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43DBDD17-0FAF-4976-AB1A-5C5756E66DFD}" xr6:coauthVersionLast="47" xr6:coauthVersionMax="47" xr10:uidLastSave="{00000000-0000-0000-0000-000000000000}"/>
  <bookViews>
    <workbookView xWindow="-110" yWindow="-110" windowWidth="19420" windowHeight="11020" activeTab="7" xr2:uid="{00000000-000D-0000-FFFF-FFFF00000000}"/>
  </bookViews>
  <sheets>
    <sheet name="DNET" sheetId="1" r:id="rId1"/>
    <sheet name="DOID" sheetId="2" r:id="rId2"/>
    <sheet name="DPNS" sheetId="3" r:id="rId3"/>
    <sheet name="DSFI" sheetId="4" r:id="rId4"/>
    <sheet name="DSNG" sheetId="5" r:id="rId5"/>
    <sheet name="DSSA" sheetId="6" r:id="rId6"/>
    <sheet name="DUTI" sheetId="7" r:id="rId7"/>
    <sheet name="DVLA" sheetId="8" r:id="rId8"/>
    <sheet name="DYAN" sheetId="9" r:id="rId9"/>
    <sheet name="ECII" sheetId="10" r:id="rId10"/>
    <sheet name="EKAD" sheetId="11" r:id="rId11"/>
    <sheet name="ELSA" sheetId="12" r:id="rId12"/>
    <sheet name="ELTY" sheetId="13" r:id="rId13"/>
    <sheet name="EMDE" sheetId="14" r:id="rId14"/>
    <sheet name="EMTK" sheetId="15" r:id="rId15"/>
    <sheet name="ENRG" sheetId="16" r:id="rId16"/>
    <sheet name="EPMT" sheetId="17" r:id="rId17"/>
    <sheet name="ERAA" sheetId="18" r:id="rId18"/>
    <sheet name="ERTX" sheetId="19" r:id="rId19"/>
    <sheet name="ESSA" sheetId="20" r:id="rId20"/>
    <sheet name="ESTI" sheetId="21" r:id="rId21"/>
    <sheet name="ETWA" sheetId="22" r:id="rId22"/>
    <sheet name="EXCL" sheetId="23" r:id="rId23"/>
    <sheet name="FAST" sheetId="24" r:id="rId24"/>
    <sheet name="FASW" sheetId="25" r:id="rId25"/>
    <sheet name="FISH" sheetId="26" r:id="rId26"/>
    <sheet name="FMII" sheetId="27" r:id="rId27"/>
    <sheet name="FORU" sheetId="28" r:id="rId28"/>
    <sheet name="FPNI" sheetId="29" r:id="rId29"/>
    <sheet name="GAMA" sheetId="30" r:id="rId30"/>
    <sheet name="GDST" sheetId="31" r:id="rId31"/>
    <sheet name="GDYR" sheetId="32" r:id="rId32"/>
    <sheet name="GEMA" sheetId="33" r:id="rId33"/>
    <sheet name="GEMS" sheetId="34" r:id="rId34"/>
    <sheet name="GGRM" sheetId="35" r:id="rId35"/>
    <sheet name="GIAA" sheetId="36" r:id="rId36"/>
    <sheet name="GJTL" sheetId="37" r:id="rId37"/>
    <sheet name="GLOB" sheetId="38" r:id="rId38"/>
    <sheet name="GMTD" sheetId="39" r:id="rId39"/>
    <sheet name="GOLD" sheetId="40" r:id="rId40"/>
    <sheet name="GOLL" sheetId="41" r:id="rId41"/>
    <sheet name="GPRA" sheetId="42" r:id="rId42"/>
    <sheet name="GSMF" sheetId="43" r:id="rId43"/>
    <sheet name="GTBO" sheetId="44" r:id="rId44"/>
    <sheet name="GWSA" sheetId="45" r:id="rId45"/>
    <sheet name="GZCO" sheetId="46" r:id="rId46"/>
    <sheet name="HADE" sheetId="47" r:id="rId47"/>
    <sheet name="HDFA" sheetId="48" r:id="rId48"/>
    <sheet name="HERO" sheetId="49" r:id="rId49"/>
    <sheet name="HEXA" sheetId="50" r:id="rId50"/>
    <sheet name="HITS" sheetId="51" r:id="rId51"/>
    <sheet name="HMSP" sheetId="52" r:id="rId52"/>
    <sheet name="HOME" sheetId="53" r:id="rId53"/>
    <sheet name="HOTL" sheetId="54" r:id="rId54"/>
    <sheet name="HRUM" sheetId="55" r:id="rId55"/>
    <sheet name="IATA" sheetId="56" r:id="rId56"/>
    <sheet name="IBFN" sheetId="57" r:id="rId57"/>
    <sheet name="IBST" sheetId="58" r:id="rId58"/>
    <sheet name="ICBP" sheetId="59" r:id="rId59"/>
    <sheet name="ICON" sheetId="60" r:id="rId60"/>
    <sheet name="IGAR" sheetId="61" r:id="rId61"/>
    <sheet name="IIKP" sheetId="62" r:id="rId62"/>
    <sheet name="IKAI" sheetId="63" r:id="rId63"/>
    <sheet name="IKBI" sheetId="64" r:id="rId64"/>
    <sheet name="IMAS" sheetId="65" r:id="rId65"/>
    <sheet name="IMJS" sheetId="66" r:id="rId66"/>
    <sheet name="IMPC" sheetId="67" r:id="rId67"/>
    <sheet name="INAF" sheetId="68" r:id="rId68"/>
    <sheet name="INAI" sheetId="69" r:id="rId69"/>
    <sheet name="INCI" sheetId="70" r:id="rId70"/>
    <sheet name="INCO" sheetId="71" r:id="rId71"/>
    <sheet name="INDF" sheetId="72" r:id="rId72"/>
    <sheet name="INDR" sheetId="73" r:id="rId73"/>
    <sheet name="INDS" sheetId="74" r:id="rId74"/>
    <sheet name="INDX" sheetId="75" r:id="rId75"/>
    <sheet name="INDY" sheetId="76" r:id="rId76"/>
    <sheet name="INKP" sheetId="77" r:id="rId77"/>
    <sheet name="INPC" sheetId="78" r:id="rId78"/>
    <sheet name="INPP" sheetId="79" r:id="rId79"/>
    <sheet name="INRU" sheetId="80" r:id="rId80"/>
    <sheet name="INTA" sheetId="81" r:id="rId81"/>
    <sheet name="INTD" sheetId="82" r:id="rId82"/>
    <sheet name="INTP" sheetId="83" r:id="rId83"/>
    <sheet name="IPOL" sheetId="84" r:id="rId84"/>
    <sheet name="ISAT" sheetId="85" r:id="rId85"/>
    <sheet name="ISSP" sheetId="86" r:id="rId86"/>
    <sheet name="ITMA" sheetId="87" r:id="rId87"/>
    <sheet name="ITMG" sheetId="88" r:id="rId88"/>
    <sheet name="JAWA" sheetId="89" r:id="rId89"/>
    <sheet name="JECC" sheetId="90" r:id="rId90"/>
    <sheet name="JIHD" sheetId="91" r:id="rId91"/>
    <sheet name="JKON" sheetId="92" r:id="rId92"/>
    <sheet name="JPFA" sheetId="93" r:id="rId93"/>
    <sheet name="JRPT" sheetId="94" r:id="rId94"/>
    <sheet name="JSMR" sheetId="95" r:id="rId95"/>
    <sheet name="JSPT" sheetId="96" r:id="rId96"/>
    <sheet name="JTPE" sheetId="97" r:id="rId97"/>
    <sheet name="KAEF" sheetId="98" r:id="rId98"/>
    <sheet name="KARW" sheetId="99" r:id="rId99"/>
    <sheet name="KBLI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00" l="1"/>
  <c r="Y37" i="100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E37" i="100"/>
  <c r="D37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E35" i="100"/>
  <c r="D35" i="100"/>
  <c r="H35" i="100" s="1"/>
  <c r="Z34" i="100"/>
  <c r="Y34" i="100"/>
  <c r="X34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E34" i="100"/>
  <c r="D34" i="100"/>
  <c r="H34" i="100" s="1"/>
  <c r="Z33" i="100"/>
  <c r="Y33" i="100"/>
  <c r="X33" i="100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E33" i="100"/>
  <c r="D33" i="100"/>
  <c r="H33" i="100" s="1"/>
  <c r="Z32" i="100"/>
  <c r="Y32" i="100"/>
  <c r="X32" i="100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E32" i="100"/>
  <c r="D32" i="100"/>
  <c r="H32" i="100" s="1"/>
  <c r="Z25" i="100"/>
  <c r="Y25" i="100"/>
  <c r="X25" i="100"/>
  <c r="W25" i="100"/>
  <c r="V25" i="100"/>
  <c r="U25" i="100"/>
  <c r="T25" i="100"/>
  <c r="S25" i="100"/>
  <c r="R25" i="100"/>
  <c r="Q25" i="100"/>
  <c r="P25" i="100"/>
  <c r="O25" i="100"/>
  <c r="N25" i="100"/>
  <c r="M25" i="100"/>
  <c r="L25" i="100"/>
  <c r="L29" i="100" s="1"/>
  <c r="K25" i="100"/>
  <c r="K29" i="100" s="1"/>
  <c r="J25" i="100"/>
  <c r="I25" i="100"/>
  <c r="E25" i="100"/>
  <c r="D25" i="100"/>
  <c r="H25" i="100" s="1"/>
  <c r="H29" i="100" s="1"/>
  <c r="Z21" i="100"/>
  <c r="Y21" i="100"/>
  <c r="X21" i="100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E21" i="100"/>
  <c r="D21" i="100"/>
  <c r="H21" i="100" s="1"/>
  <c r="Z16" i="100"/>
  <c r="Y16" i="100"/>
  <c r="X16" i="100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E16" i="100"/>
  <c r="D16" i="100"/>
  <c r="H16" i="100" s="1"/>
  <c r="Z15" i="100"/>
  <c r="Y15" i="100"/>
  <c r="X15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E15" i="100"/>
  <c r="D15" i="100"/>
  <c r="H15" i="100" s="1"/>
  <c r="Z14" i="100"/>
  <c r="Y14" i="100"/>
  <c r="X14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E14" i="100"/>
  <c r="D14" i="100"/>
  <c r="H14" i="100" s="1"/>
  <c r="Z13" i="100"/>
  <c r="Y13" i="100"/>
  <c r="X13" i="100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E13" i="100"/>
  <c r="D13" i="100"/>
  <c r="H13" i="100" s="1"/>
  <c r="Z12" i="100"/>
  <c r="Y12" i="100"/>
  <c r="X12" i="100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E12" i="100"/>
  <c r="D12" i="100"/>
  <c r="H12" i="100" s="1"/>
  <c r="Z11" i="100"/>
  <c r="Y11" i="100"/>
  <c r="X11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E11" i="100"/>
  <c r="D11" i="100"/>
  <c r="H11" i="100" s="1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E9" i="100"/>
  <c r="D9" i="100"/>
  <c r="Z8" i="100"/>
  <c r="Y8" i="100"/>
  <c r="X8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E8" i="100"/>
  <c r="D8" i="100"/>
  <c r="H8" i="100" s="1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E7" i="100"/>
  <c r="D7" i="100"/>
  <c r="H7" i="100" s="1"/>
  <c r="Z6" i="100"/>
  <c r="Y6" i="100"/>
  <c r="X6" i="100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E6" i="100"/>
  <c r="D6" i="100"/>
  <c r="H6" i="100" s="1"/>
  <c r="Z5" i="100"/>
  <c r="Z23" i="100" s="1"/>
  <c r="Y5" i="100"/>
  <c r="Y23" i="100" s="1"/>
  <c r="X5" i="100"/>
  <c r="X23" i="100" s="1"/>
  <c r="W5" i="100"/>
  <c r="W23" i="100" s="1"/>
  <c r="V5" i="100"/>
  <c r="V23" i="100" s="1"/>
  <c r="U5" i="100"/>
  <c r="U23" i="100" s="1"/>
  <c r="T5" i="100"/>
  <c r="T23" i="100" s="1"/>
  <c r="S5" i="100"/>
  <c r="S23" i="100" s="1"/>
  <c r="R5" i="100"/>
  <c r="R23" i="100" s="1"/>
  <c r="Q5" i="100"/>
  <c r="Q23" i="100" s="1"/>
  <c r="P5" i="100"/>
  <c r="P23" i="100" s="1"/>
  <c r="O5" i="100"/>
  <c r="O23" i="100" s="1"/>
  <c r="N5" i="100"/>
  <c r="N23" i="100" s="1"/>
  <c r="M5" i="100"/>
  <c r="M23" i="100" s="1"/>
  <c r="L5" i="100"/>
  <c r="L23" i="100" s="1"/>
  <c r="K5" i="100"/>
  <c r="K23" i="100" s="1"/>
  <c r="J5" i="100"/>
  <c r="J23" i="100" s="1"/>
  <c r="I5" i="100"/>
  <c r="I23" i="100" s="1"/>
  <c r="E5" i="100"/>
  <c r="E23" i="100" s="1"/>
  <c r="D5" i="100"/>
  <c r="Z4" i="100"/>
  <c r="Z27" i="100" s="1"/>
  <c r="Y4" i="100"/>
  <c r="Y27" i="100" s="1"/>
  <c r="X4" i="100"/>
  <c r="X27" i="100" s="1"/>
  <c r="W4" i="100"/>
  <c r="W27" i="100" s="1"/>
  <c r="V4" i="100"/>
  <c r="V27" i="100" s="1"/>
  <c r="U4" i="100"/>
  <c r="U27" i="100" s="1"/>
  <c r="T4" i="100"/>
  <c r="T27" i="100" s="1"/>
  <c r="S4" i="100"/>
  <c r="S27" i="100" s="1"/>
  <c r="R4" i="100"/>
  <c r="R27" i="100" s="1"/>
  <c r="Q4" i="100"/>
  <c r="Q27" i="100" s="1"/>
  <c r="P4" i="100"/>
  <c r="P27" i="100" s="1"/>
  <c r="O4" i="100"/>
  <c r="O27" i="100" s="1"/>
  <c r="N4" i="100"/>
  <c r="N27" i="100" s="1"/>
  <c r="M4" i="100"/>
  <c r="M27" i="100" s="1"/>
  <c r="L4" i="100"/>
  <c r="L27" i="100" s="1"/>
  <c r="L30" i="100" s="1"/>
  <c r="K4" i="100"/>
  <c r="K27" i="100" s="1"/>
  <c r="K30" i="100" s="1"/>
  <c r="J4" i="100"/>
  <c r="J27" i="100" s="1"/>
  <c r="I4" i="100"/>
  <c r="I27" i="100" s="1"/>
  <c r="E4" i="100"/>
  <c r="E27" i="100" s="1"/>
  <c r="D4" i="100"/>
  <c r="H3" i="100"/>
  <c r="Z2" i="100"/>
  <c r="Z20" i="100" s="1"/>
  <c r="Y2" i="100"/>
  <c r="Y20" i="100" s="1"/>
  <c r="X2" i="100"/>
  <c r="X20" i="100" s="1"/>
  <c r="W2" i="100"/>
  <c r="W20" i="100" s="1"/>
  <c r="V2" i="100"/>
  <c r="V20" i="100" s="1"/>
  <c r="U2" i="100"/>
  <c r="U20" i="100" s="1"/>
  <c r="T2" i="100"/>
  <c r="T20" i="100" s="1"/>
  <c r="S2" i="100"/>
  <c r="S20" i="100" s="1"/>
  <c r="R2" i="100"/>
  <c r="R20" i="100" s="1"/>
  <c r="Q2" i="100"/>
  <c r="Q20" i="100" s="1"/>
  <c r="P2" i="100"/>
  <c r="P20" i="100" s="1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E37" i="99"/>
  <c r="D37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E35" i="99"/>
  <c r="D35" i="99"/>
  <c r="H35" i="99" s="1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E34" i="99"/>
  <c r="D34" i="99"/>
  <c r="H34" i="99" s="1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E33" i="99"/>
  <c r="D33" i="99"/>
  <c r="H33" i="99" s="1"/>
  <c r="Z32" i="99"/>
  <c r="Y32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E32" i="99"/>
  <c r="D32" i="99"/>
  <c r="H32" i="99" s="1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L29" i="99" s="1"/>
  <c r="K25" i="99"/>
  <c r="K29" i="99" s="1"/>
  <c r="J25" i="99"/>
  <c r="I25" i="99"/>
  <c r="E25" i="99"/>
  <c r="D25" i="99"/>
  <c r="H25" i="99" s="1"/>
  <c r="H29" i="99" s="1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E21" i="99"/>
  <c r="D21" i="99"/>
  <c r="H21" i="99" s="1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E16" i="99"/>
  <c r="D16" i="99"/>
  <c r="H16" i="99" s="1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E15" i="99"/>
  <c r="D15" i="99"/>
  <c r="H15" i="99" s="1"/>
  <c r="Z14" i="99"/>
  <c r="Y14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E14" i="99"/>
  <c r="D14" i="99"/>
  <c r="H14" i="99" s="1"/>
  <c r="Z13" i="99"/>
  <c r="Y13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E13" i="99"/>
  <c r="D13" i="99"/>
  <c r="H13" i="99" s="1"/>
  <c r="Z12" i="99"/>
  <c r="Y12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E12" i="99"/>
  <c r="D12" i="99"/>
  <c r="H12" i="99" s="1"/>
  <c r="Z11" i="99"/>
  <c r="Y11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E11" i="99"/>
  <c r="D11" i="99"/>
  <c r="H11" i="99" s="1"/>
  <c r="Z9" i="99"/>
  <c r="Y9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E9" i="99"/>
  <c r="D9" i="99"/>
  <c r="Z8" i="99"/>
  <c r="Y8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E8" i="99"/>
  <c r="D8" i="99"/>
  <c r="H8" i="99" s="1"/>
  <c r="Z7" i="99"/>
  <c r="Y7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E7" i="99"/>
  <c r="D7" i="99"/>
  <c r="H7" i="99" s="1"/>
  <c r="Z6" i="99"/>
  <c r="Y6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E6" i="99"/>
  <c r="D6" i="99"/>
  <c r="H6" i="99" s="1"/>
  <c r="Z5" i="99"/>
  <c r="Z23" i="99" s="1"/>
  <c r="Y5" i="99"/>
  <c r="Y23" i="99" s="1"/>
  <c r="X5" i="99"/>
  <c r="X23" i="99" s="1"/>
  <c r="W5" i="99"/>
  <c r="W23" i="99" s="1"/>
  <c r="V5" i="99"/>
  <c r="V23" i="99" s="1"/>
  <c r="U5" i="99"/>
  <c r="U23" i="99" s="1"/>
  <c r="T5" i="99"/>
  <c r="T23" i="99" s="1"/>
  <c r="S5" i="99"/>
  <c r="S23" i="99" s="1"/>
  <c r="R5" i="99"/>
  <c r="R23" i="99" s="1"/>
  <c r="Q5" i="99"/>
  <c r="Q23" i="99" s="1"/>
  <c r="P5" i="99"/>
  <c r="P23" i="99" s="1"/>
  <c r="O5" i="99"/>
  <c r="O23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E5" i="99"/>
  <c r="E23" i="99" s="1"/>
  <c r="D5" i="99"/>
  <c r="Z4" i="99"/>
  <c r="Z27" i="99" s="1"/>
  <c r="Y4" i="99"/>
  <c r="Y27" i="99" s="1"/>
  <c r="X4" i="99"/>
  <c r="X27" i="99" s="1"/>
  <c r="W4" i="99"/>
  <c r="W27" i="99" s="1"/>
  <c r="V4" i="99"/>
  <c r="V27" i="99" s="1"/>
  <c r="U4" i="99"/>
  <c r="U27" i="99" s="1"/>
  <c r="T4" i="99"/>
  <c r="T27" i="99" s="1"/>
  <c r="S4" i="99"/>
  <c r="S27" i="99" s="1"/>
  <c r="R4" i="99"/>
  <c r="R27" i="99" s="1"/>
  <c r="Q4" i="99"/>
  <c r="Q27" i="99" s="1"/>
  <c r="P4" i="99"/>
  <c r="P27" i="99" s="1"/>
  <c r="O4" i="99"/>
  <c r="O27" i="99" s="1"/>
  <c r="N4" i="99"/>
  <c r="N27" i="99" s="1"/>
  <c r="M4" i="99"/>
  <c r="M27" i="99" s="1"/>
  <c r="L4" i="99"/>
  <c r="L27" i="99" s="1"/>
  <c r="L30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Z2" i="99"/>
  <c r="Z20" i="99" s="1"/>
  <c r="Y2" i="99"/>
  <c r="Y20" i="99" s="1"/>
  <c r="X2" i="99"/>
  <c r="X20" i="99" s="1"/>
  <c r="W2" i="99"/>
  <c r="W20" i="99" s="1"/>
  <c r="V2" i="99"/>
  <c r="V20" i="99" s="1"/>
  <c r="U2" i="99"/>
  <c r="U20" i="99" s="1"/>
  <c r="T2" i="99"/>
  <c r="T20" i="99" s="1"/>
  <c r="S2" i="99"/>
  <c r="S20" i="99" s="1"/>
  <c r="R2" i="99"/>
  <c r="R20" i="99" s="1"/>
  <c r="Q2" i="99"/>
  <c r="Q20" i="99" s="1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E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E35" i="98"/>
  <c r="D35" i="98"/>
  <c r="H35" i="98" s="1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E34" i="98"/>
  <c r="D34" i="98"/>
  <c r="H34" i="98" s="1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E33" i="98"/>
  <c r="D33" i="98"/>
  <c r="H33" i="98" s="1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E32" i="98"/>
  <c r="D32" i="98"/>
  <c r="H32" i="98" s="1"/>
  <c r="Z25" i="98"/>
  <c r="Y25" i="98"/>
  <c r="X25" i="98"/>
  <c r="W25" i="98"/>
  <c r="V25" i="98"/>
  <c r="U25" i="98"/>
  <c r="T25" i="98"/>
  <c r="S25" i="98"/>
  <c r="R25" i="98"/>
  <c r="Q25" i="98"/>
  <c r="P25" i="98"/>
  <c r="O25" i="98"/>
  <c r="N25" i="98"/>
  <c r="M25" i="98"/>
  <c r="L25" i="98"/>
  <c r="L29" i="98" s="1"/>
  <c r="K25" i="98"/>
  <c r="K29" i="98" s="1"/>
  <c r="J25" i="98"/>
  <c r="I25" i="98"/>
  <c r="E25" i="98"/>
  <c r="D25" i="98"/>
  <c r="H25" i="98" s="1"/>
  <c r="H29" i="98" s="1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E21" i="98"/>
  <c r="D21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E16" i="98"/>
  <c r="D16" i="98"/>
  <c r="H16" i="98" s="1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E15" i="98"/>
  <c r="D15" i="98"/>
  <c r="H15" i="98" s="1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E14" i="98"/>
  <c r="D14" i="98"/>
  <c r="H14" i="98" s="1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E13" i="98"/>
  <c r="D13" i="98"/>
  <c r="H13" i="98" s="1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E12" i="98"/>
  <c r="D12" i="98"/>
  <c r="H12" i="98" s="1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E11" i="98"/>
  <c r="D11" i="98"/>
  <c r="H11" i="98" s="1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E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E8" i="98"/>
  <c r="D8" i="98"/>
  <c r="H8" i="98" s="1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E7" i="98"/>
  <c r="D7" i="98"/>
  <c r="H7" i="98" s="1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E6" i="98"/>
  <c r="D6" i="98"/>
  <c r="H6" i="98" s="1"/>
  <c r="Z5" i="98"/>
  <c r="Z23" i="98" s="1"/>
  <c r="Y5" i="98"/>
  <c r="Y23" i="98" s="1"/>
  <c r="X5" i="98"/>
  <c r="X23" i="98" s="1"/>
  <c r="W5" i="98"/>
  <c r="W23" i="98" s="1"/>
  <c r="V5" i="98"/>
  <c r="V23" i="98" s="1"/>
  <c r="U5" i="98"/>
  <c r="U23" i="98" s="1"/>
  <c r="T5" i="98"/>
  <c r="T23" i="98" s="1"/>
  <c r="S5" i="98"/>
  <c r="S23" i="98" s="1"/>
  <c r="R5" i="98"/>
  <c r="R23" i="98" s="1"/>
  <c r="Q5" i="98"/>
  <c r="Q23" i="98" s="1"/>
  <c r="P5" i="98"/>
  <c r="P23" i="98" s="1"/>
  <c r="O5" i="98"/>
  <c r="O23" i="98" s="1"/>
  <c r="N5" i="98"/>
  <c r="N23" i="98" s="1"/>
  <c r="M5" i="98"/>
  <c r="M23" i="98" s="1"/>
  <c r="L5" i="98"/>
  <c r="L23" i="98" s="1"/>
  <c r="K5" i="98"/>
  <c r="K23" i="98" s="1"/>
  <c r="J5" i="98"/>
  <c r="J23" i="98" s="1"/>
  <c r="I5" i="98"/>
  <c r="I23" i="98" s="1"/>
  <c r="E5" i="98"/>
  <c r="E23" i="98" s="1"/>
  <c r="D5" i="98"/>
  <c r="Z4" i="98"/>
  <c r="Z27" i="98" s="1"/>
  <c r="Y4" i="98"/>
  <c r="Y27" i="98" s="1"/>
  <c r="X4" i="98"/>
  <c r="X27" i="98" s="1"/>
  <c r="W4" i="98"/>
  <c r="W27" i="98" s="1"/>
  <c r="V4" i="98"/>
  <c r="V27" i="98" s="1"/>
  <c r="U4" i="98"/>
  <c r="U27" i="98" s="1"/>
  <c r="T4" i="98"/>
  <c r="T27" i="98" s="1"/>
  <c r="S4" i="98"/>
  <c r="S27" i="98" s="1"/>
  <c r="R4" i="98"/>
  <c r="R27" i="98" s="1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L30" i="98" s="1"/>
  <c r="K4" i="98"/>
  <c r="K27" i="98" s="1"/>
  <c r="K30" i="98" s="1"/>
  <c r="J4" i="98"/>
  <c r="J27" i="98" s="1"/>
  <c r="I4" i="98"/>
  <c r="I27" i="98" s="1"/>
  <c r="E4" i="98"/>
  <c r="E27" i="98" s="1"/>
  <c r="D4" i="98"/>
  <c r="H3" i="98"/>
  <c r="Z2" i="98"/>
  <c r="Z20" i="98" s="1"/>
  <c r="Y2" i="98"/>
  <c r="Y20" i="98" s="1"/>
  <c r="X2" i="98"/>
  <c r="X20" i="98" s="1"/>
  <c r="W2" i="98"/>
  <c r="W20" i="98" s="1"/>
  <c r="V2" i="98"/>
  <c r="V20" i="98" s="1"/>
  <c r="U2" i="98"/>
  <c r="U20" i="98" s="1"/>
  <c r="T2" i="98"/>
  <c r="T20" i="98" s="1"/>
  <c r="S2" i="98"/>
  <c r="S20" i="98" s="1"/>
  <c r="R2" i="98"/>
  <c r="R20" i="98" s="1"/>
  <c r="Q2" i="98"/>
  <c r="Q20" i="98" s="1"/>
  <c r="P2" i="98"/>
  <c r="P20" i="98" s="1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E37" i="97"/>
  <c r="D37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E35" i="97"/>
  <c r="D35" i="97"/>
  <c r="H35" i="97" s="1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E34" i="97"/>
  <c r="D34" i="97"/>
  <c r="H34" i="97" s="1"/>
  <c r="Z33" i="97"/>
  <c r="Y33" i="97"/>
  <c r="X33" i="97"/>
  <c r="W33" i="97"/>
  <c r="V33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E33" i="97"/>
  <c r="D33" i="97"/>
  <c r="H33" i="97" s="1"/>
  <c r="Z32" i="97"/>
  <c r="Y32" i="97"/>
  <c r="X32" i="97"/>
  <c r="W32" i="97"/>
  <c r="V32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E32" i="97"/>
  <c r="D32" i="97"/>
  <c r="H32" i="97" s="1"/>
  <c r="Z25" i="97"/>
  <c r="Y25" i="97"/>
  <c r="X25" i="97"/>
  <c r="W25" i="97"/>
  <c r="V25" i="97"/>
  <c r="U25" i="97"/>
  <c r="T25" i="97"/>
  <c r="S25" i="97"/>
  <c r="R25" i="97"/>
  <c r="Q25" i="97"/>
  <c r="P25" i="97"/>
  <c r="O25" i="97"/>
  <c r="N25" i="97"/>
  <c r="M25" i="97"/>
  <c r="L25" i="97"/>
  <c r="L29" i="97" s="1"/>
  <c r="K25" i="97"/>
  <c r="K29" i="97" s="1"/>
  <c r="J25" i="97"/>
  <c r="I25" i="97"/>
  <c r="E25" i="97"/>
  <c r="D25" i="97"/>
  <c r="H25" i="97" s="1"/>
  <c r="H29" i="97" s="1"/>
  <c r="Z21" i="97"/>
  <c r="Y21" i="97"/>
  <c r="X21" i="97"/>
  <c r="W21" i="97"/>
  <c r="V21" i="97"/>
  <c r="U21" i="97"/>
  <c r="T21" i="97"/>
  <c r="S21" i="97"/>
  <c r="R21" i="97"/>
  <c r="Q21" i="97"/>
  <c r="P21" i="97"/>
  <c r="O21" i="97"/>
  <c r="N21" i="97"/>
  <c r="M21" i="97"/>
  <c r="L21" i="97"/>
  <c r="K21" i="97"/>
  <c r="J21" i="97"/>
  <c r="I21" i="97"/>
  <c r="E21" i="97"/>
  <c r="D21" i="97"/>
  <c r="H21" i="97" s="1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E16" i="97"/>
  <c r="D16" i="97"/>
  <c r="H16" i="97" s="1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E15" i="97"/>
  <c r="D15" i="97"/>
  <c r="H15" i="97" s="1"/>
  <c r="Z14" i="97"/>
  <c r="Y14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E14" i="97"/>
  <c r="D14" i="97"/>
  <c r="H14" i="97" s="1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E13" i="97"/>
  <c r="D13" i="97"/>
  <c r="H13" i="97" s="1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E12" i="97"/>
  <c r="D12" i="97"/>
  <c r="H12" i="97" s="1"/>
  <c r="Z11" i="97"/>
  <c r="Y11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E11" i="97"/>
  <c r="D11" i="97"/>
  <c r="H11" i="97" s="1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E9" i="97"/>
  <c r="D9" i="97"/>
  <c r="Z8" i="97"/>
  <c r="Y8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E8" i="97"/>
  <c r="D8" i="97"/>
  <c r="H8" i="97" s="1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E7" i="97"/>
  <c r="D7" i="97"/>
  <c r="H7" i="97" s="1"/>
  <c r="Z6" i="97"/>
  <c r="Y6" i="97"/>
  <c r="X6" i="97"/>
  <c r="W6" i="97"/>
  <c r="V6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E6" i="97"/>
  <c r="D6" i="97"/>
  <c r="H6" i="97" s="1"/>
  <c r="Z5" i="97"/>
  <c r="Z23" i="97" s="1"/>
  <c r="Y5" i="97"/>
  <c r="Y23" i="97" s="1"/>
  <c r="X5" i="97"/>
  <c r="X23" i="97" s="1"/>
  <c r="W5" i="97"/>
  <c r="W23" i="97" s="1"/>
  <c r="V5" i="97"/>
  <c r="V23" i="97" s="1"/>
  <c r="U5" i="97"/>
  <c r="U23" i="97" s="1"/>
  <c r="T5" i="97"/>
  <c r="T23" i="97" s="1"/>
  <c r="S5" i="97"/>
  <c r="S23" i="97" s="1"/>
  <c r="R5" i="97"/>
  <c r="R23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E5" i="97"/>
  <c r="E23" i="97" s="1"/>
  <c r="D5" i="97"/>
  <c r="Z4" i="97"/>
  <c r="Z27" i="97" s="1"/>
  <c r="Y4" i="97"/>
  <c r="Y27" i="97" s="1"/>
  <c r="X4" i="97"/>
  <c r="X27" i="97" s="1"/>
  <c r="W4" i="97"/>
  <c r="W27" i="97" s="1"/>
  <c r="V4" i="97"/>
  <c r="V27" i="97" s="1"/>
  <c r="U4" i="97"/>
  <c r="U27" i="97" s="1"/>
  <c r="T4" i="97"/>
  <c r="T27" i="97" s="1"/>
  <c r="S4" i="97"/>
  <c r="S27" i="97" s="1"/>
  <c r="R4" i="97"/>
  <c r="R27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L30" i="97" s="1"/>
  <c r="K4" i="97"/>
  <c r="K27" i="97" s="1"/>
  <c r="K30" i="97" s="1"/>
  <c r="J4" i="97"/>
  <c r="J27" i="97" s="1"/>
  <c r="I4" i="97"/>
  <c r="I27" i="97" s="1"/>
  <c r="E4" i="97"/>
  <c r="E27" i="97" s="1"/>
  <c r="D4" i="97"/>
  <c r="H3" i="97"/>
  <c r="Z2" i="97"/>
  <c r="Z20" i="97" s="1"/>
  <c r="Y2" i="97"/>
  <c r="Y20" i="97" s="1"/>
  <c r="X2" i="97"/>
  <c r="X20" i="97" s="1"/>
  <c r="W2" i="97"/>
  <c r="W20" i="97" s="1"/>
  <c r="V2" i="97"/>
  <c r="V20" i="97" s="1"/>
  <c r="U2" i="97"/>
  <c r="U20" i="97" s="1"/>
  <c r="T2" i="97"/>
  <c r="T20" i="97" s="1"/>
  <c r="S2" i="97"/>
  <c r="S20" i="97" s="1"/>
  <c r="R2" i="97"/>
  <c r="R20" i="97" s="1"/>
  <c r="Q2" i="97"/>
  <c r="Q20" i="97" s="1"/>
  <c r="P2" i="97"/>
  <c r="P20" i="97" s="1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E37" i="96"/>
  <c r="D37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E35" i="96"/>
  <c r="D35" i="96"/>
  <c r="H35" i="96" s="1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E34" i="96"/>
  <c r="D34" i="96"/>
  <c r="H34" i="96" s="1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E33" i="96"/>
  <c r="D33" i="96"/>
  <c r="H33" i="96" s="1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E32" i="96"/>
  <c r="D32" i="96"/>
  <c r="H32" i="96" s="1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L29" i="96" s="1"/>
  <c r="K25" i="96"/>
  <c r="K29" i="96" s="1"/>
  <c r="J25" i="96"/>
  <c r="I25" i="96"/>
  <c r="E25" i="96"/>
  <c r="D25" i="96"/>
  <c r="H25" i="96" s="1"/>
  <c r="H29" i="96" s="1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E21" i="96"/>
  <c r="D21" i="96"/>
  <c r="H21" i="96" s="1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E16" i="96"/>
  <c r="D16" i="96"/>
  <c r="H16" i="96" s="1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E15" i="96"/>
  <c r="D15" i="96"/>
  <c r="H15" i="96" s="1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E14" i="96"/>
  <c r="D14" i="96"/>
  <c r="H14" i="96" s="1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E13" i="96"/>
  <c r="D13" i="96"/>
  <c r="H13" i="96" s="1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E12" i="96"/>
  <c r="D12" i="96"/>
  <c r="H12" i="96" s="1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E11" i="96"/>
  <c r="D11" i="96"/>
  <c r="H11" i="96" s="1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E9" i="96"/>
  <c r="D9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E8" i="96"/>
  <c r="D8" i="96"/>
  <c r="H8" i="96" s="1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E7" i="96"/>
  <c r="D7" i="96"/>
  <c r="H7" i="96" s="1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E6" i="96"/>
  <c r="D6" i="96"/>
  <c r="H6" i="96" s="1"/>
  <c r="Z5" i="96"/>
  <c r="Z23" i="96" s="1"/>
  <c r="Y5" i="96"/>
  <c r="Y23" i="96" s="1"/>
  <c r="X5" i="96"/>
  <c r="X23" i="96" s="1"/>
  <c r="W5" i="96"/>
  <c r="W23" i="96" s="1"/>
  <c r="V5" i="96"/>
  <c r="V23" i="96" s="1"/>
  <c r="U5" i="96"/>
  <c r="U23" i="96" s="1"/>
  <c r="T5" i="96"/>
  <c r="T23" i="96" s="1"/>
  <c r="S5" i="96"/>
  <c r="S23" i="96" s="1"/>
  <c r="R5" i="96"/>
  <c r="R23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E5" i="96"/>
  <c r="E23" i="96" s="1"/>
  <c r="D5" i="96"/>
  <c r="Z4" i="96"/>
  <c r="Z27" i="96" s="1"/>
  <c r="Y4" i="96"/>
  <c r="Y27" i="96" s="1"/>
  <c r="X4" i="96"/>
  <c r="X27" i="96" s="1"/>
  <c r="W4" i="96"/>
  <c r="W27" i="96" s="1"/>
  <c r="V4" i="96"/>
  <c r="V27" i="96" s="1"/>
  <c r="U4" i="96"/>
  <c r="U27" i="96" s="1"/>
  <c r="T4" i="96"/>
  <c r="T27" i="96" s="1"/>
  <c r="S4" i="96"/>
  <c r="S27" i="96" s="1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L30" i="96" s="1"/>
  <c r="K4" i="96"/>
  <c r="K27" i="96" s="1"/>
  <c r="K30" i="96" s="1"/>
  <c r="J4" i="96"/>
  <c r="J27" i="96" s="1"/>
  <c r="I4" i="96"/>
  <c r="I27" i="96" s="1"/>
  <c r="E4" i="96"/>
  <c r="E27" i="96" s="1"/>
  <c r="D4" i="96"/>
  <c r="H3" i="96"/>
  <c r="Z2" i="96"/>
  <c r="Z20" i="96" s="1"/>
  <c r="Y2" i="96"/>
  <c r="Y20" i="96" s="1"/>
  <c r="X2" i="96"/>
  <c r="X20" i="96" s="1"/>
  <c r="W2" i="96"/>
  <c r="W20" i="96" s="1"/>
  <c r="V2" i="96"/>
  <c r="V20" i="96" s="1"/>
  <c r="U2" i="96"/>
  <c r="U20" i="96" s="1"/>
  <c r="T2" i="96"/>
  <c r="T20" i="96" s="1"/>
  <c r="S2" i="96"/>
  <c r="S20" i="96" s="1"/>
  <c r="R2" i="96"/>
  <c r="R20" i="96" s="1"/>
  <c r="Q2" i="96"/>
  <c r="Q20" i="96" s="1"/>
  <c r="P2" i="96"/>
  <c r="P20" i="96" s="1"/>
  <c r="O2" i="96"/>
  <c r="O20" i="96" s="1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E37" i="95"/>
  <c r="D37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E35" i="95"/>
  <c r="D35" i="95"/>
  <c r="H35" i="95" s="1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E34" i="95"/>
  <c r="D34" i="95"/>
  <c r="H34" i="95" s="1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E33" i="95"/>
  <c r="D33" i="95"/>
  <c r="H33" i="95" s="1"/>
  <c r="Z32" i="95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E32" i="95"/>
  <c r="D32" i="95"/>
  <c r="H32" i="95" s="1"/>
  <c r="Z25" i="95"/>
  <c r="Y25" i="95"/>
  <c r="X25" i="95"/>
  <c r="W25" i="95"/>
  <c r="V25" i="95"/>
  <c r="U25" i="95"/>
  <c r="T25" i="95"/>
  <c r="S25" i="95"/>
  <c r="R25" i="95"/>
  <c r="Q25" i="95"/>
  <c r="P25" i="95"/>
  <c r="O25" i="95"/>
  <c r="N25" i="95"/>
  <c r="M25" i="95"/>
  <c r="L25" i="95"/>
  <c r="L29" i="95" s="1"/>
  <c r="K25" i="95"/>
  <c r="K29" i="95" s="1"/>
  <c r="J25" i="95"/>
  <c r="I25" i="95"/>
  <c r="E25" i="95"/>
  <c r="D25" i="95"/>
  <c r="H25" i="95" s="1"/>
  <c r="H29" i="95" s="1"/>
  <c r="Z21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E21" i="95"/>
  <c r="D21" i="95"/>
  <c r="H21" i="95" s="1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E16" i="95"/>
  <c r="D16" i="95"/>
  <c r="H16" i="95" s="1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E15" i="95"/>
  <c r="D15" i="95"/>
  <c r="H15" i="95" s="1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E14" i="95"/>
  <c r="D14" i="95"/>
  <c r="H14" i="95" s="1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E13" i="95"/>
  <c r="D13" i="95"/>
  <c r="H13" i="95" s="1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E12" i="95"/>
  <c r="D12" i="95"/>
  <c r="H12" i="95" s="1"/>
  <c r="Z11" i="95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E11" i="95"/>
  <c r="D11" i="95"/>
  <c r="H11" i="95" s="1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E9" i="95"/>
  <c r="D9" i="95"/>
  <c r="Z8" i="95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E8" i="95"/>
  <c r="D8" i="95"/>
  <c r="H8" i="95" s="1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E7" i="95"/>
  <c r="D7" i="95"/>
  <c r="H7" i="95" s="1"/>
  <c r="Z6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E6" i="95"/>
  <c r="D6" i="95"/>
  <c r="H6" i="95" s="1"/>
  <c r="Z5" i="95"/>
  <c r="Z23" i="95" s="1"/>
  <c r="Y5" i="95"/>
  <c r="Y23" i="95" s="1"/>
  <c r="X5" i="95"/>
  <c r="X23" i="95" s="1"/>
  <c r="W5" i="95"/>
  <c r="W23" i="95" s="1"/>
  <c r="V5" i="95"/>
  <c r="V23" i="95" s="1"/>
  <c r="U5" i="95"/>
  <c r="U23" i="95" s="1"/>
  <c r="T5" i="95"/>
  <c r="T23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E5" i="95"/>
  <c r="E23" i="95" s="1"/>
  <c r="D5" i="95"/>
  <c r="Z4" i="95"/>
  <c r="Z27" i="95" s="1"/>
  <c r="Y4" i="95"/>
  <c r="Y27" i="95" s="1"/>
  <c r="X4" i="95"/>
  <c r="X27" i="95" s="1"/>
  <c r="W4" i="95"/>
  <c r="W27" i="95" s="1"/>
  <c r="V4" i="95"/>
  <c r="V27" i="95" s="1"/>
  <c r="U4" i="95"/>
  <c r="U27" i="95" s="1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Z2" i="95"/>
  <c r="Z20" i="95" s="1"/>
  <c r="Y2" i="95"/>
  <c r="Y20" i="95" s="1"/>
  <c r="X2" i="95"/>
  <c r="X20" i="95" s="1"/>
  <c r="W2" i="95"/>
  <c r="W20" i="95" s="1"/>
  <c r="V2" i="95"/>
  <c r="V20" i="95" s="1"/>
  <c r="U2" i="95"/>
  <c r="U20" i="95" s="1"/>
  <c r="T2" i="95"/>
  <c r="T20" i="95" s="1"/>
  <c r="S2" i="95"/>
  <c r="S20" i="95" s="1"/>
  <c r="R2" i="95"/>
  <c r="R20" i="95" s="1"/>
  <c r="Q2" i="95"/>
  <c r="Q20" i="95" s="1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E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E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E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E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E32" i="94"/>
  <c r="D32" i="94"/>
  <c r="H32" i="94" s="1"/>
  <c r="Z25" i="94"/>
  <c r="Y25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L29" i="94" s="1"/>
  <c r="K25" i="94"/>
  <c r="K29" i="94" s="1"/>
  <c r="J25" i="94"/>
  <c r="I25" i="94"/>
  <c r="E25" i="94"/>
  <c r="D25" i="94"/>
  <c r="H25" i="94" s="1"/>
  <c r="H29" i="94" s="1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E21" i="94"/>
  <c r="D21" i="94"/>
  <c r="H21" i="94" s="1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E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E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E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E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E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E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E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E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E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E6" i="94"/>
  <c r="D6" i="94"/>
  <c r="H6" i="94" s="1"/>
  <c r="Z5" i="94"/>
  <c r="Z23" i="94" s="1"/>
  <c r="Y5" i="94"/>
  <c r="Y23" i="94" s="1"/>
  <c r="X5" i="94"/>
  <c r="X23" i="94" s="1"/>
  <c r="W5" i="94"/>
  <c r="W23" i="94" s="1"/>
  <c r="V5" i="94"/>
  <c r="V23" i="94" s="1"/>
  <c r="U5" i="94"/>
  <c r="U23" i="94" s="1"/>
  <c r="T5" i="94"/>
  <c r="T23" i="94" s="1"/>
  <c r="S5" i="94"/>
  <c r="S23" i="94" s="1"/>
  <c r="R5" i="94"/>
  <c r="R23" i="94" s="1"/>
  <c r="Q5" i="94"/>
  <c r="Q23" i="94" s="1"/>
  <c r="P5" i="94"/>
  <c r="P23" i="94" s="1"/>
  <c r="O5" i="94"/>
  <c r="O23" i="94" s="1"/>
  <c r="N5" i="94"/>
  <c r="N23" i="94" s="1"/>
  <c r="M5" i="94"/>
  <c r="M23" i="94" s="1"/>
  <c r="L5" i="94"/>
  <c r="L23" i="94" s="1"/>
  <c r="K5" i="94"/>
  <c r="K23" i="94" s="1"/>
  <c r="J5" i="94"/>
  <c r="J23" i="94" s="1"/>
  <c r="I5" i="94"/>
  <c r="I23" i="94" s="1"/>
  <c r="E5" i="94"/>
  <c r="E23" i="94" s="1"/>
  <c r="D5" i="94"/>
  <c r="Z4" i="94"/>
  <c r="Z27" i="94" s="1"/>
  <c r="Y4" i="94"/>
  <c r="Y27" i="94" s="1"/>
  <c r="X4" i="94"/>
  <c r="X27" i="94" s="1"/>
  <c r="W4" i="94"/>
  <c r="W27" i="94" s="1"/>
  <c r="V4" i="94"/>
  <c r="V27" i="94" s="1"/>
  <c r="U4" i="94"/>
  <c r="U27" i="94" s="1"/>
  <c r="T4" i="94"/>
  <c r="T27" i="94" s="1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L30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Z2" i="94"/>
  <c r="Z20" i="94" s="1"/>
  <c r="Y2" i="94"/>
  <c r="Y20" i="94" s="1"/>
  <c r="X2" i="94"/>
  <c r="X20" i="94" s="1"/>
  <c r="W2" i="94"/>
  <c r="W20" i="94" s="1"/>
  <c r="V2" i="94"/>
  <c r="V20" i="94" s="1"/>
  <c r="U2" i="94"/>
  <c r="U20" i="94" s="1"/>
  <c r="T2" i="94"/>
  <c r="T20" i="94" s="1"/>
  <c r="S2" i="94"/>
  <c r="S20" i="94" s="1"/>
  <c r="R2" i="94"/>
  <c r="R20" i="94" s="1"/>
  <c r="Q2" i="94"/>
  <c r="Q20" i="94" s="1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E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E35" i="93"/>
  <c r="D35" i="93"/>
  <c r="H35" i="93" s="1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E34" i="93"/>
  <c r="D34" i="93"/>
  <c r="H34" i="93" s="1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E33" i="93"/>
  <c r="D33" i="93"/>
  <c r="H33" i="93" s="1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E32" i="93"/>
  <c r="D32" i="93"/>
  <c r="H32" i="93" s="1"/>
  <c r="Z25" i="93"/>
  <c r="Y25" i="93"/>
  <c r="X25" i="93"/>
  <c r="W25" i="93"/>
  <c r="V25" i="93"/>
  <c r="U25" i="93"/>
  <c r="T25" i="93"/>
  <c r="S25" i="93"/>
  <c r="R25" i="93"/>
  <c r="Q25" i="93"/>
  <c r="P25" i="93"/>
  <c r="O25" i="93"/>
  <c r="N25" i="93"/>
  <c r="M25" i="93"/>
  <c r="L25" i="93"/>
  <c r="L29" i="93" s="1"/>
  <c r="K25" i="93"/>
  <c r="K29" i="93" s="1"/>
  <c r="J25" i="93"/>
  <c r="I25" i="93"/>
  <c r="E25" i="93"/>
  <c r="D25" i="93"/>
  <c r="H25" i="93" s="1"/>
  <c r="H29" i="93" s="1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E21" i="93"/>
  <c r="D21" i="93"/>
  <c r="H21" i="93" s="1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E16" i="93"/>
  <c r="D16" i="93"/>
  <c r="H16" i="93" s="1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E15" i="93"/>
  <c r="D15" i="93"/>
  <c r="H15" i="93" s="1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E14" i="93"/>
  <c r="D14" i="93"/>
  <c r="H14" i="93" s="1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E13" i="93"/>
  <c r="D13" i="93"/>
  <c r="H13" i="93" s="1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E12" i="93"/>
  <c r="D12" i="93"/>
  <c r="H12" i="93" s="1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E11" i="93"/>
  <c r="D11" i="93"/>
  <c r="H11" i="93" s="1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E9" i="93"/>
  <c r="D9" i="93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E8" i="93"/>
  <c r="D8" i="93"/>
  <c r="H8" i="93" s="1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E7" i="93"/>
  <c r="D7" i="93"/>
  <c r="H7" i="93" s="1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E6" i="93"/>
  <c r="D6" i="93"/>
  <c r="H6" i="93" s="1"/>
  <c r="Z5" i="93"/>
  <c r="Z23" i="93" s="1"/>
  <c r="Y5" i="93"/>
  <c r="Y23" i="93" s="1"/>
  <c r="X5" i="93"/>
  <c r="X23" i="93" s="1"/>
  <c r="W5" i="93"/>
  <c r="W23" i="93" s="1"/>
  <c r="V5" i="93"/>
  <c r="V23" i="93" s="1"/>
  <c r="U5" i="93"/>
  <c r="U23" i="93" s="1"/>
  <c r="T5" i="93"/>
  <c r="T23" i="93" s="1"/>
  <c r="S5" i="93"/>
  <c r="S23" i="93" s="1"/>
  <c r="R5" i="93"/>
  <c r="R23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E5" i="93"/>
  <c r="E23" i="93" s="1"/>
  <c r="D5" i="93"/>
  <c r="Z4" i="93"/>
  <c r="Z27" i="93" s="1"/>
  <c r="Y4" i="93"/>
  <c r="Y27" i="93" s="1"/>
  <c r="X4" i="93"/>
  <c r="X27" i="93" s="1"/>
  <c r="W4" i="93"/>
  <c r="W27" i="93" s="1"/>
  <c r="V4" i="93"/>
  <c r="V27" i="93" s="1"/>
  <c r="U4" i="93"/>
  <c r="U27" i="93" s="1"/>
  <c r="T4" i="93"/>
  <c r="T27" i="93" s="1"/>
  <c r="S4" i="93"/>
  <c r="S27" i="93" s="1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Z2" i="93"/>
  <c r="Z20" i="93" s="1"/>
  <c r="Y2" i="93"/>
  <c r="Y20" i="93" s="1"/>
  <c r="X2" i="93"/>
  <c r="X20" i="93" s="1"/>
  <c r="W2" i="93"/>
  <c r="W20" i="93" s="1"/>
  <c r="V2" i="93"/>
  <c r="V20" i="93" s="1"/>
  <c r="U2" i="93"/>
  <c r="U20" i="93" s="1"/>
  <c r="T2" i="93"/>
  <c r="T20" i="93" s="1"/>
  <c r="S2" i="93"/>
  <c r="S20" i="93" s="1"/>
  <c r="R2" i="93"/>
  <c r="R20" i="93" s="1"/>
  <c r="Q2" i="93"/>
  <c r="Q20" i="93" s="1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E37" i="92"/>
  <c r="D37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E36" i="92"/>
  <c r="D36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E35" i="92"/>
  <c r="D35" i="92"/>
  <c r="H35" i="92" s="1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E34" i="92"/>
  <c r="D34" i="92"/>
  <c r="H34" i="92" s="1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E33" i="92"/>
  <c r="D33" i="92"/>
  <c r="H33" i="92" s="1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E32" i="92"/>
  <c r="D32" i="92"/>
  <c r="H32" i="92" s="1"/>
  <c r="Z25" i="92"/>
  <c r="Y25" i="92"/>
  <c r="X25" i="92"/>
  <c r="W25" i="92"/>
  <c r="V25" i="92"/>
  <c r="U25" i="92"/>
  <c r="T25" i="92"/>
  <c r="S25" i="92"/>
  <c r="R25" i="92"/>
  <c r="Q25" i="92"/>
  <c r="P25" i="92"/>
  <c r="O25" i="92"/>
  <c r="N25" i="92"/>
  <c r="M25" i="92"/>
  <c r="L25" i="92"/>
  <c r="L29" i="92" s="1"/>
  <c r="K25" i="92"/>
  <c r="K29" i="92" s="1"/>
  <c r="J25" i="92"/>
  <c r="I25" i="92"/>
  <c r="E25" i="92"/>
  <c r="D25" i="92"/>
  <c r="H25" i="92" s="1"/>
  <c r="H29" i="92" s="1"/>
  <c r="Z21" i="92"/>
  <c r="Y21" i="92"/>
  <c r="X21" i="92"/>
  <c r="W21" i="92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E21" i="92"/>
  <c r="D21" i="92"/>
  <c r="H21" i="92" s="1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E16" i="92"/>
  <c r="D16" i="92"/>
  <c r="H16" i="92" s="1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E15" i="92"/>
  <c r="D15" i="92"/>
  <c r="H15" i="92" s="1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E14" i="92"/>
  <c r="D14" i="92"/>
  <c r="H14" i="92" s="1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E13" i="92"/>
  <c r="D13" i="92"/>
  <c r="H13" i="92" s="1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E12" i="92"/>
  <c r="D12" i="92"/>
  <c r="H12" i="92" s="1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E11" i="92"/>
  <c r="D11" i="92"/>
  <c r="H11" i="92" s="1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E9" i="92"/>
  <c r="D9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E8" i="92"/>
  <c r="D8" i="92"/>
  <c r="H8" i="92" s="1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E7" i="92"/>
  <c r="D7" i="92"/>
  <c r="H7" i="92" s="1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E6" i="92"/>
  <c r="D6" i="92"/>
  <c r="H6" i="92" s="1"/>
  <c r="Z5" i="92"/>
  <c r="Z23" i="92" s="1"/>
  <c r="Y5" i="92"/>
  <c r="Y23" i="92" s="1"/>
  <c r="X5" i="92"/>
  <c r="X23" i="92" s="1"/>
  <c r="W5" i="92"/>
  <c r="W23" i="92" s="1"/>
  <c r="V5" i="92"/>
  <c r="V23" i="92" s="1"/>
  <c r="U5" i="92"/>
  <c r="U23" i="92" s="1"/>
  <c r="T5" i="92"/>
  <c r="T23" i="92" s="1"/>
  <c r="S5" i="92"/>
  <c r="S23" i="92" s="1"/>
  <c r="R5" i="92"/>
  <c r="R23" i="92" s="1"/>
  <c r="Q5" i="92"/>
  <c r="Q23" i="92" s="1"/>
  <c r="P5" i="92"/>
  <c r="P23" i="92" s="1"/>
  <c r="O5" i="92"/>
  <c r="O23" i="92" s="1"/>
  <c r="N5" i="92"/>
  <c r="N23" i="92" s="1"/>
  <c r="M5" i="92"/>
  <c r="M23" i="92" s="1"/>
  <c r="L5" i="92"/>
  <c r="L23" i="92" s="1"/>
  <c r="K5" i="92"/>
  <c r="K23" i="92" s="1"/>
  <c r="J5" i="92"/>
  <c r="J23" i="92" s="1"/>
  <c r="I5" i="92"/>
  <c r="I23" i="92" s="1"/>
  <c r="E5" i="92"/>
  <c r="E23" i="92" s="1"/>
  <c r="D5" i="92"/>
  <c r="Z4" i="92"/>
  <c r="Z27" i="92" s="1"/>
  <c r="Y4" i="92"/>
  <c r="Y27" i="92" s="1"/>
  <c r="X4" i="92"/>
  <c r="X27" i="92" s="1"/>
  <c r="W4" i="92"/>
  <c r="W27" i="92" s="1"/>
  <c r="V4" i="92"/>
  <c r="V27" i="92" s="1"/>
  <c r="U4" i="92"/>
  <c r="U27" i="92" s="1"/>
  <c r="T4" i="92"/>
  <c r="T27" i="92" s="1"/>
  <c r="S4" i="92"/>
  <c r="S27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K30" i="92" s="1"/>
  <c r="J4" i="92"/>
  <c r="J27" i="92" s="1"/>
  <c r="I4" i="92"/>
  <c r="I27" i="92" s="1"/>
  <c r="E4" i="92"/>
  <c r="E27" i="92" s="1"/>
  <c r="D4" i="92"/>
  <c r="H3" i="92"/>
  <c r="Z2" i="92"/>
  <c r="Z20" i="92" s="1"/>
  <c r="Y2" i="92"/>
  <c r="Y20" i="92" s="1"/>
  <c r="X2" i="92"/>
  <c r="X20" i="92" s="1"/>
  <c r="W2" i="92"/>
  <c r="W20" i="92" s="1"/>
  <c r="V2" i="92"/>
  <c r="V20" i="92" s="1"/>
  <c r="U2" i="92"/>
  <c r="U20" i="92" s="1"/>
  <c r="T2" i="92"/>
  <c r="T20" i="92" s="1"/>
  <c r="S2" i="92"/>
  <c r="S20" i="92" s="1"/>
  <c r="R2" i="92"/>
  <c r="R20" i="92" s="1"/>
  <c r="Q2" i="92"/>
  <c r="Q20" i="92" s="1"/>
  <c r="P2" i="92"/>
  <c r="P20" i="92" s="1"/>
  <c r="O2" i="92"/>
  <c r="O20" i="92" s="1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E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E35" i="91"/>
  <c r="D35" i="91"/>
  <c r="H35" i="91" s="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E34" i="91"/>
  <c r="D34" i="91"/>
  <c r="H34" i="91" s="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E33" i="91"/>
  <c r="D33" i="91"/>
  <c r="H33" i="91" s="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E32" i="91"/>
  <c r="D32" i="91"/>
  <c r="H32" i="91" s="1"/>
  <c r="Z25" i="9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L29" i="91" s="1"/>
  <c r="K25" i="91"/>
  <c r="K29" i="91" s="1"/>
  <c r="J25" i="91"/>
  <c r="I25" i="91"/>
  <c r="E25" i="91"/>
  <c r="D25" i="91"/>
  <c r="H25" i="91" s="1"/>
  <c r="H29" i="91" s="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E21" i="91"/>
  <c r="D21" i="91"/>
  <c r="H21" i="91" s="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E16" i="91"/>
  <c r="D16" i="91"/>
  <c r="H16" i="91" s="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E15" i="91"/>
  <c r="D15" i="91"/>
  <c r="H15" i="91" s="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E14" i="91"/>
  <c r="D14" i="91"/>
  <c r="H14" i="91" s="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E13" i="91"/>
  <c r="D13" i="91"/>
  <c r="H13" i="91" s="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E12" i="91"/>
  <c r="D12" i="91"/>
  <c r="H12" i="91" s="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E11" i="91"/>
  <c r="D11" i="91"/>
  <c r="H11" i="91" s="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E9" i="91"/>
  <c r="D9" i="9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E8" i="91"/>
  <c r="D8" i="91"/>
  <c r="H8" i="91" s="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E7" i="91"/>
  <c r="D7" i="91"/>
  <c r="H7" i="91" s="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E6" i="91"/>
  <c r="D6" i="91"/>
  <c r="H6" i="91" s="1"/>
  <c r="Z5" i="91"/>
  <c r="Z23" i="91" s="1"/>
  <c r="Y5" i="91"/>
  <c r="Y23" i="91" s="1"/>
  <c r="X5" i="91"/>
  <c r="X23" i="91" s="1"/>
  <c r="W5" i="91"/>
  <c r="W23" i="91" s="1"/>
  <c r="V5" i="91"/>
  <c r="V23" i="91" s="1"/>
  <c r="U5" i="91"/>
  <c r="U23" i="91" s="1"/>
  <c r="T5" i="91"/>
  <c r="T23" i="91" s="1"/>
  <c r="S5" i="91"/>
  <c r="S23" i="91" s="1"/>
  <c r="R5" i="91"/>
  <c r="R23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E5" i="91"/>
  <c r="E23" i="91" s="1"/>
  <c r="D5" i="91"/>
  <c r="Z4" i="91"/>
  <c r="Z27" i="91" s="1"/>
  <c r="Y4" i="91"/>
  <c r="Y27" i="91" s="1"/>
  <c r="X4" i="91"/>
  <c r="X27" i="91" s="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L30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Z2" i="91"/>
  <c r="Z20" i="91" s="1"/>
  <c r="Y2" i="91"/>
  <c r="Y20" i="91" s="1"/>
  <c r="X2" i="91"/>
  <c r="X20" i="91" s="1"/>
  <c r="W2" i="91"/>
  <c r="W20" i="91" s="1"/>
  <c r="V2" i="91"/>
  <c r="V20" i="91" s="1"/>
  <c r="U2" i="91"/>
  <c r="U20" i="91" s="1"/>
  <c r="T2" i="91"/>
  <c r="S2" i="91"/>
  <c r="S20" i="91" s="1"/>
  <c r="R2" i="91"/>
  <c r="R20" i="91" s="1"/>
  <c r="Q2" i="91"/>
  <c r="Q20" i="91" s="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E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E35" i="90"/>
  <c r="D35" i="90"/>
  <c r="H35" i="90" s="1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E34" i="90"/>
  <c r="D34" i="90"/>
  <c r="H34" i="90" s="1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E33" i="90"/>
  <c r="D33" i="90"/>
  <c r="H33" i="90" s="1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E32" i="90"/>
  <c r="D32" i="90"/>
  <c r="H32" i="90" s="1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L29" i="90" s="1"/>
  <c r="K25" i="90"/>
  <c r="K29" i="90" s="1"/>
  <c r="J25" i="90"/>
  <c r="I25" i="90"/>
  <c r="E25" i="90"/>
  <c r="D25" i="90"/>
  <c r="H25" i="90" s="1"/>
  <c r="H29" i="90" s="1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E21" i="90"/>
  <c r="D21" i="90"/>
  <c r="H21" i="90" s="1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E16" i="90"/>
  <c r="D16" i="90"/>
  <c r="H16" i="90" s="1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E15" i="90"/>
  <c r="D15" i="90"/>
  <c r="H15" i="90" s="1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E14" i="90"/>
  <c r="D14" i="90"/>
  <c r="H14" i="90" s="1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E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E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E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I10" i="90" s="1"/>
  <c r="E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E8" i="90"/>
  <c r="D8" i="90"/>
  <c r="H8" i="90" s="1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E7" i="90"/>
  <c r="D7" i="90"/>
  <c r="H7" i="90" s="1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E6" i="90"/>
  <c r="D6" i="90"/>
  <c r="H6" i="90" s="1"/>
  <c r="Z5" i="90"/>
  <c r="Z23" i="90" s="1"/>
  <c r="Y5" i="90"/>
  <c r="Y23" i="90" s="1"/>
  <c r="X5" i="90"/>
  <c r="X23" i="90" s="1"/>
  <c r="W5" i="90"/>
  <c r="W23" i="90" s="1"/>
  <c r="V5" i="90"/>
  <c r="V23" i="90" s="1"/>
  <c r="U5" i="90"/>
  <c r="U23" i="90" s="1"/>
  <c r="T5" i="90"/>
  <c r="T23" i="90" s="1"/>
  <c r="S5" i="90"/>
  <c r="S23" i="90" s="1"/>
  <c r="R5" i="90"/>
  <c r="R23" i="90" s="1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E5" i="90"/>
  <c r="E23" i="90" s="1"/>
  <c r="D5" i="90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T4" i="90"/>
  <c r="T27" i="90" s="1"/>
  <c r="S4" i="90"/>
  <c r="S27" i="90" s="1"/>
  <c r="R4" i="90"/>
  <c r="R27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Z2" i="90"/>
  <c r="Z20" i="90" s="1"/>
  <c r="Y2" i="90"/>
  <c r="Y20" i="90" s="1"/>
  <c r="X2" i="90"/>
  <c r="X20" i="90" s="1"/>
  <c r="W2" i="90"/>
  <c r="W20" i="90" s="1"/>
  <c r="V2" i="90"/>
  <c r="V20" i="90" s="1"/>
  <c r="U2" i="90"/>
  <c r="U20" i="90" s="1"/>
  <c r="T2" i="90"/>
  <c r="T20" i="90" s="1"/>
  <c r="S2" i="90"/>
  <c r="S20" i="90" s="1"/>
  <c r="R2" i="90"/>
  <c r="R20" i="90" s="1"/>
  <c r="Q2" i="90"/>
  <c r="Q20" i="90" s="1"/>
  <c r="P2" i="90"/>
  <c r="P20" i="90" s="1"/>
  <c r="O2" i="90"/>
  <c r="O20" i="90" s="1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E37" i="89"/>
  <c r="D37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E36" i="89"/>
  <c r="D36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E35" i="89"/>
  <c r="D35" i="89"/>
  <c r="H35" i="89" s="1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E34" i="89"/>
  <c r="D34" i="89"/>
  <c r="H34" i="89" s="1"/>
  <c r="Y33" i="89"/>
  <c r="X33" i="89"/>
  <c r="W33" i="89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E33" i="89"/>
  <c r="D33" i="89"/>
  <c r="H33" i="89" s="1"/>
  <c r="Y32" i="89"/>
  <c r="X32" i="89"/>
  <c r="W32" i="89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E32" i="89"/>
  <c r="D32" i="89"/>
  <c r="H32" i="89" s="1"/>
  <c r="Y25" i="89"/>
  <c r="X25" i="89"/>
  <c r="W25" i="89"/>
  <c r="V25" i="89"/>
  <c r="U25" i="89"/>
  <c r="T25" i="89"/>
  <c r="S25" i="89"/>
  <c r="R25" i="89"/>
  <c r="Q25" i="89"/>
  <c r="P25" i="89"/>
  <c r="O25" i="89"/>
  <c r="N25" i="89"/>
  <c r="M25" i="89"/>
  <c r="L25" i="89"/>
  <c r="L29" i="89" s="1"/>
  <c r="K25" i="89"/>
  <c r="K29" i="89" s="1"/>
  <c r="J25" i="89"/>
  <c r="I25" i="89"/>
  <c r="E25" i="89"/>
  <c r="D25" i="89"/>
  <c r="H25" i="89" s="1"/>
  <c r="H29" i="89" s="1"/>
  <c r="Y21" i="89"/>
  <c r="X21" i="89"/>
  <c r="W21" i="89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E21" i="89"/>
  <c r="D21" i="89"/>
  <c r="H21" i="89" s="1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E16" i="89"/>
  <c r="D16" i="89"/>
  <c r="H16" i="89" s="1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E15" i="89"/>
  <c r="D15" i="89"/>
  <c r="H15" i="89" s="1"/>
  <c r="Y14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E14" i="89"/>
  <c r="D14" i="89"/>
  <c r="H14" i="89" s="1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E13" i="89"/>
  <c r="D13" i="89"/>
  <c r="H13" i="89" s="1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E12" i="89"/>
  <c r="D12" i="89"/>
  <c r="H12" i="89" s="1"/>
  <c r="Y11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E11" i="89"/>
  <c r="D11" i="89"/>
  <c r="H11" i="89" s="1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E9" i="89"/>
  <c r="D9" i="89"/>
  <c r="Y8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E8" i="89"/>
  <c r="D8" i="89"/>
  <c r="H8" i="89" s="1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E7" i="89"/>
  <c r="D7" i="89"/>
  <c r="H7" i="89" s="1"/>
  <c r="Y6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E6" i="89"/>
  <c r="D6" i="89"/>
  <c r="H6" i="89" s="1"/>
  <c r="Y5" i="89"/>
  <c r="Y23" i="89" s="1"/>
  <c r="X5" i="89"/>
  <c r="X23" i="89" s="1"/>
  <c r="W5" i="89"/>
  <c r="W23" i="89" s="1"/>
  <c r="V5" i="89"/>
  <c r="V23" i="89" s="1"/>
  <c r="U5" i="89"/>
  <c r="U23" i="89" s="1"/>
  <c r="T5" i="89"/>
  <c r="T23" i="89" s="1"/>
  <c r="S5" i="89"/>
  <c r="S23" i="89" s="1"/>
  <c r="R5" i="89"/>
  <c r="R23" i="89" s="1"/>
  <c r="Q5" i="89"/>
  <c r="Q23" i="89" s="1"/>
  <c r="P5" i="89"/>
  <c r="P23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E5" i="89"/>
  <c r="E23" i="89" s="1"/>
  <c r="D5" i="89"/>
  <c r="Y4" i="89"/>
  <c r="Y27" i="89" s="1"/>
  <c r="X4" i="89"/>
  <c r="X27" i="89" s="1"/>
  <c r="W4" i="89"/>
  <c r="W27" i="89" s="1"/>
  <c r="V4" i="89"/>
  <c r="V27" i="89" s="1"/>
  <c r="U4" i="89"/>
  <c r="U27" i="89" s="1"/>
  <c r="T4" i="89"/>
  <c r="T27" i="89" s="1"/>
  <c r="S4" i="89"/>
  <c r="S27" i="89" s="1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L30" i="89" s="1"/>
  <c r="K4" i="89"/>
  <c r="K27" i="89" s="1"/>
  <c r="K30" i="89" s="1"/>
  <c r="J4" i="89"/>
  <c r="J27" i="89" s="1"/>
  <c r="I4" i="89"/>
  <c r="I27" i="89" s="1"/>
  <c r="E4" i="89"/>
  <c r="E27" i="89" s="1"/>
  <c r="D4" i="89"/>
  <c r="H3" i="89"/>
  <c r="Y2" i="89"/>
  <c r="Y20" i="89" s="1"/>
  <c r="X2" i="89"/>
  <c r="X20" i="89" s="1"/>
  <c r="W2" i="89"/>
  <c r="W20" i="89" s="1"/>
  <c r="V2" i="89"/>
  <c r="V20" i="89" s="1"/>
  <c r="U2" i="89"/>
  <c r="U20" i="89" s="1"/>
  <c r="T2" i="89"/>
  <c r="T20" i="89" s="1"/>
  <c r="S2" i="89"/>
  <c r="S20" i="89" s="1"/>
  <c r="R2" i="89"/>
  <c r="R20" i="89" s="1"/>
  <c r="Q2" i="89"/>
  <c r="Q20" i="89" s="1"/>
  <c r="P2" i="89"/>
  <c r="P20" i="89" s="1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E37" i="88"/>
  <c r="D37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E35" i="88"/>
  <c r="D35" i="88"/>
  <c r="H35" i="88" s="1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E34" i="88"/>
  <c r="D34" i="88"/>
  <c r="H34" i="88" s="1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E33" i="88"/>
  <c r="D33" i="88"/>
  <c r="H33" i="88" s="1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E32" i="88"/>
  <c r="D32" i="88"/>
  <c r="H32" i="88" s="1"/>
  <c r="Z25" i="88"/>
  <c r="Y25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L29" i="88" s="1"/>
  <c r="K25" i="88"/>
  <c r="K29" i="88" s="1"/>
  <c r="J25" i="88"/>
  <c r="I25" i="88"/>
  <c r="E25" i="88"/>
  <c r="D25" i="88"/>
  <c r="H25" i="88" s="1"/>
  <c r="H29" i="88" s="1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E21" i="88"/>
  <c r="D21" i="88"/>
  <c r="H21" i="88" s="1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E16" i="88"/>
  <c r="D16" i="88"/>
  <c r="H16" i="88" s="1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E15" i="88"/>
  <c r="D15" i="88"/>
  <c r="H15" i="88" s="1"/>
  <c r="Z14" i="88"/>
  <c r="Y14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E14" i="88"/>
  <c r="D14" i="88"/>
  <c r="H14" i="88" s="1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E13" i="88"/>
  <c r="D13" i="88"/>
  <c r="H13" i="88" s="1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E12" i="88"/>
  <c r="D12" i="88"/>
  <c r="H12" i="88" s="1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E11" i="88"/>
  <c r="D11" i="88"/>
  <c r="H11" i="88" s="1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E9" i="88"/>
  <c r="D9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E8" i="88"/>
  <c r="D8" i="88"/>
  <c r="H8" i="88" s="1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E7" i="88"/>
  <c r="D7" i="88"/>
  <c r="H7" i="88" s="1"/>
  <c r="Z6" i="88"/>
  <c r="Y6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E6" i="88"/>
  <c r="D6" i="88"/>
  <c r="H6" i="88" s="1"/>
  <c r="Z5" i="88"/>
  <c r="Z23" i="88" s="1"/>
  <c r="Y5" i="88"/>
  <c r="Y23" i="88" s="1"/>
  <c r="X5" i="88"/>
  <c r="X23" i="88" s="1"/>
  <c r="W5" i="88"/>
  <c r="W23" i="88" s="1"/>
  <c r="V5" i="88"/>
  <c r="V23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E5" i="88"/>
  <c r="E23" i="88" s="1"/>
  <c r="D5" i="88"/>
  <c r="Z4" i="88"/>
  <c r="Z27" i="88" s="1"/>
  <c r="Y4" i="88"/>
  <c r="Y27" i="88" s="1"/>
  <c r="X4" i="88"/>
  <c r="X27" i="88" s="1"/>
  <c r="W4" i="88"/>
  <c r="W27" i="88" s="1"/>
  <c r="V4" i="88"/>
  <c r="V27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Z2" i="88"/>
  <c r="Z20" i="88" s="1"/>
  <c r="Y2" i="88"/>
  <c r="Y20" i="88" s="1"/>
  <c r="X2" i="88"/>
  <c r="X20" i="88" s="1"/>
  <c r="W2" i="88"/>
  <c r="W20" i="88" s="1"/>
  <c r="V2" i="88"/>
  <c r="V20" i="88" s="1"/>
  <c r="U2" i="88"/>
  <c r="U20" i="88" s="1"/>
  <c r="T2" i="88"/>
  <c r="T20" i="88" s="1"/>
  <c r="S2" i="88"/>
  <c r="S20" i="88" s="1"/>
  <c r="R2" i="88"/>
  <c r="R20" i="88" s="1"/>
  <c r="Q2" i="88"/>
  <c r="Q20" i="88" s="1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E37" i="87"/>
  <c r="D37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E36" i="87"/>
  <c r="D36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E35" i="87"/>
  <c r="D35" i="87"/>
  <c r="H35" i="87" s="1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E34" i="87"/>
  <c r="D34" i="87"/>
  <c r="H34" i="87" s="1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E33" i="87"/>
  <c r="D33" i="87"/>
  <c r="H33" i="87" s="1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E32" i="87"/>
  <c r="D32" i="87"/>
  <c r="H32" i="87" s="1"/>
  <c r="Y25" i="87"/>
  <c r="X25" i="87"/>
  <c r="W25" i="87"/>
  <c r="V25" i="87"/>
  <c r="U25" i="87"/>
  <c r="T25" i="87"/>
  <c r="S25" i="87"/>
  <c r="R25" i="87"/>
  <c r="Q25" i="87"/>
  <c r="P25" i="87"/>
  <c r="O25" i="87"/>
  <c r="N25" i="87"/>
  <c r="M25" i="87"/>
  <c r="L25" i="87"/>
  <c r="L29" i="87" s="1"/>
  <c r="K25" i="87"/>
  <c r="K29" i="87" s="1"/>
  <c r="J25" i="87"/>
  <c r="I25" i="87"/>
  <c r="E25" i="87"/>
  <c r="D25" i="87"/>
  <c r="H25" i="87" s="1"/>
  <c r="H29" i="87" s="1"/>
  <c r="Y21" i="87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E21" i="87"/>
  <c r="D21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E16" i="87"/>
  <c r="D16" i="87"/>
  <c r="H16" i="87" s="1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E15" i="87"/>
  <c r="D15" i="87"/>
  <c r="H15" i="87" s="1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E14" i="87"/>
  <c r="D14" i="87"/>
  <c r="H14" i="87" s="1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E13" i="87"/>
  <c r="D13" i="87"/>
  <c r="H13" i="87" s="1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E12" i="87"/>
  <c r="D12" i="87"/>
  <c r="H12" i="87" s="1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E11" i="87"/>
  <c r="D11" i="87"/>
  <c r="H11" i="87" s="1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E9" i="87"/>
  <c r="D9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E8" i="87"/>
  <c r="D8" i="87"/>
  <c r="H8" i="87" s="1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E7" i="87"/>
  <c r="D7" i="87"/>
  <c r="H7" i="87" s="1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E6" i="87"/>
  <c r="D6" i="87"/>
  <c r="H6" i="87" s="1"/>
  <c r="Y5" i="87"/>
  <c r="Y23" i="87" s="1"/>
  <c r="X5" i="87"/>
  <c r="X23" i="87" s="1"/>
  <c r="W5" i="87"/>
  <c r="W23" i="87" s="1"/>
  <c r="V5" i="87"/>
  <c r="V23" i="87" s="1"/>
  <c r="U5" i="87"/>
  <c r="U23" i="87" s="1"/>
  <c r="T5" i="87"/>
  <c r="T23" i="87" s="1"/>
  <c r="S5" i="87"/>
  <c r="S23" i="87" s="1"/>
  <c r="R5" i="87"/>
  <c r="R23" i="87" s="1"/>
  <c r="Q5" i="87"/>
  <c r="Q23" i="87" s="1"/>
  <c r="P5" i="87"/>
  <c r="P23" i="87" s="1"/>
  <c r="O5" i="87"/>
  <c r="O23" i="87" s="1"/>
  <c r="N5" i="87"/>
  <c r="N23" i="87" s="1"/>
  <c r="M5" i="87"/>
  <c r="M23" i="87" s="1"/>
  <c r="L5" i="87"/>
  <c r="L23" i="87" s="1"/>
  <c r="K5" i="87"/>
  <c r="K23" i="87" s="1"/>
  <c r="J5" i="87"/>
  <c r="J23" i="87" s="1"/>
  <c r="I5" i="87"/>
  <c r="I23" i="87" s="1"/>
  <c r="E5" i="87"/>
  <c r="E23" i="87" s="1"/>
  <c r="D5" i="87"/>
  <c r="Y4" i="87"/>
  <c r="Y27" i="87" s="1"/>
  <c r="X4" i="87"/>
  <c r="X27" i="87" s="1"/>
  <c r="W4" i="87"/>
  <c r="W27" i="87" s="1"/>
  <c r="V4" i="87"/>
  <c r="V27" i="87" s="1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K30" i="87" s="1"/>
  <c r="J4" i="87"/>
  <c r="J27" i="87" s="1"/>
  <c r="I4" i="87"/>
  <c r="I27" i="87" s="1"/>
  <c r="E4" i="87"/>
  <c r="E27" i="87" s="1"/>
  <c r="D4" i="87"/>
  <c r="H3" i="87"/>
  <c r="Y2" i="87"/>
  <c r="Y20" i="87" s="1"/>
  <c r="X2" i="87"/>
  <c r="X20" i="87" s="1"/>
  <c r="W2" i="87"/>
  <c r="W20" i="87" s="1"/>
  <c r="V2" i="87"/>
  <c r="V20" i="87" s="1"/>
  <c r="U2" i="87"/>
  <c r="U20" i="87" s="1"/>
  <c r="T2" i="87"/>
  <c r="T20" i="87" s="1"/>
  <c r="S2" i="87"/>
  <c r="S20" i="87" s="1"/>
  <c r="R2" i="87"/>
  <c r="R20" i="87" s="1"/>
  <c r="Q2" i="87"/>
  <c r="Q20" i="87" s="1"/>
  <c r="P2" i="87"/>
  <c r="P20" i="87" s="1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E35" i="86"/>
  <c r="D35" i="86"/>
  <c r="H35" i="86" s="1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E34" i="86"/>
  <c r="D34" i="86"/>
  <c r="H34" i="86" s="1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E33" i="86"/>
  <c r="D33" i="86"/>
  <c r="H33" i="86" s="1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E32" i="86"/>
  <c r="D32" i="86"/>
  <c r="H32" i="86" s="1"/>
  <c r="V25" i="86"/>
  <c r="U25" i="86"/>
  <c r="T25" i="86"/>
  <c r="S25" i="86"/>
  <c r="R25" i="86"/>
  <c r="Q25" i="86"/>
  <c r="P25" i="86"/>
  <c r="O25" i="86"/>
  <c r="N25" i="86"/>
  <c r="M25" i="86"/>
  <c r="L25" i="86"/>
  <c r="L29" i="86" s="1"/>
  <c r="K25" i="86"/>
  <c r="K29" i="86" s="1"/>
  <c r="J25" i="86"/>
  <c r="I25" i="86"/>
  <c r="E25" i="86"/>
  <c r="D25" i="86"/>
  <c r="H25" i="86" s="1"/>
  <c r="H29" i="86" s="1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E21" i="86"/>
  <c r="D21" i="86"/>
  <c r="H21" i="86" s="1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E16" i="86"/>
  <c r="D16" i="86"/>
  <c r="H16" i="86" s="1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E15" i="86"/>
  <c r="D15" i="86"/>
  <c r="H15" i="86" s="1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E14" i="86"/>
  <c r="D14" i="86"/>
  <c r="H14" i="86" s="1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E13" i="86"/>
  <c r="D13" i="86"/>
  <c r="H13" i="86" s="1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E12" i="86"/>
  <c r="D12" i="86"/>
  <c r="H12" i="86" s="1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E11" i="86"/>
  <c r="D11" i="86"/>
  <c r="H11" i="86" s="1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E9" i="86"/>
  <c r="D9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E8" i="86"/>
  <c r="D8" i="86"/>
  <c r="H8" i="86" s="1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E7" i="86"/>
  <c r="D7" i="86"/>
  <c r="H7" i="86" s="1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E6" i="86"/>
  <c r="D6" i="86"/>
  <c r="H6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E5" i="86"/>
  <c r="E23" i="86" s="1"/>
  <c r="D5" i="86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V2" i="86"/>
  <c r="V20" i="86" s="1"/>
  <c r="U2" i="86"/>
  <c r="U20" i="86" s="1"/>
  <c r="T2" i="86"/>
  <c r="T20" i="86" s="1"/>
  <c r="S2" i="86"/>
  <c r="S20" i="86" s="1"/>
  <c r="R2" i="86"/>
  <c r="R20" i="86" s="1"/>
  <c r="Q2" i="86"/>
  <c r="Q20" i="86" s="1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Z37" i="85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Z36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Z35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E35" i="85"/>
  <c r="D35" i="85"/>
  <c r="H35" i="85" s="1"/>
  <c r="Z34" i="85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E34" i="85"/>
  <c r="D34" i="85"/>
  <c r="H34" i="85" s="1"/>
  <c r="Z33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E33" i="85"/>
  <c r="D33" i="85"/>
  <c r="H33" i="85" s="1"/>
  <c r="Z32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E32" i="85"/>
  <c r="D32" i="85"/>
  <c r="H32" i="85" s="1"/>
  <c r="Z25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L29" i="85" s="1"/>
  <c r="K25" i="85"/>
  <c r="K29" i="85" s="1"/>
  <c r="J25" i="85"/>
  <c r="I25" i="85"/>
  <c r="E25" i="85"/>
  <c r="D25" i="85"/>
  <c r="H25" i="85" s="1"/>
  <c r="H29" i="85" s="1"/>
  <c r="Z21" i="85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E21" i="85"/>
  <c r="D21" i="85"/>
  <c r="H21" i="85" s="1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E16" i="85"/>
  <c r="D16" i="85"/>
  <c r="H16" i="85" s="1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E15" i="85"/>
  <c r="D15" i="85"/>
  <c r="H15" i="85" s="1"/>
  <c r="Z14" i="85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E14" i="85"/>
  <c r="D14" i="85"/>
  <c r="H14" i="85" s="1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E13" i="85"/>
  <c r="D13" i="85"/>
  <c r="H13" i="85" s="1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E12" i="85"/>
  <c r="D12" i="85"/>
  <c r="H12" i="85" s="1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E11" i="85"/>
  <c r="D11" i="85"/>
  <c r="H11" i="85" s="1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E9" i="85"/>
  <c r="D9" i="85"/>
  <c r="Z8" i="85"/>
  <c r="Y8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E8" i="85"/>
  <c r="D8" i="85"/>
  <c r="H8" i="85" s="1"/>
  <c r="Z7" i="85"/>
  <c r="Y7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E7" i="85"/>
  <c r="D7" i="85"/>
  <c r="H7" i="85" s="1"/>
  <c r="Z6" i="85"/>
  <c r="Y6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E6" i="85"/>
  <c r="D6" i="85"/>
  <c r="H6" i="85" s="1"/>
  <c r="Z5" i="85"/>
  <c r="Z23" i="85" s="1"/>
  <c r="Y5" i="85"/>
  <c r="Y23" i="85" s="1"/>
  <c r="X5" i="85"/>
  <c r="X23" i="85" s="1"/>
  <c r="W5" i="85"/>
  <c r="W23" i="85" s="1"/>
  <c r="V5" i="85"/>
  <c r="V23" i="85" s="1"/>
  <c r="U5" i="85"/>
  <c r="U23" i="85" s="1"/>
  <c r="T5" i="85"/>
  <c r="T23" i="85" s="1"/>
  <c r="S5" i="85"/>
  <c r="S23" i="85" s="1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I5" i="85"/>
  <c r="I23" i="85" s="1"/>
  <c r="E5" i="85"/>
  <c r="E23" i="85" s="1"/>
  <c r="D5" i="85"/>
  <c r="Z4" i="85"/>
  <c r="Z27" i="85" s="1"/>
  <c r="Y4" i="85"/>
  <c r="Y27" i="85" s="1"/>
  <c r="X4" i="85"/>
  <c r="X27" i="85" s="1"/>
  <c r="W4" i="85"/>
  <c r="W27" i="85" s="1"/>
  <c r="V4" i="85"/>
  <c r="V27" i="85" s="1"/>
  <c r="U4" i="85"/>
  <c r="U27" i="85" s="1"/>
  <c r="T4" i="85"/>
  <c r="T27" i="85" s="1"/>
  <c r="S4" i="85"/>
  <c r="S27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Z2" i="85"/>
  <c r="Z20" i="85" s="1"/>
  <c r="Y2" i="85"/>
  <c r="Y20" i="85" s="1"/>
  <c r="X2" i="85"/>
  <c r="X20" i="85" s="1"/>
  <c r="W2" i="85"/>
  <c r="W20" i="85" s="1"/>
  <c r="V2" i="85"/>
  <c r="V20" i="85" s="1"/>
  <c r="U2" i="85"/>
  <c r="U20" i="85" s="1"/>
  <c r="T2" i="85"/>
  <c r="T20" i="85" s="1"/>
  <c r="S2" i="85"/>
  <c r="S20" i="85" s="1"/>
  <c r="R2" i="85"/>
  <c r="R20" i="85" s="1"/>
  <c r="Q2" i="85"/>
  <c r="Q20" i="85" s="1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E35" i="84"/>
  <c r="D35" i="84"/>
  <c r="H35" i="84" s="1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E34" i="84"/>
  <c r="D34" i="84"/>
  <c r="H34" i="84" s="1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E33" i="84"/>
  <c r="D33" i="84"/>
  <c r="H33" i="84" s="1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E32" i="84"/>
  <c r="D32" i="84"/>
  <c r="H32" i="84" s="1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L29" i="84" s="1"/>
  <c r="K25" i="84"/>
  <c r="K29" i="84" s="1"/>
  <c r="J25" i="84"/>
  <c r="I25" i="84"/>
  <c r="E25" i="84"/>
  <c r="D25" i="84"/>
  <c r="H25" i="84" s="1"/>
  <c r="H29" i="84" s="1"/>
  <c r="Y21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E21" i="84"/>
  <c r="D21" i="84"/>
  <c r="H21" i="84" s="1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E16" i="84"/>
  <c r="D16" i="84"/>
  <c r="H16" i="84" s="1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E15" i="84"/>
  <c r="D15" i="84"/>
  <c r="H15" i="84" s="1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E14" i="84"/>
  <c r="D14" i="84"/>
  <c r="H14" i="84" s="1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E13" i="84"/>
  <c r="D13" i="84"/>
  <c r="H13" i="84" s="1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E12" i="84"/>
  <c r="D12" i="84"/>
  <c r="H12" i="84" s="1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E11" i="84"/>
  <c r="D11" i="84"/>
  <c r="H11" i="84" s="1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E9" i="84"/>
  <c r="D9" i="84"/>
  <c r="Y8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E8" i="84"/>
  <c r="D8" i="84"/>
  <c r="H8" i="84" s="1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E7" i="84"/>
  <c r="D7" i="84"/>
  <c r="H7" i="84" s="1"/>
  <c r="Y6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E6" i="84"/>
  <c r="D6" i="84"/>
  <c r="H6" i="84" s="1"/>
  <c r="Y5" i="84"/>
  <c r="Y23" i="84" s="1"/>
  <c r="X5" i="84"/>
  <c r="X23" i="84" s="1"/>
  <c r="W5" i="84"/>
  <c r="W23" i="84" s="1"/>
  <c r="V5" i="84"/>
  <c r="V23" i="84" s="1"/>
  <c r="U5" i="84"/>
  <c r="U23" i="84" s="1"/>
  <c r="T5" i="84"/>
  <c r="T23" i="84" s="1"/>
  <c r="S5" i="84"/>
  <c r="S23" i="84" s="1"/>
  <c r="R5" i="84"/>
  <c r="R23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E5" i="84"/>
  <c r="E23" i="84" s="1"/>
  <c r="D5" i="84"/>
  <c r="Y4" i="84"/>
  <c r="Y27" i="84" s="1"/>
  <c r="X4" i="84"/>
  <c r="X27" i="84" s="1"/>
  <c r="W4" i="84"/>
  <c r="W27" i="84" s="1"/>
  <c r="V4" i="84"/>
  <c r="V27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Y2" i="84"/>
  <c r="Y20" i="84" s="1"/>
  <c r="X2" i="84"/>
  <c r="X20" i="84" s="1"/>
  <c r="W2" i="84"/>
  <c r="W20" i="84" s="1"/>
  <c r="V2" i="84"/>
  <c r="V20" i="84" s="1"/>
  <c r="U2" i="84"/>
  <c r="U20" i="84" s="1"/>
  <c r="T2" i="84"/>
  <c r="T20" i="84" s="1"/>
  <c r="S2" i="84"/>
  <c r="S20" i="84" s="1"/>
  <c r="R2" i="84"/>
  <c r="R20" i="84" s="1"/>
  <c r="Q2" i="84"/>
  <c r="Q20" i="84" s="1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Z37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Z36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Z35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E35" i="83"/>
  <c r="D35" i="83"/>
  <c r="H35" i="83" s="1"/>
  <c r="Z34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E34" i="83"/>
  <c r="D34" i="83"/>
  <c r="H34" i="83" s="1"/>
  <c r="Z33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E33" i="83"/>
  <c r="D33" i="83"/>
  <c r="H33" i="83" s="1"/>
  <c r="Z32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E32" i="83"/>
  <c r="D32" i="83"/>
  <c r="H32" i="83" s="1"/>
  <c r="Z25" i="83"/>
  <c r="Y25" i="83"/>
  <c r="X25" i="83"/>
  <c r="W25" i="83"/>
  <c r="V25" i="83"/>
  <c r="U25" i="83"/>
  <c r="T25" i="83"/>
  <c r="S25" i="83"/>
  <c r="R25" i="83"/>
  <c r="Q25" i="83"/>
  <c r="P25" i="83"/>
  <c r="O25" i="83"/>
  <c r="N25" i="83"/>
  <c r="M25" i="83"/>
  <c r="L25" i="83"/>
  <c r="L29" i="83" s="1"/>
  <c r="K25" i="83"/>
  <c r="K29" i="83" s="1"/>
  <c r="J25" i="83"/>
  <c r="I25" i="83"/>
  <c r="E25" i="83"/>
  <c r="D25" i="83"/>
  <c r="H25" i="83" s="1"/>
  <c r="H29" i="83" s="1"/>
  <c r="Z21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E21" i="83"/>
  <c r="D21" i="83"/>
  <c r="H21" i="83" s="1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E16" i="83"/>
  <c r="D16" i="83"/>
  <c r="H16" i="83" s="1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E15" i="83"/>
  <c r="D15" i="83"/>
  <c r="H15" i="83" s="1"/>
  <c r="Z14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E14" i="83"/>
  <c r="D14" i="83"/>
  <c r="H14" i="83" s="1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E13" i="83"/>
  <c r="D13" i="83"/>
  <c r="H13" i="83" s="1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E12" i="83"/>
  <c r="D12" i="83"/>
  <c r="H12" i="83" s="1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E11" i="83"/>
  <c r="D11" i="83"/>
  <c r="H11" i="83" s="1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E9" i="83"/>
  <c r="D9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E8" i="83"/>
  <c r="D8" i="83"/>
  <c r="H8" i="83" s="1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E7" i="83"/>
  <c r="D7" i="83"/>
  <c r="H7" i="83" s="1"/>
  <c r="Z6" i="83"/>
  <c r="Y6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E6" i="83"/>
  <c r="D6" i="83"/>
  <c r="H6" i="83" s="1"/>
  <c r="Z5" i="83"/>
  <c r="Z23" i="83" s="1"/>
  <c r="Y5" i="83"/>
  <c r="Y23" i="83" s="1"/>
  <c r="X5" i="83"/>
  <c r="X23" i="83" s="1"/>
  <c r="W5" i="83"/>
  <c r="W23" i="83" s="1"/>
  <c r="V5" i="83"/>
  <c r="V23" i="83" s="1"/>
  <c r="U5" i="83"/>
  <c r="U23" i="83" s="1"/>
  <c r="T5" i="83"/>
  <c r="T23" i="83" s="1"/>
  <c r="S5" i="83"/>
  <c r="S23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L5" i="83"/>
  <c r="L23" i="83" s="1"/>
  <c r="K5" i="83"/>
  <c r="K23" i="83" s="1"/>
  <c r="J5" i="83"/>
  <c r="J23" i="83" s="1"/>
  <c r="I5" i="83"/>
  <c r="I23" i="83" s="1"/>
  <c r="E5" i="83"/>
  <c r="E23" i="83" s="1"/>
  <c r="D5" i="83"/>
  <c r="Z4" i="83"/>
  <c r="Z27" i="83" s="1"/>
  <c r="Y4" i="83"/>
  <c r="Y27" i="83" s="1"/>
  <c r="X4" i="83"/>
  <c r="X27" i="83" s="1"/>
  <c r="W4" i="83"/>
  <c r="W27" i="83" s="1"/>
  <c r="V4" i="83"/>
  <c r="V27" i="83" s="1"/>
  <c r="U4" i="83"/>
  <c r="U27" i="83" s="1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Z2" i="83"/>
  <c r="Z20" i="83" s="1"/>
  <c r="Y2" i="83"/>
  <c r="Y20" i="83" s="1"/>
  <c r="X2" i="83"/>
  <c r="X20" i="83" s="1"/>
  <c r="W2" i="83"/>
  <c r="W20" i="83" s="1"/>
  <c r="V2" i="83"/>
  <c r="V20" i="83" s="1"/>
  <c r="U2" i="83"/>
  <c r="U20" i="83" s="1"/>
  <c r="T2" i="83"/>
  <c r="T20" i="83" s="1"/>
  <c r="S2" i="83"/>
  <c r="S20" i="83" s="1"/>
  <c r="R2" i="83"/>
  <c r="R20" i="83" s="1"/>
  <c r="Q2" i="83"/>
  <c r="Q20" i="83" s="1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S37" i="82"/>
  <c r="R37" i="82"/>
  <c r="Q37" i="82"/>
  <c r="P37" i="82"/>
  <c r="O37" i="82"/>
  <c r="N37" i="82"/>
  <c r="M37" i="82"/>
  <c r="L37" i="82"/>
  <c r="K37" i="82"/>
  <c r="J37" i="82"/>
  <c r="I37" i="82"/>
  <c r="H37" i="82"/>
  <c r="E37" i="82"/>
  <c r="D37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E36" i="82"/>
  <c r="D36" i="82"/>
  <c r="S35" i="82"/>
  <c r="R35" i="82"/>
  <c r="Q35" i="82"/>
  <c r="P35" i="82"/>
  <c r="O35" i="82"/>
  <c r="N35" i="82"/>
  <c r="M35" i="82"/>
  <c r="L35" i="82"/>
  <c r="K35" i="82"/>
  <c r="J35" i="82"/>
  <c r="I35" i="82"/>
  <c r="E35" i="82"/>
  <c r="D35" i="82"/>
  <c r="H35" i="82" s="1"/>
  <c r="S34" i="82"/>
  <c r="R34" i="82"/>
  <c r="Q34" i="82"/>
  <c r="P34" i="82"/>
  <c r="O34" i="82"/>
  <c r="N34" i="82"/>
  <c r="M34" i="82"/>
  <c r="L34" i="82"/>
  <c r="K34" i="82"/>
  <c r="J34" i="82"/>
  <c r="I34" i="82"/>
  <c r="E34" i="82"/>
  <c r="D34" i="82"/>
  <c r="H34" i="82" s="1"/>
  <c r="S33" i="82"/>
  <c r="R33" i="82"/>
  <c r="Q33" i="82"/>
  <c r="P33" i="82"/>
  <c r="O33" i="82"/>
  <c r="N33" i="82"/>
  <c r="M33" i="82"/>
  <c r="L33" i="82"/>
  <c r="K33" i="82"/>
  <c r="J33" i="82"/>
  <c r="I33" i="82"/>
  <c r="E33" i="82"/>
  <c r="D33" i="82"/>
  <c r="H33" i="82" s="1"/>
  <c r="S32" i="82"/>
  <c r="R32" i="82"/>
  <c r="Q32" i="82"/>
  <c r="P32" i="82"/>
  <c r="O32" i="82"/>
  <c r="N32" i="82"/>
  <c r="M32" i="82"/>
  <c r="L32" i="82"/>
  <c r="K32" i="82"/>
  <c r="J32" i="82"/>
  <c r="I32" i="82"/>
  <c r="E32" i="82"/>
  <c r="D32" i="82"/>
  <c r="H32" i="82" s="1"/>
  <c r="S25" i="82"/>
  <c r="R25" i="82"/>
  <c r="Q25" i="82"/>
  <c r="P25" i="82"/>
  <c r="O25" i="82"/>
  <c r="N25" i="82"/>
  <c r="M25" i="82"/>
  <c r="L25" i="82"/>
  <c r="L29" i="82" s="1"/>
  <c r="K25" i="82"/>
  <c r="K29" i="82" s="1"/>
  <c r="J25" i="82"/>
  <c r="I25" i="82"/>
  <c r="E25" i="82"/>
  <c r="D25" i="82"/>
  <c r="H25" i="82" s="1"/>
  <c r="H29" i="82" s="1"/>
  <c r="S21" i="82"/>
  <c r="R21" i="82"/>
  <c r="Q21" i="82"/>
  <c r="P21" i="82"/>
  <c r="O21" i="82"/>
  <c r="N21" i="82"/>
  <c r="M21" i="82"/>
  <c r="L21" i="82"/>
  <c r="K21" i="82"/>
  <c r="J21" i="82"/>
  <c r="I21" i="82"/>
  <c r="E21" i="82"/>
  <c r="D21" i="82"/>
  <c r="S16" i="82"/>
  <c r="R16" i="82"/>
  <c r="Q16" i="82"/>
  <c r="P16" i="82"/>
  <c r="O16" i="82"/>
  <c r="N16" i="82"/>
  <c r="M16" i="82"/>
  <c r="L16" i="82"/>
  <c r="K16" i="82"/>
  <c r="J16" i="82"/>
  <c r="I16" i="82"/>
  <c r="E16" i="82"/>
  <c r="D16" i="82"/>
  <c r="H16" i="82" s="1"/>
  <c r="S15" i="82"/>
  <c r="R15" i="82"/>
  <c r="Q15" i="82"/>
  <c r="P15" i="82"/>
  <c r="O15" i="82"/>
  <c r="N15" i="82"/>
  <c r="M15" i="82"/>
  <c r="L15" i="82"/>
  <c r="K15" i="82"/>
  <c r="J15" i="82"/>
  <c r="I15" i="82"/>
  <c r="E15" i="82"/>
  <c r="D15" i="82"/>
  <c r="H15" i="82" s="1"/>
  <c r="S14" i="82"/>
  <c r="R14" i="82"/>
  <c r="Q14" i="82"/>
  <c r="P14" i="82"/>
  <c r="O14" i="82"/>
  <c r="N14" i="82"/>
  <c r="M14" i="82"/>
  <c r="L14" i="82"/>
  <c r="K14" i="82"/>
  <c r="J14" i="82"/>
  <c r="I14" i="82"/>
  <c r="E14" i="82"/>
  <c r="D14" i="82"/>
  <c r="H14" i="82" s="1"/>
  <c r="S13" i="82"/>
  <c r="R13" i="82"/>
  <c r="Q13" i="82"/>
  <c r="P13" i="82"/>
  <c r="O13" i="82"/>
  <c r="N13" i="82"/>
  <c r="M13" i="82"/>
  <c r="L13" i="82"/>
  <c r="K13" i="82"/>
  <c r="J13" i="82"/>
  <c r="I13" i="82"/>
  <c r="E13" i="82"/>
  <c r="D13" i="82"/>
  <c r="H13" i="82" s="1"/>
  <c r="S12" i="82"/>
  <c r="R12" i="82"/>
  <c r="Q12" i="82"/>
  <c r="P12" i="82"/>
  <c r="O12" i="82"/>
  <c r="N12" i="82"/>
  <c r="M12" i="82"/>
  <c r="L12" i="82"/>
  <c r="K12" i="82"/>
  <c r="J12" i="82"/>
  <c r="I12" i="82"/>
  <c r="E12" i="82"/>
  <c r="D12" i="82"/>
  <c r="H12" i="82" s="1"/>
  <c r="S11" i="82"/>
  <c r="R11" i="82"/>
  <c r="Q11" i="82"/>
  <c r="P11" i="82"/>
  <c r="O11" i="82"/>
  <c r="N11" i="82"/>
  <c r="M11" i="82"/>
  <c r="L11" i="82"/>
  <c r="K11" i="82"/>
  <c r="J11" i="82"/>
  <c r="I11" i="82"/>
  <c r="E11" i="82"/>
  <c r="D11" i="82"/>
  <c r="H11" i="82" s="1"/>
  <c r="S9" i="82"/>
  <c r="R9" i="82"/>
  <c r="Q9" i="82"/>
  <c r="P9" i="82"/>
  <c r="O9" i="82"/>
  <c r="N9" i="82"/>
  <c r="M9" i="82"/>
  <c r="L9" i="82"/>
  <c r="K9" i="82"/>
  <c r="J9" i="82"/>
  <c r="I9" i="82"/>
  <c r="E9" i="82"/>
  <c r="D9" i="82"/>
  <c r="S8" i="82"/>
  <c r="R8" i="82"/>
  <c r="Q8" i="82"/>
  <c r="P8" i="82"/>
  <c r="O8" i="82"/>
  <c r="N8" i="82"/>
  <c r="M8" i="82"/>
  <c r="L8" i="82"/>
  <c r="K8" i="82"/>
  <c r="J8" i="82"/>
  <c r="I8" i="82"/>
  <c r="E8" i="82"/>
  <c r="D8" i="82"/>
  <c r="H8" i="82" s="1"/>
  <c r="S7" i="82"/>
  <c r="R7" i="82"/>
  <c r="Q7" i="82"/>
  <c r="P7" i="82"/>
  <c r="O7" i="82"/>
  <c r="N7" i="82"/>
  <c r="M7" i="82"/>
  <c r="L7" i="82"/>
  <c r="K7" i="82"/>
  <c r="J7" i="82"/>
  <c r="I7" i="82"/>
  <c r="E7" i="82"/>
  <c r="D7" i="82"/>
  <c r="H7" i="82" s="1"/>
  <c r="S6" i="82"/>
  <c r="R6" i="82"/>
  <c r="Q6" i="82"/>
  <c r="P6" i="82"/>
  <c r="O6" i="82"/>
  <c r="N6" i="82"/>
  <c r="M6" i="82"/>
  <c r="L6" i="82"/>
  <c r="K6" i="82"/>
  <c r="J6" i="82"/>
  <c r="I6" i="82"/>
  <c r="E6" i="82"/>
  <c r="D6" i="82"/>
  <c r="H6" i="82" s="1"/>
  <c r="S5" i="82"/>
  <c r="S23" i="82" s="1"/>
  <c r="R5" i="82"/>
  <c r="R23" i="82" s="1"/>
  <c r="Q5" i="82"/>
  <c r="Q23" i="82" s="1"/>
  <c r="P5" i="82"/>
  <c r="P23" i="82" s="1"/>
  <c r="O5" i="82"/>
  <c r="O23" i="82" s="1"/>
  <c r="N5" i="82"/>
  <c r="N23" i="82" s="1"/>
  <c r="M5" i="82"/>
  <c r="M23" i="82" s="1"/>
  <c r="L5" i="82"/>
  <c r="L23" i="82" s="1"/>
  <c r="K5" i="82"/>
  <c r="K23" i="82" s="1"/>
  <c r="J5" i="82"/>
  <c r="J23" i="82" s="1"/>
  <c r="I5" i="82"/>
  <c r="I23" i="82" s="1"/>
  <c r="E5" i="82"/>
  <c r="E23" i="82" s="1"/>
  <c r="D5" i="82"/>
  <c r="S4" i="82"/>
  <c r="S27" i="82" s="1"/>
  <c r="R4" i="82"/>
  <c r="R27" i="82" s="1"/>
  <c r="Q4" i="82"/>
  <c r="Q27" i="82" s="1"/>
  <c r="P4" i="82"/>
  <c r="P27" i="82" s="1"/>
  <c r="O4" i="82"/>
  <c r="O27" i="82" s="1"/>
  <c r="N4" i="82"/>
  <c r="N27" i="82" s="1"/>
  <c r="M4" i="82"/>
  <c r="M27" i="82" s="1"/>
  <c r="L4" i="82"/>
  <c r="L27" i="82" s="1"/>
  <c r="L30" i="82" s="1"/>
  <c r="K4" i="82"/>
  <c r="K27" i="82" s="1"/>
  <c r="K30" i="82" s="1"/>
  <c r="J4" i="82"/>
  <c r="J27" i="82" s="1"/>
  <c r="I4" i="82"/>
  <c r="I27" i="82" s="1"/>
  <c r="E4" i="82"/>
  <c r="E27" i="82" s="1"/>
  <c r="D4" i="82"/>
  <c r="H3" i="82"/>
  <c r="S2" i="82"/>
  <c r="S20" i="82" s="1"/>
  <c r="R2" i="82"/>
  <c r="R20" i="82" s="1"/>
  <c r="Q2" i="82"/>
  <c r="Q20" i="82" s="1"/>
  <c r="P2" i="82"/>
  <c r="P20" i="82" s="1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E20" i="82" s="1"/>
  <c r="D2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E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E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E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E32" i="81"/>
  <c r="D32" i="81"/>
  <c r="H32" i="81" s="1"/>
  <c r="Z25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L29" i="81" s="1"/>
  <c r="K25" i="81"/>
  <c r="K29" i="81" s="1"/>
  <c r="J25" i="81"/>
  <c r="I25" i="81"/>
  <c r="E25" i="8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E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E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E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E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E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E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E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E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E8" i="81"/>
  <c r="D8" i="81"/>
  <c r="H8" i="81" s="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E7" i="81"/>
  <c r="D7" i="81"/>
  <c r="H7" i="81" s="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E6" i="81"/>
  <c r="D6" i="81"/>
  <c r="H6" i="81" s="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T5" i="81"/>
  <c r="T23" i="81" s="1"/>
  <c r="S5" i="81"/>
  <c r="S23" i="81" s="1"/>
  <c r="R5" i="81"/>
  <c r="R23" i="81" s="1"/>
  <c r="Q5" i="81"/>
  <c r="Q23" i="81" s="1"/>
  <c r="P5" i="81"/>
  <c r="P23" i="81" s="1"/>
  <c r="O5" i="81"/>
  <c r="O23" i="81" s="1"/>
  <c r="N5" i="81"/>
  <c r="N23" i="81" s="1"/>
  <c r="M5" i="81"/>
  <c r="M23" i="81" s="1"/>
  <c r="L5" i="81"/>
  <c r="L23" i="81" s="1"/>
  <c r="K5" i="81"/>
  <c r="K23" i="81" s="1"/>
  <c r="J5" i="81"/>
  <c r="J23" i="81" s="1"/>
  <c r="I5" i="81"/>
  <c r="I23" i="81" s="1"/>
  <c r="E5" i="81"/>
  <c r="E23" i="81" s="1"/>
  <c r="D5" i="8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Z2" i="81"/>
  <c r="Z20" i="81" s="1"/>
  <c r="Y2" i="81"/>
  <c r="Y20" i="81" s="1"/>
  <c r="X2" i="81"/>
  <c r="X20" i="81" s="1"/>
  <c r="W2" i="81"/>
  <c r="W20" i="81" s="1"/>
  <c r="V2" i="81"/>
  <c r="V20" i="81" s="1"/>
  <c r="U2" i="81"/>
  <c r="U20" i="81" s="1"/>
  <c r="T2" i="81"/>
  <c r="T20" i="81" s="1"/>
  <c r="S2" i="81"/>
  <c r="S20" i="81" s="1"/>
  <c r="R2" i="81"/>
  <c r="R20" i="81" s="1"/>
  <c r="Q2" i="81"/>
  <c r="Q20" i="81" s="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E35" i="80"/>
  <c r="D35" i="80"/>
  <c r="H35" i="80" s="1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E34" i="80"/>
  <c r="D34" i="80"/>
  <c r="H34" i="80" s="1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E33" i="80"/>
  <c r="D33" i="80"/>
  <c r="H33" i="80" s="1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E32" i="80"/>
  <c r="D32" i="80"/>
  <c r="H32" i="80" s="1"/>
  <c r="U25" i="80"/>
  <c r="T25" i="80"/>
  <c r="S25" i="80"/>
  <c r="R25" i="80"/>
  <c r="Q25" i="80"/>
  <c r="P25" i="80"/>
  <c r="O25" i="80"/>
  <c r="N25" i="80"/>
  <c r="M25" i="80"/>
  <c r="L25" i="80"/>
  <c r="L29" i="80" s="1"/>
  <c r="K25" i="80"/>
  <c r="K29" i="80" s="1"/>
  <c r="J25" i="80"/>
  <c r="I25" i="80"/>
  <c r="E25" i="80"/>
  <c r="D25" i="80"/>
  <c r="H25" i="80" s="1"/>
  <c r="H29" i="80" s="1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E21" i="80"/>
  <c r="D21" i="80"/>
  <c r="H21" i="80" s="1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E16" i="80"/>
  <c r="D16" i="80"/>
  <c r="H16" i="80" s="1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E15" i="80"/>
  <c r="D15" i="80"/>
  <c r="H15" i="80" s="1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E14" i="80"/>
  <c r="D14" i="80"/>
  <c r="H14" i="80" s="1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E13" i="80"/>
  <c r="D13" i="80"/>
  <c r="H13" i="80" s="1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E12" i="80"/>
  <c r="D12" i="80"/>
  <c r="H12" i="80" s="1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E11" i="80"/>
  <c r="D11" i="80"/>
  <c r="H11" i="80" s="1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E9" i="80"/>
  <c r="D9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E8" i="80"/>
  <c r="D8" i="80"/>
  <c r="H8" i="80" s="1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E7" i="80"/>
  <c r="D7" i="80"/>
  <c r="H7" i="80" s="1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E6" i="80"/>
  <c r="D6" i="80"/>
  <c r="H6" i="80" s="1"/>
  <c r="U5" i="80"/>
  <c r="U23" i="80" s="1"/>
  <c r="T5" i="80"/>
  <c r="T23" i="80" s="1"/>
  <c r="S5" i="80"/>
  <c r="S23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E5" i="80"/>
  <c r="E23" i="80" s="1"/>
  <c r="D5" i="80"/>
  <c r="U4" i="80"/>
  <c r="U27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L30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U2" i="80"/>
  <c r="U20" i="80" s="1"/>
  <c r="T2" i="80"/>
  <c r="T20" i="80" s="1"/>
  <c r="S2" i="80"/>
  <c r="S20" i="80" s="1"/>
  <c r="R2" i="80"/>
  <c r="R20" i="80" s="1"/>
  <c r="Q2" i="80"/>
  <c r="Q20" i="80" s="1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S37" i="79"/>
  <c r="R37" i="79"/>
  <c r="Q37" i="79"/>
  <c r="P37" i="79"/>
  <c r="O37" i="79"/>
  <c r="N37" i="79"/>
  <c r="M37" i="79"/>
  <c r="L37" i="79"/>
  <c r="K37" i="79"/>
  <c r="J37" i="79"/>
  <c r="I37" i="79"/>
  <c r="H37" i="79"/>
  <c r="E37" i="79"/>
  <c r="D37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E36" i="79"/>
  <c r="D36" i="79"/>
  <c r="S35" i="79"/>
  <c r="R35" i="79"/>
  <c r="Q35" i="79"/>
  <c r="P35" i="79"/>
  <c r="O35" i="79"/>
  <c r="N35" i="79"/>
  <c r="M35" i="79"/>
  <c r="L35" i="79"/>
  <c r="K35" i="79"/>
  <c r="J35" i="79"/>
  <c r="I35" i="79"/>
  <c r="E35" i="79"/>
  <c r="D35" i="79"/>
  <c r="H35" i="79" s="1"/>
  <c r="S34" i="79"/>
  <c r="R34" i="79"/>
  <c r="Q34" i="79"/>
  <c r="P34" i="79"/>
  <c r="O34" i="79"/>
  <c r="N34" i="79"/>
  <c r="M34" i="79"/>
  <c r="L34" i="79"/>
  <c r="K34" i="79"/>
  <c r="J34" i="79"/>
  <c r="I34" i="79"/>
  <c r="E34" i="79"/>
  <c r="D34" i="79"/>
  <c r="H34" i="79" s="1"/>
  <c r="S33" i="79"/>
  <c r="R33" i="79"/>
  <c r="Q33" i="79"/>
  <c r="P33" i="79"/>
  <c r="O33" i="79"/>
  <c r="N33" i="79"/>
  <c r="M33" i="79"/>
  <c r="L33" i="79"/>
  <c r="K33" i="79"/>
  <c r="J33" i="79"/>
  <c r="I33" i="79"/>
  <c r="E33" i="79"/>
  <c r="D33" i="79"/>
  <c r="H33" i="79" s="1"/>
  <c r="S32" i="79"/>
  <c r="R32" i="79"/>
  <c r="Q32" i="79"/>
  <c r="P32" i="79"/>
  <c r="O32" i="79"/>
  <c r="N32" i="79"/>
  <c r="M32" i="79"/>
  <c r="L32" i="79"/>
  <c r="K32" i="79"/>
  <c r="J32" i="79"/>
  <c r="I32" i="79"/>
  <c r="E32" i="79"/>
  <c r="D32" i="79"/>
  <c r="H32" i="79" s="1"/>
  <c r="S25" i="79"/>
  <c r="R25" i="79"/>
  <c r="Q25" i="79"/>
  <c r="P25" i="79"/>
  <c r="O25" i="79"/>
  <c r="N25" i="79"/>
  <c r="M25" i="79"/>
  <c r="L25" i="79"/>
  <c r="L29" i="79" s="1"/>
  <c r="K25" i="79"/>
  <c r="K29" i="79" s="1"/>
  <c r="J25" i="79"/>
  <c r="I25" i="79"/>
  <c r="E25" i="79"/>
  <c r="D25" i="79"/>
  <c r="H25" i="79" s="1"/>
  <c r="H29" i="79" s="1"/>
  <c r="S21" i="79"/>
  <c r="R21" i="79"/>
  <c r="Q21" i="79"/>
  <c r="P21" i="79"/>
  <c r="O21" i="79"/>
  <c r="N21" i="79"/>
  <c r="M21" i="79"/>
  <c r="L21" i="79"/>
  <c r="K21" i="79"/>
  <c r="J21" i="79"/>
  <c r="I21" i="79"/>
  <c r="E21" i="79"/>
  <c r="D21" i="79"/>
  <c r="H21" i="79" s="1"/>
  <c r="S16" i="79"/>
  <c r="R16" i="79"/>
  <c r="Q16" i="79"/>
  <c r="P16" i="79"/>
  <c r="O16" i="79"/>
  <c r="N16" i="79"/>
  <c r="M16" i="79"/>
  <c r="L16" i="79"/>
  <c r="K16" i="79"/>
  <c r="J16" i="79"/>
  <c r="I16" i="79"/>
  <c r="E16" i="79"/>
  <c r="D16" i="79"/>
  <c r="H16" i="79" s="1"/>
  <c r="S15" i="79"/>
  <c r="R15" i="79"/>
  <c r="Q15" i="79"/>
  <c r="P15" i="79"/>
  <c r="O15" i="79"/>
  <c r="N15" i="79"/>
  <c r="M15" i="79"/>
  <c r="L15" i="79"/>
  <c r="K15" i="79"/>
  <c r="J15" i="79"/>
  <c r="I15" i="79"/>
  <c r="E15" i="79"/>
  <c r="D15" i="79"/>
  <c r="H15" i="79" s="1"/>
  <c r="S14" i="79"/>
  <c r="R14" i="79"/>
  <c r="Q14" i="79"/>
  <c r="P14" i="79"/>
  <c r="O14" i="79"/>
  <c r="N14" i="79"/>
  <c r="M14" i="79"/>
  <c r="L14" i="79"/>
  <c r="K14" i="79"/>
  <c r="J14" i="79"/>
  <c r="I14" i="79"/>
  <c r="E14" i="79"/>
  <c r="D14" i="79"/>
  <c r="H14" i="79" s="1"/>
  <c r="S13" i="79"/>
  <c r="R13" i="79"/>
  <c r="Q13" i="79"/>
  <c r="P13" i="79"/>
  <c r="O13" i="79"/>
  <c r="N13" i="79"/>
  <c r="M13" i="79"/>
  <c r="L13" i="79"/>
  <c r="K13" i="79"/>
  <c r="J13" i="79"/>
  <c r="I13" i="79"/>
  <c r="E13" i="79"/>
  <c r="D13" i="79"/>
  <c r="H13" i="79" s="1"/>
  <c r="S12" i="79"/>
  <c r="R12" i="79"/>
  <c r="Q12" i="79"/>
  <c r="P12" i="79"/>
  <c r="O12" i="79"/>
  <c r="N12" i="79"/>
  <c r="M12" i="79"/>
  <c r="L12" i="79"/>
  <c r="K12" i="79"/>
  <c r="J12" i="79"/>
  <c r="I12" i="79"/>
  <c r="E12" i="79"/>
  <c r="D12" i="79"/>
  <c r="H12" i="79" s="1"/>
  <c r="S11" i="79"/>
  <c r="R11" i="79"/>
  <c r="Q11" i="79"/>
  <c r="P11" i="79"/>
  <c r="O11" i="79"/>
  <c r="N11" i="79"/>
  <c r="M11" i="79"/>
  <c r="L11" i="79"/>
  <c r="K11" i="79"/>
  <c r="J11" i="79"/>
  <c r="I11" i="79"/>
  <c r="E11" i="79"/>
  <c r="D11" i="79"/>
  <c r="H11" i="79" s="1"/>
  <c r="S9" i="79"/>
  <c r="R9" i="79"/>
  <c r="Q9" i="79"/>
  <c r="P9" i="79"/>
  <c r="O9" i="79"/>
  <c r="N9" i="79"/>
  <c r="M9" i="79"/>
  <c r="L9" i="79"/>
  <c r="K9" i="79"/>
  <c r="J9" i="79"/>
  <c r="I9" i="79"/>
  <c r="E9" i="79"/>
  <c r="D9" i="79"/>
  <c r="S8" i="79"/>
  <c r="R8" i="79"/>
  <c r="Q8" i="79"/>
  <c r="P8" i="79"/>
  <c r="O8" i="79"/>
  <c r="N8" i="79"/>
  <c r="M8" i="79"/>
  <c r="L8" i="79"/>
  <c r="K8" i="79"/>
  <c r="J8" i="79"/>
  <c r="I8" i="79"/>
  <c r="E8" i="79"/>
  <c r="D8" i="79"/>
  <c r="H8" i="79" s="1"/>
  <c r="S7" i="79"/>
  <c r="R7" i="79"/>
  <c r="Q7" i="79"/>
  <c r="P7" i="79"/>
  <c r="O7" i="79"/>
  <c r="N7" i="79"/>
  <c r="M7" i="79"/>
  <c r="L7" i="79"/>
  <c r="K7" i="79"/>
  <c r="J7" i="79"/>
  <c r="I7" i="79"/>
  <c r="E7" i="79"/>
  <c r="D7" i="79"/>
  <c r="H7" i="79" s="1"/>
  <c r="S6" i="79"/>
  <c r="R6" i="79"/>
  <c r="Q6" i="79"/>
  <c r="P6" i="79"/>
  <c r="O6" i="79"/>
  <c r="N6" i="79"/>
  <c r="M6" i="79"/>
  <c r="L6" i="79"/>
  <c r="K6" i="79"/>
  <c r="J6" i="79"/>
  <c r="I6" i="79"/>
  <c r="E6" i="79"/>
  <c r="D6" i="79"/>
  <c r="H6" i="79" s="1"/>
  <c r="S5" i="79"/>
  <c r="S23" i="79" s="1"/>
  <c r="R5" i="79"/>
  <c r="R23" i="79" s="1"/>
  <c r="Q5" i="79"/>
  <c r="Q23" i="79" s="1"/>
  <c r="P5" i="79"/>
  <c r="P23" i="79" s="1"/>
  <c r="O5" i="79"/>
  <c r="O23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E5" i="79"/>
  <c r="E23" i="79" s="1"/>
  <c r="D5" i="79"/>
  <c r="S4" i="79"/>
  <c r="S27" i="79" s="1"/>
  <c r="R4" i="79"/>
  <c r="R27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L30" i="79" s="1"/>
  <c r="K4" i="79"/>
  <c r="K27" i="79" s="1"/>
  <c r="K30" i="79" s="1"/>
  <c r="J4" i="79"/>
  <c r="J27" i="79" s="1"/>
  <c r="I4" i="79"/>
  <c r="I27" i="79" s="1"/>
  <c r="E4" i="79"/>
  <c r="E27" i="79" s="1"/>
  <c r="D4" i="79"/>
  <c r="H3" i="79"/>
  <c r="S2" i="79"/>
  <c r="S20" i="79" s="1"/>
  <c r="R2" i="79"/>
  <c r="R20" i="79" s="1"/>
  <c r="Q2" i="79"/>
  <c r="Q20" i="79" s="1"/>
  <c r="P2" i="79"/>
  <c r="P20" i="79" s="1"/>
  <c r="O2" i="79"/>
  <c r="O20" i="79" s="1"/>
  <c r="N2" i="79"/>
  <c r="N20" i="79" s="1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E35" i="78"/>
  <c r="D35" i="78"/>
  <c r="H35" i="78" s="1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E34" i="78"/>
  <c r="D34" i="78"/>
  <c r="H34" i="78" s="1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E33" i="78"/>
  <c r="D33" i="78"/>
  <c r="H33" i="78" s="1"/>
  <c r="Z32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E32" i="78"/>
  <c r="D32" i="78"/>
  <c r="H32" i="78" s="1"/>
  <c r="Z25" i="78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L29" i="78" s="1"/>
  <c r="K25" i="78"/>
  <c r="K29" i="78" s="1"/>
  <c r="J25" i="78"/>
  <c r="I25" i="78"/>
  <c r="E25" i="78"/>
  <c r="D25" i="78"/>
  <c r="H25" i="78" s="1"/>
  <c r="H29" i="78" s="1"/>
  <c r="Z21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E21" i="78"/>
  <c r="D21" i="78"/>
  <c r="H21" i="78" s="1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E16" i="78"/>
  <c r="D16" i="78"/>
  <c r="H16" i="78" s="1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E15" i="78"/>
  <c r="D15" i="78"/>
  <c r="H15" i="78" s="1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E14" i="78"/>
  <c r="D14" i="78"/>
  <c r="H14" i="78" s="1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E13" i="78"/>
  <c r="D13" i="78"/>
  <c r="H13" i="78" s="1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E12" i="78"/>
  <c r="D12" i="78"/>
  <c r="H12" i="78" s="1"/>
  <c r="Z11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E11" i="78"/>
  <c r="D11" i="78"/>
  <c r="H11" i="78" s="1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E9" i="78"/>
  <c r="D9" i="78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E8" i="78"/>
  <c r="D8" i="78"/>
  <c r="H8" i="78" s="1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E7" i="78"/>
  <c r="D7" i="78"/>
  <c r="H7" i="78" s="1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E6" i="78"/>
  <c r="D6" i="78"/>
  <c r="H6" i="78" s="1"/>
  <c r="Z5" i="78"/>
  <c r="Z23" i="78" s="1"/>
  <c r="Y5" i="78"/>
  <c r="Y23" i="78" s="1"/>
  <c r="X5" i="78"/>
  <c r="X23" i="78" s="1"/>
  <c r="W5" i="78"/>
  <c r="W23" i="78" s="1"/>
  <c r="V5" i="78"/>
  <c r="V23" i="78" s="1"/>
  <c r="U5" i="78"/>
  <c r="U23" i="78" s="1"/>
  <c r="T5" i="78"/>
  <c r="T23" i="78" s="1"/>
  <c r="S5" i="78"/>
  <c r="S23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E5" i="78"/>
  <c r="E23" i="78" s="1"/>
  <c r="D5" i="78"/>
  <c r="Z4" i="78"/>
  <c r="Z27" i="78" s="1"/>
  <c r="Y4" i="78"/>
  <c r="Y27" i="78" s="1"/>
  <c r="X4" i="78"/>
  <c r="X27" i="78" s="1"/>
  <c r="W4" i="78"/>
  <c r="W27" i="78" s="1"/>
  <c r="V4" i="78"/>
  <c r="V27" i="78" s="1"/>
  <c r="U4" i="78"/>
  <c r="U27" i="78" s="1"/>
  <c r="T4" i="78"/>
  <c r="T27" i="78" s="1"/>
  <c r="S4" i="78"/>
  <c r="S27" i="78" s="1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Z2" i="78"/>
  <c r="Z20" i="78" s="1"/>
  <c r="Y2" i="78"/>
  <c r="Y20" i="78" s="1"/>
  <c r="X2" i="78"/>
  <c r="X20" i="78" s="1"/>
  <c r="W2" i="78"/>
  <c r="W20" i="78" s="1"/>
  <c r="V2" i="78"/>
  <c r="V20" i="78" s="1"/>
  <c r="U2" i="78"/>
  <c r="U20" i="78" s="1"/>
  <c r="T2" i="78"/>
  <c r="T20" i="78" s="1"/>
  <c r="S2" i="78"/>
  <c r="S20" i="78" s="1"/>
  <c r="R2" i="78"/>
  <c r="R20" i="78" s="1"/>
  <c r="Q2" i="78"/>
  <c r="Q20" i="78" s="1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Z37" i="77"/>
  <c r="Y37" i="77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E35" i="77"/>
  <c r="D35" i="77"/>
  <c r="H35" i="77" s="1"/>
  <c r="Z34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E34" i="77"/>
  <c r="D34" i="77"/>
  <c r="H34" i="77" s="1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E33" i="77"/>
  <c r="D33" i="77"/>
  <c r="H33" i="77" s="1"/>
  <c r="Z32" i="77"/>
  <c r="Y32" i="77"/>
  <c r="X32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E32" i="77"/>
  <c r="D32" i="77"/>
  <c r="H32" i="77" s="1"/>
  <c r="Z25" i="77"/>
  <c r="Y25" i="77"/>
  <c r="X25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L29" i="77" s="1"/>
  <c r="K25" i="77"/>
  <c r="K29" i="77" s="1"/>
  <c r="J25" i="77"/>
  <c r="I25" i="77"/>
  <c r="E25" i="77"/>
  <c r="D25" i="77"/>
  <c r="H25" i="77" s="1"/>
  <c r="H29" i="77" s="1"/>
  <c r="Z21" i="77"/>
  <c r="Y21" i="77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E21" i="77"/>
  <c r="D21" i="77"/>
  <c r="H21" i="77" s="1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E16" i="77"/>
  <c r="D16" i="77"/>
  <c r="H16" i="77" s="1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E15" i="77"/>
  <c r="D15" i="77"/>
  <c r="H15" i="77" s="1"/>
  <c r="Z14" i="77"/>
  <c r="Y14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E14" i="77"/>
  <c r="D14" i="77"/>
  <c r="H14" i="77" s="1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E13" i="77"/>
  <c r="D13" i="77"/>
  <c r="H13" i="77" s="1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E12" i="77"/>
  <c r="D12" i="77"/>
  <c r="H12" i="77" s="1"/>
  <c r="Z11" i="77"/>
  <c r="Y11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E11" i="77"/>
  <c r="D11" i="77"/>
  <c r="H11" i="77" s="1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E9" i="77"/>
  <c r="D9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E8" i="77"/>
  <c r="D8" i="77"/>
  <c r="H8" i="77" s="1"/>
  <c r="Z7" i="77"/>
  <c r="Y7" i="77"/>
  <c r="X7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E7" i="77"/>
  <c r="D7" i="77"/>
  <c r="H7" i="77" s="1"/>
  <c r="Z6" i="77"/>
  <c r="Y6" i="77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E6" i="77"/>
  <c r="D6" i="77"/>
  <c r="H6" i="77" s="1"/>
  <c r="Z5" i="77"/>
  <c r="Z23" i="77" s="1"/>
  <c r="Y5" i="77"/>
  <c r="Y23" i="77" s="1"/>
  <c r="X5" i="77"/>
  <c r="X23" i="77" s="1"/>
  <c r="W5" i="77"/>
  <c r="W23" i="77" s="1"/>
  <c r="V5" i="77"/>
  <c r="V23" i="77" s="1"/>
  <c r="U5" i="77"/>
  <c r="U23" i="77" s="1"/>
  <c r="T5" i="77"/>
  <c r="T23" i="77" s="1"/>
  <c r="S5" i="77"/>
  <c r="S23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E5" i="77"/>
  <c r="E23" i="77" s="1"/>
  <c r="D5" i="77"/>
  <c r="Z4" i="77"/>
  <c r="Z27" i="77" s="1"/>
  <c r="Y4" i="77"/>
  <c r="Y27" i="77" s="1"/>
  <c r="X4" i="77"/>
  <c r="X27" i="77" s="1"/>
  <c r="W4" i="77"/>
  <c r="W27" i="77" s="1"/>
  <c r="V4" i="77"/>
  <c r="V27" i="77" s="1"/>
  <c r="U4" i="77"/>
  <c r="U27" i="77" s="1"/>
  <c r="T4" i="77"/>
  <c r="T27" i="77" s="1"/>
  <c r="S4" i="77"/>
  <c r="S27" i="77" s="1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Z2" i="77"/>
  <c r="Z20" i="77" s="1"/>
  <c r="Y2" i="77"/>
  <c r="Y20" i="77" s="1"/>
  <c r="X2" i="77"/>
  <c r="W2" i="77"/>
  <c r="W20" i="77" s="1"/>
  <c r="V2" i="77"/>
  <c r="V20" i="77" s="1"/>
  <c r="U2" i="77"/>
  <c r="U20" i="77" s="1"/>
  <c r="T2" i="77"/>
  <c r="T20" i="77" s="1"/>
  <c r="S2" i="77"/>
  <c r="S20" i="77" s="1"/>
  <c r="R2" i="77"/>
  <c r="R20" i="77" s="1"/>
  <c r="Q2" i="77"/>
  <c r="Q20" i="77" s="1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E35" i="76"/>
  <c r="D35" i="76"/>
  <c r="H35" i="76" s="1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E34" i="76"/>
  <c r="D34" i="76"/>
  <c r="H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E33" i="76"/>
  <c r="D33" i="76"/>
  <c r="H33" i="76" s="1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E32" i="76"/>
  <c r="D32" i="76"/>
  <c r="H32" i="76" s="1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L29" i="76" s="1"/>
  <c r="K25" i="76"/>
  <c r="K29" i="76" s="1"/>
  <c r="J25" i="76"/>
  <c r="I25" i="76"/>
  <c r="E25" i="76"/>
  <c r="D25" i="76"/>
  <c r="H25" i="76" s="1"/>
  <c r="H29" i="76" s="1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E21" i="76"/>
  <c r="D21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E16" i="76"/>
  <c r="D16" i="76"/>
  <c r="H16" i="76" s="1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E15" i="76"/>
  <c r="D15" i="76"/>
  <c r="H15" i="76" s="1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E14" i="76"/>
  <c r="D14" i="76"/>
  <c r="H14" i="76" s="1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E13" i="76"/>
  <c r="D13" i="76"/>
  <c r="H13" i="76" s="1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E12" i="76"/>
  <c r="D12" i="76"/>
  <c r="H12" i="76" s="1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E11" i="76"/>
  <c r="D11" i="76"/>
  <c r="H11" i="76" s="1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E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E8" i="76"/>
  <c r="D8" i="76"/>
  <c r="H8" i="76" s="1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E7" i="76"/>
  <c r="D7" i="76"/>
  <c r="H7" i="76" s="1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E6" i="76"/>
  <c r="D6" i="76"/>
  <c r="H6" i="76" s="1"/>
  <c r="Z5" i="76"/>
  <c r="Z23" i="76" s="1"/>
  <c r="Y5" i="76"/>
  <c r="Y23" i="76" s="1"/>
  <c r="X5" i="76"/>
  <c r="X23" i="76" s="1"/>
  <c r="W5" i="76"/>
  <c r="W23" i="76" s="1"/>
  <c r="V5" i="76"/>
  <c r="V23" i="76" s="1"/>
  <c r="U5" i="76"/>
  <c r="U23" i="76" s="1"/>
  <c r="T5" i="76"/>
  <c r="T23" i="76" s="1"/>
  <c r="S5" i="76"/>
  <c r="S23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E24" i="76" s="1"/>
  <c r="I5" i="76"/>
  <c r="I23" i="76" s="1"/>
  <c r="E5" i="76"/>
  <c r="E23" i="76" s="1"/>
  <c r="D5" i="76"/>
  <c r="Z4" i="76"/>
  <c r="Z27" i="76" s="1"/>
  <c r="Y4" i="76"/>
  <c r="Y27" i="76" s="1"/>
  <c r="X4" i="76"/>
  <c r="X27" i="76" s="1"/>
  <c r="W4" i="76"/>
  <c r="W27" i="76" s="1"/>
  <c r="V4" i="76"/>
  <c r="V27" i="76" s="1"/>
  <c r="U4" i="76"/>
  <c r="U27" i="76" s="1"/>
  <c r="T4" i="76"/>
  <c r="T27" i="76" s="1"/>
  <c r="S4" i="76"/>
  <c r="S27" i="76" s="1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Z2" i="76"/>
  <c r="Z20" i="76" s="1"/>
  <c r="Y2" i="76"/>
  <c r="Y20" i="76" s="1"/>
  <c r="X2" i="76"/>
  <c r="X20" i="76" s="1"/>
  <c r="W2" i="76"/>
  <c r="W20" i="76" s="1"/>
  <c r="V2" i="76"/>
  <c r="V20" i="76" s="1"/>
  <c r="U2" i="76"/>
  <c r="U20" i="76" s="1"/>
  <c r="T2" i="76"/>
  <c r="T20" i="76" s="1"/>
  <c r="S2" i="76"/>
  <c r="S20" i="76" s="1"/>
  <c r="R2" i="76"/>
  <c r="R20" i="76" s="1"/>
  <c r="Q2" i="76"/>
  <c r="Q20" i="76" s="1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D2" i="76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E35" i="75"/>
  <c r="D35" i="75"/>
  <c r="H35" i="75" s="1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E34" i="75"/>
  <c r="D34" i="75"/>
  <c r="H34" i="75" s="1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E33" i="75"/>
  <c r="D33" i="75"/>
  <c r="H33" i="75" s="1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E32" i="75"/>
  <c r="D32" i="75"/>
  <c r="H32" i="75" s="1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L29" i="75" s="1"/>
  <c r="K25" i="75"/>
  <c r="K29" i="75" s="1"/>
  <c r="J25" i="75"/>
  <c r="I25" i="75"/>
  <c r="E25" i="75"/>
  <c r="D25" i="75"/>
  <c r="H25" i="75" s="1"/>
  <c r="H29" i="75" s="1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E21" i="75"/>
  <c r="D21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E16" i="75"/>
  <c r="D16" i="75"/>
  <c r="H16" i="75" s="1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E15" i="75"/>
  <c r="D15" i="75"/>
  <c r="H15" i="75" s="1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E14" i="75"/>
  <c r="D14" i="75"/>
  <c r="H14" i="75" s="1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E13" i="75"/>
  <c r="D13" i="75"/>
  <c r="H13" i="75" s="1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E12" i="75"/>
  <c r="D12" i="75"/>
  <c r="H12" i="75" s="1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E11" i="75"/>
  <c r="D11" i="75"/>
  <c r="H11" i="75" s="1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E9" i="75"/>
  <c r="D9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E8" i="75"/>
  <c r="D8" i="75"/>
  <c r="H8" i="75" s="1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E7" i="75"/>
  <c r="D7" i="75"/>
  <c r="H7" i="75" s="1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E6" i="75"/>
  <c r="D6" i="75"/>
  <c r="H6" i="75" s="1"/>
  <c r="Y5" i="75"/>
  <c r="Y23" i="75" s="1"/>
  <c r="X5" i="75"/>
  <c r="X23" i="75" s="1"/>
  <c r="W5" i="75"/>
  <c r="W23" i="75" s="1"/>
  <c r="V5" i="75"/>
  <c r="V23" i="75" s="1"/>
  <c r="U5" i="75"/>
  <c r="U23" i="75" s="1"/>
  <c r="T5" i="75"/>
  <c r="T23" i="75" s="1"/>
  <c r="S5" i="75"/>
  <c r="S23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E5" i="75"/>
  <c r="E23" i="75" s="1"/>
  <c r="D5" i="75"/>
  <c r="Y4" i="75"/>
  <c r="Y27" i="75" s="1"/>
  <c r="X4" i="75"/>
  <c r="X27" i="75" s="1"/>
  <c r="W4" i="75"/>
  <c r="W27" i="75" s="1"/>
  <c r="V4" i="75"/>
  <c r="V27" i="75" s="1"/>
  <c r="U4" i="75"/>
  <c r="U27" i="75" s="1"/>
  <c r="T4" i="75"/>
  <c r="T27" i="75" s="1"/>
  <c r="S4" i="75"/>
  <c r="S27" i="75" s="1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Y2" i="75"/>
  <c r="Y20" i="75" s="1"/>
  <c r="X2" i="75"/>
  <c r="X20" i="75" s="1"/>
  <c r="W2" i="75"/>
  <c r="W20" i="75" s="1"/>
  <c r="V2" i="75"/>
  <c r="V20" i="75" s="1"/>
  <c r="U2" i="75"/>
  <c r="U20" i="75" s="1"/>
  <c r="T2" i="75"/>
  <c r="T20" i="75" s="1"/>
  <c r="S2" i="75"/>
  <c r="S20" i="75" s="1"/>
  <c r="R2" i="75"/>
  <c r="R20" i="75" s="1"/>
  <c r="Q2" i="75"/>
  <c r="Q20" i="75" s="1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Z37" i="74"/>
  <c r="Y37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Z36" i="74"/>
  <c r="Y36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E35" i="74"/>
  <c r="D35" i="74"/>
  <c r="H35" i="74" s="1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E34" i="74"/>
  <c r="D34" i="74"/>
  <c r="H34" i="74" s="1"/>
  <c r="Z33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E33" i="74"/>
  <c r="D33" i="74"/>
  <c r="H33" i="74" s="1"/>
  <c r="Z32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E32" i="74"/>
  <c r="D32" i="74"/>
  <c r="H32" i="74" s="1"/>
  <c r="Z25" i="74"/>
  <c r="Y25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L29" i="74" s="1"/>
  <c r="K25" i="74"/>
  <c r="K29" i="74" s="1"/>
  <c r="J25" i="74"/>
  <c r="I25" i="74"/>
  <c r="E25" i="74"/>
  <c r="D25" i="74"/>
  <c r="H25" i="74" s="1"/>
  <c r="H29" i="74" s="1"/>
  <c r="Z21" i="74"/>
  <c r="Y21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E21" i="74"/>
  <c r="D21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E16" i="74"/>
  <c r="D16" i="74"/>
  <c r="H16" i="74" s="1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E15" i="74"/>
  <c r="D15" i="74"/>
  <c r="H15" i="74" s="1"/>
  <c r="Z14" i="74"/>
  <c r="Y14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E14" i="74"/>
  <c r="D14" i="74"/>
  <c r="H14" i="74" s="1"/>
  <c r="Z13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E13" i="74"/>
  <c r="D13" i="74"/>
  <c r="H13" i="74" s="1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E12" i="74"/>
  <c r="D12" i="74"/>
  <c r="H12" i="74" s="1"/>
  <c r="Z11" i="74"/>
  <c r="Y11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E11" i="74"/>
  <c r="D11" i="74"/>
  <c r="H11" i="74" s="1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E9" i="74"/>
  <c r="D9" i="74"/>
  <c r="Z8" i="74"/>
  <c r="Y8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E8" i="74"/>
  <c r="D8" i="74"/>
  <c r="H8" i="74" s="1"/>
  <c r="Z7" i="74"/>
  <c r="Y7" i="74"/>
  <c r="X7" i="74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E7" i="74"/>
  <c r="D7" i="74"/>
  <c r="H7" i="74" s="1"/>
  <c r="Z6" i="74"/>
  <c r="Y6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E6" i="74"/>
  <c r="D6" i="74"/>
  <c r="H6" i="74" s="1"/>
  <c r="Z5" i="74"/>
  <c r="Z23" i="74" s="1"/>
  <c r="Y5" i="74"/>
  <c r="Y23" i="74" s="1"/>
  <c r="X5" i="74"/>
  <c r="X23" i="74" s="1"/>
  <c r="W5" i="74"/>
  <c r="W23" i="74" s="1"/>
  <c r="V5" i="74"/>
  <c r="V23" i="74" s="1"/>
  <c r="U5" i="74"/>
  <c r="U23" i="74" s="1"/>
  <c r="T5" i="74"/>
  <c r="T23" i="74" s="1"/>
  <c r="S5" i="74"/>
  <c r="S23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E24" i="74" s="1"/>
  <c r="I5" i="74"/>
  <c r="I23" i="74" s="1"/>
  <c r="E5" i="74"/>
  <c r="E23" i="74" s="1"/>
  <c r="D5" i="74"/>
  <c r="Z4" i="74"/>
  <c r="Z27" i="74" s="1"/>
  <c r="Y4" i="74"/>
  <c r="Y27" i="74" s="1"/>
  <c r="X4" i="74"/>
  <c r="X27" i="74" s="1"/>
  <c r="W4" i="74"/>
  <c r="W27" i="74" s="1"/>
  <c r="V4" i="74"/>
  <c r="V27" i="74" s="1"/>
  <c r="U4" i="74"/>
  <c r="U27" i="74" s="1"/>
  <c r="T4" i="74"/>
  <c r="T27" i="74" s="1"/>
  <c r="S4" i="74"/>
  <c r="S27" i="74" s="1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Z2" i="74"/>
  <c r="Z20" i="74" s="1"/>
  <c r="Y2" i="74"/>
  <c r="Y20" i="74" s="1"/>
  <c r="X2" i="74"/>
  <c r="X20" i="74" s="1"/>
  <c r="W2" i="74"/>
  <c r="W20" i="74" s="1"/>
  <c r="V2" i="74"/>
  <c r="V20" i="74" s="1"/>
  <c r="U2" i="74"/>
  <c r="U20" i="74" s="1"/>
  <c r="T2" i="74"/>
  <c r="T20" i="74" s="1"/>
  <c r="S2" i="74"/>
  <c r="S20" i="74" s="1"/>
  <c r="R2" i="74"/>
  <c r="R20" i="74" s="1"/>
  <c r="Q2" i="74"/>
  <c r="Q20" i="74" s="1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D2" i="74"/>
  <c r="H2" i="74" s="1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E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E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E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E32" i="73"/>
  <c r="D32" i="73"/>
  <c r="H32" i="73" s="1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L29" i="73" s="1"/>
  <c r="K25" i="73"/>
  <c r="K29" i="73" s="1"/>
  <c r="J25" i="73"/>
  <c r="I25" i="73"/>
  <c r="E25" i="73"/>
  <c r="D25" i="73"/>
  <c r="H25" i="73" s="1"/>
  <c r="H29" i="73" s="1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E21" i="73"/>
  <c r="D21" i="73"/>
  <c r="H21" i="73" s="1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E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E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E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E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E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E11" i="73"/>
  <c r="D11" i="73"/>
  <c r="H11" i="73" s="1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E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E8" i="73"/>
  <c r="D8" i="73"/>
  <c r="H8" i="73" s="1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E7" i="73"/>
  <c r="D7" i="73"/>
  <c r="H7" i="73" s="1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E6" i="73"/>
  <c r="D6" i="73"/>
  <c r="H6" i="73" s="1"/>
  <c r="Z5" i="73"/>
  <c r="Z23" i="73" s="1"/>
  <c r="Y5" i="73"/>
  <c r="Y23" i="73" s="1"/>
  <c r="X5" i="73"/>
  <c r="X23" i="73" s="1"/>
  <c r="W5" i="73"/>
  <c r="W23" i="73" s="1"/>
  <c r="V5" i="73"/>
  <c r="V23" i="73" s="1"/>
  <c r="U5" i="73"/>
  <c r="U23" i="73" s="1"/>
  <c r="T5" i="73"/>
  <c r="T23" i="73" s="1"/>
  <c r="S5" i="73"/>
  <c r="S23" i="73" s="1"/>
  <c r="R5" i="73"/>
  <c r="R23" i="73" s="1"/>
  <c r="Q5" i="73"/>
  <c r="Q23" i="73" s="1"/>
  <c r="P5" i="73"/>
  <c r="P23" i="73" s="1"/>
  <c r="O5" i="73"/>
  <c r="O23" i="73" s="1"/>
  <c r="N5" i="73"/>
  <c r="N23" i="73" s="1"/>
  <c r="M5" i="73"/>
  <c r="M23" i="73" s="1"/>
  <c r="L5" i="73"/>
  <c r="L23" i="73" s="1"/>
  <c r="K5" i="73"/>
  <c r="K23" i="73" s="1"/>
  <c r="J5" i="73"/>
  <c r="J23" i="73" s="1"/>
  <c r="E24" i="73" s="1"/>
  <c r="I5" i="73"/>
  <c r="I23" i="73" s="1"/>
  <c r="E5" i="73"/>
  <c r="E23" i="73" s="1"/>
  <c r="D5" i="73"/>
  <c r="Z4" i="73"/>
  <c r="Z27" i="73" s="1"/>
  <c r="Y4" i="73"/>
  <c r="Y27" i="73" s="1"/>
  <c r="X4" i="73"/>
  <c r="X27" i="73" s="1"/>
  <c r="W4" i="73"/>
  <c r="W27" i="73" s="1"/>
  <c r="V4" i="73"/>
  <c r="V27" i="73" s="1"/>
  <c r="U4" i="73"/>
  <c r="U27" i="73" s="1"/>
  <c r="T4" i="73"/>
  <c r="T27" i="73" s="1"/>
  <c r="S4" i="73"/>
  <c r="S27" i="73" s="1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Z2" i="73"/>
  <c r="Z20" i="73" s="1"/>
  <c r="Y2" i="73"/>
  <c r="Y20" i="73" s="1"/>
  <c r="X2" i="73"/>
  <c r="X20" i="73" s="1"/>
  <c r="W2" i="73"/>
  <c r="W20" i="73" s="1"/>
  <c r="V2" i="73"/>
  <c r="V20" i="73" s="1"/>
  <c r="U2" i="73"/>
  <c r="U20" i="73" s="1"/>
  <c r="T2" i="73"/>
  <c r="T20" i="73" s="1"/>
  <c r="S2" i="73"/>
  <c r="S20" i="73" s="1"/>
  <c r="R2" i="73"/>
  <c r="R20" i="73" s="1"/>
  <c r="Q2" i="73"/>
  <c r="Q20" i="73" s="1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I2" i="73"/>
  <c r="I20" i="73" s="1"/>
  <c r="E2" i="73"/>
  <c r="E20" i="73" s="1"/>
  <c r="D2" i="73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E35" i="72"/>
  <c r="D35" i="72"/>
  <c r="H35" i="72" s="1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E34" i="72"/>
  <c r="D34" i="72"/>
  <c r="H34" i="72" s="1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E33" i="72"/>
  <c r="D33" i="72"/>
  <c r="H33" i="72" s="1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E32" i="72"/>
  <c r="D32" i="72"/>
  <c r="H32" i="72" s="1"/>
  <c r="Z25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L29" i="72" s="1"/>
  <c r="K25" i="72"/>
  <c r="K29" i="72" s="1"/>
  <c r="J25" i="72"/>
  <c r="I25" i="72"/>
  <c r="E25" i="72"/>
  <c r="D25" i="72"/>
  <c r="H25" i="72" s="1"/>
  <c r="H29" i="72" s="1"/>
  <c r="Z21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E21" i="72"/>
  <c r="D21" i="72"/>
  <c r="H21" i="72" s="1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E16" i="72"/>
  <c r="D16" i="72"/>
  <c r="H16" i="72" s="1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E15" i="72"/>
  <c r="D15" i="72"/>
  <c r="H15" i="72" s="1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E14" i="72"/>
  <c r="D14" i="72"/>
  <c r="H14" i="72" s="1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E13" i="72"/>
  <c r="D13" i="72"/>
  <c r="H13" i="72" s="1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E12" i="72"/>
  <c r="D12" i="72"/>
  <c r="H12" i="72" s="1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E11" i="72"/>
  <c r="D11" i="72"/>
  <c r="H11" i="72" s="1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E9" i="72"/>
  <c r="D9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E8" i="72"/>
  <c r="D8" i="72"/>
  <c r="H8" i="72" s="1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E7" i="72"/>
  <c r="D7" i="72"/>
  <c r="H7" i="72" s="1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E6" i="72"/>
  <c r="D6" i="72"/>
  <c r="H6" i="72" s="1"/>
  <c r="Z5" i="72"/>
  <c r="Z23" i="72" s="1"/>
  <c r="Y5" i="72"/>
  <c r="Y23" i="72" s="1"/>
  <c r="X5" i="72"/>
  <c r="X23" i="72" s="1"/>
  <c r="W5" i="72"/>
  <c r="W23" i="72" s="1"/>
  <c r="V5" i="72"/>
  <c r="V23" i="72" s="1"/>
  <c r="U5" i="72"/>
  <c r="U23" i="72" s="1"/>
  <c r="T5" i="72"/>
  <c r="T23" i="72" s="1"/>
  <c r="S5" i="72"/>
  <c r="S23" i="72" s="1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E5" i="72"/>
  <c r="E23" i="72" s="1"/>
  <c r="D5" i="72"/>
  <c r="Z4" i="72"/>
  <c r="Z27" i="72" s="1"/>
  <c r="Y4" i="72"/>
  <c r="Y27" i="72" s="1"/>
  <c r="X4" i="72"/>
  <c r="X27" i="72" s="1"/>
  <c r="W4" i="72"/>
  <c r="W27" i="72" s="1"/>
  <c r="V4" i="72"/>
  <c r="V27" i="72" s="1"/>
  <c r="U4" i="72"/>
  <c r="U27" i="72" s="1"/>
  <c r="T4" i="72"/>
  <c r="T27" i="72" s="1"/>
  <c r="S4" i="72"/>
  <c r="S27" i="72" s="1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L30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Z2" i="72"/>
  <c r="Z20" i="72" s="1"/>
  <c r="Y2" i="72"/>
  <c r="Y20" i="72" s="1"/>
  <c r="X2" i="72"/>
  <c r="X20" i="72" s="1"/>
  <c r="W2" i="72"/>
  <c r="W20" i="72" s="1"/>
  <c r="V2" i="72"/>
  <c r="V20" i="72" s="1"/>
  <c r="U2" i="72"/>
  <c r="U20" i="72" s="1"/>
  <c r="T2" i="72"/>
  <c r="T20" i="72" s="1"/>
  <c r="S2" i="72"/>
  <c r="S20" i="72" s="1"/>
  <c r="R2" i="72"/>
  <c r="R20" i="72" s="1"/>
  <c r="Q2" i="72"/>
  <c r="Q20" i="72" s="1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E20" i="72" s="1"/>
  <c r="D2" i="72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E35" i="71"/>
  <c r="D35" i="71"/>
  <c r="H35" i="71" s="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E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E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E32" i="71"/>
  <c r="D32" i="71"/>
  <c r="H32" i="71" s="1"/>
  <c r="Z25" i="71"/>
  <c r="Y25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L29" i="71" s="1"/>
  <c r="K25" i="71"/>
  <c r="K29" i="71" s="1"/>
  <c r="J25" i="71"/>
  <c r="I25" i="71"/>
  <c r="E25" i="71"/>
  <c r="D25" i="71"/>
  <c r="H25" i="71" s="1"/>
  <c r="H29" i="71" s="1"/>
  <c r="Z21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E21" i="71"/>
  <c r="D21" i="71"/>
  <c r="H21" i="71" s="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E16" i="71"/>
  <c r="D16" i="71"/>
  <c r="H16" i="71" s="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E15" i="71"/>
  <c r="D15" i="71"/>
  <c r="H15" i="71" s="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E14" i="71"/>
  <c r="D14" i="71"/>
  <c r="H14" i="71" s="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E13" i="71"/>
  <c r="D13" i="71"/>
  <c r="H13" i="71" s="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E12" i="71"/>
  <c r="D12" i="71"/>
  <c r="H12" i="71" s="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E11" i="71"/>
  <c r="D11" i="71"/>
  <c r="H11" i="71" s="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E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E8" i="71"/>
  <c r="D8" i="71"/>
  <c r="H8" i="71" s="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E7" i="71"/>
  <c r="D7" i="71"/>
  <c r="H7" i="71" s="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E6" i="71"/>
  <c r="D6" i="71"/>
  <c r="H6" i="71" s="1"/>
  <c r="Z5" i="71"/>
  <c r="Z23" i="71" s="1"/>
  <c r="Y5" i="71"/>
  <c r="Y23" i="71" s="1"/>
  <c r="X5" i="71"/>
  <c r="X23" i="71" s="1"/>
  <c r="W5" i="71"/>
  <c r="W23" i="71" s="1"/>
  <c r="V5" i="71"/>
  <c r="V23" i="71" s="1"/>
  <c r="U5" i="71"/>
  <c r="U23" i="71" s="1"/>
  <c r="T5" i="71"/>
  <c r="T23" i="71" s="1"/>
  <c r="S5" i="71"/>
  <c r="S23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E5" i="71"/>
  <c r="E23" i="71" s="1"/>
  <c r="D5" i="71"/>
  <c r="Z4" i="71"/>
  <c r="Z27" i="71" s="1"/>
  <c r="Y4" i="71"/>
  <c r="Y27" i="71" s="1"/>
  <c r="X4" i="71"/>
  <c r="X27" i="71" s="1"/>
  <c r="W4" i="71"/>
  <c r="W27" i="71" s="1"/>
  <c r="V4" i="71"/>
  <c r="V27" i="71" s="1"/>
  <c r="U4" i="71"/>
  <c r="U27" i="71" s="1"/>
  <c r="T4" i="71"/>
  <c r="T27" i="71" s="1"/>
  <c r="S4" i="71"/>
  <c r="S27" i="71" s="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Z2" i="71"/>
  <c r="Z20" i="71" s="1"/>
  <c r="Y2" i="71"/>
  <c r="Y20" i="71" s="1"/>
  <c r="X2" i="71"/>
  <c r="X20" i="71" s="1"/>
  <c r="W2" i="71"/>
  <c r="W20" i="71" s="1"/>
  <c r="V2" i="71"/>
  <c r="V20" i="71" s="1"/>
  <c r="U2" i="71"/>
  <c r="U20" i="71" s="1"/>
  <c r="T2" i="71"/>
  <c r="T20" i="71" s="1"/>
  <c r="S2" i="71"/>
  <c r="S20" i="71" s="1"/>
  <c r="R2" i="71"/>
  <c r="R20" i="71" s="1"/>
  <c r="Q2" i="71"/>
  <c r="Q20" i="71" s="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E35" i="70"/>
  <c r="D35" i="70"/>
  <c r="H35" i="70" s="1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E34" i="70"/>
  <c r="D34" i="70"/>
  <c r="H34" i="70" s="1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E33" i="70"/>
  <c r="D33" i="70"/>
  <c r="H33" i="70" s="1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E32" i="70"/>
  <c r="D32" i="70"/>
  <c r="H32" i="70" s="1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L29" i="70" s="1"/>
  <c r="K25" i="70"/>
  <c r="K29" i="70" s="1"/>
  <c r="J25" i="70"/>
  <c r="I25" i="70"/>
  <c r="E25" i="70"/>
  <c r="D25" i="70"/>
  <c r="H25" i="70" s="1"/>
  <c r="H29" i="70" s="1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E21" i="70"/>
  <c r="D21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E16" i="70"/>
  <c r="D16" i="70"/>
  <c r="H16" i="70" s="1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E15" i="70"/>
  <c r="D15" i="70"/>
  <c r="H15" i="70" s="1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E14" i="70"/>
  <c r="D14" i="70"/>
  <c r="H14" i="70" s="1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E13" i="70"/>
  <c r="D13" i="70"/>
  <c r="H13" i="70" s="1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E12" i="70"/>
  <c r="D12" i="70"/>
  <c r="H12" i="70" s="1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E11" i="70"/>
  <c r="D11" i="70"/>
  <c r="H11" i="70" s="1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E9" i="70"/>
  <c r="D9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E8" i="70"/>
  <c r="D8" i="70"/>
  <c r="H8" i="70" s="1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E7" i="70"/>
  <c r="D7" i="70"/>
  <c r="H7" i="70" s="1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E6" i="70"/>
  <c r="D6" i="70"/>
  <c r="H6" i="70" s="1"/>
  <c r="Y5" i="70"/>
  <c r="Y23" i="70" s="1"/>
  <c r="X5" i="70"/>
  <c r="X23" i="70" s="1"/>
  <c r="W5" i="70"/>
  <c r="W23" i="70" s="1"/>
  <c r="V5" i="70"/>
  <c r="V23" i="70" s="1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O5" i="70"/>
  <c r="O23" i="70" s="1"/>
  <c r="N5" i="70"/>
  <c r="N23" i="70" s="1"/>
  <c r="M5" i="70"/>
  <c r="M23" i="70" s="1"/>
  <c r="L5" i="70"/>
  <c r="L23" i="70" s="1"/>
  <c r="K5" i="70"/>
  <c r="K23" i="70" s="1"/>
  <c r="J5" i="70"/>
  <c r="J23" i="70" s="1"/>
  <c r="I5" i="70"/>
  <c r="I23" i="70" s="1"/>
  <c r="E5" i="70"/>
  <c r="E23" i="70" s="1"/>
  <c r="D5" i="70"/>
  <c r="Y4" i="70"/>
  <c r="Y27" i="70" s="1"/>
  <c r="X4" i="70"/>
  <c r="X27" i="70" s="1"/>
  <c r="W4" i="70"/>
  <c r="W27" i="70" s="1"/>
  <c r="V4" i="70"/>
  <c r="V27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L30" i="70" s="1"/>
  <c r="K4" i="70"/>
  <c r="K27" i="70" s="1"/>
  <c r="K30" i="70" s="1"/>
  <c r="J4" i="70"/>
  <c r="J27" i="70" s="1"/>
  <c r="I4" i="70"/>
  <c r="I27" i="70" s="1"/>
  <c r="E4" i="70"/>
  <c r="E27" i="70" s="1"/>
  <c r="D4" i="70"/>
  <c r="H3" i="70"/>
  <c r="Y2" i="70"/>
  <c r="Y20" i="70" s="1"/>
  <c r="X2" i="70"/>
  <c r="X20" i="70" s="1"/>
  <c r="W2" i="70"/>
  <c r="W20" i="70" s="1"/>
  <c r="V2" i="70"/>
  <c r="V20" i="70" s="1"/>
  <c r="U2" i="70"/>
  <c r="U20" i="70" s="1"/>
  <c r="T2" i="70"/>
  <c r="T20" i="70" s="1"/>
  <c r="S2" i="70"/>
  <c r="S20" i="70" s="1"/>
  <c r="R2" i="70"/>
  <c r="R20" i="70" s="1"/>
  <c r="Q2" i="70"/>
  <c r="Q20" i="70" s="1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H2" i="70" s="1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E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E33" i="69"/>
  <c r="D33" i="69"/>
  <c r="H33" i="69" s="1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E32" i="69"/>
  <c r="D32" i="69"/>
  <c r="H32" i="69" s="1"/>
  <c r="Z25" i="69"/>
  <c r="Y25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L29" i="69" s="1"/>
  <c r="K25" i="69"/>
  <c r="K29" i="69" s="1"/>
  <c r="J25" i="69"/>
  <c r="I25" i="69"/>
  <c r="E25" i="69"/>
  <c r="D25" i="69"/>
  <c r="H25" i="69" s="1"/>
  <c r="H29" i="69" s="1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E21" i="69"/>
  <c r="D21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E16" i="69"/>
  <c r="D16" i="69"/>
  <c r="H16" i="69" s="1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E15" i="69"/>
  <c r="D15" i="69"/>
  <c r="H15" i="69" s="1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E14" i="69"/>
  <c r="D14" i="69"/>
  <c r="H14" i="69" s="1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E13" i="69"/>
  <c r="D13" i="69"/>
  <c r="H13" i="69" s="1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E12" i="69"/>
  <c r="D12" i="69"/>
  <c r="H12" i="69" s="1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E11" i="69"/>
  <c r="D11" i="69"/>
  <c r="H11" i="69" s="1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E9" i="69"/>
  <c r="D9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E8" i="69"/>
  <c r="D8" i="69"/>
  <c r="H8" i="69" s="1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E7" i="69"/>
  <c r="D7" i="69"/>
  <c r="H7" i="69" s="1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E6" i="69"/>
  <c r="D6" i="69"/>
  <c r="H6" i="69" s="1"/>
  <c r="Z5" i="69"/>
  <c r="Z23" i="69" s="1"/>
  <c r="Y5" i="69"/>
  <c r="Y23" i="69" s="1"/>
  <c r="X5" i="69"/>
  <c r="X23" i="69" s="1"/>
  <c r="W5" i="69"/>
  <c r="W23" i="69" s="1"/>
  <c r="V5" i="69"/>
  <c r="V23" i="69" s="1"/>
  <c r="U5" i="69"/>
  <c r="U23" i="69" s="1"/>
  <c r="T5" i="69"/>
  <c r="T23" i="69" s="1"/>
  <c r="S5" i="69"/>
  <c r="S23" i="69" s="1"/>
  <c r="R5" i="69"/>
  <c r="R23" i="69" s="1"/>
  <c r="Q5" i="69"/>
  <c r="Q23" i="69" s="1"/>
  <c r="P5" i="69"/>
  <c r="P23" i="69" s="1"/>
  <c r="O5" i="69"/>
  <c r="O23" i="69" s="1"/>
  <c r="N5" i="69"/>
  <c r="N23" i="69" s="1"/>
  <c r="M5" i="69"/>
  <c r="M23" i="69" s="1"/>
  <c r="L5" i="69"/>
  <c r="L23" i="69" s="1"/>
  <c r="K5" i="69"/>
  <c r="K23" i="69" s="1"/>
  <c r="J5" i="69"/>
  <c r="J23" i="69" s="1"/>
  <c r="I5" i="69"/>
  <c r="I23" i="69" s="1"/>
  <c r="E5" i="69"/>
  <c r="E23" i="69" s="1"/>
  <c r="D5" i="69"/>
  <c r="Z4" i="69"/>
  <c r="Z27" i="69" s="1"/>
  <c r="Y4" i="69"/>
  <c r="Y27" i="69" s="1"/>
  <c r="X4" i="69"/>
  <c r="X27" i="69" s="1"/>
  <c r="W4" i="69"/>
  <c r="W27" i="69" s="1"/>
  <c r="V4" i="69"/>
  <c r="V27" i="69" s="1"/>
  <c r="U4" i="69"/>
  <c r="U27" i="69" s="1"/>
  <c r="T4" i="69"/>
  <c r="T27" i="69" s="1"/>
  <c r="S4" i="69"/>
  <c r="S27" i="69" s="1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K30" i="69" s="1"/>
  <c r="J4" i="69"/>
  <c r="J27" i="69" s="1"/>
  <c r="I4" i="69"/>
  <c r="I27" i="69" s="1"/>
  <c r="E4" i="69"/>
  <c r="E27" i="69" s="1"/>
  <c r="D4" i="69"/>
  <c r="H3" i="69"/>
  <c r="Z2" i="69"/>
  <c r="Z20" i="69" s="1"/>
  <c r="Y2" i="69"/>
  <c r="Y20" i="69" s="1"/>
  <c r="X2" i="69"/>
  <c r="X20" i="69" s="1"/>
  <c r="W2" i="69"/>
  <c r="W20" i="69" s="1"/>
  <c r="V2" i="69"/>
  <c r="V20" i="69" s="1"/>
  <c r="U2" i="69"/>
  <c r="U20" i="69" s="1"/>
  <c r="T2" i="69"/>
  <c r="T20" i="69" s="1"/>
  <c r="S2" i="69"/>
  <c r="S20" i="69" s="1"/>
  <c r="R2" i="69"/>
  <c r="R20" i="69" s="1"/>
  <c r="Q2" i="69"/>
  <c r="Q20" i="69" s="1"/>
  <c r="P2" i="69"/>
  <c r="P20" i="69" s="1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D2" i="69"/>
  <c r="H2" i="69" s="1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E35" i="68"/>
  <c r="D35" i="68"/>
  <c r="H35" i="68" s="1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E34" i="68"/>
  <c r="D34" i="68"/>
  <c r="H34" i="68" s="1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E33" i="68"/>
  <c r="D33" i="68"/>
  <c r="H33" i="68" s="1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E32" i="68"/>
  <c r="D32" i="68"/>
  <c r="H32" i="68" s="1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L29" i="68" s="1"/>
  <c r="K25" i="68"/>
  <c r="K29" i="68" s="1"/>
  <c r="J25" i="68"/>
  <c r="I25" i="68"/>
  <c r="E25" i="68"/>
  <c r="D25" i="68"/>
  <c r="H25" i="68" s="1"/>
  <c r="H29" i="68" s="1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E21" i="68"/>
  <c r="D21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E16" i="68"/>
  <c r="D16" i="68"/>
  <c r="H16" i="68" s="1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E15" i="68"/>
  <c r="D15" i="68"/>
  <c r="H15" i="68" s="1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E14" i="68"/>
  <c r="D14" i="68"/>
  <c r="H14" i="68" s="1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E13" i="68"/>
  <c r="D13" i="68"/>
  <c r="H13" i="68" s="1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E12" i="68"/>
  <c r="D12" i="68"/>
  <c r="H12" i="68" s="1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E11" i="68"/>
  <c r="D11" i="68"/>
  <c r="H11" i="68" s="1"/>
  <c r="Z9" i="68"/>
  <c r="Z10" i="68" s="1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E9" i="68"/>
  <c r="D9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E8" i="68"/>
  <c r="D8" i="68"/>
  <c r="H8" i="68" s="1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E7" i="68"/>
  <c r="D7" i="68"/>
  <c r="H7" i="68" s="1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E6" i="68"/>
  <c r="D6" i="68"/>
  <c r="H6" i="68" s="1"/>
  <c r="Z5" i="68"/>
  <c r="Z23" i="68" s="1"/>
  <c r="Y5" i="68"/>
  <c r="Y23" i="68" s="1"/>
  <c r="X5" i="68"/>
  <c r="X23" i="68" s="1"/>
  <c r="W5" i="68"/>
  <c r="W23" i="68" s="1"/>
  <c r="V5" i="68"/>
  <c r="V23" i="68" s="1"/>
  <c r="U5" i="68"/>
  <c r="U23" i="68" s="1"/>
  <c r="T5" i="68"/>
  <c r="T23" i="68" s="1"/>
  <c r="S5" i="68"/>
  <c r="S23" i="68" s="1"/>
  <c r="R5" i="68"/>
  <c r="R23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E5" i="68"/>
  <c r="E23" i="68" s="1"/>
  <c r="D5" i="68"/>
  <c r="Z4" i="68"/>
  <c r="Z27" i="68" s="1"/>
  <c r="Y4" i="68"/>
  <c r="Y27" i="68" s="1"/>
  <c r="X4" i="68"/>
  <c r="X27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Z2" i="68"/>
  <c r="Z20" i="68" s="1"/>
  <c r="Y2" i="68"/>
  <c r="Y20" i="68" s="1"/>
  <c r="X2" i="68"/>
  <c r="X20" i="68" s="1"/>
  <c r="W2" i="68"/>
  <c r="W20" i="68" s="1"/>
  <c r="V2" i="68"/>
  <c r="V20" i="68" s="1"/>
  <c r="U2" i="68"/>
  <c r="U20" i="68" s="1"/>
  <c r="T2" i="68"/>
  <c r="T20" i="68" s="1"/>
  <c r="S2" i="68"/>
  <c r="S20" i="68" s="1"/>
  <c r="R2" i="68"/>
  <c r="R20" i="68" s="1"/>
  <c r="Q2" i="68"/>
  <c r="Q20" i="68" s="1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E35" i="67"/>
  <c r="D35" i="67"/>
  <c r="H35" i="67" s="1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E34" i="67"/>
  <c r="D34" i="67"/>
  <c r="H34" i="67" s="1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E33" i="67"/>
  <c r="D33" i="67"/>
  <c r="H33" i="67" s="1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E32" i="67"/>
  <c r="D32" i="67"/>
  <c r="H32" i="67" s="1"/>
  <c r="U25" i="67"/>
  <c r="T25" i="67"/>
  <c r="S25" i="67"/>
  <c r="R25" i="67"/>
  <c r="Q25" i="67"/>
  <c r="P25" i="67"/>
  <c r="O25" i="67"/>
  <c r="N25" i="67"/>
  <c r="M25" i="67"/>
  <c r="L25" i="67"/>
  <c r="L29" i="67" s="1"/>
  <c r="K25" i="67"/>
  <c r="K29" i="67" s="1"/>
  <c r="J25" i="67"/>
  <c r="I25" i="67"/>
  <c r="E25" i="67"/>
  <c r="D25" i="67"/>
  <c r="H25" i="67" s="1"/>
  <c r="H29" i="67" s="1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E21" i="67"/>
  <c r="D21" i="67"/>
  <c r="H21" i="67" s="1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E16" i="67"/>
  <c r="D16" i="67"/>
  <c r="H16" i="67" s="1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E15" i="67"/>
  <c r="D15" i="67"/>
  <c r="H15" i="67" s="1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E14" i="67"/>
  <c r="D14" i="67"/>
  <c r="H14" i="67" s="1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E13" i="67"/>
  <c r="D13" i="67"/>
  <c r="H13" i="67" s="1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E12" i="67"/>
  <c r="D12" i="67"/>
  <c r="H12" i="67" s="1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E11" i="67"/>
  <c r="D11" i="67"/>
  <c r="H11" i="67" s="1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E9" i="67"/>
  <c r="D9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E8" i="67"/>
  <c r="D8" i="67"/>
  <c r="H8" i="67" s="1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E7" i="67"/>
  <c r="D7" i="67"/>
  <c r="H7" i="67" s="1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E6" i="67"/>
  <c r="D6" i="67"/>
  <c r="H6" i="67" s="1"/>
  <c r="U5" i="67"/>
  <c r="U23" i="67" s="1"/>
  <c r="T5" i="67"/>
  <c r="T23" i="67" s="1"/>
  <c r="S5" i="67"/>
  <c r="S23" i="67" s="1"/>
  <c r="R5" i="67"/>
  <c r="R23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I5" i="67"/>
  <c r="I23" i="67" s="1"/>
  <c r="E5" i="67"/>
  <c r="E23" i="67" s="1"/>
  <c r="D5" i="67"/>
  <c r="U4" i="67"/>
  <c r="U27" i="67" s="1"/>
  <c r="T4" i="67"/>
  <c r="T27" i="67" s="1"/>
  <c r="S4" i="67"/>
  <c r="S27" i="67" s="1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U2" i="67"/>
  <c r="U20" i="67" s="1"/>
  <c r="T2" i="67"/>
  <c r="T20" i="67" s="1"/>
  <c r="S2" i="67"/>
  <c r="S20" i="67" s="1"/>
  <c r="R2" i="67"/>
  <c r="R20" i="67" s="1"/>
  <c r="Q2" i="67"/>
  <c r="Q20" i="67" s="1"/>
  <c r="P2" i="67"/>
  <c r="P20" i="67" s="1"/>
  <c r="O2" i="67"/>
  <c r="O20" i="67" s="1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E35" i="66"/>
  <c r="D35" i="66"/>
  <c r="H35" i="66" s="1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E34" i="66"/>
  <c r="D34" i="66"/>
  <c r="H34" i="66" s="1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E33" i="66"/>
  <c r="D33" i="66"/>
  <c r="H33" i="66" s="1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E32" i="66"/>
  <c r="D32" i="66"/>
  <c r="H32" i="66" s="1"/>
  <c r="V25" i="66"/>
  <c r="U25" i="66"/>
  <c r="T25" i="66"/>
  <c r="S25" i="66"/>
  <c r="R25" i="66"/>
  <c r="Q25" i="66"/>
  <c r="P25" i="66"/>
  <c r="O25" i="66"/>
  <c r="N25" i="66"/>
  <c r="M25" i="66"/>
  <c r="L25" i="66"/>
  <c r="L29" i="66" s="1"/>
  <c r="K25" i="66"/>
  <c r="K29" i="66" s="1"/>
  <c r="J25" i="66"/>
  <c r="I25" i="66"/>
  <c r="E25" i="66"/>
  <c r="D25" i="66"/>
  <c r="H25" i="66" s="1"/>
  <c r="H29" i="66" s="1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E21" i="66"/>
  <c r="D21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E16" i="66"/>
  <c r="D16" i="66"/>
  <c r="H16" i="66" s="1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E15" i="66"/>
  <c r="D15" i="66"/>
  <c r="H15" i="66" s="1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E14" i="66"/>
  <c r="D14" i="66"/>
  <c r="H14" i="66" s="1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E13" i="66"/>
  <c r="D13" i="66"/>
  <c r="H13" i="66" s="1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E12" i="66"/>
  <c r="D12" i="66"/>
  <c r="H12" i="66" s="1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E11" i="66"/>
  <c r="D11" i="66"/>
  <c r="H11" i="66" s="1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E9" i="66"/>
  <c r="D9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E8" i="66"/>
  <c r="D8" i="66"/>
  <c r="H8" i="66" s="1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E7" i="66"/>
  <c r="D7" i="66"/>
  <c r="H7" i="66" s="1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E6" i="66"/>
  <c r="D6" i="66"/>
  <c r="H6" i="66" s="1"/>
  <c r="V5" i="66"/>
  <c r="V23" i="66" s="1"/>
  <c r="U5" i="66"/>
  <c r="U23" i="66" s="1"/>
  <c r="T5" i="66"/>
  <c r="T23" i="66" s="1"/>
  <c r="S5" i="66"/>
  <c r="S23" i="66" s="1"/>
  <c r="R5" i="66"/>
  <c r="R23" i="66" s="1"/>
  <c r="Q5" i="66"/>
  <c r="Q23" i="66" s="1"/>
  <c r="P5" i="66"/>
  <c r="P23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E5" i="66"/>
  <c r="E23" i="66" s="1"/>
  <c r="D5" i="66"/>
  <c r="V4" i="66"/>
  <c r="V27" i="66" s="1"/>
  <c r="U4" i="66"/>
  <c r="U27" i="66" s="1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L30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V2" i="66"/>
  <c r="V20" i="66" s="1"/>
  <c r="U2" i="66"/>
  <c r="U20" i="66" s="1"/>
  <c r="T2" i="66"/>
  <c r="T20" i="66" s="1"/>
  <c r="S2" i="66"/>
  <c r="S20" i="66" s="1"/>
  <c r="R2" i="66"/>
  <c r="R20" i="66" s="1"/>
  <c r="Q2" i="66"/>
  <c r="Q20" i="66" s="1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E35" i="65"/>
  <c r="D35" i="65"/>
  <c r="H35" i="65" s="1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E34" i="65"/>
  <c r="D34" i="65"/>
  <c r="H34" i="65" s="1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E33" i="65"/>
  <c r="D33" i="65"/>
  <c r="H33" i="65" s="1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E32" i="65"/>
  <c r="D32" i="65"/>
  <c r="H32" i="65" s="1"/>
  <c r="Z25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L29" i="65" s="1"/>
  <c r="K25" i="65"/>
  <c r="K29" i="65" s="1"/>
  <c r="J25" i="65"/>
  <c r="I25" i="65"/>
  <c r="E25" i="65"/>
  <c r="D25" i="65"/>
  <c r="H25" i="65" s="1"/>
  <c r="H29" i="65" s="1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E21" i="65"/>
  <c r="D21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E16" i="65"/>
  <c r="D16" i="65"/>
  <c r="H16" i="65" s="1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E15" i="65"/>
  <c r="D15" i="65"/>
  <c r="H15" i="65" s="1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E14" i="65"/>
  <c r="D14" i="65"/>
  <c r="H14" i="65" s="1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E13" i="65"/>
  <c r="D13" i="65"/>
  <c r="H13" i="65" s="1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E12" i="65"/>
  <c r="D12" i="65"/>
  <c r="H12" i="65" s="1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E11" i="65"/>
  <c r="D11" i="65"/>
  <c r="H11" i="65" s="1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E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E8" i="65"/>
  <c r="D8" i="65"/>
  <c r="H8" i="65" s="1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E7" i="65"/>
  <c r="D7" i="65"/>
  <c r="H7" i="65" s="1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E6" i="65"/>
  <c r="D6" i="65"/>
  <c r="H6" i="65" s="1"/>
  <c r="Z5" i="65"/>
  <c r="Z23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S5" i="65"/>
  <c r="S23" i="65" s="1"/>
  <c r="R5" i="65"/>
  <c r="R23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E5" i="65"/>
  <c r="E23" i="65" s="1"/>
  <c r="D5" i="65"/>
  <c r="Z4" i="65"/>
  <c r="Z27" i="65" s="1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Z2" i="65"/>
  <c r="Z20" i="65" s="1"/>
  <c r="Y2" i="65"/>
  <c r="Y20" i="65" s="1"/>
  <c r="X2" i="65"/>
  <c r="X20" i="65" s="1"/>
  <c r="W2" i="65"/>
  <c r="W20" i="65" s="1"/>
  <c r="V2" i="65"/>
  <c r="V20" i="65" s="1"/>
  <c r="U2" i="65"/>
  <c r="U20" i="65" s="1"/>
  <c r="T2" i="65"/>
  <c r="T20" i="65" s="1"/>
  <c r="S2" i="65"/>
  <c r="S20" i="65" s="1"/>
  <c r="R2" i="65"/>
  <c r="R20" i="65" s="1"/>
  <c r="Q2" i="65"/>
  <c r="Q20" i="65" s="1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D2" i="65"/>
  <c r="H2" i="65" s="1"/>
  <c r="R37" i="64"/>
  <c r="Q37" i="64"/>
  <c r="P37" i="64"/>
  <c r="O37" i="64"/>
  <c r="N37" i="64"/>
  <c r="M37" i="64"/>
  <c r="L37" i="64"/>
  <c r="K37" i="64"/>
  <c r="J37" i="64"/>
  <c r="I37" i="64"/>
  <c r="H37" i="64"/>
  <c r="E37" i="64"/>
  <c r="D37" i="64"/>
  <c r="R36" i="64"/>
  <c r="Q36" i="64"/>
  <c r="P36" i="64"/>
  <c r="O36" i="64"/>
  <c r="N36" i="64"/>
  <c r="M36" i="64"/>
  <c r="L36" i="64"/>
  <c r="K36" i="64"/>
  <c r="J36" i="64"/>
  <c r="I36" i="64"/>
  <c r="H36" i="64"/>
  <c r="E36" i="64"/>
  <c r="D36" i="64"/>
  <c r="R35" i="64"/>
  <c r="Q35" i="64"/>
  <c r="P35" i="64"/>
  <c r="O35" i="64"/>
  <c r="N35" i="64"/>
  <c r="M35" i="64"/>
  <c r="L35" i="64"/>
  <c r="K35" i="64"/>
  <c r="J35" i="64"/>
  <c r="I35" i="64"/>
  <c r="E35" i="64"/>
  <c r="D35" i="64"/>
  <c r="H35" i="64" s="1"/>
  <c r="R34" i="64"/>
  <c r="Q34" i="64"/>
  <c r="P34" i="64"/>
  <c r="O34" i="64"/>
  <c r="N34" i="64"/>
  <c r="M34" i="64"/>
  <c r="L34" i="64"/>
  <c r="K34" i="64"/>
  <c r="J34" i="64"/>
  <c r="I34" i="64"/>
  <c r="E34" i="64"/>
  <c r="D34" i="64"/>
  <c r="H34" i="64" s="1"/>
  <c r="R33" i="64"/>
  <c r="Q33" i="64"/>
  <c r="P33" i="64"/>
  <c r="O33" i="64"/>
  <c r="N33" i="64"/>
  <c r="M33" i="64"/>
  <c r="L33" i="64"/>
  <c r="K33" i="64"/>
  <c r="J33" i="64"/>
  <c r="I33" i="64"/>
  <c r="E33" i="64"/>
  <c r="D33" i="64"/>
  <c r="H33" i="64" s="1"/>
  <c r="R32" i="64"/>
  <c r="Q32" i="64"/>
  <c r="P32" i="64"/>
  <c r="O32" i="64"/>
  <c r="N32" i="64"/>
  <c r="M32" i="64"/>
  <c r="L32" i="64"/>
  <c r="K32" i="64"/>
  <c r="J32" i="64"/>
  <c r="I32" i="64"/>
  <c r="E32" i="64"/>
  <c r="D32" i="64"/>
  <c r="H32" i="64" s="1"/>
  <c r="R25" i="64"/>
  <c r="Q25" i="64"/>
  <c r="P25" i="64"/>
  <c r="O25" i="64"/>
  <c r="N25" i="64"/>
  <c r="M25" i="64"/>
  <c r="L25" i="64"/>
  <c r="L29" i="64" s="1"/>
  <c r="K25" i="64"/>
  <c r="K29" i="64" s="1"/>
  <c r="J25" i="64"/>
  <c r="I25" i="64"/>
  <c r="E25" i="64"/>
  <c r="D25" i="64"/>
  <c r="H25" i="64" s="1"/>
  <c r="H29" i="64" s="1"/>
  <c r="R21" i="64"/>
  <c r="Q21" i="64"/>
  <c r="P21" i="64"/>
  <c r="O21" i="64"/>
  <c r="N21" i="64"/>
  <c r="M21" i="64"/>
  <c r="L21" i="64"/>
  <c r="K21" i="64"/>
  <c r="J21" i="64"/>
  <c r="I21" i="64"/>
  <c r="E21" i="64"/>
  <c r="D21" i="64"/>
  <c r="H21" i="64" s="1"/>
  <c r="R16" i="64"/>
  <c r="Q16" i="64"/>
  <c r="P16" i="64"/>
  <c r="O16" i="64"/>
  <c r="N16" i="64"/>
  <c r="M16" i="64"/>
  <c r="L16" i="64"/>
  <c r="K16" i="64"/>
  <c r="J16" i="64"/>
  <c r="I16" i="64"/>
  <c r="E16" i="64"/>
  <c r="D16" i="64"/>
  <c r="H16" i="64" s="1"/>
  <c r="R15" i="64"/>
  <c r="Q15" i="64"/>
  <c r="P15" i="64"/>
  <c r="O15" i="64"/>
  <c r="N15" i="64"/>
  <c r="M15" i="64"/>
  <c r="L15" i="64"/>
  <c r="K15" i="64"/>
  <c r="J15" i="64"/>
  <c r="I15" i="64"/>
  <c r="E15" i="64"/>
  <c r="D15" i="64"/>
  <c r="H15" i="64" s="1"/>
  <c r="R14" i="64"/>
  <c r="Q14" i="64"/>
  <c r="P14" i="64"/>
  <c r="O14" i="64"/>
  <c r="N14" i="64"/>
  <c r="M14" i="64"/>
  <c r="L14" i="64"/>
  <c r="K14" i="64"/>
  <c r="J14" i="64"/>
  <c r="I14" i="64"/>
  <c r="E14" i="64"/>
  <c r="D14" i="64"/>
  <c r="H14" i="64" s="1"/>
  <c r="R13" i="64"/>
  <c r="Q13" i="64"/>
  <c r="P13" i="64"/>
  <c r="O13" i="64"/>
  <c r="N13" i="64"/>
  <c r="M13" i="64"/>
  <c r="L13" i="64"/>
  <c r="K13" i="64"/>
  <c r="J13" i="64"/>
  <c r="I13" i="64"/>
  <c r="E13" i="64"/>
  <c r="D13" i="64"/>
  <c r="H13" i="64" s="1"/>
  <c r="R12" i="64"/>
  <c r="Q12" i="64"/>
  <c r="P12" i="64"/>
  <c r="O12" i="64"/>
  <c r="N12" i="64"/>
  <c r="M12" i="64"/>
  <c r="L12" i="64"/>
  <c r="K12" i="64"/>
  <c r="J12" i="64"/>
  <c r="I12" i="64"/>
  <c r="E12" i="64"/>
  <c r="D12" i="64"/>
  <c r="H12" i="64" s="1"/>
  <c r="R11" i="64"/>
  <c r="Q11" i="64"/>
  <c r="P11" i="64"/>
  <c r="O11" i="64"/>
  <c r="N11" i="64"/>
  <c r="M11" i="64"/>
  <c r="L11" i="64"/>
  <c r="K11" i="64"/>
  <c r="J11" i="64"/>
  <c r="I11" i="64"/>
  <c r="E11" i="64"/>
  <c r="D11" i="64"/>
  <c r="H11" i="64" s="1"/>
  <c r="R9" i="64"/>
  <c r="Q9" i="64"/>
  <c r="P9" i="64"/>
  <c r="O9" i="64"/>
  <c r="N9" i="64"/>
  <c r="M9" i="64"/>
  <c r="L9" i="64"/>
  <c r="K9" i="64"/>
  <c r="J9" i="64"/>
  <c r="I9" i="64"/>
  <c r="E9" i="64"/>
  <c r="D9" i="64"/>
  <c r="R8" i="64"/>
  <c r="Q8" i="64"/>
  <c r="P8" i="64"/>
  <c r="O8" i="64"/>
  <c r="N8" i="64"/>
  <c r="M8" i="64"/>
  <c r="L8" i="64"/>
  <c r="K8" i="64"/>
  <c r="J8" i="64"/>
  <c r="I8" i="64"/>
  <c r="E8" i="64"/>
  <c r="D8" i="64"/>
  <c r="H8" i="64" s="1"/>
  <c r="R7" i="64"/>
  <c r="Q7" i="64"/>
  <c r="P7" i="64"/>
  <c r="O7" i="64"/>
  <c r="N7" i="64"/>
  <c r="M7" i="64"/>
  <c r="L7" i="64"/>
  <c r="K7" i="64"/>
  <c r="J7" i="64"/>
  <c r="I7" i="64"/>
  <c r="E7" i="64"/>
  <c r="D7" i="64"/>
  <c r="H7" i="64" s="1"/>
  <c r="R6" i="64"/>
  <c r="Q6" i="64"/>
  <c r="P6" i="64"/>
  <c r="O6" i="64"/>
  <c r="N6" i="64"/>
  <c r="M6" i="64"/>
  <c r="L6" i="64"/>
  <c r="K6" i="64"/>
  <c r="J6" i="64"/>
  <c r="I6" i="64"/>
  <c r="E6" i="64"/>
  <c r="D6" i="64"/>
  <c r="H6" i="64" s="1"/>
  <c r="R5" i="64"/>
  <c r="R23" i="64" s="1"/>
  <c r="Q5" i="64"/>
  <c r="Q23" i="64" s="1"/>
  <c r="P5" i="64"/>
  <c r="P23" i="64" s="1"/>
  <c r="O5" i="64"/>
  <c r="O23" i="64" s="1"/>
  <c r="N5" i="64"/>
  <c r="N23" i="64" s="1"/>
  <c r="M5" i="64"/>
  <c r="M23" i="64" s="1"/>
  <c r="L5" i="64"/>
  <c r="L23" i="64" s="1"/>
  <c r="K5" i="64"/>
  <c r="K23" i="64" s="1"/>
  <c r="J5" i="64"/>
  <c r="J23" i="64" s="1"/>
  <c r="E24" i="64" s="1"/>
  <c r="I5" i="64"/>
  <c r="I23" i="64" s="1"/>
  <c r="E5" i="64"/>
  <c r="E23" i="64" s="1"/>
  <c r="D5" i="64"/>
  <c r="R4" i="64"/>
  <c r="R27" i="64" s="1"/>
  <c r="Q4" i="64"/>
  <c r="Q27" i="64" s="1"/>
  <c r="P4" i="64"/>
  <c r="P27" i="64" s="1"/>
  <c r="O4" i="64"/>
  <c r="O27" i="64" s="1"/>
  <c r="N4" i="64"/>
  <c r="N27" i="64" s="1"/>
  <c r="M4" i="64"/>
  <c r="M27" i="64" s="1"/>
  <c r="L4" i="64"/>
  <c r="L27" i="64" s="1"/>
  <c r="L30" i="64" s="1"/>
  <c r="K4" i="64"/>
  <c r="K27" i="64" s="1"/>
  <c r="K30" i="64" s="1"/>
  <c r="J4" i="64"/>
  <c r="J27" i="64" s="1"/>
  <c r="I4" i="64"/>
  <c r="I27" i="64" s="1"/>
  <c r="E4" i="64"/>
  <c r="E27" i="64" s="1"/>
  <c r="D4" i="64"/>
  <c r="H3" i="64"/>
  <c r="R2" i="64"/>
  <c r="R20" i="64" s="1"/>
  <c r="Q2" i="64"/>
  <c r="Q20" i="64" s="1"/>
  <c r="P2" i="64"/>
  <c r="P20" i="64" s="1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E20" i="64" s="1"/>
  <c r="D2" i="64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E37" i="63"/>
  <c r="D37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E36" i="63"/>
  <c r="D36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E35" i="63"/>
  <c r="D35" i="63"/>
  <c r="H35" i="63" s="1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E34" i="63"/>
  <c r="D34" i="63"/>
  <c r="H34" i="63" s="1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E33" i="63"/>
  <c r="D33" i="63"/>
  <c r="H33" i="63" s="1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E32" i="63"/>
  <c r="D32" i="63"/>
  <c r="H32" i="63" s="1"/>
  <c r="U25" i="63"/>
  <c r="T25" i="63"/>
  <c r="S25" i="63"/>
  <c r="R25" i="63"/>
  <c r="Q25" i="63"/>
  <c r="P25" i="63"/>
  <c r="O25" i="63"/>
  <c r="N25" i="63"/>
  <c r="M25" i="63"/>
  <c r="L25" i="63"/>
  <c r="L29" i="63" s="1"/>
  <c r="K25" i="63"/>
  <c r="K29" i="63" s="1"/>
  <c r="J25" i="63"/>
  <c r="I25" i="63"/>
  <c r="E25" i="63"/>
  <c r="D25" i="63"/>
  <c r="H25" i="63" s="1"/>
  <c r="H29" i="63" s="1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E21" i="63"/>
  <c r="D21" i="63"/>
  <c r="H21" i="63" s="1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E16" i="63"/>
  <c r="D16" i="63"/>
  <c r="H16" i="63" s="1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E15" i="63"/>
  <c r="D15" i="63"/>
  <c r="H15" i="63" s="1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E14" i="63"/>
  <c r="D14" i="63"/>
  <c r="H14" i="63" s="1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E13" i="63"/>
  <c r="D13" i="63"/>
  <c r="H13" i="63" s="1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E12" i="63"/>
  <c r="D12" i="63"/>
  <c r="H12" i="63" s="1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E11" i="63"/>
  <c r="D11" i="63"/>
  <c r="H11" i="63" s="1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E9" i="63"/>
  <c r="D9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E8" i="63"/>
  <c r="D8" i="63"/>
  <c r="H8" i="63" s="1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E7" i="63"/>
  <c r="D7" i="63"/>
  <c r="H7" i="63" s="1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E6" i="63"/>
  <c r="D6" i="63"/>
  <c r="H6" i="63" s="1"/>
  <c r="U5" i="63"/>
  <c r="U23" i="63" s="1"/>
  <c r="T5" i="63"/>
  <c r="T23" i="63" s="1"/>
  <c r="S5" i="63"/>
  <c r="S23" i="63" s="1"/>
  <c r="R5" i="63"/>
  <c r="R23" i="63" s="1"/>
  <c r="Q5" i="63"/>
  <c r="Q23" i="63" s="1"/>
  <c r="P5" i="63"/>
  <c r="P23" i="63" s="1"/>
  <c r="O5" i="63"/>
  <c r="O23" i="63" s="1"/>
  <c r="N5" i="63"/>
  <c r="N23" i="63" s="1"/>
  <c r="M5" i="63"/>
  <c r="M23" i="63" s="1"/>
  <c r="L5" i="63"/>
  <c r="L23" i="63" s="1"/>
  <c r="K5" i="63"/>
  <c r="K23" i="63" s="1"/>
  <c r="J5" i="63"/>
  <c r="J23" i="63" s="1"/>
  <c r="I5" i="63"/>
  <c r="I23" i="63" s="1"/>
  <c r="E5" i="63"/>
  <c r="E23" i="63" s="1"/>
  <c r="D5" i="63"/>
  <c r="U4" i="63"/>
  <c r="U27" i="63" s="1"/>
  <c r="T4" i="63"/>
  <c r="T27" i="63" s="1"/>
  <c r="S4" i="63"/>
  <c r="S27" i="63" s="1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K30" i="63" s="1"/>
  <c r="J4" i="63"/>
  <c r="J27" i="63" s="1"/>
  <c r="I4" i="63"/>
  <c r="I27" i="63" s="1"/>
  <c r="E4" i="63"/>
  <c r="E27" i="63" s="1"/>
  <c r="D4" i="63"/>
  <c r="H3" i="63"/>
  <c r="U2" i="63"/>
  <c r="U20" i="63" s="1"/>
  <c r="T2" i="63"/>
  <c r="T20" i="63" s="1"/>
  <c r="S2" i="63"/>
  <c r="S20" i="63" s="1"/>
  <c r="R2" i="63"/>
  <c r="R20" i="63" s="1"/>
  <c r="Q2" i="63"/>
  <c r="Q20" i="63" s="1"/>
  <c r="P2" i="63"/>
  <c r="P20" i="63" s="1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E37" i="62"/>
  <c r="D37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E35" i="62"/>
  <c r="D35" i="62"/>
  <c r="H35" i="62" s="1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E34" i="62"/>
  <c r="D34" i="62"/>
  <c r="H34" i="62" s="1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E33" i="62"/>
  <c r="D33" i="62"/>
  <c r="H33" i="62" s="1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E32" i="62"/>
  <c r="D32" i="62"/>
  <c r="H32" i="62" s="1"/>
  <c r="U25" i="62"/>
  <c r="T25" i="62"/>
  <c r="S25" i="62"/>
  <c r="R25" i="62"/>
  <c r="Q25" i="62"/>
  <c r="P25" i="62"/>
  <c r="O25" i="62"/>
  <c r="N25" i="62"/>
  <c r="M25" i="62"/>
  <c r="L25" i="62"/>
  <c r="L29" i="62" s="1"/>
  <c r="K25" i="62"/>
  <c r="K29" i="62" s="1"/>
  <c r="J25" i="62"/>
  <c r="I25" i="62"/>
  <c r="E25" i="62"/>
  <c r="D25" i="62"/>
  <c r="H25" i="62" s="1"/>
  <c r="H29" i="62" s="1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E21" i="62"/>
  <c r="D21" i="62"/>
  <c r="H21" i="62" s="1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E16" i="62"/>
  <c r="D16" i="62"/>
  <c r="H16" i="62" s="1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E15" i="62"/>
  <c r="D15" i="62"/>
  <c r="H15" i="62" s="1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E14" i="62"/>
  <c r="D14" i="62"/>
  <c r="H14" i="62" s="1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E13" i="62"/>
  <c r="D13" i="62"/>
  <c r="H13" i="62" s="1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E12" i="62"/>
  <c r="D12" i="62"/>
  <c r="H12" i="62" s="1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E11" i="62"/>
  <c r="D11" i="62"/>
  <c r="H11" i="62" s="1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E9" i="62"/>
  <c r="E10" i="62" s="1"/>
  <c r="D9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E8" i="62"/>
  <c r="D8" i="62"/>
  <c r="H8" i="62" s="1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E7" i="62"/>
  <c r="D7" i="62"/>
  <c r="H7" i="62" s="1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E6" i="62"/>
  <c r="D6" i="62"/>
  <c r="H6" i="62" s="1"/>
  <c r="U5" i="62"/>
  <c r="U23" i="62" s="1"/>
  <c r="T5" i="62"/>
  <c r="T23" i="62" s="1"/>
  <c r="S5" i="62"/>
  <c r="S23" i="62" s="1"/>
  <c r="R5" i="62"/>
  <c r="R23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E24" i="62" s="1"/>
  <c r="I5" i="62"/>
  <c r="I23" i="62" s="1"/>
  <c r="E5" i="62"/>
  <c r="E23" i="62" s="1"/>
  <c r="D5" i="62"/>
  <c r="U4" i="62"/>
  <c r="U27" i="62" s="1"/>
  <c r="T4" i="62"/>
  <c r="T27" i="62" s="1"/>
  <c r="S4" i="62"/>
  <c r="S27" i="62" s="1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U2" i="62"/>
  <c r="U20" i="62" s="1"/>
  <c r="T2" i="62"/>
  <c r="T20" i="62" s="1"/>
  <c r="S2" i="62"/>
  <c r="S20" i="62" s="1"/>
  <c r="R2" i="62"/>
  <c r="R20" i="62" s="1"/>
  <c r="Q2" i="62"/>
  <c r="Q20" i="62" s="1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E35" i="61"/>
  <c r="D35" i="61"/>
  <c r="H35" i="61" s="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E34" i="61"/>
  <c r="D34" i="61"/>
  <c r="H34" i="61" s="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E33" i="61"/>
  <c r="D33" i="61"/>
  <c r="H33" i="61" s="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E32" i="61"/>
  <c r="D32" i="61"/>
  <c r="H32" i="61" s="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L29" i="61" s="1"/>
  <c r="K25" i="61"/>
  <c r="K29" i="61" s="1"/>
  <c r="J25" i="61"/>
  <c r="I25" i="61"/>
  <c r="E25" i="61"/>
  <c r="D25" i="61"/>
  <c r="H25" i="61" s="1"/>
  <c r="H29" i="61" s="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E21" i="61"/>
  <c r="D21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E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E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E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E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E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E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E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E8" i="61"/>
  <c r="D8" i="61"/>
  <c r="H8" i="61" s="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E7" i="61"/>
  <c r="D7" i="61"/>
  <c r="H7" i="61" s="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E6" i="61"/>
  <c r="D6" i="61"/>
  <c r="H6" i="61" s="1"/>
  <c r="Z5" i="61"/>
  <c r="Z23" i="61" s="1"/>
  <c r="Y5" i="61"/>
  <c r="Y23" i="61" s="1"/>
  <c r="X5" i="61"/>
  <c r="X23" i="61" s="1"/>
  <c r="W5" i="61"/>
  <c r="W23" i="61" s="1"/>
  <c r="V5" i="61"/>
  <c r="V23" i="61" s="1"/>
  <c r="U5" i="61"/>
  <c r="U23" i="61" s="1"/>
  <c r="T5" i="61"/>
  <c r="T23" i="61" s="1"/>
  <c r="S5" i="61"/>
  <c r="S23" i="61" s="1"/>
  <c r="R5" i="61"/>
  <c r="R23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I5" i="61"/>
  <c r="I23" i="61" s="1"/>
  <c r="E5" i="61"/>
  <c r="E23" i="61" s="1"/>
  <c r="D5" i="61"/>
  <c r="Z4" i="61"/>
  <c r="Z27" i="61" s="1"/>
  <c r="Y4" i="61"/>
  <c r="Y27" i="61" s="1"/>
  <c r="X4" i="61"/>
  <c r="X27" i="61" s="1"/>
  <c r="W4" i="61"/>
  <c r="W27" i="61" s="1"/>
  <c r="V4" i="61"/>
  <c r="V27" i="61" s="1"/>
  <c r="U4" i="61"/>
  <c r="U27" i="61" s="1"/>
  <c r="T4" i="61"/>
  <c r="T27" i="61" s="1"/>
  <c r="S4" i="61"/>
  <c r="S27" i="61" s="1"/>
  <c r="R4" i="61"/>
  <c r="R27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L30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Z2" i="61"/>
  <c r="Z20" i="61" s="1"/>
  <c r="Y2" i="61"/>
  <c r="Y20" i="61" s="1"/>
  <c r="X2" i="61"/>
  <c r="X20" i="61" s="1"/>
  <c r="W2" i="61"/>
  <c r="W20" i="61" s="1"/>
  <c r="V2" i="61"/>
  <c r="V20" i="61" s="1"/>
  <c r="U2" i="61"/>
  <c r="U20" i="61" s="1"/>
  <c r="T2" i="61"/>
  <c r="T20" i="61" s="1"/>
  <c r="S2" i="61"/>
  <c r="S20" i="61" s="1"/>
  <c r="R2" i="61"/>
  <c r="R20" i="61" s="1"/>
  <c r="Q2" i="61"/>
  <c r="Q20" i="61" s="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E37" i="60"/>
  <c r="D37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E36" i="60"/>
  <c r="D36" i="60"/>
  <c r="Z35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E35" i="60"/>
  <c r="D35" i="60"/>
  <c r="H35" i="60" s="1"/>
  <c r="Z34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E34" i="60"/>
  <c r="D34" i="60"/>
  <c r="H34" i="60" s="1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E33" i="60"/>
  <c r="D33" i="60"/>
  <c r="H33" i="60" s="1"/>
  <c r="Z32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E32" i="60"/>
  <c r="D32" i="60"/>
  <c r="H32" i="60" s="1"/>
  <c r="Z25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L29" i="60" s="1"/>
  <c r="K25" i="60"/>
  <c r="K29" i="60" s="1"/>
  <c r="J25" i="60"/>
  <c r="I25" i="60"/>
  <c r="E25" i="60"/>
  <c r="D25" i="60"/>
  <c r="H25" i="60" s="1"/>
  <c r="H29" i="60" s="1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E21" i="60"/>
  <c r="D21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E16" i="60"/>
  <c r="D16" i="60"/>
  <c r="H16" i="60" s="1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E15" i="60"/>
  <c r="D15" i="60"/>
  <c r="H15" i="60" s="1"/>
  <c r="Z14" i="60"/>
  <c r="Y14" i="60"/>
  <c r="X14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E14" i="60"/>
  <c r="D14" i="60"/>
  <c r="H14" i="60" s="1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E13" i="60"/>
  <c r="D13" i="60"/>
  <c r="H13" i="60" s="1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E12" i="60"/>
  <c r="D12" i="60"/>
  <c r="H12" i="60" s="1"/>
  <c r="Z11" i="60"/>
  <c r="Y11" i="60"/>
  <c r="X11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E11" i="60"/>
  <c r="D11" i="60"/>
  <c r="H11" i="60" s="1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I10" i="60" s="1"/>
  <c r="E9" i="60"/>
  <c r="D9" i="60"/>
  <c r="Z8" i="60"/>
  <c r="Y8" i="60"/>
  <c r="X8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E8" i="60"/>
  <c r="D8" i="60"/>
  <c r="H8" i="60" s="1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E7" i="60"/>
  <c r="D7" i="60"/>
  <c r="H7" i="60" s="1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E6" i="60"/>
  <c r="D6" i="60"/>
  <c r="H6" i="60" s="1"/>
  <c r="Z5" i="60"/>
  <c r="Z23" i="60" s="1"/>
  <c r="Y5" i="60"/>
  <c r="Y23" i="60" s="1"/>
  <c r="X5" i="60"/>
  <c r="X23" i="60" s="1"/>
  <c r="W5" i="60"/>
  <c r="W23" i="60" s="1"/>
  <c r="V5" i="60"/>
  <c r="V23" i="60" s="1"/>
  <c r="U5" i="60"/>
  <c r="U23" i="60" s="1"/>
  <c r="T5" i="60"/>
  <c r="T23" i="60" s="1"/>
  <c r="S5" i="60"/>
  <c r="S23" i="60" s="1"/>
  <c r="R5" i="60"/>
  <c r="R23" i="60" s="1"/>
  <c r="Q5" i="60"/>
  <c r="Q23" i="60" s="1"/>
  <c r="P5" i="60"/>
  <c r="P23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E24" i="60" s="1"/>
  <c r="I5" i="60"/>
  <c r="I23" i="60" s="1"/>
  <c r="E5" i="60"/>
  <c r="E23" i="60" s="1"/>
  <c r="D5" i="60"/>
  <c r="Z4" i="60"/>
  <c r="Z27" i="60" s="1"/>
  <c r="Y4" i="60"/>
  <c r="Y27" i="60" s="1"/>
  <c r="X4" i="60"/>
  <c r="X27" i="60" s="1"/>
  <c r="W4" i="60"/>
  <c r="W27" i="60" s="1"/>
  <c r="V4" i="60"/>
  <c r="V27" i="60" s="1"/>
  <c r="U4" i="60"/>
  <c r="U27" i="60" s="1"/>
  <c r="T4" i="60"/>
  <c r="T27" i="60" s="1"/>
  <c r="S4" i="60"/>
  <c r="S27" i="60" s="1"/>
  <c r="R4" i="60"/>
  <c r="R27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L30" i="60" s="1"/>
  <c r="K4" i="60"/>
  <c r="K27" i="60" s="1"/>
  <c r="K30" i="60" s="1"/>
  <c r="J4" i="60"/>
  <c r="J27" i="60" s="1"/>
  <c r="I4" i="60"/>
  <c r="I27" i="60" s="1"/>
  <c r="E4" i="60"/>
  <c r="E27" i="60" s="1"/>
  <c r="D4" i="60"/>
  <c r="H3" i="60"/>
  <c r="Z2" i="60"/>
  <c r="Z20" i="60" s="1"/>
  <c r="Y2" i="60"/>
  <c r="Y20" i="60" s="1"/>
  <c r="X2" i="60"/>
  <c r="X20" i="60" s="1"/>
  <c r="W2" i="60"/>
  <c r="W20" i="60" s="1"/>
  <c r="V2" i="60"/>
  <c r="V20" i="60" s="1"/>
  <c r="U2" i="60"/>
  <c r="U20" i="60" s="1"/>
  <c r="T2" i="60"/>
  <c r="T20" i="60" s="1"/>
  <c r="S2" i="60"/>
  <c r="S20" i="60" s="1"/>
  <c r="R2" i="60"/>
  <c r="R20" i="60" s="1"/>
  <c r="Q2" i="60"/>
  <c r="Q20" i="60" s="1"/>
  <c r="P2" i="60"/>
  <c r="P20" i="60" s="1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D2" i="60"/>
  <c r="AA37" i="59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AA36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AA35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AA34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AA33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AA32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AA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E21" i="59"/>
  <c r="D21" i="59"/>
  <c r="H21" i="59" s="1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AA14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AA11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E9" i="59"/>
  <c r="D9" i="59"/>
  <c r="AA8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E8" i="59"/>
  <c r="D8" i="59"/>
  <c r="H8" i="59" s="1"/>
  <c r="AA7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E7" i="59"/>
  <c r="D7" i="59"/>
  <c r="H7" i="59" s="1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E6" i="59"/>
  <c r="D6" i="59"/>
  <c r="H6" i="59" s="1"/>
  <c r="AA5" i="59"/>
  <c r="AA23" i="59" s="1"/>
  <c r="Z5" i="59"/>
  <c r="Z23" i="59" s="1"/>
  <c r="Y5" i="59"/>
  <c r="Y23" i="59" s="1"/>
  <c r="X5" i="59"/>
  <c r="X23" i="59" s="1"/>
  <c r="W5" i="59"/>
  <c r="W23" i="59" s="1"/>
  <c r="V5" i="59"/>
  <c r="V23" i="59" s="1"/>
  <c r="U5" i="59"/>
  <c r="U23" i="59" s="1"/>
  <c r="T5" i="59"/>
  <c r="T23" i="59" s="1"/>
  <c r="S5" i="59"/>
  <c r="S23" i="59" s="1"/>
  <c r="R5" i="59"/>
  <c r="R23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AA4" i="59"/>
  <c r="AA27" i="59" s="1"/>
  <c r="Z4" i="59"/>
  <c r="Z27" i="59" s="1"/>
  <c r="Y4" i="59"/>
  <c r="Y27" i="59" s="1"/>
  <c r="X4" i="59"/>
  <c r="X27" i="59" s="1"/>
  <c r="W4" i="59"/>
  <c r="W27" i="59" s="1"/>
  <c r="V4" i="59"/>
  <c r="V27" i="59" s="1"/>
  <c r="U4" i="59"/>
  <c r="U27" i="59" s="1"/>
  <c r="T4" i="59"/>
  <c r="T27" i="59" s="1"/>
  <c r="S4" i="59"/>
  <c r="S27" i="59" s="1"/>
  <c r="R4" i="59"/>
  <c r="R27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AA2" i="59"/>
  <c r="AA20" i="59" s="1"/>
  <c r="Z2" i="59"/>
  <c r="Z20" i="59" s="1"/>
  <c r="Y2" i="59"/>
  <c r="Y20" i="59" s="1"/>
  <c r="X2" i="59"/>
  <c r="X20" i="59" s="1"/>
  <c r="W2" i="59"/>
  <c r="W20" i="59" s="1"/>
  <c r="V2" i="59"/>
  <c r="V20" i="59" s="1"/>
  <c r="U2" i="59"/>
  <c r="U20" i="59" s="1"/>
  <c r="T2" i="59"/>
  <c r="T20" i="59" s="1"/>
  <c r="S2" i="59"/>
  <c r="S20" i="59" s="1"/>
  <c r="R2" i="59"/>
  <c r="R20" i="59" s="1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E37" i="58"/>
  <c r="D37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E36" i="58"/>
  <c r="D36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E35" i="58"/>
  <c r="D35" i="58"/>
  <c r="H35" i="58" s="1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E34" i="58"/>
  <c r="D34" i="58"/>
  <c r="H34" i="58" s="1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E33" i="58"/>
  <c r="D33" i="58"/>
  <c r="H33" i="58" s="1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E32" i="58"/>
  <c r="D32" i="58"/>
  <c r="H32" i="58" s="1"/>
  <c r="W25" i="58"/>
  <c r="V25" i="58"/>
  <c r="U25" i="58"/>
  <c r="T25" i="58"/>
  <c r="S25" i="58"/>
  <c r="R25" i="58"/>
  <c r="Q25" i="58"/>
  <c r="P25" i="58"/>
  <c r="O25" i="58"/>
  <c r="N25" i="58"/>
  <c r="M25" i="58"/>
  <c r="L25" i="58"/>
  <c r="L29" i="58" s="1"/>
  <c r="K25" i="58"/>
  <c r="K29" i="58" s="1"/>
  <c r="J25" i="58"/>
  <c r="I25" i="58"/>
  <c r="E25" i="58"/>
  <c r="D25" i="58"/>
  <c r="H25" i="58" s="1"/>
  <c r="H29" i="58" s="1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E21" i="58"/>
  <c r="D21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E16" i="58"/>
  <c r="D16" i="58"/>
  <c r="H16" i="58" s="1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E15" i="58"/>
  <c r="D15" i="58"/>
  <c r="H15" i="58" s="1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E14" i="58"/>
  <c r="D14" i="58"/>
  <c r="H14" i="58" s="1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E13" i="58"/>
  <c r="D13" i="58"/>
  <c r="H13" i="58" s="1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E12" i="58"/>
  <c r="D12" i="58"/>
  <c r="H12" i="58" s="1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E11" i="58"/>
  <c r="D11" i="58"/>
  <c r="H11" i="58" s="1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E9" i="58"/>
  <c r="D9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E8" i="58"/>
  <c r="D8" i="58"/>
  <c r="H8" i="58" s="1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E7" i="58"/>
  <c r="D7" i="58"/>
  <c r="H7" i="58" s="1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E6" i="58"/>
  <c r="D6" i="58"/>
  <c r="H6" i="58" s="1"/>
  <c r="W5" i="58"/>
  <c r="W23" i="58" s="1"/>
  <c r="V5" i="58"/>
  <c r="V23" i="58" s="1"/>
  <c r="U5" i="58"/>
  <c r="U23" i="58" s="1"/>
  <c r="T5" i="58"/>
  <c r="T23" i="58" s="1"/>
  <c r="S5" i="58"/>
  <c r="S23" i="58" s="1"/>
  <c r="R5" i="58"/>
  <c r="R23" i="58" s="1"/>
  <c r="Q5" i="58"/>
  <c r="Q23" i="58" s="1"/>
  <c r="P5" i="58"/>
  <c r="P23" i="58" s="1"/>
  <c r="O5" i="58"/>
  <c r="O23" i="58" s="1"/>
  <c r="N5" i="58"/>
  <c r="N23" i="58" s="1"/>
  <c r="M5" i="58"/>
  <c r="M23" i="58" s="1"/>
  <c r="L5" i="58"/>
  <c r="L23" i="58" s="1"/>
  <c r="K5" i="58"/>
  <c r="K23" i="58" s="1"/>
  <c r="J5" i="58"/>
  <c r="J23" i="58" s="1"/>
  <c r="I5" i="58"/>
  <c r="I23" i="58" s="1"/>
  <c r="E5" i="58"/>
  <c r="E23" i="58" s="1"/>
  <c r="D5" i="58"/>
  <c r="W4" i="58"/>
  <c r="W27" i="58" s="1"/>
  <c r="V4" i="58"/>
  <c r="V27" i="58" s="1"/>
  <c r="U4" i="58"/>
  <c r="U27" i="58" s="1"/>
  <c r="T4" i="58"/>
  <c r="T27" i="58" s="1"/>
  <c r="S4" i="58"/>
  <c r="S27" i="58" s="1"/>
  <c r="R4" i="58"/>
  <c r="R27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L30" i="58" s="1"/>
  <c r="K4" i="58"/>
  <c r="K27" i="58" s="1"/>
  <c r="K30" i="58" s="1"/>
  <c r="J4" i="58"/>
  <c r="J27" i="58" s="1"/>
  <c r="I4" i="58"/>
  <c r="I27" i="58" s="1"/>
  <c r="E4" i="58"/>
  <c r="E27" i="58" s="1"/>
  <c r="D4" i="58"/>
  <c r="H3" i="58"/>
  <c r="W2" i="58"/>
  <c r="W20" i="58" s="1"/>
  <c r="V2" i="58"/>
  <c r="V20" i="58" s="1"/>
  <c r="U2" i="58"/>
  <c r="U20" i="58" s="1"/>
  <c r="T2" i="58"/>
  <c r="T20" i="58" s="1"/>
  <c r="S2" i="58"/>
  <c r="S20" i="58" s="1"/>
  <c r="R2" i="58"/>
  <c r="R20" i="58" s="1"/>
  <c r="Q2" i="58"/>
  <c r="Q20" i="58" s="1"/>
  <c r="P2" i="58"/>
  <c r="P20" i="58" s="1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D2" i="58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R35" i="57"/>
  <c r="Q35" i="57"/>
  <c r="P35" i="57"/>
  <c r="O35" i="57"/>
  <c r="N35" i="57"/>
  <c r="M35" i="57"/>
  <c r="L35" i="57"/>
  <c r="K35" i="57"/>
  <c r="J35" i="57"/>
  <c r="I35" i="57"/>
  <c r="E35" i="57"/>
  <c r="D35" i="57"/>
  <c r="H35" i="57" s="1"/>
  <c r="R34" i="57"/>
  <c r="Q34" i="57"/>
  <c r="P34" i="57"/>
  <c r="O34" i="57"/>
  <c r="N34" i="57"/>
  <c r="M34" i="57"/>
  <c r="L34" i="57"/>
  <c r="K34" i="57"/>
  <c r="J34" i="57"/>
  <c r="I34" i="57"/>
  <c r="E34" i="57"/>
  <c r="D34" i="57"/>
  <c r="H34" i="57" s="1"/>
  <c r="R33" i="57"/>
  <c r="Q33" i="57"/>
  <c r="P33" i="57"/>
  <c r="O33" i="57"/>
  <c r="N33" i="57"/>
  <c r="M33" i="57"/>
  <c r="L33" i="57"/>
  <c r="K33" i="57"/>
  <c r="J33" i="57"/>
  <c r="I33" i="57"/>
  <c r="E33" i="57"/>
  <c r="D33" i="57"/>
  <c r="H33" i="57" s="1"/>
  <c r="R32" i="57"/>
  <c r="Q32" i="57"/>
  <c r="P32" i="57"/>
  <c r="O32" i="57"/>
  <c r="N32" i="57"/>
  <c r="M32" i="57"/>
  <c r="L32" i="57"/>
  <c r="K32" i="57"/>
  <c r="J32" i="57"/>
  <c r="I32" i="57"/>
  <c r="E32" i="57"/>
  <c r="D32" i="57"/>
  <c r="H32" i="57" s="1"/>
  <c r="R25" i="57"/>
  <c r="Q25" i="57"/>
  <c r="P25" i="57"/>
  <c r="O25" i="57"/>
  <c r="N25" i="57"/>
  <c r="M25" i="57"/>
  <c r="L25" i="57"/>
  <c r="L29" i="57" s="1"/>
  <c r="K25" i="57"/>
  <c r="K29" i="57" s="1"/>
  <c r="J25" i="57"/>
  <c r="I25" i="57"/>
  <c r="E25" i="57"/>
  <c r="D25" i="57"/>
  <c r="H25" i="57" s="1"/>
  <c r="H29" i="57" s="1"/>
  <c r="R21" i="57"/>
  <c r="Q21" i="57"/>
  <c r="P21" i="57"/>
  <c r="O21" i="57"/>
  <c r="N21" i="57"/>
  <c r="M21" i="57"/>
  <c r="L21" i="57"/>
  <c r="K21" i="57"/>
  <c r="J21" i="57"/>
  <c r="I21" i="57"/>
  <c r="E21" i="57"/>
  <c r="D21" i="57"/>
  <c r="H21" i="57" s="1"/>
  <c r="R16" i="57"/>
  <c r="Q16" i="57"/>
  <c r="P16" i="57"/>
  <c r="O16" i="57"/>
  <c r="N16" i="57"/>
  <c r="M16" i="57"/>
  <c r="L16" i="57"/>
  <c r="K16" i="57"/>
  <c r="J16" i="57"/>
  <c r="I16" i="57"/>
  <c r="E16" i="57"/>
  <c r="D16" i="57"/>
  <c r="H16" i="57" s="1"/>
  <c r="R15" i="57"/>
  <c r="Q15" i="57"/>
  <c r="P15" i="57"/>
  <c r="O15" i="57"/>
  <c r="N15" i="57"/>
  <c r="M15" i="57"/>
  <c r="L15" i="57"/>
  <c r="K15" i="57"/>
  <c r="J15" i="57"/>
  <c r="I15" i="57"/>
  <c r="E15" i="57"/>
  <c r="D15" i="57"/>
  <c r="H15" i="57" s="1"/>
  <c r="R14" i="57"/>
  <c r="Q14" i="57"/>
  <c r="P14" i="57"/>
  <c r="O14" i="57"/>
  <c r="N14" i="57"/>
  <c r="M14" i="57"/>
  <c r="L14" i="57"/>
  <c r="K14" i="57"/>
  <c r="J14" i="57"/>
  <c r="I14" i="57"/>
  <c r="E14" i="57"/>
  <c r="D14" i="57"/>
  <c r="H14" i="57" s="1"/>
  <c r="R13" i="57"/>
  <c r="Q13" i="57"/>
  <c r="P13" i="57"/>
  <c r="O13" i="57"/>
  <c r="N13" i="57"/>
  <c r="M13" i="57"/>
  <c r="L13" i="57"/>
  <c r="K13" i="57"/>
  <c r="J13" i="57"/>
  <c r="I13" i="57"/>
  <c r="E13" i="57"/>
  <c r="D13" i="57"/>
  <c r="H13" i="57" s="1"/>
  <c r="R12" i="57"/>
  <c r="Q12" i="57"/>
  <c r="P12" i="57"/>
  <c r="O12" i="57"/>
  <c r="N12" i="57"/>
  <c r="M12" i="57"/>
  <c r="L12" i="57"/>
  <c r="K12" i="57"/>
  <c r="J12" i="57"/>
  <c r="I12" i="57"/>
  <c r="E12" i="57"/>
  <c r="D12" i="57"/>
  <c r="H12" i="57" s="1"/>
  <c r="R11" i="57"/>
  <c r="Q11" i="57"/>
  <c r="P11" i="57"/>
  <c r="O11" i="57"/>
  <c r="N11" i="57"/>
  <c r="M11" i="57"/>
  <c r="L11" i="57"/>
  <c r="K11" i="57"/>
  <c r="J11" i="57"/>
  <c r="I11" i="57"/>
  <c r="E11" i="57"/>
  <c r="D11" i="57"/>
  <c r="H11" i="57" s="1"/>
  <c r="R9" i="57"/>
  <c r="Q9" i="57"/>
  <c r="P9" i="57"/>
  <c r="O9" i="57"/>
  <c r="N9" i="57"/>
  <c r="M9" i="57"/>
  <c r="L9" i="57"/>
  <c r="K9" i="57"/>
  <c r="J9" i="57"/>
  <c r="I9" i="57"/>
  <c r="E9" i="57"/>
  <c r="D9" i="57"/>
  <c r="R8" i="57"/>
  <c r="Q8" i="57"/>
  <c r="P8" i="57"/>
  <c r="O8" i="57"/>
  <c r="N8" i="57"/>
  <c r="M8" i="57"/>
  <c r="L8" i="57"/>
  <c r="K8" i="57"/>
  <c r="J8" i="57"/>
  <c r="I8" i="57"/>
  <c r="E8" i="57"/>
  <c r="D8" i="57"/>
  <c r="H8" i="57" s="1"/>
  <c r="R7" i="57"/>
  <c r="Q7" i="57"/>
  <c r="P7" i="57"/>
  <c r="O7" i="57"/>
  <c r="N7" i="57"/>
  <c r="M7" i="57"/>
  <c r="L7" i="57"/>
  <c r="K7" i="57"/>
  <c r="J7" i="57"/>
  <c r="I7" i="57"/>
  <c r="E7" i="57"/>
  <c r="D7" i="57"/>
  <c r="H7" i="57" s="1"/>
  <c r="R6" i="57"/>
  <c r="Q6" i="57"/>
  <c r="P6" i="57"/>
  <c r="O6" i="57"/>
  <c r="N6" i="57"/>
  <c r="M6" i="57"/>
  <c r="L6" i="57"/>
  <c r="K6" i="57"/>
  <c r="J6" i="57"/>
  <c r="I6" i="57"/>
  <c r="E6" i="57"/>
  <c r="D6" i="57"/>
  <c r="H6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E5" i="57"/>
  <c r="E23" i="57" s="1"/>
  <c r="D5" i="57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L30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R2" i="57"/>
  <c r="R20" i="57" s="1"/>
  <c r="Q2" i="57"/>
  <c r="Q20" i="57" s="1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E35" i="56"/>
  <c r="D35" i="56"/>
  <c r="H35" i="56" s="1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E34" i="56"/>
  <c r="D34" i="56"/>
  <c r="H34" i="56" s="1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E33" i="56"/>
  <c r="D33" i="56"/>
  <c r="H33" i="56" s="1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E32" i="56"/>
  <c r="D32" i="56"/>
  <c r="H32" i="56" s="1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L29" i="56" s="1"/>
  <c r="K25" i="56"/>
  <c r="K29" i="56" s="1"/>
  <c r="J25" i="56"/>
  <c r="I25" i="56"/>
  <c r="E25" i="56"/>
  <c r="D25" i="56"/>
  <c r="H25" i="56" s="1"/>
  <c r="H29" i="56" s="1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E21" i="56"/>
  <c r="D21" i="56"/>
  <c r="H21" i="56" s="1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E16" i="56"/>
  <c r="D16" i="56"/>
  <c r="H16" i="56" s="1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E15" i="56"/>
  <c r="D15" i="56"/>
  <c r="H15" i="56" s="1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E14" i="56"/>
  <c r="D14" i="56"/>
  <c r="H14" i="56" s="1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E13" i="56"/>
  <c r="D13" i="56"/>
  <c r="H13" i="56" s="1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E12" i="56"/>
  <c r="D12" i="56"/>
  <c r="H12" i="56" s="1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E11" i="56"/>
  <c r="D11" i="56"/>
  <c r="H11" i="56" s="1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E9" i="56"/>
  <c r="D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E8" i="56"/>
  <c r="D8" i="56"/>
  <c r="H8" i="56" s="1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E7" i="56"/>
  <c r="D7" i="56"/>
  <c r="H7" i="56" s="1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E6" i="56"/>
  <c r="D6" i="56"/>
  <c r="H6" i="56" s="1"/>
  <c r="Z5" i="56"/>
  <c r="Z23" i="56" s="1"/>
  <c r="Y5" i="56"/>
  <c r="Y23" i="56" s="1"/>
  <c r="X5" i="56"/>
  <c r="X23" i="56" s="1"/>
  <c r="W5" i="56"/>
  <c r="W23" i="56" s="1"/>
  <c r="V5" i="56"/>
  <c r="V23" i="56" s="1"/>
  <c r="U5" i="56"/>
  <c r="U23" i="56" s="1"/>
  <c r="T5" i="56"/>
  <c r="T23" i="56" s="1"/>
  <c r="S5" i="56"/>
  <c r="S23" i="56" s="1"/>
  <c r="R5" i="56"/>
  <c r="R23" i="56" s="1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E5" i="56"/>
  <c r="E23" i="56" s="1"/>
  <c r="D5" i="56"/>
  <c r="Z4" i="56"/>
  <c r="Z27" i="56" s="1"/>
  <c r="Y4" i="56"/>
  <c r="Y27" i="56" s="1"/>
  <c r="X4" i="56"/>
  <c r="X27" i="56" s="1"/>
  <c r="W4" i="56"/>
  <c r="W27" i="56" s="1"/>
  <c r="V4" i="56"/>
  <c r="V27" i="56" s="1"/>
  <c r="U4" i="56"/>
  <c r="U27" i="56" s="1"/>
  <c r="T4" i="56"/>
  <c r="T27" i="56" s="1"/>
  <c r="S4" i="56"/>
  <c r="S27" i="56" s="1"/>
  <c r="R4" i="56"/>
  <c r="R27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Z2" i="56"/>
  <c r="Z20" i="56" s="1"/>
  <c r="Y2" i="56"/>
  <c r="Y20" i="56" s="1"/>
  <c r="X2" i="56"/>
  <c r="X20" i="56" s="1"/>
  <c r="W2" i="56"/>
  <c r="W20" i="56" s="1"/>
  <c r="V2" i="56"/>
  <c r="V20" i="56" s="1"/>
  <c r="U2" i="56"/>
  <c r="U20" i="56" s="1"/>
  <c r="T2" i="56"/>
  <c r="T20" i="56" s="1"/>
  <c r="S2" i="56"/>
  <c r="S20" i="56" s="1"/>
  <c r="R2" i="56"/>
  <c r="R20" i="56" s="1"/>
  <c r="Q2" i="56"/>
  <c r="Q20" i="56" s="1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E21" i="55"/>
  <c r="D21" i="55"/>
  <c r="H21" i="55" s="1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E9" i="55"/>
  <c r="D9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E8" i="55"/>
  <c r="D8" i="55"/>
  <c r="H8" i="55" s="1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E7" i="55"/>
  <c r="D7" i="55"/>
  <c r="H7" i="55" s="1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E6" i="55"/>
  <c r="D6" i="55"/>
  <c r="H6" i="55" s="1"/>
  <c r="Y5" i="55"/>
  <c r="Y23" i="55" s="1"/>
  <c r="X5" i="55"/>
  <c r="X23" i="55" s="1"/>
  <c r="W5" i="55"/>
  <c r="W23" i="55" s="1"/>
  <c r="V5" i="55"/>
  <c r="V23" i="55" s="1"/>
  <c r="U5" i="55"/>
  <c r="U23" i="55" s="1"/>
  <c r="T5" i="55"/>
  <c r="T23" i="55" s="1"/>
  <c r="S5" i="55"/>
  <c r="S23" i="55" s="1"/>
  <c r="R5" i="55"/>
  <c r="R23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E5" i="55"/>
  <c r="E23" i="55" s="1"/>
  <c r="D5" i="55"/>
  <c r="Y4" i="55"/>
  <c r="Y27" i="55" s="1"/>
  <c r="X4" i="55"/>
  <c r="X27" i="55" s="1"/>
  <c r="W4" i="55"/>
  <c r="W27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Y2" i="55"/>
  <c r="Y20" i="55" s="1"/>
  <c r="X2" i="55"/>
  <c r="X20" i="55" s="1"/>
  <c r="W2" i="55"/>
  <c r="W20" i="55" s="1"/>
  <c r="V2" i="55"/>
  <c r="V20" i="55" s="1"/>
  <c r="U2" i="55"/>
  <c r="U20" i="55" s="1"/>
  <c r="T2" i="55"/>
  <c r="T20" i="55" s="1"/>
  <c r="S2" i="55"/>
  <c r="S20" i="55" s="1"/>
  <c r="R2" i="55"/>
  <c r="R20" i="55" s="1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U25" i="54"/>
  <c r="T25" i="54"/>
  <c r="S25" i="54"/>
  <c r="R25" i="54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E9" i="54"/>
  <c r="D9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E8" i="54"/>
  <c r="D8" i="54"/>
  <c r="H8" i="54" s="1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E7" i="54"/>
  <c r="D7" i="54"/>
  <c r="H7" i="54" s="1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E6" i="54"/>
  <c r="D6" i="54"/>
  <c r="H6" i="54" s="1"/>
  <c r="U5" i="54"/>
  <c r="U23" i="54" s="1"/>
  <c r="T5" i="54"/>
  <c r="T23" i="54" s="1"/>
  <c r="S5" i="54"/>
  <c r="S23" i="54" s="1"/>
  <c r="R5" i="54"/>
  <c r="R23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U2" i="54"/>
  <c r="U20" i="54" s="1"/>
  <c r="T2" i="54"/>
  <c r="T20" i="54" s="1"/>
  <c r="S2" i="54"/>
  <c r="S20" i="54" s="1"/>
  <c r="R2" i="54"/>
  <c r="R20" i="54" s="1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E35" i="53"/>
  <c r="D35" i="53"/>
  <c r="H35" i="53" s="1"/>
  <c r="T34" i="53"/>
  <c r="S34" i="53"/>
  <c r="R34" i="53"/>
  <c r="Q34" i="53"/>
  <c r="P34" i="53"/>
  <c r="O34" i="53"/>
  <c r="N34" i="53"/>
  <c r="M34" i="53"/>
  <c r="L34" i="53"/>
  <c r="K34" i="53"/>
  <c r="J34" i="53"/>
  <c r="I34" i="53"/>
  <c r="E34" i="53"/>
  <c r="D34" i="53"/>
  <c r="H34" i="53" s="1"/>
  <c r="T33" i="53"/>
  <c r="S33" i="53"/>
  <c r="R33" i="53"/>
  <c r="Q33" i="53"/>
  <c r="P33" i="53"/>
  <c r="O33" i="53"/>
  <c r="N33" i="53"/>
  <c r="M33" i="53"/>
  <c r="L33" i="53"/>
  <c r="K33" i="53"/>
  <c r="J33" i="53"/>
  <c r="I33" i="53"/>
  <c r="E33" i="53"/>
  <c r="D33" i="53"/>
  <c r="H33" i="53" s="1"/>
  <c r="T32" i="53"/>
  <c r="S32" i="53"/>
  <c r="R32" i="53"/>
  <c r="Q32" i="53"/>
  <c r="P32" i="53"/>
  <c r="O32" i="53"/>
  <c r="N32" i="53"/>
  <c r="M32" i="53"/>
  <c r="L32" i="53"/>
  <c r="K32" i="53"/>
  <c r="J32" i="53"/>
  <c r="I32" i="53"/>
  <c r="E32" i="53"/>
  <c r="D32" i="53"/>
  <c r="H32" i="53" s="1"/>
  <c r="T25" i="53"/>
  <c r="S25" i="53"/>
  <c r="R25" i="53"/>
  <c r="Q25" i="53"/>
  <c r="P25" i="53"/>
  <c r="O25" i="53"/>
  <c r="N25" i="53"/>
  <c r="M25" i="53"/>
  <c r="L25" i="53"/>
  <c r="L29" i="53" s="1"/>
  <c r="K25" i="53"/>
  <c r="K29" i="53" s="1"/>
  <c r="J25" i="53"/>
  <c r="I25" i="53"/>
  <c r="E25" i="53"/>
  <c r="D25" i="53"/>
  <c r="H25" i="53" s="1"/>
  <c r="H29" i="53" s="1"/>
  <c r="T21" i="53"/>
  <c r="S21" i="53"/>
  <c r="R21" i="53"/>
  <c r="Q21" i="53"/>
  <c r="P21" i="53"/>
  <c r="O21" i="53"/>
  <c r="N21" i="53"/>
  <c r="M21" i="53"/>
  <c r="L21" i="53"/>
  <c r="K21" i="53"/>
  <c r="J21" i="53"/>
  <c r="I21" i="53"/>
  <c r="E21" i="53"/>
  <c r="D21" i="53"/>
  <c r="H21" i="53" s="1"/>
  <c r="T16" i="53"/>
  <c r="S16" i="53"/>
  <c r="R16" i="53"/>
  <c r="Q16" i="53"/>
  <c r="P16" i="53"/>
  <c r="O16" i="53"/>
  <c r="N16" i="53"/>
  <c r="M16" i="53"/>
  <c r="L16" i="53"/>
  <c r="K16" i="53"/>
  <c r="J16" i="53"/>
  <c r="I16" i="53"/>
  <c r="E16" i="53"/>
  <c r="D16" i="53"/>
  <c r="H16" i="53" s="1"/>
  <c r="T15" i="53"/>
  <c r="S15" i="53"/>
  <c r="R15" i="53"/>
  <c r="Q15" i="53"/>
  <c r="P15" i="53"/>
  <c r="O15" i="53"/>
  <c r="N15" i="53"/>
  <c r="M15" i="53"/>
  <c r="L15" i="53"/>
  <c r="K15" i="53"/>
  <c r="J15" i="53"/>
  <c r="I15" i="53"/>
  <c r="E15" i="53"/>
  <c r="D15" i="53"/>
  <c r="H15" i="53" s="1"/>
  <c r="T14" i="53"/>
  <c r="S14" i="53"/>
  <c r="R14" i="53"/>
  <c r="Q14" i="53"/>
  <c r="P14" i="53"/>
  <c r="O14" i="53"/>
  <c r="N14" i="53"/>
  <c r="M14" i="53"/>
  <c r="L14" i="53"/>
  <c r="K14" i="53"/>
  <c r="J14" i="53"/>
  <c r="I14" i="53"/>
  <c r="E14" i="53"/>
  <c r="D14" i="53"/>
  <c r="H14" i="53" s="1"/>
  <c r="T13" i="53"/>
  <c r="S13" i="53"/>
  <c r="R13" i="53"/>
  <c r="Q13" i="53"/>
  <c r="P13" i="53"/>
  <c r="O13" i="53"/>
  <c r="N13" i="53"/>
  <c r="M13" i="53"/>
  <c r="L13" i="53"/>
  <c r="K13" i="53"/>
  <c r="J13" i="53"/>
  <c r="I13" i="53"/>
  <c r="E13" i="53"/>
  <c r="D13" i="53"/>
  <c r="H13" i="53" s="1"/>
  <c r="T12" i="53"/>
  <c r="S12" i="53"/>
  <c r="R12" i="53"/>
  <c r="Q12" i="53"/>
  <c r="P12" i="53"/>
  <c r="O12" i="53"/>
  <c r="N12" i="53"/>
  <c r="M12" i="53"/>
  <c r="L12" i="53"/>
  <c r="K12" i="53"/>
  <c r="J12" i="53"/>
  <c r="I12" i="53"/>
  <c r="E12" i="53"/>
  <c r="D12" i="53"/>
  <c r="H12" i="53" s="1"/>
  <c r="T11" i="53"/>
  <c r="S11" i="53"/>
  <c r="R11" i="53"/>
  <c r="Q11" i="53"/>
  <c r="P11" i="53"/>
  <c r="O11" i="53"/>
  <c r="N11" i="53"/>
  <c r="M11" i="53"/>
  <c r="L11" i="53"/>
  <c r="K11" i="53"/>
  <c r="J11" i="53"/>
  <c r="I11" i="53"/>
  <c r="E11" i="53"/>
  <c r="D11" i="53"/>
  <c r="H11" i="53" s="1"/>
  <c r="T9" i="53"/>
  <c r="S9" i="53"/>
  <c r="R9" i="53"/>
  <c r="Q9" i="53"/>
  <c r="P9" i="53"/>
  <c r="O9" i="53"/>
  <c r="N9" i="53"/>
  <c r="M9" i="53"/>
  <c r="L9" i="53"/>
  <c r="K9" i="53"/>
  <c r="J9" i="53"/>
  <c r="I9" i="53"/>
  <c r="E9" i="53"/>
  <c r="D9" i="53"/>
  <c r="T8" i="53"/>
  <c r="S8" i="53"/>
  <c r="R8" i="53"/>
  <c r="Q8" i="53"/>
  <c r="P8" i="53"/>
  <c r="O8" i="53"/>
  <c r="N8" i="53"/>
  <c r="M8" i="53"/>
  <c r="L8" i="53"/>
  <c r="K8" i="53"/>
  <c r="J8" i="53"/>
  <c r="I8" i="53"/>
  <c r="E8" i="53"/>
  <c r="D8" i="53"/>
  <c r="H8" i="53" s="1"/>
  <c r="T7" i="53"/>
  <c r="S7" i="53"/>
  <c r="R7" i="53"/>
  <c r="Q7" i="53"/>
  <c r="P7" i="53"/>
  <c r="O7" i="53"/>
  <c r="N7" i="53"/>
  <c r="M7" i="53"/>
  <c r="L7" i="53"/>
  <c r="K7" i="53"/>
  <c r="J7" i="53"/>
  <c r="I7" i="53"/>
  <c r="E7" i="53"/>
  <c r="D7" i="53"/>
  <c r="H7" i="53" s="1"/>
  <c r="T6" i="53"/>
  <c r="S6" i="53"/>
  <c r="R6" i="53"/>
  <c r="Q6" i="53"/>
  <c r="P6" i="53"/>
  <c r="O6" i="53"/>
  <c r="N6" i="53"/>
  <c r="M6" i="53"/>
  <c r="L6" i="53"/>
  <c r="K6" i="53"/>
  <c r="J6" i="53"/>
  <c r="I6" i="53"/>
  <c r="E6" i="53"/>
  <c r="D6" i="53"/>
  <c r="H6" i="53" s="1"/>
  <c r="T5" i="53"/>
  <c r="T23" i="53" s="1"/>
  <c r="S5" i="53"/>
  <c r="S23" i="53" s="1"/>
  <c r="R5" i="53"/>
  <c r="R23" i="53" s="1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E5" i="53"/>
  <c r="E23" i="53" s="1"/>
  <c r="D5" i="53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T2" i="53"/>
  <c r="T20" i="53" s="1"/>
  <c r="S2" i="53"/>
  <c r="S20" i="53" s="1"/>
  <c r="R2" i="53"/>
  <c r="R20" i="53" s="1"/>
  <c r="Q2" i="53"/>
  <c r="Q20" i="53" s="1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E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E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E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E32" i="52"/>
  <c r="D32" i="52"/>
  <c r="H32" i="52" s="1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L29" i="52" s="1"/>
  <c r="K25" i="52"/>
  <c r="K29" i="52" s="1"/>
  <c r="J25" i="52"/>
  <c r="I25" i="52"/>
  <c r="E25" i="52"/>
  <c r="D25" i="52"/>
  <c r="H25" i="52" s="1"/>
  <c r="H29" i="52" s="1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E21" i="52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E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E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E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E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E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E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E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E8" i="52"/>
  <c r="D8" i="52"/>
  <c r="H8" i="52" s="1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E7" i="52"/>
  <c r="D7" i="52"/>
  <c r="H7" i="52" s="1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E6" i="52"/>
  <c r="D6" i="52"/>
  <c r="H6" i="52" s="1"/>
  <c r="Z5" i="52"/>
  <c r="Z23" i="52" s="1"/>
  <c r="Y5" i="52"/>
  <c r="Y23" i="52" s="1"/>
  <c r="X5" i="52"/>
  <c r="X23" i="52" s="1"/>
  <c r="W5" i="52"/>
  <c r="W23" i="52" s="1"/>
  <c r="V5" i="52"/>
  <c r="V23" i="52" s="1"/>
  <c r="U5" i="52"/>
  <c r="U23" i="52" s="1"/>
  <c r="T5" i="52"/>
  <c r="T23" i="52" s="1"/>
  <c r="S5" i="52"/>
  <c r="S23" i="52" s="1"/>
  <c r="R5" i="52"/>
  <c r="R23" i="52" s="1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E5" i="52"/>
  <c r="E23" i="52" s="1"/>
  <c r="D5" i="52"/>
  <c r="Z4" i="52"/>
  <c r="Z27" i="52" s="1"/>
  <c r="Y4" i="52"/>
  <c r="Y27" i="52" s="1"/>
  <c r="X4" i="52"/>
  <c r="X27" i="52" s="1"/>
  <c r="W4" i="52"/>
  <c r="W27" i="52" s="1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Z2" i="52"/>
  <c r="Z20" i="52" s="1"/>
  <c r="Y2" i="52"/>
  <c r="Y20" i="52" s="1"/>
  <c r="X2" i="52"/>
  <c r="X20" i="52" s="1"/>
  <c r="W2" i="52"/>
  <c r="W20" i="52" s="1"/>
  <c r="V2" i="52"/>
  <c r="V20" i="52" s="1"/>
  <c r="U2" i="52"/>
  <c r="U20" i="52" s="1"/>
  <c r="T2" i="52"/>
  <c r="T20" i="52" s="1"/>
  <c r="S2" i="52"/>
  <c r="S20" i="52" s="1"/>
  <c r="R2" i="52"/>
  <c r="R20" i="52" s="1"/>
  <c r="Q2" i="52"/>
  <c r="Q20" i="52" s="1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E9" i="51"/>
  <c r="D9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E8" i="51"/>
  <c r="D8" i="51"/>
  <c r="H8" i="51" s="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E7" i="51"/>
  <c r="D7" i="51"/>
  <c r="H7" i="51" s="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E6" i="51"/>
  <c r="D6" i="51"/>
  <c r="H6" i="51" s="1"/>
  <c r="Z5" i="51"/>
  <c r="Z23" i="51" s="1"/>
  <c r="Y5" i="51"/>
  <c r="Y23" i="51" s="1"/>
  <c r="X5" i="51"/>
  <c r="X23" i="51" s="1"/>
  <c r="W5" i="51"/>
  <c r="W23" i="51" s="1"/>
  <c r="V5" i="51"/>
  <c r="V23" i="51" s="1"/>
  <c r="U5" i="51"/>
  <c r="U23" i="51" s="1"/>
  <c r="T5" i="51"/>
  <c r="T23" i="51" s="1"/>
  <c r="S5" i="51"/>
  <c r="S23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I5" i="51"/>
  <c r="I23" i="51" s="1"/>
  <c r="E5" i="51"/>
  <c r="E23" i="51" s="1"/>
  <c r="D5" i="51"/>
  <c r="Z4" i="51"/>
  <c r="Z27" i="51" s="1"/>
  <c r="Y4" i="51"/>
  <c r="Y27" i="51" s="1"/>
  <c r="X4" i="51"/>
  <c r="X27" i="51" s="1"/>
  <c r="W4" i="51"/>
  <c r="W27" i="51" s="1"/>
  <c r="V4" i="51"/>
  <c r="V27" i="51" s="1"/>
  <c r="U4" i="51"/>
  <c r="U27" i="51" s="1"/>
  <c r="T4" i="51"/>
  <c r="T27" i="51" s="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Z2" i="51"/>
  <c r="Z20" i="51" s="1"/>
  <c r="Y2" i="51"/>
  <c r="Y20" i="51" s="1"/>
  <c r="X2" i="51"/>
  <c r="X20" i="51" s="1"/>
  <c r="W2" i="51"/>
  <c r="W20" i="51" s="1"/>
  <c r="V2" i="51"/>
  <c r="V20" i="51" s="1"/>
  <c r="U2" i="51"/>
  <c r="U20" i="51" s="1"/>
  <c r="T2" i="51"/>
  <c r="T20" i="51" s="1"/>
  <c r="S2" i="51"/>
  <c r="S20" i="51" s="1"/>
  <c r="R2" i="51"/>
  <c r="R20" i="51" s="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E35" i="50"/>
  <c r="D35" i="50"/>
  <c r="H35" i="50" s="1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E34" i="50"/>
  <c r="D34" i="50"/>
  <c r="H34" i="50" s="1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E33" i="50"/>
  <c r="D33" i="50"/>
  <c r="H33" i="50" s="1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E32" i="50"/>
  <c r="D32" i="50"/>
  <c r="H32" i="50" s="1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L29" i="50" s="1"/>
  <c r="K25" i="50"/>
  <c r="K29" i="50" s="1"/>
  <c r="J25" i="50"/>
  <c r="I25" i="50"/>
  <c r="E25" i="50"/>
  <c r="D25" i="50"/>
  <c r="H25" i="50" s="1"/>
  <c r="H29" i="50" s="1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E21" i="50"/>
  <c r="D21" i="50"/>
  <c r="H21" i="50" s="1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E16" i="50"/>
  <c r="D16" i="50"/>
  <c r="H16" i="50" s="1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E15" i="50"/>
  <c r="D15" i="50"/>
  <c r="H15" i="50" s="1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E14" i="50"/>
  <c r="D14" i="50"/>
  <c r="H14" i="50" s="1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E13" i="50"/>
  <c r="D13" i="50"/>
  <c r="H13" i="50" s="1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E12" i="50"/>
  <c r="D12" i="50"/>
  <c r="H12" i="50" s="1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E11" i="50"/>
  <c r="D11" i="50"/>
  <c r="H11" i="50" s="1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E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E8" i="50"/>
  <c r="D8" i="50"/>
  <c r="H8" i="50" s="1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E7" i="50"/>
  <c r="D7" i="50"/>
  <c r="H7" i="50" s="1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E6" i="50"/>
  <c r="D6" i="50"/>
  <c r="H6" i="50" s="1"/>
  <c r="Z5" i="50"/>
  <c r="Z23" i="50" s="1"/>
  <c r="Y5" i="50"/>
  <c r="Y23" i="50" s="1"/>
  <c r="X5" i="50"/>
  <c r="X23" i="50" s="1"/>
  <c r="W5" i="50"/>
  <c r="W23" i="50" s="1"/>
  <c r="V5" i="50"/>
  <c r="V23" i="50" s="1"/>
  <c r="U5" i="50"/>
  <c r="U23" i="50" s="1"/>
  <c r="T5" i="50"/>
  <c r="T23" i="50" s="1"/>
  <c r="S5" i="50"/>
  <c r="S23" i="50" s="1"/>
  <c r="R5" i="50"/>
  <c r="R23" i="50" s="1"/>
  <c r="Q5" i="50"/>
  <c r="Q23" i="50" s="1"/>
  <c r="P5" i="50"/>
  <c r="P23" i="50" s="1"/>
  <c r="O5" i="50"/>
  <c r="O23" i="50" s="1"/>
  <c r="N5" i="50"/>
  <c r="N23" i="50" s="1"/>
  <c r="M5" i="50"/>
  <c r="M23" i="50" s="1"/>
  <c r="L5" i="50"/>
  <c r="L23" i="50" s="1"/>
  <c r="K5" i="50"/>
  <c r="K23" i="50" s="1"/>
  <c r="J5" i="50"/>
  <c r="J23" i="50" s="1"/>
  <c r="I5" i="50"/>
  <c r="I23" i="50" s="1"/>
  <c r="E5" i="50"/>
  <c r="E23" i="50" s="1"/>
  <c r="D5" i="50"/>
  <c r="Z4" i="50"/>
  <c r="Z27" i="50" s="1"/>
  <c r="Y4" i="50"/>
  <c r="Y27" i="50" s="1"/>
  <c r="X4" i="50"/>
  <c r="X27" i="50" s="1"/>
  <c r="W4" i="50"/>
  <c r="W27" i="50" s="1"/>
  <c r="V4" i="50"/>
  <c r="V27" i="50" s="1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Z2" i="50"/>
  <c r="Z20" i="50" s="1"/>
  <c r="Y2" i="50"/>
  <c r="Y20" i="50" s="1"/>
  <c r="X2" i="50"/>
  <c r="X20" i="50" s="1"/>
  <c r="W2" i="50"/>
  <c r="W20" i="50" s="1"/>
  <c r="V2" i="50"/>
  <c r="V20" i="50" s="1"/>
  <c r="U2" i="50"/>
  <c r="U20" i="50" s="1"/>
  <c r="T2" i="50"/>
  <c r="T20" i="50" s="1"/>
  <c r="S2" i="50"/>
  <c r="S20" i="50" s="1"/>
  <c r="R2" i="50"/>
  <c r="R20" i="50" s="1"/>
  <c r="Q2" i="50"/>
  <c r="Q20" i="50" s="1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E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E21" i="49"/>
  <c r="D21" i="49"/>
  <c r="H21" i="49" s="1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E9" i="49"/>
  <c r="D9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E8" i="49"/>
  <c r="D8" i="49"/>
  <c r="H8" i="49" s="1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E7" i="49"/>
  <c r="D7" i="49"/>
  <c r="H7" i="49" s="1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E6" i="49"/>
  <c r="D6" i="49"/>
  <c r="H6" i="49" s="1"/>
  <c r="Z5" i="49"/>
  <c r="Z23" i="49" s="1"/>
  <c r="Y5" i="49"/>
  <c r="Y23" i="49" s="1"/>
  <c r="X5" i="49"/>
  <c r="X23" i="49" s="1"/>
  <c r="W5" i="49"/>
  <c r="W23" i="49" s="1"/>
  <c r="V5" i="49"/>
  <c r="V23" i="49" s="1"/>
  <c r="U5" i="49"/>
  <c r="U23" i="49" s="1"/>
  <c r="T5" i="49"/>
  <c r="T23" i="49" s="1"/>
  <c r="S5" i="49"/>
  <c r="S23" i="49" s="1"/>
  <c r="R5" i="49"/>
  <c r="R23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E5" i="49"/>
  <c r="E23" i="49" s="1"/>
  <c r="D5" i="49"/>
  <c r="Z4" i="49"/>
  <c r="Z27" i="49" s="1"/>
  <c r="Y4" i="49"/>
  <c r="Y27" i="49" s="1"/>
  <c r="X4" i="49"/>
  <c r="X27" i="49" s="1"/>
  <c r="W4" i="49"/>
  <c r="W27" i="49" s="1"/>
  <c r="V4" i="49"/>
  <c r="V27" i="49" s="1"/>
  <c r="U4" i="49"/>
  <c r="U27" i="49" s="1"/>
  <c r="T4" i="49"/>
  <c r="T27" i="49" s="1"/>
  <c r="S4" i="49"/>
  <c r="S27" i="49" s="1"/>
  <c r="R4" i="49"/>
  <c r="R27" i="49" s="1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Z2" i="49"/>
  <c r="Z20" i="49" s="1"/>
  <c r="Y2" i="49"/>
  <c r="Y20" i="49" s="1"/>
  <c r="X2" i="49"/>
  <c r="X20" i="49" s="1"/>
  <c r="W2" i="49"/>
  <c r="W20" i="49" s="1"/>
  <c r="V2" i="49"/>
  <c r="V20" i="49" s="1"/>
  <c r="U2" i="49"/>
  <c r="U20" i="49" s="1"/>
  <c r="T2" i="49"/>
  <c r="T20" i="49" s="1"/>
  <c r="S2" i="49"/>
  <c r="S20" i="49" s="1"/>
  <c r="R2" i="49"/>
  <c r="R20" i="49" s="1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E21" i="48"/>
  <c r="D21" i="48"/>
  <c r="H21" i="48" s="1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E9" i="48"/>
  <c r="D9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E8" i="48"/>
  <c r="D8" i="48"/>
  <c r="H8" i="48" s="1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E7" i="48"/>
  <c r="D7" i="48"/>
  <c r="H7" i="48" s="1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E6" i="48"/>
  <c r="D6" i="48"/>
  <c r="H6" i="48" s="1"/>
  <c r="X5" i="48"/>
  <c r="X23" i="48" s="1"/>
  <c r="W5" i="48"/>
  <c r="W23" i="48" s="1"/>
  <c r="V5" i="48"/>
  <c r="V23" i="48" s="1"/>
  <c r="U5" i="48"/>
  <c r="U23" i="48" s="1"/>
  <c r="T5" i="48"/>
  <c r="T23" i="48" s="1"/>
  <c r="S5" i="48"/>
  <c r="S23" i="48" s="1"/>
  <c r="R5" i="48"/>
  <c r="R23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X4" i="48"/>
  <c r="X27" i="48" s="1"/>
  <c r="W4" i="48"/>
  <c r="W27" i="48" s="1"/>
  <c r="V4" i="48"/>
  <c r="V27" i="48" s="1"/>
  <c r="U4" i="48"/>
  <c r="U27" i="48" s="1"/>
  <c r="T4" i="48"/>
  <c r="T27" i="48" s="1"/>
  <c r="S4" i="48"/>
  <c r="S27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X2" i="48"/>
  <c r="X20" i="48" s="1"/>
  <c r="W2" i="48"/>
  <c r="W20" i="48" s="1"/>
  <c r="V2" i="48"/>
  <c r="V20" i="48" s="1"/>
  <c r="U2" i="48"/>
  <c r="U20" i="48" s="1"/>
  <c r="T2" i="48"/>
  <c r="T20" i="48" s="1"/>
  <c r="S2" i="48"/>
  <c r="S20" i="48" s="1"/>
  <c r="R2" i="48"/>
  <c r="R20" i="48" s="1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S35" i="47"/>
  <c r="R35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S34" i="47"/>
  <c r="R34" i="47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S33" i="47"/>
  <c r="R33" i="47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S32" i="47"/>
  <c r="R32" i="47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S25" i="47"/>
  <c r="R25" i="47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S21" i="47"/>
  <c r="R21" i="47"/>
  <c r="Q21" i="47"/>
  <c r="P21" i="47"/>
  <c r="O21" i="47"/>
  <c r="N21" i="47"/>
  <c r="M21" i="47"/>
  <c r="L21" i="47"/>
  <c r="K21" i="47"/>
  <c r="J21" i="47"/>
  <c r="I21" i="47"/>
  <c r="E21" i="47"/>
  <c r="D21" i="47"/>
  <c r="H21" i="47" s="1"/>
  <c r="S16" i="47"/>
  <c r="R16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S15" i="47"/>
  <c r="R15" i="47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S14" i="47"/>
  <c r="R14" i="47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S13" i="47"/>
  <c r="R13" i="47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S12" i="47"/>
  <c r="R12" i="47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S11" i="47"/>
  <c r="R11" i="47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S9" i="47"/>
  <c r="R9" i="47"/>
  <c r="Q9" i="47"/>
  <c r="P9" i="47"/>
  <c r="O9" i="47"/>
  <c r="N9" i="47"/>
  <c r="M9" i="47"/>
  <c r="L9" i="47"/>
  <c r="K9" i="47"/>
  <c r="J9" i="47"/>
  <c r="I9" i="47"/>
  <c r="E9" i="47"/>
  <c r="D9" i="47"/>
  <c r="S8" i="47"/>
  <c r="R8" i="47"/>
  <c r="Q8" i="47"/>
  <c r="P8" i="47"/>
  <c r="O8" i="47"/>
  <c r="N8" i="47"/>
  <c r="M8" i="47"/>
  <c r="L8" i="47"/>
  <c r="K8" i="47"/>
  <c r="J8" i="47"/>
  <c r="I8" i="47"/>
  <c r="E8" i="47"/>
  <c r="D8" i="47"/>
  <c r="H8" i="47" s="1"/>
  <c r="S7" i="47"/>
  <c r="R7" i="47"/>
  <c r="Q7" i="47"/>
  <c r="P7" i="47"/>
  <c r="O7" i="47"/>
  <c r="N7" i="47"/>
  <c r="M7" i="47"/>
  <c r="L7" i="47"/>
  <c r="K7" i="47"/>
  <c r="J7" i="47"/>
  <c r="I7" i="47"/>
  <c r="E7" i="47"/>
  <c r="D7" i="47"/>
  <c r="H7" i="47" s="1"/>
  <c r="S6" i="47"/>
  <c r="R6" i="47"/>
  <c r="Q6" i="47"/>
  <c r="P6" i="47"/>
  <c r="O6" i="47"/>
  <c r="N6" i="47"/>
  <c r="M6" i="47"/>
  <c r="L6" i="47"/>
  <c r="K6" i="47"/>
  <c r="J6" i="47"/>
  <c r="I6" i="47"/>
  <c r="E6" i="47"/>
  <c r="D6" i="47"/>
  <c r="H6" i="47" s="1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E5" i="47"/>
  <c r="E23" i="47" s="1"/>
  <c r="D5" i="47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S2" i="47"/>
  <c r="S20" i="47" s="1"/>
  <c r="R2" i="47"/>
  <c r="R20" i="47" s="1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E37" i="46"/>
  <c r="D37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E36" i="46"/>
  <c r="D36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E35" i="46"/>
  <c r="D35" i="46"/>
  <c r="H35" i="46" s="1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E34" i="46"/>
  <c r="D34" i="46"/>
  <c r="H34" i="46" s="1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E33" i="46"/>
  <c r="D33" i="46"/>
  <c r="H33" i="46" s="1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E32" i="46"/>
  <c r="D32" i="46"/>
  <c r="H32" i="46" s="1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L29" i="46" s="1"/>
  <c r="K25" i="46"/>
  <c r="K29" i="46" s="1"/>
  <c r="J25" i="46"/>
  <c r="I25" i="46"/>
  <c r="E25" i="46"/>
  <c r="D25" i="46"/>
  <c r="H25" i="46" s="1"/>
  <c r="H29" i="46" s="1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E21" i="46"/>
  <c r="D21" i="46"/>
  <c r="H21" i="46" s="1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E16" i="46"/>
  <c r="D16" i="46"/>
  <c r="H16" i="46" s="1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E15" i="46"/>
  <c r="D15" i="46"/>
  <c r="H15" i="46" s="1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E14" i="46"/>
  <c r="D14" i="46"/>
  <c r="H14" i="46" s="1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E13" i="46"/>
  <c r="D13" i="46"/>
  <c r="H13" i="46" s="1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E12" i="46"/>
  <c r="D12" i="46"/>
  <c r="H12" i="46" s="1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E11" i="46"/>
  <c r="D11" i="46"/>
  <c r="H11" i="46" s="1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E9" i="46"/>
  <c r="D9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E8" i="46"/>
  <c r="D8" i="46"/>
  <c r="H8" i="46" s="1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E7" i="46"/>
  <c r="D7" i="46"/>
  <c r="H7" i="46" s="1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E6" i="46"/>
  <c r="D6" i="46"/>
  <c r="H6" i="46" s="1"/>
  <c r="Z5" i="46"/>
  <c r="Z23" i="46" s="1"/>
  <c r="Y5" i="46"/>
  <c r="Y23" i="46" s="1"/>
  <c r="X5" i="46"/>
  <c r="X23" i="46" s="1"/>
  <c r="W5" i="46"/>
  <c r="W23" i="46" s="1"/>
  <c r="V5" i="46"/>
  <c r="V23" i="46" s="1"/>
  <c r="U5" i="46"/>
  <c r="U23" i="46" s="1"/>
  <c r="T5" i="46"/>
  <c r="T23" i="46" s="1"/>
  <c r="S5" i="46"/>
  <c r="S23" i="46" s="1"/>
  <c r="R5" i="46"/>
  <c r="R23" i="46" s="1"/>
  <c r="Q5" i="46"/>
  <c r="Q23" i="46" s="1"/>
  <c r="P5" i="46"/>
  <c r="P23" i="46" s="1"/>
  <c r="O5" i="46"/>
  <c r="O23" i="46" s="1"/>
  <c r="N5" i="46"/>
  <c r="N23" i="46" s="1"/>
  <c r="M5" i="46"/>
  <c r="M23" i="46" s="1"/>
  <c r="L5" i="46"/>
  <c r="L23" i="46" s="1"/>
  <c r="K5" i="46"/>
  <c r="K23" i="46" s="1"/>
  <c r="J5" i="46"/>
  <c r="J23" i="46" s="1"/>
  <c r="I5" i="46"/>
  <c r="I23" i="46" s="1"/>
  <c r="E5" i="46"/>
  <c r="E23" i="46" s="1"/>
  <c r="D5" i="46"/>
  <c r="Z4" i="46"/>
  <c r="Z27" i="46" s="1"/>
  <c r="Y4" i="46"/>
  <c r="Y27" i="46" s="1"/>
  <c r="X4" i="46"/>
  <c r="X27" i="46" s="1"/>
  <c r="W4" i="46"/>
  <c r="W27" i="46" s="1"/>
  <c r="V4" i="46"/>
  <c r="V27" i="46" s="1"/>
  <c r="U4" i="46"/>
  <c r="U27" i="46" s="1"/>
  <c r="T4" i="46"/>
  <c r="T27" i="46" s="1"/>
  <c r="S4" i="46"/>
  <c r="S27" i="46" s="1"/>
  <c r="R4" i="46"/>
  <c r="R27" i="46" s="1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L30" i="46" s="1"/>
  <c r="K4" i="46"/>
  <c r="K27" i="46" s="1"/>
  <c r="K30" i="46" s="1"/>
  <c r="J4" i="46"/>
  <c r="J27" i="46" s="1"/>
  <c r="I4" i="46"/>
  <c r="I27" i="46" s="1"/>
  <c r="E4" i="46"/>
  <c r="E27" i="46" s="1"/>
  <c r="D4" i="46"/>
  <c r="H3" i="46"/>
  <c r="Z2" i="46"/>
  <c r="Z20" i="46" s="1"/>
  <c r="Y2" i="46"/>
  <c r="Y20" i="46" s="1"/>
  <c r="X2" i="46"/>
  <c r="X20" i="46" s="1"/>
  <c r="W2" i="46"/>
  <c r="W20" i="46" s="1"/>
  <c r="V2" i="46"/>
  <c r="V20" i="46" s="1"/>
  <c r="U2" i="46"/>
  <c r="U20" i="46" s="1"/>
  <c r="T2" i="46"/>
  <c r="T20" i="46" s="1"/>
  <c r="S2" i="46"/>
  <c r="S20" i="46" s="1"/>
  <c r="R2" i="46"/>
  <c r="R20" i="46" s="1"/>
  <c r="Q2" i="46"/>
  <c r="Q20" i="46" s="1"/>
  <c r="P2" i="46"/>
  <c r="P20" i="46" s="1"/>
  <c r="O2" i="46"/>
  <c r="O20" i="46" s="1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E37" i="45"/>
  <c r="D37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E35" i="45"/>
  <c r="D35" i="45"/>
  <c r="H35" i="45" s="1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E34" i="45"/>
  <c r="D34" i="45"/>
  <c r="H34" i="45" s="1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E33" i="45"/>
  <c r="D33" i="45"/>
  <c r="H33" i="45" s="1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E32" i="45"/>
  <c r="D32" i="45"/>
  <c r="H32" i="45" s="1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L29" i="45" s="1"/>
  <c r="K25" i="45"/>
  <c r="K29" i="45" s="1"/>
  <c r="J25" i="45"/>
  <c r="I25" i="45"/>
  <c r="E25" i="45"/>
  <c r="D25" i="45"/>
  <c r="H25" i="45" s="1"/>
  <c r="H29" i="45" s="1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E21" i="45"/>
  <c r="D21" i="45"/>
  <c r="H21" i="45" s="1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E16" i="45"/>
  <c r="D16" i="45"/>
  <c r="H16" i="45" s="1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E15" i="45"/>
  <c r="D15" i="45"/>
  <c r="H15" i="45" s="1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E14" i="45"/>
  <c r="D14" i="45"/>
  <c r="H14" i="45" s="1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E13" i="45"/>
  <c r="D13" i="45"/>
  <c r="H13" i="45" s="1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E12" i="45"/>
  <c r="D12" i="45"/>
  <c r="H12" i="45" s="1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E11" i="45"/>
  <c r="D11" i="45"/>
  <c r="H11" i="45" s="1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E9" i="45"/>
  <c r="D9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E8" i="45"/>
  <c r="D8" i="45"/>
  <c r="H8" i="45" s="1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E7" i="45"/>
  <c r="D7" i="45"/>
  <c r="H7" i="45" s="1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E6" i="45"/>
  <c r="D6" i="45"/>
  <c r="H6" i="45" s="1"/>
  <c r="X5" i="45"/>
  <c r="X23" i="45" s="1"/>
  <c r="W5" i="45"/>
  <c r="W23" i="45" s="1"/>
  <c r="V5" i="45"/>
  <c r="V23" i="45" s="1"/>
  <c r="U5" i="45"/>
  <c r="U23" i="45" s="1"/>
  <c r="T5" i="45"/>
  <c r="T23" i="45" s="1"/>
  <c r="S5" i="45"/>
  <c r="S23" i="45" s="1"/>
  <c r="R5" i="45"/>
  <c r="R23" i="45" s="1"/>
  <c r="Q5" i="45"/>
  <c r="Q23" i="45" s="1"/>
  <c r="P5" i="45"/>
  <c r="P23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E5" i="45"/>
  <c r="E23" i="45" s="1"/>
  <c r="D5" i="45"/>
  <c r="X4" i="45"/>
  <c r="X27" i="45" s="1"/>
  <c r="W4" i="45"/>
  <c r="W27" i="45" s="1"/>
  <c r="V4" i="45"/>
  <c r="V27" i="45" s="1"/>
  <c r="U4" i="45"/>
  <c r="U27" i="45" s="1"/>
  <c r="T4" i="45"/>
  <c r="T27" i="45" s="1"/>
  <c r="S4" i="45"/>
  <c r="S27" i="45" s="1"/>
  <c r="R4" i="45"/>
  <c r="R27" i="45" s="1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X2" i="45"/>
  <c r="X20" i="45" s="1"/>
  <c r="W2" i="45"/>
  <c r="W20" i="45" s="1"/>
  <c r="V2" i="45"/>
  <c r="V20" i="45" s="1"/>
  <c r="U2" i="45"/>
  <c r="U20" i="45" s="1"/>
  <c r="T2" i="45"/>
  <c r="T20" i="45" s="1"/>
  <c r="S2" i="45"/>
  <c r="S20" i="45" s="1"/>
  <c r="R2" i="45"/>
  <c r="R20" i="45" s="1"/>
  <c r="Q2" i="45"/>
  <c r="Q20" i="45" s="1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E37" i="44"/>
  <c r="D37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E36" i="44"/>
  <c r="D36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E35" i="44"/>
  <c r="D35" i="44"/>
  <c r="H35" i="44" s="1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E34" i="44"/>
  <c r="D34" i="44"/>
  <c r="H34" i="44" s="1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E33" i="44"/>
  <c r="D33" i="44"/>
  <c r="H33" i="44" s="1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E32" i="44"/>
  <c r="D32" i="44"/>
  <c r="H32" i="44" s="1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L29" i="44" s="1"/>
  <c r="K25" i="44"/>
  <c r="K29" i="44" s="1"/>
  <c r="J25" i="44"/>
  <c r="I25" i="44"/>
  <c r="E25" i="44"/>
  <c r="D25" i="44"/>
  <c r="H25" i="44" s="1"/>
  <c r="H29" i="44" s="1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E21" i="44"/>
  <c r="D21" i="44"/>
  <c r="H21" i="44" s="1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E16" i="44"/>
  <c r="D16" i="44"/>
  <c r="H16" i="44" s="1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E15" i="44"/>
  <c r="D15" i="44"/>
  <c r="H15" i="44" s="1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E14" i="44"/>
  <c r="D14" i="44"/>
  <c r="H14" i="44" s="1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E13" i="44"/>
  <c r="D13" i="44"/>
  <c r="H13" i="44" s="1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E12" i="44"/>
  <c r="D12" i="44"/>
  <c r="H12" i="44" s="1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E11" i="44"/>
  <c r="D11" i="44"/>
  <c r="H11" i="44" s="1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E9" i="44"/>
  <c r="D9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E8" i="44"/>
  <c r="D8" i="44"/>
  <c r="H8" i="44" s="1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E7" i="44"/>
  <c r="D7" i="44"/>
  <c r="H7" i="44" s="1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E6" i="44"/>
  <c r="D6" i="44"/>
  <c r="H6" i="44" s="1"/>
  <c r="Z5" i="44"/>
  <c r="Z23" i="44" s="1"/>
  <c r="Y5" i="44"/>
  <c r="Y23" i="44" s="1"/>
  <c r="X5" i="44"/>
  <c r="X23" i="44" s="1"/>
  <c r="W5" i="44"/>
  <c r="W23" i="44" s="1"/>
  <c r="V5" i="44"/>
  <c r="V23" i="44" s="1"/>
  <c r="U5" i="44"/>
  <c r="U23" i="44" s="1"/>
  <c r="T5" i="44"/>
  <c r="T23" i="44" s="1"/>
  <c r="S5" i="44"/>
  <c r="S23" i="44" s="1"/>
  <c r="R5" i="44"/>
  <c r="R23" i="44" s="1"/>
  <c r="Q5" i="44"/>
  <c r="Q23" i="44" s="1"/>
  <c r="P5" i="44"/>
  <c r="P23" i="44" s="1"/>
  <c r="O5" i="44"/>
  <c r="O23" i="44" s="1"/>
  <c r="N5" i="44"/>
  <c r="N23" i="44" s="1"/>
  <c r="M5" i="44"/>
  <c r="M23" i="44" s="1"/>
  <c r="L5" i="44"/>
  <c r="L23" i="44" s="1"/>
  <c r="K5" i="44"/>
  <c r="K23" i="44" s="1"/>
  <c r="J5" i="44"/>
  <c r="J23" i="44" s="1"/>
  <c r="I5" i="44"/>
  <c r="I23" i="44" s="1"/>
  <c r="E5" i="44"/>
  <c r="E23" i="44" s="1"/>
  <c r="D5" i="44"/>
  <c r="Z4" i="44"/>
  <c r="Z27" i="44" s="1"/>
  <c r="Y4" i="44"/>
  <c r="Y27" i="44" s="1"/>
  <c r="X4" i="44"/>
  <c r="X27" i="44" s="1"/>
  <c r="W4" i="44"/>
  <c r="W27" i="44" s="1"/>
  <c r="V4" i="44"/>
  <c r="V27" i="44" s="1"/>
  <c r="U4" i="44"/>
  <c r="U27" i="44" s="1"/>
  <c r="T4" i="44"/>
  <c r="T27" i="44" s="1"/>
  <c r="S4" i="44"/>
  <c r="S27" i="44" s="1"/>
  <c r="R4" i="44"/>
  <c r="R27" i="44" s="1"/>
  <c r="Q4" i="44"/>
  <c r="Q27" i="44" s="1"/>
  <c r="P4" i="44"/>
  <c r="P27" i="44" s="1"/>
  <c r="O4" i="44"/>
  <c r="O27" i="44" s="1"/>
  <c r="N4" i="44"/>
  <c r="N27" i="44" s="1"/>
  <c r="M4" i="44"/>
  <c r="M27" i="44" s="1"/>
  <c r="L4" i="44"/>
  <c r="L27" i="44" s="1"/>
  <c r="L30" i="44" s="1"/>
  <c r="K4" i="44"/>
  <c r="K27" i="44" s="1"/>
  <c r="K30" i="44" s="1"/>
  <c r="J4" i="44"/>
  <c r="J27" i="44" s="1"/>
  <c r="I4" i="44"/>
  <c r="I27" i="44" s="1"/>
  <c r="E4" i="44"/>
  <c r="E27" i="44" s="1"/>
  <c r="D4" i="44"/>
  <c r="H3" i="44"/>
  <c r="Z2" i="44"/>
  <c r="Z20" i="44" s="1"/>
  <c r="Y2" i="44"/>
  <c r="Y20" i="44" s="1"/>
  <c r="X2" i="44"/>
  <c r="X20" i="44" s="1"/>
  <c r="W2" i="44"/>
  <c r="W20" i="44" s="1"/>
  <c r="V2" i="44"/>
  <c r="V20" i="44" s="1"/>
  <c r="U2" i="44"/>
  <c r="U20" i="44" s="1"/>
  <c r="T2" i="44"/>
  <c r="T20" i="44" s="1"/>
  <c r="S2" i="44"/>
  <c r="S20" i="44" s="1"/>
  <c r="R2" i="44"/>
  <c r="R20" i="44" s="1"/>
  <c r="Q2" i="44"/>
  <c r="Q20" i="44" s="1"/>
  <c r="P2" i="44"/>
  <c r="P20" i="44" s="1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R37" i="43"/>
  <c r="Q37" i="43"/>
  <c r="P37" i="43"/>
  <c r="O37" i="43"/>
  <c r="N37" i="43"/>
  <c r="M37" i="43"/>
  <c r="L37" i="43"/>
  <c r="K37" i="43"/>
  <c r="J37" i="43"/>
  <c r="I37" i="43"/>
  <c r="H37" i="43"/>
  <c r="E37" i="43"/>
  <c r="D37" i="43"/>
  <c r="R36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R35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R34" i="43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R33" i="43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R32" i="43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R25" i="43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R21" i="43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R16" i="43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R15" i="43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R14" i="43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R13" i="43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R12" i="43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R11" i="43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R9" i="43"/>
  <c r="Q9" i="43"/>
  <c r="P9" i="43"/>
  <c r="O9" i="43"/>
  <c r="N9" i="43"/>
  <c r="M9" i="43"/>
  <c r="L9" i="43"/>
  <c r="K9" i="43"/>
  <c r="J9" i="43"/>
  <c r="I9" i="43"/>
  <c r="E9" i="43"/>
  <c r="D9" i="43"/>
  <c r="R8" i="43"/>
  <c r="Q8" i="43"/>
  <c r="P8" i="43"/>
  <c r="O8" i="43"/>
  <c r="N8" i="43"/>
  <c r="M8" i="43"/>
  <c r="L8" i="43"/>
  <c r="K8" i="43"/>
  <c r="J8" i="43"/>
  <c r="I8" i="43"/>
  <c r="E8" i="43"/>
  <c r="D8" i="43"/>
  <c r="H8" i="43" s="1"/>
  <c r="R7" i="43"/>
  <c r="Q7" i="43"/>
  <c r="P7" i="43"/>
  <c r="O7" i="43"/>
  <c r="N7" i="43"/>
  <c r="M7" i="43"/>
  <c r="L7" i="43"/>
  <c r="K7" i="43"/>
  <c r="J7" i="43"/>
  <c r="I7" i="43"/>
  <c r="E7" i="43"/>
  <c r="D7" i="43"/>
  <c r="H7" i="43" s="1"/>
  <c r="R6" i="43"/>
  <c r="Q6" i="43"/>
  <c r="P6" i="43"/>
  <c r="O6" i="43"/>
  <c r="N6" i="43"/>
  <c r="M6" i="43"/>
  <c r="L6" i="43"/>
  <c r="K6" i="43"/>
  <c r="J6" i="43"/>
  <c r="I6" i="43"/>
  <c r="E6" i="43"/>
  <c r="D6" i="43"/>
  <c r="H6" i="43" s="1"/>
  <c r="R5" i="43"/>
  <c r="R23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I5" i="43"/>
  <c r="I23" i="43" s="1"/>
  <c r="E5" i="43"/>
  <c r="E23" i="43" s="1"/>
  <c r="D5" i="43"/>
  <c r="R4" i="43"/>
  <c r="R27" i="43" s="1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R2" i="43"/>
  <c r="R20" i="43" s="1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E37" i="42"/>
  <c r="D37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E36" i="42"/>
  <c r="D36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E35" i="42"/>
  <c r="D35" i="42"/>
  <c r="H35" i="42" s="1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E34" i="42"/>
  <c r="D34" i="42"/>
  <c r="H34" i="42" s="1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E33" i="42"/>
  <c r="D33" i="42"/>
  <c r="H33" i="42" s="1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E32" i="42"/>
  <c r="D32" i="42"/>
  <c r="H32" i="42" s="1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L29" i="42" s="1"/>
  <c r="K25" i="42"/>
  <c r="K29" i="42" s="1"/>
  <c r="J25" i="42"/>
  <c r="I25" i="42"/>
  <c r="E25" i="42"/>
  <c r="D25" i="42"/>
  <c r="H25" i="42" s="1"/>
  <c r="H29" i="42" s="1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E21" i="42"/>
  <c r="D21" i="42"/>
  <c r="H21" i="42" s="1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E16" i="42"/>
  <c r="D16" i="42"/>
  <c r="H16" i="42" s="1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E15" i="42"/>
  <c r="D15" i="42"/>
  <c r="H15" i="42" s="1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E14" i="42"/>
  <c r="D14" i="42"/>
  <c r="H14" i="42" s="1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E13" i="42"/>
  <c r="D13" i="42"/>
  <c r="H13" i="42" s="1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E12" i="42"/>
  <c r="D12" i="42"/>
  <c r="H12" i="42" s="1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E11" i="42"/>
  <c r="D11" i="42"/>
  <c r="H11" i="42" s="1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E9" i="42"/>
  <c r="D9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E8" i="42"/>
  <c r="D8" i="42"/>
  <c r="H8" i="42" s="1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E7" i="42"/>
  <c r="D7" i="42"/>
  <c r="H7" i="42" s="1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E6" i="42"/>
  <c r="D6" i="42"/>
  <c r="H6" i="42" s="1"/>
  <c r="Z5" i="42"/>
  <c r="Z23" i="42" s="1"/>
  <c r="Y5" i="42"/>
  <c r="Y23" i="42" s="1"/>
  <c r="X5" i="42"/>
  <c r="X23" i="42" s="1"/>
  <c r="W5" i="42"/>
  <c r="W23" i="42" s="1"/>
  <c r="V5" i="42"/>
  <c r="V23" i="42" s="1"/>
  <c r="U5" i="42"/>
  <c r="U23" i="42" s="1"/>
  <c r="T5" i="42"/>
  <c r="T23" i="42" s="1"/>
  <c r="S5" i="42"/>
  <c r="S23" i="42" s="1"/>
  <c r="R5" i="42"/>
  <c r="R23" i="42" s="1"/>
  <c r="Q5" i="42"/>
  <c r="Q23" i="42" s="1"/>
  <c r="P5" i="42"/>
  <c r="P23" i="42" s="1"/>
  <c r="O5" i="42"/>
  <c r="O23" i="42" s="1"/>
  <c r="N5" i="42"/>
  <c r="N23" i="42" s="1"/>
  <c r="M5" i="42"/>
  <c r="M23" i="42" s="1"/>
  <c r="L5" i="42"/>
  <c r="L23" i="42" s="1"/>
  <c r="K5" i="42"/>
  <c r="K23" i="42" s="1"/>
  <c r="J5" i="42"/>
  <c r="J23" i="42" s="1"/>
  <c r="I5" i="42"/>
  <c r="I23" i="42" s="1"/>
  <c r="E5" i="42"/>
  <c r="E23" i="42" s="1"/>
  <c r="D5" i="42"/>
  <c r="Z4" i="42"/>
  <c r="Z27" i="42" s="1"/>
  <c r="Y4" i="42"/>
  <c r="Y27" i="42" s="1"/>
  <c r="X4" i="42"/>
  <c r="X27" i="42" s="1"/>
  <c r="W4" i="42"/>
  <c r="W27" i="42" s="1"/>
  <c r="V4" i="42"/>
  <c r="V27" i="42" s="1"/>
  <c r="U4" i="42"/>
  <c r="U27" i="42" s="1"/>
  <c r="T4" i="42"/>
  <c r="T27" i="42" s="1"/>
  <c r="S4" i="42"/>
  <c r="S27" i="42" s="1"/>
  <c r="R4" i="42"/>
  <c r="R27" i="42" s="1"/>
  <c r="Q4" i="42"/>
  <c r="Q27" i="42" s="1"/>
  <c r="P4" i="42"/>
  <c r="P27" i="42" s="1"/>
  <c r="O4" i="42"/>
  <c r="O27" i="42" s="1"/>
  <c r="N4" i="42"/>
  <c r="N27" i="42" s="1"/>
  <c r="M4" i="42"/>
  <c r="M27" i="42" s="1"/>
  <c r="L4" i="42"/>
  <c r="L27" i="42" s="1"/>
  <c r="L30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Z2" i="42"/>
  <c r="Z20" i="42" s="1"/>
  <c r="Y2" i="42"/>
  <c r="Y20" i="42" s="1"/>
  <c r="X2" i="42"/>
  <c r="X20" i="42" s="1"/>
  <c r="W2" i="42"/>
  <c r="W20" i="42" s="1"/>
  <c r="V2" i="42"/>
  <c r="V20" i="42" s="1"/>
  <c r="U2" i="42"/>
  <c r="U20" i="42" s="1"/>
  <c r="T2" i="42"/>
  <c r="T20" i="42" s="1"/>
  <c r="S2" i="42"/>
  <c r="S20" i="42" s="1"/>
  <c r="R2" i="42"/>
  <c r="R20" i="42" s="1"/>
  <c r="Q2" i="42"/>
  <c r="Q20" i="42" s="1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P37" i="41"/>
  <c r="O37" i="41"/>
  <c r="N37" i="41"/>
  <c r="M37" i="41"/>
  <c r="L37" i="41"/>
  <c r="K37" i="41"/>
  <c r="J37" i="41"/>
  <c r="I37" i="41"/>
  <c r="H37" i="41"/>
  <c r="E37" i="41"/>
  <c r="D37" i="41"/>
  <c r="P36" i="41"/>
  <c r="O36" i="41"/>
  <c r="N36" i="41"/>
  <c r="M36" i="41"/>
  <c r="L36" i="41"/>
  <c r="K36" i="41"/>
  <c r="J36" i="41"/>
  <c r="I36" i="41"/>
  <c r="H36" i="41"/>
  <c r="E36" i="41"/>
  <c r="D36" i="41"/>
  <c r="P35" i="41"/>
  <c r="O35" i="41"/>
  <c r="N35" i="41"/>
  <c r="M35" i="41"/>
  <c r="L35" i="41"/>
  <c r="K35" i="41"/>
  <c r="J35" i="41"/>
  <c r="I35" i="41"/>
  <c r="E35" i="41"/>
  <c r="D35" i="41"/>
  <c r="H35" i="41" s="1"/>
  <c r="P34" i="41"/>
  <c r="O34" i="41"/>
  <c r="N34" i="41"/>
  <c r="M34" i="41"/>
  <c r="L34" i="41"/>
  <c r="K34" i="41"/>
  <c r="J34" i="41"/>
  <c r="I34" i="41"/>
  <c r="E34" i="41"/>
  <c r="D34" i="41"/>
  <c r="H34" i="41" s="1"/>
  <c r="P33" i="41"/>
  <c r="O33" i="41"/>
  <c r="N33" i="41"/>
  <c r="M33" i="41"/>
  <c r="L33" i="41"/>
  <c r="K33" i="41"/>
  <c r="J33" i="41"/>
  <c r="I33" i="41"/>
  <c r="E33" i="41"/>
  <c r="D33" i="41"/>
  <c r="H33" i="41" s="1"/>
  <c r="P32" i="41"/>
  <c r="O32" i="41"/>
  <c r="N32" i="41"/>
  <c r="M32" i="41"/>
  <c r="L32" i="41"/>
  <c r="K32" i="41"/>
  <c r="J32" i="41"/>
  <c r="I32" i="41"/>
  <c r="E32" i="41"/>
  <c r="D32" i="41"/>
  <c r="H32" i="41" s="1"/>
  <c r="P25" i="41"/>
  <c r="O25" i="41"/>
  <c r="N25" i="41"/>
  <c r="M25" i="41"/>
  <c r="L25" i="41"/>
  <c r="K25" i="41"/>
  <c r="K29" i="41" s="1"/>
  <c r="J25" i="41"/>
  <c r="I25" i="41"/>
  <c r="E25" i="41"/>
  <c r="D25" i="41"/>
  <c r="H25" i="41" s="1"/>
  <c r="H29" i="41" s="1"/>
  <c r="P21" i="41"/>
  <c r="O21" i="41"/>
  <c r="N21" i="41"/>
  <c r="M21" i="41"/>
  <c r="L21" i="41"/>
  <c r="K21" i="41"/>
  <c r="J21" i="41"/>
  <c r="I21" i="41"/>
  <c r="E21" i="41"/>
  <c r="D21" i="41"/>
  <c r="H21" i="41" s="1"/>
  <c r="P16" i="41"/>
  <c r="O16" i="41"/>
  <c r="N16" i="41"/>
  <c r="M16" i="41"/>
  <c r="L16" i="41"/>
  <c r="K16" i="41"/>
  <c r="J16" i="41"/>
  <c r="I16" i="41"/>
  <c r="E16" i="41"/>
  <c r="D16" i="41"/>
  <c r="H16" i="41" s="1"/>
  <c r="P15" i="41"/>
  <c r="O15" i="41"/>
  <c r="N15" i="41"/>
  <c r="M15" i="41"/>
  <c r="L15" i="41"/>
  <c r="K15" i="41"/>
  <c r="J15" i="41"/>
  <c r="I15" i="41"/>
  <c r="E15" i="41"/>
  <c r="D15" i="41"/>
  <c r="H15" i="41" s="1"/>
  <c r="P14" i="41"/>
  <c r="O14" i="41"/>
  <c r="N14" i="41"/>
  <c r="M14" i="41"/>
  <c r="L14" i="41"/>
  <c r="K14" i="41"/>
  <c r="J14" i="41"/>
  <c r="I14" i="41"/>
  <c r="E14" i="41"/>
  <c r="D14" i="41"/>
  <c r="H14" i="41" s="1"/>
  <c r="P13" i="41"/>
  <c r="O13" i="41"/>
  <c r="N13" i="41"/>
  <c r="M13" i="41"/>
  <c r="L13" i="41"/>
  <c r="K13" i="41"/>
  <c r="J13" i="41"/>
  <c r="I13" i="41"/>
  <c r="E13" i="41"/>
  <c r="D13" i="41"/>
  <c r="H13" i="41" s="1"/>
  <c r="P12" i="41"/>
  <c r="O12" i="41"/>
  <c r="N12" i="41"/>
  <c r="M12" i="41"/>
  <c r="L12" i="41"/>
  <c r="K12" i="41"/>
  <c r="J12" i="41"/>
  <c r="I12" i="41"/>
  <c r="E12" i="41"/>
  <c r="D12" i="41"/>
  <c r="H12" i="41" s="1"/>
  <c r="P11" i="41"/>
  <c r="O11" i="41"/>
  <c r="N11" i="41"/>
  <c r="M11" i="41"/>
  <c r="L11" i="41"/>
  <c r="K11" i="41"/>
  <c r="J11" i="41"/>
  <c r="I11" i="41"/>
  <c r="E11" i="41"/>
  <c r="D11" i="41"/>
  <c r="H11" i="41" s="1"/>
  <c r="P9" i="41"/>
  <c r="O9" i="41"/>
  <c r="N9" i="41"/>
  <c r="M9" i="41"/>
  <c r="L9" i="41"/>
  <c r="K9" i="41"/>
  <c r="J9" i="41"/>
  <c r="I9" i="41"/>
  <c r="E9" i="41"/>
  <c r="D9" i="41"/>
  <c r="P8" i="41"/>
  <c r="O8" i="41"/>
  <c r="N8" i="41"/>
  <c r="M8" i="41"/>
  <c r="L8" i="41"/>
  <c r="K8" i="41"/>
  <c r="J8" i="41"/>
  <c r="I8" i="41"/>
  <c r="E8" i="41"/>
  <c r="D8" i="41"/>
  <c r="H8" i="41" s="1"/>
  <c r="P7" i="41"/>
  <c r="O7" i="41"/>
  <c r="N7" i="41"/>
  <c r="M7" i="41"/>
  <c r="L7" i="41"/>
  <c r="K7" i="41"/>
  <c r="J7" i="41"/>
  <c r="I7" i="41"/>
  <c r="E7" i="41"/>
  <c r="D7" i="41"/>
  <c r="H7" i="41" s="1"/>
  <c r="P6" i="41"/>
  <c r="O6" i="41"/>
  <c r="N6" i="41"/>
  <c r="M6" i="41"/>
  <c r="L6" i="41"/>
  <c r="K6" i="41"/>
  <c r="J6" i="41"/>
  <c r="I6" i="41"/>
  <c r="E6" i="41"/>
  <c r="D6" i="41"/>
  <c r="H6" i="41" s="1"/>
  <c r="P5" i="41"/>
  <c r="P23" i="41" s="1"/>
  <c r="O5" i="41"/>
  <c r="O23" i="41" s="1"/>
  <c r="N5" i="41"/>
  <c r="N23" i="41" s="1"/>
  <c r="M5" i="41"/>
  <c r="M23" i="41" s="1"/>
  <c r="L5" i="41"/>
  <c r="L23" i="41" s="1"/>
  <c r="L24" i="41" s="1"/>
  <c r="K5" i="41"/>
  <c r="K23" i="41" s="1"/>
  <c r="J5" i="41"/>
  <c r="J23" i="41" s="1"/>
  <c r="I5" i="41"/>
  <c r="I23" i="41" s="1"/>
  <c r="E5" i="41"/>
  <c r="E23" i="41" s="1"/>
  <c r="D5" i="41"/>
  <c r="P4" i="41"/>
  <c r="P27" i="41" s="1"/>
  <c r="O4" i="41"/>
  <c r="O27" i="41" s="1"/>
  <c r="N4" i="41"/>
  <c r="N27" i="41" s="1"/>
  <c r="M4" i="41"/>
  <c r="M27" i="41" s="1"/>
  <c r="L4" i="41"/>
  <c r="L27" i="41" s="1"/>
  <c r="K4" i="41"/>
  <c r="K27" i="41" s="1"/>
  <c r="K30" i="41" s="1"/>
  <c r="J4" i="41"/>
  <c r="J27" i="41" s="1"/>
  <c r="I4" i="41"/>
  <c r="I27" i="41" s="1"/>
  <c r="E4" i="41"/>
  <c r="E27" i="41" s="1"/>
  <c r="D4" i="41"/>
  <c r="H3" i="4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E37" i="40"/>
  <c r="D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E36" i="40"/>
  <c r="D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E35" i="40"/>
  <c r="D35" i="40"/>
  <c r="H35" i="40" s="1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E34" i="40"/>
  <c r="D34" i="40"/>
  <c r="H34" i="40" s="1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E33" i="40"/>
  <c r="D33" i="40"/>
  <c r="H33" i="40" s="1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E32" i="40"/>
  <c r="D32" i="40"/>
  <c r="H32" i="40" s="1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L29" i="40" s="1"/>
  <c r="K25" i="40"/>
  <c r="K29" i="40" s="1"/>
  <c r="J25" i="40"/>
  <c r="I25" i="40"/>
  <c r="E25" i="40"/>
  <c r="D25" i="40"/>
  <c r="H25" i="40" s="1"/>
  <c r="H29" i="40" s="1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E21" i="40"/>
  <c r="D21" i="40"/>
  <c r="H21" i="40" s="1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E16" i="40"/>
  <c r="D16" i="40"/>
  <c r="H16" i="40" s="1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E15" i="40"/>
  <c r="D15" i="40"/>
  <c r="H15" i="40" s="1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E14" i="40"/>
  <c r="D14" i="40"/>
  <c r="H14" i="40" s="1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E13" i="40"/>
  <c r="D13" i="40"/>
  <c r="H13" i="40" s="1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E12" i="40"/>
  <c r="D12" i="40"/>
  <c r="H12" i="40" s="1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E11" i="40"/>
  <c r="D11" i="40"/>
  <c r="H11" i="40" s="1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E9" i="40"/>
  <c r="D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E8" i="40"/>
  <c r="D8" i="40"/>
  <c r="H8" i="40" s="1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E7" i="40"/>
  <c r="D7" i="40"/>
  <c r="H7" i="40" s="1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E6" i="40"/>
  <c r="D6" i="40"/>
  <c r="H6" i="40" s="1"/>
  <c r="Y5" i="40"/>
  <c r="Y23" i="40" s="1"/>
  <c r="X5" i="40"/>
  <c r="X23" i="40" s="1"/>
  <c r="W5" i="40"/>
  <c r="W23" i="40" s="1"/>
  <c r="V5" i="40"/>
  <c r="V23" i="40" s="1"/>
  <c r="U5" i="40"/>
  <c r="U23" i="40" s="1"/>
  <c r="T5" i="40"/>
  <c r="T23" i="40" s="1"/>
  <c r="S5" i="40"/>
  <c r="S23" i="40" s="1"/>
  <c r="R5" i="40"/>
  <c r="R23" i="40" s="1"/>
  <c r="Q5" i="40"/>
  <c r="Q23" i="40" s="1"/>
  <c r="P5" i="40"/>
  <c r="P23" i="40" s="1"/>
  <c r="O5" i="40"/>
  <c r="O23" i="40" s="1"/>
  <c r="N5" i="40"/>
  <c r="N23" i="40" s="1"/>
  <c r="M5" i="40"/>
  <c r="M23" i="40" s="1"/>
  <c r="L5" i="40"/>
  <c r="L23" i="40" s="1"/>
  <c r="K5" i="40"/>
  <c r="K23" i="40" s="1"/>
  <c r="J5" i="40"/>
  <c r="J23" i="40" s="1"/>
  <c r="I5" i="40"/>
  <c r="I23" i="40" s="1"/>
  <c r="E5" i="40"/>
  <c r="E23" i="40" s="1"/>
  <c r="D5" i="40"/>
  <c r="Y4" i="40"/>
  <c r="Y27" i="40" s="1"/>
  <c r="X4" i="40"/>
  <c r="X27" i="40" s="1"/>
  <c r="W4" i="40"/>
  <c r="W27" i="40" s="1"/>
  <c r="V4" i="40"/>
  <c r="V27" i="40" s="1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L30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Y2" i="40"/>
  <c r="Y20" i="40" s="1"/>
  <c r="X2" i="40"/>
  <c r="X20" i="40" s="1"/>
  <c r="W2" i="40"/>
  <c r="W20" i="40" s="1"/>
  <c r="V2" i="40"/>
  <c r="V20" i="40" s="1"/>
  <c r="U2" i="40"/>
  <c r="U20" i="40" s="1"/>
  <c r="T2" i="40"/>
  <c r="T20" i="40" s="1"/>
  <c r="S2" i="40"/>
  <c r="S20" i="40" s="1"/>
  <c r="R2" i="40"/>
  <c r="R20" i="40" s="1"/>
  <c r="Q2" i="40"/>
  <c r="Q20" i="40" s="1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E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E35" i="39"/>
  <c r="D35" i="39"/>
  <c r="H35" i="39" s="1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E34" i="39"/>
  <c r="D34" i="39"/>
  <c r="H34" i="39" s="1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E33" i="39"/>
  <c r="D33" i="39"/>
  <c r="H33" i="39" s="1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E32" i="39"/>
  <c r="D32" i="39"/>
  <c r="H32" i="39" s="1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L29" i="39" s="1"/>
  <c r="K25" i="39"/>
  <c r="K29" i="39" s="1"/>
  <c r="J25" i="39"/>
  <c r="I25" i="39"/>
  <c r="E25" i="39"/>
  <c r="D25" i="39"/>
  <c r="H25" i="39" s="1"/>
  <c r="H29" i="39" s="1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E21" i="39"/>
  <c r="D21" i="39"/>
  <c r="H21" i="39" s="1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E16" i="39"/>
  <c r="D16" i="39"/>
  <c r="H16" i="39" s="1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E15" i="39"/>
  <c r="D15" i="39"/>
  <c r="H15" i="39" s="1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E14" i="39"/>
  <c r="D14" i="39"/>
  <c r="H14" i="39" s="1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E13" i="39"/>
  <c r="D13" i="39"/>
  <c r="H13" i="39" s="1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E12" i="39"/>
  <c r="D12" i="39"/>
  <c r="H12" i="39" s="1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E11" i="39"/>
  <c r="D11" i="39"/>
  <c r="H11" i="39" s="1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E9" i="39"/>
  <c r="D9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E8" i="39"/>
  <c r="D8" i="39"/>
  <c r="H8" i="39" s="1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E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E6" i="39"/>
  <c r="D6" i="39"/>
  <c r="H6" i="39" s="1"/>
  <c r="Z5" i="39"/>
  <c r="Z23" i="39" s="1"/>
  <c r="Y5" i="39"/>
  <c r="Y23" i="39" s="1"/>
  <c r="X5" i="39"/>
  <c r="X23" i="39" s="1"/>
  <c r="W5" i="39"/>
  <c r="W23" i="39" s="1"/>
  <c r="V5" i="39"/>
  <c r="V23" i="39" s="1"/>
  <c r="U5" i="39"/>
  <c r="U23" i="39" s="1"/>
  <c r="T5" i="39"/>
  <c r="T23" i="39" s="1"/>
  <c r="S5" i="39"/>
  <c r="S23" i="39" s="1"/>
  <c r="R5" i="39"/>
  <c r="R23" i="39" s="1"/>
  <c r="Q5" i="39"/>
  <c r="Q23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I5" i="39"/>
  <c r="I23" i="39" s="1"/>
  <c r="E5" i="39"/>
  <c r="E23" i="39" s="1"/>
  <c r="D5" i="39"/>
  <c r="Z4" i="39"/>
  <c r="Z27" i="39" s="1"/>
  <c r="Y4" i="39"/>
  <c r="Y27" i="39" s="1"/>
  <c r="X4" i="39"/>
  <c r="X27" i="39" s="1"/>
  <c r="W4" i="39"/>
  <c r="W27" i="39" s="1"/>
  <c r="V4" i="39"/>
  <c r="V27" i="39" s="1"/>
  <c r="U4" i="39"/>
  <c r="U27" i="39" s="1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Z2" i="39"/>
  <c r="Z20" i="39" s="1"/>
  <c r="Y2" i="39"/>
  <c r="Y20" i="39" s="1"/>
  <c r="X2" i="39"/>
  <c r="X20" i="39" s="1"/>
  <c r="W2" i="39"/>
  <c r="W20" i="39" s="1"/>
  <c r="V2" i="39"/>
  <c r="V20" i="39" s="1"/>
  <c r="U2" i="39"/>
  <c r="U20" i="39" s="1"/>
  <c r="T2" i="39"/>
  <c r="T20" i="39" s="1"/>
  <c r="S2" i="39"/>
  <c r="S20" i="39" s="1"/>
  <c r="R2" i="39"/>
  <c r="R20" i="39" s="1"/>
  <c r="Q2" i="39"/>
  <c r="Q20" i="39" s="1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E37" i="38"/>
  <c r="D37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E35" i="38"/>
  <c r="D35" i="38"/>
  <c r="H35" i="38" s="1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E34" i="38"/>
  <c r="D34" i="38"/>
  <c r="H34" i="38" s="1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E33" i="38"/>
  <c r="D33" i="38"/>
  <c r="H33" i="38" s="1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E32" i="38"/>
  <c r="D32" i="38"/>
  <c r="H32" i="38" s="1"/>
  <c r="W25" i="38"/>
  <c r="V25" i="38"/>
  <c r="U25" i="38"/>
  <c r="T25" i="38"/>
  <c r="S25" i="38"/>
  <c r="R25" i="38"/>
  <c r="Q25" i="38"/>
  <c r="P25" i="38"/>
  <c r="O25" i="38"/>
  <c r="N25" i="38"/>
  <c r="M25" i="38"/>
  <c r="L25" i="38"/>
  <c r="L29" i="38" s="1"/>
  <c r="K25" i="38"/>
  <c r="K29" i="38" s="1"/>
  <c r="J25" i="38"/>
  <c r="I25" i="38"/>
  <c r="E25" i="38"/>
  <c r="D25" i="38"/>
  <c r="H25" i="38" s="1"/>
  <c r="H29" i="38" s="1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E21" i="38"/>
  <c r="D21" i="38"/>
  <c r="H21" i="38" s="1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E16" i="38"/>
  <c r="D16" i="38"/>
  <c r="H16" i="38" s="1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E15" i="38"/>
  <c r="D15" i="38"/>
  <c r="H15" i="38" s="1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E14" i="38"/>
  <c r="D14" i="38"/>
  <c r="H14" i="38" s="1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E13" i="38"/>
  <c r="D13" i="38"/>
  <c r="H13" i="38" s="1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E12" i="38"/>
  <c r="D12" i="38"/>
  <c r="H12" i="38" s="1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E11" i="38"/>
  <c r="D11" i="38"/>
  <c r="H11" i="38" s="1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E9" i="38"/>
  <c r="D9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E8" i="38"/>
  <c r="D8" i="38"/>
  <c r="H8" i="38" s="1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E7" i="38"/>
  <c r="D7" i="38"/>
  <c r="H7" i="38" s="1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E6" i="38"/>
  <c r="D6" i="38"/>
  <c r="H6" i="38" s="1"/>
  <c r="W5" i="38"/>
  <c r="W23" i="38" s="1"/>
  <c r="V5" i="38"/>
  <c r="V23" i="38" s="1"/>
  <c r="U5" i="38"/>
  <c r="U23" i="38" s="1"/>
  <c r="T5" i="38"/>
  <c r="T23" i="38" s="1"/>
  <c r="S5" i="38"/>
  <c r="S23" i="38" s="1"/>
  <c r="R5" i="38"/>
  <c r="R23" i="38" s="1"/>
  <c r="Q5" i="38"/>
  <c r="Q23" i="38" s="1"/>
  <c r="P5" i="38"/>
  <c r="P23" i="38" s="1"/>
  <c r="O5" i="38"/>
  <c r="O23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E5" i="38"/>
  <c r="E23" i="38" s="1"/>
  <c r="D5" i="38"/>
  <c r="W4" i="38"/>
  <c r="W27" i="38" s="1"/>
  <c r="V4" i="38"/>
  <c r="V27" i="38" s="1"/>
  <c r="U4" i="38"/>
  <c r="U27" i="38" s="1"/>
  <c r="T4" i="38"/>
  <c r="T27" i="38" s="1"/>
  <c r="S4" i="38"/>
  <c r="S27" i="38" s="1"/>
  <c r="R4" i="38"/>
  <c r="R27" i="38" s="1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W2" i="38"/>
  <c r="W20" i="38" s="1"/>
  <c r="V2" i="38"/>
  <c r="V20" i="38" s="1"/>
  <c r="U2" i="38"/>
  <c r="U20" i="38" s="1"/>
  <c r="T2" i="38"/>
  <c r="T20" i="38" s="1"/>
  <c r="S2" i="38"/>
  <c r="S20" i="38" s="1"/>
  <c r="R2" i="38"/>
  <c r="R20" i="38" s="1"/>
  <c r="Q2" i="38"/>
  <c r="Q20" i="38" s="1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E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E35" i="37"/>
  <c r="D35" i="37"/>
  <c r="H35" i="37" s="1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E34" i="37"/>
  <c r="D34" i="37"/>
  <c r="H34" i="37" s="1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E33" i="37"/>
  <c r="D33" i="37"/>
  <c r="H33" i="37" s="1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E32" i="37"/>
  <c r="D32" i="37"/>
  <c r="H32" i="37" s="1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L29" i="37" s="1"/>
  <c r="K25" i="37"/>
  <c r="K29" i="37" s="1"/>
  <c r="J25" i="37"/>
  <c r="I25" i="37"/>
  <c r="E25" i="37"/>
  <c r="D25" i="37"/>
  <c r="H25" i="37" s="1"/>
  <c r="H29" i="37" s="1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E21" i="37"/>
  <c r="D21" i="37"/>
  <c r="H21" i="37" s="1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E16" i="37"/>
  <c r="D16" i="37"/>
  <c r="H16" i="37" s="1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E15" i="37"/>
  <c r="D15" i="37"/>
  <c r="H15" i="37" s="1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E14" i="37"/>
  <c r="D14" i="37"/>
  <c r="H14" i="37" s="1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E13" i="37"/>
  <c r="D13" i="37"/>
  <c r="H13" i="37" s="1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E12" i="37"/>
  <c r="D12" i="37"/>
  <c r="H12" i="37" s="1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E11" i="37"/>
  <c r="D11" i="37"/>
  <c r="H11" i="37" s="1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E9" i="37"/>
  <c r="D9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E8" i="37"/>
  <c r="D8" i="37"/>
  <c r="H8" i="37" s="1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E7" i="37"/>
  <c r="D7" i="37"/>
  <c r="H7" i="37" s="1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E6" i="37"/>
  <c r="D6" i="37"/>
  <c r="H6" i="37" s="1"/>
  <c r="Z5" i="37"/>
  <c r="Z23" i="37" s="1"/>
  <c r="Y5" i="37"/>
  <c r="Y23" i="37" s="1"/>
  <c r="X5" i="37"/>
  <c r="X23" i="37" s="1"/>
  <c r="W5" i="37"/>
  <c r="W23" i="37" s="1"/>
  <c r="V5" i="37"/>
  <c r="V23" i="37" s="1"/>
  <c r="U5" i="37"/>
  <c r="U23" i="37" s="1"/>
  <c r="T5" i="37"/>
  <c r="T23" i="37" s="1"/>
  <c r="S5" i="37"/>
  <c r="S23" i="37" s="1"/>
  <c r="R5" i="37"/>
  <c r="R23" i="37" s="1"/>
  <c r="Q5" i="37"/>
  <c r="Q23" i="37" s="1"/>
  <c r="P5" i="37"/>
  <c r="P23" i="37" s="1"/>
  <c r="O5" i="37"/>
  <c r="O23" i="37" s="1"/>
  <c r="N5" i="37"/>
  <c r="N23" i="37" s="1"/>
  <c r="M5" i="37"/>
  <c r="M23" i="37" s="1"/>
  <c r="L5" i="37"/>
  <c r="L23" i="37" s="1"/>
  <c r="K5" i="37"/>
  <c r="K23" i="37" s="1"/>
  <c r="J5" i="37"/>
  <c r="J23" i="37" s="1"/>
  <c r="I5" i="37"/>
  <c r="I23" i="37" s="1"/>
  <c r="E5" i="37"/>
  <c r="E23" i="37" s="1"/>
  <c r="D5" i="37"/>
  <c r="Z4" i="37"/>
  <c r="Z27" i="37" s="1"/>
  <c r="Y4" i="37"/>
  <c r="Y27" i="37" s="1"/>
  <c r="X4" i="37"/>
  <c r="X27" i="37" s="1"/>
  <c r="W4" i="37"/>
  <c r="W27" i="37" s="1"/>
  <c r="V4" i="37"/>
  <c r="V27" i="37" s="1"/>
  <c r="U4" i="37"/>
  <c r="U27" i="37" s="1"/>
  <c r="T4" i="37"/>
  <c r="T27" i="37" s="1"/>
  <c r="S4" i="37"/>
  <c r="S27" i="37" s="1"/>
  <c r="R4" i="37"/>
  <c r="R27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L30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Z2" i="37"/>
  <c r="Z20" i="37" s="1"/>
  <c r="Y2" i="37"/>
  <c r="Y20" i="37" s="1"/>
  <c r="X2" i="37"/>
  <c r="X20" i="37" s="1"/>
  <c r="W2" i="37"/>
  <c r="W20" i="37" s="1"/>
  <c r="V2" i="37"/>
  <c r="V20" i="37" s="1"/>
  <c r="U2" i="37"/>
  <c r="U20" i="37" s="1"/>
  <c r="T2" i="37"/>
  <c r="T20" i="37" s="1"/>
  <c r="S2" i="37"/>
  <c r="S20" i="37" s="1"/>
  <c r="R2" i="37"/>
  <c r="R20" i="37" s="1"/>
  <c r="Q2" i="37"/>
  <c r="Q20" i="37" s="1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E37" i="36"/>
  <c r="D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E35" i="36"/>
  <c r="D35" i="36"/>
  <c r="H35" i="36" s="1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E34" i="36"/>
  <c r="D34" i="36"/>
  <c r="H34" i="36" s="1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E33" i="36"/>
  <c r="D33" i="36"/>
  <c r="H33" i="36" s="1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E32" i="36"/>
  <c r="D32" i="36"/>
  <c r="H32" i="36" s="1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L29" i="36" s="1"/>
  <c r="K25" i="36"/>
  <c r="K29" i="36" s="1"/>
  <c r="J25" i="36"/>
  <c r="I25" i="36"/>
  <c r="E25" i="36"/>
  <c r="D25" i="36"/>
  <c r="H25" i="36" s="1"/>
  <c r="H29" i="36" s="1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E21" i="36"/>
  <c r="D21" i="36"/>
  <c r="H21" i="36" s="1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E16" i="36"/>
  <c r="D16" i="36"/>
  <c r="H16" i="36" s="1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E15" i="36"/>
  <c r="D15" i="36"/>
  <c r="H15" i="36" s="1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E14" i="36"/>
  <c r="D14" i="36"/>
  <c r="H14" i="36" s="1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E13" i="36"/>
  <c r="D13" i="36"/>
  <c r="H13" i="36" s="1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E12" i="36"/>
  <c r="D12" i="36"/>
  <c r="H12" i="36" s="1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E11" i="36"/>
  <c r="D11" i="36"/>
  <c r="H11" i="36" s="1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E9" i="36"/>
  <c r="D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E8" i="36"/>
  <c r="D8" i="36"/>
  <c r="H8" i="36" s="1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E7" i="36"/>
  <c r="D7" i="36"/>
  <c r="H7" i="36" s="1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E6" i="36"/>
  <c r="D6" i="36"/>
  <c r="H6" i="36" s="1"/>
  <c r="Y5" i="36"/>
  <c r="Y23" i="36" s="1"/>
  <c r="X5" i="36"/>
  <c r="X23" i="36" s="1"/>
  <c r="W5" i="36"/>
  <c r="W23" i="36" s="1"/>
  <c r="V5" i="36"/>
  <c r="V23" i="36" s="1"/>
  <c r="U5" i="36"/>
  <c r="U23" i="36" s="1"/>
  <c r="T5" i="36"/>
  <c r="T23" i="36" s="1"/>
  <c r="S5" i="36"/>
  <c r="S23" i="36" s="1"/>
  <c r="R5" i="36"/>
  <c r="R23" i="36" s="1"/>
  <c r="Q5" i="36"/>
  <c r="Q23" i="36" s="1"/>
  <c r="P5" i="36"/>
  <c r="P23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E5" i="36"/>
  <c r="E23" i="36" s="1"/>
  <c r="D5" i="36"/>
  <c r="Y4" i="36"/>
  <c r="Y27" i="36" s="1"/>
  <c r="X4" i="36"/>
  <c r="X27" i="36" s="1"/>
  <c r="W4" i="36"/>
  <c r="W27" i="36" s="1"/>
  <c r="V4" i="36"/>
  <c r="V27" i="36" s="1"/>
  <c r="U4" i="36"/>
  <c r="U27" i="36" s="1"/>
  <c r="T4" i="36"/>
  <c r="T27" i="36" s="1"/>
  <c r="S4" i="36"/>
  <c r="S27" i="36" s="1"/>
  <c r="R4" i="36"/>
  <c r="R27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L30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Y2" i="36"/>
  <c r="Y20" i="36" s="1"/>
  <c r="X2" i="36"/>
  <c r="X20" i="36" s="1"/>
  <c r="W2" i="36"/>
  <c r="W20" i="36" s="1"/>
  <c r="V2" i="36"/>
  <c r="V20" i="36" s="1"/>
  <c r="U2" i="36"/>
  <c r="U20" i="36" s="1"/>
  <c r="T2" i="36"/>
  <c r="T20" i="36" s="1"/>
  <c r="S2" i="36"/>
  <c r="S20" i="36" s="1"/>
  <c r="R2" i="36"/>
  <c r="R20" i="36" s="1"/>
  <c r="Q2" i="36"/>
  <c r="Q20" i="36" s="1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E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E21" i="35"/>
  <c r="D21" i="35"/>
  <c r="H21" i="35" s="1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E9" i="35"/>
  <c r="D9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E8" i="35"/>
  <c r="D8" i="35"/>
  <c r="H8" i="35" s="1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E7" i="35"/>
  <c r="D7" i="35"/>
  <c r="H7" i="35" s="1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E6" i="35"/>
  <c r="D6" i="35"/>
  <c r="H6" i="35" s="1"/>
  <c r="Z5" i="35"/>
  <c r="Z23" i="35" s="1"/>
  <c r="Y5" i="35"/>
  <c r="Y23" i="35" s="1"/>
  <c r="X5" i="35"/>
  <c r="X23" i="35" s="1"/>
  <c r="W5" i="35"/>
  <c r="W23" i="35" s="1"/>
  <c r="V5" i="35"/>
  <c r="V23" i="35" s="1"/>
  <c r="U5" i="35"/>
  <c r="U23" i="35" s="1"/>
  <c r="T5" i="35"/>
  <c r="T23" i="35" s="1"/>
  <c r="S5" i="35"/>
  <c r="S23" i="35" s="1"/>
  <c r="R5" i="35"/>
  <c r="R23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Z4" i="35"/>
  <c r="Z27" i="35" s="1"/>
  <c r="Y4" i="35"/>
  <c r="Y27" i="35" s="1"/>
  <c r="X4" i="35"/>
  <c r="X27" i="35" s="1"/>
  <c r="W4" i="35"/>
  <c r="W27" i="35" s="1"/>
  <c r="V4" i="35"/>
  <c r="V27" i="35" s="1"/>
  <c r="U4" i="35"/>
  <c r="U27" i="35" s="1"/>
  <c r="T4" i="35"/>
  <c r="T27" i="35" s="1"/>
  <c r="S4" i="35"/>
  <c r="S27" i="35" s="1"/>
  <c r="R4" i="35"/>
  <c r="R27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Z2" i="35"/>
  <c r="Z20" i="35" s="1"/>
  <c r="Y2" i="35"/>
  <c r="Y20" i="35" s="1"/>
  <c r="X2" i="35"/>
  <c r="X20" i="35" s="1"/>
  <c r="W2" i="35"/>
  <c r="W20" i="35" s="1"/>
  <c r="V2" i="35"/>
  <c r="V20" i="35" s="1"/>
  <c r="U2" i="35"/>
  <c r="U20" i="35" s="1"/>
  <c r="T2" i="35"/>
  <c r="T20" i="35" s="1"/>
  <c r="S2" i="35"/>
  <c r="S20" i="35" s="1"/>
  <c r="R2" i="35"/>
  <c r="R20" i="35" s="1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E37" i="34"/>
  <c r="D37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E35" i="34"/>
  <c r="D35" i="34"/>
  <c r="H35" i="34" s="1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E34" i="34"/>
  <c r="D34" i="34"/>
  <c r="H34" i="34" s="1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E33" i="34"/>
  <c r="D33" i="34"/>
  <c r="H33" i="34" s="1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E32" i="34"/>
  <c r="D32" i="34"/>
  <c r="H32" i="34" s="1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L29" i="34" s="1"/>
  <c r="K25" i="34"/>
  <c r="K29" i="34" s="1"/>
  <c r="J25" i="34"/>
  <c r="I25" i="34"/>
  <c r="E25" i="34"/>
  <c r="D25" i="34"/>
  <c r="H25" i="34" s="1"/>
  <c r="H29" i="34" s="1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E21" i="34"/>
  <c r="D21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E16" i="34"/>
  <c r="D16" i="34"/>
  <c r="H16" i="34" s="1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E15" i="34"/>
  <c r="D15" i="34"/>
  <c r="H15" i="34" s="1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E14" i="34"/>
  <c r="D14" i="34"/>
  <c r="H14" i="34" s="1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E13" i="34"/>
  <c r="D13" i="34"/>
  <c r="H13" i="34" s="1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E12" i="34"/>
  <c r="D12" i="34"/>
  <c r="H12" i="34" s="1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E11" i="34"/>
  <c r="D11" i="34"/>
  <c r="H11" i="34" s="1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E9" i="34"/>
  <c r="D9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E8" i="34"/>
  <c r="D8" i="34"/>
  <c r="H8" i="34" s="1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E7" i="34"/>
  <c r="D7" i="34"/>
  <c r="H7" i="34" s="1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E6" i="34"/>
  <c r="D6" i="34"/>
  <c r="H6" i="34" s="1"/>
  <c r="X5" i="34"/>
  <c r="X23" i="34" s="1"/>
  <c r="W5" i="34"/>
  <c r="W23" i="34" s="1"/>
  <c r="V5" i="34"/>
  <c r="V23" i="34" s="1"/>
  <c r="U5" i="34"/>
  <c r="U23" i="34" s="1"/>
  <c r="T5" i="34"/>
  <c r="T23" i="34" s="1"/>
  <c r="S5" i="34"/>
  <c r="S23" i="34" s="1"/>
  <c r="R5" i="34"/>
  <c r="R23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E5" i="34"/>
  <c r="E23" i="34" s="1"/>
  <c r="D5" i="34"/>
  <c r="X4" i="34"/>
  <c r="X27" i="34" s="1"/>
  <c r="W4" i="34"/>
  <c r="W27" i="34" s="1"/>
  <c r="V4" i="34"/>
  <c r="V27" i="34" s="1"/>
  <c r="U4" i="34"/>
  <c r="U27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K30" i="34" s="1"/>
  <c r="J4" i="34"/>
  <c r="J27" i="34" s="1"/>
  <c r="I4" i="34"/>
  <c r="I27" i="34" s="1"/>
  <c r="E4" i="34"/>
  <c r="E27" i="34" s="1"/>
  <c r="D4" i="34"/>
  <c r="H3" i="34"/>
  <c r="X2" i="34"/>
  <c r="X20" i="34" s="1"/>
  <c r="W2" i="34"/>
  <c r="W20" i="34" s="1"/>
  <c r="V2" i="34"/>
  <c r="V20" i="34" s="1"/>
  <c r="U2" i="34"/>
  <c r="U20" i="34" s="1"/>
  <c r="T2" i="34"/>
  <c r="T20" i="34" s="1"/>
  <c r="S2" i="34"/>
  <c r="S20" i="34" s="1"/>
  <c r="R2" i="34"/>
  <c r="R20" i="34" s="1"/>
  <c r="Q2" i="34"/>
  <c r="Q20" i="34" s="1"/>
  <c r="P2" i="34"/>
  <c r="P20" i="34" s="1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D2" i="34"/>
  <c r="H2" i="34" s="1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E37" i="33"/>
  <c r="D37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E35" i="33"/>
  <c r="D35" i="33"/>
  <c r="H35" i="33" s="1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E34" i="33"/>
  <c r="D34" i="33"/>
  <c r="H34" i="33" s="1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E33" i="33"/>
  <c r="D33" i="33"/>
  <c r="H33" i="33" s="1"/>
  <c r="Z32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E32" i="33"/>
  <c r="D32" i="33"/>
  <c r="H32" i="33" s="1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L29" i="33" s="1"/>
  <c r="K25" i="33"/>
  <c r="K29" i="33" s="1"/>
  <c r="J25" i="33"/>
  <c r="I25" i="33"/>
  <c r="E25" i="33"/>
  <c r="D25" i="33"/>
  <c r="H25" i="33" s="1"/>
  <c r="H29" i="33" s="1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E21" i="33"/>
  <c r="D21" i="33"/>
  <c r="H21" i="33" s="1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E16" i="33"/>
  <c r="D16" i="33"/>
  <c r="H16" i="33" s="1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E15" i="33"/>
  <c r="D15" i="33"/>
  <c r="H15" i="33" s="1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E14" i="33"/>
  <c r="D14" i="33"/>
  <c r="H14" i="33" s="1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E13" i="33"/>
  <c r="D13" i="33"/>
  <c r="H13" i="33" s="1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E12" i="33"/>
  <c r="D12" i="33"/>
  <c r="H12" i="33" s="1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E11" i="33"/>
  <c r="D11" i="33"/>
  <c r="H11" i="33" s="1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E9" i="33"/>
  <c r="D9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E8" i="33"/>
  <c r="D8" i="33"/>
  <c r="H8" i="33" s="1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E7" i="33"/>
  <c r="D7" i="33"/>
  <c r="H7" i="33" s="1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E6" i="33"/>
  <c r="D6" i="33"/>
  <c r="H6" i="33" s="1"/>
  <c r="Z5" i="33"/>
  <c r="Z23" i="33" s="1"/>
  <c r="Y5" i="33"/>
  <c r="Y23" i="33" s="1"/>
  <c r="X5" i="33"/>
  <c r="X23" i="33" s="1"/>
  <c r="W5" i="33"/>
  <c r="W23" i="33" s="1"/>
  <c r="V5" i="33"/>
  <c r="V23" i="33" s="1"/>
  <c r="U5" i="33"/>
  <c r="U23" i="33" s="1"/>
  <c r="T5" i="33"/>
  <c r="T23" i="33" s="1"/>
  <c r="S5" i="33"/>
  <c r="S23" i="33" s="1"/>
  <c r="R5" i="33"/>
  <c r="R23" i="33" s="1"/>
  <c r="Q5" i="33"/>
  <c r="Q23" i="33" s="1"/>
  <c r="P5" i="33"/>
  <c r="P23" i="33" s="1"/>
  <c r="O5" i="33"/>
  <c r="O23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E5" i="33"/>
  <c r="E23" i="33" s="1"/>
  <c r="D5" i="33"/>
  <c r="Z4" i="33"/>
  <c r="Z27" i="33" s="1"/>
  <c r="Y4" i="33"/>
  <c r="Y27" i="33" s="1"/>
  <c r="X4" i="33"/>
  <c r="X27" i="33" s="1"/>
  <c r="W4" i="33"/>
  <c r="W27" i="33" s="1"/>
  <c r="V4" i="33"/>
  <c r="V27" i="33" s="1"/>
  <c r="U4" i="33"/>
  <c r="U27" i="33" s="1"/>
  <c r="T4" i="33"/>
  <c r="T27" i="33" s="1"/>
  <c r="S4" i="33"/>
  <c r="S27" i="33" s="1"/>
  <c r="R4" i="33"/>
  <c r="R27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Z2" i="33"/>
  <c r="Z20" i="33" s="1"/>
  <c r="Y2" i="33"/>
  <c r="Y20" i="33" s="1"/>
  <c r="X2" i="33"/>
  <c r="X20" i="33" s="1"/>
  <c r="W2" i="33"/>
  <c r="W20" i="33" s="1"/>
  <c r="V2" i="33"/>
  <c r="V20" i="33" s="1"/>
  <c r="U2" i="33"/>
  <c r="U20" i="33" s="1"/>
  <c r="T2" i="33"/>
  <c r="T20" i="33" s="1"/>
  <c r="S2" i="33"/>
  <c r="S20" i="33" s="1"/>
  <c r="R2" i="33"/>
  <c r="R20" i="33" s="1"/>
  <c r="Q2" i="33"/>
  <c r="Q20" i="33" s="1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E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E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E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E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E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E32" i="32"/>
  <c r="D32" i="32"/>
  <c r="H32" i="32" s="1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L29" i="32" s="1"/>
  <c r="K25" i="32"/>
  <c r="K29" i="32" s="1"/>
  <c r="J25" i="32"/>
  <c r="I25" i="32"/>
  <c r="E25" i="32"/>
  <c r="D25" i="32"/>
  <c r="H25" i="32" s="1"/>
  <c r="H29" i="32" s="1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E21" i="32"/>
  <c r="D21" i="32"/>
  <c r="H21" i="32" s="1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E16" i="32"/>
  <c r="D16" i="32"/>
  <c r="H16" i="32" s="1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E15" i="32"/>
  <c r="D15" i="32"/>
  <c r="H15" i="32" s="1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E14" i="32"/>
  <c r="D14" i="32"/>
  <c r="H14" i="32" s="1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E13" i="32"/>
  <c r="D13" i="32"/>
  <c r="H13" i="32" s="1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E12" i="32"/>
  <c r="D12" i="32"/>
  <c r="H12" i="32" s="1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E11" i="32"/>
  <c r="D11" i="32"/>
  <c r="H11" i="32" s="1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E9" i="32"/>
  <c r="D9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E8" i="32"/>
  <c r="D8" i="32"/>
  <c r="H8" i="32" s="1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E7" i="32"/>
  <c r="D7" i="32"/>
  <c r="H7" i="32" s="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E6" i="32"/>
  <c r="D6" i="32"/>
  <c r="H6" i="32" s="1"/>
  <c r="Z5" i="32"/>
  <c r="Z23" i="32" s="1"/>
  <c r="Y5" i="32"/>
  <c r="Y23" i="32" s="1"/>
  <c r="X5" i="32"/>
  <c r="X23" i="32" s="1"/>
  <c r="W5" i="32"/>
  <c r="W23" i="32" s="1"/>
  <c r="V5" i="32"/>
  <c r="V23" i="32" s="1"/>
  <c r="U5" i="32"/>
  <c r="U23" i="32" s="1"/>
  <c r="T5" i="32"/>
  <c r="T23" i="32" s="1"/>
  <c r="S5" i="32"/>
  <c r="S23" i="32" s="1"/>
  <c r="R5" i="32"/>
  <c r="R23" i="32" s="1"/>
  <c r="Q5" i="32"/>
  <c r="Q23" i="32" s="1"/>
  <c r="P5" i="32"/>
  <c r="P23" i="32" s="1"/>
  <c r="O5" i="32"/>
  <c r="O23" i="32" s="1"/>
  <c r="N5" i="32"/>
  <c r="N23" i="32" s="1"/>
  <c r="M5" i="32"/>
  <c r="M23" i="32" s="1"/>
  <c r="L5" i="32"/>
  <c r="L23" i="32" s="1"/>
  <c r="K5" i="32"/>
  <c r="K23" i="32" s="1"/>
  <c r="J5" i="32"/>
  <c r="J23" i="32" s="1"/>
  <c r="I5" i="32"/>
  <c r="I23" i="32" s="1"/>
  <c r="E5" i="32"/>
  <c r="E23" i="32" s="1"/>
  <c r="D5" i="32"/>
  <c r="Z4" i="32"/>
  <c r="Z27" i="32" s="1"/>
  <c r="Y4" i="32"/>
  <c r="Y27" i="32" s="1"/>
  <c r="X4" i="32"/>
  <c r="X27" i="32" s="1"/>
  <c r="W4" i="32"/>
  <c r="W27" i="32" s="1"/>
  <c r="V4" i="32"/>
  <c r="V27" i="32" s="1"/>
  <c r="U4" i="32"/>
  <c r="U27" i="32" s="1"/>
  <c r="T4" i="32"/>
  <c r="T27" i="32" s="1"/>
  <c r="S4" i="32"/>
  <c r="S27" i="32" s="1"/>
  <c r="R4" i="32"/>
  <c r="R27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K30" i="32" s="1"/>
  <c r="J4" i="32"/>
  <c r="J27" i="32" s="1"/>
  <c r="I4" i="32"/>
  <c r="I27" i="32" s="1"/>
  <c r="E4" i="32"/>
  <c r="E27" i="32" s="1"/>
  <c r="D4" i="32"/>
  <c r="H3" i="32"/>
  <c r="Z2" i="32"/>
  <c r="Z20" i="32" s="1"/>
  <c r="Y2" i="32"/>
  <c r="Y20" i="32" s="1"/>
  <c r="X2" i="32"/>
  <c r="X20" i="32" s="1"/>
  <c r="W2" i="32"/>
  <c r="W20" i="32" s="1"/>
  <c r="V2" i="32"/>
  <c r="V20" i="32" s="1"/>
  <c r="U2" i="32"/>
  <c r="U20" i="32" s="1"/>
  <c r="T2" i="32"/>
  <c r="T20" i="32" s="1"/>
  <c r="S2" i="32"/>
  <c r="S20" i="32" s="1"/>
  <c r="R2" i="32"/>
  <c r="R20" i="32" s="1"/>
  <c r="Q2" i="32"/>
  <c r="Q20" i="32" s="1"/>
  <c r="P2" i="32"/>
  <c r="P20" i="32" s="1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E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E35" i="31"/>
  <c r="D35" i="31"/>
  <c r="H35" i="31" s="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E34" i="31"/>
  <c r="D34" i="31"/>
  <c r="H34" i="31" s="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E33" i="31"/>
  <c r="D33" i="31"/>
  <c r="H33" i="31" s="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E32" i="31"/>
  <c r="D32" i="31"/>
  <c r="H32" i="31" s="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L29" i="31" s="1"/>
  <c r="K25" i="31"/>
  <c r="K29" i="31" s="1"/>
  <c r="J25" i="31"/>
  <c r="I25" i="31"/>
  <c r="E25" i="31"/>
  <c r="D25" i="31"/>
  <c r="H25" i="31" s="1"/>
  <c r="H29" i="31" s="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E21" i="31"/>
  <c r="D21" i="31"/>
  <c r="H21" i="31" s="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E16" i="31"/>
  <c r="D16" i="31"/>
  <c r="H16" i="31" s="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E15" i="31"/>
  <c r="D15" i="31"/>
  <c r="H15" i="31" s="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E14" i="31"/>
  <c r="D14" i="31"/>
  <c r="H14" i="31" s="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E13" i="31"/>
  <c r="D13" i="31"/>
  <c r="H13" i="31" s="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E12" i="31"/>
  <c r="D12" i="31"/>
  <c r="H12" i="31" s="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E11" i="31"/>
  <c r="D11" i="31"/>
  <c r="H11" i="31" s="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E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E8" i="31"/>
  <c r="D8" i="31"/>
  <c r="H8" i="31" s="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E7" i="31"/>
  <c r="D7" i="31"/>
  <c r="H7" i="31" s="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E6" i="31"/>
  <c r="D6" i="31"/>
  <c r="H6" i="31" s="1"/>
  <c r="Z5" i="31"/>
  <c r="Z23" i="31" s="1"/>
  <c r="Y5" i="31"/>
  <c r="Y23" i="31" s="1"/>
  <c r="X5" i="31"/>
  <c r="X23" i="31" s="1"/>
  <c r="W5" i="31"/>
  <c r="W23" i="31" s="1"/>
  <c r="V5" i="31"/>
  <c r="V23" i="31" s="1"/>
  <c r="U5" i="31"/>
  <c r="U23" i="31" s="1"/>
  <c r="T5" i="31"/>
  <c r="T23" i="31" s="1"/>
  <c r="S5" i="31"/>
  <c r="S23" i="31" s="1"/>
  <c r="R5" i="31"/>
  <c r="R23" i="31" s="1"/>
  <c r="Q5" i="31"/>
  <c r="Q23" i="31" s="1"/>
  <c r="P5" i="31"/>
  <c r="P23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E24" i="31" s="1"/>
  <c r="I5" i="31"/>
  <c r="I23" i="31" s="1"/>
  <c r="E5" i="31"/>
  <c r="E23" i="31" s="1"/>
  <c r="D5" i="31"/>
  <c r="Z4" i="31"/>
  <c r="Z27" i="31" s="1"/>
  <c r="Y4" i="31"/>
  <c r="Y27" i="31" s="1"/>
  <c r="X4" i="31"/>
  <c r="X27" i="31" s="1"/>
  <c r="W4" i="31"/>
  <c r="W27" i="31" s="1"/>
  <c r="V4" i="31"/>
  <c r="V27" i="31" s="1"/>
  <c r="U4" i="31"/>
  <c r="U27" i="31" s="1"/>
  <c r="T4" i="31"/>
  <c r="T27" i="31" s="1"/>
  <c r="S4" i="31"/>
  <c r="S27" i="31" s="1"/>
  <c r="R4" i="31"/>
  <c r="R27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Z2" i="31"/>
  <c r="Z20" i="31" s="1"/>
  <c r="Y2" i="31"/>
  <c r="Y20" i="31" s="1"/>
  <c r="X2" i="31"/>
  <c r="X20" i="31" s="1"/>
  <c r="W2" i="31"/>
  <c r="W20" i="31" s="1"/>
  <c r="V2" i="31"/>
  <c r="V20" i="31" s="1"/>
  <c r="U2" i="31"/>
  <c r="U20" i="31" s="1"/>
  <c r="T2" i="31"/>
  <c r="T20" i="31" s="1"/>
  <c r="S2" i="31"/>
  <c r="S20" i="31" s="1"/>
  <c r="R2" i="31"/>
  <c r="R20" i="31" s="1"/>
  <c r="Q2" i="31"/>
  <c r="Q20" i="31" s="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S37" i="30"/>
  <c r="R37" i="30"/>
  <c r="Q37" i="30"/>
  <c r="P37" i="30"/>
  <c r="O37" i="30"/>
  <c r="N37" i="30"/>
  <c r="M37" i="30"/>
  <c r="L37" i="30"/>
  <c r="K37" i="30"/>
  <c r="J37" i="30"/>
  <c r="I37" i="30"/>
  <c r="H37" i="30"/>
  <c r="E37" i="30"/>
  <c r="D37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S35" i="30"/>
  <c r="R35" i="30"/>
  <c r="Q35" i="30"/>
  <c r="P35" i="30"/>
  <c r="O35" i="30"/>
  <c r="N35" i="30"/>
  <c r="M35" i="30"/>
  <c r="L35" i="30"/>
  <c r="K35" i="30"/>
  <c r="J35" i="30"/>
  <c r="I35" i="30"/>
  <c r="E35" i="30"/>
  <c r="D35" i="30"/>
  <c r="H35" i="30" s="1"/>
  <c r="S34" i="30"/>
  <c r="R34" i="30"/>
  <c r="Q34" i="30"/>
  <c r="P34" i="30"/>
  <c r="O34" i="30"/>
  <c r="N34" i="30"/>
  <c r="M34" i="30"/>
  <c r="L34" i="30"/>
  <c r="K34" i="30"/>
  <c r="J34" i="30"/>
  <c r="I34" i="30"/>
  <c r="E34" i="30"/>
  <c r="D34" i="30"/>
  <c r="H34" i="30" s="1"/>
  <c r="S33" i="30"/>
  <c r="R33" i="30"/>
  <c r="Q33" i="30"/>
  <c r="P33" i="30"/>
  <c r="O33" i="30"/>
  <c r="N33" i="30"/>
  <c r="M33" i="30"/>
  <c r="L33" i="30"/>
  <c r="K33" i="30"/>
  <c r="J33" i="30"/>
  <c r="I33" i="30"/>
  <c r="E33" i="30"/>
  <c r="D33" i="30"/>
  <c r="H33" i="30" s="1"/>
  <c r="S32" i="30"/>
  <c r="R32" i="30"/>
  <c r="Q32" i="30"/>
  <c r="P32" i="30"/>
  <c r="O32" i="30"/>
  <c r="N32" i="30"/>
  <c r="M32" i="30"/>
  <c r="L32" i="30"/>
  <c r="K32" i="30"/>
  <c r="J32" i="30"/>
  <c r="I32" i="30"/>
  <c r="E32" i="30"/>
  <c r="D32" i="30"/>
  <c r="H32" i="30" s="1"/>
  <c r="S25" i="30"/>
  <c r="R25" i="30"/>
  <c r="Q25" i="30"/>
  <c r="P25" i="30"/>
  <c r="O25" i="30"/>
  <c r="N25" i="30"/>
  <c r="M25" i="30"/>
  <c r="L25" i="30"/>
  <c r="L29" i="30" s="1"/>
  <c r="K25" i="30"/>
  <c r="K29" i="30" s="1"/>
  <c r="J25" i="30"/>
  <c r="I25" i="30"/>
  <c r="E25" i="30"/>
  <c r="D25" i="30"/>
  <c r="H25" i="30" s="1"/>
  <c r="H29" i="30" s="1"/>
  <c r="S21" i="30"/>
  <c r="R21" i="30"/>
  <c r="Q21" i="30"/>
  <c r="P21" i="30"/>
  <c r="O21" i="30"/>
  <c r="N21" i="30"/>
  <c r="M21" i="30"/>
  <c r="L21" i="30"/>
  <c r="K21" i="30"/>
  <c r="J21" i="30"/>
  <c r="I21" i="30"/>
  <c r="E21" i="30"/>
  <c r="D21" i="30"/>
  <c r="S16" i="30"/>
  <c r="R16" i="30"/>
  <c r="Q16" i="30"/>
  <c r="P16" i="30"/>
  <c r="O16" i="30"/>
  <c r="N16" i="30"/>
  <c r="M16" i="30"/>
  <c r="L16" i="30"/>
  <c r="K16" i="30"/>
  <c r="J16" i="30"/>
  <c r="I16" i="30"/>
  <c r="E16" i="30"/>
  <c r="D16" i="30"/>
  <c r="H16" i="30" s="1"/>
  <c r="S15" i="30"/>
  <c r="R15" i="30"/>
  <c r="Q15" i="30"/>
  <c r="P15" i="30"/>
  <c r="O15" i="30"/>
  <c r="N15" i="30"/>
  <c r="M15" i="30"/>
  <c r="L15" i="30"/>
  <c r="K15" i="30"/>
  <c r="J15" i="30"/>
  <c r="I15" i="30"/>
  <c r="E15" i="30"/>
  <c r="D15" i="30"/>
  <c r="H15" i="30" s="1"/>
  <c r="S14" i="30"/>
  <c r="R14" i="30"/>
  <c r="Q14" i="30"/>
  <c r="P14" i="30"/>
  <c r="O14" i="30"/>
  <c r="N14" i="30"/>
  <c r="M14" i="30"/>
  <c r="L14" i="30"/>
  <c r="K14" i="30"/>
  <c r="J14" i="30"/>
  <c r="I14" i="30"/>
  <c r="E14" i="30"/>
  <c r="D14" i="30"/>
  <c r="H14" i="30" s="1"/>
  <c r="S13" i="30"/>
  <c r="R13" i="30"/>
  <c r="Q13" i="30"/>
  <c r="P13" i="30"/>
  <c r="O13" i="30"/>
  <c r="N13" i="30"/>
  <c r="M13" i="30"/>
  <c r="L13" i="30"/>
  <c r="K13" i="30"/>
  <c r="J13" i="30"/>
  <c r="I13" i="30"/>
  <c r="E13" i="30"/>
  <c r="D13" i="30"/>
  <c r="H13" i="30" s="1"/>
  <c r="S12" i="30"/>
  <c r="R12" i="30"/>
  <c r="Q12" i="30"/>
  <c r="P12" i="30"/>
  <c r="O12" i="30"/>
  <c r="N12" i="30"/>
  <c r="M12" i="30"/>
  <c r="L12" i="30"/>
  <c r="K12" i="30"/>
  <c r="J12" i="30"/>
  <c r="I12" i="30"/>
  <c r="E12" i="30"/>
  <c r="D12" i="30"/>
  <c r="H12" i="30" s="1"/>
  <c r="S11" i="30"/>
  <c r="R11" i="30"/>
  <c r="Q11" i="30"/>
  <c r="P11" i="30"/>
  <c r="O11" i="30"/>
  <c r="N11" i="30"/>
  <c r="M11" i="30"/>
  <c r="L11" i="30"/>
  <c r="K11" i="30"/>
  <c r="J11" i="30"/>
  <c r="I11" i="30"/>
  <c r="E11" i="30"/>
  <c r="D11" i="30"/>
  <c r="H11" i="30" s="1"/>
  <c r="S9" i="30"/>
  <c r="R9" i="30"/>
  <c r="Q9" i="30"/>
  <c r="P9" i="30"/>
  <c r="O9" i="30"/>
  <c r="N9" i="30"/>
  <c r="M9" i="30"/>
  <c r="L9" i="30"/>
  <c r="K9" i="30"/>
  <c r="J9" i="30"/>
  <c r="I9" i="30"/>
  <c r="E9" i="30"/>
  <c r="D9" i="30"/>
  <c r="S8" i="30"/>
  <c r="R8" i="30"/>
  <c r="Q8" i="30"/>
  <c r="P8" i="30"/>
  <c r="O8" i="30"/>
  <c r="N8" i="30"/>
  <c r="M8" i="30"/>
  <c r="L8" i="30"/>
  <c r="K8" i="30"/>
  <c r="J8" i="30"/>
  <c r="I8" i="30"/>
  <c r="E8" i="30"/>
  <c r="D8" i="30"/>
  <c r="H8" i="30" s="1"/>
  <c r="S7" i="30"/>
  <c r="R7" i="30"/>
  <c r="Q7" i="30"/>
  <c r="P7" i="30"/>
  <c r="O7" i="30"/>
  <c r="N7" i="30"/>
  <c r="M7" i="30"/>
  <c r="L7" i="30"/>
  <c r="K7" i="30"/>
  <c r="J7" i="30"/>
  <c r="I7" i="30"/>
  <c r="E7" i="30"/>
  <c r="D7" i="30"/>
  <c r="H7" i="30" s="1"/>
  <c r="S6" i="30"/>
  <c r="R6" i="30"/>
  <c r="Q6" i="30"/>
  <c r="P6" i="30"/>
  <c r="O6" i="30"/>
  <c r="N6" i="30"/>
  <c r="M6" i="30"/>
  <c r="L6" i="30"/>
  <c r="K6" i="30"/>
  <c r="J6" i="30"/>
  <c r="I6" i="30"/>
  <c r="E6" i="30"/>
  <c r="D6" i="30"/>
  <c r="H6" i="30" s="1"/>
  <c r="S5" i="30"/>
  <c r="S23" i="30" s="1"/>
  <c r="R5" i="30"/>
  <c r="R23" i="30" s="1"/>
  <c r="Q5" i="30"/>
  <c r="Q23" i="30" s="1"/>
  <c r="P5" i="30"/>
  <c r="P23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E5" i="30"/>
  <c r="E23" i="30" s="1"/>
  <c r="D5" i="30"/>
  <c r="S4" i="30"/>
  <c r="S27" i="30" s="1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S2" i="30"/>
  <c r="S20" i="30" s="1"/>
  <c r="R2" i="30"/>
  <c r="R20" i="30" s="1"/>
  <c r="Q2" i="30"/>
  <c r="Q20" i="30" s="1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E2" i="30"/>
  <c r="D2" i="30"/>
  <c r="H2" i="30" s="1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E37" i="29"/>
  <c r="D37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E35" i="29"/>
  <c r="D35" i="29"/>
  <c r="H35" i="29" s="1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E34" i="29"/>
  <c r="D34" i="29"/>
  <c r="H34" i="29" s="1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E33" i="29"/>
  <c r="D33" i="29"/>
  <c r="H33" i="29" s="1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E32" i="29"/>
  <c r="D32" i="29"/>
  <c r="H32" i="29" s="1"/>
  <c r="V25" i="29"/>
  <c r="U25" i="29"/>
  <c r="T25" i="29"/>
  <c r="S25" i="29"/>
  <c r="R25" i="29"/>
  <c r="Q25" i="29"/>
  <c r="P25" i="29"/>
  <c r="O25" i="29"/>
  <c r="N25" i="29"/>
  <c r="M25" i="29"/>
  <c r="L25" i="29"/>
  <c r="L29" i="29" s="1"/>
  <c r="K25" i="29"/>
  <c r="K29" i="29" s="1"/>
  <c r="J25" i="29"/>
  <c r="I25" i="29"/>
  <c r="E25" i="29"/>
  <c r="D25" i="29"/>
  <c r="H25" i="29" s="1"/>
  <c r="H29" i="29" s="1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E21" i="29"/>
  <c r="D21" i="29"/>
  <c r="H21" i="29" s="1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E16" i="29"/>
  <c r="D16" i="29"/>
  <c r="H16" i="29" s="1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E15" i="29"/>
  <c r="D15" i="29"/>
  <c r="H15" i="29" s="1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E14" i="29"/>
  <c r="D14" i="29"/>
  <c r="H14" i="29" s="1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E13" i="29"/>
  <c r="D13" i="29"/>
  <c r="H13" i="29" s="1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E12" i="29"/>
  <c r="D12" i="29"/>
  <c r="H12" i="29" s="1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E11" i="29"/>
  <c r="D11" i="29"/>
  <c r="H11" i="29" s="1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E9" i="29"/>
  <c r="D9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E8" i="29"/>
  <c r="D8" i="29"/>
  <c r="H8" i="29" s="1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E7" i="29"/>
  <c r="D7" i="29"/>
  <c r="H7" i="29" s="1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E6" i="29"/>
  <c r="D6" i="29"/>
  <c r="H6" i="29" s="1"/>
  <c r="V5" i="29"/>
  <c r="V23" i="29" s="1"/>
  <c r="U5" i="29"/>
  <c r="U23" i="29" s="1"/>
  <c r="T5" i="29"/>
  <c r="T23" i="29" s="1"/>
  <c r="S5" i="29"/>
  <c r="S23" i="29" s="1"/>
  <c r="R5" i="29"/>
  <c r="R23" i="29" s="1"/>
  <c r="Q5" i="29"/>
  <c r="Q23" i="29" s="1"/>
  <c r="P5" i="29"/>
  <c r="P23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E5" i="29"/>
  <c r="E23" i="29" s="1"/>
  <c r="D5" i="29"/>
  <c r="V4" i="29"/>
  <c r="V27" i="29" s="1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K30" i="29" s="1"/>
  <c r="J4" i="29"/>
  <c r="J27" i="29" s="1"/>
  <c r="I4" i="29"/>
  <c r="I27" i="29" s="1"/>
  <c r="E4" i="29"/>
  <c r="E27" i="29" s="1"/>
  <c r="D4" i="29"/>
  <c r="H3" i="29"/>
  <c r="V2" i="29"/>
  <c r="V20" i="29" s="1"/>
  <c r="U2" i="29"/>
  <c r="U20" i="29" s="1"/>
  <c r="T2" i="29"/>
  <c r="T20" i="29" s="1"/>
  <c r="S2" i="29"/>
  <c r="S20" i="29" s="1"/>
  <c r="R2" i="29"/>
  <c r="R20" i="29" s="1"/>
  <c r="Q2" i="29"/>
  <c r="Q20" i="29" s="1"/>
  <c r="P2" i="29"/>
  <c r="P20" i="29" s="1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E37" i="28"/>
  <c r="D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E35" i="28"/>
  <c r="D35" i="28"/>
  <c r="H35" i="28" s="1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E34" i="28"/>
  <c r="D34" i="28"/>
  <c r="H34" i="28" s="1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E33" i="28"/>
  <c r="D33" i="28"/>
  <c r="H33" i="28" s="1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E32" i="28"/>
  <c r="D32" i="28"/>
  <c r="H32" i="28" s="1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L29" i="28" s="1"/>
  <c r="K25" i="28"/>
  <c r="K29" i="28" s="1"/>
  <c r="J25" i="28"/>
  <c r="I25" i="28"/>
  <c r="E25" i="28"/>
  <c r="D25" i="28"/>
  <c r="H25" i="28" s="1"/>
  <c r="H29" i="28" s="1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E21" i="28"/>
  <c r="D21" i="28"/>
  <c r="H21" i="28" s="1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E16" i="28"/>
  <c r="D16" i="28"/>
  <c r="H16" i="28" s="1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E15" i="28"/>
  <c r="D15" i="28"/>
  <c r="H15" i="28" s="1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E14" i="28"/>
  <c r="D14" i="28"/>
  <c r="H14" i="28" s="1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E13" i="28"/>
  <c r="D13" i="28"/>
  <c r="H13" i="28" s="1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E12" i="28"/>
  <c r="D12" i="28"/>
  <c r="H12" i="28" s="1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E11" i="28"/>
  <c r="D11" i="28"/>
  <c r="H11" i="28" s="1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E9" i="28"/>
  <c r="D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E8" i="28"/>
  <c r="D8" i="28"/>
  <c r="H8" i="28" s="1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E7" i="28"/>
  <c r="D7" i="28"/>
  <c r="H7" i="28" s="1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E6" i="28"/>
  <c r="D6" i="28"/>
  <c r="H6" i="28" s="1"/>
  <c r="Z5" i="28"/>
  <c r="Z23" i="28" s="1"/>
  <c r="Y5" i="28"/>
  <c r="Y23" i="28" s="1"/>
  <c r="X5" i="28"/>
  <c r="X23" i="28" s="1"/>
  <c r="W5" i="28"/>
  <c r="W23" i="28" s="1"/>
  <c r="V5" i="28"/>
  <c r="V23" i="28" s="1"/>
  <c r="U5" i="28"/>
  <c r="U23" i="28" s="1"/>
  <c r="T5" i="28"/>
  <c r="T23" i="28" s="1"/>
  <c r="S5" i="28"/>
  <c r="S23" i="28" s="1"/>
  <c r="R5" i="28"/>
  <c r="R23" i="28" s="1"/>
  <c r="Q5" i="28"/>
  <c r="Q23" i="28" s="1"/>
  <c r="P5" i="28"/>
  <c r="P23" i="28" s="1"/>
  <c r="O5" i="28"/>
  <c r="O23" i="28" s="1"/>
  <c r="N5" i="28"/>
  <c r="N23" i="28" s="1"/>
  <c r="M5" i="28"/>
  <c r="M23" i="28" s="1"/>
  <c r="L5" i="28"/>
  <c r="L23" i="28" s="1"/>
  <c r="K5" i="28"/>
  <c r="K23" i="28" s="1"/>
  <c r="J5" i="28"/>
  <c r="J23" i="28" s="1"/>
  <c r="I5" i="28"/>
  <c r="I23" i="28" s="1"/>
  <c r="E5" i="28"/>
  <c r="E23" i="28" s="1"/>
  <c r="D5" i="28"/>
  <c r="Z4" i="28"/>
  <c r="Z27" i="28" s="1"/>
  <c r="Y4" i="28"/>
  <c r="Y27" i="28" s="1"/>
  <c r="X4" i="28"/>
  <c r="X27" i="28" s="1"/>
  <c r="W4" i="28"/>
  <c r="W27" i="28" s="1"/>
  <c r="V4" i="28"/>
  <c r="V27" i="28" s="1"/>
  <c r="U4" i="28"/>
  <c r="U27" i="28" s="1"/>
  <c r="T4" i="28"/>
  <c r="T27" i="28" s="1"/>
  <c r="S4" i="28"/>
  <c r="S27" i="28" s="1"/>
  <c r="R4" i="28"/>
  <c r="R27" i="28" s="1"/>
  <c r="Q4" i="28"/>
  <c r="Q27" i="28" s="1"/>
  <c r="P4" i="28"/>
  <c r="P27" i="28" s="1"/>
  <c r="O4" i="28"/>
  <c r="O27" i="28" s="1"/>
  <c r="N4" i="28"/>
  <c r="N27" i="28" s="1"/>
  <c r="M4" i="28"/>
  <c r="M27" i="28" s="1"/>
  <c r="L4" i="28"/>
  <c r="L27" i="28" s="1"/>
  <c r="L30" i="28" s="1"/>
  <c r="K4" i="28"/>
  <c r="K27" i="28" s="1"/>
  <c r="K30" i="28" s="1"/>
  <c r="J4" i="28"/>
  <c r="J27" i="28" s="1"/>
  <c r="I4" i="28"/>
  <c r="I27" i="28" s="1"/>
  <c r="E4" i="28"/>
  <c r="E27" i="28" s="1"/>
  <c r="D4" i="28"/>
  <c r="H3" i="28"/>
  <c r="Z2" i="28"/>
  <c r="Z20" i="28" s="1"/>
  <c r="Y2" i="28"/>
  <c r="Y20" i="28" s="1"/>
  <c r="X2" i="28"/>
  <c r="X20" i="28" s="1"/>
  <c r="W2" i="28"/>
  <c r="W20" i="28" s="1"/>
  <c r="V2" i="28"/>
  <c r="V20" i="28" s="1"/>
  <c r="U2" i="28"/>
  <c r="U20" i="28" s="1"/>
  <c r="T2" i="28"/>
  <c r="T20" i="28" s="1"/>
  <c r="S2" i="28"/>
  <c r="S20" i="28" s="1"/>
  <c r="R2" i="28"/>
  <c r="R20" i="28" s="1"/>
  <c r="Q2" i="28"/>
  <c r="Q20" i="28" s="1"/>
  <c r="P2" i="28"/>
  <c r="P20" i="28" s="1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E37" i="27"/>
  <c r="D37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E35" i="27"/>
  <c r="D35" i="27"/>
  <c r="H35" i="27" s="1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E34" i="27"/>
  <c r="D34" i="27"/>
  <c r="H34" i="27" s="1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E33" i="27"/>
  <c r="D33" i="27"/>
  <c r="H33" i="27" s="1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E32" i="27"/>
  <c r="D32" i="27"/>
  <c r="H32" i="27" s="1"/>
  <c r="U25" i="27"/>
  <c r="T25" i="27"/>
  <c r="S25" i="27"/>
  <c r="R25" i="27"/>
  <c r="Q25" i="27"/>
  <c r="P25" i="27"/>
  <c r="O25" i="27"/>
  <c r="N25" i="27"/>
  <c r="M25" i="27"/>
  <c r="L25" i="27"/>
  <c r="L29" i="27" s="1"/>
  <c r="K25" i="27"/>
  <c r="K29" i="27" s="1"/>
  <c r="J25" i="27"/>
  <c r="I25" i="27"/>
  <c r="E25" i="27"/>
  <c r="D25" i="27"/>
  <c r="H25" i="27" s="1"/>
  <c r="H29" i="27" s="1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E21" i="27"/>
  <c r="D21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E16" i="27"/>
  <c r="D16" i="27"/>
  <c r="H16" i="27" s="1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E15" i="27"/>
  <c r="D15" i="27"/>
  <c r="H15" i="27" s="1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E14" i="27"/>
  <c r="D14" i="27"/>
  <c r="H14" i="27" s="1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E13" i="27"/>
  <c r="D13" i="27"/>
  <c r="H13" i="27" s="1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E12" i="27"/>
  <c r="D12" i="27"/>
  <c r="H12" i="27" s="1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E11" i="27"/>
  <c r="D11" i="27"/>
  <c r="H11" i="27" s="1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E9" i="27"/>
  <c r="D9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E8" i="27"/>
  <c r="D8" i="27"/>
  <c r="H8" i="27" s="1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E7" i="27"/>
  <c r="D7" i="27"/>
  <c r="H7" i="27" s="1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E6" i="27"/>
  <c r="D6" i="27"/>
  <c r="H6" i="27" s="1"/>
  <c r="U5" i="27"/>
  <c r="U23" i="27" s="1"/>
  <c r="T5" i="27"/>
  <c r="T23" i="27" s="1"/>
  <c r="S5" i="27"/>
  <c r="S23" i="27" s="1"/>
  <c r="R5" i="27"/>
  <c r="R23" i="27" s="1"/>
  <c r="Q5" i="27"/>
  <c r="Q23" i="27" s="1"/>
  <c r="P5" i="27"/>
  <c r="P23" i="27" s="1"/>
  <c r="O5" i="27"/>
  <c r="O23" i="27" s="1"/>
  <c r="N5" i="27"/>
  <c r="N23" i="27" s="1"/>
  <c r="M5" i="27"/>
  <c r="M23" i="27" s="1"/>
  <c r="L5" i="27"/>
  <c r="L23" i="27" s="1"/>
  <c r="K5" i="27"/>
  <c r="K23" i="27" s="1"/>
  <c r="J5" i="27"/>
  <c r="J23" i="27" s="1"/>
  <c r="I5" i="27"/>
  <c r="I23" i="27" s="1"/>
  <c r="E5" i="27"/>
  <c r="E23" i="27" s="1"/>
  <c r="D5" i="27"/>
  <c r="U4" i="27"/>
  <c r="U27" i="27" s="1"/>
  <c r="T4" i="27"/>
  <c r="T27" i="27" s="1"/>
  <c r="S4" i="27"/>
  <c r="S27" i="27" s="1"/>
  <c r="R4" i="27"/>
  <c r="R27" i="27" s="1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U2" i="27"/>
  <c r="U20" i="27" s="1"/>
  <c r="T2" i="27"/>
  <c r="T20" i="27" s="1"/>
  <c r="S2" i="27"/>
  <c r="S20" i="27" s="1"/>
  <c r="R2" i="27"/>
  <c r="R20" i="27" s="1"/>
  <c r="Q2" i="27"/>
  <c r="Q20" i="27" s="1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E2" i="27"/>
  <c r="D2" i="27"/>
  <c r="H2" i="27" s="1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E37" i="26"/>
  <c r="D37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E35" i="26"/>
  <c r="D35" i="26"/>
  <c r="H35" i="26" s="1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E34" i="26"/>
  <c r="D34" i="26"/>
  <c r="H34" i="26" s="1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E33" i="26"/>
  <c r="D33" i="26"/>
  <c r="H33" i="26" s="1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E32" i="26"/>
  <c r="D32" i="26"/>
  <c r="H32" i="26" s="1"/>
  <c r="W25" i="26"/>
  <c r="V25" i="26"/>
  <c r="U25" i="26"/>
  <c r="T25" i="26"/>
  <c r="S25" i="26"/>
  <c r="R25" i="26"/>
  <c r="Q25" i="26"/>
  <c r="P25" i="26"/>
  <c r="O25" i="26"/>
  <c r="N25" i="26"/>
  <c r="M25" i="26"/>
  <c r="L25" i="26"/>
  <c r="L29" i="26" s="1"/>
  <c r="K25" i="26"/>
  <c r="K29" i="26" s="1"/>
  <c r="J25" i="26"/>
  <c r="I25" i="26"/>
  <c r="E25" i="26"/>
  <c r="D25" i="26"/>
  <c r="H25" i="26" s="1"/>
  <c r="H29" i="26" s="1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E21" i="26"/>
  <c r="D21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E16" i="26"/>
  <c r="D16" i="26"/>
  <c r="H16" i="26" s="1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E15" i="26"/>
  <c r="D15" i="26"/>
  <c r="H15" i="26" s="1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E14" i="26"/>
  <c r="D14" i="26"/>
  <c r="H14" i="26" s="1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E13" i="26"/>
  <c r="D13" i="26"/>
  <c r="H13" i="26" s="1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E12" i="26"/>
  <c r="D12" i="26"/>
  <c r="H12" i="26" s="1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E11" i="26"/>
  <c r="D11" i="26"/>
  <c r="H11" i="26" s="1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E9" i="26"/>
  <c r="D9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E8" i="26"/>
  <c r="D8" i="26"/>
  <c r="H8" i="26" s="1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E7" i="26"/>
  <c r="D7" i="26"/>
  <c r="H7" i="26" s="1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E6" i="26"/>
  <c r="D6" i="26"/>
  <c r="H6" i="26" s="1"/>
  <c r="W5" i="26"/>
  <c r="W23" i="26" s="1"/>
  <c r="V5" i="26"/>
  <c r="V23" i="26" s="1"/>
  <c r="U5" i="26"/>
  <c r="U23" i="26" s="1"/>
  <c r="T5" i="26"/>
  <c r="T23" i="26" s="1"/>
  <c r="S5" i="26"/>
  <c r="S23" i="26" s="1"/>
  <c r="R5" i="26"/>
  <c r="R23" i="26" s="1"/>
  <c r="Q5" i="26"/>
  <c r="Q23" i="26" s="1"/>
  <c r="P5" i="26"/>
  <c r="P23" i="26" s="1"/>
  <c r="O5" i="26"/>
  <c r="O23" i="26" s="1"/>
  <c r="N5" i="26"/>
  <c r="N23" i="26" s="1"/>
  <c r="M5" i="26"/>
  <c r="M23" i="26" s="1"/>
  <c r="L5" i="26"/>
  <c r="L23" i="26" s="1"/>
  <c r="K5" i="26"/>
  <c r="K23" i="26" s="1"/>
  <c r="J5" i="26"/>
  <c r="J23" i="26" s="1"/>
  <c r="E24" i="26" s="1"/>
  <c r="I5" i="26"/>
  <c r="I23" i="26" s="1"/>
  <c r="E5" i="26"/>
  <c r="E23" i="26" s="1"/>
  <c r="D5" i="26"/>
  <c r="W4" i="26"/>
  <c r="W27" i="26" s="1"/>
  <c r="V4" i="26"/>
  <c r="V27" i="26" s="1"/>
  <c r="U4" i="26"/>
  <c r="U27" i="26" s="1"/>
  <c r="T4" i="26"/>
  <c r="T27" i="26" s="1"/>
  <c r="S4" i="26"/>
  <c r="S27" i="26" s="1"/>
  <c r="R4" i="26"/>
  <c r="R27" i="26" s="1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W2" i="26"/>
  <c r="W20" i="26" s="1"/>
  <c r="V2" i="26"/>
  <c r="V20" i="26" s="1"/>
  <c r="U2" i="26"/>
  <c r="U20" i="26" s="1"/>
  <c r="T2" i="26"/>
  <c r="T20" i="26" s="1"/>
  <c r="S2" i="26"/>
  <c r="S20" i="26" s="1"/>
  <c r="R2" i="26"/>
  <c r="R20" i="26" s="1"/>
  <c r="Q2" i="26"/>
  <c r="Q20" i="26" s="1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E37" i="25"/>
  <c r="D37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E36" i="25"/>
  <c r="D36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E35" i="25"/>
  <c r="D35" i="25"/>
  <c r="H35" i="25" s="1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E34" i="25"/>
  <c r="D34" i="25"/>
  <c r="H34" i="25" s="1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E33" i="25"/>
  <c r="D33" i="25"/>
  <c r="H33" i="25" s="1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E32" i="25"/>
  <c r="D32" i="25"/>
  <c r="H32" i="25" s="1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L29" i="25" s="1"/>
  <c r="K25" i="25"/>
  <c r="K29" i="25" s="1"/>
  <c r="J25" i="25"/>
  <c r="I25" i="25"/>
  <c r="E25" i="25"/>
  <c r="D25" i="25"/>
  <c r="H25" i="25" s="1"/>
  <c r="H29" i="25" s="1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E21" i="25"/>
  <c r="D21" i="25"/>
  <c r="H21" i="25" s="1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E16" i="25"/>
  <c r="D16" i="25"/>
  <c r="H16" i="25" s="1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E15" i="25"/>
  <c r="D15" i="25"/>
  <c r="H15" i="25" s="1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E14" i="25"/>
  <c r="D14" i="25"/>
  <c r="H14" i="25" s="1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E13" i="25"/>
  <c r="D13" i="25"/>
  <c r="H13" i="25" s="1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E12" i="25"/>
  <c r="D12" i="25"/>
  <c r="H12" i="25" s="1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E11" i="25"/>
  <c r="D11" i="25"/>
  <c r="H11" i="25" s="1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E9" i="25"/>
  <c r="D9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E8" i="25"/>
  <c r="D8" i="25"/>
  <c r="H8" i="25" s="1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E7" i="25"/>
  <c r="D7" i="25"/>
  <c r="H7" i="25" s="1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E6" i="25"/>
  <c r="D6" i="25"/>
  <c r="H6" i="25" s="1"/>
  <c r="Z5" i="25"/>
  <c r="Z23" i="25" s="1"/>
  <c r="Y5" i="25"/>
  <c r="Y23" i="25" s="1"/>
  <c r="X5" i="25"/>
  <c r="X23" i="25" s="1"/>
  <c r="W5" i="25"/>
  <c r="W23" i="25" s="1"/>
  <c r="V5" i="25"/>
  <c r="V23" i="25" s="1"/>
  <c r="U5" i="25"/>
  <c r="U23" i="25" s="1"/>
  <c r="T5" i="25"/>
  <c r="T23" i="25" s="1"/>
  <c r="S5" i="25"/>
  <c r="S23" i="25" s="1"/>
  <c r="R5" i="25"/>
  <c r="R23" i="25" s="1"/>
  <c r="Q5" i="25"/>
  <c r="Q23" i="25" s="1"/>
  <c r="P5" i="25"/>
  <c r="P23" i="25" s="1"/>
  <c r="O5" i="25"/>
  <c r="O23" i="25" s="1"/>
  <c r="N5" i="25"/>
  <c r="N23" i="25" s="1"/>
  <c r="M5" i="25"/>
  <c r="M23" i="25" s="1"/>
  <c r="L5" i="25"/>
  <c r="L23" i="25" s="1"/>
  <c r="K5" i="25"/>
  <c r="K23" i="25" s="1"/>
  <c r="J5" i="25"/>
  <c r="J23" i="25" s="1"/>
  <c r="I5" i="25"/>
  <c r="I23" i="25" s="1"/>
  <c r="E5" i="25"/>
  <c r="E23" i="25" s="1"/>
  <c r="D5" i="25"/>
  <c r="Z4" i="25"/>
  <c r="Z27" i="25" s="1"/>
  <c r="Y4" i="25"/>
  <c r="Y27" i="25" s="1"/>
  <c r="X4" i="25"/>
  <c r="X27" i="25" s="1"/>
  <c r="W4" i="25"/>
  <c r="W27" i="25" s="1"/>
  <c r="V4" i="25"/>
  <c r="V27" i="25" s="1"/>
  <c r="U4" i="25"/>
  <c r="U27" i="25" s="1"/>
  <c r="T4" i="25"/>
  <c r="T27" i="25" s="1"/>
  <c r="S4" i="25"/>
  <c r="S27" i="25" s="1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L30" i="25" s="1"/>
  <c r="K4" i="25"/>
  <c r="K27" i="25" s="1"/>
  <c r="K30" i="25" s="1"/>
  <c r="J4" i="25"/>
  <c r="J27" i="25" s="1"/>
  <c r="I4" i="25"/>
  <c r="I27" i="25" s="1"/>
  <c r="E4" i="25"/>
  <c r="E27" i="25" s="1"/>
  <c r="D4" i="25"/>
  <c r="H3" i="25"/>
  <c r="Z2" i="25"/>
  <c r="Z20" i="25" s="1"/>
  <c r="Y2" i="25"/>
  <c r="Y20" i="25" s="1"/>
  <c r="X2" i="25"/>
  <c r="X20" i="25" s="1"/>
  <c r="W2" i="25"/>
  <c r="W20" i="25" s="1"/>
  <c r="V2" i="25"/>
  <c r="V20" i="25" s="1"/>
  <c r="U2" i="25"/>
  <c r="U20" i="25" s="1"/>
  <c r="T2" i="25"/>
  <c r="T20" i="25" s="1"/>
  <c r="S2" i="25"/>
  <c r="S20" i="25" s="1"/>
  <c r="R2" i="25"/>
  <c r="R20" i="25" s="1"/>
  <c r="Q2" i="25"/>
  <c r="Q20" i="25" s="1"/>
  <c r="P2" i="25"/>
  <c r="P20" i="25" s="1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E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E35" i="24"/>
  <c r="D35" i="24"/>
  <c r="H35" i="24" s="1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E34" i="24"/>
  <c r="D34" i="24"/>
  <c r="H34" i="24" s="1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E33" i="24"/>
  <c r="D33" i="24"/>
  <c r="H33" i="24" s="1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E32" i="24"/>
  <c r="D32" i="24"/>
  <c r="H32" i="24" s="1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L29" i="24" s="1"/>
  <c r="K25" i="24"/>
  <c r="K29" i="24" s="1"/>
  <c r="J25" i="24"/>
  <c r="I25" i="24"/>
  <c r="E25" i="24"/>
  <c r="D25" i="24"/>
  <c r="H25" i="24" s="1"/>
  <c r="H29" i="24" s="1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E21" i="24"/>
  <c r="D21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E16" i="24"/>
  <c r="D16" i="24"/>
  <c r="H16" i="24" s="1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E15" i="24"/>
  <c r="D15" i="24"/>
  <c r="H15" i="24" s="1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E14" i="24"/>
  <c r="D14" i="24"/>
  <c r="H14" i="24" s="1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E13" i="24"/>
  <c r="D13" i="24"/>
  <c r="H13" i="24" s="1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E12" i="24"/>
  <c r="D12" i="24"/>
  <c r="H12" i="24" s="1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E11" i="24"/>
  <c r="D11" i="24"/>
  <c r="H11" i="24" s="1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E9" i="24"/>
  <c r="D9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E8" i="24"/>
  <c r="D8" i="24"/>
  <c r="H8" i="24" s="1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E7" i="24"/>
  <c r="D7" i="24"/>
  <c r="H7" i="24" s="1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E6" i="24"/>
  <c r="D6" i="24"/>
  <c r="H6" i="24" s="1"/>
  <c r="Z5" i="24"/>
  <c r="Z23" i="24" s="1"/>
  <c r="Y5" i="24"/>
  <c r="Y23" i="24" s="1"/>
  <c r="X5" i="24"/>
  <c r="X23" i="24" s="1"/>
  <c r="W5" i="24"/>
  <c r="W23" i="24" s="1"/>
  <c r="V5" i="24"/>
  <c r="V23" i="24" s="1"/>
  <c r="U5" i="24"/>
  <c r="U23" i="24" s="1"/>
  <c r="T5" i="24"/>
  <c r="T23" i="24" s="1"/>
  <c r="S5" i="24"/>
  <c r="S23" i="24" s="1"/>
  <c r="R5" i="24"/>
  <c r="R23" i="24" s="1"/>
  <c r="Q5" i="24"/>
  <c r="Q23" i="24" s="1"/>
  <c r="P5" i="24"/>
  <c r="P23" i="24" s="1"/>
  <c r="O5" i="24"/>
  <c r="O23" i="24" s="1"/>
  <c r="N5" i="24"/>
  <c r="N23" i="24" s="1"/>
  <c r="M5" i="24"/>
  <c r="M23" i="24" s="1"/>
  <c r="L5" i="24"/>
  <c r="L23" i="24" s="1"/>
  <c r="K5" i="24"/>
  <c r="K23" i="24" s="1"/>
  <c r="J5" i="24"/>
  <c r="J23" i="24" s="1"/>
  <c r="E24" i="24" s="1"/>
  <c r="I5" i="24"/>
  <c r="I23" i="24" s="1"/>
  <c r="E5" i="24"/>
  <c r="E23" i="24" s="1"/>
  <c r="D5" i="24"/>
  <c r="Z4" i="24"/>
  <c r="Z27" i="24" s="1"/>
  <c r="Y4" i="24"/>
  <c r="Y27" i="24" s="1"/>
  <c r="X4" i="24"/>
  <c r="X27" i="24" s="1"/>
  <c r="W4" i="24"/>
  <c r="W27" i="24" s="1"/>
  <c r="V4" i="24"/>
  <c r="V27" i="24" s="1"/>
  <c r="U4" i="24"/>
  <c r="U27" i="24" s="1"/>
  <c r="T4" i="24"/>
  <c r="T27" i="24" s="1"/>
  <c r="S4" i="24"/>
  <c r="S27" i="24" s="1"/>
  <c r="R4" i="24"/>
  <c r="R27" i="24" s="1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Z2" i="24"/>
  <c r="Z20" i="24" s="1"/>
  <c r="Y2" i="24"/>
  <c r="Y20" i="24" s="1"/>
  <c r="X2" i="24"/>
  <c r="X20" i="24" s="1"/>
  <c r="W2" i="24"/>
  <c r="W20" i="24" s="1"/>
  <c r="V2" i="24"/>
  <c r="V20" i="24" s="1"/>
  <c r="U2" i="24"/>
  <c r="U20" i="24" s="1"/>
  <c r="T2" i="24"/>
  <c r="T20" i="24" s="1"/>
  <c r="S2" i="24"/>
  <c r="S20" i="24" s="1"/>
  <c r="R2" i="24"/>
  <c r="R20" i="24" s="1"/>
  <c r="Q2" i="24"/>
  <c r="Q20" i="24" s="1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D2" i="24"/>
  <c r="H2" i="24" s="1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E37" i="23"/>
  <c r="D37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E36" i="23"/>
  <c r="D36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E35" i="23"/>
  <c r="D35" i="23"/>
  <c r="H35" i="23" s="1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E34" i="23"/>
  <c r="D34" i="23"/>
  <c r="H34" i="23" s="1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E33" i="23"/>
  <c r="D33" i="23"/>
  <c r="H33" i="23" s="1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E32" i="23"/>
  <c r="D32" i="23"/>
  <c r="H32" i="23" s="1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L29" i="23" s="1"/>
  <c r="K25" i="23"/>
  <c r="K29" i="23" s="1"/>
  <c r="J25" i="23"/>
  <c r="I25" i="23"/>
  <c r="E25" i="23"/>
  <c r="D25" i="23"/>
  <c r="H25" i="23" s="1"/>
  <c r="H29" i="23" s="1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E21" i="23"/>
  <c r="D21" i="23"/>
  <c r="H21" i="23" s="1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E16" i="23"/>
  <c r="D16" i="23"/>
  <c r="H16" i="23" s="1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E15" i="23"/>
  <c r="D15" i="23"/>
  <c r="H15" i="23" s="1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E14" i="23"/>
  <c r="D14" i="23"/>
  <c r="H14" i="23" s="1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E13" i="23"/>
  <c r="D13" i="23"/>
  <c r="H13" i="23" s="1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E12" i="23"/>
  <c r="D12" i="23"/>
  <c r="H12" i="23" s="1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E11" i="23"/>
  <c r="D11" i="23"/>
  <c r="H11" i="23" s="1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E9" i="23"/>
  <c r="D9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E8" i="23"/>
  <c r="D8" i="23"/>
  <c r="H8" i="23" s="1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E7" i="23"/>
  <c r="D7" i="23"/>
  <c r="H7" i="23" s="1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E6" i="23"/>
  <c r="D6" i="23"/>
  <c r="H6" i="23" s="1"/>
  <c r="AB5" i="23"/>
  <c r="AB23" i="23" s="1"/>
  <c r="AA5" i="23"/>
  <c r="AA23" i="23" s="1"/>
  <c r="Z5" i="23"/>
  <c r="Z23" i="23" s="1"/>
  <c r="Y5" i="23"/>
  <c r="Y23" i="23" s="1"/>
  <c r="X5" i="23"/>
  <c r="X23" i="23" s="1"/>
  <c r="W5" i="23"/>
  <c r="W23" i="23" s="1"/>
  <c r="V5" i="23"/>
  <c r="V23" i="23" s="1"/>
  <c r="U5" i="23"/>
  <c r="U23" i="23" s="1"/>
  <c r="T5" i="23"/>
  <c r="T23" i="23" s="1"/>
  <c r="S5" i="23"/>
  <c r="S23" i="23" s="1"/>
  <c r="R5" i="23"/>
  <c r="R23" i="23" s="1"/>
  <c r="Q5" i="23"/>
  <c r="Q23" i="23" s="1"/>
  <c r="P5" i="23"/>
  <c r="P23" i="23" s="1"/>
  <c r="O5" i="23"/>
  <c r="O23" i="23" s="1"/>
  <c r="N5" i="23"/>
  <c r="N23" i="23" s="1"/>
  <c r="M5" i="23"/>
  <c r="M23" i="23" s="1"/>
  <c r="L5" i="23"/>
  <c r="L23" i="23" s="1"/>
  <c r="K5" i="23"/>
  <c r="K23" i="23" s="1"/>
  <c r="J5" i="23"/>
  <c r="J23" i="23" s="1"/>
  <c r="I5" i="23"/>
  <c r="I23" i="23" s="1"/>
  <c r="E5" i="23"/>
  <c r="E23" i="23" s="1"/>
  <c r="D5" i="23"/>
  <c r="AB4" i="23"/>
  <c r="AB27" i="23" s="1"/>
  <c r="AA4" i="23"/>
  <c r="AA27" i="23" s="1"/>
  <c r="Z4" i="23"/>
  <c r="Z27" i="23" s="1"/>
  <c r="Y4" i="23"/>
  <c r="Y27" i="23" s="1"/>
  <c r="X4" i="23"/>
  <c r="X27" i="23" s="1"/>
  <c r="W4" i="23"/>
  <c r="W27" i="23" s="1"/>
  <c r="V4" i="23"/>
  <c r="V27" i="23" s="1"/>
  <c r="U4" i="23"/>
  <c r="U27" i="23" s="1"/>
  <c r="T4" i="23"/>
  <c r="T27" i="23" s="1"/>
  <c r="S4" i="23"/>
  <c r="S27" i="23" s="1"/>
  <c r="R4" i="23"/>
  <c r="R27" i="23" s="1"/>
  <c r="Q4" i="23"/>
  <c r="Q27" i="23" s="1"/>
  <c r="P4" i="23"/>
  <c r="P27" i="23" s="1"/>
  <c r="O4" i="23"/>
  <c r="O27" i="23" s="1"/>
  <c r="N4" i="23"/>
  <c r="N27" i="23" s="1"/>
  <c r="M4" i="23"/>
  <c r="M27" i="23" s="1"/>
  <c r="L4" i="23"/>
  <c r="L27" i="23" s="1"/>
  <c r="L30" i="23" s="1"/>
  <c r="K4" i="23"/>
  <c r="K27" i="23" s="1"/>
  <c r="K30" i="23" s="1"/>
  <c r="J4" i="23"/>
  <c r="J27" i="23" s="1"/>
  <c r="I4" i="23"/>
  <c r="I27" i="23" s="1"/>
  <c r="E4" i="23"/>
  <c r="E27" i="23" s="1"/>
  <c r="D4" i="23"/>
  <c r="H3" i="23"/>
  <c r="AB2" i="23"/>
  <c r="AB20" i="23" s="1"/>
  <c r="AA2" i="23"/>
  <c r="AA20" i="23" s="1"/>
  <c r="Z2" i="23"/>
  <c r="Z20" i="23" s="1"/>
  <c r="Y2" i="23"/>
  <c r="Y20" i="23" s="1"/>
  <c r="X2" i="23"/>
  <c r="X20" i="23" s="1"/>
  <c r="W2" i="23"/>
  <c r="W20" i="23" s="1"/>
  <c r="V2" i="23"/>
  <c r="V20" i="23" s="1"/>
  <c r="U2" i="23"/>
  <c r="U20" i="23" s="1"/>
  <c r="T2" i="23"/>
  <c r="T20" i="23" s="1"/>
  <c r="S2" i="23"/>
  <c r="S20" i="23" s="1"/>
  <c r="R2" i="23"/>
  <c r="R20" i="23" s="1"/>
  <c r="Q2" i="23"/>
  <c r="Q20" i="23" s="1"/>
  <c r="P2" i="23"/>
  <c r="P20" i="23" s="1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E37" i="22"/>
  <c r="D37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E35" i="22"/>
  <c r="D35" i="22"/>
  <c r="H35" i="22" s="1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E34" i="22"/>
  <c r="D34" i="22"/>
  <c r="H34" i="22" s="1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E33" i="22"/>
  <c r="D33" i="22"/>
  <c r="H33" i="22" s="1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E32" i="22"/>
  <c r="D32" i="22"/>
  <c r="H32" i="22" s="1"/>
  <c r="W25" i="22"/>
  <c r="V25" i="22"/>
  <c r="U25" i="22"/>
  <c r="T25" i="22"/>
  <c r="S25" i="22"/>
  <c r="R25" i="22"/>
  <c r="Q25" i="22"/>
  <c r="P25" i="22"/>
  <c r="O25" i="22"/>
  <c r="N25" i="22"/>
  <c r="M25" i="22"/>
  <c r="L25" i="22"/>
  <c r="L29" i="22" s="1"/>
  <c r="K25" i="22"/>
  <c r="K29" i="22" s="1"/>
  <c r="J25" i="22"/>
  <c r="I25" i="22"/>
  <c r="E25" i="22"/>
  <c r="D25" i="22"/>
  <c r="H25" i="22" s="1"/>
  <c r="H29" i="22" s="1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E21" i="22"/>
  <c r="D21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E16" i="22"/>
  <c r="D16" i="22"/>
  <c r="H16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E15" i="22"/>
  <c r="D15" i="22"/>
  <c r="H15" i="22" s="1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E14" i="22"/>
  <c r="D14" i="22"/>
  <c r="H14" i="22" s="1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13" i="22"/>
  <c r="D13" i="22"/>
  <c r="H13" i="22" s="1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E12" i="22"/>
  <c r="D12" i="22"/>
  <c r="H12" i="22" s="1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E11" i="22"/>
  <c r="D11" i="22"/>
  <c r="H11" i="22" s="1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E9" i="22"/>
  <c r="D9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E8" i="22"/>
  <c r="D8" i="22"/>
  <c r="H8" i="22" s="1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E7" i="22"/>
  <c r="D7" i="22"/>
  <c r="H7" i="22" s="1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E6" i="22"/>
  <c r="D6" i="22"/>
  <c r="H6" i="22" s="1"/>
  <c r="W5" i="22"/>
  <c r="W23" i="22" s="1"/>
  <c r="V5" i="22"/>
  <c r="V23" i="22" s="1"/>
  <c r="U5" i="22"/>
  <c r="U23" i="22" s="1"/>
  <c r="T5" i="22"/>
  <c r="T23" i="22" s="1"/>
  <c r="S5" i="22"/>
  <c r="S23" i="22" s="1"/>
  <c r="R5" i="22"/>
  <c r="R23" i="22" s="1"/>
  <c r="Q5" i="22"/>
  <c r="Q23" i="22" s="1"/>
  <c r="P5" i="22"/>
  <c r="P23" i="22" s="1"/>
  <c r="O5" i="22"/>
  <c r="O23" i="22" s="1"/>
  <c r="N5" i="22"/>
  <c r="N23" i="22" s="1"/>
  <c r="M5" i="22"/>
  <c r="M23" i="22" s="1"/>
  <c r="L5" i="22"/>
  <c r="L23" i="22" s="1"/>
  <c r="K5" i="22"/>
  <c r="K23" i="22" s="1"/>
  <c r="J5" i="22"/>
  <c r="J23" i="22" s="1"/>
  <c r="I5" i="22"/>
  <c r="I23" i="22" s="1"/>
  <c r="E5" i="22"/>
  <c r="E23" i="22" s="1"/>
  <c r="D5" i="22"/>
  <c r="W4" i="22"/>
  <c r="W27" i="22" s="1"/>
  <c r="V4" i="22"/>
  <c r="V27" i="22" s="1"/>
  <c r="U4" i="22"/>
  <c r="U27" i="22" s="1"/>
  <c r="T4" i="22"/>
  <c r="T27" i="22" s="1"/>
  <c r="S4" i="22"/>
  <c r="S27" i="22" s="1"/>
  <c r="R4" i="22"/>
  <c r="R27" i="22" s="1"/>
  <c r="Q4" i="22"/>
  <c r="Q27" i="22" s="1"/>
  <c r="P4" i="22"/>
  <c r="P27" i="22" s="1"/>
  <c r="O4" i="22"/>
  <c r="O27" i="22" s="1"/>
  <c r="N4" i="22"/>
  <c r="N27" i="22" s="1"/>
  <c r="M4" i="22"/>
  <c r="M27" i="22" s="1"/>
  <c r="L4" i="22"/>
  <c r="L27" i="22" s="1"/>
  <c r="L30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W2" i="22"/>
  <c r="W20" i="22" s="1"/>
  <c r="V2" i="22"/>
  <c r="V20" i="22" s="1"/>
  <c r="U2" i="22"/>
  <c r="U20" i="22" s="1"/>
  <c r="T2" i="22"/>
  <c r="T20" i="22" s="1"/>
  <c r="S2" i="22"/>
  <c r="S20" i="22" s="1"/>
  <c r="R2" i="22"/>
  <c r="R20" i="22" s="1"/>
  <c r="Q2" i="22"/>
  <c r="Q20" i="22" s="1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H2" i="22" s="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E37" i="21"/>
  <c r="D37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E35" i="21"/>
  <c r="D35" i="21"/>
  <c r="H35" i="21" s="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E34" i="21"/>
  <c r="D34" i="21"/>
  <c r="H34" i="21" s="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E33" i="21"/>
  <c r="D33" i="21"/>
  <c r="H33" i="21" s="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E32" i="21"/>
  <c r="D32" i="21"/>
  <c r="H32" i="21" s="1"/>
  <c r="U25" i="21"/>
  <c r="T25" i="21"/>
  <c r="S25" i="21"/>
  <c r="R25" i="21"/>
  <c r="Q25" i="21"/>
  <c r="P25" i="21"/>
  <c r="O25" i="21"/>
  <c r="N25" i="21"/>
  <c r="M25" i="21"/>
  <c r="L25" i="21"/>
  <c r="L29" i="21" s="1"/>
  <c r="K25" i="21"/>
  <c r="K29" i="21" s="1"/>
  <c r="J25" i="21"/>
  <c r="I25" i="21"/>
  <c r="E25" i="21"/>
  <c r="D25" i="21"/>
  <c r="H25" i="21" s="1"/>
  <c r="H29" i="21" s="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E21" i="21"/>
  <c r="D21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E16" i="21"/>
  <c r="D16" i="21"/>
  <c r="H16" i="21" s="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E15" i="21"/>
  <c r="D15" i="21"/>
  <c r="H15" i="21" s="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E14" i="21"/>
  <c r="D14" i="21"/>
  <c r="H14" i="21" s="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E13" i="21"/>
  <c r="D13" i="21"/>
  <c r="H13" i="21" s="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E12" i="21"/>
  <c r="D12" i="21"/>
  <c r="H12" i="21" s="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E11" i="21"/>
  <c r="D11" i="21"/>
  <c r="H11" i="21" s="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E9" i="21"/>
  <c r="D9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E8" i="21"/>
  <c r="D8" i="21"/>
  <c r="H8" i="21" s="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E7" i="21"/>
  <c r="D7" i="21"/>
  <c r="H7" i="21" s="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E6" i="21"/>
  <c r="D6" i="21"/>
  <c r="H6" i="21" s="1"/>
  <c r="U5" i="21"/>
  <c r="U23" i="21" s="1"/>
  <c r="T5" i="21"/>
  <c r="T23" i="21" s="1"/>
  <c r="S5" i="21"/>
  <c r="S23" i="21" s="1"/>
  <c r="R5" i="21"/>
  <c r="R23" i="21" s="1"/>
  <c r="Q5" i="21"/>
  <c r="Q23" i="21" s="1"/>
  <c r="P5" i="21"/>
  <c r="P23" i="21" s="1"/>
  <c r="O5" i="21"/>
  <c r="O23" i="21" s="1"/>
  <c r="N5" i="21"/>
  <c r="N23" i="21" s="1"/>
  <c r="M5" i="21"/>
  <c r="M23" i="21" s="1"/>
  <c r="L5" i="21"/>
  <c r="L23" i="21" s="1"/>
  <c r="K5" i="21"/>
  <c r="K23" i="21" s="1"/>
  <c r="J5" i="21"/>
  <c r="J23" i="21" s="1"/>
  <c r="I5" i="21"/>
  <c r="I23" i="21" s="1"/>
  <c r="E5" i="21"/>
  <c r="E23" i="21" s="1"/>
  <c r="D5" i="21"/>
  <c r="U4" i="21"/>
  <c r="U27" i="21" s="1"/>
  <c r="T4" i="21"/>
  <c r="T27" i="21" s="1"/>
  <c r="S4" i="21"/>
  <c r="S27" i="21" s="1"/>
  <c r="R4" i="21"/>
  <c r="R27" i="21" s="1"/>
  <c r="Q4" i="21"/>
  <c r="Q27" i="21" s="1"/>
  <c r="P4" i="21"/>
  <c r="P27" i="21" s="1"/>
  <c r="O4" i="21"/>
  <c r="O27" i="21" s="1"/>
  <c r="N4" i="21"/>
  <c r="N27" i="21" s="1"/>
  <c r="M4" i="21"/>
  <c r="M27" i="21" s="1"/>
  <c r="L4" i="21"/>
  <c r="L27" i="21" s="1"/>
  <c r="L30" i="21" s="1"/>
  <c r="K4" i="21"/>
  <c r="K27" i="21" s="1"/>
  <c r="K30" i="21" s="1"/>
  <c r="J4" i="21"/>
  <c r="J27" i="21" s="1"/>
  <c r="I4" i="21"/>
  <c r="I27" i="21" s="1"/>
  <c r="E4" i="21"/>
  <c r="E27" i="21" s="1"/>
  <c r="D4" i="21"/>
  <c r="H3" i="21"/>
  <c r="U2" i="21"/>
  <c r="U20" i="21" s="1"/>
  <c r="T2" i="21"/>
  <c r="T20" i="21" s="1"/>
  <c r="S2" i="21"/>
  <c r="S20" i="21" s="1"/>
  <c r="R2" i="21"/>
  <c r="R20" i="21" s="1"/>
  <c r="Q2" i="21"/>
  <c r="Q20" i="21" s="1"/>
  <c r="P2" i="21"/>
  <c r="P20" i="21" s="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E37" i="20"/>
  <c r="D37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E35" i="20"/>
  <c r="D35" i="20"/>
  <c r="H35" i="20" s="1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E34" i="20"/>
  <c r="D34" i="20"/>
  <c r="H34" i="20" s="1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E33" i="20"/>
  <c r="D33" i="20"/>
  <c r="H33" i="20" s="1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E32" i="20"/>
  <c r="D32" i="20"/>
  <c r="H32" i="20" s="1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L29" i="20" s="1"/>
  <c r="K25" i="20"/>
  <c r="K29" i="20" s="1"/>
  <c r="J25" i="20"/>
  <c r="I25" i="20"/>
  <c r="E25" i="20"/>
  <c r="D25" i="20"/>
  <c r="H25" i="20" s="1"/>
  <c r="H29" i="20" s="1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E21" i="20"/>
  <c r="D21" i="20"/>
  <c r="H21" i="20" s="1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E16" i="20"/>
  <c r="D16" i="20"/>
  <c r="H16" i="20" s="1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E15" i="20"/>
  <c r="D15" i="20"/>
  <c r="H15" i="20" s="1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E14" i="20"/>
  <c r="D14" i="20"/>
  <c r="H14" i="20" s="1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E13" i="20"/>
  <c r="D13" i="20"/>
  <c r="H13" i="20" s="1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E12" i="20"/>
  <c r="D12" i="20"/>
  <c r="H12" i="20" s="1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E11" i="20"/>
  <c r="D11" i="20"/>
  <c r="H11" i="20" s="1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E9" i="20"/>
  <c r="D9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E8" i="20"/>
  <c r="D8" i="20"/>
  <c r="H8" i="20" s="1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E7" i="20"/>
  <c r="D7" i="20"/>
  <c r="H7" i="20" s="1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E6" i="20"/>
  <c r="D6" i="20"/>
  <c r="H6" i="20" s="1"/>
  <c r="X5" i="20"/>
  <c r="X23" i="20" s="1"/>
  <c r="W5" i="20"/>
  <c r="W23" i="20" s="1"/>
  <c r="V5" i="20"/>
  <c r="V23" i="20" s="1"/>
  <c r="U5" i="20"/>
  <c r="U23" i="20" s="1"/>
  <c r="T5" i="20"/>
  <c r="T23" i="20" s="1"/>
  <c r="S5" i="20"/>
  <c r="S23" i="20" s="1"/>
  <c r="R5" i="20"/>
  <c r="R23" i="20" s="1"/>
  <c r="Q5" i="20"/>
  <c r="Q23" i="20" s="1"/>
  <c r="P5" i="20"/>
  <c r="P23" i="20" s="1"/>
  <c r="O5" i="20"/>
  <c r="O23" i="20" s="1"/>
  <c r="N5" i="20"/>
  <c r="N23" i="20" s="1"/>
  <c r="M5" i="20"/>
  <c r="M23" i="20" s="1"/>
  <c r="L5" i="20"/>
  <c r="L23" i="20" s="1"/>
  <c r="K5" i="20"/>
  <c r="K23" i="20" s="1"/>
  <c r="J5" i="20"/>
  <c r="J23" i="20" s="1"/>
  <c r="I5" i="20"/>
  <c r="I23" i="20" s="1"/>
  <c r="E5" i="20"/>
  <c r="E23" i="20" s="1"/>
  <c r="D5" i="20"/>
  <c r="X4" i="20"/>
  <c r="X27" i="20" s="1"/>
  <c r="W4" i="20"/>
  <c r="W27" i="20" s="1"/>
  <c r="V4" i="20"/>
  <c r="V27" i="20" s="1"/>
  <c r="U4" i="20"/>
  <c r="U27" i="20" s="1"/>
  <c r="T4" i="20"/>
  <c r="T27" i="20" s="1"/>
  <c r="S4" i="20"/>
  <c r="S27" i="20" s="1"/>
  <c r="R4" i="20"/>
  <c r="R27" i="20" s="1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K30" i="20" s="1"/>
  <c r="J4" i="20"/>
  <c r="J27" i="20" s="1"/>
  <c r="I4" i="20"/>
  <c r="I27" i="20" s="1"/>
  <c r="E4" i="20"/>
  <c r="E27" i="20" s="1"/>
  <c r="D4" i="20"/>
  <c r="H3" i="20"/>
  <c r="X2" i="20"/>
  <c r="X20" i="20" s="1"/>
  <c r="W2" i="20"/>
  <c r="W20" i="20" s="1"/>
  <c r="V2" i="20"/>
  <c r="V20" i="20" s="1"/>
  <c r="U2" i="20"/>
  <c r="U20" i="20" s="1"/>
  <c r="T2" i="20"/>
  <c r="T20" i="20" s="1"/>
  <c r="S2" i="20"/>
  <c r="S20" i="20" s="1"/>
  <c r="R2" i="20"/>
  <c r="R20" i="20" s="1"/>
  <c r="Q2" i="20"/>
  <c r="Q20" i="20" s="1"/>
  <c r="P2" i="20"/>
  <c r="P20" i="20" s="1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E37" i="19"/>
  <c r="D37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E35" i="19"/>
  <c r="D35" i="19"/>
  <c r="H35" i="19" s="1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E34" i="19"/>
  <c r="D34" i="19"/>
  <c r="H34" i="19" s="1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E33" i="19"/>
  <c r="D33" i="19"/>
  <c r="H33" i="19" s="1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E32" i="19"/>
  <c r="D32" i="19"/>
  <c r="H32" i="19" s="1"/>
  <c r="W25" i="19"/>
  <c r="V25" i="19"/>
  <c r="U25" i="19"/>
  <c r="T25" i="19"/>
  <c r="S25" i="19"/>
  <c r="R25" i="19"/>
  <c r="Q25" i="19"/>
  <c r="P25" i="19"/>
  <c r="O25" i="19"/>
  <c r="N25" i="19"/>
  <c r="M25" i="19"/>
  <c r="L25" i="19"/>
  <c r="L29" i="19" s="1"/>
  <c r="K25" i="19"/>
  <c r="K29" i="19" s="1"/>
  <c r="J25" i="19"/>
  <c r="I25" i="19"/>
  <c r="E25" i="19"/>
  <c r="D25" i="19"/>
  <c r="H25" i="19" s="1"/>
  <c r="H29" i="19" s="1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E21" i="19"/>
  <c r="D21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E16" i="19"/>
  <c r="D16" i="19"/>
  <c r="H16" i="19" s="1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E15" i="19"/>
  <c r="D15" i="19"/>
  <c r="H15" i="19" s="1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E14" i="19"/>
  <c r="D14" i="19"/>
  <c r="H14" i="19" s="1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E13" i="19"/>
  <c r="D13" i="19"/>
  <c r="H13" i="19" s="1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E12" i="19"/>
  <c r="D12" i="19"/>
  <c r="H12" i="19" s="1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E11" i="19"/>
  <c r="D11" i="19"/>
  <c r="H11" i="19" s="1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E9" i="19"/>
  <c r="D9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E8" i="19"/>
  <c r="D8" i="19"/>
  <c r="H8" i="19" s="1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E7" i="19"/>
  <c r="D7" i="19"/>
  <c r="H7" i="19" s="1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E6" i="19"/>
  <c r="D6" i="19"/>
  <c r="H6" i="19" s="1"/>
  <c r="W5" i="19"/>
  <c r="W23" i="19" s="1"/>
  <c r="V5" i="19"/>
  <c r="V23" i="19" s="1"/>
  <c r="U5" i="19"/>
  <c r="U23" i="19" s="1"/>
  <c r="T5" i="19"/>
  <c r="T23" i="19" s="1"/>
  <c r="S5" i="19"/>
  <c r="S23" i="19" s="1"/>
  <c r="R5" i="19"/>
  <c r="R23" i="19" s="1"/>
  <c r="Q5" i="19"/>
  <c r="Q23" i="19" s="1"/>
  <c r="P5" i="19"/>
  <c r="P23" i="19" s="1"/>
  <c r="O5" i="19"/>
  <c r="O23" i="19" s="1"/>
  <c r="N5" i="19"/>
  <c r="N23" i="19" s="1"/>
  <c r="M5" i="19"/>
  <c r="M23" i="19" s="1"/>
  <c r="L5" i="19"/>
  <c r="L23" i="19" s="1"/>
  <c r="K5" i="19"/>
  <c r="K23" i="19" s="1"/>
  <c r="J5" i="19"/>
  <c r="J23" i="19" s="1"/>
  <c r="I5" i="19"/>
  <c r="I23" i="19" s="1"/>
  <c r="E5" i="19"/>
  <c r="E23" i="19" s="1"/>
  <c r="D5" i="19"/>
  <c r="W4" i="19"/>
  <c r="W27" i="19" s="1"/>
  <c r="V4" i="19"/>
  <c r="V27" i="19" s="1"/>
  <c r="U4" i="19"/>
  <c r="U27" i="19" s="1"/>
  <c r="T4" i="19"/>
  <c r="T27" i="19" s="1"/>
  <c r="S4" i="19"/>
  <c r="S27" i="19" s="1"/>
  <c r="R4" i="19"/>
  <c r="R27" i="19" s="1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L30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W2" i="19"/>
  <c r="W20" i="19" s="1"/>
  <c r="V2" i="19"/>
  <c r="V20" i="19" s="1"/>
  <c r="U2" i="19"/>
  <c r="U20" i="19" s="1"/>
  <c r="T2" i="19"/>
  <c r="T20" i="19" s="1"/>
  <c r="S2" i="19"/>
  <c r="S20" i="19" s="1"/>
  <c r="R2" i="19"/>
  <c r="R20" i="19" s="1"/>
  <c r="Q2" i="19"/>
  <c r="Q20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E37" i="18"/>
  <c r="D37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E35" i="18"/>
  <c r="D35" i="18"/>
  <c r="H35" i="18" s="1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E34" i="18"/>
  <c r="D34" i="18"/>
  <c r="H34" i="18" s="1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E33" i="18"/>
  <c r="D33" i="18"/>
  <c r="H33" i="18" s="1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E32" i="18"/>
  <c r="D32" i="18"/>
  <c r="H32" i="18" s="1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L29" i="18" s="1"/>
  <c r="K25" i="18"/>
  <c r="K29" i="18" s="1"/>
  <c r="J25" i="18"/>
  <c r="I25" i="18"/>
  <c r="E25" i="18"/>
  <c r="D25" i="18"/>
  <c r="H25" i="18" s="1"/>
  <c r="H29" i="18" s="1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E21" i="18"/>
  <c r="D21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E16" i="18"/>
  <c r="D16" i="18"/>
  <c r="H16" i="18" s="1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E15" i="18"/>
  <c r="D15" i="18"/>
  <c r="H15" i="18" s="1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E14" i="18"/>
  <c r="D14" i="18"/>
  <c r="H14" i="18" s="1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E13" i="18"/>
  <c r="D13" i="18"/>
  <c r="H13" i="18" s="1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E12" i="18"/>
  <c r="D12" i="18"/>
  <c r="H12" i="18" s="1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E11" i="18"/>
  <c r="D11" i="18"/>
  <c r="H11" i="18" s="1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E9" i="18"/>
  <c r="D9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E8" i="18"/>
  <c r="D8" i="18"/>
  <c r="H8" i="18" s="1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E7" i="18"/>
  <c r="D7" i="18"/>
  <c r="H7" i="18" s="1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E6" i="18"/>
  <c r="D6" i="18"/>
  <c r="H6" i="18" s="1"/>
  <c r="X5" i="18"/>
  <c r="X23" i="18" s="1"/>
  <c r="W5" i="18"/>
  <c r="W23" i="18" s="1"/>
  <c r="V5" i="18"/>
  <c r="V23" i="18" s="1"/>
  <c r="U5" i="18"/>
  <c r="U23" i="18" s="1"/>
  <c r="T5" i="18"/>
  <c r="T23" i="18" s="1"/>
  <c r="S5" i="18"/>
  <c r="S23" i="18" s="1"/>
  <c r="R5" i="18"/>
  <c r="R23" i="18" s="1"/>
  <c r="Q5" i="18"/>
  <c r="Q23" i="18" s="1"/>
  <c r="P5" i="18"/>
  <c r="P23" i="18" s="1"/>
  <c r="O5" i="18"/>
  <c r="O23" i="18" s="1"/>
  <c r="N5" i="18"/>
  <c r="N23" i="18" s="1"/>
  <c r="M5" i="18"/>
  <c r="M23" i="18" s="1"/>
  <c r="L5" i="18"/>
  <c r="L23" i="18" s="1"/>
  <c r="K5" i="18"/>
  <c r="K23" i="18" s="1"/>
  <c r="J5" i="18"/>
  <c r="J23" i="18" s="1"/>
  <c r="I5" i="18"/>
  <c r="I23" i="18" s="1"/>
  <c r="E5" i="18"/>
  <c r="E23" i="18" s="1"/>
  <c r="D5" i="18"/>
  <c r="X4" i="18"/>
  <c r="X27" i="18" s="1"/>
  <c r="W4" i="18"/>
  <c r="W27" i="18" s="1"/>
  <c r="V4" i="18"/>
  <c r="V27" i="18" s="1"/>
  <c r="U4" i="18"/>
  <c r="U27" i="18" s="1"/>
  <c r="T4" i="18"/>
  <c r="T27" i="18" s="1"/>
  <c r="S4" i="18"/>
  <c r="S27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L30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X2" i="18"/>
  <c r="X20" i="18" s="1"/>
  <c r="W2" i="18"/>
  <c r="W20" i="18" s="1"/>
  <c r="V2" i="18"/>
  <c r="V20" i="18" s="1"/>
  <c r="U2" i="18"/>
  <c r="U20" i="18" s="1"/>
  <c r="T2" i="18"/>
  <c r="T20" i="18" s="1"/>
  <c r="S2" i="18"/>
  <c r="S20" i="18" s="1"/>
  <c r="R2" i="18"/>
  <c r="R20" i="18" s="1"/>
  <c r="Q2" i="18"/>
  <c r="Q20" i="18" s="1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D2" i="18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E35" i="17"/>
  <c r="D35" i="17"/>
  <c r="H35" i="17" s="1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E34" i="17"/>
  <c r="D34" i="17"/>
  <c r="H34" i="17" s="1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E33" i="17"/>
  <c r="D33" i="17"/>
  <c r="H33" i="17" s="1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E32" i="17"/>
  <c r="D32" i="17"/>
  <c r="H32" i="17" s="1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L29" i="17" s="1"/>
  <c r="K25" i="17"/>
  <c r="K29" i="17" s="1"/>
  <c r="J25" i="17"/>
  <c r="I25" i="17"/>
  <c r="E25" i="17"/>
  <c r="D25" i="17"/>
  <c r="H25" i="17" s="1"/>
  <c r="H29" i="17" s="1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E21" i="17"/>
  <c r="D21" i="17"/>
  <c r="H21" i="17" s="1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E16" i="17"/>
  <c r="D16" i="17"/>
  <c r="H16" i="17" s="1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E15" i="17"/>
  <c r="D15" i="17"/>
  <c r="H15" i="17" s="1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E14" i="17"/>
  <c r="D14" i="17"/>
  <c r="H14" i="17" s="1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E13" i="17"/>
  <c r="D13" i="17"/>
  <c r="H13" i="17" s="1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E12" i="17"/>
  <c r="D12" i="17"/>
  <c r="H12" i="17" s="1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E11" i="17"/>
  <c r="D11" i="17"/>
  <c r="H11" i="17" s="1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E9" i="17"/>
  <c r="D9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E8" i="17"/>
  <c r="D8" i="17"/>
  <c r="H8" i="17" s="1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E7" i="17"/>
  <c r="D7" i="17"/>
  <c r="H7" i="17" s="1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E6" i="17"/>
  <c r="D6" i="17"/>
  <c r="H6" i="17" s="1"/>
  <c r="Z5" i="17"/>
  <c r="Z23" i="17" s="1"/>
  <c r="Y5" i="17"/>
  <c r="Y23" i="17" s="1"/>
  <c r="X5" i="17"/>
  <c r="X23" i="17" s="1"/>
  <c r="W5" i="17"/>
  <c r="W23" i="17" s="1"/>
  <c r="V5" i="17"/>
  <c r="V23" i="17" s="1"/>
  <c r="U5" i="17"/>
  <c r="U23" i="17" s="1"/>
  <c r="T5" i="17"/>
  <c r="T23" i="17" s="1"/>
  <c r="S5" i="17"/>
  <c r="S23" i="17" s="1"/>
  <c r="R5" i="17"/>
  <c r="R23" i="17" s="1"/>
  <c r="Q5" i="17"/>
  <c r="Q23" i="17" s="1"/>
  <c r="P5" i="17"/>
  <c r="P23" i="17" s="1"/>
  <c r="O5" i="17"/>
  <c r="O23" i="17" s="1"/>
  <c r="N5" i="17"/>
  <c r="N23" i="17" s="1"/>
  <c r="M5" i="17"/>
  <c r="M23" i="17" s="1"/>
  <c r="L5" i="17"/>
  <c r="L23" i="17" s="1"/>
  <c r="K5" i="17"/>
  <c r="K23" i="17" s="1"/>
  <c r="J5" i="17"/>
  <c r="J23" i="17" s="1"/>
  <c r="I5" i="17"/>
  <c r="I23" i="17" s="1"/>
  <c r="E5" i="17"/>
  <c r="E23" i="17" s="1"/>
  <c r="D5" i="17"/>
  <c r="Z4" i="17"/>
  <c r="Z27" i="17" s="1"/>
  <c r="Y4" i="17"/>
  <c r="Y27" i="17" s="1"/>
  <c r="X4" i="17"/>
  <c r="X27" i="17" s="1"/>
  <c r="W4" i="17"/>
  <c r="W27" i="17" s="1"/>
  <c r="V4" i="17"/>
  <c r="V27" i="17" s="1"/>
  <c r="U4" i="17"/>
  <c r="U27" i="17" s="1"/>
  <c r="T4" i="17"/>
  <c r="T27" i="17" s="1"/>
  <c r="S4" i="17"/>
  <c r="S27" i="17" s="1"/>
  <c r="R4" i="17"/>
  <c r="R27" i="17" s="1"/>
  <c r="Q4" i="17"/>
  <c r="Q27" i="17" s="1"/>
  <c r="P4" i="17"/>
  <c r="P27" i="17" s="1"/>
  <c r="O4" i="17"/>
  <c r="O27" i="17" s="1"/>
  <c r="N4" i="17"/>
  <c r="N27" i="17" s="1"/>
  <c r="M4" i="17"/>
  <c r="M27" i="17" s="1"/>
  <c r="L4" i="17"/>
  <c r="L27" i="17" s="1"/>
  <c r="L30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Z2" i="17"/>
  <c r="Z20" i="17" s="1"/>
  <c r="Y2" i="17"/>
  <c r="Y20" i="17" s="1"/>
  <c r="X2" i="17"/>
  <c r="X20" i="17" s="1"/>
  <c r="W2" i="17"/>
  <c r="W20" i="17" s="1"/>
  <c r="V2" i="17"/>
  <c r="V20" i="17" s="1"/>
  <c r="U2" i="17"/>
  <c r="U20" i="17" s="1"/>
  <c r="T2" i="17"/>
  <c r="T20" i="17" s="1"/>
  <c r="S2" i="17"/>
  <c r="S20" i="17" s="1"/>
  <c r="R2" i="17"/>
  <c r="R20" i="17" s="1"/>
  <c r="Q2" i="17"/>
  <c r="Q20" i="17" s="1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E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E35" i="16"/>
  <c r="D35" i="16"/>
  <c r="H35" i="16" s="1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E34" i="16"/>
  <c r="D34" i="16"/>
  <c r="H34" i="16" s="1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E33" i="16"/>
  <c r="D33" i="16"/>
  <c r="H33" i="16" s="1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E32" i="16"/>
  <c r="D32" i="16"/>
  <c r="H32" i="16" s="1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L29" i="16" s="1"/>
  <c r="K25" i="16"/>
  <c r="K29" i="16" s="1"/>
  <c r="J25" i="16"/>
  <c r="I25" i="16"/>
  <c r="E25" i="16"/>
  <c r="D25" i="16"/>
  <c r="H25" i="16" s="1"/>
  <c r="H29" i="16" s="1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E21" i="16"/>
  <c r="D21" i="16"/>
  <c r="H21" i="16" s="1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E16" i="16"/>
  <c r="D16" i="16"/>
  <c r="H16" i="16" s="1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E15" i="16"/>
  <c r="D15" i="16"/>
  <c r="H15" i="16" s="1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E14" i="16"/>
  <c r="D14" i="16"/>
  <c r="H14" i="16" s="1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E13" i="16"/>
  <c r="D13" i="16"/>
  <c r="H13" i="16" s="1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E12" i="16"/>
  <c r="D12" i="16"/>
  <c r="H12" i="16" s="1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E11" i="16"/>
  <c r="D11" i="16"/>
  <c r="H11" i="16" s="1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E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E8" i="16"/>
  <c r="D8" i="16"/>
  <c r="H8" i="16" s="1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E7" i="16"/>
  <c r="D7" i="16"/>
  <c r="H7" i="16" s="1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E6" i="16"/>
  <c r="D6" i="16"/>
  <c r="H6" i="16" s="1"/>
  <c r="Z5" i="16"/>
  <c r="Z23" i="16" s="1"/>
  <c r="Y5" i="16"/>
  <c r="Y23" i="16" s="1"/>
  <c r="X5" i="16"/>
  <c r="X23" i="16" s="1"/>
  <c r="W5" i="16"/>
  <c r="W23" i="16" s="1"/>
  <c r="V5" i="16"/>
  <c r="V23" i="16" s="1"/>
  <c r="U5" i="16"/>
  <c r="U23" i="16" s="1"/>
  <c r="T5" i="16"/>
  <c r="T23" i="16" s="1"/>
  <c r="S5" i="16"/>
  <c r="S23" i="16" s="1"/>
  <c r="R5" i="16"/>
  <c r="R23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E5" i="16"/>
  <c r="E23" i="16" s="1"/>
  <c r="D5" i="16"/>
  <c r="Z4" i="16"/>
  <c r="Z27" i="16" s="1"/>
  <c r="Y4" i="16"/>
  <c r="Y27" i="16" s="1"/>
  <c r="X4" i="16"/>
  <c r="X27" i="16" s="1"/>
  <c r="W4" i="16"/>
  <c r="W27" i="16" s="1"/>
  <c r="V4" i="16"/>
  <c r="V27" i="16" s="1"/>
  <c r="U4" i="16"/>
  <c r="U27" i="16" s="1"/>
  <c r="T4" i="16"/>
  <c r="T27" i="16" s="1"/>
  <c r="S4" i="16"/>
  <c r="S27" i="16" s="1"/>
  <c r="R4" i="16"/>
  <c r="R27" i="16" s="1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Z2" i="16"/>
  <c r="Z20" i="16" s="1"/>
  <c r="Y2" i="16"/>
  <c r="Y20" i="16" s="1"/>
  <c r="X2" i="16"/>
  <c r="X20" i="16" s="1"/>
  <c r="W2" i="16"/>
  <c r="W20" i="16" s="1"/>
  <c r="V2" i="16"/>
  <c r="V20" i="16" s="1"/>
  <c r="U2" i="16"/>
  <c r="U20" i="16" s="1"/>
  <c r="T2" i="16"/>
  <c r="T20" i="16" s="1"/>
  <c r="S2" i="16"/>
  <c r="S20" i="16" s="1"/>
  <c r="R2" i="16"/>
  <c r="R20" i="16" s="1"/>
  <c r="Q2" i="16"/>
  <c r="Q20" i="16" s="1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E37" i="15"/>
  <c r="D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E35" i="15"/>
  <c r="D35" i="15"/>
  <c r="H35" i="15" s="1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E34" i="15"/>
  <c r="D34" i="15"/>
  <c r="H34" i="15" s="1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E33" i="15"/>
  <c r="D33" i="15"/>
  <c r="H33" i="15" s="1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E32" i="15"/>
  <c r="D32" i="15"/>
  <c r="H32" i="15" s="1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L29" i="15" s="1"/>
  <c r="K25" i="15"/>
  <c r="K29" i="15" s="1"/>
  <c r="J25" i="15"/>
  <c r="I25" i="15"/>
  <c r="E25" i="15"/>
  <c r="D25" i="15"/>
  <c r="H25" i="15" s="1"/>
  <c r="H29" i="15" s="1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E21" i="15"/>
  <c r="D21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E16" i="15"/>
  <c r="D16" i="15"/>
  <c r="H16" i="15" s="1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E15" i="15"/>
  <c r="D15" i="15"/>
  <c r="H15" i="15" s="1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E14" i="15"/>
  <c r="D14" i="15"/>
  <c r="H14" i="15" s="1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E13" i="15"/>
  <c r="D13" i="15"/>
  <c r="H13" i="15" s="1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E12" i="15"/>
  <c r="D12" i="15"/>
  <c r="H12" i="15" s="1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E11" i="15"/>
  <c r="D11" i="15"/>
  <c r="H11" i="15" s="1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E9" i="15"/>
  <c r="D9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E8" i="15"/>
  <c r="D8" i="15"/>
  <c r="H8" i="15" s="1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E7" i="15"/>
  <c r="D7" i="15"/>
  <c r="H7" i="15" s="1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E6" i="15"/>
  <c r="D6" i="15"/>
  <c r="H6" i="15" s="1"/>
  <c r="Z5" i="15"/>
  <c r="Z23" i="15" s="1"/>
  <c r="Y5" i="15"/>
  <c r="Y23" i="15" s="1"/>
  <c r="X5" i="15"/>
  <c r="X23" i="15" s="1"/>
  <c r="W5" i="15"/>
  <c r="W23" i="15" s="1"/>
  <c r="V5" i="15"/>
  <c r="V23" i="15" s="1"/>
  <c r="U5" i="15"/>
  <c r="U23" i="15" s="1"/>
  <c r="T5" i="15"/>
  <c r="T23" i="15" s="1"/>
  <c r="S5" i="15"/>
  <c r="S23" i="15" s="1"/>
  <c r="R5" i="15"/>
  <c r="R23" i="15" s="1"/>
  <c r="Q5" i="15"/>
  <c r="Q23" i="15" s="1"/>
  <c r="P5" i="15"/>
  <c r="P23" i="15" s="1"/>
  <c r="O5" i="15"/>
  <c r="O23" i="15" s="1"/>
  <c r="N5" i="15"/>
  <c r="N23" i="15" s="1"/>
  <c r="M5" i="15"/>
  <c r="M23" i="15" s="1"/>
  <c r="L5" i="15"/>
  <c r="L23" i="15" s="1"/>
  <c r="K5" i="15"/>
  <c r="K23" i="15" s="1"/>
  <c r="J5" i="15"/>
  <c r="J23" i="15" s="1"/>
  <c r="I5" i="15"/>
  <c r="I23" i="15" s="1"/>
  <c r="E5" i="15"/>
  <c r="E23" i="15" s="1"/>
  <c r="D5" i="15"/>
  <c r="Z4" i="15"/>
  <c r="Z27" i="15" s="1"/>
  <c r="Y4" i="15"/>
  <c r="Y27" i="15" s="1"/>
  <c r="X4" i="15"/>
  <c r="X27" i="15" s="1"/>
  <c r="W4" i="15"/>
  <c r="W27" i="15" s="1"/>
  <c r="V4" i="15"/>
  <c r="V27" i="15" s="1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K30" i="15" s="1"/>
  <c r="J4" i="15"/>
  <c r="J27" i="15" s="1"/>
  <c r="I4" i="15"/>
  <c r="I27" i="15" s="1"/>
  <c r="E4" i="15"/>
  <c r="E27" i="15" s="1"/>
  <c r="D4" i="15"/>
  <c r="H3" i="15"/>
  <c r="Z2" i="15"/>
  <c r="Z20" i="15" s="1"/>
  <c r="Y2" i="15"/>
  <c r="Y20" i="15" s="1"/>
  <c r="X2" i="15"/>
  <c r="X20" i="15" s="1"/>
  <c r="W2" i="15"/>
  <c r="W20" i="15" s="1"/>
  <c r="V2" i="15"/>
  <c r="V20" i="15" s="1"/>
  <c r="U2" i="15"/>
  <c r="U20" i="15" s="1"/>
  <c r="T2" i="15"/>
  <c r="T20" i="15" s="1"/>
  <c r="S2" i="15"/>
  <c r="S20" i="15" s="1"/>
  <c r="R2" i="15"/>
  <c r="R20" i="15" s="1"/>
  <c r="Q2" i="15"/>
  <c r="Q20" i="15" s="1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E37" i="14"/>
  <c r="D37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E35" i="14"/>
  <c r="D35" i="14"/>
  <c r="H35" i="14" s="1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E34" i="14"/>
  <c r="D34" i="14"/>
  <c r="H34" i="14" s="1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E33" i="14"/>
  <c r="D33" i="14"/>
  <c r="H33" i="14" s="1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E32" i="14"/>
  <c r="D32" i="14"/>
  <c r="H32" i="14" s="1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L29" i="14" s="1"/>
  <c r="K25" i="14"/>
  <c r="K29" i="14" s="1"/>
  <c r="J25" i="14"/>
  <c r="I25" i="14"/>
  <c r="E25" i="14"/>
  <c r="D25" i="14"/>
  <c r="H25" i="14" s="1"/>
  <c r="H29" i="14" s="1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E21" i="14"/>
  <c r="D21" i="14"/>
  <c r="H21" i="14" s="1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E16" i="14"/>
  <c r="D16" i="14"/>
  <c r="H16" i="14" s="1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E15" i="14"/>
  <c r="D15" i="14"/>
  <c r="H15" i="14" s="1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E14" i="14"/>
  <c r="D14" i="14"/>
  <c r="H14" i="14" s="1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E13" i="14"/>
  <c r="D13" i="14"/>
  <c r="H13" i="14" s="1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E12" i="14"/>
  <c r="D12" i="14"/>
  <c r="H12" i="14" s="1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E11" i="14"/>
  <c r="D11" i="14"/>
  <c r="H11" i="14" s="1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E9" i="14"/>
  <c r="D9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E8" i="14"/>
  <c r="D8" i="14"/>
  <c r="H8" i="14" s="1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E7" i="14"/>
  <c r="D7" i="14"/>
  <c r="H7" i="14" s="1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E6" i="14"/>
  <c r="D6" i="14"/>
  <c r="H6" i="14" s="1"/>
  <c r="Y5" i="14"/>
  <c r="Y23" i="14" s="1"/>
  <c r="X5" i="14"/>
  <c r="X23" i="14" s="1"/>
  <c r="W5" i="14"/>
  <c r="W23" i="14" s="1"/>
  <c r="V5" i="14"/>
  <c r="V23" i="14" s="1"/>
  <c r="U5" i="14"/>
  <c r="U23" i="14" s="1"/>
  <c r="T5" i="14"/>
  <c r="T23" i="14" s="1"/>
  <c r="S5" i="14"/>
  <c r="S23" i="14" s="1"/>
  <c r="R5" i="14"/>
  <c r="R23" i="14" s="1"/>
  <c r="Q5" i="14"/>
  <c r="Q23" i="14" s="1"/>
  <c r="P5" i="14"/>
  <c r="P23" i="14" s="1"/>
  <c r="O5" i="14"/>
  <c r="O23" i="14" s="1"/>
  <c r="N5" i="14"/>
  <c r="N23" i="14" s="1"/>
  <c r="M5" i="14"/>
  <c r="M23" i="14" s="1"/>
  <c r="L5" i="14"/>
  <c r="L23" i="14" s="1"/>
  <c r="K5" i="14"/>
  <c r="K23" i="14" s="1"/>
  <c r="J5" i="14"/>
  <c r="J23" i="14" s="1"/>
  <c r="I5" i="14"/>
  <c r="I23" i="14" s="1"/>
  <c r="E5" i="14"/>
  <c r="E23" i="14" s="1"/>
  <c r="D5" i="14"/>
  <c r="Y4" i="14"/>
  <c r="Y27" i="14" s="1"/>
  <c r="X4" i="14"/>
  <c r="X27" i="14" s="1"/>
  <c r="W4" i="14"/>
  <c r="W27" i="14" s="1"/>
  <c r="V4" i="14"/>
  <c r="V27" i="14" s="1"/>
  <c r="U4" i="14"/>
  <c r="U27" i="14" s="1"/>
  <c r="T4" i="14"/>
  <c r="T27" i="14" s="1"/>
  <c r="S4" i="14"/>
  <c r="S27" i="14" s="1"/>
  <c r="R4" i="14"/>
  <c r="R27" i="14" s="1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L30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Y2" i="14"/>
  <c r="Y20" i="14" s="1"/>
  <c r="X2" i="14"/>
  <c r="X20" i="14" s="1"/>
  <c r="W2" i="14"/>
  <c r="W20" i="14" s="1"/>
  <c r="V2" i="14"/>
  <c r="V20" i="14" s="1"/>
  <c r="U2" i="14"/>
  <c r="U20" i="14" s="1"/>
  <c r="T2" i="14"/>
  <c r="T20" i="14" s="1"/>
  <c r="S2" i="14"/>
  <c r="S20" i="14" s="1"/>
  <c r="R2" i="14"/>
  <c r="R20" i="14" s="1"/>
  <c r="Q2" i="14"/>
  <c r="Q20" i="14" s="1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E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E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E35" i="13"/>
  <c r="D35" i="13"/>
  <c r="H35" i="13" s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E34" i="13"/>
  <c r="D34" i="13"/>
  <c r="H34" i="13" s="1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E33" i="13"/>
  <c r="D33" i="13"/>
  <c r="H33" i="13" s="1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E32" i="13"/>
  <c r="D32" i="13"/>
  <c r="H32" i="13" s="1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L29" i="13" s="1"/>
  <c r="K25" i="13"/>
  <c r="K29" i="13" s="1"/>
  <c r="J25" i="13"/>
  <c r="I25" i="13"/>
  <c r="E25" i="13"/>
  <c r="D25" i="13"/>
  <c r="H25" i="13" s="1"/>
  <c r="H29" i="13" s="1"/>
  <c r="Z23" i="13"/>
  <c r="Y23" i="13"/>
  <c r="X23" i="13"/>
  <c r="W23" i="13"/>
  <c r="V23" i="13"/>
  <c r="U23" i="13"/>
  <c r="P24" i="13" s="1"/>
  <c r="T23" i="13"/>
  <c r="O24" i="13" s="1"/>
  <c r="S23" i="13"/>
  <c r="N24" i="13" s="1"/>
  <c r="R23" i="13"/>
  <c r="M24" i="13" s="1"/>
  <c r="Q23" i="13"/>
  <c r="L24" i="13" s="1"/>
  <c r="P23" i="13"/>
  <c r="K24" i="13" s="1"/>
  <c r="O23" i="13"/>
  <c r="J24" i="13" s="1"/>
  <c r="N23" i="13"/>
  <c r="I24" i="13" s="1"/>
  <c r="M23" i="13"/>
  <c r="L23" i="13"/>
  <c r="K23" i="13"/>
  <c r="J23" i="13"/>
  <c r="E24" i="13" s="1"/>
  <c r="I23" i="13"/>
  <c r="D24" i="13" s="1"/>
  <c r="E23" i="13"/>
  <c r="D23" i="13"/>
  <c r="Z21" i="13"/>
  <c r="Z27" i="13" s="1"/>
  <c r="Y21" i="13"/>
  <c r="Y27" i="13" s="1"/>
  <c r="X21" i="13"/>
  <c r="X27" i="13" s="1"/>
  <c r="W21" i="13"/>
  <c r="W27" i="13" s="1"/>
  <c r="V21" i="13"/>
  <c r="V27" i="13" s="1"/>
  <c r="U21" i="13"/>
  <c r="U27" i="13" s="1"/>
  <c r="T21" i="13"/>
  <c r="T27" i="13" s="1"/>
  <c r="S21" i="13"/>
  <c r="S27" i="13" s="1"/>
  <c r="R21" i="13"/>
  <c r="R27" i="13" s="1"/>
  <c r="Q21" i="13"/>
  <c r="Q27" i="13" s="1"/>
  <c r="P21" i="13"/>
  <c r="P27" i="13" s="1"/>
  <c r="O21" i="13"/>
  <c r="O27" i="13" s="1"/>
  <c r="N21" i="13"/>
  <c r="N27" i="13" s="1"/>
  <c r="M21" i="13"/>
  <c r="M27" i="13" s="1"/>
  <c r="L21" i="13"/>
  <c r="L27" i="13" s="1"/>
  <c r="L30" i="13" s="1"/>
  <c r="K21" i="13"/>
  <c r="K27" i="13" s="1"/>
  <c r="K30" i="13" s="1"/>
  <c r="J21" i="13"/>
  <c r="J27" i="13" s="1"/>
  <c r="I21" i="13"/>
  <c r="I27" i="13" s="1"/>
  <c r="E21" i="13"/>
  <c r="E27" i="13" s="1"/>
  <c r="D21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E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E15" i="13"/>
  <c r="H15" i="13" s="1"/>
  <c r="D15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E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E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E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E11" i="13"/>
  <c r="D11" i="13"/>
  <c r="H11" i="13" s="1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E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E8" i="13"/>
  <c r="D8" i="13"/>
  <c r="H8" i="13" s="1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E7" i="13"/>
  <c r="D7" i="13"/>
  <c r="H7" i="13" s="1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E6" i="13"/>
  <c r="D6" i="13"/>
  <c r="H6" i="13" s="1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E5" i="13"/>
  <c r="D5" i="13"/>
  <c r="H5" i="13" s="1"/>
  <c r="H23" i="13" s="1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E4" i="13"/>
  <c r="D4" i="13"/>
  <c r="H4" i="13" s="1"/>
  <c r="H3" i="13"/>
  <c r="Z2" i="13"/>
  <c r="Z20" i="13" s="1"/>
  <c r="Y2" i="13"/>
  <c r="Y20" i="13" s="1"/>
  <c r="X2" i="13"/>
  <c r="X20" i="13" s="1"/>
  <c r="W2" i="13"/>
  <c r="W20" i="13" s="1"/>
  <c r="V2" i="13"/>
  <c r="V20" i="13" s="1"/>
  <c r="U2" i="13"/>
  <c r="U20" i="13" s="1"/>
  <c r="T2" i="13"/>
  <c r="T20" i="13" s="1"/>
  <c r="S2" i="13"/>
  <c r="S20" i="13" s="1"/>
  <c r="R2" i="13"/>
  <c r="R20" i="13" s="1"/>
  <c r="Q2" i="13"/>
  <c r="Q20" i="13" s="1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E37" i="12"/>
  <c r="D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E35" i="12"/>
  <c r="D35" i="12"/>
  <c r="H35" i="12" s="1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E34" i="12"/>
  <c r="D34" i="12"/>
  <c r="H34" i="12" s="1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E33" i="12"/>
  <c r="D33" i="12"/>
  <c r="H33" i="12" s="1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E32" i="12"/>
  <c r="D32" i="12"/>
  <c r="H32" i="12" s="1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L29" i="12" s="1"/>
  <c r="K25" i="12"/>
  <c r="K29" i="12" s="1"/>
  <c r="J25" i="12"/>
  <c r="I25" i="12"/>
  <c r="E25" i="12"/>
  <c r="D25" i="12"/>
  <c r="H25" i="12" s="1"/>
  <c r="H29" i="12" s="1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E21" i="12"/>
  <c r="D21" i="12"/>
  <c r="H21" i="12" s="1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E16" i="12"/>
  <c r="D16" i="12"/>
  <c r="H16" i="12" s="1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E15" i="12"/>
  <c r="D15" i="12"/>
  <c r="H15" i="12" s="1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E14" i="12"/>
  <c r="D14" i="12"/>
  <c r="H14" i="12" s="1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E13" i="12"/>
  <c r="D13" i="12"/>
  <c r="H13" i="12" s="1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E12" i="12"/>
  <c r="D12" i="12"/>
  <c r="H12" i="12" s="1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E11" i="12"/>
  <c r="D11" i="12"/>
  <c r="H11" i="12" s="1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E9" i="12"/>
  <c r="D9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E8" i="12"/>
  <c r="D8" i="12"/>
  <c r="H8" i="12" s="1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E7" i="12"/>
  <c r="D7" i="12"/>
  <c r="H7" i="12" s="1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E6" i="12"/>
  <c r="D6" i="12"/>
  <c r="H6" i="12" s="1"/>
  <c r="Z5" i="12"/>
  <c r="Z23" i="12" s="1"/>
  <c r="Y5" i="12"/>
  <c r="Y23" i="12" s="1"/>
  <c r="X5" i="12"/>
  <c r="X23" i="12" s="1"/>
  <c r="W5" i="12"/>
  <c r="W23" i="12" s="1"/>
  <c r="V5" i="12"/>
  <c r="V23" i="12" s="1"/>
  <c r="U5" i="12"/>
  <c r="U23" i="12" s="1"/>
  <c r="T5" i="12"/>
  <c r="T23" i="12" s="1"/>
  <c r="S5" i="12"/>
  <c r="S23" i="12" s="1"/>
  <c r="R5" i="12"/>
  <c r="R23" i="12" s="1"/>
  <c r="Q5" i="12"/>
  <c r="Q23" i="12" s="1"/>
  <c r="P5" i="12"/>
  <c r="P23" i="12" s="1"/>
  <c r="O5" i="12"/>
  <c r="O23" i="12" s="1"/>
  <c r="N5" i="12"/>
  <c r="N23" i="12" s="1"/>
  <c r="M5" i="12"/>
  <c r="M23" i="12" s="1"/>
  <c r="L5" i="12"/>
  <c r="L23" i="12" s="1"/>
  <c r="K5" i="12"/>
  <c r="K23" i="12" s="1"/>
  <c r="J5" i="12"/>
  <c r="J23" i="12" s="1"/>
  <c r="I5" i="12"/>
  <c r="I23" i="12" s="1"/>
  <c r="E5" i="12"/>
  <c r="E23" i="12" s="1"/>
  <c r="D5" i="12"/>
  <c r="Z4" i="12"/>
  <c r="Z27" i="12" s="1"/>
  <c r="Y4" i="12"/>
  <c r="Y27" i="12" s="1"/>
  <c r="X4" i="12"/>
  <c r="X27" i="12" s="1"/>
  <c r="W4" i="12"/>
  <c r="W27" i="12" s="1"/>
  <c r="V4" i="12"/>
  <c r="V27" i="12" s="1"/>
  <c r="U4" i="12"/>
  <c r="U27" i="12" s="1"/>
  <c r="T4" i="12"/>
  <c r="T27" i="12" s="1"/>
  <c r="S4" i="12"/>
  <c r="S27" i="12" s="1"/>
  <c r="R4" i="12"/>
  <c r="R27" i="12" s="1"/>
  <c r="Q4" i="12"/>
  <c r="Q27" i="12" s="1"/>
  <c r="P4" i="12"/>
  <c r="P27" i="12" s="1"/>
  <c r="O4" i="12"/>
  <c r="O27" i="12" s="1"/>
  <c r="N4" i="12"/>
  <c r="N27" i="12" s="1"/>
  <c r="M4" i="12"/>
  <c r="M27" i="12" s="1"/>
  <c r="L4" i="12"/>
  <c r="L27" i="12" s="1"/>
  <c r="L30" i="12" s="1"/>
  <c r="K4" i="12"/>
  <c r="K27" i="12" s="1"/>
  <c r="K30" i="12" s="1"/>
  <c r="J4" i="12"/>
  <c r="J27" i="12" s="1"/>
  <c r="I4" i="12"/>
  <c r="I27" i="12" s="1"/>
  <c r="E4" i="12"/>
  <c r="E27" i="12" s="1"/>
  <c r="D4" i="12"/>
  <c r="H3" i="12"/>
  <c r="Z2" i="12"/>
  <c r="Z20" i="12" s="1"/>
  <c r="Y2" i="12"/>
  <c r="Y20" i="12" s="1"/>
  <c r="X2" i="12"/>
  <c r="X20" i="12" s="1"/>
  <c r="W2" i="12"/>
  <c r="W20" i="12" s="1"/>
  <c r="V2" i="12"/>
  <c r="V20" i="12" s="1"/>
  <c r="U2" i="12"/>
  <c r="U20" i="12" s="1"/>
  <c r="T2" i="12"/>
  <c r="T20" i="12" s="1"/>
  <c r="S2" i="12"/>
  <c r="S20" i="12" s="1"/>
  <c r="R2" i="12"/>
  <c r="R20" i="12" s="1"/>
  <c r="Q2" i="12"/>
  <c r="Q20" i="12" s="1"/>
  <c r="P2" i="12"/>
  <c r="P20" i="12" s="1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E37" i="11"/>
  <c r="D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E36" i="11"/>
  <c r="D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E35" i="11"/>
  <c r="D35" i="11"/>
  <c r="H35" i="11" s="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E34" i="11"/>
  <c r="D34" i="11"/>
  <c r="H34" i="11" s="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E33" i="11"/>
  <c r="D33" i="11"/>
  <c r="H33" i="11" s="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E32" i="11"/>
  <c r="D32" i="11"/>
  <c r="H32" i="11" s="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L29" i="11" s="1"/>
  <c r="K25" i="11"/>
  <c r="K29" i="11" s="1"/>
  <c r="J25" i="11"/>
  <c r="I25" i="11"/>
  <c r="E25" i="11"/>
  <c r="D25" i="11"/>
  <c r="H25" i="11" s="1"/>
  <c r="H29" i="11" s="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E21" i="11"/>
  <c r="D21" i="11"/>
  <c r="H21" i="11" s="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E16" i="11"/>
  <c r="D16" i="11"/>
  <c r="H16" i="11" s="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E15" i="11"/>
  <c r="D15" i="11"/>
  <c r="H15" i="11" s="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E14" i="11"/>
  <c r="D14" i="11"/>
  <c r="H14" i="11" s="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E13" i="11"/>
  <c r="D13" i="11"/>
  <c r="H13" i="11" s="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E12" i="11"/>
  <c r="D12" i="11"/>
  <c r="H12" i="11" s="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E11" i="11"/>
  <c r="D11" i="11"/>
  <c r="H11" i="11" s="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E9" i="11"/>
  <c r="D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E8" i="11"/>
  <c r="D8" i="11"/>
  <c r="H8" i="11" s="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E7" i="11"/>
  <c r="D7" i="11"/>
  <c r="H7" i="11" s="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E6" i="11"/>
  <c r="D6" i="11"/>
  <c r="H6" i="11" s="1"/>
  <c r="Z5" i="11"/>
  <c r="Z23" i="11" s="1"/>
  <c r="Y5" i="11"/>
  <c r="Y23" i="11" s="1"/>
  <c r="X5" i="11"/>
  <c r="X23" i="11" s="1"/>
  <c r="W5" i="11"/>
  <c r="W23" i="11" s="1"/>
  <c r="V5" i="11"/>
  <c r="V23" i="11" s="1"/>
  <c r="U5" i="11"/>
  <c r="U23" i="11" s="1"/>
  <c r="T5" i="11"/>
  <c r="T23" i="11" s="1"/>
  <c r="S5" i="11"/>
  <c r="S23" i="11" s="1"/>
  <c r="R5" i="11"/>
  <c r="R23" i="11" s="1"/>
  <c r="Q5" i="11"/>
  <c r="Q23" i="11" s="1"/>
  <c r="P5" i="11"/>
  <c r="P23" i="11" s="1"/>
  <c r="O5" i="11"/>
  <c r="O23" i="11" s="1"/>
  <c r="N5" i="11"/>
  <c r="N23" i="11" s="1"/>
  <c r="M5" i="11"/>
  <c r="M23" i="11" s="1"/>
  <c r="L5" i="11"/>
  <c r="L23" i="11" s="1"/>
  <c r="K5" i="11"/>
  <c r="K23" i="11" s="1"/>
  <c r="J5" i="11"/>
  <c r="J23" i="11" s="1"/>
  <c r="I5" i="11"/>
  <c r="I23" i="11" s="1"/>
  <c r="E5" i="11"/>
  <c r="E23" i="11" s="1"/>
  <c r="D5" i="11"/>
  <c r="Z4" i="11"/>
  <c r="Z27" i="11" s="1"/>
  <c r="Y4" i="11"/>
  <c r="Y27" i="11" s="1"/>
  <c r="X4" i="11"/>
  <c r="X27" i="11" s="1"/>
  <c r="W4" i="11"/>
  <c r="W27" i="11" s="1"/>
  <c r="V4" i="11"/>
  <c r="V27" i="11" s="1"/>
  <c r="U4" i="11"/>
  <c r="U27" i="11" s="1"/>
  <c r="T4" i="11"/>
  <c r="T27" i="11" s="1"/>
  <c r="S4" i="11"/>
  <c r="S27" i="11" s="1"/>
  <c r="R4" i="11"/>
  <c r="R27" i="11" s="1"/>
  <c r="Q4" i="11"/>
  <c r="Q27" i="11" s="1"/>
  <c r="P4" i="11"/>
  <c r="P27" i="11" s="1"/>
  <c r="O4" i="11"/>
  <c r="O27" i="11" s="1"/>
  <c r="N4" i="11"/>
  <c r="N27" i="11" s="1"/>
  <c r="M4" i="11"/>
  <c r="M27" i="11" s="1"/>
  <c r="L4" i="11"/>
  <c r="L27" i="11" s="1"/>
  <c r="L30" i="11" s="1"/>
  <c r="K4" i="11"/>
  <c r="K27" i="11" s="1"/>
  <c r="K30" i="11" s="1"/>
  <c r="J4" i="11"/>
  <c r="J27" i="11" s="1"/>
  <c r="I4" i="11"/>
  <c r="I27" i="11" s="1"/>
  <c r="E4" i="11"/>
  <c r="E27" i="11" s="1"/>
  <c r="D4" i="11"/>
  <c r="H3" i="11"/>
  <c r="Z2" i="11"/>
  <c r="Z20" i="11" s="1"/>
  <c r="Y2" i="11"/>
  <c r="Y20" i="11" s="1"/>
  <c r="X2" i="11"/>
  <c r="X20" i="11" s="1"/>
  <c r="W2" i="11"/>
  <c r="W20" i="11" s="1"/>
  <c r="V2" i="11"/>
  <c r="V20" i="11" s="1"/>
  <c r="U2" i="11"/>
  <c r="U20" i="11" s="1"/>
  <c r="T2" i="11"/>
  <c r="T20" i="11" s="1"/>
  <c r="S2" i="11"/>
  <c r="S20" i="11" s="1"/>
  <c r="R2" i="11"/>
  <c r="R20" i="11" s="1"/>
  <c r="Q2" i="11"/>
  <c r="Q20" i="11" s="1"/>
  <c r="P2" i="11"/>
  <c r="P20" i="11" s="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E35" i="10"/>
  <c r="D35" i="10"/>
  <c r="H35" i="10" s="1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E34" i="10"/>
  <c r="D34" i="10"/>
  <c r="H34" i="10" s="1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E33" i="10"/>
  <c r="D33" i="10"/>
  <c r="H33" i="10" s="1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E32" i="10"/>
  <c r="D32" i="10"/>
  <c r="H32" i="10" s="1"/>
  <c r="V25" i="10"/>
  <c r="U25" i="10"/>
  <c r="T25" i="10"/>
  <c r="S25" i="10"/>
  <c r="R25" i="10"/>
  <c r="Q25" i="10"/>
  <c r="P25" i="10"/>
  <c r="O25" i="10"/>
  <c r="N25" i="10"/>
  <c r="M25" i="10"/>
  <c r="L25" i="10"/>
  <c r="L29" i="10" s="1"/>
  <c r="K25" i="10"/>
  <c r="K29" i="10" s="1"/>
  <c r="J25" i="10"/>
  <c r="I25" i="10"/>
  <c r="E25" i="10"/>
  <c r="D25" i="10"/>
  <c r="H25" i="10" s="1"/>
  <c r="H29" i="10" s="1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E21" i="10"/>
  <c r="D21" i="10"/>
  <c r="H21" i="10" s="1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E16" i="10"/>
  <c r="D16" i="10"/>
  <c r="H16" i="10" s="1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E15" i="10"/>
  <c r="D15" i="10"/>
  <c r="H15" i="10" s="1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E14" i="10"/>
  <c r="D14" i="10"/>
  <c r="H14" i="10" s="1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E13" i="10"/>
  <c r="D13" i="10"/>
  <c r="H13" i="10" s="1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E12" i="10"/>
  <c r="D12" i="10"/>
  <c r="H12" i="10" s="1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E11" i="10"/>
  <c r="D11" i="10"/>
  <c r="H11" i="10" s="1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E9" i="10"/>
  <c r="D9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E8" i="10"/>
  <c r="D8" i="10"/>
  <c r="H8" i="10" s="1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E7" i="10"/>
  <c r="D7" i="10"/>
  <c r="H7" i="10" s="1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E6" i="10"/>
  <c r="D6" i="10"/>
  <c r="H6" i="10" s="1"/>
  <c r="V5" i="10"/>
  <c r="V23" i="10" s="1"/>
  <c r="U5" i="10"/>
  <c r="U23" i="10" s="1"/>
  <c r="T5" i="10"/>
  <c r="T23" i="10" s="1"/>
  <c r="S5" i="10"/>
  <c r="S23" i="10" s="1"/>
  <c r="R5" i="10"/>
  <c r="R23" i="10" s="1"/>
  <c r="Q5" i="10"/>
  <c r="Q23" i="10" s="1"/>
  <c r="P5" i="10"/>
  <c r="P23" i="10" s="1"/>
  <c r="O5" i="10"/>
  <c r="O23" i="10" s="1"/>
  <c r="N5" i="10"/>
  <c r="N23" i="10" s="1"/>
  <c r="M5" i="10"/>
  <c r="M23" i="10" s="1"/>
  <c r="L5" i="10"/>
  <c r="L23" i="10" s="1"/>
  <c r="K5" i="10"/>
  <c r="K23" i="10" s="1"/>
  <c r="J5" i="10"/>
  <c r="J23" i="10" s="1"/>
  <c r="I5" i="10"/>
  <c r="I23" i="10" s="1"/>
  <c r="E5" i="10"/>
  <c r="E23" i="10" s="1"/>
  <c r="D5" i="10"/>
  <c r="V4" i="10"/>
  <c r="V27" i="10" s="1"/>
  <c r="U4" i="10"/>
  <c r="U27" i="10" s="1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K30" i="10" s="1"/>
  <c r="J4" i="10"/>
  <c r="J27" i="10" s="1"/>
  <c r="I4" i="10"/>
  <c r="I27" i="10" s="1"/>
  <c r="E4" i="10"/>
  <c r="E27" i="10" s="1"/>
  <c r="D4" i="10"/>
  <c r="H3" i="10"/>
  <c r="V2" i="10"/>
  <c r="V20" i="10" s="1"/>
  <c r="U2" i="10"/>
  <c r="U20" i="10" s="1"/>
  <c r="T2" i="10"/>
  <c r="T20" i="10" s="1"/>
  <c r="S2" i="10"/>
  <c r="S20" i="10" s="1"/>
  <c r="R2" i="10"/>
  <c r="R20" i="10" s="1"/>
  <c r="Q2" i="10"/>
  <c r="Q20" i="10" s="1"/>
  <c r="P2" i="10"/>
  <c r="P20" i="10" s="1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E37" i="9"/>
  <c r="D37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E36" i="9"/>
  <c r="D36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E35" i="9"/>
  <c r="D35" i="9"/>
  <c r="H35" i="9" s="1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E34" i="9"/>
  <c r="D34" i="9"/>
  <c r="H34" i="9" s="1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E33" i="9"/>
  <c r="D33" i="9"/>
  <c r="H33" i="9" s="1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E32" i="9"/>
  <c r="D32" i="9"/>
  <c r="H32" i="9" s="1"/>
  <c r="W25" i="9"/>
  <c r="V25" i="9"/>
  <c r="U25" i="9"/>
  <c r="T25" i="9"/>
  <c r="S25" i="9"/>
  <c r="R25" i="9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E21" i="9"/>
  <c r="D21" i="9"/>
  <c r="H21" i="9" s="1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E16" i="9"/>
  <c r="D16" i="9"/>
  <c r="H16" i="9" s="1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E15" i="9"/>
  <c r="D15" i="9"/>
  <c r="H15" i="9" s="1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E14" i="9"/>
  <c r="D14" i="9"/>
  <c r="H14" i="9" s="1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E13" i="9"/>
  <c r="D13" i="9"/>
  <c r="H13" i="9" s="1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E12" i="9"/>
  <c r="D12" i="9"/>
  <c r="H12" i="9" s="1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E11" i="9"/>
  <c r="D11" i="9"/>
  <c r="H11" i="9" s="1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E9" i="9"/>
  <c r="D9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E8" i="9"/>
  <c r="D8" i="9"/>
  <c r="H8" i="9" s="1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E7" i="9"/>
  <c r="D7" i="9"/>
  <c r="H7" i="9" s="1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E6" i="9"/>
  <c r="D6" i="9"/>
  <c r="H6" i="9" s="1"/>
  <c r="W5" i="9"/>
  <c r="W23" i="9" s="1"/>
  <c r="V5" i="9"/>
  <c r="V23" i="9" s="1"/>
  <c r="U5" i="9"/>
  <c r="U23" i="9" s="1"/>
  <c r="T5" i="9"/>
  <c r="T23" i="9" s="1"/>
  <c r="S5" i="9"/>
  <c r="S23" i="9" s="1"/>
  <c r="R5" i="9"/>
  <c r="R23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E5" i="9"/>
  <c r="E23" i="9" s="1"/>
  <c r="D5" i="9"/>
  <c r="W4" i="9"/>
  <c r="W27" i="9" s="1"/>
  <c r="V4" i="9"/>
  <c r="V27" i="9" s="1"/>
  <c r="U4" i="9"/>
  <c r="U27" i="9" s="1"/>
  <c r="T4" i="9"/>
  <c r="T27" i="9" s="1"/>
  <c r="S4" i="9"/>
  <c r="S27" i="9" s="1"/>
  <c r="R4" i="9"/>
  <c r="R27" i="9" s="1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W2" i="9"/>
  <c r="W20" i="9" s="1"/>
  <c r="V2" i="9"/>
  <c r="V20" i="9" s="1"/>
  <c r="U2" i="9"/>
  <c r="U20" i="9" s="1"/>
  <c r="T2" i="9"/>
  <c r="T20" i="9" s="1"/>
  <c r="S2" i="9"/>
  <c r="S20" i="9" s="1"/>
  <c r="R2" i="9"/>
  <c r="R20" i="9" s="1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E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E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E35" i="8"/>
  <c r="D35" i="8"/>
  <c r="H35" i="8" s="1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E34" i="8"/>
  <c r="D34" i="8"/>
  <c r="H34" i="8" s="1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E33" i="8"/>
  <c r="D33" i="8"/>
  <c r="H33" i="8" s="1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E32" i="8"/>
  <c r="D32" i="8"/>
  <c r="H32" i="8" s="1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E21" i="8"/>
  <c r="D21" i="8"/>
  <c r="H21" i="8" s="1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E16" i="8"/>
  <c r="D16" i="8"/>
  <c r="H16" i="8" s="1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E15" i="8"/>
  <c r="D15" i="8"/>
  <c r="H15" i="8" s="1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E14" i="8"/>
  <c r="D14" i="8"/>
  <c r="H14" i="8" s="1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E13" i="8"/>
  <c r="D13" i="8"/>
  <c r="H13" i="8" s="1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E12" i="8"/>
  <c r="D12" i="8"/>
  <c r="H12" i="8" s="1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E11" i="8"/>
  <c r="D11" i="8"/>
  <c r="H11" i="8" s="1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E9" i="8"/>
  <c r="D9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E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E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E6" i="8"/>
  <c r="D6" i="8"/>
  <c r="H6" i="8" s="1"/>
  <c r="Z5" i="8"/>
  <c r="Z23" i="8" s="1"/>
  <c r="Y5" i="8"/>
  <c r="Y23" i="8" s="1"/>
  <c r="X5" i="8"/>
  <c r="X23" i="8" s="1"/>
  <c r="W5" i="8"/>
  <c r="W23" i="8" s="1"/>
  <c r="V5" i="8"/>
  <c r="V23" i="8" s="1"/>
  <c r="U5" i="8"/>
  <c r="U23" i="8" s="1"/>
  <c r="T5" i="8"/>
  <c r="T23" i="8" s="1"/>
  <c r="S5" i="8"/>
  <c r="S23" i="8" s="1"/>
  <c r="R5" i="8"/>
  <c r="R23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I5" i="8"/>
  <c r="I23" i="8" s="1"/>
  <c r="E5" i="8"/>
  <c r="E23" i="8" s="1"/>
  <c r="D5" i="8"/>
  <c r="Z4" i="8"/>
  <c r="Z27" i="8" s="1"/>
  <c r="Y4" i="8"/>
  <c r="Y27" i="8" s="1"/>
  <c r="X4" i="8"/>
  <c r="X27" i="8" s="1"/>
  <c r="W4" i="8"/>
  <c r="W27" i="8" s="1"/>
  <c r="V4" i="8"/>
  <c r="V27" i="8" s="1"/>
  <c r="U4" i="8"/>
  <c r="U27" i="8" s="1"/>
  <c r="T4" i="8"/>
  <c r="T27" i="8" s="1"/>
  <c r="S4" i="8"/>
  <c r="S27" i="8" s="1"/>
  <c r="R4" i="8"/>
  <c r="R27" i="8" s="1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Z2" i="8"/>
  <c r="Z20" i="8" s="1"/>
  <c r="Y2" i="8"/>
  <c r="Y20" i="8" s="1"/>
  <c r="X2" i="8"/>
  <c r="X20" i="8" s="1"/>
  <c r="W2" i="8"/>
  <c r="W20" i="8" s="1"/>
  <c r="V2" i="8"/>
  <c r="V20" i="8" s="1"/>
  <c r="U2" i="8"/>
  <c r="U20" i="8" s="1"/>
  <c r="T2" i="8"/>
  <c r="T20" i="8" s="1"/>
  <c r="S2" i="8"/>
  <c r="S20" i="8" s="1"/>
  <c r="R2" i="8"/>
  <c r="R20" i="8" s="1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E37" i="7"/>
  <c r="D37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E36" i="7"/>
  <c r="D36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E35" i="7"/>
  <c r="D35" i="7"/>
  <c r="H35" i="7" s="1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E34" i="7"/>
  <c r="D34" i="7"/>
  <c r="H34" i="7" s="1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E33" i="7"/>
  <c r="D33" i="7"/>
  <c r="H33" i="7" s="1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E32" i="7"/>
  <c r="D32" i="7"/>
  <c r="H32" i="7" s="1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L29" i="7" s="1"/>
  <c r="K25" i="7"/>
  <c r="K29" i="7" s="1"/>
  <c r="J25" i="7"/>
  <c r="I25" i="7"/>
  <c r="E25" i="7"/>
  <c r="D25" i="7"/>
  <c r="H25" i="7" s="1"/>
  <c r="H29" i="7" s="1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E21" i="7"/>
  <c r="D21" i="7"/>
  <c r="H21" i="7" s="1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E16" i="7"/>
  <c r="D16" i="7"/>
  <c r="H16" i="7" s="1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E15" i="7"/>
  <c r="D15" i="7"/>
  <c r="H15" i="7" s="1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E14" i="7"/>
  <c r="D14" i="7"/>
  <c r="H14" i="7" s="1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E13" i="7"/>
  <c r="D13" i="7"/>
  <c r="H13" i="7" s="1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E12" i="7"/>
  <c r="D12" i="7"/>
  <c r="H12" i="7" s="1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E11" i="7"/>
  <c r="D11" i="7"/>
  <c r="H11" i="7" s="1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E9" i="7"/>
  <c r="D9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E8" i="7"/>
  <c r="D8" i="7"/>
  <c r="H8" i="7" s="1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E7" i="7"/>
  <c r="D7" i="7"/>
  <c r="H7" i="7" s="1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E6" i="7"/>
  <c r="D6" i="7"/>
  <c r="H6" i="7" s="1"/>
  <c r="Z5" i="7"/>
  <c r="Z23" i="7" s="1"/>
  <c r="Y5" i="7"/>
  <c r="Y23" i="7" s="1"/>
  <c r="X5" i="7"/>
  <c r="X23" i="7" s="1"/>
  <c r="W5" i="7"/>
  <c r="W23" i="7" s="1"/>
  <c r="V5" i="7"/>
  <c r="V23" i="7" s="1"/>
  <c r="U5" i="7"/>
  <c r="U23" i="7" s="1"/>
  <c r="T5" i="7"/>
  <c r="T23" i="7" s="1"/>
  <c r="S5" i="7"/>
  <c r="S23" i="7" s="1"/>
  <c r="R5" i="7"/>
  <c r="R23" i="7" s="1"/>
  <c r="Q5" i="7"/>
  <c r="Q23" i="7" s="1"/>
  <c r="P5" i="7"/>
  <c r="P23" i="7" s="1"/>
  <c r="O5" i="7"/>
  <c r="O23" i="7" s="1"/>
  <c r="N5" i="7"/>
  <c r="N23" i="7" s="1"/>
  <c r="M5" i="7"/>
  <c r="M23" i="7" s="1"/>
  <c r="L5" i="7"/>
  <c r="L23" i="7" s="1"/>
  <c r="K5" i="7"/>
  <c r="K23" i="7" s="1"/>
  <c r="J5" i="7"/>
  <c r="J23" i="7" s="1"/>
  <c r="I5" i="7"/>
  <c r="I23" i="7" s="1"/>
  <c r="E5" i="7"/>
  <c r="E23" i="7" s="1"/>
  <c r="D5" i="7"/>
  <c r="Z4" i="7"/>
  <c r="Z27" i="7" s="1"/>
  <c r="Y4" i="7"/>
  <c r="Y27" i="7" s="1"/>
  <c r="X4" i="7"/>
  <c r="X27" i="7" s="1"/>
  <c r="W4" i="7"/>
  <c r="W27" i="7" s="1"/>
  <c r="V4" i="7"/>
  <c r="V27" i="7" s="1"/>
  <c r="U4" i="7"/>
  <c r="U27" i="7" s="1"/>
  <c r="T4" i="7"/>
  <c r="T27" i="7" s="1"/>
  <c r="S4" i="7"/>
  <c r="S27" i="7" s="1"/>
  <c r="R4" i="7"/>
  <c r="R27" i="7" s="1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L30" i="7" s="1"/>
  <c r="K4" i="7"/>
  <c r="K27" i="7" s="1"/>
  <c r="K30" i="7" s="1"/>
  <c r="J4" i="7"/>
  <c r="J27" i="7" s="1"/>
  <c r="I4" i="7"/>
  <c r="I27" i="7" s="1"/>
  <c r="E4" i="7"/>
  <c r="E27" i="7" s="1"/>
  <c r="D4" i="7"/>
  <c r="H3" i="7"/>
  <c r="Z2" i="7"/>
  <c r="Z20" i="7" s="1"/>
  <c r="Y2" i="7"/>
  <c r="Y20" i="7" s="1"/>
  <c r="X2" i="7"/>
  <c r="X20" i="7" s="1"/>
  <c r="W2" i="7"/>
  <c r="W20" i="7" s="1"/>
  <c r="V2" i="7"/>
  <c r="V20" i="7" s="1"/>
  <c r="U2" i="7"/>
  <c r="U20" i="7" s="1"/>
  <c r="T2" i="7"/>
  <c r="T20" i="7" s="1"/>
  <c r="S2" i="7"/>
  <c r="S20" i="7" s="1"/>
  <c r="R2" i="7"/>
  <c r="R20" i="7" s="1"/>
  <c r="Q2" i="7"/>
  <c r="Q20" i="7" s="1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E37" i="6"/>
  <c r="D37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E36" i="6"/>
  <c r="D36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E35" i="6"/>
  <c r="D35" i="6"/>
  <c r="H35" i="6" s="1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E34" i="6"/>
  <c r="D34" i="6"/>
  <c r="H34" i="6" s="1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E33" i="6"/>
  <c r="D33" i="6"/>
  <c r="H33" i="6" s="1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E32" i="6"/>
  <c r="D32" i="6"/>
  <c r="H32" i="6" s="1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L29" i="6" s="1"/>
  <c r="K25" i="6"/>
  <c r="K29" i="6" s="1"/>
  <c r="J25" i="6"/>
  <c r="I25" i="6"/>
  <c r="E25" i="6"/>
  <c r="D25" i="6"/>
  <c r="H25" i="6" s="1"/>
  <c r="H29" i="6" s="1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E21" i="6"/>
  <c r="D21" i="6"/>
  <c r="H21" i="6" s="1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E16" i="6"/>
  <c r="D16" i="6"/>
  <c r="H16" i="6" s="1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E15" i="6"/>
  <c r="D15" i="6"/>
  <c r="H15" i="6" s="1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E14" i="6"/>
  <c r="D14" i="6"/>
  <c r="H14" i="6" s="1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E13" i="6"/>
  <c r="D13" i="6"/>
  <c r="H13" i="6" s="1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E12" i="6"/>
  <c r="D12" i="6"/>
  <c r="H12" i="6" s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E11" i="6"/>
  <c r="D11" i="6"/>
  <c r="H11" i="6" s="1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E9" i="6"/>
  <c r="D9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E8" i="6"/>
  <c r="D8" i="6"/>
  <c r="H8" i="6" s="1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E7" i="6"/>
  <c r="D7" i="6"/>
  <c r="H7" i="6" s="1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E6" i="6"/>
  <c r="D6" i="6"/>
  <c r="H6" i="6" s="1"/>
  <c r="Z5" i="6"/>
  <c r="Z23" i="6" s="1"/>
  <c r="Y5" i="6"/>
  <c r="Y23" i="6" s="1"/>
  <c r="X5" i="6"/>
  <c r="X23" i="6" s="1"/>
  <c r="W5" i="6"/>
  <c r="W23" i="6" s="1"/>
  <c r="V5" i="6"/>
  <c r="V23" i="6" s="1"/>
  <c r="U5" i="6"/>
  <c r="U23" i="6" s="1"/>
  <c r="T5" i="6"/>
  <c r="T23" i="6" s="1"/>
  <c r="S5" i="6"/>
  <c r="S23" i="6" s="1"/>
  <c r="R5" i="6"/>
  <c r="R23" i="6" s="1"/>
  <c r="Q5" i="6"/>
  <c r="Q23" i="6" s="1"/>
  <c r="P5" i="6"/>
  <c r="P23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I5" i="6"/>
  <c r="I23" i="6" s="1"/>
  <c r="E5" i="6"/>
  <c r="E23" i="6" s="1"/>
  <c r="D5" i="6"/>
  <c r="Z4" i="6"/>
  <c r="Z27" i="6" s="1"/>
  <c r="Y4" i="6"/>
  <c r="Y27" i="6" s="1"/>
  <c r="X4" i="6"/>
  <c r="X27" i="6" s="1"/>
  <c r="W4" i="6"/>
  <c r="W27" i="6" s="1"/>
  <c r="V4" i="6"/>
  <c r="V27" i="6" s="1"/>
  <c r="U4" i="6"/>
  <c r="U27" i="6" s="1"/>
  <c r="T4" i="6"/>
  <c r="T27" i="6" s="1"/>
  <c r="S4" i="6"/>
  <c r="S27" i="6" s="1"/>
  <c r="R4" i="6"/>
  <c r="R27" i="6" s="1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E4" i="6"/>
  <c r="E27" i="6" s="1"/>
  <c r="D4" i="6"/>
  <c r="H3" i="6"/>
  <c r="Z2" i="6"/>
  <c r="Z20" i="6" s="1"/>
  <c r="Y2" i="6"/>
  <c r="Y20" i="6" s="1"/>
  <c r="X2" i="6"/>
  <c r="X20" i="6" s="1"/>
  <c r="W2" i="6"/>
  <c r="W20" i="6" s="1"/>
  <c r="V2" i="6"/>
  <c r="V20" i="6" s="1"/>
  <c r="U2" i="6"/>
  <c r="U20" i="6" s="1"/>
  <c r="T2" i="6"/>
  <c r="T20" i="6" s="1"/>
  <c r="S2" i="6"/>
  <c r="S20" i="6" s="1"/>
  <c r="R2" i="6"/>
  <c r="R20" i="6" s="1"/>
  <c r="Q2" i="6"/>
  <c r="Q20" i="6" s="1"/>
  <c r="P2" i="6"/>
  <c r="P20" i="6" s="1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E20" i="6" s="1"/>
  <c r="D2" i="6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E35" i="5"/>
  <c r="D35" i="5"/>
  <c r="H35" i="5" s="1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E34" i="5"/>
  <c r="D34" i="5"/>
  <c r="H34" i="5" s="1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E33" i="5"/>
  <c r="D33" i="5"/>
  <c r="H33" i="5" s="1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E32" i="5"/>
  <c r="D32" i="5"/>
  <c r="H32" i="5" s="1"/>
  <c r="V25" i="5"/>
  <c r="U25" i="5"/>
  <c r="T25" i="5"/>
  <c r="S25" i="5"/>
  <c r="R25" i="5"/>
  <c r="Q25" i="5"/>
  <c r="P25" i="5"/>
  <c r="O25" i="5"/>
  <c r="N25" i="5"/>
  <c r="M25" i="5"/>
  <c r="L25" i="5"/>
  <c r="L29" i="5" s="1"/>
  <c r="K25" i="5"/>
  <c r="K29" i="5" s="1"/>
  <c r="J25" i="5"/>
  <c r="I25" i="5"/>
  <c r="E25" i="5"/>
  <c r="D25" i="5"/>
  <c r="H25" i="5" s="1"/>
  <c r="H29" i="5" s="1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E21" i="5"/>
  <c r="D21" i="5"/>
  <c r="H21" i="5" s="1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E16" i="5"/>
  <c r="D16" i="5"/>
  <c r="H16" i="5" s="1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E15" i="5"/>
  <c r="D15" i="5"/>
  <c r="H15" i="5" s="1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E14" i="5"/>
  <c r="D14" i="5"/>
  <c r="H14" i="5" s="1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E13" i="5"/>
  <c r="D13" i="5"/>
  <c r="H13" i="5" s="1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E12" i="5"/>
  <c r="D12" i="5"/>
  <c r="H12" i="5" s="1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E11" i="5"/>
  <c r="D11" i="5"/>
  <c r="H11" i="5" s="1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E9" i="5"/>
  <c r="D9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E8" i="5"/>
  <c r="D8" i="5"/>
  <c r="H8" i="5" s="1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E7" i="5"/>
  <c r="D7" i="5"/>
  <c r="H7" i="5" s="1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E6" i="5"/>
  <c r="D6" i="5"/>
  <c r="H6" i="5" s="1"/>
  <c r="V5" i="5"/>
  <c r="V23" i="5" s="1"/>
  <c r="U5" i="5"/>
  <c r="U23" i="5" s="1"/>
  <c r="T5" i="5"/>
  <c r="T23" i="5" s="1"/>
  <c r="S5" i="5"/>
  <c r="S23" i="5" s="1"/>
  <c r="R5" i="5"/>
  <c r="R23" i="5" s="1"/>
  <c r="Q5" i="5"/>
  <c r="Q23" i="5" s="1"/>
  <c r="P5" i="5"/>
  <c r="P23" i="5" s="1"/>
  <c r="O5" i="5"/>
  <c r="O23" i="5" s="1"/>
  <c r="N5" i="5"/>
  <c r="N23" i="5" s="1"/>
  <c r="M5" i="5"/>
  <c r="M23" i="5" s="1"/>
  <c r="L5" i="5"/>
  <c r="L23" i="5" s="1"/>
  <c r="K5" i="5"/>
  <c r="K23" i="5" s="1"/>
  <c r="J5" i="5"/>
  <c r="J23" i="5" s="1"/>
  <c r="I5" i="5"/>
  <c r="I23" i="5" s="1"/>
  <c r="E5" i="5"/>
  <c r="E23" i="5" s="1"/>
  <c r="D5" i="5"/>
  <c r="V4" i="5"/>
  <c r="V27" i="5" s="1"/>
  <c r="U4" i="5"/>
  <c r="U27" i="5" s="1"/>
  <c r="T4" i="5"/>
  <c r="T27" i="5" s="1"/>
  <c r="S4" i="5"/>
  <c r="S27" i="5" s="1"/>
  <c r="R4" i="5"/>
  <c r="R27" i="5" s="1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L30" i="5" s="1"/>
  <c r="K4" i="5"/>
  <c r="K27" i="5" s="1"/>
  <c r="K30" i="5" s="1"/>
  <c r="J4" i="5"/>
  <c r="J27" i="5" s="1"/>
  <c r="I4" i="5"/>
  <c r="I27" i="5" s="1"/>
  <c r="E4" i="5"/>
  <c r="E27" i="5" s="1"/>
  <c r="D4" i="5"/>
  <c r="H3" i="5"/>
  <c r="V2" i="5"/>
  <c r="V20" i="5" s="1"/>
  <c r="U2" i="5"/>
  <c r="U20" i="5" s="1"/>
  <c r="T2" i="5"/>
  <c r="T20" i="5" s="1"/>
  <c r="S2" i="5"/>
  <c r="S20" i="5" s="1"/>
  <c r="R2" i="5"/>
  <c r="R20" i="5" s="1"/>
  <c r="Q2" i="5"/>
  <c r="Q20" i="5" s="1"/>
  <c r="P2" i="5"/>
  <c r="P20" i="5" s="1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E37" i="4"/>
  <c r="D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E36" i="4"/>
  <c r="D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E35" i="4"/>
  <c r="D35" i="4"/>
  <c r="H35" i="4" s="1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E34" i="4"/>
  <c r="D34" i="4"/>
  <c r="H34" i="4" s="1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E33" i="4"/>
  <c r="D33" i="4"/>
  <c r="H33" i="4" s="1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E32" i="4"/>
  <c r="D32" i="4"/>
  <c r="H32" i="4" s="1"/>
  <c r="W25" i="4"/>
  <c r="V25" i="4"/>
  <c r="U25" i="4"/>
  <c r="T25" i="4"/>
  <c r="S25" i="4"/>
  <c r="R25" i="4"/>
  <c r="Q25" i="4"/>
  <c r="P25" i="4"/>
  <c r="O25" i="4"/>
  <c r="N25" i="4"/>
  <c r="M25" i="4"/>
  <c r="L25" i="4"/>
  <c r="L29" i="4" s="1"/>
  <c r="K25" i="4"/>
  <c r="K29" i="4" s="1"/>
  <c r="J25" i="4"/>
  <c r="I25" i="4"/>
  <c r="E25" i="4"/>
  <c r="D25" i="4"/>
  <c r="H25" i="4" s="1"/>
  <c r="H29" i="4" s="1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E21" i="4"/>
  <c r="D21" i="4"/>
  <c r="H21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E16" i="4"/>
  <c r="D16" i="4"/>
  <c r="H16" i="4" s="1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E15" i="4"/>
  <c r="D15" i="4"/>
  <c r="H15" i="4" s="1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E14" i="4"/>
  <c r="D14" i="4"/>
  <c r="H14" i="4" s="1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E13" i="4"/>
  <c r="D13" i="4"/>
  <c r="H13" i="4" s="1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E12" i="4"/>
  <c r="D12" i="4"/>
  <c r="H12" i="4" s="1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E11" i="4"/>
  <c r="D11" i="4"/>
  <c r="H11" i="4" s="1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E9" i="4"/>
  <c r="D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E8" i="4"/>
  <c r="D8" i="4"/>
  <c r="H8" i="4" s="1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E7" i="4"/>
  <c r="D7" i="4"/>
  <c r="H7" i="4" s="1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E6" i="4"/>
  <c r="D6" i="4"/>
  <c r="H6" i="4" s="1"/>
  <c r="W5" i="4"/>
  <c r="W23" i="4" s="1"/>
  <c r="V5" i="4"/>
  <c r="V23" i="4" s="1"/>
  <c r="U5" i="4"/>
  <c r="U23" i="4" s="1"/>
  <c r="T5" i="4"/>
  <c r="T23" i="4" s="1"/>
  <c r="S5" i="4"/>
  <c r="S23" i="4" s="1"/>
  <c r="R5" i="4"/>
  <c r="R23" i="4" s="1"/>
  <c r="Q5" i="4"/>
  <c r="Q23" i="4" s="1"/>
  <c r="P5" i="4"/>
  <c r="P23" i="4" s="1"/>
  <c r="O5" i="4"/>
  <c r="O23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E5" i="4"/>
  <c r="E23" i="4" s="1"/>
  <c r="D5" i="4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K30" i="4" s="1"/>
  <c r="J4" i="4"/>
  <c r="J27" i="4" s="1"/>
  <c r="I4" i="4"/>
  <c r="I27" i="4" s="1"/>
  <c r="E4" i="4"/>
  <c r="E27" i="4" s="1"/>
  <c r="D4" i="4"/>
  <c r="H3" i="4"/>
  <c r="W2" i="4"/>
  <c r="W20" i="4" s="1"/>
  <c r="V2" i="4"/>
  <c r="V20" i="4" s="1"/>
  <c r="U2" i="4"/>
  <c r="U20" i="4" s="1"/>
  <c r="T2" i="4"/>
  <c r="T20" i="4" s="1"/>
  <c r="S2" i="4"/>
  <c r="S20" i="4" s="1"/>
  <c r="R2" i="4"/>
  <c r="R20" i="4" s="1"/>
  <c r="Q2" i="4"/>
  <c r="Q20" i="4" s="1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E37" i="3"/>
  <c r="D37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E36" i="3"/>
  <c r="D36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E35" i="3"/>
  <c r="D35" i="3"/>
  <c r="H35" i="3" s="1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E34" i="3"/>
  <c r="D34" i="3"/>
  <c r="H34" i="3" s="1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E33" i="3"/>
  <c r="D33" i="3"/>
  <c r="H33" i="3" s="1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E32" i="3"/>
  <c r="D32" i="3"/>
  <c r="H32" i="3" s="1"/>
  <c r="V25" i="3"/>
  <c r="U25" i="3"/>
  <c r="T25" i="3"/>
  <c r="S25" i="3"/>
  <c r="R25" i="3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21" i="3"/>
  <c r="D21" i="3"/>
  <c r="H21" i="3" s="1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H16" i="3" s="1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H15" i="3" s="1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14" i="3"/>
  <c r="D14" i="3"/>
  <c r="H14" i="3" s="1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13" i="3"/>
  <c r="D13" i="3"/>
  <c r="H13" i="3" s="1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12" i="3"/>
  <c r="D12" i="3"/>
  <c r="H12" i="3" s="1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E11" i="3"/>
  <c r="D11" i="3"/>
  <c r="H11" i="3" s="1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E9" i="3"/>
  <c r="D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E8" i="3"/>
  <c r="D8" i="3"/>
  <c r="H8" i="3" s="1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E7" i="3"/>
  <c r="D7" i="3"/>
  <c r="H7" i="3" s="1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E6" i="3"/>
  <c r="D6" i="3"/>
  <c r="H6" i="3" s="1"/>
  <c r="V5" i="3"/>
  <c r="V23" i="3" s="1"/>
  <c r="U5" i="3"/>
  <c r="U23" i="3" s="1"/>
  <c r="T5" i="3"/>
  <c r="T23" i="3" s="1"/>
  <c r="S5" i="3"/>
  <c r="S23" i="3" s="1"/>
  <c r="R5" i="3"/>
  <c r="R23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V2" i="3"/>
  <c r="V20" i="3" s="1"/>
  <c r="U2" i="3"/>
  <c r="U20" i="3" s="1"/>
  <c r="T2" i="3"/>
  <c r="T20" i="3" s="1"/>
  <c r="S2" i="3"/>
  <c r="S20" i="3" s="1"/>
  <c r="R2" i="3"/>
  <c r="R20" i="3" s="1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E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E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E35" i="2"/>
  <c r="D35" i="2"/>
  <c r="H35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E34" i="2"/>
  <c r="D34" i="2"/>
  <c r="H34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E33" i="2"/>
  <c r="D33" i="2"/>
  <c r="H33" i="2" s="1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E32" i="2"/>
  <c r="D32" i="2"/>
  <c r="H32" i="2" s="1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L29" i="2" s="1"/>
  <c r="K25" i="2"/>
  <c r="K29" i="2" s="1"/>
  <c r="J25" i="2"/>
  <c r="I25" i="2"/>
  <c r="E25" i="2"/>
  <c r="D25" i="2"/>
  <c r="H25" i="2" s="1"/>
  <c r="H29" i="2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D21" i="2"/>
  <c r="H21" i="2" s="1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E16" i="2"/>
  <c r="D16" i="2"/>
  <c r="H16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E15" i="2"/>
  <c r="D15" i="2"/>
  <c r="H15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E14" i="2"/>
  <c r="D14" i="2"/>
  <c r="H14" i="2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D13" i="2"/>
  <c r="H13" i="2" s="1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D12" i="2"/>
  <c r="H12" i="2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E11" i="2"/>
  <c r="D11" i="2"/>
  <c r="H11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E9" i="2"/>
  <c r="D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E8" i="2"/>
  <c r="D8" i="2"/>
  <c r="H8" i="2" s="1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E7" i="2"/>
  <c r="D7" i="2"/>
  <c r="H7" i="2" s="1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E6" i="2"/>
  <c r="D6" i="2"/>
  <c r="H6" i="2" s="1"/>
  <c r="Z5" i="2"/>
  <c r="Z23" i="2" s="1"/>
  <c r="Y5" i="2"/>
  <c r="Y23" i="2" s="1"/>
  <c r="X5" i="2"/>
  <c r="X23" i="2" s="1"/>
  <c r="W5" i="2"/>
  <c r="W23" i="2" s="1"/>
  <c r="V5" i="2"/>
  <c r="V23" i="2" s="1"/>
  <c r="U5" i="2"/>
  <c r="U23" i="2" s="1"/>
  <c r="T5" i="2"/>
  <c r="T23" i="2" s="1"/>
  <c r="S5" i="2"/>
  <c r="S23" i="2" s="1"/>
  <c r="R5" i="2"/>
  <c r="R23" i="2" s="1"/>
  <c r="Q5" i="2"/>
  <c r="Q23" i="2" s="1"/>
  <c r="P5" i="2"/>
  <c r="P23" i="2" s="1"/>
  <c r="O5" i="2"/>
  <c r="O23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E5" i="2"/>
  <c r="E23" i="2" s="1"/>
  <c r="D5" i="2"/>
  <c r="Z4" i="2"/>
  <c r="Z27" i="2" s="1"/>
  <c r="Y4" i="2"/>
  <c r="Y27" i="2" s="1"/>
  <c r="X4" i="2"/>
  <c r="X27" i="2" s="1"/>
  <c r="W4" i="2"/>
  <c r="W27" i="2" s="1"/>
  <c r="V4" i="2"/>
  <c r="V27" i="2" s="1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K30" i="2" s="1"/>
  <c r="J4" i="2"/>
  <c r="J27" i="2" s="1"/>
  <c r="I4" i="2"/>
  <c r="I27" i="2" s="1"/>
  <c r="E4" i="2"/>
  <c r="E27" i="2" s="1"/>
  <c r="D4" i="2"/>
  <c r="H3" i="2"/>
  <c r="Z2" i="2"/>
  <c r="Z20" i="2" s="1"/>
  <c r="Y2" i="2"/>
  <c r="Y20" i="2" s="1"/>
  <c r="X2" i="2"/>
  <c r="X20" i="2" s="1"/>
  <c r="W2" i="2"/>
  <c r="W20" i="2" s="1"/>
  <c r="V2" i="2"/>
  <c r="V20" i="2" s="1"/>
  <c r="U2" i="2"/>
  <c r="U20" i="2" s="1"/>
  <c r="T2" i="2"/>
  <c r="T20" i="2" s="1"/>
  <c r="S2" i="2"/>
  <c r="S20" i="2" s="1"/>
  <c r="R2" i="2"/>
  <c r="R20" i="2" s="1"/>
  <c r="Q2" i="2"/>
  <c r="Q20" i="2" s="1"/>
  <c r="P2" i="2"/>
  <c r="P20" i="2" s="1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E20" i="2" s="1"/>
  <c r="D2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E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E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E35" i="1"/>
  <c r="D35" i="1"/>
  <c r="H35" i="1" s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E34" i="1"/>
  <c r="D34" i="1"/>
  <c r="H34" i="1" s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E33" i="1"/>
  <c r="D33" i="1"/>
  <c r="H33" i="1" s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E32" i="1"/>
  <c r="D32" i="1"/>
  <c r="H32" i="1" s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L29" i="1" s="1"/>
  <c r="K25" i="1"/>
  <c r="K29" i="1" s="1"/>
  <c r="J25" i="1"/>
  <c r="I25" i="1"/>
  <c r="E25" i="1"/>
  <c r="D25" i="1"/>
  <c r="H25" i="1" s="1"/>
  <c r="H29" i="1" s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E21" i="1"/>
  <c r="D21" i="1"/>
  <c r="H21" i="1" s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E16" i="1"/>
  <c r="D16" i="1"/>
  <c r="H16" i="1" s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E15" i="1"/>
  <c r="D15" i="1"/>
  <c r="H15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E14" i="1"/>
  <c r="D14" i="1"/>
  <c r="H14" i="1" s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E13" i="1"/>
  <c r="D13" i="1"/>
  <c r="H13" i="1" s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E12" i="1"/>
  <c r="D12" i="1"/>
  <c r="H12" i="1" s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E11" i="1"/>
  <c r="D11" i="1"/>
  <c r="H11" i="1" s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E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E8" i="1"/>
  <c r="D8" i="1"/>
  <c r="H8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E7" i="1"/>
  <c r="D7" i="1"/>
  <c r="H7" i="1" s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E6" i="1"/>
  <c r="D6" i="1"/>
  <c r="H6" i="1" s="1"/>
  <c r="Z5" i="1"/>
  <c r="Z23" i="1" s="1"/>
  <c r="Y5" i="1"/>
  <c r="Y23" i="1" s="1"/>
  <c r="X5" i="1"/>
  <c r="X23" i="1" s="1"/>
  <c r="W5" i="1"/>
  <c r="W23" i="1" s="1"/>
  <c r="V5" i="1"/>
  <c r="V23" i="1" s="1"/>
  <c r="U5" i="1"/>
  <c r="U23" i="1" s="1"/>
  <c r="T5" i="1"/>
  <c r="T23" i="1" s="1"/>
  <c r="S5" i="1"/>
  <c r="S23" i="1" s="1"/>
  <c r="R5" i="1"/>
  <c r="R23" i="1" s="1"/>
  <c r="Q5" i="1"/>
  <c r="Q23" i="1" s="1"/>
  <c r="P5" i="1"/>
  <c r="P23" i="1" s="1"/>
  <c r="O5" i="1"/>
  <c r="O23" i="1" s="1"/>
  <c r="N5" i="1"/>
  <c r="N23" i="1" s="1"/>
  <c r="M5" i="1"/>
  <c r="M23" i="1" s="1"/>
  <c r="L5" i="1"/>
  <c r="L23" i="1" s="1"/>
  <c r="K5" i="1"/>
  <c r="K23" i="1" s="1"/>
  <c r="J5" i="1"/>
  <c r="J23" i="1" s="1"/>
  <c r="I5" i="1"/>
  <c r="I23" i="1" s="1"/>
  <c r="E5" i="1"/>
  <c r="E23" i="1" s="1"/>
  <c r="D5" i="1"/>
  <c r="Z4" i="1"/>
  <c r="Z27" i="1" s="1"/>
  <c r="Y4" i="1"/>
  <c r="Y27" i="1" s="1"/>
  <c r="X4" i="1"/>
  <c r="X27" i="1" s="1"/>
  <c r="W4" i="1"/>
  <c r="W27" i="1" s="1"/>
  <c r="V4" i="1"/>
  <c r="V27" i="1" s="1"/>
  <c r="U4" i="1"/>
  <c r="U27" i="1" s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L30" i="1" s="1"/>
  <c r="K4" i="1"/>
  <c r="K27" i="1" s="1"/>
  <c r="K30" i="1" s="1"/>
  <c r="J4" i="1"/>
  <c r="J27" i="1" s="1"/>
  <c r="I4" i="1"/>
  <c r="I27" i="1" s="1"/>
  <c r="E4" i="1"/>
  <c r="E27" i="1" s="1"/>
  <c r="D4" i="1"/>
  <c r="H3" i="1"/>
  <c r="Z2" i="1"/>
  <c r="Z20" i="1" s="1"/>
  <c r="Y2" i="1"/>
  <c r="Y20" i="1" s="1"/>
  <c r="X2" i="1"/>
  <c r="X20" i="1" s="1"/>
  <c r="W2" i="1"/>
  <c r="W20" i="1" s="1"/>
  <c r="V2" i="1"/>
  <c r="V20" i="1" s="1"/>
  <c r="U2" i="1"/>
  <c r="U20" i="1" s="1"/>
  <c r="T2" i="1"/>
  <c r="T20" i="1" s="1"/>
  <c r="S2" i="1"/>
  <c r="S20" i="1" s="1"/>
  <c r="R2" i="1"/>
  <c r="R20" i="1" s="1"/>
  <c r="Q2" i="1"/>
  <c r="Q20" i="1" s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I10" i="14" l="1"/>
  <c r="O10" i="15"/>
  <c r="K10" i="15"/>
  <c r="E10" i="15"/>
  <c r="H2" i="15"/>
  <c r="O10" i="14"/>
  <c r="X10" i="20"/>
  <c r="U10" i="19"/>
  <c r="N10" i="19"/>
  <c r="E10" i="19"/>
  <c r="U10" i="18"/>
  <c r="I10" i="18"/>
  <c r="U10" i="17"/>
  <c r="Q10" i="17"/>
  <c r="V10" i="16"/>
  <c r="R10" i="16"/>
  <c r="O10" i="16"/>
  <c r="S10" i="15"/>
  <c r="E10" i="21"/>
  <c r="H2" i="21"/>
  <c r="U10" i="20"/>
  <c r="S10" i="20"/>
  <c r="P10" i="20"/>
  <c r="N10" i="20"/>
  <c r="K10" i="20"/>
  <c r="T10" i="19"/>
  <c r="Q10" i="19"/>
  <c r="K10" i="19"/>
  <c r="H2" i="19"/>
  <c r="Q10" i="18"/>
  <c r="M10" i="18"/>
  <c r="X10" i="17"/>
  <c r="N10" i="17"/>
  <c r="L10" i="17"/>
  <c r="Y10" i="16"/>
  <c r="K10" i="16"/>
  <c r="W10" i="15"/>
  <c r="W10" i="23"/>
  <c r="R10" i="21"/>
  <c r="W10" i="34"/>
  <c r="T10" i="34"/>
  <c r="P10" i="34"/>
  <c r="L10" i="34"/>
  <c r="Z10" i="33"/>
  <c r="V10" i="33"/>
  <c r="R10" i="33"/>
  <c r="N10" i="33"/>
  <c r="K10" i="33"/>
  <c r="P10" i="30"/>
  <c r="K10" i="30"/>
  <c r="V10" i="29"/>
  <c r="S10" i="29"/>
  <c r="R10" i="29"/>
  <c r="N10" i="29"/>
  <c r="K10" i="29"/>
  <c r="E10" i="29"/>
  <c r="X10" i="28"/>
  <c r="S10" i="28"/>
  <c r="O10" i="28"/>
  <c r="K10" i="28"/>
  <c r="E10" i="28"/>
  <c r="R10" i="27"/>
  <c r="O10" i="27"/>
  <c r="J10" i="27"/>
  <c r="P10" i="26"/>
  <c r="L10" i="26"/>
  <c r="Z10" i="25"/>
  <c r="V10" i="25"/>
  <c r="S10" i="25"/>
  <c r="P10" i="25"/>
  <c r="M10" i="25"/>
  <c r="J10" i="25"/>
  <c r="E10" i="25"/>
  <c r="Z10" i="24"/>
  <c r="V10" i="24"/>
  <c r="S10" i="24"/>
  <c r="P10" i="24"/>
  <c r="M10" i="24"/>
  <c r="J10" i="24"/>
  <c r="AB10" i="23"/>
  <c r="T10" i="23"/>
  <c r="N10" i="23"/>
  <c r="K10" i="23"/>
  <c r="I10" i="23"/>
  <c r="Q10" i="22"/>
  <c r="U10" i="21"/>
  <c r="J10" i="21"/>
  <c r="Q10" i="23"/>
  <c r="L10" i="22"/>
  <c r="I10" i="22"/>
  <c r="P10" i="21"/>
  <c r="M10" i="21"/>
  <c r="S10" i="32"/>
  <c r="O10" i="32"/>
  <c r="K10" i="32"/>
  <c r="X10" i="31"/>
  <c r="V10" i="31"/>
  <c r="R10" i="31"/>
  <c r="N10" i="31"/>
  <c r="J10" i="31"/>
  <c r="R10" i="30"/>
  <c r="X10" i="35"/>
  <c r="T10" i="35"/>
  <c r="Q10" i="35"/>
  <c r="M10" i="35"/>
  <c r="V10" i="61"/>
  <c r="S10" i="61"/>
  <c r="Q10" i="61"/>
  <c r="M10" i="61"/>
  <c r="J10" i="61"/>
  <c r="E10" i="61"/>
  <c r="H2" i="61"/>
  <c r="E20" i="60"/>
  <c r="Y10" i="60"/>
  <c r="V10" i="60"/>
  <c r="S10" i="60"/>
  <c r="Q10" i="60"/>
  <c r="M10" i="60"/>
  <c r="J10" i="60"/>
  <c r="E10" i="60"/>
  <c r="H2" i="60"/>
  <c r="AA10" i="59"/>
  <c r="X10" i="59"/>
  <c r="V10" i="59"/>
  <c r="S10" i="59"/>
  <c r="P10" i="59"/>
  <c r="M10" i="59"/>
  <c r="E10" i="59"/>
  <c r="W10" i="58"/>
  <c r="O10" i="58"/>
  <c r="K10" i="58"/>
  <c r="U10" i="58"/>
  <c r="Q10" i="58"/>
  <c r="J10" i="59"/>
  <c r="T10" i="71"/>
  <c r="S10" i="71"/>
  <c r="R10" i="71"/>
  <c r="Q10" i="71"/>
  <c r="P10" i="71"/>
  <c r="O10" i="71"/>
  <c r="M10" i="71"/>
  <c r="L10" i="71"/>
  <c r="J10" i="71"/>
  <c r="Y10" i="70"/>
  <c r="W10" i="70"/>
  <c r="U10" i="70"/>
  <c r="S10" i="70"/>
  <c r="O10" i="70"/>
  <c r="M10" i="70"/>
  <c r="J10" i="70"/>
  <c r="U10" i="69"/>
  <c r="R10" i="69"/>
  <c r="O10" i="69"/>
  <c r="K10" i="69"/>
  <c r="Y10" i="68"/>
  <c r="W10" i="68"/>
  <c r="T10" i="68"/>
  <c r="R10" i="68"/>
  <c r="M10" i="68"/>
  <c r="K10" i="68"/>
  <c r="Q10" i="67"/>
  <c r="N10" i="67"/>
  <c r="K10" i="67"/>
  <c r="O10" i="65"/>
  <c r="L10" i="65"/>
  <c r="I10" i="65"/>
  <c r="Q10" i="64"/>
  <c r="P10" i="64"/>
  <c r="M10" i="64"/>
  <c r="J10" i="64"/>
  <c r="E10" i="64"/>
  <c r="S10" i="63"/>
  <c r="P10" i="63"/>
  <c r="M10" i="63"/>
  <c r="J10" i="63"/>
  <c r="U10" i="62"/>
  <c r="S10" i="62"/>
  <c r="Q10" i="62"/>
  <c r="N10" i="62"/>
  <c r="K10" i="62"/>
  <c r="Y10" i="61"/>
  <c r="M10" i="72"/>
  <c r="L10" i="72"/>
  <c r="K10" i="72"/>
  <c r="J10" i="72"/>
  <c r="I10" i="72"/>
  <c r="E10" i="72"/>
  <c r="W10" i="71"/>
  <c r="V10" i="71"/>
  <c r="U10" i="71"/>
  <c r="E10" i="67"/>
  <c r="V10" i="66"/>
  <c r="T10" i="66"/>
  <c r="R10" i="66"/>
  <c r="P10" i="66"/>
  <c r="M10" i="66"/>
  <c r="J10" i="66"/>
  <c r="E10" i="66"/>
  <c r="H2" i="66"/>
  <c r="V10" i="65"/>
  <c r="R10" i="65"/>
  <c r="R10" i="74"/>
  <c r="O10" i="74"/>
  <c r="L10" i="74"/>
  <c r="I10" i="74"/>
  <c r="J20" i="73"/>
  <c r="Z10" i="73"/>
  <c r="Y10" i="73"/>
  <c r="X10" i="73"/>
  <c r="W10" i="73"/>
  <c r="U10" i="73"/>
  <c r="T10" i="73"/>
  <c r="S10" i="73"/>
  <c r="Q10" i="73"/>
  <c r="O10" i="73"/>
  <c r="M10" i="73"/>
  <c r="J10" i="73"/>
  <c r="E10" i="73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R10" i="83"/>
  <c r="P10" i="83"/>
  <c r="N10" i="83"/>
  <c r="L10" i="83"/>
  <c r="J10" i="83"/>
  <c r="T10" i="80"/>
  <c r="Q10" i="77"/>
  <c r="N10" i="77"/>
  <c r="K10" i="77"/>
  <c r="E20" i="76"/>
  <c r="Z10" i="76"/>
  <c r="X10" i="76"/>
  <c r="U10" i="76"/>
  <c r="S10" i="76"/>
  <c r="O10" i="76"/>
  <c r="L10" i="76"/>
  <c r="I10" i="76"/>
  <c r="E10" i="76"/>
  <c r="H2" i="76"/>
  <c r="U10" i="75"/>
  <c r="P10" i="75"/>
  <c r="N10" i="75"/>
  <c r="L10" i="75"/>
  <c r="I10" i="75"/>
  <c r="Y10" i="74"/>
  <c r="X10" i="74"/>
  <c r="U10" i="74"/>
  <c r="Y10" i="83"/>
  <c r="X10" i="83"/>
  <c r="W10" i="83"/>
  <c r="U10" i="83"/>
  <c r="S10" i="83"/>
  <c r="E10" i="83"/>
  <c r="Q10" i="82"/>
  <c r="O10" i="82"/>
  <c r="M10" i="82"/>
  <c r="K10" i="82"/>
  <c r="I10" i="82"/>
  <c r="E10" i="82"/>
  <c r="H2" i="82"/>
  <c r="Z10" i="81"/>
  <c r="Y10" i="81"/>
  <c r="W10" i="81"/>
  <c r="V10" i="81"/>
  <c r="T10" i="81"/>
  <c r="R10" i="81"/>
  <c r="P10" i="81"/>
  <c r="N10" i="81"/>
  <c r="L10" i="81"/>
  <c r="J10" i="81"/>
  <c r="E10" i="81"/>
  <c r="U10" i="80"/>
  <c r="R10" i="80"/>
  <c r="Q10" i="80"/>
  <c r="P10" i="80"/>
  <c r="N10" i="80"/>
  <c r="L10" i="80"/>
  <c r="J10" i="80"/>
  <c r="S10" i="79"/>
  <c r="R10" i="79"/>
  <c r="P10" i="79"/>
  <c r="N10" i="79"/>
  <c r="L10" i="79"/>
  <c r="K10" i="79"/>
  <c r="I10" i="79"/>
  <c r="U10" i="78"/>
  <c r="P10" i="78"/>
  <c r="N10" i="78"/>
  <c r="K10" i="78"/>
  <c r="U10" i="77"/>
  <c r="E10" i="85"/>
  <c r="W10" i="84"/>
  <c r="T10" i="84"/>
  <c r="R10" i="84"/>
  <c r="P10" i="84"/>
  <c r="N10" i="84"/>
  <c r="L10" i="84"/>
  <c r="J10" i="84"/>
  <c r="E10" i="84"/>
  <c r="Z10" i="83"/>
  <c r="E10" i="87"/>
  <c r="H2" i="87"/>
  <c r="V10" i="86"/>
  <c r="U10" i="86"/>
  <c r="S10" i="86"/>
  <c r="R10" i="86"/>
  <c r="P10" i="86"/>
  <c r="N10" i="86"/>
  <c r="L10" i="86"/>
  <c r="J10" i="86"/>
  <c r="Z10" i="85"/>
  <c r="Y10" i="85"/>
  <c r="W10" i="85"/>
  <c r="V10" i="85"/>
  <c r="T10" i="85"/>
  <c r="R10" i="85"/>
  <c r="P10" i="85"/>
  <c r="N10" i="85"/>
  <c r="K10" i="85"/>
  <c r="I10" i="85"/>
  <c r="L10" i="88"/>
  <c r="J10" i="88"/>
  <c r="W10" i="87"/>
  <c r="T10" i="87"/>
  <c r="R10" i="87"/>
  <c r="P10" i="87"/>
  <c r="M10" i="87"/>
  <c r="K10" i="87"/>
  <c r="I10" i="87"/>
  <c r="U10" i="93"/>
  <c r="S10" i="93"/>
  <c r="E10" i="90"/>
  <c r="Y10" i="89"/>
  <c r="X10" i="89"/>
  <c r="W10" i="89"/>
  <c r="V10" i="89"/>
  <c r="U10" i="89"/>
  <c r="T10" i="89"/>
  <c r="R10" i="89"/>
  <c r="Q10" i="89"/>
  <c r="O10" i="89"/>
  <c r="N10" i="89"/>
  <c r="L10" i="89"/>
  <c r="J10" i="89"/>
  <c r="W10" i="88"/>
  <c r="T10" i="88"/>
  <c r="R10" i="88"/>
  <c r="P10" i="88"/>
  <c r="N10" i="88"/>
  <c r="I10" i="95"/>
  <c r="E10" i="95"/>
  <c r="U10" i="94"/>
  <c r="R10" i="94"/>
  <c r="P10" i="94"/>
  <c r="N10" i="94"/>
  <c r="Y10" i="93"/>
  <c r="W10" i="93"/>
  <c r="Q10" i="93"/>
  <c r="O10" i="93"/>
  <c r="M10" i="93"/>
  <c r="K10" i="93"/>
  <c r="I10" i="93"/>
  <c r="E10" i="93"/>
  <c r="Z10" i="92"/>
  <c r="Y10" i="92"/>
  <c r="W10" i="92"/>
  <c r="U10" i="92"/>
  <c r="S10" i="92"/>
  <c r="Q10" i="92"/>
  <c r="O10" i="92"/>
  <c r="M10" i="92"/>
  <c r="L10" i="92"/>
  <c r="J10" i="92"/>
  <c r="T20" i="91"/>
  <c r="T10" i="91"/>
  <c r="P10" i="91"/>
  <c r="M10" i="91"/>
  <c r="K10" i="91"/>
  <c r="I10" i="91"/>
  <c r="E10" i="91"/>
  <c r="X10" i="90"/>
  <c r="U10" i="90"/>
  <c r="S10" i="90"/>
  <c r="Q10" i="90"/>
  <c r="O10" i="90"/>
  <c r="M10" i="90"/>
  <c r="K10" i="90"/>
  <c r="Z10" i="95"/>
  <c r="Y10" i="95"/>
  <c r="X10" i="95"/>
  <c r="W10" i="95"/>
  <c r="U10" i="95"/>
  <c r="T10" i="95"/>
  <c r="R10" i="95"/>
  <c r="P10" i="95"/>
  <c r="M10" i="95"/>
  <c r="K10" i="95"/>
  <c r="O10" i="98"/>
  <c r="M10" i="98"/>
  <c r="K10" i="98"/>
  <c r="I10" i="98"/>
  <c r="E10" i="98"/>
  <c r="H2" i="98"/>
  <c r="U10" i="97"/>
  <c r="P10" i="97"/>
  <c r="N10" i="97"/>
  <c r="L10" i="97"/>
  <c r="J10" i="97"/>
  <c r="W10" i="96"/>
  <c r="T10" i="96"/>
  <c r="R10" i="96"/>
  <c r="P10" i="96"/>
  <c r="N10" i="96"/>
  <c r="L10" i="96"/>
  <c r="K10" i="96"/>
  <c r="I10" i="96"/>
  <c r="X10" i="98"/>
  <c r="U10" i="98"/>
  <c r="S10" i="98"/>
  <c r="Q10" i="98"/>
  <c r="X10" i="14"/>
  <c r="U10" i="14"/>
  <c r="R10" i="14"/>
  <c r="N10" i="14"/>
  <c r="K10" i="14"/>
  <c r="E10" i="14"/>
  <c r="Y10" i="17"/>
  <c r="T10" i="17"/>
  <c r="J10" i="17"/>
  <c r="U10" i="16"/>
  <c r="P10" i="16"/>
  <c r="X10" i="15"/>
  <c r="M10" i="15"/>
  <c r="M10" i="22"/>
  <c r="J10" i="22"/>
  <c r="E10" i="22"/>
  <c r="O10" i="21"/>
  <c r="L10" i="21"/>
  <c r="I10" i="21"/>
  <c r="R10" i="20"/>
  <c r="M10" i="20"/>
  <c r="J10" i="20"/>
  <c r="E10" i="20"/>
  <c r="V10" i="19"/>
  <c r="S10" i="19"/>
  <c r="P10" i="19"/>
  <c r="L10" i="19"/>
  <c r="E20" i="18"/>
  <c r="X10" i="18"/>
  <c r="V10" i="18"/>
  <c r="R10" i="18"/>
  <c r="O10" i="18"/>
  <c r="K10" i="18"/>
  <c r="E10" i="18"/>
  <c r="H2" i="18"/>
  <c r="W10" i="17"/>
  <c r="P10" i="17"/>
  <c r="E10" i="17"/>
  <c r="X10" i="16"/>
  <c r="M10" i="16"/>
  <c r="I10" i="16"/>
  <c r="Z10" i="15"/>
  <c r="Q10" i="15"/>
  <c r="U10" i="15"/>
  <c r="T10" i="16"/>
  <c r="I10" i="15"/>
  <c r="K10" i="25"/>
  <c r="I10" i="25"/>
  <c r="Y10" i="24"/>
  <c r="X10" i="24"/>
  <c r="U10" i="24"/>
  <c r="R10" i="24"/>
  <c r="O10" i="24"/>
  <c r="L10" i="24"/>
  <c r="I10" i="24"/>
  <c r="AA10" i="23"/>
  <c r="Y10" i="23"/>
  <c r="V10" i="23"/>
  <c r="S10" i="23"/>
  <c r="P10" i="23"/>
  <c r="L10" i="23"/>
  <c r="V10" i="22"/>
  <c r="U10" i="22"/>
  <c r="S10" i="22"/>
  <c r="P10" i="22"/>
  <c r="V10" i="26"/>
  <c r="R10" i="26"/>
  <c r="N10" i="26"/>
  <c r="K10" i="26"/>
  <c r="E10" i="26"/>
  <c r="H2" i="26"/>
  <c r="Y10" i="25"/>
  <c r="W10" i="25"/>
  <c r="U10" i="25"/>
  <c r="R10" i="25"/>
  <c r="O10" i="25"/>
  <c r="Q10" i="29"/>
  <c r="M10" i="29"/>
  <c r="I10" i="29"/>
  <c r="Y10" i="28"/>
  <c r="U10" i="28"/>
  <c r="Q10" i="28"/>
  <c r="M10" i="28"/>
  <c r="I10" i="28"/>
  <c r="I20" i="27"/>
  <c r="M10" i="27"/>
  <c r="I10" i="27"/>
  <c r="Z10" i="31"/>
  <c r="W10" i="31"/>
  <c r="S10" i="31"/>
  <c r="O10" i="31"/>
  <c r="K10" i="31"/>
  <c r="E10" i="31"/>
  <c r="Q10" i="30"/>
  <c r="M10" i="30"/>
  <c r="J10" i="30"/>
  <c r="U10" i="29"/>
  <c r="W10" i="59"/>
  <c r="T10" i="59"/>
  <c r="Q10" i="59"/>
  <c r="N10" i="59"/>
  <c r="K10" i="59"/>
  <c r="E20" i="58"/>
  <c r="S10" i="58"/>
  <c r="N10" i="58"/>
  <c r="L10" i="58"/>
  <c r="J10" i="58"/>
  <c r="E10" i="58"/>
  <c r="H2" i="58"/>
  <c r="Z10" i="35"/>
  <c r="W10" i="35"/>
  <c r="V10" i="35"/>
  <c r="R10" i="35"/>
  <c r="N10" i="35"/>
  <c r="J10" i="35"/>
  <c r="R10" i="34"/>
  <c r="M10" i="34"/>
  <c r="I10" i="34"/>
  <c r="X10" i="33"/>
  <c r="T10" i="33"/>
  <c r="Q10" i="33"/>
  <c r="M10" i="33"/>
  <c r="I10" i="33"/>
  <c r="Z10" i="32"/>
  <c r="W10" i="32"/>
  <c r="T10" i="32"/>
  <c r="P10" i="32"/>
  <c r="L10" i="32"/>
  <c r="Z10" i="60"/>
  <c r="X10" i="60"/>
  <c r="W10" i="60"/>
  <c r="U10" i="60"/>
  <c r="R10" i="60"/>
  <c r="P10" i="60"/>
  <c r="N10" i="60"/>
  <c r="K10" i="60"/>
  <c r="Z10" i="59"/>
  <c r="Y10" i="59"/>
  <c r="K10" i="66"/>
  <c r="Z10" i="65"/>
  <c r="X10" i="65"/>
  <c r="U10" i="65"/>
  <c r="S10" i="65"/>
  <c r="Q10" i="65"/>
  <c r="N10" i="65"/>
  <c r="K10" i="65"/>
  <c r="N10" i="64"/>
  <c r="K10" i="64"/>
  <c r="U10" i="63"/>
  <c r="R10" i="63"/>
  <c r="O10" i="63"/>
  <c r="L10" i="63"/>
  <c r="I10" i="63"/>
  <c r="E10" i="63"/>
  <c r="T10" i="62"/>
  <c r="R10" i="62"/>
  <c r="O10" i="62"/>
  <c r="L10" i="62"/>
  <c r="I10" i="62"/>
  <c r="Z10" i="61"/>
  <c r="X10" i="61"/>
  <c r="U10" i="61"/>
  <c r="R10" i="61"/>
  <c r="O10" i="61"/>
  <c r="N10" i="61"/>
  <c r="K10" i="61"/>
  <c r="T10" i="67"/>
  <c r="R10" i="67"/>
  <c r="O10" i="67"/>
  <c r="L10" i="67"/>
  <c r="I10" i="67"/>
  <c r="U10" i="66"/>
  <c r="S10" i="66"/>
  <c r="Q10" i="66"/>
  <c r="N10" i="66"/>
  <c r="I10" i="73"/>
  <c r="Q10" i="70"/>
  <c r="L10" i="70"/>
  <c r="I10" i="70"/>
  <c r="E20" i="69"/>
  <c r="Y10" i="69"/>
  <c r="V10" i="69"/>
  <c r="S10" i="69"/>
  <c r="Q10" i="69"/>
  <c r="N10" i="69"/>
  <c r="L10" i="69"/>
  <c r="I10" i="69"/>
  <c r="E10" i="69"/>
  <c r="V10" i="68"/>
  <c r="S10" i="68"/>
  <c r="P10" i="68"/>
  <c r="N10" i="68"/>
  <c r="J10" i="68"/>
  <c r="E10" i="68"/>
  <c r="H2" i="68"/>
  <c r="Y10" i="78"/>
  <c r="W10" i="78"/>
  <c r="T10" i="78"/>
  <c r="R10" i="78"/>
  <c r="O10" i="78"/>
  <c r="L10" i="78"/>
  <c r="I10" i="78"/>
  <c r="Y10" i="77"/>
  <c r="W10" i="77"/>
  <c r="T10" i="77"/>
  <c r="R10" i="77"/>
  <c r="O10" i="77"/>
  <c r="L10" i="77"/>
  <c r="I10" i="77"/>
  <c r="Y10" i="76"/>
  <c r="W10" i="76"/>
  <c r="T10" i="76"/>
  <c r="Q10" i="76"/>
  <c r="N10" i="76"/>
  <c r="K10" i="76"/>
  <c r="Y10" i="75"/>
  <c r="V10" i="75"/>
  <c r="S10" i="75"/>
  <c r="Q10" i="75"/>
  <c r="M10" i="75"/>
  <c r="J10" i="75"/>
  <c r="E10" i="75"/>
  <c r="H2" i="75"/>
  <c r="Z10" i="74"/>
  <c r="W10" i="74"/>
  <c r="T10" i="74"/>
  <c r="Q10" i="74"/>
  <c r="N10" i="74"/>
  <c r="K10" i="74"/>
  <c r="V10" i="73"/>
  <c r="R10" i="73"/>
  <c r="P10" i="73"/>
  <c r="N10" i="73"/>
  <c r="L10" i="73"/>
  <c r="K10" i="73"/>
  <c r="P10" i="1"/>
  <c r="O10" i="1"/>
  <c r="N10" i="1"/>
  <c r="M10" i="1"/>
  <c r="L10" i="1"/>
  <c r="K10" i="1"/>
  <c r="J10" i="1"/>
  <c r="I10" i="1"/>
  <c r="E10" i="1"/>
  <c r="P10" i="2"/>
  <c r="O10" i="2"/>
  <c r="N10" i="2"/>
  <c r="M10" i="2"/>
  <c r="L10" i="2"/>
  <c r="K10" i="2"/>
  <c r="J10" i="2"/>
  <c r="I10" i="2"/>
  <c r="E10" i="2"/>
  <c r="Z10" i="1"/>
  <c r="Y10" i="1"/>
  <c r="X10" i="1"/>
  <c r="W10" i="1"/>
  <c r="V10" i="1"/>
  <c r="U10" i="1"/>
  <c r="T10" i="1"/>
  <c r="S10" i="1"/>
  <c r="R10" i="1"/>
  <c r="Q10" i="1"/>
  <c r="Y10" i="2"/>
  <c r="W10" i="2"/>
  <c r="U10" i="2"/>
  <c r="T10" i="2"/>
  <c r="R10" i="2"/>
  <c r="Z10" i="2"/>
  <c r="X10" i="2"/>
  <c r="V10" i="2"/>
  <c r="S10" i="2"/>
  <c r="Q10" i="2"/>
  <c r="I10" i="4"/>
  <c r="E10" i="4"/>
  <c r="U10" i="3"/>
  <c r="T10" i="3"/>
  <c r="R10" i="3"/>
  <c r="P10" i="3"/>
  <c r="O10" i="3"/>
  <c r="M10" i="3"/>
  <c r="K10" i="3"/>
  <c r="I10" i="3"/>
  <c r="J10" i="4"/>
  <c r="V10" i="3"/>
  <c r="S10" i="3"/>
  <c r="Q10" i="3"/>
  <c r="N10" i="3"/>
  <c r="L10" i="3"/>
  <c r="J10" i="3"/>
  <c r="E10" i="3"/>
  <c r="P10" i="6"/>
  <c r="N10" i="6"/>
  <c r="K10" i="6"/>
  <c r="J10" i="6"/>
  <c r="E10" i="6"/>
  <c r="U10" i="5"/>
  <c r="S10" i="5"/>
  <c r="P10" i="5"/>
  <c r="Q10" i="6"/>
  <c r="O10" i="6"/>
  <c r="L10" i="6"/>
  <c r="I10" i="6"/>
  <c r="V10" i="5"/>
  <c r="R10" i="5"/>
  <c r="Q10" i="5"/>
  <c r="N10" i="5"/>
  <c r="T10" i="4"/>
  <c r="S10" i="4"/>
  <c r="R10" i="4"/>
  <c r="Q10" i="4"/>
  <c r="P10" i="4"/>
  <c r="O10" i="4"/>
  <c r="N10" i="4"/>
  <c r="M10" i="4"/>
  <c r="L10" i="4"/>
  <c r="K10" i="4"/>
  <c r="M10" i="6"/>
  <c r="T10" i="5"/>
  <c r="O10" i="5"/>
  <c r="Y10" i="6"/>
  <c r="I10" i="5"/>
  <c r="W10" i="4"/>
  <c r="Q10" i="7"/>
  <c r="P10" i="7"/>
  <c r="O10" i="7"/>
  <c r="N10" i="7"/>
  <c r="M10" i="7"/>
  <c r="L10" i="7"/>
  <c r="K10" i="7"/>
  <c r="J10" i="7"/>
  <c r="I10" i="7"/>
  <c r="E10" i="7"/>
  <c r="Z10" i="6"/>
  <c r="X10" i="6"/>
  <c r="W10" i="6"/>
  <c r="V10" i="6"/>
  <c r="U10" i="6"/>
  <c r="T10" i="6"/>
  <c r="S10" i="6"/>
  <c r="R10" i="6"/>
  <c r="M10" i="5"/>
  <c r="L10" i="5"/>
  <c r="K10" i="5"/>
  <c r="J10" i="5"/>
  <c r="E10" i="5"/>
  <c r="V10" i="4"/>
  <c r="U10" i="4"/>
  <c r="Y10" i="7"/>
  <c r="S10" i="7"/>
  <c r="Z10" i="7"/>
  <c r="X10" i="7"/>
  <c r="W10" i="7"/>
  <c r="V10" i="7"/>
  <c r="U10" i="7"/>
  <c r="T10" i="7"/>
  <c r="R10" i="7"/>
  <c r="P10" i="8"/>
  <c r="O10" i="8"/>
  <c r="N10" i="8"/>
  <c r="M10" i="8"/>
  <c r="L10" i="8"/>
  <c r="K10" i="8"/>
  <c r="J10" i="8"/>
  <c r="I10" i="8"/>
  <c r="E10" i="8"/>
  <c r="Q10" i="8"/>
  <c r="Q10" i="9"/>
  <c r="P10" i="9"/>
  <c r="O10" i="9"/>
  <c r="N10" i="9"/>
  <c r="M10" i="9"/>
  <c r="L10" i="9"/>
  <c r="K10" i="9"/>
  <c r="J10" i="9"/>
  <c r="I10" i="9"/>
  <c r="E10" i="9"/>
  <c r="Z10" i="8"/>
  <c r="Y10" i="8"/>
  <c r="X10" i="8"/>
  <c r="W10" i="8"/>
  <c r="V10" i="8"/>
  <c r="U10" i="8"/>
  <c r="T10" i="8"/>
  <c r="S10" i="8"/>
  <c r="R10" i="8"/>
  <c r="Y10" i="11"/>
  <c r="W10" i="11"/>
  <c r="U10" i="11"/>
  <c r="S10" i="11"/>
  <c r="Q10" i="11"/>
  <c r="P10" i="11"/>
  <c r="N10" i="11"/>
  <c r="L10" i="11"/>
  <c r="J10" i="11"/>
  <c r="E10" i="11"/>
  <c r="V10" i="10"/>
  <c r="T10" i="10"/>
  <c r="R10" i="10"/>
  <c r="P10" i="10"/>
  <c r="N10" i="10"/>
  <c r="L10" i="10"/>
  <c r="J10" i="10"/>
  <c r="E10" i="10"/>
  <c r="W10" i="9"/>
  <c r="T10" i="9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E10" i="12"/>
  <c r="Z10" i="11"/>
  <c r="X10" i="11"/>
  <c r="V10" i="11"/>
  <c r="T10" i="11"/>
  <c r="R10" i="11"/>
  <c r="O10" i="11"/>
  <c r="M10" i="11"/>
  <c r="K10" i="11"/>
  <c r="I10" i="11"/>
  <c r="U10" i="10"/>
  <c r="S10" i="10"/>
  <c r="Q10" i="10"/>
  <c r="O10" i="10"/>
  <c r="M10" i="10"/>
  <c r="K10" i="10"/>
  <c r="I10" i="10"/>
  <c r="V10" i="9"/>
  <c r="U10" i="9"/>
  <c r="S10" i="9"/>
  <c r="R10" i="9"/>
  <c r="N10" i="13"/>
  <c r="K10" i="13"/>
  <c r="I10" i="13"/>
  <c r="Z10" i="12"/>
  <c r="M10" i="13"/>
  <c r="L10" i="13"/>
  <c r="J10" i="13"/>
  <c r="E10" i="13"/>
  <c r="Y10" i="12"/>
  <c r="V10" i="13"/>
  <c r="X10" i="13"/>
  <c r="W10" i="13"/>
  <c r="U10" i="13"/>
  <c r="T10" i="13"/>
  <c r="S10" i="13"/>
  <c r="R10" i="13"/>
  <c r="Q10" i="13"/>
  <c r="P10" i="13"/>
  <c r="O10" i="13"/>
  <c r="J10" i="18"/>
  <c r="R10" i="17"/>
  <c r="M10" i="17"/>
  <c r="I10" i="17"/>
  <c r="Z10" i="16"/>
  <c r="W10" i="16"/>
  <c r="S10" i="16"/>
  <c r="N10" i="16"/>
  <c r="J10" i="16"/>
  <c r="E10" i="16"/>
  <c r="T10" i="15"/>
  <c r="P10" i="15"/>
  <c r="L10" i="15"/>
  <c r="W10" i="14"/>
  <c r="S10" i="14"/>
  <c r="P10" i="14"/>
  <c r="L10" i="14"/>
  <c r="Z10" i="13"/>
  <c r="Y10" i="13"/>
  <c r="K10" i="24"/>
  <c r="X10" i="23"/>
  <c r="O10" i="23"/>
  <c r="J10" i="23"/>
  <c r="E10" i="23"/>
  <c r="T10" i="22"/>
  <c r="R10" i="22"/>
  <c r="N10" i="22"/>
  <c r="S10" i="21"/>
  <c r="N10" i="21"/>
  <c r="V10" i="20"/>
  <c r="Q10" i="20"/>
  <c r="L10" i="20"/>
  <c r="I10" i="20"/>
  <c r="M10" i="19"/>
  <c r="N10" i="18"/>
  <c r="L10" i="29"/>
  <c r="Z10" i="28"/>
  <c r="W10" i="28"/>
  <c r="T10" i="28"/>
  <c r="P10" i="28"/>
  <c r="L10" i="28"/>
  <c r="E20" i="27"/>
  <c r="U10" i="27"/>
  <c r="T10" i="27"/>
  <c r="Q10" i="27"/>
  <c r="N10" i="27"/>
  <c r="K10" i="27"/>
  <c r="E10" i="27"/>
  <c r="U10" i="26"/>
  <c r="S10" i="26"/>
  <c r="O10" i="26"/>
  <c r="J10" i="26"/>
  <c r="X10" i="25"/>
  <c r="T10" i="25"/>
  <c r="Q10" i="25"/>
  <c r="N10" i="25"/>
  <c r="L10" i="25"/>
  <c r="E20" i="24"/>
  <c r="W10" i="24"/>
  <c r="T10" i="24"/>
  <c r="Q10" i="24"/>
  <c r="N10" i="24"/>
  <c r="E10" i="24"/>
  <c r="Z10" i="23"/>
  <c r="U10" i="23"/>
  <c r="R10" i="23"/>
  <c r="M10" i="23"/>
  <c r="W10" i="22"/>
  <c r="O10" i="22"/>
  <c r="K10" i="22"/>
  <c r="T10" i="21"/>
  <c r="Q10" i="21"/>
  <c r="K10" i="21"/>
  <c r="W10" i="20"/>
  <c r="T10" i="20"/>
  <c r="O10" i="20"/>
  <c r="I10" i="19"/>
  <c r="S10" i="18"/>
  <c r="N10" i="32"/>
  <c r="J10" i="32"/>
  <c r="E10" i="32"/>
  <c r="T10" i="31"/>
  <c r="P10" i="31"/>
  <c r="L10" i="31"/>
  <c r="I20" i="30"/>
  <c r="N10" i="30"/>
  <c r="I10" i="30"/>
  <c r="T10" i="29"/>
  <c r="P10" i="29"/>
  <c r="Q10" i="34"/>
  <c r="N10" i="34"/>
  <c r="J10" i="34"/>
  <c r="U10" i="33"/>
  <c r="P10" i="33"/>
  <c r="L10" i="33"/>
  <c r="Y10" i="32"/>
  <c r="V10" i="32"/>
  <c r="R10" i="32"/>
  <c r="S10" i="36"/>
  <c r="R10" i="36"/>
  <c r="Q10" i="36"/>
  <c r="P10" i="36"/>
  <c r="O10" i="36"/>
  <c r="N10" i="36"/>
  <c r="M10" i="36"/>
  <c r="L10" i="36"/>
  <c r="K10" i="36"/>
  <c r="J10" i="36"/>
  <c r="I10" i="36"/>
  <c r="E10" i="36"/>
  <c r="S10" i="35"/>
  <c r="O10" i="35"/>
  <c r="K10" i="35"/>
  <c r="E10" i="35"/>
  <c r="X10" i="34"/>
  <c r="V10" i="34"/>
  <c r="U10" i="34"/>
  <c r="V10" i="83"/>
  <c r="T10" i="83"/>
  <c r="Q10" i="83"/>
  <c r="O10" i="83"/>
  <c r="M10" i="83"/>
  <c r="K10" i="83"/>
  <c r="I10" i="83"/>
  <c r="S10" i="82"/>
  <c r="R10" i="82"/>
  <c r="P10" i="82"/>
  <c r="N10" i="82"/>
  <c r="L10" i="82"/>
  <c r="J10" i="82"/>
  <c r="X10" i="81"/>
  <c r="U10" i="81"/>
  <c r="S10" i="81"/>
  <c r="Q10" i="81"/>
  <c r="O10" i="81"/>
  <c r="M10" i="81"/>
  <c r="K10" i="81"/>
  <c r="I10" i="81"/>
  <c r="S10" i="80"/>
  <c r="O10" i="80"/>
  <c r="M10" i="80"/>
  <c r="K10" i="80"/>
  <c r="I10" i="80"/>
  <c r="E10" i="80"/>
  <c r="Q10" i="79"/>
  <c r="O10" i="79"/>
  <c r="M10" i="79"/>
  <c r="J10" i="79"/>
  <c r="E10" i="79"/>
  <c r="Z10" i="78"/>
  <c r="X10" i="78"/>
  <c r="V10" i="78"/>
  <c r="S10" i="78"/>
  <c r="Q10" i="78"/>
  <c r="M10" i="78"/>
  <c r="J10" i="78"/>
  <c r="E10" i="78"/>
  <c r="X20" i="77"/>
  <c r="Z10" i="77"/>
  <c r="X10" i="77"/>
  <c r="V10" i="77"/>
  <c r="S10" i="77"/>
  <c r="P10" i="77"/>
  <c r="M10" i="77"/>
  <c r="J10" i="77"/>
  <c r="E10" i="77"/>
  <c r="V10" i="76"/>
  <c r="R10" i="76"/>
  <c r="P10" i="76"/>
  <c r="M10" i="76"/>
  <c r="J10" i="76"/>
  <c r="X10" i="75"/>
  <c r="W10" i="75"/>
  <c r="T10" i="75"/>
  <c r="R10" i="75"/>
  <c r="O10" i="75"/>
  <c r="K10" i="75"/>
  <c r="E20" i="74"/>
  <c r="V10" i="74"/>
  <c r="S10" i="74"/>
  <c r="P10" i="74"/>
  <c r="M10" i="74"/>
  <c r="J10" i="74"/>
  <c r="E10" i="74"/>
  <c r="Z10" i="71"/>
  <c r="Y10" i="71"/>
  <c r="X10" i="71"/>
  <c r="N10" i="71"/>
  <c r="K10" i="71"/>
  <c r="I10" i="71"/>
  <c r="E10" i="71"/>
  <c r="X10" i="70"/>
  <c r="V10" i="70"/>
  <c r="T10" i="70"/>
  <c r="R10" i="70"/>
  <c r="P10" i="70"/>
  <c r="N10" i="70"/>
  <c r="K10" i="70"/>
  <c r="E10" i="70"/>
  <c r="Z10" i="69"/>
  <c r="X10" i="69"/>
  <c r="W10" i="69"/>
  <c r="T10" i="69"/>
  <c r="P10" i="69"/>
  <c r="M10" i="69"/>
  <c r="J10" i="69"/>
  <c r="X10" i="68"/>
  <c r="U10" i="68"/>
  <c r="Q10" i="68"/>
  <c r="O10" i="68"/>
  <c r="L10" i="68"/>
  <c r="I10" i="68"/>
  <c r="U10" i="67"/>
  <c r="S10" i="67"/>
  <c r="P10" i="67"/>
  <c r="M10" i="67"/>
  <c r="J10" i="67"/>
  <c r="O10" i="66"/>
  <c r="L10" i="66"/>
  <c r="I10" i="66"/>
  <c r="E20" i="65"/>
  <c r="Y10" i="65"/>
  <c r="W10" i="65"/>
  <c r="T10" i="65"/>
  <c r="P10" i="65"/>
  <c r="M10" i="65"/>
  <c r="J10" i="65"/>
  <c r="E10" i="65"/>
  <c r="R10" i="64"/>
  <c r="O10" i="64"/>
  <c r="L10" i="64"/>
  <c r="I10" i="64"/>
  <c r="T10" i="63"/>
  <c r="Q10" i="63"/>
  <c r="N10" i="63"/>
  <c r="K10" i="63"/>
  <c r="P10" i="62"/>
  <c r="M10" i="62"/>
  <c r="J10" i="62"/>
  <c r="W10" i="61"/>
  <c r="T10" i="61"/>
  <c r="P10" i="61"/>
  <c r="L10" i="61"/>
  <c r="I10" i="61"/>
  <c r="T10" i="60"/>
  <c r="O10" i="60"/>
  <c r="L10" i="60"/>
  <c r="U10" i="59"/>
  <c r="R10" i="59"/>
  <c r="O10" i="59"/>
  <c r="L10" i="59"/>
  <c r="I10" i="59"/>
  <c r="V10" i="58"/>
  <c r="T10" i="58"/>
  <c r="R10" i="58"/>
  <c r="P10" i="58"/>
  <c r="M10" i="58"/>
  <c r="I10" i="58"/>
  <c r="R10" i="57"/>
  <c r="Q10" i="57"/>
  <c r="P10" i="57"/>
  <c r="O10" i="57"/>
  <c r="N10" i="57"/>
  <c r="M10" i="57"/>
  <c r="L10" i="57"/>
  <c r="K10" i="57"/>
  <c r="J10" i="57"/>
  <c r="I10" i="57"/>
  <c r="E10" i="57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E10" i="56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E10" i="55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E10" i="54"/>
  <c r="T10" i="53"/>
  <c r="S10" i="53"/>
  <c r="R10" i="53"/>
  <c r="Q10" i="53"/>
  <c r="P10" i="53"/>
  <c r="O10" i="53"/>
  <c r="N10" i="53"/>
  <c r="M10" i="53"/>
  <c r="L10" i="53"/>
  <c r="K10" i="53"/>
  <c r="J10" i="53"/>
  <c r="I10" i="53"/>
  <c r="E10" i="53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E10" i="52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E10" i="51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E10" i="50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E10" i="49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E10" i="48"/>
  <c r="S10" i="47"/>
  <c r="R10" i="47"/>
  <c r="Q10" i="47"/>
  <c r="P10" i="47"/>
  <c r="O10" i="47"/>
  <c r="N10" i="47"/>
  <c r="M10" i="47"/>
  <c r="L10" i="47"/>
  <c r="K10" i="47"/>
  <c r="J10" i="47"/>
  <c r="I10" i="47"/>
  <c r="E10" i="47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E10" i="46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E10" i="45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E10" i="44"/>
  <c r="R10" i="43"/>
  <c r="Q10" i="43"/>
  <c r="P10" i="43"/>
  <c r="O10" i="43"/>
  <c r="N10" i="43"/>
  <c r="M10" i="43"/>
  <c r="L10" i="43"/>
  <c r="K10" i="43"/>
  <c r="J10" i="43"/>
  <c r="I10" i="43"/>
  <c r="E10" i="43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E10" i="42"/>
  <c r="P10" i="41"/>
  <c r="O10" i="41"/>
  <c r="N10" i="41"/>
  <c r="M10" i="41"/>
  <c r="L10" i="41"/>
  <c r="K10" i="41"/>
  <c r="J10" i="41"/>
  <c r="I10" i="41"/>
  <c r="E10" i="41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E10" i="40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E10" i="39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E10" i="38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E10" i="37"/>
  <c r="Y10" i="36"/>
  <c r="X10" i="36"/>
  <c r="W10" i="36"/>
  <c r="V10" i="36"/>
  <c r="U10" i="36"/>
  <c r="T10" i="36"/>
  <c r="Y10" i="35"/>
  <c r="U10" i="35"/>
  <c r="P10" i="35"/>
  <c r="L10" i="35"/>
  <c r="I10" i="35"/>
  <c r="E20" i="34"/>
  <c r="S10" i="34"/>
  <c r="O10" i="34"/>
  <c r="K10" i="34"/>
  <c r="E10" i="34"/>
  <c r="Y10" i="33"/>
  <c r="W10" i="33"/>
  <c r="S10" i="33"/>
  <c r="O10" i="33"/>
  <c r="J10" i="33"/>
  <c r="E10" i="33"/>
  <c r="X10" i="32"/>
  <c r="U10" i="32"/>
  <c r="Q10" i="32"/>
  <c r="M10" i="32"/>
  <c r="I10" i="32"/>
  <c r="Y10" i="31"/>
  <c r="U10" i="31"/>
  <c r="Q10" i="31"/>
  <c r="M10" i="31"/>
  <c r="I10" i="31"/>
  <c r="E20" i="30"/>
  <c r="S10" i="30"/>
  <c r="O10" i="30"/>
  <c r="L10" i="30"/>
  <c r="E10" i="30"/>
  <c r="O10" i="29"/>
  <c r="J10" i="29"/>
  <c r="V10" i="28"/>
  <c r="R10" i="28"/>
  <c r="N10" i="28"/>
  <c r="J10" i="28"/>
  <c r="S10" i="27"/>
  <c r="P10" i="27"/>
  <c r="L10" i="27"/>
  <c r="W10" i="26"/>
  <c r="T10" i="26"/>
  <c r="Q10" i="26"/>
  <c r="M10" i="26"/>
  <c r="I10" i="26"/>
  <c r="W10" i="19"/>
  <c r="R10" i="19"/>
  <c r="O10" i="19"/>
  <c r="J10" i="19"/>
  <c r="W10" i="18"/>
  <c r="T10" i="18"/>
  <c r="P10" i="18"/>
  <c r="L10" i="18"/>
  <c r="Z10" i="17"/>
  <c r="V10" i="17"/>
  <c r="S10" i="17"/>
  <c r="O10" i="17"/>
  <c r="K10" i="17"/>
  <c r="Q10" i="16"/>
  <c r="L10" i="16"/>
  <c r="Y10" i="15"/>
  <c r="V10" i="15"/>
  <c r="R10" i="15"/>
  <c r="N10" i="15"/>
  <c r="J10" i="15"/>
  <c r="Y10" i="14"/>
  <c r="V10" i="14"/>
  <c r="T10" i="14"/>
  <c r="Q10" i="14"/>
  <c r="M10" i="14"/>
  <c r="J10" i="14"/>
  <c r="L10" i="91"/>
  <c r="J10" i="91"/>
  <c r="Z10" i="90"/>
  <c r="Y10" i="90"/>
  <c r="W10" i="90"/>
  <c r="V10" i="90"/>
  <c r="T10" i="90"/>
  <c r="R10" i="90"/>
  <c r="P10" i="90"/>
  <c r="N10" i="90"/>
  <c r="L10" i="90"/>
  <c r="J10" i="90"/>
  <c r="S10" i="89"/>
  <c r="P10" i="89"/>
  <c r="M10" i="89"/>
  <c r="K10" i="89"/>
  <c r="I10" i="89"/>
  <c r="E10" i="89"/>
  <c r="Z10" i="88"/>
  <c r="Y10" i="88"/>
  <c r="X10" i="88"/>
  <c r="V10" i="88"/>
  <c r="U10" i="88"/>
  <c r="S10" i="88"/>
  <c r="Q10" i="88"/>
  <c r="O10" i="88"/>
  <c r="M10" i="88"/>
  <c r="K10" i="88"/>
  <c r="I10" i="88"/>
  <c r="E10" i="88"/>
  <c r="Y10" i="87"/>
  <c r="X10" i="87"/>
  <c r="V10" i="87"/>
  <c r="U10" i="87"/>
  <c r="S10" i="87"/>
  <c r="Q10" i="87"/>
  <c r="O10" i="87"/>
  <c r="N10" i="87"/>
  <c r="X10" i="85"/>
  <c r="U10" i="85"/>
  <c r="S10" i="85"/>
  <c r="Q10" i="85"/>
  <c r="O10" i="85"/>
  <c r="M10" i="85"/>
  <c r="L10" i="85"/>
  <c r="J10" i="85"/>
  <c r="Y10" i="84"/>
  <c r="X10" i="84"/>
  <c r="V10" i="84"/>
  <c r="U10" i="84"/>
  <c r="S10" i="84"/>
  <c r="Q10" i="84"/>
  <c r="O10" i="84"/>
  <c r="M10" i="84"/>
  <c r="K10" i="84"/>
  <c r="I10" i="84"/>
  <c r="L10" i="87"/>
  <c r="J10" i="87"/>
  <c r="T10" i="86"/>
  <c r="Q10" i="86"/>
  <c r="O10" i="86"/>
  <c r="M10" i="86"/>
  <c r="K10" i="86"/>
  <c r="I10" i="86"/>
  <c r="E10" i="86"/>
  <c r="Z10" i="93"/>
  <c r="X10" i="93"/>
  <c r="V10" i="93"/>
  <c r="T10" i="93"/>
  <c r="R10" i="93"/>
  <c r="P10" i="93"/>
  <c r="N10" i="93"/>
  <c r="L10" i="93"/>
  <c r="J10" i="93"/>
  <c r="X10" i="92"/>
  <c r="V10" i="92"/>
  <c r="T10" i="92"/>
  <c r="R10" i="92"/>
  <c r="P10" i="92"/>
  <c r="N10" i="92"/>
  <c r="K10" i="92"/>
  <c r="I10" i="92"/>
  <c r="E10" i="92"/>
  <c r="Z10" i="91"/>
  <c r="Y10" i="91"/>
  <c r="X10" i="91"/>
  <c r="W10" i="91"/>
  <c r="V10" i="91"/>
  <c r="U10" i="91"/>
  <c r="S10" i="91"/>
  <c r="R10" i="91"/>
  <c r="Q10" i="91"/>
  <c r="O10" i="91"/>
  <c r="N10" i="91"/>
  <c r="S10" i="94"/>
  <c r="Q10" i="94"/>
  <c r="O10" i="94"/>
  <c r="M10" i="94"/>
  <c r="L10" i="94"/>
  <c r="K10" i="94"/>
  <c r="J10" i="94"/>
  <c r="I10" i="94"/>
  <c r="E10" i="94"/>
  <c r="Z10" i="100"/>
  <c r="Y10" i="100"/>
  <c r="X10" i="100"/>
  <c r="W10" i="100"/>
  <c r="V10" i="100"/>
  <c r="U10" i="100"/>
  <c r="T10" i="100"/>
  <c r="S10" i="100"/>
  <c r="R10" i="100"/>
  <c r="Q10" i="100"/>
  <c r="P10" i="100"/>
  <c r="O10" i="100"/>
  <c r="N10" i="100"/>
  <c r="M10" i="100"/>
  <c r="L10" i="100"/>
  <c r="K10" i="100"/>
  <c r="J10" i="100"/>
  <c r="I10" i="100"/>
  <c r="E10" i="100"/>
  <c r="Z10" i="99"/>
  <c r="Y10" i="99"/>
  <c r="X10" i="99"/>
  <c r="W10" i="99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E10" i="99"/>
  <c r="Z10" i="98"/>
  <c r="Y10" i="98"/>
  <c r="W10" i="98"/>
  <c r="V10" i="98"/>
  <c r="T10" i="98"/>
  <c r="R10" i="98"/>
  <c r="P10" i="98"/>
  <c r="N10" i="98"/>
  <c r="L10" i="98"/>
  <c r="J10" i="98"/>
  <c r="Z10" i="97"/>
  <c r="Y10" i="97"/>
  <c r="X10" i="97"/>
  <c r="W10" i="97"/>
  <c r="V10" i="97"/>
  <c r="T10" i="97"/>
  <c r="S10" i="97"/>
  <c r="R10" i="97"/>
  <c r="Q10" i="97"/>
  <c r="O10" i="97"/>
  <c r="M10" i="97"/>
  <c r="K10" i="97"/>
  <c r="I10" i="97"/>
  <c r="E10" i="97"/>
  <c r="Z10" i="96"/>
  <c r="Y10" i="96"/>
  <c r="X10" i="96"/>
  <c r="V10" i="96"/>
  <c r="U10" i="96"/>
  <c r="S10" i="96"/>
  <c r="Q10" i="96"/>
  <c r="O10" i="96"/>
  <c r="M10" i="96"/>
  <c r="J10" i="96"/>
  <c r="E10" i="96"/>
  <c r="V10" i="95"/>
  <c r="S10" i="95"/>
  <c r="Q10" i="95"/>
  <c r="O10" i="95"/>
  <c r="N10" i="95"/>
  <c r="L10" i="95"/>
  <c r="J10" i="95"/>
  <c r="Z10" i="94"/>
  <c r="Y10" i="94"/>
  <c r="X10" i="94"/>
  <c r="W10" i="94"/>
  <c r="V10" i="94"/>
  <c r="T10" i="94"/>
  <c r="Z29" i="100"/>
  <c r="Z26" i="100"/>
  <c r="U26" i="100"/>
  <c r="Y29" i="100"/>
  <c r="Y26" i="100"/>
  <c r="T26" i="100"/>
  <c r="X29" i="100"/>
  <c r="X26" i="100"/>
  <c r="S26" i="100"/>
  <c r="W29" i="100"/>
  <c r="W26" i="100"/>
  <c r="R26" i="100"/>
  <c r="V29" i="100"/>
  <c r="Q26" i="100"/>
  <c r="V26" i="100"/>
  <c r="U29" i="100"/>
  <c r="P26" i="100"/>
  <c r="T29" i="100"/>
  <c r="O26" i="100"/>
  <c r="S29" i="100"/>
  <c r="N26" i="100"/>
  <c r="R29" i="100"/>
  <c r="M26" i="100"/>
  <c r="Q29" i="100"/>
  <c r="L26" i="100"/>
  <c r="P29" i="100"/>
  <c r="K26" i="100"/>
  <c r="O29" i="100"/>
  <c r="J26" i="100"/>
  <c r="N29" i="100"/>
  <c r="I26" i="100"/>
  <c r="M29" i="100"/>
  <c r="H26" i="100"/>
  <c r="J29" i="100"/>
  <c r="E26" i="100"/>
  <c r="I29" i="100"/>
  <c r="D26" i="100"/>
  <c r="D10" i="100"/>
  <c r="H9" i="100"/>
  <c r="U24" i="100"/>
  <c r="Z24" i="100"/>
  <c r="T24" i="100"/>
  <c r="Y24" i="100"/>
  <c r="S24" i="100"/>
  <c r="X24" i="100"/>
  <c r="R24" i="100"/>
  <c r="W24" i="100"/>
  <c r="Q24" i="100"/>
  <c r="V24" i="100"/>
  <c r="H5" i="100"/>
  <c r="H23" i="100" s="1"/>
  <c r="H24" i="100" s="1"/>
  <c r="D23" i="100"/>
  <c r="D24" i="100" s="1"/>
  <c r="U28" i="100"/>
  <c r="Z28" i="100"/>
  <c r="Z30" i="100"/>
  <c r="T28" i="100"/>
  <c r="Y28" i="100"/>
  <c r="Y30" i="100"/>
  <c r="S28" i="100"/>
  <c r="X28" i="100"/>
  <c r="X30" i="100"/>
  <c r="R28" i="100"/>
  <c r="W28" i="100"/>
  <c r="W30" i="100"/>
  <c r="Q28" i="100"/>
  <c r="V28" i="100"/>
  <c r="V30" i="100"/>
  <c r="P28" i="100"/>
  <c r="U30" i="100"/>
  <c r="O28" i="100"/>
  <c r="T30" i="100"/>
  <c r="N28" i="100"/>
  <c r="S30" i="100"/>
  <c r="M28" i="100"/>
  <c r="R30" i="100"/>
  <c r="L28" i="100"/>
  <c r="Q30" i="100"/>
  <c r="K28" i="100"/>
  <c r="P30" i="100"/>
  <c r="J28" i="100"/>
  <c r="O30" i="100"/>
  <c r="I28" i="100"/>
  <c r="N30" i="100"/>
  <c r="M30" i="100"/>
  <c r="E28" i="100"/>
  <c r="J30" i="100"/>
  <c r="I30" i="100"/>
  <c r="H4" i="100"/>
  <c r="H27" i="100" s="1"/>
  <c r="D27" i="100"/>
  <c r="D28" i="100" s="1"/>
  <c r="D20" i="100"/>
  <c r="H2" i="100"/>
  <c r="H20" i="100" s="1"/>
  <c r="Z29" i="99"/>
  <c r="U26" i="99"/>
  <c r="Z26" i="99"/>
  <c r="Y29" i="99"/>
  <c r="Y26" i="99"/>
  <c r="T26" i="99"/>
  <c r="X29" i="99"/>
  <c r="S26" i="99"/>
  <c r="X26" i="99"/>
  <c r="W29" i="99"/>
  <c r="W26" i="99"/>
  <c r="R26" i="99"/>
  <c r="Q26" i="99"/>
  <c r="V26" i="99"/>
  <c r="V29" i="99"/>
  <c r="U29" i="99"/>
  <c r="P26" i="99"/>
  <c r="T29" i="99"/>
  <c r="O26" i="99"/>
  <c r="S29" i="99"/>
  <c r="N26" i="99"/>
  <c r="R29" i="99"/>
  <c r="M26" i="99"/>
  <c r="Q29" i="99"/>
  <c r="L26" i="99"/>
  <c r="P29" i="99"/>
  <c r="K26" i="99"/>
  <c r="O29" i="99"/>
  <c r="J26" i="99"/>
  <c r="N29" i="99"/>
  <c r="I26" i="99"/>
  <c r="M29" i="99"/>
  <c r="H26" i="99"/>
  <c r="E26" i="99"/>
  <c r="J29" i="99"/>
  <c r="I29" i="99"/>
  <c r="D26" i="99"/>
  <c r="D10" i="99"/>
  <c r="H9" i="99"/>
  <c r="U24" i="99"/>
  <c r="Z24" i="99"/>
  <c r="T24" i="99"/>
  <c r="Y24" i="99"/>
  <c r="S24" i="99"/>
  <c r="X24" i="99"/>
  <c r="R24" i="99"/>
  <c r="W24" i="99"/>
  <c r="Q24" i="99"/>
  <c r="V24" i="99"/>
  <c r="D23" i="99"/>
  <c r="D24" i="99" s="1"/>
  <c r="H5" i="99"/>
  <c r="H23" i="99" s="1"/>
  <c r="H24" i="99" s="1"/>
  <c r="U28" i="99"/>
  <c r="Z28" i="99"/>
  <c r="Z30" i="99"/>
  <c r="T28" i="99"/>
  <c r="Y28" i="99"/>
  <c r="Y30" i="99"/>
  <c r="S28" i="99"/>
  <c r="X28" i="99"/>
  <c r="X30" i="99"/>
  <c r="R28" i="99"/>
  <c r="W28" i="99"/>
  <c r="W30" i="99"/>
  <c r="Q28" i="99"/>
  <c r="V28" i="99"/>
  <c r="V30" i="99"/>
  <c r="P28" i="99"/>
  <c r="U30" i="99"/>
  <c r="O28" i="99"/>
  <c r="T30" i="99"/>
  <c r="N28" i="99"/>
  <c r="S30" i="99"/>
  <c r="M28" i="99"/>
  <c r="R30" i="99"/>
  <c r="L28" i="99"/>
  <c r="Q30" i="99"/>
  <c r="K28" i="99"/>
  <c r="P30" i="99"/>
  <c r="J28" i="99"/>
  <c r="O30" i="99"/>
  <c r="I28" i="99"/>
  <c r="N30" i="99"/>
  <c r="M30" i="99"/>
  <c r="E28" i="99"/>
  <c r="J30" i="99"/>
  <c r="I30" i="99"/>
  <c r="D27" i="99"/>
  <c r="D28" i="99" s="1"/>
  <c r="H4" i="99"/>
  <c r="H27" i="99" s="1"/>
  <c r="D20" i="99"/>
  <c r="H2" i="99"/>
  <c r="H20" i="99" s="1"/>
  <c r="Z29" i="98"/>
  <c r="Z26" i="98"/>
  <c r="U26" i="98"/>
  <c r="Y29" i="98"/>
  <c r="Y26" i="98"/>
  <c r="T26" i="98"/>
  <c r="X29" i="98"/>
  <c r="S26" i="98"/>
  <c r="X26" i="98"/>
  <c r="W29" i="98"/>
  <c r="W26" i="98"/>
  <c r="R26" i="98"/>
  <c r="V29" i="98"/>
  <c r="V26" i="98"/>
  <c r="Q26" i="98"/>
  <c r="U29" i="98"/>
  <c r="P26" i="98"/>
  <c r="T29" i="98"/>
  <c r="O26" i="98"/>
  <c r="S29" i="98"/>
  <c r="N26" i="98"/>
  <c r="R29" i="98"/>
  <c r="M26" i="98"/>
  <c r="Q29" i="98"/>
  <c r="L26" i="98"/>
  <c r="P29" i="98"/>
  <c r="K26" i="98"/>
  <c r="O29" i="98"/>
  <c r="J26" i="98"/>
  <c r="N29" i="98"/>
  <c r="I26" i="98"/>
  <c r="M29" i="98"/>
  <c r="H26" i="98"/>
  <c r="J29" i="98"/>
  <c r="E26" i="98"/>
  <c r="I29" i="98"/>
  <c r="D26" i="98"/>
  <c r="D20" i="98"/>
  <c r="H21" i="98"/>
  <c r="H20" i="98" s="1"/>
  <c r="D10" i="98"/>
  <c r="H9" i="98"/>
  <c r="U24" i="98"/>
  <c r="Z24" i="98"/>
  <c r="T24" i="98"/>
  <c r="Y24" i="98"/>
  <c r="S24" i="98"/>
  <c r="X24" i="98"/>
  <c r="R24" i="98"/>
  <c r="W24" i="98"/>
  <c r="Q24" i="98"/>
  <c r="V24" i="98"/>
  <c r="D23" i="98"/>
  <c r="D24" i="98" s="1"/>
  <c r="H5" i="98"/>
  <c r="H23" i="98" s="1"/>
  <c r="H24" i="98" s="1"/>
  <c r="U28" i="98"/>
  <c r="Z28" i="98"/>
  <c r="Z30" i="98"/>
  <c r="T28" i="98"/>
  <c r="Y28" i="98"/>
  <c r="Y30" i="98"/>
  <c r="S28" i="98"/>
  <c r="X28" i="98"/>
  <c r="X30" i="98"/>
  <c r="R28" i="98"/>
  <c r="W28" i="98"/>
  <c r="W30" i="98"/>
  <c r="Q28" i="98"/>
  <c r="V28" i="98"/>
  <c r="V30" i="98"/>
  <c r="P28" i="98"/>
  <c r="U30" i="98"/>
  <c r="O28" i="98"/>
  <c r="T30" i="98"/>
  <c r="N28" i="98"/>
  <c r="S30" i="98"/>
  <c r="M28" i="98"/>
  <c r="R30" i="98"/>
  <c r="L28" i="98"/>
  <c r="Q30" i="98"/>
  <c r="K28" i="98"/>
  <c r="P30" i="98"/>
  <c r="J28" i="98"/>
  <c r="O30" i="98"/>
  <c r="I28" i="98"/>
  <c r="N30" i="98"/>
  <c r="M30" i="98"/>
  <c r="E28" i="98"/>
  <c r="J30" i="98"/>
  <c r="I30" i="98"/>
  <c r="H4" i="98"/>
  <c r="H27" i="98" s="1"/>
  <c r="D27" i="98"/>
  <c r="D28" i="98" s="1"/>
  <c r="Z26" i="97"/>
  <c r="U26" i="97"/>
  <c r="Z29" i="97"/>
  <c r="T26" i="97"/>
  <c r="Y26" i="97"/>
  <c r="Y29" i="97"/>
  <c r="S26" i="97"/>
  <c r="X26" i="97"/>
  <c r="X29" i="97"/>
  <c r="W26" i="97"/>
  <c r="R26" i="97"/>
  <c r="W29" i="97"/>
  <c r="Q26" i="97"/>
  <c r="V26" i="97"/>
  <c r="V29" i="97"/>
  <c r="P26" i="97"/>
  <c r="U29" i="97"/>
  <c r="T29" i="97"/>
  <c r="O26" i="97"/>
  <c r="N26" i="97"/>
  <c r="S29" i="97"/>
  <c r="R29" i="97"/>
  <c r="M26" i="97"/>
  <c r="L26" i="97"/>
  <c r="Q29" i="97"/>
  <c r="P29" i="97"/>
  <c r="K26" i="97"/>
  <c r="O29" i="97"/>
  <c r="J26" i="97"/>
  <c r="N29" i="97"/>
  <c r="I26" i="97"/>
  <c r="M29" i="97"/>
  <c r="H26" i="97"/>
  <c r="J29" i="97"/>
  <c r="E26" i="97"/>
  <c r="I29" i="97"/>
  <c r="D26" i="97"/>
  <c r="D10" i="97"/>
  <c r="H9" i="97"/>
  <c r="U24" i="97"/>
  <c r="Z24" i="97"/>
  <c r="T24" i="97"/>
  <c r="Y24" i="97"/>
  <c r="S24" i="97"/>
  <c r="X24" i="97"/>
  <c r="W24" i="97"/>
  <c r="R24" i="97"/>
  <c r="Q24" i="97"/>
  <c r="V24" i="97"/>
  <c r="D23" i="97"/>
  <c r="D24" i="97" s="1"/>
  <c r="H5" i="97"/>
  <c r="H23" i="97" s="1"/>
  <c r="H24" i="97" s="1"/>
  <c r="U28" i="97"/>
  <c r="Z28" i="97"/>
  <c r="Z30" i="97"/>
  <c r="T28" i="97"/>
  <c r="Y28" i="97"/>
  <c r="Y30" i="97"/>
  <c r="X30" i="97"/>
  <c r="S28" i="97"/>
  <c r="X28" i="97"/>
  <c r="W28" i="97"/>
  <c r="W30" i="97"/>
  <c r="R28" i="97"/>
  <c r="V28" i="97"/>
  <c r="Q28" i="97"/>
  <c r="V30" i="97"/>
  <c r="P28" i="97"/>
  <c r="U30" i="97"/>
  <c r="O28" i="97"/>
  <c r="T30" i="97"/>
  <c r="N28" i="97"/>
  <c r="S30" i="97"/>
  <c r="M28" i="97"/>
  <c r="R30" i="97"/>
  <c r="L28" i="97"/>
  <c r="Q30" i="97"/>
  <c r="P30" i="97"/>
  <c r="K28" i="97"/>
  <c r="J28" i="97"/>
  <c r="O30" i="97"/>
  <c r="I28" i="97"/>
  <c r="N30" i="97"/>
  <c r="M30" i="97"/>
  <c r="E28" i="97"/>
  <c r="J30" i="97"/>
  <c r="I30" i="97"/>
  <c r="H4" i="97"/>
  <c r="H27" i="97" s="1"/>
  <c r="D27" i="97"/>
  <c r="D28" i="97" s="1"/>
  <c r="H2" i="97"/>
  <c r="H20" i="97" s="1"/>
  <c r="D20" i="97"/>
  <c r="Z26" i="96"/>
  <c r="Z29" i="96"/>
  <c r="U26" i="96"/>
  <c r="Y29" i="96"/>
  <c r="Y26" i="96"/>
  <c r="T26" i="96"/>
  <c r="X26" i="96"/>
  <c r="S26" i="96"/>
  <c r="X29" i="96"/>
  <c r="W29" i="96"/>
  <c r="R26" i="96"/>
  <c r="W26" i="96"/>
  <c r="V29" i="96"/>
  <c r="V26" i="96"/>
  <c r="Q26" i="96"/>
  <c r="U29" i="96"/>
  <c r="P26" i="96"/>
  <c r="T29" i="96"/>
  <c r="O26" i="96"/>
  <c r="S29" i="96"/>
  <c r="N26" i="96"/>
  <c r="R29" i="96"/>
  <c r="M26" i="96"/>
  <c r="Q29" i="96"/>
  <c r="L26" i="96"/>
  <c r="P29" i="96"/>
  <c r="K26" i="96"/>
  <c r="O29" i="96"/>
  <c r="J26" i="96"/>
  <c r="N29" i="96"/>
  <c r="I26" i="96"/>
  <c r="M29" i="96"/>
  <c r="H26" i="96"/>
  <c r="E26" i="96"/>
  <c r="J29" i="96"/>
  <c r="D26" i="96"/>
  <c r="I29" i="96"/>
  <c r="H9" i="96"/>
  <c r="D10" i="96"/>
  <c r="U24" i="96"/>
  <c r="Z24" i="96"/>
  <c r="T24" i="96"/>
  <c r="Y24" i="96"/>
  <c r="S24" i="96"/>
  <c r="X24" i="96"/>
  <c r="R24" i="96"/>
  <c r="W24" i="96"/>
  <c r="Q24" i="96"/>
  <c r="V24" i="96"/>
  <c r="D23" i="96"/>
  <c r="D24" i="96" s="1"/>
  <c r="H5" i="96"/>
  <c r="H23" i="96" s="1"/>
  <c r="H24" i="96" s="1"/>
  <c r="U28" i="96"/>
  <c r="Z28" i="96"/>
  <c r="Z30" i="96"/>
  <c r="T28" i="96"/>
  <c r="Y30" i="96"/>
  <c r="Y28" i="96"/>
  <c r="X30" i="96"/>
  <c r="S28" i="96"/>
  <c r="X28" i="96"/>
  <c r="W28" i="96"/>
  <c r="R28" i="96"/>
  <c r="W30" i="96"/>
  <c r="V30" i="96"/>
  <c r="Q28" i="96"/>
  <c r="V28" i="96"/>
  <c r="P28" i="96"/>
  <c r="U30" i="96"/>
  <c r="T30" i="96"/>
  <c r="O28" i="96"/>
  <c r="N28" i="96"/>
  <c r="S30" i="96"/>
  <c r="R30" i="96"/>
  <c r="M28" i="96"/>
  <c r="L28" i="96"/>
  <c r="Q30" i="96"/>
  <c r="P30" i="96"/>
  <c r="K28" i="96"/>
  <c r="J28" i="96"/>
  <c r="O30" i="96"/>
  <c r="N30" i="96"/>
  <c r="I28" i="96"/>
  <c r="M30" i="96"/>
  <c r="E28" i="96"/>
  <c r="J30" i="96"/>
  <c r="I30" i="96"/>
  <c r="D27" i="96"/>
  <c r="D28" i="96" s="1"/>
  <c r="H4" i="96"/>
  <c r="H27" i="96" s="1"/>
  <c r="D20" i="96"/>
  <c r="H2" i="96"/>
  <c r="H20" i="96" s="1"/>
  <c r="Z26" i="95"/>
  <c r="Z29" i="95"/>
  <c r="U26" i="95"/>
  <c r="Y29" i="95"/>
  <c r="Y26" i="95"/>
  <c r="T26" i="95"/>
  <c r="X29" i="95"/>
  <c r="S26" i="95"/>
  <c r="X26" i="95"/>
  <c r="R26" i="95"/>
  <c r="W29" i="95"/>
  <c r="W26" i="95"/>
  <c r="V29" i="95"/>
  <c r="Q26" i="95"/>
  <c r="V26" i="95"/>
  <c r="P26" i="95"/>
  <c r="U29" i="95"/>
  <c r="O26" i="95"/>
  <c r="T29" i="95"/>
  <c r="N26" i="95"/>
  <c r="S29" i="95"/>
  <c r="M26" i="95"/>
  <c r="R29" i="95"/>
  <c r="L26" i="95"/>
  <c r="Q29" i="95"/>
  <c r="K26" i="95"/>
  <c r="P29" i="95"/>
  <c r="J26" i="95"/>
  <c r="O29" i="95"/>
  <c r="N29" i="95"/>
  <c r="I26" i="95"/>
  <c r="H26" i="95"/>
  <c r="M29" i="95"/>
  <c r="J29" i="95"/>
  <c r="E26" i="95"/>
  <c r="D26" i="95"/>
  <c r="I29" i="95"/>
  <c r="D10" i="95"/>
  <c r="H9" i="95"/>
  <c r="U24" i="95"/>
  <c r="Z24" i="95"/>
  <c r="T24" i="95"/>
  <c r="Y24" i="95"/>
  <c r="S24" i="95"/>
  <c r="X24" i="95"/>
  <c r="R24" i="95"/>
  <c r="W24" i="95"/>
  <c r="Q24" i="95"/>
  <c r="V24" i="95"/>
  <c r="H5" i="95"/>
  <c r="H23" i="95" s="1"/>
  <c r="H24" i="95" s="1"/>
  <c r="D23" i="95"/>
  <c r="D24" i="95" s="1"/>
  <c r="Z28" i="95"/>
  <c r="Z30" i="95"/>
  <c r="U28" i="95"/>
  <c r="T28" i="95"/>
  <c r="Y30" i="95"/>
  <c r="Y28" i="95"/>
  <c r="X28" i="95"/>
  <c r="X30" i="95"/>
  <c r="S28" i="95"/>
  <c r="R28" i="95"/>
  <c r="W30" i="95"/>
  <c r="W28" i="95"/>
  <c r="V28" i="95"/>
  <c r="V30" i="95"/>
  <c r="Q28" i="95"/>
  <c r="P28" i="95"/>
  <c r="U30" i="95"/>
  <c r="T30" i="95"/>
  <c r="O28" i="95"/>
  <c r="N28" i="95"/>
  <c r="S30" i="95"/>
  <c r="R30" i="95"/>
  <c r="M28" i="95"/>
  <c r="L28" i="95"/>
  <c r="Q30" i="95"/>
  <c r="P30" i="95"/>
  <c r="K28" i="95"/>
  <c r="J28" i="95"/>
  <c r="O30" i="95"/>
  <c r="N30" i="95"/>
  <c r="I28" i="95"/>
  <c r="M30" i="95"/>
  <c r="J30" i="95"/>
  <c r="E28" i="95"/>
  <c r="I30" i="95"/>
  <c r="D27" i="95"/>
  <c r="D28" i="95" s="1"/>
  <c r="H4" i="95"/>
  <c r="H27" i="95" s="1"/>
  <c r="H2" i="95"/>
  <c r="H20" i="95" s="1"/>
  <c r="D20" i="95"/>
  <c r="Z29" i="94"/>
  <c r="U26" i="94"/>
  <c r="Z26" i="94"/>
  <c r="Y29" i="94"/>
  <c r="T26" i="94"/>
  <c r="Y26" i="94"/>
  <c r="X29" i="94"/>
  <c r="X26" i="94"/>
  <c r="S26" i="94"/>
  <c r="R26" i="94"/>
  <c r="W29" i="94"/>
  <c r="W26" i="94"/>
  <c r="V29" i="94"/>
  <c r="V26" i="94"/>
  <c r="Q26" i="94"/>
  <c r="P26" i="94"/>
  <c r="U29" i="94"/>
  <c r="T29" i="94"/>
  <c r="O26" i="94"/>
  <c r="N26" i="94"/>
  <c r="S29" i="94"/>
  <c r="R29" i="94"/>
  <c r="M26" i="94"/>
  <c r="Q29" i="94"/>
  <c r="L26" i="94"/>
  <c r="P29" i="94"/>
  <c r="K26" i="94"/>
  <c r="O29" i="94"/>
  <c r="J26" i="94"/>
  <c r="N29" i="94"/>
  <c r="I26" i="94"/>
  <c r="M29" i="94"/>
  <c r="H26" i="94"/>
  <c r="E26" i="94"/>
  <c r="J29" i="94"/>
  <c r="I29" i="94"/>
  <c r="D26" i="94"/>
  <c r="D10" i="94"/>
  <c r="H9" i="94"/>
  <c r="U24" i="94"/>
  <c r="Z24" i="94"/>
  <c r="T24" i="94"/>
  <c r="Y24" i="94"/>
  <c r="S24" i="94"/>
  <c r="X24" i="94"/>
  <c r="R24" i="94"/>
  <c r="W24" i="94"/>
  <c r="Q24" i="94"/>
  <c r="V24" i="94"/>
  <c r="H5" i="94"/>
  <c r="H23" i="94" s="1"/>
  <c r="H24" i="94" s="1"/>
  <c r="D23" i="94"/>
  <c r="D24" i="94" s="1"/>
  <c r="U28" i="94"/>
  <c r="Z28" i="94"/>
  <c r="Z30" i="94"/>
  <c r="T28" i="94"/>
  <c r="Y28" i="94"/>
  <c r="Y30" i="94"/>
  <c r="S28" i="94"/>
  <c r="X28" i="94"/>
  <c r="X30" i="94"/>
  <c r="R28" i="94"/>
  <c r="W30" i="94"/>
  <c r="W28" i="94"/>
  <c r="V28" i="94"/>
  <c r="Q28" i="94"/>
  <c r="V30" i="94"/>
  <c r="P28" i="94"/>
  <c r="U30" i="94"/>
  <c r="O28" i="94"/>
  <c r="T30" i="94"/>
  <c r="N28" i="94"/>
  <c r="S30" i="94"/>
  <c r="M28" i="94"/>
  <c r="R30" i="94"/>
  <c r="L28" i="94"/>
  <c r="Q30" i="94"/>
  <c r="K28" i="94"/>
  <c r="P30" i="94"/>
  <c r="J28" i="94"/>
  <c r="O30" i="94"/>
  <c r="I28" i="94"/>
  <c r="N30" i="94"/>
  <c r="M30" i="94"/>
  <c r="E28" i="94"/>
  <c r="J30" i="94"/>
  <c r="I30" i="94"/>
  <c r="D27" i="94"/>
  <c r="D28" i="94" s="1"/>
  <c r="H4" i="94"/>
  <c r="H27" i="94" s="1"/>
  <c r="D20" i="94"/>
  <c r="H2" i="94"/>
  <c r="H20" i="94" s="1"/>
  <c r="Z29" i="93"/>
  <c r="U26" i="93"/>
  <c r="Z26" i="93"/>
  <c r="Y26" i="93"/>
  <c r="Y29" i="93"/>
  <c r="T26" i="93"/>
  <c r="X26" i="93"/>
  <c r="X29" i="93"/>
  <c r="S26" i="93"/>
  <c r="W29" i="93"/>
  <c r="R26" i="93"/>
  <c r="W26" i="93"/>
  <c r="V26" i="93"/>
  <c r="V29" i="93"/>
  <c r="Q26" i="93"/>
  <c r="U29" i="93"/>
  <c r="P26" i="93"/>
  <c r="T29" i="93"/>
  <c r="O26" i="93"/>
  <c r="N26" i="93"/>
  <c r="S29" i="93"/>
  <c r="R29" i="93"/>
  <c r="M26" i="93"/>
  <c r="L26" i="93"/>
  <c r="Q29" i="93"/>
  <c r="P29" i="93"/>
  <c r="K26" i="93"/>
  <c r="J26" i="93"/>
  <c r="O29" i="93"/>
  <c r="N29" i="93"/>
  <c r="I26" i="93"/>
  <c r="H26" i="93"/>
  <c r="M29" i="93"/>
  <c r="J29" i="93"/>
  <c r="E26" i="93"/>
  <c r="I29" i="93"/>
  <c r="D26" i="93"/>
  <c r="D10" i="93"/>
  <c r="H9" i="93"/>
  <c r="U24" i="93"/>
  <c r="Z24" i="93"/>
  <c r="T24" i="93"/>
  <c r="Y24" i="93"/>
  <c r="S24" i="93"/>
  <c r="X24" i="93"/>
  <c r="R24" i="93"/>
  <c r="W24" i="93"/>
  <c r="Q24" i="93"/>
  <c r="V24" i="93"/>
  <c r="H5" i="93"/>
  <c r="H23" i="93" s="1"/>
  <c r="H24" i="93" s="1"/>
  <c r="D23" i="93"/>
  <c r="D24" i="93" s="1"/>
  <c r="Z28" i="93"/>
  <c r="Z30" i="93"/>
  <c r="U28" i="93"/>
  <c r="Y28" i="93"/>
  <c r="T28" i="93"/>
  <c r="Y30" i="93"/>
  <c r="S28" i="93"/>
  <c r="X28" i="93"/>
  <c r="X30" i="93"/>
  <c r="W30" i="93"/>
  <c r="R28" i="93"/>
  <c r="W28" i="93"/>
  <c r="Q28" i="93"/>
  <c r="V28" i="93"/>
  <c r="V30" i="93"/>
  <c r="U30" i="93"/>
  <c r="P28" i="93"/>
  <c r="O28" i="93"/>
  <c r="T30" i="93"/>
  <c r="S30" i="93"/>
  <c r="N28" i="93"/>
  <c r="M28" i="93"/>
  <c r="R30" i="93"/>
  <c r="Q30" i="93"/>
  <c r="L28" i="93"/>
  <c r="K28" i="93"/>
  <c r="P30" i="93"/>
  <c r="O30" i="93"/>
  <c r="J28" i="93"/>
  <c r="I28" i="93"/>
  <c r="N30" i="93"/>
  <c r="M30" i="93"/>
  <c r="E28" i="93"/>
  <c r="J30" i="93"/>
  <c r="I30" i="93"/>
  <c r="D27" i="93"/>
  <c r="D28" i="93" s="1"/>
  <c r="H4" i="93"/>
  <c r="H27" i="93" s="1"/>
  <c r="D20" i="93"/>
  <c r="H2" i="93"/>
  <c r="H20" i="93" s="1"/>
  <c r="U26" i="92"/>
  <c r="Z26" i="92"/>
  <c r="Z29" i="92"/>
  <c r="Y29" i="92"/>
  <c r="T26" i="92"/>
  <c r="Y26" i="92"/>
  <c r="X29" i="92"/>
  <c r="S26" i="92"/>
  <c r="X26" i="92"/>
  <c r="W26" i="92"/>
  <c r="W29" i="92"/>
  <c r="R26" i="92"/>
  <c r="V26" i="92"/>
  <c r="V29" i="92"/>
  <c r="Q26" i="92"/>
  <c r="P26" i="92"/>
  <c r="U29" i="92"/>
  <c r="O26" i="92"/>
  <c r="T29" i="92"/>
  <c r="S29" i="92"/>
  <c r="N26" i="92"/>
  <c r="R29" i="92"/>
  <c r="M26" i="92"/>
  <c r="Q29" i="92"/>
  <c r="L26" i="92"/>
  <c r="K26" i="92"/>
  <c r="P29" i="92"/>
  <c r="O29" i="92"/>
  <c r="J26" i="92"/>
  <c r="I26" i="92"/>
  <c r="N29" i="92"/>
  <c r="H26" i="92"/>
  <c r="M29" i="92"/>
  <c r="J29" i="92"/>
  <c r="E26" i="92"/>
  <c r="D26" i="92"/>
  <c r="I29" i="92"/>
  <c r="D10" i="92"/>
  <c r="H9" i="92"/>
  <c r="U24" i="92"/>
  <c r="Z24" i="92"/>
  <c r="T24" i="92"/>
  <c r="Y24" i="92"/>
  <c r="S24" i="92"/>
  <c r="X24" i="92"/>
  <c r="R24" i="92"/>
  <c r="W24" i="92"/>
  <c r="Q24" i="92"/>
  <c r="V24" i="92"/>
  <c r="H5" i="92"/>
  <c r="H23" i="92" s="1"/>
  <c r="H24" i="92" s="1"/>
  <c r="D23" i="92"/>
  <c r="D24" i="92" s="1"/>
  <c r="U28" i="92"/>
  <c r="Z30" i="92"/>
  <c r="Z28" i="92"/>
  <c r="T28" i="92"/>
  <c r="Y28" i="92"/>
  <c r="Y30" i="92"/>
  <c r="S28" i="92"/>
  <c r="X28" i="92"/>
  <c r="X30" i="92"/>
  <c r="W30" i="92"/>
  <c r="R28" i="92"/>
  <c r="W28" i="92"/>
  <c r="V28" i="92"/>
  <c r="Q28" i="92"/>
  <c r="V30" i="92"/>
  <c r="U30" i="92"/>
  <c r="P28" i="92"/>
  <c r="O28" i="92"/>
  <c r="T30" i="92"/>
  <c r="N28" i="92"/>
  <c r="S30" i="92"/>
  <c r="M28" i="92"/>
  <c r="R30" i="92"/>
  <c r="L28" i="92"/>
  <c r="Q30" i="92"/>
  <c r="K28" i="92"/>
  <c r="P30" i="92"/>
  <c r="J28" i="92"/>
  <c r="O30" i="92"/>
  <c r="I28" i="92"/>
  <c r="N30" i="92"/>
  <c r="M30" i="92"/>
  <c r="E28" i="92"/>
  <c r="J30" i="92"/>
  <c r="I30" i="92"/>
  <c r="D27" i="92"/>
  <c r="D28" i="92" s="1"/>
  <c r="H4" i="92"/>
  <c r="H27" i="92" s="1"/>
  <c r="D20" i="92"/>
  <c r="H2" i="92"/>
  <c r="H20" i="92" s="1"/>
  <c r="Z26" i="91"/>
  <c r="Z29" i="91"/>
  <c r="U26" i="91"/>
  <c r="T26" i="91"/>
  <c r="Y26" i="91"/>
  <c r="Y29" i="91"/>
  <c r="X29" i="91"/>
  <c r="X26" i="91"/>
  <c r="S26" i="91"/>
  <c r="W26" i="91"/>
  <c r="W29" i="91"/>
  <c r="R26" i="91"/>
  <c r="V29" i="91"/>
  <c r="V26" i="91"/>
  <c r="Q26" i="91"/>
  <c r="U29" i="91"/>
  <c r="P26" i="91"/>
  <c r="O26" i="91"/>
  <c r="T29" i="91"/>
  <c r="S29" i="91"/>
  <c r="N26" i="91"/>
  <c r="M26" i="91"/>
  <c r="R29" i="91"/>
  <c r="Q29" i="91"/>
  <c r="L26" i="91"/>
  <c r="P29" i="91"/>
  <c r="K26" i="91"/>
  <c r="J26" i="91"/>
  <c r="O29" i="91"/>
  <c r="I26" i="91"/>
  <c r="N29" i="91"/>
  <c r="M29" i="91"/>
  <c r="H26" i="91"/>
  <c r="J29" i="91"/>
  <c r="E26" i="91"/>
  <c r="I29" i="91"/>
  <c r="D26" i="91"/>
  <c r="D10" i="91"/>
  <c r="H9" i="91"/>
  <c r="U24" i="91"/>
  <c r="Z24" i="91"/>
  <c r="T24" i="91"/>
  <c r="Y24" i="91"/>
  <c r="S24" i="91"/>
  <c r="X24" i="91"/>
  <c r="R24" i="91"/>
  <c r="W24" i="91"/>
  <c r="Q24" i="91"/>
  <c r="V24" i="91"/>
  <c r="H5" i="91"/>
  <c r="H23" i="91" s="1"/>
  <c r="H24" i="91" s="1"/>
  <c r="D23" i="91"/>
  <c r="D24" i="91" s="1"/>
  <c r="U28" i="91"/>
  <c r="Z28" i="91"/>
  <c r="Z30" i="91"/>
  <c r="Y30" i="91"/>
  <c r="T28" i="91"/>
  <c r="Y28" i="91"/>
  <c r="S28" i="91"/>
  <c r="X28" i="91"/>
  <c r="X30" i="91"/>
  <c r="W30" i="91"/>
  <c r="R28" i="91"/>
  <c r="W28" i="91"/>
  <c r="V28" i="91"/>
  <c r="V30" i="91"/>
  <c r="Q28" i="91"/>
  <c r="P28" i="91"/>
  <c r="U30" i="91"/>
  <c r="O28" i="91"/>
  <c r="T30" i="91"/>
  <c r="N28" i="91"/>
  <c r="S30" i="91"/>
  <c r="M28" i="91"/>
  <c r="R30" i="91"/>
  <c r="L28" i="91"/>
  <c r="Q30" i="91"/>
  <c r="K28" i="91"/>
  <c r="P30" i="91"/>
  <c r="J28" i="91"/>
  <c r="O30" i="91"/>
  <c r="I28" i="91"/>
  <c r="N30" i="91"/>
  <c r="M30" i="91"/>
  <c r="E28" i="91"/>
  <c r="J30" i="91"/>
  <c r="I30" i="91"/>
  <c r="H4" i="91"/>
  <c r="H27" i="91" s="1"/>
  <c r="D27" i="91"/>
  <c r="D28" i="91" s="1"/>
  <c r="H2" i="91"/>
  <c r="H20" i="91" s="1"/>
  <c r="D20" i="91"/>
  <c r="Z26" i="90"/>
  <c r="Z29" i="90"/>
  <c r="U26" i="90"/>
  <c r="Y29" i="90"/>
  <c r="T26" i="90"/>
  <c r="Y26" i="90"/>
  <c r="X29" i="90"/>
  <c r="X26" i="90"/>
  <c r="S26" i="90"/>
  <c r="W29" i="90"/>
  <c r="R26" i="90"/>
  <c r="W26" i="90"/>
  <c r="V29" i="90"/>
  <c r="V26" i="90"/>
  <c r="Q26" i="90"/>
  <c r="P26" i="90"/>
  <c r="U29" i="90"/>
  <c r="T29" i="90"/>
  <c r="O26" i="90"/>
  <c r="S29" i="90"/>
  <c r="N26" i="90"/>
  <c r="R29" i="90"/>
  <c r="M26" i="90"/>
  <c r="Q29" i="90"/>
  <c r="L26" i="90"/>
  <c r="K26" i="90"/>
  <c r="P29" i="90"/>
  <c r="J26" i="90"/>
  <c r="O29" i="90"/>
  <c r="N29" i="90"/>
  <c r="I26" i="90"/>
  <c r="H26" i="90"/>
  <c r="M29" i="90"/>
  <c r="E26" i="90"/>
  <c r="J29" i="90"/>
  <c r="D26" i="90"/>
  <c r="I29" i="90"/>
  <c r="H9" i="90"/>
  <c r="D10" i="90"/>
  <c r="Z24" i="90"/>
  <c r="U24" i="90"/>
  <c r="Y24" i="90"/>
  <c r="T24" i="90"/>
  <c r="X24" i="90"/>
  <c r="S24" i="90"/>
  <c r="W24" i="90"/>
  <c r="R24" i="90"/>
  <c r="V24" i="90"/>
  <c r="Q24" i="90"/>
  <c r="H5" i="90"/>
  <c r="H23" i="90" s="1"/>
  <c r="H24" i="90" s="1"/>
  <c r="D23" i="90"/>
  <c r="D24" i="90" s="1"/>
  <c r="U28" i="90"/>
  <c r="Z30" i="90"/>
  <c r="Z28" i="90"/>
  <c r="T28" i="90"/>
  <c r="Y28" i="90"/>
  <c r="Y30" i="90"/>
  <c r="S28" i="90"/>
  <c r="X30" i="90"/>
  <c r="X28" i="90"/>
  <c r="R28" i="90"/>
  <c r="W28" i="90"/>
  <c r="W30" i="90"/>
  <c r="Q28" i="90"/>
  <c r="V28" i="90"/>
  <c r="V30" i="90"/>
  <c r="P28" i="90"/>
  <c r="U30" i="90"/>
  <c r="O28" i="90"/>
  <c r="T30" i="90"/>
  <c r="N28" i="90"/>
  <c r="S30" i="90"/>
  <c r="M28" i="90"/>
  <c r="R30" i="90"/>
  <c r="L28" i="90"/>
  <c r="Q30" i="90"/>
  <c r="K28" i="90"/>
  <c r="P30" i="90"/>
  <c r="J28" i="90"/>
  <c r="O30" i="90"/>
  <c r="I28" i="90"/>
  <c r="N30" i="90"/>
  <c r="M30" i="90"/>
  <c r="J30" i="90"/>
  <c r="E28" i="90"/>
  <c r="I30" i="90"/>
  <c r="D27" i="90"/>
  <c r="D28" i="90" s="1"/>
  <c r="H4" i="90"/>
  <c r="H27" i="90" s="1"/>
  <c r="H2" i="90"/>
  <c r="H20" i="90" s="1"/>
  <c r="D20" i="90"/>
  <c r="T26" i="89"/>
  <c r="Y26" i="89"/>
  <c r="Y29" i="89"/>
  <c r="X29" i="89"/>
  <c r="X26" i="89"/>
  <c r="S26" i="89"/>
  <c r="W26" i="89"/>
  <c r="R26" i="89"/>
  <c r="W29" i="89"/>
  <c r="V29" i="89"/>
  <c r="Q26" i="89"/>
  <c r="V26" i="89"/>
  <c r="U26" i="89"/>
  <c r="U29" i="89"/>
  <c r="P26" i="89"/>
  <c r="T29" i="89"/>
  <c r="O26" i="89"/>
  <c r="N26" i="89"/>
  <c r="S29" i="89"/>
  <c r="R29" i="89"/>
  <c r="M26" i="89"/>
  <c r="Q29" i="89"/>
  <c r="L26" i="89"/>
  <c r="P29" i="89"/>
  <c r="K26" i="89"/>
  <c r="O29" i="89"/>
  <c r="J26" i="89"/>
  <c r="I26" i="89"/>
  <c r="N29" i="89"/>
  <c r="M29" i="89"/>
  <c r="H26" i="89"/>
  <c r="E26" i="89"/>
  <c r="J29" i="89"/>
  <c r="I29" i="89"/>
  <c r="D26" i="89"/>
  <c r="D10" i="89"/>
  <c r="H9" i="89"/>
  <c r="T24" i="89"/>
  <c r="Y24" i="89"/>
  <c r="S24" i="89"/>
  <c r="X24" i="89"/>
  <c r="R24" i="89"/>
  <c r="W24" i="89"/>
  <c r="Q24" i="89"/>
  <c r="V24" i="89"/>
  <c r="P24" i="89"/>
  <c r="U24" i="89"/>
  <c r="D23" i="89"/>
  <c r="D24" i="89" s="1"/>
  <c r="H5" i="89"/>
  <c r="H23" i="89" s="1"/>
  <c r="H24" i="89" s="1"/>
  <c r="T28" i="89"/>
  <c r="Y28" i="89"/>
  <c r="Y30" i="89"/>
  <c r="X30" i="89"/>
  <c r="S28" i="89"/>
  <c r="X28" i="89"/>
  <c r="W30" i="89"/>
  <c r="R28" i="89"/>
  <c r="W28" i="89"/>
  <c r="Q28" i="89"/>
  <c r="V28" i="89"/>
  <c r="V30" i="89"/>
  <c r="U30" i="89"/>
  <c r="P28" i="89"/>
  <c r="U28" i="89"/>
  <c r="O28" i="89"/>
  <c r="T30" i="89"/>
  <c r="S30" i="89"/>
  <c r="N28" i="89"/>
  <c r="M28" i="89"/>
  <c r="R30" i="89"/>
  <c r="Q30" i="89"/>
  <c r="L28" i="89"/>
  <c r="K28" i="89"/>
  <c r="P30" i="89"/>
  <c r="J28" i="89"/>
  <c r="O30" i="89"/>
  <c r="I28" i="89"/>
  <c r="N30" i="89"/>
  <c r="M30" i="89"/>
  <c r="E28" i="89"/>
  <c r="J30" i="89"/>
  <c r="I30" i="89"/>
  <c r="H4" i="89"/>
  <c r="H27" i="89" s="1"/>
  <c r="D27" i="89"/>
  <c r="D28" i="89" s="1"/>
  <c r="D20" i="89"/>
  <c r="H2" i="89"/>
  <c r="H20" i="89" s="1"/>
  <c r="Z29" i="88"/>
  <c r="Z26" i="88"/>
  <c r="U26" i="88"/>
  <c r="Y29" i="88"/>
  <c r="Y26" i="88"/>
  <c r="T26" i="88"/>
  <c r="X26" i="88"/>
  <c r="S26" i="88"/>
  <c r="X29" i="88"/>
  <c r="W26" i="88"/>
  <c r="R26" i="88"/>
  <c r="W29" i="88"/>
  <c r="V26" i="88"/>
  <c r="Q26" i="88"/>
  <c r="V29" i="88"/>
  <c r="P26" i="88"/>
  <c r="U29" i="88"/>
  <c r="T29" i="88"/>
  <c r="O26" i="88"/>
  <c r="S29" i="88"/>
  <c r="N26" i="88"/>
  <c r="M26" i="88"/>
  <c r="R29" i="88"/>
  <c r="Q29" i="88"/>
  <c r="L26" i="88"/>
  <c r="P29" i="88"/>
  <c r="K26" i="88"/>
  <c r="O29" i="88"/>
  <c r="J26" i="88"/>
  <c r="N29" i="88"/>
  <c r="I26" i="88"/>
  <c r="M29" i="88"/>
  <c r="H26" i="88"/>
  <c r="J29" i="88"/>
  <c r="E26" i="88"/>
  <c r="I29" i="88"/>
  <c r="D26" i="88"/>
  <c r="H9" i="88"/>
  <c r="D10" i="88"/>
  <c r="U24" i="88"/>
  <c r="Z24" i="88"/>
  <c r="T24" i="88"/>
  <c r="Y24" i="88"/>
  <c r="X24" i="88"/>
  <c r="S24" i="88"/>
  <c r="W24" i="88"/>
  <c r="R24" i="88"/>
  <c r="V24" i="88"/>
  <c r="Q24" i="88"/>
  <c r="D23" i="88"/>
  <c r="D24" i="88" s="1"/>
  <c r="H5" i="88"/>
  <c r="H23" i="88" s="1"/>
  <c r="H24" i="88" s="1"/>
  <c r="U28" i="88"/>
  <c r="Z28" i="88"/>
  <c r="Z30" i="88"/>
  <c r="T28" i="88"/>
  <c r="Y30" i="88"/>
  <c r="Y28" i="88"/>
  <c r="S28" i="88"/>
  <c r="X28" i="88"/>
  <c r="X30" i="88"/>
  <c r="W28" i="88"/>
  <c r="R28" i="88"/>
  <c r="W30" i="88"/>
  <c r="V28" i="88"/>
  <c r="V30" i="88"/>
  <c r="Q28" i="88"/>
  <c r="P28" i="88"/>
  <c r="U30" i="88"/>
  <c r="T30" i="88"/>
  <c r="O28" i="88"/>
  <c r="N28" i="88"/>
  <c r="S30" i="88"/>
  <c r="R30" i="88"/>
  <c r="M28" i="88"/>
  <c r="L28" i="88"/>
  <c r="Q30" i="88"/>
  <c r="P30" i="88"/>
  <c r="K28" i="88"/>
  <c r="O30" i="88"/>
  <c r="J28" i="88"/>
  <c r="I28" i="88"/>
  <c r="N30" i="88"/>
  <c r="M30" i="88"/>
  <c r="E28" i="88"/>
  <c r="J30" i="88"/>
  <c r="I30" i="88"/>
  <c r="H4" i="88"/>
  <c r="H27" i="88" s="1"/>
  <c r="D27" i="88"/>
  <c r="D28" i="88" s="1"/>
  <c r="D20" i="88"/>
  <c r="H2" i="88"/>
  <c r="H20" i="88" s="1"/>
  <c r="Y29" i="87"/>
  <c r="T26" i="87"/>
  <c r="Y26" i="87"/>
  <c r="S26" i="87"/>
  <c r="X26" i="87"/>
  <c r="X29" i="87"/>
  <c r="R26" i="87"/>
  <c r="W29" i="87"/>
  <c r="W26" i="87"/>
  <c r="Q26" i="87"/>
  <c r="V26" i="87"/>
  <c r="V29" i="87"/>
  <c r="P26" i="87"/>
  <c r="U29" i="87"/>
  <c r="U26" i="87"/>
  <c r="T29" i="87"/>
  <c r="O26" i="87"/>
  <c r="S29" i="87"/>
  <c r="N26" i="87"/>
  <c r="R29" i="87"/>
  <c r="M26" i="87"/>
  <c r="L26" i="87"/>
  <c r="Q29" i="87"/>
  <c r="K26" i="87"/>
  <c r="P29" i="87"/>
  <c r="O29" i="87"/>
  <c r="J26" i="87"/>
  <c r="I26" i="87"/>
  <c r="N29" i="87"/>
  <c r="M29" i="87"/>
  <c r="H26" i="87"/>
  <c r="J29" i="87"/>
  <c r="E26" i="87"/>
  <c r="I29" i="87"/>
  <c r="D26" i="87"/>
  <c r="H21" i="87"/>
  <c r="H20" i="87" s="1"/>
  <c r="D20" i="87"/>
  <c r="H9" i="87"/>
  <c r="D10" i="87"/>
  <c r="T24" i="87"/>
  <c r="Y24" i="87"/>
  <c r="S24" i="87"/>
  <c r="X24" i="87"/>
  <c r="R24" i="87"/>
  <c r="W24" i="87"/>
  <c r="Q24" i="87"/>
  <c r="V24" i="87"/>
  <c r="P24" i="87"/>
  <c r="U24" i="87"/>
  <c r="D23" i="87"/>
  <c r="D24" i="87" s="1"/>
  <c r="H5" i="87"/>
  <c r="H23" i="87" s="1"/>
  <c r="H24" i="87" s="1"/>
  <c r="Y28" i="87"/>
  <c r="Y30" i="87"/>
  <c r="T28" i="87"/>
  <c r="X28" i="87"/>
  <c r="S28" i="87"/>
  <c r="X30" i="87"/>
  <c r="R28" i="87"/>
  <c r="W28" i="87"/>
  <c r="W30" i="87"/>
  <c r="Q28" i="87"/>
  <c r="V30" i="87"/>
  <c r="V28" i="87"/>
  <c r="P28" i="87"/>
  <c r="U28" i="87"/>
  <c r="U30" i="87"/>
  <c r="O28" i="87"/>
  <c r="T30" i="87"/>
  <c r="N28" i="87"/>
  <c r="S30" i="87"/>
  <c r="M28" i="87"/>
  <c r="R30" i="87"/>
  <c r="L28" i="87"/>
  <c r="Q30" i="87"/>
  <c r="K28" i="87"/>
  <c r="P30" i="87"/>
  <c r="J28" i="87"/>
  <c r="O30" i="87"/>
  <c r="I28" i="87"/>
  <c r="N30" i="87"/>
  <c r="M30" i="87"/>
  <c r="E28" i="87"/>
  <c r="J30" i="87"/>
  <c r="I30" i="87"/>
  <c r="D27" i="87"/>
  <c r="D28" i="87" s="1"/>
  <c r="H4" i="87"/>
  <c r="H27" i="87" s="1"/>
  <c r="V29" i="86"/>
  <c r="Q26" i="86"/>
  <c r="V26" i="86"/>
  <c r="U26" i="86"/>
  <c r="P26" i="86"/>
  <c r="U29" i="86"/>
  <c r="T26" i="86"/>
  <c r="O26" i="86"/>
  <c r="T29" i="86"/>
  <c r="S29" i="86"/>
  <c r="S26" i="86"/>
  <c r="N26" i="86"/>
  <c r="M26" i="86"/>
  <c r="R29" i="86"/>
  <c r="R26" i="86"/>
  <c r="Q29" i="86"/>
  <c r="L26" i="86"/>
  <c r="K26" i="86"/>
  <c r="P29" i="86"/>
  <c r="O29" i="86"/>
  <c r="J26" i="86"/>
  <c r="N29" i="86"/>
  <c r="I26" i="86"/>
  <c r="M29" i="86"/>
  <c r="H26" i="86"/>
  <c r="J29" i="86"/>
  <c r="E26" i="86"/>
  <c r="I29" i="86"/>
  <c r="D26" i="86"/>
  <c r="H9" i="86"/>
  <c r="D10" i="86"/>
  <c r="Q24" i="86"/>
  <c r="V24" i="86"/>
  <c r="P24" i="86"/>
  <c r="U24" i="86"/>
  <c r="O24" i="86"/>
  <c r="T24" i="86"/>
  <c r="N24" i="86"/>
  <c r="S24" i="86"/>
  <c r="M24" i="86"/>
  <c r="R24" i="86"/>
  <c r="H5" i="86"/>
  <c r="H23" i="86" s="1"/>
  <c r="H24" i="86" s="1"/>
  <c r="D23" i="86"/>
  <c r="D24" i="86" s="1"/>
  <c r="Q28" i="86"/>
  <c r="V28" i="86"/>
  <c r="V30" i="86"/>
  <c r="P28" i="86"/>
  <c r="U30" i="86"/>
  <c r="U28" i="86"/>
  <c r="O28" i="86"/>
  <c r="T30" i="86"/>
  <c r="T28" i="86"/>
  <c r="N28" i="86"/>
  <c r="S30" i="86"/>
  <c r="S28" i="86"/>
  <c r="M28" i="86"/>
  <c r="R28" i="86"/>
  <c r="R30" i="86"/>
  <c r="L28" i="86"/>
  <c r="Q30" i="86"/>
  <c r="K28" i="86"/>
  <c r="P30" i="86"/>
  <c r="J28" i="86"/>
  <c r="O30" i="86"/>
  <c r="I28" i="86"/>
  <c r="N30" i="86"/>
  <c r="M30" i="86"/>
  <c r="J30" i="86"/>
  <c r="E28" i="86"/>
  <c r="I30" i="86"/>
  <c r="D27" i="86"/>
  <c r="D28" i="86" s="1"/>
  <c r="H4" i="86"/>
  <c r="H27" i="86" s="1"/>
  <c r="D20" i="86"/>
  <c r="H2" i="86"/>
  <c r="H20" i="86" s="1"/>
  <c r="Z26" i="85"/>
  <c r="U26" i="85"/>
  <c r="Z29" i="85"/>
  <c r="Y29" i="85"/>
  <c r="T26" i="85"/>
  <c r="Y26" i="85"/>
  <c r="X29" i="85"/>
  <c r="X26" i="85"/>
  <c r="S26" i="85"/>
  <c r="W29" i="85"/>
  <c r="W26" i="85"/>
  <c r="R26" i="85"/>
  <c r="V29" i="85"/>
  <c r="V26" i="85"/>
  <c r="Q26" i="85"/>
  <c r="P26" i="85"/>
  <c r="U29" i="85"/>
  <c r="O26" i="85"/>
  <c r="T29" i="85"/>
  <c r="S29" i="85"/>
  <c r="N26" i="85"/>
  <c r="R29" i="85"/>
  <c r="M26" i="85"/>
  <c r="Q29" i="85"/>
  <c r="L26" i="85"/>
  <c r="K26" i="85"/>
  <c r="P29" i="85"/>
  <c r="O29" i="85"/>
  <c r="J26" i="85"/>
  <c r="I26" i="85"/>
  <c r="N29" i="85"/>
  <c r="M29" i="85"/>
  <c r="H26" i="85"/>
  <c r="E26" i="85"/>
  <c r="J29" i="85"/>
  <c r="I29" i="85"/>
  <c r="D26" i="85"/>
  <c r="H9" i="85"/>
  <c r="D10" i="85"/>
  <c r="U24" i="85"/>
  <c r="Z24" i="85"/>
  <c r="T24" i="85"/>
  <c r="Y24" i="85"/>
  <c r="S24" i="85"/>
  <c r="X24" i="85"/>
  <c r="R24" i="85"/>
  <c r="W24" i="85"/>
  <c r="Q24" i="85"/>
  <c r="V24" i="85"/>
  <c r="H5" i="85"/>
  <c r="H23" i="85" s="1"/>
  <c r="H24" i="85" s="1"/>
  <c r="D23" i="85"/>
  <c r="D24" i="85" s="1"/>
  <c r="U28" i="85"/>
  <c r="Z28" i="85"/>
  <c r="Z30" i="85"/>
  <c r="Y30" i="85"/>
  <c r="T28" i="85"/>
  <c r="Y28" i="85"/>
  <c r="S28" i="85"/>
  <c r="X30" i="85"/>
  <c r="X28" i="85"/>
  <c r="R28" i="85"/>
  <c r="W28" i="85"/>
  <c r="W30" i="85"/>
  <c r="Q28" i="85"/>
  <c r="V30" i="85"/>
  <c r="V28" i="85"/>
  <c r="P28" i="85"/>
  <c r="U30" i="85"/>
  <c r="O28" i="85"/>
  <c r="T30" i="85"/>
  <c r="N28" i="85"/>
  <c r="S30" i="85"/>
  <c r="M28" i="85"/>
  <c r="R30" i="85"/>
  <c r="L28" i="85"/>
  <c r="Q30" i="85"/>
  <c r="K28" i="85"/>
  <c r="P30" i="85"/>
  <c r="J28" i="85"/>
  <c r="O30" i="85"/>
  <c r="I28" i="85"/>
  <c r="N30" i="85"/>
  <c r="M30" i="85"/>
  <c r="E28" i="85"/>
  <c r="J30" i="85"/>
  <c r="I30" i="85"/>
  <c r="D27" i="85"/>
  <c r="D28" i="85" s="1"/>
  <c r="H4" i="85"/>
  <c r="H27" i="85" s="1"/>
  <c r="D20" i="85"/>
  <c r="H2" i="85"/>
  <c r="H20" i="85" s="1"/>
  <c r="Y29" i="84"/>
  <c r="Y26" i="84"/>
  <c r="T26" i="84"/>
  <c r="X26" i="84"/>
  <c r="S26" i="84"/>
  <c r="X29" i="84"/>
  <c r="W26" i="84"/>
  <c r="W29" i="84"/>
  <c r="R26" i="84"/>
  <c r="V29" i="84"/>
  <c r="Q26" i="84"/>
  <c r="V26" i="84"/>
  <c r="U26" i="84"/>
  <c r="U29" i="84"/>
  <c r="P26" i="84"/>
  <c r="T29" i="84"/>
  <c r="O26" i="84"/>
  <c r="S29" i="84"/>
  <c r="N26" i="84"/>
  <c r="M26" i="84"/>
  <c r="R29" i="84"/>
  <c r="Q29" i="84"/>
  <c r="L26" i="84"/>
  <c r="K26" i="84"/>
  <c r="P29" i="84"/>
  <c r="O29" i="84"/>
  <c r="J26" i="84"/>
  <c r="I26" i="84"/>
  <c r="N29" i="84"/>
  <c r="M29" i="84"/>
  <c r="H26" i="84"/>
  <c r="J29" i="84"/>
  <c r="E26" i="84"/>
  <c r="I29" i="84"/>
  <c r="D26" i="84"/>
  <c r="D10" i="84"/>
  <c r="H9" i="84"/>
  <c r="T24" i="84"/>
  <c r="Y24" i="84"/>
  <c r="S24" i="84"/>
  <c r="X24" i="84"/>
  <c r="R24" i="84"/>
  <c r="W24" i="84"/>
  <c r="Q24" i="84"/>
  <c r="V24" i="84"/>
  <c r="P24" i="84"/>
  <c r="U24" i="84"/>
  <c r="H5" i="84"/>
  <c r="H23" i="84" s="1"/>
  <c r="H24" i="84" s="1"/>
  <c r="D23" i="84"/>
  <c r="D24" i="84" s="1"/>
  <c r="Y30" i="84"/>
  <c r="T28" i="84"/>
  <c r="Y28" i="84"/>
  <c r="X28" i="84"/>
  <c r="X30" i="84"/>
  <c r="S28" i="84"/>
  <c r="R28" i="84"/>
  <c r="W28" i="84"/>
  <c r="W30" i="84"/>
  <c r="Q28" i="84"/>
  <c r="V30" i="84"/>
  <c r="V28" i="84"/>
  <c r="P28" i="84"/>
  <c r="U30" i="84"/>
  <c r="U28" i="84"/>
  <c r="O28" i="84"/>
  <c r="T30" i="84"/>
  <c r="N28" i="84"/>
  <c r="S30" i="84"/>
  <c r="M28" i="84"/>
  <c r="R30" i="84"/>
  <c r="L28" i="84"/>
  <c r="Q30" i="84"/>
  <c r="K28" i="84"/>
  <c r="P30" i="84"/>
  <c r="J28" i="84"/>
  <c r="O30" i="84"/>
  <c r="I28" i="84"/>
  <c r="N30" i="84"/>
  <c r="M30" i="84"/>
  <c r="E28" i="84"/>
  <c r="J30" i="84"/>
  <c r="I30" i="84"/>
  <c r="D27" i="84"/>
  <c r="D28" i="84" s="1"/>
  <c r="H4" i="84"/>
  <c r="H27" i="84" s="1"/>
  <c r="D20" i="84"/>
  <c r="H2" i="84"/>
  <c r="H20" i="84" s="1"/>
  <c r="U26" i="83"/>
  <c r="Z26" i="83"/>
  <c r="Z29" i="83"/>
  <c r="Y26" i="83"/>
  <c r="Y29" i="83"/>
  <c r="T26" i="83"/>
  <c r="S26" i="83"/>
  <c r="X26" i="83"/>
  <c r="X29" i="83"/>
  <c r="W26" i="83"/>
  <c r="W29" i="83"/>
  <c r="R26" i="83"/>
  <c r="V26" i="83"/>
  <c r="Q26" i="83"/>
  <c r="V29" i="83"/>
  <c r="U29" i="83"/>
  <c r="P26" i="83"/>
  <c r="O26" i="83"/>
  <c r="T29" i="83"/>
  <c r="N26" i="83"/>
  <c r="S29" i="83"/>
  <c r="M26" i="83"/>
  <c r="R29" i="83"/>
  <c r="Q29" i="83"/>
  <c r="L26" i="83"/>
  <c r="P29" i="83"/>
  <c r="K26" i="83"/>
  <c r="O29" i="83"/>
  <c r="J26" i="83"/>
  <c r="N29" i="83"/>
  <c r="I26" i="83"/>
  <c r="M29" i="83"/>
  <c r="H26" i="83"/>
  <c r="J29" i="83"/>
  <c r="E26" i="83"/>
  <c r="I29" i="83"/>
  <c r="D26" i="83"/>
  <c r="D10" i="83"/>
  <c r="H9" i="83"/>
  <c r="U24" i="83"/>
  <c r="Z24" i="83"/>
  <c r="T24" i="83"/>
  <c r="Y24" i="83"/>
  <c r="S24" i="83"/>
  <c r="X24" i="83"/>
  <c r="R24" i="83"/>
  <c r="W24" i="83"/>
  <c r="V24" i="83"/>
  <c r="Q24" i="83"/>
  <c r="D23" i="83"/>
  <c r="D24" i="83" s="1"/>
  <c r="H5" i="83"/>
  <c r="H23" i="83" s="1"/>
  <c r="H24" i="83" s="1"/>
  <c r="U28" i="83"/>
  <c r="Z30" i="83"/>
  <c r="Z28" i="83"/>
  <c r="T28" i="83"/>
  <c r="Y30" i="83"/>
  <c r="Y28" i="83"/>
  <c r="S28" i="83"/>
  <c r="X28" i="83"/>
  <c r="X30" i="83"/>
  <c r="W30" i="83"/>
  <c r="R28" i="83"/>
  <c r="W28" i="83"/>
  <c r="V28" i="83"/>
  <c r="V30" i="83"/>
  <c r="Q28" i="83"/>
  <c r="U30" i="83"/>
  <c r="P28" i="83"/>
  <c r="T30" i="83"/>
  <c r="O28" i="83"/>
  <c r="S30" i="83"/>
  <c r="N28" i="83"/>
  <c r="R30" i="83"/>
  <c r="M28" i="83"/>
  <c r="L28" i="83"/>
  <c r="Q30" i="83"/>
  <c r="K28" i="83"/>
  <c r="P30" i="83"/>
  <c r="J28" i="83"/>
  <c r="O30" i="83"/>
  <c r="I28" i="83"/>
  <c r="N30" i="83"/>
  <c r="M30" i="83"/>
  <c r="E28" i="83"/>
  <c r="J30" i="83"/>
  <c r="I30" i="83"/>
  <c r="H4" i="83"/>
  <c r="H27" i="83" s="1"/>
  <c r="D27" i="83"/>
  <c r="D28" i="83" s="1"/>
  <c r="D20" i="83"/>
  <c r="H2" i="83"/>
  <c r="H20" i="83" s="1"/>
  <c r="N26" i="82"/>
  <c r="S29" i="82"/>
  <c r="S26" i="82"/>
  <c r="R26" i="82"/>
  <c r="R29" i="82"/>
  <c r="M26" i="82"/>
  <c r="L26" i="82"/>
  <c r="Q26" i="82"/>
  <c r="Q29" i="82"/>
  <c r="P29" i="82"/>
  <c r="P26" i="82"/>
  <c r="K26" i="82"/>
  <c r="J26" i="82"/>
  <c r="O26" i="82"/>
  <c r="O29" i="82"/>
  <c r="N29" i="82"/>
  <c r="I26" i="82"/>
  <c r="M29" i="82"/>
  <c r="H26" i="82"/>
  <c r="J29" i="82"/>
  <c r="E26" i="82"/>
  <c r="D26" i="82"/>
  <c r="I29" i="82"/>
  <c r="H21" i="82"/>
  <c r="H20" i="82" s="1"/>
  <c r="D20" i="82"/>
  <c r="D10" i="82"/>
  <c r="H9" i="82"/>
  <c r="N24" i="82"/>
  <c r="S24" i="82"/>
  <c r="M24" i="82"/>
  <c r="R24" i="82"/>
  <c r="L24" i="82"/>
  <c r="Q24" i="82"/>
  <c r="K24" i="82"/>
  <c r="P24" i="82"/>
  <c r="J24" i="82"/>
  <c r="O24" i="82"/>
  <c r="H5" i="82"/>
  <c r="H23" i="82" s="1"/>
  <c r="H24" i="82" s="1"/>
  <c r="D23" i="82"/>
  <c r="D24" i="82" s="1"/>
  <c r="N28" i="82"/>
  <c r="S28" i="82"/>
  <c r="S30" i="82"/>
  <c r="R30" i="82"/>
  <c r="M28" i="82"/>
  <c r="R28" i="82"/>
  <c r="Q28" i="82"/>
  <c r="Q30" i="82"/>
  <c r="L28" i="82"/>
  <c r="P28" i="82"/>
  <c r="P30" i="82"/>
  <c r="K28" i="82"/>
  <c r="J28" i="82"/>
  <c r="O30" i="82"/>
  <c r="O28" i="82"/>
  <c r="I28" i="82"/>
  <c r="N30" i="82"/>
  <c r="M30" i="82"/>
  <c r="E28" i="82"/>
  <c r="J30" i="82"/>
  <c r="I30" i="82"/>
  <c r="H4" i="82"/>
  <c r="H27" i="82" s="1"/>
  <c r="D27" i="82"/>
  <c r="D28" i="82" s="1"/>
  <c r="U26" i="81"/>
  <c r="Z29" i="81"/>
  <c r="Z26" i="81"/>
  <c r="Y29" i="81"/>
  <c r="Y26" i="81"/>
  <c r="T26" i="81"/>
  <c r="X29" i="81"/>
  <c r="X26" i="81"/>
  <c r="S26" i="81"/>
  <c r="W29" i="81"/>
  <c r="W26" i="81"/>
  <c r="R26" i="81"/>
  <c r="V29" i="81"/>
  <c r="Q26" i="81"/>
  <c r="V26" i="81"/>
  <c r="U29" i="81"/>
  <c r="P26" i="81"/>
  <c r="T29" i="81"/>
  <c r="O26" i="81"/>
  <c r="S29" i="81"/>
  <c r="N26" i="81"/>
  <c r="R29" i="81"/>
  <c r="M26" i="81"/>
  <c r="Q29" i="81"/>
  <c r="L26" i="81"/>
  <c r="P29" i="81"/>
  <c r="K26" i="81"/>
  <c r="O29" i="81"/>
  <c r="J26" i="81"/>
  <c r="N29" i="81"/>
  <c r="I26" i="81"/>
  <c r="H26" i="81"/>
  <c r="M29" i="81"/>
  <c r="E26" i="81"/>
  <c r="J29" i="81"/>
  <c r="I29" i="81"/>
  <c r="D26" i="81"/>
  <c r="H9" i="81"/>
  <c r="D10" i="81"/>
  <c r="U24" i="81"/>
  <c r="Z24" i="81"/>
  <c r="T24" i="81"/>
  <c r="Y24" i="81"/>
  <c r="S24" i="81"/>
  <c r="X24" i="81"/>
  <c r="R24" i="81"/>
  <c r="W24" i="81"/>
  <c r="Q24" i="81"/>
  <c r="V24" i="81"/>
  <c r="H5" i="81"/>
  <c r="H23" i="81" s="1"/>
  <c r="H24" i="81" s="1"/>
  <c r="D23" i="81"/>
  <c r="D24" i="81" s="1"/>
  <c r="Z28" i="81"/>
  <c r="Z30" i="81"/>
  <c r="U28" i="81"/>
  <c r="Y28" i="81"/>
  <c r="T28" i="81"/>
  <c r="Y30" i="81"/>
  <c r="X28" i="81"/>
  <c r="X30" i="81"/>
  <c r="S28" i="81"/>
  <c r="W28" i="81"/>
  <c r="W30" i="81"/>
  <c r="R28" i="81"/>
  <c r="Q28" i="81"/>
  <c r="V28" i="81"/>
  <c r="V30" i="81"/>
  <c r="P28" i="81"/>
  <c r="U30" i="81"/>
  <c r="O28" i="81"/>
  <c r="T30" i="81"/>
  <c r="N28" i="81"/>
  <c r="S30" i="81"/>
  <c r="M28" i="81"/>
  <c r="R30" i="81"/>
  <c r="L28" i="81"/>
  <c r="Q30" i="81"/>
  <c r="K28" i="81"/>
  <c r="P30" i="81"/>
  <c r="J28" i="81"/>
  <c r="O30" i="81"/>
  <c r="I28" i="81"/>
  <c r="N30" i="81"/>
  <c r="M30" i="81"/>
  <c r="E28" i="81"/>
  <c r="J30" i="81"/>
  <c r="I30" i="81"/>
  <c r="H4" i="81"/>
  <c r="H27" i="81" s="1"/>
  <c r="D27" i="81"/>
  <c r="D28" i="81" s="1"/>
  <c r="D20" i="81"/>
  <c r="H2" i="81"/>
  <c r="H20" i="81" s="1"/>
  <c r="U29" i="80"/>
  <c r="U26" i="80"/>
  <c r="P26" i="80"/>
  <c r="T26" i="80"/>
  <c r="O26" i="80"/>
  <c r="T29" i="80"/>
  <c r="S29" i="80"/>
  <c r="S26" i="80"/>
  <c r="N26" i="80"/>
  <c r="R29" i="80"/>
  <c r="R26" i="80"/>
  <c r="M26" i="80"/>
  <c r="Q26" i="80"/>
  <c r="L26" i="80"/>
  <c r="Q29" i="80"/>
  <c r="P29" i="80"/>
  <c r="K26" i="80"/>
  <c r="J26" i="80"/>
  <c r="O29" i="80"/>
  <c r="N29" i="80"/>
  <c r="I26" i="80"/>
  <c r="M29" i="80"/>
  <c r="H26" i="80"/>
  <c r="E26" i="80"/>
  <c r="J29" i="80"/>
  <c r="I29" i="80"/>
  <c r="D26" i="80"/>
  <c r="D10" i="80"/>
  <c r="H9" i="80"/>
  <c r="P24" i="80"/>
  <c r="U24" i="80"/>
  <c r="O24" i="80"/>
  <c r="T24" i="80"/>
  <c r="N24" i="80"/>
  <c r="S24" i="80"/>
  <c r="M24" i="80"/>
  <c r="R24" i="80"/>
  <c r="L24" i="80"/>
  <c r="Q24" i="80"/>
  <c r="D23" i="80"/>
  <c r="D24" i="80" s="1"/>
  <c r="H5" i="80"/>
  <c r="H23" i="80" s="1"/>
  <c r="H24" i="80" s="1"/>
  <c r="U28" i="80"/>
  <c r="P28" i="80"/>
  <c r="U30" i="80"/>
  <c r="T28" i="80"/>
  <c r="O28" i="80"/>
  <c r="T30" i="80"/>
  <c r="N28" i="80"/>
  <c r="S28" i="80"/>
  <c r="S30" i="80"/>
  <c r="M28" i="80"/>
  <c r="R28" i="80"/>
  <c r="R30" i="80"/>
  <c r="L28" i="80"/>
  <c r="Q28" i="80"/>
  <c r="Q30" i="80"/>
  <c r="K28" i="80"/>
  <c r="P30" i="80"/>
  <c r="J28" i="80"/>
  <c r="O30" i="80"/>
  <c r="N30" i="80"/>
  <c r="I28" i="80"/>
  <c r="M30" i="80"/>
  <c r="E28" i="80"/>
  <c r="J30" i="80"/>
  <c r="I30" i="80"/>
  <c r="D27" i="80"/>
  <c r="D28" i="80" s="1"/>
  <c r="H4" i="80"/>
  <c r="H27" i="80" s="1"/>
  <c r="D20" i="80"/>
  <c r="H2" i="80"/>
  <c r="H20" i="80" s="1"/>
  <c r="S26" i="79"/>
  <c r="N26" i="79"/>
  <c r="S29" i="79"/>
  <c r="M26" i="79"/>
  <c r="R29" i="79"/>
  <c r="R26" i="79"/>
  <c r="Q26" i="79"/>
  <c r="L26" i="79"/>
  <c r="Q29" i="79"/>
  <c r="K26" i="79"/>
  <c r="P29" i="79"/>
  <c r="P26" i="79"/>
  <c r="J26" i="79"/>
  <c r="O26" i="79"/>
  <c r="O29" i="79"/>
  <c r="I26" i="79"/>
  <c r="N29" i="79"/>
  <c r="M29" i="79"/>
  <c r="H26" i="79"/>
  <c r="J29" i="79"/>
  <c r="E26" i="79"/>
  <c r="I29" i="79"/>
  <c r="D26" i="79"/>
  <c r="H9" i="79"/>
  <c r="D10" i="79"/>
  <c r="N24" i="79"/>
  <c r="S24" i="79"/>
  <c r="M24" i="79"/>
  <c r="R24" i="79"/>
  <c r="L24" i="79"/>
  <c r="Q24" i="79"/>
  <c r="K24" i="79"/>
  <c r="P24" i="79"/>
  <c r="J24" i="79"/>
  <c r="O24" i="79"/>
  <c r="D23" i="79"/>
  <c r="D24" i="79" s="1"/>
  <c r="H5" i="79"/>
  <c r="H23" i="79" s="1"/>
  <c r="H24" i="79" s="1"/>
  <c r="N28" i="79"/>
  <c r="S28" i="79"/>
  <c r="S30" i="79"/>
  <c r="M28" i="79"/>
  <c r="R28" i="79"/>
  <c r="R30" i="79"/>
  <c r="L28" i="79"/>
  <c r="Q28" i="79"/>
  <c r="Q30" i="79"/>
  <c r="K28" i="79"/>
  <c r="P28" i="79"/>
  <c r="P30" i="79"/>
  <c r="J28" i="79"/>
  <c r="O28" i="79"/>
  <c r="O30" i="79"/>
  <c r="I28" i="79"/>
  <c r="N30" i="79"/>
  <c r="M30" i="79"/>
  <c r="E28" i="79"/>
  <c r="J30" i="79"/>
  <c r="I30" i="79"/>
  <c r="D27" i="79"/>
  <c r="D28" i="79" s="1"/>
  <c r="H4" i="79"/>
  <c r="H27" i="79" s="1"/>
  <c r="H2" i="79"/>
  <c r="H20" i="79" s="1"/>
  <c r="D20" i="79"/>
  <c r="Z29" i="78"/>
  <c r="U26" i="78"/>
  <c r="Z26" i="78"/>
  <c r="Y29" i="78"/>
  <c r="Y26" i="78"/>
  <c r="T26" i="78"/>
  <c r="X29" i="78"/>
  <c r="S26" i="78"/>
  <c r="X26" i="78"/>
  <c r="W26" i="78"/>
  <c r="W29" i="78"/>
  <c r="R26" i="78"/>
  <c r="V29" i="78"/>
  <c r="Q26" i="78"/>
  <c r="V26" i="78"/>
  <c r="P26" i="78"/>
  <c r="U29" i="78"/>
  <c r="O26" i="78"/>
  <c r="T29" i="78"/>
  <c r="S29" i="78"/>
  <c r="N26" i="78"/>
  <c r="R29" i="78"/>
  <c r="M26" i="78"/>
  <c r="Q29" i="78"/>
  <c r="L26" i="78"/>
  <c r="P29" i="78"/>
  <c r="K26" i="78"/>
  <c r="J26" i="78"/>
  <c r="O29" i="78"/>
  <c r="I26" i="78"/>
  <c r="N29" i="78"/>
  <c r="H26" i="78"/>
  <c r="M29" i="78"/>
  <c r="E26" i="78"/>
  <c r="J29" i="78"/>
  <c r="D26" i="78"/>
  <c r="I29" i="78"/>
  <c r="D10" i="78"/>
  <c r="H9" i="78"/>
  <c r="Z24" i="78"/>
  <c r="U24" i="78"/>
  <c r="Y24" i="78"/>
  <c r="T24" i="78"/>
  <c r="S24" i="78"/>
  <c r="X24" i="78"/>
  <c r="R24" i="78"/>
  <c r="W24" i="78"/>
  <c r="Q24" i="78"/>
  <c r="V24" i="78"/>
  <c r="D23" i="78"/>
  <c r="D24" i="78" s="1"/>
  <c r="H5" i="78"/>
  <c r="H23" i="78" s="1"/>
  <c r="H24" i="78" s="1"/>
  <c r="Z28" i="78"/>
  <c r="U28" i="78"/>
  <c r="Z30" i="78"/>
  <c r="Y28" i="78"/>
  <c r="T28" i="78"/>
  <c r="Y30" i="78"/>
  <c r="S28" i="78"/>
  <c r="X30" i="78"/>
  <c r="X28" i="78"/>
  <c r="R28" i="78"/>
  <c r="W30" i="78"/>
  <c r="W28" i="78"/>
  <c r="V28" i="78"/>
  <c r="Q28" i="78"/>
  <c r="V30" i="78"/>
  <c r="P28" i="78"/>
  <c r="U30" i="78"/>
  <c r="T30" i="78"/>
  <c r="O28" i="78"/>
  <c r="N28" i="78"/>
  <c r="S30" i="78"/>
  <c r="M28" i="78"/>
  <c r="R30" i="78"/>
  <c r="L28" i="78"/>
  <c r="Q30" i="78"/>
  <c r="K28" i="78"/>
  <c r="P30" i="78"/>
  <c r="J28" i="78"/>
  <c r="O30" i="78"/>
  <c r="I28" i="78"/>
  <c r="N30" i="78"/>
  <c r="M30" i="78"/>
  <c r="E28" i="78"/>
  <c r="J30" i="78"/>
  <c r="I30" i="78"/>
  <c r="H4" i="78"/>
  <c r="H27" i="78" s="1"/>
  <c r="D27" i="78"/>
  <c r="D28" i="78" s="1"/>
  <c r="H2" i="78"/>
  <c r="H20" i="78" s="1"/>
  <c r="D20" i="78"/>
  <c r="Z29" i="77"/>
  <c r="Z26" i="77"/>
  <c r="U26" i="77"/>
  <c r="Y29" i="77"/>
  <c r="T26" i="77"/>
  <c r="Y26" i="77"/>
  <c r="X29" i="77"/>
  <c r="X26" i="77"/>
  <c r="S26" i="77"/>
  <c r="W29" i="77"/>
  <c r="R26" i="77"/>
  <c r="W26" i="77"/>
  <c r="Q26" i="77"/>
  <c r="V29" i="77"/>
  <c r="V26" i="77"/>
  <c r="P26" i="77"/>
  <c r="U29" i="77"/>
  <c r="T29" i="77"/>
  <c r="O26" i="77"/>
  <c r="N26" i="77"/>
  <c r="S29" i="77"/>
  <c r="R29" i="77"/>
  <c r="M26" i="77"/>
  <c r="L26" i="77"/>
  <c r="Q29" i="77"/>
  <c r="K26" i="77"/>
  <c r="P29" i="77"/>
  <c r="O29" i="77"/>
  <c r="J26" i="77"/>
  <c r="I26" i="77"/>
  <c r="N29" i="77"/>
  <c r="M29" i="77"/>
  <c r="H26" i="77"/>
  <c r="E26" i="77"/>
  <c r="J29" i="77"/>
  <c r="D26" i="77"/>
  <c r="I29" i="77"/>
  <c r="D10" i="77"/>
  <c r="H9" i="77"/>
  <c r="U24" i="77"/>
  <c r="Z24" i="77"/>
  <c r="T24" i="77"/>
  <c r="Y24" i="77"/>
  <c r="S24" i="77"/>
  <c r="X24" i="77"/>
  <c r="R24" i="77"/>
  <c r="W24" i="77"/>
  <c r="Q24" i="77"/>
  <c r="V24" i="77"/>
  <c r="D23" i="77"/>
  <c r="D24" i="77" s="1"/>
  <c r="H5" i="77"/>
  <c r="H23" i="77" s="1"/>
  <c r="H24" i="77" s="1"/>
  <c r="Z28" i="77"/>
  <c r="Z30" i="77"/>
  <c r="U28" i="77"/>
  <c r="Y28" i="77"/>
  <c r="T28" i="77"/>
  <c r="Y30" i="77"/>
  <c r="X28" i="77"/>
  <c r="S28" i="77"/>
  <c r="X30" i="77"/>
  <c r="W28" i="77"/>
  <c r="R28" i="77"/>
  <c r="W30" i="77"/>
  <c r="V28" i="77"/>
  <c r="Q28" i="77"/>
  <c r="V30" i="77"/>
  <c r="P28" i="77"/>
  <c r="U30" i="77"/>
  <c r="O28" i="77"/>
  <c r="T30" i="77"/>
  <c r="N28" i="77"/>
  <c r="S30" i="77"/>
  <c r="M28" i="77"/>
  <c r="R30" i="77"/>
  <c r="L28" i="77"/>
  <c r="Q30" i="77"/>
  <c r="K28" i="77"/>
  <c r="P30" i="77"/>
  <c r="O30" i="77"/>
  <c r="J28" i="77"/>
  <c r="N30" i="77"/>
  <c r="I28" i="77"/>
  <c r="M30" i="77"/>
  <c r="J30" i="77"/>
  <c r="E28" i="77"/>
  <c r="I30" i="77"/>
  <c r="H4" i="77"/>
  <c r="H27" i="77" s="1"/>
  <c r="D27" i="77"/>
  <c r="D28" i="77" s="1"/>
  <c r="H2" i="77"/>
  <c r="H20" i="77" s="1"/>
  <c r="D20" i="77"/>
  <c r="Z29" i="76"/>
  <c r="U26" i="76"/>
  <c r="Z26" i="76"/>
  <c r="T26" i="76"/>
  <c r="Y29" i="76"/>
  <c r="Y26" i="76"/>
  <c r="S26" i="76"/>
  <c r="X26" i="76"/>
  <c r="X29" i="76"/>
  <c r="W29" i="76"/>
  <c r="R26" i="76"/>
  <c r="W26" i="76"/>
  <c r="V29" i="76"/>
  <c r="V26" i="76"/>
  <c r="Q26" i="76"/>
  <c r="U29" i="76"/>
  <c r="P26" i="76"/>
  <c r="O26" i="76"/>
  <c r="T29" i="76"/>
  <c r="S29" i="76"/>
  <c r="N26" i="76"/>
  <c r="R29" i="76"/>
  <c r="M26" i="76"/>
  <c r="Q29" i="76"/>
  <c r="L26" i="76"/>
  <c r="P29" i="76"/>
  <c r="K26" i="76"/>
  <c r="J26" i="76"/>
  <c r="O29" i="76"/>
  <c r="I26" i="76"/>
  <c r="N29" i="76"/>
  <c r="H26" i="76"/>
  <c r="M29" i="76"/>
  <c r="J29" i="76"/>
  <c r="E26" i="76"/>
  <c r="D26" i="76"/>
  <c r="I29" i="76"/>
  <c r="H21" i="76"/>
  <c r="H20" i="76" s="1"/>
  <c r="D20" i="76"/>
  <c r="D10" i="76"/>
  <c r="H9" i="76"/>
  <c r="U24" i="76"/>
  <c r="Z24" i="76"/>
  <c r="T24" i="76"/>
  <c r="Y24" i="76"/>
  <c r="S24" i="76"/>
  <c r="X24" i="76"/>
  <c r="R24" i="76"/>
  <c r="W24" i="76"/>
  <c r="Q24" i="76"/>
  <c r="V24" i="76"/>
  <c r="H5" i="76"/>
  <c r="H23" i="76" s="1"/>
  <c r="H24" i="76" s="1"/>
  <c r="D23" i="76"/>
  <c r="D24" i="76" s="1"/>
  <c r="Z28" i="76"/>
  <c r="Z30" i="76"/>
  <c r="U28" i="76"/>
  <c r="T28" i="76"/>
  <c r="Y30" i="76"/>
  <c r="Y28" i="76"/>
  <c r="S28" i="76"/>
  <c r="X28" i="76"/>
  <c r="X30" i="76"/>
  <c r="W28" i="76"/>
  <c r="W30" i="76"/>
  <c r="R28" i="76"/>
  <c r="Q28" i="76"/>
  <c r="V30" i="76"/>
  <c r="V28" i="76"/>
  <c r="P28" i="76"/>
  <c r="U30" i="76"/>
  <c r="T30" i="76"/>
  <c r="O28" i="76"/>
  <c r="N28" i="76"/>
  <c r="S30" i="76"/>
  <c r="M28" i="76"/>
  <c r="R30" i="76"/>
  <c r="Q30" i="76"/>
  <c r="L28" i="76"/>
  <c r="K28" i="76"/>
  <c r="P30" i="76"/>
  <c r="J28" i="76"/>
  <c r="O30" i="76"/>
  <c r="N30" i="76"/>
  <c r="I28" i="76"/>
  <c r="M30" i="76"/>
  <c r="E28" i="76"/>
  <c r="J30" i="76"/>
  <c r="I30" i="76"/>
  <c r="H4" i="76"/>
  <c r="H27" i="76" s="1"/>
  <c r="D27" i="76"/>
  <c r="D28" i="76" s="1"/>
  <c r="Y26" i="75"/>
  <c r="T26" i="75"/>
  <c r="Y29" i="75"/>
  <c r="X29" i="75"/>
  <c r="S26" i="75"/>
  <c r="X26" i="75"/>
  <c r="W26" i="75"/>
  <c r="W29" i="75"/>
  <c r="R26" i="75"/>
  <c r="V26" i="75"/>
  <c r="Q26" i="75"/>
  <c r="V29" i="75"/>
  <c r="U29" i="75"/>
  <c r="U26" i="75"/>
  <c r="P26" i="75"/>
  <c r="O26" i="75"/>
  <c r="T29" i="75"/>
  <c r="N26" i="75"/>
  <c r="S29" i="75"/>
  <c r="M26" i="75"/>
  <c r="R29" i="75"/>
  <c r="Q29" i="75"/>
  <c r="L26" i="75"/>
  <c r="P29" i="75"/>
  <c r="K26" i="75"/>
  <c r="O29" i="75"/>
  <c r="J26" i="75"/>
  <c r="I26" i="75"/>
  <c r="N29" i="75"/>
  <c r="M29" i="75"/>
  <c r="H26" i="75"/>
  <c r="E26" i="75"/>
  <c r="J29" i="75"/>
  <c r="D26" i="75"/>
  <c r="I29" i="75"/>
  <c r="D20" i="75"/>
  <c r="H21" i="75"/>
  <c r="H20" i="75" s="1"/>
  <c r="H9" i="75"/>
  <c r="D10" i="75"/>
  <c r="T24" i="75"/>
  <c r="Y24" i="75"/>
  <c r="S24" i="75"/>
  <c r="X24" i="75"/>
  <c r="R24" i="75"/>
  <c r="W24" i="75"/>
  <c r="V24" i="75"/>
  <c r="Q24" i="75"/>
  <c r="P24" i="75"/>
  <c r="U24" i="75"/>
  <c r="D23" i="75"/>
  <c r="D24" i="75" s="1"/>
  <c r="H5" i="75"/>
  <c r="H23" i="75" s="1"/>
  <c r="H24" i="75" s="1"/>
  <c r="T28" i="75"/>
  <c r="Y28" i="75"/>
  <c r="Y30" i="75"/>
  <c r="S28" i="75"/>
  <c r="X28" i="75"/>
  <c r="X30" i="75"/>
  <c r="R28" i="75"/>
  <c r="W28" i="75"/>
  <c r="W30" i="75"/>
  <c r="Q28" i="75"/>
  <c r="V28" i="75"/>
  <c r="V30" i="75"/>
  <c r="U28" i="75"/>
  <c r="U30" i="75"/>
  <c r="P28" i="75"/>
  <c r="O28" i="75"/>
  <c r="T30" i="75"/>
  <c r="N28" i="75"/>
  <c r="S30" i="75"/>
  <c r="M28" i="75"/>
  <c r="R30" i="75"/>
  <c r="L28" i="75"/>
  <c r="Q30" i="75"/>
  <c r="K28" i="75"/>
  <c r="P30" i="75"/>
  <c r="O30" i="75"/>
  <c r="J28" i="75"/>
  <c r="I28" i="75"/>
  <c r="N30" i="75"/>
  <c r="M30" i="75"/>
  <c r="J30" i="75"/>
  <c r="E28" i="75"/>
  <c r="I30" i="75"/>
  <c r="H4" i="75"/>
  <c r="H27" i="75" s="1"/>
  <c r="D27" i="75"/>
  <c r="D28" i="75" s="1"/>
  <c r="Z26" i="74"/>
  <c r="U26" i="74"/>
  <c r="Z29" i="74"/>
  <c r="Y29" i="74"/>
  <c r="Y26" i="74"/>
  <c r="T26" i="74"/>
  <c r="S26" i="74"/>
  <c r="X29" i="74"/>
  <c r="X26" i="74"/>
  <c r="W29" i="74"/>
  <c r="R26" i="74"/>
  <c r="W26" i="74"/>
  <c r="Q26" i="74"/>
  <c r="V29" i="74"/>
  <c r="V26" i="74"/>
  <c r="P26" i="74"/>
  <c r="U29" i="74"/>
  <c r="O26" i="74"/>
  <c r="T29" i="74"/>
  <c r="N26" i="74"/>
  <c r="S29" i="74"/>
  <c r="M26" i="74"/>
  <c r="R29" i="74"/>
  <c r="L26" i="74"/>
  <c r="Q29" i="74"/>
  <c r="P29" i="74"/>
  <c r="K26" i="74"/>
  <c r="O29" i="74"/>
  <c r="J26" i="74"/>
  <c r="N29" i="74"/>
  <c r="I26" i="74"/>
  <c r="M29" i="74"/>
  <c r="H26" i="74"/>
  <c r="E26" i="74"/>
  <c r="J29" i="74"/>
  <c r="D26" i="74"/>
  <c r="I29" i="74"/>
  <c r="D20" i="74"/>
  <c r="H21" i="74"/>
  <c r="H20" i="74" s="1"/>
  <c r="D10" i="74"/>
  <c r="H9" i="74"/>
  <c r="U24" i="74"/>
  <c r="Z24" i="74"/>
  <c r="T24" i="74"/>
  <c r="Y24" i="74"/>
  <c r="S24" i="74"/>
  <c r="X24" i="74"/>
  <c r="R24" i="74"/>
  <c r="W24" i="74"/>
  <c r="Q24" i="74"/>
  <c r="V24" i="74"/>
  <c r="D23" i="74"/>
  <c r="D24" i="74" s="1"/>
  <c r="H5" i="74"/>
  <c r="H23" i="74" s="1"/>
  <c r="H24" i="74" s="1"/>
  <c r="Z28" i="74"/>
  <c r="Z30" i="74"/>
  <c r="U28" i="74"/>
  <c r="Y28" i="74"/>
  <c r="T28" i="74"/>
  <c r="Y30" i="74"/>
  <c r="S28" i="74"/>
  <c r="X28" i="74"/>
  <c r="X30" i="74"/>
  <c r="W28" i="74"/>
  <c r="W30" i="74"/>
  <c r="R28" i="74"/>
  <c r="V28" i="74"/>
  <c r="Q28" i="74"/>
  <c r="V30" i="74"/>
  <c r="U30" i="74"/>
  <c r="P28" i="74"/>
  <c r="T30" i="74"/>
  <c r="O28" i="74"/>
  <c r="N28" i="74"/>
  <c r="S30" i="74"/>
  <c r="M28" i="74"/>
  <c r="R30" i="74"/>
  <c r="Q30" i="74"/>
  <c r="L28" i="74"/>
  <c r="K28" i="74"/>
  <c r="P30" i="74"/>
  <c r="O30" i="74"/>
  <c r="J28" i="74"/>
  <c r="N30" i="74"/>
  <c r="I28" i="74"/>
  <c r="M30" i="74"/>
  <c r="E28" i="74"/>
  <c r="J30" i="74"/>
  <c r="I30" i="74"/>
  <c r="D27" i="74"/>
  <c r="D28" i="74" s="1"/>
  <c r="H4" i="74"/>
  <c r="H27" i="74" s="1"/>
  <c r="U26" i="73"/>
  <c r="Z29" i="73"/>
  <c r="Z26" i="73"/>
  <c r="Y29" i="73"/>
  <c r="Y26" i="73"/>
  <c r="T26" i="73"/>
  <c r="X26" i="73"/>
  <c r="S26" i="73"/>
  <c r="X29" i="73"/>
  <c r="R26" i="73"/>
  <c r="W26" i="73"/>
  <c r="W29" i="73"/>
  <c r="V29" i="73"/>
  <c r="V26" i="73"/>
  <c r="Q26" i="73"/>
  <c r="U29" i="73"/>
  <c r="P26" i="73"/>
  <c r="O26" i="73"/>
  <c r="T29" i="73"/>
  <c r="N26" i="73"/>
  <c r="S29" i="73"/>
  <c r="R29" i="73"/>
  <c r="M26" i="73"/>
  <c r="L26" i="73"/>
  <c r="Q29" i="73"/>
  <c r="P29" i="73"/>
  <c r="K26" i="73"/>
  <c r="J26" i="73"/>
  <c r="O29" i="73"/>
  <c r="I26" i="73"/>
  <c r="N29" i="73"/>
  <c r="M29" i="73"/>
  <c r="H26" i="73"/>
  <c r="J29" i="73"/>
  <c r="E26" i="73"/>
  <c r="D26" i="73"/>
  <c r="I29" i="73"/>
  <c r="H9" i="73"/>
  <c r="D10" i="73"/>
  <c r="U24" i="73"/>
  <c r="Z24" i="73"/>
  <c r="T24" i="73"/>
  <c r="Y24" i="73"/>
  <c r="S24" i="73"/>
  <c r="X24" i="73"/>
  <c r="R24" i="73"/>
  <c r="W24" i="73"/>
  <c r="V24" i="73"/>
  <c r="Q24" i="73"/>
  <c r="H5" i="73"/>
  <c r="H23" i="73" s="1"/>
  <c r="H24" i="73" s="1"/>
  <c r="D23" i="73"/>
  <c r="D24" i="73" s="1"/>
  <c r="Z28" i="73"/>
  <c r="U28" i="73"/>
  <c r="Z30" i="73"/>
  <c r="Y28" i="73"/>
  <c r="Y30" i="73"/>
  <c r="T28" i="73"/>
  <c r="X30" i="73"/>
  <c r="S28" i="73"/>
  <c r="X28" i="73"/>
  <c r="W28" i="73"/>
  <c r="R28" i="73"/>
  <c r="W30" i="73"/>
  <c r="Q28" i="73"/>
  <c r="V30" i="73"/>
  <c r="V28" i="73"/>
  <c r="U30" i="73"/>
  <c r="P28" i="73"/>
  <c r="O28" i="73"/>
  <c r="T30" i="73"/>
  <c r="N28" i="73"/>
  <c r="S30" i="73"/>
  <c r="R30" i="73"/>
  <c r="M28" i="73"/>
  <c r="L28" i="73"/>
  <c r="Q30" i="73"/>
  <c r="P30" i="73"/>
  <c r="K28" i="73"/>
  <c r="O30" i="73"/>
  <c r="J28" i="73"/>
  <c r="I28" i="73"/>
  <c r="N30" i="73"/>
  <c r="M30" i="73"/>
  <c r="J30" i="73"/>
  <c r="E28" i="73"/>
  <c r="I30" i="73"/>
  <c r="D27" i="73"/>
  <c r="D28" i="73" s="1"/>
  <c r="H4" i="73"/>
  <c r="H27" i="73" s="1"/>
  <c r="H2" i="73"/>
  <c r="H20" i="73" s="1"/>
  <c r="D20" i="73"/>
  <c r="Z26" i="72"/>
  <c r="U26" i="72"/>
  <c r="Z29" i="72"/>
  <c r="Y29" i="72"/>
  <c r="Y26" i="72"/>
  <c r="T26" i="72"/>
  <c r="S26" i="72"/>
  <c r="X29" i="72"/>
  <c r="X26" i="72"/>
  <c r="W29" i="72"/>
  <c r="R26" i="72"/>
  <c r="W26" i="72"/>
  <c r="V26" i="72"/>
  <c r="Q26" i="72"/>
  <c r="V29" i="72"/>
  <c r="P26" i="72"/>
  <c r="U29" i="72"/>
  <c r="O26" i="72"/>
  <c r="T29" i="72"/>
  <c r="S29" i="72"/>
  <c r="N26" i="72"/>
  <c r="R29" i="72"/>
  <c r="M26" i="72"/>
  <c r="Q29" i="72"/>
  <c r="L26" i="72"/>
  <c r="K26" i="72"/>
  <c r="P29" i="72"/>
  <c r="J26" i="72"/>
  <c r="O29" i="72"/>
  <c r="I26" i="72"/>
  <c r="N29" i="72"/>
  <c r="H26" i="72"/>
  <c r="M29" i="72"/>
  <c r="E26" i="72"/>
  <c r="J29" i="72"/>
  <c r="D26" i="72"/>
  <c r="I29" i="72"/>
  <c r="H9" i="72"/>
  <c r="D10" i="72"/>
  <c r="U24" i="72"/>
  <c r="Z24" i="72"/>
  <c r="T24" i="72"/>
  <c r="Y24" i="72"/>
  <c r="S24" i="72"/>
  <c r="X24" i="72"/>
  <c r="R24" i="72"/>
  <c r="W24" i="72"/>
  <c r="Q24" i="72"/>
  <c r="V24" i="72"/>
  <c r="D23" i="72"/>
  <c r="D24" i="72" s="1"/>
  <c r="H5" i="72"/>
  <c r="H23" i="72" s="1"/>
  <c r="H24" i="72" s="1"/>
  <c r="U28" i="72"/>
  <c r="Z28" i="72"/>
  <c r="Z30" i="72"/>
  <c r="T28" i="72"/>
  <c r="Y28" i="72"/>
  <c r="Y30" i="72"/>
  <c r="S28" i="72"/>
  <c r="X28" i="72"/>
  <c r="X30" i="72"/>
  <c r="R28" i="72"/>
  <c r="W28" i="72"/>
  <c r="W30" i="72"/>
  <c r="Q28" i="72"/>
  <c r="V28" i="72"/>
  <c r="V30" i="72"/>
  <c r="P28" i="72"/>
  <c r="U30" i="72"/>
  <c r="O28" i="72"/>
  <c r="T30" i="72"/>
  <c r="N28" i="72"/>
  <c r="S30" i="72"/>
  <c r="M28" i="72"/>
  <c r="R30" i="72"/>
  <c r="L28" i="72"/>
  <c r="Q30" i="72"/>
  <c r="K28" i="72"/>
  <c r="P30" i="72"/>
  <c r="J28" i="72"/>
  <c r="O30" i="72"/>
  <c r="I28" i="72"/>
  <c r="N30" i="72"/>
  <c r="M30" i="72"/>
  <c r="E28" i="72"/>
  <c r="J30" i="72"/>
  <c r="I30" i="72"/>
  <c r="H4" i="72"/>
  <c r="H27" i="72" s="1"/>
  <c r="D27" i="72"/>
  <c r="D28" i="72" s="1"/>
  <c r="H2" i="72"/>
  <c r="H20" i="72" s="1"/>
  <c r="D20" i="72"/>
  <c r="Z26" i="71"/>
  <c r="U26" i="71"/>
  <c r="Z29" i="71"/>
  <c r="Y26" i="71"/>
  <c r="Y29" i="71"/>
  <c r="T26" i="71"/>
  <c r="X29" i="71"/>
  <c r="X26" i="71"/>
  <c r="S26" i="71"/>
  <c r="W29" i="71"/>
  <c r="W26" i="71"/>
  <c r="R26" i="71"/>
  <c r="V29" i="71"/>
  <c r="V26" i="71"/>
  <c r="Q26" i="71"/>
  <c r="P26" i="71"/>
  <c r="U29" i="71"/>
  <c r="T29" i="71"/>
  <c r="O26" i="71"/>
  <c r="S29" i="71"/>
  <c r="N26" i="71"/>
  <c r="R29" i="71"/>
  <c r="M26" i="71"/>
  <c r="Q29" i="71"/>
  <c r="L26" i="71"/>
  <c r="K26" i="71"/>
  <c r="P29" i="71"/>
  <c r="O29" i="71"/>
  <c r="J26" i="71"/>
  <c r="N29" i="71"/>
  <c r="I26" i="71"/>
  <c r="M29" i="71"/>
  <c r="H26" i="71"/>
  <c r="J29" i="71"/>
  <c r="E26" i="71"/>
  <c r="D26" i="71"/>
  <c r="I29" i="71"/>
  <c r="H9" i="71"/>
  <c r="D10" i="71"/>
  <c r="U24" i="71"/>
  <c r="Z24" i="71"/>
  <c r="T24" i="71"/>
  <c r="Y24" i="71"/>
  <c r="S24" i="71"/>
  <c r="X24" i="71"/>
  <c r="R24" i="71"/>
  <c r="W24" i="71"/>
  <c r="Q24" i="71"/>
  <c r="V24" i="71"/>
  <c r="H5" i="71"/>
  <c r="H23" i="71" s="1"/>
  <c r="H24" i="71" s="1"/>
  <c r="D23" i="71"/>
  <c r="D24" i="71" s="1"/>
  <c r="U28" i="71"/>
  <c r="Z28" i="71"/>
  <c r="Z30" i="71"/>
  <c r="T28" i="71"/>
  <c r="Y28" i="71"/>
  <c r="Y30" i="71"/>
  <c r="S28" i="71"/>
  <c r="X28" i="71"/>
  <c r="X30" i="71"/>
  <c r="R28" i="71"/>
  <c r="W28" i="71"/>
  <c r="W30" i="71"/>
  <c r="Q28" i="71"/>
  <c r="V28" i="71"/>
  <c r="V30" i="71"/>
  <c r="P28" i="71"/>
  <c r="U30" i="71"/>
  <c r="O28" i="71"/>
  <c r="T30" i="71"/>
  <c r="N28" i="71"/>
  <c r="S30" i="71"/>
  <c r="M28" i="71"/>
  <c r="R30" i="71"/>
  <c r="L28" i="71"/>
  <c r="Q30" i="71"/>
  <c r="K28" i="71"/>
  <c r="P30" i="71"/>
  <c r="J28" i="71"/>
  <c r="O30" i="71"/>
  <c r="I28" i="71"/>
  <c r="N30" i="71"/>
  <c r="M30" i="71"/>
  <c r="E28" i="71"/>
  <c r="J30" i="71"/>
  <c r="I30" i="71"/>
  <c r="D27" i="71"/>
  <c r="D28" i="71" s="1"/>
  <c r="H4" i="71"/>
  <c r="H27" i="71" s="1"/>
  <c r="D20" i="71"/>
  <c r="H2" i="71"/>
  <c r="H20" i="71" s="1"/>
  <c r="Y29" i="70"/>
  <c r="T26" i="70"/>
  <c r="Y26" i="70"/>
  <c r="X29" i="70"/>
  <c r="X26" i="70"/>
  <c r="S26" i="70"/>
  <c r="W29" i="70"/>
  <c r="W26" i="70"/>
  <c r="R26" i="70"/>
  <c r="V29" i="70"/>
  <c r="Q26" i="70"/>
  <c r="V26" i="70"/>
  <c r="U29" i="70"/>
  <c r="U26" i="70"/>
  <c r="P26" i="70"/>
  <c r="T29" i="70"/>
  <c r="O26" i="70"/>
  <c r="N26" i="70"/>
  <c r="S29" i="70"/>
  <c r="R29" i="70"/>
  <c r="M26" i="70"/>
  <c r="Q29" i="70"/>
  <c r="L26" i="70"/>
  <c r="K26" i="70"/>
  <c r="P29" i="70"/>
  <c r="O29" i="70"/>
  <c r="J26" i="70"/>
  <c r="N29" i="70"/>
  <c r="I26" i="70"/>
  <c r="H26" i="70"/>
  <c r="M29" i="70"/>
  <c r="J29" i="70"/>
  <c r="E26" i="70"/>
  <c r="I29" i="70"/>
  <c r="D26" i="70"/>
  <c r="H21" i="70"/>
  <c r="H20" i="70" s="1"/>
  <c r="D20" i="70"/>
  <c r="D10" i="70"/>
  <c r="H9" i="70"/>
  <c r="T24" i="70"/>
  <c r="Y24" i="70"/>
  <c r="S24" i="70"/>
  <c r="X24" i="70"/>
  <c r="R24" i="70"/>
  <c r="W24" i="70"/>
  <c r="Q24" i="70"/>
  <c r="V24" i="70"/>
  <c r="P24" i="70"/>
  <c r="U24" i="70"/>
  <c r="H5" i="70"/>
  <c r="H23" i="70" s="1"/>
  <c r="H24" i="70" s="1"/>
  <c r="D23" i="70"/>
  <c r="D24" i="70" s="1"/>
  <c r="T28" i="70"/>
  <c r="Y28" i="70"/>
  <c r="Y30" i="70"/>
  <c r="S28" i="70"/>
  <c r="X30" i="70"/>
  <c r="X28" i="70"/>
  <c r="R28" i="70"/>
  <c r="W30" i="70"/>
  <c r="W28" i="70"/>
  <c r="Q28" i="70"/>
  <c r="V28" i="70"/>
  <c r="V30" i="70"/>
  <c r="P28" i="70"/>
  <c r="U30" i="70"/>
  <c r="U28" i="70"/>
  <c r="O28" i="70"/>
  <c r="T30" i="70"/>
  <c r="S30" i="70"/>
  <c r="N28" i="70"/>
  <c r="M28" i="70"/>
  <c r="R30" i="70"/>
  <c r="Q30" i="70"/>
  <c r="L28" i="70"/>
  <c r="P30" i="70"/>
  <c r="K28" i="70"/>
  <c r="J28" i="70"/>
  <c r="O30" i="70"/>
  <c r="I28" i="70"/>
  <c r="N30" i="70"/>
  <c r="M30" i="70"/>
  <c r="E28" i="70"/>
  <c r="J30" i="70"/>
  <c r="I30" i="70"/>
  <c r="H4" i="70"/>
  <c r="H27" i="70" s="1"/>
  <c r="D27" i="70"/>
  <c r="D28" i="70" s="1"/>
  <c r="Z26" i="69"/>
  <c r="U26" i="69"/>
  <c r="Z29" i="69"/>
  <c r="Y29" i="69"/>
  <c r="Y26" i="69"/>
  <c r="T26" i="69"/>
  <c r="S26" i="69"/>
  <c r="X29" i="69"/>
  <c r="X26" i="69"/>
  <c r="R26" i="69"/>
  <c r="W26" i="69"/>
  <c r="W29" i="69"/>
  <c r="Q26" i="69"/>
  <c r="V26" i="69"/>
  <c r="V29" i="69"/>
  <c r="P26" i="69"/>
  <c r="U29" i="69"/>
  <c r="T29" i="69"/>
  <c r="O26" i="69"/>
  <c r="N26" i="69"/>
  <c r="S29" i="69"/>
  <c r="R29" i="69"/>
  <c r="M26" i="69"/>
  <c r="L26" i="69"/>
  <c r="Q29" i="69"/>
  <c r="K26" i="69"/>
  <c r="P29" i="69"/>
  <c r="J26" i="69"/>
  <c r="O29" i="69"/>
  <c r="I26" i="69"/>
  <c r="N29" i="69"/>
  <c r="H26" i="69"/>
  <c r="M29" i="69"/>
  <c r="E26" i="69"/>
  <c r="J29" i="69"/>
  <c r="I29" i="69"/>
  <c r="D26" i="69"/>
  <c r="D20" i="69"/>
  <c r="H21" i="69"/>
  <c r="H20" i="69" s="1"/>
  <c r="H9" i="69"/>
  <c r="D10" i="69"/>
  <c r="U24" i="69"/>
  <c r="Z24" i="69"/>
  <c r="T24" i="69"/>
  <c r="Y24" i="69"/>
  <c r="S24" i="69"/>
  <c r="X24" i="69"/>
  <c r="R24" i="69"/>
  <c r="W24" i="69"/>
  <c r="Q24" i="69"/>
  <c r="V24" i="69"/>
  <c r="D23" i="69"/>
  <c r="D24" i="69" s="1"/>
  <c r="H5" i="69"/>
  <c r="H23" i="69" s="1"/>
  <c r="H24" i="69" s="1"/>
  <c r="Z30" i="69"/>
  <c r="U28" i="69"/>
  <c r="Z28" i="69"/>
  <c r="T28" i="69"/>
  <c r="Y28" i="69"/>
  <c r="Y30" i="69"/>
  <c r="S28" i="69"/>
  <c r="X30" i="69"/>
  <c r="X28" i="69"/>
  <c r="W28" i="69"/>
  <c r="W30" i="69"/>
  <c r="R28" i="69"/>
  <c r="Q28" i="69"/>
  <c r="V28" i="69"/>
  <c r="V30" i="69"/>
  <c r="P28" i="69"/>
  <c r="U30" i="69"/>
  <c r="O28" i="69"/>
  <c r="T30" i="69"/>
  <c r="N28" i="69"/>
  <c r="S30" i="69"/>
  <c r="M28" i="69"/>
  <c r="R30" i="69"/>
  <c r="Q30" i="69"/>
  <c r="L28" i="69"/>
  <c r="K28" i="69"/>
  <c r="P30" i="69"/>
  <c r="J28" i="69"/>
  <c r="O30" i="69"/>
  <c r="I28" i="69"/>
  <c r="N30" i="69"/>
  <c r="M30" i="69"/>
  <c r="E28" i="69"/>
  <c r="J30" i="69"/>
  <c r="I30" i="69"/>
  <c r="D27" i="69"/>
  <c r="D28" i="69" s="1"/>
  <c r="H4" i="69"/>
  <c r="H27" i="69" s="1"/>
  <c r="Z29" i="68"/>
  <c r="U26" i="68"/>
  <c r="Z26" i="68"/>
  <c r="Y29" i="68"/>
  <c r="Y26" i="68"/>
  <c r="T26" i="68"/>
  <c r="X26" i="68"/>
  <c r="X29" i="68"/>
  <c r="S26" i="68"/>
  <c r="R26" i="68"/>
  <c r="W29" i="68"/>
  <c r="W26" i="68"/>
  <c r="V26" i="68"/>
  <c r="V29" i="68"/>
  <c r="Q26" i="68"/>
  <c r="P26" i="68"/>
  <c r="U29" i="68"/>
  <c r="T29" i="68"/>
  <c r="O26" i="68"/>
  <c r="N26" i="68"/>
  <c r="S29" i="68"/>
  <c r="R29" i="68"/>
  <c r="M26" i="68"/>
  <c r="Q29" i="68"/>
  <c r="L26" i="68"/>
  <c r="P29" i="68"/>
  <c r="K26" i="68"/>
  <c r="J26" i="68"/>
  <c r="O29" i="68"/>
  <c r="N29" i="68"/>
  <c r="I26" i="68"/>
  <c r="H26" i="68"/>
  <c r="M29" i="68"/>
  <c r="E26" i="68"/>
  <c r="J29" i="68"/>
  <c r="D26" i="68"/>
  <c r="I29" i="68"/>
  <c r="D20" i="68"/>
  <c r="H21" i="68"/>
  <c r="H20" i="68" s="1"/>
  <c r="H9" i="68"/>
  <c r="D10" i="68"/>
  <c r="U24" i="68"/>
  <c r="Z24" i="68"/>
  <c r="T24" i="68"/>
  <c r="Y24" i="68"/>
  <c r="S24" i="68"/>
  <c r="X24" i="68"/>
  <c r="R24" i="68"/>
  <c r="W24" i="68"/>
  <c r="Q24" i="68"/>
  <c r="V24" i="68"/>
  <c r="D23" i="68"/>
  <c r="D24" i="68" s="1"/>
  <c r="H5" i="68"/>
  <c r="H23" i="68" s="1"/>
  <c r="H24" i="68" s="1"/>
  <c r="Z28" i="68"/>
  <c r="Z30" i="68"/>
  <c r="U28" i="68"/>
  <c r="Y28" i="68"/>
  <c r="T28" i="68"/>
  <c r="Y30" i="68"/>
  <c r="X28" i="68"/>
  <c r="S28" i="68"/>
  <c r="X30" i="68"/>
  <c r="W28" i="68"/>
  <c r="W30" i="68"/>
  <c r="R28" i="68"/>
  <c r="Q28" i="68"/>
  <c r="V30" i="68"/>
  <c r="V28" i="68"/>
  <c r="P28" i="68"/>
  <c r="U30" i="68"/>
  <c r="T30" i="68"/>
  <c r="O28" i="68"/>
  <c r="N28" i="68"/>
  <c r="S30" i="68"/>
  <c r="R30" i="68"/>
  <c r="M28" i="68"/>
  <c r="L28" i="68"/>
  <c r="Q30" i="68"/>
  <c r="K28" i="68"/>
  <c r="P30" i="68"/>
  <c r="O30" i="68"/>
  <c r="J28" i="68"/>
  <c r="N30" i="68"/>
  <c r="I28" i="68"/>
  <c r="M30" i="68"/>
  <c r="E28" i="68"/>
  <c r="J30" i="68"/>
  <c r="I30" i="68"/>
  <c r="H4" i="68"/>
  <c r="H27" i="68" s="1"/>
  <c r="D27" i="68"/>
  <c r="D28" i="68" s="1"/>
  <c r="U29" i="67"/>
  <c r="U26" i="67"/>
  <c r="P26" i="67"/>
  <c r="O26" i="67"/>
  <c r="T26" i="67"/>
  <c r="T29" i="67"/>
  <c r="S29" i="67"/>
  <c r="S26" i="67"/>
  <c r="N26" i="67"/>
  <c r="M26" i="67"/>
  <c r="R26" i="67"/>
  <c r="R29" i="67"/>
  <c r="Q26" i="67"/>
  <c r="Q29" i="67"/>
  <c r="L26" i="67"/>
  <c r="K26" i="67"/>
  <c r="P29" i="67"/>
  <c r="O29" i="67"/>
  <c r="J26" i="67"/>
  <c r="N29" i="67"/>
  <c r="I26" i="67"/>
  <c r="H26" i="67"/>
  <c r="M29" i="67"/>
  <c r="E26" i="67"/>
  <c r="J29" i="67"/>
  <c r="D26" i="67"/>
  <c r="I29" i="67"/>
  <c r="H9" i="67"/>
  <c r="D10" i="67"/>
  <c r="P24" i="67"/>
  <c r="U24" i="67"/>
  <c r="T24" i="67"/>
  <c r="O24" i="67"/>
  <c r="N24" i="67"/>
  <c r="S24" i="67"/>
  <c r="M24" i="67"/>
  <c r="R24" i="67"/>
  <c r="L24" i="67"/>
  <c r="Q24" i="67"/>
  <c r="H5" i="67"/>
  <c r="H23" i="67" s="1"/>
  <c r="H24" i="67" s="1"/>
  <c r="D23" i="67"/>
  <c r="D24" i="67" s="1"/>
  <c r="U30" i="67"/>
  <c r="P28" i="67"/>
  <c r="U28" i="67"/>
  <c r="T30" i="67"/>
  <c r="T28" i="67"/>
  <c r="O28" i="67"/>
  <c r="S28" i="67"/>
  <c r="N28" i="67"/>
  <c r="S30" i="67"/>
  <c r="M28" i="67"/>
  <c r="R28" i="67"/>
  <c r="R30" i="67"/>
  <c r="L28" i="67"/>
  <c r="Q28" i="67"/>
  <c r="Q30" i="67"/>
  <c r="P30" i="67"/>
  <c r="K28" i="67"/>
  <c r="J28" i="67"/>
  <c r="O30" i="67"/>
  <c r="N30" i="67"/>
  <c r="I28" i="67"/>
  <c r="M30" i="67"/>
  <c r="E28" i="67"/>
  <c r="J30" i="67"/>
  <c r="I30" i="67"/>
  <c r="D27" i="67"/>
  <c r="D28" i="67" s="1"/>
  <c r="H4" i="67"/>
  <c r="H27" i="67" s="1"/>
  <c r="D20" i="67"/>
  <c r="H2" i="67"/>
  <c r="H20" i="67" s="1"/>
  <c r="Q26" i="66"/>
  <c r="V29" i="66"/>
  <c r="V26" i="66"/>
  <c r="U29" i="66"/>
  <c r="P26" i="66"/>
  <c r="U26" i="66"/>
  <c r="T26" i="66"/>
  <c r="O26" i="66"/>
  <c r="T29" i="66"/>
  <c r="N26" i="66"/>
  <c r="S26" i="66"/>
  <c r="S29" i="66"/>
  <c r="R29" i="66"/>
  <c r="M26" i="66"/>
  <c r="R26" i="66"/>
  <c r="Q29" i="66"/>
  <c r="L26" i="66"/>
  <c r="P29" i="66"/>
  <c r="K26" i="66"/>
  <c r="O29" i="66"/>
  <c r="J26" i="66"/>
  <c r="N29" i="66"/>
  <c r="I26" i="66"/>
  <c r="M29" i="66"/>
  <c r="H26" i="66"/>
  <c r="E26" i="66"/>
  <c r="J29" i="66"/>
  <c r="I29" i="66"/>
  <c r="D26" i="66"/>
  <c r="H21" i="66"/>
  <c r="H20" i="66" s="1"/>
  <c r="D20" i="66"/>
  <c r="H9" i="66"/>
  <c r="D10" i="66"/>
  <c r="Q24" i="66"/>
  <c r="V24" i="66"/>
  <c r="P24" i="66"/>
  <c r="U24" i="66"/>
  <c r="O24" i="66"/>
  <c r="T24" i="66"/>
  <c r="N24" i="66"/>
  <c r="S24" i="66"/>
  <c r="M24" i="66"/>
  <c r="R24" i="66"/>
  <c r="D23" i="66"/>
  <c r="D24" i="66" s="1"/>
  <c r="H5" i="66"/>
  <c r="H23" i="66" s="1"/>
  <c r="H24" i="66" s="1"/>
  <c r="Q28" i="66"/>
  <c r="V28" i="66"/>
  <c r="V30" i="66"/>
  <c r="P28" i="66"/>
  <c r="U30" i="66"/>
  <c r="U28" i="66"/>
  <c r="O28" i="66"/>
  <c r="T30" i="66"/>
  <c r="T28" i="66"/>
  <c r="S28" i="66"/>
  <c r="N28" i="66"/>
  <c r="S30" i="66"/>
  <c r="R28" i="66"/>
  <c r="M28" i="66"/>
  <c r="R30" i="66"/>
  <c r="L28" i="66"/>
  <c r="Q30" i="66"/>
  <c r="K28" i="66"/>
  <c r="P30" i="66"/>
  <c r="O30" i="66"/>
  <c r="J28" i="66"/>
  <c r="N30" i="66"/>
  <c r="I28" i="66"/>
  <c r="M30" i="66"/>
  <c r="E28" i="66"/>
  <c r="J30" i="66"/>
  <c r="I30" i="66"/>
  <c r="D27" i="66"/>
  <c r="D28" i="66" s="1"/>
  <c r="H4" i="66"/>
  <c r="H27" i="66" s="1"/>
  <c r="Z29" i="65"/>
  <c r="U26" i="65"/>
  <c r="Z26" i="65"/>
  <c r="Y26" i="65"/>
  <c r="T26" i="65"/>
  <c r="Y29" i="65"/>
  <c r="X29" i="65"/>
  <c r="X26" i="65"/>
  <c r="S26" i="65"/>
  <c r="W26" i="65"/>
  <c r="W29" i="65"/>
  <c r="R26" i="65"/>
  <c r="Q26" i="65"/>
  <c r="V29" i="65"/>
  <c r="V26" i="65"/>
  <c r="P26" i="65"/>
  <c r="U29" i="65"/>
  <c r="T29" i="65"/>
  <c r="O26" i="65"/>
  <c r="N26" i="65"/>
  <c r="S29" i="65"/>
  <c r="M26" i="65"/>
  <c r="R29" i="65"/>
  <c r="Q29" i="65"/>
  <c r="L26" i="65"/>
  <c r="P29" i="65"/>
  <c r="K26" i="65"/>
  <c r="J26" i="65"/>
  <c r="O29" i="65"/>
  <c r="N29" i="65"/>
  <c r="I26" i="65"/>
  <c r="H26" i="65"/>
  <c r="M29" i="65"/>
  <c r="J29" i="65"/>
  <c r="E26" i="65"/>
  <c r="I29" i="65"/>
  <c r="D26" i="65"/>
  <c r="H21" i="65"/>
  <c r="H20" i="65" s="1"/>
  <c r="D20" i="65"/>
  <c r="H9" i="65"/>
  <c r="D10" i="65"/>
  <c r="U24" i="65"/>
  <c r="Z24" i="65"/>
  <c r="T24" i="65"/>
  <c r="Y24" i="65"/>
  <c r="S24" i="65"/>
  <c r="X24" i="65"/>
  <c r="R24" i="65"/>
  <c r="W24" i="65"/>
  <c r="Q24" i="65"/>
  <c r="V24" i="65"/>
  <c r="D23" i="65"/>
  <c r="D24" i="65" s="1"/>
  <c r="H5" i="65"/>
  <c r="H23" i="65" s="1"/>
  <c r="H24" i="65" s="1"/>
  <c r="Z28" i="65"/>
  <c r="Z30" i="65"/>
  <c r="U28" i="65"/>
  <c r="Y28" i="65"/>
  <c r="T28" i="65"/>
  <c r="Y30" i="65"/>
  <c r="S28" i="65"/>
  <c r="X28" i="65"/>
  <c r="X30" i="65"/>
  <c r="W28" i="65"/>
  <c r="R28" i="65"/>
  <c r="W30" i="65"/>
  <c r="V30" i="65"/>
  <c r="V28" i="65"/>
  <c r="Q28" i="65"/>
  <c r="U30" i="65"/>
  <c r="P28" i="65"/>
  <c r="O28" i="65"/>
  <c r="T30" i="65"/>
  <c r="N28" i="65"/>
  <c r="S30" i="65"/>
  <c r="R30" i="65"/>
  <c r="M28" i="65"/>
  <c r="L28" i="65"/>
  <c r="Q30" i="65"/>
  <c r="K28" i="65"/>
  <c r="P30" i="65"/>
  <c r="O30" i="65"/>
  <c r="J28" i="65"/>
  <c r="I28" i="65"/>
  <c r="N30" i="65"/>
  <c r="M30" i="65"/>
  <c r="E28" i="65"/>
  <c r="J30" i="65"/>
  <c r="I30" i="65"/>
  <c r="D27" i="65"/>
  <c r="D28" i="65" s="1"/>
  <c r="H4" i="65"/>
  <c r="H27" i="65" s="1"/>
  <c r="R29" i="64"/>
  <c r="R26" i="64"/>
  <c r="M26" i="64"/>
  <c r="Q29" i="64"/>
  <c r="Q26" i="64"/>
  <c r="L26" i="64"/>
  <c r="K26" i="64"/>
  <c r="P29" i="64"/>
  <c r="P26" i="64"/>
  <c r="O29" i="64"/>
  <c r="J26" i="64"/>
  <c r="O26" i="64"/>
  <c r="N29" i="64"/>
  <c r="I26" i="64"/>
  <c r="N26" i="64"/>
  <c r="M29" i="64"/>
  <c r="H26" i="64"/>
  <c r="E26" i="64"/>
  <c r="J29" i="64"/>
  <c r="D26" i="64"/>
  <c r="I29" i="64"/>
  <c r="H9" i="64"/>
  <c r="D10" i="64"/>
  <c r="R24" i="64"/>
  <c r="M24" i="64"/>
  <c r="L24" i="64"/>
  <c r="Q24" i="64"/>
  <c r="P24" i="64"/>
  <c r="K24" i="64"/>
  <c r="J24" i="64"/>
  <c r="O24" i="64"/>
  <c r="I24" i="64"/>
  <c r="N24" i="64"/>
  <c r="D23" i="64"/>
  <c r="D24" i="64" s="1"/>
  <c r="H5" i="64"/>
  <c r="H23" i="64" s="1"/>
  <c r="H24" i="64" s="1"/>
  <c r="R30" i="64"/>
  <c r="M28" i="64"/>
  <c r="R28" i="64"/>
  <c r="L28" i="64"/>
  <c r="Q28" i="64"/>
  <c r="Q30" i="64"/>
  <c r="K28" i="64"/>
  <c r="P28" i="64"/>
  <c r="P30" i="64"/>
  <c r="O30" i="64"/>
  <c r="J28" i="64"/>
  <c r="O28" i="64"/>
  <c r="I28" i="64"/>
  <c r="N28" i="64"/>
  <c r="N30" i="64"/>
  <c r="M30" i="64"/>
  <c r="E28" i="64"/>
  <c r="J30" i="64"/>
  <c r="I30" i="64"/>
  <c r="H4" i="64"/>
  <c r="H27" i="64" s="1"/>
  <c r="D27" i="64"/>
  <c r="D28" i="64" s="1"/>
  <c r="H2" i="64"/>
  <c r="H20" i="64" s="1"/>
  <c r="D20" i="64"/>
  <c r="P26" i="63"/>
  <c r="U26" i="63"/>
  <c r="U29" i="63"/>
  <c r="T29" i="63"/>
  <c r="O26" i="63"/>
  <c r="T26" i="63"/>
  <c r="S26" i="63"/>
  <c r="S29" i="63"/>
  <c r="N26" i="63"/>
  <c r="R26" i="63"/>
  <c r="R29" i="63"/>
  <c r="M26" i="63"/>
  <c r="Q26" i="63"/>
  <c r="Q29" i="63"/>
  <c r="L26" i="63"/>
  <c r="K26" i="63"/>
  <c r="P29" i="63"/>
  <c r="O29" i="63"/>
  <c r="J26" i="63"/>
  <c r="N29" i="63"/>
  <c r="I26" i="63"/>
  <c r="M29" i="63"/>
  <c r="H26" i="63"/>
  <c r="E26" i="63"/>
  <c r="J29" i="63"/>
  <c r="D26" i="63"/>
  <c r="I29" i="63"/>
  <c r="D10" i="63"/>
  <c r="H9" i="63"/>
  <c r="P24" i="63"/>
  <c r="U24" i="63"/>
  <c r="O24" i="63"/>
  <c r="T24" i="63"/>
  <c r="N24" i="63"/>
  <c r="S24" i="63"/>
  <c r="R24" i="63"/>
  <c r="M24" i="63"/>
  <c r="L24" i="63"/>
  <c r="Q24" i="63"/>
  <c r="H5" i="63"/>
  <c r="H23" i="63" s="1"/>
  <c r="H24" i="63" s="1"/>
  <c r="D23" i="63"/>
  <c r="D24" i="63" s="1"/>
  <c r="P28" i="63"/>
  <c r="U28" i="63"/>
  <c r="U30" i="63"/>
  <c r="O28" i="63"/>
  <c r="T30" i="63"/>
  <c r="T28" i="63"/>
  <c r="S30" i="63"/>
  <c r="N28" i="63"/>
  <c r="S28" i="63"/>
  <c r="R28" i="63"/>
  <c r="R30" i="63"/>
  <c r="M28" i="63"/>
  <c r="L28" i="63"/>
  <c r="Q30" i="63"/>
  <c r="Q28" i="63"/>
  <c r="P30" i="63"/>
  <c r="K28" i="63"/>
  <c r="J28" i="63"/>
  <c r="O30" i="63"/>
  <c r="N30" i="63"/>
  <c r="I28" i="63"/>
  <c r="M30" i="63"/>
  <c r="E28" i="63"/>
  <c r="J30" i="63"/>
  <c r="I30" i="63"/>
  <c r="H4" i="63"/>
  <c r="H27" i="63" s="1"/>
  <c r="D27" i="63"/>
  <c r="D28" i="63" s="1"/>
  <c r="D20" i="63"/>
  <c r="H2" i="63"/>
  <c r="H20" i="63" s="1"/>
  <c r="P26" i="62"/>
  <c r="U26" i="62"/>
  <c r="U29" i="62"/>
  <c r="O26" i="62"/>
  <c r="T29" i="62"/>
  <c r="T26" i="62"/>
  <c r="S29" i="62"/>
  <c r="N26" i="62"/>
  <c r="S26" i="62"/>
  <c r="R26" i="62"/>
  <c r="M26" i="62"/>
  <c r="R29" i="62"/>
  <c r="Q26" i="62"/>
  <c r="Q29" i="62"/>
  <c r="L26" i="62"/>
  <c r="P29" i="62"/>
  <c r="K26" i="62"/>
  <c r="O29" i="62"/>
  <c r="J26" i="62"/>
  <c r="N29" i="62"/>
  <c r="I26" i="62"/>
  <c r="M29" i="62"/>
  <c r="H26" i="62"/>
  <c r="E26" i="62"/>
  <c r="J29" i="62"/>
  <c r="D26" i="62"/>
  <c r="I29" i="62"/>
  <c r="H9" i="62"/>
  <c r="D10" i="62"/>
  <c r="P24" i="62"/>
  <c r="U24" i="62"/>
  <c r="O24" i="62"/>
  <c r="T24" i="62"/>
  <c r="N24" i="62"/>
  <c r="S24" i="62"/>
  <c r="M24" i="62"/>
  <c r="R24" i="62"/>
  <c r="L24" i="62"/>
  <c r="Q24" i="62"/>
  <c r="D23" i="62"/>
  <c r="D24" i="62" s="1"/>
  <c r="H5" i="62"/>
  <c r="H23" i="62" s="1"/>
  <c r="H24" i="62" s="1"/>
  <c r="U28" i="62"/>
  <c r="U30" i="62"/>
  <c r="P28" i="62"/>
  <c r="T28" i="62"/>
  <c r="O28" i="62"/>
  <c r="T30" i="62"/>
  <c r="S30" i="62"/>
  <c r="S28" i="62"/>
  <c r="N28" i="62"/>
  <c r="R28" i="62"/>
  <c r="R30" i="62"/>
  <c r="M28" i="62"/>
  <c r="L28" i="62"/>
  <c r="Q28" i="62"/>
  <c r="Q30" i="62"/>
  <c r="P30" i="62"/>
  <c r="K28" i="62"/>
  <c r="O30" i="62"/>
  <c r="J28" i="62"/>
  <c r="N30" i="62"/>
  <c r="I28" i="62"/>
  <c r="M30" i="62"/>
  <c r="J30" i="62"/>
  <c r="E28" i="62"/>
  <c r="I30" i="62"/>
  <c r="H4" i="62"/>
  <c r="H27" i="62" s="1"/>
  <c r="D27" i="62"/>
  <c r="D28" i="62" s="1"/>
  <c r="H2" i="62"/>
  <c r="H20" i="62" s="1"/>
  <c r="D20" i="62"/>
  <c r="Z29" i="61"/>
  <c r="Z26" i="61"/>
  <c r="U26" i="61"/>
  <c r="T26" i="61"/>
  <c r="Y26" i="61"/>
  <c r="Y29" i="61"/>
  <c r="S26" i="61"/>
  <c r="X26" i="61"/>
  <c r="X29" i="61"/>
  <c r="W29" i="61"/>
  <c r="W26" i="61"/>
  <c r="R26" i="61"/>
  <c r="V29" i="61"/>
  <c r="V26" i="61"/>
  <c r="Q26" i="61"/>
  <c r="U29" i="61"/>
  <c r="P26" i="61"/>
  <c r="T29" i="61"/>
  <c r="O26" i="61"/>
  <c r="N26" i="61"/>
  <c r="S29" i="61"/>
  <c r="R29" i="61"/>
  <c r="M26" i="61"/>
  <c r="L26" i="61"/>
  <c r="Q29" i="61"/>
  <c r="K26" i="61"/>
  <c r="P29" i="61"/>
  <c r="J26" i="61"/>
  <c r="O29" i="61"/>
  <c r="N29" i="61"/>
  <c r="I26" i="61"/>
  <c r="H26" i="61"/>
  <c r="M29" i="61"/>
  <c r="E26" i="61"/>
  <c r="J29" i="61"/>
  <c r="I29" i="61"/>
  <c r="D26" i="61"/>
  <c r="H21" i="61"/>
  <c r="D20" i="61"/>
  <c r="H9" i="61"/>
  <c r="D10" i="61"/>
  <c r="U24" i="61"/>
  <c r="Z24" i="61"/>
  <c r="T24" i="61"/>
  <c r="Y24" i="61"/>
  <c r="S24" i="61"/>
  <c r="X24" i="61"/>
  <c r="R24" i="61"/>
  <c r="W24" i="61"/>
  <c r="Q24" i="61"/>
  <c r="V24" i="61"/>
  <c r="H5" i="61"/>
  <c r="H23" i="61" s="1"/>
  <c r="H24" i="61" s="1"/>
  <c r="D23" i="61"/>
  <c r="D24" i="61" s="1"/>
  <c r="Z28" i="61"/>
  <c r="U28" i="61"/>
  <c r="Z30" i="61"/>
  <c r="Y30" i="61"/>
  <c r="T28" i="61"/>
  <c r="Y28" i="61"/>
  <c r="S28" i="61"/>
  <c r="X28" i="61"/>
  <c r="X30" i="61"/>
  <c r="R28" i="61"/>
  <c r="W30" i="61"/>
  <c r="W28" i="61"/>
  <c r="V30" i="61"/>
  <c r="Q28" i="61"/>
  <c r="V28" i="61"/>
  <c r="P28" i="61"/>
  <c r="U30" i="61"/>
  <c r="O28" i="61"/>
  <c r="T30" i="61"/>
  <c r="S30" i="61"/>
  <c r="N28" i="61"/>
  <c r="M28" i="61"/>
  <c r="R30" i="61"/>
  <c r="L28" i="61"/>
  <c r="Q30" i="61"/>
  <c r="P30" i="61"/>
  <c r="K28" i="61"/>
  <c r="J28" i="61"/>
  <c r="O30" i="61"/>
  <c r="I28" i="61"/>
  <c r="N30" i="61"/>
  <c r="M30" i="61"/>
  <c r="E28" i="61"/>
  <c r="J30" i="61"/>
  <c r="I30" i="61"/>
  <c r="D27" i="61"/>
  <c r="D28" i="61" s="1"/>
  <c r="H4" i="61"/>
  <c r="H27" i="61" s="1"/>
  <c r="U26" i="60"/>
  <c r="Z26" i="60"/>
  <c r="Z29" i="60"/>
  <c r="Y29" i="60"/>
  <c r="T26" i="60"/>
  <c r="Y26" i="60"/>
  <c r="X29" i="60"/>
  <c r="S26" i="60"/>
  <c r="X26" i="60"/>
  <c r="W29" i="60"/>
  <c r="W26" i="60"/>
  <c r="R26" i="60"/>
  <c r="V26" i="60"/>
  <c r="Q26" i="60"/>
  <c r="V29" i="60"/>
  <c r="P26" i="60"/>
  <c r="U29" i="60"/>
  <c r="O26" i="60"/>
  <c r="T29" i="60"/>
  <c r="N26" i="60"/>
  <c r="S29" i="60"/>
  <c r="R29" i="60"/>
  <c r="M26" i="60"/>
  <c r="L26" i="60"/>
  <c r="Q29" i="60"/>
  <c r="P29" i="60"/>
  <c r="K26" i="60"/>
  <c r="O29" i="60"/>
  <c r="J26" i="60"/>
  <c r="N29" i="60"/>
  <c r="I26" i="60"/>
  <c r="H26" i="60"/>
  <c r="M29" i="60"/>
  <c r="J29" i="60"/>
  <c r="E26" i="60"/>
  <c r="I29" i="60"/>
  <c r="D26" i="60"/>
  <c r="D20" i="60"/>
  <c r="H21" i="60"/>
  <c r="D10" i="60"/>
  <c r="H9" i="60"/>
  <c r="U24" i="60"/>
  <c r="Z24" i="60"/>
  <c r="T24" i="60"/>
  <c r="Y24" i="60"/>
  <c r="S24" i="60"/>
  <c r="X24" i="60"/>
  <c r="R24" i="60"/>
  <c r="W24" i="60"/>
  <c r="Q24" i="60"/>
  <c r="V24" i="60"/>
  <c r="D23" i="60"/>
  <c r="D24" i="60" s="1"/>
  <c r="H5" i="60"/>
  <c r="H23" i="60" s="1"/>
  <c r="H24" i="60" s="1"/>
  <c r="U28" i="60"/>
  <c r="Z30" i="60"/>
  <c r="Z28" i="60"/>
  <c r="Y28" i="60"/>
  <c r="T28" i="60"/>
  <c r="Y30" i="60"/>
  <c r="S28" i="60"/>
  <c r="X30" i="60"/>
  <c r="X28" i="60"/>
  <c r="W28" i="60"/>
  <c r="R28" i="60"/>
  <c r="W30" i="60"/>
  <c r="Q28" i="60"/>
  <c r="V30" i="60"/>
  <c r="V28" i="60"/>
  <c r="P28" i="60"/>
  <c r="U30" i="60"/>
  <c r="O28" i="60"/>
  <c r="T30" i="60"/>
  <c r="N28" i="60"/>
  <c r="S30" i="60"/>
  <c r="R30" i="60"/>
  <c r="M28" i="60"/>
  <c r="L28" i="60"/>
  <c r="Q30" i="60"/>
  <c r="P30" i="60"/>
  <c r="K28" i="60"/>
  <c r="J28" i="60"/>
  <c r="O30" i="60"/>
  <c r="I28" i="60"/>
  <c r="N30" i="60"/>
  <c r="M30" i="60"/>
  <c r="J30" i="60"/>
  <c r="E28" i="60"/>
  <c r="I30" i="60"/>
  <c r="D27" i="60"/>
  <c r="D28" i="60" s="1"/>
  <c r="H4" i="60"/>
  <c r="H27" i="60" s="1"/>
  <c r="AA26" i="59"/>
  <c r="V26" i="59"/>
  <c r="AA29" i="59"/>
  <c r="Z26" i="59"/>
  <c r="U26" i="59"/>
  <c r="Z29" i="59"/>
  <c r="Y26" i="59"/>
  <c r="T26" i="59"/>
  <c r="Y29" i="59"/>
  <c r="S26" i="59"/>
  <c r="X26" i="59"/>
  <c r="X29" i="59"/>
  <c r="W29" i="59"/>
  <c r="W26" i="59"/>
  <c r="R26" i="59"/>
  <c r="V29" i="59"/>
  <c r="Q26" i="59"/>
  <c r="U29" i="59"/>
  <c r="P26" i="59"/>
  <c r="T29" i="59"/>
  <c r="O26" i="59"/>
  <c r="S29" i="59"/>
  <c r="N26" i="59"/>
  <c r="R29" i="59"/>
  <c r="M26" i="59"/>
  <c r="L26" i="59"/>
  <c r="Q29" i="59"/>
  <c r="P29" i="59"/>
  <c r="K26" i="59"/>
  <c r="J26" i="59"/>
  <c r="O29" i="59"/>
  <c r="I26" i="59"/>
  <c r="N29" i="59"/>
  <c r="M29" i="59"/>
  <c r="H26" i="59"/>
  <c r="J29" i="59"/>
  <c r="E26" i="59"/>
  <c r="I29" i="59"/>
  <c r="D26" i="59"/>
  <c r="H9" i="59"/>
  <c r="D10" i="59"/>
  <c r="AA24" i="59"/>
  <c r="V24" i="59"/>
  <c r="U24" i="59"/>
  <c r="Z24" i="59"/>
  <c r="Y24" i="59"/>
  <c r="T24" i="59"/>
  <c r="S24" i="59"/>
  <c r="X24" i="59"/>
  <c r="W24" i="59"/>
  <c r="R24" i="59"/>
  <c r="H5" i="59"/>
  <c r="H23" i="59" s="1"/>
  <c r="H24" i="59" s="1"/>
  <c r="D23" i="59"/>
  <c r="D24" i="59" s="1"/>
  <c r="V28" i="59"/>
  <c r="AA30" i="59"/>
  <c r="AA28" i="59"/>
  <c r="U28" i="59"/>
  <c r="Z28" i="59"/>
  <c r="Z30" i="59"/>
  <c r="T28" i="59"/>
  <c r="Y30" i="59"/>
  <c r="Y28" i="59"/>
  <c r="S28" i="59"/>
  <c r="X30" i="59"/>
  <c r="X28" i="59"/>
  <c r="R28" i="59"/>
  <c r="W28" i="59"/>
  <c r="W30" i="59"/>
  <c r="V30" i="59"/>
  <c r="Q28" i="59"/>
  <c r="P28" i="59"/>
  <c r="U30" i="59"/>
  <c r="T30" i="59"/>
  <c r="O28" i="59"/>
  <c r="N28" i="59"/>
  <c r="S30" i="59"/>
  <c r="R30" i="59"/>
  <c r="M28" i="59"/>
  <c r="L28" i="59"/>
  <c r="Q30" i="59"/>
  <c r="K28" i="59"/>
  <c r="P30" i="59"/>
  <c r="O30" i="59"/>
  <c r="J28" i="59"/>
  <c r="I28" i="59"/>
  <c r="N30" i="59"/>
  <c r="M30" i="59"/>
  <c r="J30" i="59"/>
  <c r="E28" i="59"/>
  <c r="I30" i="59"/>
  <c r="H4" i="59"/>
  <c r="H27" i="59" s="1"/>
  <c r="D27" i="59"/>
  <c r="D28" i="59" s="1"/>
  <c r="D20" i="59"/>
  <c r="H2" i="59"/>
  <c r="H20" i="59" s="1"/>
  <c r="R26" i="58"/>
  <c r="W29" i="58"/>
  <c r="W26" i="58"/>
  <c r="V26" i="58"/>
  <c r="V29" i="58"/>
  <c r="Q26" i="58"/>
  <c r="U26" i="58"/>
  <c r="U29" i="58"/>
  <c r="P26" i="58"/>
  <c r="T26" i="58"/>
  <c r="O26" i="58"/>
  <c r="T29" i="58"/>
  <c r="S26" i="58"/>
  <c r="S29" i="58"/>
  <c r="N26" i="58"/>
  <c r="M26" i="58"/>
  <c r="R29" i="58"/>
  <c r="L26" i="58"/>
  <c r="Q29" i="58"/>
  <c r="P29" i="58"/>
  <c r="K26" i="58"/>
  <c r="O29" i="58"/>
  <c r="J26" i="58"/>
  <c r="N29" i="58"/>
  <c r="I26" i="58"/>
  <c r="M29" i="58"/>
  <c r="H26" i="58"/>
  <c r="J29" i="58"/>
  <c r="E26" i="58"/>
  <c r="D26" i="58"/>
  <c r="I29" i="58"/>
  <c r="H21" i="58"/>
  <c r="D20" i="58"/>
  <c r="H9" i="58"/>
  <c r="D10" i="58"/>
  <c r="R24" i="58"/>
  <c r="W24" i="58"/>
  <c r="Q24" i="58"/>
  <c r="V24" i="58"/>
  <c r="P24" i="58"/>
  <c r="U24" i="58"/>
  <c r="O24" i="58"/>
  <c r="T24" i="58"/>
  <c r="N24" i="58"/>
  <c r="S24" i="58"/>
  <c r="H5" i="58"/>
  <c r="H23" i="58" s="1"/>
  <c r="H24" i="58" s="1"/>
  <c r="D23" i="58"/>
  <c r="D24" i="58" s="1"/>
  <c r="W28" i="58"/>
  <c r="R28" i="58"/>
  <c r="W30" i="58"/>
  <c r="V30" i="58"/>
  <c r="V28" i="58"/>
  <c r="Q28" i="58"/>
  <c r="P28" i="58"/>
  <c r="U28" i="58"/>
  <c r="U30" i="58"/>
  <c r="O28" i="58"/>
  <c r="T28" i="58"/>
  <c r="T30" i="58"/>
  <c r="N28" i="58"/>
  <c r="S30" i="58"/>
  <c r="S28" i="58"/>
  <c r="M28" i="58"/>
  <c r="R30" i="58"/>
  <c r="Q30" i="58"/>
  <c r="L28" i="58"/>
  <c r="P30" i="58"/>
  <c r="K28" i="58"/>
  <c r="J28" i="58"/>
  <c r="O30" i="58"/>
  <c r="N30" i="58"/>
  <c r="I28" i="58"/>
  <c r="M30" i="58"/>
  <c r="E28" i="58"/>
  <c r="J30" i="58"/>
  <c r="I30" i="58"/>
  <c r="H4" i="58"/>
  <c r="H27" i="58" s="1"/>
  <c r="D27" i="58"/>
  <c r="D28" i="58" s="1"/>
  <c r="R29" i="57"/>
  <c r="M26" i="57"/>
  <c r="R26" i="57"/>
  <c r="Q29" i="57"/>
  <c r="L26" i="57"/>
  <c r="Q26" i="57"/>
  <c r="P26" i="57"/>
  <c r="K26" i="57"/>
  <c r="P29" i="57"/>
  <c r="O29" i="57"/>
  <c r="O26" i="57"/>
  <c r="J26" i="57"/>
  <c r="N29" i="57"/>
  <c r="N26" i="57"/>
  <c r="I26" i="57"/>
  <c r="M29" i="57"/>
  <c r="H26" i="57"/>
  <c r="E26" i="57"/>
  <c r="J29" i="57"/>
  <c r="D26" i="57"/>
  <c r="I29" i="57"/>
  <c r="D10" i="57"/>
  <c r="H9" i="57"/>
  <c r="M24" i="57"/>
  <c r="R24" i="57"/>
  <c r="L24" i="57"/>
  <c r="Q24" i="57"/>
  <c r="K24" i="57"/>
  <c r="P24" i="57"/>
  <c r="J24" i="57"/>
  <c r="O24" i="57"/>
  <c r="I24" i="57"/>
  <c r="N24" i="57"/>
  <c r="H5" i="57"/>
  <c r="H23" i="57" s="1"/>
  <c r="H24" i="57" s="1"/>
  <c r="D23" i="57"/>
  <c r="D24" i="57" s="1"/>
  <c r="M28" i="57"/>
  <c r="R28" i="57"/>
  <c r="R30" i="57"/>
  <c r="L28" i="57"/>
  <c r="Q28" i="57"/>
  <c r="Q30" i="57"/>
  <c r="K28" i="57"/>
  <c r="P28" i="57"/>
  <c r="P30" i="57"/>
  <c r="J28" i="57"/>
  <c r="O28" i="57"/>
  <c r="O30" i="57"/>
  <c r="I28" i="57"/>
  <c r="N28" i="57"/>
  <c r="N30" i="57"/>
  <c r="M30" i="57"/>
  <c r="E28" i="57"/>
  <c r="J30" i="57"/>
  <c r="I30" i="57"/>
  <c r="H4" i="57"/>
  <c r="H27" i="57" s="1"/>
  <c r="D27" i="57"/>
  <c r="D28" i="57" s="1"/>
  <c r="D20" i="57"/>
  <c r="H2" i="57"/>
  <c r="H20" i="57" s="1"/>
  <c r="Z26" i="56"/>
  <c r="U26" i="56"/>
  <c r="Z29" i="56"/>
  <c r="T26" i="56"/>
  <c r="Y26" i="56"/>
  <c r="Y29" i="56"/>
  <c r="S26" i="56"/>
  <c r="X26" i="56"/>
  <c r="X29" i="56"/>
  <c r="W29" i="56"/>
  <c r="R26" i="56"/>
  <c r="W26" i="56"/>
  <c r="V26" i="56"/>
  <c r="V29" i="56"/>
  <c r="Q26" i="56"/>
  <c r="P26" i="56"/>
  <c r="U29" i="56"/>
  <c r="T29" i="56"/>
  <c r="O26" i="56"/>
  <c r="S29" i="56"/>
  <c r="N26" i="56"/>
  <c r="R29" i="56"/>
  <c r="M26" i="56"/>
  <c r="Q29" i="56"/>
  <c r="L26" i="56"/>
  <c r="P29" i="56"/>
  <c r="K26" i="56"/>
  <c r="O29" i="56"/>
  <c r="J26" i="56"/>
  <c r="N29" i="56"/>
  <c r="I26" i="56"/>
  <c r="H26" i="56"/>
  <c r="M29" i="56"/>
  <c r="J29" i="56"/>
  <c r="E26" i="56"/>
  <c r="I29" i="56"/>
  <c r="D26" i="56"/>
  <c r="H9" i="56"/>
  <c r="D10" i="56"/>
  <c r="U24" i="56"/>
  <c r="Z24" i="56"/>
  <c r="T24" i="56"/>
  <c r="Y24" i="56"/>
  <c r="S24" i="56"/>
  <c r="X24" i="56"/>
  <c r="R24" i="56"/>
  <c r="W24" i="56"/>
  <c r="Q24" i="56"/>
  <c r="V24" i="56"/>
  <c r="H5" i="56"/>
  <c r="H23" i="56" s="1"/>
  <c r="H24" i="56" s="1"/>
  <c r="D23" i="56"/>
  <c r="D24" i="56" s="1"/>
  <c r="U28" i="56"/>
  <c r="Z28" i="56"/>
  <c r="Z30" i="56"/>
  <c r="T28" i="56"/>
  <c r="Y28" i="56"/>
  <c r="Y30" i="56"/>
  <c r="S28" i="56"/>
  <c r="X28" i="56"/>
  <c r="X30" i="56"/>
  <c r="R28" i="56"/>
  <c r="W28" i="56"/>
  <c r="W30" i="56"/>
  <c r="Q28" i="56"/>
  <c r="V28" i="56"/>
  <c r="V30" i="56"/>
  <c r="P28" i="56"/>
  <c r="U30" i="56"/>
  <c r="O28" i="56"/>
  <c r="T30" i="56"/>
  <c r="N28" i="56"/>
  <c r="S30" i="56"/>
  <c r="M28" i="56"/>
  <c r="R30" i="56"/>
  <c r="L28" i="56"/>
  <c r="Q30" i="56"/>
  <c r="K28" i="56"/>
  <c r="P30" i="56"/>
  <c r="J28" i="56"/>
  <c r="O30" i="56"/>
  <c r="I28" i="56"/>
  <c r="N30" i="56"/>
  <c r="M30" i="56"/>
  <c r="E28" i="56"/>
  <c r="J30" i="56"/>
  <c r="I30" i="56"/>
  <c r="D27" i="56"/>
  <c r="D28" i="56" s="1"/>
  <c r="H4" i="56"/>
  <c r="H27" i="56" s="1"/>
  <c r="H2" i="56"/>
  <c r="H20" i="56" s="1"/>
  <c r="D20" i="56"/>
  <c r="Y26" i="55"/>
  <c r="T26" i="55"/>
  <c r="Y29" i="55"/>
  <c r="X26" i="55"/>
  <c r="S26" i="55"/>
  <c r="X29" i="55"/>
  <c r="W29" i="55"/>
  <c r="W26" i="55"/>
  <c r="R26" i="55"/>
  <c r="V26" i="55"/>
  <c r="V29" i="55"/>
  <c r="Q26" i="55"/>
  <c r="U26" i="55"/>
  <c r="U29" i="55"/>
  <c r="P26" i="55"/>
  <c r="T29" i="55"/>
  <c r="O26" i="55"/>
  <c r="S29" i="55"/>
  <c r="N26" i="55"/>
  <c r="M26" i="55"/>
  <c r="R29" i="55"/>
  <c r="L26" i="55"/>
  <c r="Q29" i="55"/>
  <c r="K26" i="55"/>
  <c r="P29" i="55"/>
  <c r="O29" i="55"/>
  <c r="J26" i="55"/>
  <c r="N29" i="55"/>
  <c r="I26" i="55"/>
  <c r="M29" i="55"/>
  <c r="H26" i="55"/>
  <c r="E26" i="55"/>
  <c r="J29" i="55"/>
  <c r="D26" i="55"/>
  <c r="I29" i="55"/>
  <c r="D10" i="55"/>
  <c r="H9" i="55"/>
  <c r="T24" i="55"/>
  <c r="Y24" i="55"/>
  <c r="S24" i="55"/>
  <c r="X24" i="55"/>
  <c r="R24" i="55"/>
  <c r="W24" i="55"/>
  <c r="Q24" i="55"/>
  <c r="V24" i="55"/>
  <c r="P24" i="55"/>
  <c r="U24" i="55"/>
  <c r="H5" i="55"/>
  <c r="H23" i="55" s="1"/>
  <c r="H24" i="55" s="1"/>
  <c r="D23" i="55"/>
  <c r="D24" i="55" s="1"/>
  <c r="T28" i="55"/>
  <c r="Y28" i="55"/>
  <c r="Y30" i="55"/>
  <c r="S28" i="55"/>
  <c r="X28" i="55"/>
  <c r="X30" i="55"/>
  <c r="R28" i="55"/>
  <c r="W28" i="55"/>
  <c r="W30" i="55"/>
  <c r="Q28" i="55"/>
  <c r="V28" i="55"/>
  <c r="V30" i="55"/>
  <c r="P28" i="55"/>
  <c r="U28" i="55"/>
  <c r="U30" i="55"/>
  <c r="O28" i="55"/>
  <c r="T30" i="55"/>
  <c r="N28" i="55"/>
  <c r="S30" i="55"/>
  <c r="M28" i="55"/>
  <c r="R30" i="55"/>
  <c r="L28" i="55"/>
  <c r="Q30" i="55"/>
  <c r="K28" i="55"/>
  <c r="P30" i="55"/>
  <c r="J28" i="55"/>
  <c r="O30" i="55"/>
  <c r="I28" i="55"/>
  <c r="N30" i="55"/>
  <c r="M30" i="55"/>
  <c r="E28" i="55"/>
  <c r="J30" i="55"/>
  <c r="I30" i="55"/>
  <c r="D27" i="55"/>
  <c r="D28" i="55" s="1"/>
  <c r="H4" i="55"/>
  <c r="H27" i="55" s="1"/>
  <c r="H2" i="55"/>
  <c r="H20" i="55" s="1"/>
  <c r="D20" i="55"/>
  <c r="U26" i="54"/>
  <c r="U29" i="54"/>
  <c r="P26" i="54"/>
  <c r="T26" i="54"/>
  <c r="T29" i="54"/>
  <c r="O26" i="54"/>
  <c r="S26" i="54"/>
  <c r="S29" i="54"/>
  <c r="N26" i="54"/>
  <c r="R29" i="54"/>
  <c r="M26" i="54"/>
  <c r="R26" i="54"/>
  <c r="Q29" i="54"/>
  <c r="L26" i="54"/>
  <c r="Q26" i="54"/>
  <c r="P29" i="54"/>
  <c r="K26" i="54"/>
  <c r="O29" i="54"/>
  <c r="J26" i="54"/>
  <c r="N29" i="54"/>
  <c r="I26" i="54"/>
  <c r="M29" i="54"/>
  <c r="H26" i="54"/>
  <c r="J29" i="54"/>
  <c r="E26" i="54"/>
  <c r="I29" i="54"/>
  <c r="D26" i="54"/>
  <c r="D10" i="54"/>
  <c r="H9" i="54"/>
  <c r="P24" i="54"/>
  <c r="U24" i="54"/>
  <c r="O24" i="54"/>
  <c r="T24" i="54"/>
  <c r="N24" i="54"/>
  <c r="S24" i="54"/>
  <c r="M24" i="54"/>
  <c r="R24" i="54"/>
  <c r="L24" i="54"/>
  <c r="Q24" i="54"/>
  <c r="H5" i="54"/>
  <c r="H23" i="54" s="1"/>
  <c r="H24" i="54" s="1"/>
  <c r="D23" i="54"/>
  <c r="D24" i="54" s="1"/>
  <c r="P28" i="54"/>
  <c r="U28" i="54"/>
  <c r="U30" i="54"/>
  <c r="O28" i="54"/>
  <c r="T28" i="54"/>
  <c r="T30" i="54"/>
  <c r="N28" i="54"/>
  <c r="S28" i="54"/>
  <c r="S30" i="54"/>
  <c r="M28" i="54"/>
  <c r="R28" i="54"/>
  <c r="R30" i="54"/>
  <c r="L28" i="54"/>
  <c r="Q28" i="54"/>
  <c r="Q30" i="54"/>
  <c r="K28" i="54"/>
  <c r="P30" i="54"/>
  <c r="J28" i="54"/>
  <c r="O30" i="54"/>
  <c r="I28" i="54"/>
  <c r="N30" i="54"/>
  <c r="M30" i="54"/>
  <c r="E28" i="54"/>
  <c r="J30" i="54"/>
  <c r="I30" i="54"/>
  <c r="D27" i="54"/>
  <c r="D28" i="54" s="1"/>
  <c r="H4" i="54"/>
  <c r="H27" i="54" s="1"/>
  <c r="D20" i="54"/>
  <c r="H2" i="54"/>
  <c r="H20" i="54" s="1"/>
  <c r="T26" i="53"/>
  <c r="O26" i="53"/>
  <c r="T29" i="53"/>
  <c r="S29" i="53"/>
  <c r="S26" i="53"/>
  <c r="N26" i="53"/>
  <c r="R29" i="53"/>
  <c r="R26" i="53"/>
  <c r="M26" i="53"/>
  <c r="Q26" i="53"/>
  <c r="L26" i="53"/>
  <c r="Q29" i="53"/>
  <c r="P29" i="53"/>
  <c r="P26" i="53"/>
  <c r="K26" i="53"/>
  <c r="O29" i="53"/>
  <c r="J26" i="53"/>
  <c r="N29" i="53"/>
  <c r="I26" i="53"/>
  <c r="M29" i="53"/>
  <c r="H26" i="53"/>
  <c r="J29" i="53"/>
  <c r="E26" i="53"/>
  <c r="D26" i="53"/>
  <c r="I29" i="53"/>
  <c r="D10" i="53"/>
  <c r="H9" i="53"/>
  <c r="O24" i="53"/>
  <c r="T24" i="53"/>
  <c r="N24" i="53"/>
  <c r="S24" i="53"/>
  <c r="M24" i="53"/>
  <c r="R24" i="53"/>
  <c r="L24" i="53"/>
  <c r="Q24" i="53"/>
  <c r="K24" i="53"/>
  <c r="P24" i="53"/>
  <c r="H5" i="53"/>
  <c r="H23" i="53" s="1"/>
  <c r="H24" i="53" s="1"/>
  <c r="D23" i="53"/>
  <c r="D24" i="53" s="1"/>
  <c r="O28" i="53"/>
  <c r="T28" i="53"/>
  <c r="T30" i="53"/>
  <c r="N28" i="53"/>
  <c r="S28" i="53"/>
  <c r="S30" i="53"/>
  <c r="M28" i="53"/>
  <c r="R28" i="53"/>
  <c r="R30" i="53"/>
  <c r="L28" i="53"/>
  <c r="Q28" i="53"/>
  <c r="Q30" i="53"/>
  <c r="K28" i="53"/>
  <c r="P28" i="53"/>
  <c r="P30" i="53"/>
  <c r="J28" i="53"/>
  <c r="O30" i="53"/>
  <c r="I28" i="53"/>
  <c r="N30" i="53"/>
  <c r="M30" i="53"/>
  <c r="E28" i="53"/>
  <c r="J30" i="53"/>
  <c r="I30" i="53"/>
  <c r="D27" i="53"/>
  <c r="D28" i="53" s="1"/>
  <c r="H4" i="53"/>
  <c r="H27" i="53" s="1"/>
  <c r="D20" i="53"/>
  <c r="H2" i="53"/>
  <c r="H20" i="53" s="1"/>
  <c r="Z29" i="52"/>
  <c r="U26" i="52"/>
  <c r="Z26" i="52"/>
  <c r="Y29" i="52"/>
  <c r="T26" i="52"/>
  <c r="Y26" i="52"/>
  <c r="X26" i="52"/>
  <c r="X29" i="52"/>
  <c r="S26" i="52"/>
  <c r="W29" i="52"/>
  <c r="W26" i="52"/>
  <c r="R26" i="52"/>
  <c r="V29" i="52"/>
  <c r="Q26" i="52"/>
  <c r="V26" i="52"/>
  <c r="U29" i="52"/>
  <c r="P26" i="52"/>
  <c r="T29" i="52"/>
  <c r="O26" i="52"/>
  <c r="S29" i="52"/>
  <c r="N26" i="52"/>
  <c r="R29" i="52"/>
  <c r="M26" i="52"/>
  <c r="L26" i="52"/>
  <c r="Q29" i="52"/>
  <c r="K26" i="52"/>
  <c r="P29" i="52"/>
  <c r="J26" i="52"/>
  <c r="O29" i="52"/>
  <c r="I26" i="52"/>
  <c r="N29" i="52"/>
  <c r="H26" i="52"/>
  <c r="M29" i="52"/>
  <c r="E26" i="52"/>
  <c r="J29" i="52"/>
  <c r="D26" i="52"/>
  <c r="I29" i="52"/>
  <c r="D10" i="52"/>
  <c r="H9" i="52"/>
  <c r="U24" i="52"/>
  <c r="Z24" i="52"/>
  <c r="T24" i="52"/>
  <c r="Y24" i="52"/>
  <c r="S24" i="52"/>
  <c r="X24" i="52"/>
  <c r="R24" i="52"/>
  <c r="W24" i="52"/>
  <c r="Q24" i="52"/>
  <c r="V24" i="52"/>
  <c r="H5" i="52"/>
  <c r="H23" i="52" s="1"/>
  <c r="H24" i="52" s="1"/>
  <c r="D23" i="52"/>
  <c r="D24" i="52" s="1"/>
  <c r="U28" i="52"/>
  <c r="Z28" i="52"/>
  <c r="Z30" i="52"/>
  <c r="T28" i="52"/>
  <c r="Y28" i="52"/>
  <c r="Y30" i="52"/>
  <c r="S28" i="52"/>
  <c r="X28" i="52"/>
  <c r="X30" i="52"/>
  <c r="R28" i="52"/>
  <c r="W28" i="52"/>
  <c r="W30" i="52"/>
  <c r="Q28" i="52"/>
  <c r="V28" i="52"/>
  <c r="V30" i="52"/>
  <c r="P28" i="52"/>
  <c r="U30" i="52"/>
  <c r="O28" i="52"/>
  <c r="T30" i="52"/>
  <c r="N28" i="52"/>
  <c r="S30" i="52"/>
  <c r="M28" i="52"/>
  <c r="R30" i="52"/>
  <c r="L28" i="52"/>
  <c r="Q30" i="52"/>
  <c r="K28" i="52"/>
  <c r="P30" i="52"/>
  <c r="J28" i="52"/>
  <c r="O30" i="52"/>
  <c r="I28" i="52"/>
  <c r="N30" i="52"/>
  <c r="M30" i="52"/>
  <c r="E28" i="52"/>
  <c r="J30" i="52"/>
  <c r="I30" i="52"/>
  <c r="D27" i="52"/>
  <c r="D28" i="52" s="1"/>
  <c r="H4" i="52"/>
  <c r="H27" i="52" s="1"/>
  <c r="D20" i="52"/>
  <c r="H2" i="52"/>
  <c r="H20" i="52" s="1"/>
  <c r="Z26" i="51"/>
  <c r="U26" i="51"/>
  <c r="Z29" i="51"/>
  <c r="T26" i="51"/>
  <c r="Y26" i="51"/>
  <c r="Y29" i="51"/>
  <c r="S26" i="51"/>
  <c r="X26" i="51"/>
  <c r="X29" i="51"/>
  <c r="R26" i="51"/>
  <c r="W26" i="51"/>
  <c r="W29" i="51"/>
  <c r="Q26" i="51"/>
  <c r="V26" i="51"/>
  <c r="V29" i="51"/>
  <c r="U29" i="51"/>
  <c r="P26" i="51"/>
  <c r="T29" i="51"/>
  <c r="O26" i="51"/>
  <c r="S29" i="51"/>
  <c r="N26" i="51"/>
  <c r="R29" i="51"/>
  <c r="M26" i="51"/>
  <c r="Q29" i="51"/>
  <c r="L26" i="51"/>
  <c r="P29" i="51"/>
  <c r="K26" i="51"/>
  <c r="O29" i="51"/>
  <c r="J26" i="51"/>
  <c r="N29" i="51"/>
  <c r="I26" i="51"/>
  <c r="H26" i="51"/>
  <c r="M29" i="51"/>
  <c r="E26" i="51"/>
  <c r="J29" i="51"/>
  <c r="I29" i="51"/>
  <c r="D26" i="51"/>
  <c r="D10" i="51"/>
  <c r="H9" i="51"/>
  <c r="U24" i="51"/>
  <c r="Z24" i="51"/>
  <c r="T24" i="51"/>
  <c r="Y24" i="51"/>
  <c r="S24" i="51"/>
  <c r="X24" i="51"/>
  <c r="R24" i="51"/>
  <c r="W24" i="51"/>
  <c r="Q24" i="51"/>
  <c r="V24" i="51"/>
  <c r="H5" i="51"/>
  <c r="H23" i="51" s="1"/>
  <c r="H24" i="51" s="1"/>
  <c r="D23" i="51"/>
  <c r="D24" i="51" s="1"/>
  <c r="U28" i="51"/>
  <c r="Z28" i="51"/>
  <c r="Z30" i="51"/>
  <c r="T28" i="51"/>
  <c r="Y28" i="51"/>
  <c r="Y30" i="51"/>
  <c r="S28" i="51"/>
  <c r="X28" i="51"/>
  <c r="X30" i="51"/>
  <c r="R28" i="51"/>
  <c r="W28" i="51"/>
  <c r="W30" i="51"/>
  <c r="Q28" i="51"/>
  <c r="V28" i="51"/>
  <c r="V30" i="51"/>
  <c r="P28" i="51"/>
  <c r="U30" i="51"/>
  <c r="O28" i="51"/>
  <c r="T30" i="51"/>
  <c r="N28" i="51"/>
  <c r="S30" i="51"/>
  <c r="M28" i="51"/>
  <c r="R30" i="51"/>
  <c r="L28" i="51"/>
  <c r="Q30" i="51"/>
  <c r="K28" i="51"/>
  <c r="P30" i="51"/>
  <c r="J28" i="51"/>
  <c r="O30" i="51"/>
  <c r="I28" i="51"/>
  <c r="N30" i="51"/>
  <c r="M30" i="51"/>
  <c r="E28" i="51"/>
  <c r="J30" i="51"/>
  <c r="I30" i="51"/>
  <c r="H4" i="51"/>
  <c r="H27" i="51" s="1"/>
  <c r="D27" i="51"/>
  <c r="D28" i="51" s="1"/>
  <c r="H2" i="51"/>
  <c r="H20" i="51" s="1"/>
  <c r="D20" i="51"/>
  <c r="Z26" i="50"/>
  <c r="Z29" i="50"/>
  <c r="U26" i="50"/>
  <c r="Y29" i="50"/>
  <c r="Y26" i="50"/>
  <c r="T26" i="50"/>
  <c r="X29" i="50"/>
  <c r="S26" i="50"/>
  <c r="X26" i="50"/>
  <c r="R26" i="50"/>
  <c r="W29" i="50"/>
  <c r="W26" i="50"/>
  <c r="V29" i="50"/>
  <c r="V26" i="50"/>
  <c r="Q26" i="50"/>
  <c r="U29" i="50"/>
  <c r="P26" i="50"/>
  <c r="T29" i="50"/>
  <c r="O26" i="50"/>
  <c r="S29" i="50"/>
  <c r="N26" i="50"/>
  <c r="R29" i="50"/>
  <c r="M26" i="50"/>
  <c r="Q29" i="50"/>
  <c r="L26" i="50"/>
  <c r="P29" i="50"/>
  <c r="K26" i="50"/>
  <c r="O29" i="50"/>
  <c r="J26" i="50"/>
  <c r="N29" i="50"/>
  <c r="I26" i="50"/>
  <c r="M29" i="50"/>
  <c r="H26" i="50"/>
  <c r="J29" i="50"/>
  <c r="E26" i="50"/>
  <c r="I29" i="50"/>
  <c r="D26" i="50"/>
  <c r="D10" i="50"/>
  <c r="H9" i="50"/>
  <c r="U24" i="50"/>
  <c r="Z24" i="50"/>
  <c r="T24" i="50"/>
  <c r="Y24" i="50"/>
  <c r="S24" i="50"/>
  <c r="X24" i="50"/>
  <c r="R24" i="50"/>
  <c r="W24" i="50"/>
  <c r="Q24" i="50"/>
  <c r="V24" i="50"/>
  <c r="D23" i="50"/>
  <c r="D24" i="50" s="1"/>
  <c r="H5" i="50"/>
  <c r="H23" i="50" s="1"/>
  <c r="H24" i="50" s="1"/>
  <c r="U28" i="50"/>
  <c r="Z28" i="50"/>
  <c r="Z30" i="50"/>
  <c r="T28" i="50"/>
  <c r="Y28" i="50"/>
  <c r="Y30" i="50"/>
  <c r="S28" i="50"/>
  <c r="X28" i="50"/>
  <c r="X30" i="50"/>
  <c r="R28" i="50"/>
  <c r="W28" i="50"/>
  <c r="W30" i="50"/>
  <c r="Q28" i="50"/>
  <c r="V28" i="50"/>
  <c r="V30" i="50"/>
  <c r="P28" i="50"/>
  <c r="U30" i="50"/>
  <c r="O28" i="50"/>
  <c r="T30" i="50"/>
  <c r="N28" i="50"/>
  <c r="S30" i="50"/>
  <c r="M28" i="50"/>
  <c r="R30" i="50"/>
  <c r="L28" i="50"/>
  <c r="Q30" i="50"/>
  <c r="K28" i="50"/>
  <c r="P30" i="50"/>
  <c r="J28" i="50"/>
  <c r="O30" i="50"/>
  <c r="I28" i="50"/>
  <c r="N30" i="50"/>
  <c r="M30" i="50"/>
  <c r="E28" i="50"/>
  <c r="J30" i="50"/>
  <c r="I30" i="50"/>
  <c r="H4" i="50"/>
  <c r="H27" i="50" s="1"/>
  <c r="D27" i="50"/>
  <c r="D28" i="50" s="1"/>
  <c r="D20" i="50"/>
  <c r="H2" i="50"/>
  <c r="H20" i="50" s="1"/>
  <c r="Z29" i="49"/>
  <c r="U26" i="49"/>
  <c r="Z26" i="49"/>
  <c r="Y29" i="49"/>
  <c r="Y26" i="49"/>
  <c r="T26" i="49"/>
  <c r="X29" i="49"/>
  <c r="X26" i="49"/>
  <c r="S26" i="49"/>
  <c r="W29" i="49"/>
  <c r="R26" i="49"/>
  <c r="W26" i="49"/>
  <c r="V26" i="49"/>
  <c r="Q26" i="49"/>
  <c r="V29" i="49"/>
  <c r="U29" i="49"/>
  <c r="P26" i="49"/>
  <c r="O26" i="49"/>
  <c r="T29" i="49"/>
  <c r="S29" i="49"/>
  <c r="N26" i="49"/>
  <c r="M26" i="49"/>
  <c r="R29" i="49"/>
  <c r="L26" i="49"/>
  <c r="Q29" i="49"/>
  <c r="K26" i="49"/>
  <c r="P29" i="49"/>
  <c r="J26" i="49"/>
  <c r="O29" i="49"/>
  <c r="N29" i="49"/>
  <c r="I26" i="49"/>
  <c r="M29" i="49"/>
  <c r="H26" i="49"/>
  <c r="J29" i="49"/>
  <c r="E26" i="49"/>
  <c r="I29" i="49"/>
  <c r="D26" i="49"/>
  <c r="H9" i="49"/>
  <c r="D10" i="49"/>
  <c r="U24" i="49"/>
  <c r="Z24" i="49"/>
  <c r="T24" i="49"/>
  <c r="Y24" i="49"/>
  <c r="S24" i="49"/>
  <c r="X24" i="49"/>
  <c r="R24" i="49"/>
  <c r="W24" i="49"/>
  <c r="Q24" i="49"/>
  <c r="V24" i="49"/>
  <c r="D23" i="49"/>
  <c r="D24" i="49" s="1"/>
  <c r="H5" i="49"/>
  <c r="H23" i="49" s="1"/>
  <c r="H24" i="49" s="1"/>
  <c r="U28" i="49"/>
  <c r="Z28" i="49"/>
  <c r="Z30" i="49"/>
  <c r="T28" i="49"/>
  <c r="Y28" i="49"/>
  <c r="Y30" i="49"/>
  <c r="S28" i="49"/>
  <c r="X28" i="49"/>
  <c r="X30" i="49"/>
  <c r="R28" i="49"/>
  <c r="W28" i="49"/>
  <c r="W30" i="49"/>
  <c r="Q28" i="49"/>
  <c r="V28" i="49"/>
  <c r="V30" i="49"/>
  <c r="P28" i="49"/>
  <c r="U30" i="49"/>
  <c r="O28" i="49"/>
  <c r="T30" i="49"/>
  <c r="N28" i="49"/>
  <c r="S30" i="49"/>
  <c r="M28" i="49"/>
  <c r="R30" i="49"/>
  <c r="L28" i="49"/>
  <c r="Q30" i="49"/>
  <c r="K28" i="49"/>
  <c r="P30" i="49"/>
  <c r="J28" i="49"/>
  <c r="O30" i="49"/>
  <c r="I28" i="49"/>
  <c r="N30" i="49"/>
  <c r="M30" i="49"/>
  <c r="E28" i="49"/>
  <c r="J30" i="49"/>
  <c r="I30" i="49"/>
  <c r="D27" i="49"/>
  <c r="D28" i="49" s="1"/>
  <c r="H4" i="49"/>
  <c r="H27" i="49" s="1"/>
  <c r="H2" i="49"/>
  <c r="H20" i="49" s="1"/>
  <c r="D20" i="49"/>
  <c r="S26" i="48"/>
  <c r="X29" i="48"/>
  <c r="X26" i="48"/>
  <c r="W29" i="48"/>
  <c r="R26" i="48"/>
  <c r="W26" i="48"/>
  <c r="V29" i="48"/>
  <c r="Q26" i="48"/>
  <c r="V26" i="48"/>
  <c r="U29" i="48"/>
  <c r="P26" i="48"/>
  <c r="U26" i="48"/>
  <c r="T29" i="48"/>
  <c r="O26" i="48"/>
  <c r="T26" i="48"/>
  <c r="S29" i="48"/>
  <c r="N26" i="48"/>
  <c r="R29" i="48"/>
  <c r="M26" i="48"/>
  <c r="Q29" i="48"/>
  <c r="L26" i="48"/>
  <c r="P29" i="48"/>
  <c r="K26" i="48"/>
  <c r="J26" i="48"/>
  <c r="O29" i="48"/>
  <c r="I26" i="48"/>
  <c r="N29" i="48"/>
  <c r="M29" i="48"/>
  <c r="H26" i="48"/>
  <c r="J29" i="48"/>
  <c r="E26" i="48"/>
  <c r="I29" i="48"/>
  <c r="D26" i="48"/>
  <c r="H9" i="48"/>
  <c r="D10" i="48"/>
  <c r="S24" i="48"/>
  <c r="X24" i="48"/>
  <c r="R24" i="48"/>
  <c r="W24" i="48"/>
  <c r="Q24" i="48"/>
  <c r="V24" i="48"/>
  <c r="P24" i="48"/>
  <c r="U24" i="48"/>
  <c r="O24" i="48"/>
  <c r="T24" i="48"/>
  <c r="H5" i="48"/>
  <c r="H23" i="48" s="1"/>
  <c r="H24" i="48" s="1"/>
  <c r="D23" i="48"/>
  <c r="D24" i="48" s="1"/>
  <c r="S28" i="48"/>
  <c r="X28" i="48"/>
  <c r="X30" i="48"/>
  <c r="R28" i="48"/>
  <c r="W28" i="48"/>
  <c r="W30" i="48"/>
  <c r="Q28" i="48"/>
  <c r="V28" i="48"/>
  <c r="V30" i="48"/>
  <c r="P28" i="48"/>
  <c r="U28" i="48"/>
  <c r="U30" i="48"/>
  <c r="O28" i="48"/>
  <c r="T28" i="48"/>
  <c r="T30" i="48"/>
  <c r="N28" i="48"/>
  <c r="S30" i="48"/>
  <c r="M28" i="48"/>
  <c r="R30" i="48"/>
  <c r="L28" i="48"/>
  <c r="Q30" i="48"/>
  <c r="K28" i="48"/>
  <c r="P30" i="48"/>
  <c r="J28" i="48"/>
  <c r="O30" i="48"/>
  <c r="I28" i="48"/>
  <c r="N30" i="48"/>
  <c r="M30" i="48"/>
  <c r="E28" i="48"/>
  <c r="J30" i="48"/>
  <c r="I30" i="48"/>
  <c r="D27" i="48"/>
  <c r="D28" i="48" s="1"/>
  <c r="H4" i="48"/>
  <c r="H27" i="48" s="1"/>
  <c r="D20" i="48"/>
  <c r="H2" i="48"/>
  <c r="H20" i="48" s="1"/>
  <c r="S29" i="47"/>
  <c r="S26" i="47"/>
  <c r="N26" i="47"/>
  <c r="R29" i="47"/>
  <c r="M26" i="47"/>
  <c r="R26" i="47"/>
  <c r="L26" i="47"/>
  <c r="Q26" i="47"/>
  <c r="Q29" i="47"/>
  <c r="P29" i="47"/>
  <c r="K26" i="47"/>
  <c r="P26" i="47"/>
  <c r="O26" i="47"/>
  <c r="J26" i="47"/>
  <c r="O29" i="47"/>
  <c r="I26" i="47"/>
  <c r="N29" i="47"/>
  <c r="H26" i="47"/>
  <c r="M29" i="47"/>
  <c r="E26" i="47"/>
  <c r="J29" i="47"/>
  <c r="I29" i="47"/>
  <c r="D26" i="47"/>
  <c r="H9" i="47"/>
  <c r="D10" i="47"/>
  <c r="N24" i="47"/>
  <c r="S24" i="47"/>
  <c r="M24" i="47"/>
  <c r="R24" i="47"/>
  <c r="L24" i="47"/>
  <c r="Q24" i="47"/>
  <c r="K24" i="47"/>
  <c r="P24" i="47"/>
  <c r="J24" i="47"/>
  <c r="O24" i="47"/>
  <c r="H5" i="47"/>
  <c r="H23" i="47" s="1"/>
  <c r="H24" i="47" s="1"/>
  <c r="D23" i="47"/>
  <c r="D24" i="47" s="1"/>
  <c r="N28" i="47"/>
  <c r="S28" i="47"/>
  <c r="S30" i="47"/>
  <c r="M28" i="47"/>
  <c r="R28" i="47"/>
  <c r="R30" i="47"/>
  <c r="L28" i="47"/>
  <c r="Q28" i="47"/>
  <c r="Q30" i="47"/>
  <c r="K28" i="47"/>
  <c r="P28" i="47"/>
  <c r="P30" i="47"/>
  <c r="J28" i="47"/>
  <c r="O28" i="47"/>
  <c r="O30" i="47"/>
  <c r="I28" i="47"/>
  <c r="N30" i="47"/>
  <c r="M30" i="47"/>
  <c r="E28" i="47"/>
  <c r="J30" i="47"/>
  <c r="I30" i="47"/>
  <c r="H4" i="47"/>
  <c r="H27" i="47" s="1"/>
  <c r="D27" i="47"/>
  <c r="D28" i="47" s="1"/>
  <c r="D20" i="47"/>
  <c r="H2" i="47"/>
  <c r="H20" i="47" s="1"/>
  <c r="Z29" i="46"/>
  <c r="U26" i="46"/>
  <c r="Z26" i="46"/>
  <c r="T26" i="46"/>
  <c r="Y29" i="46"/>
  <c r="Y26" i="46"/>
  <c r="X29" i="46"/>
  <c r="X26" i="46"/>
  <c r="S26" i="46"/>
  <c r="R26" i="46"/>
  <c r="W29" i="46"/>
  <c r="W26" i="46"/>
  <c r="V29" i="46"/>
  <c r="V26" i="46"/>
  <c r="Q26" i="46"/>
  <c r="U29" i="46"/>
  <c r="P26" i="46"/>
  <c r="T29" i="46"/>
  <c r="O26" i="46"/>
  <c r="N26" i="46"/>
  <c r="S29" i="46"/>
  <c r="R29" i="46"/>
  <c r="M26" i="46"/>
  <c r="Q29" i="46"/>
  <c r="L26" i="46"/>
  <c r="P29" i="46"/>
  <c r="K26" i="46"/>
  <c r="J26" i="46"/>
  <c r="O29" i="46"/>
  <c r="I26" i="46"/>
  <c r="N29" i="46"/>
  <c r="M29" i="46"/>
  <c r="H26" i="46"/>
  <c r="E26" i="46"/>
  <c r="J29" i="46"/>
  <c r="D26" i="46"/>
  <c r="I29" i="46"/>
  <c r="H9" i="46"/>
  <c r="D10" i="46"/>
  <c r="U24" i="46"/>
  <c r="Z24" i="46"/>
  <c r="T24" i="46"/>
  <c r="Y24" i="46"/>
  <c r="S24" i="46"/>
  <c r="X24" i="46"/>
  <c r="R24" i="46"/>
  <c r="W24" i="46"/>
  <c r="Q24" i="46"/>
  <c r="V24" i="46"/>
  <c r="H5" i="46"/>
  <c r="H23" i="46" s="1"/>
  <c r="H24" i="46" s="1"/>
  <c r="D23" i="46"/>
  <c r="D24" i="46" s="1"/>
  <c r="U28" i="46"/>
  <c r="Z28" i="46"/>
  <c r="Z30" i="46"/>
  <c r="T28" i="46"/>
  <c r="Y28" i="46"/>
  <c r="Y30" i="46"/>
  <c r="S28" i="46"/>
  <c r="X28" i="46"/>
  <c r="X30" i="46"/>
  <c r="R28" i="46"/>
  <c r="W28" i="46"/>
  <c r="W30" i="46"/>
  <c r="Q28" i="46"/>
  <c r="V28" i="46"/>
  <c r="V30" i="46"/>
  <c r="P28" i="46"/>
  <c r="U30" i="46"/>
  <c r="O28" i="46"/>
  <c r="T30" i="46"/>
  <c r="N28" i="46"/>
  <c r="S30" i="46"/>
  <c r="M28" i="46"/>
  <c r="R30" i="46"/>
  <c r="L28" i="46"/>
  <c r="Q30" i="46"/>
  <c r="K28" i="46"/>
  <c r="P30" i="46"/>
  <c r="J28" i="46"/>
  <c r="O30" i="46"/>
  <c r="I28" i="46"/>
  <c r="N30" i="46"/>
  <c r="M30" i="46"/>
  <c r="E28" i="46"/>
  <c r="J30" i="46"/>
  <c r="I30" i="46"/>
  <c r="D27" i="46"/>
  <c r="D28" i="46" s="1"/>
  <c r="H4" i="46"/>
  <c r="H27" i="46" s="1"/>
  <c r="H2" i="46"/>
  <c r="H20" i="46" s="1"/>
  <c r="D20" i="46"/>
  <c r="X29" i="45"/>
  <c r="X26" i="45"/>
  <c r="S26" i="45"/>
  <c r="W29" i="45"/>
  <c r="W26" i="45"/>
  <c r="R26" i="45"/>
  <c r="V29" i="45"/>
  <c r="Q26" i="45"/>
  <c r="V26" i="45"/>
  <c r="U29" i="45"/>
  <c r="U26" i="45"/>
  <c r="P26" i="45"/>
  <c r="T29" i="45"/>
  <c r="T26" i="45"/>
  <c r="O26" i="45"/>
  <c r="S29" i="45"/>
  <c r="N26" i="45"/>
  <c r="R29" i="45"/>
  <c r="M26" i="45"/>
  <c r="Q29" i="45"/>
  <c r="L26" i="45"/>
  <c r="P29" i="45"/>
  <c r="K26" i="45"/>
  <c r="O29" i="45"/>
  <c r="J26" i="45"/>
  <c r="N29" i="45"/>
  <c r="I26" i="45"/>
  <c r="M29" i="45"/>
  <c r="H26" i="45"/>
  <c r="J29" i="45"/>
  <c r="E26" i="45"/>
  <c r="I29" i="45"/>
  <c r="D26" i="45"/>
  <c r="D10" i="45"/>
  <c r="H9" i="45"/>
  <c r="S24" i="45"/>
  <c r="X24" i="45"/>
  <c r="R24" i="45"/>
  <c r="W24" i="45"/>
  <c r="Q24" i="45"/>
  <c r="V24" i="45"/>
  <c r="P24" i="45"/>
  <c r="U24" i="45"/>
  <c r="O24" i="45"/>
  <c r="T24" i="45"/>
  <c r="D23" i="45"/>
  <c r="D24" i="45" s="1"/>
  <c r="H5" i="45"/>
  <c r="H23" i="45" s="1"/>
  <c r="H24" i="45" s="1"/>
  <c r="S28" i="45"/>
  <c r="X28" i="45"/>
  <c r="X30" i="45"/>
  <c r="R28" i="45"/>
  <c r="W28" i="45"/>
  <c r="W30" i="45"/>
  <c r="Q28" i="45"/>
  <c r="V28" i="45"/>
  <c r="V30" i="45"/>
  <c r="P28" i="45"/>
  <c r="U28" i="45"/>
  <c r="U30" i="45"/>
  <c r="O28" i="45"/>
  <c r="T28" i="45"/>
  <c r="T30" i="45"/>
  <c r="N28" i="45"/>
  <c r="S30" i="45"/>
  <c r="M28" i="45"/>
  <c r="R30" i="45"/>
  <c r="L28" i="45"/>
  <c r="Q30" i="45"/>
  <c r="K28" i="45"/>
  <c r="P30" i="45"/>
  <c r="J28" i="45"/>
  <c r="O30" i="45"/>
  <c r="I28" i="45"/>
  <c r="N30" i="45"/>
  <c r="M30" i="45"/>
  <c r="E28" i="45"/>
  <c r="J30" i="45"/>
  <c r="I30" i="45"/>
  <c r="D27" i="45"/>
  <c r="D28" i="45" s="1"/>
  <c r="H4" i="45"/>
  <c r="H27" i="45" s="1"/>
  <c r="D20" i="45"/>
  <c r="H2" i="45"/>
  <c r="H20" i="45" s="1"/>
  <c r="Z29" i="44"/>
  <c r="U26" i="44"/>
  <c r="Z26" i="44"/>
  <c r="Y29" i="44"/>
  <c r="T26" i="44"/>
  <c r="Y26" i="44"/>
  <c r="X29" i="44"/>
  <c r="X26" i="44"/>
  <c r="S26" i="44"/>
  <c r="R26" i="44"/>
  <c r="W29" i="44"/>
  <c r="W26" i="44"/>
  <c r="Q26" i="44"/>
  <c r="V26" i="44"/>
  <c r="V29" i="44"/>
  <c r="P26" i="44"/>
  <c r="U29" i="44"/>
  <c r="O26" i="44"/>
  <c r="T29" i="44"/>
  <c r="N26" i="44"/>
  <c r="S29" i="44"/>
  <c r="R29" i="44"/>
  <c r="M26" i="44"/>
  <c r="Q29" i="44"/>
  <c r="L26" i="44"/>
  <c r="P29" i="44"/>
  <c r="K26" i="44"/>
  <c r="O29" i="44"/>
  <c r="J26" i="44"/>
  <c r="N29" i="44"/>
  <c r="I26" i="44"/>
  <c r="M29" i="44"/>
  <c r="H26" i="44"/>
  <c r="E26" i="44"/>
  <c r="J29" i="44"/>
  <c r="D26" i="44"/>
  <c r="I29" i="44"/>
  <c r="D10" i="44"/>
  <c r="H9" i="44"/>
  <c r="U24" i="44"/>
  <c r="Z24" i="44"/>
  <c r="T24" i="44"/>
  <c r="Y24" i="44"/>
  <c r="S24" i="44"/>
  <c r="X24" i="44"/>
  <c r="R24" i="44"/>
  <c r="W24" i="44"/>
  <c r="Q24" i="44"/>
  <c r="V24" i="44"/>
  <c r="D23" i="44"/>
  <c r="D24" i="44" s="1"/>
  <c r="H5" i="44"/>
  <c r="H23" i="44" s="1"/>
  <c r="H24" i="44" s="1"/>
  <c r="U28" i="44"/>
  <c r="Z28" i="44"/>
  <c r="Z30" i="44"/>
  <c r="T28" i="44"/>
  <c r="Y28" i="44"/>
  <c r="Y30" i="44"/>
  <c r="S28" i="44"/>
  <c r="X28" i="44"/>
  <c r="X30" i="44"/>
  <c r="R28" i="44"/>
  <c r="W28" i="44"/>
  <c r="W30" i="44"/>
  <c r="Q28" i="44"/>
  <c r="V28" i="44"/>
  <c r="V30" i="44"/>
  <c r="P28" i="44"/>
  <c r="U30" i="44"/>
  <c r="O28" i="44"/>
  <c r="T30" i="44"/>
  <c r="N28" i="44"/>
  <c r="S30" i="44"/>
  <c r="M28" i="44"/>
  <c r="R30" i="44"/>
  <c r="L28" i="44"/>
  <c r="Q30" i="44"/>
  <c r="K28" i="44"/>
  <c r="P30" i="44"/>
  <c r="J28" i="44"/>
  <c r="O30" i="44"/>
  <c r="I28" i="44"/>
  <c r="N30" i="44"/>
  <c r="M30" i="44"/>
  <c r="E28" i="44"/>
  <c r="J30" i="44"/>
  <c r="I30" i="44"/>
  <c r="D27" i="44"/>
  <c r="D28" i="44" s="1"/>
  <c r="H4" i="44"/>
  <c r="H27" i="44" s="1"/>
  <c r="D20" i="44"/>
  <c r="H2" i="44"/>
  <c r="H20" i="44" s="1"/>
  <c r="R29" i="43"/>
  <c r="M26" i="43"/>
  <c r="R26" i="43"/>
  <c r="Q29" i="43"/>
  <c r="Q26" i="43"/>
  <c r="L26" i="43"/>
  <c r="P29" i="43"/>
  <c r="K26" i="43"/>
  <c r="P26" i="43"/>
  <c r="O29" i="43"/>
  <c r="J26" i="43"/>
  <c r="O26" i="43"/>
  <c r="N29" i="43"/>
  <c r="I26" i="43"/>
  <c r="N26" i="43"/>
  <c r="M29" i="43"/>
  <c r="H26" i="43"/>
  <c r="E26" i="43"/>
  <c r="J29" i="43"/>
  <c r="D26" i="43"/>
  <c r="I29" i="43"/>
  <c r="D10" i="43"/>
  <c r="H9" i="43"/>
  <c r="M24" i="43"/>
  <c r="R24" i="43"/>
  <c r="L24" i="43"/>
  <c r="Q24" i="43"/>
  <c r="K24" i="43"/>
  <c r="P24" i="43"/>
  <c r="J24" i="43"/>
  <c r="O24" i="43"/>
  <c r="I24" i="43"/>
  <c r="N24" i="43"/>
  <c r="H5" i="43"/>
  <c r="H23" i="43" s="1"/>
  <c r="H24" i="43" s="1"/>
  <c r="D23" i="43"/>
  <c r="D24" i="43" s="1"/>
  <c r="M28" i="43"/>
  <c r="R28" i="43"/>
  <c r="R30" i="43"/>
  <c r="L28" i="43"/>
  <c r="Q28" i="43"/>
  <c r="Q30" i="43"/>
  <c r="K28" i="43"/>
  <c r="P28" i="43"/>
  <c r="P30" i="43"/>
  <c r="J28" i="43"/>
  <c r="O28" i="43"/>
  <c r="O30" i="43"/>
  <c r="I28" i="43"/>
  <c r="N28" i="43"/>
  <c r="N30" i="43"/>
  <c r="M30" i="43"/>
  <c r="E28" i="43"/>
  <c r="J30" i="43"/>
  <c r="I30" i="43"/>
  <c r="H4" i="43"/>
  <c r="H27" i="43" s="1"/>
  <c r="D27" i="43"/>
  <c r="D28" i="43" s="1"/>
  <c r="H2" i="43"/>
  <c r="H20" i="43" s="1"/>
  <c r="D20" i="43"/>
  <c r="Z29" i="42"/>
  <c r="Z26" i="42"/>
  <c r="U26" i="42"/>
  <c r="Y29" i="42"/>
  <c r="Y26" i="42"/>
  <c r="T26" i="42"/>
  <c r="X29" i="42"/>
  <c r="X26" i="42"/>
  <c r="S26" i="42"/>
  <c r="W29" i="42"/>
  <c r="W26" i="42"/>
  <c r="R26" i="42"/>
  <c r="Q26" i="42"/>
  <c r="V26" i="42"/>
  <c r="V29" i="42"/>
  <c r="P26" i="42"/>
  <c r="U29" i="42"/>
  <c r="O26" i="42"/>
  <c r="T29" i="42"/>
  <c r="N26" i="42"/>
  <c r="S29" i="42"/>
  <c r="M26" i="42"/>
  <c r="R29" i="42"/>
  <c r="L26" i="42"/>
  <c r="Q29" i="42"/>
  <c r="K26" i="42"/>
  <c r="P29" i="42"/>
  <c r="J26" i="42"/>
  <c r="O29" i="42"/>
  <c r="I26" i="42"/>
  <c r="N29" i="42"/>
  <c r="M29" i="42"/>
  <c r="H26" i="42"/>
  <c r="E26" i="42"/>
  <c r="J29" i="42"/>
  <c r="D26" i="42"/>
  <c r="I29" i="42"/>
  <c r="D10" i="42"/>
  <c r="H9" i="42"/>
  <c r="U24" i="42"/>
  <c r="Z24" i="42"/>
  <c r="T24" i="42"/>
  <c r="Y24" i="42"/>
  <c r="S24" i="42"/>
  <c r="X24" i="42"/>
  <c r="R24" i="42"/>
  <c r="W24" i="42"/>
  <c r="Q24" i="42"/>
  <c r="V24" i="42"/>
  <c r="H5" i="42"/>
  <c r="H23" i="42" s="1"/>
  <c r="H24" i="42" s="1"/>
  <c r="D23" i="42"/>
  <c r="D24" i="42" s="1"/>
  <c r="U28" i="42"/>
  <c r="Z28" i="42"/>
  <c r="Z30" i="42"/>
  <c r="T28" i="42"/>
  <c r="Y28" i="42"/>
  <c r="Y30" i="42"/>
  <c r="S28" i="42"/>
  <c r="X28" i="42"/>
  <c r="X30" i="42"/>
  <c r="R28" i="42"/>
  <c r="W28" i="42"/>
  <c r="W30" i="42"/>
  <c r="Q28" i="42"/>
  <c r="V28" i="42"/>
  <c r="V30" i="42"/>
  <c r="P28" i="42"/>
  <c r="U30" i="42"/>
  <c r="O28" i="42"/>
  <c r="T30" i="42"/>
  <c r="N28" i="42"/>
  <c r="S30" i="42"/>
  <c r="M28" i="42"/>
  <c r="R30" i="42"/>
  <c r="L28" i="42"/>
  <c r="Q30" i="42"/>
  <c r="K28" i="42"/>
  <c r="P30" i="42"/>
  <c r="J28" i="42"/>
  <c r="O30" i="42"/>
  <c r="I28" i="42"/>
  <c r="N30" i="42"/>
  <c r="M30" i="42"/>
  <c r="E28" i="42"/>
  <c r="J30" i="42"/>
  <c r="I30" i="42"/>
  <c r="D27" i="42"/>
  <c r="D28" i="42" s="1"/>
  <c r="H4" i="42"/>
  <c r="H27" i="42" s="1"/>
  <c r="D20" i="42"/>
  <c r="H2" i="42"/>
  <c r="H20" i="42" s="1"/>
  <c r="K26" i="41"/>
  <c r="P29" i="41"/>
  <c r="P26" i="41"/>
  <c r="O26" i="41"/>
  <c r="J26" i="41"/>
  <c r="O29" i="41"/>
  <c r="N29" i="41"/>
  <c r="I26" i="41"/>
  <c r="N26" i="41"/>
  <c r="H26" i="41"/>
  <c r="M29" i="41"/>
  <c r="M26" i="41"/>
  <c r="L29" i="41"/>
  <c r="L26" i="41"/>
  <c r="J29" i="41"/>
  <c r="E26" i="41"/>
  <c r="I29" i="41"/>
  <c r="D26" i="41"/>
  <c r="H9" i="41"/>
  <c r="D10" i="41"/>
  <c r="K24" i="41"/>
  <c r="P24" i="41"/>
  <c r="J24" i="41"/>
  <c r="O24" i="41"/>
  <c r="I24" i="41"/>
  <c r="N24" i="41"/>
  <c r="M24" i="41"/>
  <c r="H5" i="41"/>
  <c r="H23" i="41" s="1"/>
  <c r="H24" i="41" s="1"/>
  <c r="D23" i="41"/>
  <c r="D24" i="41" s="1"/>
  <c r="K28" i="41"/>
  <c r="P28" i="41"/>
  <c r="P30" i="41"/>
  <c r="J28" i="41"/>
  <c r="O28" i="41"/>
  <c r="O30" i="41"/>
  <c r="I28" i="41"/>
  <c r="N28" i="41"/>
  <c r="N30" i="41"/>
  <c r="M28" i="41"/>
  <c r="M30" i="41"/>
  <c r="L28" i="41"/>
  <c r="L30" i="41"/>
  <c r="E28" i="41"/>
  <c r="J30" i="41"/>
  <c r="I30" i="41"/>
  <c r="D27" i="41"/>
  <c r="D28" i="41" s="1"/>
  <c r="H4" i="41"/>
  <c r="H27" i="41" s="1"/>
  <c r="D20" i="41"/>
  <c r="H2" i="41"/>
  <c r="H20" i="41" s="1"/>
  <c r="T26" i="40"/>
  <c r="Y29" i="40"/>
  <c r="Y26" i="40"/>
  <c r="S26" i="40"/>
  <c r="X29" i="40"/>
  <c r="X26" i="40"/>
  <c r="W26" i="40"/>
  <c r="W29" i="40"/>
  <c r="R26" i="40"/>
  <c r="V26" i="40"/>
  <c r="V29" i="40"/>
  <c r="Q26" i="40"/>
  <c r="U26" i="40"/>
  <c r="U29" i="40"/>
  <c r="P26" i="40"/>
  <c r="T29" i="40"/>
  <c r="O26" i="40"/>
  <c r="N26" i="40"/>
  <c r="S29" i="40"/>
  <c r="R29" i="40"/>
  <c r="M26" i="40"/>
  <c r="Q29" i="40"/>
  <c r="L26" i="40"/>
  <c r="K26" i="40"/>
  <c r="P29" i="40"/>
  <c r="J26" i="40"/>
  <c r="O29" i="40"/>
  <c r="I26" i="40"/>
  <c r="N29" i="40"/>
  <c r="H26" i="40"/>
  <c r="M29" i="40"/>
  <c r="J29" i="40"/>
  <c r="E26" i="40"/>
  <c r="I29" i="40"/>
  <c r="D26" i="40"/>
  <c r="H9" i="40"/>
  <c r="D10" i="40"/>
  <c r="T24" i="40"/>
  <c r="Y24" i="40"/>
  <c r="S24" i="40"/>
  <c r="X24" i="40"/>
  <c r="R24" i="40"/>
  <c r="W24" i="40"/>
  <c r="Q24" i="40"/>
  <c r="V24" i="40"/>
  <c r="P24" i="40"/>
  <c r="U24" i="40"/>
  <c r="D23" i="40"/>
  <c r="D24" i="40" s="1"/>
  <c r="H5" i="40"/>
  <c r="H23" i="40" s="1"/>
  <c r="H24" i="40" s="1"/>
  <c r="T28" i="40"/>
  <c r="Y28" i="40"/>
  <c r="Y30" i="40"/>
  <c r="S28" i="40"/>
  <c r="X28" i="40"/>
  <c r="X30" i="40"/>
  <c r="R28" i="40"/>
  <c r="W28" i="40"/>
  <c r="W30" i="40"/>
  <c r="Q28" i="40"/>
  <c r="V28" i="40"/>
  <c r="V30" i="40"/>
  <c r="P28" i="40"/>
  <c r="U28" i="40"/>
  <c r="U30" i="40"/>
  <c r="O28" i="40"/>
  <c r="T30" i="40"/>
  <c r="N28" i="40"/>
  <c r="S30" i="40"/>
  <c r="M28" i="40"/>
  <c r="R30" i="40"/>
  <c r="L28" i="40"/>
  <c r="Q30" i="40"/>
  <c r="K28" i="40"/>
  <c r="P30" i="40"/>
  <c r="J28" i="40"/>
  <c r="O30" i="40"/>
  <c r="I28" i="40"/>
  <c r="N30" i="40"/>
  <c r="M30" i="40"/>
  <c r="E28" i="40"/>
  <c r="J30" i="40"/>
  <c r="I30" i="40"/>
  <c r="D27" i="40"/>
  <c r="D28" i="40" s="1"/>
  <c r="H4" i="40"/>
  <c r="H27" i="40" s="1"/>
  <c r="H2" i="40"/>
  <c r="H20" i="40" s="1"/>
  <c r="D20" i="40"/>
  <c r="U26" i="39"/>
  <c r="Z29" i="39"/>
  <c r="Z26" i="39"/>
  <c r="Y29" i="39"/>
  <c r="Y26" i="39"/>
  <c r="T26" i="39"/>
  <c r="X29" i="39"/>
  <c r="S26" i="39"/>
  <c r="X26" i="39"/>
  <c r="W29" i="39"/>
  <c r="R26" i="39"/>
  <c r="W26" i="39"/>
  <c r="Q26" i="39"/>
  <c r="V29" i="39"/>
  <c r="V26" i="39"/>
  <c r="U29" i="39"/>
  <c r="P26" i="39"/>
  <c r="O26" i="39"/>
  <c r="T29" i="39"/>
  <c r="N26" i="39"/>
  <c r="S29" i="39"/>
  <c r="M26" i="39"/>
  <c r="R29" i="39"/>
  <c r="L26" i="39"/>
  <c r="Q29" i="39"/>
  <c r="P29" i="39"/>
  <c r="K26" i="39"/>
  <c r="O29" i="39"/>
  <c r="J26" i="39"/>
  <c r="N29" i="39"/>
  <c r="I26" i="39"/>
  <c r="H26" i="39"/>
  <c r="M29" i="39"/>
  <c r="J29" i="39"/>
  <c r="E26" i="39"/>
  <c r="I29" i="39"/>
  <c r="D26" i="39"/>
  <c r="H9" i="39"/>
  <c r="D10" i="39"/>
  <c r="U24" i="39"/>
  <c r="Z24" i="39"/>
  <c r="T24" i="39"/>
  <c r="Y24" i="39"/>
  <c r="S24" i="39"/>
  <c r="X24" i="39"/>
  <c r="R24" i="39"/>
  <c r="W24" i="39"/>
  <c r="Q24" i="39"/>
  <c r="V24" i="39"/>
  <c r="D23" i="39"/>
  <c r="D24" i="39" s="1"/>
  <c r="H5" i="39"/>
  <c r="H23" i="39" s="1"/>
  <c r="H24" i="39" s="1"/>
  <c r="U28" i="39"/>
  <c r="Z28" i="39"/>
  <c r="Z30" i="39"/>
  <c r="T28" i="39"/>
  <c r="Y28" i="39"/>
  <c r="Y30" i="39"/>
  <c r="S28" i="39"/>
  <c r="X28" i="39"/>
  <c r="X30" i="39"/>
  <c r="R28" i="39"/>
  <c r="W28" i="39"/>
  <c r="W30" i="39"/>
  <c r="Q28" i="39"/>
  <c r="V28" i="39"/>
  <c r="V30" i="39"/>
  <c r="P28" i="39"/>
  <c r="U30" i="39"/>
  <c r="O28" i="39"/>
  <c r="T30" i="39"/>
  <c r="N28" i="39"/>
  <c r="S30" i="39"/>
  <c r="M28" i="39"/>
  <c r="R30" i="39"/>
  <c r="L28" i="39"/>
  <c r="Q30" i="39"/>
  <c r="K28" i="39"/>
  <c r="P30" i="39"/>
  <c r="J28" i="39"/>
  <c r="O30" i="39"/>
  <c r="I28" i="39"/>
  <c r="N30" i="39"/>
  <c r="M30" i="39"/>
  <c r="E28" i="39"/>
  <c r="J30" i="39"/>
  <c r="I30" i="39"/>
  <c r="H4" i="39"/>
  <c r="H27" i="39" s="1"/>
  <c r="D27" i="39"/>
  <c r="D28" i="39" s="1"/>
  <c r="D20" i="39"/>
  <c r="H2" i="39"/>
  <c r="H20" i="39" s="1"/>
  <c r="W29" i="38"/>
  <c r="W26" i="38"/>
  <c r="R26" i="38"/>
  <c r="Q26" i="38"/>
  <c r="V29" i="38"/>
  <c r="V26" i="38"/>
  <c r="U29" i="38"/>
  <c r="U26" i="38"/>
  <c r="P26" i="38"/>
  <c r="O26" i="38"/>
  <c r="T29" i="38"/>
  <c r="T26" i="38"/>
  <c r="N26" i="38"/>
  <c r="S29" i="38"/>
  <c r="S26" i="38"/>
  <c r="M26" i="38"/>
  <c r="R29" i="38"/>
  <c r="L26" i="38"/>
  <c r="Q29" i="38"/>
  <c r="K26" i="38"/>
  <c r="P29" i="38"/>
  <c r="J26" i="38"/>
  <c r="O29" i="38"/>
  <c r="I26" i="38"/>
  <c r="N29" i="38"/>
  <c r="H26" i="38"/>
  <c r="M29" i="38"/>
  <c r="J29" i="38"/>
  <c r="E26" i="38"/>
  <c r="D26" i="38"/>
  <c r="I29" i="38"/>
  <c r="D10" i="38"/>
  <c r="H9" i="38"/>
  <c r="R24" i="38"/>
  <c r="W24" i="38"/>
  <c r="Q24" i="38"/>
  <c r="V24" i="38"/>
  <c r="P24" i="38"/>
  <c r="U24" i="38"/>
  <c r="O24" i="38"/>
  <c r="T24" i="38"/>
  <c r="N24" i="38"/>
  <c r="S24" i="38"/>
  <c r="H5" i="38"/>
  <c r="H23" i="38" s="1"/>
  <c r="H24" i="38" s="1"/>
  <c r="D23" i="38"/>
  <c r="D24" i="38" s="1"/>
  <c r="R28" i="38"/>
  <c r="W28" i="38"/>
  <c r="W30" i="38"/>
  <c r="Q28" i="38"/>
  <c r="V28" i="38"/>
  <c r="V30" i="38"/>
  <c r="P28" i="38"/>
  <c r="U28" i="38"/>
  <c r="U30" i="38"/>
  <c r="O28" i="38"/>
  <c r="T28" i="38"/>
  <c r="T30" i="38"/>
  <c r="N28" i="38"/>
  <c r="S28" i="38"/>
  <c r="S30" i="38"/>
  <c r="M28" i="38"/>
  <c r="R30" i="38"/>
  <c r="L28" i="38"/>
  <c r="Q30" i="38"/>
  <c r="K28" i="38"/>
  <c r="P30" i="38"/>
  <c r="J28" i="38"/>
  <c r="O30" i="38"/>
  <c r="I28" i="38"/>
  <c r="N30" i="38"/>
  <c r="M30" i="38"/>
  <c r="E28" i="38"/>
  <c r="J30" i="38"/>
  <c r="I30" i="38"/>
  <c r="H4" i="38"/>
  <c r="H27" i="38" s="1"/>
  <c r="D27" i="38"/>
  <c r="D28" i="38" s="1"/>
  <c r="H2" i="38"/>
  <c r="H20" i="38" s="1"/>
  <c r="D20" i="38"/>
  <c r="Z29" i="37"/>
  <c r="Z26" i="37"/>
  <c r="U26" i="37"/>
  <c r="Y29" i="37"/>
  <c r="Y26" i="37"/>
  <c r="T26" i="37"/>
  <c r="X29" i="37"/>
  <c r="X26" i="37"/>
  <c r="S26" i="37"/>
  <c r="W29" i="37"/>
  <c r="R26" i="37"/>
  <c r="W26" i="37"/>
  <c r="V29" i="37"/>
  <c r="V26" i="37"/>
  <c r="Q26" i="37"/>
  <c r="U29" i="37"/>
  <c r="P26" i="37"/>
  <c r="O26" i="37"/>
  <c r="T29" i="37"/>
  <c r="N26" i="37"/>
  <c r="S29" i="37"/>
  <c r="R29" i="37"/>
  <c r="M26" i="37"/>
  <c r="Q29" i="37"/>
  <c r="L26" i="37"/>
  <c r="P29" i="37"/>
  <c r="K26" i="37"/>
  <c r="O29" i="37"/>
  <c r="J26" i="37"/>
  <c r="N29" i="37"/>
  <c r="I26" i="37"/>
  <c r="H26" i="37"/>
  <c r="M29" i="37"/>
  <c r="J29" i="37"/>
  <c r="E26" i="37"/>
  <c r="D26" i="37"/>
  <c r="I29" i="37"/>
  <c r="H9" i="37"/>
  <c r="D10" i="37"/>
  <c r="U24" i="37"/>
  <c r="Z24" i="37"/>
  <c r="T24" i="37"/>
  <c r="Y24" i="37"/>
  <c r="S24" i="37"/>
  <c r="X24" i="37"/>
  <c r="R24" i="37"/>
  <c r="W24" i="37"/>
  <c r="Q24" i="37"/>
  <c r="V24" i="37"/>
  <c r="D23" i="37"/>
  <c r="D24" i="37" s="1"/>
  <c r="H5" i="37"/>
  <c r="H23" i="37" s="1"/>
  <c r="H24" i="37" s="1"/>
  <c r="U28" i="37"/>
  <c r="Z28" i="37"/>
  <c r="Z30" i="37"/>
  <c r="T28" i="37"/>
  <c r="Y28" i="37"/>
  <c r="Y30" i="37"/>
  <c r="S28" i="37"/>
  <c r="X28" i="37"/>
  <c r="X30" i="37"/>
  <c r="R28" i="37"/>
  <c r="W28" i="37"/>
  <c r="W30" i="37"/>
  <c r="Q28" i="37"/>
  <c r="V28" i="37"/>
  <c r="V30" i="37"/>
  <c r="P28" i="37"/>
  <c r="U30" i="37"/>
  <c r="O28" i="37"/>
  <c r="T30" i="37"/>
  <c r="N28" i="37"/>
  <c r="S30" i="37"/>
  <c r="M28" i="37"/>
  <c r="R30" i="37"/>
  <c r="L28" i="37"/>
  <c r="Q30" i="37"/>
  <c r="K28" i="37"/>
  <c r="P30" i="37"/>
  <c r="J28" i="37"/>
  <c r="O30" i="37"/>
  <c r="I28" i="37"/>
  <c r="N30" i="37"/>
  <c r="M30" i="37"/>
  <c r="E28" i="37"/>
  <c r="J30" i="37"/>
  <c r="I30" i="37"/>
  <c r="D27" i="37"/>
  <c r="D28" i="37" s="1"/>
  <c r="H4" i="37"/>
  <c r="H27" i="37" s="1"/>
  <c r="D20" i="37"/>
  <c r="H2" i="37"/>
  <c r="H20" i="37" s="1"/>
  <c r="Y29" i="36"/>
  <c r="Y26" i="36"/>
  <c r="T26" i="36"/>
  <c r="X29" i="36"/>
  <c r="S26" i="36"/>
  <c r="X26" i="36"/>
  <c r="R26" i="36"/>
  <c r="W26" i="36"/>
  <c r="W29" i="36"/>
  <c r="V26" i="36"/>
  <c r="V29" i="36"/>
  <c r="Q26" i="36"/>
  <c r="U26" i="36"/>
  <c r="U29" i="36"/>
  <c r="P26" i="36"/>
  <c r="T29" i="36"/>
  <c r="O26" i="36"/>
  <c r="N26" i="36"/>
  <c r="S29" i="36"/>
  <c r="M26" i="36"/>
  <c r="R29" i="36"/>
  <c r="L26" i="36"/>
  <c r="Q29" i="36"/>
  <c r="K26" i="36"/>
  <c r="P29" i="36"/>
  <c r="J26" i="36"/>
  <c r="O29" i="36"/>
  <c r="I26" i="36"/>
  <c r="N29" i="36"/>
  <c r="H26" i="36"/>
  <c r="M29" i="36"/>
  <c r="E26" i="36"/>
  <c r="J29" i="36"/>
  <c r="D26" i="36"/>
  <c r="I29" i="36"/>
  <c r="H9" i="36"/>
  <c r="D10" i="36"/>
  <c r="T24" i="36"/>
  <c r="Y24" i="36"/>
  <c r="S24" i="36"/>
  <c r="X24" i="36"/>
  <c r="R24" i="36"/>
  <c r="W24" i="36"/>
  <c r="Q24" i="36"/>
  <c r="V24" i="36"/>
  <c r="P24" i="36"/>
  <c r="U24" i="36"/>
  <c r="D23" i="36"/>
  <c r="D24" i="36" s="1"/>
  <c r="H5" i="36"/>
  <c r="H23" i="36" s="1"/>
  <c r="H24" i="36" s="1"/>
  <c r="T28" i="36"/>
  <c r="Y28" i="36"/>
  <c r="Y30" i="36"/>
  <c r="S28" i="36"/>
  <c r="X28" i="36"/>
  <c r="X30" i="36"/>
  <c r="R28" i="36"/>
  <c r="W28" i="36"/>
  <c r="W30" i="36"/>
  <c r="Q28" i="36"/>
  <c r="V28" i="36"/>
  <c r="V30" i="36"/>
  <c r="P28" i="36"/>
  <c r="U28" i="36"/>
  <c r="U30" i="36"/>
  <c r="O28" i="36"/>
  <c r="T30" i="36"/>
  <c r="N28" i="36"/>
  <c r="S30" i="36"/>
  <c r="M28" i="36"/>
  <c r="R30" i="36"/>
  <c r="L28" i="36"/>
  <c r="Q30" i="36"/>
  <c r="K28" i="36"/>
  <c r="P30" i="36"/>
  <c r="J28" i="36"/>
  <c r="O30" i="36"/>
  <c r="I28" i="36"/>
  <c r="N30" i="36"/>
  <c r="M30" i="36"/>
  <c r="E28" i="36"/>
  <c r="J30" i="36"/>
  <c r="I30" i="36"/>
  <c r="D27" i="36"/>
  <c r="D28" i="36" s="1"/>
  <c r="H4" i="36"/>
  <c r="H27" i="36" s="1"/>
  <c r="D20" i="36"/>
  <c r="H2" i="36"/>
  <c r="H20" i="36" s="1"/>
  <c r="U26" i="35"/>
  <c r="Z29" i="35"/>
  <c r="Z26" i="35"/>
  <c r="T26" i="35"/>
  <c r="Y29" i="35"/>
  <c r="Y26" i="35"/>
  <c r="S26" i="35"/>
  <c r="X29" i="35"/>
  <c r="X26" i="35"/>
  <c r="W26" i="35"/>
  <c r="W29" i="35"/>
  <c r="R26" i="35"/>
  <c r="V29" i="35"/>
  <c r="V26" i="35"/>
  <c r="Q26" i="35"/>
  <c r="P26" i="35"/>
  <c r="U29" i="35"/>
  <c r="O26" i="35"/>
  <c r="T29" i="35"/>
  <c r="N26" i="35"/>
  <c r="S29" i="35"/>
  <c r="R29" i="35"/>
  <c r="M26" i="35"/>
  <c r="L26" i="35"/>
  <c r="Q29" i="35"/>
  <c r="K26" i="35"/>
  <c r="P29" i="35"/>
  <c r="J26" i="35"/>
  <c r="O29" i="35"/>
  <c r="N29" i="35"/>
  <c r="I26" i="35"/>
  <c r="H26" i="35"/>
  <c r="M29" i="35"/>
  <c r="E26" i="35"/>
  <c r="J29" i="35"/>
  <c r="D26" i="35"/>
  <c r="I29" i="35"/>
  <c r="D10" i="35"/>
  <c r="H9" i="35"/>
  <c r="U24" i="35"/>
  <c r="Z24" i="35"/>
  <c r="T24" i="35"/>
  <c r="Y24" i="35"/>
  <c r="S24" i="35"/>
  <c r="X24" i="35"/>
  <c r="R24" i="35"/>
  <c r="W24" i="35"/>
  <c r="Q24" i="35"/>
  <c r="V24" i="35"/>
  <c r="H5" i="35"/>
  <c r="H23" i="35" s="1"/>
  <c r="H24" i="35" s="1"/>
  <c r="D23" i="35"/>
  <c r="D24" i="35" s="1"/>
  <c r="U28" i="35"/>
  <c r="Z28" i="35"/>
  <c r="Z30" i="35"/>
  <c r="T28" i="35"/>
  <c r="Y28" i="35"/>
  <c r="Y30" i="35"/>
  <c r="S28" i="35"/>
  <c r="X28" i="35"/>
  <c r="X30" i="35"/>
  <c r="R28" i="35"/>
  <c r="W28" i="35"/>
  <c r="W30" i="35"/>
  <c r="Q28" i="35"/>
  <c r="V28" i="35"/>
  <c r="V30" i="35"/>
  <c r="P28" i="35"/>
  <c r="U30" i="35"/>
  <c r="O28" i="35"/>
  <c r="T30" i="35"/>
  <c r="N28" i="35"/>
  <c r="S30" i="35"/>
  <c r="M28" i="35"/>
  <c r="R30" i="35"/>
  <c r="L28" i="35"/>
  <c r="Q30" i="35"/>
  <c r="K28" i="35"/>
  <c r="P30" i="35"/>
  <c r="J28" i="35"/>
  <c r="O30" i="35"/>
  <c r="I28" i="35"/>
  <c r="N30" i="35"/>
  <c r="M30" i="35"/>
  <c r="E28" i="35"/>
  <c r="J30" i="35"/>
  <c r="I30" i="35"/>
  <c r="H4" i="35"/>
  <c r="H27" i="35" s="1"/>
  <c r="D27" i="35"/>
  <c r="D28" i="35" s="1"/>
  <c r="D20" i="35"/>
  <c r="H2" i="35"/>
  <c r="H20" i="35" s="1"/>
  <c r="X26" i="34"/>
  <c r="X29" i="34"/>
  <c r="S26" i="34"/>
  <c r="R26" i="34"/>
  <c r="W29" i="34"/>
  <c r="W26" i="34"/>
  <c r="V26" i="34"/>
  <c r="V29" i="34"/>
  <c r="Q26" i="34"/>
  <c r="U26" i="34"/>
  <c r="P26" i="34"/>
  <c r="U29" i="34"/>
  <c r="T29" i="34"/>
  <c r="T26" i="34"/>
  <c r="O26" i="34"/>
  <c r="N26" i="34"/>
  <c r="S29" i="34"/>
  <c r="M26" i="34"/>
  <c r="R29" i="34"/>
  <c r="L26" i="34"/>
  <c r="Q29" i="34"/>
  <c r="K26" i="34"/>
  <c r="P29" i="34"/>
  <c r="J26" i="34"/>
  <c r="O29" i="34"/>
  <c r="I26" i="34"/>
  <c r="N29" i="34"/>
  <c r="H26" i="34"/>
  <c r="M29" i="34"/>
  <c r="J29" i="34"/>
  <c r="E26" i="34"/>
  <c r="D26" i="34"/>
  <c r="I29" i="34"/>
  <c r="D20" i="34"/>
  <c r="H21" i="34"/>
  <c r="H20" i="34" s="1"/>
  <c r="H9" i="34"/>
  <c r="D10" i="34"/>
  <c r="S24" i="34"/>
  <c r="X24" i="34"/>
  <c r="R24" i="34"/>
  <c r="W24" i="34"/>
  <c r="Q24" i="34"/>
  <c r="V24" i="34"/>
  <c r="P24" i="34"/>
  <c r="U24" i="34"/>
  <c r="O24" i="34"/>
  <c r="T24" i="34"/>
  <c r="D23" i="34"/>
  <c r="D24" i="34" s="1"/>
  <c r="H5" i="34"/>
  <c r="H23" i="34" s="1"/>
  <c r="H24" i="34" s="1"/>
  <c r="S28" i="34"/>
  <c r="X28" i="34"/>
  <c r="X30" i="34"/>
  <c r="W28" i="34"/>
  <c r="W30" i="34"/>
  <c r="R28" i="34"/>
  <c r="V28" i="34"/>
  <c r="V30" i="34"/>
  <c r="Q28" i="34"/>
  <c r="U28" i="34"/>
  <c r="U30" i="34"/>
  <c r="P28" i="34"/>
  <c r="O28" i="34"/>
  <c r="T28" i="34"/>
  <c r="T30" i="34"/>
  <c r="N28" i="34"/>
  <c r="S30" i="34"/>
  <c r="M28" i="34"/>
  <c r="R30" i="34"/>
  <c r="L28" i="34"/>
  <c r="Q30" i="34"/>
  <c r="K28" i="34"/>
  <c r="P30" i="34"/>
  <c r="J28" i="34"/>
  <c r="O30" i="34"/>
  <c r="N30" i="34"/>
  <c r="I28" i="34"/>
  <c r="M30" i="34"/>
  <c r="E28" i="34"/>
  <c r="J30" i="34"/>
  <c r="I30" i="34"/>
  <c r="D27" i="34"/>
  <c r="D28" i="34" s="1"/>
  <c r="H4" i="34"/>
  <c r="H27" i="34" s="1"/>
  <c r="U26" i="33"/>
  <c r="Z29" i="33"/>
  <c r="Z26" i="33"/>
  <c r="Y26" i="33"/>
  <c r="T26" i="33"/>
  <c r="Y29" i="33"/>
  <c r="X26" i="33"/>
  <c r="X29" i="33"/>
  <c r="S26" i="33"/>
  <c r="W26" i="33"/>
  <c r="W29" i="33"/>
  <c r="R26" i="33"/>
  <c r="Q26" i="33"/>
  <c r="V29" i="33"/>
  <c r="V26" i="33"/>
  <c r="P26" i="33"/>
  <c r="U29" i="33"/>
  <c r="O26" i="33"/>
  <c r="T29" i="33"/>
  <c r="S29" i="33"/>
  <c r="N26" i="33"/>
  <c r="R29" i="33"/>
  <c r="M26" i="33"/>
  <c r="Q29" i="33"/>
  <c r="L26" i="33"/>
  <c r="P29" i="33"/>
  <c r="K26" i="33"/>
  <c r="J26" i="33"/>
  <c r="O29" i="33"/>
  <c r="N29" i="33"/>
  <c r="I26" i="33"/>
  <c r="H26" i="33"/>
  <c r="M29" i="33"/>
  <c r="E26" i="33"/>
  <c r="J29" i="33"/>
  <c r="D26" i="33"/>
  <c r="I29" i="33"/>
  <c r="H9" i="33"/>
  <c r="D10" i="33"/>
  <c r="U24" i="33"/>
  <c r="Z24" i="33"/>
  <c r="T24" i="33"/>
  <c r="Y24" i="33"/>
  <c r="S24" i="33"/>
  <c r="X24" i="33"/>
  <c r="R24" i="33"/>
  <c r="W24" i="33"/>
  <c r="Q24" i="33"/>
  <c r="V24" i="33"/>
  <c r="H5" i="33"/>
  <c r="H23" i="33" s="1"/>
  <c r="H24" i="33" s="1"/>
  <c r="D23" i="33"/>
  <c r="D24" i="33" s="1"/>
  <c r="Z30" i="33"/>
  <c r="Z28" i="33"/>
  <c r="U28" i="33"/>
  <c r="T28" i="33"/>
  <c r="Y28" i="33"/>
  <c r="Y30" i="33"/>
  <c r="X28" i="33"/>
  <c r="X30" i="33"/>
  <c r="S28" i="33"/>
  <c r="W28" i="33"/>
  <c r="R28" i="33"/>
  <c r="W30" i="33"/>
  <c r="Q28" i="33"/>
  <c r="V28" i="33"/>
  <c r="V30" i="33"/>
  <c r="P28" i="33"/>
  <c r="U30" i="33"/>
  <c r="T30" i="33"/>
  <c r="O28" i="33"/>
  <c r="N28" i="33"/>
  <c r="S30" i="33"/>
  <c r="M28" i="33"/>
  <c r="R30" i="33"/>
  <c r="L28" i="33"/>
  <c r="Q30" i="33"/>
  <c r="P30" i="33"/>
  <c r="K28" i="33"/>
  <c r="O30" i="33"/>
  <c r="J28" i="33"/>
  <c r="I28" i="33"/>
  <c r="N30" i="33"/>
  <c r="M30" i="33"/>
  <c r="E28" i="33"/>
  <c r="J30" i="33"/>
  <c r="I30" i="33"/>
  <c r="D27" i="33"/>
  <c r="D28" i="33" s="1"/>
  <c r="H4" i="33"/>
  <c r="H27" i="33" s="1"/>
  <c r="D20" i="33"/>
  <c r="H2" i="33"/>
  <c r="H20" i="33" s="1"/>
  <c r="U26" i="32"/>
  <c r="Z26" i="32"/>
  <c r="Z29" i="32"/>
  <c r="Y29" i="32"/>
  <c r="Y26" i="32"/>
  <c r="T26" i="32"/>
  <c r="X26" i="32"/>
  <c r="S26" i="32"/>
  <c r="X29" i="32"/>
  <c r="R26" i="32"/>
  <c r="W26" i="32"/>
  <c r="W29" i="32"/>
  <c r="V26" i="32"/>
  <c r="V29" i="32"/>
  <c r="Q26" i="32"/>
  <c r="P26" i="32"/>
  <c r="U29" i="32"/>
  <c r="T29" i="32"/>
  <c r="O26" i="32"/>
  <c r="N26" i="32"/>
  <c r="S29" i="32"/>
  <c r="R29" i="32"/>
  <c r="M26" i="32"/>
  <c r="L26" i="32"/>
  <c r="Q29" i="32"/>
  <c r="K26" i="32"/>
  <c r="P29" i="32"/>
  <c r="J26" i="32"/>
  <c r="O29" i="32"/>
  <c r="I26" i="32"/>
  <c r="N29" i="32"/>
  <c r="M29" i="32"/>
  <c r="H26" i="32"/>
  <c r="J29" i="32"/>
  <c r="E26" i="32"/>
  <c r="I29" i="32"/>
  <c r="D26" i="32"/>
  <c r="D10" i="32"/>
  <c r="H9" i="32"/>
  <c r="U24" i="32"/>
  <c r="Z24" i="32"/>
  <c r="T24" i="32"/>
  <c r="Y24" i="32"/>
  <c r="S24" i="32"/>
  <c r="X24" i="32"/>
  <c r="W24" i="32"/>
  <c r="R24" i="32"/>
  <c r="V24" i="32"/>
  <c r="Q24" i="32"/>
  <c r="H5" i="32"/>
  <c r="H23" i="32" s="1"/>
  <c r="H24" i="32" s="1"/>
  <c r="D23" i="32"/>
  <c r="D24" i="32" s="1"/>
  <c r="Z30" i="32"/>
  <c r="U28" i="32"/>
  <c r="Z28" i="32"/>
  <c r="Y28" i="32"/>
  <c r="T28" i="32"/>
  <c r="Y30" i="32"/>
  <c r="S28" i="32"/>
  <c r="X28" i="32"/>
  <c r="X30" i="32"/>
  <c r="R28" i="32"/>
  <c r="W28" i="32"/>
  <c r="W30" i="32"/>
  <c r="Q28" i="32"/>
  <c r="V30" i="32"/>
  <c r="V28" i="32"/>
  <c r="U30" i="32"/>
  <c r="P28" i="32"/>
  <c r="O28" i="32"/>
  <c r="T30" i="32"/>
  <c r="N28" i="32"/>
  <c r="S30" i="32"/>
  <c r="R30" i="32"/>
  <c r="M28" i="32"/>
  <c r="Q30" i="32"/>
  <c r="L28" i="32"/>
  <c r="K28" i="32"/>
  <c r="P30" i="32"/>
  <c r="J28" i="32"/>
  <c r="O30" i="32"/>
  <c r="N30" i="32"/>
  <c r="I28" i="32"/>
  <c r="M30" i="32"/>
  <c r="E28" i="32"/>
  <c r="J30" i="32"/>
  <c r="I30" i="32"/>
  <c r="D27" i="32"/>
  <c r="D28" i="32" s="1"/>
  <c r="H4" i="32"/>
  <c r="H27" i="32" s="1"/>
  <c r="D20" i="32"/>
  <c r="H2" i="32"/>
  <c r="H20" i="32" s="1"/>
  <c r="U26" i="31"/>
  <c r="Z26" i="31"/>
  <c r="Z29" i="31"/>
  <c r="Y29" i="31"/>
  <c r="Y26" i="31"/>
  <c r="T26" i="31"/>
  <c r="S26" i="31"/>
  <c r="X29" i="31"/>
  <c r="X26" i="31"/>
  <c r="W26" i="31"/>
  <c r="R26" i="31"/>
  <c r="W29" i="31"/>
  <c r="Q26" i="31"/>
  <c r="V26" i="31"/>
  <c r="V29" i="31"/>
  <c r="P26" i="31"/>
  <c r="U29" i="31"/>
  <c r="O26" i="31"/>
  <c r="T29" i="31"/>
  <c r="S29" i="31"/>
  <c r="N26" i="31"/>
  <c r="M26" i="31"/>
  <c r="R29" i="31"/>
  <c r="Q29" i="31"/>
  <c r="L26" i="31"/>
  <c r="K26" i="31"/>
  <c r="P29" i="31"/>
  <c r="O29" i="31"/>
  <c r="J26" i="31"/>
  <c r="N29" i="31"/>
  <c r="I26" i="31"/>
  <c r="M29" i="31"/>
  <c r="H26" i="31"/>
  <c r="E26" i="31"/>
  <c r="J29" i="31"/>
  <c r="D26" i="31"/>
  <c r="I29" i="31"/>
  <c r="H9" i="31"/>
  <c r="D10" i="31"/>
  <c r="Z24" i="31"/>
  <c r="U24" i="31"/>
  <c r="Y24" i="31"/>
  <c r="T24" i="31"/>
  <c r="S24" i="31"/>
  <c r="X24" i="31"/>
  <c r="R24" i="31"/>
  <c r="W24" i="31"/>
  <c r="Q24" i="31"/>
  <c r="V24" i="31"/>
  <c r="D23" i="31"/>
  <c r="D24" i="31" s="1"/>
  <c r="H5" i="31"/>
  <c r="H23" i="31" s="1"/>
  <c r="H24" i="31" s="1"/>
  <c r="U28" i="31"/>
  <c r="Z30" i="31"/>
  <c r="Z28" i="31"/>
  <c r="T28" i="31"/>
  <c r="Y30" i="31"/>
  <c r="Y28" i="31"/>
  <c r="X28" i="31"/>
  <c r="X30" i="31"/>
  <c r="S28" i="31"/>
  <c r="R28" i="31"/>
  <c r="W28" i="31"/>
  <c r="W30" i="31"/>
  <c r="V30" i="31"/>
  <c r="V28" i="31"/>
  <c r="Q28" i="31"/>
  <c r="U30" i="31"/>
  <c r="P28" i="31"/>
  <c r="O28" i="31"/>
  <c r="T30" i="31"/>
  <c r="N28" i="31"/>
  <c r="S30" i="31"/>
  <c r="M28" i="31"/>
  <c r="R30" i="31"/>
  <c r="L28" i="31"/>
  <c r="Q30" i="31"/>
  <c r="K28" i="31"/>
  <c r="P30" i="31"/>
  <c r="J28" i="31"/>
  <c r="O30" i="31"/>
  <c r="I28" i="31"/>
  <c r="N30" i="31"/>
  <c r="M30" i="31"/>
  <c r="E28" i="31"/>
  <c r="J30" i="31"/>
  <c r="I30" i="31"/>
  <c r="D27" i="31"/>
  <c r="D28" i="31" s="1"/>
  <c r="H4" i="31"/>
  <c r="H27" i="31" s="1"/>
  <c r="D20" i="31"/>
  <c r="H2" i="31"/>
  <c r="H20" i="31" s="1"/>
  <c r="S29" i="30"/>
  <c r="N26" i="30"/>
  <c r="S26" i="30"/>
  <c r="R26" i="30"/>
  <c r="M26" i="30"/>
  <c r="R29" i="30"/>
  <c r="Q26" i="30"/>
  <c r="L26" i="30"/>
  <c r="Q29" i="30"/>
  <c r="P26" i="30"/>
  <c r="K26" i="30"/>
  <c r="P29" i="30"/>
  <c r="O29" i="30"/>
  <c r="J26" i="30"/>
  <c r="O26" i="30"/>
  <c r="N29" i="30"/>
  <c r="I26" i="30"/>
  <c r="M29" i="30"/>
  <c r="H26" i="30"/>
  <c r="J29" i="30"/>
  <c r="E26" i="30"/>
  <c r="I29" i="30"/>
  <c r="D26" i="30"/>
  <c r="D20" i="30"/>
  <c r="H21" i="30"/>
  <c r="H20" i="30" s="1"/>
  <c r="H9" i="30"/>
  <c r="D10" i="30"/>
  <c r="N24" i="30"/>
  <c r="S24" i="30"/>
  <c r="M24" i="30"/>
  <c r="R24" i="30"/>
  <c r="L24" i="30"/>
  <c r="Q24" i="30"/>
  <c r="K24" i="30"/>
  <c r="P24" i="30"/>
  <c r="O24" i="30"/>
  <c r="J24" i="30"/>
  <c r="D23" i="30"/>
  <c r="D24" i="30" s="1"/>
  <c r="H5" i="30"/>
  <c r="H23" i="30" s="1"/>
  <c r="H24" i="30" s="1"/>
  <c r="N28" i="30"/>
  <c r="S28" i="30"/>
  <c r="S30" i="30"/>
  <c r="R30" i="30"/>
  <c r="R28" i="30"/>
  <c r="M28" i="30"/>
  <c r="Q28" i="30"/>
  <c r="Q30" i="30"/>
  <c r="L28" i="30"/>
  <c r="P28" i="30"/>
  <c r="K28" i="30"/>
  <c r="P30" i="30"/>
  <c r="O28" i="30"/>
  <c r="O30" i="30"/>
  <c r="J28" i="30"/>
  <c r="I28" i="30"/>
  <c r="N30" i="30"/>
  <c r="M30" i="30"/>
  <c r="E28" i="30"/>
  <c r="J30" i="30"/>
  <c r="I30" i="30"/>
  <c r="D27" i="30"/>
  <c r="D28" i="30" s="1"/>
  <c r="H4" i="30"/>
  <c r="H27" i="30" s="1"/>
  <c r="Q26" i="29"/>
  <c r="V29" i="29"/>
  <c r="V26" i="29"/>
  <c r="U29" i="29"/>
  <c r="U26" i="29"/>
  <c r="P26" i="29"/>
  <c r="T26" i="29"/>
  <c r="O26" i="29"/>
  <c r="T29" i="29"/>
  <c r="S29" i="29"/>
  <c r="N26" i="29"/>
  <c r="S26" i="29"/>
  <c r="R26" i="29"/>
  <c r="M26" i="29"/>
  <c r="R29" i="29"/>
  <c r="L26" i="29"/>
  <c r="Q29" i="29"/>
  <c r="P29" i="29"/>
  <c r="K26" i="29"/>
  <c r="O29" i="29"/>
  <c r="J26" i="29"/>
  <c r="N29" i="29"/>
  <c r="I26" i="29"/>
  <c r="M29" i="29"/>
  <c r="H26" i="29"/>
  <c r="J29" i="29"/>
  <c r="E26" i="29"/>
  <c r="I29" i="29"/>
  <c r="D26" i="29"/>
  <c r="D10" i="29"/>
  <c r="H9" i="29"/>
  <c r="V24" i="29"/>
  <c r="Q24" i="29"/>
  <c r="U24" i="29"/>
  <c r="P24" i="29"/>
  <c r="T24" i="29"/>
  <c r="O24" i="29"/>
  <c r="N24" i="29"/>
  <c r="S24" i="29"/>
  <c r="M24" i="29"/>
  <c r="R24" i="29"/>
  <c r="D23" i="29"/>
  <c r="D24" i="29" s="1"/>
  <c r="H5" i="29"/>
  <c r="H23" i="29" s="1"/>
  <c r="H24" i="29" s="1"/>
  <c r="Q28" i="29"/>
  <c r="V28" i="29"/>
  <c r="V30" i="29"/>
  <c r="P28" i="29"/>
  <c r="U28" i="29"/>
  <c r="U30" i="29"/>
  <c r="T30" i="29"/>
  <c r="T28" i="29"/>
  <c r="O28" i="29"/>
  <c r="S28" i="29"/>
  <c r="S30" i="29"/>
  <c r="N28" i="29"/>
  <c r="R30" i="29"/>
  <c r="M28" i="29"/>
  <c r="R28" i="29"/>
  <c r="L28" i="29"/>
  <c r="Q30" i="29"/>
  <c r="K28" i="29"/>
  <c r="P30" i="29"/>
  <c r="O30" i="29"/>
  <c r="J28" i="29"/>
  <c r="N30" i="29"/>
  <c r="I28" i="29"/>
  <c r="M30" i="29"/>
  <c r="E28" i="29"/>
  <c r="J30" i="29"/>
  <c r="I30" i="29"/>
  <c r="D27" i="29"/>
  <c r="D28" i="29" s="1"/>
  <c r="H4" i="29"/>
  <c r="H27" i="29" s="1"/>
  <c r="D20" i="29"/>
  <c r="H2" i="29"/>
  <c r="H20" i="29" s="1"/>
  <c r="Z26" i="28"/>
  <c r="Z29" i="28"/>
  <c r="U26" i="28"/>
  <c r="Y26" i="28"/>
  <c r="T26" i="28"/>
  <c r="Y29" i="28"/>
  <c r="X26" i="28"/>
  <c r="S26" i="28"/>
  <c r="X29" i="28"/>
  <c r="W29" i="28"/>
  <c r="R26" i="28"/>
  <c r="W26" i="28"/>
  <c r="V29" i="28"/>
  <c r="V26" i="28"/>
  <c r="Q26" i="28"/>
  <c r="U29" i="28"/>
  <c r="P26" i="28"/>
  <c r="T29" i="28"/>
  <c r="O26" i="28"/>
  <c r="N26" i="28"/>
  <c r="S29" i="28"/>
  <c r="M26" i="28"/>
  <c r="R29" i="28"/>
  <c r="L26" i="28"/>
  <c r="Q29" i="28"/>
  <c r="P29" i="28"/>
  <c r="K26" i="28"/>
  <c r="J26" i="28"/>
  <c r="O29" i="28"/>
  <c r="I26" i="28"/>
  <c r="N29" i="28"/>
  <c r="M29" i="28"/>
  <c r="H26" i="28"/>
  <c r="E26" i="28"/>
  <c r="J29" i="28"/>
  <c r="I29" i="28"/>
  <c r="D26" i="28"/>
  <c r="D10" i="28"/>
  <c r="H9" i="28"/>
  <c r="U24" i="28"/>
  <c r="Z24" i="28"/>
  <c r="T24" i="28"/>
  <c r="Y24" i="28"/>
  <c r="S24" i="28"/>
  <c r="X24" i="28"/>
  <c r="R24" i="28"/>
  <c r="W24" i="28"/>
  <c r="Q24" i="28"/>
  <c r="V24" i="28"/>
  <c r="D23" i="28"/>
  <c r="D24" i="28" s="1"/>
  <c r="H5" i="28"/>
  <c r="H23" i="28" s="1"/>
  <c r="H24" i="28" s="1"/>
  <c r="U28" i="28"/>
  <c r="Z30" i="28"/>
  <c r="Z28" i="28"/>
  <c r="Y30" i="28"/>
  <c r="Y28" i="28"/>
  <c r="T28" i="28"/>
  <c r="X28" i="28"/>
  <c r="X30" i="28"/>
  <c r="S28" i="28"/>
  <c r="W30" i="28"/>
  <c r="R28" i="28"/>
  <c r="W28" i="28"/>
  <c r="Q28" i="28"/>
  <c r="V28" i="28"/>
  <c r="V30" i="28"/>
  <c r="U30" i="28"/>
  <c r="P28" i="28"/>
  <c r="T30" i="28"/>
  <c r="O28" i="28"/>
  <c r="S30" i="28"/>
  <c r="N28" i="28"/>
  <c r="R30" i="28"/>
  <c r="M28" i="28"/>
  <c r="Q30" i="28"/>
  <c r="L28" i="28"/>
  <c r="K28" i="28"/>
  <c r="P30" i="28"/>
  <c r="J28" i="28"/>
  <c r="O30" i="28"/>
  <c r="I28" i="28"/>
  <c r="N30" i="28"/>
  <c r="M30" i="28"/>
  <c r="E28" i="28"/>
  <c r="J30" i="28"/>
  <c r="I30" i="28"/>
  <c r="D27" i="28"/>
  <c r="D28" i="28" s="1"/>
  <c r="H4" i="28"/>
  <c r="H27" i="28" s="1"/>
  <c r="D20" i="28"/>
  <c r="H2" i="28"/>
  <c r="H20" i="28" s="1"/>
  <c r="P26" i="27"/>
  <c r="U26" i="27"/>
  <c r="U29" i="27"/>
  <c r="O26" i="27"/>
  <c r="T26" i="27"/>
  <c r="T29" i="27"/>
  <c r="S29" i="27"/>
  <c r="N26" i="27"/>
  <c r="S26" i="27"/>
  <c r="M26" i="27"/>
  <c r="R29" i="27"/>
  <c r="R26" i="27"/>
  <c r="Q29" i="27"/>
  <c r="Q26" i="27"/>
  <c r="L26" i="27"/>
  <c r="K26" i="27"/>
  <c r="P29" i="27"/>
  <c r="J26" i="27"/>
  <c r="O29" i="27"/>
  <c r="N29" i="27"/>
  <c r="I26" i="27"/>
  <c r="M29" i="27"/>
  <c r="H26" i="27"/>
  <c r="J29" i="27"/>
  <c r="E26" i="27"/>
  <c r="I29" i="27"/>
  <c r="D26" i="27"/>
  <c r="D20" i="27"/>
  <c r="H21" i="27"/>
  <c r="H20" i="27" s="1"/>
  <c r="D10" i="27"/>
  <c r="H9" i="27"/>
  <c r="P24" i="27"/>
  <c r="U24" i="27"/>
  <c r="O24" i="27"/>
  <c r="T24" i="27"/>
  <c r="N24" i="27"/>
  <c r="S24" i="27"/>
  <c r="M24" i="27"/>
  <c r="R24" i="27"/>
  <c r="L24" i="27"/>
  <c r="Q24" i="27"/>
  <c r="D23" i="27"/>
  <c r="D24" i="27" s="1"/>
  <c r="H5" i="27"/>
  <c r="H23" i="27" s="1"/>
  <c r="H24" i="27" s="1"/>
  <c r="U30" i="27"/>
  <c r="P28" i="27"/>
  <c r="U28" i="27"/>
  <c r="T28" i="27"/>
  <c r="T30" i="27"/>
  <c r="O28" i="27"/>
  <c r="S28" i="27"/>
  <c r="N28" i="27"/>
  <c r="S30" i="27"/>
  <c r="M28" i="27"/>
  <c r="R30" i="27"/>
  <c r="R28" i="27"/>
  <c r="Q30" i="27"/>
  <c r="L28" i="27"/>
  <c r="Q28" i="27"/>
  <c r="K28" i="27"/>
  <c r="P30" i="27"/>
  <c r="J28" i="27"/>
  <c r="O30" i="27"/>
  <c r="N30" i="27"/>
  <c r="I28" i="27"/>
  <c r="M30" i="27"/>
  <c r="J30" i="27"/>
  <c r="E28" i="27"/>
  <c r="I30" i="27"/>
  <c r="D27" i="27"/>
  <c r="D28" i="27" s="1"/>
  <c r="H4" i="27"/>
  <c r="H27" i="27" s="1"/>
  <c r="W29" i="26"/>
  <c r="W26" i="26"/>
  <c r="R26" i="26"/>
  <c r="V29" i="26"/>
  <c r="Q26" i="26"/>
  <c r="V26" i="26"/>
  <c r="U26" i="26"/>
  <c r="P26" i="26"/>
  <c r="U29" i="26"/>
  <c r="T26" i="26"/>
  <c r="O26" i="26"/>
  <c r="T29" i="26"/>
  <c r="S26" i="26"/>
  <c r="S29" i="26"/>
  <c r="N26" i="26"/>
  <c r="M26" i="26"/>
  <c r="R29" i="26"/>
  <c r="L26" i="26"/>
  <c r="Q29" i="26"/>
  <c r="P29" i="26"/>
  <c r="K26" i="26"/>
  <c r="O29" i="26"/>
  <c r="J26" i="26"/>
  <c r="I26" i="26"/>
  <c r="N29" i="26"/>
  <c r="H26" i="26"/>
  <c r="M29" i="26"/>
  <c r="J29" i="26"/>
  <c r="E26" i="26"/>
  <c r="D26" i="26"/>
  <c r="I29" i="26"/>
  <c r="D20" i="26"/>
  <c r="H21" i="26"/>
  <c r="D10" i="26"/>
  <c r="H9" i="26"/>
  <c r="W24" i="26"/>
  <c r="R24" i="26"/>
  <c r="V24" i="26"/>
  <c r="Q24" i="26"/>
  <c r="P24" i="26"/>
  <c r="U24" i="26"/>
  <c r="O24" i="26"/>
  <c r="T24" i="26"/>
  <c r="N24" i="26"/>
  <c r="S24" i="26"/>
  <c r="H5" i="26"/>
  <c r="H23" i="26" s="1"/>
  <c r="H24" i="26" s="1"/>
  <c r="D23" i="26"/>
  <c r="D24" i="26" s="1"/>
  <c r="R28" i="26"/>
  <c r="W28" i="26"/>
  <c r="W30" i="26"/>
  <c r="Q28" i="26"/>
  <c r="V28" i="26"/>
  <c r="V30" i="26"/>
  <c r="P28" i="26"/>
  <c r="U28" i="26"/>
  <c r="U30" i="26"/>
  <c r="T28" i="26"/>
  <c r="T30" i="26"/>
  <c r="O28" i="26"/>
  <c r="S28" i="26"/>
  <c r="S30" i="26"/>
  <c r="N28" i="26"/>
  <c r="M28" i="26"/>
  <c r="R30" i="26"/>
  <c r="L28" i="26"/>
  <c r="Q30" i="26"/>
  <c r="K28" i="26"/>
  <c r="P30" i="26"/>
  <c r="O30" i="26"/>
  <c r="J28" i="26"/>
  <c r="I28" i="26"/>
  <c r="N30" i="26"/>
  <c r="M30" i="26"/>
  <c r="J30" i="26"/>
  <c r="E28" i="26"/>
  <c r="I30" i="26"/>
  <c r="H4" i="26"/>
  <c r="H27" i="26" s="1"/>
  <c r="D27" i="26"/>
  <c r="D28" i="26" s="1"/>
  <c r="Z26" i="25"/>
  <c r="U26" i="25"/>
  <c r="Z29" i="25"/>
  <c r="Y26" i="25"/>
  <c r="T26" i="25"/>
  <c r="Y29" i="25"/>
  <c r="S26" i="25"/>
  <c r="X26" i="25"/>
  <c r="X29" i="25"/>
  <c r="W29" i="25"/>
  <c r="R26" i="25"/>
  <c r="W26" i="25"/>
  <c r="V29" i="25"/>
  <c r="Q26" i="25"/>
  <c r="V26" i="25"/>
  <c r="U29" i="25"/>
  <c r="P26" i="25"/>
  <c r="T29" i="25"/>
  <c r="O26" i="25"/>
  <c r="S29" i="25"/>
  <c r="N26" i="25"/>
  <c r="R29" i="25"/>
  <c r="M26" i="25"/>
  <c r="Q29" i="25"/>
  <c r="L26" i="25"/>
  <c r="P29" i="25"/>
  <c r="K26" i="25"/>
  <c r="O29" i="25"/>
  <c r="J26" i="25"/>
  <c r="N29" i="25"/>
  <c r="I26" i="25"/>
  <c r="M29" i="25"/>
  <c r="H26" i="25"/>
  <c r="E26" i="25"/>
  <c r="J29" i="25"/>
  <c r="I29" i="25"/>
  <c r="D26" i="25"/>
  <c r="D10" i="25"/>
  <c r="H9" i="25"/>
  <c r="U24" i="25"/>
  <c r="Z24" i="25"/>
  <c r="Y24" i="25"/>
  <c r="T24" i="25"/>
  <c r="S24" i="25"/>
  <c r="X24" i="25"/>
  <c r="R24" i="25"/>
  <c r="W24" i="25"/>
  <c r="V24" i="25"/>
  <c r="Q24" i="25"/>
  <c r="H5" i="25"/>
  <c r="H23" i="25" s="1"/>
  <c r="H24" i="25" s="1"/>
  <c r="D23" i="25"/>
  <c r="D24" i="25" s="1"/>
  <c r="U28" i="25"/>
  <c r="Z28" i="25"/>
  <c r="Z30" i="25"/>
  <c r="Y28" i="25"/>
  <c r="Y30" i="25"/>
  <c r="T28" i="25"/>
  <c r="S28" i="25"/>
  <c r="X30" i="25"/>
  <c r="X28" i="25"/>
  <c r="R28" i="25"/>
  <c r="W30" i="25"/>
  <c r="W28" i="25"/>
  <c r="V28" i="25"/>
  <c r="V30" i="25"/>
  <c r="Q28" i="25"/>
  <c r="U30" i="25"/>
  <c r="P28" i="25"/>
  <c r="O28" i="25"/>
  <c r="T30" i="25"/>
  <c r="N28" i="25"/>
  <c r="S30" i="25"/>
  <c r="M28" i="25"/>
  <c r="R30" i="25"/>
  <c r="Q30" i="25"/>
  <c r="L28" i="25"/>
  <c r="K28" i="25"/>
  <c r="P30" i="25"/>
  <c r="J28" i="25"/>
  <c r="O30" i="25"/>
  <c r="N30" i="25"/>
  <c r="I28" i="25"/>
  <c r="M30" i="25"/>
  <c r="E28" i="25"/>
  <c r="J30" i="25"/>
  <c r="I30" i="25"/>
  <c r="H4" i="25"/>
  <c r="H27" i="25" s="1"/>
  <c r="D27" i="25"/>
  <c r="D28" i="25" s="1"/>
  <c r="H2" i="25"/>
  <c r="H20" i="25" s="1"/>
  <c r="D20" i="25"/>
  <c r="Z29" i="24"/>
  <c r="U26" i="24"/>
  <c r="Z26" i="24"/>
  <c r="T26" i="24"/>
  <c r="Y29" i="24"/>
  <c r="Y26" i="24"/>
  <c r="S26" i="24"/>
  <c r="X26" i="24"/>
  <c r="X29" i="24"/>
  <c r="R26" i="24"/>
  <c r="W26" i="24"/>
  <c r="W29" i="24"/>
  <c r="V26" i="24"/>
  <c r="V29" i="24"/>
  <c r="Q26" i="24"/>
  <c r="P26" i="24"/>
  <c r="U29" i="24"/>
  <c r="T29" i="24"/>
  <c r="O26" i="24"/>
  <c r="N26" i="24"/>
  <c r="S29" i="24"/>
  <c r="R29" i="24"/>
  <c r="M26" i="24"/>
  <c r="L26" i="24"/>
  <c r="Q29" i="24"/>
  <c r="K26" i="24"/>
  <c r="P29" i="24"/>
  <c r="O29" i="24"/>
  <c r="J26" i="24"/>
  <c r="N29" i="24"/>
  <c r="I26" i="24"/>
  <c r="H26" i="24"/>
  <c r="M29" i="24"/>
  <c r="J29" i="24"/>
  <c r="E26" i="24"/>
  <c r="I29" i="24"/>
  <c r="D26" i="24"/>
  <c r="D20" i="24"/>
  <c r="H21" i="24"/>
  <c r="H20" i="24" s="1"/>
  <c r="D10" i="24"/>
  <c r="H9" i="24"/>
  <c r="U24" i="24"/>
  <c r="Z24" i="24"/>
  <c r="T24" i="24"/>
  <c r="Y24" i="24"/>
  <c r="S24" i="24"/>
  <c r="X24" i="24"/>
  <c r="R24" i="24"/>
  <c r="W24" i="24"/>
  <c r="Q24" i="24"/>
  <c r="V24" i="24"/>
  <c r="H5" i="24"/>
  <c r="H23" i="24" s="1"/>
  <c r="H24" i="24" s="1"/>
  <c r="D23" i="24"/>
  <c r="D24" i="24" s="1"/>
  <c r="U28" i="24"/>
  <c r="Z28" i="24"/>
  <c r="Z30" i="24"/>
  <c r="Y28" i="24"/>
  <c r="Y30" i="24"/>
  <c r="T28" i="24"/>
  <c r="X28" i="24"/>
  <c r="S28" i="24"/>
  <c r="X30" i="24"/>
  <c r="W30" i="24"/>
  <c r="R28" i="24"/>
  <c r="W28" i="24"/>
  <c r="Q28" i="24"/>
  <c r="V28" i="24"/>
  <c r="V30" i="24"/>
  <c r="P28" i="24"/>
  <c r="U30" i="24"/>
  <c r="O28" i="24"/>
  <c r="T30" i="24"/>
  <c r="S30" i="24"/>
  <c r="N28" i="24"/>
  <c r="M28" i="24"/>
  <c r="R30" i="24"/>
  <c r="L28" i="24"/>
  <c r="Q30" i="24"/>
  <c r="K28" i="24"/>
  <c r="P30" i="24"/>
  <c r="J28" i="24"/>
  <c r="O30" i="24"/>
  <c r="I28" i="24"/>
  <c r="N30" i="24"/>
  <c r="M30" i="24"/>
  <c r="E28" i="24"/>
  <c r="J30" i="24"/>
  <c r="I30" i="24"/>
  <c r="D27" i="24"/>
  <c r="D28" i="24" s="1"/>
  <c r="H4" i="24"/>
  <c r="H27" i="24" s="1"/>
  <c r="W26" i="23"/>
  <c r="AB29" i="23"/>
  <c r="AB26" i="23"/>
  <c r="V26" i="23"/>
  <c r="AA29" i="23"/>
  <c r="AA26" i="23"/>
  <c r="U26" i="23"/>
  <c r="Z29" i="23"/>
  <c r="Z26" i="23"/>
  <c r="T26" i="23"/>
  <c r="Y29" i="23"/>
  <c r="Y26" i="23"/>
  <c r="X26" i="23"/>
  <c r="X29" i="23"/>
  <c r="S26" i="23"/>
  <c r="R26" i="23"/>
  <c r="W29" i="23"/>
  <c r="Q26" i="23"/>
  <c r="V29" i="23"/>
  <c r="U29" i="23"/>
  <c r="P26" i="23"/>
  <c r="O26" i="23"/>
  <c r="T29" i="23"/>
  <c r="S29" i="23"/>
  <c r="N26" i="23"/>
  <c r="M26" i="23"/>
  <c r="R29" i="23"/>
  <c r="Q29" i="23"/>
  <c r="L26" i="23"/>
  <c r="P29" i="23"/>
  <c r="K26" i="23"/>
  <c r="O29" i="23"/>
  <c r="J26" i="23"/>
  <c r="I26" i="23"/>
  <c r="N29" i="23"/>
  <c r="M29" i="23"/>
  <c r="H26" i="23"/>
  <c r="J29" i="23"/>
  <c r="E26" i="23"/>
  <c r="I29" i="23"/>
  <c r="D26" i="23"/>
  <c r="D10" i="23"/>
  <c r="H9" i="23"/>
  <c r="W24" i="23"/>
  <c r="AB24" i="23"/>
  <c r="V24" i="23"/>
  <c r="AA24" i="23"/>
  <c r="U24" i="23"/>
  <c r="Z24" i="23"/>
  <c r="T24" i="23"/>
  <c r="Y24" i="23"/>
  <c r="S24" i="23"/>
  <c r="X24" i="23"/>
  <c r="H5" i="23"/>
  <c r="H23" i="23" s="1"/>
  <c r="H24" i="23" s="1"/>
  <c r="D23" i="23"/>
  <c r="D24" i="23" s="1"/>
  <c r="W28" i="23"/>
  <c r="AB28" i="23"/>
  <c r="AB30" i="23"/>
  <c r="V28" i="23"/>
  <c r="AA28" i="23"/>
  <c r="AA30" i="23"/>
  <c r="U28" i="23"/>
  <c r="Z28" i="23"/>
  <c r="Z30" i="23"/>
  <c r="T28" i="23"/>
  <c r="Y28" i="23"/>
  <c r="Y30" i="23"/>
  <c r="S28" i="23"/>
  <c r="X28" i="23"/>
  <c r="X30" i="23"/>
  <c r="R28" i="23"/>
  <c r="W30" i="23"/>
  <c r="Q28" i="23"/>
  <c r="V30" i="23"/>
  <c r="P28" i="23"/>
  <c r="U30" i="23"/>
  <c r="O28" i="23"/>
  <c r="T30" i="23"/>
  <c r="N28" i="23"/>
  <c r="S30" i="23"/>
  <c r="M28" i="23"/>
  <c r="R30" i="23"/>
  <c r="L28" i="23"/>
  <c r="Q30" i="23"/>
  <c r="K28" i="23"/>
  <c r="P30" i="23"/>
  <c r="J28" i="23"/>
  <c r="O30" i="23"/>
  <c r="I28" i="23"/>
  <c r="N30" i="23"/>
  <c r="M30" i="23"/>
  <c r="E28" i="23"/>
  <c r="J30" i="23"/>
  <c r="I30" i="23"/>
  <c r="D27" i="23"/>
  <c r="D28" i="23" s="1"/>
  <c r="H4" i="23"/>
  <c r="H27" i="23" s="1"/>
  <c r="D20" i="23"/>
  <c r="H2" i="23"/>
  <c r="H20" i="23" s="1"/>
  <c r="R26" i="22"/>
  <c r="W26" i="22"/>
  <c r="W29" i="22"/>
  <c r="V26" i="22"/>
  <c r="Q26" i="22"/>
  <c r="V29" i="22"/>
  <c r="P26" i="22"/>
  <c r="U26" i="22"/>
  <c r="U29" i="22"/>
  <c r="O26" i="22"/>
  <c r="T26" i="22"/>
  <c r="T29" i="22"/>
  <c r="N26" i="22"/>
  <c r="S26" i="22"/>
  <c r="S29" i="22"/>
  <c r="M26" i="22"/>
  <c r="R29" i="22"/>
  <c r="L26" i="22"/>
  <c r="Q29" i="22"/>
  <c r="K26" i="22"/>
  <c r="P29" i="22"/>
  <c r="J26" i="22"/>
  <c r="O29" i="22"/>
  <c r="I26" i="22"/>
  <c r="N29" i="22"/>
  <c r="H26" i="22"/>
  <c r="M29" i="22"/>
  <c r="E26" i="22"/>
  <c r="J29" i="22"/>
  <c r="I29" i="22"/>
  <c r="D26" i="22"/>
  <c r="H21" i="22"/>
  <c r="H20" i="22" s="1"/>
  <c r="D20" i="22"/>
  <c r="D10" i="22"/>
  <c r="H9" i="22"/>
  <c r="R24" i="22"/>
  <c r="W24" i="22"/>
  <c r="Q24" i="22"/>
  <c r="V24" i="22"/>
  <c r="P24" i="22"/>
  <c r="U24" i="22"/>
  <c r="O24" i="22"/>
  <c r="T24" i="22"/>
  <c r="N24" i="22"/>
  <c r="S24" i="22"/>
  <c r="D23" i="22"/>
  <c r="D24" i="22" s="1"/>
  <c r="H5" i="22"/>
  <c r="H23" i="22" s="1"/>
  <c r="H24" i="22" s="1"/>
  <c r="W28" i="22"/>
  <c r="W30" i="22"/>
  <c r="R28" i="22"/>
  <c r="V30" i="22"/>
  <c r="Q28" i="22"/>
  <c r="V28" i="22"/>
  <c r="P28" i="22"/>
  <c r="U28" i="22"/>
  <c r="U30" i="22"/>
  <c r="O28" i="22"/>
  <c r="T28" i="22"/>
  <c r="T30" i="22"/>
  <c r="N28" i="22"/>
  <c r="S28" i="22"/>
  <c r="S30" i="22"/>
  <c r="R30" i="22"/>
  <c r="M28" i="22"/>
  <c r="Q30" i="22"/>
  <c r="L28" i="22"/>
  <c r="K28" i="22"/>
  <c r="P30" i="22"/>
  <c r="J28" i="22"/>
  <c r="O30" i="22"/>
  <c r="N30" i="22"/>
  <c r="I28" i="22"/>
  <c r="M30" i="22"/>
  <c r="E28" i="22"/>
  <c r="J30" i="22"/>
  <c r="I30" i="22"/>
  <c r="D27" i="22"/>
  <c r="D28" i="22" s="1"/>
  <c r="H4" i="22"/>
  <c r="H27" i="22" s="1"/>
  <c r="U26" i="21"/>
  <c r="U29" i="21"/>
  <c r="P26" i="21"/>
  <c r="T29" i="21"/>
  <c r="T26" i="21"/>
  <c r="O26" i="21"/>
  <c r="S26" i="21"/>
  <c r="N26" i="21"/>
  <c r="S29" i="21"/>
  <c r="M26" i="21"/>
  <c r="R29" i="21"/>
  <c r="R26" i="21"/>
  <c r="Q29" i="21"/>
  <c r="Q26" i="21"/>
  <c r="L26" i="21"/>
  <c r="P29" i="21"/>
  <c r="K26" i="21"/>
  <c r="J26" i="21"/>
  <c r="O29" i="21"/>
  <c r="N29" i="21"/>
  <c r="I26" i="21"/>
  <c r="M29" i="21"/>
  <c r="H26" i="21"/>
  <c r="E26" i="21"/>
  <c r="J29" i="21"/>
  <c r="D26" i="21"/>
  <c r="I29" i="21"/>
  <c r="H21" i="21"/>
  <c r="D20" i="21"/>
  <c r="D10" i="21"/>
  <c r="H9" i="21"/>
  <c r="P24" i="21"/>
  <c r="U24" i="21"/>
  <c r="O24" i="21"/>
  <c r="T24" i="21"/>
  <c r="N24" i="21"/>
  <c r="S24" i="21"/>
  <c r="M24" i="21"/>
  <c r="R24" i="21"/>
  <c r="L24" i="21"/>
  <c r="Q24" i="21"/>
  <c r="H5" i="21"/>
  <c r="H23" i="21" s="1"/>
  <c r="H24" i="21" s="1"/>
  <c r="D23" i="21"/>
  <c r="D24" i="21" s="1"/>
  <c r="U28" i="21"/>
  <c r="P28" i="21"/>
  <c r="U30" i="21"/>
  <c r="O28" i="21"/>
  <c r="T30" i="21"/>
  <c r="T28" i="21"/>
  <c r="N28" i="21"/>
  <c r="S28" i="21"/>
  <c r="S30" i="21"/>
  <c r="M28" i="21"/>
  <c r="R28" i="21"/>
  <c r="R30" i="21"/>
  <c r="L28" i="21"/>
  <c r="Q28" i="21"/>
  <c r="Q30" i="21"/>
  <c r="K28" i="21"/>
  <c r="P30" i="21"/>
  <c r="J28" i="21"/>
  <c r="O30" i="21"/>
  <c r="I28" i="21"/>
  <c r="N30" i="21"/>
  <c r="M30" i="21"/>
  <c r="E28" i="21"/>
  <c r="J30" i="21"/>
  <c r="I30" i="21"/>
  <c r="H4" i="21"/>
  <c r="H27" i="21" s="1"/>
  <c r="D27" i="21"/>
  <c r="D28" i="21" s="1"/>
  <c r="X26" i="20"/>
  <c r="X29" i="20"/>
  <c r="S26" i="20"/>
  <c r="R26" i="20"/>
  <c r="W29" i="20"/>
  <c r="W26" i="20"/>
  <c r="Q26" i="20"/>
  <c r="V29" i="20"/>
  <c r="V26" i="20"/>
  <c r="U29" i="20"/>
  <c r="U26" i="20"/>
  <c r="P26" i="20"/>
  <c r="T26" i="20"/>
  <c r="O26" i="20"/>
  <c r="T29" i="20"/>
  <c r="N26" i="20"/>
  <c r="S29" i="20"/>
  <c r="R29" i="20"/>
  <c r="M26" i="20"/>
  <c r="L26" i="20"/>
  <c r="Q29" i="20"/>
  <c r="K26" i="20"/>
  <c r="P29" i="20"/>
  <c r="O29" i="20"/>
  <c r="J26" i="20"/>
  <c r="I26" i="20"/>
  <c r="N29" i="20"/>
  <c r="H26" i="20"/>
  <c r="M29" i="20"/>
  <c r="E26" i="20"/>
  <c r="J29" i="20"/>
  <c r="I29" i="20"/>
  <c r="D26" i="20"/>
  <c r="D10" i="20"/>
  <c r="H9" i="20"/>
  <c r="S24" i="20"/>
  <c r="X24" i="20"/>
  <c r="W24" i="20"/>
  <c r="R24" i="20"/>
  <c r="Q24" i="20"/>
  <c r="V24" i="20"/>
  <c r="U24" i="20"/>
  <c r="P24" i="20"/>
  <c r="O24" i="20"/>
  <c r="T24" i="20"/>
  <c r="D23" i="20"/>
  <c r="D24" i="20" s="1"/>
  <c r="H5" i="20"/>
  <c r="H23" i="20" s="1"/>
  <c r="H24" i="20" s="1"/>
  <c r="X28" i="20"/>
  <c r="X30" i="20"/>
  <c r="S28" i="20"/>
  <c r="R28" i="20"/>
  <c r="W28" i="20"/>
  <c r="W30" i="20"/>
  <c r="Q28" i="20"/>
  <c r="V30" i="20"/>
  <c r="V28" i="20"/>
  <c r="P28" i="20"/>
  <c r="U28" i="20"/>
  <c r="U30" i="20"/>
  <c r="O28" i="20"/>
  <c r="T28" i="20"/>
  <c r="T30" i="20"/>
  <c r="S30" i="20"/>
  <c r="N28" i="20"/>
  <c r="R30" i="20"/>
  <c r="M28" i="20"/>
  <c r="L28" i="20"/>
  <c r="Q30" i="20"/>
  <c r="P30" i="20"/>
  <c r="K28" i="20"/>
  <c r="O30" i="20"/>
  <c r="J28" i="20"/>
  <c r="I28" i="20"/>
  <c r="N30" i="20"/>
  <c r="M30" i="20"/>
  <c r="E28" i="20"/>
  <c r="J30" i="20"/>
  <c r="I30" i="20"/>
  <c r="D27" i="20"/>
  <c r="D28" i="20" s="1"/>
  <c r="H4" i="20"/>
  <c r="H27" i="20" s="1"/>
  <c r="H2" i="20"/>
  <c r="H20" i="20" s="1"/>
  <c r="D20" i="20"/>
  <c r="R26" i="19"/>
  <c r="W29" i="19"/>
  <c r="W26" i="19"/>
  <c r="V29" i="19"/>
  <c r="Q26" i="19"/>
  <c r="V26" i="19"/>
  <c r="U29" i="19"/>
  <c r="P26" i="19"/>
  <c r="U26" i="19"/>
  <c r="T29" i="19"/>
  <c r="T26" i="19"/>
  <c r="O26" i="19"/>
  <c r="S29" i="19"/>
  <c r="N26" i="19"/>
  <c r="S26" i="19"/>
  <c r="R29" i="19"/>
  <c r="M26" i="19"/>
  <c r="Q29" i="19"/>
  <c r="L26" i="19"/>
  <c r="P29" i="19"/>
  <c r="K26" i="19"/>
  <c r="O29" i="19"/>
  <c r="J26" i="19"/>
  <c r="N29" i="19"/>
  <c r="I26" i="19"/>
  <c r="M29" i="19"/>
  <c r="H26" i="19"/>
  <c r="J29" i="19"/>
  <c r="E26" i="19"/>
  <c r="D26" i="19"/>
  <c r="I29" i="19"/>
  <c r="H21" i="19"/>
  <c r="D20" i="19"/>
  <c r="D10" i="19"/>
  <c r="H9" i="19"/>
  <c r="W24" i="19"/>
  <c r="R24" i="19"/>
  <c r="V24" i="19"/>
  <c r="Q24" i="19"/>
  <c r="U24" i="19"/>
  <c r="P24" i="19"/>
  <c r="T24" i="19"/>
  <c r="O24" i="19"/>
  <c r="S24" i="19"/>
  <c r="N24" i="19"/>
  <c r="D23" i="19"/>
  <c r="D24" i="19" s="1"/>
  <c r="H5" i="19"/>
  <c r="H23" i="19" s="1"/>
  <c r="H24" i="19" s="1"/>
  <c r="W28" i="19"/>
  <c r="R28" i="19"/>
  <c r="W30" i="19"/>
  <c r="Q28" i="19"/>
  <c r="V28" i="19"/>
  <c r="V30" i="19"/>
  <c r="U30" i="19"/>
  <c r="P28" i="19"/>
  <c r="U28" i="19"/>
  <c r="T28" i="19"/>
  <c r="O28" i="19"/>
  <c r="T30" i="19"/>
  <c r="S30" i="19"/>
  <c r="S28" i="19"/>
  <c r="N28" i="19"/>
  <c r="R30" i="19"/>
  <c r="M28" i="19"/>
  <c r="L28" i="19"/>
  <c r="Q30" i="19"/>
  <c r="K28" i="19"/>
  <c r="P30" i="19"/>
  <c r="O30" i="19"/>
  <c r="J28" i="19"/>
  <c r="I28" i="19"/>
  <c r="N30" i="19"/>
  <c r="M30" i="19"/>
  <c r="E28" i="19"/>
  <c r="J30" i="19"/>
  <c r="I30" i="19"/>
  <c r="H4" i="19"/>
  <c r="H27" i="19" s="1"/>
  <c r="D27" i="19"/>
  <c r="D28" i="19" s="1"/>
  <c r="X26" i="18"/>
  <c r="X29" i="18"/>
  <c r="S26" i="18"/>
  <c r="W29" i="18"/>
  <c r="W26" i="18"/>
  <c r="R26" i="18"/>
  <c r="V26" i="18"/>
  <c r="Q26" i="18"/>
  <c r="V29" i="18"/>
  <c r="P26" i="18"/>
  <c r="U26" i="18"/>
  <c r="U29" i="18"/>
  <c r="T29" i="18"/>
  <c r="O26" i="18"/>
  <c r="T26" i="18"/>
  <c r="N26" i="18"/>
  <c r="S29" i="18"/>
  <c r="R29" i="18"/>
  <c r="M26" i="18"/>
  <c r="L26" i="18"/>
  <c r="Q29" i="18"/>
  <c r="P29" i="18"/>
  <c r="K26" i="18"/>
  <c r="O29" i="18"/>
  <c r="J26" i="18"/>
  <c r="I26" i="18"/>
  <c r="N29" i="18"/>
  <c r="H26" i="18"/>
  <c r="M29" i="18"/>
  <c r="J29" i="18"/>
  <c r="E26" i="18"/>
  <c r="I29" i="18"/>
  <c r="D26" i="18"/>
  <c r="D20" i="18"/>
  <c r="H21" i="18"/>
  <c r="H20" i="18" s="1"/>
  <c r="H9" i="18"/>
  <c r="D10" i="18"/>
  <c r="X24" i="18"/>
  <c r="S24" i="18"/>
  <c r="R24" i="18"/>
  <c r="W24" i="18"/>
  <c r="Q24" i="18"/>
  <c r="V24" i="18"/>
  <c r="P24" i="18"/>
  <c r="U24" i="18"/>
  <c r="O24" i="18"/>
  <c r="T24" i="18"/>
  <c r="H5" i="18"/>
  <c r="H23" i="18" s="1"/>
  <c r="H24" i="18" s="1"/>
  <c r="D23" i="18"/>
  <c r="D24" i="18" s="1"/>
  <c r="X28" i="18"/>
  <c r="S28" i="18"/>
  <c r="X30" i="18"/>
  <c r="R28" i="18"/>
  <c r="W28" i="18"/>
  <c r="W30" i="18"/>
  <c r="Q28" i="18"/>
  <c r="V28" i="18"/>
  <c r="V30" i="18"/>
  <c r="U28" i="18"/>
  <c r="P28" i="18"/>
  <c r="U30" i="18"/>
  <c r="T28" i="18"/>
  <c r="O28" i="18"/>
  <c r="T30" i="18"/>
  <c r="N28" i="18"/>
  <c r="S30" i="18"/>
  <c r="R30" i="18"/>
  <c r="M28" i="18"/>
  <c r="L28" i="18"/>
  <c r="Q30" i="18"/>
  <c r="P30" i="18"/>
  <c r="K28" i="18"/>
  <c r="J28" i="18"/>
  <c r="O30" i="18"/>
  <c r="I28" i="18"/>
  <c r="N30" i="18"/>
  <c r="M30" i="18"/>
  <c r="E28" i="18"/>
  <c r="J30" i="18"/>
  <c r="I30" i="18"/>
  <c r="H4" i="18"/>
  <c r="H27" i="18" s="1"/>
  <c r="D27" i="18"/>
  <c r="D28" i="18" s="1"/>
  <c r="Z26" i="17"/>
  <c r="Z29" i="17"/>
  <c r="U26" i="17"/>
  <c r="T26" i="17"/>
  <c r="Y26" i="17"/>
  <c r="Y29" i="17"/>
  <c r="X29" i="17"/>
  <c r="X26" i="17"/>
  <c r="S26" i="17"/>
  <c r="W26" i="17"/>
  <c r="W29" i="17"/>
  <c r="R26" i="17"/>
  <c r="V29" i="17"/>
  <c r="V26" i="17"/>
  <c r="Q26" i="17"/>
  <c r="P26" i="17"/>
  <c r="U29" i="17"/>
  <c r="O26" i="17"/>
  <c r="T29" i="17"/>
  <c r="N26" i="17"/>
  <c r="S29" i="17"/>
  <c r="M26" i="17"/>
  <c r="R29" i="17"/>
  <c r="L26" i="17"/>
  <c r="Q29" i="17"/>
  <c r="P29" i="17"/>
  <c r="K26" i="17"/>
  <c r="J26" i="17"/>
  <c r="O29" i="17"/>
  <c r="I26" i="17"/>
  <c r="N29" i="17"/>
  <c r="H26" i="17"/>
  <c r="M29" i="17"/>
  <c r="J29" i="17"/>
  <c r="E26" i="17"/>
  <c r="D26" i="17"/>
  <c r="I29" i="17"/>
  <c r="D10" i="17"/>
  <c r="H9" i="17"/>
  <c r="U24" i="17"/>
  <c r="Z24" i="17"/>
  <c r="T24" i="17"/>
  <c r="Y24" i="17"/>
  <c r="S24" i="17"/>
  <c r="X24" i="17"/>
  <c r="R24" i="17"/>
  <c r="W24" i="17"/>
  <c r="Q24" i="17"/>
  <c r="V24" i="17"/>
  <c r="D23" i="17"/>
  <c r="D24" i="17" s="1"/>
  <c r="H5" i="17"/>
  <c r="H23" i="17" s="1"/>
  <c r="H24" i="17" s="1"/>
  <c r="U28" i="17"/>
  <c r="Z28" i="17"/>
  <c r="Z30" i="17"/>
  <c r="T28" i="17"/>
  <c r="Y28" i="17"/>
  <c r="Y30" i="17"/>
  <c r="X28" i="17"/>
  <c r="X30" i="17"/>
  <c r="S28" i="17"/>
  <c r="R28" i="17"/>
  <c r="W28" i="17"/>
  <c r="W30" i="17"/>
  <c r="V28" i="17"/>
  <c r="V30" i="17"/>
  <c r="Q28" i="17"/>
  <c r="U30" i="17"/>
  <c r="P28" i="17"/>
  <c r="O28" i="17"/>
  <c r="T30" i="17"/>
  <c r="S30" i="17"/>
  <c r="N28" i="17"/>
  <c r="R30" i="17"/>
  <c r="M28" i="17"/>
  <c r="L28" i="17"/>
  <c r="Q30" i="17"/>
  <c r="P30" i="17"/>
  <c r="K28" i="17"/>
  <c r="O30" i="17"/>
  <c r="J28" i="17"/>
  <c r="I28" i="17"/>
  <c r="N30" i="17"/>
  <c r="M30" i="17"/>
  <c r="E28" i="17"/>
  <c r="J30" i="17"/>
  <c r="I30" i="17"/>
  <c r="D27" i="17"/>
  <c r="D28" i="17" s="1"/>
  <c r="H4" i="17"/>
  <c r="H27" i="17" s="1"/>
  <c r="H2" i="17"/>
  <c r="H20" i="17" s="1"/>
  <c r="D20" i="17"/>
  <c r="Z29" i="16"/>
  <c r="U26" i="16"/>
  <c r="Z26" i="16"/>
  <c r="Y26" i="16"/>
  <c r="Y29" i="16"/>
  <c r="T26" i="16"/>
  <c r="S26" i="16"/>
  <c r="X26" i="16"/>
  <c r="X29" i="16"/>
  <c r="W26" i="16"/>
  <c r="R26" i="16"/>
  <c r="W29" i="16"/>
  <c r="V26" i="16"/>
  <c r="V29" i="16"/>
  <c r="Q26" i="16"/>
  <c r="U29" i="16"/>
  <c r="P26" i="16"/>
  <c r="T29" i="16"/>
  <c r="O26" i="16"/>
  <c r="S29" i="16"/>
  <c r="N26" i="16"/>
  <c r="R29" i="16"/>
  <c r="M26" i="16"/>
  <c r="L26" i="16"/>
  <c r="Q29" i="16"/>
  <c r="P29" i="16"/>
  <c r="K26" i="16"/>
  <c r="O29" i="16"/>
  <c r="J26" i="16"/>
  <c r="N29" i="16"/>
  <c r="I26" i="16"/>
  <c r="M29" i="16"/>
  <c r="H26" i="16"/>
  <c r="E26" i="16"/>
  <c r="J29" i="16"/>
  <c r="I29" i="16"/>
  <c r="D26" i="16"/>
  <c r="D10" i="16"/>
  <c r="H9" i="16"/>
  <c r="Z24" i="16"/>
  <c r="U24" i="16"/>
  <c r="Y24" i="16"/>
  <c r="T24" i="16"/>
  <c r="S24" i="16"/>
  <c r="X24" i="16"/>
  <c r="W24" i="16"/>
  <c r="R24" i="16"/>
  <c r="V24" i="16"/>
  <c r="Q24" i="16"/>
  <c r="H5" i="16"/>
  <c r="H23" i="16" s="1"/>
  <c r="H24" i="16" s="1"/>
  <c r="D23" i="16"/>
  <c r="D24" i="16" s="1"/>
  <c r="U28" i="16"/>
  <c r="Z28" i="16"/>
  <c r="Z30" i="16"/>
  <c r="T28" i="16"/>
  <c r="Y28" i="16"/>
  <c r="Y30" i="16"/>
  <c r="S28" i="16"/>
  <c r="X28" i="16"/>
  <c r="X30" i="16"/>
  <c r="R28" i="16"/>
  <c r="W30" i="16"/>
  <c r="W28" i="16"/>
  <c r="Q28" i="16"/>
  <c r="V28" i="16"/>
  <c r="V30" i="16"/>
  <c r="U30" i="16"/>
  <c r="P28" i="16"/>
  <c r="O28" i="16"/>
  <c r="T30" i="16"/>
  <c r="S30" i="16"/>
  <c r="N28" i="16"/>
  <c r="M28" i="16"/>
  <c r="R30" i="16"/>
  <c r="Q30" i="16"/>
  <c r="L28" i="16"/>
  <c r="K28" i="16"/>
  <c r="P30" i="16"/>
  <c r="O30" i="16"/>
  <c r="J28" i="16"/>
  <c r="I28" i="16"/>
  <c r="N30" i="16"/>
  <c r="M30" i="16"/>
  <c r="E28" i="16"/>
  <c r="J30" i="16"/>
  <c r="I30" i="16"/>
  <c r="H4" i="16"/>
  <c r="H27" i="16" s="1"/>
  <c r="D27" i="16"/>
  <c r="D28" i="16" s="1"/>
  <c r="H2" i="16"/>
  <c r="H20" i="16" s="1"/>
  <c r="D20" i="16"/>
  <c r="U26" i="15"/>
  <c r="Z26" i="15"/>
  <c r="Z29" i="15"/>
  <c r="Y29" i="15"/>
  <c r="Y26" i="15"/>
  <c r="T26" i="15"/>
  <c r="X29" i="15"/>
  <c r="S26" i="15"/>
  <c r="X26" i="15"/>
  <c r="W26" i="15"/>
  <c r="R26" i="15"/>
  <c r="W29" i="15"/>
  <c r="Q26" i="15"/>
  <c r="V26" i="15"/>
  <c r="V29" i="15"/>
  <c r="U29" i="15"/>
  <c r="P26" i="15"/>
  <c r="T29" i="15"/>
  <c r="O26" i="15"/>
  <c r="S29" i="15"/>
  <c r="N26" i="15"/>
  <c r="M26" i="15"/>
  <c r="R29" i="15"/>
  <c r="L26" i="15"/>
  <c r="Q29" i="15"/>
  <c r="K26" i="15"/>
  <c r="P29" i="15"/>
  <c r="O29" i="15"/>
  <c r="J26" i="15"/>
  <c r="I26" i="15"/>
  <c r="N29" i="15"/>
  <c r="M29" i="15"/>
  <c r="H26" i="15"/>
  <c r="J29" i="15"/>
  <c r="E26" i="15"/>
  <c r="D26" i="15"/>
  <c r="I29" i="15"/>
  <c r="D20" i="15"/>
  <c r="H21" i="15"/>
  <c r="D10" i="15"/>
  <c r="H9" i="15"/>
  <c r="U24" i="15"/>
  <c r="Z24" i="15"/>
  <c r="T24" i="15"/>
  <c r="Y24" i="15"/>
  <c r="X24" i="15"/>
  <c r="S24" i="15"/>
  <c r="R24" i="15"/>
  <c r="W24" i="15"/>
  <c r="Q24" i="15"/>
  <c r="V24" i="15"/>
  <c r="H5" i="15"/>
  <c r="H23" i="15" s="1"/>
  <c r="H24" i="15" s="1"/>
  <c r="D23" i="15"/>
  <c r="D24" i="15" s="1"/>
  <c r="Z28" i="15"/>
  <c r="Z30" i="15"/>
  <c r="U28" i="15"/>
  <c r="Y30" i="15"/>
  <c r="T28" i="15"/>
  <c r="Y28" i="15"/>
  <c r="S28" i="15"/>
  <c r="X28" i="15"/>
  <c r="X30" i="15"/>
  <c r="W28" i="15"/>
  <c r="W30" i="15"/>
  <c r="R28" i="15"/>
  <c r="Q28" i="15"/>
  <c r="V28" i="15"/>
  <c r="V30" i="15"/>
  <c r="U30" i="15"/>
  <c r="P28" i="15"/>
  <c r="O28" i="15"/>
  <c r="T30" i="15"/>
  <c r="N28" i="15"/>
  <c r="S30" i="15"/>
  <c r="M28" i="15"/>
  <c r="R30" i="15"/>
  <c r="Q30" i="15"/>
  <c r="L28" i="15"/>
  <c r="K28" i="15"/>
  <c r="P30" i="15"/>
  <c r="J28" i="15"/>
  <c r="O30" i="15"/>
  <c r="N30" i="15"/>
  <c r="I28" i="15"/>
  <c r="M30" i="15"/>
  <c r="E28" i="15"/>
  <c r="J30" i="15"/>
  <c r="I30" i="15"/>
  <c r="H4" i="15"/>
  <c r="H27" i="15" s="1"/>
  <c r="D27" i="15"/>
  <c r="D28" i="15" s="1"/>
  <c r="Y29" i="14"/>
  <c r="Y26" i="14"/>
  <c r="T26" i="14"/>
  <c r="X29" i="14"/>
  <c r="X26" i="14"/>
  <c r="S26" i="14"/>
  <c r="R26" i="14"/>
  <c r="W26" i="14"/>
  <c r="W29" i="14"/>
  <c r="Q26" i="14"/>
  <c r="V26" i="14"/>
  <c r="V29" i="14"/>
  <c r="U26" i="14"/>
  <c r="P26" i="14"/>
  <c r="U29" i="14"/>
  <c r="O26" i="14"/>
  <c r="T29" i="14"/>
  <c r="N26" i="14"/>
  <c r="S29" i="14"/>
  <c r="R29" i="14"/>
  <c r="M26" i="14"/>
  <c r="Q29" i="14"/>
  <c r="L26" i="14"/>
  <c r="K26" i="14"/>
  <c r="P29" i="14"/>
  <c r="J26" i="14"/>
  <c r="O29" i="14"/>
  <c r="N29" i="14"/>
  <c r="I26" i="14"/>
  <c r="M29" i="14"/>
  <c r="H26" i="14"/>
  <c r="J29" i="14"/>
  <c r="E26" i="14"/>
  <c r="I29" i="14"/>
  <c r="D26" i="14"/>
  <c r="H9" i="14"/>
  <c r="D10" i="14"/>
  <c r="T24" i="14"/>
  <c r="Y24" i="14"/>
  <c r="S24" i="14"/>
  <c r="X24" i="14"/>
  <c r="R24" i="14"/>
  <c r="W24" i="14"/>
  <c r="Q24" i="14"/>
  <c r="V24" i="14"/>
  <c r="P24" i="14"/>
  <c r="U24" i="14"/>
  <c r="D23" i="14"/>
  <c r="D24" i="14" s="1"/>
  <c r="H5" i="14"/>
  <c r="H23" i="14" s="1"/>
  <c r="H24" i="14" s="1"/>
  <c r="T28" i="14"/>
  <c r="Y30" i="14"/>
  <c r="Y28" i="14"/>
  <c r="S28" i="14"/>
  <c r="X30" i="14"/>
  <c r="X28" i="14"/>
  <c r="R28" i="14"/>
  <c r="W28" i="14"/>
  <c r="W30" i="14"/>
  <c r="Q28" i="14"/>
  <c r="V28" i="14"/>
  <c r="V30" i="14"/>
  <c r="U28" i="14"/>
  <c r="P28" i="14"/>
  <c r="U30" i="14"/>
  <c r="T30" i="14"/>
  <c r="O28" i="14"/>
  <c r="S30" i="14"/>
  <c r="N28" i="14"/>
  <c r="M28" i="14"/>
  <c r="R30" i="14"/>
  <c r="L28" i="14"/>
  <c r="Q30" i="14"/>
  <c r="K28" i="14"/>
  <c r="P30" i="14"/>
  <c r="J28" i="14"/>
  <c r="O30" i="14"/>
  <c r="I28" i="14"/>
  <c r="N30" i="14"/>
  <c r="M30" i="14"/>
  <c r="J30" i="14"/>
  <c r="E28" i="14"/>
  <c r="I30" i="14"/>
  <c r="H4" i="14"/>
  <c r="H27" i="14" s="1"/>
  <c r="D27" i="14"/>
  <c r="D28" i="14" s="1"/>
  <c r="H2" i="14"/>
  <c r="H20" i="14" s="1"/>
  <c r="D20" i="14"/>
  <c r="Z29" i="13"/>
  <c r="Z26" i="13"/>
  <c r="U26" i="13"/>
  <c r="Y29" i="13"/>
  <c r="T26" i="13"/>
  <c r="Y26" i="13"/>
  <c r="X29" i="13"/>
  <c r="X26" i="13"/>
  <c r="S26" i="13"/>
  <c r="W29" i="13"/>
  <c r="W26" i="13"/>
  <c r="R26" i="13"/>
  <c r="V29" i="13"/>
  <c r="Q26" i="13"/>
  <c r="V26" i="13"/>
  <c r="U29" i="13"/>
  <c r="P26" i="13"/>
  <c r="O26" i="13"/>
  <c r="T29" i="13"/>
  <c r="N26" i="13"/>
  <c r="S29" i="13"/>
  <c r="M26" i="13"/>
  <c r="R29" i="13"/>
  <c r="L26" i="13"/>
  <c r="Q29" i="13"/>
  <c r="K26" i="13"/>
  <c r="P29" i="13"/>
  <c r="O29" i="13"/>
  <c r="J26" i="13"/>
  <c r="N29" i="13"/>
  <c r="I26" i="13"/>
  <c r="H26" i="13"/>
  <c r="M29" i="13"/>
  <c r="E26" i="13"/>
  <c r="J29" i="13"/>
  <c r="D26" i="13"/>
  <c r="I29" i="13"/>
  <c r="Z24" i="13"/>
  <c r="U24" i="13"/>
  <c r="Y24" i="13"/>
  <c r="T24" i="13"/>
  <c r="X24" i="13"/>
  <c r="S24" i="13"/>
  <c r="R24" i="13"/>
  <c r="W24" i="13"/>
  <c r="V24" i="13"/>
  <c r="Q24" i="13"/>
  <c r="U28" i="13"/>
  <c r="Z30" i="13"/>
  <c r="Z28" i="13"/>
  <c r="T28" i="13"/>
  <c r="Y28" i="13"/>
  <c r="Y30" i="13"/>
  <c r="S28" i="13"/>
  <c r="X28" i="13"/>
  <c r="X30" i="13"/>
  <c r="W30" i="13"/>
  <c r="R28" i="13"/>
  <c r="W28" i="13"/>
  <c r="V30" i="13"/>
  <c r="Q28" i="13"/>
  <c r="V28" i="13"/>
  <c r="P28" i="13"/>
  <c r="U30" i="13"/>
  <c r="T30" i="13"/>
  <c r="O28" i="13"/>
  <c r="N28" i="13"/>
  <c r="S30" i="13"/>
  <c r="R30" i="13"/>
  <c r="M28" i="13"/>
  <c r="L28" i="13"/>
  <c r="Q30" i="13"/>
  <c r="K28" i="13"/>
  <c r="P30" i="13"/>
  <c r="O30" i="13"/>
  <c r="J28" i="13"/>
  <c r="I28" i="13"/>
  <c r="N30" i="13"/>
  <c r="M30" i="13"/>
  <c r="J30" i="13"/>
  <c r="E28" i="13"/>
  <c r="I30" i="13"/>
  <c r="H21" i="13"/>
  <c r="D27" i="13"/>
  <c r="D28" i="13" s="1"/>
  <c r="H9" i="13"/>
  <c r="D10" i="13"/>
  <c r="D20" i="13"/>
  <c r="H2" i="13"/>
  <c r="Z29" i="12"/>
  <c r="U26" i="12"/>
  <c r="Z26" i="12"/>
  <c r="Y29" i="12"/>
  <c r="T26" i="12"/>
  <c r="Y26" i="12"/>
  <c r="X29" i="12"/>
  <c r="S26" i="12"/>
  <c r="X26" i="12"/>
  <c r="W29" i="12"/>
  <c r="W26" i="12"/>
  <c r="R26" i="12"/>
  <c r="V29" i="12"/>
  <c r="Q26" i="12"/>
  <c r="V26" i="12"/>
  <c r="U29" i="12"/>
  <c r="P26" i="12"/>
  <c r="T29" i="12"/>
  <c r="O26" i="12"/>
  <c r="S29" i="12"/>
  <c r="N26" i="12"/>
  <c r="R29" i="12"/>
  <c r="M26" i="12"/>
  <c r="Q29" i="12"/>
  <c r="L26" i="12"/>
  <c r="P29" i="12"/>
  <c r="K26" i="12"/>
  <c r="O29" i="12"/>
  <c r="J26" i="12"/>
  <c r="N29" i="12"/>
  <c r="I26" i="12"/>
  <c r="H26" i="12"/>
  <c r="M29" i="12"/>
  <c r="E26" i="12"/>
  <c r="J29" i="12"/>
  <c r="D26" i="12"/>
  <c r="I29" i="12"/>
  <c r="H9" i="12"/>
  <c r="D10" i="12"/>
  <c r="U24" i="12"/>
  <c r="Z24" i="12"/>
  <c r="T24" i="12"/>
  <c r="Y24" i="12"/>
  <c r="S24" i="12"/>
  <c r="X24" i="12"/>
  <c r="R24" i="12"/>
  <c r="W24" i="12"/>
  <c r="Q24" i="12"/>
  <c r="V24" i="12"/>
  <c r="D23" i="12"/>
  <c r="D24" i="12" s="1"/>
  <c r="H5" i="12"/>
  <c r="H23" i="12" s="1"/>
  <c r="H24" i="12" s="1"/>
  <c r="U28" i="12"/>
  <c r="Z28" i="12"/>
  <c r="Z30" i="12"/>
  <c r="T28" i="12"/>
  <c r="Y28" i="12"/>
  <c r="Y30" i="12"/>
  <c r="S28" i="12"/>
  <c r="X28" i="12"/>
  <c r="X30" i="12"/>
  <c r="R28" i="12"/>
  <c r="W28" i="12"/>
  <c r="W30" i="12"/>
  <c r="Q28" i="12"/>
  <c r="V28" i="12"/>
  <c r="V30" i="12"/>
  <c r="P28" i="12"/>
  <c r="U30" i="12"/>
  <c r="O28" i="12"/>
  <c r="T30" i="12"/>
  <c r="N28" i="12"/>
  <c r="S30" i="12"/>
  <c r="M28" i="12"/>
  <c r="R30" i="12"/>
  <c r="L28" i="12"/>
  <c r="Q30" i="12"/>
  <c r="K28" i="12"/>
  <c r="P30" i="12"/>
  <c r="J28" i="12"/>
  <c r="O30" i="12"/>
  <c r="I28" i="12"/>
  <c r="N30" i="12"/>
  <c r="M30" i="12"/>
  <c r="E28" i="12"/>
  <c r="J30" i="12"/>
  <c r="I30" i="12"/>
  <c r="D27" i="12"/>
  <c r="D28" i="12" s="1"/>
  <c r="H4" i="12"/>
  <c r="H27" i="12" s="1"/>
  <c r="D20" i="12"/>
  <c r="H2" i="12"/>
  <c r="H20" i="12" s="1"/>
  <c r="Z29" i="11"/>
  <c r="U26" i="11"/>
  <c r="Z26" i="11"/>
  <c r="Y29" i="11"/>
  <c r="Y26" i="11"/>
  <c r="T26" i="11"/>
  <c r="X29" i="11"/>
  <c r="X26" i="11"/>
  <c r="S26" i="11"/>
  <c r="W29" i="11"/>
  <c r="W26" i="11"/>
  <c r="R26" i="11"/>
  <c r="V29" i="11"/>
  <c r="V26" i="11"/>
  <c r="Q26" i="11"/>
  <c r="U29" i="11"/>
  <c r="P26" i="11"/>
  <c r="T29" i="11"/>
  <c r="O26" i="11"/>
  <c r="S29" i="11"/>
  <c r="N26" i="11"/>
  <c r="R29" i="11"/>
  <c r="M26" i="11"/>
  <c r="Q29" i="11"/>
  <c r="L26" i="11"/>
  <c r="P29" i="11"/>
  <c r="K26" i="11"/>
  <c r="O29" i="11"/>
  <c r="J26" i="11"/>
  <c r="N29" i="11"/>
  <c r="I26" i="11"/>
  <c r="M29" i="11"/>
  <c r="H26" i="11"/>
  <c r="J29" i="11"/>
  <c r="E26" i="11"/>
  <c r="I29" i="11"/>
  <c r="D26" i="11"/>
  <c r="D10" i="11"/>
  <c r="H9" i="11"/>
  <c r="U24" i="11"/>
  <c r="Z24" i="11"/>
  <c r="T24" i="11"/>
  <c r="Y24" i="11"/>
  <c r="S24" i="11"/>
  <c r="X24" i="11"/>
  <c r="R24" i="11"/>
  <c r="W24" i="11"/>
  <c r="Q24" i="11"/>
  <c r="V24" i="11"/>
  <c r="D23" i="11"/>
  <c r="D24" i="11" s="1"/>
  <c r="H5" i="11"/>
  <c r="H23" i="11" s="1"/>
  <c r="H24" i="11" s="1"/>
  <c r="U28" i="11"/>
  <c r="Z28" i="11"/>
  <c r="Z30" i="11"/>
  <c r="T28" i="11"/>
  <c r="Y28" i="11"/>
  <c r="Y30" i="11"/>
  <c r="S28" i="11"/>
  <c r="X28" i="11"/>
  <c r="X30" i="11"/>
  <c r="R28" i="11"/>
  <c r="W28" i="11"/>
  <c r="W30" i="11"/>
  <c r="Q28" i="11"/>
  <c r="V28" i="11"/>
  <c r="V30" i="11"/>
  <c r="P28" i="11"/>
  <c r="U30" i="11"/>
  <c r="O28" i="11"/>
  <c r="T30" i="11"/>
  <c r="N28" i="11"/>
  <c r="S30" i="11"/>
  <c r="M28" i="11"/>
  <c r="R30" i="11"/>
  <c r="L28" i="11"/>
  <c r="Q30" i="11"/>
  <c r="K28" i="11"/>
  <c r="P30" i="11"/>
  <c r="J28" i="11"/>
  <c r="O30" i="11"/>
  <c r="I28" i="11"/>
  <c r="N30" i="11"/>
  <c r="M30" i="11"/>
  <c r="E28" i="11"/>
  <c r="J30" i="11"/>
  <c r="I30" i="11"/>
  <c r="D27" i="11"/>
  <c r="D28" i="11" s="1"/>
  <c r="H4" i="11"/>
  <c r="H27" i="11" s="1"/>
  <c r="D20" i="11"/>
  <c r="H2" i="11"/>
  <c r="H20" i="11" s="1"/>
  <c r="V29" i="10"/>
  <c r="Q26" i="10"/>
  <c r="V26" i="10"/>
  <c r="U29" i="10"/>
  <c r="U26" i="10"/>
  <c r="P26" i="10"/>
  <c r="T29" i="10"/>
  <c r="T26" i="10"/>
  <c r="O26" i="10"/>
  <c r="S29" i="10"/>
  <c r="S26" i="10"/>
  <c r="N26" i="10"/>
  <c r="R29" i="10"/>
  <c r="R26" i="10"/>
  <c r="M26" i="10"/>
  <c r="Q29" i="10"/>
  <c r="L26" i="10"/>
  <c r="P29" i="10"/>
  <c r="K26" i="10"/>
  <c r="O29" i="10"/>
  <c r="J26" i="10"/>
  <c r="N29" i="10"/>
  <c r="I26" i="10"/>
  <c r="M29" i="10"/>
  <c r="H26" i="10"/>
  <c r="J29" i="10"/>
  <c r="E26" i="10"/>
  <c r="I29" i="10"/>
  <c r="D26" i="10"/>
  <c r="D10" i="10"/>
  <c r="H9" i="10"/>
  <c r="Q24" i="10"/>
  <c r="V24" i="10"/>
  <c r="P24" i="10"/>
  <c r="U24" i="10"/>
  <c r="O24" i="10"/>
  <c r="T24" i="10"/>
  <c r="N24" i="10"/>
  <c r="S24" i="10"/>
  <c r="M24" i="10"/>
  <c r="R24" i="10"/>
  <c r="H5" i="10"/>
  <c r="H23" i="10" s="1"/>
  <c r="H24" i="10" s="1"/>
  <c r="D23" i="10"/>
  <c r="D24" i="10" s="1"/>
  <c r="Q28" i="10"/>
  <c r="V28" i="10"/>
  <c r="V30" i="10"/>
  <c r="P28" i="10"/>
  <c r="U28" i="10"/>
  <c r="U30" i="10"/>
  <c r="O28" i="10"/>
  <c r="T28" i="10"/>
  <c r="T30" i="10"/>
  <c r="N28" i="10"/>
  <c r="S28" i="10"/>
  <c r="S30" i="10"/>
  <c r="M28" i="10"/>
  <c r="R28" i="10"/>
  <c r="R30" i="10"/>
  <c r="L28" i="10"/>
  <c r="Q30" i="10"/>
  <c r="K28" i="10"/>
  <c r="P30" i="10"/>
  <c r="J28" i="10"/>
  <c r="O30" i="10"/>
  <c r="I28" i="10"/>
  <c r="N30" i="10"/>
  <c r="M30" i="10"/>
  <c r="E28" i="10"/>
  <c r="J30" i="10"/>
  <c r="I30" i="10"/>
  <c r="D27" i="10"/>
  <c r="D28" i="10" s="1"/>
  <c r="H4" i="10"/>
  <c r="H27" i="10" s="1"/>
  <c r="D20" i="10"/>
  <c r="H2" i="10"/>
  <c r="H20" i="10" s="1"/>
  <c r="W26" i="9"/>
  <c r="R26" i="9"/>
  <c r="W29" i="9"/>
  <c r="Q26" i="9"/>
  <c r="V26" i="9"/>
  <c r="V29" i="9"/>
  <c r="P26" i="9"/>
  <c r="U26" i="9"/>
  <c r="U29" i="9"/>
  <c r="O26" i="9"/>
  <c r="T26" i="9"/>
  <c r="T29" i="9"/>
  <c r="N26" i="9"/>
  <c r="S26" i="9"/>
  <c r="S29" i="9"/>
  <c r="M26" i="9"/>
  <c r="R29" i="9"/>
  <c r="L26" i="9"/>
  <c r="Q29" i="9"/>
  <c r="K26" i="9"/>
  <c r="P29" i="9"/>
  <c r="J26" i="9"/>
  <c r="O29" i="9"/>
  <c r="I26" i="9"/>
  <c r="N29" i="9"/>
  <c r="H26" i="9"/>
  <c r="M29" i="9"/>
  <c r="J29" i="9"/>
  <c r="E26" i="9"/>
  <c r="D26" i="9"/>
  <c r="I29" i="9"/>
  <c r="H9" i="9"/>
  <c r="D10" i="9"/>
  <c r="R24" i="9"/>
  <c r="W24" i="9"/>
  <c r="Q24" i="9"/>
  <c r="V24" i="9"/>
  <c r="P24" i="9"/>
  <c r="U24" i="9"/>
  <c r="O24" i="9"/>
  <c r="T24" i="9"/>
  <c r="N24" i="9"/>
  <c r="S24" i="9"/>
  <c r="D23" i="9"/>
  <c r="D24" i="9" s="1"/>
  <c r="H5" i="9"/>
  <c r="H23" i="9" s="1"/>
  <c r="H24" i="9" s="1"/>
  <c r="R28" i="9"/>
  <c r="W28" i="9"/>
  <c r="W30" i="9"/>
  <c r="Q28" i="9"/>
  <c r="V28" i="9"/>
  <c r="V30" i="9"/>
  <c r="P28" i="9"/>
  <c r="U28" i="9"/>
  <c r="U30" i="9"/>
  <c r="O28" i="9"/>
  <c r="T28" i="9"/>
  <c r="T30" i="9"/>
  <c r="N28" i="9"/>
  <c r="S28" i="9"/>
  <c r="S30" i="9"/>
  <c r="M28" i="9"/>
  <c r="R30" i="9"/>
  <c r="L28" i="9"/>
  <c r="Q30" i="9"/>
  <c r="K28" i="9"/>
  <c r="P30" i="9"/>
  <c r="J28" i="9"/>
  <c r="O30" i="9"/>
  <c r="I28" i="9"/>
  <c r="N30" i="9"/>
  <c r="M30" i="9"/>
  <c r="E28" i="9"/>
  <c r="J30" i="9"/>
  <c r="I30" i="9"/>
  <c r="D27" i="9"/>
  <c r="D28" i="9" s="1"/>
  <c r="H4" i="9"/>
  <c r="H27" i="9" s="1"/>
  <c r="H2" i="9"/>
  <c r="H20" i="9" s="1"/>
  <c r="D20" i="9"/>
  <c r="Z29" i="8"/>
  <c r="Z26" i="8"/>
  <c r="U26" i="8"/>
  <c r="Y26" i="8"/>
  <c r="Y29" i="8"/>
  <c r="T26" i="8"/>
  <c r="X26" i="8"/>
  <c r="S26" i="8"/>
  <c r="X29" i="8"/>
  <c r="W29" i="8"/>
  <c r="W26" i="8"/>
  <c r="R26" i="8"/>
  <c r="V29" i="8"/>
  <c r="Q26" i="8"/>
  <c r="V26" i="8"/>
  <c r="P26" i="8"/>
  <c r="U29" i="8"/>
  <c r="O26" i="8"/>
  <c r="T29" i="8"/>
  <c r="S29" i="8"/>
  <c r="N26" i="8"/>
  <c r="R29" i="8"/>
  <c r="M26" i="8"/>
  <c r="L26" i="8"/>
  <c r="Q29" i="8"/>
  <c r="K26" i="8"/>
  <c r="P29" i="8"/>
  <c r="O29" i="8"/>
  <c r="J26" i="8"/>
  <c r="N29" i="8"/>
  <c r="I26" i="8"/>
  <c r="M29" i="8"/>
  <c r="H26" i="8"/>
  <c r="J29" i="8"/>
  <c r="E26" i="8"/>
  <c r="I29" i="8"/>
  <c r="D26" i="8"/>
  <c r="H9" i="8"/>
  <c r="D10" i="8"/>
  <c r="U24" i="8"/>
  <c r="Z24" i="8"/>
  <c r="T24" i="8"/>
  <c r="Y24" i="8"/>
  <c r="S24" i="8"/>
  <c r="X24" i="8"/>
  <c r="R24" i="8"/>
  <c r="W24" i="8"/>
  <c r="Q24" i="8"/>
  <c r="V24" i="8"/>
  <c r="D23" i="8"/>
  <c r="D24" i="8" s="1"/>
  <c r="H5" i="8"/>
  <c r="H23" i="8" s="1"/>
  <c r="H24" i="8" s="1"/>
  <c r="U28" i="8"/>
  <c r="Z28" i="8"/>
  <c r="Z30" i="8"/>
  <c r="T28" i="8"/>
  <c r="Y28" i="8"/>
  <c r="Y30" i="8"/>
  <c r="S28" i="8"/>
  <c r="X28" i="8"/>
  <c r="X30" i="8"/>
  <c r="R28" i="8"/>
  <c r="W28" i="8"/>
  <c r="W30" i="8"/>
  <c r="Q28" i="8"/>
  <c r="V28" i="8"/>
  <c r="V30" i="8"/>
  <c r="P28" i="8"/>
  <c r="U30" i="8"/>
  <c r="O28" i="8"/>
  <c r="T30" i="8"/>
  <c r="N28" i="8"/>
  <c r="S30" i="8"/>
  <c r="M28" i="8"/>
  <c r="R30" i="8"/>
  <c r="L28" i="8"/>
  <c r="Q30" i="8"/>
  <c r="K28" i="8"/>
  <c r="P30" i="8"/>
  <c r="J28" i="8"/>
  <c r="O30" i="8"/>
  <c r="I28" i="8"/>
  <c r="N30" i="8"/>
  <c r="M30" i="8"/>
  <c r="E28" i="8"/>
  <c r="J30" i="8"/>
  <c r="I30" i="8"/>
  <c r="H4" i="8"/>
  <c r="H27" i="8" s="1"/>
  <c r="D27" i="8"/>
  <c r="D28" i="8" s="1"/>
  <c r="D20" i="8"/>
  <c r="H2" i="8"/>
  <c r="H20" i="8" s="1"/>
  <c r="Z29" i="7"/>
  <c r="Z26" i="7"/>
  <c r="U26" i="7"/>
  <c r="Y29" i="7"/>
  <c r="Y26" i="7"/>
  <c r="T26" i="7"/>
  <c r="X26" i="7"/>
  <c r="S26" i="7"/>
  <c r="X29" i="7"/>
  <c r="W26" i="7"/>
  <c r="W29" i="7"/>
  <c r="R26" i="7"/>
  <c r="V29" i="7"/>
  <c r="V26" i="7"/>
  <c r="Q26" i="7"/>
  <c r="U29" i="7"/>
  <c r="P26" i="7"/>
  <c r="T29" i="7"/>
  <c r="O26" i="7"/>
  <c r="S29" i="7"/>
  <c r="N26" i="7"/>
  <c r="R29" i="7"/>
  <c r="M26" i="7"/>
  <c r="Q29" i="7"/>
  <c r="L26" i="7"/>
  <c r="P29" i="7"/>
  <c r="K26" i="7"/>
  <c r="J26" i="7"/>
  <c r="O29" i="7"/>
  <c r="I26" i="7"/>
  <c r="N29" i="7"/>
  <c r="H26" i="7"/>
  <c r="M29" i="7"/>
  <c r="J29" i="7"/>
  <c r="E26" i="7"/>
  <c r="I29" i="7"/>
  <c r="D26" i="7"/>
  <c r="D10" i="7"/>
  <c r="H9" i="7"/>
  <c r="U24" i="7"/>
  <c r="Z24" i="7"/>
  <c r="T24" i="7"/>
  <c r="Y24" i="7"/>
  <c r="S24" i="7"/>
  <c r="X24" i="7"/>
  <c r="R24" i="7"/>
  <c r="W24" i="7"/>
  <c r="Q24" i="7"/>
  <c r="V24" i="7"/>
  <c r="H5" i="7"/>
  <c r="H23" i="7" s="1"/>
  <c r="H24" i="7" s="1"/>
  <c r="D23" i="7"/>
  <c r="D24" i="7" s="1"/>
  <c r="U28" i="7"/>
  <c r="Z28" i="7"/>
  <c r="Z30" i="7"/>
  <c r="T28" i="7"/>
  <c r="Y28" i="7"/>
  <c r="Y30" i="7"/>
  <c r="S28" i="7"/>
  <c r="X28" i="7"/>
  <c r="X30" i="7"/>
  <c r="R28" i="7"/>
  <c r="W28" i="7"/>
  <c r="W30" i="7"/>
  <c r="Q28" i="7"/>
  <c r="V28" i="7"/>
  <c r="V30" i="7"/>
  <c r="P28" i="7"/>
  <c r="U30" i="7"/>
  <c r="O28" i="7"/>
  <c r="T30" i="7"/>
  <c r="N28" i="7"/>
  <c r="S30" i="7"/>
  <c r="M28" i="7"/>
  <c r="R30" i="7"/>
  <c r="L28" i="7"/>
  <c r="Q30" i="7"/>
  <c r="K28" i="7"/>
  <c r="P30" i="7"/>
  <c r="J28" i="7"/>
  <c r="O30" i="7"/>
  <c r="I28" i="7"/>
  <c r="N30" i="7"/>
  <c r="M30" i="7"/>
  <c r="E28" i="7"/>
  <c r="J30" i="7"/>
  <c r="I30" i="7"/>
  <c r="H4" i="7"/>
  <c r="H27" i="7" s="1"/>
  <c r="D27" i="7"/>
  <c r="D28" i="7" s="1"/>
  <c r="D20" i="7"/>
  <c r="H2" i="7"/>
  <c r="H20" i="7" s="1"/>
  <c r="U26" i="6"/>
  <c r="Z29" i="6"/>
  <c r="Z26" i="6"/>
  <c r="T26" i="6"/>
  <c r="Y29" i="6"/>
  <c r="Y26" i="6"/>
  <c r="X29" i="6"/>
  <c r="S26" i="6"/>
  <c r="X26" i="6"/>
  <c r="W29" i="6"/>
  <c r="R26" i="6"/>
  <c r="W26" i="6"/>
  <c r="V26" i="6"/>
  <c r="V29" i="6"/>
  <c r="Q26" i="6"/>
  <c r="P26" i="6"/>
  <c r="U29" i="6"/>
  <c r="O26" i="6"/>
  <c r="T29" i="6"/>
  <c r="N26" i="6"/>
  <c r="S29" i="6"/>
  <c r="M26" i="6"/>
  <c r="R29" i="6"/>
  <c r="Q29" i="6"/>
  <c r="L26" i="6"/>
  <c r="P29" i="6"/>
  <c r="K26" i="6"/>
  <c r="J26" i="6"/>
  <c r="O29" i="6"/>
  <c r="N29" i="6"/>
  <c r="I26" i="6"/>
  <c r="M29" i="6"/>
  <c r="H26" i="6"/>
  <c r="J29" i="6"/>
  <c r="E26" i="6"/>
  <c r="I29" i="6"/>
  <c r="D26" i="6"/>
  <c r="H9" i="6"/>
  <c r="D10" i="6"/>
  <c r="U24" i="6"/>
  <c r="Z24" i="6"/>
  <c r="T24" i="6"/>
  <c r="Y24" i="6"/>
  <c r="S24" i="6"/>
  <c r="X24" i="6"/>
  <c r="R24" i="6"/>
  <c r="W24" i="6"/>
  <c r="Q24" i="6"/>
  <c r="V24" i="6"/>
  <c r="D23" i="6"/>
  <c r="D24" i="6" s="1"/>
  <c r="H5" i="6"/>
  <c r="H23" i="6" s="1"/>
  <c r="H24" i="6" s="1"/>
  <c r="U28" i="6"/>
  <c r="Z28" i="6"/>
  <c r="Z30" i="6"/>
  <c r="T28" i="6"/>
  <c r="Y28" i="6"/>
  <c r="Y30" i="6"/>
  <c r="S28" i="6"/>
  <c r="X28" i="6"/>
  <c r="X30" i="6"/>
  <c r="R28" i="6"/>
  <c r="W28" i="6"/>
  <c r="W30" i="6"/>
  <c r="Q28" i="6"/>
  <c r="V28" i="6"/>
  <c r="V30" i="6"/>
  <c r="P28" i="6"/>
  <c r="U30" i="6"/>
  <c r="O28" i="6"/>
  <c r="T30" i="6"/>
  <c r="N28" i="6"/>
  <c r="S30" i="6"/>
  <c r="M28" i="6"/>
  <c r="R30" i="6"/>
  <c r="L28" i="6"/>
  <c r="Q30" i="6"/>
  <c r="K28" i="6"/>
  <c r="P30" i="6"/>
  <c r="J28" i="6"/>
  <c r="O30" i="6"/>
  <c r="I28" i="6"/>
  <c r="N30" i="6"/>
  <c r="M30" i="6"/>
  <c r="E28" i="6"/>
  <c r="J30" i="6"/>
  <c r="I30" i="6"/>
  <c r="H4" i="6"/>
  <c r="H27" i="6" s="1"/>
  <c r="D27" i="6"/>
  <c r="D28" i="6" s="1"/>
  <c r="D20" i="6"/>
  <c r="H2" i="6"/>
  <c r="H20" i="6" s="1"/>
  <c r="V26" i="5"/>
  <c r="V29" i="5"/>
  <c r="Q26" i="5"/>
  <c r="U26" i="5"/>
  <c r="U29" i="5"/>
  <c r="P26" i="5"/>
  <c r="T26" i="5"/>
  <c r="T29" i="5"/>
  <c r="O26" i="5"/>
  <c r="S26" i="5"/>
  <c r="N26" i="5"/>
  <c r="S29" i="5"/>
  <c r="R26" i="5"/>
  <c r="R29" i="5"/>
  <c r="M26" i="5"/>
  <c r="Q29" i="5"/>
  <c r="L26" i="5"/>
  <c r="P29" i="5"/>
  <c r="K26" i="5"/>
  <c r="O29" i="5"/>
  <c r="J26" i="5"/>
  <c r="N29" i="5"/>
  <c r="I26" i="5"/>
  <c r="M29" i="5"/>
  <c r="H26" i="5"/>
  <c r="J29" i="5"/>
  <c r="E26" i="5"/>
  <c r="I29" i="5"/>
  <c r="D26" i="5"/>
  <c r="D10" i="5"/>
  <c r="H9" i="5"/>
  <c r="Q24" i="5"/>
  <c r="V24" i="5"/>
  <c r="P24" i="5"/>
  <c r="U24" i="5"/>
  <c r="O24" i="5"/>
  <c r="T24" i="5"/>
  <c r="N24" i="5"/>
  <c r="S24" i="5"/>
  <c r="M24" i="5"/>
  <c r="R24" i="5"/>
  <c r="H5" i="5"/>
  <c r="H23" i="5" s="1"/>
  <c r="H24" i="5" s="1"/>
  <c r="D23" i="5"/>
  <c r="D24" i="5" s="1"/>
  <c r="Q28" i="5"/>
  <c r="V28" i="5"/>
  <c r="V30" i="5"/>
  <c r="P28" i="5"/>
  <c r="U28" i="5"/>
  <c r="U30" i="5"/>
  <c r="O28" i="5"/>
  <c r="T28" i="5"/>
  <c r="T30" i="5"/>
  <c r="N28" i="5"/>
  <c r="S28" i="5"/>
  <c r="S30" i="5"/>
  <c r="M28" i="5"/>
  <c r="R28" i="5"/>
  <c r="R30" i="5"/>
  <c r="L28" i="5"/>
  <c r="Q30" i="5"/>
  <c r="K28" i="5"/>
  <c r="P30" i="5"/>
  <c r="J28" i="5"/>
  <c r="O30" i="5"/>
  <c r="I28" i="5"/>
  <c r="N30" i="5"/>
  <c r="M30" i="5"/>
  <c r="E28" i="5"/>
  <c r="J30" i="5"/>
  <c r="I30" i="5"/>
  <c r="H4" i="5"/>
  <c r="H27" i="5" s="1"/>
  <c r="D27" i="5"/>
  <c r="D28" i="5" s="1"/>
  <c r="H2" i="5"/>
  <c r="H20" i="5" s="1"/>
  <c r="D20" i="5"/>
  <c r="R26" i="4"/>
  <c r="W26" i="4"/>
  <c r="W29" i="4"/>
  <c r="Q26" i="4"/>
  <c r="V29" i="4"/>
  <c r="V26" i="4"/>
  <c r="P26" i="4"/>
  <c r="U26" i="4"/>
  <c r="U29" i="4"/>
  <c r="T29" i="4"/>
  <c r="T26" i="4"/>
  <c r="O26" i="4"/>
  <c r="S29" i="4"/>
  <c r="S26" i="4"/>
  <c r="N26" i="4"/>
  <c r="R29" i="4"/>
  <c r="M26" i="4"/>
  <c r="Q29" i="4"/>
  <c r="L26" i="4"/>
  <c r="P29" i="4"/>
  <c r="K26" i="4"/>
  <c r="O29" i="4"/>
  <c r="J26" i="4"/>
  <c r="N29" i="4"/>
  <c r="I26" i="4"/>
  <c r="M29" i="4"/>
  <c r="H26" i="4"/>
  <c r="E26" i="4"/>
  <c r="J29" i="4"/>
  <c r="I29" i="4"/>
  <c r="D26" i="4"/>
  <c r="D10" i="4"/>
  <c r="H9" i="4"/>
  <c r="R24" i="4"/>
  <c r="W24" i="4"/>
  <c r="Q24" i="4"/>
  <c r="V24" i="4"/>
  <c r="P24" i="4"/>
  <c r="U24" i="4"/>
  <c r="O24" i="4"/>
  <c r="T24" i="4"/>
  <c r="N24" i="4"/>
  <c r="S24" i="4"/>
  <c r="H5" i="4"/>
  <c r="H23" i="4" s="1"/>
  <c r="H24" i="4" s="1"/>
  <c r="D23" i="4"/>
  <c r="D24" i="4" s="1"/>
  <c r="R28" i="4"/>
  <c r="W28" i="4"/>
  <c r="W30" i="4"/>
  <c r="Q28" i="4"/>
  <c r="V28" i="4"/>
  <c r="V30" i="4"/>
  <c r="P28" i="4"/>
  <c r="U28" i="4"/>
  <c r="U30" i="4"/>
  <c r="O28" i="4"/>
  <c r="T28" i="4"/>
  <c r="T30" i="4"/>
  <c r="N28" i="4"/>
  <c r="S28" i="4"/>
  <c r="S30" i="4"/>
  <c r="M28" i="4"/>
  <c r="R30" i="4"/>
  <c r="L28" i="4"/>
  <c r="Q30" i="4"/>
  <c r="K28" i="4"/>
  <c r="P30" i="4"/>
  <c r="J28" i="4"/>
  <c r="O30" i="4"/>
  <c r="I28" i="4"/>
  <c r="N30" i="4"/>
  <c r="M30" i="4"/>
  <c r="E28" i="4"/>
  <c r="J30" i="4"/>
  <c r="I30" i="4"/>
  <c r="D27" i="4"/>
  <c r="D28" i="4" s="1"/>
  <c r="H4" i="4"/>
  <c r="H27" i="4" s="1"/>
  <c r="D20" i="4"/>
  <c r="H2" i="4"/>
  <c r="H20" i="4" s="1"/>
  <c r="V29" i="3"/>
  <c r="Q26" i="3"/>
  <c r="V26" i="3"/>
  <c r="U29" i="3"/>
  <c r="P26" i="3"/>
  <c r="U26" i="3"/>
  <c r="T29" i="3"/>
  <c r="O26" i="3"/>
  <c r="T26" i="3"/>
  <c r="N26" i="3"/>
  <c r="S29" i="3"/>
  <c r="S26" i="3"/>
  <c r="M26" i="3"/>
  <c r="R29" i="3"/>
  <c r="R26" i="3"/>
  <c r="Q29" i="3"/>
  <c r="L26" i="3"/>
  <c r="K26" i="3"/>
  <c r="P29" i="3"/>
  <c r="J26" i="3"/>
  <c r="O29" i="3"/>
  <c r="I26" i="3"/>
  <c r="N29" i="3"/>
  <c r="H26" i="3"/>
  <c r="M29" i="3"/>
  <c r="J29" i="3"/>
  <c r="E26" i="3"/>
  <c r="I29" i="3"/>
  <c r="D26" i="3"/>
  <c r="D10" i="3"/>
  <c r="H9" i="3"/>
  <c r="Q24" i="3"/>
  <c r="V24" i="3"/>
  <c r="P24" i="3"/>
  <c r="U24" i="3"/>
  <c r="O24" i="3"/>
  <c r="T24" i="3"/>
  <c r="N24" i="3"/>
  <c r="S24" i="3"/>
  <c r="M24" i="3"/>
  <c r="R24" i="3"/>
  <c r="D23" i="3"/>
  <c r="D24" i="3" s="1"/>
  <c r="H5" i="3"/>
  <c r="H23" i="3" s="1"/>
  <c r="H24" i="3" s="1"/>
  <c r="Q28" i="3"/>
  <c r="V28" i="3"/>
  <c r="V30" i="3"/>
  <c r="P28" i="3"/>
  <c r="U28" i="3"/>
  <c r="U30" i="3"/>
  <c r="O28" i="3"/>
  <c r="T28" i="3"/>
  <c r="T30" i="3"/>
  <c r="N28" i="3"/>
  <c r="S28" i="3"/>
  <c r="S30" i="3"/>
  <c r="M28" i="3"/>
  <c r="R28" i="3"/>
  <c r="R30" i="3"/>
  <c r="L28" i="3"/>
  <c r="Q30" i="3"/>
  <c r="K28" i="3"/>
  <c r="P30" i="3"/>
  <c r="J28" i="3"/>
  <c r="O30" i="3"/>
  <c r="I28" i="3"/>
  <c r="N30" i="3"/>
  <c r="M30" i="3"/>
  <c r="E28" i="3"/>
  <c r="J30" i="3"/>
  <c r="I30" i="3"/>
  <c r="H4" i="3"/>
  <c r="H27" i="3" s="1"/>
  <c r="D27" i="3"/>
  <c r="D28" i="3" s="1"/>
  <c r="D20" i="3"/>
  <c r="H2" i="3"/>
  <c r="H20" i="3" s="1"/>
  <c r="Z26" i="2"/>
  <c r="U26" i="2"/>
  <c r="Z29" i="2"/>
  <c r="Y26" i="2"/>
  <c r="T26" i="2"/>
  <c r="Y29" i="2"/>
  <c r="X26" i="2"/>
  <c r="S26" i="2"/>
  <c r="X29" i="2"/>
  <c r="W26" i="2"/>
  <c r="R26" i="2"/>
  <c r="W29" i="2"/>
  <c r="V26" i="2"/>
  <c r="Q26" i="2"/>
  <c r="V29" i="2"/>
  <c r="U29" i="2"/>
  <c r="P26" i="2"/>
  <c r="O26" i="2"/>
  <c r="T29" i="2"/>
  <c r="N26" i="2"/>
  <c r="S29" i="2"/>
  <c r="M26" i="2"/>
  <c r="R29" i="2"/>
  <c r="Q29" i="2"/>
  <c r="L26" i="2"/>
  <c r="P29" i="2"/>
  <c r="K26" i="2"/>
  <c r="J26" i="2"/>
  <c r="O29" i="2"/>
  <c r="I26" i="2"/>
  <c r="N29" i="2"/>
  <c r="M29" i="2"/>
  <c r="H26" i="2"/>
  <c r="J29" i="2"/>
  <c r="E26" i="2"/>
  <c r="I29" i="2"/>
  <c r="D26" i="2"/>
  <c r="D10" i="2"/>
  <c r="H9" i="2"/>
  <c r="U24" i="2"/>
  <c r="Z24" i="2"/>
  <c r="T24" i="2"/>
  <c r="Y24" i="2"/>
  <c r="S24" i="2"/>
  <c r="X24" i="2"/>
  <c r="R24" i="2"/>
  <c r="W24" i="2"/>
  <c r="Q24" i="2"/>
  <c r="V24" i="2"/>
  <c r="D23" i="2"/>
  <c r="D24" i="2" s="1"/>
  <c r="H5" i="2"/>
  <c r="H23" i="2" s="1"/>
  <c r="H24" i="2" s="1"/>
  <c r="U28" i="2"/>
  <c r="Z28" i="2"/>
  <c r="Z30" i="2"/>
  <c r="T28" i="2"/>
  <c r="Y28" i="2"/>
  <c r="Y30" i="2"/>
  <c r="S28" i="2"/>
  <c r="X28" i="2"/>
  <c r="X30" i="2"/>
  <c r="R28" i="2"/>
  <c r="W28" i="2"/>
  <c r="W30" i="2"/>
  <c r="Q28" i="2"/>
  <c r="V28" i="2"/>
  <c r="V30" i="2"/>
  <c r="P28" i="2"/>
  <c r="U30" i="2"/>
  <c r="O28" i="2"/>
  <c r="T30" i="2"/>
  <c r="N28" i="2"/>
  <c r="S30" i="2"/>
  <c r="M28" i="2"/>
  <c r="R30" i="2"/>
  <c r="L28" i="2"/>
  <c r="Q30" i="2"/>
  <c r="K28" i="2"/>
  <c r="P30" i="2"/>
  <c r="J28" i="2"/>
  <c r="O30" i="2"/>
  <c r="I28" i="2"/>
  <c r="N30" i="2"/>
  <c r="M30" i="2"/>
  <c r="E28" i="2"/>
  <c r="J30" i="2"/>
  <c r="I30" i="2"/>
  <c r="H4" i="2"/>
  <c r="H27" i="2" s="1"/>
  <c r="D27" i="2"/>
  <c r="D28" i="2" s="1"/>
  <c r="H2" i="2"/>
  <c r="H20" i="2" s="1"/>
  <c r="D20" i="2"/>
  <c r="Z26" i="1"/>
  <c r="Z29" i="1"/>
  <c r="U26" i="1"/>
  <c r="T26" i="1"/>
  <c r="Y26" i="1"/>
  <c r="Y29" i="1"/>
  <c r="X29" i="1"/>
  <c r="S26" i="1"/>
  <c r="X26" i="1"/>
  <c r="W29" i="1"/>
  <c r="R26" i="1"/>
  <c r="W26" i="1"/>
  <c r="V29" i="1"/>
  <c r="Q26" i="1"/>
  <c r="V26" i="1"/>
  <c r="U29" i="1"/>
  <c r="P26" i="1"/>
  <c r="T29" i="1"/>
  <c r="O26" i="1"/>
  <c r="N26" i="1"/>
  <c r="S29" i="1"/>
  <c r="R29" i="1"/>
  <c r="M26" i="1"/>
  <c r="Q29" i="1"/>
  <c r="L26" i="1"/>
  <c r="P29" i="1"/>
  <c r="K26" i="1"/>
  <c r="O29" i="1"/>
  <c r="J26" i="1"/>
  <c r="I26" i="1"/>
  <c r="N29" i="1"/>
  <c r="H26" i="1"/>
  <c r="M29" i="1"/>
  <c r="E26" i="1"/>
  <c r="J29" i="1"/>
  <c r="I29" i="1"/>
  <c r="D26" i="1"/>
  <c r="H9" i="1"/>
  <c r="D10" i="1"/>
  <c r="U24" i="1"/>
  <c r="Z24" i="1"/>
  <c r="T24" i="1"/>
  <c r="Y24" i="1"/>
  <c r="S24" i="1"/>
  <c r="X24" i="1"/>
  <c r="R24" i="1"/>
  <c r="W24" i="1"/>
  <c r="Q24" i="1"/>
  <c r="V24" i="1"/>
  <c r="H5" i="1"/>
  <c r="H23" i="1" s="1"/>
  <c r="H24" i="1" s="1"/>
  <c r="D23" i="1"/>
  <c r="D24" i="1" s="1"/>
  <c r="U28" i="1"/>
  <c r="Z28" i="1"/>
  <c r="Z30" i="1"/>
  <c r="T28" i="1"/>
  <c r="Y28" i="1"/>
  <c r="Y30" i="1"/>
  <c r="S28" i="1"/>
  <c r="X28" i="1"/>
  <c r="X30" i="1"/>
  <c r="R28" i="1"/>
  <c r="W28" i="1"/>
  <c r="W30" i="1"/>
  <c r="Q28" i="1"/>
  <c r="V28" i="1"/>
  <c r="V30" i="1"/>
  <c r="P28" i="1"/>
  <c r="U30" i="1"/>
  <c r="O28" i="1"/>
  <c r="T30" i="1"/>
  <c r="N28" i="1"/>
  <c r="S30" i="1"/>
  <c r="M28" i="1"/>
  <c r="R30" i="1"/>
  <c r="L28" i="1"/>
  <c r="Q30" i="1"/>
  <c r="K28" i="1"/>
  <c r="P30" i="1"/>
  <c r="J28" i="1"/>
  <c r="O30" i="1"/>
  <c r="I28" i="1"/>
  <c r="N30" i="1"/>
  <c r="M30" i="1"/>
  <c r="E28" i="1"/>
  <c r="J30" i="1"/>
  <c r="I30" i="1"/>
  <c r="D27" i="1"/>
  <c r="D28" i="1" s="1"/>
  <c r="H4" i="1"/>
  <c r="H27" i="1" s="1"/>
  <c r="D20" i="1"/>
  <c r="H2" i="1"/>
  <c r="H20" i="1" s="1"/>
  <c r="P24" i="100"/>
  <c r="O24" i="100"/>
  <c r="M24" i="100"/>
  <c r="L24" i="100"/>
  <c r="K24" i="100"/>
  <c r="I24" i="100"/>
  <c r="E24" i="100"/>
  <c r="P24" i="99"/>
  <c r="O24" i="99"/>
  <c r="N24" i="99"/>
  <c r="M24" i="99"/>
  <c r="L24" i="99"/>
  <c r="K24" i="99"/>
  <c r="J24" i="99"/>
  <c r="P24" i="98"/>
  <c r="M24" i="98"/>
  <c r="K24" i="98"/>
  <c r="E24" i="98"/>
  <c r="O24" i="97"/>
  <c r="N24" i="97"/>
  <c r="L24" i="97"/>
  <c r="J24" i="97"/>
  <c r="E24" i="97"/>
  <c r="O24" i="96"/>
  <c r="M24" i="96"/>
  <c r="K24" i="96"/>
  <c r="I24" i="96"/>
  <c r="O24" i="95"/>
  <c r="M24" i="95"/>
  <c r="K24" i="95"/>
  <c r="I24" i="95"/>
  <c r="E24" i="95"/>
  <c r="P24" i="94"/>
  <c r="N24" i="94"/>
  <c r="L24" i="94"/>
  <c r="K24" i="94"/>
  <c r="I24" i="94"/>
  <c r="E24" i="94"/>
  <c r="O24" i="93"/>
  <c r="M24" i="93"/>
  <c r="K24" i="93"/>
  <c r="I24" i="93"/>
  <c r="P24" i="92"/>
  <c r="M24" i="92"/>
  <c r="K24" i="92"/>
  <c r="J24" i="92"/>
  <c r="E24" i="92"/>
  <c r="O24" i="91"/>
  <c r="M24" i="91"/>
  <c r="K24" i="91"/>
  <c r="I24" i="91"/>
  <c r="E24" i="91"/>
  <c r="P24" i="90"/>
  <c r="M24" i="90"/>
  <c r="K24" i="90"/>
  <c r="I24" i="90"/>
  <c r="E24" i="90"/>
  <c r="N24" i="89"/>
  <c r="M24" i="89"/>
  <c r="K24" i="89"/>
  <c r="I24" i="89"/>
  <c r="E24" i="89"/>
  <c r="P24" i="88"/>
  <c r="L24" i="88"/>
  <c r="I24" i="88"/>
  <c r="L24" i="86"/>
  <c r="I24" i="86"/>
  <c r="E24" i="86"/>
  <c r="N24" i="85"/>
  <c r="K24" i="85"/>
  <c r="N24" i="84"/>
  <c r="M24" i="84"/>
  <c r="J24" i="84"/>
  <c r="E24" i="84"/>
  <c r="P24" i="83"/>
  <c r="O24" i="83"/>
  <c r="N24" i="83"/>
  <c r="M24" i="83"/>
  <c r="K24" i="83"/>
  <c r="J24" i="83"/>
  <c r="E24" i="82"/>
  <c r="O24" i="81"/>
  <c r="M24" i="81"/>
  <c r="J24" i="81"/>
  <c r="I24" i="81"/>
  <c r="E24" i="81"/>
  <c r="J24" i="80"/>
  <c r="I24" i="79"/>
  <c r="O24" i="78"/>
  <c r="L24" i="78"/>
  <c r="E24" i="78"/>
  <c r="P24" i="77"/>
  <c r="M24" i="77"/>
  <c r="I24" i="77"/>
  <c r="E24" i="77"/>
  <c r="P24" i="76"/>
  <c r="M24" i="76"/>
  <c r="L24" i="76"/>
  <c r="I24" i="76"/>
  <c r="N24" i="75"/>
  <c r="J24" i="75"/>
  <c r="N24" i="74"/>
  <c r="K24" i="74"/>
  <c r="N24" i="73"/>
  <c r="K24" i="73"/>
  <c r="N24" i="72"/>
  <c r="K24" i="72"/>
  <c r="N24" i="71"/>
  <c r="K24" i="71"/>
  <c r="E24" i="71"/>
  <c r="N24" i="70"/>
  <c r="K24" i="70"/>
  <c r="N24" i="69"/>
  <c r="K24" i="69"/>
  <c r="O24" i="68"/>
  <c r="L24" i="68"/>
  <c r="I24" i="68"/>
  <c r="J24" i="67"/>
  <c r="J24" i="66"/>
  <c r="E24" i="66"/>
  <c r="N24" i="65"/>
  <c r="K24" i="65"/>
  <c r="E24" i="65"/>
  <c r="I24" i="63"/>
  <c r="J24" i="62"/>
  <c r="P24" i="61"/>
  <c r="K24" i="61"/>
  <c r="E24" i="61"/>
  <c r="N24" i="60"/>
  <c r="K24" i="60"/>
  <c r="P24" i="59"/>
  <c r="L24" i="59"/>
  <c r="I24" i="59"/>
  <c r="I24" i="58"/>
  <c r="E24" i="58"/>
  <c r="N24" i="56"/>
  <c r="K24" i="56"/>
  <c r="E24" i="56"/>
  <c r="M24" i="55"/>
  <c r="J24" i="55"/>
  <c r="E24" i="55"/>
  <c r="M24" i="32"/>
  <c r="I24" i="32"/>
  <c r="N24" i="31"/>
  <c r="J24" i="31"/>
  <c r="I24" i="30"/>
  <c r="K24" i="29"/>
  <c r="M24" i="28"/>
  <c r="I24" i="28"/>
  <c r="I24" i="27"/>
  <c r="K24" i="26"/>
  <c r="I24" i="26"/>
  <c r="N24" i="25"/>
  <c r="J24" i="25"/>
  <c r="M24" i="24"/>
  <c r="I24" i="24"/>
  <c r="P24" i="23"/>
  <c r="L24" i="23"/>
  <c r="L24" i="22"/>
  <c r="K24" i="21"/>
  <c r="L24" i="20"/>
  <c r="I24" i="20"/>
  <c r="M24" i="19"/>
  <c r="E24" i="19"/>
  <c r="L24" i="18"/>
  <c r="M24" i="17"/>
  <c r="I24" i="17"/>
  <c r="E24" i="17"/>
  <c r="O24" i="16"/>
  <c r="K24" i="16"/>
  <c r="I24" i="16"/>
  <c r="P24" i="15"/>
  <c r="I24" i="15"/>
  <c r="E24" i="15"/>
  <c r="O24" i="14"/>
  <c r="K24" i="14"/>
  <c r="P24" i="12"/>
  <c r="L24" i="12"/>
  <c r="N24" i="11"/>
  <c r="J24" i="11"/>
  <c r="L24" i="10"/>
  <c r="M24" i="9"/>
  <c r="I24" i="9"/>
  <c r="M24" i="8"/>
  <c r="J24" i="8"/>
  <c r="M24" i="7"/>
  <c r="I24" i="7"/>
  <c r="K24" i="54"/>
  <c r="J24" i="54"/>
  <c r="I24" i="54"/>
  <c r="E24" i="54"/>
  <c r="J24" i="53"/>
  <c r="I24" i="53"/>
  <c r="E24" i="53"/>
  <c r="P24" i="52"/>
  <c r="O24" i="52"/>
  <c r="N24" i="52"/>
  <c r="M24" i="52"/>
  <c r="L24" i="52"/>
  <c r="K24" i="52"/>
  <c r="J24" i="52"/>
  <c r="I24" i="52"/>
  <c r="E24" i="52"/>
  <c r="P24" i="51"/>
  <c r="O24" i="51"/>
  <c r="N24" i="51"/>
  <c r="M24" i="51"/>
  <c r="L24" i="51"/>
  <c r="K24" i="51"/>
  <c r="J24" i="51"/>
  <c r="I24" i="51"/>
  <c r="E24" i="51"/>
  <c r="P24" i="50"/>
  <c r="O24" i="50"/>
  <c r="N24" i="50"/>
  <c r="M24" i="50"/>
  <c r="L24" i="50"/>
  <c r="K24" i="50"/>
  <c r="J24" i="50"/>
  <c r="I24" i="50"/>
  <c r="E24" i="50"/>
  <c r="P24" i="49"/>
  <c r="O24" i="49"/>
  <c r="N24" i="49"/>
  <c r="M24" i="49"/>
  <c r="L24" i="49"/>
  <c r="K24" i="49"/>
  <c r="J24" i="49"/>
  <c r="I24" i="49"/>
  <c r="E24" i="49"/>
  <c r="N24" i="48"/>
  <c r="M24" i="48"/>
  <c r="L24" i="48"/>
  <c r="K24" i="48"/>
  <c r="J24" i="48"/>
  <c r="I24" i="48"/>
  <c r="E24" i="48"/>
  <c r="I24" i="47"/>
  <c r="E24" i="47"/>
  <c r="P24" i="46"/>
  <c r="O24" i="46"/>
  <c r="N24" i="46"/>
  <c r="M24" i="46"/>
  <c r="L24" i="46"/>
  <c r="K24" i="46"/>
  <c r="J24" i="46"/>
  <c r="I24" i="46"/>
  <c r="E24" i="46"/>
  <c r="N24" i="45"/>
  <c r="M24" i="45"/>
  <c r="L24" i="45"/>
  <c r="K24" i="45"/>
  <c r="J24" i="45"/>
  <c r="I24" i="45"/>
  <c r="E24" i="45"/>
  <c r="P24" i="44"/>
  <c r="O24" i="44"/>
  <c r="N24" i="44"/>
  <c r="M24" i="44"/>
  <c r="L24" i="44"/>
  <c r="K24" i="44"/>
  <c r="J24" i="44"/>
  <c r="I24" i="44"/>
  <c r="E24" i="44"/>
  <c r="E24" i="43"/>
  <c r="P24" i="42"/>
  <c r="O24" i="42"/>
  <c r="N24" i="42"/>
  <c r="M24" i="42"/>
  <c r="L24" i="42"/>
  <c r="K24" i="42"/>
  <c r="J24" i="42"/>
  <c r="I24" i="42"/>
  <c r="E24" i="42"/>
  <c r="E24" i="41"/>
  <c r="O24" i="40"/>
  <c r="N24" i="40"/>
  <c r="M24" i="40"/>
  <c r="L24" i="40"/>
  <c r="K24" i="40"/>
  <c r="J24" i="40"/>
  <c r="I24" i="40"/>
  <c r="E24" i="40"/>
  <c r="P24" i="39"/>
  <c r="O24" i="39"/>
  <c r="N24" i="39"/>
  <c r="M24" i="39"/>
  <c r="L24" i="39"/>
  <c r="K24" i="39"/>
  <c r="J24" i="39"/>
  <c r="I24" i="39"/>
  <c r="E24" i="39"/>
  <c r="M24" i="38"/>
  <c r="L24" i="38"/>
  <c r="K24" i="38"/>
  <c r="J24" i="38"/>
  <c r="I24" i="38"/>
  <c r="E24" i="38"/>
  <c r="P24" i="37"/>
  <c r="O24" i="37"/>
  <c r="N24" i="37"/>
  <c r="M24" i="37"/>
  <c r="L24" i="37"/>
  <c r="K24" i="37"/>
  <c r="J24" i="37"/>
  <c r="I24" i="37"/>
  <c r="E24" i="37"/>
  <c r="O24" i="36"/>
  <c r="N24" i="36"/>
  <c r="M24" i="36"/>
  <c r="L24" i="36"/>
  <c r="K24" i="36"/>
  <c r="J24" i="36"/>
  <c r="I24" i="36"/>
  <c r="E24" i="36"/>
  <c r="P24" i="35"/>
  <c r="O24" i="35"/>
  <c r="N24" i="35"/>
  <c r="M24" i="35"/>
  <c r="L24" i="35"/>
  <c r="K24" i="35"/>
  <c r="J24" i="35"/>
  <c r="I24" i="35"/>
  <c r="E24" i="35"/>
  <c r="N24" i="34"/>
  <c r="M24" i="34"/>
  <c r="L24" i="34"/>
  <c r="K24" i="34"/>
  <c r="J24" i="34"/>
  <c r="I24" i="34"/>
  <c r="E24" i="34"/>
  <c r="P24" i="33"/>
  <c r="O24" i="33"/>
  <c r="N24" i="33"/>
  <c r="M24" i="33"/>
  <c r="L24" i="33"/>
  <c r="K24" i="33"/>
  <c r="J24" i="33"/>
  <c r="I24" i="33"/>
  <c r="E24" i="33"/>
  <c r="P24" i="32"/>
  <c r="L24" i="32"/>
  <c r="P24" i="31"/>
  <c r="L24" i="31"/>
  <c r="I24" i="29"/>
  <c r="E24" i="29"/>
  <c r="O24" i="28"/>
  <c r="K24" i="28"/>
  <c r="J24" i="27"/>
  <c r="E24" i="27"/>
  <c r="M24" i="26"/>
  <c r="P24" i="25"/>
  <c r="K24" i="25"/>
  <c r="P24" i="24"/>
  <c r="L24" i="24"/>
  <c r="O24" i="23"/>
  <c r="K24" i="23"/>
  <c r="J24" i="22"/>
  <c r="E24" i="22"/>
  <c r="I24" i="21"/>
  <c r="M24" i="20"/>
  <c r="E24" i="20"/>
  <c r="J24" i="19"/>
  <c r="I24" i="18"/>
  <c r="N24" i="17"/>
  <c r="J24" i="17"/>
  <c r="P24" i="16"/>
  <c r="L24" i="16"/>
  <c r="N24" i="15"/>
  <c r="L24" i="15"/>
  <c r="L24" i="14"/>
  <c r="O24" i="12"/>
  <c r="K24" i="12"/>
  <c r="E24" i="12"/>
  <c r="P24" i="11"/>
  <c r="L24" i="11"/>
  <c r="K24" i="10"/>
  <c r="L24" i="9"/>
  <c r="O24" i="8"/>
  <c r="L24" i="8"/>
  <c r="N24" i="7"/>
  <c r="J24" i="7"/>
  <c r="E24" i="7"/>
  <c r="P24" i="6"/>
  <c r="O24" i="6"/>
  <c r="N24" i="6"/>
  <c r="M24" i="6"/>
  <c r="L24" i="6"/>
  <c r="K24" i="6"/>
  <c r="J24" i="6"/>
  <c r="I24" i="6"/>
  <c r="E24" i="6"/>
  <c r="L24" i="5"/>
  <c r="K24" i="5"/>
  <c r="J24" i="5"/>
  <c r="I24" i="5"/>
  <c r="E24" i="5"/>
  <c r="M24" i="4"/>
  <c r="L24" i="4"/>
  <c r="K24" i="4"/>
  <c r="J24" i="4"/>
  <c r="I24" i="4"/>
  <c r="E24" i="4"/>
  <c r="L24" i="3"/>
  <c r="K24" i="3"/>
  <c r="J24" i="3"/>
  <c r="I24" i="3"/>
  <c r="E24" i="3"/>
  <c r="P24" i="2"/>
  <c r="O24" i="2"/>
  <c r="N24" i="2"/>
  <c r="M24" i="2"/>
  <c r="L24" i="2"/>
  <c r="K24" i="2"/>
  <c r="J24" i="2"/>
  <c r="I24" i="2"/>
  <c r="E24" i="2"/>
  <c r="P24" i="1"/>
  <c r="O24" i="1"/>
  <c r="N24" i="1"/>
  <c r="M24" i="1"/>
  <c r="L24" i="1"/>
  <c r="K24" i="1"/>
  <c r="J24" i="1"/>
  <c r="I24" i="1"/>
  <c r="E24" i="1"/>
  <c r="O24" i="88"/>
  <c r="K24" i="88"/>
  <c r="N24" i="87"/>
  <c r="L24" i="87"/>
  <c r="J24" i="87"/>
  <c r="K24" i="86"/>
  <c r="O24" i="85"/>
  <c r="M24" i="85"/>
  <c r="J24" i="85"/>
  <c r="O24" i="84"/>
  <c r="L24" i="84"/>
  <c r="K24" i="84"/>
  <c r="I24" i="84"/>
  <c r="L24" i="83"/>
  <c r="I24" i="83"/>
  <c r="E24" i="83"/>
  <c r="N24" i="81"/>
  <c r="K24" i="81"/>
  <c r="K24" i="80"/>
  <c r="E24" i="79"/>
  <c r="P24" i="78"/>
  <c r="K24" i="78"/>
  <c r="I24" i="78"/>
  <c r="N24" i="77"/>
  <c r="L24" i="77"/>
  <c r="J24" i="77"/>
  <c r="O24" i="76"/>
  <c r="J24" i="76"/>
  <c r="M24" i="75"/>
  <c r="K24" i="75"/>
  <c r="E24" i="75"/>
  <c r="O24" i="74"/>
  <c r="L24" i="74"/>
  <c r="J24" i="74"/>
  <c r="O24" i="73"/>
  <c r="L24" i="73"/>
  <c r="I24" i="73"/>
  <c r="O24" i="72"/>
  <c r="L24" i="72"/>
  <c r="I24" i="72"/>
  <c r="P24" i="71"/>
  <c r="L24" i="71"/>
  <c r="J24" i="71"/>
  <c r="O24" i="70"/>
  <c r="L24" i="70"/>
  <c r="I24" i="70"/>
  <c r="O24" i="69"/>
  <c r="M24" i="69"/>
  <c r="J24" i="69"/>
  <c r="N24" i="68"/>
  <c r="K24" i="68"/>
  <c r="K24" i="67"/>
  <c r="L24" i="66"/>
  <c r="I24" i="66"/>
  <c r="O24" i="65"/>
  <c r="L24" i="65"/>
  <c r="J24" i="65"/>
  <c r="K24" i="63"/>
  <c r="E24" i="63"/>
  <c r="I24" i="62"/>
  <c r="O24" i="61"/>
  <c r="L24" i="61"/>
  <c r="P24" i="60"/>
  <c r="M24" i="60"/>
  <c r="J24" i="60"/>
  <c r="Q24" i="59"/>
  <c r="N24" i="59"/>
  <c r="K24" i="59"/>
  <c r="E24" i="59"/>
  <c r="L24" i="58"/>
  <c r="K24" i="58"/>
  <c r="E24" i="57"/>
  <c r="O24" i="56"/>
  <c r="M24" i="56"/>
  <c r="I24" i="56"/>
  <c r="O24" i="55"/>
  <c r="L24" i="55"/>
  <c r="I24" i="55"/>
  <c r="N24" i="32"/>
  <c r="K24" i="32"/>
  <c r="E24" i="32"/>
  <c r="M24" i="31"/>
  <c r="I24" i="31"/>
  <c r="E24" i="30"/>
  <c r="L24" i="29"/>
  <c r="P24" i="28"/>
  <c r="L24" i="28"/>
  <c r="K24" i="27"/>
  <c r="J24" i="26"/>
  <c r="M24" i="25"/>
  <c r="I24" i="25"/>
  <c r="E24" i="25"/>
  <c r="N24" i="24"/>
  <c r="J24" i="24"/>
  <c r="R24" i="23"/>
  <c r="M24" i="23"/>
  <c r="J24" i="23"/>
  <c r="E24" i="23"/>
  <c r="K24" i="22"/>
  <c r="I24" i="22"/>
  <c r="N24" i="20"/>
  <c r="J24" i="20"/>
  <c r="K24" i="19"/>
  <c r="M24" i="18"/>
  <c r="K24" i="18"/>
  <c r="E24" i="18"/>
  <c r="P24" i="17"/>
  <c r="K24" i="17"/>
  <c r="N24" i="16"/>
  <c r="J24" i="16"/>
  <c r="E24" i="16"/>
  <c r="M24" i="15"/>
  <c r="J24" i="15"/>
  <c r="N24" i="14"/>
  <c r="I24" i="14"/>
  <c r="E24" i="14"/>
  <c r="N24" i="12"/>
  <c r="I24" i="12"/>
  <c r="O24" i="11"/>
  <c r="K24" i="11"/>
  <c r="E24" i="11"/>
  <c r="I24" i="10"/>
  <c r="K24" i="9"/>
  <c r="N24" i="8"/>
  <c r="I24" i="8"/>
  <c r="E24" i="8"/>
  <c r="P24" i="7"/>
  <c r="K24" i="7"/>
  <c r="N24" i="100"/>
  <c r="J24" i="100"/>
  <c r="I24" i="99"/>
  <c r="E24" i="99"/>
  <c r="O24" i="98"/>
  <c r="N24" i="98"/>
  <c r="L24" i="98"/>
  <c r="J24" i="98"/>
  <c r="I24" i="98"/>
  <c r="P24" i="97"/>
  <c r="M24" i="97"/>
  <c r="K24" i="97"/>
  <c r="I24" i="97"/>
  <c r="P24" i="96"/>
  <c r="N24" i="96"/>
  <c r="L24" i="96"/>
  <c r="J24" i="96"/>
  <c r="E24" i="96"/>
  <c r="P24" i="95"/>
  <c r="N24" i="95"/>
  <c r="L24" i="95"/>
  <c r="J24" i="95"/>
  <c r="O24" i="94"/>
  <c r="M24" i="94"/>
  <c r="J24" i="94"/>
  <c r="P24" i="93"/>
  <c r="N24" i="93"/>
  <c r="L24" i="93"/>
  <c r="J24" i="93"/>
  <c r="E24" i="93"/>
  <c r="O24" i="92"/>
  <c r="N24" i="92"/>
  <c r="L24" i="92"/>
  <c r="I24" i="92"/>
  <c r="P24" i="91"/>
  <c r="N24" i="91"/>
  <c r="L24" i="91"/>
  <c r="J24" i="91"/>
  <c r="O24" i="90"/>
  <c r="N24" i="90"/>
  <c r="L24" i="90"/>
  <c r="J24" i="90"/>
  <c r="O24" i="89"/>
  <c r="L24" i="89"/>
  <c r="J24" i="89"/>
  <c r="N24" i="88"/>
  <c r="M24" i="88"/>
  <c r="J24" i="88"/>
  <c r="E24" i="88"/>
  <c r="O24" i="87"/>
  <c r="M24" i="87"/>
  <c r="K24" i="87"/>
  <c r="I24" i="87"/>
  <c r="E24" i="87"/>
  <c r="J24" i="86"/>
  <c r="P24" i="85"/>
  <c r="L24" i="85"/>
  <c r="I24" i="85"/>
  <c r="E24" i="85"/>
  <c r="I24" i="82"/>
  <c r="P24" i="81"/>
  <c r="L24" i="81"/>
  <c r="I24" i="80"/>
  <c r="E24" i="80"/>
  <c r="N24" i="78"/>
  <c r="M24" i="78"/>
  <c r="J24" i="78"/>
  <c r="O24" i="77"/>
  <c r="K24" i="77"/>
  <c r="N24" i="76"/>
  <c r="K24" i="76"/>
  <c r="O24" i="75"/>
  <c r="L24" i="75"/>
  <c r="I24" i="75"/>
  <c r="P24" i="74"/>
  <c r="M24" i="74"/>
  <c r="I24" i="74"/>
  <c r="P24" i="73"/>
  <c r="M24" i="73"/>
  <c r="J24" i="73"/>
  <c r="P24" i="72"/>
  <c r="M24" i="72"/>
  <c r="J24" i="72"/>
  <c r="E24" i="72"/>
  <c r="O24" i="71"/>
  <c r="M24" i="71"/>
  <c r="I24" i="71"/>
  <c r="M24" i="70"/>
  <c r="J24" i="70"/>
  <c r="E24" i="70"/>
  <c r="P24" i="69"/>
  <c r="L24" i="69"/>
  <c r="I24" i="69"/>
  <c r="E24" i="69"/>
  <c r="P24" i="68"/>
  <c r="M24" i="68"/>
  <c r="J24" i="68"/>
  <c r="E24" i="68"/>
  <c r="I24" i="67"/>
  <c r="E24" i="67"/>
  <c r="K24" i="66"/>
  <c r="P24" i="65"/>
  <c r="M24" i="65"/>
  <c r="I24" i="65"/>
  <c r="J24" i="63"/>
  <c r="K24" i="62"/>
  <c r="N24" i="61"/>
  <c r="M24" i="61"/>
  <c r="J24" i="61"/>
  <c r="I24" i="61"/>
  <c r="O24" i="60"/>
  <c r="L24" i="60"/>
  <c r="I24" i="60"/>
  <c r="O24" i="59"/>
  <c r="M24" i="59"/>
  <c r="J24" i="59"/>
  <c r="M24" i="58"/>
  <c r="J24" i="58"/>
  <c r="P24" i="56"/>
  <c r="L24" i="56"/>
  <c r="J24" i="56"/>
  <c r="N24" i="55"/>
  <c r="K24" i="55"/>
  <c r="O24" i="32"/>
  <c r="J24" i="32"/>
  <c r="O24" i="31"/>
  <c r="K24" i="31"/>
  <c r="J24" i="29"/>
  <c r="N24" i="28"/>
  <c r="J24" i="28"/>
  <c r="E24" i="28"/>
  <c r="L24" i="26"/>
  <c r="O24" i="25"/>
  <c r="L24" i="25"/>
  <c r="O24" i="24"/>
  <c r="K24" i="24"/>
  <c r="Q24" i="23"/>
  <c r="N24" i="23"/>
  <c r="I24" i="23"/>
  <c r="M24" i="22"/>
  <c r="J24" i="21"/>
  <c r="E24" i="21"/>
  <c r="K24" i="20"/>
  <c r="L24" i="19"/>
  <c r="I24" i="19"/>
  <c r="N24" i="18"/>
  <c r="J24" i="18"/>
  <c r="O24" i="17"/>
  <c r="L24" i="17"/>
  <c r="M24" i="16"/>
  <c r="O24" i="15"/>
  <c r="K24" i="15"/>
  <c r="M24" i="14"/>
  <c r="J24" i="14"/>
  <c r="H24" i="13"/>
  <c r="M24" i="12"/>
  <c r="J24" i="12"/>
  <c r="M24" i="11"/>
  <c r="I24" i="11"/>
  <c r="J24" i="10"/>
  <c r="E24" i="10"/>
  <c r="J24" i="9"/>
  <c r="E24" i="9"/>
  <c r="P24" i="8"/>
  <c r="K24" i="8"/>
  <c r="O24" i="7"/>
  <c r="L24" i="7"/>
  <c r="H20" i="15" l="1"/>
  <c r="H20" i="21"/>
  <c r="H20" i="19"/>
  <c r="H20" i="61"/>
  <c r="H20" i="60"/>
  <c r="H20" i="26"/>
  <c r="H20" i="58"/>
  <c r="H27" i="13"/>
  <c r="H20" i="13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  <c r="H28" i="13" l="1"/>
  <c r="H30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6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</futureMetadata>
  <valueMetadata count="86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</valueMetadata>
</metadata>
</file>

<file path=xl/sharedStrings.xml><?xml version="1.0" encoding="utf-8"?>
<sst xmlns="http://schemas.openxmlformats.org/spreadsheetml/2006/main" count="28591" uniqueCount="2785">
  <si>
    <t>DNET</t>
  </si>
  <si>
    <t>Q1</t>
  </si>
  <si>
    <t>Q2</t>
  </si>
  <si>
    <t>tahun Berjalan</t>
  </si>
  <si>
    <t>XIDX:DNET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</si>
  <si>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</si>
  <si>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</si>
  <si>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</si>
  <si>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</si>
  <si>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</si>
  <si>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</si>
  <si>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</si>
  <si>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</si>
  <si>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</si>
  <si>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</si>
  <si>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</si>
  <si>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</si>
  <si>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</si>
  <si>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</si>
  <si>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</si>
  <si>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</si>
  <si>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</si>
  <si>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</si>
  <si>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</si>
  <si>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</si>
  <si>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</si>
  <si>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</si>
  <si>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</si>
  <si>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</si>
  <si>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</si>
  <si>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</si>
  <si>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</si>
  <si>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</si>
  <si>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</si>
  <si>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</si>
  <si>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</si>
  <si>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</si>
  <si>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</si>
  <si>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</si>
  <si>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</si>
  <si>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</si>
  <si>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</si>
  <si>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</si>
  <si>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</si>
  <si>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</si>
  <si>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</si>
  <si>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</si>
  <si>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</si>
  <si>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</si>
  <si>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</si>
  <si>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</si>
  <si>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</si>
  <si>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</si>
  <si>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</si>
  <si>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</si>
  <si>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</si>
  <si>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</si>
  <si>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</si>
  <si>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</si>
  <si>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</si>
  <si>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</si>
  <si>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</si>
  <si>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</si>
  <si>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</si>
  <si>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</si>
  <si>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</si>
  <si>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</si>
  <si>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</si>
  <si>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</si>
  <si>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</si>
  <si>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</si>
  <si>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</si>
  <si>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</si>
  <si>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</si>
  <si>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</si>
  <si>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</si>
  <si>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</si>
  <si>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</si>
  <si>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</si>
  <si>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</si>
  <si>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</si>
  <si>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</si>
  <si>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</si>
  <si>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</si>
  <si>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</si>
  <si>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</si>
  <si>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</si>
  <si>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</si>
  <si>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</si>
  <si>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</si>
  <si>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Bagian Atas Hasil Bersih ...</t>
  </si>
  <si>
    <t>Adjustment</t>
  </si>
  <si>
    <t>Others</t>
  </si>
  <si>
    <t>Laba Usaha</t>
  </si>
  <si>
    <t>Penghasilan/Beban Lain-Lain</t>
  </si>
  <si>
    <t>Pendapatan Keuangan</t>
  </si>
  <si>
    <t>Laba (Rugi) Atas Penjuala...</t>
  </si>
  <si>
    <t>Laba (Rugi) Selisih Kurs</t>
  </si>
  <si>
    <t>Total Penghasilan/Beban Lain-...</t>
  </si>
  <si>
    <t>Pajak Kini</t>
  </si>
  <si>
    <t>Pajak Tangguhan</t>
  </si>
  <si>
    <t>Total Beban Pajak Penghasilan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</si>
  <si>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</si>
  <si>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</si>
  <si>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</si>
  <si>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</si>
  <si>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</si>
  <si>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</si>
  <si>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</si>
  <si>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</si>
  <si>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</si>
  <si>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</si>
  <si>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</si>
  <si>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</si>
  <si>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Investasi Jangka Pendek</t>
  </si>
  <si>
    <t>Piutang Usaha</t>
  </si>
  <si>
    <t>Pihak Ketiga</t>
  </si>
  <si>
    <t>Pihak Berelasi</t>
  </si>
  <si>
    <t>Total Piutang Usaha</t>
  </si>
  <si>
    <t>Piutang Lain-Lain</t>
  </si>
  <si>
    <t>Investasi Jangka Panjang</t>
  </si>
  <si>
    <t>Total Aset Lancar</t>
  </si>
  <si>
    <t>Aset Tidak Lancar</t>
  </si>
  <si>
    <t>Investasi Pada Entitas A...</t>
  </si>
  <si>
    <t>Piutang Pihak Berelasi</t>
  </si>
  <si>
    <t>Aset Pajak Tangguhan</t>
  </si>
  <si>
    <t>Aset Tetap</t>
  </si>
  <si>
    <t>Aset Tak Berwujud</t>
  </si>
  <si>
    <t>Goodwill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</si>
  <si>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</si>
  <si>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</si>
  <si>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</si>
  <si>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</si>
  <si>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</si>
  <si>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</si>
  <si>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Utang Lain-Lain</t>
  </si>
  <si>
    <t>Beban Akrual</t>
  </si>
  <si>
    <t>Utang Pajak</t>
  </si>
  <si>
    <t>Utang Dari Pihak Bere...</t>
  </si>
  <si>
    <t>Pinjaman Jangka Pende...</t>
  </si>
  <si>
    <t>Bagian Lancar Atas Li...</t>
  </si>
  <si>
    <t>Utang Bank Jangka...</t>
  </si>
  <si>
    <t>Utang Lain Jangka...</t>
  </si>
  <si>
    <t>Utang Pembiayaan ...</t>
  </si>
  <si>
    <t>Total Bagian Lancar...</t>
  </si>
  <si>
    <t>Total Liabilitas Jangk...</t>
  </si>
  <si>
    <t>Liabilitas Jangka Panjan...</t>
  </si>
  <si>
    <t>Pinjaman Jangka Panja...</t>
  </si>
  <si>
    <t>Utang Jangka Panjang ...</t>
  </si>
  <si>
    <t>Utang Konversi</t>
  </si>
  <si>
    <t>Liabilitas Jangka Pan...</t>
  </si>
  <si>
    <t>Total Liabilitas Ja...</t>
  </si>
  <si>
    <t>Liabilitas Pajak Tang...</t>
  </si>
  <si>
    <t>Utang Pemegang Saham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</si>
  <si>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</si>
  <si>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</si>
  <si>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</si>
  <si>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</si>
  <si>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</si>
  <si>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</si>
  <si>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</si>
  <si>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</si>
  <si>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</si>
  <si>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</si>
  <si>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</si>
  <si>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</si>
  <si>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</si>
  <si>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</si>
  <si>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Pembayaran Kepada Pemasok</t>
  </si>
  <si>
    <t>Pembayaran Kepada Karyawa...</t>
  </si>
  <si>
    <t>Pembayaran Untuk Beban Us...</t>
  </si>
  <si>
    <t>Penerimaan Dari (Pembayar...</t>
  </si>
  <si>
    <t>Pendapatan Bunga</t>
  </si>
  <si>
    <t>Pajak Penghasilan</t>
  </si>
  <si>
    <t>Penurunan Pajak Dibayar D...</t>
  </si>
  <si>
    <t>Beban Bunga</t>
  </si>
  <si>
    <t>Restitusi Pajak</t>
  </si>
  <si>
    <t>Penerimaan Lain-Lain</t>
  </si>
  <si>
    <t>Pembayaran Lain-Lain</t>
  </si>
  <si>
    <t>Total Arus Kas Dari Aktivitas...</t>
  </si>
  <si>
    <t>Arus Kas Dari Aktivitas Investa...</t>
  </si>
  <si>
    <t>Investasi Pada Entitas As...</t>
  </si>
  <si>
    <t>Perolehan Aset Tetap</t>
  </si>
  <si>
    <t>Penambahan Aset Tidak Ber...</t>
  </si>
  <si>
    <t>Uang Muka Untuk Perolehan...</t>
  </si>
  <si>
    <t>Pendapatan Dari Kontrak P...</t>
  </si>
  <si>
    <t>Pengembalian Uang Muka Pe...</t>
  </si>
  <si>
    <t>Penambahan Aset Dalam Pen...</t>
  </si>
  <si>
    <t>Penjualan Aset Tetap</t>
  </si>
  <si>
    <t>Pencairan (Penempatan) De...</t>
  </si>
  <si>
    <t>Pencairan Deposito</t>
  </si>
  <si>
    <t>Penambahan Uang Jaminan</t>
  </si>
  <si>
    <t>Perolehan Perangkat Lunak</t>
  </si>
  <si>
    <t>Perolehan Dividen Dari En...</t>
  </si>
  <si>
    <t>Penempatan Pada Investasi...</t>
  </si>
  <si>
    <t>Pencairan Investasi Jangk...</t>
  </si>
  <si>
    <t>Penempatan Investasi Pada...</t>
  </si>
  <si>
    <t>Penerimaan Dari Investasi...</t>
  </si>
  <si>
    <t>Penghasilan Dari Investas...</t>
  </si>
  <si>
    <t>Penghasilan Bunga Dari In...</t>
  </si>
  <si>
    <t>Akuisisi Bisnis Dan Entit...</t>
  </si>
  <si>
    <t>Penerimaan Dari Pengaliha...</t>
  </si>
  <si>
    <t>Penempatan Dana Yang Diba...</t>
  </si>
  <si>
    <t>Penjualan Segmen Usaha</t>
  </si>
  <si>
    <t>Penambahan Aset Hak Guna</t>
  </si>
  <si>
    <t>Pembayaran Utang Usaha Te...</t>
  </si>
  <si>
    <t>Arus Kas Dari Aktivitas Pendana...</t>
  </si>
  <si>
    <t>Penerimaan Dari Penerbita...</t>
  </si>
  <si>
    <t>Biaya Penerbitan Saham Me...</t>
  </si>
  <si>
    <t>Penerimaan Dari Utang Pih...</t>
  </si>
  <si>
    <t>Penerimaan Utang Obligasi...</t>
  </si>
  <si>
    <t>Pembayaran Utang Obligasi...</t>
  </si>
  <si>
    <t>Penerimaan Utang Jangka P...</t>
  </si>
  <si>
    <t>Pembayaran Utang Jangka P...</t>
  </si>
  <si>
    <t>Piutang Pada Pihak Yang M...</t>
  </si>
  <si>
    <t>Pembayaran Dividen Kas</t>
  </si>
  <si>
    <t>Kontribusi Modal Dari Kep...</t>
  </si>
  <si>
    <t>Pembayaran Pinjaman Ke Pi...</t>
  </si>
  <si>
    <t>Utang Pembiayaan Konsumen</t>
  </si>
  <si>
    <t>Pembayaran Provisi Atas P...</t>
  </si>
  <si>
    <t>Uang Muka Setoran Modal</t>
  </si>
  <si>
    <t>Pengembalian Uang Muka Se...</t>
  </si>
  <si>
    <t>Pembayaran Utang Sewa</t>
  </si>
  <si>
    <t>Pembayaran Bunga Liabilit...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</si>
  <si>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</si>
  <si>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</si>
  <si>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</si>
  <si>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</si>
  <si>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</si>
  <si>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</si>
  <si>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</si>
  <si>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</si>
  <si>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</si>
  <si>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</si>
  <si>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</si>
  <si>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</si>
  <si>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</si>
  <si>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</si>
  <si>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</si>
  <si>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</si>
  <si>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</si>
  <si>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</si>
  <si>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</si>
  <si>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</si>
  <si>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</si>
  <si>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</si>
  <si>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</si>
  <si>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</si>
  <si>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</si>
  <si>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</si>
  <si>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</si>
  <si>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</si>
  <si>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</si>
  <si>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</si>
  <si>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</si>
  <si>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</si>
  <si>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</si>
  <si>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</si>
  <si>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DOID</t>
  </si>
  <si>
    <t>XIDX:DOID</t>
  </si>
  <si>
    <t>Keuntungan (Rugi) Atas Tr...</t>
  </si>
  <si>
    <t>Keuntungan Atas Penjualan...</t>
  </si>
  <si>
    <t>Laba Bersih Dari Operasi Yang D...</t>
  </si>
  <si>
    <t>Laba Pra Akuisisi</t>
  </si>
  <si>
    <t>Hak Minoritas</t>
  </si>
  <si>
    <t>Operasi Yang Dihentikan</t>
  </si>
  <si>
    <t>Total Operasi Yang Dihentikan</t>
  </si>
  <si>
    <t>Total Piutang Lain-Lai...</t>
  </si>
  <si>
    <t>Persediaan</t>
  </si>
  <si>
    <t>Tanah Untuk Dikembangkan</t>
  </si>
  <si>
    <t>Properti Pertambangan</t>
  </si>
  <si>
    <t>Utang Bank Jangka Pen...</t>
  </si>
  <si>
    <t>Total Utang Usaha</t>
  </si>
  <si>
    <t>Total Utang Lain-La...</t>
  </si>
  <si>
    <t>Utang Obligasi</t>
  </si>
  <si>
    <t>Pinjaman Jangka P...</t>
  </si>
  <si>
    <t>Senior Notes</t>
  </si>
  <si>
    <t>Utang Sewa Pembia...</t>
  </si>
  <si>
    <t>Liabilitas Deriva...</t>
  </si>
  <si>
    <t>Penerimaan Kas Dari Pelan...</t>
  </si>
  <si>
    <t>Pembayaran Kas Kepada Pem...</t>
  </si>
  <si>
    <t>Penerimaan Pengembalian P...</t>
  </si>
  <si>
    <t>Penerimaan Bunga</t>
  </si>
  <si>
    <t>Pembayaran Bunga</t>
  </si>
  <si>
    <t>Pembayaran Untuk Beban Pa...</t>
  </si>
  <si>
    <t>Hasil Dari Penjualan Aset...</t>
  </si>
  <si>
    <t>Penerimaan Wesel Tagih</t>
  </si>
  <si>
    <t>Penarikan Kas Di Bank Yan...</t>
  </si>
  <si>
    <t>Hasil Dari Pengembalian U...</t>
  </si>
  <si>
    <t>Penarikan Deposit Jaminan</t>
  </si>
  <si>
    <t>Peningkatan Investasi Pad...</t>
  </si>
  <si>
    <t>Pembayaran Atas Sisa Harg...</t>
  </si>
  <si>
    <t>Hasil Dari Penjualan Enti...</t>
  </si>
  <si>
    <t>Penambahan Properti Perta...</t>
  </si>
  <si>
    <t>Akuisisi Bisnis</t>
  </si>
  <si>
    <t>Penempatan Kas Dalam Pemb...</t>
  </si>
  <si>
    <t>Pembelian Tanah</t>
  </si>
  <si>
    <t>Penurunan Kas Dalam Pemba...</t>
  </si>
  <si>
    <t>Penerimaan Pendapatan Inv...</t>
  </si>
  <si>
    <t>Uang Muka Terima</t>
  </si>
  <si>
    <t>Pembatalan Atas Akuisisi ...</t>
  </si>
  <si>
    <t>Penjualan Anak Perusahaan</t>
  </si>
  <si>
    <t>Pembelian Anak Perusahaan</t>
  </si>
  <si>
    <t>Penempatan Investasi Jang...</t>
  </si>
  <si>
    <t>Penarikan Investasi Jangk...</t>
  </si>
  <si>
    <t>Pembayaran Uang Muka Pemb...</t>
  </si>
  <si>
    <t>Kenaikan (Penurunan) Aset...</t>
  </si>
  <si>
    <t>Hasil Dari (Pembayaran At...</t>
  </si>
  <si>
    <t>Penerimaan Neto Dari Pin...</t>
  </si>
  <si>
    <t>Pembayaran Atas Pinjaman...</t>
  </si>
  <si>
    <t>Total Hasil Dari (Pemba...</t>
  </si>
  <si>
    <t>Penerimaan Atas Utang Lai...</t>
  </si>
  <si>
    <t>Pembayaran Pinjaman Lainn...</t>
  </si>
  <si>
    <t>Pembayaran Kepada Pemegan...</t>
  </si>
  <si>
    <t>Penerimaan Kepada Pihak H...</t>
  </si>
  <si>
    <t>Penerbitan Modal Saham</t>
  </si>
  <si>
    <t>Pembayaran Sewa Pembiayaa...</t>
  </si>
  <si>
    <t>Akuisisi Saham Treasuri</t>
  </si>
  <si>
    <t>Penerimaan Atas Senior No...</t>
  </si>
  <si>
    <t>Penerimaan (Pembayaran) A...</t>
  </si>
  <si>
    <t>Pembayaran Utang Sewa Gun...</t>
  </si>
  <si>
    <t>Penerimaan Neto Dari Pena...</t>
  </si>
  <si>
    <t>Pembayaran Atas Senior No...</t>
  </si>
  <si>
    <t>Penerimaan Atas Pinjaman ...</t>
  </si>
  <si>
    <t>Hasil Dari Penempatan Tam...</t>
  </si>
  <si>
    <t>Pembayaran Dividen</t>
  </si>
  <si>
    <t>Kenaikan (Penurunan ) Uta...</t>
  </si>
  <si>
    <t>Kenaikan (Penurunan ) Piu...</t>
  </si>
  <si>
    <t>Kenaikan Piutang Pihak B...</t>
  </si>
  <si>
    <t>Penurunan Piutang Pihak ...</t>
  </si>
  <si>
    <t>Total Kenaikan (Penurun...</t>
  </si>
  <si>
    <t>Kenaikan ( Penurunan) Kew...</t>
  </si>
  <si>
    <t>Modal Disetor</t>
  </si>
  <si>
    <t>Penurunan Bersih Kas Dan Setara...</t>
  </si>
  <si>
    <t>Kas Dan Setara Kas Dari O...</t>
  </si>
  <si>
    <t>Dampak Perubahan Selisih Kurs T...</t>
  </si>
  <si>
    <t>DPNS</t>
  </si>
  <si>
    <t>XIDX:DPNS</t>
  </si>
  <si>
    <t>Q2 2025</t>
  </si>
  <si>
    <t>Q1 2025</t>
  </si>
  <si>
    <t>Beban Usaha</t>
  </si>
  <si>
    <t>Beban Penelitian Dan Peng...</t>
  </si>
  <si>
    <t>Properti Investasi</t>
  </si>
  <si>
    <t>Utang Pihak Berelasi</t>
  </si>
  <si>
    <t>Penerimaan Kas Lainnya</t>
  </si>
  <si>
    <t>Penerimaaan Bunga Dari Ak...</t>
  </si>
  <si>
    <t>Pembayaran Gaji Dan Tunja...</t>
  </si>
  <si>
    <t>Pembayaran Royalti Dan Iu...</t>
  </si>
  <si>
    <t>Pembayaran Beban Operasi ...</t>
  </si>
  <si>
    <t>Penerimaan Hasil Restitus...</t>
  </si>
  <si>
    <t>Pembayaran (Pengembalian)...</t>
  </si>
  <si>
    <t>Penerimaan Dividen</t>
  </si>
  <si>
    <t>Pencairan (Penempatan) In...</t>
  </si>
  <si>
    <t>Pencairan (Penempatan) As...</t>
  </si>
  <si>
    <t>Penambahan Properti Inves...</t>
  </si>
  <si>
    <t>Penerimaan Pengembalian U...</t>
  </si>
  <si>
    <t>Pembayaran Uang Muka Lain...</t>
  </si>
  <si>
    <t>Uang Muka Pekerjaan Ekspl...</t>
  </si>
  <si>
    <t>Penerimaan Dari Penjualan...</t>
  </si>
  <si>
    <t>Uang Muka Penjualan Prope...</t>
  </si>
  <si>
    <t>Pembayaran Untuk Peroleha...</t>
  </si>
  <si>
    <t>Piutang Kepada Pemegang S...</t>
  </si>
  <si>
    <t>Penambahan Beban Tangguha...</t>
  </si>
  <si>
    <t>Pembayaran Uang Jaminan R...</t>
  </si>
  <si>
    <t>Penerimaan Penjualan Saha...</t>
  </si>
  <si>
    <t>Penambahan Biaya Eksplora...</t>
  </si>
  <si>
    <t>Peningkatan Modal Disetor...</t>
  </si>
  <si>
    <t>Pembayaran Dividen Tunai</t>
  </si>
  <si>
    <t>Penambahan (Pengurangan) ...</t>
  </si>
  <si>
    <t>Penerimaan Utang Pemegang...</t>
  </si>
  <si>
    <t>Pinjaman Kepada Entitas A...</t>
  </si>
  <si>
    <t>Utang Lain-Lain - Pihak K...</t>
  </si>
  <si>
    <t>Utang Kepada Pihak Berela...</t>
  </si>
  <si>
    <t>Piutang Kepada Pihak Bere...</t>
  </si>
  <si>
    <t>Dampak Dari Pelepasan Entitas A...</t>
  </si>
  <si>
    <t>Dampak Neto Perubahan Nilai Tuk...</t>
  </si>
  <si>
    <t>DSFI</t>
  </si>
  <si>
    <t>XIDX:DSFI</t>
  </si>
  <si>
    <t>Final</t>
  </si>
  <si>
    <t>Pembayaran Kas Kepada:</t>
  </si>
  <si>
    <t>Pemasok</t>
  </si>
  <si>
    <t>Direksi Dan Karyawan</t>
  </si>
  <si>
    <t>Total Pembayaran Kas Ke...</t>
  </si>
  <si>
    <t>Penerimaan Kas Dari:</t>
  </si>
  <si>
    <t>Penghasilan Bunga</t>
  </si>
  <si>
    <t>Total Penerimaan Kas Da...</t>
  </si>
  <si>
    <t>Pembayaran Kas Untuk:</t>
  </si>
  <si>
    <t>Imbalan Kerja</t>
  </si>
  <si>
    <t>Lain-Lain</t>
  </si>
  <si>
    <t>Total Pembayaran Kas Un...</t>
  </si>
  <si>
    <t>Pencairan (Penempatan) Se...</t>
  </si>
  <si>
    <t>Pelepasan Investasi</t>
  </si>
  <si>
    <t>Penempatan Deposito</t>
  </si>
  <si>
    <t>Pembayaran (Penerimaan) P...</t>
  </si>
  <si>
    <t>Pembayaran Utang Pihak B...</t>
  </si>
  <si>
    <t>Penerimaan Utang Pihak B...</t>
  </si>
  <si>
    <t>Total Pembayaran (Pener...</t>
  </si>
  <si>
    <t>Penerimaan Utang Pihak Be...</t>
  </si>
  <si>
    <t>Penerimaan (Pembayaran) U...</t>
  </si>
  <si>
    <t>Pembayaran Utang Bank</t>
  </si>
  <si>
    <t>Penambahan Utang Bank</t>
  </si>
  <si>
    <t>Pembayaran Utang Leasing</t>
  </si>
  <si>
    <t>Total Penerimaan (Pemba...</t>
  </si>
  <si>
    <t>Penerimaan Liabilitas Sew...</t>
  </si>
  <si>
    <t>DSNG</t>
  </si>
  <si>
    <t>XIDX:DSNG</t>
  </si>
  <si>
    <t>Tanaman Perkebunan</t>
  </si>
  <si>
    <t>Liabilitas Derivatif</t>
  </si>
  <si>
    <t>Utang Dari Pihak Keti...</t>
  </si>
  <si>
    <t>Pembayaran (Penerimaan) K...</t>
  </si>
  <si>
    <t>Pembayaran Pajak Pertamba...</t>
  </si>
  <si>
    <t>Pembayaran Pajak Penghasi...</t>
  </si>
  <si>
    <t>Penerimaan Klaim Asuransi</t>
  </si>
  <si>
    <t>Penerimaan Restitusi Paja...</t>
  </si>
  <si>
    <t>Penerimaan Kas Dari Penju...</t>
  </si>
  <si>
    <t>Penambahan Kapitalisasi B...</t>
  </si>
  <si>
    <t>Investasi Pada Aset Keuan...</t>
  </si>
  <si>
    <t>Penerimaan Kas Dari Uang ...</t>
  </si>
  <si>
    <t>Pembayaran Kontrak Swap D...</t>
  </si>
  <si>
    <t>Uang Muka Koperasi</t>
  </si>
  <si>
    <t>Penerimaan Kas Dari Kontr...</t>
  </si>
  <si>
    <t>Pembayaran Bunga Pinjaman...</t>
  </si>
  <si>
    <t>Pinjaman Ke Pihak Ketiga</t>
  </si>
  <si>
    <t>Pinjaman Kepada Pihak Ber...</t>
  </si>
  <si>
    <t>Pembayaran Dari Pinjaman ...</t>
  </si>
  <si>
    <t>Penambahan Uang Muka Kope...</t>
  </si>
  <si>
    <t>Pengembalian Uang Muka Ko...</t>
  </si>
  <si>
    <t>Penambahan Tanaman Perkeb...</t>
  </si>
  <si>
    <t>Penambahan Hutan Tanaman ...</t>
  </si>
  <si>
    <t>Pembelian Entitas Anak Se...</t>
  </si>
  <si>
    <t>Penerimaan Dividen Dari A...</t>
  </si>
  <si>
    <t>(Kenaikan) / Penurunan Re...</t>
  </si>
  <si>
    <t>Penerimaan Utang Bank Ja...</t>
  </si>
  <si>
    <t>Pembayaran Utang Bank Ja...</t>
  </si>
  <si>
    <t>Total Penerimaan Dari (...</t>
  </si>
  <si>
    <t>Penerimaan Dari Utang Ban...</t>
  </si>
  <si>
    <t>Pembayaran Utang Sewa Pem...</t>
  </si>
  <si>
    <t>Penerimaan Utang Sewa Pem...</t>
  </si>
  <si>
    <t>Pembayaran Pinjaman Pihak...</t>
  </si>
  <si>
    <t>Eksekusi Opsi Saham Karya...</t>
  </si>
  <si>
    <t>Pembayaran Dividen Kepeme...</t>
  </si>
  <si>
    <t>Pembayaran Atas Pembelian...</t>
  </si>
  <si>
    <t>Pembayaran Modal Saham Di...</t>
  </si>
  <si>
    <t>Penerimaan Dari Pinjaman ...</t>
  </si>
  <si>
    <t>Penerimaan Setoran Modal</t>
  </si>
  <si>
    <t>Akuisisi Kepentingan Non ...</t>
  </si>
  <si>
    <t>DSSA</t>
  </si>
  <si>
    <t>XIDX:DSSA</t>
  </si>
  <si>
    <t>Beban Eksplorasi</t>
  </si>
  <si>
    <t>Laba (Rugi) Atas Perubaha...</t>
  </si>
  <si>
    <t>Laba Dari Ventura Bersama</t>
  </si>
  <si>
    <t>Proforma Hak Minoritas</t>
  </si>
  <si>
    <t>Proforma Laba Bersih Dari Trans...</t>
  </si>
  <si>
    <t>Proforma Laba Bersih Dari...</t>
  </si>
  <si>
    <t>Biaya Pengupasan Tanah Y...</t>
  </si>
  <si>
    <t>Biaya Eksplorasi Dan Pen...</t>
  </si>
  <si>
    <t>Sukuk Mudharabah</t>
  </si>
  <si>
    <t>Obligasi Konversi</t>
  </si>
  <si>
    <t>Pembayaran Kepada Pemasok...</t>
  </si>
  <si>
    <t>Penerimaan Taksiran Tagih...</t>
  </si>
  <si>
    <t>Pembayaran Pajak Final At...</t>
  </si>
  <si>
    <t>Penempatan</t>
  </si>
  <si>
    <t>Hasil Penarikan</t>
  </si>
  <si>
    <t>Total Investasi Jangka ...</t>
  </si>
  <si>
    <t>Hasil Penjualan</t>
  </si>
  <si>
    <t>Total Aset Tetap</t>
  </si>
  <si>
    <t>Penerimaan Kas Dari Merge...</t>
  </si>
  <si>
    <t>Penambahan Piutang Lain-L...</t>
  </si>
  <si>
    <t>Investasi Dalam Ventura B...</t>
  </si>
  <si>
    <t>Penambahan Investasi Jang...</t>
  </si>
  <si>
    <t>Pembayaran Utang Akuisisi...</t>
  </si>
  <si>
    <t>Penambahan Uang Muka Inve...</t>
  </si>
  <si>
    <t>Penerimaan Atas Pengembal...</t>
  </si>
  <si>
    <t>Investasi Dalam Asosiasi</t>
  </si>
  <si>
    <t>Dana Yang Dibatasi Pencai...</t>
  </si>
  <si>
    <t>Pencairan</t>
  </si>
  <si>
    <t>Total Dana Yang Dibatas...</t>
  </si>
  <si>
    <t>Perolehan Obligasi Konver...</t>
  </si>
  <si>
    <t>Perubahan Dalam Aset Tida...</t>
  </si>
  <si>
    <t>Penerimaan Pembayaran Obl...</t>
  </si>
  <si>
    <t>Penambahan Investasi Dala...</t>
  </si>
  <si>
    <t>Penerimaan Dari Pelepasan...</t>
  </si>
  <si>
    <t>Dampak Pelepasan Entitas ...</t>
  </si>
  <si>
    <t>Perolehan Investasi Saham</t>
  </si>
  <si>
    <t>Penerimaan Atas Properti ...</t>
  </si>
  <si>
    <t>Penambahan Konstruksi Pem...</t>
  </si>
  <si>
    <t>Hasil Penjualan Investasi...</t>
  </si>
  <si>
    <t>Penambahan Investasi Ters...</t>
  </si>
  <si>
    <t>Penambahan Aset Biologis</t>
  </si>
  <si>
    <t>Hasil Bersih Penjualan In...</t>
  </si>
  <si>
    <t>Penambahan Tambang Dalam ...</t>
  </si>
  <si>
    <t>Pembayaran Imbalan Yang D...</t>
  </si>
  <si>
    <t>Penurunan (Kenaikan) Aset...</t>
  </si>
  <si>
    <t>Pengeluaran Atas Akuisisi...</t>
  </si>
  <si>
    <t>Pembayaran Uang Muka Gant...</t>
  </si>
  <si>
    <t>Biaya Emisi Saham</t>
  </si>
  <si>
    <t>Pembayaran Untuk Akuisisi...</t>
  </si>
  <si>
    <t>Pembayaran Kepada Kontrak...</t>
  </si>
  <si>
    <t>Akuisisi Saham Anak Perus...</t>
  </si>
  <si>
    <t>Kenaikan Piutang Lain-Lai...</t>
  </si>
  <si>
    <t>Penerimaan Dari Piutang L...</t>
  </si>
  <si>
    <t>Kenaikan Dari Piutang Lai...</t>
  </si>
  <si>
    <t>Penambahan Uang Muka Pemb...</t>
  </si>
  <si>
    <t>Penempatan Investasi Dala...</t>
  </si>
  <si>
    <t>Pembelian Saham Entitas A...</t>
  </si>
  <si>
    <t>Perubahan Dalam Dana Yang...</t>
  </si>
  <si>
    <t>Penambahan Aset Perhutana...</t>
  </si>
  <si>
    <t>Penerimaan</t>
  </si>
  <si>
    <t>Pembayaran</t>
  </si>
  <si>
    <t>Pembayaran Obligasi Konve...</t>
  </si>
  <si>
    <t>Penerimaan (Pembayaran) S...</t>
  </si>
  <si>
    <t>Anjak Piutang</t>
  </si>
  <si>
    <t>Penerimaan Dari Sewa Pemb...</t>
  </si>
  <si>
    <t>Utang Bank Jangka Panjang...</t>
  </si>
  <si>
    <t>Total Utang Bank Jangka...</t>
  </si>
  <si>
    <t>Utang Lain-Lain Kepada Pi...</t>
  </si>
  <si>
    <t>Total Utang Lain-Lain K...</t>
  </si>
  <si>
    <t>Pembayaran Akuisisi Saham...</t>
  </si>
  <si>
    <t>Liabilitas Jangka Panjang</t>
  </si>
  <si>
    <t>Total Liabilitas Jangka...</t>
  </si>
  <si>
    <t>Setoran Modal Saham Dari ...</t>
  </si>
  <si>
    <t>Peningkatan Modal Saham E...</t>
  </si>
  <si>
    <t>Pembelian Kembali Modal S...</t>
  </si>
  <si>
    <t>Penerimaan Dari Senior Se...</t>
  </si>
  <si>
    <t>Penebusan Atas Senior Not...</t>
  </si>
  <si>
    <t>Penerimaan Atas Penjualan...</t>
  </si>
  <si>
    <t>Pembayaran Liabilitas Anj...</t>
  </si>
  <si>
    <t>Kenaikan Utang Wajib Konv...</t>
  </si>
  <si>
    <t>Kenaikan (Penurunan) Liab...</t>
  </si>
  <si>
    <t>Penerbitan Saham Kepada K...</t>
  </si>
  <si>
    <t>Pembayaran Utang Lain-Lai...</t>
  </si>
  <si>
    <t>Pembayaran Liabilitas Sew...</t>
  </si>
  <si>
    <t>Pembayaran Bunga Dan Beba...</t>
  </si>
  <si>
    <t>Utang Kepada Lembaga Keua...</t>
  </si>
  <si>
    <t>Penerimaan Bersih Utang L...</t>
  </si>
  <si>
    <t>Penerimaan Dari Penawaran...</t>
  </si>
  <si>
    <t>Utang Wajib Konversi Enti...</t>
  </si>
  <si>
    <t>Penerimaan Utang Kepada P...</t>
  </si>
  <si>
    <t>Pembayaran Utang Obligasi</t>
  </si>
  <si>
    <t>Dividen Entitas Anak Kepa...</t>
  </si>
  <si>
    <t>Pelepasan Kepentingan Ter...</t>
  </si>
  <si>
    <t>Pengaruh Penyesuaian Proforma D...</t>
  </si>
  <si>
    <t>DUTI</t>
  </si>
  <si>
    <t>XIDX:DUTI</t>
  </si>
  <si>
    <t>Dana Syirkah Temporer</t>
  </si>
  <si>
    <t>Utang Bank Jangka Pan...</t>
  </si>
  <si>
    <t>Utang Sewa Pembiayaan</t>
  </si>
  <si>
    <t>Penerimaan Kas Dari</t>
  </si>
  <si>
    <t>Konsumen</t>
  </si>
  <si>
    <t>Lain -Lain</t>
  </si>
  <si>
    <t>Gaji</t>
  </si>
  <si>
    <t>Kontraktor</t>
  </si>
  <si>
    <t>Beban Umum, Administrasi...</t>
  </si>
  <si>
    <t>Pembayaran Pajak Final</t>
  </si>
  <si>
    <t>Uang Muka Pembelian Saham</t>
  </si>
  <si>
    <t>Pencairan Investasi Saham</t>
  </si>
  <si>
    <t>(Penempatan) Pencairan Da...</t>
  </si>
  <si>
    <t>Arus Kas Keluar Bersih Da...</t>
  </si>
  <si>
    <t>Tambahan Modal Disetor - ...</t>
  </si>
  <si>
    <t>Akuisisi Entitas Anak - B...</t>
  </si>
  <si>
    <t>Penerimaan Bunga Dan Bagi...</t>
  </si>
  <si>
    <t>Penerimaan Bagi Hasil</t>
  </si>
  <si>
    <t>Total Penerimaan Bunga ...</t>
  </si>
  <si>
    <t>Penerimaan Investasi Waka...</t>
  </si>
  <si>
    <t>Uang Muka Penerimaan Divi...</t>
  </si>
  <si>
    <t>Hasil Penjualan Aset Teta...</t>
  </si>
  <si>
    <t>Uang Muka Properti Invest...</t>
  </si>
  <si>
    <t>Penambahan Kepemilikan Pa...</t>
  </si>
  <si>
    <t>Arus Kas Masuk Bersih Pad...</t>
  </si>
  <si>
    <t>Piutang Pihak Berelasi No...</t>
  </si>
  <si>
    <t>Perolehan Aset Tetap Dala...</t>
  </si>
  <si>
    <t>Pembayaran Liabilitas Ata...</t>
  </si>
  <si>
    <t>Hasil Penerbitan Obligasi...</t>
  </si>
  <si>
    <t>Penambahan Modal Saham</t>
  </si>
  <si>
    <t>Penerimaan Utang Bank Jan...</t>
  </si>
  <si>
    <t>Pembayaran Surat Sanggup ...</t>
  </si>
  <si>
    <t>Penerimaan Surat Sanggup ...</t>
  </si>
  <si>
    <t>Pembayaran Utang Bank Jan...</t>
  </si>
  <si>
    <t>Uang Muka Penurunan Modal</t>
  </si>
  <si>
    <t>Pengurangan Modal Ditempa...</t>
  </si>
  <si>
    <t>Penerimaan Uang Muka Inve...</t>
  </si>
  <si>
    <t>Pembayaran Uang Muka Inve...</t>
  </si>
  <si>
    <t>Uang Muka Pembayaran Divi...</t>
  </si>
  <si>
    <t>Hasil Penerbitan (Pembaya...</t>
  </si>
  <si>
    <t>Penerimaan Utang Bank</t>
  </si>
  <si>
    <t>Penerimaan Kas Dari Pener...</t>
  </si>
  <si>
    <t>Pembayaran Uang Muka Divi...</t>
  </si>
  <si>
    <t>Penerimaan Atas Peningkat...</t>
  </si>
  <si>
    <t>Pembayaran Beban Utang Mu...</t>
  </si>
  <si>
    <t>Pembayaran Utang Mudharab...</t>
  </si>
  <si>
    <t>Pembayaran Deviden Oleh E...</t>
  </si>
  <si>
    <t>Pembayaran Bunga Sewa Pem...</t>
  </si>
  <si>
    <t>Pembayaran Atas Penurunan...</t>
  </si>
  <si>
    <t>DVLA</t>
  </si>
  <si>
    <t>XIDX:DVLA</t>
  </si>
  <si>
    <t>Liabilitas Keuangan L...</t>
  </si>
  <si>
    <t>Utang Lain Jangka Pan...</t>
  </si>
  <si>
    <t>Pembayaran Biaya Operasi ...</t>
  </si>
  <si>
    <t>Penerimaan Neto Dari Akti...</t>
  </si>
  <si>
    <t>(Pembayaran)/Penerimaan P...</t>
  </si>
  <si>
    <t>Pembayaran Hutang Lain-La...</t>
  </si>
  <si>
    <t>Penambahan Aset Hak-Guna</t>
  </si>
  <si>
    <t>Investasi Aset Tetap</t>
  </si>
  <si>
    <t>Hasil Penjualan Penyertaa...</t>
  </si>
  <si>
    <t>Pembelian Aset Tak Berwuj...</t>
  </si>
  <si>
    <t>Investasi Pada Perusahaan...</t>
  </si>
  <si>
    <t>Investasi</t>
  </si>
  <si>
    <t>Penerimaan Atas Klaim Asu...</t>
  </si>
  <si>
    <t>Investasi Pada Efek Ekuit...</t>
  </si>
  <si>
    <t>Kontribusi Untuk Pendanaa...</t>
  </si>
  <si>
    <t>Penerimaan (Pembayaran) P...</t>
  </si>
  <si>
    <t>Modal Treasuri</t>
  </si>
  <si>
    <t>Penjualan Saham Diperoleh...</t>
  </si>
  <si>
    <t>Pembayaran Bagian Pokok D...</t>
  </si>
  <si>
    <t>DYAN</t>
  </si>
  <si>
    <t>XIDX:DYAN</t>
  </si>
  <si>
    <t>Deposito Berjangka</t>
  </si>
  <si>
    <t>Aset Dalam Pelaksanaan</t>
  </si>
  <si>
    <t>Penerimaan Dari Penghasil...</t>
  </si>
  <si>
    <t>Pembayaran Beban Keuangan</t>
  </si>
  <si>
    <t>Penerimaan Tagihan Pajak ...</t>
  </si>
  <si>
    <t>Pelepasan Aset Tetap</t>
  </si>
  <si>
    <t>Penerimaan Pelepasan Inve...</t>
  </si>
  <si>
    <t>Penerimaan Pelepasan Peny...</t>
  </si>
  <si>
    <t>Peningkatan Kas Neto Dari...</t>
  </si>
  <si>
    <t>Penambahan Penyertaan Sah...</t>
  </si>
  <si>
    <t>Penambahan Sewa Tanah Dib...</t>
  </si>
  <si>
    <t>Penambahan Piutang Dari P...</t>
  </si>
  <si>
    <t>Penurunan Piutang Dari Pi...</t>
  </si>
  <si>
    <t>Penambahan Aset Lain-Lain</t>
  </si>
  <si>
    <t>Penurunan Aset Lain-Lain</t>
  </si>
  <si>
    <t>Penurunan (Penambahan) Ka...</t>
  </si>
  <si>
    <t>Penambahan Pinjaman Bank</t>
  </si>
  <si>
    <t>Penambahan Utang Sewa Pem...</t>
  </si>
  <si>
    <t>Penambahan Setoran Modal</t>
  </si>
  <si>
    <t>Pembayaran Pinjaman Bank</t>
  </si>
  <si>
    <t>Penerimaan (Pengembalian)...</t>
  </si>
  <si>
    <t>Pembayaran Utang Kepada P...</t>
  </si>
  <si>
    <t>Pembayaran Dividen Kepada...</t>
  </si>
  <si>
    <t>Penerbitan Saham Baru</t>
  </si>
  <si>
    <t>Penawaran Umum Saham Perd...</t>
  </si>
  <si>
    <t>Uang Muka Setoran Modal D...</t>
  </si>
  <si>
    <t>Akuisisi Modal Saham Ent...</t>
  </si>
  <si>
    <t>Modal Saham Dari Entitas ...</t>
  </si>
  <si>
    <t>Pembayaran Biaya Emisi Ef...</t>
  </si>
  <si>
    <t>Penjualan Saham Treasuri</t>
  </si>
  <si>
    <t>Pembelian Saham Treasuri</t>
  </si>
  <si>
    <t>Kas Dan Setara Kas Dari Entitas...</t>
  </si>
  <si>
    <t>ECII</t>
  </si>
  <si>
    <t>XIDX:ECII</t>
  </si>
  <si>
    <t>Hasil Investasi</t>
  </si>
  <si>
    <t>Pembayaran Pajak</t>
  </si>
  <si>
    <t>Penerimaan Kas Dari Hibah...</t>
  </si>
  <si>
    <t>Penerimaan (Pembayaran) L...</t>
  </si>
  <si>
    <t>Pencairan Aset Yang Dijam...</t>
  </si>
  <si>
    <t>Pencairan Kontrak Pengelo...</t>
  </si>
  <si>
    <t>Pengembalian Utang Lain-L...</t>
  </si>
  <si>
    <t>Perolehan Aset Hak Guna</t>
  </si>
  <si>
    <t>Penjualan Properti Invest...</t>
  </si>
  <si>
    <t>Pembelian Saham</t>
  </si>
  <si>
    <t>Penempatan Aset Keuangan ...</t>
  </si>
  <si>
    <t>Pencairan Aset Keuangan D...</t>
  </si>
  <si>
    <t>Setoran Modal Ke Anak Usa...</t>
  </si>
  <si>
    <t>Penempatan Deposito Yang ...</t>
  </si>
  <si>
    <t>Penempatan Reksadana</t>
  </si>
  <si>
    <t>Pencairan Reksadana</t>
  </si>
  <si>
    <t>Pencairan (Penempatan) Su...</t>
  </si>
  <si>
    <t>Penempatan Penyertaan Lan...</t>
  </si>
  <si>
    <t>Pelepasan Investasi Jangk...</t>
  </si>
  <si>
    <t>Bagi Hasil Investasi Mudh...</t>
  </si>
  <si>
    <t>Penerimaan Dari Pihak Ber...</t>
  </si>
  <si>
    <t>Pembayaran Kepada Pihak B...</t>
  </si>
  <si>
    <t>Perolehan Entitas Anakset...</t>
  </si>
  <si>
    <t>Penambahan Investasi Di E...</t>
  </si>
  <si>
    <t>Pelepasan Entitas Asosias...</t>
  </si>
  <si>
    <t>Pelepasan Entitas Anak</t>
  </si>
  <si>
    <t>Investasi Pada Pihak Keti...</t>
  </si>
  <si>
    <t>Penempatan Uang Muka</t>
  </si>
  <si>
    <t>Piutang Lain-Lain Yang Di...</t>
  </si>
  <si>
    <t>Uang Muka Atas Perolehan ...</t>
  </si>
  <si>
    <t>Pengembalian Uang Muka</t>
  </si>
  <si>
    <t>Penambahan Modal Saham Da...</t>
  </si>
  <si>
    <t>Biaya Transaksi Penerbita...</t>
  </si>
  <si>
    <t>Penempatan Aset Yang Dija...</t>
  </si>
  <si>
    <t>Setoran Modal Pada Entita...</t>
  </si>
  <si>
    <t>Pinjaman Jangka Panjang</t>
  </si>
  <si>
    <t>Total Pinjaman Jangka P...</t>
  </si>
  <si>
    <t>Total Pembayaran Divide...</t>
  </si>
  <si>
    <t>Penerimaan Dari Kepenting...</t>
  </si>
  <si>
    <t>Penerimaan Piutang Dari P...</t>
  </si>
  <si>
    <t>Pembayaran Utang Pihak Be...</t>
  </si>
  <si>
    <t>Pembayaran Pembelian Kemb...</t>
  </si>
  <si>
    <t>Pengaruh Perubahan Kurs Mata Ua...</t>
  </si>
  <si>
    <t>EKAD</t>
  </si>
  <si>
    <t>XIDX:EKAD</t>
  </si>
  <si>
    <t>Pembayaran Kas Kepada Kar...</t>
  </si>
  <si>
    <t>Pembayaran Beban Usaha</t>
  </si>
  <si>
    <t>Penerimaan Utang Lain-Lai...</t>
  </si>
  <si>
    <t>Penerimaan Aset Lain-Lain</t>
  </si>
  <si>
    <t>Pembayaran Aset Tidak Lan...</t>
  </si>
  <si>
    <t>Pencairan Investasi Pada ...</t>
  </si>
  <si>
    <t>Hasil Penjualan Obligasi</t>
  </si>
  <si>
    <t>Hasil Penjualan Aset Keua...</t>
  </si>
  <si>
    <t>Setoran Modal</t>
  </si>
  <si>
    <t>Penurunan (Kenaikan) Piut...</t>
  </si>
  <si>
    <t>Penyertaan Saham</t>
  </si>
  <si>
    <t>Penurunan Investasi Jangk...</t>
  </si>
  <si>
    <t>Pembayaran Pinjaman Bank ...</t>
  </si>
  <si>
    <t>Hutang Leasing</t>
  </si>
  <si>
    <t>Penerimaan Dari Pencairan...</t>
  </si>
  <si>
    <t>Setoran Modal Anak Perusa...</t>
  </si>
  <si>
    <t>Jaminan Deposito</t>
  </si>
  <si>
    <t>Pembayaran Dividen Kepent...</t>
  </si>
  <si>
    <t>Penerimaan Dividen Tunai</t>
  </si>
  <si>
    <t>ELSA</t>
  </si>
  <si>
    <t>XIDX:ELSA</t>
  </si>
  <si>
    <t>Beban Umum Dan Administr...</t>
  </si>
  <si>
    <t>Piutang Sewa Pembiayaan</t>
  </si>
  <si>
    <t>Total Utang Pajak</t>
  </si>
  <si>
    <t>Utang Sukuk</t>
  </si>
  <si>
    <t>Wesel Bayar</t>
  </si>
  <si>
    <t>Penerimaan Penghasilan Bu...</t>
  </si>
  <si>
    <t>Pembayaran Kepada Pemerin...</t>
  </si>
  <si>
    <t>Penerimaan Lainnya</t>
  </si>
  <si>
    <t>Penerimaan Dividen Dari P...</t>
  </si>
  <si>
    <t>Hasil Dari Penjualan Peny...</t>
  </si>
  <si>
    <t>Pembelian Properti Invest...</t>
  </si>
  <si>
    <t>Pembelian Aset Jangka Pan...</t>
  </si>
  <si>
    <t>Pembelian Aset Tetap Untu...</t>
  </si>
  <si>
    <t>Penerimaan Uang Muka Aset...</t>
  </si>
  <si>
    <t>Penerimaan Hasil Penjuala...</t>
  </si>
  <si>
    <t>Penerimaan Dari Penjulan ...</t>
  </si>
  <si>
    <t>Pembelian Barang Konsumsi...</t>
  </si>
  <si>
    <t>Penambahan Investasi Di A...</t>
  </si>
  <si>
    <t>Penyertaan Pada Entitas P...</t>
  </si>
  <si>
    <t>Hasil Dari Pencairan Depo...</t>
  </si>
  <si>
    <t>Penempatan Deposito Berja...</t>
  </si>
  <si>
    <t>Uang Muka Penyertaan Saha...</t>
  </si>
  <si>
    <t>Penempatan Atas Aktivitas...</t>
  </si>
  <si>
    <t>Penarikan Atas Aktivitas ...</t>
  </si>
  <si>
    <t>Pembayaran Atas Aktivitas...</t>
  </si>
  <si>
    <t>Penerimaan Wesel Bayar</t>
  </si>
  <si>
    <t>Pembayaran Wesel Bayar</t>
  </si>
  <si>
    <t>Pembayaran Biaya Pinjaman</t>
  </si>
  <si>
    <t>Pembayaran Beban Bunga Se...</t>
  </si>
  <si>
    <t>Pembayaran Kupon Sukuk</t>
  </si>
  <si>
    <t>Penerimaan Piutang Dan Hu...</t>
  </si>
  <si>
    <t>Total Penerimaan Piutan...</t>
  </si>
  <si>
    <t>Penerimaan Setoran Modal ...</t>
  </si>
  <si>
    <t>Pembayaran Dividen Kas Un...</t>
  </si>
  <si>
    <t>Pembelian Kembali Saham Y...</t>
  </si>
  <si>
    <t>Penerimaan Dari Aktivitas...</t>
  </si>
  <si>
    <t>Kas Yang Dibatasi Penggun...</t>
  </si>
  <si>
    <t>Pembayaran Hutang Pembeli...</t>
  </si>
  <si>
    <t>ELTY</t>
  </si>
  <si>
    <t>XIDX:ELTY</t>
  </si>
  <si>
    <t>Hak Pengusahaan Jalan To...</t>
  </si>
  <si>
    <t>Utang Pkpu</t>
  </si>
  <si>
    <t>Utang Pembelian A...</t>
  </si>
  <si>
    <t>Pembayaran Kas Untuk Beba...</t>
  </si>
  <si>
    <t>Penjualan (Pembelian) Tan...</t>
  </si>
  <si>
    <t>Pembayaran Operasional La...</t>
  </si>
  <si>
    <t>Penerimaan Piutang Lainny...</t>
  </si>
  <si>
    <t>Penurunan (Peningkatan) I...</t>
  </si>
  <si>
    <t>Penurunan (Peningkatan) ...</t>
  </si>
  <si>
    <t>Hasil Penjualan Investas...</t>
  </si>
  <si>
    <t>Pembayaran Utang</t>
  </si>
  <si>
    <t>Total Penurunan (Pening...</t>
  </si>
  <si>
    <t>Peningkatan Aset Kerjasam...</t>
  </si>
  <si>
    <t>Peningkatan Penyertaan Sa...</t>
  </si>
  <si>
    <t>Akuisisi/Divestasi Entita...</t>
  </si>
  <si>
    <t>Penurunan (Peningkatan) D...</t>
  </si>
  <si>
    <t>Penerimaan Penjualan Aset...</t>
  </si>
  <si>
    <t>Penurunan Piutang Lainlai...</t>
  </si>
  <si>
    <t>Penurunan Piutang Dari P...</t>
  </si>
  <si>
    <t>Penurunan (Peningkatan) A...</t>
  </si>
  <si>
    <t>Penerimaan (Pengeluaran) ...</t>
  </si>
  <si>
    <t>Peningkatan Aset Kso</t>
  </si>
  <si>
    <t>Peningkatan (Penurunan) P...</t>
  </si>
  <si>
    <t>Penerimaan (Pembayaran) D...</t>
  </si>
  <si>
    <t>Obligasi</t>
  </si>
  <si>
    <t>Sukuk</t>
  </si>
  <si>
    <t>Peningkatan Tambahan Moda...</t>
  </si>
  <si>
    <t>Penerbitan Saham</t>
  </si>
  <si>
    <t>Realisasi Waran</t>
  </si>
  <si>
    <t>Agio Saham</t>
  </si>
  <si>
    <t>Total Peningkatan Tamba...</t>
  </si>
  <si>
    <t>Penurunan Piutang Lain-La...</t>
  </si>
  <si>
    <t>Pembayaran Pinjaman Musya...</t>
  </si>
  <si>
    <t>Peningkatan (Penurunan) U...</t>
  </si>
  <si>
    <t>Total Peningkatan Modal...</t>
  </si>
  <si>
    <t>Kenaikan (Penurunan) Pinj...</t>
  </si>
  <si>
    <t>Penurunan (Peningkatan) U...</t>
  </si>
  <si>
    <t>Penurunan Utang Sewa Pemb...</t>
  </si>
  <si>
    <t>Penurunan (Peningkatan) P...</t>
  </si>
  <si>
    <t>Penurunan Utang Usaha Jan...</t>
  </si>
  <si>
    <t>Penerimaan Dari Hasil Pen...</t>
  </si>
  <si>
    <t>Pembayaran Deviden</t>
  </si>
  <si>
    <t>Biaya Penerbitan Saham</t>
  </si>
  <si>
    <t>Biaya Penerbitan Sukuk</t>
  </si>
  <si>
    <t>Biaya Emisi Obligasi</t>
  </si>
  <si>
    <t>Peningkatan Saham Diperol...</t>
  </si>
  <si>
    <t>Penerimaan Dari Waran</t>
  </si>
  <si>
    <t>Pencairan (Penempatan) Da...</t>
  </si>
  <si>
    <t>Penerimaan (Penurunan) Ut...</t>
  </si>
  <si>
    <t>Kenaikan Pinjaman Dari Pi...</t>
  </si>
  <si>
    <t>Reklasifikasi Ke Aset Yang Dikl...</t>
  </si>
  <si>
    <t>Kas Dan Setara Kas Dari Akuisis...</t>
  </si>
  <si>
    <t>EMDE</t>
  </si>
  <si>
    <t>XIDX:EMDE</t>
  </si>
  <si>
    <t>Total Beban Keuangan</t>
  </si>
  <si>
    <t>Pembayaran Kepada:</t>
  </si>
  <si>
    <t>Karyawan</t>
  </si>
  <si>
    <t>Total Pembayaran Kepada...</t>
  </si>
  <si>
    <t>Penerimaan Kembali (Resti...</t>
  </si>
  <si>
    <t>Penerimaan Dari Klaim Asu...</t>
  </si>
  <si>
    <t>Pembayaran Lainnya</t>
  </si>
  <si>
    <t>Penambahan Aset Keuangan ...</t>
  </si>
  <si>
    <t>Penerimaan Aset Keuangan ...</t>
  </si>
  <si>
    <t>Penerimaan Atas Pelepasan...</t>
  </si>
  <si>
    <t>Penambahan Tanah Untuk Di...</t>
  </si>
  <si>
    <t>Pelepasan Penyertaan Saha...</t>
  </si>
  <si>
    <t>Aset Keuangan Lainnya</t>
  </si>
  <si>
    <t>Penerimaan Utang Bank Da...</t>
  </si>
  <si>
    <t>Pembayaran Utang Bank Da...</t>
  </si>
  <si>
    <t>Pemberian Piutang Kepada ...</t>
  </si>
  <si>
    <t>EMTK</t>
  </si>
  <si>
    <t>XIDX:EMTK</t>
  </si>
  <si>
    <t>Total Pinjaman Jang...</t>
  </si>
  <si>
    <t>Simpanan Nasabah</t>
  </si>
  <si>
    <t>Total Obligasi Konv...</t>
  </si>
  <si>
    <t>Pembayaran Aktivitas Oper...</t>
  </si>
  <si>
    <t>Investasi Pada Entitas An...</t>
  </si>
  <si>
    <t>Penambahan Investasi Pada...</t>
  </si>
  <si>
    <t>Hasil Dari Investasi Jang...</t>
  </si>
  <si>
    <t>Perolehan Entitas Anak, N...</t>
  </si>
  <si>
    <t>Pembayaran Sewa Jangka Pa...</t>
  </si>
  <si>
    <t>Penarikan (Penempatan) Pa...</t>
  </si>
  <si>
    <t>Biaya Akuisisi</t>
  </si>
  <si>
    <t>Penurunan (Kenaikan) Ase...</t>
  </si>
  <si>
    <t>Penempatan Dana Investasi</t>
  </si>
  <si>
    <t>Akuisisi Entitas Anak Dar...</t>
  </si>
  <si>
    <t>Perolehan Penjualan Inves...</t>
  </si>
  <si>
    <t>Hasil Dari Aset Non-Keuan...</t>
  </si>
  <si>
    <t>Pemberian Pinjaman Kepada...</t>
  </si>
  <si>
    <t>Penerimaan Pelunasan Pinj...</t>
  </si>
  <si>
    <t>Penjualan Kepemilikan Sah...</t>
  </si>
  <si>
    <t>Penjualan Atas Kepemilika...</t>
  </si>
  <si>
    <t>Penerimaan Dividen Kas</t>
  </si>
  <si>
    <t>Pemberian Piutang Lain-La...</t>
  </si>
  <si>
    <t>Aset Lain-Lain</t>
  </si>
  <si>
    <t>Penerimaan Pinjaman</t>
  </si>
  <si>
    <t>Pembayaran Dividen Kas Ke...</t>
  </si>
  <si>
    <t>Penerimaan Atas Penerbita...</t>
  </si>
  <si>
    <t>Pengambilalihan Piutang</t>
  </si>
  <si>
    <t>Pembayaran Pinjaman</t>
  </si>
  <si>
    <t>Pembayaran Bunga Dan Biay...</t>
  </si>
  <si>
    <t>Pembayaran Saham Yang Dip...</t>
  </si>
  <si>
    <t>Penerimaan Pinjaman Bank</t>
  </si>
  <si>
    <t>Penambahan Setoran Modal ...</t>
  </si>
  <si>
    <t>Penerimaan Uang Muka Seto...</t>
  </si>
  <si>
    <t>Pembelian Kembali Saham P...</t>
  </si>
  <si>
    <t>Pembelian Kembali Saham O...</t>
  </si>
  <si>
    <t>Penerimaan Dari Pelaksana...</t>
  </si>
  <si>
    <t>Kas Neto Kas Dan Setara Kas</t>
  </si>
  <si>
    <t>Kas Dan Setara Kas Awal Periode...</t>
  </si>
  <si>
    <t>Kas Dan Setra Kas Akhir Periode</t>
  </si>
  <si>
    <t>ENRG</t>
  </si>
  <si>
    <t>XIDX:ENRG</t>
  </si>
  <si>
    <t>Pos Luar Biasa</t>
  </si>
  <si>
    <t>Investasi Pada Entitas P...</t>
  </si>
  <si>
    <t>Aset Eksplorasi Dan Eval...</t>
  </si>
  <si>
    <t>Aset Minyak Dan Gas Bumi</t>
  </si>
  <si>
    <t>Obligasi Rupiah</t>
  </si>
  <si>
    <t>Penerimaan Neto Dari Penj...</t>
  </si>
  <si>
    <t>Penambahan Aset Minyak Da...</t>
  </si>
  <si>
    <t>Penambahan Partisipasi Pa...</t>
  </si>
  <si>
    <t>Penambahan Aset Eksploras...</t>
  </si>
  <si>
    <t>Penurunan (Kenaikan) Asse...</t>
  </si>
  <si>
    <t>Invetasi Pada Ventura Ber...</t>
  </si>
  <si>
    <t>Pembayaran Uang Muka Proy...</t>
  </si>
  <si>
    <t>Akuisisi Entitas Anak</t>
  </si>
  <si>
    <t>Penerimaan Pinjaman Jangk...</t>
  </si>
  <si>
    <t>Hasil Penerbitan Modal Sa...</t>
  </si>
  <si>
    <t>Penurunan (Kenaikan) Utan...</t>
  </si>
  <si>
    <t>Penerimaan Pembiayaan Mus...</t>
  </si>
  <si>
    <t>Pembayaran Musyarakah</t>
  </si>
  <si>
    <t>Pembayaran Pembiayaan Mus...</t>
  </si>
  <si>
    <t>Hasil Pelaksanaan Waran</t>
  </si>
  <si>
    <t>Pembayaran Biaya Emisi Sa...</t>
  </si>
  <si>
    <t>Penerimaan Utang Wesel</t>
  </si>
  <si>
    <t>Pembayaran Hutang Berelas...</t>
  </si>
  <si>
    <t>Penurunan (Peningkatan) K...</t>
  </si>
  <si>
    <t>Penurunan Piutang Afilias...</t>
  </si>
  <si>
    <t>Kenaikan Kas Di Bank Dala...</t>
  </si>
  <si>
    <t>EPMT</t>
  </si>
  <si>
    <t>XIDX:EPMT</t>
  </si>
  <si>
    <t>Beban Penyusutan</t>
  </si>
  <si>
    <t>Efek Tersedia Untuk Diju...</t>
  </si>
  <si>
    <t>Pembayaran Kas Untuk Pema...</t>
  </si>
  <si>
    <t>Pembayaran Kas Untuk Pem...</t>
  </si>
  <si>
    <t>Pembayaran Kas Untuk Kar...</t>
  </si>
  <si>
    <t>Penerimaan Tagihan Restit...</t>
  </si>
  <si>
    <t>Penerimaan Pendapatan Sew...</t>
  </si>
  <si>
    <t>Pembayaran Beban Bunga Da...</t>
  </si>
  <si>
    <t>Penerimaan Pendapatan Bun...</t>
  </si>
  <si>
    <t>Penempatan Pada Efek Ters...</t>
  </si>
  <si>
    <t>Penempatan Pada Aset Keua...</t>
  </si>
  <si>
    <t>Pencairan (Penempatan) Pa...</t>
  </si>
  <si>
    <t>Investasi Dalam Saham</t>
  </si>
  <si>
    <t>Pendapatan Dividen</t>
  </si>
  <si>
    <t>Kenaikan (Penurunan) Piut...</t>
  </si>
  <si>
    <t>Perolehan Entitas Anak</t>
  </si>
  <si>
    <t>Pencairan Aset Tidak Lanc...</t>
  </si>
  <si>
    <t>Pembayaran Utang Pembiaya...</t>
  </si>
  <si>
    <t>Pembayaran Dividen Kas :</t>
  </si>
  <si>
    <t>Entitas Anak</t>
  </si>
  <si>
    <t>Kepentingan Non-Pengenda...</t>
  </si>
  <si>
    <t>Penerimaan Pinjaman Dari ...</t>
  </si>
  <si>
    <t>Pembayaran Pinjaman Kepad...</t>
  </si>
  <si>
    <t>Kenaikan (Penurunan) Huta...</t>
  </si>
  <si>
    <t>ERAA</t>
  </si>
  <si>
    <t>XIDX:ERAA</t>
  </si>
  <si>
    <t>Penyesuaian Proforma</t>
  </si>
  <si>
    <t>Kegiatan Usaha Lainnya</t>
  </si>
  <si>
    <t>Pencairan Deposito Berjan...</t>
  </si>
  <si>
    <t>Akuisisi Entitas Anak Dan...</t>
  </si>
  <si>
    <t>Pembelian Saham Anak Peru...</t>
  </si>
  <si>
    <t>Penambahan Sewa</t>
  </si>
  <si>
    <t>Penambahan Sewa Dibayar D...</t>
  </si>
  <si>
    <t>Divestasi Entitas Anak Ne...</t>
  </si>
  <si>
    <t>Pelepasan Investasi Pada ...</t>
  </si>
  <si>
    <t>Pengembalian Penyertaan M...</t>
  </si>
  <si>
    <t>Hasil Likuidasi Entitas A...</t>
  </si>
  <si>
    <t>Akuisisi Kepentingan Nonp...</t>
  </si>
  <si>
    <t>Pembayaran Untuk Uang Muk...</t>
  </si>
  <si>
    <t>Penerimaan Dividen Kas Da...</t>
  </si>
  <si>
    <t>Divestasi Entitas Anak</t>
  </si>
  <si>
    <t>Penerimaan Dari :</t>
  </si>
  <si>
    <t>Utang Bank Jangka Pendek</t>
  </si>
  <si>
    <t>Penambahan Modal Dari En...</t>
  </si>
  <si>
    <t>Utang Bank Jangka Panjan...</t>
  </si>
  <si>
    <t>Penerbitan Modal Saham -...</t>
  </si>
  <si>
    <t>Pelunasan Pinjaman Oleh ...</t>
  </si>
  <si>
    <t>Penjualan Sebagian Kepem...</t>
  </si>
  <si>
    <t>Kepentingan Nonpengendal...</t>
  </si>
  <si>
    <t>Setoran Modal Ke Entitas...</t>
  </si>
  <si>
    <t>Penambahan Aset Yang Ter...</t>
  </si>
  <si>
    <t>Deposit Atas Penerbitan ...</t>
  </si>
  <si>
    <t>Utang Pengembalian Modal</t>
  </si>
  <si>
    <t>Total Penerimaan Dari :</t>
  </si>
  <si>
    <t>Pembayaran Untuk :</t>
  </si>
  <si>
    <t>Utang Jangka Panjang</t>
  </si>
  <si>
    <t>Liabilitas Sewa</t>
  </si>
  <si>
    <t>Penurunan Modal Saham En...</t>
  </si>
  <si>
    <t>Dividen Kas</t>
  </si>
  <si>
    <t>Pinjaman Kepada Pihak Be...</t>
  </si>
  <si>
    <t>Dividen Kas Untuk Kepent...</t>
  </si>
  <si>
    <t>Saham Treasuri</t>
  </si>
  <si>
    <t>Utang Pembiayaan Konsume...</t>
  </si>
  <si>
    <t>Hutang Obligasi</t>
  </si>
  <si>
    <t>Pengembalian Uang Muka P...</t>
  </si>
  <si>
    <t>Akuisisi Kepentingan Non...</t>
  </si>
  <si>
    <t>Total Pembayaran Untuk ...</t>
  </si>
  <si>
    <t>Pemberian Pinjaman Ke Pih...</t>
  </si>
  <si>
    <t>Kas Dan Setara Kas Yang Diperol...</t>
  </si>
  <si>
    <t>ERTX</t>
  </si>
  <si>
    <t>XIDX:ERTX</t>
  </si>
  <si>
    <t>Beban Klaim</t>
  </si>
  <si>
    <t>Pembayaran Untuk Gaji Dan...</t>
  </si>
  <si>
    <t>Pembayaran Kas Untuk Biay...</t>
  </si>
  <si>
    <t>Penerimaan/ (Pembayaran) ...</t>
  </si>
  <si>
    <t>Penerimaan Dari Pendapata...</t>
  </si>
  <si>
    <t>Pembelian Aset Tetap</t>
  </si>
  <si>
    <t>Pinjaman Jangka Pendek</t>
  </si>
  <si>
    <t>Total Penerimaan Dari P...</t>
  </si>
  <si>
    <t>Total Pembayaran Pinjam...</t>
  </si>
  <si>
    <t>Penerimaan Utang Pembiaya...</t>
  </si>
  <si>
    <t>Penerimaan Atas Utang Kep...</t>
  </si>
  <si>
    <t>ESSA</t>
  </si>
  <si>
    <t>XIDX:ESSA</t>
  </si>
  <si>
    <t>Utang Bank</t>
  </si>
  <si>
    <t>Utang Lembaga Keu...</t>
  </si>
  <si>
    <t>Klaim Asuransi</t>
  </si>
  <si>
    <t>Pencairan Obligasi Kinerj...</t>
  </si>
  <si>
    <t>Penambahan Investasi Peru...</t>
  </si>
  <si>
    <t>Pembayaran Kepada Kepenti...</t>
  </si>
  <si>
    <t>Pembayaran Beban Tangguha...</t>
  </si>
  <si>
    <t>Perolehan Aset Takberwuju...</t>
  </si>
  <si>
    <t>Obligasi Pemerintah Indon...</t>
  </si>
  <si>
    <t>Pembayaran Biaya Yang Dit...</t>
  </si>
  <si>
    <t>Penerimaan Tambahan Setor...</t>
  </si>
  <si>
    <t>Penerimaan Dari Obligasi ...</t>
  </si>
  <si>
    <t>Pembayaran Utang Institus...</t>
  </si>
  <si>
    <t>Pembayaran Kredit Modal K...</t>
  </si>
  <si>
    <t>Penerimaan Pinjaman Lemba...</t>
  </si>
  <si>
    <t>Pembayaran Pinjaman Lemba...</t>
  </si>
  <si>
    <t>Penerimaan Penambahan Sah...</t>
  </si>
  <si>
    <t>Penerimaan Utang Ifc</t>
  </si>
  <si>
    <t>Pembayaran Biaya Transaks...</t>
  </si>
  <si>
    <t>Pembayaran Biaya Keuangan...</t>
  </si>
  <si>
    <t>Penerimaan Kontribusi Mod...</t>
  </si>
  <si>
    <t>Penerimaan Utang Leasing ...</t>
  </si>
  <si>
    <t>Pembayaran Utang Leasing ...</t>
  </si>
  <si>
    <t>Penerimaan (Pembayaran) T...</t>
  </si>
  <si>
    <t>Keuntungan Nilai Tukar Ka...</t>
  </si>
  <si>
    <t>Total Penurunan Bersih Kas Da...</t>
  </si>
  <si>
    <t>ESTI</t>
  </si>
  <si>
    <t>XIDX:ESTI</t>
  </si>
  <si>
    <t>Gaji Dan Kesejahteraan K...</t>
  </si>
  <si>
    <t>Penerimaan Dari Tagihan P...</t>
  </si>
  <si>
    <t>Kenaikan (Penurunan) Kas ...</t>
  </si>
  <si>
    <t>Pembayaran Biaya Bank</t>
  </si>
  <si>
    <t>Pembayaran Pajak Lainnya</t>
  </si>
  <si>
    <t>Pembayaran Pesangon</t>
  </si>
  <si>
    <t>Lain-Iain - Neto</t>
  </si>
  <si>
    <t>Kas Neto Diperoleh Dari (...</t>
  </si>
  <si>
    <t>Hasil Pelepasan Aset Teta...</t>
  </si>
  <si>
    <t>Pembayaran Uang Muka Pero...</t>
  </si>
  <si>
    <t>Kas Bersih Diperoleh Dari...</t>
  </si>
  <si>
    <t>Pembayaran Piutang Pihak ...</t>
  </si>
  <si>
    <t>ETWA</t>
  </si>
  <si>
    <t>XIDX:ETWA</t>
  </si>
  <si>
    <t>Q3 2023</t>
  </si>
  <si>
    <t>Q2 2023</t>
  </si>
  <si>
    <t>Q1 2023</t>
  </si>
  <si>
    <t>Q4 2022</t>
  </si>
  <si>
    <t>Tanaman Belum Menghas...</t>
  </si>
  <si>
    <t>Tanaman Telah Menghas...</t>
  </si>
  <si>
    <t>Total Tanaman Perkebun...</t>
  </si>
  <si>
    <t>Penerimaan Kas Dari Tagih...</t>
  </si>
  <si>
    <t>Penerimaan Kas Klaim Asur...</t>
  </si>
  <si>
    <t>Penempatan Uang Jaminan</t>
  </si>
  <si>
    <t>Pengembalian Uang Jaminan</t>
  </si>
  <si>
    <t>Uang Muka Pembangunan Pab...</t>
  </si>
  <si>
    <t>Uang Muka Pembelian Bibit</t>
  </si>
  <si>
    <t>Perolehan Investasi</t>
  </si>
  <si>
    <t>Kenaikan Aset Lain-Lain</t>
  </si>
  <si>
    <t>Penerimaan Dari Pihak Hub...</t>
  </si>
  <si>
    <t>Penerimaan Dari Liabilita...</t>
  </si>
  <si>
    <t>Pembayayran Dividen</t>
  </si>
  <si>
    <t>Kas Dan Bank Dari Entitas Anak ...</t>
  </si>
  <si>
    <t>Total Equity</t>
  </si>
  <si>
    <t>EXCL</t>
  </si>
  <si>
    <t>XIDX:EXCL</t>
  </si>
  <si>
    <t>12M 2007</t>
  </si>
  <si>
    <t>12M 2006</t>
  </si>
  <si>
    <t>Penjualan</t>
  </si>
  <si>
    <t>Beban Infrastruktur</t>
  </si>
  <si>
    <t>Beban Interkoneksi</t>
  </si>
  <si>
    <t>Beban Karyawan</t>
  </si>
  <si>
    <t>Total Beban Akrual</t>
  </si>
  <si>
    <t>Sukuk Ijarah</t>
  </si>
  <si>
    <t>Penerimaan Dari Pelanggan...</t>
  </si>
  <si>
    <t>Penghasilan Keuangan Yang...</t>
  </si>
  <si>
    <t>Pembayaran Atas Biaya-Bia...</t>
  </si>
  <si>
    <t>Penerimaan Pajak Penghasi...</t>
  </si>
  <si>
    <t>Realisasi/(Penambahan) As...</t>
  </si>
  <si>
    <t>Penerimaan Kas Bersih Dar...</t>
  </si>
  <si>
    <t>Akuisisi Entitas Asosiasi...</t>
  </si>
  <si>
    <t>Akuisisi Bisnis Kombinasi</t>
  </si>
  <si>
    <t>Pembayaran Berkaitan Deng...</t>
  </si>
  <si>
    <t>Investasi Pada Pengendali...</t>
  </si>
  <si>
    <t>Investasi Pada Ventura Be...</t>
  </si>
  <si>
    <t>Pembayaran Ijin Pita Spe...</t>
  </si>
  <si>
    <t>Penerimaan Dari Transaksi...</t>
  </si>
  <si>
    <t>Pembelian Lisensi</t>
  </si>
  <si>
    <t>Penerimaan Dari Aset Teta...</t>
  </si>
  <si>
    <t>Penerimaan Dividen Dari E...</t>
  </si>
  <si>
    <t>Pembayaran Atas Merger</t>
  </si>
  <si>
    <t>Pembayaran Obligasi</t>
  </si>
  <si>
    <t>Pembayaran Bunga Obligasi</t>
  </si>
  <si>
    <t>Hasil Penerbitan Obligasi</t>
  </si>
  <si>
    <t>Pembayaran Biaya Penerbit...</t>
  </si>
  <si>
    <t>Penerimaan Dari Utang Obl...</t>
  </si>
  <si>
    <t>Pembayaran Pinjaman Jangk...</t>
  </si>
  <si>
    <t>Pembayaran Biaya Saham Tr...</t>
  </si>
  <si>
    <t>Biaya Penerbitan Sukuk Ij...</t>
  </si>
  <si>
    <t>Pembayaran Imbal Hasil Ij...</t>
  </si>
  <si>
    <t>Pembayaran Sukuk Ijarah</t>
  </si>
  <si>
    <t>Penerimaan Dari Sukuk Ija...</t>
  </si>
  <si>
    <t>FAST</t>
  </si>
  <si>
    <t>XIDX:FAST</t>
  </si>
  <si>
    <t>Penerimaan Uang Muka Lain</t>
  </si>
  <si>
    <t>Pembayaran Beban Operasi</t>
  </si>
  <si>
    <t>Pembayaran Bunga Pembiaya...</t>
  </si>
  <si>
    <t>Pembayaran Bunga Utang Ob...</t>
  </si>
  <si>
    <t>Penerimaan Dividen Tunai ...</t>
  </si>
  <si>
    <t>Penyelesaian Uang Jaminan</t>
  </si>
  <si>
    <t>Penerimaan Pengembalian B...</t>
  </si>
  <si>
    <t>Pembayaran Investasi Diba...</t>
  </si>
  <si>
    <t>Penambahan Biaya Renovasi</t>
  </si>
  <si>
    <t>Penambahan Beban Ditanggu...</t>
  </si>
  <si>
    <t>Penambahan (Penurunan) As...</t>
  </si>
  <si>
    <t>Investasi Pada Properti</t>
  </si>
  <si>
    <t>Pembayaran Investasi Pada...</t>
  </si>
  <si>
    <t>Uang Muka Investasi Asosi...</t>
  </si>
  <si>
    <t>Pembelian Kembali Saham</t>
  </si>
  <si>
    <t>Pembayaran Kewajiban Sewa...</t>
  </si>
  <si>
    <t>Penambahan Kewajiban Sewa...</t>
  </si>
  <si>
    <t>Penerimaan Utang Dari Pem...</t>
  </si>
  <si>
    <t>Penerimaan Uang Muka Dari...</t>
  </si>
  <si>
    <t>Pengembalian Uang Muka Ke...</t>
  </si>
  <si>
    <t>Penarikan Pinjaman Bank</t>
  </si>
  <si>
    <t>Penerimaan Pinjaman Bank ...</t>
  </si>
  <si>
    <t>Pembayaran Biaya-Biaya Pe...</t>
  </si>
  <si>
    <t>Pembayaran Cadangan Layan...</t>
  </si>
  <si>
    <t>Pembayaran Pembiayaan Kon...</t>
  </si>
  <si>
    <t>Penambahan Utang Jangka P...</t>
  </si>
  <si>
    <t>Kenaikan (Penurunan) Neto Kas D...</t>
  </si>
  <si>
    <t>Kas Dari Entitas Anak Baru</t>
  </si>
  <si>
    <t>FASW</t>
  </si>
  <si>
    <t>XIDX:FASW</t>
  </si>
  <si>
    <t>Pembayaran Untuk Beban Op...</t>
  </si>
  <si>
    <t>Pembayaran Untuk:</t>
  </si>
  <si>
    <t>Total Pembayaran Untuk:</t>
  </si>
  <si>
    <t>Penerimaan Dari:</t>
  </si>
  <si>
    <t>Restitusi Pajak Penghasi...</t>
  </si>
  <si>
    <t>Restitusi Pajak Pertamba...</t>
  </si>
  <si>
    <t>Total Penerimaan Dari:</t>
  </si>
  <si>
    <t>Penempatan Pada Deposito ...</t>
  </si>
  <si>
    <t>Wesel Tagih</t>
  </si>
  <si>
    <t>Perolehan Piutang Lain-La...</t>
  </si>
  <si>
    <t>Pengembalian (Pembayaran)...</t>
  </si>
  <si>
    <t>Perolehan Utang Bank</t>
  </si>
  <si>
    <t>Perolehan Utang Bank Dan ...</t>
  </si>
  <si>
    <t>Perolehan (Pembayaran) Ut...</t>
  </si>
  <si>
    <t>Pembelian Kembali Obligas...</t>
  </si>
  <si>
    <t>Pembayaran Biaya Peroleha...</t>
  </si>
  <si>
    <t>Perolehan Dari Transaksi ...</t>
  </si>
  <si>
    <t>Penerimaan Dari Setoran M...</t>
  </si>
  <si>
    <t>FISH</t>
  </si>
  <si>
    <t>XIDX:FISH</t>
  </si>
  <si>
    <t>Pembayaran Beban Pabrikas...</t>
  </si>
  <si>
    <t>Pembayaran Gaji, Upah Dan...</t>
  </si>
  <si>
    <t>Pembayaran Keberatan Paja...</t>
  </si>
  <si>
    <t>Akuisisi Entitas Anak, Se...</t>
  </si>
  <si>
    <t>Uang Muka Aset Takberwuju...</t>
  </si>
  <si>
    <t>Setoran Modal Oleh Kepent...</t>
  </si>
  <si>
    <t>Setoran Uang Muka Saham D...</t>
  </si>
  <si>
    <t>Penambahan Utang Bank Jan...</t>
  </si>
  <si>
    <t>Penambahan Pinjaman Jangk...</t>
  </si>
  <si>
    <t>Pembayaran Utang Pemegang...</t>
  </si>
  <si>
    <t>Pembayaran Biaya Komitmen</t>
  </si>
  <si>
    <t>Pembayaran Dividen Kas Ol...</t>
  </si>
  <si>
    <t>FMII</t>
  </si>
  <si>
    <t>XIDX:FMII</t>
  </si>
  <si>
    <t>Pendapatan Bersih Ventura Bersa...</t>
  </si>
  <si>
    <t>Laba Kotor Setelah Ventura Bers...</t>
  </si>
  <si>
    <t>Surat Berharga Ya...</t>
  </si>
  <si>
    <t>Surat Berharga Jangka...</t>
  </si>
  <si>
    <t>Pembayaran Beban Pajak</t>
  </si>
  <si>
    <t>Penerimanaan Penghasilan ...</t>
  </si>
  <si>
    <t>Penerimaan Kembali Uang M...</t>
  </si>
  <si>
    <t>Penjualan (Penambahan) Ak...</t>
  </si>
  <si>
    <t>Uang Muka Pembelian</t>
  </si>
  <si>
    <t>Uang Muka Penyertaan</t>
  </si>
  <si>
    <t>Uang Muka Lain-Lain</t>
  </si>
  <si>
    <t>Investasi Rdpt</t>
  </si>
  <si>
    <t>Uang Muka Dividen</t>
  </si>
  <si>
    <t>Perolehan Dari Penjualan ...</t>
  </si>
  <si>
    <t>Real Estate</t>
  </si>
  <si>
    <t>Investasi Saham</t>
  </si>
  <si>
    <t>Penjualan (Penambahan) Ta...</t>
  </si>
  <si>
    <t>Pembayaran Hutang Bank Ja...</t>
  </si>
  <si>
    <t>Pembayaran Hutang Pihak B...</t>
  </si>
  <si>
    <t>Pembayaran Piutang Lain-L...</t>
  </si>
  <si>
    <t>Utang Jangka Pendek</t>
  </si>
  <si>
    <t>Utang Rdpt</t>
  </si>
  <si>
    <t>Penambahan Hutang Bank</t>
  </si>
  <si>
    <t>Penambahan Hutang Lain-La...</t>
  </si>
  <si>
    <t>Penambahan Modal Disetor ...</t>
  </si>
  <si>
    <t>Pembayaran Hutang Pihak Y...</t>
  </si>
  <si>
    <t>Penambahan Hutang Surat B...</t>
  </si>
  <si>
    <t>Penambahan Hutang Bank Ja...</t>
  </si>
  <si>
    <t>Penambahan Hutang Pihak B...</t>
  </si>
  <si>
    <t>Penambahan Piutang Pihak ...</t>
  </si>
  <si>
    <t>Kas Dan Setara Kas Dari Pelepas...</t>
  </si>
  <si>
    <t>Rekening Yang Dibatasi Pengguna...</t>
  </si>
  <si>
    <t>FORU</t>
  </si>
  <si>
    <t>XIDX:FORU</t>
  </si>
  <si>
    <t>Penerimaan Kas Dari (Pemb...</t>
  </si>
  <si>
    <t>Taksiran Restitusi Pajak ...</t>
  </si>
  <si>
    <t>Pembayaran Pokok Liabilit...</t>
  </si>
  <si>
    <t>Pembayaran Utang Pembelia...</t>
  </si>
  <si>
    <t>Kas Dan Setara Kas Awal Tahun P...</t>
  </si>
  <si>
    <t>Dampak Perubahan Nilai Tukar At...</t>
  </si>
  <si>
    <t>FPNI</t>
  </si>
  <si>
    <t>XIDX:FPNI</t>
  </si>
  <si>
    <t>Pembayaran Beban Usaha La...</t>
  </si>
  <si>
    <t>Pembayaran Beban Usahan L...</t>
  </si>
  <si>
    <t>Pembayaran Untuk Pajak Pe...</t>
  </si>
  <si>
    <t>Penerimaan Dari Pengembal...</t>
  </si>
  <si>
    <t>Pembayaran Untuk Biaya Ba...</t>
  </si>
  <si>
    <t>Pembayaran Bunga Obligasi...</t>
  </si>
  <si>
    <t>Pembayaran Pokok Obligasi...</t>
  </si>
  <si>
    <t>Penerimaan Bersih Dari Tr...</t>
  </si>
  <si>
    <t>GAMA</t>
  </si>
  <si>
    <t>XIDX:GAMA</t>
  </si>
  <si>
    <t>Q3 2022</t>
  </si>
  <si>
    <t>Q2 2022</t>
  </si>
  <si>
    <t>Q1 2022</t>
  </si>
  <si>
    <t>Q4 2021</t>
  </si>
  <si>
    <t>Aset Real Estat</t>
  </si>
  <si>
    <t>Pendapatan Dari Pelanggan</t>
  </si>
  <si>
    <t>Pembayaran Kepada Kontra...</t>
  </si>
  <si>
    <t>Pembayaran Kepada Pemaso...</t>
  </si>
  <si>
    <t>Pendapatan Lain - Lain</t>
  </si>
  <si>
    <t>Penerimaan Bunga Deposito</t>
  </si>
  <si>
    <t>Pencairan Atau Penempatan...</t>
  </si>
  <si>
    <t>Peneriman Dari Pelepasan ...</t>
  </si>
  <si>
    <t>Peningkatan Modal Entitas...</t>
  </si>
  <si>
    <t>Saldo Kas Dan Bank Entita...</t>
  </si>
  <si>
    <t>Pembayaran Pihak Berelasi</t>
  </si>
  <si>
    <t>Penerimaan Pihak Berelasi</t>
  </si>
  <si>
    <t>Penerimaan Lain-Lain Piha...</t>
  </si>
  <si>
    <t>Pembayaran Utang Bank Dan...</t>
  </si>
  <si>
    <t>Penerimaan Utang Bank Dan...</t>
  </si>
  <si>
    <t>GDST</t>
  </si>
  <si>
    <t>XIDX:GDST</t>
  </si>
  <si>
    <t>Total Pos Luar Biasa</t>
  </si>
  <si>
    <t>Pembayaran Beban Bunga</t>
  </si>
  <si>
    <t>Penerimaan Pendapatan Kla...</t>
  </si>
  <si>
    <t>Penerimaan Laba Aset Ters...</t>
  </si>
  <si>
    <t>Perolehan Investasi Jangk...</t>
  </si>
  <si>
    <t>Penjualan Efek Tersedia U...</t>
  </si>
  <si>
    <t>Penambahan Aset Lancar La...</t>
  </si>
  <si>
    <t>(Penambahan) Pengurangan ...</t>
  </si>
  <si>
    <t>Pengurangan Piutang Lain-...</t>
  </si>
  <si>
    <t>Uang Muka Pembelian Mesin</t>
  </si>
  <si>
    <t>Penerimaan Piutang Pihak ...</t>
  </si>
  <si>
    <t>Penambahan (Pembayaran) H...</t>
  </si>
  <si>
    <t>Pembayaran Hutang Lembaga...</t>
  </si>
  <si>
    <t>GDYR</t>
  </si>
  <si>
    <t>XIDX:GDYR</t>
  </si>
  <si>
    <t>Penerimaan Pendapatan Keu...</t>
  </si>
  <si>
    <t>Penerimaan Pajak Lain-Lai...</t>
  </si>
  <si>
    <t>Pembayaran Pajak Lain-Lai...</t>
  </si>
  <si>
    <t>Pembayaran Kepada Dana Pe...</t>
  </si>
  <si>
    <t>Pembayaran Beban Operasio...</t>
  </si>
  <si>
    <t>Penerimaan/Pembayaran Div...</t>
  </si>
  <si>
    <t>Penerimaan Pengembalian D...</t>
  </si>
  <si>
    <t>Pembayaran Biaya Keuangan</t>
  </si>
  <si>
    <t>Pembayaran/Penerimaan Pin...</t>
  </si>
  <si>
    <t>Pembayaran Pinjaman Jang...</t>
  </si>
  <si>
    <t>Total Pembayaran/Peneri...</t>
  </si>
  <si>
    <t>Pembayaran Sewa</t>
  </si>
  <si>
    <t>Penyesuaian Penjabaran</t>
  </si>
  <si>
    <t>GEMA</t>
  </si>
  <si>
    <t>XIDX:GEMA</t>
  </si>
  <si>
    <t>Pendapatan Komisi</t>
  </si>
  <si>
    <t>Pembayaran Kas Kepada :</t>
  </si>
  <si>
    <t>Beban Operasional Lainny...</t>
  </si>
  <si>
    <t>Beban Lain-Lain - Bersih</t>
  </si>
  <si>
    <t>Pembayaran Administrasi D...</t>
  </si>
  <si>
    <t>Penerimaan Pajak Pertamba...</t>
  </si>
  <si>
    <t>Penerimaan Klaim Pajak Pe...</t>
  </si>
  <si>
    <t>Pembayaran Jaminan</t>
  </si>
  <si>
    <t>Denda Pajak</t>
  </si>
  <si>
    <t>Hasil Penjualan Aset Tak ...</t>
  </si>
  <si>
    <t>Reksadana</t>
  </si>
  <si>
    <t>Penghapusan Aset Tetap</t>
  </si>
  <si>
    <t>Penurunan Deposito Berjan...</t>
  </si>
  <si>
    <t>Penerimaan Piutang Non Us...</t>
  </si>
  <si>
    <t>Pembayaran Piutang Non Us...</t>
  </si>
  <si>
    <t>Penurunan Dana Yang Dibat...</t>
  </si>
  <si>
    <t>Penurunan (Peningkatan) B...</t>
  </si>
  <si>
    <t>Akuisisi Entitas Anak Set...</t>
  </si>
  <si>
    <t>Pelunasan Utang Afiliasi ...</t>
  </si>
  <si>
    <t>Pembelian Saham Dari Non-...</t>
  </si>
  <si>
    <t>Penerimaan Atas Penambaha...</t>
  </si>
  <si>
    <t>Total Penerimaan Utang ...</t>
  </si>
  <si>
    <t>Total Pembayaran Utang ...</t>
  </si>
  <si>
    <t>Penerimaan Utang Non-Usah...</t>
  </si>
  <si>
    <t>Pembayaran Utang Non-Usah...</t>
  </si>
  <si>
    <t>(Pembayaran) Penerimaan U...</t>
  </si>
  <si>
    <t>Pembayaran Dari Kepenting...</t>
  </si>
  <si>
    <t>Penerimaan Piutang Afilia...</t>
  </si>
  <si>
    <t>Pembayaran Piutang Afilia...</t>
  </si>
  <si>
    <t>Utang Jangka Panjang Lain...</t>
  </si>
  <si>
    <t>Pembelian Saham Dari Non ...</t>
  </si>
  <si>
    <t>Penerimaan Utang Dividen</t>
  </si>
  <si>
    <t>GEMS</t>
  </si>
  <si>
    <t>XIDX:GEMS</t>
  </si>
  <si>
    <t>Pembayaran Dhpb Dan Deadr...</t>
  </si>
  <si>
    <t>Pembayaran Tambang Pada T...</t>
  </si>
  <si>
    <t>Penambahan Aset Pertamban...</t>
  </si>
  <si>
    <t>Penurunan/Kenaikan Uang M...</t>
  </si>
  <si>
    <t>Penempatan Investasi Saha...</t>
  </si>
  <si>
    <t>Penurunan/Penambahan Aset...</t>
  </si>
  <si>
    <t>Penambahan Investasi Saha...</t>
  </si>
  <si>
    <t>Pembayaran Liabilitas Se...</t>
  </si>
  <si>
    <t>Pembayaran Utang Bank Lem...</t>
  </si>
  <si>
    <t>Pembayaran Dividen - Kepe...</t>
  </si>
  <si>
    <t>Penerimaan Dividen Dari D...</t>
  </si>
  <si>
    <t>Penerbitan Modal Saham Me...</t>
  </si>
  <si>
    <t>Penambahan Utang Obligasi</t>
  </si>
  <si>
    <t>Penerimaan Utang Dari Ban...</t>
  </si>
  <si>
    <t>Penerimaan Pinjaman Anjak...</t>
  </si>
  <si>
    <t>Pembayaran Pinjaman Anjak...</t>
  </si>
  <si>
    <t>Penambahan Modal Disetor</t>
  </si>
  <si>
    <t>Pengaruh Tidak Dikonsolidasikan...</t>
  </si>
  <si>
    <t>Dampak Dari Kehilangan Pengenda...</t>
  </si>
  <si>
    <t>GGRM</t>
  </si>
  <si>
    <t>XIDX:GGRM</t>
  </si>
  <si>
    <t>Utang Cukai</t>
  </si>
  <si>
    <t>Penerimaan (Pembayaran) ...</t>
  </si>
  <si>
    <t>Pinjaman Kepada Pihak Yan...</t>
  </si>
  <si>
    <t>Pembayaran Investasi Jang...</t>
  </si>
  <si>
    <t>Akuisisi Hak Minoritas Pa...</t>
  </si>
  <si>
    <t>Penjualan Entitas Asosias...</t>
  </si>
  <si>
    <t>Penerimaan Dari Pinjaman...</t>
  </si>
  <si>
    <t>Pembayaran Dari Pinjaman...</t>
  </si>
  <si>
    <t>Penyetoran Modal Saham En...</t>
  </si>
  <si>
    <t>GIAA</t>
  </si>
  <si>
    <t>XIDX:GIAA</t>
  </si>
  <si>
    <t>Klaim Reasuransi</t>
  </si>
  <si>
    <t>Tagihan Bruto Kepada Pem...</t>
  </si>
  <si>
    <t>Dana Perawatan Pesawat D...</t>
  </si>
  <si>
    <t>Pengeluaran Kas Kepada Pe...</t>
  </si>
  <si>
    <t>Pengeluaran Kas Kepada Ka...</t>
  </si>
  <si>
    <t>Penempatan Atas Kas Yang ...</t>
  </si>
  <si>
    <t>Penarikan Kas Yang Dibata...</t>
  </si>
  <si>
    <t>Pengembalian Pajak</t>
  </si>
  <si>
    <t>Hasil Penjualan Properti ...</t>
  </si>
  <si>
    <t>Penempatan Kas Yang Dibat...</t>
  </si>
  <si>
    <t>Perolehan Properti Invest...</t>
  </si>
  <si>
    <t>Hasil Penjualan Aset Lain...</t>
  </si>
  <si>
    <t>Penerimaan Lain-Lain Dari...</t>
  </si>
  <si>
    <t>Penerimaan Uang Jaminan</t>
  </si>
  <si>
    <t>Pengeluaran Untuk Dana Pe...</t>
  </si>
  <si>
    <t>Uang Muka Pembelian Pesaw...</t>
  </si>
  <si>
    <t>Pengeluaran Untuk Deposit...</t>
  </si>
  <si>
    <t>Pengeluaran Untuk Peroleh...</t>
  </si>
  <si>
    <t>Pembayaran Uang Jaminan</t>
  </si>
  <si>
    <t>Penerimaan Lainnya Dari A...</t>
  </si>
  <si>
    <t>Pembayaran Lainnya Dari A...</t>
  </si>
  <si>
    <t>(Pembayaran)/Penerimaan L...</t>
  </si>
  <si>
    <t>Pembayaran Utang Usaha Ja...</t>
  </si>
  <si>
    <t>Penerimaan Sukuk</t>
  </si>
  <si>
    <t>Pembayaran Untuk Penarika...</t>
  </si>
  <si>
    <t>Penerimaan Utang Obligasi</t>
  </si>
  <si>
    <t>Pembayaran Dividen Oleh E...</t>
  </si>
  <si>
    <t>Pembayaran Kas Atas Biaya...</t>
  </si>
  <si>
    <t>Penerimaan Kas Dari Tamba...</t>
  </si>
  <si>
    <t>Hasil Dari Penawaran Umum...</t>
  </si>
  <si>
    <t>Pembayaran Biaya Pengemba...</t>
  </si>
  <si>
    <t>Pembayaran Dividen Ke Pem...</t>
  </si>
  <si>
    <t>Pengeluaran Untuk Dana Ca...</t>
  </si>
  <si>
    <t>Penurunan (Kenaikan) Kas ...</t>
  </si>
  <si>
    <t>GJTL</t>
  </si>
  <si>
    <t>XIDX:GJTL</t>
  </si>
  <si>
    <t>Penerimaan Dari Restitusi...</t>
  </si>
  <si>
    <t>Pencairan Investasi Terse...</t>
  </si>
  <si>
    <t>Penempatan Investasi Ters...</t>
  </si>
  <si>
    <t>Penempatan Bank Garansi</t>
  </si>
  <si>
    <t>Penempatan Investasi</t>
  </si>
  <si>
    <t>Penerimaan Dari Piutang K...</t>
  </si>
  <si>
    <t>Arus Kas Masuk Bersih Aku...</t>
  </si>
  <si>
    <t>Pembayaran Wesel Bayar Ja...</t>
  </si>
  <si>
    <t>Pembayaran Utang Bank Yan...</t>
  </si>
  <si>
    <t>Penerimaan Dari Obligasi</t>
  </si>
  <si>
    <t>Pembayaran Penalti Atas P...</t>
  </si>
  <si>
    <t>Pembelian Saham Diperoleh...</t>
  </si>
  <si>
    <t>Saldo Kas Anak Perusahaan Yang ...</t>
  </si>
  <si>
    <t>GLOB</t>
  </si>
  <si>
    <t>XIDX:GLOB</t>
  </si>
  <si>
    <t>Utang Pembiayaan Kons...</t>
  </si>
  <si>
    <t>Penerimaan Kas Dari Komis...</t>
  </si>
  <si>
    <t>Pembayaran Kas Untuk Oper...</t>
  </si>
  <si>
    <t>Penerimaan (Pembayaran) K...</t>
  </si>
  <si>
    <t>Perolehan Entitas Anak Se...</t>
  </si>
  <si>
    <t>Peneriman Dari Penjualan ...</t>
  </si>
  <si>
    <t>Peningkatan Modal Saham</t>
  </si>
  <si>
    <t>Penerimanan Dari Penerbit...</t>
  </si>
  <si>
    <t>Pembayaran Untuk Bunga Pi...</t>
  </si>
  <si>
    <t>Pengurangan (Penambahan) ...</t>
  </si>
  <si>
    <t>GMTD</t>
  </si>
  <si>
    <t>XIDX:GMTD</t>
  </si>
  <si>
    <t>Pembayaran :</t>
  </si>
  <si>
    <t>Gaji Dan Tunjangan Karya...</t>
  </si>
  <si>
    <t>Kontaktor</t>
  </si>
  <si>
    <t>Total Pembayaran :</t>
  </si>
  <si>
    <t>Pencairan Dana Yang Dibat...</t>
  </si>
  <si>
    <t>Beban Pajak</t>
  </si>
  <si>
    <t>Pendapatan Lainnya - Bers...</t>
  </si>
  <si>
    <t>Perolehan Aset Tak Berwuj...</t>
  </si>
  <si>
    <t>Uang Muka Investasi</t>
  </si>
  <si>
    <t>Penempatan Dana</t>
  </si>
  <si>
    <t>Pembayaran Atas Akuisisi ...</t>
  </si>
  <si>
    <t>Hasil Dari Pelepasan Aset...</t>
  </si>
  <si>
    <t>Pembayaran Bunga Beban Ke...</t>
  </si>
  <si>
    <t>Penerimaan Pinjaman Atas ...</t>
  </si>
  <si>
    <t>Penyesuaian Kas Dan Setara Kas ...</t>
  </si>
  <si>
    <t>GOLD</t>
  </si>
  <si>
    <t>XIDX:GOLD</t>
  </si>
  <si>
    <t>Pajak Final</t>
  </si>
  <si>
    <t>Jasa Giro</t>
  </si>
  <si>
    <t>Pembayaran Sewa Lahan</t>
  </si>
  <si>
    <t>Perlohehan Aset Keuangan ...</t>
  </si>
  <si>
    <t>Penghasilan Dividen</t>
  </si>
  <si>
    <t>Penjualan Saham</t>
  </si>
  <si>
    <t>Entitas Asosiasi</t>
  </si>
  <si>
    <t>Total Penjualan Saham</t>
  </si>
  <si>
    <t>Penjualan Merk</t>
  </si>
  <si>
    <t>Penambahan Aset Tidak Lan...</t>
  </si>
  <si>
    <t>Pembayaran Hutang Pembiay...</t>
  </si>
  <si>
    <t>Pembayaran Biaya Terkait ...</t>
  </si>
  <si>
    <t>Setoran Modal Saham Entit...</t>
  </si>
  <si>
    <t>Pembayaran Atas Beban Bun...</t>
  </si>
  <si>
    <t>Penerimaan Hutang Jaminan</t>
  </si>
  <si>
    <t>Penambahan Utang Pihak Be...</t>
  </si>
  <si>
    <t>Pembayaran Biaya Pinjaman...</t>
  </si>
  <si>
    <t>Tambahan Modal Disetor Da...</t>
  </si>
  <si>
    <t>Kas Dan Setara Kas Entitas Anak...</t>
  </si>
  <si>
    <t>GOLL</t>
  </si>
  <si>
    <t>XIDX:GOLL</t>
  </si>
  <si>
    <t>Q3 2021</t>
  </si>
  <si>
    <t>Q2 2021</t>
  </si>
  <si>
    <t>Q1 2021</t>
  </si>
  <si>
    <t>Q4 2020</t>
  </si>
  <si>
    <t>Utang Pihak Berel...</t>
  </si>
  <si>
    <t>Pembayaran Karyawan</t>
  </si>
  <si>
    <t>Perolehan Hak Atas Tanah</t>
  </si>
  <si>
    <t>Uang Muka Investasi Saham</t>
  </si>
  <si>
    <t>Pembayaran Untuk Proyek P...</t>
  </si>
  <si>
    <t>Pemeliharaan Tanaman Perk...</t>
  </si>
  <si>
    <t>Cassie Atas Pinjaman Enti...</t>
  </si>
  <si>
    <t>Penambahan Modal Saham Me...</t>
  </si>
  <si>
    <t>Total Penambahan Modal ...</t>
  </si>
  <si>
    <t>Penambahan Modal Entitas ...</t>
  </si>
  <si>
    <t>Utang Bank - Jangka Panja...</t>
  </si>
  <si>
    <t>Total Utang Bank - Jang...</t>
  </si>
  <si>
    <t>Utang Bank - Jangka Pende...</t>
  </si>
  <si>
    <t>Penerimaan Dana Syirkah T...</t>
  </si>
  <si>
    <t>Pihak-Pihak Berelasi</t>
  </si>
  <si>
    <t>Total Pihak-Pihak Berel...</t>
  </si>
  <si>
    <t>Pembayaran Ujroh</t>
  </si>
  <si>
    <t>Pelunasan Pinjaman Dari P...</t>
  </si>
  <si>
    <t>Pinjaman Dari Pihak Ketig...</t>
  </si>
  <si>
    <t>Total Pinjaman Dari Pih...</t>
  </si>
  <si>
    <t>Pengurangan Kas Entitas Anak</t>
  </si>
  <si>
    <t>GPRA</t>
  </si>
  <si>
    <t>XIDX:GPRA</t>
  </si>
  <si>
    <t>Total Utang Bank Ja...</t>
  </si>
  <si>
    <t>Utang Pembelian Aset ...</t>
  </si>
  <si>
    <t>Total Utang Pembeli...</t>
  </si>
  <si>
    <t>Total Utang Pembiay...</t>
  </si>
  <si>
    <t>Beban Bunga Dan Keuangan</t>
  </si>
  <si>
    <t>Kegiatan Operasional Lain...</t>
  </si>
  <si>
    <t>Akuisisi Tambahan Kepemil...</t>
  </si>
  <si>
    <t>Penjualan (Perolehan) Ase...</t>
  </si>
  <si>
    <t>Total Penjualan (Perole...</t>
  </si>
  <si>
    <t>Penambahan (Pembayaran) U...</t>
  </si>
  <si>
    <t>Penurunan Investasi Efek</t>
  </si>
  <si>
    <t>Pelepasan Investasi Efek</t>
  </si>
  <si>
    <t>Uang Muka Investasi Pada ...</t>
  </si>
  <si>
    <t>Penjualan Investasi Jangk...</t>
  </si>
  <si>
    <t>Perolehan Investasi Pada ...</t>
  </si>
  <si>
    <t>Penurunan Aset-Aset Lain</t>
  </si>
  <si>
    <t>Penerimaan (Pelunasan) Pi...</t>
  </si>
  <si>
    <t>Penerimaan (Pelunasan) Su...</t>
  </si>
  <si>
    <t>Penambahan Hak Minoritas</t>
  </si>
  <si>
    <t>Pembayaran Kepada Pihak K...</t>
  </si>
  <si>
    <t>Penerimaan Utang Pembelia...</t>
  </si>
  <si>
    <t>Setoran Modal Entitas Ana...</t>
  </si>
  <si>
    <t>Perolehan Saham Treasuri</t>
  </si>
  <si>
    <t>Konversi Waran Menjadi Sa...</t>
  </si>
  <si>
    <t>Penambahan Setara Kas Yang Diba...</t>
  </si>
  <si>
    <t>Kas Dan Setara Kas Bersih Dari ...</t>
  </si>
  <si>
    <t>GSMF</t>
  </si>
  <si>
    <t>XIDX:GSMF</t>
  </si>
  <si>
    <t>Pendapatan Underwriting</t>
  </si>
  <si>
    <t>Pendapatan Sewa Pembiayaa...</t>
  </si>
  <si>
    <t>Pendapatan Pembiayaan Kon...</t>
  </si>
  <si>
    <t>Provisi Dan Komisi Kredit</t>
  </si>
  <si>
    <t>Jasa Kegiatan Manager Inv...</t>
  </si>
  <si>
    <t>Beban Underwriting</t>
  </si>
  <si>
    <t>Pembentukan Cadangan Keru...</t>
  </si>
  <si>
    <t>Penerimaan Kembali Aset Y...</t>
  </si>
  <si>
    <t>Total Kas Dan Setara Ka...</t>
  </si>
  <si>
    <t>Pinjaman Yang Diberikan</t>
  </si>
  <si>
    <t>Total Pinjaman Yang Dib...</t>
  </si>
  <si>
    <t>Piutang Premi</t>
  </si>
  <si>
    <t>Total Piutang Premi</t>
  </si>
  <si>
    <t>Aset Reasuransi</t>
  </si>
  <si>
    <t>Piutang Pembiayaan Konsum...</t>
  </si>
  <si>
    <t>Total Simpanan Nasabah</t>
  </si>
  <si>
    <t>Utang Reasuransi</t>
  </si>
  <si>
    <t>Medium Term Notes</t>
  </si>
  <si>
    <t>Total Utang Bank</t>
  </si>
  <si>
    <t>Liabilitas Manfaat Polis...</t>
  </si>
  <si>
    <t>Total Liabilitas Manfa...</t>
  </si>
  <si>
    <t>Premi Yang Belum Merupak...</t>
  </si>
  <si>
    <t>Total Premi Yang Belum...</t>
  </si>
  <si>
    <t>Liabilitas Pajak Tangguh...</t>
  </si>
  <si>
    <t>Penerimaan Premi Dan Kla...</t>
  </si>
  <si>
    <t>Penerimaan Dari Cicilan ...</t>
  </si>
  <si>
    <t>Penjualan Reksa Dana</t>
  </si>
  <si>
    <t>Aktivitas Modal Ventura</t>
  </si>
  <si>
    <t>Aktivitas Operasi Lainny...</t>
  </si>
  <si>
    <t>Penerimaan Jasa Manajeme...</t>
  </si>
  <si>
    <t>Penjualan Obligasi</t>
  </si>
  <si>
    <t>Aktivitas Investasi Lain...</t>
  </si>
  <si>
    <t>Bunga Deposito</t>
  </si>
  <si>
    <t>Bunga Obligasi</t>
  </si>
  <si>
    <t>Bunga Dari Perbankan</t>
  </si>
  <si>
    <t>Aktivitas Operasional Pe...</t>
  </si>
  <si>
    <t>Pembagian Hasil Reksadan...</t>
  </si>
  <si>
    <t>Pengeluaran Kas Untuk:</t>
  </si>
  <si>
    <t>Pembayaran Premi Reasura...</t>
  </si>
  <si>
    <t>Pengeluaran Untuk Aktivi...</t>
  </si>
  <si>
    <t>Pengeluaran Untuk Kontra...</t>
  </si>
  <si>
    <t>Pembelian Reksa Dana</t>
  </si>
  <si>
    <t>Penempatan Investasi Lai...</t>
  </si>
  <si>
    <t>Bunga Pinjaman</t>
  </si>
  <si>
    <t>Penempatan Obligasi</t>
  </si>
  <si>
    <t>Pengeluaran Jasa Manajem...</t>
  </si>
  <si>
    <t>Total Pengeluaran Kas U...</t>
  </si>
  <si>
    <t>Kas Dan Setara Kas Dari A...</t>
  </si>
  <si>
    <t>Pembelian Penyertaan Saha...</t>
  </si>
  <si>
    <t>Penjualan Penyertaan Saha...</t>
  </si>
  <si>
    <t>Penjualan Aset Tarikan</t>
  </si>
  <si>
    <t>Penerimaan Utang Lainnya</t>
  </si>
  <si>
    <t>Penerimaan Setoran Uang M...</t>
  </si>
  <si>
    <t>Penerimaan Dana Setoran M...</t>
  </si>
  <si>
    <t>Pembayaran Utang Lainnya</t>
  </si>
  <si>
    <t>Penawaran Umum Terbatas</t>
  </si>
  <si>
    <t>GTBO</t>
  </si>
  <si>
    <t>XIDX:GTBO</t>
  </si>
  <si>
    <t>Pinjaman Investasi</t>
  </si>
  <si>
    <t>Bunga Giro Dan Deposito</t>
  </si>
  <si>
    <t>Penerimaan Uang Muka Penj...</t>
  </si>
  <si>
    <t>Penerimaan Dari Bunga</t>
  </si>
  <si>
    <t>Penerimaan Dari Pemasok</t>
  </si>
  <si>
    <t>Penerimaan (Pembayaran) J...</t>
  </si>
  <si>
    <t>Pembayaran Bunga Pinjaman</t>
  </si>
  <si>
    <t>Pembayaran Iuran Eksplora...</t>
  </si>
  <si>
    <t>Pelepasan Tanah Garapan</t>
  </si>
  <si>
    <t>Penempatan Jaminan</t>
  </si>
  <si>
    <t>Penerimaan (Pembayaan) Pi...</t>
  </si>
  <si>
    <t>Penerimaan (Pembayaan) Hu...</t>
  </si>
  <si>
    <t>Penerimaan Hutang Jangka ...</t>
  </si>
  <si>
    <t>Pengeluaran Dari Penawara...</t>
  </si>
  <si>
    <t>Arus Kas Bersih Yang Dipe...</t>
  </si>
  <si>
    <t>GWSA</t>
  </si>
  <si>
    <t>XIDX:GWSA</t>
  </si>
  <si>
    <t>Utang Pembelian K...</t>
  </si>
  <si>
    <t>Pembayaran Pajak Revaluas...</t>
  </si>
  <si>
    <t>Pembayaran Lebih Bayar Pa...</t>
  </si>
  <si>
    <t>Pembayaran Beban Pajak Fi...</t>
  </si>
  <si>
    <t>Kas Dan Setara Kas Yang D...</t>
  </si>
  <si>
    <t>Penurunana (Kenaikan) Dep...</t>
  </si>
  <si>
    <t>Pembayaran Bunga Dan Prov...</t>
  </si>
  <si>
    <t>Total Pembayaran Bunga ...</t>
  </si>
  <si>
    <t>Pembayaran Utang Atas Pem...</t>
  </si>
  <si>
    <t>Investasi Dalam Saham Ent...</t>
  </si>
  <si>
    <t>Uang Muka Investasi Dalam...</t>
  </si>
  <si>
    <t>Penambahan Uang Muka Seto...</t>
  </si>
  <si>
    <t>Penerimanaan Penerbitan O...</t>
  </si>
  <si>
    <t>Penerimaan Dari Pihak Non...</t>
  </si>
  <si>
    <t>Penerimaan Utang Dari Pih...</t>
  </si>
  <si>
    <t>Pembayaran Biaya Penawara...</t>
  </si>
  <si>
    <t>Penambahan Utang Pembelia...</t>
  </si>
  <si>
    <t>Penerimanan Utang Bank Ja...</t>
  </si>
  <si>
    <t>Pembayaran Biaya Emisi Ob...</t>
  </si>
  <si>
    <t>Pembayaran Utang Kepada L...</t>
  </si>
  <si>
    <t>GZCO</t>
  </si>
  <si>
    <t>XIDX:GZCO</t>
  </si>
  <si>
    <t>Adjusment</t>
  </si>
  <si>
    <t>Total Pajak Kini</t>
  </si>
  <si>
    <t>Kas Diterima Dari Pelangg...</t>
  </si>
  <si>
    <t>Kas Dibayar Kepada Pemaso...</t>
  </si>
  <si>
    <t>Kas Dibayar Kepada Pemas...</t>
  </si>
  <si>
    <t>Kas Dibayar Kepada Karya...</t>
  </si>
  <si>
    <t>Total Kas Dibayar Kepad...</t>
  </si>
  <si>
    <t>Penerimaan Pajak Badan</t>
  </si>
  <si>
    <t>Penempatan Kas Dan Setara...</t>
  </si>
  <si>
    <t>Pembayaran Uang Muka Aset...</t>
  </si>
  <si>
    <t>Penambahan Perkebunan Pla...</t>
  </si>
  <si>
    <t>Pengurangan Tanaman Perke...</t>
  </si>
  <si>
    <t>Pengambialihan Kepentinga...</t>
  </si>
  <si>
    <t>Pengembalian Uang Muka In...</t>
  </si>
  <si>
    <t>Penambahan Kas Bersih Dar...</t>
  </si>
  <si>
    <t>Penambahan Uang Muka</t>
  </si>
  <si>
    <t>Uang Muka Penjualan Entit...</t>
  </si>
  <si>
    <t>Pelunasan Piutang Pihak B...</t>
  </si>
  <si>
    <t>Selisih Nilai Transaksi R...</t>
  </si>
  <si>
    <t>Penambahan Hutang Lembaga...</t>
  </si>
  <si>
    <t>Penambahan Modal Ditempat...</t>
  </si>
  <si>
    <t>Pembayaran Utang Pada Pih...</t>
  </si>
  <si>
    <t>Pembayaran Hutang Sewa</t>
  </si>
  <si>
    <t>Pembayaran Hutang Sewa Pe...</t>
  </si>
  <si>
    <t>Pembayaran Untuk Saham Tr...</t>
  </si>
  <si>
    <t>Kas Dan Setara Kas Anak Perusah...</t>
  </si>
  <si>
    <t>HADE</t>
  </si>
  <si>
    <t>XIDX:HADE</t>
  </si>
  <si>
    <t>Deposito Pada Lembaga Kl...</t>
  </si>
  <si>
    <t>Piutang Pada Lembaga Kli...</t>
  </si>
  <si>
    <t>Piutang Nasabah</t>
  </si>
  <si>
    <t>Portofolio Efek</t>
  </si>
  <si>
    <t>Utang Pada Lembaga Kl...</t>
  </si>
  <si>
    <t>Utang Nasabah</t>
  </si>
  <si>
    <t>Pendapatan Komisi Kegiata...</t>
  </si>
  <si>
    <t>Penerimaan Dari Jasa Pena...</t>
  </si>
  <si>
    <t>Penerimaan Dari Jasa Peng...</t>
  </si>
  <si>
    <t>Penerimaan Dari Jasa Kons...</t>
  </si>
  <si>
    <t>Penerimaan Atas Piutang R...</t>
  </si>
  <si>
    <t>Pembayaran Kepada Perusah...</t>
  </si>
  <si>
    <t>Pemasok Dan Beban Operas...</t>
  </si>
  <si>
    <t>Penerimaan (Pembayaran) N...</t>
  </si>
  <si>
    <t>Uang Muka Pembelian Tanah</t>
  </si>
  <si>
    <t>Uang Muka Pembelian Tangk...</t>
  </si>
  <si>
    <t>Hasil Penjualan Entitas A...</t>
  </si>
  <si>
    <t>Penerimaan Dari Penyertaa...</t>
  </si>
  <si>
    <t>Pembayaran Deposit Lembag...</t>
  </si>
  <si>
    <t>Perolehan Investasi Saham...</t>
  </si>
  <si>
    <t>Pinjaman Bank Jangka Pend...</t>
  </si>
  <si>
    <t>Total Pinjaman Bank Jan...</t>
  </si>
  <si>
    <t>Pembayaran Atas Biaya Emi...</t>
  </si>
  <si>
    <t>Penerimaan Dari Kenaikan ...</t>
  </si>
  <si>
    <t>HDFA</t>
  </si>
  <si>
    <t>XIDX:HDFA</t>
  </si>
  <si>
    <t>Beban Tenaga Kerja</t>
  </si>
  <si>
    <t>Piutang Pembiayaan Konsu...</t>
  </si>
  <si>
    <t>Total Piutang Pembiayaa...</t>
  </si>
  <si>
    <t>Total Piutang Lain-Lain</t>
  </si>
  <si>
    <t>Pinjaman Yang Diterima</t>
  </si>
  <si>
    <t>Liabilitas Keuangan</t>
  </si>
  <si>
    <t>Total Utang Lain-Lain</t>
  </si>
  <si>
    <t>Pembiayaan Konsumen</t>
  </si>
  <si>
    <t>Total Pembiayaan Konsu...</t>
  </si>
  <si>
    <t>Pembiayaan Bersama With...</t>
  </si>
  <si>
    <t>Bunga Bank</t>
  </si>
  <si>
    <t>Pengeluaran Kas Untuk</t>
  </si>
  <si>
    <t>Pembayaran Kepada Penyal...</t>
  </si>
  <si>
    <t>Total Beban Bunga Dan ...</t>
  </si>
  <si>
    <t>Pembayaran Pembiayaan Be...</t>
  </si>
  <si>
    <t>Transaksi Bunga Pembiaya...</t>
  </si>
  <si>
    <t>Premi Asuransi</t>
  </si>
  <si>
    <t>Beban Gaji Dan Tunjangan</t>
  </si>
  <si>
    <t>Pajak Penghasilan Badan</t>
  </si>
  <si>
    <t>Beban Iklan Dan Promosi</t>
  </si>
  <si>
    <t>Penerimaan Pembiayaan Ber...</t>
  </si>
  <si>
    <t>Penerimaan Dari Anjak Piu...</t>
  </si>
  <si>
    <t>Pencairan Kas Dan Setara ...</t>
  </si>
  <si>
    <t>Pembayaran Porsi Pokok Li...</t>
  </si>
  <si>
    <t>Penerimaan Dana Ipo</t>
  </si>
  <si>
    <t>Penerimaan Utang Jual Dan...</t>
  </si>
  <si>
    <t>Penerimaan Pinjaman Pihak...</t>
  </si>
  <si>
    <t>Pembayaran Pembiayaan Ber...</t>
  </si>
  <si>
    <t>Pembayaran Utang Pihak Ke...</t>
  </si>
  <si>
    <t>Pembayaran Uang Muka Huta...</t>
  </si>
  <si>
    <t>Biaya Emisi Dari Penawara...</t>
  </si>
  <si>
    <t>Penerimaan Pinjaman Pemeg...</t>
  </si>
  <si>
    <t>Dampak Perubahan Selisih Kurs M...</t>
  </si>
  <si>
    <t>HERO</t>
  </si>
  <si>
    <t>XIDX:HERO</t>
  </si>
  <si>
    <t>Pembayaran Untuk Aktivita...</t>
  </si>
  <si>
    <t>Pembayaran Hasil Ketetapa...</t>
  </si>
  <si>
    <t>Hasil Dari Penjualan Segm...</t>
  </si>
  <si>
    <t>Hasil Penjualan Aset Tida...</t>
  </si>
  <si>
    <t>Pembayaran Pinjaman Dari ...</t>
  </si>
  <si>
    <t>HEXA</t>
  </si>
  <si>
    <t>XIDX:HEXA</t>
  </si>
  <si>
    <t>Pelanggan</t>
  </si>
  <si>
    <t>Gaji, Upah Dan Kesejahte...</t>
  </si>
  <si>
    <t>Perolehan Penghasilan Bun...</t>
  </si>
  <si>
    <t>Pembayaran Pajak Ppn</t>
  </si>
  <si>
    <t>Hasilpenjualan Aset Takbe...</t>
  </si>
  <si>
    <t>Penambahan Pembayaran Uan...</t>
  </si>
  <si>
    <t>Penurunan (Kenaikan) Pemb...</t>
  </si>
  <si>
    <t>Pembayaran Penyertaan Sah...</t>
  </si>
  <si>
    <t>Pencairan Pinjaman Bank</t>
  </si>
  <si>
    <t>Penerimaan Hutang Bank Ja...</t>
  </si>
  <si>
    <t>Pembayaran Biaya Bunga</t>
  </si>
  <si>
    <t>HITS</t>
  </si>
  <si>
    <t>XIDX:HITS</t>
  </si>
  <si>
    <t>Utang Pembelian Kapal</t>
  </si>
  <si>
    <t>Utang Dari Pihak ...</t>
  </si>
  <si>
    <t>Uang Muka Pengedokan</t>
  </si>
  <si>
    <t>Uang Muka Pembelian Kapal</t>
  </si>
  <si>
    <t>Uang Muka Pembelian Aset ...</t>
  </si>
  <si>
    <t>Aktiva Tidak Lancar Lainn...</t>
  </si>
  <si>
    <t>Kenaikan Aktiva Lancar La...</t>
  </si>
  <si>
    <t>Penurunan Utang Lancar La...</t>
  </si>
  <si>
    <t>Kepentingan Non Pengendal...</t>
  </si>
  <si>
    <t>Penurunan Atas Provisi Hu...</t>
  </si>
  <si>
    <t>Kenaikan Yang Dibatasi Pe...</t>
  </si>
  <si>
    <t>Penurunan Dana Yang Dikua...</t>
  </si>
  <si>
    <t>Pengembalian Uang Muka Un...</t>
  </si>
  <si>
    <t>Penurunan Dana Pihak Keti...</t>
  </si>
  <si>
    <t>Beda Nilai Tukar</t>
  </si>
  <si>
    <t>Pelunasan Obligasi</t>
  </si>
  <si>
    <t>Pembayaran Hutang Investa...</t>
  </si>
  <si>
    <t>Penurunan Neto Akun Pihak...</t>
  </si>
  <si>
    <t>Penambahan Hutang Sewa Pe...</t>
  </si>
  <si>
    <t>Pembayaran Untuk Pinjaman...</t>
  </si>
  <si>
    <t>Saham Treasury</t>
  </si>
  <si>
    <t>Penurunan (Kenaikan) Dana...</t>
  </si>
  <si>
    <t>Kas Dan Setara Kas Milik Entita...</t>
  </si>
  <si>
    <t>Entitas Anak Yang Dikonsolidasi</t>
  </si>
  <si>
    <t>Entitas Anak Yang Dilikuidasi</t>
  </si>
  <si>
    <t>HMSP</t>
  </si>
  <si>
    <t>XIDX:HMSP</t>
  </si>
  <si>
    <t>Pembayaran Cukai</t>
  </si>
  <si>
    <t>Penerimaan Dari Klaim Pen...</t>
  </si>
  <si>
    <t>Biaya Keuangan</t>
  </si>
  <si>
    <t>Beban Pembiayaan</t>
  </si>
  <si>
    <t>Penghasilan Keuangan / Bu...</t>
  </si>
  <si>
    <t>Penerimaan Dari Piutang D...</t>
  </si>
  <si>
    <t>Pemberian Piutang Lainnya...</t>
  </si>
  <si>
    <t>(Penambahan)/Penurunan As...</t>
  </si>
  <si>
    <t>Merek Dagang</t>
  </si>
  <si>
    <t>Penerimaan Penjualan Ase...</t>
  </si>
  <si>
    <t>Penyertaan Saham Pada En...</t>
  </si>
  <si>
    <t>Penerimaan Dari Pelepasa...</t>
  </si>
  <si>
    <t>Penerimaan Pinjaman Dari...</t>
  </si>
  <si>
    <t>Perolehan Aset Tetap.</t>
  </si>
  <si>
    <t>Pembayaran Uang Muka Unt...</t>
  </si>
  <si>
    <t>Total Perolehan Aset Te...</t>
  </si>
  <si>
    <t>Pembayaran Liabilitas Keu...</t>
  </si>
  <si>
    <t>Pembayaran Kembali Sewa P...</t>
  </si>
  <si>
    <t>Dividen Yang Dibayarkan K...</t>
  </si>
  <si>
    <t>Pembayaran Untuk Penyerta...</t>
  </si>
  <si>
    <t>HOME</t>
  </si>
  <si>
    <t>XIDX:HOME</t>
  </si>
  <si>
    <t>Q3 2020</t>
  </si>
  <si>
    <t>Q2 2020</t>
  </si>
  <si>
    <t>Q1 2020</t>
  </si>
  <si>
    <t>Q4 2019</t>
  </si>
  <si>
    <t>Utang Jangka Panj...</t>
  </si>
  <si>
    <t>Pembayaran Kas Untuk Gaji...</t>
  </si>
  <si>
    <t>Pembayaran Kas Ke Direksi...</t>
  </si>
  <si>
    <t>Pembayaran Bunga Dan Admi...</t>
  </si>
  <si>
    <t>Laba Penjualan Aset Tetap</t>
  </si>
  <si>
    <t>Pembayaran Utang Pendanaa...</t>
  </si>
  <si>
    <t>Cadangan Nilai Wajar</t>
  </si>
  <si>
    <t>Pembayaran Kewajiban Pasc...</t>
  </si>
  <si>
    <t>Penambahan Utang Lain-Lai...</t>
  </si>
  <si>
    <t>Deposit Pelanggan</t>
  </si>
  <si>
    <t>Penerimaan(Pengeluaran) L...</t>
  </si>
  <si>
    <t>HOTL</t>
  </si>
  <si>
    <t>XIDX:HOTL</t>
  </si>
  <si>
    <t>Q3 2024</t>
  </si>
  <si>
    <t>Q2 2024</t>
  </si>
  <si>
    <t>Q1 2024</t>
  </si>
  <si>
    <t>Q4 2023</t>
  </si>
  <si>
    <t>Total Pendapatan Keuang...</t>
  </si>
  <si>
    <t>Total Utang Lain Ja...</t>
  </si>
  <si>
    <t>Utang Surat Prome...</t>
  </si>
  <si>
    <t>Pembayaran Kembali Untuk:</t>
  </si>
  <si>
    <t>Pembayaran Kas Kepada Pe...</t>
  </si>
  <si>
    <t>Pembayaran Beban Bunga D...</t>
  </si>
  <si>
    <t>Total Pembayaran Kembal...</t>
  </si>
  <si>
    <t>Penerimaan Dari Operasi L...</t>
  </si>
  <si>
    <t>Pembayaran Untuk Beban Ke...</t>
  </si>
  <si>
    <t>Kenaikan Dana Dalam Pemba...</t>
  </si>
  <si>
    <t>Penurunan Utang Pihak Ber...</t>
  </si>
  <si>
    <t>Peningkatan Modal Ditempa...</t>
  </si>
  <si>
    <t>Peneriman Dari Setoran Mo...</t>
  </si>
  <si>
    <t>Penerimaan (Pembyaran) U...</t>
  </si>
  <si>
    <t>Penerimaan (Pembayaran) H...</t>
  </si>
  <si>
    <t>Pemberian Surat Utang Kep...</t>
  </si>
  <si>
    <t>Pelunasan Utang Pembiayaa...</t>
  </si>
  <si>
    <t>Penerimaan Dari Eksekusi ...</t>
  </si>
  <si>
    <t>Penerimaan Dari Pemegang ...</t>
  </si>
  <si>
    <t>Dana Dalam Pembatasan</t>
  </si>
  <si>
    <t>Penurunan Kas Sehubungan Dengan...</t>
  </si>
  <si>
    <t>HRUM</t>
  </si>
  <si>
    <t>XIDX:HRUM</t>
  </si>
  <si>
    <t>Piutang Pihak Berelas...</t>
  </si>
  <si>
    <t>Pemasok Dan Karyawan</t>
  </si>
  <si>
    <t>Pembayaran Royalti Ke Pem...</t>
  </si>
  <si>
    <t>Pembelian Aset Keuangan L...</t>
  </si>
  <si>
    <t>Pembayaran Biaya Docking</t>
  </si>
  <si>
    <t>Penempatan Dana Untuk Jam...</t>
  </si>
  <si>
    <t>Penerimaan Liabilitas Kon...</t>
  </si>
  <si>
    <t>Penempatan Investasi Keua...</t>
  </si>
  <si>
    <t>Pembayaran Biaya Labuh</t>
  </si>
  <si>
    <t>Perolehan Investasi Keuan...</t>
  </si>
  <si>
    <t>Pembayaran Tagihan Pajak ...</t>
  </si>
  <si>
    <t>Perolehan Aset Tidak Lanc...</t>
  </si>
  <si>
    <t>Penambahan Kas Dan Setara...</t>
  </si>
  <si>
    <t>Akuisisi Entitas Asosiasi</t>
  </si>
  <si>
    <t>Pembayaran Uang Muka Kepa...</t>
  </si>
  <si>
    <t>Penerimaan Pembayaran Piu...</t>
  </si>
  <si>
    <t>Penerimaan Hasil Investas...</t>
  </si>
  <si>
    <t>Piutang Dan Utang Pihak B...</t>
  </si>
  <si>
    <t>Arus Kas Keluar Bersih Pa...</t>
  </si>
  <si>
    <t>Pembayaran Uang Muka Jang...</t>
  </si>
  <si>
    <t>Pembayaran Dana Untuk Jam...</t>
  </si>
  <si>
    <t>Uang Muka Setoran Modal P...</t>
  </si>
  <si>
    <t>Setoran Modal Kepada Enti...</t>
  </si>
  <si>
    <t>Setoran Modal Dari Kepent...</t>
  </si>
  <si>
    <t>Piutang Dan Utang Kepada ...</t>
  </si>
  <si>
    <t>Pelunasan Piutang Lainlai...</t>
  </si>
  <si>
    <t>Pembayaran Piutang Kepada...</t>
  </si>
  <si>
    <t>Pembayaran Arrangement Fe...</t>
  </si>
  <si>
    <t>Pembayaran Dividen:</t>
  </si>
  <si>
    <t>Perusahaan</t>
  </si>
  <si>
    <t>Entitas Anak Kepada Kepe...</t>
  </si>
  <si>
    <t>Pembayaran Utang Bank - J...</t>
  </si>
  <si>
    <t>Penjualan Saham Treasury</t>
  </si>
  <si>
    <t>Perolehan Saham Treasury</t>
  </si>
  <si>
    <t>Penerimaan Pembayaran Uta...</t>
  </si>
  <si>
    <t>Pembayaran Dividen Interi...</t>
  </si>
  <si>
    <t>Penambahan Utang Bank - J...</t>
  </si>
  <si>
    <t>Utang Kepada Kepentingan ...</t>
  </si>
  <si>
    <t>IATA</t>
  </si>
  <si>
    <t>XIDX:IATA</t>
  </si>
  <si>
    <t>Total Kas Dan Setara K...</t>
  </si>
  <si>
    <t>Total Modal Saham</t>
  </si>
  <si>
    <t>Pembayaran Kepada Karyaw...</t>
  </si>
  <si>
    <t>Penerimaan Penjualan Pers...</t>
  </si>
  <si>
    <t>Uang Muka Penjualan Pesaw...</t>
  </si>
  <si>
    <t>Perolehan Aset Pertambang...</t>
  </si>
  <si>
    <t>Pembayaran Uang Jaminan P...</t>
  </si>
  <si>
    <t>Pengembalian Uang Jaminan...</t>
  </si>
  <si>
    <t>Pembayaran Uang Jaminan D...</t>
  </si>
  <si>
    <t>Deposit Penjualan Pesawat</t>
  </si>
  <si>
    <t>Pembangunan Pelabuhan</t>
  </si>
  <si>
    <t>Pengembalian Uang Setoran...</t>
  </si>
  <si>
    <t>Pengembalian Investasi</t>
  </si>
  <si>
    <t>Aset Keuangan Lancar Lain...</t>
  </si>
  <si>
    <t>Perolehan Modal Ditempatk...</t>
  </si>
  <si>
    <t>Pembeayaran Utang Bank</t>
  </si>
  <si>
    <t>Penerimaan Obligasi</t>
  </si>
  <si>
    <t>Pelunasan Piutang Lain</t>
  </si>
  <si>
    <t>Penerimaan Utang Pihak La...</t>
  </si>
  <si>
    <t>Pembayaran Utang Pihak La...</t>
  </si>
  <si>
    <t>Pelunasan Hutang Sewa Pem...</t>
  </si>
  <si>
    <t>Pembayaran Biaya Administ...</t>
  </si>
  <si>
    <t>Penerimaan Uang Jaminan P...</t>
  </si>
  <si>
    <t>IBFN</t>
  </si>
  <si>
    <t>XIDX:IBFN</t>
  </si>
  <si>
    <t>Pendapatan Syariah</t>
  </si>
  <si>
    <t>Pendapatan Anjak Piutang</t>
  </si>
  <si>
    <t>Kewajiban Lembaga...</t>
  </si>
  <si>
    <t>Sewa Pembiayaan</t>
  </si>
  <si>
    <t>Sewa Ijarah</t>
  </si>
  <si>
    <t>Kegiatan Sewa Pembiayaan...</t>
  </si>
  <si>
    <t>Bagi Hasil</t>
  </si>
  <si>
    <t>Beban Bunga Dan Administ...</t>
  </si>
  <si>
    <t>Total Pembayaran Beban ...</t>
  </si>
  <si>
    <t>Penempatan Kas Yang Di Ba...</t>
  </si>
  <si>
    <t>Perolehan Aset Ijarah Mun...</t>
  </si>
  <si>
    <t>Penempatan Aset Program</t>
  </si>
  <si>
    <t>Peningkatan (Penurunan) T...</t>
  </si>
  <si>
    <t>Penjualan Agunan Yang Dia...</t>
  </si>
  <si>
    <t>Penempatan Rekening Bank ...</t>
  </si>
  <si>
    <t>Kas Bersih Digunakan Untu...</t>
  </si>
  <si>
    <t>Perolehan Aset Tetap Dise...</t>
  </si>
  <si>
    <t>Pembayaran Mtn</t>
  </si>
  <si>
    <t>Penerimaan Dari Utang Kep...</t>
  </si>
  <si>
    <t>Put I</t>
  </si>
  <si>
    <t>Pembayaran Atas Utang Sew...</t>
  </si>
  <si>
    <t>Pembayaran Emisi Saham</t>
  </si>
  <si>
    <t>IBST</t>
  </si>
  <si>
    <t>XIDX:IBST</t>
  </si>
  <si>
    <t>Utang Pembiayaan</t>
  </si>
  <si>
    <t>Pembayaran Beban Usaha Da...</t>
  </si>
  <si>
    <t>Pencairan Kas Yang Dibata...</t>
  </si>
  <si>
    <t>Pembayaran Utang Atas Per...</t>
  </si>
  <si>
    <t>Kerugian Atas Kehilangan ...</t>
  </si>
  <si>
    <t>Hasil Penggantian Atas Pe...</t>
  </si>
  <si>
    <t>Perolehan Persediaan</t>
  </si>
  <si>
    <t>Penarikan Aset Keuangan L...</t>
  </si>
  <si>
    <t>Hasil Penjualan Barang Si...</t>
  </si>
  <si>
    <t>Penerimaan Pembayaran Dar...</t>
  </si>
  <si>
    <t>Pembayaran Utang Sewa Lah...</t>
  </si>
  <si>
    <t>Penerimaan Pengalihan Seg...</t>
  </si>
  <si>
    <t>Penjualan Material Menara</t>
  </si>
  <si>
    <t>Pencairan Investasi Terka...</t>
  </si>
  <si>
    <t>Penempatan Investasi Teri...</t>
  </si>
  <si>
    <t>Perolehan Perangkat Lunak...</t>
  </si>
  <si>
    <t>Perolehan Biaya Kontrak</t>
  </si>
  <si>
    <t>Peningkatan Aset Tidak La...</t>
  </si>
  <si>
    <t>Peningkatan Aset Lain-Lai...</t>
  </si>
  <si>
    <t>Jangka Pendek</t>
  </si>
  <si>
    <t>Jangka Panjang</t>
  </si>
  <si>
    <t>Pembayaran Utang Penggant...</t>
  </si>
  <si>
    <t>Penawaran Umum Perdana</t>
  </si>
  <si>
    <t>Pencairan Investasi</t>
  </si>
  <si>
    <t>Pelepasan Investasi Ekuit...</t>
  </si>
  <si>
    <t>Beban Emisi Saham</t>
  </si>
  <si>
    <t>Penempatan (Pencairan) Re...</t>
  </si>
  <si>
    <t>Pembayaran Provisi Bank</t>
  </si>
  <si>
    <t>Pengaruh Tidak Dikonsolidasinya...</t>
  </si>
  <si>
    <t>Dampak Neto Perubahan Selisih K...</t>
  </si>
  <si>
    <t>ICBP</t>
  </si>
  <si>
    <t>XIDX:ICBP</t>
  </si>
  <si>
    <t>Utang Trust Receipts</t>
  </si>
  <si>
    <t>Pembayaran Untuk Beban Pr...</t>
  </si>
  <si>
    <t>Pembayaran Pajak - Neto</t>
  </si>
  <si>
    <t>Penerimaan Lainnya - Neto</t>
  </si>
  <si>
    <t>Uang Muka Untuk Pembelian...</t>
  </si>
  <si>
    <t>Kas Dan Bank Dari Entitas...</t>
  </si>
  <si>
    <t>Akuisisi Entitas Anak Bar...</t>
  </si>
  <si>
    <t>Akuisisi Entitas Anak Ana...</t>
  </si>
  <si>
    <t>Penyertaan Di Entitas Aso...</t>
  </si>
  <si>
    <t>Penerimaan Dari Utang Jan...</t>
  </si>
  <si>
    <t>Pembayaran Liabilitas Jan...</t>
  </si>
  <si>
    <t>Kas Dan Setara Kas Dari Transak...</t>
  </si>
  <si>
    <t>ICON</t>
  </si>
  <si>
    <t>XIDX:ICON</t>
  </si>
  <si>
    <t>Beban Komisi</t>
  </si>
  <si>
    <t>Piutang Pembiayaan</t>
  </si>
  <si>
    <t>Total Piutang Pembiaya...</t>
  </si>
  <si>
    <t>Total Piutang Pihak Be...</t>
  </si>
  <si>
    <t>Pengembalian Kepada Pelan...</t>
  </si>
  <si>
    <t>Kepada Pemasok</t>
  </si>
  <si>
    <t>Kepada Karyawan</t>
  </si>
  <si>
    <t>Penerimaan Tagihan Pajak</t>
  </si>
  <si>
    <t>Penerimaan Bunga Dan Jasa...</t>
  </si>
  <si>
    <t>Laba/(Rugi Atas Penjualan...</t>
  </si>
  <si>
    <t>Kas Dari Hasil Aktivitas ...</t>
  </si>
  <si>
    <t>Laba (Rugi) Usaha</t>
  </si>
  <si>
    <t>Laba (Rugi) Bersih Se...</t>
  </si>
  <si>
    <t>Biaya Penyusutan Dan ...</t>
  </si>
  <si>
    <t>Total Laba (Rugi) Usah...</t>
  </si>
  <si>
    <t>Penurunan (Kenaikan ) Pi...</t>
  </si>
  <si>
    <t>Penurunan (Kenaikan ) Pe...</t>
  </si>
  <si>
    <t>Penurunan Kenaikan ) Piu...</t>
  </si>
  <si>
    <t>Penurunan (Kenaikan ) P...</t>
  </si>
  <si>
    <t>Penurunan (Kenaikan ) Be...</t>
  </si>
  <si>
    <t>Kenaikan (Penurunan) Hut...</t>
  </si>
  <si>
    <t>Kenaikan (Penurunan)Huta...</t>
  </si>
  <si>
    <t>Kenaikan ( Penurunan ) H...</t>
  </si>
  <si>
    <t>Kenaikan (Penurunan) Yan...</t>
  </si>
  <si>
    <t>Kenaikan (Penurunan) Uan...</t>
  </si>
  <si>
    <t>Total Kas Dari Hasil Ak...</t>
  </si>
  <si>
    <t>Kenaikan Aset Hak Guna</t>
  </si>
  <si>
    <t>Pengurangan Hak Atas Tana...</t>
  </si>
  <si>
    <t>Investasi Saham Pada Enti...</t>
  </si>
  <si>
    <t>Investasi Tersedia Untuk ...</t>
  </si>
  <si>
    <t>Penerimaan Kas Dibatasi P...</t>
  </si>
  <si>
    <t>Perolehan Proyek Dalam Pe...</t>
  </si>
  <si>
    <t>Penurunan Proyek Dalam Pe...</t>
  </si>
  <si>
    <t>Pembayaran Uang Muka Komi...</t>
  </si>
  <si>
    <t>Aset Tersedia Untuk Dijua...</t>
  </si>
  <si>
    <t>Pembayaran Pokok Utang Ba...</t>
  </si>
  <si>
    <t>Dana Yang Dibatasi Penggu...</t>
  </si>
  <si>
    <t>Kenaikan (Penurunan) Utan...</t>
  </si>
  <si>
    <t>Penunuranan Utang Lain-La...</t>
  </si>
  <si>
    <t>Kenaikan (Penurunan) Moda...</t>
  </si>
  <si>
    <t>Kenaikan (Penurunan) Sewa...</t>
  </si>
  <si>
    <t>IGAR</t>
  </si>
  <si>
    <t>XIDX:IGAR</t>
  </si>
  <si>
    <t>Pembayaran Surat Ketetapa...</t>
  </si>
  <si>
    <t>Perolehan Aktivitas Inves...</t>
  </si>
  <si>
    <t>Kerugian Penghapusan Aset...</t>
  </si>
  <si>
    <t>Pembelian Saham Kembali</t>
  </si>
  <si>
    <t>Pembayaran Dividen Perusa...</t>
  </si>
  <si>
    <t>Pembayaran Dividen Entita...</t>
  </si>
  <si>
    <t>IIKP</t>
  </si>
  <si>
    <t>XIDX:IIKP</t>
  </si>
  <si>
    <t>Pembayaran Kas Lainnya Un...</t>
  </si>
  <si>
    <t>Pendapatan Lain-Lain Oper...</t>
  </si>
  <si>
    <t>Beban Lain-Lain Operasion...</t>
  </si>
  <si>
    <t>Pembayaran Pajak Operasi ...</t>
  </si>
  <si>
    <t>Pembeliaan Ikan Indukan</t>
  </si>
  <si>
    <t>Pengurangan Aset Lain-Lai...</t>
  </si>
  <si>
    <t>Kenaikan (Pembayaran) Uta...</t>
  </si>
  <si>
    <t>Cadangan Pensiun</t>
  </si>
  <si>
    <t>Setoran Modal Non- Pengen...</t>
  </si>
  <si>
    <t>Pembayaran Hutang Dan Bun...</t>
  </si>
  <si>
    <t>Pembayaran Aset Sewa</t>
  </si>
  <si>
    <t>Arus Kas Periode 1 October 2015...</t>
  </si>
  <si>
    <t>IKAI</t>
  </si>
  <si>
    <t>XIDX:IKAI</t>
  </si>
  <si>
    <t>Penerimaan Dari Jaminan P...</t>
  </si>
  <si>
    <t>Pembayaran Dari Jaminan P...</t>
  </si>
  <si>
    <t>Biaya Transaksi Dari Akui...</t>
  </si>
  <si>
    <t>Bunga Dan Lain-Lain Bers...</t>
  </si>
  <si>
    <t>Pajak</t>
  </si>
  <si>
    <t>Jaminan Pelanggan</t>
  </si>
  <si>
    <t>Pendapatan Lain-Lain</t>
  </si>
  <si>
    <t>Total Penerimaan (Penge...</t>
  </si>
  <si>
    <t>Hasil Penjualan Aset Yang...</t>
  </si>
  <si>
    <t>Perolehan Aset Dari Akuis...</t>
  </si>
  <si>
    <t>Penurunan (Kenaikan) Uang...</t>
  </si>
  <si>
    <t>Pinjaman Kepada Entitas B...</t>
  </si>
  <si>
    <t>Penerimaan Pinjaman Lainn...</t>
  </si>
  <si>
    <t>Pembelian Saham Dari Kepe...</t>
  </si>
  <si>
    <t>Penerimaan Dana Refinanci...</t>
  </si>
  <si>
    <t>Penerimaan Piutang Lain-L...</t>
  </si>
  <si>
    <t>IKBI</t>
  </si>
  <si>
    <t>XIDX:IKBI</t>
  </si>
  <si>
    <t>Pembayaran Pajak Penghas...</t>
  </si>
  <si>
    <t>Pembayaran Bunga Hutang B...</t>
  </si>
  <si>
    <t>Penerimaan Penghasilan Ke...</t>
  </si>
  <si>
    <t>Penerimaan Kas Dari Penge...</t>
  </si>
  <si>
    <t>Penanaman Investasi Jangk...</t>
  </si>
  <si>
    <t>Advances For Acquisition Of Int...</t>
  </si>
  <si>
    <t>Total Advances For Acquisitio...</t>
  </si>
  <si>
    <t>Penerimaan Hutang Bank</t>
  </si>
  <si>
    <t>Pembayaran Hutang Bank</t>
  </si>
  <si>
    <t>IMAS</t>
  </si>
  <si>
    <t>XIDX:IMAS</t>
  </si>
  <si>
    <t>Pembayaran Beban Gaji</t>
  </si>
  <si>
    <t>Penerimaan Lain-Lain - Ne...</t>
  </si>
  <si>
    <t>Bunga Yang Diterima Dan P...</t>
  </si>
  <si>
    <t>Penerimaan Penambahan Mod...</t>
  </si>
  <si>
    <t>Penerimaan Dari Pembagian...</t>
  </si>
  <si>
    <t>Penerimaan Dari Divestasi...</t>
  </si>
  <si>
    <t>Penambahan Aset Investasi</t>
  </si>
  <si>
    <t>Penempatan Dana Untuk Inv...</t>
  </si>
  <si>
    <t>Penambahan Dari Investasi...</t>
  </si>
  <si>
    <t>Bunga Yang Diterima Dari ...</t>
  </si>
  <si>
    <t>Pembayaran Untuk Penempat...</t>
  </si>
  <si>
    <t>Penambahan Uang Muka Peny...</t>
  </si>
  <si>
    <t>Kas Yang Diperoleh Dari E...</t>
  </si>
  <si>
    <t>Pembelian Aktiva Belum Di...</t>
  </si>
  <si>
    <t>Pembayaran Untuk Sumber P...</t>
  </si>
  <si>
    <t>Penerimaan Dari Sumber Pe...</t>
  </si>
  <si>
    <t>Pembayaran Pokok Obligasi</t>
  </si>
  <si>
    <t>Penerimaan Dan Penerbitan...</t>
  </si>
  <si>
    <t>Pembayaran Untuk Penebusa...</t>
  </si>
  <si>
    <t>Pembayaran Utang Sewa Hak...</t>
  </si>
  <si>
    <t>IMJS</t>
  </si>
  <si>
    <t>XIDX:IMJS</t>
  </si>
  <si>
    <t>Pembayaran Kas Ke Pemasok...</t>
  </si>
  <si>
    <t>Penerimaan Kas Atas Resti...</t>
  </si>
  <si>
    <t>Pembayaran Untuk Beban Bu...</t>
  </si>
  <si>
    <t>Uang Jaminan Atas Tanah</t>
  </si>
  <si>
    <t>Penjualan (Pembelian) Por...</t>
  </si>
  <si>
    <t>Kas Diperoleh Dari Entita...</t>
  </si>
  <si>
    <t>Perolehan Saham Entitas A...</t>
  </si>
  <si>
    <t>Penerimaan Dari Penambaha...</t>
  </si>
  <si>
    <t>Pembayaran Wesel Jangka M...</t>
  </si>
  <si>
    <t>Penerimaan Penerbitan Obl...</t>
  </si>
  <si>
    <t>Peningkatan Modal Melalui...</t>
  </si>
  <si>
    <t>Pembayaran Beban Emisi Ob...</t>
  </si>
  <si>
    <t>Penerimaan Bunga Dari Pin...</t>
  </si>
  <si>
    <t>Pembayaran Dividen Kas:</t>
  </si>
  <si>
    <t>Pembayaran Beban Bungan D...</t>
  </si>
  <si>
    <t>Pembayaran Dari Aktivitas...</t>
  </si>
  <si>
    <t>Pembayaran Utang Ke Pihak...</t>
  </si>
  <si>
    <t>Pembayaran Dari Bank-Bank...</t>
  </si>
  <si>
    <t>Penerimaan Dari Bank-Bank...</t>
  </si>
  <si>
    <t>Kas Dan Setara Kas Dari Dekonso...</t>
  </si>
  <si>
    <t>IMPC</t>
  </si>
  <si>
    <t>XIDX:IMPC</t>
  </si>
  <si>
    <t>Total Liabilitas Ke...</t>
  </si>
  <si>
    <t>Pendapatan (Beban) Lain-L...</t>
  </si>
  <si>
    <t>Pembayaran Untuk Beban La...</t>
  </si>
  <si>
    <t>Tambahan Investasi Pada S...</t>
  </si>
  <si>
    <t>Deposito Berjangka Yang D...</t>
  </si>
  <si>
    <t>Penjualan Investasi Pada ...</t>
  </si>
  <si>
    <t>Tambahan Investasi Pada E...</t>
  </si>
  <si>
    <t>Piutang Kepada Pihak Keti...</t>
  </si>
  <si>
    <t>Penjualan Aset Keuangan U...</t>
  </si>
  <si>
    <t>Tambahan Modal Disetor Pa...</t>
  </si>
  <si>
    <t>Pembayaran Atas Pinjaman ...</t>
  </si>
  <si>
    <t>Pembayaran Atas Utang Pem...</t>
  </si>
  <si>
    <t>Pembayaran Atas Labilitas...</t>
  </si>
  <si>
    <t>Pembayaran Atas Liabilita...</t>
  </si>
  <si>
    <t>Penerimaan Dari Surat Hut...</t>
  </si>
  <si>
    <t>Pembayaran Dari Surat Hut...</t>
  </si>
  <si>
    <t>Penjualan Dan Sewa Balik</t>
  </si>
  <si>
    <t>Efek Divestasi Entitas Anak</t>
  </si>
  <si>
    <t>INAF</t>
  </si>
  <si>
    <t>XIDX:INAF</t>
  </si>
  <si>
    <t>Surat Berharga Yang D...</t>
  </si>
  <si>
    <t>Pengeluaran Atas Kecurang...</t>
  </si>
  <si>
    <t>Pembayaran Pkbl</t>
  </si>
  <si>
    <t>Hasil Pelepasan Aset Keua...</t>
  </si>
  <si>
    <t>Penyertaan Modal Pada Ana...</t>
  </si>
  <si>
    <t>Pembelian Aset Lain-Lain</t>
  </si>
  <si>
    <t>Penerimaan Lain-Lain (Kso...</t>
  </si>
  <si>
    <t>Penerimaan Bunga Penerbit...</t>
  </si>
  <si>
    <t>Penerimaan Penerbitan Sur...</t>
  </si>
  <si>
    <t>Pelunasan Surat Berharga</t>
  </si>
  <si>
    <t>Penerimaan Pmn</t>
  </si>
  <si>
    <t>Dampak Dekonsolidasi</t>
  </si>
  <si>
    <t>INAI</t>
  </si>
  <si>
    <t>XIDX:INAI</t>
  </si>
  <si>
    <t>Piutang Retensi</t>
  </si>
  <si>
    <t>Tagihan Bruto Kepada Pemberi Ke...</t>
  </si>
  <si>
    <t>Pembayaran Management Fee</t>
  </si>
  <si>
    <t>Penerimaan (Penempatan) D...</t>
  </si>
  <si>
    <t>Penerimaan (Penempatan) G...</t>
  </si>
  <si>
    <t>Penambahan Investasi Akui...</t>
  </si>
  <si>
    <t>Penerimaan (Pemberian) Pi...</t>
  </si>
  <si>
    <t>Pembagian Dividen</t>
  </si>
  <si>
    <t>INCI</t>
  </si>
  <si>
    <t>XIDX:INCI</t>
  </si>
  <si>
    <t>Pembayaran Kas Untuk Beb...</t>
  </si>
  <si>
    <t>Penerimaan Dari Asuransi</t>
  </si>
  <si>
    <t>Pembayaran Uang Muka</t>
  </si>
  <si>
    <t>Penerimaan Restitusi Dari...</t>
  </si>
  <si>
    <t>Penerimaan Piutang Hubung...</t>
  </si>
  <si>
    <t>Pembayaran Kewajiban Lain...</t>
  </si>
  <si>
    <t>Pembayaran Utang Hubungan...</t>
  </si>
  <si>
    <t>Pembayaran Pajak Pertamb...</t>
  </si>
  <si>
    <t>Total Pembayaran Pajak</t>
  </si>
  <si>
    <t>Pembayaran Beban Bunga S...</t>
  </si>
  <si>
    <t>Pembayaran Beban Bank (I...</t>
  </si>
  <si>
    <t>Penerimaan Pendapatan Lai...</t>
  </si>
  <si>
    <t>Penerimaan (Pembayaran) B...</t>
  </si>
  <si>
    <t>Kenaikan (Penurunan) Beba...</t>
  </si>
  <si>
    <t>Pembelian Efek Utang</t>
  </si>
  <si>
    <t>Selisih Kurs</t>
  </si>
  <si>
    <t>Penerimaan Bunga Deposito...</t>
  </si>
  <si>
    <t>Tambahan Setoran Modal En...</t>
  </si>
  <si>
    <t>Pembayaran Pajak Dividen</t>
  </si>
  <si>
    <t>Penerimaan Hutang Sewa Pe...</t>
  </si>
  <si>
    <t>Penerimaan Pembiayaan Ban...</t>
  </si>
  <si>
    <t>INCO</t>
  </si>
  <si>
    <t>XIDX:INCO</t>
  </si>
  <si>
    <t>Pengembalian Pajak Pengha...</t>
  </si>
  <si>
    <t>Pengembalian Pajak Lainny...</t>
  </si>
  <si>
    <t>Penempatan Jaminan Keuang...</t>
  </si>
  <si>
    <t>Penarikan Jaminan Keuanga...</t>
  </si>
  <si>
    <t>Pembayaran Royalti Dan Re...</t>
  </si>
  <si>
    <t>Pembayaran Kontribusi Imb...</t>
  </si>
  <si>
    <t>Pembayaran Atas Hasil Pem...</t>
  </si>
  <si>
    <t>Penempatan Jaminan Reklam...</t>
  </si>
  <si>
    <t>Penerimaan Kas Dari Dispo...</t>
  </si>
  <si>
    <t>Penurunan Arus Kas Bersih...</t>
  </si>
  <si>
    <t>Pembayaran Untuk Penambah...</t>
  </si>
  <si>
    <t>Biaya Transaksi Atas Pene...</t>
  </si>
  <si>
    <t>Penggunaan Dana Yang Diba...</t>
  </si>
  <si>
    <t>INDF</t>
  </si>
  <si>
    <t>XIDX:INDF</t>
  </si>
  <si>
    <t>Utang Obligasi Da...</t>
  </si>
  <si>
    <t>Penerimaan Dividen Dari K...</t>
  </si>
  <si>
    <t>Pembayaran Untuk Akuisisi</t>
  </si>
  <si>
    <t>Penambahan Aset Tetap Dan...</t>
  </si>
  <si>
    <t>Investasi Pada Deposito B...</t>
  </si>
  <si>
    <t>Penambahan Modal Dan Uang...</t>
  </si>
  <si>
    <t>Investasi Pada Surat Utan...</t>
  </si>
  <si>
    <t>Penjualan Saham Entitas A...</t>
  </si>
  <si>
    <t>Kapitalisasi Beban Tanama...</t>
  </si>
  <si>
    <t>Kas Dan Setara Kas Dari E...</t>
  </si>
  <si>
    <t>Pembayaran Investasi Di E...</t>
  </si>
  <si>
    <t>Pembayaran Uang Muka Pem...</t>
  </si>
  <si>
    <t>Kontribusi Modal Dan Uang...</t>
  </si>
  <si>
    <t>Penerimaan Uang Muka Set...</t>
  </si>
  <si>
    <t>Kontribusi Modal Dari Ke...</t>
  </si>
  <si>
    <t>Total Kontribusi Modal ...</t>
  </si>
  <si>
    <t>Pelunasan Pinjaman Jangka...</t>
  </si>
  <si>
    <t>Pelunasan Obligasi Dan Su...</t>
  </si>
  <si>
    <t>Pembayaran Modal Saham</t>
  </si>
  <si>
    <t>Penerimaan Penjualan Mod...</t>
  </si>
  <si>
    <t>Pelunasan Obligasi Rupiah...</t>
  </si>
  <si>
    <t>Pembelian Saham Treasuri ...</t>
  </si>
  <si>
    <t>Penerimaan Penjualan Moda...</t>
  </si>
  <si>
    <t>Pembayaran Kembali Obliga...</t>
  </si>
  <si>
    <t>Pembayaran Untuk Pembelia...</t>
  </si>
  <si>
    <t>Pembayaran Obligasi Yang ...</t>
  </si>
  <si>
    <t>Penerimaan Dari Penerbit ...</t>
  </si>
  <si>
    <t>INDR</t>
  </si>
  <si>
    <t>XIDX:INDR</t>
  </si>
  <si>
    <t>Pembayaran Kas Kepada</t>
  </si>
  <si>
    <t>Penerimaan Pajak Lainnya</t>
  </si>
  <si>
    <t>Cadangan</t>
  </si>
  <si>
    <t>Lain-Lain - Bersih</t>
  </si>
  <si>
    <t>Penerimaan (Penempatan) B...</t>
  </si>
  <si>
    <t>Penerimaan Atas Pengaliha...</t>
  </si>
  <si>
    <t>Uang Jaminan</t>
  </si>
  <si>
    <t>Kenaikan Pada Saham Non P...</t>
  </si>
  <si>
    <t>Investasi Pada Anak Perus...</t>
  </si>
  <si>
    <t>Penerimaan Kas Atas Pelep...</t>
  </si>
  <si>
    <t>Efek Kas Atas Akuisisi An...</t>
  </si>
  <si>
    <t>Pembayaran Untuk Investas...</t>
  </si>
  <si>
    <t>Penerimaan Jual Sewa Kemb...</t>
  </si>
  <si>
    <t>Penerbitan Saham Oleh Ent...</t>
  </si>
  <si>
    <t>Penerimaan Pinjaman Tanpa...</t>
  </si>
  <si>
    <t>Pembayaran Pinjaman Tanpa...</t>
  </si>
  <si>
    <t>Pembayaran Dividen Tunai ...</t>
  </si>
  <si>
    <t>Transaksi Ekuitas Pada En...</t>
  </si>
  <si>
    <t>Pengurangan Modal Anak Pe...</t>
  </si>
  <si>
    <t>Akuisisi Tambahan Saham I...</t>
  </si>
  <si>
    <t>Pinjaman Kepada Pihak Ket...</t>
  </si>
  <si>
    <t>INDS</t>
  </si>
  <si>
    <t>XIDX:INDS</t>
  </si>
  <si>
    <t>Biaya Dibayar Dimuka</t>
  </si>
  <si>
    <t>Beban Masih Harus Dibaya...</t>
  </si>
  <si>
    <t>Beban Produksi</t>
  </si>
  <si>
    <t>Penerimaan Taksiran Klaim...</t>
  </si>
  <si>
    <t>Jaminan Bank</t>
  </si>
  <si>
    <t>Pembayaran Imbalan Kerja ...</t>
  </si>
  <si>
    <t>Pembayaran Kontribusi Ke ...</t>
  </si>
  <si>
    <t>Beban Legal Administrasi ...</t>
  </si>
  <si>
    <t>Pembayaran Skpkb Pajak</t>
  </si>
  <si>
    <t>Perolehan Atas Akuisisi E...</t>
  </si>
  <si>
    <t>Pembelian Saham Di Anak P...</t>
  </si>
  <si>
    <t>Penambahan Modal Saham En...</t>
  </si>
  <si>
    <t>Peneriman Dari Penambahan...</t>
  </si>
  <si>
    <t>Pengeluaran Untuk Pelunas...</t>
  </si>
  <si>
    <t>Pembagian Kas Dividen Kep...</t>
  </si>
  <si>
    <t>Pembagian Dividen Kepada ...</t>
  </si>
  <si>
    <t>Pembayaran Jaminan Bank</t>
  </si>
  <si>
    <t>Penerimaan Jaminan Bank</t>
  </si>
  <si>
    <t>Pengembalian Modal Saham ...</t>
  </si>
  <si>
    <t>Pembayaran Jaminan Pelang...</t>
  </si>
  <si>
    <t>Penerimaan Pihak Yang Ber...</t>
  </si>
  <si>
    <t>Piutang Hubungan Istimew...</t>
  </si>
  <si>
    <t>Hutang Hubungan Istimewa</t>
  </si>
  <si>
    <t>Total Penerimaan Pihak ...</t>
  </si>
  <si>
    <t>INDX</t>
  </si>
  <si>
    <t>XIDX:INDX</t>
  </si>
  <si>
    <t>Q4 2024</t>
  </si>
  <si>
    <t>Penerimaan Kas Dari Pihak...</t>
  </si>
  <si>
    <t>Pendapatan Bagi Hasil Ban...</t>
  </si>
  <si>
    <t>PembayaranBebanBeban</t>
  </si>
  <si>
    <t>Pembayaran Uang Muka Dok ...</t>
  </si>
  <si>
    <t>(Penempatan) Penurunan De...</t>
  </si>
  <si>
    <t>Proyek Dalam Pelaksanaan</t>
  </si>
  <si>
    <t>Penjualan Entitas Anak</t>
  </si>
  <si>
    <t>Investasi Di Perusahaan A...</t>
  </si>
  <si>
    <t>Akuisisi Anak Perusahaan</t>
  </si>
  <si>
    <t>Bank Garansi</t>
  </si>
  <si>
    <t>Penurunan Pada Biaya Dita...</t>
  </si>
  <si>
    <t>Setoran Modal Minoritas</t>
  </si>
  <si>
    <t>Pembagian Dividen Minorit...</t>
  </si>
  <si>
    <t>Rugi Likuiditas Entitas A...</t>
  </si>
  <si>
    <t>PelepasanAsetTetap</t>
  </si>
  <si>
    <t>Penambahan Kepentingan No...</t>
  </si>
  <si>
    <t>PenambahanBebanDitanggu...</t>
  </si>
  <si>
    <t>PeningkatanUtangLainL...</t>
  </si>
  <si>
    <t>PenurunanUtangLainLai...</t>
  </si>
  <si>
    <t>Peningkatan Utang Lain-La...</t>
  </si>
  <si>
    <t>Pembayaran Angsuran Utang...</t>
  </si>
  <si>
    <t>Pembayaran Pinjaman Inves...</t>
  </si>
  <si>
    <t>Pembayaran Penawaran Umum...</t>
  </si>
  <si>
    <t>Pembayaran Utang Bunga</t>
  </si>
  <si>
    <t>Hasil Pelaksanaan Penawar...</t>
  </si>
  <si>
    <t>Pencairan Pinjaman Untuk ...</t>
  </si>
  <si>
    <t>PeningkatanModalDisetor...</t>
  </si>
  <si>
    <t>Penyesuaian Atas Klasifikasi In...</t>
  </si>
  <si>
    <t>Penyesuaian Atas Pelepasan Enti...</t>
  </si>
  <si>
    <t>INDY</t>
  </si>
  <si>
    <t>XIDX:INDY</t>
  </si>
  <si>
    <t>Total Beban Pokok Penjualan...</t>
  </si>
  <si>
    <t>Pendapatan Bersih Ventura...</t>
  </si>
  <si>
    <t>Pengeluaran Kas Kepada P...</t>
  </si>
  <si>
    <t>Pengeluaran Kas Kepada D...</t>
  </si>
  <si>
    <t>Total Pengeluaran Kas K...</t>
  </si>
  <si>
    <t>Penerimaan Klaim Pengemba...</t>
  </si>
  <si>
    <t>Pembayaran Klaim Pengemba...</t>
  </si>
  <si>
    <t>Pembayaran Royalti Kepada...</t>
  </si>
  <si>
    <t>Pembayaran Untuk Deposit ...</t>
  </si>
  <si>
    <t>Penerimaan Re-Floating Sa...</t>
  </si>
  <si>
    <t>Pembayaran Re-Floating Sa...</t>
  </si>
  <si>
    <t>Pencarian Aset Keuangan L...</t>
  </si>
  <si>
    <t>Pengembalian Klaim Pengem...</t>
  </si>
  <si>
    <t>Pembayaran Uang Muka Ke ...</t>
  </si>
  <si>
    <t>Penerimaan Utang</t>
  </si>
  <si>
    <t>Penerimaan Piutang</t>
  </si>
  <si>
    <t>Pembayaran Piutang</t>
  </si>
  <si>
    <t>Pelunasan Piutang Lain-La...</t>
  </si>
  <si>
    <t>Pencairan Rekening Bank D...</t>
  </si>
  <si>
    <t>Penerimaan Uang Muka Dan ...</t>
  </si>
  <si>
    <t>Pembayaran Uang Muka Dan ...</t>
  </si>
  <si>
    <t>Penempatan Investasi Lain</t>
  </si>
  <si>
    <t>Pengembalian Investasi La...</t>
  </si>
  <si>
    <t>Pembayaran Uang Muka Untu...</t>
  </si>
  <si>
    <t>Penerimaan Dari Uang Muka...</t>
  </si>
  <si>
    <t>Alokasi Aset Untuk Di Jua...</t>
  </si>
  <si>
    <t>Pemeliharaan Kapal</t>
  </si>
  <si>
    <t>Penambahan Kas Karena Aku...</t>
  </si>
  <si>
    <t>Penerimaan Refundable Dep...</t>
  </si>
  <si>
    <t>Kenaikan Investasi Pada E...</t>
  </si>
  <si>
    <t>Pembayaran Akuisisi Entit...</t>
  </si>
  <si>
    <t>Pembayaran Untuk Beban Di...</t>
  </si>
  <si>
    <t>Akuisisi Perusahaan Asosi...</t>
  </si>
  <si>
    <t>Pembayaran Untuk Tambahan...</t>
  </si>
  <si>
    <t>Penyelesaian Melalui Escr...</t>
  </si>
  <si>
    <t>Penerimaan Utang Bank, Ut...</t>
  </si>
  <si>
    <t>Pembayaran Utang Bank, Ut...</t>
  </si>
  <si>
    <t>Penerimaan Dari Utang Lai...</t>
  </si>
  <si>
    <t>Pembayaran Dari Transaksi...</t>
  </si>
  <si>
    <t>Pengembalian Kelebihan Pe...</t>
  </si>
  <si>
    <t>Pembayaran Utang Dari Pih...</t>
  </si>
  <si>
    <t>Penerimaan Uang Muka Untu...</t>
  </si>
  <si>
    <t>Pembayaran Untuk Biaya Tr...</t>
  </si>
  <si>
    <t>Pengeluaran Untuk Piutang...</t>
  </si>
  <si>
    <t>Pembayaran Uang Muka Seto...</t>
  </si>
  <si>
    <t>Penyesuaian Konsilidasi</t>
  </si>
  <si>
    <t>INKP</t>
  </si>
  <si>
    <t>XIDX:INKP</t>
  </si>
  <si>
    <t>...</t>
  </si>
  <si>
    <t>Total Utang Ban...</t>
  </si>
  <si>
    <t>Surat Berharga Ja...</t>
  </si>
  <si>
    <t>Penempatan Aset Lancar Da...</t>
  </si>
  <si>
    <t>Pembelian Surat Utang Jan...</t>
  </si>
  <si>
    <t>Pembayaran Pinjaman Bank,...</t>
  </si>
  <si>
    <t>Penerimaan Dari Medium-Te...</t>
  </si>
  <si>
    <t>Pembayaran Emisi Obligasi</t>
  </si>
  <si>
    <t>Pembayaran Sukuk Mudharab...</t>
  </si>
  <si>
    <t>Pembayaran Atas Utang Obl...</t>
  </si>
  <si>
    <t>Penerimaan Utang Murabaha...</t>
  </si>
  <si>
    <t>Pembayaran Utang Murabaha...</t>
  </si>
  <si>
    <t>Pembayaran Atas Medium-Te...</t>
  </si>
  <si>
    <t>INPC</t>
  </si>
  <si>
    <t>XIDX:INPC</t>
  </si>
  <si>
    <t>Pendapatan Operasional La...</t>
  </si>
  <si>
    <t>Keuntungan Penjualan Efe...</t>
  </si>
  <si>
    <t>Keuntungan Transaksi Mat...</t>
  </si>
  <si>
    <t>Kenaikan Nilai Wajar Ase...</t>
  </si>
  <si>
    <t>Provisi Dan Komisi Lainn...</t>
  </si>
  <si>
    <t>Total Pendapatan Operas...</t>
  </si>
  <si>
    <t>Beban Operasional Lainnya</t>
  </si>
  <si>
    <t>Beban Kerugian Atas Aset...</t>
  </si>
  <si>
    <t>Kerugian Dari Penjualan ...</t>
  </si>
  <si>
    <t>Penurunan Nilai Wajar As...</t>
  </si>
  <si>
    <t>Beban Penyisihan Kerugia...</t>
  </si>
  <si>
    <t>Total Beban Penyisihan...</t>
  </si>
  <si>
    <t>Total Beban Operasional...</t>
  </si>
  <si>
    <t>Giro Pada Bank Indonesia</t>
  </si>
  <si>
    <t>Penempatan Pada Bank Indo...</t>
  </si>
  <si>
    <t>Total Penempatan Pada B...</t>
  </si>
  <si>
    <t>Obligasi Pemerintah</t>
  </si>
  <si>
    <t>Total Aset Tak Berwujud</t>
  </si>
  <si>
    <t>Liabilitas Segera</t>
  </si>
  <si>
    <t>Total Deposito Berj...</t>
  </si>
  <si>
    <t>Simpanan Dari Bank Lain</t>
  </si>
  <si>
    <t>Liabilitas Akseptasi</t>
  </si>
  <si>
    <t>Obligasi Subordinasi</t>
  </si>
  <si>
    <t>Bunga Diterima</t>
  </si>
  <si>
    <t>Bunga Dibayar</t>
  </si>
  <si>
    <t>Penerimaan Pendapatan (Pe...</t>
  </si>
  <si>
    <t>Pendapatan Operasional L...</t>
  </si>
  <si>
    <t>Pembayaran Beban Operasi...</t>
  </si>
  <si>
    <t>Total Penerimaan Pendap...</t>
  </si>
  <si>
    <t>Beban Tenaga Kerja Yang D...</t>
  </si>
  <si>
    <t>Pendapatan (Beban) Non Op...</t>
  </si>
  <si>
    <t>Koreksi Fiskal</t>
  </si>
  <si>
    <t>Keuntungan Kurs Mata Uang...</t>
  </si>
  <si>
    <t>Penempatan Pada Bank Ind...</t>
  </si>
  <si>
    <t>Efek-Efek</t>
  </si>
  <si>
    <t>Obligasi Rekapitalisasi ...</t>
  </si>
  <si>
    <t>Wesel Ekspor</t>
  </si>
  <si>
    <t>Kredit Yang Diberikan</t>
  </si>
  <si>
    <t>Total Penurunan (Kenaik...</t>
  </si>
  <si>
    <t>Efek Yang Dijual Dengan ...</t>
  </si>
  <si>
    <t>Hutang Pajak</t>
  </si>
  <si>
    <t>Liabilitas Lain-Lain</t>
  </si>
  <si>
    <t>Penjualan (Pembelian) Sur...</t>
  </si>
  <si>
    <t>Efek Yang Dijual Dengan J...</t>
  </si>
  <si>
    <t>Efek Yang Dibeli Dengan J...</t>
  </si>
  <si>
    <t>Likuidasi Anak Perusahaan</t>
  </si>
  <si>
    <t>Perolehan Dividen</t>
  </si>
  <si>
    <t>Penawaran Umum Terbatas I...</t>
  </si>
  <si>
    <t>Tambahan Modal Waran</t>
  </si>
  <si>
    <t>Tambahan Modal Disetor La...</t>
  </si>
  <si>
    <t>Pembayaran Pinjaman Diter...</t>
  </si>
  <si>
    <t>Penawaran Umum Terbatas V...</t>
  </si>
  <si>
    <t>Penerimaan Pinjaman Subor...</t>
  </si>
  <si>
    <t>Pembayaran Pinjaman Subor...</t>
  </si>
  <si>
    <t>Anak Perusahaan Yang Tidak Diko...</t>
  </si>
  <si>
    <t>INPP</t>
  </si>
  <si>
    <t>XIDX:INPP</t>
  </si>
  <si>
    <t>Aset Real Estate</t>
  </si>
  <si>
    <t>Peningkatan Properti Inve...</t>
  </si>
  <si>
    <t>Peningkatan Investasi Sah...</t>
  </si>
  <si>
    <t>Perolehan Aset Lancar Lai...</t>
  </si>
  <si>
    <t>Pencairan Aset Keuangan L...</t>
  </si>
  <si>
    <t>Pencairan Investasi Keuan...</t>
  </si>
  <si>
    <t>Penjualan Investasi Saham</t>
  </si>
  <si>
    <t>Penjualan Investasi Entit...</t>
  </si>
  <si>
    <t>Peningkatan Investasi</t>
  </si>
  <si>
    <t>Total Peningkatan Inves...</t>
  </si>
  <si>
    <t>Penurunan Investasi</t>
  </si>
  <si>
    <t>Total Penurunan Investa...</t>
  </si>
  <si>
    <t>Dana Yang Dijaminkan</t>
  </si>
  <si>
    <t>Peningkatan Hak Sewa Tana...</t>
  </si>
  <si>
    <t>Peningkatan Uang Muka Per...</t>
  </si>
  <si>
    <t>Uang Muka Hak Atas Tanah</t>
  </si>
  <si>
    <t>Peningkatan Persediaan Re...</t>
  </si>
  <si>
    <t>Peningkatan Uang Muka Pro...</t>
  </si>
  <si>
    <t>Peningkatan Proyek Dalam ...</t>
  </si>
  <si>
    <t>Peningkatan Biaya Ditangg...</t>
  </si>
  <si>
    <t>Penurunan Aset Tidak Lanc...</t>
  </si>
  <si>
    <t>Penerimaan Dari Pihak Ket...</t>
  </si>
  <si>
    <t>Pembayaran Ke Pihak Ketig...</t>
  </si>
  <si>
    <t>Penerimaan Utang Bank, Ne...</t>
  </si>
  <si>
    <t>Pembayaran Biaya Emimsi</t>
  </si>
  <si>
    <t>Penurunan Uang Muka Setor...</t>
  </si>
  <si>
    <t>Pembayaran Ke Pihak Berel...</t>
  </si>
  <si>
    <t>Pengembalian Setoran Moda...</t>
  </si>
  <si>
    <t>Perolehan Saham Dari Kepe...</t>
  </si>
  <si>
    <t>Entitas Anak Yang Baru Diakuisi...</t>
  </si>
  <si>
    <t>INRU</t>
  </si>
  <si>
    <t>XIDX:INRU</t>
  </si>
  <si>
    <t>Pengembalian Kas Pendapat...</t>
  </si>
  <si>
    <t>Pembayaran Pajak Atas Rev...</t>
  </si>
  <si>
    <t>Penurunan (Kenaikan) Depo...</t>
  </si>
  <si>
    <t>Penerimaan Investasi Jang...</t>
  </si>
  <si>
    <t>Penanaman Eucalyptus</t>
  </si>
  <si>
    <t>Penambahan Sumber Daya Ke...</t>
  </si>
  <si>
    <t>INTA</t>
  </si>
  <si>
    <t>XIDX:INTA</t>
  </si>
  <si>
    <t>Liabilitas Keuang...</t>
  </si>
  <si>
    <t>Penempatan (Pencairan) Ka...</t>
  </si>
  <si>
    <t>Pembayaran Uang Muka Ke P...</t>
  </si>
  <si>
    <t>Penurunan Aktiva Lain-Lai...</t>
  </si>
  <si>
    <t>Investasi Sosiasi</t>
  </si>
  <si>
    <t>Akuisasi Entitas Anak</t>
  </si>
  <si>
    <t>Total Penerimaan Dari U...</t>
  </si>
  <si>
    <t>Penerimaan Dari Medium Te...</t>
  </si>
  <si>
    <t>Penerimaan Dari Utang Lem...</t>
  </si>
  <si>
    <t>Penerimaan Utang Modal Ke...</t>
  </si>
  <si>
    <t>Utang Pada Pemegang Saham</t>
  </si>
  <si>
    <t>Penerimaan Dari Kewajiban...</t>
  </si>
  <si>
    <t>Pembayaran:</t>
  </si>
  <si>
    <t>Kewajiban Anjak Piutang</t>
  </si>
  <si>
    <t>Dividen</t>
  </si>
  <si>
    <t>Sewa Pembiayaan Dan Utan...</t>
  </si>
  <si>
    <t>Bunga Dan Beban Keuangan...</t>
  </si>
  <si>
    <t>Utang Kepada Pihak Berel...</t>
  </si>
  <si>
    <t>Lembaga Keuangan</t>
  </si>
  <si>
    <t>Pinjaman Lainnya</t>
  </si>
  <si>
    <t>Utang Modal Kerja</t>
  </si>
  <si>
    <t>Total Pembayaran:</t>
  </si>
  <si>
    <t>Penerimaan Surat Utang</t>
  </si>
  <si>
    <t>Penerbitan Saham Melalui ...</t>
  </si>
  <si>
    <t>Kenaikan Utang Kepada Pih...</t>
  </si>
  <si>
    <t>Penurunan Utang Kepada Pi...</t>
  </si>
  <si>
    <t>INTD</t>
  </si>
  <si>
    <t>XIDX:INTD</t>
  </si>
  <si>
    <t>Penerimaan Sewa</t>
  </si>
  <si>
    <t>(Penurunan)/Kenaikan Kas ...</t>
  </si>
  <si>
    <t>Pinjaman Bank:</t>
  </si>
  <si>
    <t>Total Pinjaman Bank:</t>
  </si>
  <si>
    <t>Pinjaman:</t>
  </si>
  <si>
    <t>Total Pinjaman:</t>
  </si>
  <si>
    <t>Utang Pembiayaan Konsumen...</t>
  </si>
  <si>
    <t>Total Utang Pembiayaan ...</t>
  </si>
  <si>
    <t>Penerimaan Tambahan Modal...</t>
  </si>
  <si>
    <t>INTP</t>
  </si>
  <si>
    <t>XIDX:INTP</t>
  </si>
  <si>
    <t>Utang Lembaga Keuanga...</t>
  </si>
  <si>
    <t>Pembayaran Untuk Pemasok ...</t>
  </si>
  <si>
    <t>Pencairan Bersih Deposito...</t>
  </si>
  <si>
    <t>Kas Entitas Anak Yang Did...</t>
  </si>
  <si>
    <t>Pengembalian Penyertaan ...</t>
  </si>
  <si>
    <t>Kas Entitas Anak Yang Bar...</t>
  </si>
  <si>
    <t>Kas Bersih Entitas Anak Y...</t>
  </si>
  <si>
    <t>Penerimaan Bersih Untuk T...</t>
  </si>
  <si>
    <t>Pembayaran Dividen Kas En...</t>
  </si>
  <si>
    <t>IPOL</t>
  </si>
  <si>
    <t>XIDX:IPOL</t>
  </si>
  <si>
    <t>Penerimaan Utang Bank - J...</t>
  </si>
  <si>
    <t>Bank</t>
  </si>
  <si>
    <t>Sewa Pembiayaaan</t>
  </si>
  <si>
    <t>Dampak Selisih Kurs Kas Dan Set...</t>
  </si>
  <si>
    <t>ISAT</t>
  </si>
  <si>
    <t>XIDX:ISAT</t>
  </si>
  <si>
    <t>Penerimaan Dari Proses L...</t>
  </si>
  <si>
    <t>Pengembalian Pajak Pengh...</t>
  </si>
  <si>
    <t>Pengembalian Pajak Perta...</t>
  </si>
  <si>
    <t>Penyelesaian Kontrak For...</t>
  </si>
  <si>
    <t>Penyelesaian Kontrak Swa...</t>
  </si>
  <si>
    <t>Penyelesaian Kontrak Der...</t>
  </si>
  <si>
    <t>Pengembalian Pajak Lain-...</t>
  </si>
  <si>
    <t>Pengeluaran Kas Kepada/Un...</t>
  </si>
  <si>
    <t>Pihak Otoritas, Operator...</t>
  </si>
  <si>
    <t>Beban Pendanaan</t>
  </si>
  <si>
    <t>Kontrak Swap Suku Bunga</t>
  </si>
  <si>
    <t>Margin Swap Suku Bunga</t>
  </si>
  <si>
    <t>Beban Swap Dari Kontrak ...</t>
  </si>
  <si>
    <t>Izin Dibayar Di Muka Jang...</t>
  </si>
  <si>
    <t>Kenaikan Uang Muka Jangka...</t>
  </si>
  <si>
    <t>Penerimaan Kas Dari Pengg...</t>
  </si>
  <si>
    <t>Penerimaan Yang Dapat Dia...</t>
  </si>
  <si>
    <t>Pembelian Investasi Pada ...</t>
  </si>
  <si>
    <t>Penerimaan Kas Dari Perol...</t>
  </si>
  <si>
    <t>Penerimaan Kas Dari Trans...</t>
  </si>
  <si>
    <t>Perolehan Kepemilikan Kep...</t>
  </si>
  <si>
    <t>Penerimaan Bersih Dari Pe...</t>
  </si>
  <si>
    <t>Penerimaan Klaim Asuransi...</t>
  </si>
  <si>
    <t>Pembayaran Upfront Fee At...</t>
  </si>
  <si>
    <t>Saldo Akhir Kas Dan Setar...</t>
  </si>
  <si>
    <t>Penerimaan Dari Hutang Ja...</t>
  </si>
  <si>
    <t>Pembayaran Hutang Jangka ...</t>
  </si>
  <si>
    <t>Penerimaan Dari Hutang Ba...</t>
  </si>
  <si>
    <t>Penerimaan Dari Hutang Ob...</t>
  </si>
  <si>
    <t>Pembayaran Hutang Obligas...</t>
  </si>
  <si>
    <t>Penyertaan Modal Dari Kep...</t>
  </si>
  <si>
    <t>Penerimaan Tambahan Dari ...</t>
  </si>
  <si>
    <t>Kenaikan Pada Kas Dan Set...</t>
  </si>
  <si>
    <t>Penurunan Pada Kas Dan Se...</t>
  </si>
  <si>
    <t>Penyelesaian Kontrak Deri...</t>
  </si>
  <si>
    <t>Beban Swap Dari Kontrak S...</t>
  </si>
  <si>
    <t>Penerimaan Dari Kontrak S...</t>
  </si>
  <si>
    <t>Kontribusi Dari Kepenting...</t>
  </si>
  <si>
    <t>Akuisisi Dari Kepentingan...</t>
  </si>
  <si>
    <t>Penerimaan Dari Insentif ...</t>
  </si>
  <si>
    <t>Pengembalian Insentif Sew...</t>
  </si>
  <si>
    <t>Kas Dan Setara Dari Perolehan P...</t>
  </si>
  <si>
    <t>Kas Dan Setara Kas Dari Anak Pe...</t>
  </si>
  <si>
    <t>ISSP</t>
  </si>
  <si>
    <t>XIDX:ISSP</t>
  </si>
  <si>
    <t>Pencairan (Penempatan) Be...</t>
  </si>
  <si>
    <t>Penyertaan Pada Perusahaa...</t>
  </si>
  <si>
    <t>Penerimaan (Penambahan) P...</t>
  </si>
  <si>
    <t>Penerimaan Utang Sukuk</t>
  </si>
  <si>
    <t>Pembayaran Utang Sukuk</t>
  </si>
  <si>
    <t>Biaya Emisi Sukuk</t>
  </si>
  <si>
    <t>Kenaikan (Penurunan) Bers...</t>
  </si>
  <si>
    <t>ITMA</t>
  </si>
  <si>
    <t>XIDX:ITMA</t>
  </si>
  <si>
    <t>Pembayaran Beban Pegawai</t>
  </si>
  <si>
    <t>Pembayaran Pihak Ketiga</t>
  </si>
  <si>
    <t>Kenaikan Piutang Usaha</t>
  </si>
  <si>
    <t>Kenaikan Piutang Non Usah...</t>
  </si>
  <si>
    <t>Penempatan Uang Muka Aset...</t>
  </si>
  <si>
    <t>Penempatan Aset Dalam Pen...</t>
  </si>
  <si>
    <t>Penerimaan Dari Piutang N...</t>
  </si>
  <si>
    <t>Perolehan Atas Entitas As...</t>
  </si>
  <si>
    <t>Penarikan Deposito Berjan...</t>
  </si>
  <si>
    <t>Uang Muka Penjualan</t>
  </si>
  <si>
    <t>Penerimaan Piutang Jangka...</t>
  </si>
  <si>
    <t>Penerimaan Utang Non Usah...</t>
  </si>
  <si>
    <t>Pembayaran Kepada Pinjama...</t>
  </si>
  <si>
    <t>Pengaruh Perubahan Kurs M...</t>
  </si>
  <si>
    <t>Pengaruh Penjabaran Laporan Keu...</t>
  </si>
  <si>
    <t>Kas Dari Konsolidasian Entitas ...</t>
  </si>
  <si>
    <t>Selisih Arus Kas Akibat Beda Pe...</t>
  </si>
  <si>
    <t>Kas Dan Setara Kas, Akhir Perio...</t>
  </si>
  <si>
    <t>ITMG</t>
  </si>
  <si>
    <t>XIDX:ITMG</t>
  </si>
  <si>
    <t>Pendapatan Komprehensif L...</t>
  </si>
  <si>
    <t>Pembayaran Kepada Direktu...</t>
  </si>
  <si>
    <t>Pembayaran Royalti/Iuran ...</t>
  </si>
  <si>
    <t>Penerimaan Kelebihan Pemb...</t>
  </si>
  <si>
    <t>Pembayaran Audit Pajak Da...</t>
  </si>
  <si>
    <t>Pembayaran Sehubungan Den...</t>
  </si>
  <si>
    <t>Penerimaan /Pembayaran La...</t>
  </si>
  <si>
    <t>Pembelian Aset Keuangan T...</t>
  </si>
  <si>
    <t>Penempatan Jaminan Penutu...</t>
  </si>
  <si>
    <t>Pelepasan Kas Yang Dibata...</t>
  </si>
  <si>
    <t>Hasil Pelepasan Saham Ana...</t>
  </si>
  <si>
    <t>Pembelian Aset Keuangan Y...</t>
  </si>
  <si>
    <t>Penerimaan Dari Aset Keua...</t>
  </si>
  <si>
    <t>Pembayaran Pokok Sewa Pem...</t>
  </si>
  <si>
    <t>Pembayaran Beban Bunga At...</t>
  </si>
  <si>
    <t>Pembayaran Kembali Atas L...</t>
  </si>
  <si>
    <t>JAWA</t>
  </si>
  <si>
    <t>XIDX:JAWA</t>
  </si>
  <si>
    <t>Pembibitan</t>
  </si>
  <si>
    <t>Penerimaan Atas Pajak Leb...</t>
  </si>
  <si>
    <t>Pembayaran Liabilitas Imb...</t>
  </si>
  <si>
    <t>Perolehan Bagian Non-Peng...</t>
  </si>
  <si>
    <t>Setoran Modal Dan Uang Mu...</t>
  </si>
  <si>
    <t>Perolehan Pembibitan</t>
  </si>
  <si>
    <t>Hasil Klaim Asuransi Aset...</t>
  </si>
  <si>
    <t>Perolehan Hak Guna Usaha</t>
  </si>
  <si>
    <t>Pembayaran Kepada Plasma</t>
  </si>
  <si>
    <t>Perolehan Utang Jangka Pa...</t>
  </si>
  <si>
    <t>Perolehan Utang Bank Jang...</t>
  </si>
  <si>
    <t>Akuisisi Bagian Non-Penge...</t>
  </si>
  <si>
    <t>Tambahan Setoran Modal</t>
  </si>
  <si>
    <t>Penyetoran Modal Oleh Pem...</t>
  </si>
  <si>
    <t>JECC</t>
  </si>
  <si>
    <t>XIDX:JECC</t>
  </si>
  <si>
    <t>Penambahan (Pembayaran) B...</t>
  </si>
  <si>
    <t>Beban Operasi</t>
  </si>
  <si>
    <t>Restitusi Pajak Penghasil...</t>
  </si>
  <si>
    <t>Pengembalian (Penempatan)...</t>
  </si>
  <si>
    <t>Pendapatan Investasi</t>
  </si>
  <si>
    <t>Penurunan Hutang Kepada P...</t>
  </si>
  <si>
    <t>Penurunan Aktiva Tidak La...</t>
  </si>
  <si>
    <t>Kenaikan (Pembayaran) Uan...</t>
  </si>
  <si>
    <t>Pembayaran Dividen Final ...</t>
  </si>
  <si>
    <t>Pembayaran Hutang Sewa Gu...</t>
  </si>
  <si>
    <t>Pembayaran Hutang Pihak H...</t>
  </si>
  <si>
    <t>JIHD</t>
  </si>
  <si>
    <t>XIDX:JIHD</t>
  </si>
  <si>
    <t>Surat Hutang</t>
  </si>
  <si>
    <t>Pemasok, Karyawan Dan La...</t>
  </si>
  <si>
    <t>Persedian</t>
  </si>
  <si>
    <t>Penempatan Uang Muka Inve...</t>
  </si>
  <si>
    <t>Penurunan (Kenaikan) Inve...</t>
  </si>
  <si>
    <t>Investasi Pada Ventura B...</t>
  </si>
  <si>
    <t>Akuisisi Anak Perusahaan ...</t>
  </si>
  <si>
    <t>Tambahan Modal Saham Enti...</t>
  </si>
  <si>
    <t>Surat Utang</t>
  </si>
  <si>
    <t>Kepada Pemegang Saham Ke...</t>
  </si>
  <si>
    <t>Uang Muka Dividen Kepada...</t>
  </si>
  <si>
    <t>Dividen Kepada Kepenting...</t>
  </si>
  <si>
    <t>Perolehan Saham Treasuri ...</t>
  </si>
  <si>
    <t>Penurunan Modal Entitas A...</t>
  </si>
  <si>
    <t>Penambahan Modal Tanpa Ha...</t>
  </si>
  <si>
    <t>Penambahan Kewajiban Lain...</t>
  </si>
  <si>
    <t>JKON</t>
  </si>
  <si>
    <t>XIDX:JKON</t>
  </si>
  <si>
    <t>Total Piutang Retensi</t>
  </si>
  <si>
    <t>Total Tagihan Bruto Ke...</t>
  </si>
  <si>
    <t>Penerimaan Bunga Giro Da...</t>
  </si>
  <si>
    <t>Perolehan Investasi Semen...</t>
  </si>
  <si>
    <t>Pembayaran Pengampunan Pa...</t>
  </si>
  <si>
    <t>Total Pencairan (Penemp...</t>
  </si>
  <si>
    <t>Pelepasan (Penempatan) In...</t>
  </si>
  <si>
    <t>Penambahan Investasi Pad...</t>
  </si>
  <si>
    <t>Pengurangan Investasi Pa...</t>
  </si>
  <si>
    <t>Total Pengurangan (Pena...</t>
  </si>
  <si>
    <t>Penerimaan Pengembalian I...</t>
  </si>
  <si>
    <t>Pinjaman Dari Pihak Berel...</t>
  </si>
  <si>
    <t>Pembayaran Angsuran Aset ...</t>
  </si>
  <si>
    <t>Pembayaran Kepada Pihak ...</t>
  </si>
  <si>
    <t>Penerimaan Dari Pihak Be...</t>
  </si>
  <si>
    <t>Penerimaan Melalui Pengam...</t>
  </si>
  <si>
    <t>JPFA</t>
  </si>
  <si>
    <t>XIDX:JPFA</t>
  </si>
  <si>
    <t>Hewan Ternak Produksi - ...</t>
  </si>
  <si>
    <t>Sapi Pembibit Turunan</t>
  </si>
  <si>
    <t>Utang Yang Direst...</t>
  </si>
  <si>
    <t>Pembayaran Kas/Bank Untuk...</t>
  </si>
  <si>
    <t>Penerima Bunga/Jasa Giro</t>
  </si>
  <si>
    <t>Perolehan Aset Tetap Yang...</t>
  </si>
  <si>
    <t>Penurunan Atas Aset Lanca...</t>
  </si>
  <si>
    <t>Pembayaran Atas Kombinasi...</t>
  </si>
  <si>
    <t>Pembayaran Akuisisi Bisni...</t>
  </si>
  <si>
    <t>Penurunan Modal Kepenting...</t>
  </si>
  <si>
    <t>Penambahan Jaminan</t>
  </si>
  <si>
    <t>Penurunan Jaminan</t>
  </si>
  <si>
    <t>Pencairan (Penambahan) In...</t>
  </si>
  <si>
    <t>Penambahan Investasi Jan...</t>
  </si>
  <si>
    <t>Penurunan Investasi Jang...</t>
  </si>
  <si>
    <t>Total Pencairan (Penamb...</t>
  </si>
  <si>
    <t>Penerimaan Dividen Dari V...</t>
  </si>
  <si>
    <t>Pembayaran Instrumen Keua...</t>
  </si>
  <si>
    <t>Penerimaan Dari Akuisisi ...</t>
  </si>
  <si>
    <t>Pembayaran Untuk Peningka...</t>
  </si>
  <si>
    <t>Penurunan Efek</t>
  </si>
  <si>
    <t>Kenaikan Efek</t>
  </si>
  <si>
    <t>Perolehan Investasi Oblig...</t>
  </si>
  <si>
    <t>Penerimaan Aset Lancar Ke...</t>
  </si>
  <si>
    <t>Penerimaan Dari Call Spre...</t>
  </si>
  <si>
    <t>Kenaikan Tambahan Modal D...</t>
  </si>
  <si>
    <t>Penerimaan Pembiayaan Ata...</t>
  </si>
  <si>
    <t>Pembayaran Atas Perolehan...</t>
  </si>
  <si>
    <t>Pembayaran Dividen Ke Non...</t>
  </si>
  <si>
    <t>Penerimaan Obligasi Yang ...</t>
  </si>
  <si>
    <t>Pelunasan Utang Obligasi</t>
  </si>
  <si>
    <t>Pembayaran Utang Yang Dir...</t>
  </si>
  <si>
    <t>Pembayaran Dari Fasilitas...</t>
  </si>
  <si>
    <t>Penerima Dari Fasilitas P...</t>
  </si>
  <si>
    <t>JRPT</t>
  </si>
  <si>
    <t>XIDX:JRPT</t>
  </si>
  <si>
    <t>Penerimaan Kas Dari Jasa ...</t>
  </si>
  <si>
    <t>Pembayaran Kas Untuk Pemb...</t>
  </si>
  <si>
    <t>Penambahan Properti Inve...</t>
  </si>
  <si>
    <t>Penjualan Aset Tetap &amp; Pr...</t>
  </si>
  <si>
    <t>Penyertaan Saham Tersedia...</t>
  </si>
  <si>
    <t>Penambahan Investasi Srbi</t>
  </si>
  <si>
    <t>Pembayaran Dividen Dan Pe...</t>
  </si>
  <si>
    <t>Pengurangan Investasi Sah...</t>
  </si>
  <si>
    <t>Pelepasan Saham Di Entita...</t>
  </si>
  <si>
    <t>Perolehan Kembali Saham</t>
  </si>
  <si>
    <t>Penyertaan (Pembatalan) U...</t>
  </si>
  <si>
    <t>Penyertaan Investasi Pada...</t>
  </si>
  <si>
    <t>Pembayaran (Penerimaan) ...</t>
  </si>
  <si>
    <t>Perolehan Pinjaman</t>
  </si>
  <si>
    <t>Perolehan Kembali Modal S...</t>
  </si>
  <si>
    <t>JSMR</t>
  </si>
  <si>
    <t>XIDX:JSMR</t>
  </si>
  <si>
    <t>Hak Pengusahaan Jalan...</t>
  </si>
  <si>
    <t>Total Aset Tak Berwuju...</t>
  </si>
  <si>
    <t>Utang Kontraktor</t>
  </si>
  <si>
    <t>Total Utang Kontrak...</t>
  </si>
  <si>
    <t>Pinjaman Dari Pem...</t>
  </si>
  <si>
    <t>Total Telah Ditentu...</t>
  </si>
  <si>
    <t>Penerimaan Pendapatan Tol</t>
  </si>
  <si>
    <t>Pembayaran Beban Kerjasam...</t>
  </si>
  <si>
    <t>Pembayaran Biaya Pelapisa...</t>
  </si>
  <si>
    <t>Pengalihan Hak Atas Penda...</t>
  </si>
  <si>
    <t>Dampak Kombinasi Bisnis</t>
  </si>
  <si>
    <t>Penjualan (Penambahan) In...</t>
  </si>
  <si>
    <t>Peroiehan Aset Tetap Ja...</t>
  </si>
  <si>
    <t>Peroiehan Aset Tetap Sel...</t>
  </si>
  <si>
    <t>Total Penerimaan Atas P...</t>
  </si>
  <si>
    <t>Perolehan Aset Hak Pengus...</t>
  </si>
  <si>
    <t>Penambahan Piutang Talang...</t>
  </si>
  <si>
    <t>Penambahan Investasi Asos...</t>
  </si>
  <si>
    <t>Penambahan Investasi Aset...</t>
  </si>
  <si>
    <t>Penerimaan Dividen Atas A...</t>
  </si>
  <si>
    <t>Pelunasan Utang Bank</t>
  </si>
  <si>
    <t>Utang Surat Berharga Kome...</t>
  </si>
  <si>
    <t>Penerbitan Utang Lembaga ...</t>
  </si>
  <si>
    <t>Pembayaran Utang Lembaga ...</t>
  </si>
  <si>
    <t>Pembayaran Penarikan Saha...</t>
  </si>
  <si>
    <t>Penerimaan Penempatan Sah...</t>
  </si>
  <si>
    <t>Penerbitan Utang Obligasi</t>
  </si>
  <si>
    <t>Penerimaan Dari Tambahan ...</t>
  </si>
  <si>
    <t>Pembayaran Utang Bantuan ...</t>
  </si>
  <si>
    <t>Penerimaan Utang Bantuan ...</t>
  </si>
  <si>
    <t>Pembayaran Dividen Dan Pk...</t>
  </si>
  <si>
    <t>Pembayaran Dividen Kepad...</t>
  </si>
  <si>
    <t>Penerimaan Bantuan Pembeb...</t>
  </si>
  <si>
    <t>Pembayaran Liabilitas Pem...</t>
  </si>
  <si>
    <t>Penjualan Dari Saham Trea...</t>
  </si>
  <si>
    <t>Setoran Modal Hak Minorit...</t>
  </si>
  <si>
    <t>Pembayaran Kewajiban Kerj...</t>
  </si>
  <si>
    <t>JSPT</t>
  </si>
  <si>
    <t>XIDX:JSPT</t>
  </si>
  <si>
    <t>Penerimaan Kas</t>
  </si>
  <si>
    <t>Pemasok Dan Pihak Ketiga</t>
  </si>
  <si>
    <t>Pembayaran Pajak Pembangu...</t>
  </si>
  <si>
    <t>Pembayaran Jasa Manajemen</t>
  </si>
  <si>
    <t>Pembayaran Sewa Tanah</t>
  </si>
  <si>
    <t>Pembayara Pajak Lain-Lain</t>
  </si>
  <si>
    <t>Perolehan Saham Nonpengen...</t>
  </si>
  <si>
    <t>Perolehan Surat Berharga</t>
  </si>
  <si>
    <t>Penurunan (Kenaikan) Bers...</t>
  </si>
  <si>
    <t>Pencairan (Penempatan) Ob...</t>
  </si>
  <si>
    <t>Penambahan Modal Pada Inv...</t>
  </si>
  <si>
    <t>Perolehan Investasi Asosi...</t>
  </si>
  <si>
    <t>Kenaikan Aset Lainnya</t>
  </si>
  <si>
    <t>Perolehan Saham Tambahan ...</t>
  </si>
  <si>
    <t>Penambahan Pinjaman Dari ...</t>
  </si>
  <si>
    <t>Total Penambahan Pinjam...</t>
  </si>
  <si>
    <t>Pembayaran Penurunan Moda...</t>
  </si>
  <si>
    <t>Pembayaran Hutang Kepada ...</t>
  </si>
  <si>
    <t>Total Pembayaran Hutang...</t>
  </si>
  <si>
    <t>Pembayaran Dividen Oleh:</t>
  </si>
  <si>
    <t>Penerimaan Saham Entitas ...</t>
  </si>
  <si>
    <t>Penerimaan Dari Saham Ent...</t>
  </si>
  <si>
    <t>JTPE</t>
  </si>
  <si>
    <t>XIDX:JTPE</t>
  </si>
  <si>
    <t>Pembayaran Bunga Dan Keua...</t>
  </si>
  <si>
    <t>Penyertaan</t>
  </si>
  <si>
    <t>Hak Minoritas Atas Aktiva...</t>
  </si>
  <si>
    <t>Hasil Penjualan Investasi</t>
  </si>
  <si>
    <t>Pembayaran Fasilitas Huta...</t>
  </si>
  <si>
    <t>Penerimaan/Pembayaran Uta...</t>
  </si>
  <si>
    <t>Penerimaan (Pembayaran) F...</t>
  </si>
  <si>
    <t>Penerimaan Dari Utang Afi...</t>
  </si>
  <si>
    <t>Pembayaran Aset Sewa Pemb...</t>
  </si>
  <si>
    <t>Penerimaan Sewa Pembiayaa...</t>
  </si>
  <si>
    <t>Tambahan Modal Yang Diset...</t>
  </si>
  <si>
    <t>Saham Yang Dibeli Kembali</t>
  </si>
  <si>
    <t>Disagio Pembelian Kembali...</t>
  </si>
  <si>
    <t>Liabilitas Jangka Panjang...</t>
  </si>
  <si>
    <t>Pembayaran Utang Afiliasi</t>
  </si>
  <si>
    <t>Setoran Modal Kepentingan...</t>
  </si>
  <si>
    <t>KAEF</t>
  </si>
  <si>
    <t>XIDX:KAEF</t>
  </si>
  <si>
    <t>Total Tambahan Modal D...</t>
  </si>
  <si>
    <t>Total Belum Ditentu...</t>
  </si>
  <si>
    <t>Penerimaan Operasi Lain-L...</t>
  </si>
  <si>
    <t>Aset Hak Guna</t>
  </si>
  <si>
    <t>Asset Dalam Penyelesaian</t>
  </si>
  <si>
    <t>Beban Tangguhan</t>
  </si>
  <si>
    <t>Aset Lainnya</t>
  </si>
  <si>
    <t>Angsuran Leasing</t>
  </si>
  <si>
    <t>Hasil Penjualan Aktiva Te...</t>
  </si>
  <si>
    <t>Hasil Penjualan Saham</t>
  </si>
  <si>
    <t>Divestasi Entitas Asosias...</t>
  </si>
  <si>
    <t>Investasi Pt Kimia Farma ...</t>
  </si>
  <si>
    <t>Pencairan /Penempatan Dep...</t>
  </si>
  <si>
    <t>Penambahan/Pembayaran Pin...</t>
  </si>
  <si>
    <t>Penambahan/Pembayaran Hut...</t>
  </si>
  <si>
    <t>Penambahan Liabilitas Sew...</t>
  </si>
  <si>
    <t>Uang Muka Penyertaan Pt S...</t>
  </si>
  <si>
    <t>Pembayaran Biaya Aksi Kor...</t>
  </si>
  <si>
    <t>Penerbitan Saham Baru Ent...</t>
  </si>
  <si>
    <t>Pembagian Dividen Dari En...</t>
  </si>
  <si>
    <t>Kepentingan Nonpengandali</t>
  </si>
  <si>
    <t>Penerimaan/Pembayaran Dar...</t>
  </si>
  <si>
    <t>Dampak Dari Pemulihan Penurunan...</t>
  </si>
  <si>
    <t>Perubahan Modal Proforma</t>
  </si>
  <si>
    <t>KARW</t>
  </si>
  <si>
    <t>XIDX:KARW</t>
  </si>
  <si>
    <t>Penerimaan Kas Dari Sewa</t>
  </si>
  <si>
    <t>Penerimaan Kembali (Pemba...</t>
  </si>
  <si>
    <t>Operasi Lainnya</t>
  </si>
  <si>
    <t>Sewa</t>
  </si>
  <si>
    <t>Pengembalian Tagihan Paja...</t>
  </si>
  <si>
    <t>Rugi Penjualan Aset Tetap</t>
  </si>
  <si>
    <t>Penerimaan Kas Dari Penar...</t>
  </si>
  <si>
    <t>Goodwill Pada Pengambilal...</t>
  </si>
  <si>
    <t>KBLI</t>
  </si>
  <si>
    <t>XIDX:KBLI</t>
  </si>
  <si>
    <t>Pembayaran Imbalan Pasca ...</t>
  </si>
  <si>
    <t>Hasil (Penempatan) Aset K...</t>
  </si>
  <si>
    <t>Penerimaan Investasi</t>
  </si>
  <si>
    <t>Pemberian Pinjaman Pihak ...</t>
  </si>
  <si>
    <t>Rekening Bank Yang Dibata...</t>
  </si>
  <si>
    <t>Rekening Bank Yang Dibatasi Pen...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</si>
</sst>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69">
  <a r="1">
    <v t="i">0</v>
  </a>
  <a r="1">
    <v>5437.2633999999998</v>
  </a>
  <a r="1">
    <v>5212.7892000000002</v>
  </a>
  <a r="1">
    <v>6400</v>
  </a>
  <a r="1">
    <v>5175</v>
  </a>
  <a r="1">
    <v>4630</v>
  </a>
  <a r="1">
    <v>2980</v>
  </a>
  <a r="1">
    <v>4330</v>
  </a>
  <a r="1">
    <v>3100</v>
  </a>
  <a r="1">
    <v>907.87329999999997</v>
  </a>
  <a r="1">
    <v>1815.7466999999999</v>
  </a>
  <a r="1">
    <v>3416.9958000000001</v>
  </a>
  <a r="1">
    <v>4190.1845999999996</v>
  </a>
  <a r="1">
    <v>4713.9576999999999</v>
  </a>
  <a r="1">
    <v>7033.5241999999998</v>
  </a>
  <a r="1">
    <v>4320</v>
  </a>
  <a r="1">
    <v>4280</v>
  </a>
  <a r="1">
    <v>3890</v>
  </a>
  <a r="1">
    <v>4870</v>
  </a>
  <a r="1">
    <v>3410</v>
  </a>
  <a r="1">
    <v>2710</v>
  </a>
  <a r="1">
    <v>650</v>
  </a>
  <a r="1">
    <v>840</v>
  </a>
  <a r="1">
    <v>915</v>
  </a>
  <a r="1">
    <v>725</v>
  </a>
  <a r="1">
    <v>358</v>
  </a>
  <a r="1">
    <v>565</v>
  </a>
  <a r="1">
    <v>700</v>
  </a>
  <a r="1">
    <v>730</v>
  </a>
  <a r="1">
    <v>446</v>
  </a>
  <a r="1">
    <v>720</v>
  </a>
  <a r="1">
    <v>760</v>
  </a>
  <a r="1">
    <v>790</v>
  </a>
  <a r="1">
    <v>50</v>
  </a>
  <a r="1">
    <v>80</v>
  </a>
  <a r="1">
    <v>104</v>
  </a>
  <a r="1">
    <v>187</v>
  </a>
  <a r="1">
    <v>142</v>
  </a>
  <a r="1">
    <v>139</v>
  </a>
  <a r="1">
    <v>119</v>
  </a>
  <a r="1">
    <v>276</v>
  </a>
  <a r="1">
    <v>426</v>
  </a>
  <a r="1">
    <v>302</v>
  </a>
  <a r="1">
    <v>525</v>
  </a>
  <a r="1">
    <v>384</v>
  </a>
  <a r="1">
    <v>280</v>
  </a>
  <a r="1">
    <v>314</v>
  </a>
  <a r="1">
    <v>338</v>
  </a>
  <a r="1">
    <v>390</v>
  </a>
  <a r="1">
    <v>322</v>
  </a>
  <a r="1">
    <v>324</v>
  </a>
  <a r="1">
    <v>320</v>
  </a>
  <a r="1">
    <v>73</v>
  </a>
  <a r="1">
    <v>630</v>
  </a>
  <a r="1">
    <v>1230</v>
  </a>
  <a r="1">
    <v>950</v>
  </a>
  <a r="1">
    <v>1455</v>
  </a>
  <a r="1">
    <v>2150</v>
  </a>
  <a r="1">
    <v>1465</v>
  </a>
  <a r="1">
    <v>1295</v>
  </a>
  <a r="1">
    <v>1940</v>
  </a>
  <a r="1">
    <v>2440</v>
  </a>
  <a r="1">
    <v>278</v>
  </a>
  <a r="1">
    <v>765</v>
  </a>
  <a r="1">
    <v>1220</v>
  </a>
  <a r="1">
    <v>635</v>
  </a>
  <a r="1">
    <v>1300</v>
  </a>
  <a r="1">
    <v>1535</v>
  </a>
  <a r="1">
    <v>1720</v>
  </a>
  <a r="1">
    <v>1180</v>
  </a>
  <a r="1">
    <v>2620</v>
  </a>
  <a r="1">
    <v>1945</v>
  </a>
  <a r="1">
    <v>340.12920000000003</v>
  </a>
  <a r="1">
    <v>297.613</v>
  </a>
  <a r="1">
    <v>108.8413</v>
  </a>
  <a r="1">
    <v>163.68719999999999</v>
  </a>
  <a r="1">
    <v>218.95820000000001</v>
  </a>
  <a r="1">
    <v>284.85820000000001</v>
  </a>
  <a r="1">
    <v>252</v>
  </a>
  <a r="1">
    <v>161.56139999999999</v>
  </a>
  <a r="1">
    <v>296</v>
  </a>
  <a r="1">
    <v>212.58070000000001</v>
  </a>
  <a r="1">
    <v>-99999901</v>
  </a>
  <a r="1">
    <v>236</v>
  </a>
  <a r="1">
    <v>251</v>
  </a>
  <a r="1">
    <v>74</v>
  </a>
  <a r="1">
    <v>120</v>
  </a>
  <a r="1">
    <v>97</v>
  </a>
  <a r="1">
    <v>9725</v>
  </a>
  <a r="1">
    <v>1260</v>
  </a>
  <a r="1">
    <v>970</v>
  </a>
  <a r="1">
    <v>850</v>
  </a>
  <a r="1">
    <v>3150</v>
  </a>
  <a r="1">
    <v>1420</v>
  </a>
  <a r="1">
    <v>10500</v>
  </a>
  <a r="1">
    <v>31950</v>
  </a>
  <a r="1">
    <v>50750</v>
  </a>
  <a r="1">
    <v>41550</v>
  </a>
  <a r="1">
    <v>28500</v>
  </a>
  <a r="1">
    <v>5725</v>
  </a>
  <a r="1">
    <v>20700</v>
  </a>
  <a r="1">
    <v>11475</v>
  </a>
  <a r="1">
    <v>20400</v>
  </a>
  <a r="1">
    <v>25650</v>
  </a>
  <a r="1">
    <v>21875</v>
  </a>
  <a r="1">
    <v>22025</v>
  </a>
  <a r="1">
    <v>38650</v>
  </a>
  <a r="1">
    <v>15375</v>
  </a>
  <a r="1">
    <v>16875</v>
  </a>
  <a r="1">
    <v>20250</v>
  </a>
  <a r="1">
    <v>13850</v>
  </a>
  <a r="1">
    <v>39025</v>
  </a>
  <a r="1">
    <v>26700</v>
  </a>
  <a r="1">
    <v>30075</v>
  </a>
  <a r="1">
    <v>76</v>
  </a>
  <a r="1">
    <v>127</v>
  </a>
  <a r="1">
    <v>340</v>
  </a>
  <a r="1">
    <v>740</v>
  </a>
  <a r="1">
    <v>2750</v>
  </a>
  <a r="1">
    <v>2600</v>
  </a>
  <a r="1">
    <v>4250</v>
  </a>
  <a r="1">
    <v>1085</v>
  </a>
  <a r="1">
    <v>605</v>
  </a>
  <a r="1">
    <v>462</v>
  </a>
  <a r="1">
    <v>159</v>
  </a>
  <a r="1">
    <v>590</v>
  </a>
  <a r="1">
    <v>870</v>
  </a>
  <a r="1">
    <v>2700</v>
  </a>
  <a r="1">
    <v>1250</v>
  </a>
  <a r="1">
    <v>2430</v>
  </a>
  <a r="1">
    <v>1445</v>
  </a>
  <a r="1">
    <v>515</v>
  </a>
  <a r="1">
    <v>420</v>
  </a>
  <a r="1">
    <v>180</v>
  </a>
  <a r="1">
    <v>670</v>
  </a>
  <a r="1">
    <v>488</v>
  </a>
  <a r="1">
    <v>246</v>
  </a>
  <a r="1">
    <v>91</v>
  </a>
  <a r="1">
    <v>84</v>
  </a>
  <a r="1">
    <v>64</v>
  </a>
  <a r="1">
    <v>75</v>
  </a>
  <a r="1">
    <v>137</v>
  </a>
  <a r="1">
    <v>87</v>
  </a>
  <a r="1">
    <v>2230</v>
  </a>
  <a r="1">
    <v>380</v>
  </a>
  <a r="1">
    <v>212</v>
  </a>
  <a r="1">
    <v>304</v>
  </a>
  <a r="1">
    <v>58</v>
  </a>
  <a r="1">
    <v>92.5</v>
  </a>
  <a r="1">
    <v>94.5</v>
  </a>
  <a r="1">
    <v>77</v>
  </a>
  <a r="1">
    <v>68.5</v>
  </a>
  <a r="1">
    <v>245</v>
  </a>
  <a r="1">
    <v>263.75</v>
  </a>
  <a r="1">
    <v>308</v>
  </a>
  <a r="1">
    <v>575</v>
  </a>
  <a r="1">
    <v>76.25</v>
  </a>
  <a r="1">
    <v>124</v>
  </a>
  <a r="1">
    <v>252.5</v>
  </a>
  <a r="1">
    <v>264</v>
  </a>
  <a r="1">
    <v>220</v>
  </a>
  <a r="1">
    <v>100</v>
  </a>
  <a r="1">
    <v>156</v>
  </a>
  <a r="1">
    <v>260</v>
  </a>
  <a r="1">
    <v>440</v>
  </a>
  <a r="1">
    <v>620</v>
  </a>
  <a r="1">
    <v>1040</v>
  </a>
  <a r="1">
    <v>745</v>
  </a>
  <a r="1">
    <v>900</v>
  </a>
  <a r="1">
    <v>600</v>
  </a>
  <a r="1">
    <v>520</v>
  </a>
  <a r="1">
    <v>500</v>
  </a>
  <a r="1">
    <v>1080</v>
  </a>
  <a r="1">
    <v>1110</v>
  </a>
  <a r="1">
    <v>800</v>
  </a>
  <a r="1">
    <v>875</v>
  </a>
  <a r="1">
    <v>1350</v>
  </a>
  <a r="1">
    <v>1037.5</v>
  </a>
  <a r="1">
    <v>1375</v>
  </a>
  <a r="1">
    <v>1200</v>
  </a>
  <a r="1">
    <v>727.5</v>
  </a>
  <a r="1">
    <v>1550</v>
  </a>
  <a r="1">
    <v>1543.75</v>
  </a>
  <a r="1">
    <v>2480</v>
  </a>
  <a r="1">
    <v>2080</v>
  </a>
  <a r="1">
    <v>1437.5</v>
  </a>
  <a r="1">
    <v>1175</v>
  </a>
  <a r="1">
    <v>1412.5</v>
  </a>
  <a r="1">
    <v>1612.5</v>
  </a>
  <a r="1">
    <v>1012.5</v>
  </a>
  <a r="1">
    <v>421.25</v>
  </a>
  <a r="1">
    <v>1262.5</v>
  </a>
  <a r="1">
    <v>2343.75</v>
  </a>
  <a r="1">
    <v>2320</v>
  </a>
  <a r="1">
    <v>1730</v>
  </a>
  <a r="1">
    <v>195</v>
  </a>
  <a r="1">
    <v>81</v>
  </a>
  <a r="1">
    <v>65</v>
  </a>
  <a r="1">
    <v>144</v>
  </a>
  <a r="1">
    <v>62</v>
  </a>
  <a r="1">
    <v>157.15969999999999</v>
  </a>
  <a r="1">
    <v>294.67439999999999</v>
  </a>
  <a r="1">
    <v>364</v>
  </a>
  <a r="1">
    <v>400</v>
  </a>
  <a r="1">
    <v>89</v>
  </a>
  <a r="1">
    <v>86</v>
  </a>
  <a r="1">
    <v>66</v>
  </a>
  <a r="1">
    <v>135.55019999999999</v>
  </a>
  <a r="1">
    <v>275.02940000000001</v>
  </a>
  <a r="1">
    <v>550</v>
  </a>
  <a r="1">
    <v>540</v>
  </a>
  <a r="1">
    <v>82</v>
  </a>
  <a r="1">
    <v>72</v>
  </a>
  <a r="1">
    <v>101.7655</v>
  </a>
  <a r="1">
    <v>92</v>
  </a>
  <a r="1">
    <v>240</v>
  </a>
  <a r="1">
    <v>116</v>
  </a>
  <a r="1">
    <v>1330</v>
  </a>
  <a r="1">
    <v>492</v>
  </a>
  <a r="1">
    <v>460</v>
  </a>
  <a r="1">
    <v>352</v>
  </a>
  <a r="1">
    <v>1050</v>
  </a>
  <a r="1">
    <v>436</v>
  </a>
  <a r="1">
    <v>388</v>
  </a>
  <a r="1">
    <v>570</v>
  </a>
  <a r="1">
    <v>416</v>
  </a>
  <a r="1">
    <v>5125.3180000000002</v>
  </a>
  <a r="1">
    <v>3000</v>
  </a>
  <a r="1">
    <v>1850</v>
  </a>
  <a r="1">
    <v>8300</v>
  </a>
  <a r="1">
    <v>5825</v>
  </a>
  <a r="1">
    <v>5775</v>
  </a>
  <a r="1">
    <v>5311.6931999999997</v>
  </a>
  <a r="1">
    <v>140</v>
  </a>
  <a r="1">
    <v>166</v>
  </a>
  <a r="1">
    <v>160</v>
  </a>
  <a r="1">
    <v>254</v>
  </a>
  <a r="1">
    <v>122</v>
  </a>
  <a r="1">
    <v>111</v>
  </a>
  <a r="1">
    <v>192</v>
  </a>
  <a r="1">
    <v>117</v>
  </a>
  <a r="1">
    <v>71</v>
  </a>
  <a r="1">
    <v>224</v>
  </a>
  <a r="1">
    <v>98</v>
  </a>
  <a r="1">
    <v>163</v>
  </a>
  <a r="1">
    <v>204</v>
  </a>
  <a r="1">
    <v>250</v>
  </a>
  <a r="1">
    <v>450</v>
  </a>
  <a r="1">
    <v>350</v>
  </a>
  <a r="1">
    <v>258</v>
  </a>
  <a r="1">
    <v>1120</v>
  </a>
  <a r="1">
    <v>988</v>
  </a>
  <a r="1">
    <v>610</v>
  </a>
  <a r="1">
    <v>880</v>
  </a>
  <a r="1">
    <v>940</v>
  </a>
  <a r="1">
    <v>1210</v>
  </a>
  <a r="1">
    <v>1140</v>
  </a>
  <a r="1">
    <v>665</v>
  </a>
  <a r="1">
    <v>135</v>
  </a>
  <a r="1">
    <v>270</v>
  </a>
  <a r="1">
    <v>193</v>
  </a>
  <a r="1">
    <v>106</v>
  </a>
  <a r="1">
    <v>378</v>
  </a>
  <a r="1">
    <v>202</v>
  </a>
  <a r="1">
    <v>105</v>
  </a>
  <a r="1">
    <v>110</v>
  </a>
  <a r="1">
    <v>151</v>
  </a>
  <a r="1">
    <v>238</v>
  </a>
  <a r="1">
    <v>115</v>
  </a>
  <a r="1">
    <v>184</v>
  </a>
  <a r="1">
    <v>398</v>
  </a>
  <a r="1">
    <v>292</v>
  </a>
  <a r="1">
    <v>422</v>
  </a>
  <a r="1">
    <v>188</v>
  </a>
  <a r="1">
    <v>210</v>
  </a>
  <a r="1">
    <v>268</v>
  </a>
  <a r="1">
    <v>468</v>
  </a>
  <a r="1">
    <v>1685</v>
  </a>
  <a r="1">
    <v>825</v>
  </a>
  <a r="1">
    <v>815</v>
  </a>
  <a r="1">
    <v>2400</v>
  </a>
  <a r="1">
    <v>750</v>
  </a>
  <a r="1">
    <v>690</v>
  </a>
  <a r="1">
    <v>1760</v>
  </a>
  <a r="1">
    <v>1325</v>
  </a>
  <a r="1">
    <v>695</v>
  </a>
  <a r="1">
    <v>1000</v>
  </a>
  <a r="1">
    <v>300</v>
  </a>
  <a r="1">
    <v>286</v>
  </a>
  <a r="1">
    <v>1070</v>
  </a>
  <a r="1">
    <v>660</v>
  </a>
  <a r="1">
    <v>107</v>
  </a>
  <a r="1">
    <v>93</v>
  </a>
  <a r="1">
    <v>170</v>
  </a>
  <a r="1">
    <v>157</v>
  </a>
  <a r="1">
    <v>121</v>
  </a>
  <a r="1">
    <v>133</v>
  </a>
  <a r="1">
    <v>136</v>
  </a>
  <a r="1">
    <v>172</v>
  </a>
  <a r="1">
    <v>130</v>
  </a>
  <a r="1">
    <v>102</v>
  </a>
  <a r="1">
    <v>260.65379999999999</v>
  </a>
  <a r="1">
    <v>282.07740000000001</v>
  </a>
  <a r="1">
    <v>282</v>
  </a>
  <a r="1">
    <v>165</v>
  </a>
  <a r="1">
    <v>588.54489999999998</v>
  </a>
  <a r="1">
    <v>488.79149999999998</v>
  </a>
  <a r="1">
    <v>237.44489999999999</v>
  </a>
  <a r="1">
    <v>365.98649999999998</v>
  </a>
  <a r="1">
    <v>249.94200000000001</v>
  </a>
  <a r="1">
    <v>698.27359999999999</v>
  </a>
  <a r="1">
    <v>315.22059999999999</v>
  </a>
  <a r="1">
    <v>580.22249999999997</v>
  </a>
  <a r="1">
    <v>374.91300000000001</v>
  </a>
  <a r="1">
    <v>133.00489999999999</v>
  </a>
  <a r="1">
    <v>132</v>
  </a>
  <a r="1">
    <v>22450</v>
  </a>
  <a r="1">
    <v>25000</v>
  </a>
  <a r="1">
    <v>21950</v>
  </a>
  <a r="1">
    <v>19025</v>
  </a>
  <a r="1">
    <v>12100</v>
  </a>
  <a r="1">
    <v>9400</v>
  </a>
  <a r="1">
    <v>7475</v>
  </a>
  <a r="1">
    <v>4600</v>
  </a>
  <a r="1">
    <v>13400</v>
  </a>
  <a r="1">
    <v>15950</v>
  </a>
  <a r="1">
    <v>17050</v>
  </a>
  <a r="1">
    <v>20000</v>
  </a>
  <a r="1">
    <v>22325</v>
  </a>
  <a r="1">
    <v>15400</v>
  </a>
  <a r="1">
    <v>18450</v>
  </a>
  <a r="1">
    <v>14475</v>
  </a>
  <a r="1">
    <v>9900</v>
  </a>
  <a r="1">
    <v>7400</v>
  </a>
  <a r="1">
    <v>4160</v>
  </a>
  <a r="1">
    <v>1170</v>
  </a>
  <a r="1">
    <v>382</v>
  </a>
  <a r="1">
    <v>109</v>
  </a>
  <a r="1">
    <v>214</v>
  </a>
  <a r="1">
    <v>112</v>
  </a>
  <a r="1">
    <v>412.73090000000002</v>
  </a>
  <a r="1">
    <v>219.0001</v>
  </a>
  <a r="1">
    <v>227.42320000000001</v>
  </a>
  <a r="1">
    <v>428</v>
  </a>
  <a r="1">
    <v>498</v>
  </a>
  <a r="1">
    <v>68</v>
  </a>
  <a r="1">
    <v>78</v>
  </a>
  <a r="1">
    <v>114.5539</v>
  </a>
  <a r="1">
    <v>496.96170000000001</v>
  </a>
  <a r="1">
    <v>379.03859999999997</v>
  </a>
  <a r="1">
    <v>235.00389999999999</v>
  </a>
  <a r="1">
    <v>294.80779999999999</v>
  </a>
  <a r="1">
    <v>190</v>
  </a>
  <a r="1">
    <v>12</v>
  </a>
  <a r="1">
    <v>61</v>
  </a>
  <a r="1">
    <v>60</v>
  </a>
  <a r="1">
    <v>65.599999999999994</v>
  </a>
  <a r="1">
    <v>162</v>
  </a>
  <a r="1">
    <v>316</v>
  </a>
  <a r="1">
    <v>56</v>
  </a>
  <a r="1">
    <v>79</v>
  </a>
  <a r="1">
    <v>194</v>
  </a>
  <a r="1">
    <v>354</v>
  </a>
  <a r="1">
    <v>83.6</v>
  </a>
  <a r="1">
    <v>123</v>
  </a>
  <a r="1">
    <v>96</v>
  </a>
  <a r="1">
    <v>146</v>
  </a>
  <a r="1">
    <v>69</v>
  </a>
  <a r="1">
    <v>1640</v>
  </a>
  <a r="1">
    <v>680</v>
  </a>
  <a r="1">
    <v>955</v>
  </a>
  <a r="1">
    <v>11550</v>
  </a>
  <a r="1">
    <v>7825</v>
  </a>
  <a r="1">
    <v>6800</v>
  </a>
  <a r="1">
    <v>7075</v>
  </a>
  <a r="1">
    <v>1740</v>
  </a>
  <a r="1">
    <v>1045</v>
  </a>
  <a r="1">
    <v>7700</v>
  </a>
  <a r="1">
    <v>8725</v>
  </a>
  <a r="1">
    <v>8500</v>
  </a>
  <a r="1">
    <v>1400</v>
  </a>
  <a r="1">
    <v>5400</v>
  </a>
  <a r="1">
    <v>10425</v>
  </a>
  <a r="1">
    <v>8325</v>
  </a>
  <a r="1">
    <v>705</v>
  </a>
  <a r="1">
    <v>1585</v>
  </a>
  <a r="1">
    <v>1545</v>
  </a>
  <a r="1">
    <v>1495</v>
  </a>
  <a r="1">
    <v>3280</v>
  </a>
  <a r="1">
    <v>2200</v>
  </a>
  <a r="1">
    <v>2175</v>
  </a>
  <a r="1">
    <v>510</v>
  </a>
  <a r="1">
    <v>3060</v>
  </a>
  <a r="1">
    <v>1435</v>
  </a>
  <a r="1">
    <v>1090</v>
  </a>
  <a r="1">
    <v>4725</v>
  </a>
  <a r="1">
    <v>1195</v>
  </a>
  <a r="1">
    <v>2730</v>
  </a>
  <a r="1">
    <v>2240</v>
  </a>
  <a r="1">
    <v>1820</v>
  </a>
  <a r="1">
    <v>127.568</v>
  </a>
  <a r="1">
    <v>266</v>
  </a>
  <a r="1">
    <v>88</v>
  </a>
  <a r="1">
    <v>55</v>
  </a>
  <a r="1">
    <v>166.29400000000001</v>
  </a>
  <a r="1">
    <v>51</v>
  </a>
  <a r="1">
    <v>125</v>
  </a>
  <a r="1">
    <v>83</v>
  </a>
  <a r="1">
    <v>90</v>
  </a>
  <a r="1">
    <v>175</v>
  </a>
  <a r="1">
    <v>410</v>
  </a>
  <a r="1">
    <v>53.75</v>
  </a>
  <a r="1">
    <v>112.5</v>
  </a>
  <a r="1">
    <v>202.5</v>
  </a>
  <a r="1">
    <v>334</v>
  </a>
  <a r="1">
    <v>147</v>
  </a>
  <a r="1">
    <v>131</v>
  </a>
  <a r="1">
    <v>322.5</v>
  </a>
  <a r="1">
    <v>185</v>
  </a>
  <a r="1">
    <v>246.96</v>
  </a>
  <a r="1">
    <v>35</v>
  </a>
  <a r="1">
    <v>222</v>
  </a>
  <a r="1">
    <v>239</v>
  </a>
  <a r="1">
    <v>244</v>
  </a>
  <a r="1">
    <v>242</v>
  </a>
  <a r="1">
    <v>147.0001</v>
  </a>
  <a r="1">
    <v>126</v>
  </a>
  <a r="1">
    <v>200</v>
  </a>
  <a r="1">
    <v>249</v>
  </a>
  <a r="1">
    <v>124.2818</v>
  </a>
  <a r="1">
    <v>230</v>
  </a>
  <a r="1">
    <v>194.5</v>
  </a>
  <a r="1">
    <v>226</v>
  </a>
  <a r="1">
    <v>1930</v>
  </a>
  <a r="1">
    <v>3700</v>
  </a>
  <a r="1">
    <v>4875</v>
  </a>
  <a r="1">
    <v>5100</v>
  </a>
  <a r="1">
    <v>4310</v>
  </a>
  <a r="1">
    <v>4120</v>
  </a>
  <a r="1">
    <v>3200</v>
  </a>
  <a r="1">
    <v>2350</v>
  </a>
  <a r="1">
    <v>2650</v>
  </a>
  <a r="1">
    <v>3625</v>
  </a>
  <a r="1">
    <v>1635</v>
  </a>
  <a r="1">
    <v>2820</v>
  </a>
  <a r="1">
    <v>2890</v>
  </a>
  <a r="1">
    <v>3260</v>
  </a>
  <a r="1">
    <v>3640</v>
  </a>
  <a r="1">
    <v>4680</v>
  </a>
  <a r="1">
    <v>7100</v>
  </a>
  <a r="1">
    <v>3620</v>
  </a>
  <a r="1">
    <v>8575</v>
  </a>
  <a r="1">
    <v>11150</v>
  </a>
  <a r="1">
    <v>10000</v>
  </a>
  <a r="1">
    <v>8200</v>
  </a>
  <a r="1">
    <v>7225</v>
  </a>
  <a r="1">
    <v>6550</v>
  </a>
  <a r="1">
    <v>8900</v>
  </a>
  <a r="1">
    <v>9575</v>
  </a>
  <a r="1">
    <v>10575</v>
  </a>
  <a r="1">
    <v>2337.5</v>
  </a>
  <a r="1">
    <v>3900</v>
  </a>
  <a r="1">
    <v>6737.5</v>
  </a>
  <a r="1">
    <v>10450</v>
  </a>
  <a r="1">
    <v>8700</v>
  </a>
  <a r="1">
    <v>11375</v>
  </a>
  <a r="1">
    <v>226.15389999999999</v>
  </a>
  <a r="1">
    <v>905</v>
  </a>
  <a r="1">
    <v>625</v>
  </a>
  <a r="1">
    <v>376.61540000000002</v>
  </a>
  <a r="1">
    <v>715</v>
  </a>
  <a r="1">
    <v>180.92310000000001</v>
  </a>
  <a r="1">
    <v>221.5385</v>
  </a>
  <a r="1">
    <v>281.5385</v>
  </a>
  <a r="1">
    <v>418</v>
  </a>
  <a r="1">
    <v>560</v>
  </a>
  <a r="1">
    <v>7.024</v>
  </a>
  <a r="1">
    <v>191.74979999999999</v>
  </a>
  <a r="1">
    <v>61.011299999999999</v>
  </a>
  <a r="1">
    <v>35.889000000000003</v>
  </a>
  <a r="1">
    <v>5.6397000000000004</v>
  </a>
  <a r="1">
    <v>11.1769</v>
  </a>
  <a r="1">
    <v>4.5629999999999997</v>
  </a>
  <a r="1">
    <v>8.5620999999999992</v>
  </a>
  <a r="1">
    <v>6.4088000000000003</v>
  </a>
  <a r="1">
    <v>11.3819</v>
  </a>
  <a r="1">
    <v>86.133600000000001</v>
  </a>
  <a r="1">
    <v>5.7422000000000004</v>
  </a>
  <a r="1">
    <v>6.9215</v>
  </a>
  <a r="1">
    <v>144.5814</v>
  </a>
  <a r="1">
    <v>475</v>
  </a>
  <a r="1">
    <v>315</v>
  </a>
  <a r="1">
    <v>466</v>
  </a>
  <a r="1">
    <v>478</v>
  </a>
  <a r="1">
    <v>295</v>
  </a>
  <a r="1">
    <v>438</v>
  </a>
  <a r="1">
    <v>375</v>
  </a>
  <a r="1">
    <v>406</v>
  </a>
  <a r="1">
    <v>153</v>
  </a>
  <a r="1">
    <v>5900</v>
  </a>
  <a r="1">
    <v>1150</v>
  </a>
  <a r="1">
    <v>330</v>
  </a>
  <a r="1">
    <v>168</v>
  </a>
  <a r="1">
    <v>6500</v>
  </a>
  <a r="1">
    <v>4030</v>
  </a>
  <a r="1">
    <v>355</v>
  </a>
  <a r="1">
    <v>580</v>
  </a>
  <a r="1">
    <v>84.091800000000006</v>
  </a>
  <a r="1">
    <v>85.455399999999997</v>
  </a>
  <a r="1">
    <v>231.82050000000001</v>
  </a>
  <a r="1">
    <v>370</v>
  </a>
  <a r="1">
    <v>46.364100000000001</v>
  </a>
  <a r="1">
    <v>93.1828</v>
  </a>
  <a r="1">
    <v>95.455500000000001</v>
  </a>
  <a r="1">
    <v>320.00319999999999</v>
  </a>
  <a r="1">
    <v>3930</v>
  </a>
  <a r="1">
    <v>1875</v>
  </a>
  <a r="1">
    <v>99.091899999999995</v>
  </a>
  <a r="1">
    <v>120.4558</v>
  </a>
  <a r="1">
    <v>1380</v>
  </a>
  <a r="1">
    <v>171</v>
  </a>
  <a r="1">
    <v>150</v>
  </a>
  <a r="1">
    <v>95</v>
  </a>
  <a r="1">
    <v>4000</v>
  </a>
  <a r="1">
    <v>2160</v>
  </a>
  <a r="1">
    <v>785</v>
  </a>
  <a r="1">
    <v>3776.8276000000001</v>
  </a>
  <a r="1">
    <v>4900</v>
  </a>
  <a r="1">
    <v>2365</v>
  </a>
  <a r="1">
    <v>1515</v>
  </a>
  <a r="1">
    <v>1395</v>
  </a>
  <a r="1">
    <v>5300</v>
  </a>
  <a r="1">
    <v>1310</v>
  </a>
  <a r="1">
    <v>1155</v>
  </a>
  <a r="1">
    <v>1025</v>
  </a>
  <a r="1">
    <v>2775</v>
  </a>
  <a r="1">
    <v>1010</v>
  </a>
  <a r="1">
    <v>655</v>
  </a>
  <a r="1">
    <v>288</v>
  </a>
  <a r="1">
    <v>256</v>
  </a>
  <a r="1">
    <v>177</v>
  </a>
  <a r="1">
    <v>114</v>
  </a>
  <a r="1">
    <v>336</v>
  </a>
  <a r="1">
    <v>234</v>
  </a>
  <a r="1">
    <v>374</v>
  </a>
  <a r="1">
    <v>505</v>
  </a>
  <a r="1">
    <v>1340</v>
  </a>
  <a r="1">
    <v>885</v>
  </a>
  <a r="1">
    <v>1105</v>
  </a>
  <a r="1">
    <v>960</v>
  </a>
  <a r="1">
    <v>1920</v>
  </a>
  <a r="1">
    <v>1075</v>
  </a>
  <a r="1">
    <v>1600</v>
  </a>
  <a r="1">
    <v>1460</v>
  </a>
  <a r="1">
    <v>75.192300000000003</v>
  </a>
  <a r="1">
    <v>38.133200000000002</v>
  </a>
  <a r="1">
    <v>20</v>
  </a>
  <a r="1">
    <v>16</v>
  </a>
  <a r="1">
    <v>11</v>
  </a>
  <a r="1">
    <v>23</v>
  </a>
  <a r="1">
    <v>367.5</v>
  </a>
  <a r="1">
    <v>42000</v>
  </a>
  <a r="1">
    <v>83625</v>
  </a>
  <a r="1">
    <v>18000</v>
  </a>
  <a r="1">
    <v>14000</v>
  </a>
  <a r="1">
    <v>55000</v>
  </a>
  <a r="1">
    <v>53000</v>
  </a>
  <a r="1">
    <v>20325</v>
  </a>
  <a r="1">
    <v>16250</v>
  </a>
  <a r="1">
    <v>62050</v>
  </a>
  <a r="1">
    <v>56300</v>
  </a>
  <a r="1">
    <v>63900</v>
  </a>
  <a r="1">
    <v>41000</v>
  </a>
  <a r="1">
    <v>13275</v>
  </a>
  <a r="1">
    <v>13675</v>
  </a>
  <a r="1">
    <v>40000</v>
  </a>
  <a r="1">
    <v>60700</v>
  </a>
  <a r="1">
    <v>83800</v>
  </a>
  <a r="1">
    <v>30600</v>
  </a>
  <a r="1">
    <v>360</v>
  </a>
  <a r="1">
    <v>40</v>
  </a>
  <a r="1">
    <v>108</v>
  </a>
  <a r="1">
    <v>5800</v>
  </a>
  <a r="1">
    <v>5875</v>
  </a>
  <a r="1">
    <v>10625</v>
  </a>
  <a r="1">
    <v>7950</v>
  </a>
  <a r="1">
    <v>8125</v>
  </a>
  <a r="1">
    <v>2725</v>
  </a>
  <a r="1">
    <v>7050</v>
  </a>
  <a r="1">
    <v>103</v>
  </a>
  <a r="1">
    <v>94</v>
  </a>
  <a r="1">
    <v>129</v>
  </a>
  <a r="1">
    <v>59</v>
  </a>
  <a r="1">
    <v>113</v>
  </a>
  <a r="1">
    <v>404</v>
  </a>
  <a r="1">
    <v>218</v>
  </a>
  <a r="1">
    <v>464</v>
  </a>
  <a r="1">
    <v>362</v>
  </a>
  <a r="1">
    <v>197</v>
  </a>
  <a r="1">
    <v>182</v>
  </a>
  <a r="1">
    <v>1005</v>
  </a>
  <a r="1">
    <v>262</v>
  </a>
  <a r="1">
    <v>552.5</v>
  </a>
  <a r="1">
    <v>675</v>
  </a>
  <a r="1">
    <v>1800</v>
  </a>
  <a r="1">
    <v>1370</v>
  </a>
  <a r="1">
    <v>332</v>
  </a>
  <a r="1">
    <v>596</v>
  </a>
  <a r="1">
    <v>2065</v>
  </a>
  <a r="1">
    <v>1620</v>
  </a>
  <a r="1">
    <v>1335</v>
  </a>
  <a r="1">
    <v>1035</v>
  </a>
  <a r="1">
    <v>65.855500000000006</v>
  </a>
  <a r="1">
    <v>217.5453</v>
  </a>
  <a r="1">
    <v>465.94819999999999</v>
  </a>
  <a r="1">
    <v>1053.6887999999999</v>
  </a>
  <a r="1">
    <v>295.98</v>
  </a>
  <a r="1">
    <v>95.453500000000005</v>
  </a>
  <a r="1">
    <v>170.1885</v>
  </a>
  <a r="1">
    <v>754.74900000000002</v>
  </a>
  <a r="1">
    <v>734.03039999999999</v>
  </a>
  <a r="1">
    <v>414.37200000000001</v>
  </a>
  <a r="1">
    <v>591.96</v>
  </a>
  <a r="1">
    <v>36.997500000000002</v>
  </a>
  <a r="1">
    <v>75.474900000000005</v>
  </a>
  <a r="1">
    <v>1183.92</v>
  </a>
  <a r="1">
    <v>1092.7594999999999</v>
  </a>
  <a r="1">
    <v>485.40719999999999</v>
  </a>
  <a r="1">
    <v>162.78899999999999</v>
  </a>
  <a r="1">
    <v>1206.1185</v>
  </a>
  <a r="1">
    <v>392</v>
  </a>
  <a r="1">
    <v>359</v>
  </a>
  <a r="1">
    <v>408</v>
  </a>
  <a r="1">
    <v>101</v>
  </a>
  <a r="1">
    <v>470</v>
  </a>
  <a r="1">
    <v>78.75</v>
  </a>
  <a r="1">
    <v>118</v>
  </a>
  <a r="1">
    <v>320.93979999999999</v>
  </a>
  <a r="1">
    <v>1750</v>
  </a>
  <a r="1">
    <v>2590</v>
  </a>
  <a r="1">
    <v>2300</v>
  </a>
  <a r="1">
    <v>799.88070000000005</v>
  </a>
  <a r="1">
    <v>2800</v>
  </a>
  <a r="1">
    <v>2100</v>
  </a>
  <a r="1">
    <v>2310</v>
  </a>
  <a r="1">
    <v>2110</v>
  </a>
  <a r="1">
    <v>997.5</v>
  </a>
  <a r="1">
    <v>780</v>
  </a>
  <a r="1">
    <v>1030</v>
  </a>
  <a r="1">
    <v>555</v>
  </a>
  <a r="1">
    <v>2280</v>
  </a>
  <a r="1">
    <v>557.5</v>
  </a>
  <a r="1">
    <v>486</v>
  </a>
  <a r="1">
    <v>1145.1903</v>
  </a>
  <a r="1">
    <v>1275</v>
  </a>
  <a r="1">
    <v>820</v>
  </a>
  <a r="1">
    <v>585</v>
  </a>
  <a r="1">
    <v>1381.134</v>
  </a>
  <a r="1">
    <v>835</v>
  </a>
  <a r="1">
    <v>975</v>
  </a>
  <a r="1">
    <v>858.22280000000001</v>
  </a>
  <a r="1">
    <v>54</v>
  </a>
  <a r="1">
    <v>14</v>
  </a>
  <a r="1">
    <v>63</v>
  </a>
  <a r="1">
    <v>321.65230000000003</v>
  </a>
  <a r="1">
    <v>407.02910000000003</v>
  </a>
  <a r="1">
    <v>1117.8409999999999</v>
  </a>
  <a r="1">
    <v>1548.6962000000001</v>
  </a>
  <a r="1">
    <v>2378.6386000000002</v>
  </a>
  <a r="1">
    <v>2477.9140000000002</v>
  </a>
  <a r="1">
    <v>2726.1025</v>
  </a>
  <a r="1">
    <v>3760</v>
  </a>
  <a r="1">
    <v>3830</v>
  </a>
  <a r="1">
    <v>4730</v>
  </a>
  <a r="1">
    <v>3710</v>
  </a>
  <a r="1">
    <v>1505</v>
  </a>
  <a r="1">
    <v>965</v>
  </a>
  <a r="1">
    <v>895</v>
  </a>
  <a r="1">
    <v>285</v>
  </a>
  <a r="1">
    <v>735</v>
  </a>
  <a r="1">
    <v>770</v>
  </a>
  <a r="1">
    <v>366</v>
  </a>
  <a r="1">
    <v>376</v>
  </a>
  <a r="1">
    <v>396</v>
  </a>
  <a r="1">
    <v>7150</v>
  </a>
  <a r="1">
    <v>8950</v>
  </a>
  <a r="1">
    <v>8150</v>
  </a>
  <a r="1">
    <v>3225</v>
  </a>
  <a r="1">
    <v>3505</v>
  </a>
  <a r="1">
    <v>1235</v>
  </a>
  <a r="1">
    <v>3050</v>
  </a>
  <a r="1">
    <v>2990</v>
  </a>
  <a r="1">
    <v>2850</v>
  </a>
  <a r="1">
    <v>3470</v>
  </a>
  <a r="1">
    <v>3290</v>
  </a>
  <a r="1">
    <v>5275</v>
  </a>
  <a r="1">
    <v>5375</v>
  </a>
  <a r="1">
    <v>4810</v>
  </a>
  <a r="1">
    <v>4300</v>
  </a>
  <a r="1">
    <v>4510</v>
  </a>
  <a r="1">
    <v>4410</v>
  </a>
  <a r="1">
    <v>4162.8125</v>
  </a>
  <a r="1">
    <v>2425</v>
  </a>
  <a r="1">
    <v>2380</v>
  </a>
  <a r="1">
    <v>925</v>
  </a>
  <a r="1">
    <v>890</v>
  </a>
  <a r="1">
    <v>830</v>
  </a>
  <a r="1">
    <v>1840</v>
  </a>
  <a r="1">
    <v>1500</v>
  </a>
  <a r="1">
    <v>430</v>
  </a>
  <a r="1">
    <v>298</v>
  </a>
  <a r="1">
    <v>245.18219999999999</v>
  </a>
  <a r="1">
    <v>249.8083</v>
  </a>
  <a r="1">
    <v>284</v>
  </a>
  <a r="1">
    <v>206</v>
  </a>
  <a r="1">
    <v>4475</v>
  </a>
  <a r="1">
    <v>4880</v>
  </a>
  <a r="1">
    <v>3800</v>
  </a>
  <a r="1">
    <v>4140</v>
  </a>
  <a r="1">
    <v>4620</v>
  </a>
  <a r="1">
    <v>4180</v>
  </a>
  <a r="1">
    <v>4350</v>
  </a>
  <a r="1">
    <v>4</v>
  </a>
  <a r="1">
    <v>7</v>
  </a>
  <a r="1">
    <v>26</v>
  </a>
  <a r="1">
    <v>22</v>
  </a>
  <a r="1">
    <v>84.1584</v>
  </a>
  <a r="1">
    <v>227.72280000000001</v>
  </a>
  <a r="1">
    <v>425.74259999999998</v>
  </a>
  <a r="1">
    <v>262.37619999999998</v>
  </a>
  <a r="1">
    <v>199</v>
  </a>
  <a r="1">
    <v>174</v>
  </a>
  <a r="1">
    <v>154</v>
  </a>
  <a r="1">
    <v>183</v>
  </a>
  <a r="1">
    <v>158</v>
  </a>
  <a r="1">
    <v>363</v>
  </a>
  <a r="1">
    <v>169</v>
  </a>
  <a r="1">
    <v>155</v>
  </a>
  <a r="1">
    <v>161</v>
  </a>
  <a r="1">
    <v>255</v>
  </a>
  <a r="1">
    <v>100.5</v>
  </a>
  <a r="1">
    <v>299</v>
  </a>
  <a r="1">
    <v>99</v>
  </a>
  <a r="1">
    <v>85</v>
  </a>
  <a r="1">
    <v>145</v>
  </a>
  <a r="1">
    <v>385</v>
  </a>
  <a r="1">
    <v>14.7</v>
  </a>
  <a r="1">
    <v>1017.5</v>
  </a>
  <a r="1">
    <v>2387.5</v>
  </a>
  <a r="1">
    <v>3340</v>
  </a>
  <a r="1">
    <v>1270</v>
  </a>
  <a r="1">
    <v>2225</v>
  </a>
  <a r="1">
    <v>1680</v>
  </a>
  <a r="1">
    <v>1425</v>
  </a>
  <a r="1">
    <v>530</v>
  </a>
  <a r="1">
    <v>471.14490000000001</v>
  </a>
  <a r="1">
    <v>654.64340000000004</v>
  </a>
  <a r="1">
    <v>495.94200000000001</v>
  </a>
  <a r="1">
    <v>309</v>
  </a>
  <a r="1">
    <v>402</v>
  </a>
  <a r="1">
    <v>52</v>
  </a>
  <a r="1">
    <v>2783.69</v>
  </a>
  <a r="1">
    <v>1597.596</v>
  </a>
  <a r="1">
    <v>5228.4960000000001</v>
  </a>
  <a r="1">
    <v>4236.05</v>
  </a>
  <a r="1">
    <v>1960.6859999999999</v>
  </a>
  <a r="1">
    <v>3969.7840000000001</v>
  </a>
  <a r="1">
    <v>7455.4480000000003</v>
  </a>
  <a r="1">
    <v>2469.0120000000002</v>
  </a>
  <a r="1">
    <v>7528.0659999999998</v>
  </a>
  <a r="1">
    <v>5227.8723</v>
  </a>
  <a r="1">
    <v>5129.2331999999997</v>
  </a>
  <a r="1">
    <v>3170</v>
  </a>
  <a r="1">
    <v>2250</v>
  </a>
  <a r="1">
    <v>2370</v>
  </a>
  <a r="1">
    <v>2145.4004</v>
  </a>
  <a r="1">
    <v>1884.0068000000001</v>
  </a>
  <a r="1">
    <v>5622.4287000000004</v>
  </a>
  <a r="1">
    <v>3600.3272000000002</v>
  </a>
  <a r="1">
    <v>1980</v>
  </a>
  <a r="1">
    <v>2140</v>
  </a>
  <a r="1">
    <v>2293.3591000000001</v>
  </a>
  <a r="1">
    <v>4463.4192999999996</v>
  </a>
  <a r="1">
    <v>4798.7921999999999</v>
  </a>
  <a r="1">
    <v>2960</v>
  </a>
  <a r="1">
    <v>2000</v>
  </a>
  <a r="1">
    <v>3750</v>
  </a>
  <a r="1">
    <v>365</v>
  </a>
  <a r="1">
    <v>205</v>
  </a>
  <a r="1">
    <v>310</v>
  </a>
  <a r="1">
    <v>179</v>
  </a>
  <a r="1">
    <v>53</v>
  </a>
  <a r="1">
    <v>41</v>
  </a>
  <a r="1">
    <v>272.20600000000002</v>
  </a>
  <a r="1">
    <v>262.9862</v>
  </a>
  <a r="1">
    <v>193.17850000000001</v>
  </a>
  <a r="1">
    <v>142.24959999999999</v>
  </a>
  <a r="1">
    <v>810</v>
  </a>
  <a r="1">
    <v>208.54499999999999</v>
  </a>
  <a r="1">
    <v>144.88390000000001</v>
  </a>
  <a r="1">
    <v>198</v>
  </a>
  <a r="1">
    <v>45</v>
  </a>
  <a r="1">
    <v>21</v>
  </a>
  <a r="1">
    <v>42</v>
  </a>
  <a r="1">
    <v>325</v>
  </a>
  <a r="1">
    <v>173</v>
  </a>
  <a r="1">
    <v>685</v>
  </a>
  <a r="1">
    <v>247</v>
  </a>
  <a r="1">
    <v>372</v>
  </a>
  <a r="1">
    <v>344</v>
  </a>
  <a r="1">
    <v>306</v>
  </a>
  <a r="1">
    <v>312</v>
  </a>
  <a r="1">
    <v>432</v>
  </a>
  <a r="1">
    <v>40.799999999999997</v>
  </a>
  <a r="1">
    <v>70</v>
  </a>
  <a r="1">
    <v>291</v>
  </a>
  <a r="1">
    <v>248</v>
  </a>
  <a r="1">
    <v>353</v>
  </a>
  <a r="1">
    <v>274</v>
  </a>
  <a r="1">
    <v>394</v>
  </a>
  <a r="1">
    <v>235</v>
  </a>
  <a r="1">
    <v>138</v>
  </a>
  <a r="1">
    <v>1755</v>
  </a>
  <a r="1">
    <v>1960</v>
  </a>
  <a r="1">
    <v>2420</v>
  </a>
  <a r="1">
    <v>1665</v>
  </a>
  <a r="1">
    <v>1650</v>
  </a>
  <a r="1">
    <v>1525</v>
  </a>
  <a r="1">
    <v>22.2</v>
  </a>
  <a r="1">
    <v>45.8</v>
  </a>
  <a r="1">
    <v>55.5</v>
  </a>
  <a r="1">
    <v>1480</v>
  </a>
  <a r="1">
    <v>4040</v>
  </a>
  <a r="1">
    <v>795</v>
  </a>
  <a r="1">
    <v>2675</v>
  </a>
  <a r="1">
    <v>1540</v>
  </a>
  <a r="1">
    <v>1115</v>
  </a>
  <a r="1">
    <v>57</v>
  </a>
  <a r="1">
    <v>1674.2416000000001</v>
  </a>
  <a r="1">
    <v>1585.6052999999999</v>
  </a>
  <a r="1">
    <v>1145</v>
  </a>
  <a r="1">
    <v>1100</v>
  </a>
  <a r="1">
    <v>3070</v>
  </a>
  <a r="1">
    <v>3500</v>
  </a>
  <a r="1">
    <v>4700</v>
  </a>
  <a r="1">
    <v>9000</v>
  </a>
  <a r="1">
    <v>9075</v>
  </a>
  <a r="1">
    <v>9800</v>
  </a>
  <a r="1">
    <v>5925</v>
  </a>
  <a r="1">
    <v>5650</v>
  </a>
  <a r="1">
    <v>2760</v>
  </a>
  <a r="1">
    <v>1700</v>
  </a>
  <a r="1">
    <v>2770</v>
  </a>
  <a r="1">
    <v>1950</v>
  </a>
  <a r="1">
    <v>930</v>
  </a>
  <a r="1">
    <v>3575</v>
  </a>
  <a r="1">
    <v>5850</v>
  </a>
  <a r="1">
    <v>6600</v>
  </a>
  <a r="1">
    <v>6750</v>
  </a>
  <a r="1">
    <v>7925</v>
  </a>
  <a r="1">
    <v>7625</v>
  </a>
  <a r="1">
    <v>7450</v>
  </a>
  <a r="1">
    <v>6850</v>
  </a>
  <a r="1">
    <v>6325</v>
  </a>
  <a r="1">
    <v>6725</v>
  </a>
  <a r="1">
    <v>6450</v>
  </a>
  <a r="1">
    <v>6775</v>
  </a>
  <a r="1">
    <v>6675</v>
  </a>
  <a r="1">
    <v>5950</v>
  </a>
</arrayData>
</file>

<file path=xl/richData/rdrichvalue.xml><?xml version="1.0" encoding="utf-8"?>
<rvData xmlns="http://schemas.microsoft.com/office/spreadsheetml/2017/richdata" count="2480">
  <rv s="0">
    <fb>9075</fb>
    <v>0</v>
  </rv>
  <rv s="0">
    <fb>9800</fb>
    <v>0</v>
  </rv>
  <rv s="0">
    <fb>9000</fb>
    <v>0</v>
  </rv>
  <rv s="0">
    <fb>4700</fb>
    <v>0</v>
  </rv>
  <rv s="0">
    <fb>4140</fb>
    <v>0</v>
  </rv>
  <rv s="0">
    <fb>3290</fb>
    <v>0</v>
  </rv>
  <rv s="0">
    <fb>3500</fb>
    <v>0</v>
  </rv>
  <rv s="0">
    <fb>3070</fb>
    <v>0</v>
  </rv>
  <rv s="0">
    <fb>2250</fb>
    <v>0</v>
  </rv>
  <rv s="0">
    <fb>1100</fb>
    <v>0</v>
  </rv>
  <rv s="0">
    <fb>1145</fb>
    <v>0</v>
  </rv>
  <rv s="0">
    <fb>915</fb>
    <v>0</v>
  </rv>
  <rv s="0">
    <fb>800</fb>
    <v>0</v>
  </rv>
  <rv s="0">
    <fb>264</fb>
    <v>0</v>
  </rv>
  <rv s="0">
    <fb>200</fb>
    <v>0</v>
  </rv>
  <rv s="0">
    <fb>316</fb>
    <v>0</v>
  </rv>
  <rv s="0">
    <fb>555</fb>
    <v>0</v>
  </rv>
  <rv s="0">
    <fb>352</fb>
    <v>0</v>
  </rv>
  <rv s="0">
    <fb>304</fb>
    <v>0</v>
  </rv>
  <rv s="0">
    <fb>280</fb>
    <v>0</v>
  </rv>
  <rv s="0">
    <fb>525</fb>
    <v>0</v>
  </rv>
  <rv s="0">
    <fb>715</fb>
    <v>0</v>
  </rv>
  <rv s="0">
    <fb>510</fb>
    <v>0</v>
  </rv>
  <rv s="0">
    <fb>54</fb>
    <v>0</v>
  </rv>
  <rv s="0">
    <fb>193</fb>
    <v>0</v>
  </rv>
  <rv s="0">
    <fb>92</fb>
    <v>0</v>
  </rv>
  <rv s="0">
    <fb>153</fb>
    <v>0</v>
  </rv>
  <rv s="0">
    <fb>670</fb>
    <v>0</v>
  </rv>
  <rv s="0">
    <fb>1585.6052999999999</fb>
    <v>0</v>
  </rv>
  <rv s="0">
    <fb>1674.2416000000001</fb>
    <v>0</v>
  </rv>
  <rv s="0">
    <fb>322</fb>
    <v>0</v>
  </rv>
  <rv s="0">
    <fb>420</fb>
    <v>0</v>
  </rv>
  <rv s="0">
    <fb>400</fb>
    <v>0</v>
  </rv>
  <rv s="0">
    <fb>394</fb>
    <v>0</v>
  </rv>
  <rv s="0">
    <fb>274</fb>
    <v>0</v>
  </rv>
  <rv s="0">
    <fb>350</fb>
    <v>0</v>
  </rv>
  <rv s="0">
    <fb>353</fb>
    <v>0</v>
  </rv>
  <rv s="0">
    <fb>470</fb>
    <v>0</v>
  </rv>
  <rv s="0">
    <fb>87</fb>
    <v>0</v>
  </rv>
  <rv s="0">
    <fb>68</fb>
    <v>0</v>
  </rv>
  <rv s="0">
    <fb>99</fb>
    <v>0</v>
  </rv>
  <rv s="0">
    <fb>57</fb>
    <v>0</v>
  </rv>
  <rv s="0">
    <fb>91</fb>
    <v>0</v>
  </rv>
  <rv s="0">
    <fb>95</fb>
    <v>0</v>
  </rv>
  <rv s="0">
    <fb>82</fb>
    <v>0</v>
  </rv>
  <rv s="0">
    <fb>100</fb>
    <v>0</v>
  </rv>
  <rv s="0">
    <fb>101</fb>
    <v>0</v>
  </rv>
  <rv s="0">
    <fb>106</fb>
    <v>0</v>
  </rv>
  <rv s="0">
    <fb>158</fb>
    <v>0</v>
  </rv>
  <rv s="0">
    <fb>51</fb>
    <v>0</v>
  </rv>
  <rv s="0">
    <fb>55</fb>
    <v>0</v>
  </rv>
  <rv s="0">
    <fb>50</fb>
    <v>0</v>
  </rv>
  <rv s="0">
    <fb>1730</fb>
    <v>0</v>
  </rv>
  <rv s="0">
    <fb>1115</fb>
    <v>0</v>
  </rv>
  <rv s="0">
    <fb>1540</fb>
    <v>0</v>
  </rv>
  <rv s="0">
    <fb>950</fb>
    <v>0</v>
  </rv>
  <rv s="0">
    <fb>600</fb>
    <v>0</v>
  </rv>
  <rv s="0">
    <fb>500</fb>
    <v>0</v>
  </rv>
  <rv s="0">
    <fb>610</fb>
    <v>0</v>
  </rv>
  <rv s="0">
    <fb>460</fb>
    <v>0</v>
  </rv>
  <rv s="0">
    <fb>410</fb>
    <v>0</v>
  </rv>
  <rv s="0">
    <fb>436</fb>
    <v>0</v>
  </rv>
  <rv s="0">
    <fb>550</fb>
    <v>0</v>
  </rv>
  <rv s="0">
    <fb>770</fb>
    <v>0</v>
  </rv>
  <rv s="0">
    <fb>2675</fb>
    <v>0</v>
  </rv>
  <rv s="0">
    <fb>795</fb>
    <v>0</v>
  </rv>
  <rv s="0">
    <fb>4040</fb>
    <v>0</v>
  </rv>
  <rv s="0">
    <fb>1480</fb>
    <v>0</v>
  </rv>
  <rv s="0">
    <fb>64</fb>
    <v>0</v>
  </rv>
  <rv s="0">
    <fb>55.5</fb>
    <v>0</v>
  </rv>
  <rv s="0">
    <fb>22.2</fb>
    <v>0</v>
  </rv>
  <rv s="0">
    <fb>45.8</fb>
    <v>0</v>
  </rv>
  <rv s="0">
    <fb>4350</fb>
    <v>0</v>
  </rv>
  <rv s="0">
    <fb>4180</fb>
    <v>0</v>
  </rv>
  <rv s="0">
    <fb>3620</fb>
    <v>0</v>
  </rv>
  <rv s="0">
    <fb>4620</fb>
    <v>0</v>
  </rv>
  <rv s="0">
    <fb>3800</fb>
    <v>0</v>
  </rv>
  <rv s="0">
    <fb>4880</fb>
    <v>0</v>
  </rv>
  <rv s="0">
    <fb>4475</fb>
    <v>0</v>
  </rv>
  <rv s="0">
    <fb>3050</fb>
    <v>0</v>
  </rv>
  <rv s="0">
    <fb>2100</fb>
    <v>0</v>
  </rv>
  <rv s="0">
    <fb>1600</fb>
    <v>0</v>
  </rv>
  <rv s="0">
    <fb>1525</fb>
    <v>0</v>
  </rv>
  <rv s="0">
    <fb>1650</fb>
    <v>0</v>
  </rv>
  <rv s="0">
    <fb>1665</fb>
    <v>0</v>
  </rv>
  <rv s="0">
    <fb>2370</fb>
    <v>0</v>
  </rv>
  <rv s="0">
    <fb>2750</fb>
    <v>0</v>
  </rv>
  <rv s="0">
    <fb>2420</fb>
    <v>0</v>
  </rv>
  <rv s="0">
    <fb>1940</fb>
    <v>0</v>
  </rv>
  <rv s="0">
    <fb>1960</fb>
    <v>0</v>
  </rv>
  <rv s="0">
    <fb>1755</fb>
    <v>0</v>
  </rv>
  <rv s="0">
    <fb>1300</fb>
    <v>0</v>
  </rv>
  <rv s="0">
    <fb>2200</fb>
    <v>0</v>
  </rv>
  <rv s="0">
    <fb>80</fb>
    <v>0</v>
  </rv>
  <rv s="0">
    <fb>90</fb>
    <v>0</v>
  </rv>
  <rv s="0">
    <fb>85</fb>
    <v>0</v>
  </rv>
  <rv s="0">
    <fb>98</fb>
    <v>0</v>
  </rv>
  <rv s="0">
    <fb>75</fb>
    <v>0</v>
  </rv>
  <rv s="0">
    <fb>118</fb>
    <v>0</v>
  </rv>
  <rv s="0">
    <fb>77</fb>
    <v>0</v>
  </rv>
  <rv s="0">
    <fb>56</fb>
    <v>0</v>
  </rv>
  <rv s="0">
    <fb>58</fb>
    <v>0</v>
  </rv>
  <rv s="0">
    <fb>65</fb>
    <v>0</v>
  </rv>
  <rv s="0">
    <fb>138</fb>
    <v>0</v>
  </rv>
  <rv s="0">
    <fb>235</fb>
    <v>0</v>
  </rv>
  <rv s="0">
    <fb>114</fb>
    <v>0</v>
  </rv>
  <rv s="0">
    <fb>177</fb>
    <v>0</v>
  </rv>
  <rv s="0">
    <fb>256</fb>
    <v>0</v>
  </rv>
  <rv s="0">
    <fb>288</fb>
    <v>0</v>
  </rv>
  <rv s="0">
    <fb>970</fb>
    <v>0</v>
  </rv>
  <rv s="0">
    <fb>655</fb>
    <v>0</v>
  </rv>
  <rv s="0">
    <fb>1010</fb>
    <v>0</v>
  </rv>
  <rv s="0">
    <fb>605</fb>
    <v>0</v>
  </rv>
  <rv s="0">
    <fb>850</fb>
    <v>0</v>
  </rv>
  <rv s="0">
    <fb>1090</fb>
    <v>0</v>
  </rv>
  <rv s="0">
    <fb>2775</fb>
    <v>0</v>
  </rv>
  <rv s="0">
    <fb>183</fb>
    <v>0</v>
  </rv>
  <rv s="0">
    <fb>169</fb>
    <v>0</v>
  </rv>
  <rv s="0">
    <fb>184</fb>
    <v>0</v>
  </rv>
  <rv s="0">
    <fb>212</fb>
    <v>0</v>
  </rv>
  <rv s="0">
    <fb>248</fb>
    <v>0</v>
  </rv>
  <rv s="0">
    <fb>291</fb>
    <v>0</v>
  </rv>
  <rv s="0">
    <fb>252</fb>
    <v>0</v>
  </rv>
  <rv s="0">
    <fb>214</fb>
    <v>0</v>
  </rv>
  <rv s="0">
    <fb>171</fb>
    <v>0</v>
  </rv>
  <rv s="0">
    <fb>139</fb>
    <v>0</v>
  </rv>
  <rv s="0">
    <fb>103</fb>
    <v>0</v>
  </rv>
  <rv s="0">
    <fb>78</fb>
    <v>0</v>
  </rv>
  <rv s="0">
    <fb>70</fb>
    <v>0</v>
  </rv>
  <rv s="0">
    <fb>40.799999999999997</fb>
    <v>0</v>
  </rv>
  <rv s="0">
    <fb>20</fb>
    <v>0</v>
  </rv>
  <rv s="0">
    <fb>740</fb>
    <v>0</v>
  </rv>
  <rv s="0">
    <fb>520</fb>
    <v>0</v>
  </rv>
  <rv s="0">
    <fb>498</fb>
    <v>0</v>
  </rv>
  <rv s="0">
    <fb>432</fb>
    <v>0</v>
  </rv>
  <rv s="0">
    <fb>388</fb>
    <v>0</v>
  </rv>
  <rv s="0">
    <fb>312</fb>
    <v>0</v>
  </rv>
  <rv s="0">
    <fb>276</fb>
    <v>0</v>
  </rv>
  <rv s="0">
    <fb>306</fb>
    <v>0</v>
  </rv>
  <rv s="0">
    <fb>344</fb>
    <v>0</v>
  </rv>
  <rv s="0">
    <fb>372</fb>
    <v>0</v>
  </rv>
  <rv s="0">
    <fb>247</fb>
    <v>0</v>
  </rv>
  <rv s="0">
    <fb>685</fb>
    <v>0</v>
  </rv>
  <rv s="0">
    <fb>330</fb>
    <v>0</v>
  </rv>
  <rv s="0">
    <fb>173</fb>
    <v>0</v>
  </rv>
  <rv s="0">
    <fb>230</fb>
    <v>0</v>
  </rv>
  <rv s="0">
    <fb>325</fb>
    <v>0</v>
  </rv>
  <rv s="0">
    <fb>117</fb>
    <v>0</v>
  </rv>
  <rv s="0">
    <fb>42</fb>
    <v>0</v>
  </rv>
  <rv s="0">
    <fb>21</fb>
    <v>0</v>
  </rv>
  <rv s="0">
    <fb>45</fb>
    <v>0</v>
  </rv>
  <rv s="0">
    <fb>12</fb>
    <v>0</v>
  </rv>
  <rv s="0">
    <fb>119</fb>
    <v>0</v>
  </rv>
  <rv s="0">
    <fb>157</fb>
    <v>0</v>
  </rv>
  <rv s="0">
    <fb>198</fb>
    <v>0</v>
  </rv>
  <rv s="0">
    <fb>72</fb>
    <v>0</v>
  </rv>
  <rv s="0">
    <fb>71</fb>
    <v>0</v>
  </rv>
  <rv s="0">
    <fb>122</fb>
    <v>0</v>
  </rv>
  <rv s="0">
    <fb>166</fb>
    <v>0</v>
  </rv>
  <rv s="0">
    <fb>192</fb>
    <v>0</v>
  </rv>
  <rv s="0">
    <fb>224</fb>
    <v>0</v>
  </rv>
  <rv s="0">
    <fb>254</fb>
    <v>0</v>
  </rv>
  <rv s="0">
    <fb>260</fb>
    <v>0</v>
  </rv>
  <rv s="0">
    <fb>140</fb>
    <v>0</v>
  </rv>
  <rv s="0">
    <fb>144</fb>
    <v>0</v>
  </rv>
  <rv s="0">
    <fb>137</fb>
    <v>0</v>
  </rv>
  <rv s="0">
    <fb>111</fb>
    <v>0</v>
  </rv>
  <rv s="0">
    <fb>160</fb>
    <v>0</v>
  </rv>
  <rv s="0">
    <fb>486</fb>
    <v>0</v>
  </rv>
  <rv s="0">
    <fb>1085</fb>
    <v>0</v>
  </rv>
  <rv s="0">
    <fb>492</fb>
    <v>0</v>
  </rv>
  <rv s="0">
    <fb>590</fb>
    <v>0</v>
  </rv>
  <rv s="0">
    <fb>1030</fb>
    <v>0</v>
  </rv>
  <rv s="0">
    <fb>2280</fb>
    <v>0</v>
  </rv>
  <rv s="0">
    <fb>1400</fb>
    <v>0</v>
  </rv>
  <rv s="0">
    <fb>557.5</fb>
    <v>0</v>
  </rv>
  <rv s="0">
    <fb>840</fb>
    <v>0</v>
  </rv>
  <rv s="0">
    <fb>997.5</fb>
    <v>0</v>
  </rv>
  <rv s="0">
    <fb>780</fb>
    <v>0</v>
  </rv>
  <rv s="0">
    <fb>390</fb>
    <v>0</v>
  </rv>
  <rv s="0">
    <fb>1206.1185</fb>
    <v>0</v>
  </rv>
  <rv s="0">
    <fb>754.74900000000002</fb>
    <v>0</v>
  </rv>
  <rv s="0">
    <fb>1183.92</fb>
    <v>0</v>
  </rv>
  <rv s="0">
    <fb>170.1885</fb>
    <v>0</v>
  </rv>
  <rv s="0">
    <fb>162.78899999999999</fb>
    <v>0</v>
  </rv>
  <rv s="0">
    <fb>217.5453</fb>
    <v>0</v>
  </rv>
  <rv s="0">
    <fb>75.474900000000005</fb>
    <v>0</v>
  </rv>
  <rv s="0">
    <fb>95.453500000000005</fb>
    <v>0</v>
  </rv>
  <rv s="0">
    <fb>36.997500000000002</fb>
    <v>0</v>
  </rv>
  <rv s="0">
    <fb>65.855500000000006</fb>
    <v>0</v>
  </rv>
  <rv s="0">
    <fb>295.98</fb>
    <v>0</v>
  </rv>
  <rv s="0">
    <fb>591.96</fb>
    <v>0</v>
  </rv>
  <rv s="0">
    <fb>414.37200000000001</fb>
    <v>0</v>
  </rv>
  <rv s="0">
    <fb>485.40719999999999</fb>
    <v>0</v>
  </rv>
  <rv s="0">
    <fb>1053.6887999999999</fb>
    <v>0</v>
  </rv>
  <rv s="0">
    <fb>734.03039999999999</fb>
    <v>0</v>
  </rv>
  <rv s="0">
    <fb>1092.7594999999999</fb>
    <v>0</v>
  </rv>
  <rv s="0">
    <fb>465.94819999999999</fb>
    <v>0</v>
  </rv>
  <rv s="0">
    <fb>2320</fb>
    <v>0</v>
  </rv>
  <rv s="0">
    <fb>2310</fb>
    <v>0</v>
  </rv>
  <rv s="0">
    <fb>2300</fb>
    <v>0</v>
  </rv>
  <rv s="0">
    <fb>2430</fb>
    <v>0</v>
  </rv>
  <rv s="0">
    <fb>2590</fb>
    <v>0</v>
  </rv>
  <rv s="0">
    <fb>2700</fb>
    <v>0</v>
  </rv>
  <rv s="0">
    <fb>2110</fb>
    <v>0</v>
  </rv>
  <rv s="0">
    <fb>2800</fb>
    <v>0</v>
  </rv>
  <rv s="0">
    <fb>1750</fb>
    <v>0</v>
  </rv>
  <rv s="0">
    <fb>750</fb>
    <v>0</v>
  </rv>
  <rv s="0">
    <fb>799.88070000000005</fb>
    <v>0</v>
  </rv>
  <rv s="0">
    <fb>320.93979999999999</fb>
    <v>0</v>
  </rv>
  <rv s="0">
    <fb>382</fb>
    <v>0</v>
  </rv>
  <rv s="0">
    <fb>408</fb>
    <v>0</v>
  </rv>
  <rv s="0">
    <fb>404</fb>
    <v>0</v>
  </rv>
  <rv s="0">
    <fb>426</fb>
    <v>0</v>
  </rv>
  <rv s="0">
    <fb>392</fb>
    <v>0</v>
  </rv>
  <rv s="0">
    <fb>440</fb>
    <v>0</v>
  </rv>
  <rv s="0">
    <fb>359</fb>
    <v>0</v>
  </rv>
  <rv s="0">
    <fb>147</fb>
    <v>0</v>
  </rv>
  <rv s="0">
    <fb>120</fb>
    <v>0</v>
  </rv>
  <rv s="0">
    <fb>109</fb>
    <v>0</v>
  </rv>
  <rv s="0">
    <fb>218</fb>
    <v>0</v>
  </rv>
  <rv s="0">
    <fb>210</fb>
    <v>0</v>
  </rv>
  <rv s="0">
    <fb>132</fb>
    <v>0</v>
  </rv>
  <rv s="0">
    <fb>236</fb>
    <v>0</v>
  </rv>
  <rv s="0">
    <fb>124</fb>
    <v>0</v>
  </rv>
  <rv s="0">
    <fb>112.5</fb>
    <v>0</v>
  </rv>
  <rv s="0">
    <fb>78.75</fb>
    <v>0</v>
  </rv>
  <rv s="0">
    <fb>760</fb>
    <v>0</v>
  </rv>
  <rv s="0">
    <fb>515</fb>
    <v>0</v>
  </rv>
  <rv s="0">
    <fb>810</fb>
    <v>0</v>
  </rv>
  <rv s="0">
    <fb>530</fb>
    <v>0</v>
  </rv>
  <rv s="0">
    <fb>268</fb>
    <v>0</v>
  </rv>
  <rv s="0">
    <fb>193.17850000000001</fb>
    <v>0</v>
  </rv>
  <rv s="0">
    <fb>142.24959999999999</fb>
    <v>0</v>
  </rv>
  <rv s="0">
    <fb>144.88390000000001</fb>
    <v>0</v>
  </rv>
  <rv s="0">
    <fb>262.9862</fb>
    <v>0</v>
  </rv>
  <rv s="0">
    <fb>208.54499999999999</fb>
    <v>0</v>
  </rv>
  <rv s="0">
    <fb>272.20600000000002</fb>
    <v>0</v>
  </rv>
  <rv s="0">
    <fb>199</fb>
    <v>0</v>
  </rv>
  <rv s="0">
    <fb>105</fb>
    <v>0</v>
  </rv>
  <rv s="0">
    <fb>41</fb>
    <v>0</v>
  </rv>
  <rv s="0">
    <fb>53</fb>
    <v>0</v>
  </rv>
  <rv s="0">
    <fb>116</fb>
    <v>0</v>
  </rv>
  <rv s="0">
    <fb>52</fb>
    <v>0</v>
  </rv>
  <rv s="0">
    <fb>60</fb>
    <v>0</v>
  </rv>
  <rv s="0">
    <fb>81</fb>
    <v>0</v>
  </rv>
  <rv s="0">
    <fb>179</fb>
    <v>0</v>
  </rv>
  <rv s="0">
    <fb>365</fb>
    <v>0</v>
  </rv>
  <rv s="0">
    <fb>310</fb>
    <v>0</v>
  </rv>
  <rv s="0">
    <fb>430</fb>
    <v>0</v>
  </rv>
  <rv s="0">
    <fb>205</fb>
    <v>0</v>
  </rv>
  <rv s="0">
    <fb>2850</fb>
    <v>0</v>
  </rv>
  <rv s="0">
    <fb>3750</fb>
    <v>0</v>
  </rv>
  <rv s="0">
    <fb>2000</fb>
    <v>0</v>
  </rv>
  <rv s="0">
    <fb>2140</fb>
    <v>0</v>
  </rv>
  <rv s="0">
    <fb>3170</fb>
    <v>0</v>
  </rv>
  <rv s="0">
    <fb>2730</fb>
    <v>0</v>
  </rv>
  <rv s="0">
    <fb>3150</fb>
    <v>0</v>
  </rv>
  <rv s="0">
    <fb>1980</fb>
    <v>0</v>
  </rv>
  <rv s="0">
    <fb>2960</fb>
    <v>0</v>
  </rv>
  <rv s="0">
    <fb>3600.3272000000002</fb>
    <v>0</v>
  </rv>
  <rv s="0">
    <fb>4798.7921999999999</fb>
    <v>0</v>
  </rv>
  <rv s="0">
    <fb>5129.2331999999997</fb>
    <v>0</v>
  </rv>
  <rv s="0">
    <fb>5622.4287000000004</fb>
    <v>0</v>
  </rv>
  <rv s="0">
    <fb>4463.4192999999996</fb>
    <v>0</v>
  </rv>
  <rv s="0">
    <fb>5227.8723</fb>
    <v>0</v>
  </rv>
  <rv s="0">
    <fb>1884.0068000000001</fb>
    <v>0</v>
  </rv>
  <rv s="0">
    <fb>2145.4004</fb>
    <v>0</v>
  </rv>
  <rv s="0">
    <fb>2293.3591000000001</fb>
    <v>0</v>
  </rv>
  <rv s="0">
    <fb>286</fb>
    <v>0</v>
  </rv>
  <rv s="0">
    <fb>202</fb>
    <v>0</v>
  </rv>
  <rv s="0">
    <fb>585</fb>
    <v>0</v>
  </rv>
  <rv s="0">
    <fb>292</fb>
    <v>0</v>
  </rv>
  <rv s="0">
    <fb>820</fb>
    <v>0</v>
  </rv>
  <rv s="0">
    <fb>975</fb>
    <v>0</v>
  </rv>
  <rv s="0">
    <fb>1275</fb>
    <v>0</v>
  </rv>
  <rv s="0">
    <fb>835</fb>
    <v>0</v>
  </rv>
  <rv s="0">
    <fb>720</fb>
    <v>0</v>
  </rv>
  <rv s="0">
    <fb>575</fb>
    <v>0</v>
  </rv>
  <rv s="0">
    <fb>1381.134</fb>
    <v>0</v>
  </rv>
  <rv s="0">
    <fb>1145.1903</fb>
    <v>0</v>
  </rv>
  <rv s="0">
    <fb>7455.4480000000003</fb>
    <v>0</v>
  </rv>
  <rv s="0">
    <fb>7528.0659999999998</fb>
    <v>0</v>
  </rv>
  <rv s="0">
    <fb>5228.4960000000001</fb>
    <v>0</v>
  </rv>
  <rv s="0">
    <fb>3969.7840000000001</fb>
    <v>0</v>
  </rv>
  <rv s="0">
    <fb>1597.596</fb>
    <v>0</v>
  </rv>
  <rv s="0">
    <fb>1960.6859999999999</fb>
    <v>0</v>
  </rv>
  <rv s="0">
    <fb>2469.0120000000002</fb>
    <v>0</v>
  </rv>
  <rv s="0">
    <fb>4236.05</fb>
    <v>0</v>
  </rv>
  <rv s="0">
    <fb>2783.69</fb>
    <v>0</v>
  </rv>
  <rv s="0">
    <fb>730</fb>
    <v>0</v>
  </rv>
  <rv s="0">
    <fb>565</fb>
    <v>0</v>
  </rv>
  <rv s="0">
    <fb>1005</fb>
    <v>0</v>
  </rv>
  <rv s="0">
    <fb>552.5</fb>
    <v>0</v>
  </rv>
  <rv s="0">
    <fb>675</fb>
    <v>0</v>
  </rv>
  <rv s="0">
    <fb>765</fb>
    <v>0</v>
  </rv>
  <rv s="0">
    <fb>262</fb>
    <v>0</v>
  </rv>
  <rv s="0">
    <fb>240</fb>
    <v>0</v>
  </rv>
  <rv s="0">
    <fb>182</fb>
    <v>0</v>
  </rv>
  <rv s="0">
    <fb>296</fb>
    <v>0</v>
  </rv>
  <rv s="0">
    <fb>320</fb>
    <v>0</v>
  </rv>
  <rv s="0">
    <fb>108.8413</fb>
    <v>0</v>
  </rv>
  <rv s="0">
    <fb>161.56139999999999</fb>
    <v>0</v>
  </rv>
  <rv s="0">
    <fb>284.85820000000001</fb>
    <v>0</v>
  </rv>
  <rv s="0">
    <fb>297.613</fb>
    <v>0</v>
  </rv>
  <rv s="0">
    <fb>218.95820000000001</fb>
    <v>0</v>
  </rv>
  <rv s="0">
    <fb>212.58070000000001</fb>
    <v>0</v>
  </rv>
  <rv s="0">
    <fb>340.12920000000003</fb>
    <v>0</v>
  </rv>
  <rv s="0">
    <fb>163.68719999999999</fb>
    <v>0</v>
  </rv>
  <rv s="0">
    <fb>61.011299999999999</fb>
    <v>0</v>
  </rv>
  <rv s="0">
    <fb>144.5814</fb>
    <v>0</v>
  </rv>
  <rv s="0">
    <fb>86.133600000000001</fb>
    <v>0</v>
  </rv>
  <rv s="0">
    <fb>191.74979999999999</fb>
    <v>0</v>
  </rv>
  <rv s="0">
    <fb>6.9215</fb>
    <v>0</v>
  </rv>
  <rv s="0">
    <fb>11.1769</fb>
    <v>0</v>
  </rv>
  <rv s="0">
    <fb>11.3819</fb>
    <v>0</v>
  </rv>
  <rv s="0">
    <fb>7.024</fb>
    <v>0</v>
  </rv>
  <rv s="0">
    <fb>5.6397000000000004</fb>
    <v>0</v>
  </rv>
  <rv s="0">
    <fb>6.4088000000000003</fb>
    <v>0</v>
  </rv>
  <rv s="0">
    <fb>35.889000000000003</fb>
    <v>0</v>
  </rv>
  <rv s="0">
    <fb>8.5620999999999992</fb>
    <v>0</v>
  </rv>
  <rv s="0">
    <fb>5.7422000000000004</fb>
    <v>0</v>
  </rv>
  <rv s="0">
    <fb>4.5629999999999997</fb>
    <v>0</v>
  </rv>
  <rv s="0">
    <fb>905</fb>
    <v>0</v>
  </rv>
  <rv s="0">
    <fb>188</fb>
    <v>0</v>
  </rv>
  <rv s="0">
    <fb>197</fb>
    <v>0</v>
  </rv>
  <rv s="0">
    <fb>464</fb>
    <v>0</v>
  </rv>
  <rv s="0">
    <fb>362</fb>
    <v>0</v>
  </rv>
  <rv s="0">
    <fb>129</fb>
    <v>0</v>
  </rv>
  <rv s="0">
    <fb>115</fb>
    <v>0</v>
  </rv>
  <rv s="0">
    <fb>69</fb>
    <v>0</v>
  </rv>
  <rv s="0">
    <fb>88</fb>
    <v>0</v>
  </rv>
  <rv s="0">
    <fb>102</fb>
    <v>0</v>
  </rv>
  <rv s="0">
    <fb>123</fb>
    <v>0</v>
  </rv>
  <rv s="0">
    <fb>96</fb>
    <v>0</v>
  </rv>
  <rv s="0">
    <fb>151</fb>
    <v>0</v>
  </rv>
  <rv s="0">
    <fb>110</fb>
    <v>0</v>
  </rv>
  <rv s="0">
    <fb>62</fb>
    <v>0</v>
  </rv>
  <rv s="0">
    <fb>94</fb>
    <v>0</v>
  </rv>
  <rv s="0">
    <fb>113</fb>
    <v>0</v>
  </rv>
  <rv s="0">
    <fb>59</fb>
    <v>0</v>
  </rv>
  <rv s="0">
    <fb>86</fb>
    <v>0</v>
  </rv>
  <rv s="0">
    <fb>108</fb>
    <v>0</v>
  </rv>
  <rv s="0">
    <fb>1105</fb>
    <v>0</v>
  </rv>
  <rv s="0">
    <fb>1075</fb>
    <v>0</v>
  </rv>
  <rv s="0">
    <fb>885</fb>
    <v>0</v>
  </rv>
  <rv s="0">
    <fb>1460</fb>
    <v>0</v>
  </rv>
  <rv s="0">
    <fb>1395</fb>
    <v>0</v>
  </rv>
  <rv s="0">
    <fb>1340</fb>
    <v>0</v>
  </rv>
  <rv s="0">
    <fb>1420</fb>
    <v>0</v>
  </rv>
  <rv s="0">
    <fb>1920</fb>
    <v>0</v>
  </rv>
  <rv s="0">
    <fb>955</fb>
    <v>0</v>
  </rv>
  <rv s="0">
    <fb>1250</fb>
    <v>0</v>
  </rv>
  <rv s="0">
    <fb>960</fb>
    <v>0</v>
  </rv>
  <rv s="0">
    <fb>97</fb>
    <v>0</v>
  </rv>
  <rv s="0">
    <fb>162</fb>
    <v>0</v>
  </rv>
  <rv s="0">
    <fb>300</fb>
    <v>0</v>
  </rv>
  <rv s="0">
    <fb>354</fb>
    <v>0</v>
  </rv>
  <rv s="0">
    <fb>338</fb>
    <v>0</v>
  </rv>
  <rv s="0">
    <fb>194</fb>
    <v>0</v>
  </rv>
  <rv s="0">
    <fb>83.6</fb>
    <v>0</v>
  </rv>
  <rv s="0">
    <fb>65.599999999999994</fb>
    <v>0</v>
  </rv>
  <rv s="0">
    <fb>79</fb>
    <v>0</v>
  </rv>
  <rv s="0">
    <fb>8700</fb>
    <v>0</v>
  </rv>
  <rv s="0">
    <fb>5875</fb>
    <v>0</v>
  </rv>
  <rv s="0">
    <fb>8125</fb>
    <v>0</v>
  </rv>
  <rv s="0">
    <fb>10625</fb>
    <v>0</v>
  </rv>
  <rv s="0">
    <fb>5800</fb>
    <v>0</v>
  </rv>
  <rv s="0">
    <fb>7050</fb>
    <v>0</v>
  </rv>
  <rv s="0">
    <fb>7950</fb>
    <v>0</v>
  </rv>
  <rv s="0">
    <fb>2175</fb>
    <v>0</v>
  </rv>
  <rv s="0">
    <fb>2725</fb>
    <v>0</v>
  </rv>
  <rv s="0">
    <fb>13675</fb>
    <v>0</v>
  </rv>
  <rv s="0">
    <fb>16250</fb>
    <v>0</v>
  </rv>
  <rv s="0">
    <fb>14000</fb>
    <v>0</v>
  </rv>
  <rv s="0">
    <fb>13275</fb>
    <v>0</v>
  </rv>
  <rv s="0">
    <fb>20325</fb>
    <v>0</v>
  </rv>
  <rv s="0">
    <fb>18000</fb>
    <v>0</v>
  </rv>
  <rv s="0">
    <fb>30600</fb>
    <v>0</v>
  </rv>
  <rv s="0">
    <fb>41000</fb>
    <v>0</v>
  </rv>
  <rv s="0">
    <fb>53000</fb>
    <v>0</v>
  </rv>
  <rv s="0">
    <fb>83625</fb>
    <v>0</v>
  </rv>
  <rv s="0">
    <fb>83800</fb>
    <v>0</v>
  </rv>
  <rv s="0">
    <fb>63900</fb>
    <v>0</v>
  </rv>
  <rv s="0">
    <fb>55000</fb>
    <v>0</v>
  </rv>
  <rv s="0">
    <fb>60700</fb>
    <v>0</v>
  </rv>
  <rv s="0">
    <fb>42000</fb>
    <v>0</v>
  </rv>
  <rv s="0">
    <fb>56300</fb>
    <v>0</v>
  </rv>
  <rv s="0">
    <fb>62050</fb>
    <v>0</v>
  </rv>
  <rv s="0">
    <fb>40000</fb>
    <v>0</v>
  </rv>
  <rv s="0">
    <fb>20700</fb>
    <v>0</v>
  </rv>
  <rv s="0">
    <fb>4250</fb>
    <v>0</v>
  </rv>
  <rv s="0">
    <fb>402</fb>
    <v>0</v>
  </rv>
  <rv s="0">
    <fb>298</fb>
    <v>0</v>
  </rv>
  <rv s="0">
    <fb>309</fb>
    <v>0</v>
  </rv>
  <rv s="0">
    <fb>495.94200000000001</fb>
    <v>0</v>
  </rv>
  <rv s="0">
    <fb>654.64340000000004</fb>
    <v>0</v>
  </rv>
  <rv s="0">
    <fb>471.14490000000001</fb>
    <v>0</v>
  </rv>
  <rv s="0">
    <fb>1040</fb>
    <v>0</v>
  </rv>
  <rv s="0">
    <fb>1110</fb>
    <v>0</v>
  </rv>
  <rv s="0">
    <fb>1045</fb>
    <v>0</v>
  </rv>
  <rv s="0">
    <fb>1120</fb>
    <v>0</v>
  </rv>
  <rv s="0">
    <fb>1035</fb>
    <v>0</v>
  </rv>
  <rv s="0">
    <fb>560</fb>
    <v>0</v>
  </rv>
  <rv s="0">
    <fb>665</fb>
    <v>0</v>
  </rv>
  <rv s="0">
    <fb>650</fb>
    <v>0</v>
  </rv>
  <rv s="0">
    <fb>680</fb>
    <v>0</v>
  </rv>
  <rv s="0">
    <fb>1070</fb>
    <v>0</v>
  </rv>
  <rv s="0">
    <fb>1425</fb>
    <v>0</v>
  </rv>
  <rv s="0">
    <fb>1680</fb>
    <v>0</v>
  </rv>
  <rv s="0">
    <fb>2225</fb>
    <v>0</v>
  </rv>
  <rv s="0">
    <fb>3000</fb>
    <v>0</v>
  </rv>
  <rv s="0">
    <fb>112</fb>
    <v>0</v>
  </rv>
  <rv s="0">
    <fb>324</fb>
    <v>0</v>
  </rv>
  <rv s="0">
    <fb>488</fb>
    <v>0</v>
  </rv>
  <rv s="0">
    <fb>1000</fb>
    <v>0</v>
  </rv>
  <rv s="0">
    <fb>1170</fb>
    <v>0</v>
  </rv>
  <rv s="0">
    <fb>1535</fb>
    <v>0</v>
  </rv>
  <rv s="0">
    <fb>1270</fb>
    <v>0</v>
  </rv>
  <rv s="0">
    <fb>3340</fb>
    <v>0</v>
  </rv>
  <rv s="0">
    <fb>4680</fb>
    <v>0</v>
  </rv>
  <rv s="0">
    <fb>2387.5</fb>
    <v>0</v>
  </rv>
  <rv s="0">
    <fb>1500</fb>
    <v>0</v>
  </rv>
  <rv s="0">
    <fb>1017.5</fb>
    <v>0</v>
  </rv>
  <rv s="0">
    <fb>830</fb>
    <v>0</v>
  </rv>
  <rv s="0">
    <fb>14.7</fb>
    <v>0</v>
  </rv>
  <rv s="0">
    <fb>242</fb>
    <v>0</v>
  </rv>
  <rv s="0">
    <fb>284</fb>
    <v>0</v>
  </rv>
  <rv s="0">
    <fb>222</fb>
    <v>0</v>
  </rv>
  <rv s="0">
    <fb>540</fb>
    <v>0</v>
  </rv>
  <rv s="0">
    <fb>385</fb>
    <v>0</v>
  </rv>
  <rv s="0">
    <fb>74</fb>
    <v>0</v>
  </rv>
  <rv s="0">
    <fb>251</fb>
    <v>0</v>
  </rv>
  <rv s="0">
    <fb>104</fb>
    <v>0</v>
  </rv>
  <rv s="0">
    <fb>145</fb>
    <v>0</v>
  </rv>
  <rv s="0">
    <fb>76</fb>
    <v>0</v>
  </rv>
  <rv s="0">
    <fb>299</fb>
    <v>0</v>
  </rv>
  <rv s="0">
    <fb>100.5</fb>
    <v>0</v>
  </rv>
  <rv s="0">
    <fb>255</fb>
    <v>0</v>
  </rv>
  <rv s="0">
    <fb>121</fb>
    <v>0</v>
  </rv>
  <rv s="0">
    <fb>61</fb>
    <v>0</v>
  </rv>
  <rv s="0">
    <fb>161</fb>
    <v>0</v>
  </rv>
  <rv s="0">
    <fb>238</fb>
    <v>0</v>
  </rv>
  <rv s="0">
    <fb>418</fb>
    <v>0</v>
  </rv>
  <rv s="0">
    <fb>187</fb>
    <v>0</v>
  </rv>
  <rv s="0">
    <fb>155</fb>
    <v>0</v>
  </rv>
  <rv s="0">
    <fb>363</fb>
    <v>0</v>
  </rv>
  <rv s="0">
    <fb>580</fb>
    <v>0</v>
  </rv>
  <rv s="0">
    <fb>142</fb>
    <v>0</v>
  </rv>
  <rv s="0">
    <fb>133</fb>
    <v>0</v>
  </rv>
  <rv s="0">
    <fb>154</fb>
    <v>0</v>
  </rv>
  <rv s="0">
    <fb>135</fb>
    <v>0</v>
  </rv>
  <rv s="0">
    <fb>150</fb>
    <v>0</v>
  </rv>
  <rv s="0">
    <fb>174</fb>
    <v>0</v>
  </rv>
  <rv s="0">
    <fb>159</fb>
    <v>0</v>
  </rv>
  <rv s="0">
    <fb>185</fb>
    <v>0</v>
  </rv>
  <rv s="0">
    <fb>262.37619999999998</fb>
    <v>0</v>
  </rv>
  <rv s="0">
    <fb>425.74259999999998</fb>
    <v>0</v>
  </rv>
  <rv s="0">
    <fb>227.72280000000001</fb>
    <v>0</v>
  </rv>
  <rv s="0">
    <fb>84.1584</fb>
    <v>0</v>
  </rv>
  <rv s="0">
    <fb>22</fb>
    <v>0</v>
  </rv>
  <rv s="0">
    <fb>14</fb>
    <v>0</v>
  </rv>
  <rv s="0">
    <fb>26</fb>
    <v>0</v>
  </rv>
  <rv s="0">
    <fb>7</fb>
    <v>0</v>
  </rv>
  <rv s="0">
    <fb>4</fb>
    <v>0</v>
  </rv>
  <rv s="0">
    <fb>126</fb>
    <v>0</v>
  </rv>
  <rv s="0">
    <fb>206</fb>
    <v>0</v>
  </rv>
  <rv s="0">
    <fb>130</fb>
    <v>0</v>
  </rv>
  <rv s="0">
    <fb>249.8083</fb>
    <v>0</v>
  </rv>
  <rv s="0">
    <fb>245.18219999999999</fb>
    <v>0</v>
  </rv>
  <rv s="0">
    <fb>398</fb>
    <v>0</v>
  </rv>
  <rv s="0">
    <fb>1840</fb>
    <v>0</v>
  </rv>
  <rv s="0">
    <fb>890</fb>
    <v>0</v>
  </rv>
  <rv s="0">
    <fb>925</fb>
    <v>0</v>
  </rv>
  <rv s="0">
    <fb>1260</fb>
    <v>0</v>
  </rv>
  <rv s="0">
    <fb>1150</fb>
    <v>0</v>
  </rv>
  <rv s="0">
    <fb>2380</fb>
    <v>0</v>
  </rv>
  <rv s="0">
    <fb>2425</fb>
    <v>0</v>
  </rv>
  <rv s="0">
    <fb>4162.8125</fb>
    <v>0</v>
  </rv>
  <rv s="0">
    <fb>4410</fb>
    <v>0</v>
  </rv>
  <rv s="0">
    <fb>4510</fb>
    <v>0</v>
  </rv>
  <rv s="0">
    <fb>4300</fb>
    <v>0</v>
  </rv>
  <rv s="0">
    <fb>4810</fb>
    <v>0</v>
  </rv>
  <rv s="0">
    <fb>5375</fb>
    <v>0</v>
  </rv>
  <rv s="0">
    <fb>5275</fb>
    <v>0</v>
  </rv>
  <rv s="0">
    <fb>4600</fb>
    <v>0</v>
  </rv>
  <rv s="0">
    <fb>3470</fb>
    <v>0</v>
  </rv>
  <rv s="0">
    <fb>2990</fb>
    <v>0</v>
  </rv>
  <rv s="0">
    <fb>1235</fb>
    <v>0</v>
  </rv>
  <rv s="0">
    <fb>3505</fb>
    <v>0</v>
  </rv>
  <rv s="0">
    <fb>3225</fb>
    <v>0</v>
  </rv>
  <rv s="0">
    <fb>8150</fb>
    <v>0</v>
  </rv>
  <rv s="0">
    <fb>8950</fb>
    <v>0</v>
  </rv>
  <rv s="0">
    <fb>7150</fb>
    <v>0</v>
  </rv>
  <rv s="0">
    <fb>690</fb>
    <v>0</v>
  </rv>
  <rv s="0">
    <fb>396</fb>
    <v>0</v>
  </rv>
  <rv s="0">
    <fb>376</fb>
    <v>0</v>
  </rv>
  <rv s="0">
    <fb>366</fb>
    <v>0</v>
  </rv>
  <rv s="0">
    <fb>384</fb>
    <v>0</v>
  </rv>
  <rv s="0">
    <fb>725</fb>
    <v>0</v>
  </rv>
  <rv s="0">
    <fb>700</fb>
    <v>0</v>
  </rv>
  <rv s="0">
    <fb>735</fb>
    <v>0</v>
  </rv>
  <rv s="0">
    <fb>285</fb>
    <v>0</v>
  </rv>
  <rv s="0">
    <fb>635</fb>
    <v>0</v>
  </rv>
  <rv s="0">
    <fb>895</fb>
    <v>0</v>
  </rv>
  <rv s="0">
    <fb>965</fb>
    <v>0</v>
  </rv>
  <rv s="0">
    <fb>1505</fb>
    <v>0</v>
  </rv>
  <rv s="0">
    <fb>3710</fb>
    <v>0</v>
  </rv>
  <rv s="0">
    <fb>4730</fb>
    <v>0</v>
  </rv>
  <rv s="0">
    <fb>3830</fb>
    <v>0</v>
  </rv>
  <rv s="0">
    <fb>3760</fb>
    <v>0</v>
  </rv>
  <rv s="0">
    <fb>2726.1025</fb>
    <v>0</v>
  </rv>
  <rv s="0">
    <fb>2477.9140000000002</fb>
    <v>0</v>
  </rv>
  <rv s="0">
    <fb>2378.6386000000002</fb>
    <v>0</v>
  </rv>
  <rv s="0">
    <fb>1548.6962000000001</fb>
    <v>0</v>
  </rv>
  <rv s="0">
    <fb>1117.8409999999999</fb>
    <v>0</v>
  </rv>
  <rv s="0">
    <fb>407.02910000000003</fb>
    <v>0</v>
  </rv>
  <rv s="0">
    <fb>321.65230000000003</fb>
    <v>0</v>
  </rv>
  <rv s="0">
    <fb>101.7655</fb>
    <v>0</v>
  </rv>
  <rv s="0">
    <fb>156</fb>
    <v>0</v>
  </rv>
  <rv s="0">
    <fb>127</fb>
    <v>0</v>
  </rv>
  <rv s="0">
    <fb>1335</fb>
    <v>0</v>
  </rv>
  <rv s="0">
    <fb>1620</fb>
    <v>0</v>
  </rv>
  <rv s="0">
    <fb>2065</fb>
    <v>0</v>
  </rv>
  <rv s="0">
    <fb>596</fb>
    <v>0</v>
  </rv>
  <rv s="0">
    <fb>428</fb>
    <v>0</v>
  </rv>
  <rv s="0">
    <fb>332</fb>
    <v>0</v>
  </rv>
  <rv s="0">
    <fb>1200</fb>
    <v>0</v>
  </rv>
  <rv s="0">
    <fb>1370</fb>
    <v>0</v>
  </rv>
  <rv s="0">
    <fb>1800</fb>
    <v>0</v>
  </rv>
  <rv s="0">
    <fb>84</fb>
    <v>0</v>
  </rv>
  <rv s="0">
    <fb>195</fb>
    <v>0</v>
  </rv>
  <rv s="0">
    <fb>63</fb>
    <v>0</v>
  </rv>
  <rv s="0">
    <fb>270</fb>
    <v>0</v>
  </rv>
  <rv s="0">
    <fb>858.22280000000001</fb>
    <v>0</v>
  </rv>
  <rv s="0">
    <fb>5775</fb>
    <v>0</v>
  </rv>
  <rv s="0">
    <fb>5825</fb>
    <v>0</v>
  </rv>
  <rv s="0">
    <fb>8300</fb>
    <v>0</v>
  </rv>
  <rv s="0">
    <fb>1850</fb>
    <v>0</v>
  </rv>
  <rv s="0">
    <fb>5311.6931999999997</fb>
    <v>0</v>
  </rv>
  <rv s="0">
    <fb>5125.3180000000002</fb>
    <v>0</v>
  </rv>
  <rv s="0">
    <fb>7225</fb>
    <v>0</v>
  </rv>
  <rv s="0">
    <fb>6800</fb>
    <v>0</v>
  </rv>
  <rv s="0">
    <fb>8200</fb>
    <v>0</v>
  </rv>
  <rv s="0">
    <fb>11375</fb>
    <v>0</v>
  </rv>
  <rv s="0">
    <fb>10575</fb>
    <v>0</v>
  </rv>
  <rv s="0">
    <fb>10000</fb>
    <v>0</v>
  </rv>
  <rv s="0">
    <fb>9575</fb>
    <v>0</v>
  </rv>
  <rv s="0">
    <fb>11150</fb>
    <v>0</v>
  </rv>
  <rv s="0">
    <fb>10450</fb>
    <v>0</v>
  </rv>
  <rv s="0">
    <fb>8900</fb>
    <v>0</v>
  </rv>
  <rv s="0">
    <fb>8575</fb>
    <v>0</v>
  </rv>
  <rv s="0">
    <fb>6737.5</fb>
    <v>0</v>
  </rv>
  <rv s="0">
    <fb>6550</fb>
    <v>0</v>
  </rv>
  <rv s="0">
    <fb>5100</fb>
    <v>0</v>
  </rv>
  <rv s="0">
    <fb>3900</fb>
    <v>0</v>
  </rv>
  <rv s="0">
    <fb>2600</fb>
    <v>0</v>
  </rv>
  <rv s="0">
    <fb>2337.5</fb>
    <v>0</v>
  </rv>
  <rv s="0">
    <fb>40</fb>
    <v>0</v>
  </rv>
  <rv s="0">
    <fb>360</fb>
    <v>0</v>
  </rv>
  <rv s="0">
    <fb>478</fb>
    <v>0</v>
  </rv>
  <rv s="0">
    <fb>406</fb>
    <v>0</v>
  </rv>
  <rv s="0">
    <fb>438</fb>
    <v>0</v>
  </rv>
  <rv s="0">
    <fb>466</fb>
    <v>0</v>
  </rv>
  <rv s="0">
    <fb>340</fb>
    <v>0</v>
  </rv>
  <rv s="0">
    <fb>378</fb>
    <v>0</v>
  </rv>
  <rv s="0">
    <fb>315</fb>
    <v>0</v>
  </rv>
  <rv s="0">
    <fb>295</fb>
    <v>0</v>
  </rv>
  <rv s="0">
    <fb>375</fb>
    <v>0</v>
  </rv>
  <rv s="0">
    <fb>475</fb>
    <v>0</v>
  </rv>
  <rv s="0">
    <fb>367.5</fb>
    <v>0</v>
  </rv>
  <rv s="0">
    <fb>334</fb>
    <v>0</v>
  </rv>
  <rv s="0">
    <fb>220</fb>
    <v>0</v>
  </rv>
  <rv s="0">
    <fb>23</fb>
    <v>0</v>
  </rv>
  <rv s="0">
    <fb>16</fb>
    <v>0</v>
  </rv>
  <rv s="0">
    <fb>11</fb>
    <v>0</v>
  </rv>
  <rv s="0">
    <fb>73</fb>
    <v>0</v>
  </rv>
  <rv s="0">
    <fb>170</fb>
    <v>0</v>
  </rv>
  <rv s="0">
    <fb>38.133200000000002</fb>
    <v>0</v>
  </rv>
  <rv s="0">
    <fb>75.192300000000003</fb>
    <v>0</v>
  </rv>
  <rv s="0">
    <fb>505</fb>
    <v>0</v>
  </rv>
  <rv s="0">
    <fb>374</fb>
    <v>0</v>
  </rv>
  <rv s="0">
    <fb>450</fb>
    <v>0</v>
  </rv>
  <rv s="0">
    <fb>234</fb>
    <v>0</v>
  </rv>
  <rv s="0">
    <fb>258</fb>
    <v>0</v>
  </rv>
  <rv s="0">
    <fb>314</fb>
    <v>0</v>
  </rv>
  <rv s="0">
    <fb>336</fb>
    <v>0</v>
  </rv>
  <rv s="0">
    <fb>1025</fb>
    <v>0</v>
  </rv>
  <rv s="0">
    <fb>785</fb>
    <v>0</v>
  </rv>
  <rv s="0">
    <fb>1140</fb>
    <v>0</v>
  </rv>
  <rv s="0">
    <fb>870</fb>
    <v>0</v>
  </rv>
  <rv s="0">
    <fb>875</fb>
    <v>0</v>
  </rv>
  <rv s="0">
    <fb>1515</fb>
    <v>0</v>
  </rv>
  <rv s="0">
    <fb>1155</fb>
    <v>0</v>
  </rv>
  <rv s="0">
    <fb>2160</fb>
    <v>0</v>
  </rv>
  <rv s="0">
    <fb>1310</fb>
    <v>0</v>
  </rv>
  <rv s="0">
    <fb>2365</fb>
    <v>0</v>
  </rv>
  <rv s="0">
    <fb>4000</fb>
    <v>0</v>
  </rv>
  <rv s="0">
    <fb>4900</fb>
    <v>0</v>
  </rv>
  <rv s="0">
    <fb>5300</fb>
    <v>0</v>
  </rv>
  <rv s="0">
    <fb>6400</fb>
    <v>0</v>
  </rv>
  <rv s="0">
    <fb>3776.8276000000001</fb>
    <v>0</v>
  </rv>
  <rv s="0">
    <fb>165</fb>
    <v>0</v>
  </rv>
  <rv s="0">
    <fb>282</fb>
    <v>0</v>
  </rv>
  <rv s="0">
    <fb>133.00489999999999</fb>
    <v>0</v>
  </rv>
  <rv s="0">
    <fb>249.94200000000001</fb>
    <v>0</v>
  </rv>
  <rv s="0">
    <fb>282.07740000000001</fb>
    <v>0</v>
  </rv>
  <rv s="0">
    <fb>374.91300000000001</fb>
    <v>0</v>
  </rv>
  <rv s="0">
    <fb>365.98649999999998</fb>
    <v>0</v>
  </rv>
  <rv s="0">
    <fb>260.65379999999999</fb>
    <v>0</v>
  </rv>
  <rv s="0">
    <fb>580.22249999999997</fb>
    <v>0</v>
  </rv>
  <rv s="0">
    <fb>237.44489999999999</fb>
    <v>0</v>
  </rv>
  <rv s="0">
    <fb>315.22059999999999</fb>
    <v>0</v>
  </rv>
  <rv s="0">
    <fb>488.79149999999998</fb>
    <v>0</v>
  </rv>
  <rv s="0">
    <fb>698.27359999999999</fb>
    <v>0</v>
  </rv>
  <rv s="0">
    <fb>588.54489999999998</fb>
    <v>0</v>
  </rv>
  <rv s="0">
    <fb>1875</fb>
    <v>0</v>
  </rv>
  <rv s="0">
    <fb>1380</fb>
    <v>0</v>
  </rv>
  <rv s="0">
    <fb>3930</fb>
    <v>0</v>
  </rv>
  <rv s="0">
    <fb>370</fb>
    <v>0</v>
  </rv>
  <rv s="0">
    <fb>320.00319999999999</fb>
    <v>0</v>
  </rv>
  <rv s="0">
    <fb>231.82050000000001</fb>
    <v>0</v>
  </rv>
  <rv s="0">
    <fb>120.4558</fb>
    <v>0</v>
  </rv>
  <rv s="0">
    <fb>95.455500000000001</fb>
    <v>0</v>
  </rv>
  <rv s="0">
    <fb>85.455399999999997</fb>
    <v>0</v>
  </rv>
  <rv s="0">
    <fb>99.091899999999995</fb>
    <v>0</v>
  </rv>
  <rv s="0">
    <fb>93.1828</fb>
    <v>0</v>
  </rv>
  <rv s="0">
    <fb>84.091800000000006</fb>
    <v>0</v>
  </rv>
  <rv s="0">
    <fb>46.364100000000001</fb>
    <v>0</v>
  </rv>
  <rv s="0">
    <fb>2230</fb>
    <v>0</v>
  </rv>
  <rv s="0">
    <fb>4030</fb>
    <v>0</v>
  </rv>
  <rv s="0">
    <fb>6500</fb>
    <v>0</v>
  </rv>
  <rv s="0">
    <fb>5900</fb>
    <v>0</v>
  </rv>
  <rv s="0">
    <fb>168</fb>
    <v>0</v>
  </rv>
  <rv s="0">
    <fb>355</fb>
    <v>0</v>
  </rv>
  <rv s="0">
    <fb>163</fb>
    <v>0</v>
  </rv>
  <rv s="0">
    <fb>83</fb>
    <v>0</v>
  </rv>
  <rv s="0">
    <fb>131</fb>
    <v>0</v>
  </rv>
  <rv s="0">
    <fb>204</fb>
    <v>0</v>
  </rv>
  <rv s="0">
    <fb>322.5</fb>
    <v>0</v>
  </rv>
  <rv s="0">
    <fb>202.5</fb>
    <v>0</v>
  </rv>
  <rv s="0">
    <fb>175</fb>
    <v>0</v>
  </rv>
  <rv s="0">
    <fb>53.75</fb>
    <v>0</v>
  </rv>
  <rv s="0">
    <fb>625</fb>
    <v>0</v>
  </rv>
  <rv s="0">
    <fb>570</fb>
    <v>0</v>
  </rv>
  <rv s="0">
    <fb>376.61540000000002</fb>
    <v>0</v>
  </rv>
  <rv s="0">
    <fb>281.5385</fb>
    <v>0</v>
  </rv>
  <rv s="0">
    <fb>221.5385</fb>
    <v>0</v>
  </rv>
  <rv s="0">
    <fb>226.15389999999999</fb>
    <v>0</v>
  </rv>
  <rv s="0">
    <fb>180.92310000000001</fb>
    <v>0</v>
  </rv>
  <rv s="0">
    <fb>4120</fb>
    <v>0</v>
  </rv>
  <rv s="0">
    <fb>5175</fb>
    <v>0</v>
  </rv>
  <rv s="0">
    <fb>4310</fb>
    <v>0</v>
  </rv>
  <rv s="0">
    <fb>7100</fb>
    <v>0</v>
  </rv>
  <rv s="0">
    <fb>3640</fb>
    <v>0</v>
  </rv>
  <rv s="0">
    <fb>3260</fb>
    <v>0</v>
  </rv>
  <rv s="0">
    <fb>2890</fb>
    <v>0</v>
  </rv>
  <rv s="0">
    <fb>2820</fb>
    <v>0</v>
  </rv>
  <rv s="0">
    <fb>1635</fb>
    <v>0</v>
  </rv>
  <rv s="0">
    <fb>3625</fb>
    <v>0</v>
  </rv>
  <rv s="0">
    <fb>2650</fb>
    <v>0</v>
  </rv>
  <rv s="0">
    <fb>2350</fb>
    <v>0</v>
  </rv>
  <rv s="0">
    <fb>3200</fb>
    <v>0</v>
  </rv>
  <rv s="0">
    <fb>4875</fb>
    <v>0</v>
  </rv>
  <rv s="0">
    <fb>3700</fb>
    <v>0</v>
  </rv>
  <rv s="0">
    <fb>1930</fb>
    <v>0</v>
  </rv>
  <rv s="0">
    <fb>5950</fb>
    <v>0</v>
  </rv>
  <rv s="0">
    <fb>6675</fb>
    <v>0</v>
  </rv>
  <rv s="0">
    <fb>6775</fb>
    <v>0</v>
  </rv>
  <rv s="0">
    <fb>7700</fb>
    <v>0</v>
  </rv>
  <rv s="0">
    <fb>6450</fb>
    <v>0</v>
  </rv>
  <rv s="0">
    <fb>6725</fb>
    <v>0</v>
  </rv>
  <rv s="0">
    <fb>6325</fb>
    <v>0</v>
  </rv>
  <rv s="0">
    <fb>6850</fb>
    <v>0</v>
  </rv>
  <rv s="0">
    <fb>7925</fb>
    <v>0</v>
  </rv>
  <rv s="0">
    <fb>7450</fb>
    <v>0</v>
  </rv>
  <rv s="0">
    <fb>7625</fb>
    <v>0</v>
  </rv>
  <rv s="0">
    <fb>6750</fb>
    <v>0</v>
  </rv>
  <rv s="0">
    <fb>6600</fb>
    <v>0</v>
  </rv>
  <rv s="0">
    <fb>5850</fb>
    <v>0</v>
  </rv>
  <rv s="0">
    <fb>3575</fb>
    <v>0</v>
  </rv>
  <rv s="0">
    <fb>930</fb>
    <v>0</v>
  </rv>
  <rv s="0">
    <fb>2760</fb>
    <v>0</v>
  </rv>
  <rv s="0">
    <fb>1950</fb>
    <v>0</v>
  </rv>
  <rv s="0">
    <fb>2770</fb>
    <v>0</v>
  </rv>
  <rv s="0">
    <fb>5650</fb>
    <v>0</v>
  </rv>
  <rv s="0">
    <fb>5925</fb>
    <v>0</v>
  </rv>
  <rv s="0">
    <fb>1700</fb>
    <v>0</v>
  </rv>
  <rv s="0">
    <fb>226</fb>
    <v>0</v>
  </rv>
  <rv s="0">
    <fb>244</fb>
    <v>0</v>
  </rv>
  <rv s="0">
    <fb>249</fb>
    <v>0</v>
  </rv>
  <rv s="0">
    <fb>194.5</fb>
    <v>0</v>
  </rv>
  <rv s="0">
    <fb>239</fb>
    <v>0</v>
  </rv>
  <rv s="0">
    <fb>35</fb>
    <v>0</v>
  </rv>
  <rv s="0">
    <fb>246.96</fb>
    <v>0</v>
  </rv>
  <rv s="0">
    <fb>147.0001</fb>
    <v>0</v>
  </rv>
  <rv s="0">
    <fb>124.2818</fb>
    <v>0</v>
  </rv>
  <rv s="0">
    <fb>266</fb>
    <v>0</v>
  </rv>
  <rv s="0">
    <fb>125</fb>
    <v>0</v>
  </rv>
  <rv s="0">
    <fb>166.29400000000001</fb>
    <v>0</v>
  </rv>
  <rv s="0">
    <fb>127.568</fb>
    <v>0</v>
  </rv>
  <rv s="0">
    <fb>3280</fb>
    <v>0</v>
  </rv>
  <rv s="0">
    <fb>1820</fb>
    <v>0</v>
  </rv>
  <rv s="0">
    <fb>2240</fb>
    <v>0</v>
  </rv>
  <rv s="0">
    <fb>1495</fb>
    <v>0</v>
  </rv>
  <rv s="0">
    <fb>1435</fb>
    <v>0</v>
  </rv>
  <rv s="0">
    <fb>1545</fb>
    <v>0</v>
  </rv>
  <rv s="0">
    <fb>1195</fb>
    <v>0</v>
  </rv>
  <rv s="0">
    <fb>1585</fb>
    <v>0</v>
  </rv>
  <rv s="0">
    <fb>3060</fb>
    <v>0</v>
  </rv>
  <rv s="0">
    <fb>705</fb>
    <v>0</v>
  </rv>
  <rv s="0">
    <fb>4725</fb>
    <v>0</v>
  </rv>
  <rv s="0">
    <fb>9900</fb>
    <v>0</v>
  </rv>
  <rv s="0">
    <fb>7075</fb>
    <v>0</v>
  </rv>
  <rv s="0">
    <fb>8500</fb>
    <v>0</v>
  </rv>
  <rv s="0">
    <fb>8325</fb>
    <v>0</v>
  </rv>
  <rv s="0">
    <fb>8725</fb>
    <v>0</v>
  </rv>
  <rv s="0">
    <fb>7825</fb>
    <v>0</v>
  </rv>
  <rv s="0">
    <fb>10425</fb>
    <v>0</v>
  </rv>
  <rv s="0">
    <fb>11550</fb>
    <v>0</v>
  </rv>
  <rv s="0">
    <fb>5400</fb>
    <v>0</v>
  </rv>
  <rv s="0">
    <fb>1230</fb>
    <v>0</v>
  </rv>
  <rv s="0">
    <fb>1640</fb>
    <v>0</v>
  </rv>
  <rv s="0">
    <fb>1740</fb>
    <v>0</v>
  </rv>
  <rv s="0">
    <fb>146</fb>
    <v>0</v>
  </rv>
  <rv s="0">
    <fb>107</fb>
    <v>0</v>
  </rv>
  <rv s="0">
    <fb>790</fb>
    <v>0</v>
  </rv>
  <rv s="0">
    <fb>446</fb>
    <v>0</v>
  </rv>
  <rv s="0">
    <fb>358</fb>
    <v>0</v>
  </rv>
  <rv s="0">
    <fb>660</fb>
    <v>0</v>
  </rv>
  <rv s="0">
    <fb>695</fb>
    <v>0</v>
  </rv>
  <rv s="0">
    <fb>190</fb>
    <v>0</v>
  </rv>
  <rv s="0">
    <fb>294.80779999999999</fb>
    <v>0</v>
  </rv>
  <rv s="0">
    <fb>227.42320000000001</fb>
    <v>0</v>
  </rv>
  <rv s="0">
    <fb>235.00389999999999</fb>
    <v>0</v>
  </rv>
  <rv s="0">
    <fb>219.0001</fb>
    <v>0</v>
  </rv>
  <rv s="0">
    <fb>379.03859999999997</fb>
    <v>0</v>
  </rv>
  <rv s="0">
    <fb>496.96170000000001</fb>
    <v>0</v>
  </rv>
  <rv s="0">
    <fb>412.73090000000002</fb>
    <v>0</v>
  </rv>
  <rv s="0">
    <fb>114.5539</fb>
    <v>0</v>
  </rv>
  <rv s="0">
    <fb>250</fb>
    <v>0</v>
  </rv>
  <rv s="0">
    <fb>4160</fb>
    <v>0</v>
  </rv>
  <rv s="0">
    <fb>7475</fb>
    <v>0</v>
  </rv>
  <rv s="0">
    <fb>7400</fb>
    <v>0</v>
  </rv>
  <rv s="0">
    <fb>9400</fb>
    <v>0</v>
  </rv>
  <rv s="0">
    <fb>12100</fb>
    <v>0</v>
  </rv>
  <rv s="0">
    <fb>14475</fb>
    <v>0</v>
  </rv>
  <rv s="0">
    <fb>19025</fb>
    <v>0</v>
  </rv>
  <rv s="0">
    <fb>18450</fb>
    <v>0</v>
  </rv>
  <rv s="0">
    <fb>21950</fb>
    <v>0</v>
  </rv>
  <rv s="0">
    <fb>15400</fb>
    <v>0</v>
  </rv>
  <rv s="0">
    <fb>22325</fb>
    <v>0</v>
  </rv>
  <rv s="0">
    <fb>25000</fb>
    <v>0</v>
  </rv>
  <rv s="0">
    <fb>20000</fb>
    <v>0</v>
  </rv>
  <rv s="0">
    <fb>22450</fb>
    <v>0</v>
  </rv>
  <rv s="0">
    <fb>17050</fb>
    <v>0</v>
  </rv>
  <rv s="0">
    <fb>15950</fb>
    <v>0</v>
  </rv>
  <rv s="0">
    <fb>13400</fb>
    <v>0</v>
  </rv>
  <rv s="0">
    <fb>172</fb>
    <v>0</v>
  </rv>
  <rv s="0">
    <fb>93</fb>
    <v>0</v>
  </rv>
  <rv s="0">
    <fb>89</fb>
    <v>0</v>
  </rv>
  <rv s="0">
    <fb>136</fb>
    <v>0</v>
  </rv>
  <rv s="0">
    <fb>2080</fb>
    <v>0</v>
  </rv>
  <rv s="0">
    <fb>2480</fb>
    <v>0</v>
  </rv>
  <rv s="0">
    <fb>2343.75</fb>
    <v>0</v>
  </rv>
  <rv s="0">
    <fb>1543.75</fb>
    <v>0</v>
  </rv>
  <rv s="0">
    <fb>1550</fb>
    <v>0</v>
  </rv>
  <rv s="0">
    <fb>1262.5</fb>
    <v>0</v>
  </rv>
  <rv s="0">
    <fb>727.5</fb>
    <v>0</v>
  </rv>
  <rv s="0">
    <fb>421.25</fb>
    <v>0</v>
  </rv>
  <rv s="0">
    <fb>1612.5</fb>
    <v>0</v>
  </rv>
  <rv s="0">
    <fb>1375</fb>
    <v>0</v>
  </rv>
  <rv s="0">
    <fb>1012.5</fb>
    <v>0</v>
  </rv>
  <rv s="0">
    <fb>1037.5</fb>
    <v>0</v>
  </rv>
  <rv s="0">
    <fb>1412.5</fb>
    <v>0</v>
  </rv>
  <rv s="0">
    <fb>1350</fb>
    <v>0</v>
  </rv>
  <rv s="0">
    <fb>1175</fb>
    <v>0</v>
  </rv>
  <rv s="0">
    <fb>1437.5</fb>
    <v>0</v>
  </rv>
  <rv s="0">
    <fb>468</fb>
    <v>0</v>
  </rv>
  <rv s="0">
    <fb>422</fb>
    <v>0</v>
  </rv>
  <rv s="0">
    <fb>246</fb>
    <v>0</v>
  </rv>
  <rv s="0">
    <fb>2400</fb>
    <v>0</v>
  </rv>
  <rv s="0">
    <fb>1325</fb>
    <v>0</v>
  </rv>
  <rv s="0">
    <fb>1760</fb>
    <v>0</v>
  </rv>
  <rv s="0">
    <fb>815</fb>
    <v>0</v>
  </rv>
  <rv s="0">
    <fb>825</fb>
    <v>0</v>
  </rv>
  <rv s="0">
    <fb>1685</fb>
    <v>0</v>
  </rv>
  <rv s="0">
    <fb>30075</fb>
    <v>0</v>
  </rv>
  <rv s="0">
    <fb>22025</fb>
    <v>0</v>
  </rv>
  <rv s="0">
    <fb>21875</fb>
    <v>0</v>
  </rv>
  <rv s="0">
    <fb>26700</fb>
    <v>0</v>
  </rv>
  <rv s="0">
    <fb>25650</fb>
    <v>0</v>
  </rv>
  <rv s="0">
    <fb>39025</fb>
    <v>0</v>
  </rv>
  <rv s="0">
    <fb>20400</fb>
    <v>0</v>
  </rv>
  <rv s="0">
    <fb>13850</fb>
    <v>0</v>
  </rv>
  <rv s="0">
    <fb>11475</fb>
    <v>0</v>
  </rv>
  <rv s="0">
    <fb>20250</fb>
    <v>0</v>
  </rv>
  <rv s="0">
    <fb>16875</fb>
    <v>0</v>
  </rv>
  <rv s="0">
    <fb>5725</fb>
    <v>0</v>
  </rv>
  <rv s="0">
    <fb>15375</fb>
    <v>0</v>
  </rv>
  <rv s="0">
    <fb>28500</fb>
    <v>0</v>
  </rv>
  <rv s="0">
    <fb>41550</fb>
    <v>0</v>
  </rv>
  <rv s="0">
    <fb>38650</fb>
    <v>0</v>
  </rv>
  <rv s="0">
    <fb>50750</fb>
    <v>0</v>
  </rv>
  <rv s="0">
    <fb>31950</fb>
    <v>0</v>
  </rv>
  <rv s="0">
    <fb>10500</fb>
    <v>0</v>
  </rv>
  <rv s="0">
    <fb>180</fb>
    <v>0</v>
  </rv>
  <rv s="0">
    <fb>380</fb>
    <v>0</v>
  </rv>
  <rv s="0">
    <fb>880</fb>
    <v>0</v>
  </rv>
  <rv s="0">
    <fb>988</fb>
    <v>0</v>
  </rv>
  <rv s="0">
    <fb>1210</fb>
    <v>0</v>
  </rv>
  <rv s="0">
    <fb>940</fb>
    <v>0</v>
  </rv>
  <rv s="0">
    <fb>416</fb>
    <v>0</v>
  </rv>
  <rv s="0">
    <fb>1220</fb>
    <v>0</v>
  </rv>
  <rv s="0">
    <fb>1050</fb>
    <v>0</v>
  </rv>
  <rv s="0">
    <fb>1330</fb>
    <v>0</v>
  </rv>
  <rv s="0">
    <fb>620</fb>
    <v>0</v>
  </rv>
  <rv s="0">
    <fb>66</fb>
    <v>0</v>
  </rv>
  <rv s="0">
    <fb>364</fb>
    <v>0</v>
  </rv>
  <rv s="0">
    <fb>294.67439999999999</fb>
    <v>0</v>
  </rv>
  <rv s="0">
    <fb>275.02940000000001</fb>
    <v>0</v>
  </rv>
  <rv s="0">
    <fb>157.15969999999999</fb>
    <v>0</v>
  </rv>
  <rv s="0">
    <fb>135.55019999999999</fb>
    <v>0</v>
  </rv>
  <rv s="0">
    <fb>2440</fb>
    <v>0</v>
  </rv>
  <rv s="0">
    <fb>1945</fb>
    <v>0</v>
  </rv>
  <rv s="0">
    <fb>2620</fb>
    <v>0</v>
  </rv>
  <rv s="0">
    <fb>1180</fb>
    <v>0</v>
  </rv>
  <rv s="0">
    <fb>1295</fb>
    <v>0</v>
  </rv>
  <rv s="0">
    <fb>1720</fb>
    <v>0</v>
  </rv>
  <rv s="0">
    <fb>1465</fb>
    <v>0</v>
  </rv>
  <rv s="0">
    <fb>2150</fb>
    <v>0</v>
  </rv>
  <rv s="0">
    <fb>1455</fb>
    <v>0</v>
  </rv>
  <rv s="0">
    <fb>630</fb>
    <v>0</v>
  </rv>
  <rv s="0">
    <fb>278</fb>
    <v>0</v>
  </rv>
  <rv s="0">
    <fb>1080</fb>
    <v>0</v>
  </rv>
  <rv s="0">
    <fb>900</fb>
    <v>0</v>
  </rv>
  <rv s="0">
    <fb>745</fb>
    <v>0</v>
  </rv>
  <rv s="0">
    <fb>3100</fb>
    <v>0</v>
  </rv>
  <rv s="0">
    <fb>2710</fb>
    <v>0</v>
  </rv>
  <rv s="0">
    <fb>3410</fb>
    <v>0</v>
  </rv>
  <rv s="0">
    <fb>4330</fb>
    <v>0</v>
  </rv>
  <rv s="0">
    <fb>4870</fb>
    <v>0</v>
  </rv>
  <rv s="0">
    <fb>2980</fb>
    <v>0</v>
  </rv>
  <rv s="0">
    <fb>3890</fb>
    <v>0</v>
  </rv>
  <rv s="0">
    <fb>4630</fb>
    <v>0</v>
  </rv>
  <rv s="0">
    <fb>4280</fb>
    <v>0</v>
  </rv>
  <rv s="0">
    <fb>4320</fb>
    <v>0</v>
  </rv>
  <rv s="0">
    <fb>5212.7892000000002</fb>
    <v>0</v>
  </rv>
  <rv s="0">
    <fb>7033.5241999999998</fb>
    <v>0</v>
  </rv>
  <rv s="0">
    <fb>4713.9576999999999</fb>
    <v>0</v>
  </rv>
  <rv s="0">
    <fb>5437.2633999999998</fb>
    <v>0</v>
  </rv>
  <rv s="0">
    <fb>4190.1845999999996</fb>
    <v>0</v>
  </rv>
  <rv s="0">
    <fb>3416.9958000000001</fb>
    <v>0</v>
  </rv>
  <rv s="0">
    <fb>1815.7466999999999</fb>
    <v>0</v>
  </rv>
  <rv s="0">
    <fb>907.87329999999997</fb>
    <v>0</v>
  </rv>
  <rv s="0">
    <fb>9725</fb>
    <v>0</v>
  </rv>
  <rv s="0">
    <fb>308</fb>
    <v>0</v>
  </rv>
  <rv s="0">
    <fb>263.75</fb>
    <v>0</v>
  </rv>
  <rv s="0">
    <fb>252.5</fb>
    <v>0</v>
  </rv>
  <rv s="0">
    <fb>245</fb>
    <v>0</v>
  </rv>
  <rv s="0">
    <fb>68.5</fb>
    <v>0</v>
  </rv>
  <rv s="0">
    <fb>94.5</fb>
    <v>0</v>
  </rv>
  <rv s="0">
    <fb>76.25</fb>
    <v>0</v>
  </rv>
  <rv s="0">
    <fb>92.5</fb>
    <v>0</v>
  </rv>
  <rv s="0">
    <fb>462</fb>
    <v>0</v>
  </rv>
  <rv s="0">
    <fb>1445</fb>
    <v>0</v>
  </rv>
  <rv s="0">
    <fb>302</fb>
    <v>0</v>
  </rv>
  <rv s="1">
    <v>1</v>
    <v>XIDX:JSMR</v>
    <v>Daily</v>
    <v>41271</v>
    <v>41271</v>
    <v>0</v>
    <v>1</v>
    <v>634922496000000000,639284103068958119,0</v>
    <v>0</v>
    <v>bn964c</v>
    <v>XIDX:JSMR</v>
    <v>1</v>
  </rv>
  <rv s="1">
    <v>1</v>
    <v>XIDX:JSMR</v>
    <v>Daily</v>
    <v>42368</v>
    <v>42368</v>
    <v>0</v>
    <v>1</v>
    <v>635870304000000000,639284103069433675,0</v>
    <v>0</v>
    <v>bn964c</v>
    <v>XIDX:JSMR</v>
    <v>2</v>
  </rv>
  <rv s="1">
    <v>1</v>
    <v>XIDX:JSMR</v>
    <v>Daily</v>
    <v>43098</v>
    <v>43098</v>
    <v>0</v>
    <v>1</v>
    <v>636501024000000000,639284103069908110,0</v>
    <v>0</v>
    <v>bn964c</v>
    <v>XIDX:JSMR</v>
    <v>3</v>
  </rv>
  <rv s="1">
    <v>1</v>
    <v>XIDX:JSMR</v>
    <v>Daily</v>
    <v>43829</v>
    <v>43829</v>
    <v>0</v>
    <v>1</v>
    <v>637132608000000000,639284103070383675,0</v>
    <v>0</v>
    <v>bn964c</v>
    <v>XIDX:JSMR</v>
    <v>4</v>
  </rv>
  <rv s="1">
    <v>1</v>
    <v>XIDX:JSMR</v>
    <v>Daily</v>
    <v>44195</v>
    <v>44195</v>
    <v>0</v>
    <v>1</v>
    <v>637448832000000000,639284103066398139,0</v>
    <v>0</v>
    <v>bn964c</v>
    <v>XIDX:JSMR</v>
    <v>5</v>
  </rv>
  <rv s="1">
    <v>1</v>
    <v>XIDX:JSMR</v>
    <v>Daily</v>
    <v>44925</v>
    <v>44925</v>
    <v>0</v>
    <v>1</v>
    <v>638079552000000000,639284103066878146,0</v>
    <v>0</v>
    <v>bn964c</v>
    <v>XIDX:JSMR</v>
    <v>6</v>
  </rv>
  <rv s="1">
    <v>1</v>
    <v>XIDX:JSMR</v>
    <v>Daily</v>
    <v>45656</v>
    <v>45656</v>
    <v>0</v>
    <v>1</v>
    <v>638711136000000000,639284103067353657,0</v>
    <v>0</v>
    <v>bn964c</v>
    <v>XIDX:JSMR</v>
    <v>7</v>
  </rv>
  <rv s="1">
    <v>1</v>
    <v>XIDX:JSMR</v>
    <v>Daily</v>
    <v>46111</v>
    <v>46111</v>
    <v>0</v>
    <v>1</v>
    <v>639104256000000000,639284103067828151,0</v>
    <v>0</v>
    <v>bn964c</v>
    <v>XIDX:JSMR</v>
    <v>8</v>
  </rv>
  <rv s="1">
    <v>1</v>
    <v>XIDX:JSMR</v>
    <v>Daily</v>
    <v>39812</v>
    <v>39812</v>
    <v>0</v>
    <v>1</v>
    <v>633661920000000000,639284103179474436,0</v>
    <v>0</v>
    <v>bn964c</v>
    <v>XIDX:JSMR</v>
    <v>9</v>
  </rv>
  <rv s="1">
    <v>1</v>
    <v>XIDX:JSMR</v>
    <v>Daily</v>
    <v>40176</v>
    <v>40176</v>
    <v>0</v>
    <v>1</v>
    <v>633976416000000000,639284103179968290,0</v>
    <v>0</v>
    <v>bn964c</v>
    <v>XIDX:JSMR</v>
    <v>10</v>
  </rv>
  <rv s="1">
    <v>1</v>
    <v>XIDX:JSMR</v>
    <v>Daily</v>
    <v>40542</v>
    <v>40542</v>
    <v>0</v>
    <v>1</v>
    <v>634292640000000000,639284103180437130,0</v>
    <v>0</v>
    <v>bn964c</v>
    <v>XIDX:JSMR</v>
    <v>11</v>
  </rv>
  <rv s="1">
    <v>1</v>
    <v>XIDX:JSMR</v>
    <v>Daily</v>
    <v>40907</v>
    <v>40907</v>
    <v>0</v>
    <v>1</v>
    <v>634608000000000000,639284103180914445,0</v>
    <v>0</v>
    <v>bn964c</v>
    <v>XIDX:JSMR</v>
    <v>12</v>
  </rv>
  <rv s="1">
    <v>1</v>
    <v>XIDX:JSMR</v>
    <v>Daily</v>
    <v>41638</v>
    <v>41638</v>
    <v>0</v>
    <v>1</v>
    <v>635239584000000000,639284103181378315,0</v>
    <v>0</v>
    <v>bn964c</v>
    <v>XIDX:JSMR</v>
    <v>13</v>
  </rv>
  <rv s="1">
    <v>1</v>
    <v>XIDX:JSMR</v>
    <v>Daily</v>
    <v>42003</v>
    <v>42003</v>
    <v>0</v>
    <v>1</v>
    <v>635554944000000000,639284103181848322,0</v>
    <v>0</v>
    <v>bn964c</v>
    <v>XIDX:JSMR</v>
    <v>14</v>
  </rv>
  <rv s="1">
    <v>1</v>
    <v>XIDX:JSMR</v>
    <v>Daily</v>
    <v>42734</v>
    <v>42734</v>
    <v>0</v>
    <v>1</v>
    <v>636186528000000000,639284103182327113,0</v>
    <v>0</v>
    <v>bn964c</v>
    <v>XIDX:JSMR</v>
    <v>15</v>
  </rv>
  <rv s="1">
    <v>1</v>
    <v>XIDX:JSMR</v>
    <v>Daily</v>
    <v>43462</v>
    <v>43462</v>
    <v>0</v>
    <v>1</v>
    <v>636815520000000000,639284103182794460,0</v>
    <v>0</v>
    <v>bn964c</v>
    <v>XIDX:JSMR</v>
    <v>16</v>
  </rv>
  <rv s="1">
    <v>1</v>
    <v>XIDX:JSMR</v>
    <v>Daily</v>
    <v>44560</v>
    <v>44560</v>
    <v>0</v>
    <v>1</v>
    <v>637764192000000000,639284103183268334,0</v>
    <v>0</v>
    <v>bn964c</v>
    <v>XIDX:JSMR</v>
    <v>17</v>
  </rv>
  <rv s="1">
    <v>1</v>
    <v>XIDX:JSMR</v>
    <v>Daily</v>
    <v>45289</v>
    <v>45289</v>
    <v>0</v>
    <v>1</v>
    <v>638394048000000000,639284103183747096,0</v>
    <v>0</v>
    <v>bn964c</v>
    <v>XIDX:JSMR</v>
    <v>18</v>
  </rv>
  <rv s="1">
    <v>1</v>
    <v>XIDX:JSMR</v>
    <v>Daily</v>
    <v>46021</v>
    <v>46021</v>
    <v>0</v>
    <v>1</v>
    <v>639026496000000000,639284103183337090,0</v>
    <v>0</v>
    <v>bn964c</v>
    <v>XIDX:JSMR</v>
    <v>19</v>
  </rv>
  <rv s="1">
    <v>1</v>
    <v>XIDX:JSMR</v>
    <v>Daily</v>
    <v>46203</v>
    <v>46203</v>
    <v>0</v>
    <v>1</v>
    <v>639183744000000000,639284103183818364,0</v>
    <v>0</v>
    <v>bn964c</v>
    <v>XIDX:JSMR</v>
    <v>20</v>
  </rv>
  <rv s="1">
    <v>1</v>
    <v>XIDX:INPP</v>
    <v>Daily</v>
    <v>43098</v>
    <v>43098</v>
    <v>0</v>
    <v>1</v>
    <v>636501024000000000,639284103082929114,0</v>
    <v>0</v>
    <v>bkgtw7</v>
    <v>XIDX:INPP</v>
    <v>21</v>
  </rv>
  <rv s="1">
    <v>1</v>
    <v>XIDX:INPP</v>
    <v>Daily</v>
    <v>43829</v>
    <v>43829</v>
    <v>0</v>
    <v>1</v>
    <v>637132608000000000,639284103083409128,0</v>
    <v>0</v>
    <v>bkgtw7</v>
    <v>XIDX:INPP</v>
    <v>22</v>
  </rv>
  <rv s="1">
    <v>1</v>
    <v>XIDX:INPP</v>
    <v>Daily</v>
    <v>44560</v>
    <v>44560</v>
    <v>0</v>
    <v>1</v>
    <v>637764192000000000,639284103083889108,0</v>
    <v>0</v>
    <v>bkgtw7</v>
    <v>XIDX:INPP</v>
    <v>21</v>
  </rv>
  <rv s="1">
    <v>1</v>
    <v>XIDX:INPP</v>
    <v>Daily</v>
    <v>45656</v>
    <v>45656</v>
    <v>0</v>
    <v>1</v>
    <v>638711136000000000,639284103084359105,0</v>
    <v>0</v>
    <v>bkgtw7</v>
    <v>XIDX:INPP</v>
    <v>23</v>
  </rv>
  <rv s="1">
    <v>1</v>
    <v>XIDX:INPP</v>
    <v>Daily</v>
    <v>46203</v>
    <v>46203</v>
    <v>0</v>
    <v>1</v>
    <v>639183744000000000,639284103084837900,0</v>
    <v>0</v>
    <v>bkgtw7</v>
    <v>XIDX:INPP</v>
    <v>24</v>
  </rv>
  <rv s="1">
    <v>1</v>
    <v>XIDX:INPP</v>
    <v>Daily</v>
    <v>42368</v>
    <v>42368</v>
    <v>0</v>
    <v>1</v>
    <v>635870304000000000,639284103195327457,0</v>
    <v>0</v>
    <v>bkgtw7</v>
    <v>XIDX:INPP</v>
    <v>25</v>
  </rv>
  <rv s="1">
    <v>1</v>
    <v>XIDX:INPP</v>
    <v>Daily</v>
    <v>42734</v>
    <v>42734</v>
    <v>0</v>
    <v>1</v>
    <v>636186528000000000,639284103195802745,0</v>
    <v>0</v>
    <v>bkgtw7</v>
    <v>XIDX:INPP</v>
    <v>26</v>
  </rv>
  <rv s="1">
    <v>1</v>
    <v>XIDX:INPP</v>
    <v>Daily</v>
    <v>43462</v>
    <v>43462</v>
    <v>0</v>
    <v>1</v>
    <v>636815520000000000,639284103196287445,0</v>
    <v>0</v>
    <v>bkgtw7</v>
    <v>XIDX:INPP</v>
    <v>27</v>
  </rv>
  <rv s="1">
    <v>1</v>
    <v>XIDX:INPP</v>
    <v>Daily</v>
    <v>44195</v>
    <v>44195</v>
    <v>0</v>
    <v>1</v>
    <v>637448832000000000,639284103192202763,0</v>
    <v>0</v>
    <v>bkgtw7</v>
    <v>XIDX:INPP</v>
    <v>28</v>
  </rv>
  <rv s="1">
    <v>1</v>
    <v>XIDX:INPP</v>
    <v>Daily</v>
    <v>44925</v>
    <v>44925</v>
    <v>0</v>
    <v>1</v>
    <v>638079552000000000,639284103192688351,0</v>
    <v>0</v>
    <v>bkgtw7</v>
    <v>XIDX:INPP</v>
    <v>29</v>
  </rv>
  <rv s="1">
    <v>1</v>
    <v>XIDX:INPP</v>
    <v>Daily</v>
    <v>45289</v>
    <v>45289</v>
    <v>0</v>
    <v>1</v>
    <v>638394048000000000,639284103193167467,0</v>
    <v>0</v>
    <v>bkgtw7</v>
    <v>XIDX:INPP</v>
    <v>30</v>
  </rv>
  <rv s="1">
    <v>1</v>
    <v>XIDX:INPP</v>
    <v>Daily</v>
    <v>46021</v>
    <v>46021</v>
    <v>0</v>
    <v>1</v>
    <v>639026496000000000,639284103193647462,0</v>
    <v>0</v>
    <v>bkgtw7</v>
    <v>XIDX:INPP</v>
    <v>31</v>
  </rv>
  <rv s="1">
    <v>1</v>
    <v>XIDX:INPP</v>
    <v>Daily</v>
    <v>46111</v>
    <v>46111</v>
    <v>0</v>
    <v>1</v>
    <v>639104256000000000,639284103194122753,0</v>
    <v>0</v>
    <v>bkgtw7</v>
    <v>XIDX:INPP</v>
    <v>32</v>
  </rv>
  <rv s="1">
    <v>1</v>
    <v>XIDX:KBLI</v>
    <v>Daily</v>
    <v>39812</v>
    <v>39812</v>
    <v>0</v>
    <v>1</v>
    <v>633661920000000000,639284103062280742,0</v>
    <v>0</v>
    <v>bkgvur</v>
    <v>XIDX:KBLI</v>
    <v>33</v>
  </rv>
  <rv s="1">
    <v>1</v>
    <v>XIDX:KBLI</v>
    <v>Daily</v>
    <v>40542</v>
    <v>40542</v>
    <v>0</v>
    <v>1</v>
    <v>634292640000000000,639284103063230746,0</v>
    <v>0</v>
    <v>bkgvur</v>
    <v>XIDX:KBLI</v>
    <v>34</v>
  </rv>
  <rv s="1">
    <v>1</v>
    <v>XIDX:KBLI</v>
    <v>Daily</v>
    <v>40907</v>
    <v>40907</v>
    <v>0</v>
    <v>1</v>
    <v>634608000000000000,639284103063708147,0</v>
    <v>0</v>
    <v>bkgvur</v>
    <v>XIDX:KBLI</v>
    <v>35</v>
  </rv>
  <rv s="1">
    <v>1</v>
    <v>XIDX:KBLI</v>
    <v>Daily</v>
    <v>41271</v>
    <v>41271</v>
    <v>0</v>
    <v>1</v>
    <v>634922496000000000,639284103064189990,0</v>
    <v>0</v>
    <v>bkgvur</v>
    <v>XIDX:KBLI</v>
    <v>36</v>
  </rv>
  <rv s="1">
    <v>1</v>
    <v>XIDX:KBLI</v>
    <v>Daily</v>
    <v>41638</v>
    <v>41638</v>
    <v>0</v>
    <v>1</v>
    <v>635239584000000000,639284103064670711,0</v>
    <v>0</v>
    <v>bkgvur</v>
    <v>XIDX:KBLI</v>
    <v>37</v>
  </rv>
  <rv s="1">
    <v>1</v>
    <v>XIDX:KBLI</v>
    <v>Daily</v>
    <v>42003</v>
    <v>42003</v>
    <v>0</v>
    <v>1</v>
    <v>635554944000000000,639284103065140708,0</v>
    <v>0</v>
    <v>bkgvur</v>
    <v>XIDX:KBLI</v>
    <v>38</v>
  </rv>
  <rv s="1">
    <v>1</v>
    <v>XIDX:KBLI</v>
    <v>Daily</v>
    <v>42368</v>
    <v>42368</v>
    <v>0</v>
    <v>1</v>
    <v>635870304000000000,639284103065610699,0</v>
    <v>0</v>
    <v>bkgvur</v>
    <v>XIDX:KBLI</v>
    <v>39</v>
  </rv>
  <rv s="1">
    <v>1</v>
    <v>XIDX:KBLI</v>
    <v>Daily</v>
    <v>42734</v>
    <v>42734</v>
    <v>0</v>
    <v>1</v>
    <v>636186528000000000,639284103066099971,0</v>
    <v>0</v>
    <v>bkgvur</v>
    <v>XIDX:KBLI</v>
    <v>40</v>
  </rv>
  <rv s="1">
    <v>1</v>
    <v>XIDX:KBLI</v>
    <v>Daily</v>
    <v>43098</v>
    <v>43098</v>
    <v>0</v>
    <v>1</v>
    <v>636501024000000000,639284103066580688,0</v>
    <v>0</v>
    <v>bkgvur</v>
    <v>XIDX:KBLI</v>
    <v>41</v>
  </rv>
  <rv s="1">
    <v>1</v>
    <v>XIDX:KBLI</v>
    <v>Daily</v>
    <v>43462</v>
    <v>43462</v>
    <v>0</v>
    <v>1</v>
    <v>636815520000000000,639284103062398148,0</v>
    <v>0</v>
    <v>bkgvur</v>
    <v>XIDX:KBLI</v>
    <v>42</v>
  </rv>
  <rv s="1">
    <v>1</v>
    <v>XIDX:KBLI</v>
    <v>Daily</v>
    <v>43829</v>
    <v>43829</v>
    <v>0</v>
    <v>1</v>
    <v>637132608000000000,639284103062890004,0</v>
    <v>0</v>
    <v>bkgvur</v>
    <v>XIDX:KBLI</v>
    <v>43</v>
  </rv>
  <rv s="1">
    <v>1</v>
    <v>XIDX:KBLI</v>
    <v>Daily</v>
    <v>44195</v>
    <v>44195</v>
    <v>0</v>
    <v>1</v>
    <v>637448832000000000,639284103063370722,0</v>
    <v>0</v>
    <v>bkgvur</v>
    <v>XIDX:KBLI</v>
    <v>44</v>
  </rv>
  <rv s="1">
    <v>1</v>
    <v>XIDX:KBLI</v>
    <v>Daily</v>
    <v>44560</v>
    <v>44560</v>
    <v>0</v>
    <v>1</v>
    <v>637764192000000000,639284103063848138,0</v>
    <v>0</v>
    <v>bkgvur</v>
    <v>XIDX:KBLI</v>
    <v>45</v>
  </rv>
  <rv s="1">
    <v>1</v>
    <v>XIDX:KBLI</v>
    <v>Daily</v>
    <v>44925</v>
    <v>44925</v>
    <v>0</v>
    <v>1</v>
    <v>638079552000000000,639284103064330714,0</v>
    <v>0</v>
    <v>bkgvur</v>
    <v>XIDX:KBLI</v>
    <v>46</v>
  </rv>
  <rv s="1">
    <v>1</v>
    <v>XIDX:KBLI</v>
    <v>Daily</v>
    <v>45289</v>
    <v>45289</v>
    <v>0</v>
    <v>1</v>
    <v>638394048000000000,639284103064810705,0</v>
    <v>0</v>
    <v>bkgvur</v>
    <v>XIDX:KBLI</v>
    <v>47</v>
  </rv>
  <rv s="1">
    <v>1</v>
    <v>XIDX:KBLI</v>
    <v>Daily</v>
    <v>45656</v>
    <v>45656</v>
    <v>0</v>
    <v>1</v>
    <v>638711136000000000,639284103065290704,0</v>
    <v>0</v>
    <v>bkgvur</v>
    <v>XIDX:KBLI</v>
    <v>48</v>
  </rv>
  <rv s="1">
    <v>1</v>
    <v>XIDX:KBLI</v>
    <v>Daily</v>
    <v>46021</v>
    <v>46021</v>
    <v>0</v>
    <v>1</v>
    <v>639026496000000000,639284103065769973,0</v>
    <v>0</v>
    <v>bkgvur</v>
    <v>XIDX:KBLI</v>
    <v>49</v>
  </rv>
  <rv s="1">
    <v>1</v>
    <v>XIDX:KBLI</v>
    <v>Daily</v>
    <v>46203</v>
    <v>46203</v>
    <v>0</v>
    <v>1</v>
    <v>639183744000000000,639284103066238130,0</v>
    <v>0</v>
    <v>bkgvur</v>
    <v>XIDX:KBLI</v>
    <v>50</v>
  </rv>
  <rv s="1">
    <v>1</v>
    <v>XIDX:KBLI</v>
    <v>Daily</v>
    <v>46111</v>
    <v>46111</v>
    <v>0</v>
    <v>1</v>
    <v>639104256000000000,639284103066750685,0</v>
    <v>0</v>
    <v>bkgvur</v>
    <v>XIDX:KBLI</v>
    <v>51</v>
  </rv>
  <rv s="1">
    <v>1</v>
    <v>XIDX:JPFA</v>
    <v>Daily</v>
    <v>39812</v>
    <v>39812</v>
    <v>0</v>
    <v>1</v>
    <v>633661920000000000,639284103070681620,0</v>
    <v>0</v>
    <v>bkgwfr</v>
    <v>XIDX:JPFA</v>
    <v>52</v>
  </rv>
  <rv s="1">
    <v>1</v>
    <v>XIDX:JPFA</v>
    <v>Daily</v>
    <v>40542</v>
    <v>40542</v>
    <v>0</v>
    <v>1</v>
    <v>634292640000000000,639284103071151630,0</v>
    <v>0</v>
    <v>bkgwfr</v>
    <v>XIDX:JPFA</v>
    <v>53</v>
  </rv>
  <rv s="1">
    <v>1</v>
    <v>XIDX:JPFA</v>
    <v>Daily</v>
    <v>41271</v>
    <v>41271</v>
    <v>0</v>
    <v>1</v>
    <v>634922496000000000,639284103071638938,0</v>
    <v>0</v>
    <v>bkgwfr</v>
    <v>XIDX:JPFA</v>
    <v>54</v>
  </rv>
  <rv s="1">
    <v>1</v>
    <v>XIDX:JPFA</v>
    <v>Daily</v>
    <v>42003</v>
    <v>42003</v>
    <v>0</v>
    <v>1</v>
    <v>635554944000000000,639284103072108935,0</v>
    <v>0</v>
    <v>bkgwfr</v>
    <v>XIDX:JPFA</v>
    <v>55</v>
  </rv>
  <rv s="1">
    <v>1</v>
    <v>XIDX:JPFA</v>
    <v>Daily</v>
    <v>42734</v>
    <v>42734</v>
    <v>0</v>
    <v>1</v>
    <v>636186528000000000,639284103072578936,0</v>
    <v>0</v>
    <v>bkgwfr</v>
    <v>XIDX:JPFA</v>
    <v>56</v>
  </rv>
  <rv s="1">
    <v>1</v>
    <v>XIDX:JPFA</v>
    <v>Daily</v>
    <v>43462</v>
    <v>43462</v>
    <v>0</v>
    <v>1</v>
    <v>636815520000000000,639284103073048936,0</v>
    <v>0</v>
    <v>bkgwfr</v>
    <v>XIDX:JPFA</v>
    <v>57</v>
  </rv>
  <rv s="1">
    <v>1</v>
    <v>XIDX:JPFA</v>
    <v>Daily</v>
    <v>44195</v>
    <v>44195</v>
    <v>0</v>
    <v>1</v>
    <v>637448832000000000,639284103073533584,0</v>
    <v>0</v>
    <v>bkgwfr</v>
    <v>XIDX:JPFA</v>
    <v>58</v>
  </rv>
  <rv s="1">
    <v>1</v>
    <v>XIDX:JPFA</v>
    <v>Daily</v>
    <v>44925</v>
    <v>44925</v>
    <v>0</v>
    <v>1</v>
    <v>638079552000000000,639284103074018930,0</v>
    <v>0</v>
    <v>bkgwfr</v>
    <v>XIDX:JPFA</v>
    <v>59</v>
  </rv>
  <rv s="1">
    <v>1</v>
    <v>XIDX:JPFA</v>
    <v>Daily</v>
    <v>45656</v>
    <v>45656</v>
    <v>0</v>
    <v>1</v>
    <v>638711136000000000,639284103074493567,0</v>
    <v>0</v>
    <v>bkgwfr</v>
    <v>XIDX:JPFA</v>
    <v>60</v>
  </rv>
  <rv s="1">
    <v>1</v>
    <v>XIDX:JPFA</v>
    <v>Daily</v>
    <v>46111</v>
    <v>46111</v>
    <v>0</v>
    <v>1</v>
    <v>639104256000000000,639284103074968927,0</v>
    <v>0</v>
    <v>bkgwfr</v>
    <v>XIDX:JPFA</v>
    <v>61</v>
  </rv>
  <rv s="1">
    <v>1</v>
    <v>XIDX:JPFA</v>
    <v>Daily</v>
    <v>40176</v>
    <v>40176</v>
    <v>0</v>
    <v>1</v>
    <v>633976416000000000,639284103186198630,0</v>
    <v>0</v>
    <v>bkgwfr</v>
    <v>XIDX:JPFA</v>
    <v>62</v>
  </rv>
  <rv s="1">
    <v>1</v>
    <v>XIDX:JPFA</v>
    <v>Daily</v>
    <v>40907</v>
    <v>40907</v>
    <v>0</v>
    <v>1</v>
    <v>634608000000000000,639284103186668615,0</v>
    <v>0</v>
    <v>bkgwfr</v>
    <v>XIDX:JPFA</v>
    <v>63</v>
  </rv>
  <rv s="1">
    <v>1</v>
    <v>XIDX:JPFA</v>
    <v>Daily</v>
    <v>41638</v>
    <v>41638</v>
    <v>0</v>
    <v>1</v>
    <v>635239584000000000,639284103187148615,0</v>
    <v>0</v>
    <v>bkgwfr</v>
    <v>XIDX:JPFA</v>
    <v>64</v>
  </rv>
  <rv s="1">
    <v>1</v>
    <v>XIDX:JPFA</v>
    <v>Daily</v>
    <v>42368</v>
    <v>42368</v>
    <v>0</v>
    <v>1</v>
    <v>635870304000000000,639284103187628619,0</v>
    <v>0</v>
    <v>bkgwfr</v>
    <v>XIDX:JPFA</v>
    <v>65</v>
  </rv>
  <rv s="1">
    <v>1</v>
    <v>XIDX:JPFA</v>
    <v>Daily</v>
    <v>43098</v>
    <v>43098</v>
    <v>0</v>
    <v>1</v>
    <v>636501024000000000,639284103183293692,0</v>
    <v>0</v>
    <v>bkgwfr</v>
    <v>XIDX:JPFA</v>
    <v>66</v>
  </rv>
  <rv s="1">
    <v>1</v>
    <v>XIDX:JPFA</v>
    <v>Daily</v>
    <v>43829</v>
    <v>43829</v>
    <v>0</v>
    <v>1</v>
    <v>637132608000000000,639284103183768628,0</v>
    <v>0</v>
    <v>bkgwfr</v>
    <v>XIDX:JPFA</v>
    <v>67</v>
  </rv>
  <rv s="1">
    <v>1</v>
    <v>XIDX:JPFA</v>
    <v>Daily</v>
    <v>44560</v>
    <v>44560</v>
    <v>0</v>
    <v>1</v>
    <v>637764192000000000,639284103184238617,0</v>
    <v>0</v>
    <v>bkgwfr</v>
    <v>XIDX:JPFA</v>
    <v>68</v>
  </rv>
  <rv s="1">
    <v>1</v>
    <v>XIDX:JPFA</v>
    <v>Daily</v>
    <v>45289</v>
    <v>45289</v>
    <v>0</v>
    <v>1</v>
    <v>638394048000000000,639284103184733700,0</v>
    <v>0</v>
    <v>bkgwfr</v>
    <v>XIDX:JPFA</v>
    <v>69</v>
  </rv>
  <rv s="1">
    <v>1</v>
    <v>XIDX:JPFA</v>
    <v>Daily</v>
    <v>46021</v>
    <v>46021</v>
    <v>0</v>
    <v>1</v>
    <v>639026496000000000,639284103185218616,0</v>
    <v>0</v>
    <v>bkgwfr</v>
    <v>XIDX:JPFA</v>
    <v>70</v>
  </rv>
  <rv s="1">
    <v>1</v>
    <v>XIDX:JPFA</v>
    <v>Daily</v>
    <v>46203</v>
    <v>46203</v>
    <v>0</v>
    <v>1</v>
    <v>639183744000000000,639284103185689641,0</v>
    <v>0</v>
    <v>bkgwfr</v>
    <v>XIDX:JPFA</v>
    <v>71</v>
  </rv>
  <rv s="1">
    <v>1</v>
    <v>XIDX:FMII</v>
    <v>Daily</v>
    <v>42368</v>
    <v>42368</v>
    <v>0</v>
    <v>1</v>
    <v>635870304000000000,639284103092117932,0</v>
    <v>0</v>
    <v>bkgp9c</v>
    <v>XIDX:FMII</v>
    <v>72</v>
  </rv>
  <rv s="1">
    <v>1</v>
    <v>XIDX:FMII</v>
    <v>Daily</v>
    <v>43462</v>
    <v>43462</v>
    <v>0</v>
    <v>1</v>
    <v>636815520000000000,639284103092603819,0</v>
    <v>0</v>
    <v>bkgp9c</v>
    <v>XIDX:FMII</v>
    <v>73</v>
  </rv>
  <rv s="1">
    <v>1</v>
    <v>XIDX:FMII</v>
    <v>Daily</v>
    <v>44925</v>
    <v>44925</v>
    <v>0</v>
    <v>1</v>
    <v>638079552000000000,639284103093083843,0</v>
    <v>0</v>
    <v>bkgp9c</v>
    <v>XIDX:FMII</v>
    <v>74</v>
  </rv>
  <rv s="1">
    <v>1</v>
    <v>XIDX:FMII</v>
    <v>Daily</v>
    <v>41638</v>
    <v>41638</v>
    <v>0</v>
    <v>1</v>
    <v>635239584000000000,639284103136527503,0</v>
    <v>0</v>
    <v>bkgp9c</v>
    <v>XIDX:FMII</v>
    <v>75</v>
  </rv>
  <rv s="1">
    <v>1</v>
    <v>XIDX:FMII</v>
    <v>Daily</v>
    <v>43098</v>
    <v>43098</v>
    <v>0</v>
    <v>1</v>
    <v>636501024000000000,639284103137477508,0</v>
    <v>0</v>
    <v>bkgp9c</v>
    <v>XIDX:FMII</v>
    <v>76</v>
  </rv>
  <rv s="1">
    <v>1</v>
    <v>XIDX:FMII</v>
    <v>Daily</v>
    <v>44195</v>
    <v>44195</v>
    <v>0</v>
    <v>1</v>
    <v>637448832000000000,639284103137957692,0</v>
    <v>0</v>
    <v>bkgp9c</v>
    <v>XIDX:FMII</v>
    <v>77</v>
  </rv>
  <rv s="1">
    <v>1</v>
    <v>XIDX:FMII</v>
    <v>Daily</v>
    <v>45289</v>
    <v>45289</v>
    <v>0</v>
    <v>1</v>
    <v>638394048000000000,639284103133707633,0</v>
    <v>0</v>
    <v>bkgp9c</v>
    <v>XIDX:FMII</v>
    <v>51</v>
  </rv>
  <rv s="1">
    <v>1</v>
    <v>XIDX:FMII</v>
    <v>Daily</v>
    <v>46203</v>
    <v>46203</v>
    <v>0</v>
    <v>1</v>
    <v>639183744000000000,639284103134184147,0</v>
    <v>0</v>
    <v>bkgp9c</v>
    <v>XIDX:FMII</v>
    <v>78</v>
  </rv>
  <rv s="1">
    <v>1</v>
    <v>XIDX:FMII</v>
    <v>Daily</v>
    <v>44560</v>
    <v>44560</v>
    <v>0</v>
    <v>1</v>
    <v>637764192000000000,639284103174674405,0</v>
    <v>0</v>
    <v>bkgp9c</v>
    <v>XIDX:FMII</v>
    <v>79</v>
  </rv>
  <rv s="1">
    <v>1</v>
    <v>XIDX:FMII</v>
    <v>Daily</v>
    <v>46021</v>
    <v>46021</v>
    <v>0</v>
    <v>1</v>
    <v>639026496000000000,639284103175154415,0</v>
    <v>0</v>
    <v>bkgp9c</v>
    <v>XIDX:FMII</v>
    <v>80</v>
  </rv>
  <rv s="1">
    <v>1</v>
    <v>XIDX:FMII</v>
    <v>Daily</v>
    <v>42734</v>
    <v>42734</v>
    <v>0</v>
    <v>1</v>
    <v>636186528000000000,639284103211144674,0</v>
    <v>0</v>
    <v>bkgp9c</v>
    <v>XIDX:FMII</v>
    <v>81</v>
  </rv>
  <rv s="1">
    <v>1</v>
    <v>XIDX:FMII</v>
    <v>Daily</v>
    <v>43829</v>
    <v>43829</v>
    <v>0</v>
    <v>1</v>
    <v>637132608000000000,639284103211618752,0</v>
    <v>0</v>
    <v>bkgp9c</v>
    <v>XIDX:FMII</v>
    <v>82</v>
  </rv>
  <rv s="1">
    <v>1</v>
    <v>XIDX:FMII</v>
    <v>Daily</v>
    <v>45656</v>
    <v>45656</v>
    <v>0</v>
    <v>1</v>
    <v>638711136000000000,639284103212094686,0</v>
    <v>0</v>
    <v>bkgp9c</v>
    <v>XIDX:FMII</v>
    <v>82</v>
  </rv>
  <rv s="1">
    <v>1</v>
    <v>XIDX:FMII</v>
    <v>Daily</v>
    <v>46111</v>
    <v>46111</v>
    <v>0</v>
    <v>1</v>
    <v>639104256000000000,639284103212566805,0</v>
    <v>0</v>
    <v>bkgp9c</v>
    <v>XIDX:FMII</v>
    <v>83</v>
  </rv>
  <rv s="1">
    <v>1</v>
    <v>XIDX:GOLL</v>
    <v>Daily</v>
    <v>42003</v>
    <v>42003</v>
    <v>0</v>
    <v>1</v>
    <v>635554944000000000,639284103125294240,0</v>
    <v>0</v>
    <v>bkgqpr</v>
    <v>XIDX:GOLL</v>
    <v>84</v>
  </rv>
  <rv s="1">
    <v>1</v>
    <v>XIDX:GOLL</v>
    <v>Daily</v>
    <v>42368</v>
    <v>42368</v>
    <v>0</v>
    <v>1</v>
    <v>635870304000000000,639284103121723239,0</v>
    <v>0</v>
    <v>bkgqpr</v>
    <v>XIDX:GOLL</v>
    <v>85</v>
  </rv>
  <rv s="1">
    <v>1</v>
    <v>XIDX:GOLL</v>
    <v>Daily</v>
    <v>42734</v>
    <v>42734</v>
    <v>0</v>
    <v>1</v>
    <v>636186528000000000,639284103122194226,0</v>
    <v>0</v>
    <v>bkgqpr</v>
    <v>XIDX:GOLL</v>
    <v>86</v>
  </rv>
  <rv s="1">
    <v>1</v>
    <v>XIDX:GOLL</v>
    <v>Daily</v>
    <v>43098</v>
    <v>43098</v>
    <v>0</v>
    <v>1</v>
    <v>636501024000000000,639284103122673235,0</v>
    <v>0</v>
    <v>bkgqpr</v>
    <v>XIDX:GOLL</v>
    <v>87</v>
  </rv>
  <rv s="1">
    <v>1</v>
    <v>XIDX:GOLL</v>
    <v>Daily</v>
    <v>43462</v>
    <v>43462</v>
    <v>0</v>
    <v>1</v>
    <v>636815520000000000,639284103123154232,0</v>
    <v>0</v>
    <v>bkgqpr</v>
    <v>XIDX:GOLL</v>
    <v>33</v>
  </rv>
  <rv s="1">
    <v>1</v>
    <v>XIDX:GOLL</v>
    <v>Daily</v>
    <v>43829</v>
    <v>43829</v>
    <v>0</v>
    <v>1</v>
    <v>637132608000000000,639284103123624232,0</v>
    <v>0</v>
    <v>bkgqpr</v>
    <v>XIDX:GOLL</v>
    <v>82</v>
  </rv>
  <rv s="1">
    <v>1</v>
    <v>XIDX:GOLL</v>
    <v>Daily</v>
    <v>44195</v>
    <v>44195</v>
    <v>0</v>
    <v>1</v>
    <v>637448832000000000,639284103124104230,0</v>
    <v>0</v>
    <v>bkgqpr</v>
    <v>XIDX:GOLL</v>
    <v>82</v>
  </rv>
  <rv s="1">
    <v>1</v>
    <v>XIDX:GOLL</v>
    <v>Daily</v>
    <v>46203</v>
    <v>46203</v>
    <v>0</v>
    <v>1</v>
    <v>639183744000000000,639284103124574237,0</v>
    <v>0</v>
    <v>bkgqpr</v>
    <v>XIDX:GOLL</v>
    <v>82</v>
  </rv>
  <rv s="1">
    <v>1</v>
    <v>XIDX:GOLL</v>
    <v>Daily</v>
    <v>46111</v>
    <v>46111</v>
    <v>0</v>
    <v>1</v>
    <v>639104256000000000,639284103125054256,0</v>
    <v>0</v>
    <v>bkgqpr</v>
    <v>XIDX:GOLL</v>
    <v>82</v>
  </rv>
  <rv s="1">
    <v>1</v>
    <v>XIDX:JSPT</v>
    <v>Daily</v>
    <v>43829</v>
    <v>43829</v>
    <v>0</v>
    <v>1</v>
    <v>637132608000000000,639284103067066823,0</v>
    <v>0</v>
    <v>bkgwr7</v>
    <v>XIDX:JSPT</v>
    <v>82</v>
  </rv>
  <rv s="1">
    <v>1</v>
    <v>XIDX:JSPT</v>
    <v>Daily</v>
    <v>44560</v>
    <v>44560</v>
    <v>0</v>
    <v>1</v>
    <v>637764192000000000,639284103067546839,0</v>
    <v>0</v>
    <v>bkgwr7</v>
    <v>XIDX:JSPT</v>
    <v>82</v>
  </rv>
  <rv s="1">
    <v>1</v>
    <v>XIDX:JSPT</v>
    <v>Daily</v>
    <v>45656</v>
    <v>45656</v>
    <v>0</v>
    <v>1</v>
    <v>638711136000000000,639284103068016818,0</v>
    <v>0</v>
    <v>bkgwr7</v>
    <v>XIDX:JSPT</v>
    <v>88</v>
  </rv>
  <rv s="1">
    <v>1</v>
    <v>XIDX:JSPT</v>
    <v>Daily</v>
    <v>46203</v>
    <v>46203</v>
    <v>0</v>
    <v>1</v>
    <v>639183744000000000,639284103068486819,0</v>
    <v>0</v>
    <v>bkgwr7</v>
    <v>XIDX:JSPT</v>
    <v>89</v>
  </rv>
  <rv s="1">
    <v>1</v>
    <v>XIDX:JSPT</v>
    <v>Daily</v>
    <v>43462</v>
    <v>43462</v>
    <v>0</v>
    <v>1</v>
    <v>636815520000000000,639284103180949209,0</v>
    <v>0</v>
    <v>bkgwr7</v>
    <v>XIDX:JSPT</v>
    <v>90</v>
  </rv>
  <rv s="1">
    <v>1</v>
    <v>XIDX:JSPT</v>
    <v>Daily</v>
    <v>44195</v>
    <v>44195</v>
    <v>0</v>
    <v>1</v>
    <v>637448832000000000,639284103181415961,0</v>
    <v>0</v>
    <v>bkgwr7</v>
    <v>XIDX:JSPT</v>
    <v>91</v>
  </rv>
  <rv s="1">
    <v>1</v>
    <v>XIDX:JSPT</v>
    <v>Daily</v>
    <v>44925</v>
    <v>44925</v>
    <v>0</v>
    <v>1</v>
    <v>638079552000000000,639284103181895959,0</v>
    <v>0</v>
    <v>bkgwr7</v>
    <v>XIDX:JSPT</v>
    <v>82</v>
  </rv>
  <rv s="1">
    <v>1</v>
    <v>XIDX:JSPT</v>
    <v>Daily</v>
    <v>45289</v>
    <v>45289</v>
    <v>0</v>
    <v>1</v>
    <v>638394048000000000,639284103182375955,0</v>
    <v>0</v>
    <v>bkgwr7</v>
    <v>XIDX:JSPT</v>
    <v>59</v>
  </rv>
  <rv s="1">
    <v>1</v>
    <v>XIDX:JSPT</v>
    <v>Daily</v>
    <v>46021</v>
    <v>46021</v>
    <v>0</v>
    <v>1</v>
    <v>639026496000000000,639284103182845954,0</v>
    <v>0</v>
    <v>bkgwr7</v>
    <v>XIDX:JSPT</v>
    <v>92</v>
  </rv>
  <rv s="1">
    <v>1</v>
    <v>XIDX:JSPT</v>
    <v>Daily</v>
    <v>46111</v>
    <v>46111</v>
    <v>0</v>
    <v>1</v>
    <v>639104256000000000,639284103183315950,0</v>
    <v>0</v>
    <v>bkgwr7</v>
    <v>XIDX:JSPT</v>
    <v>93</v>
  </rv>
  <rv s="1">
    <v>1</v>
    <v>XIDX:ITMG</v>
    <v>Daily</v>
    <v>39812</v>
    <v>39812</v>
    <v>0</v>
    <v>1</v>
    <v>633661920000000000,639284103074365644,0</v>
    <v>0</v>
    <v>bn95ur</v>
    <v>XIDX:ITMG</v>
    <v>94</v>
  </rv>
  <rv s="1">
    <v>1</v>
    <v>XIDX:ITMG</v>
    <v>Daily</v>
    <v>40176</v>
    <v>40176</v>
    <v>0</v>
    <v>1</v>
    <v>633976416000000000,639284103074851356,0</v>
    <v>0</v>
    <v>bn95ur</v>
    <v>XIDX:ITMG</v>
    <v>95</v>
  </rv>
  <rv s="1">
    <v>1</v>
    <v>XIDX:ITMG</v>
    <v>Daily</v>
    <v>40542</v>
    <v>40542</v>
    <v>0</v>
    <v>1</v>
    <v>634292640000000000,639284103075324778,0</v>
    <v>0</v>
    <v>bn95ur</v>
    <v>XIDX:ITMG</v>
    <v>96</v>
  </rv>
  <rv s="1">
    <v>1</v>
    <v>XIDX:ITMG</v>
    <v>Daily</v>
    <v>41271</v>
    <v>41271</v>
    <v>0</v>
    <v>1</v>
    <v>634922496000000000,639284103075805603,0</v>
    <v>0</v>
    <v>bn95ur</v>
    <v>XIDX:ITMG</v>
    <v>97</v>
  </rv>
  <rv s="1">
    <v>1</v>
    <v>XIDX:ITMG</v>
    <v>Daily</v>
    <v>41638</v>
    <v>41638</v>
    <v>0</v>
    <v>1</v>
    <v>635239584000000000,639284103076291350,0</v>
    <v>0</v>
    <v>bn95ur</v>
    <v>XIDX:ITMG</v>
    <v>98</v>
  </rv>
  <rv s="1">
    <v>1</v>
    <v>XIDX:ITMG</v>
    <v>Daily</v>
    <v>42368</v>
    <v>42368</v>
    <v>0</v>
    <v>1</v>
    <v>635870304000000000,639284103076765606,0</v>
    <v>0</v>
    <v>bn95ur</v>
    <v>XIDX:ITMG</v>
    <v>99</v>
  </rv>
  <rv s="1">
    <v>1</v>
    <v>XIDX:ITMG</v>
    <v>Daily</v>
    <v>43098</v>
    <v>43098</v>
    <v>0</v>
    <v>1</v>
    <v>636501024000000000,639284103077251357,0</v>
    <v>0</v>
    <v>bn95ur</v>
    <v>XIDX:ITMG</v>
    <v>100</v>
  </rv>
  <rv s="1">
    <v>1</v>
    <v>XIDX:ITMG</v>
    <v>Daily</v>
    <v>43829</v>
    <v>43829</v>
    <v>0</v>
    <v>1</v>
    <v>637132608000000000,639284103077734755,0</v>
    <v>0</v>
    <v>bn95ur</v>
    <v>XIDX:ITMG</v>
    <v>101</v>
  </rv>
  <rv s="1">
    <v>1</v>
    <v>XIDX:ITMG</v>
    <v>Daily</v>
    <v>44560</v>
    <v>44560</v>
    <v>0</v>
    <v>1</v>
    <v>637764192000000000,639284103078211365,0</v>
    <v>0</v>
    <v>bn95ur</v>
    <v>XIDX:ITMG</v>
    <v>102</v>
  </rv>
  <rv s="1">
    <v>1</v>
    <v>XIDX:ITMG</v>
    <v>Daily</v>
    <v>45289</v>
    <v>45289</v>
    <v>0</v>
    <v>1</v>
    <v>638394048000000000,639284103078695548,0</v>
    <v>0</v>
    <v>bn95ur</v>
    <v>XIDX:ITMG</v>
    <v>103</v>
  </rv>
  <rv s="1">
    <v>1</v>
    <v>XIDX:ITMG</v>
    <v>Daily</v>
    <v>46021</v>
    <v>46021</v>
    <v>0</v>
    <v>1</v>
    <v>639026496000000000,639284103074375625,0</v>
    <v>0</v>
    <v>bn95ur</v>
    <v>XIDX:ITMG</v>
    <v>104</v>
  </rv>
  <rv s="1">
    <v>1</v>
    <v>XIDX:ITMG</v>
    <v>Daily</v>
    <v>46203</v>
    <v>46203</v>
    <v>0</v>
    <v>1</v>
    <v>639183744000000000,639284103074864773,0</v>
    <v>0</v>
    <v>bn95ur</v>
    <v>XIDX:ITMG</v>
    <v>105</v>
  </rv>
  <rv s="1">
    <v>1</v>
    <v>XIDX:ITMG</v>
    <v>Daily</v>
    <v>40907</v>
    <v>40907</v>
    <v>0</v>
    <v>1</v>
    <v>634608000000000000,639284103186270933,0</v>
    <v>0</v>
    <v>bn95ur</v>
    <v>XIDX:ITMG</v>
    <v>106</v>
  </rv>
  <rv s="1">
    <v>1</v>
    <v>XIDX:ITMG</v>
    <v>Daily</v>
    <v>42003</v>
    <v>42003</v>
    <v>0</v>
    <v>1</v>
    <v>635554944000000000,639284103186750928,0</v>
    <v>0</v>
    <v>bn95ur</v>
    <v>XIDX:ITMG</v>
    <v>107</v>
  </rv>
  <rv s="1">
    <v>1</v>
    <v>XIDX:ITMG</v>
    <v>Daily</v>
    <v>42734</v>
    <v>42734</v>
    <v>0</v>
    <v>1</v>
    <v>636186528000000000,639284103187220927,0</v>
    <v>0</v>
    <v>bn95ur</v>
    <v>XIDX:ITMG</v>
    <v>108</v>
  </rv>
  <rv s="1">
    <v>1</v>
    <v>XIDX:ITMG</v>
    <v>Daily</v>
    <v>43462</v>
    <v>43462</v>
    <v>0</v>
    <v>1</v>
    <v>636815520000000000,639284103187700928,0</v>
    <v>0</v>
    <v>bn95ur</v>
    <v>XIDX:ITMG</v>
    <v>109</v>
  </rv>
  <rv s="1">
    <v>1</v>
    <v>XIDX:ITMG</v>
    <v>Daily</v>
    <v>44195</v>
    <v>44195</v>
    <v>0</v>
    <v>1</v>
    <v>637448832000000000,639284103188174247,0</v>
    <v>0</v>
    <v>bn95ur</v>
    <v>XIDX:ITMG</v>
    <v>110</v>
  </rv>
  <rv s="1">
    <v>1</v>
    <v>XIDX:ITMG</v>
    <v>Daily</v>
    <v>44925</v>
    <v>44925</v>
    <v>0</v>
    <v>1</v>
    <v>638079552000000000,639284103184353736,0</v>
    <v>0</v>
    <v>bn95ur</v>
    <v>XIDX:ITMG</v>
    <v>111</v>
  </rv>
  <rv s="1">
    <v>1</v>
    <v>XIDX:ITMG</v>
    <v>Daily</v>
    <v>45656</v>
    <v>45656</v>
    <v>0</v>
    <v>1</v>
    <v>638711136000000000,639284103184834262,0</v>
    <v>0</v>
    <v>bn95ur</v>
    <v>XIDX:ITMG</v>
    <v>112</v>
  </rv>
  <rv s="1">
    <v>1</v>
    <v>XIDX:ITMG</v>
    <v>Daily</v>
    <v>46111</v>
    <v>46111</v>
    <v>0</v>
    <v>1</v>
    <v>639104256000000000,639284103185320937,0</v>
    <v>0</v>
    <v>bn95ur</v>
    <v>XIDX:ITMG</v>
    <v>113</v>
  </rv>
  <rv s="1">
    <v>1</v>
    <v>XIDX:KAEF</v>
    <v>Daily</v>
    <v>39812</v>
    <v>39812</v>
    <v>0</v>
    <v>1</v>
    <v>633661920000000000,639284103066018938,0</v>
    <v>0</v>
    <v>bkgvp2</v>
    <v>XIDX:KAEF</v>
    <v>114</v>
  </rv>
  <rv s="1">
    <v>1</v>
    <v>XIDX:KAEF</v>
    <v>Daily</v>
    <v>40176</v>
    <v>40176</v>
    <v>0</v>
    <v>1</v>
    <v>633976416000000000,639284103066488936,0</v>
    <v>0</v>
    <v>bkgvp2</v>
    <v>XIDX:KAEF</v>
    <v>115</v>
  </rv>
  <rv s="1">
    <v>1</v>
    <v>XIDX:KAEF</v>
    <v>Daily</v>
    <v>40907</v>
    <v>40907</v>
    <v>0</v>
    <v>1</v>
    <v>634608000000000000,639284103066958935,0</v>
    <v>0</v>
    <v>bkgvp2</v>
    <v>XIDX:KAEF</v>
    <v>116</v>
  </rv>
  <rv s="1">
    <v>1</v>
    <v>XIDX:KAEF</v>
    <v>Daily</v>
    <v>41271</v>
    <v>41271</v>
    <v>0</v>
    <v>1</v>
    <v>634922496000000000,639284103067433544,0</v>
    <v>0</v>
    <v>bkgvp2</v>
    <v>XIDX:KAEF</v>
    <v>117</v>
  </rv>
  <rv s="1">
    <v>1</v>
    <v>XIDX:KAEF</v>
    <v>Daily</v>
    <v>42003</v>
    <v>42003</v>
    <v>0</v>
    <v>1</v>
    <v>635554944000000000,639284103067913586,0</v>
    <v>0</v>
    <v>bkgvp2</v>
    <v>XIDX:KAEF</v>
    <v>58</v>
  </rv>
  <rv s="1">
    <v>1</v>
    <v>XIDX:KAEF</v>
    <v>Daily</v>
    <v>42734</v>
    <v>42734</v>
    <v>0</v>
    <v>1</v>
    <v>636186528000000000,639284103068388936,0</v>
    <v>0</v>
    <v>bkgvp2</v>
    <v>XIDX:KAEF</v>
    <v>118</v>
  </rv>
  <rv s="1">
    <v>1</v>
    <v>XIDX:KAEF</v>
    <v>Daily</v>
    <v>43462</v>
    <v>43462</v>
    <v>0</v>
    <v>1</v>
    <v>636815520000000000,639284103068863583,0</v>
    <v>0</v>
    <v>bkgvp2</v>
    <v>XIDX:KAEF</v>
    <v>119</v>
  </rv>
  <rv s="1">
    <v>1</v>
    <v>XIDX:KAEF</v>
    <v>Daily</v>
    <v>44195</v>
    <v>44195</v>
    <v>0</v>
    <v>1</v>
    <v>637448832000000000,639284103069351663,0</v>
    <v>0</v>
    <v>bkgvp2</v>
    <v>XIDX:KAEF</v>
    <v>120</v>
  </rv>
  <rv s="1">
    <v>1</v>
    <v>XIDX:KAEF</v>
    <v>Daily</v>
    <v>44925</v>
    <v>44925</v>
    <v>0</v>
    <v>1</v>
    <v>638079552000000000,639284103069828936,0</v>
    <v>0</v>
    <v>bkgvp2</v>
    <v>XIDX:KAEF</v>
    <v>121</v>
  </rv>
  <rv s="1">
    <v>1</v>
    <v>XIDX:KAEF</v>
    <v>Daily</v>
    <v>45656</v>
    <v>45656</v>
    <v>0</v>
    <v>1</v>
    <v>638711136000000000,639284103070303588,0</v>
    <v>0</v>
    <v>bkgvp2</v>
    <v>XIDX:KAEF</v>
    <v>122</v>
  </rv>
  <rv s="1">
    <v>1</v>
    <v>XIDX:KAEF</v>
    <v>Daily</v>
    <v>46111</v>
    <v>46111</v>
    <v>0</v>
    <v>1</v>
    <v>639104256000000000,639284103066048936,0</v>
    <v>0</v>
    <v>bkgvp2</v>
    <v>XIDX:KAEF</v>
    <v>123</v>
  </rv>
  <rv s="1">
    <v>1</v>
    <v>XIDX:KAEF</v>
    <v>Daily</v>
    <v>40542</v>
    <v>40542</v>
    <v>0</v>
    <v>1</v>
    <v>634292640000000000,639284103178889770,0</v>
    <v>0</v>
    <v>bkgvp2</v>
    <v>XIDX:KAEF</v>
    <v>124</v>
  </rv>
  <rv s="1">
    <v>1</v>
    <v>XIDX:KAEF</v>
    <v>Daily</v>
    <v>41638</v>
    <v>41638</v>
    <v>0</v>
    <v>1</v>
    <v>635239584000000000,639284103179363711,0</v>
    <v>0</v>
    <v>bkgvp2</v>
    <v>XIDX:KAEF</v>
    <v>125</v>
  </rv>
  <rv s="1">
    <v>1</v>
    <v>XIDX:KAEF</v>
    <v>Daily</v>
    <v>42368</v>
    <v>42368</v>
    <v>0</v>
    <v>1</v>
    <v>635870304000000000,639284103179838640,0</v>
    <v>0</v>
    <v>bkgvp2</v>
    <v>XIDX:KAEF</v>
    <v>126</v>
  </rv>
  <rv s="1">
    <v>1</v>
    <v>XIDX:KAEF</v>
    <v>Daily</v>
    <v>43098</v>
    <v>43098</v>
    <v>0</v>
    <v>1</v>
    <v>636501024000000000,639284103180309740,0</v>
    <v>0</v>
    <v>bkgvp2</v>
    <v>XIDX:KAEF</v>
    <v>127</v>
  </rv>
  <rv s="1">
    <v>1</v>
    <v>XIDX:KAEF</v>
    <v>Daily</v>
    <v>43829</v>
    <v>43829</v>
    <v>0</v>
    <v>1</v>
    <v>637132608000000000,639284103178813718,0</v>
    <v>0</v>
    <v>bkgvp2</v>
    <v>XIDX:KAEF</v>
    <v>128</v>
  </rv>
  <rv s="1">
    <v>1</v>
    <v>XIDX:KAEF</v>
    <v>Daily</v>
    <v>44560</v>
    <v>44560</v>
    <v>0</v>
    <v>1</v>
    <v>637764192000000000,639284103179288635,0</v>
    <v>0</v>
    <v>bkgvp2</v>
    <v>XIDX:KAEF</v>
    <v>129</v>
  </rv>
  <rv s="1">
    <v>1</v>
    <v>XIDX:KAEF</v>
    <v>Daily</v>
    <v>45289</v>
    <v>45289</v>
    <v>0</v>
    <v>1</v>
    <v>638394048000000000,639284103179759751,0</v>
    <v>0</v>
    <v>bkgvp2</v>
    <v>XIDX:KAEF</v>
    <v>130</v>
  </rv>
  <rv s="1">
    <v>1</v>
    <v>XIDX:KAEF</v>
    <v>Daily</v>
    <v>46021</v>
    <v>46021</v>
    <v>0</v>
    <v>1</v>
    <v>639026496000000000,639284103180238636,0</v>
    <v>0</v>
    <v>bkgvp2</v>
    <v>XIDX:KAEF</v>
    <v>131</v>
  </rv>
  <rv s="1">
    <v>1</v>
    <v>XIDX:KAEF</v>
    <v>Daily</v>
    <v>46203</v>
    <v>46203</v>
    <v>0</v>
    <v>1</v>
    <v>639183744000000000,639284103180718634,0</v>
    <v>0</v>
    <v>bkgvp2</v>
    <v>XIDX:KAEF</v>
    <v>132</v>
  </rv>
  <rv s="1">
    <v>1</v>
    <v>XIDX:KARW</v>
    <v>Daily</v>
    <v>40176</v>
    <v>40176</v>
    <v>0</v>
    <v>1</v>
    <v>633976416000000000,639284103062849272,0</v>
    <v>0</v>
    <v>bkgvrw</v>
    <v>XIDX:KARW</v>
    <v>133</v>
  </rv>
  <rv s="1">
    <v>1</v>
    <v>XIDX:KARW</v>
    <v>Daily</v>
    <v>41271</v>
    <v>41271</v>
    <v>0</v>
    <v>1</v>
    <v>634922496000000000,639284103064279285,0</v>
    <v>0</v>
    <v>bkgvrw</v>
    <v>XIDX:KARW</v>
    <v>134</v>
  </rv>
  <rv s="1">
    <v>1</v>
    <v>XIDX:KARW</v>
    <v>Daily</v>
    <v>42003</v>
    <v>42003</v>
    <v>0</v>
    <v>1</v>
    <v>635554944000000000,639284103065261154,0</v>
    <v>0</v>
    <v>bkgvrw</v>
    <v>XIDX:KARW</v>
    <v>135</v>
  </rv>
  <rv s="1">
    <v>1</v>
    <v>XIDX:KARW</v>
    <v>Daily</v>
    <v>42734</v>
    <v>42734</v>
    <v>0</v>
    <v>1</v>
    <v>636186528000000000,639284103066219291,0</v>
    <v>0</v>
    <v>bkgvrw</v>
    <v>XIDX:KARW</v>
    <v>136</v>
  </rv>
  <rv s="1">
    <v>1</v>
    <v>XIDX:KARW</v>
    <v>Daily</v>
    <v>43098</v>
    <v>43098</v>
    <v>0</v>
    <v>1</v>
    <v>636501024000000000,639284103066699301,0</v>
    <v>0</v>
    <v>bkgvrw</v>
    <v>XIDX:KARW</v>
    <v>137</v>
  </rv>
  <rv s="1">
    <v>1</v>
    <v>XIDX:KARW</v>
    <v>Daily</v>
    <v>43462</v>
    <v>43462</v>
    <v>0</v>
    <v>1</v>
    <v>636815520000000000,639284103066371178,0</v>
    <v>0</v>
    <v>bkgvrw</v>
    <v>XIDX:KARW</v>
    <v>138</v>
  </rv>
  <rv s="1">
    <v>1</v>
    <v>XIDX:KARW</v>
    <v>Daily</v>
    <v>43829</v>
    <v>43829</v>
    <v>0</v>
    <v>1</v>
    <v>637132608000000000,639284103066841155,0</v>
    <v>0</v>
    <v>bkgvrw</v>
    <v>XIDX:KARW</v>
    <v>139</v>
  </rv>
  <rv s="1">
    <v>1</v>
    <v>XIDX:KARW</v>
    <v>Daily</v>
    <v>44195</v>
    <v>44195</v>
    <v>0</v>
    <v>1</v>
    <v>637448832000000000,639284103067319283,0</v>
    <v>0</v>
    <v>bkgvrw</v>
    <v>XIDX:KARW</v>
    <v>140</v>
  </rv>
  <rv s="1">
    <v>1</v>
    <v>XIDX:KARW</v>
    <v>Daily</v>
    <v>44560</v>
    <v>44560</v>
    <v>0</v>
    <v>1</v>
    <v>637764192000000000,639284103067791164,0</v>
    <v>0</v>
    <v>bkgvrw</v>
    <v>XIDX:KARW</v>
    <v>141</v>
  </rv>
  <rv s="1">
    <v>1</v>
    <v>XIDX:KARW</v>
    <v>Daily</v>
    <v>44925</v>
    <v>44925</v>
    <v>0</v>
    <v>1</v>
    <v>638079552000000000,639284103068273468,0</v>
    <v>0</v>
    <v>bkgvrw</v>
    <v>XIDX:KARW</v>
    <v>142</v>
  </rv>
  <rv s="1">
    <v>1</v>
    <v>XIDX:KARW</v>
    <v>Daily</v>
    <v>45289</v>
    <v>45289</v>
    <v>0</v>
    <v>1</v>
    <v>638394048000000000,639284103068751167,0</v>
    <v>0</v>
    <v>bkgvrw</v>
    <v>XIDX:KARW</v>
    <v>33</v>
  </rv>
  <rv s="1">
    <v>1</v>
    <v>XIDX:KARW</v>
    <v>Daily</v>
    <v>45656</v>
    <v>45656</v>
    <v>0</v>
    <v>1</v>
    <v>638711136000000000,639284103069219304,0</v>
    <v>0</v>
    <v>bkgvrw</v>
    <v>XIDX:KARW</v>
    <v>143</v>
  </rv>
  <rv s="1">
    <v>1</v>
    <v>XIDX:KARW</v>
    <v>Daily</v>
    <v>46021</v>
    <v>46021</v>
    <v>0</v>
    <v>1</v>
    <v>639026496000000000,639284103069693482,0</v>
    <v>0</v>
    <v>bkgvrw</v>
    <v>XIDX:KARW</v>
    <v>144</v>
  </rv>
  <rv s="1">
    <v>1</v>
    <v>XIDX:KARW</v>
    <v>Daily</v>
    <v>46203</v>
    <v>46203</v>
    <v>0</v>
    <v>1</v>
    <v>639183744000000000,639284103070179314,0</v>
    <v>0</v>
    <v>bkgvrw</v>
    <v>XIDX:KARW</v>
    <v>145</v>
  </rv>
  <rv s="1">
    <v>1</v>
    <v>XIDX:KARW</v>
    <v>Daily</v>
    <v>46111</v>
    <v>46111</v>
    <v>0</v>
    <v>1</v>
    <v>639104256000000000,639284103070649336,0</v>
    <v>0</v>
    <v>bkgvrw</v>
    <v>XIDX:KARW</v>
    <v>146</v>
  </rv>
  <rv s="1">
    <v>1</v>
    <v>XIDX:JTPE</v>
    <v>Daily</v>
    <v>40542</v>
    <v>40542</v>
    <v>0</v>
    <v>1</v>
    <v>634292640000000000,639284103067463659,0</v>
    <v>0</v>
    <v>bkgwu2</v>
    <v>XIDX:JTPE</v>
    <v>147</v>
  </rv>
  <rv s="1">
    <v>1</v>
    <v>XIDX:JTPE</v>
    <v>Daily</v>
    <v>40907</v>
    <v>40907</v>
    <v>0</v>
    <v>1</v>
    <v>634608000000000000,639284103067928143,0</v>
    <v>0</v>
    <v>bkgwu2</v>
    <v>XIDX:JTPE</v>
    <v>140</v>
  </rv>
  <rv s="1">
    <v>1</v>
    <v>XIDX:JTPE</v>
    <v>Daily</v>
    <v>41271</v>
    <v>41271</v>
    <v>0</v>
    <v>1</v>
    <v>634922496000000000,639284103068408133,0</v>
    <v>0</v>
    <v>bkgwu2</v>
    <v>XIDX:JTPE</v>
    <v>148</v>
  </rv>
  <rv s="1">
    <v>1</v>
    <v>XIDX:JTPE</v>
    <v>Daily</v>
    <v>42003</v>
    <v>42003</v>
    <v>0</v>
    <v>1</v>
    <v>635554944000000000,639284103068893669,0</v>
    <v>0</v>
    <v>bkgwu2</v>
    <v>XIDX:JTPE</v>
    <v>149</v>
  </rv>
  <rv s="1">
    <v>1</v>
    <v>XIDX:JTPE</v>
    <v>Daily</v>
    <v>42368</v>
    <v>42368</v>
    <v>0</v>
    <v>1</v>
    <v>635870304000000000,639284103069363671,0</v>
    <v>0</v>
    <v>bkgwu2</v>
    <v>XIDX:JTPE</v>
    <v>147</v>
  </rv>
  <rv s="1">
    <v>1</v>
    <v>XIDX:JTPE</v>
    <v>Daily</v>
    <v>42734</v>
    <v>42734</v>
    <v>0</v>
    <v>1</v>
    <v>636186528000000000,639284103069833675,0</v>
    <v>0</v>
    <v>bkgwu2</v>
    <v>XIDX:JTPE</v>
    <v>150</v>
  </rv>
  <rv s="1">
    <v>1</v>
    <v>XIDX:JTPE</v>
    <v>Daily</v>
    <v>43098</v>
    <v>43098</v>
    <v>0</v>
    <v>1</v>
    <v>636501024000000000,639284103070316683,0</v>
    <v>0</v>
    <v>bkgwu2</v>
    <v>XIDX:JTPE</v>
    <v>151</v>
  </rv>
  <rv s="1">
    <v>1</v>
    <v>XIDX:JTPE</v>
    <v>Daily</v>
    <v>43829</v>
    <v>43829</v>
    <v>0</v>
    <v>1</v>
    <v>637132608000000000,639284103066038143,0</v>
    <v>0</v>
    <v>bkgwu2</v>
    <v>XIDX:JTPE</v>
    <v>152</v>
  </rv>
  <rv s="1">
    <v>1</v>
    <v>XIDX:JTPE</v>
    <v>Daily</v>
    <v>44560</v>
    <v>44560</v>
    <v>0</v>
    <v>1</v>
    <v>637764192000000000,639284103066523654,0</v>
    <v>0</v>
    <v>bkgwu2</v>
    <v>XIDX:JTPE</v>
    <v>153</v>
  </rv>
  <rv s="1">
    <v>1</v>
    <v>XIDX:JTPE</v>
    <v>Daily</v>
    <v>45289</v>
    <v>45289</v>
    <v>0</v>
    <v>1</v>
    <v>638394048000000000,639284103066988139,0</v>
    <v>0</v>
    <v>bkgwu2</v>
    <v>XIDX:JTPE</v>
    <v>154</v>
  </rv>
  <rv s="1">
    <v>1</v>
    <v>XIDX:JTPE</v>
    <v>Daily</v>
    <v>46021</v>
    <v>46021</v>
    <v>0</v>
    <v>1</v>
    <v>639026496000000000,639284103067468123,0</v>
    <v>0</v>
    <v>bkgwu2</v>
    <v>XIDX:JTPE</v>
    <v>155</v>
  </rv>
  <rv s="1">
    <v>1</v>
    <v>XIDX:JTPE</v>
    <v>Daily</v>
    <v>46203</v>
    <v>46203</v>
    <v>0</v>
    <v>1</v>
    <v>639183744000000000,639284103067943660,0</v>
    <v>0</v>
    <v>bkgwu2</v>
    <v>XIDX:JTPE</v>
    <v>125</v>
  </rv>
  <rv s="1">
    <v>1</v>
    <v>XIDX:JTPE</v>
    <v>Daily</v>
    <v>41638</v>
    <v>41638</v>
    <v>0</v>
    <v>1</v>
    <v>635239584000000000,639284103181187116,0</v>
    <v>0</v>
    <v>bkgwu2</v>
    <v>XIDX:JTPE</v>
    <v>156</v>
  </rv>
  <rv s="1">
    <v>1</v>
    <v>XIDX:JTPE</v>
    <v>Daily</v>
    <v>43462</v>
    <v>43462</v>
    <v>0</v>
    <v>1</v>
    <v>636815520000000000,639284103181668317,0</v>
    <v>0</v>
    <v>bkgwu2</v>
    <v>XIDX:JTPE</v>
    <v>157</v>
  </rv>
  <rv s="1">
    <v>1</v>
    <v>XIDX:JTPE</v>
    <v>Daily</v>
    <v>44195</v>
    <v>44195</v>
    <v>0</v>
    <v>1</v>
    <v>637448832000000000,639284103182138320,0</v>
    <v>0</v>
    <v>bkgwu2</v>
    <v>XIDX:JTPE</v>
    <v>158</v>
  </rv>
  <rv s="1">
    <v>1</v>
    <v>XIDX:JTPE</v>
    <v>Daily</v>
    <v>44925</v>
    <v>44925</v>
    <v>0</v>
    <v>1</v>
    <v>638079552000000000,639284103182624463,0</v>
    <v>0</v>
    <v>bkgwu2</v>
    <v>XIDX:JTPE</v>
    <v>159</v>
  </rv>
  <rv s="1">
    <v>1</v>
    <v>XIDX:JTPE</v>
    <v>Daily</v>
    <v>45656</v>
    <v>45656</v>
    <v>0</v>
    <v>1</v>
    <v>638711136000000000,639284103183097100,0</v>
    <v>0</v>
    <v>bkgwu2</v>
    <v>XIDX:JTPE</v>
    <v>160</v>
  </rv>
  <rv s="1">
    <v>1</v>
    <v>XIDX:JTPE</v>
    <v>Daily</v>
    <v>46111</v>
    <v>46111</v>
    <v>0</v>
    <v>1</v>
    <v>639104256000000000,639284103179058262,0</v>
    <v>0</v>
    <v>bkgwu2</v>
    <v>XIDX:JTPE</v>
    <v>155</v>
  </rv>
  <rv s="1">
    <v>1</v>
    <v>XIDX:JRPT</v>
    <v>Daily</v>
    <v>39812</v>
    <v>39812</v>
    <v>0</v>
    <v>1</v>
    <v>633661920000000000,639284103068311184,0</v>
    <v>0</v>
    <v>bkgwim</v>
    <v>XIDX:JRPT</v>
    <v>161</v>
  </rv>
  <rv s="1">
    <v>1</v>
    <v>XIDX:JRPT</v>
    <v>Daily</v>
    <v>40176</v>
    <v>40176</v>
    <v>0</v>
    <v>1</v>
    <v>633976416000000000,639284103068773482,0</v>
    <v>0</v>
    <v>bkgwim</v>
    <v>XIDX:JRPT</v>
    <v>162</v>
  </rv>
  <rv s="1">
    <v>1</v>
    <v>XIDX:JRPT</v>
    <v>Daily</v>
    <v>40542</v>
    <v>40542</v>
    <v>0</v>
    <v>1</v>
    <v>634292640000000000,639284103069259306,0</v>
    <v>0</v>
    <v>bkgwim</v>
    <v>XIDX:JRPT</v>
    <v>163</v>
  </rv>
  <rv s="1">
    <v>1</v>
    <v>XIDX:JRPT</v>
    <v>Daily</v>
    <v>40907</v>
    <v>40907</v>
    <v>0</v>
    <v>1</v>
    <v>634608000000000000,639284103069729320,0</v>
    <v>0</v>
    <v>bkgwim</v>
    <v>XIDX:JRPT</v>
    <v>164</v>
  </rv>
  <rv s="1">
    <v>1</v>
    <v>XIDX:JRPT</v>
    <v>Daily</v>
    <v>41271</v>
    <v>41271</v>
    <v>0</v>
    <v>1</v>
    <v>634922496000000000,639284103070201177,0</v>
    <v>0</v>
    <v>bkgwim</v>
    <v>XIDX:JRPT</v>
    <v>165</v>
  </rv>
  <rv s="1">
    <v>1</v>
    <v>XIDX:JRPT</v>
    <v>Daily</v>
    <v>42003</v>
    <v>42003</v>
    <v>0</v>
    <v>1</v>
    <v>635554944000000000,639284103070673493,0</v>
    <v>0</v>
    <v>bkgwim</v>
    <v>XIDX:JRPT</v>
    <v>166</v>
  </rv>
  <rv s="1">
    <v>1</v>
    <v>XIDX:JRPT</v>
    <v>Daily</v>
    <v>42368</v>
    <v>42368</v>
    <v>0</v>
    <v>1</v>
    <v>635870304000000000,639284103066603471,0</v>
    <v>0</v>
    <v>bkgwim</v>
    <v>XIDX:JRPT</v>
    <v>167</v>
  </rv>
  <rv s="1">
    <v>1</v>
    <v>XIDX:JRPT</v>
    <v>Daily</v>
    <v>43098</v>
    <v>43098</v>
    <v>0</v>
    <v>1</v>
    <v>636501024000000000,639284103067071157,0</v>
    <v>0</v>
    <v>bkgwim</v>
    <v>XIDX:JRPT</v>
    <v>168</v>
  </rv>
  <rv s="1">
    <v>1</v>
    <v>XIDX:JRPT</v>
    <v>Daily</v>
    <v>43829</v>
    <v>43829</v>
    <v>0</v>
    <v>1</v>
    <v>637132608000000000,639284103067549296,0</v>
    <v>0</v>
    <v>bkgwim</v>
    <v>XIDX:JRPT</v>
    <v>169</v>
  </rv>
  <rv s="1">
    <v>1</v>
    <v>XIDX:JRPT</v>
    <v>Daily</v>
    <v>44560</v>
    <v>44560</v>
    <v>0</v>
    <v>1</v>
    <v>637764192000000000,639284103068021165,0</v>
    <v>0</v>
    <v>bkgwim</v>
    <v>XIDX:JRPT</v>
    <v>170</v>
  </rv>
  <rv s="1">
    <v>1</v>
    <v>XIDX:JRPT</v>
    <v>Daily</v>
    <v>44925</v>
    <v>44925</v>
    <v>0</v>
    <v>1</v>
    <v>638079552000000000,639284103068493475,0</v>
    <v>0</v>
    <v>bkgwim</v>
    <v>XIDX:JRPT</v>
    <v>171</v>
  </rv>
  <rv s="1">
    <v>1</v>
    <v>XIDX:JRPT</v>
    <v>Daily</v>
    <v>45289</v>
    <v>45289</v>
    <v>0</v>
    <v>1</v>
    <v>638394048000000000,639284103068979312,0</v>
    <v>0</v>
    <v>bkgwim</v>
    <v>XIDX:JRPT</v>
    <v>27</v>
  </rv>
  <rv s="1">
    <v>1</v>
    <v>XIDX:JRPT</v>
    <v>Daily</v>
    <v>45656</v>
    <v>45656</v>
    <v>0</v>
    <v>1</v>
    <v>638711136000000000,639284103069459315,0</v>
    <v>0</v>
    <v>bkgwim</v>
    <v>XIDX:JRPT</v>
    <v>117</v>
  </rv>
  <rv s="1">
    <v>1</v>
    <v>XIDX:JRPT</v>
    <v>Daily</v>
    <v>46021</v>
    <v>46021</v>
    <v>0</v>
    <v>1</v>
    <v>639026496000000000,639284103069941177,0</v>
    <v>0</v>
    <v>bkgwim</v>
    <v>XIDX:JRPT</v>
    <v>172</v>
  </rv>
  <rv s="1">
    <v>1</v>
    <v>XIDX:JRPT</v>
    <v>Daily</v>
    <v>46203</v>
    <v>46203</v>
    <v>0</v>
    <v>1</v>
    <v>639183744000000000,639284103070413477,0</v>
    <v>0</v>
    <v>bkgwim</v>
    <v>XIDX:JRPT</v>
    <v>172</v>
  </rv>
  <rv s="1">
    <v>1</v>
    <v>XIDX:JRPT</v>
    <v>Daily</v>
    <v>46111</v>
    <v>46111</v>
    <v>0</v>
    <v>1</v>
    <v>639104256000000000,639284103070931185,0</v>
    <v>0</v>
    <v>bkgwim</v>
    <v>XIDX:JRPT</v>
    <v>173</v>
  </rv>
  <rv s="1">
    <v>1</v>
    <v>XIDX:JRPT</v>
    <v>Daily</v>
    <v>41638</v>
    <v>41638</v>
    <v>0</v>
    <v>1</v>
    <v>635239584000000000,639284103184290356,0</v>
    <v>0</v>
    <v>bkgwim</v>
    <v>XIDX:JRPT</v>
    <v>174</v>
  </rv>
  <rv s="1">
    <v>1</v>
    <v>XIDX:JRPT</v>
    <v>Daily</v>
    <v>42734</v>
    <v>42734</v>
    <v>0</v>
    <v>1</v>
    <v>636186528000000000,639284103184770365,0</v>
    <v>0</v>
    <v>bkgwim</v>
    <v>XIDX:JRPT</v>
    <v>175</v>
  </rv>
  <rv s="1">
    <v>1</v>
    <v>XIDX:JRPT</v>
    <v>Daily</v>
    <v>43462</v>
    <v>43462</v>
    <v>0</v>
    <v>1</v>
    <v>636815520000000000,639284103185244646,0</v>
    <v>0</v>
    <v>bkgwim</v>
    <v>XIDX:JRPT</v>
    <v>117</v>
  </rv>
  <rv s="1">
    <v>1</v>
    <v>XIDX:JRPT</v>
    <v>Daily</v>
    <v>44195</v>
    <v>44195</v>
    <v>0</v>
    <v>1</v>
    <v>637448832000000000,639284103185714649,0</v>
    <v>0</v>
    <v>bkgwim</v>
    <v>XIDX:JRPT</v>
    <v>169</v>
  </rv>
  <rv s="1">
    <v>1</v>
    <v>XIDX:ISAT</v>
    <v>Daily</v>
    <v>40542</v>
    <v>40542</v>
    <v>0</v>
    <v>1</v>
    <v>634292640000000000,639284103074559415,0</v>
    <v>0</v>
    <v>bn95p2</v>
    <v>XIDX:ISAT</v>
    <v>176</v>
  </rv>
  <rv s="1">
    <v>1</v>
    <v>XIDX:ISAT</v>
    <v>Daily</v>
    <v>41638</v>
    <v>41638</v>
    <v>0</v>
    <v>1</v>
    <v>635239584000000000,639284103075061213,0</v>
    <v>0</v>
    <v>bn95p2</v>
    <v>XIDX:ISAT</v>
    <v>177</v>
  </rv>
  <rv s="1">
    <v>1</v>
    <v>XIDX:ISAT</v>
    <v>Daily</v>
    <v>42368</v>
    <v>42368</v>
    <v>0</v>
    <v>1</v>
    <v>635870304000000000,639284103075543538,0</v>
    <v>0</v>
    <v>bn95p2</v>
    <v>XIDX:ISAT</v>
    <v>178</v>
  </rv>
  <rv s="1">
    <v>1</v>
    <v>XIDX:ISAT</v>
    <v>Daily</v>
    <v>43098</v>
    <v>43098</v>
    <v>0</v>
    <v>1</v>
    <v>636501024000000000,639284103076021224,0</v>
    <v>0</v>
    <v>bn95p2</v>
    <v>XIDX:ISAT</v>
    <v>179</v>
  </rv>
  <rv s="1">
    <v>1</v>
    <v>XIDX:ISAT</v>
    <v>Daily</v>
    <v>43829</v>
    <v>43829</v>
    <v>0</v>
    <v>1</v>
    <v>637132608000000000,639284103076493551,0</v>
    <v>0</v>
    <v>bn95p2</v>
    <v>XIDX:ISAT</v>
    <v>180</v>
  </rv>
  <rv s="1">
    <v>1</v>
    <v>XIDX:ISAT</v>
    <v>Daily</v>
    <v>44560</v>
    <v>44560</v>
    <v>0</v>
    <v>1</v>
    <v>637764192000000000,639284103076973578,0</v>
    <v>0</v>
    <v>bn95p2</v>
    <v>XIDX:ISAT</v>
    <v>181</v>
  </rv>
  <rv s="1">
    <v>1</v>
    <v>XIDX:ISAT</v>
    <v>Daily</v>
    <v>44925</v>
    <v>44925</v>
    <v>0</v>
    <v>1</v>
    <v>638079552000000000,639284103077449414,0</v>
    <v>0</v>
    <v>bn95p2</v>
    <v>XIDX:ISAT</v>
    <v>182</v>
  </rv>
  <rv s="1">
    <v>1</v>
    <v>XIDX:ISAT</v>
    <v>Daily</v>
    <v>45656</v>
    <v>45656</v>
    <v>0</v>
    <v>1</v>
    <v>638711136000000000,639284103077931226,0</v>
    <v>0</v>
    <v>bn95p2</v>
    <v>XIDX:ISAT</v>
    <v>183</v>
  </rv>
  <rv s="1">
    <v>1</v>
    <v>XIDX:ISAT</v>
    <v>Daily</v>
    <v>46111</v>
    <v>46111</v>
    <v>0</v>
    <v>1</v>
    <v>639104256000000000,639284103078413562,0</v>
    <v>0</v>
    <v>bn95p2</v>
    <v>XIDX:ISAT</v>
    <v>184</v>
  </rv>
  <rv s="1">
    <v>1</v>
    <v>XIDX:ISAT</v>
    <v>Daily</v>
    <v>39812</v>
    <v>39812</v>
    <v>0</v>
    <v>1</v>
    <v>633661920000000000,639284103187010409,0</v>
    <v>0</v>
    <v>bn95p2</v>
    <v>XIDX:ISAT</v>
    <v>185</v>
  </rv>
  <rv s="1">
    <v>1</v>
    <v>XIDX:ISAT</v>
    <v>Daily</v>
    <v>40176</v>
    <v>40176</v>
    <v>0</v>
    <v>1</v>
    <v>633976416000000000,639284103187481797,0</v>
    <v>0</v>
    <v>bn95p2</v>
    <v>XIDX:ISAT</v>
    <v>186</v>
  </rv>
  <rv s="1">
    <v>1</v>
    <v>XIDX:ISAT</v>
    <v>Daily</v>
    <v>40907</v>
    <v>40907</v>
    <v>0</v>
    <v>1</v>
    <v>634608000000000000,639284103187944671,0</v>
    <v>0</v>
    <v>bn95p2</v>
    <v>XIDX:ISAT</v>
    <v>187</v>
  </rv>
  <rv s="1">
    <v>1</v>
    <v>XIDX:ISAT</v>
    <v>Daily</v>
    <v>41271</v>
    <v>41271</v>
    <v>0</v>
    <v>1</v>
    <v>634922496000000000,639284103188424676,0</v>
    <v>0</v>
    <v>bn95p2</v>
    <v>XIDX:ISAT</v>
    <v>188</v>
  </rv>
  <rv s="1">
    <v>1</v>
    <v>XIDX:ISAT</v>
    <v>Daily</v>
    <v>42003</v>
    <v>42003</v>
    <v>0</v>
    <v>1</v>
    <v>635554944000000000,639284103188904687,0</v>
    <v>0</v>
    <v>bn95p2</v>
    <v>XIDX:ISAT</v>
    <v>189</v>
  </rv>
  <rv s="1">
    <v>1</v>
    <v>XIDX:ISAT</v>
    <v>Daily</v>
    <v>42734</v>
    <v>42734</v>
    <v>0</v>
    <v>1</v>
    <v>636186528000000000,639284103189380384,0</v>
    <v>0</v>
    <v>bn95p2</v>
    <v>XIDX:ISAT</v>
    <v>188</v>
  </rv>
  <rv s="1">
    <v>1</v>
    <v>XIDX:ISAT</v>
    <v>Daily</v>
    <v>43462</v>
    <v>43462</v>
    <v>0</v>
    <v>1</v>
    <v>636815520000000000,639284103189851818,0</v>
    <v>0</v>
    <v>bn95p2</v>
    <v>XIDX:ISAT</v>
    <v>190</v>
  </rv>
  <rv s="1">
    <v>1</v>
    <v>XIDX:ISAT</v>
    <v>Daily</v>
    <v>44195</v>
    <v>44195</v>
    <v>0</v>
    <v>1</v>
    <v>637448832000000000,639284103190330422,0</v>
    <v>0</v>
    <v>bn95p2</v>
    <v>XIDX:ISAT</v>
    <v>191</v>
  </rv>
  <rv s="1">
    <v>1</v>
    <v>XIDX:ISAT</v>
    <v>Daily</v>
    <v>45289</v>
    <v>45289</v>
    <v>0</v>
    <v>1</v>
    <v>638394048000000000,639284103190800417,0</v>
    <v>0</v>
    <v>bn95p2</v>
    <v>XIDX:ISAT</v>
    <v>192</v>
  </rv>
  <rv s="1">
    <v>1</v>
    <v>XIDX:ISAT</v>
    <v>Daily</v>
    <v>46021</v>
    <v>46021</v>
    <v>0</v>
    <v>1</v>
    <v>639026496000000000,639284103191271823,0</v>
    <v>0</v>
    <v>bn95p2</v>
    <v>XIDX:ISAT</v>
    <v>193</v>
  </rv>
  <rv s="1">
    <v>1</v>
    <v>XIDX:ISAT</v>
    <v>Daily</v>
    <v>46203</v>
    <v>46203</v>
    <v>0</v>
    <v>1</v>
    <v>639183744000000000,639284103187544671,0</v>
    <v>0</v>
    <v>bn95p2</v>
    <v>XIDX:ISAT</v>
    <v>194</v>
  </rv>
  <rv s="1">
    <v>1</v>
    <v>XIDX:IATA</v>
    <v>Daily</v>
    <v>40176</v>
    <v>40176</v>
    <v>0</v>
    <v>1</v>
    <v>633976416000000000,639284103100098874,0</v>
    <v>0</v>
    <v>bkgsa2</v>
    <v>XIDX:IATA</v>
    <v>33</v>
  </rv>
  <rv s="1">
    <v>1</v>
    <v>XIDX:IATA</v>
    <v>Daily</v>
    <v>41271</v>
    <v>41271</v>
    <v>0</v>
    <v>1</v>
    <v>634922496000000000,639284103101518883,0</v>
    <v>0</v>
    <v>bkgsa2</v>
    <v>XIDX:IATA</v>
    <v>195</v>
  </rv>
  <rv s="1">
    <v>1</v>
    <v>XIDX:IATA</v>
    <v>Daily</v>
    <v>41638</v>
    <v>41638</v>
    <v>0</v>
    <v>1</v>
    <v>635239584000000000,639284103101998872,0</v>
    <v>0</v>
    <v>bkgsa2</v>
    <v>XIDX:IATA</v>
    <v>196</v>
  </rv>
  <rv s="1">
    <v>1</v>
    <v>XIDX:IATA</v>
    <v>Daily</v>
    <v>42003</v>
    <v>42003</v>
    <v>0</v>
    <v>1</v>
    <v>635554944000000000,639284103102478876,0</v>
    <v>0</v>
    <v>bkgsa2</v>
    <v>XIDX:IATA</v>
    <v>138</v>
  </rv>
  <rv s="1">
    <v>1</v>
    <v>XIDX:IATA</v>
    <v>Daily</v>
    <v>42368</v>
    <v>42368</v>
    <v>0</v>
    <v>1</v>
    <v>635870304000000000,639284103102948873,0</v>
    <v>0</v>
    <v>bkgsa2</v>
    <v>XIDX:IATA</v>
    <v>33</v>
  </rv>
  <rv s="1">
    <v>1</v>
    <v>XIDX:IATA</v>
    <v>Daily</v>
    <v>42734</v>
    <v>42734</v>
    <v>0</v>
    <v>1</v>
    <v>636186528000000000,639284103103433631,0</v>
    <v>0</v>
    <v>bkgsa2</v>
    <v>XIDX:IATA</v>
    <v>33</v>
  </rv>
  <rv s="1">
    <v>1</v>
    <v>XIDX:IATA</v>
    <v>Daily</v>
    <v>43098</v>
    <v>43098</v>
    <v>0</v>
    <v>1</v>
    <v>636501024000000000,639284103103901086,0</v>
    <v>0</v>
    <v>bkgsa2</v>
    <v>XIDX:IATA</v>
    <v>33</v>
  </rv>
  <rv s="1">
    <v>1</v>
    <v>XIDX:IATA</v>
    <v>Daily</v>
    <v>43462</v>
    <v>43462</v>
    <v>0</v>
    <v>1</v>
    <v>636815520000000000,639284103104381085,0</v>
    <v>0</v>
    <v>bkgsa2</v>
    <v>XIDX:IATA</v>
    <v>33</v>
  </rv>
  <rv s="1">
    <v>1</v>
    <v>XIDX:IATA</v>
    <v>Daily</v>
    <v>43829</v>
    <v>43829</v>
    <v>0</v>
    <v>1</v>
    <v>637132608000000000,639284103100221127,0</v>
    <v>0</v>
    <v>bkgsa2</v>
    <v>XIDX:IATA</v>
    <v>33</v>
  </rv>
  <rv s="1">
    <v>1</v>
    <v>XIDX:IATA</v>
    <v>Daily</v>
    <v>44195</v>
    <v>44195</v>
    <v>0</v>
    <v>1</v>
    <v>637448832000000000,639284103100698874,0</v>
    <v>0</v>
    <v>bkgsa2</v>
    <v>XIDX:IATA</v>
    <v>33</v>
  </rv>
  <rv s="1">
    <v>1</v>
    <v>XIDX:IATA</v>
    <v>Daily</v>
    <v>44560</v>
    <v>44560</v>
    <v>0</v>
    <v>1</v>
    <v>637764192000000000,639284103101181114,0</v>
    <v>0</v>
    <v>bkgsa2</v>
    <v>XIDX:IATA</v>
    <v>197</v>
  </rv>
  <rv s="1">
    <v>1</v>
    <v>XIDX:IATA</v>
    <v>Daily</v>
    <v>44925</v>
    <v>44925</v>
    <v>0</v>
    <v>1</v>
    <v>638079552000000000,639284103101691102,0</v>
    <v>0</v>
    <v>bkgsa2</v>
    <v>XIDX:IATA</v>
    <v>86</v>
  </rv>
  <rv s="1">
    <v>1</v>
    <v>XIDX:IATA</v>
    <v>Daily</v>
    <v>45289</v>
    <v>45289</v>
    <v>0</v>
    <v>1</v>
    <v>638394048000000000,639284103102173662,0</v>
    <v>0</v>
    <v>bkgsa2</v>
    <v>XIDX:IATA</v>
    <v>33</v>
  </rv>
  <rv s="1">
    <v>1</v>
    <v>XIDX:IATA</v>
    <v>Daily</v>
    <v>45656</v>
    <v>45656</v>
    <v>0</v>
    <v>1</v>
    <v>638711136000000000,639284103102653658,0</v>
    <v>0</v>
    <v>bkgsa2</v>
    <v>XIDX:IATA</v>
    <v>33</v>
  </rv>
  <rv s="1">
    <v>1</v>
    <v>XIDX:IATA</v>
    <v>Daily</v>
    <v>46021</v>
    <v>46021</v>
    <v>0</v>
    <v>1</v>
    <v>639026496000000000,639284103103131072,0</v>
    <v>0</v>
    <v>bkgsa2</v>
    <v>XIDX:IATA</v>
    <v>198</v>
  </rv>
  <rv s="1">
    <v>1</v>
    <v>XIDX:IATA</v>
    <v>Daily</v>
    <v>46203</v>
    <v>46203</v>
    <v>0</v>
    <v>1</v>
    <v>639183744000000000,639284103103603638,0</v>
    <v>0</v>
    <v>bkgsa2</v>
    <v>XIDX:IATA</v>
    <v>199</v>
  </rv>
  <rv s="1">
    <v>1</v>
    <v>XIDX:IATA</v>
    <v>Daily</v>
    <v>46111</v>
    <v>46111</v>
    <v>0</v>
    <v>1</v>
    <v>639104256000000000,639284103104078870,0</v>
    <v>0</v>
    <v>bkgsa2</v>
    <v>XIDX:IATA</v>
    <v>114</v>
  </rv>
  <rv s="1">
    <v>1</v>
    <v>XIDX:JKON</v>
    <v>Daily</v>
    <v>40542</v>
    <v>40542</v>
    <v>0</v>
    <v>1</v>
    <v>634292640000000000,639284103070628016,0</v>
    <v>0</v>
    <v>bn95xm</v>
    <v>XIDX:JKON</v>
    <v>200</v>
  </rv>
  <rv s="1">
    <v>1</v>
    <v>XIDX:JKON</v>
    <v>Daily</v>
    <v>41271</v>
    <v>41271</v>
    <v>0</v>
    <v>1</v>
    <v>634922496000000000,639284103071119188,0</v>
    <v>0</v>
    <v>bn95xm</v>
    <v>XIDX:JKON</v>
    <v>201</v>
  </rv>
  <rv s="1">
    <v>1</v>
    <v>XIDX:JKON</v>
    <v>Daily</v>
    <v>42003</v>
    <v>42003</v>
    <v>0</v>
    <v>1</v>
    <v>635554944000000000,639284103071597987,0</v>
    <v>0</v>
    <v>bn95xm</v>
    <v>XIDX:JKON</v>
    <v>91</v>
  </rv>
  <rv s="1">
    <v>1</v>
    <v>XIDX:JKON</v>
    <v>Daily</v>
    <v>42734</v>
    <v>42734</v>
    <v>0</v>
    <v>1</v>
    <v>636186528000000000,639284103072077987,0</v>
    <v>0</v>
    <v>bn95xm</v>
    <v>XIDX:JKON</v>
    <v>165</v>
  </rv>
  <rv s="1">
    <v>1</v>
    <v>XIDX:JKON</v>
    <v>Daily</v>
    <v>43462</v>
    <v>43462</v>
    <v>0</v>
    <v>1</v>
    <v>636815520000000000,639284103072559188,0</v>
    <v>0</v>
    <v>bn95xm</v>
    <v>XIDX:JKON</v>
    <v>202</v>
  </rv>
  <rv s="1">
    <v>1</v>
    <v>XIDX:JKON</v>
    <v>Daily</v>
    <v>44195</v>
    <v>44195</v>
    <v>0</v>
    <v>1</v>
    <v>637448832000000000,639284103073039173,0</v>
    <v>0</v>
    <v>bn95xm</v>
    <v>XIDX:JKON</v>
    <v>203</v>
  </rv>
  <rv s="1">
    <v>1</v>
    <v>XIDX:JKON</v>
    <v>Daily</v>
    <v>45289</v>
    <v>45289</v>
    <v>0</v>
    <v>1</v>
    <v>638394048000000000,639284103073517974,0</v>
    <v>0</v>
    <v>bn95xm</v>
    <v>XIDX:JKON</v>
    <v>204</v>
  </rv>
  <rv s="1">
    <v>1</v>
    <v>XIDX:JKON</v>
    <v>Daily</v>
    <v>46021</v>
    <v>46021</v>
    <v>0</v>
    <v>1</v>
    <v>639026496000000000,639284103073989170,0</v>
    <v>0</v>
    <v>bn95xm</v>
    <v>XIDX:JKON</v>
    <v>205</v>
  </rv>
  <rv s="1">
    <v>1</v>
    <v>XIDX:JKON</v>
    <v>Daily</v>
    <v>46203</v>
    <v>46203</v>
    <v>0</v>
    <v>1</v>
    <v>639183744000000000,639284103074467972,0</v>
    <v>0</v>
    <v>bn95xm</v>
    <v>XIDX:JKON</v>
    <v>206</v>
  </rv>
  <rv s="1">
    <v>1</v>
    <v>XIDX:JKON</v>
    <v>Daily</v>
    <v>40176</v>
    <v>40176</v>
    <v>0</v>
    <v>1</v>
    <v>633976416000000000,639284103186627467,0</v>
    <v>0</v>
    <v>bn95xm</v>
    <v>XIDX:JKON</v>
    <v>207</v>
  </rv>
  <rv s="1">
    <v>1</v>
    <v>XIDX:JKON</v>
    <v>Daily</v>
    <v>40907</v>
    <v>40907</v>
    <v>0</v>
    <v>1</v>
    <v>634608000000000000,639284103187112797,0</v>
    <v>0</v>
    <v>bn95xm</v>
    <v>XIDX:JKON</v>
    <v>208</v>
  </rv>
  <rv s="1">
    <v>1</v>
    <v>XIDX:JKON</v>
    <v>Daily</v>
    <v>41638</v>
    <v>41638</v>
    <v>0</v>
    <v>1</v>
    <v>635239584000000000,639284103187588382,0</v>
    <v>0</v>
    <v>bn95xm</v>
    <v>XIDX:JKON</v>
    <v>209</v>
  </rv>
  <rv s="1">
    <v>1</v>
    <v>XIDX:JKON</v>
    <v>Daily</v>
    <v>42368</v>
    <v>42368</v>
    <v>0</v>
    <v>1</v>
    <v>635870304000000000,639284103183457467,0</v>
    <v>0</v>
    <v>bn95xm</v>
    <v>XIDX:JKON</v>
    <v>22</v>
  </rv>
  <rv s="1">
    <v>1</v>
    <v>XIDX:JKON</v>
    <v>Daily</v>
    <v>43098</v>
    <v>43098</v>
    <v>0</v>
    <v>1</v>
    <v>636501024000000000,639284103183938403,0</v>
    <v>0</v>
    <v>bn95xm</v>
    <v>XIDX:JKON</v>
    <v>210</v>
  </rv>
  <rv s="1">
    <v>1</v>
    <v>XIDX:JKON</v>
    <v>Daily</v>
    <v>43829</v>
    <v>43829</v>
    <v>0</v>
    <v>1</v>
    <v>637132608000000000,639284103184417467,0</v>
    <v>0</v>
    <v>bn95xm</v>
    <v>XIDX:JKON</v>
    <v>171</v>
  </rv>
  <rv s="1">
    <v>1</v>
    <v>XIDX:JKON</v>
    <v>Daily</v>
    <v>44560</v>
    <v>44560</v>
    <v>0</v>
    <v>1</v>
    <v>637764192000000000,639284103184892817,0</v>
    <v>0</v>
    <v>bn95xm</v>
    <v>XIDX:JKON</v>
    <v>157</v>
  </rv>
  <rv s="1">
    <v>1</v>
    <v>XIDX:JKON</v>
    <v>Daily</v>
    <v>44925</v>
    <v>44925</v>
    <v>0</v>
    <v>1</v>
    <v>638079552000000000,639284103185377453,0</v>
    <v>0</v>
    <v>bn95xm</v>
    <v>XIDX:JKON</v>
    <v>39</v>
  </rv>
  <rv s="1">
    <v>1</v>
    <v>XIDX:JKON</v>
    <v>Daily</v>
    <v>45656</v>
    <v>45656</v>
    <v>0</v>
    <v>1</v>
    <v>638711136000000000,639284103185847475,0</v>
    <v>0</v>
    <v>bn95xm</v>
    <v>XIDX:JKON</v>
    <v>211</v>
  </rv>
  <rv s="1">
    <v>1</v>
    <v>XIDX:JKON</v>
    <v>Daily</v>
    <v>46111</v>
    <v>46111</v>
    <v>0</v>
    <v>1</v>
    <v>639104256000000000,639284103186328389,0</v>
    <v>0</v>
    <v>bn95xm</v>
    <v>XIDX:JKON</v>
    <v>212</v>
  </rv>
  <rv s="1">
    <v>1</v>
    <v>XIDX:HOME</v>
    <v>Daily</v>
    <v>39812</v>
    <v>39812</v>
    <v>0</v>
    <v>1</v>
    <v>633661920000000000,639284103101766534,0</v>
    <v>0</v>
    <v>bkgrxm</v>
    <v>XIDX:HOME</v>
    <v>213</v>
  </rv>
  <rv s="1">
    <v>1</v>
    <v>XIDX:HOME</v>
    <v>Daily</v>
    <v>41271</v>
    <v>41271</v>
    <v>0</v>
    <v>1</v>
    <v>634922496000000000,639284103103656525,0</v>
    <v>0</v>
    <v>bkgrxm</v>
    <v>XIDX:HOME</v>
    <v>214</v>
  </rv>
  <rv s="1">
    <v>1</v>
    <v>XIDX:HOME</v>
    <v>Daily</v>
    <v>42003</v>
    <v>42003</v>
    <v>0</v>
    <v>1</v>
    <v>635554944000000000,639284103104595304,0</v>
    <v>0</v>
    <v>bkgrxm</v>
    <v>XIDX:HOME</v>
    <v>215</v>
  </rv>
  <rv s="1">
    <v>1</v>
    <v>XIDX:HOME</v>
    <v>Daily</v>
    <v>43098</v>
    <v>43098</v>
    <v>0</v>
    <v>1</v>
    <v>636501024000000000,639284103105365325,0</v>
    <v>0</v>
    <v>bkgrxm</v>
    <v>XIDX:HOME</v>
    <v>87</v>
  </rv>
  <rv s="1">
    <v>1</v>
    <v>XIDX:HOME</v>
    <v>Daily</v>
    <v>43462</v>
    <v>43462</v>
    <v>0</v>
    <v>1</v>
    <v>636815520000000000,639284103105835305,0</v>
    <v>0</v>
    <v>bkgrxm</v>
    <v>XIDX:HOME</v>
    <v>216</v>
  </rv>
  <rv s="1">
    <v>1</v>
    <v>XIDX:HOME</v>
    <v>Daily</v>
    <v>43829</v>
    <v>43829</v>
    <v>0</v>
    <v>1</v>
    <v>637132608000000000,639284103106308956,0</v>
    <v>0</v>
    <v>bkgrxm</v>
    <v>XIDX:HOME</v>
    <v>33</v>
  </rv>
  <rv s="1">
    <v>1</v>
    <v>XIDX:HOME</v>
    <v>Daily</v>
    <v>46203</v>
    <v>46203</v>
    <v>0</v>
    <v>1</v>
    <v>639183744000000000,639284103106796506,0</v>
    <v>0</v>
    <v>bkgrxm</v>
    <v>XIDX:HOME</v>
    <v>82</v>
  </rv>
  <rv s="1">
    <v>1</v>
    <v>XIDX:HOME</v>
    <v>Daily</v>
    <v>46111</v>
    <v>46111</v>
    <v>0</v>
    <v>1</v>
    <v>639104256000000000,639284103107266502,0</v>
    <v>0</v>
    <v>bkgrxm</v>
    <v>XIDX:HOME</v>
    <v>82</v>
  </rv>
  <rv s="1">
    <v>1</v>
    <v>XIDX:JIHD</v>
    <v>Daily</v>
    <v>39812</v>
    <v>39812</v>
    <v>0</v>
    <v>1</v>
    <v>633661920000000000,639284103074943591,0</v>
    <v>0</v>
    <v>bkgtnm</v>
    <v>XIDX:JIHD</v>
    <v>160</v>
  </rv>
  <rv s="1">
    <v>1</v>
    <v>XIDX:JIHD</v>
    <v>Daily</v>
    <v>40542</v>
    <v>40542</v>
    <v>0</v>
    <v>1</v>
    <v>634292640000000000,639284103071081636,0</v>
    <v>0</v>
    <v>bkgtnm</v>
    <v>XIDX:JIHD</v>
    <v>32</v>
  </rv>
  <rv s="1">
    <v>1</v>
    <v>XIDX:JIHD</v>
    <v>Daily</v>
    <v>40907</v>
    <v>40907</v>
    <v>0</v>
    <v>1</v>
    <v>634608000000000000,639284103071558937,0</v>
    <v>0</v>
    <v>bkgtnm</v>
    <v>XIDX:JIHD</v>
    <v>165</v>
  </rv>
  <rv s="1">
    <v>1</v>
    <v>XIDX:JIHD</v>
    <v>Daily</v>
    <v>41271</v>
    <v>41271</v>
    <v>0</v>
    <v>1</v>
    <v>634922496000000000,639284103072021616,0</v>
    <v>0</v>
    <v>bkgtnm</v>
    <v>XIDX:JIHD</v>
    <v>27</v>
  </rv>
  <rv s="1">
    <v>1</v>
    <v>XIDX:JIHD</v>
    <v>Daily</v>
    <v>41638</v>
    <v>41638</v>
    <v>0</v>
    <v>1</v>
    <v>635239584000000000,639284103072513602,0</v>
    <v>0</v>
    <v>bkgtnm</v>
    <v>XIDX:JIHD</v>
    <v>217</v>
  </rv>
  <rv s="1">
    <v>1</v>
    <v>XIDX:JIHD</v>
    <v>Daily</v>
    <v>42734</v>
    <v>42734</v>
    <v>0</v>
    <v>1</v>
    <v>636186528000000000,639284103073463578,0</v>
    <v>0</v>
    <v>bkgtnm</v>
    <v>XIDX:JIHD</v>
    <v>218</v>
  </rv>
  <rv s="1">
    <v>1</v>
    <v>XIDX:JIHD</v>
    <v>Daily</v>
    <v>43098</v>
    <v>43098</v>
    <v>0</v>
    <v>1</v>
    <v>636501024000000000,639284103073943562,0</v>
    <v>0</v>
    <v>bkgtnm</v>
    <v>XIDX:JIHD</v>
    <v>219</v>
  </rv>
  <rv s="1">
    <v>1</v>
    <v>XIDX:JIHD</v>
    <v>Daily</v>
    <v>43829</v>
    <v>43829</v>
    <v>0</v>
    <v>1</v>
    <v>637132608000000000,639284103074418930,0</v>
    <v>0</v>
    <v>bkgtnm</v>
    <v>XIDX:JIHD</v>
    <v>82</v>
  </rv>
  <rv s="1">
    <v>1</v>
    <v>XIDX:JIHD</v>
    <v>Daily</v>
    <v>44195</v>
    <v>44195</v>
    <v>0</v>
    <v>1</v>
    <v>637448832000000000,639284103074893587,0</v>
    <v>0</v>
    <v>bkgtnm</v>
    <v>XIDX:JIHD</v>
    <v>29</v>
  </rv>
  <rv s="1">
    <v>1</v>
    <v>XIDX:JIHD</v>
    <v>Daily</v>
    <v>44925</v>
    <v>44925</v>
    <v>0</v>
    <v>1</v>
    <v>638079552000000000,639284103074358946,0</v>
    <v>0</v>
    <v>bkgtnm</v>
    <v>XIDX:JIHD</v>
    <v>220</v>
  </rv>
  <rv s="1">
    <v>1</v>
    <v>XIDX:JIHD</v>
    <v>Daily</v>
    <v>45656</v>
    <v>45656</v>
    <v>0</v>
    <v>1</v>
    <v>638711136000000000,639284103074831574,0</v>
    <v>0</v>
    <v>bkgtnm</v>
    <v>XIDX:JIHD</v>
    <v>64</v>
  </rv>
  <rv s="1">
    <v>1</v>
    <v>XIDX:JIHD</v>
    <v>Daily</v>
    <v>46111</v>
    <v>46111</v>
    <v>0</v>
    <v>1</v>
    <v>639104256000000000,639284103075308934,0</v>
    <v>0</v>
    <v>bkgtnm</v>
    <v>XIDX:JIHD</v>
    <v>43</v>
  </rv>
  <rv s="1">
    <v>1</v>
    <v>XIDX:JIHD</v>
    <v>Daily</v>
    <v>42003</v>
    <v>42003</v>
    <v>0</v>
    <v>1</v>
    <v>635554944000000000,639284103186803710,0</v>
    <v>0</v>
    <v>bkgtnm</v>
    <v>XIDX:JIHD</v>
    <v>221</v>
  </rv>
  <rv s="1">
    <v>1</v>
    <v>XIDX:JIHD</v>
    <v>Daily</v>
    <v>44560</v>
    <v>44560</v>
    <v>0</v>
    <v>1</v>
    <v>637764192000000000,639284103187743831,0</v>
    <v>0</v>
    <v>bkgtnm</v>
    <v>XIDX:JIHD</v>
    <v>222</v>
  </rv>
  <rv s="1">
    <v>1</v>
    <v>XIDX:JIHD</v>
    <v>Daily</v>
    <v>45289</v>
    <v>45289</v>
    <v>0</v>
    <v>1</v>
    <v>638394048000000000,639284103183498617,0</v>
    <v>0</v>
    <v>bkgtnm</v>
    <v>XIDX:JIHD</v>
    <v>223</v>
  </rv>
  <rv s="1">
    <v>1</v>
    <v>XIDX:JIHD</v>
    <v>Daily</v>
    <v>46021</v>
    <v>46021</v>
    <v>0</v>
    <v>1</v>
    <v>639026496000000000,639284103183978619,0</v>
    <v>0</v>
    <v>bkgtnm</v>
    <v>XIDX:JIHD</v>
    <v>224</v>
  </rv>
  <rv s="1">
    <v>1</v>
    <v>XIDX:JIHD</v>
    <v>Daily</v>
    <v>46203</v>
    <v>46203</v>
    <v>0</v>
    <v>1</v>
    <v>639183744000000000,639284103184438622,0</v>
    <v>0</v>
    <v>bkgtnm</v>
    <v>XIDX:JIHD</v>
    <v>225</v>
  </rv>
  <rv s="1">
    <v>1</v>
    <v>XIDX:IBST</v>
    <v>Daily</v>
    <v>41271</v>
    <v>41271</v>
    <v>0</v>
    <v>1</v>
    <v>634922496000000000,639284103094350330,0</v>
    <v>0</v>
    <v>bkgsfr</v>
    <v>XIDX:IBST</v>
    <v>226</v>
  </rv>
  <rv s="1">
    <v>1</v>
    <v>XIDX:IBST</v>
    <v>Daily</v>
    <v>42003</v>
    <v>42003</v>
    <v>0</v>
    <v>1</v>
    <v>635554944000000000,639284103094830329,0</v>
    <v>0</v>
    <v>bkgsfr</v>
    <v>XIDX:IBST</v>
    <v>227</v>
  </rv>
  <rv s="1">
    <v>1</v>
    <v>XIDX:IBST</v>
    <v>Daily</v>
    <v>42734</v>
    <v>42734</v>
    <v>0</v>
    <v>1</v>
    <v>636186528000000000,639284103095310317,0</v>
    <v>0</v>
    <v>bkgsfr</v>
    <v>XIDX:IBST</v>
    <v>228</v>
  </rv>
  <rv s="1">
    <v>1</v>
    <v>XIDX:IBST</v>
    <v>Daily</v>
    <v>43462</v>
    <v>43462</v>
    <v>0</v>
    <v>1</v>
    <v>636815520000000000,639284103095780310,0</v>
    <v>0</v>
    <v>bkgsfr</v>
    <v>XIDX:IBST</v>
    <v>229</v>
  </rv>
  <rv s="1">
    <v>1</v>
    <v>XIDX:IBST</v>
    <v>Daily</v>
    <v>44560</v>
    <v>44560</v>
    <v>0</v>
    <v>1</v>
    <v>637764192000000000,639284103091519737,0</v>
    <v>0</v>
    <v>bkgsfr</v>
    <v>XIDX:IBST</v>
    <v>230</v>
  </rv>
  <rv s="1">
    <v>1</v>
    <v>XIDX:IBST</v>
    <v>Daily</v>
    <v>46021</v>
    <v>46021</v>
    <v>0</v>
    <v>1</v>
    <v>639026496000000000,639284103092000365,0</v>
    <v>0</v>
    <v>bkgsfr</v>
    <v>XIDX:IBST</v>
    <v>82</v>
  </rv>
  <rv s="1">
    <v>1</v>
    <v>XIDX:IBST</v>
    <v>Daily</v>
    <v>46111</v>
    <v>46111</v>
    <v>0</v>
    <v>1</v>
    <v>639104256000000000,639284103092480350,0</v>
    <v>0</v>
    <v>bkgsfr</v>
    <v>XIDX:IBST</v>
    <v>82</v>
  </rv>
  <rv s="1">
    <v>1</v>
    <v>XIDX:IBST</v>
    <v>Daily</v>
    <v>44195</v>
    <v>44195</v>
    <v>0</v>
    <v>1</v>
    <v>637448832000000000,639284103170369421,0</v>
    <v>0</v>
    <v>bkgsfr</v>
    <v>XIDX:IBST</v>
    <v>82</v>
  </rv>
  <rv s="1">
    <v>1</v>
    <v>XIDX:IBST</v>
    <v>Daily</v>
    <v>44925</v>
    <v>44925</v>
    <v>0</v>
    <v>1</v>
    <v>638079552000000000,639284103170847139,0</v>
    <v>0</v>
    <v>bkgsfr</v>
    <v>XIDX:IBST</v>
    <v>231</v>
  </rv>
  <rv s="1">
    <v>1</v>
    <v>XIDX:IBST</v>
    <v>Daily</v>
    <v>45656</v>
    <v>45656</v>
    <v>0</v>
    <v>1</v>
    <v>638711136000000000,639284103171319405,0</v>
    <v>0</v>
    <v>bkgsfr</v>
    <v>XIDX:IBST</v>
    <v>82</v>
  </rv>
  <rv s="1">
    <v>1</v>
    <v>XIDX:IBST</v>
    <v>Daily</v>
    <v>46203</v>
    <v>46203</v>
    <v>0</v>
    <v>1</v>
    <v>639183744000000000,639284103171797161,0</v>
    <v>0</v>
    <v>bkgsfr</v>
    <v>XIDX:IBST</v>
    <v>82</v>
  </rv>
  <rv s="1">
    <v>1</v>
    <v>XIDX:IBST</v>
    <v>Daily</v>
    <v>41638</v>
    <v>41638</v>
    <v>0</v>
    <v>1</v>
    <v>635239584000000000,639284103204888564,0</v>
    <v>0</v>
    <v>bkgsfr</v>
    <v>XIDX:IBST</v>
    <v>232</v>
  </rv>
  <rv s="1">
    <v>1</v>
    <v>XIDX:IBST</v>
    <v>Daily</v>
    <v>43829</v>
    <v>43829</v>
    <v>0</v>
    <v>1</v>
    <v>637132608000000000,639284103205848558,0</v>
    <v>0</v>
    <v>bkgsfr</v>
    <v>XIDX:IBST</v>
    <v>82</v>
  </rv>
  <rv s="1">
    <v>1</v>
    <v>XIDX:IBST</v>
    <v>Daily</v>
    <v>45289</v>
    <v>45289</v>
    <v>0</v>
    <v>1</v>
    <v>638394048000000000,639284103206328554,0</v>
    <v>0</v>
    <v>bkgsfr</v>
    <v>XIDX:IBST</v>
    <v>82</v>
  </rv>
  <rv s="1">
    <v>1</v>
    <v>XIDX:EMDE</v>
    <v>Daily</v>
    <v>41271</v>
    <v>41271</v>
    <v>0</v>
    <v>1</v>
    <v>634922496000000000,639284103096815265,0</v>
    <v>0</v>
    <v>bkgo77</v>
    <v>XIDX:EMDE</v>
    <v>233</v>
  </rv>
  <rv s="1">
    <v>1</v>
    <v>XIDX:EMDE</v>
    <v>Daily</v>
    <v>42003</v>
    <v>42003</v>
    <v>0</v>
    <v>1</v>
    <v>635554944000000000,639284103097301285,0</v>
    <v>0</v>
    <v>bkgo77</v>
    <v>XIDX:EMDE</v>
    <v>141</v>
  </rv>
  <rv s="1">
    <v>1</v>
    <v>XIDX:EMDE</v>
    <v>Daily</v>
    <v>43098</v>
    <v>43098</v>
    <v>0</v>
    <v>1</v>
    <v>636501024000000000,639284103097781288,0</v>
    <v>0</v>
    <v>bkgo77</v>
    <v>XIDX:EMDE</v>
    <v>163</v>
  </rv>
  <rv s="1">
    <v>1</v>
    <v>XIDX:EMDE</v>
    <v>Daily</v>
    <v>44560</v>
    <v>44560</v>
    <v>0</v>
    <v>1</v>
    <v>637764192000000000,639284103098251348,0</v>
    <v>0</v>
    <v>bkgo77</v>
    <v>XIDX:EMDE</v>
    <v>234</v>
  </rv>
  <rv s="1">
    <v>1</v>
    <v>XIDX:EMDE</v>
    <v>Daily</v>
    <v>45656</v>
    <v>45656</v>
    <v>0</v>
    <v>1</v>
    <v>638711136000000000,639284103098734617,0</v>
    <v>0</v>
    <v>bkgo77</v>
    <v>XIDX:EMDE</v>
    <v>39</v>
  </rv>
  <rv s="1">
    <v>1</v>
    <v>XIDX:EMDE</v>
    <v>Daily</v>
    <v>40907</v>
    <v>40907</v>
    <v>0</v>
    <v>1</v>
    <v>634608000000000000,639284103139481107,0</v>
    <v>0</v>
    <v>bkgo77</v>
    <v>XIDX:EMDE</v>
    <v>235</v>
  </rv>
  <rv s="1">
    <v>1</v>
    <v>XIDX:EMDE</v>
    <v>Daily</v>
    <v>42368</v>
    <v>42368</v>
    <v>0</v>
    <v>1</v>
    <v>635870304000000000,639284103139954498,0</v>
    <v>0</v>
    <v>bkgo77</v>
    <v>XIDX:EMDE</v>
    <v>198</v>
  </rv>
  <rv s="1">
    <v>1</v>
    <v>XIDX:EMDE</v>
    <v>Daily</v>
    <v>43462</v>
    <v>43462</v>
    <v>0</v>
    <v>1</v>
    <v>636815520000000000,639284103140441101,0</v>
    <v>0</v>
    <v>bkgo77</v>
    <v>XIDX:EMDE</v>
    <v>236</v>
  </rv>
  <rv s="1">
    <v>1</v>
    <v>XIDX:EMDE</v>
    <v>Daily</v>
    <v>44925</v>
    <v>44925</v>
    <v>0</v>
    <v>1</v>
    <v>638079552000000000,639284103140914487,0</v>
    <v>0</v>
    <v>bkgo77</v>
    <v>XIDX:EMDE</v>
    <v>237</v>
  </rv>
  <rv s="1">
    <v>1</v>
    <v>XIDX:EMDE</v>
    <v>Daily</v>
    <v>41638</v>
    <v>41638</v>
    <v>0</v>
    <v>1</v>
    <v>635239584000000000,639284103176500972,0</v>
    <v>0</v>
    <v>bkgo77</v>
    <v>XIDX:EMDE</v>
    <v>238</v>
  </rv>
  <rv s="1">
    <v>1</v>
    <v>XIDX:EMDE</v>
    <v>Daily</v>
    <v>42734</v>
    <v>42734</v>
    <v>0</v>
    <v>1</v>
    <v>636186528000000000,639284103176980981,0</v>
    <v>0</v>
    <v>bkgo77</v>
    <v>XIDX:EMDE</v>
    <v>233</v>
  </rv>
  <rv s="1">
    <v>1</v>
    <v>XIDX:EMDE</v>
    <v>Daily</v>
    <v>44195</v>
    <v>44195</v>
    <v>0</v>
    <v>1</v>
    <v>637448832000000000,639284103177460957,0</v>
    <v>0</v>
    <v>bkgo77</v>
    <v>XIDX:EMDE</v>
    <v>239</v>
  </rv>
  <rv s="1">
    <v>1</v>
    <v>XIDX:EMDE</v>
    <v>Daily</v>
    <v>45289</v>
    <v>45289</v>
    <v>0</v>
    <v>1</v>
    <v>638394048000000000,639284103177930973,0</v>
    <v>0</v>
    <v>bkgo77</v>
    <v>XIDX:EMDE</v>
    <v>240</v>
  </rv>
  <rv s="1">
    <v>1</v>
    <v>XIDX:EMDE</v>
    <v>Daily</v>
    <v>46203</v>
    <v>46203</v>
    <v>0</v>
    <v>1</v>
    <v>639183744000000000,639284103178414300,0</v>
    <v>0</v>
    <v>bkgo77</v>
    <v>XIDX:EMDE</v>
    <v>241</v>
  </rv>
  <rv s="1">
    <v>1</v>
    <v>XIDX:EMDE</v>
    <v>Daily</v>
    <v>43829</v>
    <v>43829</v>
    <v>0</v>
    <v>1</v>
    <v>637132608000000000,639284103219333163,0</v>
    <v>0</v>
    <v>bkgo77</v>
    <v>XIDX:EMDE</v>
    <v>242</v>
  </rv>
  <rv s="1">
    <v>1</v>
    <v>XIDX:EMDE</v>
    <v>Daily</v>
    <v>46021</v>
    <v>46021</v>
    <v>0</v>
    <v>1</v>
    <v>639026496000000000,639284103219800846,0</v>
    <v>0</v>
    <v>bkgo77</v>
    <v>XIDX:EMDE</v>
    <v>243</v>
  </rv>
  <rv s="1">
    <v>1</v>
    <v>XIDX:EMDE</v>
    <v>Daily</v>
    <v>46111</v>
    <v>46111</v>
    <v>0</v>
    <v>1</v>
    <v>639104256000000000,639284103220273145,0</v>
    <v>0</v>
    <v>bkgo77</v>
    <v>XIDX:EMDE</v>
    <v>140</v>
  </rv>
  <rv s="1">
    <v>1</v>
    <v>XIDX:INTD</v>
    <v>Daily</v>
    <v>43462</v>
    <v>43462</v>
    <v>0</v>
    <v>1</v>
    <v>636815520000000000,639284103079111306,0</v>
    <v>0</v>
    <v>bkgu8m</v>
    <v>XIDX:INTD</v>
    <v>215</v>
  </rv>
  <rv s="1">
    <v>1</v>
    <v>XIDX:INTD</v>
    <v>Daily</v>
    <v>44195</v>
    <v>44195</v>
    <v>0</v>
    <v>1</v>
    <v>637448832000000000,639284103079599848,0</v>
    <v>0</v>
    <v>bkgu8m</v>
    <v>XIDX:INTD</v>
    <v>35</v>
  </rv>
  <rv s="1">
    <v>1</v>
    <v>XIDX:INTD</v>
    <v>Daily</v>
    <v>44925</v>
    <v>44925</v>
    <v>0</v>
    <v>1</v>
    <v>638079552000000000,639284103080079859,0</v>
    <v>0</v>
    <v>bkgu8m</v>
    <v>XIDX:INTD</v>
    <v>244</v>
  </rv>
  <rv s="1">
    <v>1</v>
    <v>XIDX:INTD</v>
    <v>Daily</v>
    <v>45656</v>
    <v>45656</v>
    <v>0</v>
    <v>1</v>
    <v>638711136000000000,639284103080551341,0</v>
    <v>0</v>
    <v>bkgu8m</v>
    <v>XIDX:INTD</v>
    <v>245</v>
  </rv>
  <rv s="1">
    <v>1</v>
    <v>XIDX:INTD</v>
    <v>Daily</v>
    <v>46111</v>
    <v>46111</v>
    <v>0</v>
    <v>1</v>
    <v>639104256000000000,639284103081031350,0</v>
    <v>0</v>
    <v>bkgu8m</v>
    <v>XIDX:INTD</v>
    <v>246</v>
  </rv>
  <rv s="1">
    <v>1</v>
    <v>XIDX:INTD</v>
    <v>Daily</v>
    <v>43098</v>
    <v>43098</v>
    <v>0</v>
    <v>1</v>
    <v>636501024000000000,639284103192446139,0</v>
    <v>0</v>
    <v>bkgu8m</v>
    <v>XIDX:INTD</v>
    <v>247</v>
  </rv>
  <rv s="1">
    <v>1</v>
    <v>XIDX:INTD</v>
    <v>Daily</v>
    <v>43829</v>
    <v>43829</v>
    <v>0</v>
    <v>1</v>
    <v>637132608000000000,639284103192923617,0</v>
    <v>0</v>
    <v>bkgu8m</v>
    <v>XIDX:INTD</v>
    <v>248</v>
  </rv>
  <rv s="1">
    <v>1</v>
    <v>XIDX:INTD</v>
    <v>Daily</v>
    <v>44560</v>
    <v>44560</v>
    <v>0</v>
    <v>1</v>
    <v>637764192000000000,639284103193403624,0</v>
    <v>0</v>
    <v>bkgu8m</v>
    <v>XIDX:INTD</v>
    <v>249</v>
  </rv>
  <rv s="1">
    <v>1</v>
    <v>XIDX:INTD</v>
    <v>Daily</v>
    <v>45289</v>
    <v>45289</v>
    <v>0</v>
    <v>1</v>
    <v>638394048000000000,639284103193873636,0</v>
    <v>0</v>
    <v>bkgu8m</v>
    <v>XIDX:INTD</v>
    <v>82</v>
  </rv>
  <rv s="1">
    <v>1</v>
    <v>XIDX:INTD</v>
    <v>Daily</v>
    <v>46021</v>
    <v>46021</v>
    <v>0</v>
    <v>1</v>
    <v>639026496000000000,639284103194349733,0</v>
    <v>0</v>
    <v>bkgu8m</v>
    <v>XIDX:INTD</v>
    <v>160</v>
  </rv>
  <rv s="1">
    <v>1</v>
    <v>XIDX:INTD</v>
    <v>Daily</v>
    <v>46203</v>
    <v>46203</v>
    <v>0</v>
    <v>1</v>
    <v>639183744000000000,639284103194836107,0</v>
    <v>0</v>
    <v>bkgu8m</v>
    <v>XIDX:INTD</v>
    <v>160</v>
  </rv>
  <rv s="1">
    <v>1</v>
    <v>XIDX:JECC</v>
    <v>Daily</v>
    <v>40907</v>
    <v>40907</v>
    <v>0</v>
    <v>1</v>
    <v>634608000000000000,639284103076723483,0</v>
    <v>0</v>
    <v>bkgthw</v>
    <v>XIDX:JECC</v>
    <v>86</v>
  </rv>
  <rv s="1">
    <v>1</v>
    <v>XIDX:JECC</v>
    <v>Daily</v>
    <v>41271</v>
    <v>41271</v>
    <v>0</v>
    <v>1</v>
    <v>634922496000000000,639284103077204006,0</v>
    <v>0</v>
    <v>bkgthw</v>
    <v>XIDX:JECC</v>
    <v>144</v>
  </rv>
  <rv s="1">
    <v>1</v>
    <v>XIDX:JECC</v>
    <v>Daily</v>
    <v>42734</v>
    <v>42734</v>
    <v>0</v>
    <v>1</v>
    <v>636186528000000000,639284103078143999,0</v>
    <v>0</v>
    <v>bkgthw</v>
    <v>XIDX:JECC</v>
    <v>27</v>
  </rv>
  <rv s="1">
    <v>1</v>
    <v>XIDX:JECC</v>
    <v>Daily</v>
    <v>44195</v>
    <v>44195</v>
    <v>0</v>
    <v>1</v>
    <v>637448832000000000,639284103074373475,0</v>
    <v>0</v>
    <v>bkgthw</v>
    <v>XIDX:JECC</v>
    <v>250</v>
  </rv>
  <rv s="1">
    <v>1</v>
    <v>XIDX:JECC</v>
    <v>Daily</v>
    <v>44925</v>
    <v>44925</v>
    <v>0</v>
    <v>1</v>
    <v>638079552000000000,639284103074853980,0</v>
    <v>0</v>
    <v>bkgthw</v>
    <v>XIDX:JECC</v>
    <v>251</v>
  </rv>
  <rv s="1">
    <v>1</v>
    <v>XIDX:JECC</v>
    <v>Daily</v>
    <v>45656</v>
    <v>45656</v>
    <v>0</v>
    <v>1</v>
    <v>638711136000000000,639284103075323481,0</v>
    <v>0</v>
    <v>bkgthw</v>
    <v>XIDX:JECC</v>
    <v>252</v>
  </rv>
  <rv s="1">
    <v>1</v>
    <v>XIDX:JECC</v>
    <v>Daily</v>
    <v>46111</v>
    <v>46111</v>
    <v>0</v>
    <v>1</v>
    <v>639104256000000000,639284103075803990,0</v>
    <v>0</v>
    <v>bkgthw</v>
    <v>XIDX:JECC</v>
    <v>253</v>
  </rv>
  <rv s="1">
    <v>1</v>
    <v>XIDX:JECC</v>
    <v>Daily</v>
    <v>40542</v>
    <v>40542</v>
    <v>0</v>
    <v>1</v>
    <v>634292640000000000,639284103184924619,0</v>
    <v>0</v>
    <v>bkgthw</v>
    <v>XIDX:JECC</v>
    <v>157</v>
  </rv>
  <rv s="1">
    <v>1</v>
    <v>XIDX:JECC</v>
    <v>Daily</v>
    <v>41638</v>
    <v>41638</v>
    <v>0</v>
    <v>1</v>
    <v>635239584000000000,639284103185408732,0</v>
    <v>0</v>
    <v>bkgthw</v>
    <v>XIDX:JECC</v>
    <v>224</v>
  </rv>
  <rv s="1">
    <v>1</v>
    <v>XIDX:JECC</v>
    <v>Daily</v>
    <v>43098</v>
    <v>43098</v>
    <v>0</v>
    <v>1</v>
    <v>636501024000000000,639284103186362852,0</v>
    <v>0</v>
    <v>bkgthw</v>
    <v>XIDX:JECC</v>
    <v>254</v>
  </rv>
  <rv s="1">
    <v>1</v>
    <v>XIDX:JECC</v>
    <v>Daily</v>
    <v>43829</v>
    <v>43829</v>
    <v>0</v>
    <v>1</v>
    <v>637132608000000000,639284103186848829,0</v>
    <v>0</v>
    <v>bkgthw</v>
    <v>XIDX:JECC</v>
    <v>82</v>
  </rv>
  <rv s="1">
    <v>1</v>
    <v>XIDX:JECC</v>
    <v>Daily</v>
    <v>44560</v>
    <v>44560</v>
    <v>0</v>
    <v>1</v>
    <v>637764192000000000,639284103187324639,0</v>
    <v>0</v>
    <v>bkgthw</v>
    <v>XIDX:JECC</v>
    <v>255</v>
  </rv>
  <rv s="1">
    <v>1</v>
    <v>XIDX:JECC</v>
    <v>Daily</v>
    <v>45289</v>
    <v>45289</v>
    <v>0</v>
    <v>1</v>
    <v>638394048000000000,639284103187794647,0</v>
    <v>0</v>
    <v>bkgthw</v>
    <v>XIDX:JECC</v>
    <v>82</v>
  </rv>
  <rv s="1">
    <v>1</v>
    <v>XIDX:JECC</v>
    <v>Daily</v>
    <v>46021</v>
    <v>46021</v>
    <v>0</v>
    <v>1</v>
    <v>639026496000000000,639284103183852872,0</v>
    <v>0</v>
    <v>bkgthw</v>
    <v>XIDX:JECC</v>
    <v>256</v>
  </rv>
  <rv s="1">
    <v>1</v>
    <v>XIDX:JECC</v>
    <v>Daily</v>
    <v>46203</v>
    <v>46203</v>
    <v>0</v>
    <v>1</v>
    <v>639183744000000000,639284103184334608,0</v>
    <v>0</v>
    <v>bkgthw</v>
    <v>XIDX:JECC</v>
    <v>257</v>
  </rv>
  <rv s="1">
    <v>1</v>
    <v>XIDX:JAWA</v>
    <v>Daily</v>
    <v>42368</v>
    <v>42368</v>
    <v>0</v>
    <v>1</v>
    <v>635870304000000000,639284103076278071,0</v>
    <v>0</v>
    <v>bkgtf2</v>
    <v>XIDX:JAWA</v>
    <v>160</v>
  </rv>
  <rv s="1">
    <v>1</v>
    <v>XIDX:JAWA</v>
    <v>Daily</v>
    <v>43462</v>
    <v>43462</v>
    <v>0</v>
    <v>1</v>
    <v>636815520000000000,639284103076748081,0</v>
    <v>0</v>
    <v>bkgtf2</v>
    <v>XIDX:JAWA</v>
    <v>258</v>
  </rv>
  <rv s="1">
    <v>1</v>
    <v>XIDX:JAWA</v>
    <v>Daily</v>
    <v>44560</v>
    <v>44560</v>
    <v>0</v>
    <v>1</v>
    <v>637764192000000000,639284103077226784,0</v>
    <v>0</v>
    <v>bkgtf2</v>
    <v>XIDX:JAWA</v>
    <v>259</v>
  </rv>
  <rv s="1">
    <v>1</v>
    <v>XIDX:JAWA</v>
    <v>Daily</v>
    <v>45289</v>
    <v>45289</v>
    <v>0</v>
    <v>1</v>
    <v>638394048000000000,639284103077713710,0</v>
    <v>0</v>
    <v>bkgtf2</v>
    <v>XIDX:JAWA</v>
    <v>133</v>
  </rv>
  <rv s="1">
    <v>1</v>
    <v>XIDX:JAWA</v>
    <v>Daily</v>
    <v>46021</v>
    <v>46021</v>
    <v>0</v>
    <v>1</v>
    <v>639026496000000000,639284103078173729,0</v>
    <v>0</v>
    <v>bkgtf2</v>
    <v>XIDX:JAWA</v>
    <v>260</v>
  </rv>
  <rv s="1">
    <v>1</v>
    <v>XIDX:JAWA</v>
    <v>Daily</v>
    <v>46203</v>
    <v>46203</v>
    <v>0</v>
    <v>1</v>
    <v>639183744000000000,639284103078656796,0</v>
    <v>0</v>
    <v>bkgtf2</v>
    <v>XIDX:JAWA</v>
    <v>261</v>
  </rv>
  <rv s="1">
    <v>1</v>
    <v>XIDX:JAWA</v>
    <v>Daily</v>
    <v>40907</v>
    <v>40907</v>
    <v>0</v>
    <v>1</v>
    <v>634608000000000000,639284103185778364,0</v>
    <v>0</v>
    <v>bkgtf2</v>
    <v>XIDX:JAWA</v>
    <v>144</v>
  </rv>
  <rv s="1">
    <v>1</v>
    <v>XIDX:JAWA</v>
    <v>Daily</v>
    <v>41271</v>
    <v>41271</v>
    <v>0</v>
    <v>1</v>
    <v>634922496000000000,639284103186287076,0</v>
    <v>0</v>
    <v>bkgtf2</v>
    <v>XIDX:JAWA</v>
    <v>144</v>
  </rv>
  <rv s="1">
    <v>1</v>
    <v>XIDX:JAWA</v>
    <v>Daily</v>
    <v>41638</v>
    <v>41638</v>
    <v>0</v>
    <v>1</v>
    <v>635239584000000000,639284103186774492,0</v>
    <v>0</v>
    <v>bkgtf2</v>
    <v>XIDX:JAWA</v>
    <v>144</v>
  </rv>
  <rv s="1">
    <v>1</v>
    <v>XIDX:JAWA</v>
    <v>Daily</v>
    <v>42003</v>
    <v>42003</v>
    <v>0</v>
    <v>1</v>
    <v>635554944000000000,639284103187247031,0</v>
    <v>0</v>
    <v>bkgtf2</v>
    <v>XIDX:JAWA</v>
    <v>262</v>
  </rv>
  <rv s="1">
    <v>1</v>
    <v>XIDX:JAWA</v>
    <v>Daily</v>
    <v>42734</v>
    <v>42734</v>
    <v>0</v>
    <v>1</v>
    <v>636186528000000000,639284103187727045,0</v>
    <v>0</v>
    <v>bkgtf2</v>
    <v>XIDX:JAWA</v>
    <v>115</v>
  </rv>
  <rv s="1">
    <v>1</v>
    <v>XIDX:JAWA</v>
    <v>Daily</v>
    <v>43098</v>
    <v>43098</v>
    <v>0</v>
    <v>1</v>
    <v>636501024000000000,639284103188204498,0</v>
    <v>0</v>
    <v>bkgtf2</v>
    <v>XIDX:JAWA</v>
    <v>263</v>
  </rv>
  <rv s="1">
    <v>1</v>
    <v>XIDX:JAWA</v>
    <v>Daily</v>
    <v>43829</v>
    <v>43829</v>
    <v>0</v>
    <v>1</v>
    <v>637132608000000000,639284103183854467,0</v>
    <v>0</v>
    <v>bkgtf2</v>
    <v>XIDX:JAWA</v>
    <v>214</v>
  </rv>
  <rv s="1">
    <v>1</v>
    <v>XIDX:JAWA</v>
    <v>Daily</v>
    <v>44195</v>
    <v>44195</v>
    <v>0</v>
    <v>1</v>
    <v>637448832000000000,639284103184357104,0</v>
    <v>0</v>
    <v>bkgtf2</v>
    <v>XIDX:JAWA</v>
    <v>243</v>
  </rv>
  <rv s="1">
    <v>1</v>
    <v>XIDX:JAWA</v>
    <v>Daily</v>
    <v>44925</v>
    <v>44925</v>
    <v>0</v>
    <v>1</v>
    <v>638079552000000000,639284103184824477,0</v>
    <v>0</v>
    <v>bkgtf2</v>
    <v>XIDX:JAWA</v>
    <v>264</v>
  </rv>
  <rv s="1">
    <v>1</v>
    <v>XIDX:JAWA</v>
    <v>Daily</v>
    <v>45656</v>
    <v>45656</v>
    <v>0</v>
    <v>1</v>
    <v>638711136000000000,639284103185294476,0</v>
    <v>0</v>
    <v>bkgtf2</v>
    <v>XIDX:JAWA</v>
    <v>265</v>
  </rv>
  <rv s="1">
    <v>1</v>
    <v>XIDX:JAWA</v>
    <v>Daily</v>
    <v>46111</v>
    <v>46111</v>
    <v>0</v>
    <v>1</v>
    <v>639104256000000000,639284103185798390,0</v>
    <v>0</v>
    <v>bkgtf2</v>
    <v>XIDX:JAWA</v>
    <v>266</v>
  </rv>
  <rv s="1">
    <v>1</v>
    <v>XIDX:ISSP</v>
    <v>Daily</v>
    <v>42003</v>
    <v>42003</v>
    <v>0</v>
    <v>1</v>
    <v>635554944000000000,639284103076028041,0</v>
    <v>0</v>
    <v>bn95rw</v>
    <v>XIDX:ISSP</v>
    <v>267</v>
  </rv>
  <rv s="1">
    <v>1</v>
    <v>XIDX:ISSP</v>
    <v>Daily</v>
    <v>43098</v>
    <v>43098</v>
    <v>0</v>
    <v>1</v>
    <v>636501024000000000,639284103076519896,0</v>
    <v>0</v>
    <v>bn95rw</v>
    <v>XIDX:ISSP</v>
    <v>268</v>
  </rv>
  <rv s="1">
    <v>1</v>
    <v>XIDX:ISSP</v>
    <v>Daily</v>
    <v>43829</v>
    <v>43829</v>
    <v>0</v>
    <v>1</v>
    <v>637132608000000000,639284103077010592,0</v>
    <v>0</v>
    <v>bn95rw</v>
    <v>XIDX:ISSP</v>
    <v>269</v>
  </rv>
  <rv s="1">
    <v>1</v>
    <v>XIDX:ISSP</v>
    <v>Daily</v>
    <v>44560</v>
    <v>44560</v>
    <v>0</v>
    <v>1</v>
    <v>637764192000000000,639284103077489892,0</v>
    <v>0</v>
    <v>bn95rw</v>
    <v>XIDX:ISSP</v>
    <v>270</v>
  </rv>
  <rv s="1">
    <v>1</v>
    <v>XIDX:ISSP</v>
    <v>Daily</v>
    <v>45289</v>
    <v>45289</v>
    <v>0</v>
    <v>1</v>
    <v>638394048000000000,639284103077960529,0</v>
    <v>0</v>
    <v>bn95rw</v>
    <v>XIDX:ISSP</v>
    <v>271</v>
  </rv>
  <rv s="1">
    <v>1</v>
    <v>XIDX:ISSP</v>
    <v>Daily</v>
    <v>46021</v>
    <v>46021</v>
    <v>0</v>
    <v>1</v>
    <v>639026496000000000,639284103078440540,0</v>
    <v>0</v>
    <v>bn95rw</v>
    <v>XIDX:ISSP</v>
    <v>272</v>
  </rv>
  <rv s="1">
    <v>1</v>
    <v>XIDX:ISSP</v>
    <v>Daily</v>
    <v>46203</v>
    <v>46203</v>
    <v>0</v>
    <v>1</v>
    <v>639183744000000000,639284103078919868,0</v>
    <v>0</v>
    <v>bn95rw</v>
    <v>XIDX:ISSP</v>
    <v>262</v>
  </rv>
  <rv s="1">
    <v>1</v>
    <v>XIDX:ISSP</v>
    <v>Daily</v>
    <v>41638</v>
    <v>41638</v>
    <v>0</v>
    <v>1</v>
    <v>635239584000000000,639284103188119201,0</v>
    <v>0</v>
    <v>bn95rw</v>
    <v>XIDX:ISSP</v>
    <v>198</v>
  </rv>
  <rv s="1">
    <v>1</v>
    <v>XIDX:ISSP</v>
    <v>Daily</v>
    <v>42368</v>
    <v>42368</v>
    <v>0</v>
    <v>1</v>
    <v>635870304000000000,639284103188599193,0</v>
    <v>0</v>
    <v>bn95rw</v>
    <v>XIDX:ISSP</v>
    <v>273</v>
  </rv>
  <rv s="1">
    <v>1</v>
    <v>XIDX:ISSP</v>
    <v>Daily</v>
    <v>42734</v>
    <v>42734</v>
    <v>0</v>
    <v>1</v>
    <v>636186528000000000,639284103189066961,0</v>
    <v>0</v>
    <v>bn95rw</v>
    <v>XIDX:ISSP</v>
    <v>274</v>
  </rv>
  <rv s="1">
    <v>1</v>
    <v>XIDX:ISSP</v>
    <v>Daily</v>
    <v>43462</v>
    <v>43462</v>
    <v>0</v>
    <v>1</v>
    <v>636815520000000000,639284103189549173,0</v>
    <v>0</v>
    <v>bn95rw</v>
    <v>XIDX:ISSP</v>
    <v>138</v>
  </rv>
  <rv s="1">
    <v>1</v>
    <v>XIDX:ISSP</v>
    <v>Daily</v>
    <v>44195</v>
    <v>44195</v>
    <v>0</v>
    <v>1</v>
    <v>637448832000000000,639284103190028702,0</v>
    <v>0</v>
    <v>bn95rw</v>
    <v>XIDX:ISSP</v>
    <v>235</v>
  </rv>
  <rv s="1">
    <v>1</v>
    <v>XIDX:ISSP</v>
    <v>Daily</v>
    <v>44925</v>
    <v>44925</v>
    <v>0</v>
    <v>1</v>
    <v>638079552000000000,639284103190499172,0</v>
    <v>0</v>
    <v>bn95rw</v>
    <v>XIDX:ISSP</v>
    <v>136</v>
  </rv>
  <rv s="1">
    <v>1</v>
    <v>XIDX:ISSP</v>
    <v>Daily</v>
    <v>45656</v>
    <v>45656</v>
    <v>0</v>
    <v>1</v>
    <v>638711136000000000,639284103190996946,0</v>
    <v>0</v>
    <v>bn95rw</v>
    <v>XIDX:ISSP</v>
    <v>275</v>
  </rv>
  <rv s="1">
    <v>1</v>
    <v>XIDX:ISSP</v>
    <v>Daily</v>
    <v>46111</v>
    <v>46111</v>
    <v>0</v>
    <v>1</v>
    <v>639104256000000000,639284103191479151,0</v>
    <v>0</v>
    <v>bn95rw</v>
    <v>XIDX:ISSP</v>
    <v>276</v>
  </rv>
  <rv s="1">
    <v>1</v>
    <v>XIDX:ITMA</v>
    <v>Daily</v>
    <v>41271</v>
    <v>41271</v>
    <v>0</v>
    <v>1</v>
    <v>634922496000000000,639284103076747960,0</v>
    <v>0</v>
    <v>bkgt9c</v>
    <v>XIDX:ITMA</v>
    <v>140</v>
  </rv>
  <rv s="1">
    <v>1</v>
    <v>XIDX:ITMA</v>
    <v>Daily</v>
    <v>42734</v>
    <v>42734</v>
    <v>0</v>
    <v>1</v>
    <v>636186528000000000,639284103077693494,0</v>
    <v>0</v>
    <v>bkgt9c</v>
    <v>XIDX:ITMA</v>
    <v>277</v>
  </rv>
  <rv s="1">
    <v>1</v>
    <v>XIDX:ITMA</v>
    <v>Daily</v>
    <v>43462</v>
    <v>43462</v>
    <v>0</v>
    <v>1</v>
    <v>636815520000000000,639284103078167947,0</v>
    <v>0</v>
    <v>bkgt9c</v>
    <v>XIDX:ITMA</v>
    <v>278</v>
  </rv>
  <rv s="1">
    <v>1</v>
    <v>XIDX:ITMA</v>
    <v>Daily</v>
    <v>43829</v>
    <v>43829</v>
    <v>0</v>
    <v>1</v>
    <v>637132608000000000,639284103078643479,0</v>
    <v>0</v>
    <v>bkgt9c</v>
    <v>XIDX:ITMA</v>
    <v>210</v>
  </rv>
  <rv s="1">
    <v>1</v>
    <v>XIDX:ITMA</v>
    <v>Daily</v>
    <v>44925</v>
    <v>44925</v>
    <v>0</v>
    <v>1</v>
    <v>638079552000000000,639284103074577969,0</v>
    <v>0</v>
    <v>bkgt9c</v>
    <v>XIDX:ITMA</v>
    <v>279</v>
  </rv>
  <rv s="1">
    <v>1</v>
    <v>XIDX:ITMA</v>
    <v>Daily</v>
    <v>45656</v>
    <v>45656</v>
    <v>0</v>
    <v>1</v>
    <v>638711136000000000,639284103075059165,0</v>
    <v>0</v>
    <v>bkgt9c</v>
    <v>XIDX:ITMA</v>
    <v>30</v>
  </rv>
  <rv s="1">
    <v>1</v>
    <v>XIDX:ITMA</v>
    <v>Daily</v>
    <v>46111</v>
    <v>46111</v>
    <v>0</v>
    <v>1</v>
    <v>639104256000000000,639284103075547965,0</v>
    <v>0</v>
    <v>bkgt9c</v>
    <v>XIDX:ITMA</v>
    <v>280</v>
  </rv>
  <rv s="1">
    <v>1</v>
    <v>XIDX:ITMA</v>
    <v>Daily</v>
    <v>43098</v>
    <v>43098</v>
    <v>0</v>
    <v>1</v>
    <v>636501024000000000,639284103187218383,0</v>
    <v>0</v>
    <v>bkgt9c</v>
    <v>XIDX:ITMA</v>
    <v>32</v>
  </rv>
  <rv s="1">
    <v>1</v>
    <v>XIDX:ITMA</v>
    <v>Daily</v>
    <v>44560</v>
    <v>44560</v>
    <v>0</v>
    <v>1</v>
    <v>637764192000000000,639284103187698376,0</v>
    <v>0</v>
    <v>bkgt9c</v>
    <v>XIDX:ITMA</v>
    <v>281</v>
  </rv>
  <rv s="1">
    <v>1</v>
    <v>XIDX:ITMA</v>
    <v>Daily</v>
    <v>45289</v>
    <v>45289</v>
    <v>0</v>
    <v>1</v>
    <v>638394048000000000,639284103188178389,0</v>
    <v>0</v>
    <v>bkgt9c</v>
    <v>XIDX:ITMA</v>
    <v>282</v>
  </rv>
  <rv s="1">
    <v>1</v>
    <v>XIDX:ITMA</v>
    <v>Daily</v>
    <v>46021</v>
    <v>46021</v>
    <v>0</v>
    <v>1</v>
    <v>639026496000000000,639284103188652788,0</v>
    <v>0</v>
    <v>bkgt9c</v>
    <v>XIDX:ITMA</v>
    <v>283</v>
  </rv>
  <rv s="1">
    <v>1</v>
    <v>XIDX:ITMA</v>
    <v>Daily</v>
    <v>46203</v>
    <v>46203</v>
    <v>0</v>
    <v>1</v>
    <v>639183744000000000,639284103187167461,0</v>
    <v>0</v>
    <v>bkgt9c</v>
    <v>XIDX:ITMA</v>
    <v>284</v>
  </rv>
  <rv s="1">
    <v>1</v>
    <v>XIDX:INRU</v>
    <v>Daily</v>
    <v>42368</v>
    <v>42368</v>
    <v>0</v>
    <v>1</v>
    <v>635870304000000000,639284103080993745,0</v>
    <v>0</v>
    <v>bkgu2w</v>
    <v>XIDX:INRU</v>
    <v>51</v>
  </rv>
  <rv s="1">
    <v>1</v>
    <v>XIDX:INRU</v>
    <v>Daily</v>
    <v>43829</v>
    <v>43829</v>
    <v>0</v>
    <v>1</v>
    <v>637132608000000000,639284103081473749,0</v>
    <v>0</v>
    <v>bkgu2w</v>
    <v>XIDX:INRU</v>
    <v>82</v>
  </rv>
  <rv s="1">
    <v>1</v>
    <v>XIDX:INRU</v>
    <v>Daily</v>
    <v>44560</v>
    <v>44560</v>
    <v>0</v>
    <v>1</v>
    <v>637764192000000000,639284103081948033,0</v>
    <v>0</v>
    <v>bkgu2w</v>
    <v>XIDX:INRU</v>
    <v>285</v>
  </rv>
  <rv s="1">
    <v>1</v>
    <v>XIDX:INRU</v>
    <v>Daily</v>
    <v>45289</v>
    <v>45289</v>
    <v>0</v>
    <v>1</v>
    <v>638394048000000000,639284103082428043,0</v>
    <v>0</v>
    <v>bkgu2w</v>
    <v>XIDX:INRU</v>
    <v>286</v>
  </rv>
  <rv s="1">
    <v>1</v>
    <v>XIDX:INRU</v>
    <v>Daily</v>
    <v>46021</v>
    <v>46021</v>
    <v>0</v>
    <v>1</v>
    <v>639026496000000000,639284103082896865,0</v>
    <v>0</v>
    <v>bkgu2w</v>
    <v>XIDX:INRU</v>
    <v>82</v>
  </rv>
  <rv s="1">
    <v>1</v>
    <v>XIDX:INRU</v>
    <v>Daily</v>
    <v>46203</v>
    <v>46203</v>
    <v>0</v>
    <v>1</v>
    <v>639183744000000000,639284103083368017,0</v>
    <v>0</v>
    <v>bkgu2w</v>
    <v>XIDX:INRU</v>
    <v>82</v>
  </rv>
  <rv s="1">
    <v>1</v>
    <v>XIDX:INRU</v>
    <v>Daily</v>
    <v>42734</v>
    <v>42734</v>
    <v>0</v>
    <v>1</v>
    <v>636186528000000000,639284103191957018,0</v>
    <v>0</v>
    <v>bkgu2w</v>
    <v>XIDX:INRU</v>
    <v>287</v>
  </rv>
  <rv s="1">
    <v>1</v>
    <v>XIDX:INRU</v>
    <v>Daily</v>
    <v>43098</v>
    <v>43098</v>
    <v>0</v>
    <v>1</v>
    <v>636501024000000000,639284103192434523,0</v>
    <v>0</v>
    <v>bkgu2w</v>
    <v>XIDX:INRU</v>
    <v>288</v>
  </rv>
  <rv s="1">
    <v>1</v>
    <v>XIDX:INRU</v>
    <v>Daily</v>
    <v>43462</v>
    <v>43462</v>
    <v>0</v>
    <v>1</v>
    <v>636815520000000000,639284103192928472,0</v>
    <v>0</v>
    <v>bkgu2w</v>
    <v>XIDX:INRU</v>
    <v>43</v>
  </rv>
  <rv s="1">
    <v>1</v>
    <v>XIDX:INRU</v>
    <v>Daily</v>
    <v>44195</v>
    <v>44195</v>
    <v>0</v>
    <v>1</v>
    <v>637448832000000000,639284103193417005,0</v>
    <v>0</v>
    <v>bkgu2w</v>
    <v>XIDX:INRU</v>
    <v>289</v>
  </rv>
  <rv s="1">
    <v>1</v>
    <v>XIDX:INRU</v>
    <v>Daily</v>
    <v>44925</v>
    <v>44925</v>
    <v>0</v>
    <v>1</v>
    <v>638079552000000000,639284103193888456,0</v>
    <v>0</v>
    <v>bkgu2w</v>
    <v>XIDX:INRU</v>
    <v>290</v>
  </rv>
  <rv s="1">
    <v>1</v>
    <v>XIDX:INRU</v>
    <v>Daily</v>
    <v>45656</v>
    <v>45656</v>
    <v>0</v>
    <v>1</v>
    <v>638711136000000000,639284103194366993,0</v>
    <v>0</v>
    <v>bkgu2w</v>
    <v>XIDX:INRU</v>
    <v>219</v>
  </rv>
  <rv s="1">
    <v>1</v>
    <v>XIDX:INRU</v>
    <v>Daily</v>
    <v>46111</v>
    <v>46111</v>
    <v>0</v>
    <v>1</v>
    <v>639104256000000000,639284103194838854,0</v>
    <v>0</v>
    <v>bkgu2w</v>
    <v>XIDX:INRU</v>
    <v>82</v>
  </rv>
  <rv s="1">
    <v>1</v>
    <v>XIDX:IPOL</v>
    <v>Daily</v>
    <v>40542</v>
    <v>40542</v>
    <v>0</v>
    <v>1</v>
    <v>634292640000000000,639284103074960586,0</v>
    <v>0</v>
    <v>bkguh7</v>
    <v>XIDX:IPOL</v>
    <v>163</v>
  </rv>
  <rv s="1">
    <v>1</v>
    <v>XIDX:IPOL</v>
    <v>Daily</v>
    <v>41271</v>
    <v>41271</v>
    <v>0</v>
    <v>1</v>
    <v>634922496000000000,639284103075449907,0</v>
    <v>0</v>
    <v>bkguh7</v>
    <v>XIDX:IPOL</v>
    <v>261</v>
  </rv>
  <rv s="1">
    <v>1</v>
    <v>XIDX:IPOL</v>
    <v>Daily</v>
    <v>41638</v>
    <v>41638</v>
    <v>0</v>
    <v>1</v>
    <v>635239584000000000,639284103075930570,0</v>
    <v>0</v>
    <v>bkguh7</v>
    <v>XIDX:IPOL</v>
    <v>291</v>
  </rv>
  <rv s="1">
    <v>1</v>
    <v>XIDX:IPOL</v>
    <v>Daily</v>
    <v>42368</v>
    <v>42368</v>
    <v>0</v>
    <v>1</v>
    <v>635870304000000000,639284103076410558,0</v>
    <v>0</v>
    <v>bkguh7</v>
    <v>XIDX:IPOL</v>
    <v>212</v>
  </rv>
  <rv s="1">
    <v>1</v>
    <v>XIDX:IPOL</v>
    <v>Daily</v>
    <v>43098</v>
    <v>43098</v>
    <v>0</v>
    <v>1</v>
    <v>636501024000000000,639284103076890559,0</v>
    <v>0</v>
    <v>bkguh7</v>
    <v>XIDX:IPOL</v>
    <v>115</v>
  </rv>
  <rv s="1">
    <v>1</v>
    <v>XIDX:IPOL</v>
    <v>Daily</v>
    <v>43829</v>
    <v>43829</v>
    <v>0</v>
    <v>1</v>
    <v>637132608000000000,639284103077370555,0</v>
    <v>0</v>
    <v>bkguh7</v>
    <v>XIDX:IPOL</v>
    <v>292</v>
  </rv>
  <rv s="1">
    <v>1</v>
    <v>XIDX:IPOL</v>
    <v>Daily</v>
    <v>44560</v>
    <v>44560</v>
    <v>0</v>
    <v>1</v>
    <v>637764192000000000,639284103077850544,0</v>
    <v>0</v>
    <v>bkguh7</v>
    <v>XIDX:IPOL</v>
    <v>293</v>
  </rv>
  <rv s="1">
    <v>1</v>
    <v>XIDX:IPOL</v>
    <v>Daily</v>
    <v>45289</v>
    <v>45289</v>
    <v>0</v>
    <v>1</v>
    <v>638394048000000000,639284103078330541,0</v>
    <v>0</v>
    <v>bkguh7</v>
    <v>XIDX:IPOL</v>
    <v>294</v>
  </rv>
  <rv s="1">
    <v>1</v>
    <v>XIDX:IPOL</v>
    <v>Daily</v>
    <v>46021</v>
    <v>46021</v>
    <v>0</v>
    <v>1</v>
    <v>639026496000000000,639284103078810529,0</v>
    <v>0</v>
    <v>bkguh7</v>
    <v>XIDX:IPOL</v>
    <v>295</v>
  </rv>
  <rv s="1">
    <v>1</v>
    <v>XIDX:IPOL</v>
    <v>Daily</v>
    <v>46111</v>
    <v>46111</v>
    <v>0</v>
    <v>1</v>
    <v>639104256000000000,639284103079287984,0</v>
    <v>0</v>
    <v>bkguh7</v>
    <v>XIDX:IPOL</v>
    <v>240</v>
  </rv>
  <rv s="1">
    <v>1</v>
    <v>XIDX:IPOL</v>
    <v>Daily</v>
    <v>40907</v>
    <v>40907</v>
    <v>0</v>
    <v>1</v>
    <v>634608000000000000,639284103188028730,0</v>
    <v>0</v>
    <v>bkguh7</v>
    <v>XIDX:IPOL</v>
    <v>296</v>
  </rv>
  <rv s="1">
    <v>1</v>
    <v>XIDX:IPOL</v>
    <v>Daily</v>
    <v>42003</v>
    <v>42003</v>
    <v>0</v>
    <v>1</v>
    <v>635554944000000000,639284103188499187,0</v>
    <v>0</v>
    <v>bkguh7</v>
    <v>XIDX:IPOL</v>
    <v>216</v>
  </rv>
  <rv s="1">
    <v>1</v>
    <v>XIDX:IPOL</v>
    <v>Daily</v>
    <v>42734</v>
    <v>42734</v>
    <v>0</v>
    <v>1</v>
    <v>636186528000000000,639284103188969179,0</v>
    <v>0</v>
    <v>bkguh7</v>
    <v>XIDX:IPOL</v>
    <v>297</v>
  </rv>
  <rv s="1">
    <v>1</v>
    <v>XIDX:IPOL</v>
    <v>Daily</v>
    <v>43462</v>
    <v>43462</v>
    <v>0</v>
    <v>1</v>
    <v>636815520000000000,639284103189439180,0</v>
    <v>0</v>
    <v>bkguh7</v>
    <v>XIDX:IPOL</v>
    <v>204</v>
  </rv>
  <rv s="1">
    <v>1</v>
    <v>XIDX:IPOL</v>
    <v>Daily</v>
    <v>44195</v>
    <v>44195</v>
    <v>0</v>
    <v>1</v>
    <v>637448832000000000,639284103189919170,0</v>
    <v>0</v>
    <v>bkguh7</v>
    <v>XIDX:IPOL</v>
    <v>235</v>
  </rv>
  <rv s="1">
    <v>1</v>
    <v>XIDX:IPOL</v>
    <v>Daily</v>
    <v>44925</v>
    <v>44925</v>
    <v>0</v>
    <v>1</v>
    <v>638079552000000000,639284103190398691,0</v>
    <v>0</v>
    <v>bkguh7</v>
    <v>XIDX:IPOL</v>
    <v>298</v>
  </rv>
  <rv s="1">
    <v>1</v>
    <v>XIDX:IPOL</v>
    <v>Daily</v>
    <v>45656</v>
    <v>45656</v>
    <v>0</v>
    <v>1</v>
    <v>638711136000000000,639284103190869161,0</v>
    <v>0</v>
    <v>bkguh7</v>
    <v>XIDX:IPOL</v>
    <v>299</v>
  </rv>
  <rv s="1">
    <v>1</v>
    <v>XIDX:IPOL</v>
    <v>Daily</v>
    <v>46203</v>
    <v>46203</v>
    <v>0</v>
    <v>1</v>
    <v>639183744000000000,639284103191348684,0</v>
    <v>0</v>
    <v>bkguh7</v>
    <v>XIDX:IPOL</v>
    <v>300</v>
  </rv>
  <rv s="1">
    <v>1</v>
    <v>XIDX:IMJS</v>
    <v>Daily</v>
    <v>43829</v>
    <v>43829</v>
    <v>0</v>
    <v>1</v>
    <v>637132608000000000,639284103090157926,0</v>
    <v>0</v>
    <v>bkgumw</v>
    <v>XIDX:IMJS</v>
    <v>301</v>
  </rv>
  <rv s="1">
    <v>1</v>
    <v>XIDX:IMJS</v>
    <v>Daily</v>
    <v>44925</v>
    <v>44925</v>
    <v>0</v>
    <v>1</v>
    <v>638079552000000000,639284103090627911,0</v>
    <v>0</v>
    <v>bkgumw</v>
    <v>XIDX:IMJS</v>
    <v>302</v>
  </rv>
  <rv s="1">
    <v>1</v>
    <v>XIDX:IMJS</v>
    <v>Daily</v>
    <v>46021</v>
    <v>46021</v>
    <v>0</v>
    <v>1</v>
    <v>639026496000000000,639284103091097912,0</v>
    <v>0</v>
    <v>bkgumw</v>
    <v>XIDX:IMJS</v>
    <v>303</v>
  </rv>
  <rv s="1">
    <v>1</v>
    <v>XIDX:IMJS</v>
    <v>Daily</v>
    <v>46111</v>
    <v>46111</v>
    <v>0</v>
    <v>1</v>
    <v>639104256000000000,639284103091579059,0</v>
    <v>0</v>
    <v>bkgumw</v>
    <v>XIDX:IMJS</v>
    <v>304</v>
  </rv>
  <rv s="1">
    <v>1</v>
    <v>XIDX:IMJS</v>
    <v>Daily</v>
    <v>41638</v>
    <v>41638</v>
    <v>0</v>
    <v>1</v>
    <v>635239584000000000,639284103166067599,0</v>
    <v>0</v>
    <v>bkgumw</v>
    <v>XIDX:IMJS</v>
    <v>305</v>
  </rv>
  <rv s="1">
    <v>1</v>
    <v>XIDX:IMJS</v>
    <v>Daily</v>
    <v>42368</v>
    <v>42368</v>
    <v>0</v>
    <v>1</v>
    <v>635870304000000000,639284103166578525,0</v>
    <v>0</v>
    <v>bkgumw</v>
    <v>XIDX:IMJS</v>
    <v>306</v>
  </rv>
  <rv s="1">
    <v>1</v>
    <v>XIDX:IMJS</v>
    <v>Daily</v>
    <v>43098</v>
    <v>43098</v>
    <v>0</v>
    <v>1</v>
    <v>636501024000000000,639284103167058520,0</v>
    <v>0</v>
    <v>bkgumw</v>
    <v>XIDX:IMJS</v>
    <v>307</v>
  </rv>
  <rv s="1">
    <v>1</v>
    <v>XIDX:IMJS</v>
    <v>Daily</v>
    <v>44195</v>
    <v>44195</v>
    <v>0</v>
    <v>1</v>
    <v>637448832000000000,639284103167542926,0</v>
    <v>0</v>
    <v>bkgumw</v>
    <v>XIDX:IMJS</v>
    <v>308</v>
  </rv>
  <rv s="1">
    <v>1</v>
    <v>XIDX:IMJS</v>
    <v>Daily</v>
    <v>45289</v>
    <v>45289</v>
    <v>0</v>
    <v>1</v>
    <v>638394048000000000,639284103166367576,0</v>
    <v>0</v>
    <v>bkgumw</v>
    <v>XIDX:IMJS</v>
    <v>309</v>
  </rv>
  <rv s="1">
    <v>1</v>
    <v>XIDX:IMJS</v>
    <v>Daily</v>
    <v>42003</v>
    <v>42003</v>
    <v>0</v>
    <v>1</v>
    <v>635554944000000000,639284103201447448,0</v>
    <v>0</v>
    <v>bkgumw</v>
    <v>XIDX:IMJS</v>
    <v>310</v>
  </rv>
  <rv s="1">
    <v>1</v>
    <v>XIDX:IMJS</v>
    <v>Daily</v>
    <v>42734</v>
    <v>42734</v>
    <v>0</v>
    <v>1</v>
    <v>636186528000000000,639284103201932708,0</v>
    <v>0</v>
    <v>bkgumw</v>
    <v>XIDX:IMJS</v>
    <v>311</v>
  </rv>
  <rv s="1">
    <v>1</v>
    <v>XIDX:IMJS</v>
    <v>Daily</v>
    <v>43462</v>
    <v>43462</v>
    <v>0</v>
    <v>1</v>
    <v>636815520000000000,639284103202407395,0</v>
    <v>0</v>
    <v>bkgumw</v>
    <v>XIDX:IMJS</v>
    <v>312</v>
  </rv>
  <rv s="1">
    <v>1</v>
    <v>XIDX:IMJS</v>
    <v>Daily</v>
    <v>44560</v>
    <v>44560</v>
    <v>0</v>
    <v>1</v>
    <v>637764192000000000,639284103202888280,0</v>
    <v>0</v>
    <v>bkgumw</v>
    <v>XIDX:IMJS</v>
    <v>313</v>
  </rv>
  <rv s="1">
    <v>1</v>
    <v>XIDX:IMJS</v>
    <v>Daily</v>
    <v>45656</v>
    <v>45656</v>
    <v>0</v>
    <v>1</v>
    <v>638711136000000000,639284103203368283,0</v>
    <v>0</v>
    <v>bkgumw</v>
    <v>XIDX:IMJS</v>
    <v>314</v>
  </rv>
  <rv s="1">
    <v>1</v>
    <v>XIDX:IMJS</v>
    <v>Daily</v>
    <v>46203</v>
    <v>46203</v>
    <v>0</v>
    <v>1</v>
    <v>639183744000000000,639284103203842690,0</v>
    <v>0</v>
    <v>bkgumw</v>
    <v>XIDX:IMJS</v>
    <v>315</v>
  </rv>
  <rv s="1">
    <v>1</v>
    <v>XIDX:INTP</v>
    <v>Daily</v>
    <v>41271</v>
    <v>41271</v>
    <v>0</v>
    <v>1</v>
    <v>634922496000000000,639284103078981511,0</v>
    <v>0</v>
    <v>bn95m7</v>
    <v>XIDX:INTP</v>
    <v>316</v>
  </rv>
  <rv s="1">
    <v>1</v>
    <v>XIDX:INTP</v>
    <v>Daily</v>
    <v>42003</v>
    <v>42003</v>
    <v>0</v>
    <v>1</v>
    <v>635554944000000000,639284103079461496,0</v>
    <v>0</v>
    <v>bn95m7</v>
    <v>XIDX:INTP</v>
    <v>317</v>
  </rv>
  <rv s="1">
    <v>1</v>
    <v>XIDX:INTP</v>
    <v>Daily</v>
    <v>43098</v>
    <v>43098</v>
    <v>0</v>
    <v>1</v>
    <v>636501024000000000,639284103079941481,0</v>
    <v>0</v>
    <v>bn95m7</v>
    <v>XIDX:INTP</v>
    <v>318</v>
  </rv>
  <rv s="1">
    <v>1</v>
    <v>XIDX:INTP</v>
    <v>Daily</v>
    <v>43829</v>
    <v>43829</v>
    <v>0</v>
    <v>1</v>
    <v>637132608000000000,639284103080408893,0</v>
    <v>0</v>
    <v>bn95m7</v>
    <v>XIDX:INTP</v>
    <v>319</v>
  </rv>
  <rv s="1">
    <v>1</v>
    <v>XIDX:INTP</v>
    <v>Daily</v>
    <v>44560</v>
    <v>44560</v>
    <v>0</v>
    <v>1</v>
    <v>637764192000000000,639284103080893572,0</v>
    <v>0</v>
    <v>bn95m7</v>
    <v>XIDX:INTP</v>
    <v>320</v>
  </rv>
  <rv s="1">
    <v>1</v>
    <v>XIDX:INTP</v>
    <v>Daily</v>
    <v>45289</v>
    <v>45289</v>
    <v>0</v>
    <v>1</v>
    <v>638394048000000000,639284103081363581,0</v>
    <v>0</v>
    <v>bn95m7</v>
    <v>XIDX:INTP</v>
    <v>321</v>
  </rv>
  <rv s="1">
    <v>1</v>
    <v>XIDX:INTP</v>
    <v>Daily</v>
    <v>46021</v>
    <v>46021</v>
    <v>0</v>
    <v>1</v>
    <v>639026496000000000,639284103081843587,0</v>
    <v>0</v>
    <v>bn95m7</v>
    <v>XIDX:INTP</v>
    <v>322</v>
  </rv>
  <rv s="1">
    <v>1</v>
    <v>XIDX:INTP</v>
    <v>Daily</v>
    <v>46111</v>
    <v>46111</v>
    <v>0</v>
    <v>1</v>
    <v>639104256000000000,639284103082323598,0</v>
    <v>0</v>
    <v>bn95m7</v>
    <v>XIDX:INTP</v>
    <v>4</v>
  </rv>
  <rv s="1">
    <v>1</v>
    <v>XIDX:INTP</v>
    <v>Daily</v>
    <v>39812</v>
    <v>39812</v>
    <v>0</v>
    <v>1</v>
    <v>633661920000000000,639284103191828618,0</v>
    <v>0</v>
    <v>bn95m7</v>
    <v>XIDX:INTP</v>
    <v>323</v>
  </rv>
  <rv s="1">
    <v>1</v>
    <v>XIDX:INTP</v>
    <v>Daily</v>
    <v>40176</v>
    <v>40176</v>
    <v>0</v>
    <v>1</v>
    <v>633976416000000000,639284103191838619,0</v>
    <v>0</v>
    <v>bn95m7</v>
    <v>XIDX:INTP</v>
    <v>324</v>
  </rv>
  <rv s="1">
    <v>1</v>
    <v>XIDX:INTP</v>
    <v>Daily</v>
    <v>40542</v>
    <v>40542</v>
    <v>0</v>
    <v>1</v>
    <v>634292640000000000,639284103192308615,0</v>
    <v>0</v>
    <v>bn95m7</v>
    <v>XIDX:INTP</v>
    <v>325</v>
  </rv>
  <rv s="1">
    <v>1</v>
    <v>XIDX:INTP</v>
    <v>Daily</v>
    <v>40907</v>
    <v>40907</v>
    <v>0</v>
    <v>1</v>
    <v>634608000000000000,639284103192783716,0</v>
    <v>0</v>
    <v>bn95m7</v>
    <v>XIDX:INTP</v>
    <v>326</v>
  </rv>
  <rv s="1">
    <v>1</v>
    <v>XIDX:INTP</v>
    <v>Daily</v>
    <v>41638</v>
    <v>41638</v>
    <v>0</v>
    <v>1</v>
    <v>635239584000000000,639284103193258618,0</v>
    <v>0</v>
    <v>bn95m7</v>
    <v>XIDX:INTP</v>
    <v>327</v>
  </rv>
  <rv s="1">
    <v>1</v>
    <v>XIDX:INTP</v>
    <v>Daily</v>
    <v>42368</v>
    <v>42368</v>
    <v>0</v>
    <v>1</v>
    <v>635870304000000000,639284103193933713,0</v>
    <v>0</v>
    <v>bn95m7</v>
    <v>XIDX:INTP</v>
    <v>328</v>
  </rv>
  <rv s="1">
    <v>1</v>
    <v>XIDX:INTP</v>
    <v>Daily</v>
    <v>42734</v>
    <v>42734</v>
    <v>0</v>
    <v>1</v>
    <v>636186528000000000,639284103194483738,0</v>
    <v>0</v>
    <v>bn95m7</v>
    <v>XIDX:INTP</v>
    <v>329</v>
  </rv>
  <rv s="1">
    <v>1</v>
    <v>XIDX:INTP</v>
    <v>Daily</v>
    <v>43462</v>
    <v>43462</v>
    <v>0</v>
    <v>1</v>
    <v>636815520000000000,639284103194958608,0</v>
    <v>0</v>
    <v>bn95m7</v>
    <v>XIDX:INTP</v>
    <v>330</v>
  </rv>
  <rv s="1">
    <v>1</v>
    <v>XIDX:INTP</v>
    <v>Daily</v>
    <v>44195</v>
    <v>44195</v>
    <v>0</v>
    <v>1</v>
    <v>637448832000000000,639284103195438605,0</v>
    <v>0</v>
    <v>bn95m7</v>
    <v>XIDX:INTP</v>
    <v>331</v>
  </rv>
  <rv s="1">
    <v>1</v>
    <v>XIDX:INTP</v>
    <v>Daily</v>
    <v>44925</v>
    <v>44925</v>
    <v>0</v>
    <v>1</v>
    <v>638079552000000000,639284103195908599,0</v>
    <v>0</v>
    <v>bn95m7</v>
    <v>XIDX:INTP</v>
    <v>332</v>
  </rv>
  <rv s="1">
    <v>1</v>
    <v>XIDX:INTP</v>
    <v>Daily</v>
    <v>45656</v>
    <v>45656</v>
    <v>0</v>
    <v>1</v>
    <v>638711136000000000,639284103196389450,0</v>
    <v>0</v>
    <v>bn95m7</v>
    <v>XIDX:INTP</v>
    <v>333</v>
  </rv>
  <rv s="1">
    <v>1</v>
    <v>XIDX:INTP</v>
    <v>Daily</v>
    <v>46203</v>
    <v>46203</v>
    <v>0</v>
    <v>1</v>
    <v>639183744000000000,639284103191968617,0</v>
    <v>0</v>
    <v>bn95m7</v>
    <v>XIDX:INTP</v>
    <v>334</v>
  </rv>
  <rv s="1">
    <v>1</v>
    <v>XIDX:GLOB</v>
    <v>Daily</v>
    <v>41271</v>
    <v>41271</v>
    <v>0</v>
    <v>1</v>
    <v>634922496000000000,639284103129272313,0</v>
    <v>0</v>
    <v>bgveur</v>
    <v>XIDX:GLOB</v>
    <v>335</v>
  </rv>
  <rv s="1">
    <v>1</v>
    <v>XIDX:GLOB</v>
    <v>Daily</v>
    <v>41638</v>
    <v>41638</v>
    <v>0</v>
    <v>1</v>
    <v>635239584000000000,639284103129742321,0</v>
    <v>0</v>
    <v>bgveur</v>
    <v>XIDX:GLOB</v>
    <v>128</v>
  </rv>
  <rv s="1">
    <v>1</v>
    <v>XIDX:GLOB</v>
    <v>Daily</v>
    <v>42003</v>
    <v>42003</v>
    <v>0</v>
    <v>1</v>
    <v>635554944000000000,639284103125529812,0</v>
    <v>0</v>
    <v>bgveur</v>
    <v>XIDX:GLOB</v>
    <v>286</v>
  </rv>
  <rv s="1">
    <v>1</v>
    <v>XIDX:GLOB</v>
    <v>Daily</v>
    <v>42368</v>
    <v>42368</v>
    <v>0</v>
    <v>1</v>
    <v>635870304000000000,639284103125999809,0</v>
    <v>0</v>
    <v>bgveur</v>
    <v>XIDX:GLOB</v>
    <v>135</v>
  </rv>
  <rv s="1">
    <v>1</v>
    <v>XIDX:GLOB</v>
    <v>Daily</v>
    <v>43462</v>
    <v>43462</v>
    <v>0</v>
    <v>1</v>
    <v>636815520000000000,639284103127432250,0</v>
    <v>0</v>
    <v>bgveur</v>
    <v>XIDX:GLOB</v>
    <v>50</v>
  </rv>
  <rv s="1">
    <v>1</v>
    <v>XIDX:GLOB</v>
    <v>Daily</v>
    <v>43829</v>
    <v>43829</v>
    <v>0</v>
    <v>1</v>
    <v>637132608000000000,639284103127902279,0</v>
    <v>0</v>
    <v>bgveur</v>
    <v>XIDX:GLOB</v>
    <v>336</v>
  </rv>
  <rv s="1">
    <v>1</v>
    <v>XIDX:GLOB</v>
    <v>Daily</v>
    <v>44195</v>
    <v>44195</v>
    <v>0</v>
    <v>1</v>
    <v>637448832000000000,639284103128372283,0</v>
    <v>0</v>
    <v>bgveur</v>
    <v>XIDX:GLOB</v>
    <v>337</v>
  </rv>
  <rv s="1">
    <v>1</v>
    <v>XIDX:GLOB</v>
    <v>Daily</v>
    <v>44560</v>
    <v>44560</v>
    <v>0</v>
    <v>1</v>
    <v>637764192000000000,639284103128852271,0</v>
    <v>0</v>
    <v>bgveur</v>
    <v>XIDX:GLOB</v>
    <v>338</v>
  </rv>
  <rv s="1">
    <v>1</v>
    <v>XIDX:GLOB</v>
    <v>Daily</v>
    <v>44925</v>
    <v>44925</v>
    <v>0</v>
    <v>1</v>
    <v>638079552000000000,639284103129329786,0</v>
    <v>0</v>
    <v>bgveur</v>
    <v>XIDX:GLOB</v>
    <v>339</v>
  </rv>
  <rv s="1">
    <v>1</v>
    <v>XIDX:GLOB</v>
    <v>Daily</v>
    <v>45289</v>
    <v>45289</v>
    <v>0</v>
    <v>1</v>
    <v>638394048000000000,639284103129799785,0</v>
    <v>0</v>
    <v>bgveur</v>
    <v>XIDX:GLOB</v>
    <v>337</v>
  </rv>
  <rv s="1">
    <v>1</v>
    <v>XIDX:GLOB</v>
    <v>Daily</v>
    <v>45656</v>
    <v>45656</v>
    <v>0</v>
    <v>1</v>
    <v>638711136000000000,639284103125639814,0</v>
    <v>0</v>
    <v>bgveur</v>
    <v>XIDX:GLOB</v>
    <v>82</v>
  </rv>
  <rv s="1">
    <v>1</v>
    <v>XIDX:GLOB</v>
    <v>Daily</v>
    <v>46021</v>
    <v>46021</v>
    <v>0</v>
    <v>1</v>
    <v>639026496000000000,639284103126119805,0</v>
    <v>0</v>
    <v>bgveur</v>
    <v>XIDX:GLOB</v>
    <v>82</v>
  </rv>
  <rv s="1">
    <v>1</v>
    <v>XIDX:GLOB</v>
    <v>Daily</v>
    <v>46203</v>
    <v>46203</v>
    <v>0</v>
    <v>1</v>
    <v>639183744000000000,639284103126592241,0</v>
    <v>0</v>
    <v>bgveur</v>
    <v>XIDX:GLOB</v>
    <v>82</v>
  </rv>
  <rv s="1">
    <v>1</v>
    <v>XIDX:GLOB</v>
    <v>Daily</v>
    <v>46111</v>
    <v>46111</v>
    <v>0</v>
    <v>1</v>
    <v>639104256000000000,639284103127072252,0</v>
    <v>0</v>
    <v>bgveur</v>
    <v>XIDX:GLOB</v>
    <v>82</v>
  </rv>
  <rv s="1">
    <v>1</v>
    <v>XIDX:INTA</v>
    <v>Daily</v>
    <v>40542</v>
    <v>40542</v>
    <v>0</v>
    <v>1</v>
    <v>634292640000000000,639284103081500812,0</v>
    <v>0</v>
    <v>bkgu5r</v>
    <v>XIDX:INTA</v>
    <v>340</v>
  </rv>
  <rv s="1">
    <v>1</v>
    <v>XIDX:INTA</v>
    <v>Daily</v>
    <v>41638</v>
    <v>41638</v>
    <v>0</v>
    <v>1</v>
    <v>635239584000000000,639284103081980789,0</v>
    <v>0</v>
    <v>bkgu5r</v>
    <v>XIDX:INTA</v>
    <v>341</v>
  </rv>
  <rv s="1">
    <v>1</v>
    <v>XIDX:INTA</v>
    <v>Daily</v>
    <v>42368</v>
    <v>42368</v>
    <v>0</v>
    <v>1</v>
    <v>635870304000000000,639284103082450793,0</v>
    <v>0</v>
    <v>bkgu5r</v>
    <v>XIDX:INTA</v>
    <v>342</v>
  </rv>
  <rv s="1">
    <v>1</v>
    <v>XIDX:INTA</v>
    <v>Daily</v>
    <v>43098</v>
    <v>43098</v>
    <v>0</v>
    <v>1</v>
    <v>636501024000000000,639284103082930790,0</v>
    <v>0</v>
    <v>bkgu5r</v>
    <v>XIDX:INTA</v>
    <v>343</v>
  </rv>
  <rv s="1">
    <v>1</v>
    <v>XIDX:INTA</v>
    <v>Daily</v>
    <v>43829</v>
    <v>43829</v>
    <v>0</v>
    <v>1</v>
    <v>637132608000000000,639284103083410500,0</v>
    <v>0</v>
    <v>bkgu5r</v>
    <v>XIDX:INTA</v>
    <v>344</v>
  </rv>
  <rv s="1">
    <v>1</v>
    <v>XIDX:INTA</v>
    <v>Daily</v>
    <v>44560</v>
    <v>44560</v>
    <v>0</v>
    <v>1</v>
    <v>637764192000000000,639284103079080817,0</v>
    <v>0</v>
    <v>bkgu5r</v>
    <v>XIDX:INTA</v>
    <v>345</v>
  </rv>
  <rv s="1">
    <v>1</v>
    <v>XIDX:INTA</v>
    <v>Daily</v>
    <v>45289</v>
    <v>45289</v>
    <v>0</v>
    <v>1</v>
    <v>638394048000000000,639284103079560823,0</v>
    <v>0</v>
    <v>bkgu5r</v>
    <v>XIDX:INTA</v>
    <v>82</v>
  </rv>
  <rv s="1">
    <v>1</v>
    <v>XIDX:INTA</v>
    <v>Daily</v>
    <v>46021</v>
    <v>46021</v>
    <v>0</v>
    <v>1</v>
    <v>639026496000000000,639284103080030813,0</v>
    <v>0</v>
    <v>bkgu5r</v>
    <v>XIDX:INTA</v>
    <v>82</v>
  </rv>
  <rv s="1">
    <v>1</v>
    <v>XIDX:INTA</v>
    <v>Daily</v>
    <v>46111</v>
    <v>46111</v>
    <v>0</v>
    <v>1</v>
    <v>639104256000000000,639284103080510806,0</v>
    <v>0</v>
    <v>bkgu5r</v>
    <v>XIDX:INTA</v>
    <v>346</v>
  </rv>
  <rv s="1">
    <v>1</v>
    <v>XIDX:INTA</v>
    <v>Daily</v>
    <v>40176</v>
    <v>40176</v>
    <v>0</v>
    <v>1</v>
    <v>633976416000000000,639284103195780264,0</v>
    <v>0</v>
    <v>bkgu5r</v>
    <v>XIDX:INTA</v>
    <v>347</v>
  </rv>
  <rv s="1">
    <v>1</v>
    <v>XIDX:INTA</v>
    <v>Daily</v>
    <v>40907</v>
    <v>40907</v>
    <v>0</v>
    <v>1</v>
    <v>634608000000000000,639284103196250261,0</v>
    <v>0</v>
    <v>bkgu5r</v>
    <v>XIDX:INTA</v>
    <v>348</v>
  </rv>
  <rv s="1">
    <v>1</v>
    <v>XIDX:INTA</v>
    <v>Daily</v>
    <v>41271</v>
    <v>41271</v>
    <v>0</v>
    <v>1</v>
    <v>634922496000000000,639284103191890274,0</v>
    <v>0</v>
    <v>bkgu5r</v>
    <v>XIDX:INTA</v>
    <v>349</v>
  </rv>
  <rv s="1">
    <v>1</v>
    <v>XIDX:INTA</v>
    <v>Daily</v>
    <v>42003</v>
    <v>42003</v>
    <v>0</v>
    <v>1</v>
    <v>635554944000000000,639284103192360276,0</v>
    <v>0</v>
    <v>bkgu5r</v>
    <v>XIDX:INTA</v>
    <v>350</v>
  </rv>
  <rv s="1">
    <v>1</v>
    <v>XIDX:INTA</v>
    <v>Daily</v>
    <v>42734</v>
    <v>42734</v>
    <v>0</v>
    <v>1</v>
    <v>636186528000000000,639284103192830274,0</v>
    <v>0</v>
    <v>bkgu5r</v>
    <v>XIDX:INTA</v>
    <v>351</v>
  </rv>
  <rv s="1">
    <v>1</v>
    <v>XIDX:INTA</v>
    <v>Daily</v>
    <v>43462</v>
    <v>43462</v>
    <v>0</v>
    <v>1</v>
    <v>636815520000000000,639284103193300272,0</v>
    <v>0</v>
    <v>bkgu5r</v>
    <v>XIDX:INTA</v>
    <v>135</v>
  </rv>
  <rv s="1">
    <v>1</v>
    <v>XIDX:INTA</v>
    <v>Daily</v>
    <v>44195</v>
    <v>44195</v>
    <v>0</v>
    <v>1</v>
    <v>637448832000000000,639284103193780274,0</v>
    <v>0</v>
    <v>bkgu5r</v>
    <v>XIDX:INTA</v>
    <v>352</v>
  </rv>
  <rv s="1">
    <v>1</v>
    <v>XIDX:INTA</v>
    <v>Daily</v>
    <v>44925</v>
    <v>44925</v>
    <v>0</v>
    <v>1</v>
    <v>638079552000000000,639284103194260276,0</v>
    <v>0</v>
    <v>bkgu5r</v>
    <v>XIDX:INTA</v>
    <v>82</v>
  </rv>
  <rv s="1">
    <v>1</v>
    <v>XIDX:INTA</v>
    <v>Daily</v>
    <v>45656</v>
    <v>45656</v>
    <v>0</v>
    <v>1</v>
    <v>638711136000000000,639284103194732825,0</v>
    <v>0</v>
    <v>bkgu5r</v>
    <v>XIDX:INTA</v>
    <v>353</v>
  </rv>
  <rv s="1">
    <v>1</v>
    <v>XIDX:INTA</v>
    <v>Daily</v>
    <v>46203</v>
    <v>46203</v>
    <v>0</v>
    <v>1</v>
    <v>639183744000000000,639284103195210260,0</v>
    <v>0</v>
    <v>bkgu5r</v>
    <v>XIDX:INTA</v>
    <v>354</v>
  </rv>
  <rv s="1">
    <v>1</v>
    <v>XIDX:GEMA</v>
    <v>Daily</v>
    <v>40907</v>
    <v>40907</v>
    <v>0</v>
    <v>1</v>
    <v>634608000000000000,639284103093059050,0</v>
    <v>0</v>
    <v>bkgptc</v>
    <v>XIDX:GEMA</v>
    <v>355</v>
  </rv>
  <rv s="1">
    <v>1</v>
    <v>XIDX:GEMA</v>
    <v>Daily</v>
    <v>42368</v>
    <v>42368</v>
    <v>0</v>
    <v>1</v>
    <v>635870304000000000,639284103093547915,0</v>
    <v>0</v>
    <v>bkgptc</v>
    <v>XIDX:GEMA</v>
    <v>356</v>
  </rv>
  <rv s="1">
    <v>1</v>
    <v>XIDX:GEMA</v>
    <v>Daily</v>
    <v>43829</v>
    <v>43829</v>
    <v>0</v>
    <v>1</v>
    <v>637132608000000000,639284103094027908,0</v>
    <v>0</v>
    <v>bkgptc</v>
    <v>XIDX:GEMA</v>
    <v>47</v>
  </rv>
  <rv s="1">
    <v>1</v>
    <v>XIDX:GEMA</v>
    <v>Daily</v>
    <v>45656</v>
    <v>45656</v>
    <v>0</v>
    <v>1</v>
    <v>638711136000000000,639284103094497900,0</v>
    <v>0</v>
    <v>bkgptc</v>
    <v>XIDX:GEMA</v>
    <v>357</v>
  </rv>
  <rv s="1">
    <v>1</v>
    <v>XIDX:GEMA</v>
    <v>Daily</v>
    <v>46203</v>
    <v>46203</v>
    <v>0</v>
    <v>1</v>
    <v>639183744000000000,639284103094979037,0</v>
    <v>0</v>
    <v>bkgptc</v>
    <v>XIDX:GEMA</v>
    <v>140</v>
  </rv>
  <rv s="1">
    <v>1</v>
    <v>XIDX:GEMA</v>
    <v>Daily</v>
    <v>43462</v>
    <v>43462</v>
    <v>0</v>
    <v>1</v>
    <v>636815520000000000,639284103132148803,0</v>
    <v>0</v>
    <v>bkgptc</v>
    <v>XIDX:GEMA</v>
    <v>358</v>
  </rv>
  <rv s="1">
    <v>1</v>
    <v>XIDX:GEMA</v>
    <v>Daily</v>
    <v>44925</v>
    <v>44925</v>
    <v>0</v>
    <v>1</v>
    <v>638079552000000000,639284103132628799,0</v>
    <v>0</v>
    <v>bkgptc</v>
    <v>XIDX:GEMA</v>
    <v>287</v>
  </rv>
  <rv s="1">
    <v>1</v>
    <v>XIDX:GEMA</v>
    <v>Daily</v>
    <v>40542</v>
    <v>40542</v>
    <v>0</v>
    <v>1</v>
    <v>634292640000000000,639284103167472914,0</v>
    <v>0</v>
    <v>bkgptc</v>
    <v>XIDX:GEMA</v>
    <v>359</v>
  </rv>
  <rv s="1">
    <v>1</v>
    <v>XIDX:GEMA</v>
    <v>Daily</v>
    <v>42003</v>
    <v>42003</v>
    <v>0</v>
    <v>1</v>
    <v>635554944000000000,639284103167957578,0</v>
    <v>0</v>
    <v>bkgptc</v>
    <v>XIDX:GEMA</v>
    <v>360</v>
  </rv>
  <rv s="1">
    <v>1</v>
    <v>XIDX:GEMA</v>
    <v>Daily</v>
    <v>43098</v>
    <v>43098</v>
    <v>0</v>
    <v>1</v>
    <v>636501024000000000,639284103168442917,0</v>
    <v>0</v>
    <v>bkgptc</v>
    <v>XIDX:GEMA</v>
    <v>361</v>
  </rv>
  <rv s="1">
    <v>1</v>
    <v>XIDX:GEMA</v>
    <v>Daily</v>
    <v>44560</v>
    <v>44560</v>
    <v>0</v>
    <v>1</v>
    <v>637764192000000000,639284103168927560,0</v>
    <v>0</v>
    <v>bkgptc</v>
    <v>XIDX:GEMA</v>
    <v>362</v>
  </rv>
  <rv s="1">
    <v>1</v>
    <v>XIDX:GEMA</v>
    <v>Daily</v>
    <v>46021</v>
    <v>46021</v>
    <v>0</v>
    <v>1</v>
    <v>639026496000000000,639284103169402911,0</v>
    <v>0</v>
    <v>bkgptc</v>
    <v>XIDX:GEMA</v>
    <v>87</v>
  </rv>
  <rv s="1">
    <v>1</v>
    <v>XIDX:GEMA</v>
    <v>Daily</v>
    <v>41271</v>
    <v>41271</v>
    <v>0</v>
    <v>1</v>
    <v>634922496000000000,639284103211538223,0</v>
    <v>0</v>
    <v>bkgptc</v>
    <v>XIDX:GEMA</v>
    <v>360</v>
  </rv>
  <rv s="1">
    <v>1</v>
    <v>XIDX:GEMA</v>
    <v>Daily</v>
    <v>42734</v>
    <v>42734</v>
    <v>0</v>
    <v>1</v>
    <v>636186528000000000,639284103212017352,0</v>
    <v>0</v>
    <v>bkgptc</v>
    <v>XIDX:GEMA</v>
    <v>363</v>
  </rv>
  <rv s="1">
    <v>1</v>
    <v>XIDX:GEMA</v>
    <v>Daily</v>
    <v>44195</v>
    <v>44195</v>
    <v>0</v>
    <v>1</v>
    <v>637448832000000000,639284103212477344,0</v>
    <v>0</v>
    <v>bkgptc</v>
    <v>XIDX:GEMA</v>
    <v>82</v>
  </rv>
  <rv s="1">
    <v>1</v>
    <v>XIDX:GEMA</v>
    <v>Daily</v>
    <v>45289</v>
    <v>45289</v>
    <v>0</v>
    <v>1</v>
    <v>638394048000000000,639284103212958218,0</v>
    <v>0</v>
    <v>bkgptc</v>
    <v>XIDX:GEMA</v>
    <v>45</v>
  </rv>
  <rv s="1">
    <v>1</v>
    <v>XIDX:GEMA</v>
    <v>Daily</v>
    <v>46111</v>
    <v>46111</v>
    <v>0</v>
    <v>1</v>
    <v>639104256000000000,639284103213437345,0</v>
    <v>0</v>
    <v>bkgptc</v>
    <v>XIDX:GEMA</v>
    <v>142</v>
  </rv>
  <rv s="1">
    <v>1</v>
    <v>XIDX:INPC</v>
    <v>Daily</v>
    <v>40542</v>
    <v>40542</v>
    <v>0</v>
    <v>1</v>
    <v>634292640000000000,639284103085780439,0</v>
    <v>0</v>
    <v>bkgttc</v>
    <v>XIDX:INPC</v>
    <v>291</v>
  </rv>
  <rv s="1">
    <v>1</v>
    <v>XIDX:INPC</v>
    <v>Daily</v>
    <v>41271</v>
    <v>41271</v>
    <v>0</v>
    <v>1</v>
    <v>634922496000000000,639284103086250433,0</v>
    <v>0</v>
    <v>bkgttc</v>
    <v>XIDX:INPC</v>
    <v>238</v>
  </rv>
  <rv s="1">
    <v>1</v>
    <v>XIDX:INPC</v>
    <v>Daily</v>
    <v>42368</v>
    <v>42368</v>
    <v>0</v>
    <v>1</v>
    <v>635870304000000000,639284103086730429,0</v>
    <v>0</v>
    <v>bkgttc</v>
    <v>XIDX:INPC</v>
    <v>139</v>
  </rv>
  <rv s="1">
    <v>1</v>
    <v>XIDX:INPC</v>
    <v>Daily</v>
    <v>43098</v>
    <v>43098</v>
    <v>0</v>
    <v>1</v>
    <v>636501024000000000,639284103087210420,0</v>
    <v>0</v>
    <v>bkgttc</v>
    <v>XIDX:INPC</v>
    <v>34</v>
  </rv>
  <rv s="1">
    <v>1</v>
    <v>XIDX:INPC</v>
    <v>Daily</v>
    <v>44560</v>
    <v>44560</v>
    <v>0</v>
    <v>1</v>
    <v>637764192000000000,639284103083120471,0</v>
    <v>0</v>
    <v>bkgttc</v>
    <v>XIDX:INPC</v>
    <v>115</v>
  </rv>
  <rv s="1">
    <v>1</v>
    <v>XIDX:INPC</v>
    <v>Daily</v>
    <v>45656</v>
    <v>45656</v>
    <v>0</v>
    <v>1</v>
    <v>638711136000000000,639284103083590465,0</v>
    <v>0</v>
    <v>bkgttc</v>
    <v>XIDX:INPC</v>
    <v>338</v>
  </rv>
  <rv s="1">
    <v>1</v>
    <v>XIDX:INPC</v>
    <v>Daily</v>
    <v>46203</v>
    <v>46203</v>
    <v>0</v>
    <v>1</v>
    <v>639183744000000000,639284103084069794,0</v>
    <v>0</v>
    <v>bkgttc</v>
    <v>XIDX:INPC</v>
    <v>364</v>
  </rv>
  <rv s="1">
    <v>1</v>
    <v>XIDX:INPC</v>
    <v>Daily</v>
    <v>40176</v>
    <v>40176</v>
    <v>0</v>
    <v>1</v>
    <v>633976416000000000,639284103158817220,0</v>
    <v>0</v>
    <v>bkgttc</v>
    <v>XIDX:INPC</v>
    <v>114</v>
  </rv>
  <rv s="1">
    <v>1</v>
    <v>XIDX:INPC</v>
    <v>Daily</v>
    <v>40907</v>
    <v>40907</v>
    <v>0</v>
    <v>1</v>
    <v>634608000000000000,639284103159289570,0</v>
    <v>0</v>
    <v>bkgttc</v>
    <v>XIDX:INPC</v>
    <v>365</v>
  </rv>
  <rv s="1">
    <v>1</v>
    <v>XIDX:INPC</v>
    <v>Daily</v>
    <v>42003</v>
    <v>42003</v>
    <v>0</v>
    <v>1</v>
    <v>635554944000000000,639284103159769555,0</v>
    <v>0</v>
    <v>bkgttc</v>
    <v>XIDX:INPC</v>
    <v>360</v>
  </rv>
  <rv s="1">
    <v>1</v>
    <v>XIDX:INPC</v>
    <v>Daily</v>
    <v>42734</v>
    <v>42734</v>
    <v>0</v>
    <v>1</v>
    <v>636186528000000000,639284103160239555,0</v>
    <v>0</v>
    <v>bkgttc</v>
    <v>XIDX:INPC</v>
    <v>52</v>
  </rv>
  <rv s="1">
    <v>1</v>
    <v>XIDX:INPC</v>
    <v>Daily</v>
    <v>43829</v>
    <v>43829</v>
    <v>0</v>
    <v>1</v>
    <v>637132608000000000,639284103160719542,0</v>
    <v>0</v>
    <v>bkgttc</v>
    <v>XIDX:INPC</v>
    <v>354</v>
  </rv>
  <rv s="1">
    <v>1</v>
    <v>XIDX:INPC</v>
    <v>Daily</v>
    <v>44925</v>
    <v>44925</v>
    <v>0</v>
    <v>1</v>
    <v>638079552000000000,639284103161189540,0</v>
    <v>0</v>
    <v>bkgttc</v>
    <v>XIDX:INPC</v>
    <v>241</v>
  </rv>
  <rv s="1">
    <v>1</v>
    <v>XIDX:INPC</v>
    <v>Daily</v>
    <v>46021</v>
    <v>46021</v>
    <v>0</v>
    <v>1</v>
    <v>639026496000000000,639284103161669016,0</v>
    <v>0</v>
    <v>bkgttc</v>
    <v>XIDX:INPC</v>
    <v>366</v>
  </rv>
  <rv s="1">
    <v>1</v>
    <v>XIDX:INPC</v>
    <v>Daily</v>
    <v>46111</v>
    <v>46111</v>
    <v>0</v>
    <v>1</v>
    <v>639104256000000000,639284103162138994,0</v>
    <v>0</v>
    <v>bkgttc</v>
    <v>XIDX:INPC</v>
    <v>162</v>
  </rv>
  <rv s="1">
    <v>1</v>
    <v>XIDX:INPC</v>
    <v>Daily</v>
    <v>41638</v>
    <v>41638</v>
    <v>0</v>
    <v>1</v>
    <v>635239584000000000,639284103194599128,0</v>
    <v>0</v>
    <v>bkgttc</v>
    <v>XIDX:INPC</v>
    <v>137</v>
  </rv>
  <rv s="1">
    <v>1</v>
    <v>XIDX:INPC</v>
    <v>Daily</v>
    <v>43462</v>
    <v>43462</v>
    <v>0</v>
    <v>1</v>
    <v>636815520000000000,639284103195069099,0</v>
    <v>0</v>
    <v>bkgttc</v>
    <v>XIDX:INPC</v>
    <v>199</v>
  </rv>
  <rv s="1">
    <v>1</v>
    <v>XIDX:INPC</v>
    <v>Daily</v>
    <v>44195</v>
    <v>44195</v>
    <v>0</v>
    <v>1</v>
    <v>637448832000000000,639284103195548625,0</v>
    <v>0</v>
    <v>bkgttc</v>
    <v>XIDX:INPC</v>
    <v>367</v>
  </rv>
  <rv s="1">
    <v>1</v>
    <v>XIDX:INPC</v>
    <v>Daily</v>
    <v>45289</v>
    <v>45289</v>
    <v>0</v>
    <v>1</v>
    <v>638394048000000000,639284103196028646,0</v>
    <v>0</v>
    <v>bkgttc</v>
    <v>XIDX:INPC</v>
    <v>52</v>
  </rv>
  <rv s="1">
    <v>1</v>
    <v>XIDX:INKP</v>
    <v>Daily</v>
    <v>39812</v>
    <v>39812</v>
    <v>0</v>
    <v>1</v>
    <v>633661920000000000,639284103084540456,0</v>
    <v>0</v>
    <v>bn96im</v>
    <v>XIDX:INKP</v>
    <v>117</v>
  </rv>
  <rv s="1">
    <v>1</v>
    <v>XIDX:INKP</v>
    <v>Daily</v>
    <v>40542</v>
    <v>40542</v>
    <v>0</v>
    <v>1</v>
    <v>634292640000000000,639284103085010446,0</v>
    <v>0</v>
    <v>bn96im</v>
    <v>XIDX:INKP</v>
    <v>368</v>
  </rv>
  <rv s="1">
    <v>1</v>
    <v>XIDX:INKP</v>
    <v>Daily</v>
    <v>41271</v>
    <v>41271</v>
    <v>0</v>
    <v>1</v>
    <v>634922496000000000,639284103085489784,0</v>
    <v>0</v>
    <v>bn96im</v>
    <v>XIDX:INKP</v>
    <v>369</v>
  </rv>
  <rv s="1">
    <v>1</v>
    <v>XIDX:INKP</v>
    <v>Daily</v>
    <v>42368</v>
    <v>42368</v>
    <v>0</v>
    <v>1</v>
    <v>635870304000000000,639284103085967940,0</v>
    <v>0</v>
    <v>bn96im</v>
    <v>XIDX:INKP</v>
    <v>370</v>
  </rv>
  <rv s="1">
    <v>1</v>
    <v>XIDX:INKP</v>
    <v>Daily</v>
    <v>43462</v>
    <v>43462</v>
    <v>0</v>
    <v>1</v>
    <v>636815520000000000,639284103086440445,0</v>
    <v>0</v>
    <v>bn96im</v>
    <v>XIDX:INKP</v>
    <v>371</v>
  </rv>
  <rv s="1">
    <v>1</v>
    <v>XIDX:INKP</v>
    <v>Daily</v>
    <v>44560</v>
    <v>44560</v>
    <v>0</v>
    <v>1</v>
    <v>637764192000000000,639284103086919768,0</v>
    <v>0</v>
    <v>bn96im</v>
    <v>XIDX:INKP</v>
    <v>372</v>
  </rv>
  <rv s="1">
    <v>1</v>
    <v>XIDX:INKP</v>
    <v>Daily</v>
    <v>45656</v>
    <v>45656</v>
    <v>0</v>
    <v>1</v>
    <v>638711136000000000,639284103087400420,0</v>
    <v>0</v>
    <v>bn96im</v>
    <v>XIDX:INKP</v>
    <v>373</v>
  </rv>
  <rv s="1">
    <v>1</v>
    <v>XIDX:INKP</v>
    <v>Daily</v>
    <v>46203</v>
    <v>46203</v>
    <v>0</v>
    <v>1</v>
    <v>639183744000000000,639284103083090473,0</v>
    <v>0</v>
    <v>bn96im</v>
    <v>XIDX:INKP</v>
    <v>374</v>
  </rv>
  <rv s="1">
    <v>1</v>
    <v>XIDX:INKP</v>
    <v>Daily</v>
    <v>40176</v>
    <v>40176</v>
    <v>0</v>
    <v>1</v>
    <v>633976416000000000,639284103162618991,0</v>
    <v>0</v>
    <v>bn96im</v>
    <v>XIDX:INKP</v>
    <v>375</v>
  </rv>
  <rv s="1">
    <v>1</v>
    <v>XIDX:INKP</v>
    <v>Daily</v>
    <v>40907</v>
    <v>40907</v>
    <v>0</v>
    <v>1</v>
    <v>634608000000000000,639284103163099513,0</v>
    <v>0</v>
    <v>bn96im</v>
    <v>XIDX:INKP</v>
    <v>54</v>
  </rv>
  <rv s="1">
    <v>1</v>
    <v>XIDX:INKP</v>
    <v>Daily</v>
    <v>42003</v>
    <v>42003</v>
    <v>0</v>
    <v>1</v>
    <v>635554944000000000,639284103159069581,0</v>
    <v>0</v>
    <v>bn96im</v>
    <v>XIDX:INKP</v>
    <v>376</v>
  </rv>
  <rv s="1">
    <v>1</v>
    <v>XIDX:INKP</v>
    <v>Daily</v>
    <v>42734</v>
    <v>42734</v>
    <v>0</v>
    <v>1</v>
    <v>636186528000000000,639284103159549557,0</v>
    <v>0</v>
    <v>bn96im</v>
    <v>XIDX:INKP</v>
    <v>370</v>
  </rv>
  <rv s="1">
    <v>1</v>
    <v>XIDX:INKP</v>
    <v>Daily</v>
    <v>43829</v>
    <v>43829</v>
    <v>0</v>
    <v>1</v>
    <v>637132608000000000,639284103160029554,0</v>
    <v>0</v>
    <v>bn96im</v>
    <v>XIDX:INKP</v>
    <v>377</v>
  </rv>
  <rv s="1">
    <v>1</v>
    <v>XIDX:INKP</v>
    <v>Daily</v>
    <v>44925</v>
    <v>44925</v>
    <v>0</v>
    <v>1</v>
    <v>638079552000000000,639284103160499548,0</v>
    <v>0</v>
    <v>bn96im</v>
    <v>XIDX:INKP</v>
    <v>378</v>
  </rv>
  <rv s="1">
    <v>1</v>
    <v>XIDX:INKP</v>
    <v>Daily</v>
    <v>46021</v>
    <v>46021</v>
    <v>0</v>
    <v>1</v>
    <v>639026496000000000,639284103160969542,0</v>
    <v>0</v>
    <v>bn96im</v>
    <v>XIDX:INKP</v>
    <v>379</v>
  </rv>
  <rv s="1">
    <v>1</v>
    <v>XIDX:INKP</v>
    <v>Daily</v>
    <v>41638</v>
    <v>41638</v>
    <v>0</v>
    <v>1</v>
    <v>635239584000000000,639284103196519091,0</v>
    <v>0</v>
    <v>bn96im</v>
    <v>XIDX:INKP</v>
    <v>380</v>
  </rv>
  <rv s="1">
    <v>1</v>
    <v>XIDX:INKP</v>
    <v>Daily</v>
    <v>43098</v>
    <v>43098</v>
    <v>0</v>
    <v>1</v>
    <v>636501024000000000,639284103192299138,0</v>
    <v>0</v>
    <v>bn96im</v>
    <v>XIDX:INKP</v>
    <v>381</v>
  </rv>
  <rv s="1">
    <v>1</v>
    <v>XIDX:INKP</v>
    <v>Daily</v>
    <v>44195</v>
    <v>44195</v>
    <v>0</v>
    <v>1</v>
    <v>637448832000000000,639284103192769143,0</v>
    <v>0</v>
    <v>bn96im</v>
    <v>XIDX:INKP</v>
    <v>382</v>
  </rv>
  <rv s="1">
    <v>1</v>
    <v>XIDX:INKP</v>
    <v>Daily</v>
    <v>45289</v>
    <v>45289</v>
    <v>0</v>
    <v>1</v>
    <v>638394048000000000,639284103193256928,0</v>
    <v>0</v>
    <v>bn96im</v>
    <v>XIDX:INKP</v>
    <v>383</v>
  </rv>
  <rv s="1">
    <v>1</v>
    <v>XIDX:INKP</v>
    <v>Daily</v>
    <v>46111</v>
    <v>46111</v>
    <v>0</v>
    <v>1</v>
    <v>639104256000000000,639284103193738656,0</v>
    <v>0</v>
    <v>bn96im</v>
    <v>XIDX:INKP</v>
    <v>332</v>
  </rv>
  <rv s="1">
    <v>1</v>
    <v>XIDX:INDY</v>
    <v>Daily</v>
    <v>41271</v>
    <v>41271</v>
    <v>0</v>
    <v>1</v>
    <v>634922496000000000,639284103083656883,0</v>
    <v>0</v>
    <v>bkgvjc</v>
    <v>XIDX:INDY</v>
    <v>93</v>
  </rv>
  <rv s="1">
    <v>1</v>
    <v>XIDX:INDY</v>
    <v>Daily</v>
    <v>42734</v>
    <v>42734</v>
    <v>0</v>
    <v>1</v>
    <v>636186528000000000,639284103084126904,0</v>
    <v>0</v>
    <v>bkgvjc</v>
    <v>XIDX:INDY</v>
    <v>384</v>
  </rv>
  <rv s="1">
    <v>1</v>
    <v>XIDX:INDY</v>
    <v>Daily</v>
    <v>43462</v>
    <v>43462</v>
    <v>0</v>
    <v>1</v>
    <v>636815520000000000,639284103084606901,0</v>
    <v>0</v>
    <v>bkgvjc</v>
    <v>XIDX:INDY</v>
    <v>385</v>
  </rv>
  <rv s="1">
    <v>1</v>
    <v>XIDX:INDY</v>
    <v>Daily</v>
    <v>44560</v>
    <v>44560</v>
    <v>0</v>
    <v>1</v>
    <v>637764192000000000,639284103085088010,0</v>
    <v>0</v>
    <v>bkgvjc</v>
    <v>XIDX:INDY</v>
    <v>386</v>
  </rv>
  <rv s="1">
    <v>1</v>
    <v>XIDX:INDY</v>
    <v>Daily</v>
    <v>45656</v>
    <v>45656</v>
    <v>0</v>
    <v>1</v>
    <v>638711136000000000,639284103085567996,0</v>
    <v>0</v>
    <v>bkgvjc</v>
    <v>XIDX:INDY</v>
    <v>387</v>
  </rv>
  <rv s="1">
    <v>1</v>
    <v>XIDX:INDY</v>
    <v>Daily</v>
    <v>46111</v>
    <v>46111</v>
    <v>0</v>
    <v>1</v>
    <v>639104256000000000,639284103086053780,0</v>
    <v>0</v>
    <v>bkgvjc</v>
    <v>XIDX:INDY</v>
    <v>388</v>
  </rv>
  <rv s="1">
    <v>1</v>
    <v>XIDX:INDY</v>
    <v>Daily</v>
    <v>40176</v>
    <v>40176</v>
    <v>0</v>
    <v>1</v>
    <v>633976416000000000,639284103161437268,0</v>
    <v>0</v>
    <v>bkgvjc</v>
    <v>XIDX:INDY</v>
    <v>389</v>
  </rv>
  <rv s="1">
    <v>1</v>
    <v>XIDX:INDY</v>
    <v>Daily</v>
    <v>40907</v>
    <v>40907</v>
    <v>0</v>
    <v>1</v>
    <v>634608000000000000,639284103161917268,0</v>
    <v>0</v>
    <v>bkgvjc</v>
    <v>XIDX:INDY</v>
    <v>390</v>
  </rv>
  <rv s="1">
    <v>1</v>
    <v>XIDX:INDY</v>
    <v>Daily</v>
    <v>42003</v>
    <v>42003</v>
    <v>0</v>
    <v>1</v>
    <v>635554944000000000,639284103162387263,0</v>
    <v>0</v>
    <v>bkgvjc</v>
    <v>XIDX:INDY</v>
    <v>391</v>
  </rv>
  <rv s="1">
    <v>1</v>
    <v>XIDX:INDY</v>
    <v>Daily</v>
    <v>43098</v>
    <v>43098</v>
    <v>0</v>
    <v>1</v>
    <v>636501024000000000,639284103162864337,0</v>
    <v>0</v>
    <v>bkgvjc</v>
    <v>XIDX:INDY</v>
    <v>392</v>
  </rv>
  <rv s="1">
    <v>1</v>
    <v>XIDX:INDY</v>
    <v>Daily</v>
    <v>44195</v>
    <v>44195</v>
    <v>0</v>
    <v>1</v>
    <v>637448832000000000,639284103163337249,0</v>
    <v>0</v>
    <v>bkgvjc</v>
    <v>XIDX:INDY</v>
    <v>194</v>
  </rv>
  <rv s="1">
    <v>1</v>
    <v>XIDX:INDY</v>
    <v>Daily</v>
    <v>45289</v>
    <v>45289</v>
    <v>0</v>
    <v>1</v>
    <v>638394048000000000,639284103159204308,0</v>
    <v>0</v>
    <v>bkgvjc</v>
    <v>XIDX:INDY</v>
    <v>393</v>
  </rv>
  <rv s="1">
    <v>1</v>
    <v>XIDX:INDY</v>
    <v>Daily</v>
    <v>39812</v>
    <v>39812</v>
    <v>0</v>
    <v>1</v>
    <v>633661920000000000,639284103194228474,0</v>
    <v>0</v>
    <v>bkgvjc</v>
    <v>XIDX:INDY</v>
    <v>394</v>
  </rv>
  <rv s="1">
    <v>1</v>
    <v>XIDX:INDY</v>
    <v>Daily</v>
    <v>40542</v>
    <v>40542</v>
    <v>0</v>
    <v>1</v>
    <v>634292640000000000,639284103194704544,0</v>
    <v>0</v>
    <v>bkgvjc</v>
    <v>XIDX:INDY</v>
    <v>395</v>
  </rv>
  <rv s="1">
    <v>1</v>
    <v>XIDX:INDY</v>
    <v>Daily</v>
    <v>41638</v>
    <v>41638</v>
    <v>0</v>
    <v>1</v>
    <v>635239584000000000,639284103195177012,0</v>
    <v>0</v>
    <v>bkgvjc</v>
    <v>XIDX:INDY</v>
    <v>125</v>
  </rv>
  <rv s="1">
    <v>1</v>
    <v>XIDX:INDY</v>
    <v>Daily</v>
    <v>42368</v>
    <v>42368</v>
    <v>0</v>
    <v>1</v>
    <v>635870304000000000,639284103195657185,0</v>
    <v>0</v>
    <v>bkgvjc</v>
    <v>XIDX:INDY</v>
    <v>265</v>
  </rv>
  <rv s="1">
    <v>1</v>
    <v>XIDX:INDY</v>
    <v>Daily</v>
    <v>43829</v>
    <v>43829</v>
    <v>0</v>
    <v>1</v>
    <v>637132608000000000,639284103196224550,0</v>
    <v>0</v>
    <v>bkgvjc</v>
    <v>XIDX:INDY</v>
    <v>396</v>
  </rv>
  <rv s="1">
    <v>1</v>
    <v>XIDX:INDY</v>
    <v>Daily</v>
    <v>44925</v>
    <v>44925</v>
    <v>0</v>
    <v>1</v>
    <v>638079552000000000,639284103196708517,0</v>
    <v>0</v>
    <v>bkgvjc</v>
    <v>XIDX:INDY</v>
    <v>397</v>
  </rv>
  <rv s="1">
    <v>1</v>
    <v>XIDX:INDY</v>
    <v>Daily</v>
    <v>46021</v>
    <v>46021</v>
    <v>0</v>
    <v>1</v>
    <v>639026496000000000,639284103192517003,0</v>
    <v>0</v>
    <v>bkgvjc</v>
    <v>XIDX:INDY</v>
    <v>398</v>
  </rv>
  <rv s="1">
    <v>1</v>
    <v>XIDX:INDY</v>
    <v>Daily</v>
    <v>46203</v>
    <v>46203</v>
    <v>0</v>
    <v>1</v>
    <v>639183744000000000,639284103192984528,0</v>
    <v>0</v>
    <v>bkgvjc</v>
    <v>XIDX:INDY</v>
    <v>399</v>
  </rv>
  <rv s="1">
    <v>1</v>
    <v>XIDX:INDX</v>
    <v>Daily</v>
    <v>40542</v>
    <v>40542</v>
    <v>0</v>
    <v>1</v>
    <v>634292640000000000,639284103087005200,0</v>
    <v>0</v>
    <v>bkgvgh</v>
    <v>XIDX:INDX</v>
    <v>400</v>
  </rv>
  <rv s="1">
    <v>1</v>
    <v>XIDX:INDX</v>
    <v>Daily</v>
    <v>42368</v>
    <v>42368</v>
    <v>0</v>
    <v>1</v>
    <v>635870304000000000,639284103083056719,0</v>
    <v>0</v>
    <v>bkgvgh</v>
    <v>XIDX:INDX</v>
    <v>299</v>
  </rv>
  <rv s="1">
    <v>1</v>
    <v>XIDX:INDX</v>
    <v>Daily</v>
    <v>43462</v>
    <v>43462</v>
    <v>0</v>
    <v>1</v>
    <v>636815520000000000,639284103083658888,0</v>
    <v>0</v>
    <v>bkgvgh</v>
    <v>XIDX:INDX</v>
    <v>360</v>
  </rv>
  <rv s="1">
    <v>1</v>
    <v>XIDX:INDX</v>
    <v>Daily</v>
    <v>44925</v>
    <v>44925</v>
    <v>0</v>
    <v>1</v>
    <v>638079552000000000,639284103084145159,0</v>
    <v>0</v>
    <v>bkgvgh</v>
    <v>XIDX:INDX</v>
    <v>401</v>
  </rv>
  <rv s="1">
    <v>1</v>
    <v>XIDX:INDX</v>
    <v>Daily</v>
    <v>46111</v>
    <v>46111</v>
    <v>0</v>
    <v>1</v>
    <v>639104256000000000,639284103084616713,0</v>
    <v>0</v>
    <v>bkgvgh</v>
    <v>XIDX:INDX</v>
    <v>300</v>
  </rv>
  <rv s="1">
    <v>1</v>
    <v>XIDX:INDX</v>
    <v>Daily</v>
    <v>42003</v>
    <v>42003</v>
    <v>0</v>
    <v>1</v>
    <v>635554944000000000,639284103160636097,0</v>
    <v>0</v>
    <v>bkgvgh</v>
    <v>XIDX:INDX</v>
    <v>131</v>
  </rv>
  <rv s="1">
    <v>1</v>
    <v>XIDX:INDX</v>
    <v>Daily</v>
    <v>42734</v>
    <v>42734</v>
    <v>0</v>
    <v>1</v>
    <v>636186528000000000,639284103161129146,0</v>
    <v>0</v>
    <v>bkgvgh</v>
    <v>XIDX:INDX</v>
    <v>402</v>
  </rv>
  <rv s="1">
    <v>1</v>
    <v>XIDX:INDX</v>
    <v>Daily</v>
    <v>44195</v>
    <v>44195</v>
    <v>0</v>
    <v>1</v>
    <v>637448832000000000,639284103161606091,0</v>
    <v>0</v>
    <v>bkgvgh</v>
    <v>XIDX:INDX</v>
    <v>403</v>
  </rv>
  <rv s="1">
    <v>1</v>
    <v>XIDX:INDX</v>
    <v>Daily</v>
    <v>45289</v>
    <v>45289</v>
    <v>0</v>
    <v>1</v>
    <v>638394048000000000,639284103162075560,0</v>
    <v>0</v>
    <v>bkgvgh</v>
    <v>XIDX:INDX</v>
    <v>268</v>
  </rv>
  <rv s="1">
    <v>1</v>
    <v>XIDX:INDX</v>
    <v>Daily</v>
    <v>46203</v>
    <v>46203</v>
    <v>0</v>
    <v>1</v>
    <v>639183744000000000,639284103162556084,0</v>
    <v>0</v>
    <v>bkgvgh</v>
    <v>XIDX:INDX</v>
    <v>82</v>
  </rv>
  <rv s="1">
    <v>1</v>
    <v>XIDX:INDX</v>
    <v>Daily</v>
    <v>41271</v>
    <v>41271</v>
    <v>0</v>
    <v>1</v>
    <v>634922496000000000,639284103193459244,0</v>
    <v>0</v>
    <v>bkgvgh</v>
    <v>XIDX:INDX</v>
    <v>404</v>
  </rv>
  <rv s="1">
    <v>1</v>
    <v>XIDX:INDX</v>
    <v>Daily</v>
    <v>43098</v>
    <v>43098</v>
    <v>0</v>
    <v>1</v>
    <v>636501024000000000,639284103193939248,0</v>
    <v>0</v>
    <v>bkgvgh</v>
    <v>XIDX:INDX</v>
    <v>137</v>
  </rv>
  <rv s="1">
    <v>1</v>
    <v>XIDX:INDX</v>
    <v>Daily</v>
    <v>43829</v>
    <v>43829</v>
    <v>0</v>
    <v>1</v>
    <v>637132608000000000,639284103194479245,0</v>
    <v>0</v>
    <v>bkgvgh</v>
    <v>XIDX:INDX</v>
    <v>405</v>
  </rv>
  <rv s="1">
    <v>1</v>
    <v>XIDX:INDX</v>
    <v>Daily</v>
    <v>44560</v>
    <v>44560</v>
    <v>0</v>
    <v>1</v>
    <v>637764192000000000,639284103194965811,0</v>
    <v>0</v>
    <v>bkgvgh</v>
    <v>XIDX:INDX</v>
    <v>406</v>
  </rv>
  <rv s="1">
    <v>1</v>
    <v>XIDX:INDX</v>
    <v>Daily</v>
    <v>45656</v>
    <v>45656</v>
    <v>0</v>
    <v>1</v>
    <v>638711136000000000,639284103195435754,0</v>
    <v>0</v>
    <v>bkgvgh</v>
    <v>XIDX:INDX</v>
    <v>407</v>
  </rv>
  <rv s="1">
    <v>1</v>
    <v>XIDX:INAI</v>
    <v>Daily</v>
    <v>40542</v>
    <v>40542</v>
    <v>0</v>
    <v>1</v>
    <v>634292640000000000,639284103086654059,0</v>
    <v>0</v>
    <v>bkguvh</v>
    <v>XIDX:INAI</v>
    <v>408</v>
  </rv>
  <rv s="1">
    <v>1</v>
    <v>XIDX:INAI</v>
    <v>Daily</v>
    <v>40907</v>
    <v>40907</v>
    <v>0</v>
    <v>1</v>
    <v>634608000000000000,639284103087124054,0</v>
    <v>0</v>
    <v>bkguvh</v>
    <v>XIDX:INAI</v>
    <v>258</v>
  </rv>
  <rv s="1">
    <v>1</v>
    <v>XIDX:INAI</v>
    <v>Daily</v>
    <v>42003</v>
    <v>42003</v>
    <v>0</v>
    <v>1</v>
    <v>635554944000000000,639284103087604070,0</v>
    <v>0</v>
    <v>bkguvh</v>
    <v>XIDX:INAI</v>
    <v>409</v>
  </rv>
  <rv s="1">
    <v>1</v>
    <v>XIDX:INAI</v>
    <v>Daily</v>
    <v>43462</v>
    <v>43462</v>
    <v>0</v>
    <v>1</v>
    <v>636815520000000000,639284103083314032,0</v>
    <v>0</v>
    <v>bkguvh</v>
    <v>XIDX:INAI</v>
    <v>410</v>
  </rv>
  <rv s="1">
    <v>1</v>
    <v>XIDX:INAI</v>
    <v>Daily</v>
    <v>44560</v>
    <v>44560</v>
    <v>0</v>
    <v>1</v>
    <v>637764192000000000,639284103083800493,0</v>
    <v>0</v>
    <v>bkguvh</v>
    <v>XIDX:INAI</v>
    <v>271</v>
  </rv>
  <rv s="1">
    <v>1</v>
    <v>XIDX:INAI</v>
    <v>Daily</v>
    <v>45656</v>
    <v>45656</v>
    <v>0</v>
    <v>1</v>
    <v>638711136000000000,639284103084274044,0</v>
    <v>0</v>
    <v>bkguvh</v>
    <v>XIDX:INAI</v>
    <v>365</v>
  </rv>
  <rv s="1">
    <v>1</v>
    <v>XIDX:INAI</v>
    <v>Daily</v>
    <v>40176</v>
    <v>40176</v>
    <v>0</v>
    <v>1</v>
    <v>633976416000000000,639284103165274485,0</v>
    <v>0</v>
    <v>bkguvh</v>
    <v>XIDX:INAI</v>
    <v>411</v>
  </rv>
  <rv s="1">
    <v>1</v>
    <v>XIDX:INAI</v>
    <v>Daily</v>
    <v>41271</v>
    <v>41271</v>
    <v>0</v>
    <v>1</v>
    <v>634922496000000000,639284103165744498,0</v>
    <v>0</v>
    <v>bkguvh</v>
    <v>XIDX:INAI</v>
    <v>412</v>
  </rv>
  <rv s="1">
    <v>1</v>
    <v>XIDX:INAI</v>
    <v>Daily</v>
    <v>42368</v>
    <v>42368</v>
    <v>0</v>
    <v>1</v>
    <v>635870304000000000,639284103166222946,0</v>
    <v>0</v>
    <v>bkguvh</v>
    <v>XIDX:INAI</v>
    <v>413</v>
  </rv>
  <rv s="1">
    <v>1</v>
    <v>XIDX:INAI</v>
    <v>Daily</v>
    <v>43098</v>
    <v>43098</v>
    <v>0</v>
    <v>1</v>
    <v>636501024000000000,639284103166692950,0</v>
    <v>0</v>
    <v>bkguvh</v>
    <v>XIDX:INAI</v>
    <v>262</v>
  </rv>
  <rv s="1">
    <v>1</v>
    <v>XIDX:INAI</v>
    <v>Daily</v>
    <v>44195</v>
    <v>44195</v>
    <v>0</v>
    <v>1</v>
    <v>637448832000000000,639284103162489111,0</v>
    <v>0</v>
    <v>bkguvh</v>
    <v>XIDX:INAI</v>
    <v>414</v>
  </rv>
  <rv s="1">
    <v>1</v>
    <v>XIDX:INAI</v>
    <v>Daily</v>
    <v>44925</v>
    <v>44925</v>
    <v>0</v>
    <v>1</v>
    <v>638079552000000000,639284103162972966,0</v>
    <v>0</v>
    <v>bkguvh</v>
    <v>XIDX:INAI</v>
    <v>159</v>
  </rv>
  <rv s="1">
    <v>1</v>
    <v>XIDX:INAI</v>
    <v>Daily</v>
    <v>46021</v>
    <v>46021</v>
    <v>0</v>
    <v>1</v>
    <v>639026496000000000,639284103163452979,0</v>
    <v>0</v>
    <v>bkguvh</v>
    <v>XIDX:INAI</v>
    <v>415</v>
  </rv>
  <rv s="1">
    <v>1</v>
    <v>XIDX:INAI</v>
    <v>Daily</v>
    <v>46203</v>
    <v>46203</v>
    <v>0</v>
    <v>1</v>
    <v>639183744000000000,639284103163929084,0</v>
    <v>0</v>
    <v>bkguvh</v>
    <v>XIDX:INAI</v>
    <v>416</v>
  </rv>
  <rv s="1">
    <v>1</v>
    <v>XIDX:INAI</v>
    <v>Daily</v>
    <v>42734</v>
    <v>42734</v>
    <v>0</v>
    <v>1</v>
    <v>636186528000000000,639284103203908427,0</v>
    <v>0</v>
    <v>bkguvh</v>
    <v>XIDX:INAI</v>
    <v>417</v>
  </rv>
  <rv s="1">
    <v>1</v>
    <v>XIDX:INAI</v>
    <v>Daily</v>
    <v>43829</v>
    <v>43829</v>
    <v>0</v>
    <v>1</v>
    <v>637132608000000000,639284103204382761,0</v>
    <v>0</v>
    <v>bkguvh</v>
    <v>XIDX:INAI</v>
    <v>164</v>
  </rv>
  <rv s="1">
    <v>1</v>
    <v>XIDX:INAI</v>
    <v>Daily</v>
    <v>45289</v>
    <v>45289</v>
    <v>0</v>
    <v>1</v>
    <v>638394048000000000,639284103204852748,0</v>
    <v>0</v>
    <v>bkguvh</v>
    <v>XIDX:INAI</v>
    <v>245</v>
  </rv>
  <rv s="1">
    <v>1</v>
    <v>XIDX:INAI</v>
    <v>Daily</v>
    <v>46111</v>
    <v>46111</v>
    <v>0</v>
    <v>1</v>
    <v>639104256000000000,639284103200502794,0</v>
    <v>0</v>
    <v>bkguvh</v>
    <v>XIDX:INAI</v>
    <v>418</v>
  </rv>
  <rv s="1">
    <v>1</v>
    <v>XIDX:INDS</v>
    <v>Daily</v>
    <v>41271</v>
    <v>41271</v>
    <v>0</v>
    <v>1</v>
    <v>634922496000000000,639284103085099102,0</v>
    <v>0</v>
    <v>bkgvdm</v>
    <v>XIDX:INDS</v>
    <v>419</v>
  </rv>
  <rv s="1">
    <v>1</v>
    <v>XIDX:INDS</v>
    <v>Daily</v>
    <v>42368</v>
    <v>42368</v>
    <v>0</v>
    <v>1</v>
    <v>635870304000000000,639284103085579096,0</v>
    <v>0</v>
    <v>bkgvdm</v>
    <v>XIDX:INDS</v>
    <v>420</v>
  </rv>
  <rv s="1">
    <v>1</v>
    <v>XIDX:INDS</v>
    <v>Daily</v>
    <v>43462</v>
    <v>43462</v>
    <v>0</v>
    <v>1</v>
    <v>636815520000000000,639284103086049103,0</v>
    <v>0</v>
    <v>bkgvdm</v>
    <v>XIDX:INDS</v>
    <v>421</v>
  </rv>
  <rv s="1">
    <v>1</v>
    <v>XIDX:INDS</v>
    <v>Daily</v>
    <v>44560</v>
    <v>44560</v>
    <v>0</v>
    <v>1</v>
    <v>637764192000000000,639284103086527913,0</v>
    <v>0</v>
    <v>bkgvdm</v>
    <v>XIDX:INDS</v>
    <v>422</v>
  </rv>
  <rv s="1">
    <v>1</v>
    <v>XIDX:INDS</v>
    <v>Daily</v>
    <v>45656</v>
    <v>45656</v>
    <v>0</v>
    <v>1</v>
    <v>638711136000000000,639284103087007918,0</v>
    <v>0</v>
    <v>bkgvdm</v>
    <v>XIDX:INDS</v>
    <v>423</v>
  </rv>
  <rv s="1">
    <v>1</v>
    <v>XIDX:INDS</v>
    <v>Daily</v>
    <v>46203</v>
    <v>46203</v>
    <v>0</v>
    <v>1</v>
    <v>639183744000000000,639284103087487914,0</v>
    <v>0</v>
    <v>bkgvdm</v>
    <v>XIDX:INDS</v>
    <v>424</v>
  </rv>
  <rv s="1">
    <v>1</v>
    <v>XIDX:INDS</v>
    <v>Daily</v>
    <v>40907</v>
    <v>40907</v>
    <v>0</v>
    <v>1</v>
    <v>634608000000000000,639284103163503452,0</v>
    <v>0</v>
    <v>bkgvdm</v>
    <v>XIDX:INDS</v>
    <v>425</v>
  </rv>
  <rv s="1">
    <v>1</v>
    <v>XIDX:INDS</v>
    <v>Daily</v>
    <v>42003</v>
    <v>42003</v>
    <v>0</v>
    <v>1</v>
    <v>635554944000000000,639284103159077597,0</v>
    <v>0</v>
    <v>bkgvdm</v>
    <v>XIDX:INDS</v>
    <v>235</v>
  </rv>
  <rv s="1">
    <v>1</v>
    <v>XIDX:INDS</v>
    <v>Daily</v>
    <v>43098</v>
    <v>43098</v>
    <v>0</v>
    <v>1</v>
    <v>636501024000000000,639284103159552975,0</v>
    <v>0</v>
    <v>bkgvdm</v>
    <v>XIDX:INDS</v>
    <v>426</v>
  </rv>
  <rv s="1">
    <v>1</v>
    <v>XIDX:INDS</v>
    <v>Daily</v>
    <v>44195</v>
    <v>44195</v>
    <v>0</v>
    <v>1</v>
    <v>637448832000000000,639284103160027591,0</v>
    <v>0</v>
    <v>bkgvdm</v>
    <v>XIDX:INDS</v>
    <v>427</v>
  </rv>
  <rv s="1">
    <v>1</v>
    <v>XIDX:INDS</v>
    <v>Daily</v>
    <v>45289</v>
    <v>45289</v>
    <v>0</v>
    <v>1</v>
    <v>638394048000000000,639284103160508594,0</v>
    <v>0</v>
    <v>bkgvdm</v>
    <v>XIDX:INDS</v>
    <v>428</v>
  </rv>
  <rv s="1">
    <v>1</v>
    <v>XIDX:INDS</v>
    <v>Daily</v>
    <v>40542</v>
    <v>40542</v>
    <v>0</v>
    <v>1</v>
    <v>634292640000000000,639284103196377462,0</v>
    <v>0</v>
    <v>bkgvdm</v>
    <v>XIDX:INDS</v>
    <v>429</v>
  </rv>
  <rv s="1">
    <v>1</v>
    <v>XIDX:INDS</v>
    <v>Daily</v>
    <v>41638</v>
    <v>41638</v>
    <v>0</v>
    <v>1</v>
    <v>635239584000000000,639284103196837440,0</v>
    <v>0</v>
    <v>bkgvdm</v>
    <v>XIDX:INDS</v>
    <v>338</v>
  </rv>
  <rv s="1">
    <v>1</v>
    <v>XIDX:INDS</v>
    <v>Daily</v>
    <v>42734</v>
    <v>42734</v>
    <v>0</v>
    <v>1</v>
    <v>636186528000000000,639284103195332733,0</v>
    <v>0</v>
    <v>bkgvdm</v>
    <v>XIDX:INDS</v>
    <v>196</v>
  </rv>
  <rv s="1">
    <v>1</v>
    <v>XIDX:INDS</v>
    <v>Daily</v>
    <v>43829</v>
    <v>43829</v>
    <v>0</v>
    <v>1</v>
    <v>637132608000000000,639284103195807439,0</v>
    <v>0</v>
    <v>bkgvdm</v>
    <v>XIDX:INDS</v>
    <v>430</v>
  </rv>
  <rv s="1">
    <v>1</v>
    <v>XIDX:INDS</v>
    <v>Daily</v>
    <v>44925</v>
    <v>44925</v>
    <v>0</v>
    <v>1</v>
    <v>638079552000000000,639284103196288329,0</v>
    <v>0</v>
    <v>bkgvdm</v>
    <v>XIDX:INDS</v>
    <v>431</v>
  </rv>
  <rv s="1">
    <v>1</v>
    <v>XIDX:INDS</v>
    <v>Daily</v>
    <v>46021</v>
    <v>46021</v>
    <v>0</v>
    <v>1</v>
    <v>639026496000000000,639284103196757433,0</v>
    <v>0</v>
    <v>bkgvdm</v>
    <v>XIDX:INDS</v>
    <v>432</v>
  </rv>
  <rv s="1">
    <v>1</v>
    <v>XIDX:INDS</v>
    <v>Daily</v>
    <v>46111</v>
    <v>46111</v>
    <v>0</v>
    <v>1</v>
    <v>639104256000000000,639284103197237449,0</v>
    <v>0</v>
    <v>bkgvdm</v>
    <v>XIDX:INDS</v>
    <v>270</v>
  </rv>
  <rv s="1">
    <v>1</v>
    <v>XIDX:INCO</v>
    <v>Daily</v>
    <v>39812</v>
    <v>39812</v>
    <v>0</v>
    <v>1</v>
    <v>633661920000000000,639284103083123592,0</v>
    <v>0</v>
    <v>bn96cw</v>
    <v>XIDX:INCO</v>
    <v>433</v>
  </rv>
  <rv s="1">
    <v>1</v>
    <v>XIDX:INCO</v>
    <v>Daily</v>
    <v>40176</v>
    <v>40176</v>
    <v>0</v>
    <v>1</v>
    <v>633976416000000000,639284103083608912,0</v>
    <v>0</v>
    <v>bn96cw</v>
    <v>XIDX:INCO</v>
    <v>434</v>
  </rv>
  <rv s="1">
    <v>1</v>
    <v>XIDX:INCO</v>
    <v>Daily</v>
    <v>40542</v>
    <v>40542</v>
    <v>0</v>
    <v>1</v>
    <v>634292640000000000,639284103084078881,0</v>
    <v>0</v>
    <v>bn96cw</v>
    <v>XIDX:INCO</v>
    <v>435</v>
  </rv>
  <rv s="1">
    <v>1</v>
    <v>XIDX:INCO</v>
    <v>Daily</v>
    <v>44195</v>
    <v>44195</v>
    <v>0</v>
    <v>1</v>
    <v>637448832000000000,639284103084561389,0</v>
    <v>0</v>
    <v>bn96cw</v>
    <v>XIDX:INCO</v>
    <v>436</v>
  </rv>
  <rv s="1">
    <v>1</v>
    <v>XIDX:INCO</v>
    <v>Daily</v>
    <v>45289</v>
    <v>45289</v>
    <v>0</v>
    <v>1</v>
    <v>638394048000000000,639284103085043602,0</v>
    <v>0</v>
    <v>bn96cw</v>
    <v>XIDX:INCO</v>
    <v>437</v>
  </rv>
  <rv s="1">
    <v>1</v>
    <v>XIDX:INCO</v>
    <v>Daily</v>
    <v>46021</v>
    <v>46021</v>
    <v>0</v>
    <v>1</v>
    <v>639026496000000000,639284103085518872,0</v>
    <v>0</v>
    <v>bn96cw</v>
    <v>XIDX:INCO</v>
    <v>4</v>
  </rv>
  <rv s="1">
    <v>1</v>
    <v>XIDX:INCO</v>
    <v>Daily</v>
    <v>46203</v>
    <v>46203</v>
    <v>0</v>
    <v>1</v>
    <v>639183744000000000,639284103085998870,0</v>
    <v>0</v>
    <v>bn96cw</v>
    <v>XIDX:INCO</v>
    <v>438</v>
  </rv>
  <rv s="1">
    <v>1</v>
    <v>XIDX:INCO</v>
    <v>Daily</v>
    <v>46111</v>
    <v>46111</v>
    <v>0</v>
    <v>1</v>
    <v>639104256000000000,639284103086468871,0</v>
    <v>0</v>
    <v>bn96cw</v>
    <v>XIDX:INCO</v>
    <v>436</v>
  </rv>
  <rv s="1">
    <v>1</v>
    <v>XIDX:INCO</v>
    <v>Daily</v>
    <v>40907</v>
    <v>40907</v>
    <v>0</v>
    <v>1</v>
    <v>634608000000000000,639284103203898561,0</v>
    <v>0</v>
    <v>bn96cw</v>
    <v>XIDX:INCO</v>
    <v>439</v>
  </rv>
  <rv s="1">
    <v>1</v>
    <v>XIDX:INCO</v>
    <v>Daily</v>
    <v>41271</v>
    <v>41271</v>
    <v>0</v>
    <v>1</v>
    <v>634922496000000000,639284103204383772,0</v>
    <v>0</v>
    <v>bn96cw</v>
    <v>XIDX:INCO</v>
    <v>440</v>
  </rv>
  <rv s="1">
    <v>1</v>
    <v>XIDX:INCO</v>
    <v>Daily</v>
    <v>41638</v>
    <v>41638</v>
    <v>0</v>
    <v>1</v>
    <v>635239584000000000,639284103204848554,0</v>
    <v>0</v>
    <v>bn96cw</v>
    <v>XIDX:INCO</v>
    <v>441</v>
  </rv>
  <rv s="1">
    <v>1</v>
    <v>XIDX:INCO</v>
    <v>Daily</v>
    <v>42003</v>
    <v>42003</v>
    <v>0</v>
    <v>1</v>
    <v>635554944000000000,639284103200553782,0</v>
    <v>0</v>
    <v>bn96cw</v>
    <v>XIDX:INCO</v>
    <v>442</v>
  </rv>
  <rv s="1">
    <v>1</v>
    <v>XIDX:INCO</v>
    <v>Daily</v>
    <v>42368</v>
    <v>42368</v>
    <v>0</v>
    <v>1</v>
    <v>635870304000000000,639284103201023752,0</v>
    <v>0</v>
    <v>bn96cw</v>
    <v>XIDX:INCO</v>
    <v>443</v>
  </rv>
  <rv s="1">
    <v>1</v>
    <v>XIDX:INCO</v>
    <v>Daily</v>
    <v>42734</v>
    <v>42734</v>
    <v>0</v>
    <v>1</v>
    <v>636186528000000000,639284103201499387,0</v>
    <v>0</v>
    <v>bn96cw</v>
    <v>XIDX:INCO</v>
    <v>444</v>
  </rv>
  <rv s="1">
    <v>1</v>
    <v>XIDX:INCO</v>
    <v>Daily</v>
    <v>43098</v>
    <v>43098</v>
    <v>0</v>
    <v>1</v>
    <v>636501024000000000,639284103201978561,0</v>
    <v>0</v>
    <v>bn96cw</v>
    <v>XIDX:INCO</v>
    <v>445</v>
  </rv>
  <rv s="1">
    <v>1</v>
    <v>XIDX:INCO</v>
    <v>Daily</v>
    <v>43462</v>
    <v>43462</v>
    <v>0</v>
    <v>1</v>
    <v>636815520000000000,639284103202448560,0</v>
    <v>0</v>
    <v>bn96cw</v>
    <v>XIDX:INCO</v>
    <v>446</v>
  </rv>
  <rv s="1">
    <v>1</v>
    <v>XIDX:INCO</v>
    <v>Daily</v>
    <v>43829</v>
    <v>43829</v>
    <v>0</v>
    <v>1</v>
    <v>637132608000000000,639284103202918554,0</v>
    <v>0</v>
    <v>bn96cw</v>
    <v>XIDX:INCO</v>
    <v>447</v>
  </rv>
  <rv s="1">
    <v>1</v>
    <v>XIDX:INCO</v>
    <v>Daily</v>
    <v>44560</v>
    <v>44560</v>
    <v>0</v>
    <v>1</v>
    <v>637764192000000000,639284103203433771,0</v>
    <v>0</v>
    <v>bn96cw</v>
    <v>XIDX:INCO</v>
    <v>448</v>
  </rv>
  <rv s="1">
    <v>1</v>
    <v>XIDX:INCO</v>
    <v>Daily</v>
    <v>44925</v>
    <v>44925</v>
    <v>0</v>
    <v>1</v>
    <v>638079552000000000,639284103203898561,0</v>
    <v>0</v>
    <v>bn96cw</v>
    <v>XIDX:INCO</v>
    <v>449</v>
  </rv>
  <rv s="1">
    <v>1</v>
    <v>XIDX:INCO</v>
    <v>Daily</v>
    <v>45656</v>
    <v>45656</v>
    <v>0</v>
    <v>1</v>
    <v>638711136000000000,639284103204393777,0</v>
    <v>0</v>
    <v>bn96cw</v>
    <v>XIDX:INCO</v>
    <v>450</v>
  </rv>
  <rv s="1">
    <v>1</v>
    <v>XIDX:ICBP</v>
    <v>Daily</v>
    <v>41638</v>
    <v>41638</v>
    <v>0</v>
    <v>1</v>
    <v>635239584000000000,639284103091494666,0</v>
    <v>0</v>
    <v>bkgsim</v>
    <v>XIDX:ICBP</v>
    <v>436</v>
  </rv>
  <rv s="1">
    <v>1</v>
    <v>XIDX:ICBP</v>
    <v>Daily</v>
    <v>42734</v>
    <v>42734</v>
    <v>0</v>
    <v>1</v>
    <v>636186528000000000,639284103091981290,0</v>
    <v>0</v>
    <v>bkgsim</v>
    <v>XIDX:ICBP</v>
    <v>451</v>
  </rv>
  <rv s="1">
    <v>1</v>
    <v>XIDX:ICBP</v>
    <v>Daily</v>
    <v>43829</v>
    <v>43829</v>
    <v>0</v>
    <v>1</v>
    <v>637132608000000000,639284103092451293,0</v>
    <v>0</v>
    <v>bkgsim</v>
    <v>XIDX:ICBP</v>
    <v>452</v>
  </rv>
  <rv s="1">
    <v>1</v>
    <v>XIDX:ICBP</v>
    <v>Daily</v>
    <v>44925</v>
    <v>44925</v>
    <v>0</v>
    <v>1</v>
    <v>638079552000000000,639284103092924683,0</v>
    <v>0</v>
    <v>bkgsim</v>
    <v>XIDX:ICBP</v>
    <v>453</v>
  </rv>
  <rv s="1">
    <v>1</v>
    <v>XIDX:ICBP</v>
    <v>Daily</v>
    <v>46021</v>
    <v>46021</v>
    <v>0</v>
    <v>1</v>
    <v>639026496000000000,639284103093405328,0</v>
    <v>0</v>
    <v>bkgsim</v>
    <v>XIDX:ICBP</v>
    <v>454</v>
  </rv>
  <rv s="1">
    <v>1</v>
    <v>XIDX:ICBP</v>
    <v>Daily</v>
    <v>46111</v>
    <v>46111</v>
    <v>0</v>
    <v>1</v>
    <v>639104256000000000,639284103093881296,0</v>
    <v>0</v>
    <v>bkgsim</v>
    <v>XIDX:ICBP</v>
    <v>455</v>
  </rv>
  <rv s="1">
    <v>1</v>
    <v>XIDX:ICBP</v>
    <v>Daily</v>
    <v>40907</v>
    <v>40907</v>
    <v>0</v>
    <v>1</v>
    <v>634608000000000000,639284103167510989,0</v>
    <v>0</v>
    <v>bkgsim</v>
    <v>XIDX:ICBP</v>
    <v>119</v>
  </rv>
  <rv s="1">
    <v>1</v>
    <v>XIDX:ICBP</v>
    <v>Daily</v>
    <v>42003</v>
    <v>42003</v>
    <v>0</v>
    <v>1</v>
    <v>635554944000000000,639284103167994020,0</v>
    <v>0</v>
    <v>bkgsim</v>
    <v>XIDX:ICBP</v>
    <v>456</v>
  </rv>
  <rv s="1">
    <v>1</v>
    <v>XIDX:ICBP</v>
    <v>Daily</v>
    <v>43098</v>
    <v>43098</v>
    <v>0</v>
    <v>1</v>
    <v>636501024000000000,639284103168470984,0</v>
    <v>0</v>
    <v>bkgsim</v>
    <v>XIDX:ICBP</v>
    <v>457</v>
  </rv>
  <rv s="1">
    <v>1</v>
    <v>XIDX:ICBP</v>
    <v>Daily</v>
    <v>44195</v>
    <v>44195</v>
    <v>0</v>
    <v>1</v>
    <v>637448832000000000,639284103168950976,0</v>
    <v>0</v>
    <v>bkgsim</v>
    <v>XIDX:ICBP</v>
    <v>458</v>
  </rv>
  <rv s="1">
    <v>1</v>
    <v>XIDX:ICBP</v>
    <v>Daily</v>
    <v>45289</v>
    <v>45289</v>
    <v>0</v>
    <v>1</v>
    <v>638394048000000000,639284103169420978,0</v>
    <v>0</v>
    <v>bkgsim</v>
    <v>XIDX:ICBP</v>
    <v>459</v>
  </rv>
  <rv s="1">
    <v>1</v>
    <v>XIDX:ICBP</v>
    <v>Daily</v>
    <v>40542</v>
    <v>40542</v>
    <v>0</v>
    <v>1</v>
    <v>634292640000000000,639284103205843367,0</v>
    <v>0</v>
    <v>bkgsim</v>
    <v>XIDX:ICBP</v>
    <v>460</v>
  </rv>
  <rv s="1">
    <v>1</v>
    <v>XIDX:ICBP</v>
    <v>Daily</v>
    <v>41271</v>
    <v>41271</v>
    <v>0</v>
    <v>1</v>
    <v>634922496000000000,639284103206330874,0</v>
    <v>0</v>
    <v>bkgsim</v>
    <v>XIDX:ICBP</v>
    <v>461</v>
  </rv>
  <rv s="1">
    <v>1</v>
    <v>XIDX:ICBP</v>
    <v>Daily</v>
    <v>42368</v>
    <v>42368</v>
    <v>0</v>
    <v>1</v>
    <v>635870304000000000,639284103206800865,0</v>
    <v>0</v>
    <v>bkgsim</v>
    <v>XIDX:ICBP</v>
    <v>462</v>
  </rv>
  <rv s="1">
    <v>1</v>
    <v>XIDX:ICBP</v>
    <v>Daily</v>
    <v>43462</v>
    <v>43462</v>
    <v>0</v>
    <v>1</v>
    <v>636815520000000000,639284103207274181,0</v>
    <v>0</v>
    <v>bkgsim</v>
    <v>XIDX:ICBP</v>
    <v>463</v>
  </rv>
  <rv s="1">
    <v>1</v>
    <v>XIDX:ICBP</v>
    <v>Daily</v>
    <v>44560</v>
    <v>44560</v>
    <v>0</v>
    <v>1</v>
    <v>637764192000000000,639284103207750864,0</v>
    <v>0</v>
    <v>bkgsim</v>
    <v>XIDX:ICBP</v>
    <v>464</v>
  </rv>
  <rv s="1">
    <v>1</v>
    <v>XIDX:ICBP</v>
    <v>Daily</v>
    <v>45656</v>
    <v>45656</v>
    <v>0</v>
    <v>1</v>
    <v>638711136000000000,639284103208234177,0</v>
    <v>0</v>
    <v>bkgsim</v>
    <v>XIDX:ICBP</v>
    <v>465</v>
  </rv>
  <rv s="1">
    <v>1</v>
    <v>XIDX:ICBP</v>
    <v>Daily</v>
    <v>46203</v>
    <v>46203</v>
    <v>0</v>
    <v>1</v>
    <v>639183744000000000,639284103203953395,0</v>
    <v>0</v>
    <v>bkgsim</v>
    <v>XIDX:ICBP</v>
    <v>373</v>
  </rv>
  <rv s="1">
    <v>1</v>
    <v>XIDX:INCI</v>
    <v>Daily</v>
    <v>40542</v>
    <v>40542</v>
    <v>0</v>
    <v>1</v>
    <v>634292640000000000,639284103086939772,0</v>
    <v>0</v>
    <v>bkgv27</v>
    <v>XIDX:INCI</v>
    <v>466</v>
  </rv>
  <rv s="1">
    <v>1</v>
    <v>XIDX:INCI</v>
    <v>Daily</v>
    <v>44195</v>
    <v>44195</v>
    <v>0</v>
    <v>1</v>
    <v>637448832000000000,639284103084749793,0</v>
    <v>0</v>
    <v>bkgv27</v>
    <v>XIDX:INCI</v>
    <v>467</v>
  </rv>
  <rv s="1">
    <v>1</v>
    <v>XIDX:INCI</v>
    <v>Daily</v>
    <v>45289</v>
    <v>45289</v>
    <v>0</v>
    <v>1</v>
    <v>638394048000000000,639284103085230458,0</v>
    <v>0</v>
    <v>bkgv27</v>
    <v>XIDX:INCI</v>
    <v>210</v>
  </rv>
  <rv s="1">
    <v>1</v>
    <v>XIDX:INCI</v>
    <v>Daily</v>
    <v>46203</v>
    <v>46203</v>
    <v>0</v>
    <v>1</v>
    <v>639183744000000000,639284103085700440,0</v>
    <v>0</v>
    <v>bkgv27</v>
    <v>XIDX:INCI</v>
    <v>468</v>
  </rv>
  <rv s="1">
    <v>1</v>
    <v>XIDX:INCI</v>
    <v>Daily</v>
    <v>43098</v>
    <v>43098</v>
    <v>0</v>
    <v>1</v>
    <v>636501024000000000,639284103163389507,0</v>
    <v>0</v>
    <v>bkgv27</v>
    <v>XIDX:INCI</v>
    <v>469</v>
  </rv>
  <rv s="1">
    <v>1</v>
    <v>XIDX:INCI</v>
    <v>Daily</v>
    <v>44925</v>
    <v>44925</v>
    <v>0</v>
    <v>1</v>
    <v>638079552000000000,639284103163859514,0</v>
    <v>0</v>
    <v>bkgv27</v>
    <v>XIDX:INCI</v>
    <v>369</v>
  </rv>
  <rv s="1">
    <v>1</v>
    <v>XIDX:INCI</v>
    <v>Daily</v>
    <v>46021</v>
    <v>46021</v>
    <v>0</v>
    <v>1</v>
    <v>639026496000000000,639284103164339504,0</v>
    <v>0</v>
    <v>bkgv27</v>
    <v>XIDX:INCI</v>
    <v>28</v>
  </rv>
  <rv s="1">
    <v>1</v>
    <v>XIDX:INCI</v>
    <v>Daily</v>
    <v>46111</v>
    <v>46111</v>
    <v>0</v>
    <v>1</v>
    <v>639104256000000000,639284103164799490,0</v>
    <v>0</v>
    <v>bkgv27</v>
    <v>XIDX:INCI</v>
    <v>470</v>
  </rv>
  <rv s="1">
    <v>1</v>
    <v>XIDX:INCI</v>
    <v>Daily</v>
    <v>40176</v>
    <v>40176</v>
    <v>0</v>
    <v>1</v>
    <v>633976416000000000,639284103204869033,0</v>
    <v>0</v>
    <v>bkgv27</v>
    <v>XIDX:INCI</v>
    <v>471</v>
  </rv>
  <rv s="1">
    <v>1</v>
    <v>XIDX:INCI</v>
    <v>Daily</v>
    <v>41638</v>
    <v>41638</v>
    <v>0</v>
    <v>1</v>
    <v>635239584000000000,639284103201018576,0</v>
    <v>0</v>
    <v>bkgv27</v>
    <v>XIDX:INCI</v>
    <v>472</v>
  </rv>
  <rv s="1">
    <v>1</v>
    <v>XIDX:INCI</v>
    <v>Daily</v>
    <v>42368</v>
    <v>42368</v>
    <v>0</v>
    <v>1</v>
    <v>635870304000000000,639284103201496861,0</v>
    <v>0</v>
    <v>bkgv27</v>
    <v>XIDX:INCI</v>
    <v>473</v>
  </rv>
  <rv s="1">
    <v>1</v>
    <v>XIDX:INCI</v>
    <v>Daily</v>
    <v>43829</v>
    <v>43829</v>
    <v>0</v>
    <v>1</v>
    <v>637132608000000000,639284103201979167,0</v>
    <v>0</v>
    <v>bkgv27</v>
    <v>XIDX:INCI</v>
    <v>474</v>
  </rv>
  <rv s="1">
    <v>1</v>
    <v>XIDX:INCI</v>
    <v>Daily</v>
    <v>44560</v>
    <v>44560</v>
    <v>0</v>
    <v>1</v>
    <v>637764192000000000,639284103202448580,0</v>
    <v>0</v>
    <v>bkgv27</v>
    <v>XIDX:INCI</v>
    <v>475</v>
  </rv>
  <rv s="1">
    <v>1</v>
    <v>XIDX:INCI</v>
    <v>Daily</v>
    <v>45656</v>
    <v>45656</v>
    <v>0</v>
    <v>1</v>
    <v>638711136000000000,639284103202928595,0</v>
    <v>0</v>
    <v>bkgv27</v>
    <v>XIDX:INCI</v>
    <v>224</v>
  </rv>
  <rv s="1">
    <v>1</v>
    <v>XIDX:FORU</v>
    <v>Daily</v>
    <v>44195</v>
    <v>44195</v>
    <v>0</v>
    <v>1</v>
    <v>637448832000000000,639284103095400710,0</v>
    <v>0</v>
    <v>bkgpc7</v>
    <v>XIDX:FORU</v>
    <v>476</v>
  </rv>
  <rv s="1">
    <v>1</v>
    <v>XIDX:FORU</v>
    <v>Daily</v>
    <v>45656</v>
    <v>45656</v>
    <v>0</v>
    <v>1</v>
    <v>638711136000000000,639284103095880707,0</v>
    <v>0</v>
    <v>bkgpc7</v>
    <v>XIDX:FORU</v>
    <v>477</v>
  </rv>
  <rv s="1">
    <v>1</v>
    <v>XIDX:FORU</v>
    <v>Daily</v>
    <v>46111</v>
    <v>46111</v>
    <v>0</v>
    <v>1</v>
    <v>639104256000000000,639284103091640735,0</v>
    <v>0</v>
    <v>bkgpc7</v>
    <v>XIDX:FORU</v>
    <v>478</v>
  </rv>
  <rv s="1">
    <v>1</v>
    <v>XIDX:FORU</v>
    <v>Daily</v>
    <v>42003</v>
    <v>42003</v>
    <v>0</v>
    <v>1</v>
    <v>635554944000000000,639284103135090522,0</v>
    <v>0</v>
    <v>bkgpc7</v>
    <v>XIDX:FORU</v>
    <v>479</v>
  </rv>
  <rv s="1">
    <v>1</v>
    <v>XIDX:FORU</v>
    <v>Daily</v>
    <v>43462</v>
    <v>43462</v>
    <v>0</v>
    <v>1</v>
    <v>636815520000000000,639284103135569624,0</v>
    <v>0</v>
    <v>bkgpc7</v>
    <v>XIDX:FORU</v>
    <v>480</v>
  </rv>
  <rv s="1">
    <v>1</v>
    <v>XIDX:FORU</v>
    <v>Daily</v>
    <v>44925</v>
    <v>44925</v>
    <v>0</v>
    <v>1</v>
    <v>638079552000000000,639284103136060518,0</v>
    <v>0</v>
    <v>bkgpc7</v>
    <v>XIDX:FORU</v>
    <v>481</v>
  </rv>
  <rv s="1">
    <v>1</v>
    <v>XIDX:FORU</v>
    <v>Daily</v>
    <v>40176</v>
    <v>40176</v>
    <v>0</v>
    <v>1</v>
    <v>633976416000000000,639284103172320349,0</v>
    <v>0</v>
    <v>bkgpc7</v>
    <v>XIDX:FORU</v>
    <v>482</v>
  </rv>
  <rv s="1">
    <v>1</v>
    <v>XIDX:FORU</v>
    <v>Daily</v>
    <v>41638</v>
    <v>41638</v>
    <v>0</v>
    <v>1</v>
    <v>635239584000000000,639284103172780345,0</v>
    <v>0</v>
    <v>bkgpc7</v>
    <v>XIDX:FORU</v>
    <v>483</v>
  </rv>
  <rv s="1">
    <v>1</v>
    <v>XIDX:FORU</v>
    <v>Daily</v>
    <v>43098</v>
    <v>43098</v>
    <v>0</v>
    <v>1</v>
    <v>636501024000000000,639284103173260339,0</v>
    <v>0</v>
    <v>bkgpc7</v>
    <v>XIDX:FORU</v>
    <v>484</v>
  </rv>
  <rv s="1">
    <v>1</v>
    <v>XIDX:FORU</v>
    <v>Daily</v>
    <v>44560</v>
    <v>44560</v>
    <v>0</v>
    <v>1</v>
    <v>637764192000000000,639284103173730341,0</v>
    <v>0</v>
    <v>bkgpc7</v>
    <v>XIDX:FORU</v>
    <v>485</v>
  </rv>
  <rv s="1">
    <v>1</v>
    <v>XIDX:FORU</v>
    <v>Daily</v>
    <v>46021</v>
    <v>46021</v>
    <v>0</v>
    <v>1</v>
    <v>639026496000000000,639284103174198933,0</v>
    <v>0</v>
    <v>bkgpc7</v>
    <v>XIDX:FORU</v>
    <v>486</v>
  </rv>
  <rv s="1">
    <v>1</v>
    <v>XIDX:FORU</v>
    <v>Daily</v>
    <v>40542</v>
    <v>40542</v>
    <v>0</v>
    <v>1</v>
    <v>634292640000000000,639284103213652731,0</v>
    <v>0</v>
    <v>bkgpc7</v>
    <v>XIDX:FORU</v>
    <v>487</v>
  </rv>
  <rv s="1">
    <v>1</v>
    <v>XIDX:FORU</v>
    <v>Daily</v>
    <v>43829</v>
    <v>43829</v>
    <v>0</v>
    <v>1</v>
    <v>637132608000000000,639284103209720170,0</v>
    <v>0</v>
    <v>bkgpc7</v>
    <v>XIDX:FORU</v>
    <v>82</v>
  </rv>
  <rv s="1">
    <v>1</v>
    <v>XIDX:FORU</v>
    <v>Daily</v>
    <v>45289</v>
    <v>45289</v>
    <v>0</v>
    <v>1</v>
    <v>638394048000000000,639284103210200168,0</v>
    <v>0</v>
    <v>bkgpc7</v>
    <v>XIDX:FORU</v>
    <v>488</v>
  </rv>
  <rv s="1">
    <v>1</v>
    <v>XIDX:FORU</v>
    <v>Daily</v>
    <v>46203</v>
    <v>46203</v>
    <v>0</v>
    <v>1</v>
    <v>639183744000000000,639284103210670162,0</v>
    <v>0</v>
    <v>bkgpc7</v>
    <v>XIDX:FORU</v>
    <v>489</v>
  </rv>
  <rv s="1">
    <v>1</v>
    <v>XIDX:IGAR</v>
    <v>Daily</v>
    <v>40907</v>
    <v>40907</v>
    <v>0</v>
    <v>1</v>
    <v>634608000000000000,639284103091880732,0</v>
    <v>0</v>
    <v>bkgsr7</v>
    <v>XIDX:IGAR</v>
    <v>490</v>
  </rv>
  <rv s="1">
    <v>1</v>
    <v>XIDX:IGAR</v>
    <v>Daily</v>
    <v>42003</v>
    <v>42003</v>
    <v>0</v>
    <v>1</v>
    <v>635554944000000000,639284103091400734,0</v>
    <v>0</v>
    <v>bkgsr7</v>
    <v>XIDX:IGAR</v>
    <v>491</v>
  </rv>
  <rv s="1">
    <v>1</v>
    <v>XIDX:IGAR</v>
    <v>Daily</v>
    <v>43462</v>
    <v>43462</v>
    <v>0</v>
    <v>1</v>
    <v>636815520000000000,639284103091880732,0</v>
    <v>0</v>
    <v>bkgsr7</v>
    <v>XIDX:IGAR</v>
    <v>44</v>
  </rv>
  <rv s="1">
    <v>1</v>
    <v>XIDX:IGAR</v>
    <v>Daily</v>
    <v>44925</v>
    <v>44925</v>
    <v>0</v>
    <v>1</v>
    <v>638079552000000000,639284103092360729,0</v>
    <v>0</v>
    <v>bkgsr7</v>
    <v>XIDX:IGAR</v>
    <v>492</v>
  </rv>
  <rv s="1">
    <v>1</v>
    <v>XIDX:IGAR</v>
    <v>Daily</v>
    <v>46021</v>
    <v>46021</v>
    <v>0</v>
    <v>1</v>
    <v>639026496000000000,639284103092860730,0</v>
    <v>0</v>
    <v>bkgsr7</v>
    <v>XIDX:IGAR</v>
    <v>344</v>
  </rv>
  <rv s="1">
    <v>1</v>
    <v>XIDX:IGAR</v>
    <v>Daily</v>
    <v>46111</v>
    <v>46111</v>
    <v>0</v>
    <v>1</v>
    <v>639104256000000000,639284103093340355,0</v>
    <v>0</v>
    <v>bkgsr7</v>
    <v>XIDX:IGAR</v>
    <v>493</v>
  </rv>
  <rv s="1">
    <v>1</v>
    <v>XIDX:IGAR</v>
    <v>Daily</v>
    <v>39812</v>
    <v>39812</v>
    <v>0</v>
    <v>1</v>
    <v>633661920000000000,639284103168130373,0</v>
    <v>0</v>
    <v>bkgsr7</v>
    <v>XIDX:IGAR</v>
    <v>147</v>
  </rv>
  <rv s="1">
    <v>1</v>
    <v>XIDX:IGAR</v>
    <v>Daily</v>
    <v>40542</v>
    <v>40542</v>
    <v>0</v>
    <v>1</v>
    <v>634292640000000000,639284103168610371,0</v>
    <v>0</v>
    <v>bkgsr7</v>
    <v>XIDX:IGAR</v>
    <v>274</v>
  </rv>
  <rv s="1">
    <v>1</v>
    <v>XIDX:IGAR</v>
    <v>Daily</v>
    <v>41638</v>
    <v>41638</v>
    <v>0</v>
    <v>1</v>
    <v>635239584000000000,639284103169080368,0</v>
    <v>0</v>
    <v>bkgsr7</v>
    <v>XIDX:IGAR</v>
    <v>494</v>
  </rv>
  <rv s="1">
    <v>1</v>
    <v>XIDX:IGAR</v>
    <v>Daily</v>
    <v>42734</v>
    <v>42734</v>
    <v>0</v>
    <v>1</v>
    <v>636186528000000000,639284103169560365,0</v>
    <v>0</v>
    <v>bkgsr7</v>
    <v>XIDX:IGAR</v>
    <v>170</v>
  </rv>
  <rv s="1">
    <v>1</v>
    <v>XIDX:IGAR</v>
    <v>Daily</v>
    <v>43829</v>
    <v>43829</v>
    <v>0</v>
    <v>1</v>
    <v>637132608000000000,639284103170042920,0</v>
    <v>0</v>
    <v>bkgsr7</v>
    <v>XIDX:IGAR</v>
    <v>116</v>
  </rv>
  <rv s="1">
    <v>1</v>
    <v>XIDX:IGAR</v>
    <v>Daily</v>
    <v>44195</v>
    <v>44195</v>
    <v>0</v>
    <v>1</v>
    <v>637448832000000000,639284103170520364,0</v>
    <v>0</v>
    <v>bkgsr7</v>
    <v>XIDX:IGAR</v>
    <v>362</v>
  </rv>
  <rv s="1">
    <v>1</v>
    <v>XIDX:IGAR</v>
    <v>Daily</v>
    <v>45289</v>
    <v>45289</v>
    <v>0</v>
    <v>1</v>
    <v>638394048000000000,639284103171000355,0</v>
    <v>0</v>
    <v>bkgsr7</v>
    <v>XIDX:IGAR</v>
    <v>495</v>
  </rv>
  <rv s="1">
    <v>1</v>
    <v>XIDX:IGAR</v>
    <v>Daily</v>
    <v>40176</v>
    <v>40176</v>
    <v>0</v>
    <v>1</v>
    <v>633976416000000000,639284103205400197,0</v>
    <v>0</v>
    <v>bkgsr7</v>
    <v>XIDX:IGAR</v>
    <v>38</v>
  </rv>
  <rv s="1">
    <v>1</v>
    <v>XIDX:IGAR</v>
    <v>Daily</v>
    <v>41271</v>
    <v>41271</v>
    <v>0</v>
    <v>1</v>
    <v>634922496000000000,639284103204000214,0</v>
    <v>0</v>
    <v>bkgsr7</v>
    <v>XIDX:IGAR</v>
    <v>496</v>
  </rv>
  <rv s="1">
    <v>1</v>
    <v>XIDX:IGAR</v>
    <v>Daily</v>
    <v>42368</v>
    <v>42368</v>
    <v>0</v>
    <v>1</v>
    <v>635870304000000000,639284103204470206,0</v>
    <v>0</v>
    <v>bkgsr7</v>
    <v>XIDX:IGAR</v>
    <v>242</v>
  </rv>
  <rv s="1">
    <v>1</v>
    <v>XIDX:IGAR</v>
    <v>Daily</v>
    <v>43098</v>
    <v>43098</v>
    <v>0</v>
    <v>1</v>
    <v>636501024000000000,639284103204948411,0</v>
    <v>0</v>
    <v>bkgsr7</v>
    <v>XIDX:IGAR</v>
    <v>262</v>
  </rv>
  <rv s="1">
    <v>1</v>
    <v>XIDX:IGAR</v>
    <v>Daily</v>
    <v>44560</v>
    <v>44560</v>
    <v>0</v>
    <v>1</v>
    <v>637764192000000000,639284103205420202,0</v>
    <v>0</v>
    <v>bkgsr7</v>
    <v>XIDX:IGAR</v>
    <v>164</v>
  </rv>
  <rv s="1">
    <v>1</v>
    <v>XIDX:IGAR</v>
    <v>Daily</v>
    <v>45656</v>
    <v>45656</v>
    <v>0</v>
    <v>1</v>
    <v>638711136000000000,639284103205900195,0</v>
    <v>0</v>
    <v>bkgsr7</v>
    <v>XIDX:IGAR</v>
    <v>210</v>
  </rv>
  <rv s="1">
    <v>1</v>
    <v>XIDX:IGAR</v>
    <v>Daily</v>
    <v>46203</v>
    <v>46203</v>
    <v>0</v>
    <v>1</v>
    <v>639183744000000000,639284103206360192,0</v>
    <v>0</v>
    <v>bkgsr7</v>
    <v>XIDX:IGAR</v>
    <v>497</v>
  </rv>
  <rv s="1">
    <v>1</v>
    <v>XIDX:INAF</v>
    <v>Daily</v>
    <v>39812</v>
    <v>39812</v>
    <v>0</v>
    <v>1</v>
    <v>633661920000000000,639284103084756903,0</v>
    <v>0</v>
    <v>bkgusm</v>
    <v>XIDX:INAF</v>
    <v>33</v>
  </rv>
  <rv s="1">
    <v>1</v>
    <v>XIDX:INAF</v>
    <v>Daily</v>
    <v>40542</v>
    <v>40542</v>
    <v>0</v>
    <v>1</v>
    <v>634292640000000000,639284103085236926,0</v>
    <v>0</v>
    <v>bkgusm</v>
    <v>XIDX:INAF</v>
    <v>34</v>
  </rv>
  <rv s="1">
    <v>1</v>
    <v>XIDX:INAF</v>
    <v>Daily</v>
    <v>41638</v>
    <v>41638</v>
    <v>0</v>
    <v>1</v>
    <v>635239584000000000,639284103085716947,0</v>
    <v>0</v>
    <v>bkgusm</v>
    <v>XIDX:INAF</v>
    <v>498</v>
  </rv>
  <rv s="1">
    <v>1</v>
    <v>XIDX:INAF</v>
    <v>Daily</v>
    <v>43098</v>
    <v>43098</v>
    <v>0</v>
    <v>1</v>
    <v>636501024000000000,639284103086198001,0</v>
    <v>0</v>
    <v>bkgusm</v>
    <v>XIDX:INAF</v>
    <v>499</v>
  </rv>
  <rv s="1">
    <v>1</v>
    <v>XIDX:INAF</v>
    <v>Daily</v>
    <v>43829</v>
    <v>43829</v>
    <v>0</v>
    <v>1</v>
    <v>637132608000000000,639284103086673777,0</v>
    <v>0</v>
    <v>bkgusm</v>
    <v>XIDX:INAF</v>
    <v>126</v>
  </rv>
  <rv s="1">
    <v>1</v>
    <v>XIDX:INAF</v>
    <v>Daily</v>
    <v>44925</v>
    <v>44925</v>
    <v>0</v>
    <v>1</v>
    <v>638079552000000000,639284103087157999,0</v>
    <v>0</v>
    <v>bkgusm</v>
    <v>XIDX:INAF</v>
    <v>500</v>
  </rv>
  <rv s="1">
    <v>1</v>
    <v>XIDX:INAF</v>
    <v>Daily</v>
    <v>46021</v>
    <v>46021</v>
    <v>0</v>
    <v>1</v>
    <v>639026496000000000,639284103087633790,0</v>
    <v>0</v>
    <v>bkgusm</v>
    <v>XIDX:INAF</v>
    <v>82</v>
  </rv>
  <rv s="1">
    <v>1</v>
    <v>XIDX:INAF</v>
    <v>Daily</v>
    <v>46111</v>
    <v>46111</v>
    <v>0</v>
    <v>1</v>
    <v>639104256000000000,639284103087303788,0</v>
    <v>0</v>
    <v>bkgusm</v>
    <v>XIDX:INAF</v>
    <v>82</v>
  </rv>
  <rv s="1">
    <v>1</v>
    <v>XIDX:INAF</v>
    <v>Daily</v>
    <v>41271</v>
    <v>41271</v>
    <v>0</v>
    <v>1</v>
    <v>634922496000000000,639284103164418081,0</v>
    <v>0</v>
    <v>bkgusm</v>
    <v>XIDX:INAF</v>
    <v>501</v>
  </rv>
  <rv s="1">
    <v>1</v>
    <v>XIDX:INAF</v>
    <v>Daily</v>
    <v>42368</v>
    <v>42368</v>
    <v>0</v>
    <v>1</v>
    <v>635870304000000000,639284103164887241,0</v>
    <v>0</v>
    <v>bkgusm</v>
    <v>XIDX:INAF</v>
    <v>502</v>
  </rv>
  <rv s="1">
    <v>1</v>
    <v>XIDX:INAF</v>
    <v>Daily</v>
    <v>43462</v>
    <v>43462</v>
    <v>0</v>
    <v>1</v>
    <v>636815520000000000,639284103165368082,0</v>
    <v>0</v>
    <v>bkgusm</v>
    <v>XIDX:INAF</v>
    <v>503</v>
  </rv>
  <rv s="1">
    <v>1</v>
    <v>XIDX:INAF</v>
    <v>Daily</v>
    <v>44195</v>
    <v>44195</v>
    <v>0</v>
    <v>1</v>
    <v>637448832000000000,639284103165844352,0</v>
    <v>0</v>
    <v>bkgusm</v>
    <v>XIDX:INAF</v>
    <v>504</v>
  </rv>
  <rv s="1">
    <v>1</v>
    <v>XIDX:INAF</v>
    <v>Daily</v>
    <v>45656</v>
    <v>45656</v>
    <v>0</v>
    <v>1</v>
    <v>638711136000000000,639284103166317219,0</v>
    <v>0</v>
    <v>bkgusm</v>
    <v>XIDX:INAF</v>
    <v>82</v>
  </rv>
  <rv s="1">
    <v>1</v>
    <v>XIDX:INAF</v>
    <v>Daily</v>
    <v>46203</v>
    <v>46203</v>
    <v>0</v>
    <v>1</v>
    <v>639183744000000000,639284103166798107,0</v>
    <v>0</v>
    <v>bkgusm</v>
    <v>XIDX:INAF</v>
    <v>82</v>
  </rv>
  <rv s="1">
    <v>1</v>
    <v>XIDX:INAF</v>
    <v>Daily</v>
    <v>40176</v>
    <v>40176</v>
    <v>0</v>
    <v>1</v>
    <v>633976416000000000,639284103200986933,0</v>
    <v>0</v>
    <v>bkgusm</v>
    <v>XIDX:INAF</v>
    <v>407</v>
  </rv>
  <rv s="1">
    <v>1</v>
    <v>XIDX:INAF</v>
    <v>Daily</v>
    <v>40907</v>
    <v>40907</v>
    <v>0</v>
    <v>1</v>
    <v>634608000000000000,639284103201464581,0</v>
    <v>0</v>
    <v>bkgusm</v>
    <v>XIDX:INAF</v>
    <v>244</v>
  </rv>
  <rv s="1">
    <v>1</v>
    <v>XIDX:INAF</v>
    <v>Daily</v>
    <v>42003</v>
    <v>42003</v>
    <v>0</v>
    <v>1</v>
    <v>635554944000000000,639284103201926915,0</v>
    <v>0</v>
    <v>bkgusm</v>
    <v>XIDX:INAF</v>
    <v>505</v>
  </rv>
  <rv s="1">
    <v>1</v>
    <v>XIDX:INAF</v>
    <v>Daily</v>
    <v>42734</v>
    <v>42734</v>
    <v>0</v>
    <v>1</v>
    <v>636186528000000000,639284103202404587,0</v>
    <v>0</v>
    <v>bkgusm</v>
    <v>XIDX:INAF</v>
    <v>448</v>
  </rv>
  <rv s="1">
    <v>1</v>
    <v>XIDX:INAF</v>
    <v>Daily</v>
    <v>44560</v>
    <v>44560</v>
    <v>0</v>
    <v>1</v>
    <v>637764192000000000,639284103202888612,0</v>
    <v>0</v>
    <v>bkgusm</v>
    <v>XIDX:INAF</v>
    <v>143</v>
  </rv>
  <rv s="1">
    <v>1</v>
    <v>XIDX:INAF</v>
    <v>Daily</v>
    <v>45289</v>
    <v>45289</v>
    <v>0</v>
    <v>1</v>
    <v>638394048000000000,639284103203364592,0</v>
    <v>0</v>
    <v>bkgusm</v>
    <v>XIDX:INAF</v>
    <v>506</v>
  </rv>
  <rv s="1">
    <v>1</v>
    <v>XIDX:IMPC</v>
    <v>Daily</v>
    <v>42368</v>
    <v>42368</v>
    <v>0</v>
    <v>1</v>
    <v>635870304000000000,639284103088256660,0</v>
    <v>0</v>
    <v>bkgupr</v>
    <v>XIDX:IMPC</v>
    <v>507</v>
  </rv>
  <rv s="1">
    <v>1</v>
    <v>XIDX:IMPC</v>
    <v>Daily</v>
    <v>43462</v>
    <v>43462</v>
    <v>0</v>
    <v>1</v>
    <v>636815520000000000,639284103088735202,0</v>
    <v>0</v>
    <v>bkgupr</v>
    <v>XIDX:IMPC</v>
    <v>508</v>
  </rv>
  <rv s="1">
    <v>1</v>
    <v>XIDX:IMPC</v>
    <v>Daily</v>
    <v>44560</v>
    <v>44560</v>
    <v>0</v>
    <v>1</v>
    <v>637764192000000000,639284103089206650,0</v>
    <v>0</v>
    <v>bkgupr</v>
    <v>XIDX:IMPC</v>
    <v>509</v>
  </rv>
  <rv s="1">
    <v>1</v>
    <v>XIDX:IMPC</v>
    <v>Daily</v>
    <v>45656</v>
    <v>45656</v>
    <v>0</v>
    <v>1</v>
    <v>638711136000000000,639284103089676640,0</v>
    <v>0</v>
    <v>bkgupr</v>
    <v>XIDX:IMPC</v>
    <v>510</v>
  </rv>
  <rv s="1">
    <v>1</v>
    <v>XIDX:IMPC</v>
    <v>Daily</v>
    <v>42003</v>
    <v>42003</v>
    <v>0</v>
    <v>1</v>
    <v>635554944000000000,639284103163149147,0</v>
    <v>0</v>
    <v>bkgupr</v>
    <v>XIDX:IMPC</v>
    <v>511</v>
  </rv>
  <rv s="1">
    <v>1</v>
    <v>XIDX:IMPC</v>
    <v>Daily</v>
    <v>42734</v>
    <v>42734</v>
    <v>0</v>
    <v>1</v>
    <v>636186528000000000,639284103163629144,0</v>
    <v>0</v>
    <v>bkgupr</v>
    <v>XIDX:IMPC</v>
    <v>512</v>
  </rv>
  <rv s="1">
    <v>1</v>
    <v>XIDX:IMPC</v>
    <v>Daily</v>
    <v>43829</v>
    <v>43829</v>
    <v>0</v>
    <v>1</v>
    <v>637132608000000000,639284103164106070,0</v>
    <v>0</v>
    <v>bkgupr</v>
    <v>XIDX:IMPC</v>
    <v>513</v>
  </rv>
  <rv s="1">
    <v>1</v>
    <v>XIDX:IMPC</v>
    <v>Daily</v>
    <v>44925</v>
    <v>44925</v>
    <v>0</v>
    <v>1</v>
    <v>638079552000000000,639284103164576074,0</v>
    <v>0</v>
    <v>bkgupr</v>
    <v>XIDX:IMPC</v>
    <v>514</v>
  </rv>
  <rv s="1">
    <v>1</v>
    <v>XIDX:IMPC</v>
    <v>Daily</v>
    <v>46021</v>
    <v>46021</v>
    <v>0</v>
    <v>1</v>
    <v>639026496000000000,639284103165056067,0</v>
    <v>0</v>
    <v>bkgupr</v>
    <v>XIDX:IMPC</v>
    <v>515</v>
  </rv>
  <rv s="1">
    <v>1</v>
    <v>XIDX:IMPC</v>
    <v>Daily</v>
    <v>46111</v>
    <v>46111</v>
    <v>0</v>
    <v>1</v>
    <v>639104256000000000,639284103165546062,0</v>
    <v>0</v>
    <v>bkgupr</v>
    <v>XIDX:IMPC</v>
    <v>516</v>
  </rv>
  <rv s="1">
    <v>1</v>
    <v>XIDX:IMPC</v>
    <v>Daily</v>
    <v>43098</v>
    <v>43098</v>
    <v>0</v>
    <v>1</v>
    <v>636501024000000000,639284103203835754,0</v>
    <v>0</v>
    <v>bkgupr</v>
    <v>XIDX:IMPC</v>
    <v>517</v>
  </rv>
  <rv s="1">
    <v>1</v>
    <v>XIDX:IMPC</v>
    <v>Daily</v>
    <v>44195</v>
    <v>44195</v>
    <v>0</v>
    <v>1</v>
    <v>637448832000000000,639284103204319313,0</v>
    <v>0</v>
    <v>bkgupr</v>
    <v>XIDX:IMPC</v>
    <v>518</v>
  </rv>
  <rv s="1">
    <v>1</v>
    <v>XIDX:IMPC</v>
    <v>Daily</v>
    <v>45289</v>
    <v>45289</v>
    <v>0</v>
    <v>1</v>
    <v>638394048000000000,639284103204795750,0</v>
    <v>0</v>
    <v>bkgupr</v>
    <v>XIDX:IMPC</v>
    <v>223</v>
  </rv>
  <rv s="1">
    <v>1</v>
    <v>XIDX:IMPC</v>
    <v>Daily</v>
    <v>46203</v>
    <v>46203</v>
    <v>0</v>
    <v>1</v>
    <v>639183744000000000,639284103200499294,0</v>
    <v>0</v>
    <v>bkgupr</v>
    <v>XIDX:IMPC</v>
    <v>519</v>
  </rv>
  <rv s="1">
    <v>1</v>
    <v>XIDX:HOTL</v>
    <v>Daily</v>
    <v>41638</v>
    <v>41638</v>
    <v>0</v>
    <v>1</v>
    <v>635239584000000000,639284103100417851,0</v>
    <v>0</v>
    <v>bkgs1h</v>
    <v>XIDX:HOTL</v>
    <v>520</v>
  </rv>
  <rv s="1">
    <v>1</v>
    <v>XIDX:HOTL</v>
    <v>Daily</v>
    <v>42003</v>
    <v>42003</v>
    <v>0</v>
    <v>1</v>
    <v>635554944000000000,639284103100897150,0</v>
    <v>0</v>
    <v>bkgs1h</v>
    <v>XIDX:HOTL</v>
    <v>521</v>
  </rv>
  <rv s="1">
    <v>1</v>
    <v>XIDX:HOTL</v>
    <v>Daily</v>
    <v>42368</v>
    <v>42368</v>
    <v>0</v>
    <v>1</v>
    <v>635870304000000000,639284103101407847,0</v>
    <v>0</v>
    <v>bkgs1h</v>
    <v>XIDX:HOTL</v>
    <v>296</v>
  </rv>
  <rv s="1">
    <v>1</v>
    <v>XIDX:HOTL</v>
    <v>Daily</v>
    <v>42734</v>
    <v>42734</v>
    <v>0</v>
    <v>1</v>
    <v>636186528000000000,639284103101877864,0</v>
    <v>0</v>
    <v>bkgs1h</v>
    <v>XIDX:HOTL</v>
    <v>115</v>
  </rv>
  <rv s="1">
    <v>1</v>
    <v>XIDX:HOTL</v>
    <v>Daily</v>
    <v>43098</v>
    <v>43098</v>
    <v>0</v>
    <v>1</v>
    <v>636501024000000000,639284103102353883,0</v>
    <v>0</v>
    <v>bkgs1h</v>
    <v>XIDX:HOTL</v>
    <v>522</v>
  </rv>
  <rv s="1">
    <v>1</v>
    <v>XIDX:HOTL</v>
    <v>Daily</v>
    <v>43462</v>
    <v>43462</v>
    <v>0</v>
    <v>1</v>
    <v>636815520000000000,639284103102837177,0</v>
    <v>0</v>
    <v>bkgs1h</v>
    <v>XIDX:HOTL</v>
    <v>300</v>
  </rv>
  <rv s="1">
    <v>1</v>
    <v>XIDX:HOTL</v>
    <v>Daily</v>
    <v>43829</v>
    <v>43829</v>
    <v>0</v>
    <v>1</v>
    <v>637132608000000000,639284103103313892,0</v>
    <v>0</v>
    <v>bkgs1h</v>
    <v>XIDX:HOTL</v>
    <v>162</v>
  </rv>
  <rv s="1">
    <v>1</v>
    <v>XIDX:HOTL</v>
    <v>Daily</v>
    <v>44195</v>
    <v>44195</v>
    <v>0</v>
    <v>1</v>
    <v>637448832000000000,639284103103787828,0</v>
    <v>0</v>
    <v>bkgs1h</v>
    <v>XIDX:HOTL</v>
    <v>33</v>
  </rv>
  <rv s="1">
    <v>1</v>
    <v>XIDX:HOTL</v>
    <v>Daily</v>
    <v>44560</v>
    <v>44560</v>
    <v>0</v>
    <v>1</v>
    <v>637764192000000000,639284103104257189,0</v>
    <v>0</v>
    <v>bkgs1h</v>
    <v>XIDX:HOTL</v>
    <v>33</v>
  </rv>
  <rv s="1">
    <v>1</v>
    <v>XIDX:HOTL</v>
    <v>Daily</v>
    <v>44925</v>
    <v>44925</v>
    <v>0</v>
    <v>1</v>
    <v>638079552000000000,639284103104727826,0</v>
    <v>0</v>
    <v>bkgs1h</v>
    <v>XIDX:HOTL</v>
    <v>82</v>
  </rv>
  <rv s="1">
    <v>1</v>
    <v>XIDX:HOTL</v>
    <v>Daily</v>
    <v>45289</v>
    <v>45289</v>
    <v>0</v>
    <v>1</v>
    <v>638394048000000000,639284103100327843,0</v>
    <v>0</v>
    <v>bkgs1h</v>
    <v>XIDX:HOTL</v>
    <v>82</v>
  </rv>
  <rv s="1">
    <v>1</v>
    <v>XIDX:HOTL</v>
    <v>Daily</v>
    <v>46203</v>
    <v>46203</v>
    <v>0</v>
    <v>1</v>
    <v>639183744000000000,639284103100813878,0</v>
    <v>0</v>
    <v>bkgs1h</v>
    <v>XIDX:HOTL</v>
    <v>82</v>
  </rv>
  <rv s="1">
    <v>1</v>
    <v>XIDX:HOTL</v>
    <v>Daily</v>
    <v>46111</v>
    <v>46111</v>
    <v>0</v>
    <v>1</v>
    <v>639104256000000000,639284103101283879,0</v>
    <v>0</v>
    <v>bkgs1h</v>
    <v>XIDX:HOTL</v>
    <v>82</v>
  </rv>
  <rv s="1">
    <v>1</v>
    <v>XIDX:GAMA</v>
    <v>Daily</v>
    <v>42368</v>
    <v>42368</v>
    <v>0</v>
    <v>1</v>
    <v>635870304000000000,639284103091568906,0</v>
    <v>0</v>
    <v>bkgp6h</v>
    <v>XIDX:GAMA</v>
    <v>403</v>
  </rv>
  <rv s="1">
    <v>1</v>
    <v>XIDX:GAMA</v>
    <v>Daily</v>
    <v>43462</v>
    <v>43462</v>
    <v>0</v>
    <v>1</v>
    <v>636815520000000000,639284103092056616,0</v>
    <v>0</v>
    <v>bkgp6h</v>
    <v>XIDX:GAMA</v>
    <v>147</v>
  </rv>
  <rv s="1">
    <v>1</v>
    <v>XIDX:GAMA</v>
    <v>Daily</v>
    <v>46203</v>
    <v>46203</v>
    <v>0</v>
    <v>1</v>
    <v>639183744000000000,639284103092535234,0</v>
    <v>0</v>
    <v>bkgp6h</v>
    <v>XIDX:GAMA</v>
    <v>82</v>
  </rv>
  <rv s="1">
    <v>1</v>
    <v>XIDX:GAMA</v>
    <v>Daily</v>
    <v>42734</v>
    <v>42734</v>
    <v>0</v>
    <v>1</v>
    <v>636186528000000000,639284103136185448,0</v>
    <v>0</v>
    <v>bkgp6h</v>
    <v>XIDX:GAMA</v>
    <v>33</v>
  </rv>
  <rv s="1">
    <v>1</v>
    <v>XIDX:GAMA</v>
    <v>Daily</v>
    <v>44560</v>
    <v>44560</v>
    <v>0</v>
    <v>1</v>
    <v>637764192000000000,639284103136655450,0</v>
    <v>0</v>
    <v>bkgp6h</v>
    <v>XIDX:GAMA</v>
    <v>33</v>
  </rv>
  <rv s="1">
    <v>1</v>
    <v>XIDX:GAMA</v>
    <v>Daily</v>
    <v>41638</v>
    <v>41638</v>
    <v>0</v>
    <v>1</v>
    <v>635239584000000000,639284103173596012,0</v>
    <v>0</v>
    <v>bkgp6h</v>
    <v>XIDX:GAMA</v>
    <v>402</v>
  </rv>
  <rv s="1">
    <v>1</v>
    <v>XIDX:GAMA</v>
    <v>Daily</v>
    <v>43098</v>
    <v>43098</v>
    <v>0</v>
    <v>1</v>
    <v>636501024000000000,639284103174069178,0</v>
    <v>0</v>
    <v>bkgp6h</v>
    <v>XIDX:GAMA</v>
    <v>367</v>
  </rv>
  <rv s="1">
    <v>1</v>
    <v>XIDX:GAMA</v>
    <v>Daily</v>
    <v>44195</v>
    <v>44195</v>
    <v>0</v>
    <v>1</v>
    <v>637448832000000000,639284103174546005,0</v>
    <v>0</v>
    <v>bkgp6h</v>
    <v>XIDX:GAMA</v>
    <v>82</v>
  </rv>
  <rv s="1">
    <v>1</v>
    <v>XIDX:GAMA</v>
    <v>Daily</v>
    <v>41271</v>
    <v>41271</v>
    <v>0</v>
    <v>1</v>
    <v>634922496000000000,639284103213575697,0</v>
    <v>0</v>
    <v>bkgp6h</v>
    <v>XIDX:GAMA</v>
    <v>248</v>
  </rv>
  <rv s="1">
    <v>1</v>
    <v>XIDX:GAMA</v>
    <v>Daily</v>
    <v>42003</v>
    <v>42003</v>
    <v>0</v>
    <v>1</v>
    <v>635554944000000000,639284103209375772,0</v>
    <v>0</v>
    <v>bkgp6h</v>
    <v>XIDX:GAMA</v>
    <v>405</v>
  </rv>
  <rv s="1">
    <v>1</v>
    <v>XIDX:GAMA</v>
    <v>Daily</v>
    <v>43829</v>
    <v>43829</v>
    <v>0</v>
    <v>1</v>
    <v>637132608000000000,639284103209845716,0</v>
    <v>0</v>
    <v>bkgp6h</v>
    <v>XIDX:GAMA</v>
    <v>33</v>
  </rv>
  <rv s="1">
    <v>1</v>
    <v>XIDX:GAMA</v>
    <v>Daily</v>
    <v>46111</v>
    <v>46111</v>
    <v>0</v>
    <v>1</v>
    <v>639104256000000000,639284103210309332,0</v>
    <v>0</v>
    <v>bkgp6h</v>
    <v>XIDX:GAMA</v>
    <v>82</v>
  </rv>
  <rv s="1">
    <v>1</v>
    <v>XIDX:IMAS</v>
    <v>Daily</v>
    <v>40907</v>
    <v>40907</v>
    <v>0</v>
    <v>1</v>
    <v>634608000000000000,639284103087875419,0</v>
    <v>0</v>
    <v>bkguk2</v>
    <v>XIDX:IMAS</v>
    <v>3</v>
  </rv>
  <rv s="1">
    <v>1</v>
    <v>XIDX:IMAS</v>
    <v>Daily</v>
    <v>42003</v>
    <v>42003</v>
    <v>0</v>
    <v>1</v>
    <v>635554944000000000,639284103088351309,0</v>
    <v>0</v>
    <v>bkguk2</v>
    <v>XIDX:IMAS</v>
    <v>523</v>
  </rv>
  <rv s="1">
    <v>1</v>
    <v>XIDX:IMAS</v>
    <v>Daily</v>
    <v>43462</v>
    <v>43462</v>
    <v>0</v>
    <v>1</v>
    <v>636815520000000000,639284103088831307,0</v>
    <v>0</v>
    <v>bkguk2</v>
    <v>XIDX:IMAS</v>
    <v>524</v>
  </rv>
  <rv s="1">
    <v>1</v>
    <v>XIDX:IMAS</v>
    <v>Daily</v>
    <v>44560</v>
    <v>44560</v>
    <v>0</v>
    <v>1</v>
    <v>637764192000000000,639284103089301298,0</v>
    <v>0</v>
    <v>bkguk2</v>
    <v>XIDX:IMAS</v>
    <v>175</v>
  </rv>
  <rv s="1">
    <v>1</v>
    <v>XIDX:IMAS</v>
    <v>Daily</v>
    <v>45656</v>
    <v>45656</v>
    <v>0</v>
    <v>1</v>
    <v>638711136000000000,639284103089781290,0</v>
    <v>0</v>
    <v>bkguk2</v>
    <v>XIDX:IMAS</v>
    <v>467</v>
  </rv>
  <rv s="1">
    <v>1</v>
    <v>XIDX:IMAS</v>
    <v>Daily</v>
    <v>46203</v>
    <v>46203</v>
    <v>0</v>
    <v>1</v>
    <v>639183744000000000,639284103090251301,0</v>
    <v>0</v>
    <v>bkguk2</v>
    <v>XIDX:IMAS</v>
    <v>525</v>
  </rv>
  <rv s="1">
    <v>1</v>
    <v>XIDX:IMAS</v>
    <v>Daily</v>
    <v>40542</v>
    <v>40542</v>
    <v>0</v>
    <v>1</v>
    <v>634292640000000000,639284103167314311,0</v>
    <v>0</v>
    <v>bkguk2</v>
    <v>XIDX:IMAS</v>
    <v>526</v>
  </rv>
  <rv s="1">
    <v>1</v>
    <v>XIDX:IMAS</v>
    <v>Daily</v>
    <v>41638</v>
    <v>41638</v>
    <v>0</v>
    <v>1</v>
    <v>635239584000000000,639284103167790994,0</v>
    <v>0</v>
    <v>bkguk2</v>
    <v>XIDX:IMAS</v>
    <v>527</v>
  </rv>
  <rv s="1">
    <v>1</v>
    <v>XIDX:IMAS</v>
    <v>Daily</v>
    <v>42368</v>
    <v>42368</v>
    <v>0</v>
    <v>1</v>
    <v>635870304000000000,639284103168270982,0</v>
    <v>0</v>
    <v>bkguk2</v>
    <v>XIDX:IMAS</v>
    <v>528</v>
  </rv>
  <rv s="1">
    <v>1</v>
    <v>XIDX:IMAS</v>
    <v>Daily</v>
    <v>43098</v>
    <v>43098</v>
    <v>0</v>
    <v>1</v>
    <v>636501024000000000,639284103168744008,0</v>
    <v>0</v>
    <v>bkguk2</v>
    <v>XIDX:IMAS</v>
    <v>22</v>
  </rv>
  <rv s="1">
    <v>1</v>
    <v>XIDX:IMAS</v>
    <v>Daily</v>
    <v>44195</v>
    <v>44195</v>
    <v>0</v>
    <v>1</v>
    <v>637448832000000000,639284103169220979,0</v>
    <v>0</v>
    <v>bkguk2</v>
    <v>XIDX:IMAS</v>
    <v>529</v>
  </rv>
  <rv s="1">
    <v>1</v>
    <v>XIDX:IMAS</v>
    <v>Daily</v>
    <v>45289</v>
    <v>45289</v>
    <v>0</v>
    <v>1</v>
    <v>638394048000000000,639284103169690982,0</v>
    <v>0</v>
    <v>bkguk2</v>
    <v>XIDX:IMAS</v>
    <v>530</v>
  </rv>
  <rv s="1">
    <v>1</v>
    <v>XIDX:IMAS</v>
    <v>Daily</v>
    <v>41271</v>
    <v>41271</v>
    <v>0</v>
    <v>1</v>
    <v>634922496000000000,639284103204323390,0</v>
    <v>0</v>
    <v>bkguk2</v>
    <v>XIDX:IMAS</v>
    <v>531</v>
  </rv>
  <rv s="1">
    <v>1</v>
    <v>XIDX:IMAS</v>
    <v>Daily</v>
    <v>42734</v>
    <v>42734</v>
    <v>0</v>
    <v>1</v>
    <v>636186528000000000,639284103204800881,0</v>
    <v>0</v>
    <v>bkguk2</v>
    <v>XIDX:IMAS</v>
    <v>532</v>
  </rv>
  <rv s="1">
    <v>1</v>
    <v>XIDX:IMAS</v>
    <v>Daily</v>
    <v>43829</v>
    <v>43829</v>
    <v>0</v>
    <v>1</v>
    <v>637132608000000000,639284103201164171,0</v>
    <v>0</v>
    <v>bkguk2</v>
    <v>XIDX:IMAS</v>
    <v>533</v>
  </rv>
  <rv s="1">
    <v>1</v>
    <v>XIDX:IMAS</v>
    <v>Daily</v>
    <v>44925</v>
    <v>44925</v>
    <v>0</v>
    <v>1</v>
    <v>638079552000000000,639284103201640910,0</v>
    <v>0</v>
    <v>bkguk2</v>
    <v>XIDX:IMAS</v>
    <v>126</v>
  </rv>
  <rv s="1">
    <v>1</v>
    <v>XIDX:IMAS</v>
    <v>Daily</v>
    <v>46021</v>
    <v>46021</v>
    <v>0</v>
    <v>1</v>
    <v>639026496000000000,639284103202120899,0</v>
    <v>0</v>
    <v>bkguk2</v>
    <v>XIDX:IMAS</v>
    <v>256</v>
  </rv>
  <rv s="1">
    <v>1</v>
    <v>XIDX:IMAS</v>
    <v>Daily</v>
    <v>46111</v>
    <v>46111</v>
    <v>0</v>
    <v>1</v>
    <v>639104256000000000,639284103202590893,0</v>
    <v>0</v>
    <v>bkguk2</v>
    <v>XIDX:IMAS</v>
    <v>534</v>
  </rv>
  <rv s="1">
    <v>1</v>
    <v>XIDX:ECII</v>
    <v>Daily</v>
    <v>41638</v>
    <v>41638</v>
    <v>0</v>
    <v>1</v>
    <v>635239584000000000,639284103146447792,0</v>
    <v>0</v>
    <v>bkgn27</v>
    <v>XIDX:ECII</v>
    <v>535</v>
  </rv>
  <rv s="1">
    <v>1</v>
    <v>XIDX:ECII</v>
    <v>Daily</v>
    <v>42003</v>
    <v>42003</v>
    <v>0</v>
    <v>1</v>
    <v>635554944000000000,639284103142287448,0</v>
    <v>0</v>
    <v>bkgn27</v>
    <v>XIDX:ECII</v>
    <v>394</v>
  </rv>
  <rv s="1">
    <v>1</v>
    <v>XIDX:ECII</v>
    <v>Daily</v>
    <v>42368</v>
    <v>42368</v>
    <v>0</v>
    <v>1</v>
    <v>635870304000000000,639284103142767468,0</v>
    <v>0</v>
    <v>bkgn27</v>
    <v>XIDX:ECII</v>
    <v>91</v>
  </rv>
  <rv s="1">
    <v>1</v>
    <v>XIDX:ECII</v>
    <v>Daily</v>
    <v>42734</v>
    <v>42734</v>
    <v>0</v>
    <v>1</v>
    <v>636186528000000000,639284103143237442,0</v>
    <v>0</v>
    <v>bkgn27</v>
    <v>XIDX:ECII</v>
    <v>169</v>
  </rv>
  <rv s="1">
    <v>1</v>
    <v>XIDX:ECII</v>
    <v>Daily</v>
    <v>43098</v>
    <v>43098</v>
    <v>0</v>
    <v>1</v>
    <v>636501024000000000,639284103143724215,0</v>
    <v>0</v>
    <v>bkgn27</v>
    <v>XIDX:ECII</v>
    <v>122</v>
  </rv>
  <rv s="1">
    <v>1</v>
    <v>XIDX:ECII</v>
    <v>Daily</v>
    <v>43829</v>
    <v>43829</v>
    <v>0</v>
    <v>1</v>
    <v>637132608000000000,639284103144677775,0</v>
    <v>0</v>
    <v>bkgn27</v>
    <v>XIDX:ECII</v>
    <v>536</v>
  </rv>
  <rv s="1">
    <v>1</v>
    <v>XIDX:ECII</v>
    <v>Daily</v>
    <v>44195</v>
    <v>44195</v>
    <v>0</v>
    <v>1</v>
    <v>637448832000000000,639284103145157488,0</v>
    <v>0</v>
    <v>bkgn27</v>
    <v>XIDX:ECII</v>
    <v>537</v>
  </rv>
  <rv s="1">
    <v>1</v>
    <v>XIDX:ECII</v>
    <v>Daily</v>
    <v>44560</v>
    <v>44560</v>
    <v>0</v>
    <v>1</v>
    <v>637764192000000000,639284103145634222,0</v>
    <v>0</v>
    <v>bkgn27</v>
    <v>XIDX:ECII</v>
    <v>90</v>
  </rv>
  <rv s="1">
    <v>1</v>
    <v>XIDX:ECII</v>
    <v>Daily</v>
    <v>44925</v>
    <v>44925</v>
    <v>0</v>
    <v>1</v>
    <v>638079552000000000,639284103146107429,0</v>
    <v>0</v>
    <v>bkgn27</v>
    <v>XIDX:ECII</v>
    <v>171</v>
  </rv>
  <rv s="1">
    <v>1</v>
    <v>XIDX:ECII</v>
    <v>Daily</v>
    <v>45289</v>
    <v>45289</v>
    <v>0</v>
    <v>1</v>
    <v>638394048000000000,639284103146584251,0</v>
    <v>0</v>
    <v>bkgn27</v>
    <v>XIDX:ECII</v>
    <v>538</v>
  </rv>
  <rv s="1">
    <v>1</v>
    <v>XIDX:ECII</v>
    <v>Daily</v>
    <v>45656</v>
    <v>45656</v>
    <v>0</v>
    <v>1</v>
    <v>638711136000000000,639284103142314191,0</v>
    <v>0</v>
    <v>bkgn27</v>
    <v>XIDX:ECII</v>
    <v>539</v>
  </rv>
  <rv s="1">
    <v>1</v>
    <v>XIDX:ECII</v>
    <v>Daily</v>
    <v>46021</v>
    <v>46021</v>
    <v>0</v>
    <v>1</v>
    <v>639026496000000000,639284103142784199,0</v>
    <v>0</v>
    <v>bkgn27</v>
    <v>XIDX:ECII</v>
    <v>540</v>
  </rv>
  <rv s="1">
    <v>1</v>
    <v>XIDX:ECII</v>
    <v>Daily</v>
    <v>46203</v>
    <v>46203</v>
    <v>0</v>
    <v>1</v>
    <v>639183744000000000,639284103143257439,0</v>
    <v>0</v>
    <v>bkgn27</v>
    <v>XIDX:ECII</v>
    <v>541</v>
  </rv>
  <rv s="1">
    <v>1</v>
    <v>XIDX:ECII</v>
    <v>Daily</v>
    <v>46111</v>
    <v>46111</v>
    <v>0</v>
    <v>1</v>
    <v>639104256000000000,639284103143737764,0</v>
    <v>0</v>
    <v>bkgn27</v>
    <v>XIDX:ECII</v>
    <v>260</v>
  </rv>
  <rv s="1">
    <v>1</v>
    <v>XIDX:IKBI</v>
    <v>Daily</v>
    <v>42734</v>
    <v>42734</v>
    <v>0</v>
    <v>1</v>
    <v>636186528000000000,639284103090729518,0</v>
    <v>0</v>
    <v>bkgszr</v>
    <v>XIDX:IKBI</v>
    <v>542</v>
  </rv>
  <rv s="1">
    <v>1</v>
    <v>XIDX:IKBI</v>
    <v>Daily</v>
    <v>43829</v>
    <v>43829</v>
    <v>0</v>
    <v>1</v>
    <v>637132608000000000,639284103091199502,0</v>
    <v>0</v>
    <v>bkgszr</v>
    <v>XIDX:IKBI</v>
    <v>163</v>
  </rv>
  <rv s="1">
    <v>1</v>
    <v>XIDX:IKBI</v>
    <v>Daily</v>
    <v>44925</v>
    <v>44925</v>
    <v>0</v>
    <v>1</v>
    <v>638079552000000000,639284103091673696,0</v>
    <v>0</v>
    <v>bkgszr</v>
    <v>XIDX:IKBI</v>
    <v>274</v>
  </rv>
  <rv s="1">
    <v>1</v>
    <v>XIDX:IKBI</v>
    <v>Daily</v>
    <v>46021</v>
    <v>46021</v>
    <v>0</v>
    <v>1</v>
    <v>639026496000000000,639284103087599487,0</v>
    <v>0</v>
    <v>bkgszr</v>
    <v>XIDX:IKBI</v>
    <v>170</v>
  </rv>
  <rv s="1">
    <v>1</v>
    <v>XIDX:IKBI</v>
    <v>Daily</v>
    <v>44195</v>
    <v>44195</v>
    <v>0</v>
    <v>1</v>
    <v>637448832000000000,639284103170180213,0</v>
    <v>0</v>
    <v>bkgszr</v>
    <v>XIDX:IKBI</v>
    <v>543</v>
  </rv>
  <rv s="1">
    <v>1</v>
    <v>XIDX:IKBI</v>
    <v>Daily</v>
    <v>45289</v>
    <v>45289</v>
    <v>0</v>
    <v>1</v>
    <v>638394048000000000,639284103170650238,0</v>
    <v>0</v>
    <v>bkgszr</v>
    <v>XIDX:IKBI</v>
    <v>247</v>
  </rv>
  <rv s="1">
    <v>1</v>
    <v>XIDX:IKBI</v>
    <v>Daily</v>
    <v>46111</v>
    <v>46111</v>
    <v>0</v>
    <v>1</v>
    <v>639104256000000000,639284103166404466,0</v>
    <v>0</v>
    <v>bkgszr</v>
    <v>XIDX:IKBI</v>
    <v>209</v>
  </rv>
  <rv s="1">
    <v>1</v>
    <v>XIDX:IKBI</v>
    <v>Daily</v>
    <v>43098</v>
    <v>43098</v>
    <v>0</v>
    <v>1</v>
    <v>636501024000000000,639284103203060543,0</v>
    <v>0</v>
    <v>bkgszr</v>
    <v>XIDX:IKBI</v>
    <v>46</v>
  </rv>
  <rv s="1">
    <v>1</v>
    <v>XIDX:IKBI</v>
    <v>Daily</v>
    <v>43462</v>
    <v>43462</v>
    <v>0</v>
    <v>1</v>
    <v>636815520000000000,639284103203721867,0</v>
    <v>0</v>
    <v>bkgszr</v>
    <v>XIDX:IKBI</v>
    <v>249</v>
  </rv>
  <rv s="1">
    <v>1</v>
    <v>XIDX:IKBI</v>
    <v>Daily</v>
    <v>44560</v>
    <v>44560</v>
    <v>0</v>
    <v>1</v>
    <v>637764192000000000,639284103204191862,0</v>
    <v>0</v>
    <v>bkgszr</v>
    <v>XIDX:IKBI</v>
    <v>215</v>
  </rv>
  <rv s="1">
    <v>1</v>
    <v>XIDX:IKBI</v>
    <v>Daily</v>
    <v>45656</v>
    <v>45656</v>
    <v>0</v>
    <v>1</v>
    <v>638711136000000000,639284103204661902,0</v>
    <v>0</v>
    <v>bkgszr</v>
    <v>XIDX:IKBI</v>
    <v>544</v>
  </rv>
  <rv s="1">
    <v>1</v>
    <v>XIDX:IKBI</v>
    <v>Daily</v>
    <v>46203</v>
    <v>46203</v>
    <v>0</v>
    <v>1</v>
    <v>639183744000000000,639284103205134828,0</v>
    <v>0</v>
    <v>bkgszr</v>
    <v>XIDX:IKBI</v>
    <v>545</v>
  </rv>
  <rv s="1">
    <v>1</v>
    <v>XIDX:GDYR</v>
    <v>Daily</v>
    <v>40542</v>
    <v>40542</v>
    <v>0</v>
    <v>1</v>
    <v>634292640000000000,639284103095461295,0</v>
    <v>0</v>
    <v>bkgpqh</v>
    <v>XIDX:GDYR</v>
    <v>128</v>
  </rv>
  <rv s="1">
    <v>1</v>
    <v>XIDX:GDYR</v>
    <v>Daily</v>
    <v>44560</v>
    <v>44560</v>
    <v>0</v>
    <v>1</v>
    <v>637764192000000000,639284103092135353,0</v>
    <v>0</v>
    <v>bkgpqh</v>
    <v>XIDX:GDYR</v>
    <v>546</v>
  </rv>
  <rv s="1">
    <v>1</v>
    <v>XIDX:GDYR</v>
    <v>Daily</v>
    <v>46021</v>
    <v>46021</v>
    <v>0</v>
    <v>1</v>
    <v>639026496000000000,639284103092615342,0</v>
    <v>0</v>
    <v>bkgpqh</v>
    <v>XIDX:GDYR</v>
    <v>547</v>
  </rv>
  <rv s="1">
    <v>1</v>
    <v>XIDX:GDYR</v>
    <v>Daily</v>
    <v>46111</v>
    <v>46111</v>
    <v>0</v>
    <v>1</v>
    <v>639104256000000000,639284103093085334,0</v>
    <v>0</v>
    <v>bkgpqh</v>
    <v>XIDX:GDYR</v>
    <v>548</v>
  </rv>
  <rv s="1">
    <v>1</v>
    <v>XIDX:GDYR</v>
    <v>Daily</v>
    <v>40176</v>
    <v>40176</v>
    <v>0</v>
    <v>1</v>
    <v>633976416000000000,639284103133124637,0</v>
    <v>0</v>
    <v>bkgpqh</v>
    <v>XIDX:GDYR</v>
    <v>549</v>
  </rv>
  <rv s="1">
    <v>1</v>
    <v>XIDX:GDYR</v>
    <v>Daily</v>
    <v>42734</v>
    <v>42734</v>
    <v>0</v>
    <v>1</v>
    <v>636186528000000000,639284103134074494,0</v>
    <v>0</v>
    <v>bkgpqh</v>
    <v>XIDX:GDYR</v>
    <v>550</v>
  </rv>
  <rv s="1">
    <v>1</v>
    <v>XIDX:GDYR</v>
    <v>Daily</v>
    <v>44195</v>
    <v>44195</v>
    <v>0</v>
    <v>1</v>
    <v>637448832000000000,639284103133331158,0</v>
    <v>0</v>
    <v>bkgpqh</v>
    <v>XIDX:GDYR</v>
    <v>93</v>
  </rv>
  <rv s="1">
    <v>1</v>
    <v>XIDX:GDYR</v>
    <v>Daily</v>
    <v>45656</v>
    <v>45656</v>
    <v>0</v>
    <v>1</v>
    <v>638711136000000000,639284103133811156,0</v>
    <v>0</v>
    <v>bkgpqh</v>
    <v>XIDX:GDYR</v>
    <v>536</v>
  </rv>
  <rv s="1">
    <v>1</v>
    <v>XIDX:GDYR</v>
    <v>Daily</v>
    <v>46203</v>
    <v>46203</v>
    <v>0</v>
    <v>1</v>
    <v>639183744000000000,639284103134281143,0</v>
    <v>0</v>
    <v>bkgpqh</v>
    <v>XIDX:GDYR</v>
    <v>551</v>
  </rv>
  <rv s="1">
    <v>1</v>
    <v>XIDX:GDYR</v>
    <v>Daily</v>
    <v>39812</v>
    <v>39812</v>
    <v>0</v>
    <v>1</v>
    <v>633661920000000000,639284103169883984,0</v>
    <v>0</v>
    <v>bkgpqh</v>
    <v>XIDX:GDYR</v>
    <v>171</v>
  </rv>
  <rv s="1">
    <v>1</v>
    <v>XIDX:GDYR</v>
    <v>Daily</v>
    <v>40907</v>
    <v>40907</v>
    <v>0</v>
    <v>1</v>
    <v>634608000000000000,639284103170353977,0</v>
    <v>0</v>
    <v>bkgpqh</v>
    <v>XIDX:GDYR</v>
    <v>370</v>
  </rv>
  <rv s="1">
    <v>1</v>
    <v>XIDX:GDYR</v>
    <v>Daily</v>
    <v>42003</v>
    <v>42003</v>
    <v>0</v>
    <v>1</v>
    <v>635554944000000000,639284103170830970,0</v>
    <v>0</v>
    <v>bkgpqh</v>
    <v>XIDX:GDYR</v>
    <v>552</v>
  </rv>
  <rv s="1">
    <v>1</v>
    <v>XIDX:GDYR</v>
    <v>Daily</v>
    <v>43462</v>
    <v>43462</v>
    <v>0</v>
    <v>1</v>
    <v>636815520000000000,639284103171304304,0</v>
    <v>0</v>
    <v>bkgpqh</v>
    <v>XIDX:GDYR</v>
    <v>60</v>
  </rv>
  <rv s="1">
    <v>1</v>
    <v>XIDX:GDYR</v>
    <v>Daily</v>
    <v>44925</v>
    <v>44925</v>
    <v>0</v>
    <v>1</v>
    <v>638079552000000000,639284103171790979,0</v>
    <v>0</v>
    <v>bkgpqh</v>
    <v>XIDX:GDYR</v>
    <v>530</v>
  </rv>
  <rv s="1">
    <v>1</v>
    <v>XIDX:GDYR</v>
    <v>Daily</v>
    <v>43829</v>
    <v>43829</v>
    <v>0</v>
    <v>1</v>
    <v>637132608000000000,639284103209744166,0</v>
    <v>0</v>
    <v>bkgpqh</v>
    <v>XIDX:GDYR</v>
    <v>82</v>
  </rv>
  <rv s="1">
    <v>1</v>
    <v>XIDX:GDYR</v>
    <v>Daily</v>
    <v>45289</v>
    <v>45289</v>
    <v>0</v>
    <v>1</v>
    <v>638394048000000000,639284103210233279,0</v>
    <v>0</v>
    <v>bkgpqh</v>
    <v>XIDX:GDYR</v>
    <v>553</v>
  </rv>
  <rv s="1">
    <v>1</v>
    <v>XIDX:IKAI</v>
    <v>Daily</v>
    <v>44195</v>
    <v>44195</v>
    <v>0</v>
    <v>1</v>
    <v>637448832000000000,639284103089018877,0</v>
    <v>0</v>
    <v>bkgsww</v>
    <v>XIDX:IKAI</v>
    <v>33</v>
  </rv>
  <rv s="1">
    <v>1</v>
    <v>XIDX:IKAI</v>
    <v>Daily</v>
    <v>45289</v>
    <v>45289</v>
    <v>0</v>
    <v>1</v>
    <v>638394048000000000,639284103089501289,0</v>
    <v>0</v>
    <v>bkgsww</v>
    <v>XIDX:IKAI</v>
    <v>82</v>
  </rv>
  <rv s="1">
    <v>1</v>
    <v>XIDX:IKAI</v>
    <v>Daily</v>
    <v>41638</v>
    <v>41638</v>
    <v>0</v>
    <v>1</v>
    <v>635239584000000000,639284103166879954,0</v>
    <v>0</v>
    <v>bkgsww</v>
    <v>XIDX:IKAI</v>
    <v>554</v>
  </rv>
  <rv s="1">
    <v>1</v>
    <v>XIDX:IKAI</v>
    <v>Daily</v>
    <v>42734</v>
    <v>42734</v>
    <v>0</v>
    <v>1</v>
    <v>636186528000000000,639284103167363709,0</v>
    <v>0</v>
    <v>bkgsww</v>
    <v>XIDX:IKAI</v>
    <v>555</v>
  </rv>
  <rv s="1">
    <v>1</v>
    <v>XIDX:IKAI</v>
    <v>Daily</v>
    <v>43829</v>
    <v>43829</v>
    <v>0</v>
    <v>1</v>
    <v>637132608000000000,639284103167838683,0</v>
    <v>0</v>
    <v>bkgsww</v>
    <v>XIDX:IKAI</v>
    <v>52</v>
  </rv>
  <rv s="1">
    <v>1</v>
    <v>XIDX:IKAI</v>
    <v>Daily</v>
    <v>44925</v>
    <v>44925</v>
    <v>0</v>
    <v>1</v>
    <v>638079552000000000,639284103168313692,0</v>
    <v>0</v>
    <v>bkgsww</v>
    <v>XIDX:IKAI</v>
    <v>82</v>
  </rv>
  <rv s="1">
    <v>1</v>
    <v>XIDX:IKAI</v>
    <v>Daily</v>
    <v>46021</v>
    <v>46021</v>
    <v>0</v>
    <v>1</v>
    <v>639026496000000000,639284103168788696,0</v>
    <v>0</v>
    <v>bkgsww</v>
    <v>XIDX:IKAI</v>
    <v>556</v>
  </rv>
  <rv s="1">
    <v>1</v>
    <v>XIDX:IKAI</v>
    <v>Daily</v>
    <v>46203</v>
    <v>46203</v>
    <v>0</v>
    <v>1</v>
    <v>639183744000000000,639284103169249927,0</v>
    <v>0</v>
    <v>bkgsww</v>
    <v>XIDX:IKAI</v>
    <v>557</v>
  </rv>
  <rv s="1">
    <v>1</v>
    <v>XIDX:IKAI</v>
    <v>Daily</v>
    <v>43462</v>
    <v>43462</v>
    <v>0</v>
    <v>1</v>
    <v>636815520000000000,639284103201128568,0</v>
    <v>0</v>
    <v>bkgsww</v>
    <v>XIDX:IKAI</v>
    <v>293</v>
  </rv>
  <rv s="1">
    <v>1</v>
    <v>XIDX:IKAI</v>
    <v>Daily</v>
    <v>44560</v>
    <v>44560</v>
    <v>0</v>
    <v>1</v>
    <v>637764192000000000,639284103201609379,0</v>
    <v>0</v>
    <v>bkgsww</v>
    <v>XIDX:IKAI</v>
    <v>33</v>
  </rv>
  <rv s="1">
    <v>1</v>
    <v>XIDX:IKAI</v>
    <v>Daily</v>
    <v>45656</v>
    <v>45656</v>
    <v>0</v>
    <v>1</v>
    <v>638711136000000000,639284103202078563,0</v>
    <v>0</v>
    <v>bkgsww</v>
    <v>XIDX:IKAI</v>
    <v>558</v>
  </rv>
  <rv s="1">
    <v>1</v>
    <v>XIDX:IKAI</v>
    <v>Daily</v>
    <v>46111</v>
    <v>46111</v>
    <v>0</v>
    <v>1</v>
    <v>639104256000000000,639284103202548559,0</v>
    <v>0</v>
    <v>bkgsww</v>
    <v>XIDX:IKAI</v>
    <v>559</v>
  </rv>
  <rv s="1">
    <v>1</v>
    <v>XIDX:IIKP</v>
    <v>Daily</v>
    <v>43462</v>
    <v>43462</v>
    <v>0</v>
    <v>1</v>
    <v>636815520000000000,639284103089981514,0</v>
    <v>0</v>
    <v>bkgsu2</v>
    <v>XIDX:IIKP</v>
    <v>215</v>
  </rv>
  <rv s="1">
    <v>1</v>
    <v>XIDX:IIKP</v>
    <v>Daily</v>
    <v>44560</v>
    <v>44560</v>
    <v>0</v>
    <v>1</v>
    <v>637764192000000000,639284103090461522,0</v>
    <v>0</v>
    <v>bkgsu2</v>
    <v>XIDX:IIKP</v>
    <v>82</v>
  </rv>
  <rv s="1">
    <v>1</v>
    <v>XIDX:IIKP</v>
    <v>Daily</v>
    <v>45656</v>
    <v>45656</v>
    <v>0</v>
    <v>1</v>
    <v>638711136000000000,639284103090941530,0</v>
    <v>0</v>
    <v>bkgsu2</v>
    <v>XIDX:IIKP</v>
    <v>82</v>
  </rv>
  <rv s="1">
    <v>1</v>
    <v>XIDX:IIKP</v>
    <v>Daily</v>
    <v>46203</v>
    <v>46203</v>
    <v>0</v>
    <v>1</v>
    <v>639183744000000000,639284103091411544,0</v>
    <v>0</v>
    <v>bkgsu2</v>
    <v>XIDX:IIKP</v>
    <v>82</v>
  </rv>
  <rv s="1">
    <v>1</v>
    <v>XIDX:IIKP</v>
    <v>Daily</v>
    <v>42003</v>
    <v>42003</v>
    <v>0</v>
    <v>1</v>
    <v>635554944000000000,639284103169729793,0</v>
    <v>0</v>
    <v>bkgsu2</v>
    <v>XIDX:IIKP</v>
    <v>414</v>
  </rv>
  <rv s="1">
    <v>1</v>
    <v>XIDX:IIKP</v>
    <v>Daily</v>
    <v>42734</v>
    <v>42734</v>
    <v>0</v>
    <v>1</v>
    <v>636186528000000000,639284103170206280,0</v>
    <v>0</v>
    <v>bkgsu2</v>
    <v>XIDX:IIKP</v>
    <v>84</v>
  </rv>
  <rv s="1">
    <v>1</v>
    <v>XIDX:IIKP</v>
    <v>Daily</v>
    <v>43829</v>
    <v>43829</v>
    <v>0</v>
    <v>1</v>
    <v>637132608000000000,639284103170689781,0</v>
    <v>0</v>
    <v>bkgsu2</v>
    <v>XIDX:IIKP</v>
    <v>33</v>
  </rv>
  <rv s="1">
    <v>1</v>
    <v>XIDX:IIKP</v>
    <v>Daily</v>
    <v>44925</v>
    <v>44925</v>
    <v>0</v>
    <v>1</v>
    <v>638079552000000000,639284103166706302,0</v>
    <v>0</v>
    <v>bkgsu2</v>
    <v>XIDX:IIKP</v>
    <v>82</v>
  </rv>
  <rv s="1">
    <v>1</v>
    <v>XIDX:IIKP</v>
    <v>Daily</v>
    <v>46021</v>
    <v>46021</v>
    <v>0</v>
    <v>1</v>
    <v>639026496000000000,639284103167193074,0</v>
    <v>0</v>
    <v>bkgsu2</v>
    <v>XIDX:IIKP</v>
    <v>82</v>
  </rv>
  <rv s="1">
    <v>1</v>
    <v>XIDX:IIKP</v>
    <v>Daily</v>
    <v>46111</v>
    <v>46111</v>
    <v>0</v>
    <v>1</v>
    <v>639104256000000000,639284103167659787,0</v>
    <v>0</v>
    <v>bkgsu2</v>
    <v>XIDX:IIKP</v>
    <v>82</v>
  </rv>
  <rv s="1">
    <v>1</v>
    <v>XIDX:IIKP</v>
    <v>Daily</v>
    <v>41638</v>
    <v>41638</v>
    <v>0</v>
    <v>1</v>
    <v>635239584000000000,639284103203029718,0</v>
    <v>0</v>
    <v>bkgsu2</v>
    <v>XIDX:IIKP</v>
    <v>160</v>
  </rv>
  <rv s="1">
    <v>1</v>
    <v>XIDX:IIKP</v>
    <v>Daily</v>
    <v>42368</v>
    <v>42368</v>
    <v>0</v>
    <v>1</v>
    <v>635870304000000000,639284103203499720,0</v>
    <v>0</v>
    <v>bkgsu2</v>
    <v>XIDX:IIKP</v>
    <v>560</v>
  </rv>
  <rv s="1">
    <v>1</v>
    <v>XIDX:IIKP</v>
    <v>Daily</v>
    <v>43098</v>
    <v>43098</v>
    <v>0</v>
    <v>1</v>
    <v>636501024000000000,639284103203979717,0</v>
    <v>0</v>
    <v>bkgsu2</v>
    <v>XIDX:IIKP</v>
    <v>501</v>
  </rv>
  <rv s="1">
    <v>1</v>
    <v>XIDX:IIKP</v>
    <v>Daily</v>
    <v>44195</v>
    <v>44195</v>
    <v>0</v>
    <v>1</v>
    <v>637448832000000000,639284103204449719,0</v>
    <v>0</v>
    <v>bkgsu2</v>
    <v>XIDX:IIKP</v>
    <v>82</v>
  </rv>
  <rv s="1">
    <v>1</v>
    <v>XIDX:IIKP</v>
    <v>Daily</v>
    <v>45289</v>
    <v>45289</v>
    <v>0</v>
    <v>1</v>
    <v>638394048000000000,639284103204929717,0</v>
    <v>0</v>
    <v>bkgsu2</v>
    <v>XIDX:IIKP</v>
    <v>82</v>
  </rv>
  <rv s="1">
    <v>1</v>
    <v>XIDX:GGRM</v>
    <v>Daily</v>
    <v>40176</v>
    <v>40176</v>
    <v>0</v>
    <v>1</v>
    <v>633976416000000000,639284103092971573,0</v>
    <v>0</v>
    <v>bn94vh</v>
    <v>XIDX:GGRM</v>
    <v>100</v>
  </rv>
  <rv s="1">
    <v>1</v>
    <v>XIDX:GGRM</v>
    <v>Daily</v>
    <v>41638</v>
    <v>41638</v>
    <v>0</v>
    <v>1</v>
    <v>635239584000000000,639284103093481582,0</v>
    <v>0</v>
    <v>bn94vh</v>
    <v>XIDX:GGRM</v>
    <v>561</v>
  </rv>
  <rv s="1">
    <v>1</v>
    <v>XIDX:GGRM</v>
    <v>Daily</v>
    <v>43462</v>
    <v>43462</v>
    <v>0</v>
    <v>1</v>
    <v>636815520000000000,639284103093961587,0</v>
    <v>0</v>
    <v>bn94vh</v>
    <v>XIDX:GGRM</v>
    <v>562</v>
  </rv>
  <rv s="1">
    <v>1</v>
    <v>XIDX:GGRM</v>
    <v>Daily</v>
    <v>44925</v>
    <v>44925</v>
    <v>0</v>
    <v>1</v>
    <v>638079552000000000,639284103094441582,0</v>
    <v>0</v>
    <v>bn94vh</v>
    <v>XIDX:GGRM</v>
    <v>563</v>
  </rv>
  <rv s="1">
    <v>1</v>
    <v>XIDX:GGRM</v>
    <v>Daily</v>
    <v>46021</v>
    <v>46021</v>
    <v>0</v>
    <v>1</v>
    <v>639026496000000000,639284103094939844,0</v>
    <v>0</v>
    <v>bn94vh</v>
    <v>XIDX:GGRM</v>
    <v>564</v>
  </rv>
  <rv s="1">
    <v>1</v>
    <v>XIDX:GGRM</v>
    <v>Daily</v>
    <v>42368</v>
    <v>42368</v>
    <v>0</v>
    <v>1</v>
    <v>635870304000000000,639284103130732342,0</v>
    <v>0</v>
    <v>bn94vh</v>
    <v>XIDX:GGRM</v>
    <v>565</v>
  </rv>
  <rv s="1">
    <v>1</v>
    <v>XIDX:GGRM</v>
    <v>Daily</v>
    <v>43829</v>
    <v>43829</v>
    <v>0</v>
    <v>1</v>
    <v>637132608000000000,639284103131209783,0</v>
    <v>0</v>
    <v>bn94vh</v>
    <v>XIDX:GGRM</v>
    <v>566</v>
  </rv>
  <rv s="1">
    <v>1</v>
    <v>XIDX:GGRM</v>
    <v>Daily</v>
    <v>45289</v>
    <v>45289</v>
    <v>0</v>
    <v>1</v>
    <v>638394048000000000,639284103131679779,0</v>
    <v>0</v>
    <v>bn94vh</v>
    <v>XIDX:GGRM</v>
    <v>567</v>
  </rv>
  <rv s="1">
    <v>1</v>
    <v>XIDX:GGRM</v>
    <v>Daily</v>
    <v>46203</v>
    <v>46203</v>
    <v>0</v>
    <v>1</v>
    <v>639183744000000000,639284103132149784,0</v>
    <v>0</v>
    <v>bn94vh</v>
    <v>XIDX:GGRM</v>
    <v>568</v>
  </rv>
  <rv s="1">
    <v>1</v>
    <v>XIDX:GGRM</v>
    <v>Daily</v>
    <v>39812</v>
    <v>39812</v>
    <v>0</v>
    <v>1</v>
    <v>633661920000000000,639284103167573077,0</v>
    <v>0</v>
    <v>bn94vh</v>
    <v>XIDX:GGRM</v>
    <v>120</v>
  </rv>
  <rv s="1">
    <v>1</v>
    <v>XIDX:GGRM</v>
    <v>Daily</v>
    <v>40907</v>
    <v>40907</v>
    <v>0</v>
    <v>1</v>
    <v>634608000000000000,639284103168049793,0</v>
    <v>0</v>
    <v>bn94vh</v>
    <v>XIDX:GGRM</v>
    <v>569</v>
  </rv>
  <rv s="1">
    <v>1</v>
    <v>XIDX:GGRM</v>
    <v>Daily</v>
    <v>41271</v>
    <v>41271</v>
    <v>0</v>
    <v>1</v>
    <v>634922496000000000,639284103168523107,0</v>
    <v>0</v>
    <v>bn94vh</v>
    <v>XIDX:GGRM</v>
    <v>570</v>
  </rv>
  <rv s="1">
    <v>1</v>
    <v>XIDX:GGRM</v>
    <v>Daily</v>
    <v>42734</v>
    <v>42734</v>
    <v>0</v>
    <v>1</v>
    <v>636186528000000000,639284103169003086,0</v>
    <v>0</v>
    <v>bn94vh</v>
    <v>XIDX:GGRM</v>
    <v>571</v>
  </rv>
  <rv s="1">
    <v>1</v>
    <v>XIDX:GGRM</v>
    <v>Daily</v>
    <v>44195</v>
    <v>44195</v>
    <v>0</v>
    <v>1</v>
    <v>637448832000000000,639284103169473128,0</v>
    <v>0</v>
    <v>bn94vh</v>
    <v>XIDX:GGRM</v>
    <v>572</v>
  </rv>
  <rv s="1">
    <v>1</v>
    <v>XIDX:GGRM</v>
    <v>Daily</v>
    <v>45656</v>
    <v>45656</v>
    <v>0</v>
    <v>1</v>
    <v>638711136000000000,639284103169943132,0</v>
    <v>0</v>
    <v>bn94vh</v>
    <v>XIDX:GGRM</v>
    <v>573</v>
  </rv>
  <rv s="1">
    <v>1</v>
    <v>XIDX:GGRM</v>
    <v>Daily</v>
    <v>46111</v>
    <v>46111</v>
    <v>0</v>
    <v>1</v>
    <v>639104256000000000,639284103170433138,0</v>
    <v>0</v>
    <v>bn94vh</v>
    <v>XIDX:GGRM</v>
    <v>574</v>
  </rv>
  <rv s="1">
    <v>1</v>
    <v>XIDX:GGRM</v>
    <v>Daily</v>
    <v>40542</v>
    <v>40542</v>
    <v>0</v>
    <v>1</v>
    <v>634292640000000000,639284103206803897,0</v>
    <v>0</v>
    <v>bn94vh</v>
    <v>XIDX:GGRM</v>
    <v>575</v>
  </rv>
  <rv s="1">
    <v>1</v>
    <v>XIDX:GGRM</v>
    <v>Daily</v>
    <v>42003</v>
    <v>42003</v>
    <v>0</v>
    <v>1</v>
    <v>635554944000000000,639284103207273916,0</v>
    <v>0</v>
    <v>bn94vh</v>
    <v>XIDX:GGRM</v>
    <v>576</v>
  </rv>
  <rv s="1">
    <v>1</v>
    <v>XIDX:GGRM</v>
    <v>Daily</v>
    <v>43098</v>
    <v>43098</v>
    <v>0</v>
    <v>1</v>
    <v>636501024000000000,639284103207753929,0</v>
    <v>0</v>
    <v>bn94vh</v>
    <v>XIDX:GGRM</v>
    <v>577</v>
  </rv>
  <rv s="1">
    <v>1</v>
    <v>XIDX:GGRM</v>
    <v>Daily</v>
    <v>44560</v>
    <v>44560</v>
    <v>0</v>
    <v>1</v>
    <v>637764192000000000,639284103208229716,0</v>
    <v>0</v>
    <v>bn94vh</v>
    <v>XIDX:GGRM</v>
    <v>578</v>
  </rv>
  <rv s="1">
    <v>1</v>
    <v>XIDX:ICON</v>
    <v>Daily</v>
    <v>43829</v>
    <v>43829</v>
    <v>0</v>
    <v>1</v>
    <v>637132608000000000,639284103094309039,0</v>
    <v>0</v>
    <v>bkgslh</v>
    <v>XIDX:ICON</v>
    <v>345</v>
  </rv>
  <rv s="1">
    <v>1</v>
    <v>XIDX:ICON</v>
    <v>Daily</v>
    <v>44925</v>
    <v>44925</v>
    <v>0</v>
    <v>1</v>
    <v>638079552000000000,639284103094813386,0</v>
    <v>0</v>
    <v>bkgslh</v>
    <v>XIDX:ICON</v>
    <v>355</v>
  </rv>
  <rv s="1">
    <v>1</v>
    <v>XIDX:ICON</v>
    <v>Daily</v>
    <v>46021</v>
    <v>46021</v>
    <v>0</v>
    <v>1</v>
    <v>639026496000000000,639284103095287900,0</v>
    <v>0</v>
    <v>bkgslh</v>
    <v>XIDX:ICON</v>
    <v>150</v>
  </rv>
  <rv s="1">
    <v>1</v>
    <v>XIDX:ICON</v>
    <v>Daily</v>
    <v>46111</v>
    <v>46111</v>
    <v>0</v>
    <v>1</v>
    <v>639104256000000000,639284103095989026,0</v>
    <v>0</v>
    <v>bkgslh</v>
    <v>XIDX:ICON</v>
    <v>337</v>
  </rv>
  <rv s="1">
    <v>1</v>
    <v>XIDX:ICON</v>
    <v>Daily</v>
    <v>41638</v>
    <v>41638</v>
    <v>0</v>
    <v>1</v>
    <v>635239584000000000,639284103168622921,0</v>
    <v>0</v>
    <v>bkgslh</v>
    <v>XIDX:ICON</v>
    <v>579</v>
  </rv>
  <rv s="1">
    <v>1</v>
    <v>XIDX:ICON</v>
    <v>Daily</v>
    <v>42734</v>
    <v>42734</v>
    <v>0</v>
    <v>1</v>
    <v>636186528000000000,639284103169107574,0</v>
    <v>0</v>
    <v>bkgslh</v>
    <v>XIDX:ICON</v>
    <v>171</v>
  </rv>
  <rv s="1">
    <v>1</v>
    <v>XIDX:ICON</v>
    <v>Daily</v>
    <v>43462</v>
    <v>43462</v>
    <v>0</v>
    <v>1</v>
    <v>636815520000000000,639284103169577562,0</v>
    <v>0</v>
    <v>bkgslh</v>
    <v>XIDX:ICON</v>
    <v>243</v>
  </rv>
  <rv s="1">
    <v>1</v>
    <v>XIDX:ICON</v>
    <v>Daily</v>
    <v>44195</v>
    <v>44195</v>
    <v>0</v>
    <v>1</v>
    <v>637448832000000000,639284103170047553,0</v>
    <v>0</v>
    <v>bkgslh</v>
    <v>XIDX:ICON</v>
    <v>85</v>
  </rv>
  <rv s="1">
    <v>1</v>
    <v>XIDX:ICON</v>
    <v>Daily</v>
    <v>45289</v>
    <v>45289</v>
    <v>0</v>
    <v>1</v>
    <v>638394048000000000,639284103170517610,0</v>
    <v>0</v>
    <v>bkgslh</v>
    <v>XIDX:ICON</v>
    <v>33</v>
  </rv>
  <rv s="1">
    <v>1</v>
    <v>XIDX:ICON</v>
    <v>Daily</v>
    <v>42368</v>
    <v>42368</v>
    <v>0</v>
    <v>1</v>
    <v>635870304000000000,639284103207772664,0</v>
    <v>0</v>
    <v>bkgslh</v>
    <v>XIDX:ICON</v>
    <v>122</v>
  </rv>
  <rv s="1">
    <v>1</v>
    <v>XIDX:ICON</v>
    <v>Daily</v>
    <v>43098</v>
    <v>43098</v>
    <v>0</v>
    <v>1</v>
    <v>636501024000000000,639284103208252665,0</v>
    <v>0</v>
    <v>bkgslh</v>
    <v>XIDX:ICON</v>
    <v>38</v>
  </rv>
  <rv s="1">
    <v>1</v>
    <v>XIDX:ICON</v>
    <v>Daily</v>
    <v>44560</v>
    <v>44560</v>
    <v>0</v>
    <v>1</v>
    <v>637764192000000000,639284103203947400,0</v>
    <v>0</v>
    <v>bkgslh</v>
    <v>XIDX:ICON</v>
    <v>300</v>
  </rv>
  <rv s="1">
    <v>1</v>
    <v>XIDX:ICON</v>
    <v>Daily</v>
    <v>45656</v>
    <v>45656</v>
    <v>0</v>
    <v>1</v>
    <v>638711136000000000,639284103204428273,0</v>
    <v>0</v>
    <v>bkgslh</v>
    <v>XIDX:ICON</v>
    <v>580</v>
  </rv>
  <rv s="1">
    <v>1</v>
    <v>XIDX:ICON</v>
    <v>Daily</v>
    <v>46203</v>
    <v>46203</v>
    <v>0</v>
    <v>1</v>
    <v>639183744000000000,639284103204898269,0</v>
    <v>0</v>
    <v>bkgslh</v>
    <v>XIDX:ICON</v>
    <v>581</v>
  </rv>
  <rv s="1">
    <v>1</v>
    <v>XIDX:GEMS</v>
    <v>Daily</v>
    <v>43829</v>
    <v>43829</v>
    <v>0</v>
    <v>1</v>
    <v>637132608000000000,639284103095967075,0</v>
    <v>0</v>
    <v>bkgpw7</v>
    <v>XIDX:GEMS</v>
    <v>82</v>
  </rv>
  <rv s="1">
    <v>1</v>
    <v>XIDX:GEMS</v>
    <v>Daily</v>
    <v>45289</v>
    <v>45289</v>
    <v>0</v>
    <v>1</v>
    <v>638394048000000000,639284103091617947,0</v>
    <v>0</v>
    <v>bkgpw7</v>
    <v>XIDX:GEMS</v>
    <v>582</v>
  </rv>
  <rv s="1">
    <v>1</v>
    <v>XIDX:GEMS</v>
    <v>Daily</v>
    <v>46203</v>
    <v>46203</v>
    <v>0</v>
    <v>1</v>
    <v>639183744000000000,639284103092107032,0</v>
    <v>0</v>
    <v>bkgpw7</v>
    <v>XIDX:GEMS</v>
    <v>583</v>
  </rv>
  <rv s="1">
    <v>1</v>
    <v>XIDX:GEMS</v>
    <v>Daily</v>
    <v>41638</v>
    <v>41638</v>
    <v>0</v>
    <v>1</v>
    <v>635239584000000000,639284103133564149,0</v>
    <v>0</v>
    <v>bkgpw7</v>
    <v>XIDX:GEMS</v>
    <v>390</v>
  </rv>
  <rv s="1">
    <v>1</v>
    <v>XIDX:GEMS</v>
    <v>Daily</v>
    <v>44195</v>
    <v>44195</v>
    <v>0</v>
    <v>1</v>
    <v>637448832000000000,639284103130227578,0</v>
    <v>0</v>
    <v>bkgpw7</v>
    <v>XIDX:GEMS</v>
    <v>82</v>
  </rv>
  <rv s="1">
    <v>1</v>
    <v>XIDX:GEMS</v>
    <v>Daily</v>
    <v>45656</v>
    <v>45656</v>
    <v>0</v>
    <v>1</v>
    <v>638711136000000000,639284103130714129,0</v>
    <v>0</v>
    <v>bkgpw7</v>
    <v>XIDX:GEMS</v>
    <v>584</v>
  </rv>
  <rv s="1">
    <v>1</v>
    <v>XIDX:GEMS</v>
    <v>Daily</v>
    <v>46111</v>
    <v>46111</v>
    <v>0</v>
    <v>1</v>
    <v>639104256000000000,639284103131187594,0</v>
    <v>0</v>
    <v>bkgpw7</v>
    <v>XIDX:GEMS</v>
    <v>464</v>
  </rv>
  <rv s="1">
    <v>1</v>
    <v>XIDX:GEMS</v>
    <v>Daily</v>
    <v>44560</v>
    <v>44560</v>
    <v>0</v>
    <v>1</v>
    <v>637764192000000000,639284103171407202,0</v>
    <v>0</v>
    <v>bkgpw7</v>
    <v>XIDX:GEMS</v>
    <v>585</v>
  </rv>
  <rv s="1">
    <v>1</v>
    <v>XIDX:GEMS</v>
    <v>Daily</v>
    <v>46021</v>
    <v>46021</v>
    <v>0</v>
    <v>1</v>
    <v>639026496000000000,639284103171887214,0</v>
    <v>0</v>
    <v>bkgpw7</v>
    <v>XIDX:GEMS</v>
    <v>586</v>
  </rv>
  <rv s="1">
    <v>1</v>
    <v>XIDX:GEMS</v>
    <v>Daily</v>
    <v>40907</v>
    <v>40907</v>
    <v>0</v>
    <v>1</v>
    <v>634608000000000000,639284103209154653,0</v>
    <v>0</v>
    <v>bkgpw7</v>
    <v>XIDX:GEMS</v>
    <v>587</v>
  </rv>
  <rv s="1">
    <v>1</v>
    <v>XIDX:GEMS</v>
    <v>Daily</v>
    <v>44925</v>
    <v>44925</v>
    <v>0</v>
    <v>1</v>
    <v>638079552000000000,639284103210576819,0</v>
    <v>0</v>
    <v>bkgpw7</v>
    <v>XIDX:GEMS</v>
    <v>588</v>
  </rv>
  <rv s="1">
    <v>1</v>
    <v>XIDX:GDST</v>
    <v>Daily</v>
    <v>40176</v>
    <v>40176</v>
    <v>0</v>
    <v>1</v>
    <v>633976416000000000,639284103093560340,0</v>
    <v>0</v>
    <v>bkgpnm</v>
    <v>XIDX:GDST</v>
    <v>240</v>
  </rv>
  <rv s="1">
    <v>1</v>
    <v>XIDX:GDST</v>
    <v>Daily</v>
    <v>41638</v>
    <v>41638</v>
    <v>0</v>
    <v>1</v>
    <v>635239584000000000,639284103094030339,0</v>
    <v>0</v>
    <v>bkgpnm</v>
    <v>XIDX:GDST</v>
    <v>205</v>
  </rv>
  <rv s="1">
    <v>1</v>
    <v>XIDX:GDST</v>
    <v>Daily</v>
    <v>43098</v>
    <v>43098</v>
    <v>0</v>
    <v>1</v>
    <v>636501024000000000,639284103094580338,0</v>
    <v>0</v>
    <v>bkgpnm</v>
    <v>XIDX:GDST</v>
    <v>211</v>
  </rv>
  <rv s="1">
    <v>1</v>
    <v>XIDX:GDST</v>
    <v>Daily</v>
    <v>44560</v>
    <v>44560</v>
    <v>0</v>
    <v>1</v>
    <v>637764192000000000,639284103095050320,0</v>
    <v>0</v>
    <v>bkgpnm</v>
    <v>XIDX:GDST</v>
    <v>161</v>
  </rv>
  <rv s="1">
    <v>1</v>
    <v>XIDX:GDST</v>
    <v>Daily</v>
    <v>46021</v>
    <v>46021</v>
    <v>0</v>
    <v>1</v>
    <v>639026496000000000,639284103095529717,0</v>
    <v>0</v>
    <v>bkgpnm</v>
    <v>XIDX:GDST</v>
    <v>364</v>
  </rv>
  <rv s="1">
    <v>1</v>
    <v>XIDX:GDST</v>
    <v>Daily</v>
    <v>42003</v>
    <v>42003</v>
    <v>0</v>
    <v>1</v>
    <v>635554944000000000,639284103134749875,0</v>
    <v>0</v>
    <v>bkgpnm</v>
    <v>XIDX:GDST</v>
    <v>589</v>
  </rv>
  <rv s="1">
    <v>1</v>
    <v>XIDX:GDST</v>
    <v>Daily</v>
    <v>43462</v>
    <v>43462</v>
    <v>0</v>
    <v>1</v>
    <v>636815520000000000,639284103135229869,0</v>
    <v>0</v>
    <v>bkgpnm</v>
    <v>XIDX:GDST</v>
    <v>590</v>
  </rv>
  <rv s="1">
    <v>1</v>
    <v>XIDX:GDST</v>
    <v>Daily</v>
    <v>44925</v>
    <v>44925</v>
    <v>0</v>
    <v>1</v>
    <v>638079552000000000,639284103135709873,0</v>
    <v>0</v>
    <v>bkgpnm</v>
    <v>XIDX:GDST</v>
    <v>266</v>
  </rv>
  <rv s="1">
    <v>1</v>
    <v>XIDX:GDST</v>
    <v>Daily</v>
    <v>40907</v>
    <v>40907</v>
    <v>0</v>
    <v>1</v>
    <v>634608000000000000,639284103171228905,0</v>
    <v>0</v>
    <v>bkgpnm</v>
    <v>XIDX:GDST</v>
    <v>591</v>
  </rv>
  <rv s="1">
    <v>1</v>
    <v>XIDX:GDST</v>
    <v>Daily</v>
    <v>42368</v>
    <v>42368</v>
    <v>0</v>
    <v>1</v>
    <v>635870304000000000,639284103171699402,0</v>
    <v>0</v>
    <v>bkgpnm</v>
    <v>XIDX:GDST</v>
    <v>592</v>
  </rv>
  <rv s="1">
    <v>1</v>
    <v>XIDX:GDST</v>
    <v>Daily</v>
    <v>43829</v>
    <v>43829</v>
    <v>0</v>
    <v>1</v>
    <v>637132608000000000,639284103172169398,0</v>
    <v>0</v>
    <v>bkgpnm</v>
    <v>XIDX:GDST</v>
    <v>199</v>
  </rv>
  <rv s="1">
    <v>1</v>
    <v>XIDX:GDST</v>
    <v>Daily</v>
    <v>45289</v>
    <v>45289</v>
    <v>0</v>
    <v>1</v>
    <v>638394048000000000,639284103172649393,0</v>
    <v>0</v>
    <v>bkgpnm</v>
    <v>XIDX:GDST</v>
    <v>315</v>
  </rv>
  <rv s="1">
    <v>1</v>
    <v>XIDX:GDST</v>
    <v>Daily</v>
    <v>46203</v>
    <v>46203</v>
    <v>0</v>
    <v>1</v>
    <v>639183744000000000,639284103173119386,0</v>
    <v>0</v>
    <v>bkgpnm</v>
    <v>XIDX:GDST</v>
    <v>34</v>
  </rv>
  <rv s="1">
    <v>1</v>
    <v>XIDX:GDST</v>
    <v>Daily</v>
    <v>40542</v>
    <v>40542</v>
    <v>0</v>
    <v>1</v>
    <v>634292640000000000,639284103210708970,0</v>
    <v>0</v>
    <v>bkgpnm</v>
    <v>XIDX:GDST</v>
    <v>235</v>
  </rv>
  <rv s="1">
    <v>1</v>
    <v>XIDX:GDST</v>
    <v>Daily</v>
    <v>41271</v>
    <v>41271</v>
    <v>0</v>
    <v>1</v>
    <v>634922496000000000,639284103211188973,0</v>
    <v>0</v>
    <v>bkgpnm</v>
    <v>XIDX:GDST</v>
    <v>581</v>
  </rv>
  <rv s="1">
    <v>1</v>
    <v>XIDX:GDST</v>
    <v>Daily</v>
    <v>42734</v>
    <v>42734</v>
    <v>0</v>
    <v>1</v>
    <v>636186528000000000,639284103211668496,0</v>
    <v>0</v>
    <v>bkgpnm</v>
    <v>XIDX:GDST</v>
    <v>593</v>
  </rv>
  <rv s="1">
    <v>1</v>
    <v>XIDX:GDST</v>
    <v>Daily</v>
    <v>44195</v>
    <v>44195</v>
    <v>0</v>
    <v>1</v>
    <v>637448832000000000,639284103212146748,0</v>
    <v>0</v>
    <v>bkgpnm</v>
    <v>XIDX:GDST</v>
    <v>265</v>
  </rv>
  <rv s="1">
    <v>1</v>
    <v>XIDX:GDST</v>
    <v>Daily</v>
    <v>45656</v>
    <v>45656</v>
    <v>0</v>
    <v>1</v>
    <v>638711136000000000,639284103212628485,0</v>
    <v>0</v>
    <v>bkgpnm</v>
    <v>XIDX:GDST</v>
    <v>365</v>
  </rv>
  <rv s="1">
    <v>1</v>
    <v>XIDX:GDST</v>
    <v>Daily</v>
    <v>46111</v>
    <v>46111</v>
    <v>0</v>
    <v>1</v>
    <v>639104256000000000,639284103213108936,0</v>
    <v>0</v>
    <v>bkgpnm</v>
    <v>XIDX:GDST</v>
    <v>300</v>
  </rv>
  <rv s="1">
    <v>1</v>
    <v>XIDX:FPNI</v>
    <v>Daily</v>
    <v>43829</v>
    <v>43829</v>
    <v>0</v>
    <v>1</v>
    <v>637132608000000000,639284103093011223,0</v>
    <v>0</v>
    <v>bkgphw</v>
    <v>XIDX:FPNI</v>
    <v>39</v>
  </rv>
  <rv s="1">
    <v>1</v>
    <v>XIDX:FPNI</v>
    <v>Daily</v>
    <v>45656</v>
    <v>45656</v>
    <v>0</v>
    <v>1</v>
    <v>638711136000000000,639284103093493649,0</v>
    <v>0</v>
    <v>bkgphw</v>
    <v>XIDX:FPNI</v>
    <v>273</v>
  </rv>
  <rv s="1">
    <v>1</v>
    <v>XIDX:FPNI</v>
    <v>Daily</v>
    <v>46111</v>
    <v>46111</v>
    <v>0</v>
    <v>1</v>
    <v>639104256000000000,639284103093968874,0</v>
    <v>0</v>
    <v>bkgphw</v>
    <v>XIDX:FPNI</v>
    <v>594</v>
  </rv>
  <rv s="1">
    <v>1</v>
    <v>XIDX:FPNI</v>
    <v>Daily</v>
    <v>42003</v>
    <v>42003</v>
    <v>0</v>
    <v>1</v>
    <v>635554944000000000,639284103137130476,0</v>
    <v>0</v>
    <v>bkgphw</v>
    <v>XIDX:FPNI</v>
    <v>137</v>
  </rv>
  <rv s="1">
    <v>1</v>
    <v>XIDX:FPNI</v>
    <v>Daily</v>
    <v>43462</v>
    <v>43462</v>
    <v>0</v>
    <v>1</v>
    <v>636815520000000000,639284103137600459,0</v>
    <v>0</v>
    <v>bkgphw</v>
    <v>XIDX:FPNI</v>
    <v>235</v>
  </rv>
  <rv s="1">
    <v>1</v>
    <v>XIDX:FPNI</v>
    <v>Daily</v>
    <v>44925</v>
    <v>44925</v>
    <v>0</v>
    <v>1</v>
    <v>638079552000000000,639284103133650509,0</v>
    <v>0</v>
    <v>bkgphw</v>
    <v>XIDX:FPNI</v>
    <v>595</v>
  </rv>
  <rv s="1">
    <v>1</v>
    <v>XIDX:FPNI</v>
    <v>Daily</v>
    <v>43098</v>
    <v>43098</v>
    <v>0</v>
    <v>1</v>
    <v>636501024000000000,639284103170743784,0</v>
    <v>0</v>
    <v>bkgphw</v>
    <v>XIDX:FPNI</v>
    <v>273</v>
  </rv>
  <rv s="1">
    <v>1</v>
    <v>XIDX:FPNI</v>
    <v>Daily</v>
    <v>44560</v>
    <v>44560</v>
    <v>0</v>
    <v>1</v>
    <v>637764192000000000,639284103171373695,0</v>
    <v>0</v>
    <v>bkgphw</v>
    <v>XIDX:FPNI</v>
    <v>596</v>
  </rv>
  <rv s="1">
    <v>1</v>
    <v>XIDX:FPNI</v>
    <v>Daily</v>
    <v>46021</v>
    <v>46021</v>
    <v>0</v>
    <v>1</v>
    <v>639026496000000000,639284103171838683,0</v>
    <v>0</v>
    <v>bkgphw</v>
    <v>XIDX:FPNI</v>
    <v>467</v>
  </rv>
  <rv s="1">
    <v>1</v>
    <v>XIDX:FPNI</v>
    <v>Daily</v>
    <v>41271</v>
    <v>41271</v>
    <v>0</v>
    <v>1</v>
    <v>634922496000000000,639284103210793793,0</v>
    <v>0</v>
    <v>bkgphw</v>
    <v>XIDX:FPNI</v>
    <v>268</v>
  </rv>
  <rv s="1">
    <v>1</v>
    <v>XIDX:FPNI</v>
    <v>Daily</v>
    <v>42734</v>
    <v>42734</v>
    <v>0</v>
    <v>1</v>
    <v>636186528000000000,639284103211748550,0</v>
    <v>0</v>
    <v>bkgphw</v>
    <v>XIDX:FPNI</v>
    <v>591</v>
  </rv>
  <rv s="1">
    <v>1</v>
    <v>XIDX:FPNI</v>
    <v>Daily</v>
    <v>44195</v>
    <v>44195</v>
    <v>0</v>
    <v>1</v>
    <v>637448832000000000,639284103212229200,0</v>
    <v>0</v>
    <v>bkgphw</v>
    <v>XIDX:FPNI</v>
    <v>597</v>
  </rv>
  <rv s="1">
    <v>1</v>
    <v>XIDX:FPNI</v>
    <v>Daily</v>
    <v>45289</v>
    <v>45289</v>
    <v>0</v>
    <v>1</v>
    <v>638394048000000000,639284103212698554,0</v>
    <v>0</v>
    <v>bkgphw</v>
    <v>XIDX:FPNI</v>
    <v>598</v>
  </rv>
  <rv s="1">
    <v>1</v>
    <v>XIDX:FPNI</v>
    <v>Daily</v>
    <v>46203</v>
    <v>46203</v>
    <v>0</v>
    <v>1</v>
    <v>639183744000000000,639284103213173797,0</v>
    <v>0</v>
    <v>bkgphw</v>
    <v>XIDX:FPNI</v>
    <v>358</v>
  </rv>
  <rv s="1">
    <v>1</v>
    <v>XIDX:FISH</v>
    <v>Daily</v>
    <v>42003</v>
    <v>42003</v>
    <v>0</v>
    <v>1</v>
    <v>635554944000000000,639284103094029041,0</v>
    <v>0</v>
    <v>bkgp3m</v>
    <v>XIDX:FISH</v>
    <v>599</v>
  </rv>
  <rv s="1">
    <v>1</v>
    <v>XIDX:FISH</v>
    <v>Daily</v>
    <v>43098</v>
    <v>43098</v>
    <v>0</v>
    <v>1</v>
    <v>636501024000000000,639284103094523386,0</v>
    <v>0</v>
    <v>bkgp3m</v>
    <v>XIDX:FISH</v>
    <v>215</v>
  </rv>
  <rv s="1">
    <v>1</v>
    <v>XIDX:FISH</v>
    <v>Daily</v>
    <v>44560</v>
    <v>44560</v>
    <v>0</v>
    <v>1</v>
    <v>637764192000000000,639284103095007910,0</v>
    <v>0</v>
    <v>bkgp3m</v>
    <v>XIDX:FISH</v>
    <v>63</v>
  </rv>
  <rv s="1">
    <v>1</v>
    <v>XIDX:FISH</v>
    <v>Daily</v>
    <v>46021</v>
    <v>46021</v>
    <v>0</v>
    <v>1</v>
    <v>639026496000000000,639284103095487896,0</v>
    <v>0</v>
    <v>bkgp3m</v>
    <v>XIDX:FISH</v>
    <v>600</v>
  </rv>
  <rv s="1">
    <v>1</v>
    <v>XIDX:FISH</v>
    <v>Daily</v>
    <v>43829</v>
    <v>43829</v>
    <v>0</v>
    <v>1</v>
    <v>637132608000000000,639284103135608785,0</v>
    <v>0</v>
    <v>bkgp3m</v>
    <v>XIDX:FISH</v>
    <v>82</v>
  </rv>
  <rv s="1">
    <v>1</v>
    <v>XIDX:FISH</v>
    <v>Daily</v>
    <v>45656</v>
    <v>45656</v>
    <v>0</v>
    <v>1</v>
    <v>638711136000000000,639284103136087697,0</v>
    <v>0</v>
    <v>bkgp3m</v>
    <v>XIDX:FISH</v>
    <v>82</v>
  </rv>
  <rv s="1">
    <v>1</v>
    <v>XIDX:FISH</v>
    <v>Daily</v>
    <v>46111</v>
    <v>46111</v>
    <v>0</v>
    <v>1</v>
    <v>639104256000000000,639284103136557706,0</v>
    <v>0</v>
    <v>bkgp3m</v>
    <v>XIDX:FISH</v>
    <v>28</v>
  </rv>
  <rv s="1">
    <v>1</v>
    <v>XIDX:FISH</v>
    <v>Daily</v>
    <v>42734</v>
    <v>42734</v>
    <v>0</v>
    <v>1</v>
    <v>636186528000000000,639284103171858477,0</v>
    <v>0</v>
    <v>bkgp3m</v>
    <v>XIDX:FISH</v>
    <v>203</v>
  </rv>
  <rv s="1">
    <v>1</v>
    <v>XIDX:FISH</v>
    <v>Daily</v>
    <v>44195</v>
    <v>44195</v>
    <v>0</v>
    <v>1</v>
    <v>637448832000000000,639284103172347538,0</v>
    <v>0</v>
    <v>bkgp3m</v>
    <v>XIDX:FISH</v>
    <v>601</v>
  </rv>
  <rv s="1">
    <v>1</v>
    <v>XIDX:FISH</v>
    <v>Daily</v>
    <v>45289</v>
    <v>45289</v>
    <v>0</v>
    <v>1</v>
    <v>638394048000000000,639284103172832889,0</v>
    <v>0</v>
    <v>bkgp3m</v>
    <v>XIDX:FISH</v>
    <v>602</v>
  </rv>
  <rv s="1">
    <v>1</v>
    <v>XIDX:FISH</v>
    <v>Daily</v>
    <v>46203</v>
    <v>46203</v>
    <v>0</v>
    <v>1</v>
    <v>639183744000000000,639284103173302907,0</v>
    <v>0</v>
    <v>bkgp3m</v>
    <v>XIDX:FISH</v>
    <v>26</v>
  </rv>
  <rv s="1">
    <v>1</v>
    <v>XIDX:FISH</v>
    <v>Daily</v>
    <v>44925</v>
    <v>44925</v>
    <v>0</v>
    <v>1</v>
    <v>638079552000000000,639284103213508236,0</v>
    <v>0</v>
    <v>bkgp3m</v>
    <v>XIDX:FISH</v>
    <v>603</v>
  </rv>
  <rv s="1">
    <v>1</v>
    <v>XIDX:HRUM</v>
    <v>Daily</v>
    <v>40542</v>
    <v>40542</v>
    <v>0</v>
    <v>1</v>
    <v>634292640000000000,639284103100287869,0</v>
    <v>0</v>
    <v>bn957w</v>
    <v>XIDX:HRUM</v>
    <v>604</v>
  </rv>
  <rv s="1">
    <v>1</v>
    <v>XIDX:HRUM</v>
    <v>Daily</v>
    <v>40907</v>
    <v>40907</v>
    <v>0</v>
    <v>1</v>
    <v>634608000000000000,639284103100759004,0</v>
    <v>0</v>
    <v>bn957w</v>
    <v>XIDX:HRUM</v>
    <v>605</v>
  </rv>
  <rv s="1">
    <v>1</v>
    <v>XIDX:HRUM</v>
    <v>Daily</v>
    <v>41271</v>
    <v>41271</v>
    <v>0</v>
    <v>1</v>
    <v>634922496000000000,639284103101237867,0</v>
    <v>0</v>
    <v>bn957w</v>
    <v>XIDX:HRUM</v>
    <v>179</v>
  </rv>
  <rv s="1">
    <v>1</v>
    <v>XIDX:HRUM</v>
    <v>Daily</v>
    <v>41638</v>
    <v>41638</v>
    <v>0</v>
    <v>1</v>
    <v>635239584000000000,639284103101707849,0</v>
    <v>0</v>
    <v>bn957w</v>
    <v>XIDX:HRUM</v>
    <v>209</v>
  </rv>
  <rv s="1">
    <v>1</v>
    <v>XIDX:HRUM</v>
    <v>Daily</v>
    <v>42003</v>
    <v>42003</v>
    <v>0</v>
    <v>1</v>
    <v>635554944000000000,639284103102188988,0</v>
    <v>0</v>
    <v>bn957w</v>
    <v>XIDX:HRUM</v>
    <v>606</v>
  </rv>
  <rv s="1">
    <v>1</v>
    <v>XIDX:HRUM</v>
    <v>Daily</v>
    <v>42368</v>
    <v>42368</v>
    <v>0</v>
    <v>1</v>
    <v>635870304000000000,639284103102673342,0</v>
    <v>0</v>
    <v>bn957w</v>
    <v>XIDX:HRUM</v>
    <v>258</v>
  </rv>
  <rv s="1">
    <v>1</v>
    <v>XIDX:HRUM</v>
    <v>Daily</v>
    <v>42734</v>
    <v>42734</v>
    <v>0</v>
    <v>1</v>
    <v>636186528000000000,639284103103148989,0</v>
    <v>0</v>
    <v>bn957w</v>
    <v>XIDX:HRUM</v>
    <v>343</v>
  </rv>
  <rv s="1">
    <v>1</v>
    <v>XIDX:HRUM</v>
    <v>Daily</v>
    <v>43098</v>
    <v>43098</v>
    <v>0</v>
    <v>1</v>
    <v>636501024000000000,639284103103617851,0</v>
    <v>0</v>
    <v>bn957w</v>
    <v>XIDX:HRUM</v>
    <v>410</v>
  </rv>
  <rv s="1">
    <v>1</v>
    <v>XIDX:HRUM</v>
    <v>Daily</v>
    <v>43462</v>
    <v>43462</v>
    <v>0</v>
    <v>1</v>
    <v>636815520000000000,639284103104087855,0</v>
    <v>0</v>
    <v>bn957w</v>
    <v>XIDX:HRUM</v>
    <v>45</v>
  </rv>
  <rv s="1">
    <v>1</v>
    <v>XIDX:HRUM</v>
    <v>Daily</v>
    <v>43829</v>
    <v>43829</v>
    <v>0</v>
    <v>1</v>
    <v>637132608000000000,639284103104558995,0</v>
    <v>0</v>
    <v>bn957w</v>
    <v>XIDX:HRUM</v>
    <v>159</v>
  </rv>
  <rv s="1">
    <v>1</v>
    <v>XIDX:HRUM</v>
    <v>Daily</v>
    <v>44195</v>
    <v>44195</v>
    <v>0</v>
    <v>1</v>
    <v>637448832000000000,639284103100299003,0</v>
    <v>0</v>
    <v>bn957w</v>
    <v>XIDX:HRUM</v>
    <v>607</v>
  </rv>
  <rv s="1">
    <v>1</v>
    <v>XIDX:HRUM</v>
    <v>Daily</v>
    <v>44560</v>
    <v>44560</v>
    <v>0</v>
    <v>1</v>
    <v>637764192000000000,639284103100777866,0</v>
    <v>0</v>
    <v>bn957w</v>
    <v>XIDX:HRUM</v>
    <v>608</v>
  </rv>
  <rv s="1">
    <v>1</v>
    <v>XIDX:HRUM</v>
    <v>Daily</v>
    <v>44925</v>
    <v>44925</v>
    <v>0</v>
    <v>1</v>
    <v>638079552000000000,639284103101247872,0</v>
    <v>0</v>
    <v>bn957w</v>
    <v>XIDX:HRUM</v>
    <v>609</v>
  </rv>
  <rv s="1">
    <v>1</v>
    <v>XIDX:HRUM</v>
    <v>Daily</v>
    <v>45289</v>
    <v>45289</v>
    <v>0</v>
    <v>1</v>
    <v>638394048000000000,639284103101727870,0</v>
    <v>0</v>
    <v>bn957w</v>
    <v>XIDX:HRUM</v>
    <v>610</v>
  </rv>
  <rv s="1">
    <v>1</v>
    <v>XIDX:HRUM</v>
    <v>Daily</v>
    <v>45656</v>
    <v>45656</v>
    <v>0</v>
    <v>1</v>
    <v>638711136000000000,639284103102197853,0</v>
    <v>0</v>
    <v>bn957w</v>
    <v>XIDX:HRUM</v>
    <v>611</v>
  </rv>
  <rv s="1">
    <v>1</v>
    <v>XIDX:HRUM</v>
    <v>Daily</v>
    <v>46021</v>
    <v>46021</v>
    <v>0</v>
    <v>1</v>
    <v>639026496000000000,639284103102667861,0</v>
    <v>0</v>
    <v>bn957w</v>
    <v>XIDX:HRUM</v>
    <v>551</v>
  </rv>
  <rv s="1">
    <v>1</v>
    <v>XIDX:HRUM</v>
    <v>Daily</v>
    <v>46203</v>
    <v>46203</v>
    <v>0</v>
    <v>1</v>
    <v>639183744000000000,639284103103147856,0</v>
    <v>0</v>
    <v>bn957w</v>
    <v>XIDX:HRUM</v>
    <v>27</v>
  </rv>
  <rv s="1">
    <v>1</v>
    <v>XIDX:HRUM</v>
    <v>Daily</v>
    <v>46111</v>
    <v>46111</v>
    <v>0</v>
    <v>1</v>
    <v>639104256000000000,639284103103617851,0</v>
    <v>0</v>
    <v>bn957w</v>
    <v>XIDX:HRUM</v>
    <v>551</v>
  </rv>
  <rv s="1">
    <v>1</v>
    <v>XIDX:ENRG</v>
    <v>Daily</v>
    <v>43098</v>
    <v>43098</v>
    <v>0</v>
    <v>1</v>
    <v>636501024000000000,639284103097307887,0</v>
    <v>0</v>
    <v>bkgofr</v>
    <v>XIDX:ENRG</v>
    <v>612</v>
  </rv>
  <rv s="1">
    <v>1</v>
    <v>XIDX:ENRG</v>
    <v>Daily</v>
    <v>44925</v>
    <v>44925</v>
    <v>0</v>
    <v>1</v>
    <v>638079552000000000,639284103097787877,0</v>
    <v>0</v>
    <v>bkgofr</v>
    <v>XIDX:ENRG</v>
    <v>613</v>
  </rv>
  <rv s="1">
    <v>1</v>
    <v>XIDX:ENRG</v>
    <v>Daily</v>
    <v>39812</v>
    <v>39812</v>
    <v>0</v>
    <v>1</v>
    <v>633661920000000000,639284103139867686,0</v>
    <v>0</v>
    <v>bkgofr</v>
    <v>XIDX:ENRG</v>
    <v>614</v>
  </rv>
  <rv s="1">
    <v>1</v>
    <v>XIDX:ENRG</v>
    <v>Daily</v>
    <v>40907</v>
    <v>40907</v>
    <v>0</v>
    <v>1</v>
    <v>634608000000000000,639284103140337681,0</v>
    <v>0</v>
    <v>bkgofr</v>
    <v>XIDX:ENRG</v>
    <v>615</v>
  </rv>
  <rv s="1">
    <v>1</v>
    <v>XIDX:ENRG</v>
    <v>Daily</v>
    <v>42368</v>
    <v>42368</v>
    <v>0</v>
    <v>1</v>
    <v>635870304000000000,639284103140808749,0</v>
    <v>0</v>
    <v>bkgofr</v>
    <v>XIDX:ENRG</v>
    <v>616</v>
  </rv>
  <rv s="1">
    <v>1</v>
    <v>XIDX:ENRG</v>
    <v>Daily</v>
    <v>44195</v>
    <v>44195</v>
    <v>0</v>
    <v>1</v>
    <v>637448832000000000,639284103141297673,0</v>
    <v>0</v>
    <v>bkgofr</v>
    <v>XIDX:ENRG</v>
    <v>617</v>
  </rv>
  <rv s="1">
    <v>1</v>
    <v>XIDX:ENRG</v>
    <v>Daily</v>
    <v>45656</v>
    <v>45656</v>
    <v>0</v>
    <v>1</v>
    <v>638711136000000000,639284103141783094,0</v>
    <v>0</v>
    <v>bkgofr</v>
    <v>XIDX:ENRG</v>
    <v>618</v>
  </rv>
  <rv s="1">
    <v>1</v>
    <v>XIDX:ENRG</v>
    <v>Daily</v>
    <v>46203</v>
    <v>46203</v>
    <v>0</v>
    <v>1</v>
    <v>639183744000000000,639284103137558763,0</v>
    <v>0</v>
    <v>bkgofr</v>
    <v>XIDX:ENRG</v>
    <v>619</v>
  </rv>
  <rv s="1">
    <v>1</v>
    <v>XIDX:ENRG</v>
    <v>Daily</v>
    <v>40542</v>
    <v>40542</v>
    <v>0</v>
    <v>1</v>
    <v>634292640000000000,639284103179362842,0</v>
    <v>0</v>
    <v>bkgofr</v>
    <v>XIDX:ENRG</v>
    <v>620</v>
  </rv>
  <rv s="1">
    <v>1</v>
    <v>XIDX:ENRG</v>
    <v>Daily</v>
    <v>41638</v>
    <v>41638</v>
    <v>0</v>
    <v>1</v>
    <v>635239584000000000,639284103179848441,0</v>
    <v>0</v>
    <v>bkgofr</v>
    <v>XIDX:ENRG</v>
    <v>621</v>
  </rv>
  <rv s="1">
    <v>1</v>
    <v>XIDX:ENRG</v>
    <v>Daily</v>
    <v>42003</v>
    <v>42003</v>
    <v>0</v>
    <v>1</v>
    <v>635554944000000000,639284103175678456,0</v>
    <v>0</v>
    <v>bkgofr</v>
    <v>XIDX:ENRG</v>
    <v>622</v>
  </rv>
  <rv s="1">
    <v>1</v>
    <v>XIDX:ENRG</v>
    <v>Daily</v>
    <v>43462</v>
    <v>43462</v>
    <v>0</v>
    <v>1</v>
    <v>636815520000000000,639284103176152862,0</v>
    <v>0</v>
    <v>bkgofr</v>
    <v>XIDX:ENRG</v>
    <v>623</v>
  </rv>
  <rv s="1">
    <v>1</v>
    <v>XIDX:ENRG</v>
    <v>Daily</v>
    <v>44560</v>
    <v>44560</v>
    <v>0</v>
    <v>1</v>
    <v>637764192000000000,639284103176638476,0</v>
    <v>0</v>
    <v>bkgofr</v>
    <v>XIDX:ENRG</v>
    <v>624</v>
  </rv>
  <rv s="1">
    <v>1</v>
    <v>XIDX:ENRG</v>
    <v>Daily</v>
    <v>46021</v>
    <v>46021</v>
    <v>0</v>
    <v>1</v>
    <v>639026496000000000,639284103177118448,0</v>
    <v>0</v>
    <v>bkgofr</v>
    <v>XIDX:ENRG</v>
    <v>625</v>
  </rv>
  <rv s="1">
    <v>1</v>
    <v>XIDX:ENRG</v>
    <v>Daily</v>
    <v>40176</v>
    <v>40176</v>
    <v>0</v>
    <v>1</v>
    <v>633976416000000000,639284103213342611,0</v>
    <v>0</v>
    <v>bkgofr</v>
    <v>XIDX:ENRG</v>
    <v>626</v>
  </rv>
  <rv s="1">
    <v>1</v>
    <v>XIDX:ENRG</v>
    <v>Daily</v>
    <v>41271</v>
    <v>41271</v>
    <v>0</v>
    <v>1</v>
    <v>634922496000000000,639284103213818239,0</v>
    <v>0</v>
    <v>bkgofr</v>
    <v>XIDX:ENRG</v>
    <v>627</v>
  </rv>
  <rv s="1">
    <v>1</v>
    <v>XIDX:ENRG</v>
    <v>Daily</v>
    <v>42734</v>
    <v>42734</v>
    <v>0</v>
    <v>1</v>
    <v>636186528000000000,639284103214297360,0</v>
    <v>0</v>
    <v>bkgofr</v>
    <v>XIDX:ENRG</v>
    <v>616</v>
  </rv>
  <rv s="1">
    <v>1</v>
    <v>XIDX:ENRG</v>
    <v>Daily</v>
    <v>43829</v>
    <v>43829</v>
    <v>0</v>
    <v>1</v>
    <v>637132608000000000,639284103214767334,0</v>
    <v>0</v>
    <v>bkgofr</v>
    <v>XIDX:ENRG</v>
    <v>623</v>
  </rv>
  <rv s="1">
    <v>1</v>
    <v>XIDX:ENRG</v>
    <v>Daily</v>
    <v>45289</v>
    <v>45289</v>
    <v>0</v>
    <v>1</v>
    <v>638394048000000000,639284103215248202,0</v>
    <v>0</v>
    <v>bkgofr</v>
    <v>XIDX:ENRG</v>
    <v>628</v>
  </rv>
  <rv s="1">
    <v>1</v>
    <v>XIDX:ENRG</v>
    <v>Daily</v>
    <v>46111</v>
    <v>46111</v>
    <v>0</v>
    <v>1</v>
    <v>639104256000000000,639284103215718207,0</v>
    <v>0</v>
    <v>bkgofr</v>
    <v>XIDX:ENRG</v>
    <v>629</v>
  </rv>
  <rv s="1">
    <v>1</v>
    <v>XIDX:ERAA</v>
    <v>Daily</v>
    <v>40907</v>
    <v>40907</v>
    <v>0</v>
    <v>1</v>
    <v>634608000000000000,639284103097297101,0</v>
    <v>0</v>
    <v>bkgolh</v>
    <v>XIDX:ERAA</v>
    <v>427</v>
  </rv>
  <rv s="1">
    <v>1</v>
    <v>XIDX:ERAA</v>
    <v>Daily</v>
    <v>42003</v>
    <v>42003</v>
    <v>0</v>
    <v>1</v>
    <v>635554944000000000,639284103097763861,0</v>
    <v>0</v>
    <v>bkgolh</v>
    <v>XIDX:ERAA</v>
    <v>595</v>
  </rv>
  <rv s="1">
    <v>1</v>
    <v>XIDX:ERAA</v>
    <v>Daily</v>
    <v>43462</v>
    <v>43462</v>
    <v>0</v>
    <v>1</v>
    <v>636815520000000000,639284103098247862,0</v>
    <v>0</v>
    <v>bkgolh</v>
    <v>XIDX:ERAA</v>
    <v>164</v>
  </rv>
  <rv s="1">
    <v>1</v>
    <v>XIDX:ERAA</v>
    <v>Daily</v>
    <v>44925</v>
    <v>44925</v>
    <v>0</v>
    <v>1</v>
    <v>638079552000000000,639284103098723876,0</v>
    <v>0</v>
    <v>bkgolh</v>
    <v>XIDX:ERAA</v>
    <v>630</v>
  </rv>
  <rv s="1">
    <v>1</v>
    <v>XIDX:ERAA</v>
    <v>Daily</v>
    <v>42368</v>
    <v>42368</v>
    <v>0</v>
    <v>1</v>
    <v>635870304000000000,639284103137864166,0</v>
    <v>0</v>
    <v>bkgolh</v>
    <v>XIDX:ERAA</v>
    <v>337</v>
  </rv>
  <rv s="1">
    <v>1</v>
    <v>XIDX:ERAA</v>
    <v>Daily</v>
    <v>44195</v>
    <v>44195</v>
    <v>0</v>
    <v>1</v>
    <v>637448832000000000,639284103138337483,0</v>
    <v>0</v>
    <v>bkgolh</v>
    <v>XIDX:ERAA</v>
    <v>164</v>
  </rv>
  <rv s="1">
    <v>1</v>
    <v>XIDX:ERAA</v>
    <v>Daily</v>
    <v>45656</v>
    <v>45656</v>
    <v>0</v>
    <v>1</v>
    <v>638711136000000000,639284103137507684,0</v>
    <v>0</v>
    <v>bkgolh</v>
    <v>XIDX:ERAA</v>
    <v>594</v>
  </rv>
  <rv s="1">
    <v>1</v>
    <v>XIDX:ERAA</v>
    <v>Daily</v>
    <v>46111</v>
    <v>46111</v>
    <v>0</v>
    <v>1</v>
    <v>639104256000000000,639284103137977689,0</v>
    <v>0</v>
    <v>bkgolh</v>
    <v>XIDX:ERAA</v>
    <v>336</v>
  </rv>
  <rv s="1">
    <v>1</v>
    <v>XIDX:ERAA</v>
    <v>Daily</v>
    <v>41271</v>
    <v>41271</v>
    <v>0</v>
    <v>1</v>
    <v>634922496000000000,639284103178567152,0</v>
    <v>0</v>
    <v>bkgolh</v>
    <v>XIDX:ERAA</v>
    <v>125</v>
  </rv>
  <rv s="1">
    <v>1</v>
    <v>XIDX:ERAA</v>
    <v>Daily</v>
    <v>42734</v>
    <v>42734</v>
    <v>0</v>
    <v>1</v>
    <v>636186528000000000,639284103179047146,0</v>
    <v>0</v>
    <v>bkgolh</v>
    <v>XIDX:ERAA</v>
    <v>86</v>
  </rv>
  <rv s="1">
    <v>1</v>
    <v>XIDX:ERAA</v>
    <v>Daily</v>
    <v>43829</v>
    <v>43829</v>
    <v>0</v>
    <v>1</v>
    <v>637132608000000000,639284103179518287,0</v>
    <v>0</v>
    <v>bkgolh</v>
    <v>XIDX:ERAA</v>
    <v>631</v>
  </rv>
  <rv s="1">
    <v>1</v>
    <v>XIDX:ERAA</v>
    <v>Daily</v>
    <v>45289</v>
    <v>45289</v>
    <v>0</v>
    <v>1</v>
    <v>638394048000000000,639284103175567157,0</v>
    <v>0</v>
    <v>bkgolh</v>
    <v>XIDX:ERAA</v>
    <v>41</v>
  </rv>
  <rv s="1">
    <v>1</v>
    <v>XIDX:ERAA</v>
    <v>Daily</v>
    <v>46203</v>
    <v>46203</v>
    <v>0</v>
    <v>1</v>
    <v>639183744000000000,639284103176037207,0</v>
    <v>0</v>
    <v>bkgolh</v>
    <v>XIDX:ERAA</v>
    <v>248</v>
  </rv>
  <rv s="1">
    <v>1</v>
    <v>XIDX:ERAA</v>
    <v>Daily</v>
    <v>41638</v>
    <v>41638</v>
    <v>0</v>
    <v>1</v>
    <v>635239584000000000,639284103213778850,0</v>
    <v>0</v>
    <v>bkgolh</v>
    <v>XIDX:ERAA</v>
    <v>427</v>
  </rv>
  <rv s="1">
    <v>1</v>
    <v>XIDX:ERAA</v>
    <v>Daily</v>
    <v>43098</v>
    <v>43098</v>
    <v>0</v>
    <v>1</v>
    <v>636501024000000000,639284103214254705,0</v>
    <v>0</v>
    <v>bkgolh</v>
    <v>XIDX:ERAA</v>
    <v>415</v>
  </rv>
  <rv s="1">
    <v>1</v>
    <v>XIDX:ERAA</v>
    <v>Daily</v>
    <v>44560</v>
    <v>44560</v>
    <v>0</v>
    <v>1</v>
    <v>637764192000000000,639284103214716800,0</v>
    <v>0</v>
    <v>bkgolh</v>
    <v>XIDX:ERAA</v>
    <v>169</v>
  </rv>
  <rv s="1">
    <v>1</v>
    <v>XIDX:ERAA</v>
    <v>Daily</v>
    <v>46021</v>
    <v>46021</v>
    <v>0</v>
    <v>1</v>
    <v>639026496000000000,639284103215198823,0</v>
    <v>0</v>
    <v>bkgolh</v>
    <v>XIDX:ERAA</v>
    <v>632</v>
  </rv>
  <rv s="1">
    <v>1</v>
    <v>XIDX:ERTX</v>
    <v>Daily</v>
    <v>43829</v>
    <v>43829</v>
    <v>0</v>
    <v>1</v>
    <v>637132608000000000,639284103096354122,0</v>
    <v>0</v>
    <v>bkgooc</v>
    <v>XIDX:ERTX</v>
    <v>233</v>
  </rv>
  <rv s="1">
    <v>1</v>
    <v>XIDX:ERTX</v>
    <v>Daily</v>
    <v>45656</v>
    <v>45656</v>
    <v>0</v>
    <v>1</v>
    <v>638711136000000000,639284103096823402,0</v>
    <v>0</v>
    <v>bkgooc</v>
    <v>XIDX:ERTX</v>
    <v>633</v>
  </rv>
  <rv s="1">
    <v>1</v>
    <v>XIDX:ERTX</v>
    <v>Daily</v>
    <v>44560</v>
    <v>44560</v>
    <v>0</v>
    <v>1</v>
    <v>637764192000000000,639284103136914316,0</v>
    <v>0</v>
    <v>bkgooc</v>
    <v>XIDX:ERTX</v>
    <v>338</v>
  </rv>
  <rv s="1">
    <v>1</v>
    <v>XIDX:ERTX</v>
    <v>Daily</v>
    <v>46021</v>
    <v>46021</v>
    <v>0</v>
    <v>1</v>
    <v>639026496000000000,639284103137384315,0</v>
    <v>0</v>
    <v>bkgooc</v>
    <v>XIDX:ERTX</v>
    <v>430</v>
  </rv>
  <rv s="1">
    <v>1</v>
    <v>XIDX:ERTX</v>
    <v>Daily</v>
    <v>42368</v>
    <v>42368</v>
    <v>0</v>
    <v>1</v>
    <v>635870304000000000,639284103176204570,0</v>
    <v>0</v>
    <v>bkgooc</v>
    <v>XIDX:ERTX</v>
    <v>412</v>
  </rv>
  <rv s="1">
    <v>1</v>
    <v>XIDX:ERTX</v>
    <v>Daily</v>
    <v>43462</v>
    <v>43462</v>
    <v>0</v>
    <v>1</v>
    <v>636815520000000000,639284103176674572,0</v>
    <v>0</v>
    <v>bkgooc</v>
    <v>XIDX:ERTX</v>
    <v>157</v>
  </rv>
  <rv s="1">
    <v>1</v>
    <v>XIDX:ERTX</v>
    <v>Daily</v>
    <v>44925</v>
    <v>44925</v>
    <v>0</v>
    <v>1</v>
    <v>638079552000000000,639284103177144572,0</v>
    <v>0</v>
    <v>bkgooc</v>
    <v>XIDX:ERTX</v>
    <v>634</v>
  </rv>
  <rv s="1">
    <v>1</v>
    <v>XIDX:ERTX</v>
    <v>Daily</v>
    <v>46111</v>
    <v>46111</v>
    <v>0</v>
    <v>1</v>
    <v>639104256000000000,639284103177622918,0</v>
    <v>0</v>
    <v>bkgooc</v>
    <v>XIDX:ERTX</v>
    <v>274</v>
  </rv>
  <rv s="1">
    <v>1</v>
    <v>XIDX:ERTX</v>
    <v>Daily</v>
    <v>42003</v>
    <v>42003</v>
    <v>0</v>
    <v>1</v>
    <v>635554944000000000,639284103216074765,0</v>
    <v>0</v>
    <v>bkgooc</v>
    <v>XIDX:ERTX</v>
    <v>635</v>
  </rv>
  <rv s="1">
    <v>1</v>
    <v>XIDX:ERTX</v>
    <v>Daily</v>
    <v>43098</v>
    <v>43098</v>
    <v>0</v>
    <v>1</v>
    <v>636501024000000000,639284103216558199,0</v>
    <v>0</v>
    <v>bkgooc</v>
    <v>XIDX:ERTX</v>
    <v>636</v>
  </rv>
  <rv s="1">
    <v>1</v>
    <v>XIDX:ERTX</v>
    <v>Daily</v>
    <v>44195</v>
    <v>44195</v>
    <v>0</v>
    <v>1</v>
    <v>637448832000000000,639284103212352699,0</v>
    <v>0</v>
    <v>bkgooc</v>
    <v>XIDX:ERTX</v>
    <v>86</v>
  </rv>
  <rv s="1">
    <v>1</v>
    <v>XIDX:ERTX</v>
    <v>Daily</v>
    <v>45289</v>
    <v>45289</v>
    <v>0</v>
    <v>1</v>
    <v>638394048000000000,639284103212824736,0</v>
    <v>0</v>
    <v>bkgooc</v>
    <v>XIDX:ERTX</v>
    <v>83</v>
  </rv>
  <rv s="1">
    <v>1</v>
    <v>XIDX:ERTX</v>
    <v>Daily</v>
    <v>46203</v>
    <v>46203</v>
    <v>0</v>
    <v>1</v>
    <v>639183744000000000,639284103213298264,0</v>
    <v>0</v>
    <v>bkgooc</v>
    <v>XIDX:ERTX</v>
    <v>315</v>
  </rv>
  <rv s="1">
    <v>1</v>
    <v>XIDX:EPMT</v>
    <v>Daily</v>
    <v>39812</v>
    <v>39812</v>
    <v>0</v>
    <v>1</v>
    <v>633661920000000000,639284103099205275,0</v>
    <v>0</v>
    <v>bkgoim</v>
    <v>XIDX:EPMT</v>
    <v>637</v>
  </rv>
  <rv s="1">
    <v>1</v>
    <v>XIDX:EPMT</v>
    <v>Daily</v>
    <v>41271</v>
    <v>41271</v>
    <v>0</v>
    <v>1</v>
    <v>634922496000000000,639284103099726546,0</v>
    <v>0</v>
    <v>bkgoim</v>
    <v>XIDX:EPMT</v>
    <v>638</v>
  </rv>
  <rv s="1">
    <v>1</v>
    <v>XIDX:EPMT</v>
    <v>Daily</v>
    <v>43829</v>
    <v>43829</v>
    <v>0</v>
    <v>1</v>
    <v>637132608000000000,639284103095876570,0</v>
    <v>0</v>
    <v>bkgoim</v>
    <v>XIDX:EPMT</v>
    <v>82</v>
  </rv>
  <rv s="1">
    <v>1</v>
    <v>XIDX:EPMT</v>
    <v>Daily</v>
    <v>45289</v>
    <v>45289</v>
    <v>0</v>
    <v>1</v>
    <v>638394048000000000,639284103096355268,0</v>
    <v>0</v>
    <v>bkgoim</v>
    <v>XIDX:EPMT</v>
    <v>639</v>
  </rv>
  <rv s="1">
    <v>1</v>
    <v>XIDX:EPMT</v>
    <v>Daily</v>
    <v>46111</v>
    <v>46111</v>
    <v>0</v>
    <v>1</v>
    <v>639104256000000000,639284103096836568,0</v>
    <v>0</v>
    <v>bkgoim</v>
    <v>XIDX:EPMT</v>
    <v>193</v>
  </rv>
  <rv s="1">
    <v>1</v>
    <v>XIDX:EPMT</v>
    <v>Daily</v>
    <v>44560</v>
    <v>44560</v>
    <v>0</v>
    <v>1</v>
    <v>637764192000000000,639284103138929111,0</v>
    <v>0</v>
    <v>bkgoim</v>
    <v>XIDX:EPMT</v>
    <v>127</v>
  </rv>
  <rv s="1">
    <v>1</v>
    <v>XIDX:EPMT</v>
    <v>Daily</v>
    <v>46021</v>
    <v>46021</v>
    <v>0</v>
    <v>1</v>
    <v>639026496000000000,639284103139396260,0</v>
    <v>0</v>
    <v>bkgoim</v>
    <v>XIDX:EPMT</v>
    <v>640</v>
  </rv>
  <rv s="1">
    <v>1</v>
    <v>XIDX:EPMT</v>
    <v>Daily</v>
    <v>40176</v>
    <v>40176</v>
    <v>0</v>
    <v>1</v>
    <v>633976416000000000,639284103176515994,0</v>
    <v>0</v>
    <v>bkgoim</v>
    <v>XIDX:EPMT</v>
    <v>641</v>
  </rv>
  <rv s="1">
    <v>1</v>
    <v>XIDX:EPMT</v>
    <v>Daily</v>
    <v>40907</v>
    <v>40907</v>
    <v>0</v>
    <v>1</v>
    <v>634608000000000000,639284103176985641,0</v>
    <v>0</v>
    <v>bkgoim</v>
    <v>XIDX:EPMT</v>
    <v>281</v>
  </rv>
  <rv s="1">
    <v>1</v>
    <v>XIDX:EPMT</v>
    <v>Daily</v>
    <v>42003</v>
    <v>42003</v>
    <v>0</v>
    <v>1</v>
    <v>635554944000000000,639284103177465655,0</v>
    <v>0</v>
    <v>bkgoim</v>
    <v>XIDX:EPMT</v>
    <v>642</v>
  </rv>
  <rv s="1">
    <v>1</v>
    <v>XIDX:EPMT</v>
    <v>Daily</v>
    <v>43462</v>
    <v>43462</v>
    <v>0</v>
    <v>1</v>
    <v>636815520000000000,639284103177939207,0</v>
    <v>0</v>
    <v>bkgoim</v>
    <v>XIDX:EPMT</v>
    <v>643</v>
  </rv>
  <rv s="1">
    <v>1</v>
    <v>XIDX:EPMT</v>
    <v>Daily</v>
    <v>45656</v>
    <v>45656</v>
    <v>0</v>
    <v>1</v>
    <v>638711136000000000,639284103178415647,0</v>
    <v>0</v>
    <v>bkgoim</v>
    <v>XIDX:EPMT</v>
    <v>129</v>
  </rv>
  <rv s="1">
    <v>1</v>
    <v>XIDX:EPMT</v>
    <v>Daily</v>
    <v>46203</v>
    <v>46203</v>
    <v>0</v>
    <v>1</v>
    <v>639183744000000000,639284103178889212,0</v>
    <v>0</v>
    <v>bkgoim</v>
    <v>XIDX:EPMT</v>
    <v>644</v>
  </rv>
  <rv s="1">
    <v>1</v>
    <v>XIDX:EPMT</v>
    <v>Daily</v>
    <v>44195</v>
    <v>44195</v>
    <v>0</v>
    <v>1</v>
    <v>637448832000000000,639284103212385807,0</v>
    <v>0</v>
    <v>bkgoim</v>
    <v>XIDX:EPMT</v>
    <v>645</v>
  </rv>
  <rv s="1">
    <v>1</v>
    <v>XIDX:EPMT</v>
    <v>Daily</v>
    <v>44925</v>
    <v>44925</v>
    <v>0</v>
    <v>1</v>
    <v>638079552000000000,639284103212865752,0</v>
    <v>0</v>
    <v>bkgoim</v>
    <v>XIDX:EPMT</v>
    <v>118</v>
  </rv>
  <rv s="1">
    <v>1</v>
    <v>XIDX:EMTK</v>
    <v>Daily</v>
    <v>41271</v>
    <v>41271</v>
    <v>0</v>
    <v>1</v>
    <v>634922496000000000,639284103098754620,0</v>
    <v>0</v>
    <v>bkgocw</v>
    <v>XIDX:EMTK</v>
    <v>48</v>
  </rv>
  <rv s="1">
    <v>1</v>
    <v>XIDX:EMTK</v>
    <v>Daily</v>
    <v>42734</v>
    <v>42734</v>
    <v>0</v>
    <v>1</v>
    <v>636186528000000000,639284103099244623,0</v>
    <v>0</v>
    <v>bkgocw</v>
    <v>XIDX:EMTK</v>
    <v>646</v>
  </rv>
  <rv s="1">
    <v>1</v>
    <v>XIDX:EMTK</v>
    <v>Daily</v>
    <v>44195</v>
    <v>44195</v>
    <v>0</v>
    <v>1</v>
    <v>637448832000000000,639284103099731303,0</v>
    <v>0</v>
    <v>bkgocw</v>
    <v>XIDX:EMTK</v>
    <v>380</v>
  </rv>
  <rv s="1">
    <v>1</v>
    <v>XIDX:EMTK</v>
    <v>Daily</v>
    <v>45656</v>
    <v>45656</v>
    <v>0</v>
    <v>1</v>
    <v>638711136000000000,639284103100211291,0</v>
    <v>0</v>
    <v>bkgocw</v>
    <v>XIDX:EMTK</v>
    <v>218</v>
  </rv>
  <rv s="1">
    <v>1</v>
    <v>XIDX:EMTK</v>
    <v>Daily</v>
    <v>46111</v>
    <v>46111</v>
    <v>0</v>
    <v>1</v>
    <v>639104256000000000,639284103095865281,0</v>
    <v>0</v>
    <v>bkgocw</v>
    <v>XIDX:EMTK</v>
    <v>174</v>
  </rv>
  <rv s="1">
    <v>1</v>
    <v>XIDX:EMTK</v>
    <v>Daily</v>
    <v>42003</v>
    <v>42003</v>
    <v>0</v>
    <v>1</v>
    <v>635554944000000000,639284103138044536,0</v>
    <v>0</v>
    <v>bkgocw</v>
    <v>XIDX:EMTK</v>
    <v>647</v>
  </rv>
  <rv s="1">
    <v>1</v>
    <v>XIDX:EMTK</v>
    <v>Daily</v>
    <v>43462</v>
    <v>43462</v>
    <v>0</v>
    <v>1</v>
    <v>636815520000000000,639284103138514498,0</v>
    <v>0</v>
    <v>bkgocw</v>
    <v>XIDX:EMTK</v>
    <v>22</v>
  </rv>
  <rv s="1">
    <v>1</v>
    <v>XIDX:EMTK</v>
    <v>Daily</v>
    <v>44925</v>
    <v>44925</v>
    <v>0</v>
    <v>1</v>
    <v>638079552000000000,639284103139001108,0</v>
    <v>0</v>
    <v>bkgocw</v>
    <v>XIDX:EMTK</v>
    <v>648</v>
  </rv>
  <rv s="1">
    <v>1</v>
    <v>XIDX:EMTK</v>
    <v>Daily</v>
    <v>40542</v>
    <v>40542</v>
    <v>0</v>
    <v>1</v>
    <v>634292640000000000,639284103178063831,0</v>
    <v>0</v>
    <v>bkgocw</v>
    <v>XIDX:EMTK</v>
    <v>237</v>
  </rv>
  <rv s="1">
    <v>1</v>
    <v>XIDX:EMTK</v>
    <v>Daily</v>
    <v>41638</v>
    <v>41638</v>
    <v>0</v>
    <v>1</v>
    <v>635239584000000000,639284103178543823,0</v>
    <v>0</v>
    <v>bkgocw</v>
    <v>XIDX:EMTK</v>
    <v>649</v>
  </rv>
  <rv s="1">
    <v>1</v>
    <v>XIDX:EMTK</v>
    <v>Daily</v>
    <v>43098</v>
    <v>43098</v>
    <v>0</v>
    <v>1</v>
    <v>636501024000000000,639284103179020970,0</v>
    <v>0</v>
    <v>bkgocw</v>
    <v>XIDX:EMTK</v>
    <v>55</v>
  </rv>
  <rv s="1">
    <v>1</v>
    <v>XIDX:EMTK</v>
    <v>Daily</v>
    <v>44560</v>
    <v>44560</v>
    <v>0</v>
    <v>1</v>
    <v>637764192000000000,639284103179490970,0</v>
    <v>0</v>
    <v>bkgocw</v>
    <v>XIDX:EMTK</v>
    <v>650</v>
  </rv>
  <rv s="1">
    <v>1</v>
    <v>XIDX:EMTK</v>
    <v>Daily</v>
    <v>46021</v>
    <v>46021</v>
    <v>0</v>
    <v>1</v>
    <v>639026496000000000,639284103179970977,0</v>
    <v>0</v>
    <v>bkgocw</v>
    <v>XIDX:EMTK</v>
    <v>121</v>
  </rv>
  <rv s="1">
    <v>1</v>
    <v>XIDX:EMTK</v>
    <v>Daily</v>
    <v>40907</v>
    <v>40907</v>
    <v>0</v>
    <v>1</v>
    <v>634608000000000000,639284103216204126,0</v>
    <v>0</v>
    <v>bkgocw</v>
    <v>XIDX:EMTK</v>
    <v>501</v>
  </rv>
  <rv s="1">
    <v>1</v>
    <v>XIDX:EMTK</v>
    <v>Daily</v>
    <v>42368</v>
    <v>42368</v>
    <v>0</v>
    <v>1</v>
    <v>635870304000000000,639284103216790844,0</v>
    <v>0</v>
    <v>bkgocw</v>
    <v>XIDX:EMTK</v>
    <v>648</v>
  </rv>
  <rv s="1">
    <v>1</v>
    <v>XIDX:EMTK</v>
    <v>Daily</v>
    <v>43829</v>
    <v>43829</v>
    <v>0</v>
    <v>1</v>
    <v>637132608000000000,639284103217910845,0</v>
    <v>0</v>
    <v>bkgocw</v>
    <v>XIDX:EMTK</v>
    <v>651</v>
  </rv>
  <rv s="1">
    <v>1</v>
    <v>XIDX:EMTK</v>
    <v>Daily</v>
    <v>45289</v>
    <v>45289</v>
    <v>0</v>
    <v>1</v>
    <v>638394048000000000,639284103218383173,0</v>
    <v>0</v>
    <v>bkgocw</v>
    <v>XIDX:EMTK</v>
    <v>125</v>
  </rv>
  <rv s="1">
    <v>1</v>
    <v>XIDX:EMTK</v>
    <v>Daily</v>
    <v>46203</v>
    <v>46203</v>
    <v>0</v>
    <v>1</v>
    <v>639183744000000000,639284103218850848,0</v>
    <v>0</v>
    <v>bkgocw</v>
    <v>XIDX:EMTK</v>
    <v>652</v>
  </rv>
  <rv s="1">
    <v>1</v>
    <v>XIDX:FAST</v>
    <v>Daily</v>
    <v>40907</v>
    <v>40907</v>
    <v>0</v>
    <v>1</v>
    <v>634608000000000000,639284103135288744,0</v>
    <v>0</v>
    <v>bkgor7</v>
    <v>XIDX:FAST</v>
    <v>653</v>
  </rv>
  <rv s="1">
    <v>1</v>
    <v>XIDX:FAST</v>
    <v>Daily</v>
    <v>43098</v>
    <v>43098</v>
    <v>0</v>
    <v>1</v>
    <v>636501024000000000,639284103136253690,0</v>
    <v>0</v>
    <v>bkgor7</v>
    <v>XIDX:FAST</v>
    <v>30</v>
  </rv>
  <rv s="1">
    <v>1</v>
    <v>XIDX:FAST</v>
    <v>Daily</v>
    <v>44195</v>
    <v>44195</v>
    <v>0</v>
    <v>1</v>
    <v>637448832000000000,639284103136730469,0</v>
    <v>0</v>
    <v>bkgor7</v>
    <v>XIDX:FAST</v>
    <v>394</v>
  </rv>
  <rv s="1">
    <v>1</v>
    <v>XIDX:FAST</v>
    <v>Daily</v>
    <v>45289</v>
    <v>45289</v>
    <v>0</v>
    <v>1</v>
    <v>638394048000000000,639284103137208746,0</v>
    <v>0</v>
    <v>bkgor7</v>
    <v>XIDX:FAST</v>
    <v>117</v>
  </rv>
  <rv s="1">
    <v>1</v>
    <v>XIDX:FAST</v>
    <v>Daily</v>
    <v>46203</v>
    <v>46203</v>
    <v>0</v>
    <v>1</v>
    <v>639183744000000000,639284103137678746,0</v>
    <v>0</v>
    <v>bkgor7</v>
    <v>XIDX:FAST</v>
    <v>263</v>
  </rv>
  <rv s="1">
    <v>1</v>
    <v>XIDX:FAST</v>
    <v>Daily</v>
    <v>41638</v>
    <v>41638</v>
    <v>0</v>
    <v>1</v>
    <v>635239584000000000,639284103176833728,0</v>
    <v>0</v>
    <v>bkgor7</v>
    <v>XIDX:FAST</v>
    <v>55</v>
  </rv>
  <rv s="1">
    <v>1</v>
    <v>XIDX:FAST</v>
    <v>Daily</v>
    <v>42734</v>
    <v>42734</v>
    <v>0</v>
    <v>1</v>
    <v>636186528000000000,639284103177303712,0</v>
    <v>0</v>
    <v>bkgor7</v>
    <v>XIDX:FAST</v>
    <v>281</v>
  </rv>
  <rv s="1">
    <v>1</v>
    <v>XIDX:FAST</v>
    <v>Daily</v>
    <v>43829</v>
    <v>43829</v>
    <v>0</v>
    <v>1</v>
    <v>637132608000000000,639284103177773671,0</v>
    <v>0</v>
    <v>bkgor7</v>
    <v>XIDX:FAST</v>
    <v>654</v>
  </rv>
  <rv s="1">
    <v>1</v>
    <v>XIDX:FAST</v>
    <v>Daily</v>
    <v>44925</v>
    <v>44925</v>
    <v>0</v>
    <v>1</v>
    <v>638079552000000000,639284103178243693,0</v>
    <v>0</v>
    <v>bkgor7</v>
    <v>XIDX:FAST</v>
    <v>655</v>
  </rv>
  <rv s="1">
    <v>1</v>
    <v>XIDX:FAST</v>
    <v>Daily</v>
    <v>46021</v>
    <v>46021</v>
    <v>0</v>
    <v>1</v>
    <v>639026496000000000,639284103178723707,0</v>
    <v>0</v>
    <v>bkgor7</v>
    <v>XIDX:FAST</v>
    <v>656</v>
  </rv>
  <rv s="1">
    <v>1</v>
    <v>XIDX:FAST</v>
    <v>Daily</v>
    <v>46111</v>
    <v>46111</v>
    <v>0</v>
    <v>1</v>
    <v>639104256000000000,639284103179199769,0</v>
    <v>0</v>
    <v>bkgor7</v>
    <v>XIDX:FAST</v>
    <v>288</v>
  </rv>
  <rv s="1">
    <v>1</v>
    <v>XIDX:FAST</v>
    <v>Daily</v>
    <v>41271</v>
    <v>41271</v>
    <v>0</v>
    <v>1</v>
    <v>634922496000000000,639284103213038555,0</v>
    <v>0</v>
    <v>bkgor7</v>
    <v>XIDX:FAST</v>
    <v>657</v>
  </rv>
  <rv s="1">
    <v>1</v>
    <v>XIDX:FAST</v>
    <v>Daily</v>
    <v>42368</v>
    <v>42368</v>
    <v>0</v>
    <v>1</v>
    <v>635870304000000000,639284103213503760,0</v>
    <v>0</v>
    <v>bkgor7</v>
    <v>XIDX:FAST</v>
    <v>155</v>
  </rv>
  <rv s="1">
    <v>1</v>
    <v>XIDX:FAST</v>
    <v>Daily</v>
    <v>43462</v>
    <v>43462</v>
    <v>0</v>
    <v>1</v>
    <v>636815520000000000,639284103209578571,0</v>
    <v>0</v>
    <v>bkgor7</v>
    <v>XIDX:FAST</v>
    <v>658</v>
  </rv>
  <rv s="1">
    <v>1</v>
    <v>XIDX:FAST</v>
    <v>Daily</v>
    <v>44560</v>
    <v>44560</v>
    <v>0</v>
    <v>1</v>
    <v>637764192000000000,639284103210048558,0</v>
    <v>0</v>
    <v>bkgor7</v>
    <v>XIDX:FAST</v>
    <v>659</v>
  </rv>
  <rv s="1">
    <v>1</v>
    <v>XIDX:FAST</v>
    <v>Daily</v>
    <v>45656</v>
    <v>45656</v>
    <v>0</v>
    <v>1</v>
    <v>638711136000000000,639284103210518550,0</v>
    <v>0</v>
    <v>bkgor7</v>
    <v>XIDX:FAST</v>
    <v>271</v>
  </rv>
  <rv s="1">
    <v>1</v>
    <v>XIDX:IBFN</v>
    <v>Daily</v>
    <v>42734</v>
    <v>42734</v>
    <v>0</v>
    <v>1</v>
    <v>636186528000000000,639284103099209552,0</v>
    <v>0</v>
    <v>bkgscw</v>
    <v>XIDX:IBFN</v>
    <v>660</v>
  </rv>
  <rv s="1">
    <v>1</v>
    <v>XIDX:IBFN</v>
    <v>Daily</v>
    <v>43462</v>
    <v>43462</v>
    <v>0</v>
    <v>1</v>
    <v>636815520000000000,639284103100163762,0</v>
    <v>0</v>
    <v>bkgscw</v>
    <v>XIDX:IBFN</v>
    <v>159</v>
  </rv>
  <rv s="1">
    <v>1</v>
    <v>XIDX:IBFN</v>
    <v>Daily</v>
    <v>43829</v>
    <v>43829</v>
    <v>0</v>
    <v>1</v>
    <v>637132608000000000,639284103100061357,0</v>
    <v>0</v>
    <v>bkgscw</v>
    <v>XIDX:IBFN</v>
    <v>424</v>
  </rv>
  <rv s="1">
    <v>1</v>
    <v>XIDX:IBFN</v>
    <v>Daily</v>
    <v>44195</v>
    <v>44195</v>
    <v>0</v>
    <v>1</v>
    <v>637448832000000000,639284103100539578,0</v>
    <v>0</v>
    <v>bkgscw</v>
    <v>XIDX:IBFN</v>
    <v>259</v>
  </rv>
  <rv s="1">
    <v>1</v>
    <v>XIDX:IBFN</v>
    <v>Daily</v>
    <v>44560</v>
    <v>44560</v>
    <v>0</v>
    <v>1</v>
    <v>637764192000000000,639284103101011354,0</v>
    <v>0</v>
    <v>bkgscw</v>
    <v>XIDX:IBFN</v>
    <v>661</v>
  </rv>
  <rv s="1">
    <v>1</v>
    <v>XIDX:IBFN</v>
    <v>Daily</v>
    <v>44925</v>
    <v>44925</v>
    <v>0</v>
    <v>1</v>
    <v>638079552000000000,639284103101491379,0</v>
    <v>0</v>
    <v>bkgscw</v>
    <v>XIDX:IBFN</v>
    <v>82</v>
  </rv>
  <rv s="1">
    <v>1</v>
    <v>XIDX:IBFN</v>
    <v>Daily</v>
    <v>45289</v>
    <v>45289</v>
    <v>0</v>
    <v>1</v>
    <v>638394048000000000,639284103101969601,0</v>
    <v>0</v>
    <v>bkgscw</v>
    <v>XIDX:IBFN</v>
    <v>82</v>
  </rv>
  <rv s="1">
    <v>1</v>
    <v>XIDX:IBFN</v>
    <v>Daily</v>
    <v>45656</v>
    <v>45656</v>
    <v>0</v>
    <v>1</v>
    <v>638711136000000000,639284103102449607,0</v>
    <v>0</v>
    <v>bkgscw</v>
    <v>XIDX:IBFN</v>
    <v>662</v>
  </rv>
  <rv s="1">
    <v>1</v>
    <v>XIDX:IBFN</v>
    <v>Daily</v>
    <v>46021</v>
    <v>46021</v>
    <v>0</v>
    <v>1</v>
    <v>639026496000000000,639284103102919615,0</v>
    <v>0</v>
    <v>bkgscw</v>
    <v>XIDX:IBFN</v>
    <v>424</v>
  </rv>
  <rv s="1">
    <v>1</v>
    <v>XIDX:IBFN</v>
    <v>Daily</v>
    <v>46203</v>
    <v>46203</v>
    <v>0</v>
    <v>1</v>
    <v>639183744000000000,639284103103403794,0</v>
    <v>0</v>
    <v>bkgscw</v>
    <v>XIDX:IBFN</v>
    <v>663</v>
  </rv>
  <rv s="1">
    <v>1</v>
    <v>XIDX:IBFN</v>
    <v>Daily</v>
    <v>46111</v>
    <v>46111</v>
    <v>0</v>
    <v>1</v>
    <v>639104256000000000,639284103103891355,0</v>
    <v>0</v>
    <v>bkgscw</v>
    <v>XIDX:IBFN</v>
    <v>402</v>
  </rv>
  <rv s="1">
    <v>1</v>
    <v>XIDX:HMSP</v>
    <v>Daily</v>
    <v>39812</v>
    <v>39812</v>
    <v>0</v>
    <v>1</v>
    <v>633661920000000000,639284103107744201,0</v>
    <v>0</v>
    <v>bn95jc</v>
    <v>XIDX:HMSP</v>
    <v>664</v>
  </rv>
  <rv s="1">
    <v>1</v>
    <v>XIDX:HMSP</v>
    <v>Daily</v>
    <v>40176</v>
    <v>40176</v>
    <v>0</v>
    <v>1</v>
    <v>633976416000000000,639284103108214198,0</v>
    <v>0</v>
    <v>bn95jc</v>
    <v>XIDX:HMSP</v>
    <v>665</v>
  </rv>
  <rv s="1">
    <v>1</v>
    <v>XIDX:HMSP</v>
    <v>Daily</v>
    <v>40542</v>
    <v>40542</v>
    <v>0</v>
    <v>1</v>
    <v>634292640000000000,639284103108683315,0</v>
    <v>0</v>
    <v>bn95jc</v>
    <v>XIDX:HMSP</v>
    <v>666</v>
  </rv>
  <rv s="1">
    <v>1</v>
    <v>XIDX:HMSP</v>
    <v>Daily</v>
    <v>40907</v>
    <v>40907</v>
    <v>0</v>
    <v>1</v>
    <v>634608000000000000,639284103104374184,0</v>
    <v>0</v>
    <v>bn95jc</v>
    <v>XIDX:HMSP</v>
    <v>667</v>
  </rv>
  <rv s="1">
    <v>1</v>
    <v>XIDX:HMSP</v>
    <v>Daily</v>
    <v>41271</v>
    <v>41271</v>
    <v>0</v>
    <v>1</v>
    <v>634922496000000000,639284103104844175,0</v>
    <v>0</v>
    <v>bn95jc</v>
    <v>XIDX:HMSP</v>
    <v>668</v>
  </rv>
  <rv s="1">
    <v>1</v>
    <v>XIDX:HMSP</v>
    <v>Daily</v>
    <v>41638</v>
    <v>41638</v>
    <v>0</v>
    <v>1</v>
    <v>635239584000000000,639284103105314173,0</v>
    <v>0</v>
    <v>bn95jc</v>
    <v>XIDX:HMSP</v>
    <v>669</v>
  </rv>
  <rv s="1">
    <v>1</v>
    <v>XIDX:HMSP</v>
    <v>Daily</v>
    <v>42003</v>
    <v>42003</v>
    <v>0</v>
    <v>1</v>
    <v>635554944000000000,639284103105784175,0</v>
    <v>0</v>
    <v>bn95jc</v>
    <v>XIDX:HMSP</v>
    <v>670</v>
  </rv>
  <rv s="1">
    <v>1</v>
    <v>XIDX:HMSP</v>
    <v>Daily</v>
    <v>42368</v>
    <v>42368</v>
    <v>0</v>
    <v>1</v>
    <v>635870304000000000,639284103106263315,0</v>
    <v>0</v>
    <v>bn95jc</v>
    <v>XIDX:HMSP</v>
    <v>671</v>
  </rv>
  <rv s="1">
    <v>1</v>
    <v>XIDX:HMSP</v>
    <v>Daily</v>
    <v>42734</v>
    <v>42734</v>
    <v>0</v>
    <v>1</v>
    <v>636186528000000000,639284103106734187,0</v>
    <v>0</v>
    <v>bn95jc</v>
    <v>XIDX:HMSP</v>
    <v>672</v>
  </rv>
  <rv s="1">
    <v>1</v>
    <v>XIDX:HMSP</v>
    <v>Daily</v>
    <v>43098</v>
    <v>43098</v>
    <v>0</v>
    <v>1</v>
    <v>636501024000000000,639284103107203319,0</v>
    <v>0</v>
    <v>bn95jc</v>
    <v>XIDX:HMSP</v>
    <v>673</v>
  </rv>
  <rv s="1">
    <v>1</v>
    <v>XIDX:HMSP</v>
    <v>Daily</v>
    <v>43462</v>
    <v>43462</v>
    <v>0</v>
    <v>1</v>
    <v>636815520000000000,639284103107684204,0</v>
    <v>0</v>
    <v>bn95jc</v>
    <v>XIDX:HMSP</v>
    <v>674</v>
  </rv>
  <rv s="1">
    <v>1</v>
    <v>XIDX:HMSP</v>
    <v>Daily</v>
    <v>43829</v>
    <v>43829</v>
    <v>0</v>
    <v>1</v>
    <v>637132608000000000,639284103108223322,0</v>
    <v>0</v>
    <v>bn95jc</v>
    <v>XIDX:HMSP</v>
    <v>643</v>
  </rv>
  <rv s="1">
    <v>1</v>
    <v>XIDX:HMSP</v>
    <v>Daily</v>
    <v>44195</v>
    <v>44195</v>
    <v>0</v>
    <v>1</v>
    <v>637448832000000000,639284103108704201,0</v>
    <v>0</v>
    <v>bn95jc</v>
    <v>XIDX:HMSP</v>
    <v>675</v>
  </rv>
  <rv s="1">
    <v>1</v>
    <v>XIDX:HMSP</v>
    <v>Daily</v>
    <v>44560</v>
    <v>44560</v>
    <v>0</v>
    <v>1</v>
    <v>637764192000000000,639284103104380158,0</v>
    <v>0</v>
    <v>bn95jc</v>
    <v>XIDX:HMSP</v>
    <v>676</v>
  </rv>
  <rv s="1">
    <v>1</v>
    <v>XIDX:HMSP</v>
    <v>Daily</v>
    <v>44925</v>
    <v>44925</v>
    <v>0</v>
    <v>1</v>
    <v>638079552000000000,639284103104864191,0</v>
    <v>0</v>
    <v>bn95jc</v>
    <v>XIDX:HMSP</v>
    <v>22</v>
  </rv>
  <rv s="1">
    <v>1</v>
    <v>XIDX:HMSP</v>
    <v>Daily</v>
    <v>45289</v>
    <v>45289</v>
    <v>0</v>
    <v>1</v>
    <v>638394048000000000,639284103105334173,0</v>
    <v>0</v>
    <v>bn95jc</v>
    <v>XIDX:HMSP</v>
    <v>677</v>
  </rv>
  <rv s="1">
    <v>1</v>
    <v>XIDX:HMSP</v>
    <v>Daily</v>
    <v>45656</v>
    <v>45656</v>
    <v>0</v>
    <v>1</v>
    <v>638711136000000000,639284103105804178,0</v>
    <v>0</v>
    <v>bn95jc</v>
    <v>XIDX:HMSP</v>
    <v>65</v>
  </rv>
  <rv s="1">
    <v>1</v>
    <v>XIDX:HMSP</v>
    <v>Daily</v>
    <v>46021</v>
    <v>46021</v>
    <v>0</v>
    <v>1</v>
    <v>639026496000000000,639284103106283318,0</v>
    <v>0</v>
    <v>bn95jc</v>
    <v>XIDX:HMSP</v>
    <v>24</v>
  </rv>
  <rv s="1">
    <v>1</v>
    <v>XIDX:HMSP</v>
    <v>Daily</v>
    <v>46203</v>
    <v>46203</v>
    <v>0</v>
    <v>1</v>
    <v>639183744000000000,639284103106753329,0</v>
    <v>0</v>
    <v>bn95jc</v>
    <v>XIDX:HMSP</v>
    <v>134</v>
  </rv>
  <rv s="1">
    <v>1</v>
    <v>XIDX:HMSP</v>
    <v>Daily</v>
    <v>46111</v>
    <v>46111</v>
    <v>0</v>
    <v>1</v>
    <v>639104256000000000,639284103107224195,0</v>
    <v>0</v>
    <v>bn95jc</v>
    <v>XIDX:HMSP</v>
    <v>30</v>
  </rv>
  <rv s="1">
    <v>1</v>
    <v>XIDX:HITS</v>
    <v>Daily</v>
    <v>39812</v>
    <v>39812</v>
    <v>0</v>
    <v>1</v>
    <v>633661920000000000,639284103107703842,0</v>
    <v>0</v>
    <v>bkgrm7</v>
    <v>XIDX:HITS</v>
    <v>209</v>
  </rv>
  <rv s="1">
    <v>1</v>
    <v>XIDX:HITS</v>
    <v>Daily</v>
    <v>40176</v>
    <v>40176</v>
    <v>0</v>
    <v>1</v>
    <v>633976416000000000,639284103108173855,0</v>
    <v>0</v>
    <v>bkgrm7</v>
    <v>XIDX:HITS</v>
    <v>169</v>
  </rv>
  <rv s="1">
    <v>1</v>
    <v>XIDX:HITS</v>
    <v>Daily</v>
    <v>40542</v>
    <v>40542</v>
    <v>0</v>
    <v>1</v>
    <v>634292640000000000,639284103108661362,0</v>
    <v>0</v>
    <v>bkgrm7</v>
    <v>XIDX:HITS</v>
    <v>203</v>
  </rv>
  <rv s="1">
    <v>1</v>
    <v>XIDX:HITS</v>
    <v>Daily</v>
    <v>41271</v>
    <v>41271</v>
    <v>0</v>
    <v>1</v>
    <v>634922496000000000,639284103109111364,0</v>
    <v>0</v>
    <v>bkgrm7</v>
    <v>XIDX:HITS</v>
    <v>678</v>
  </rv>
  <rv s="1">
    <v>1</v>
    <v>XIDX:HITS</v>
    <v>Daily</v>
    <v>42003</v>
    <v>42003</v>
    <v>0</v>
    <v>1</v>
    <v>635554944000000000,639284103110053873,0</v>
    <v>0</v>
    <v>bkgrm7</v>
    <v>XIDX:HITS</v>
    <v>679</v>
  </rv>
  <rv s="1">
    <v>1</v>
    <v>XIDX:HITS</v>
    <v>Daily</v>
    <v>42368</v>
    <v>42368</v>
    <v>0</v>
    <v>1</v>
    <v>635870304000000000,639284103110521376,0</v>
    <v>0</v>
    <v>bkgrm7</v>
    <v>XIDX:HITS</v>
    <v>281</v>
  </rv>
  <rv s="1">
    <v>1</v>
    <v>XIDX:HITS</v>
    <v>Daily</v>
    <v>42734</v>
    <v>42734</v>
    <v>0</v>
    <v>1</v>
    <v>636186528000000000,639284103111001377,0</v>
    <v>0</v>
    <v>bkgrm7</v>
    <v>XIDX:HITS</v>
    <v>680</v>
  </rv>
  <rv s="1">
    <v>1</v>
    <v>XIDX:HITS</v>
    <v>Daily</v>
    <v>43098</v>
    <v>43098</v>
    <v>0</v>
    <v>1</v>
    <v>636501024000000000,639284103111463884,0</v>
    <v>0</v>
    <v>bkgrm7</v>
    <v>XIDX:HITS</v>
    <v>28</v>
  </rv>
  <rv s="1">
    <v>1</v>
    <v>XIDX:HITS</v>
    <v>Daily</v>
    <v>43462</v>
    <v>43462</v>
    <v>0</v>
    <v>1</v>
    <v>636815520000000000,639284103111941389,0</v>
    <v>0</v>
    <v>bkgrm7</v>
    <v>XIDX:HITS</v>
    <v>27</v>
  </rv>
  <rv s="1">
    <v>1</v>
    <v>XIDX:HITS</v>
    <v>Daily</v>
    <v>43829</v>
    <v>43829</v>
    <v>0</v>
    <v>1</v>
    <v>637132608000000000,639284103112413895,0</v>
    <v>0</v>
    <v>bkgrm7</v>
    <v>XIDX:HITS</v>
    <v>24</v>
  </rv>
  <rv s="1">
    <v>1</v>
    <v>XIDX:HITS</v>
    <v>Daily</v>
    <v>44195</v>
    <v>44195</v>
    <v>0</v>
    <v>1</v>
    <v>637448832000000000,639284103112901387,0</v>
    <v>0</v>
    <v>bkgrm7</v>
    <v>XIDX:HITS</v>
    <v>652</v>
  </rv>
  <rv s="1">
    <v>1</v>
    <v>XIDX:HITS</v>
    <v>Daily</v>
    <v>44560</v>
    <v>44560</v>
    <v>0</v>
    <v>1</v>
    <v>637764192000000000,639284103108699681,0</v>
    <v>0</v>
    <v>bkgrm7</v>
    <v>XIDX:HITS</v>
    <v>44</v>
  </rv>
  <rv s="1">
    <v>1</v>
    <v>XIDX:HITS</v>
    <v>Daily</v>
    <v>44925</v>
    <v>44925</v>
    <v>0</v>
    <v>1</v>
    <v>638079552000000000,639284103109173863,0</v>
    <v>0</v>
    <v>bkgrm7</v>
    <v>XIDX:HITS</v>
    <v>681</v>
  </rv>
  <rv s="1">
    <v>1</v>
    <v>XIDX:HITS</v>
    <v>Daily</v>
    <v>45289</v>
    <v>45289</v>
    <v>0</v>
    <v>1</v>
    <v>638394048000000000,639284103109649694,0</v>
    <v>0</v>
    <v>bkgrm7</v>
    <v>XIDX:HITS</v>
    <v>682</v>
  </rv>
  <rv s="1">
    <v>1</v>
    <v>XIDX:HITS</v>
    <v>Daily</v>
    <v>45656</v>
    <v>45656</v>
    <v>0</v>
    <v>1</v>
    <v>638711136000000000,639284103110121371,0</v>
    <v>0</v>
    <v>bkgrm7</v>
    <v>XIDX:HITS</v>
    <v>683</v>
  </rv>
  <rv s="1">
    <v>1</v>
    <v>XIDX:HITS</v>
    <v>Daily</v>
    <v>46021</v>
    <v>46021</v>
    <v>0</v>
    <v>1</v>
    <v>639026496000000000,639284103110591373,0</v>
    <v>0</v>
    <v>bkgrm7</v>
    <v>XIDX:HITS</v>
    <v>82</v>
  </rv>
  <rv s="1">
    <v>1</v>
    <v>XIDX:HITS</v>
    <v>Daily</v>
    <v>46203</v>
    <v>46203</v>
    <v>0</v>
    <v>1</v>
    <v>639183744000000000,639284103111069702,0</v>
    <v>0</v>
    <v>bkgrm7</v>
    <v>XIDX:HITS</v>
    <v>82</v>
  </rv>
  <rv s="1">
    <v>1</v>
    <v>XIDX:HITS</v>
    <v>Daily</v>
    <v>46111</v>
    <v>46111</v>
    <v>0</v>
    <v>1</v>
    <v>639104256000000000,639284103111543897,0</v>
    <v>0</v>
    <v>bkgrm7</v>
    <v>XIDX:HITS</v>
    <v>82</v>
  </rv>
  <rv s="1">
    <v>1</v>
    <v>XIDX:HEXA</v>
    <v>Daily</v>
    <v>39812</v>
    <v>39812</v>
    <v>0</v>
    <v>1</v>
    <v>633661920000000000,639284103112008943,0</v>
    <v>0</v>
    <v>bn95ar</v>
    <v>XIDX:HEXA</v>
    <v>282</v>
  </rv>
  <rv s="1">
    <v>1</v>
    <v>XIDX:HEXA</v>
    <v>Daily</v>
    <v>40176</v>
    <v>40176</v>
    <v>0</v>
    <v>1</v>
    <v>633976416000000000,639284103112488928,0</v>
    <v>0</v>
    <v>bn95ar</v>
    <v>XIDX:HEXA</v>
    <v>227</v>
  </rv>
  <rv s="1">
    <v>1</v>
    <v>XIDX:HEXA</v>
    <v>Daily</v>
    <v>40542</v>
    <v>40542</v>
    <v>0</v>
    <v>1</v>
    <v>634292640000000000,639284103112978933,0</v>
    <v>0</v>
    <v>bn95ar</v>
    <v>XIDX:HEXA</v>
    <v>684</v>
  </rv>
  <rv s="1">
    <v>1</v>
    <v>XIDX:HEXA</v>
    <v>Daily</v>
    <v>40907</v>
    <v>40907</v>
    <v>0</v>
    <v>1</v>
    <v>634608000000000000,639284103108933297,0</v>
    <v>0</v>
    <v>bn95ar</v>
    <v>XIDX:HEXA</v>
    <v>685</v>
  </rv>
  <rv s="1">
    <v>1</v>
    <v>XIDX:HEXA</v>
    <v>Daily</v>
    <v>41271</v>
    <v>41271</v>
    <v>0</v>
    <v>1</v>
    <v>634922496000000000,639284103109418959,0</v>
    <v>0</v>
    <v>bn95ar</v>
    <v>XIDX:HEXA</v>
    <v>686</v>
  </rv>
  <rv s="1">
    <v>1</v>
    <v>XIDX:HEXA</v>
    <v>Daily</v>
    <v>41638</v>
    <v>41638</v>
    <v>0</v>
    <v>1</v>
    <v>635239584000000000,639284103109897810,0</v>
    <v>0</v>
    <v>bn95ar</v>
    <v>XIDX:HEXA</v>
    <v>687</v>
  </rv>
  <rv s="1">
    <v>1</v>
    <v>XIDX:HEXA</v>
    <v>Daily</v>
    <v>42003</v>
    <v>42003</v>
    <v>0</v>
    <v>1</v>
    <v>635554944000000000,639284103110377814,0</v>
    <v>0</v>
    <v>bn95ar</v>
    <v>XIDX:HEXA</v>
    <v>688</v>
  </rv>
  <rv s="1">
    <v>1</v>
    <v>XIDX:HEXA</v>
    <v>Daily</v>
    <v>42368</v>
    <v>42368</v>
    <v>0</v>
    <v>1</v>
    <v>635870304000000000,639284103110853286,0</v>
    <v>0</v>
    <v>bn95ar</v>
    <v>XIDX:HEXA</v>
    <v>689</v>
  </rv>
  <rv s="1">
    <v>1</v>
    <v>XIDX:HEXA</v>
    <v>Daily</v>
    <v>42734</v>
    <v>42734</v>
    <v>0</v>
    <v>1</v>
    <v>636186528000000000,639284103111338927,0</v>
    <v>0</v>
    <v>bn95ar</v>
    <v>XIDX:HEXA</v>
    <v>690</v>
  </rv>
  <rv s="1">
    <v>1</v>
    <v>XIDX:HEXA</v>
    <v>Daily</v>
    <v>43098</v>
    <v>43098</v>
    <v>0</v>
    <v>1</v>
    <v>636501024000000000,639284103111817799,0</v>
    <v>0</v>
    <v>bn95ar</v>
    <v>XIDX:HEXA</v>
    <v>691</v>
  </rv>
  <rv s="1">
    <v>1</v>
    <v>XIDX:HEXA</v>
    <v>Daily</v>
    <v>43462</v>
    <v>43462</v>
    <v>0</v>
    <v>1</v>
    <v>636815520000000000,639284103112298930,0</v>
    <v>0</v>
    <v>bn95ar</v>
    <v>XIDX:HEXA</v>
    <v>692</v>
  </rv>
  <rv s="1">
    <v>1</v>
    <v>XIDX:HEXA</v>
    <v>Daily</v>
    <v>43829</v>
    <v>43829</v>
    <v>0</v>
    <v>1</v>
    <v>637132608000000000,639284103112773300,0</v>
    <v>0</v>
    <v>bn95ar</v>
    <v>XIDX:HEXA</v>
    <v>693</v>
  </rv>
  <rv s="1">
    <v>1</v>
    <v>XIDX:HEXA</v>
    <v>Daily</v>
    <v>44195</v>
    <v>44195</v>
    <v>0</v>
    <v>1</v>
    <v>637448832000000000,639284103113258907,0</v>
    <v>0</v>
    <v>bn95ar</v>
    <v>XIDX:HEXA</v>
    <v>694</v>
  </rv>
  <rv s="1">
    <v>1</v>
    <v>XIDX:HEXA</v>
    <v>Daily</v>
    <v>44560</v>
    <v>44560</v>
    <v>0</v>
    <v>1</v>
    <v>637764192000000000,639284103109417810,0</v>
    <v>0</v>
    <v>bn95ar</v>
    <v>XIDX:HEXA</v>
    <v>323</v>
  </rv>
  <rv s="1">
    <v>1</v>
    <v>XIDX:HEXA</v>
    <v>Daily</v>
    <v>44925</v>
    <v>44925</v>
    <v>0</v>
    <v>1</v>
    <v>638079552000000000,639284103109887810,0</v>
    <v>0</v>
    <v>bn95ar</v>
    <v>XIDX:HEXA</v>
    <v>695</v>
  </rv>
  <rv s="1">
    <v>1</v>
    <v>XIDX:HEXA</v>
    <v>Daily</v>
    <v>45289</v>
    <v>45289</v>
    <v>0</v>
    <v>1</v>
    <v>638394048000000000,639284103110367815,0</v>
    <v>0</v>
    <v>bn95ar</v>
    <v>XIDX:HEXA</v>
    <v>696</v>
  </rv>
  <rv s="1">
    <v>1</v>
    <v>XIDX:HEXA</v>
    <v>Daily</v>
    <v>45656</v>
    <v>45656</v>
    <v>0</v>
    <v>1</v>
    <v>638711136000000000,639284103110838938,0</v>
    <v>0</v>
    <v>bn95ar</v>
    <v>XIDX:HEXA</v>
    <v>697</v>
  </rv>
  <rv s="1">
    <v>1</v>
    <v>XIDX:HEXA</v>
    <v>Daily</v>
    <v>46021</v>
    <v>46021</v>
    <v>0</v>
    <v>1</v>
    <v>639026496000000000,639284103111307800,0</v>
    <v>0</v>
    <v>bn95ar</v>
    <v>XIDX:HEXA</v>
    <v>698</v>
  </rv>
  <rv s="1">
    <v>1</v>
    <v>XIDX:HEXA</v>
    <v>Daily</v>
    <v>46203</v>
    <v>46203</v>
    <v>0</v>
    <v>1</v>
    <v>639183744000000000,639284103111777805,0</v>
    <v>0</v>
    <v>bn95ar</v>
    <v>XIDX:HEXA</v>
    <v>699</v>
  </rv>
  <rv s="1">
    <v>1</v>
    <v>XIDX:HEXA</v>
    <v>Daily</v>
    <v>46111</v>
    <v>46111</v>
    <v>0</v>
    <v>1</v>
    <v>639104256000000000,639284103112253276,0</v>
    <v>0</v>
    <v>bn95ar</v>
    <v>XIDX:HEXA</v>
    <v>700</v>
  </rv>
  <rv s="1">
    <v>1</v>
    <v>XIDX:HERO</v>
    <v>Daily</v>
    <v>41271</v>
    <v>41271</v>
    <v>0</v>
    <v>1</v>
    <v>634922496000000000,639284103109433293,0</v>
    <v>0</v>
    <v>bkgrgh</v>
    <v>XIDX:HERO</v>
    <v>701</v>
  </rv>
  <rv s="1">
    <v>1</v>
    <v>XIDX:HERO</v>
    <v>Daily</v>
    <v>41638</v>
    <v>41638</v>
    <v>0</v>
    <v>1</v>
    <v>635239584000000000,639284103109904211,0</v>
    <v>0</v>
    <v>bkgrgh</v>
    <v>XIDX:HERO</v>
    <v>702</v>
  </rv>
  <rv s="1">
    <v>1</v>
    <v>XIDX:HERO</v>
    <v>Daily</v>
    <v>42003</v>
    <v>42003</v>
    <v>0</v>
    <v>1</v>
    <v>635554944000000000,639284103110373306,0</v>
    <v>0</v>
    <v>bkgrgh</v>
    <v>XIDX:HERO</v>
    <v>703</v>
  </rv>
  <rv s="1">
    <v>1</v>
    <v>XIDX:HERO</v>
    <v>Daily</v>
    <v>42368</v>
    <v>42368</v>
    <v>0</v>
    <v>1</v>
    <v>635870304000000000,639284103110844221,0</v>
    <v>0</v>
    <v>bkgrgh</v>
    <v>XIDX:HERO</v>
    <v>500</v>
  </rv>
  <rv s="1">
    <v>1</v>
    <v>XIDX:HERO</v>
    <v>Daily</v>
    <v>42734</v>
    <v>42734</v>
    <v>0</v>
    <v>1</v>
    <v>636186528000000000,639284103111324217,0</v>
    <v>0</v>
    <v>bkgrgh</v>
    <v>XIDX:HERO</v>
    <v>89</v>
  </rv>
  <rv s="1">
    <v>1</v>
    <v>XIDX:HERO</v>
    <v>Daily</v>
    <v>43098</v>
    <v>43098</v>
    <v>0</v>
    <v>1</v>
    <v>636501024000000000,639284103111803297,0</v>
    <v>0</v>
    <v>bkgrgh</v>
    <v>XIDX:HERO</v>
    <v>704</v>
  </rv>
  <rv s="1">
    <v>1</v>
    <v>XIDX:HERO</v>
    <v>Daily</v>
    <v>43829</v>
    <v>43829</v>
    <v>0</v>
    <v>1</v>
    <v>637132608000000000,639284103112744214,0</v>
    <v>0</v>
    <v>bkgrgh</v>
    <v>XIDX:HERO</v>
    <v>705</v>
  </rv>
  <rv s="1">
    <v>1</v>
    <v>XIDX:HERO</v>
    <v>Daily</v>
    <v>44195</v>
    <v>44195</v>
    <v>0</v>
    <v>1</v>
    <v>637448832000000000,639284103113229996,0</v>
    <v>0</v>
    <v>bkgrgh</v>
    <v>XIDX:HERO</v>
    <v>706</v>
  </rv>
  <rv s="1">
    <v>1</v>
    <v>XIDX:HERO</v>
    <v>Daily</v>
    <v>44560</v>
    <v>44560</v>
    <v>0</v>
    <v>1</v>
    <v>637764192000000000,639284103108914206,0</v>
    <v>0</v>
    <v>bkgrgh</v>
    <v>XIDX:HERO</v>
    <v>707</v>
  </rv>
  <rv s="1">
    <v>1</v>
    <v>XIDX:HERO</v>
    <v>Daily</v>
    <v>44925</v>
    <v>44925</v>
    <v>0</v>
    <v>1</v>
    <v>638079552000000000,639284103109384201,0</v>
    <v>0</v>
    <v>bkgrgh</v>
    <v>XIDX:HERO</v>
    <v>708</v>
  </rv>
  <rv s="1">
    <v>1</v>
    <v>XIDX:HERO</v>
    <v>Daily</v>
    <v>45289</v>
    <v>45289</v>
    <v>0</v>
    <v>1</v>
    <v>638394048000000000,639284103109864204,0</v>
    <v>0</v>
    <v>bkgrgh</v>
    <v>XIDX:HERO</v>
    <v>547</v>
  </rv>
  <rv s="1">
    <v>1</v>
    <v>XIDX:HERO</v>
    <v>Daily</v>
    <v>45656</v>
    <v>45656</v>
    <v>0</v>
    <v>1</v>
    <v>638711136000000000,639284103110344216,0</v>
    <v>0</v>
    <v>bkgrgh</v>
    <v>XIDX:HERO</v>
    <v>26</v>
  </rv>
  <rv s="1">
    <v>1</v>
    <v>XIDX:HERO</v>
    <v>Daily</v>
    <v>46021</v>
    <v>46021</v>
    <v>0</v>
    <v>1</v>
    <v>639026496000000000,639284103110814212,0</v>
    <v>0</v>
    <v>bkgrgh</v>
    <v>XIDX:HERO</v>
    <v>709</v>
  </rv>
  <rv s="1">
    <v>1</v>
    <v>XIDX:HERO</v>
    <v>Daily</v>
    <v>46203</v>
    <v>46203</v>
    <v>0</v>
    <v>1</v>
    <v>639183744000000000,639284103111293295,0</v>
    <v>0</v>
    <v>bkgrgh</v>
    <v>XIDX:HERO</v>
    <v>710</v>
  </rv>
  <rv s="1">
    <v>1</v>
    <v>XIDX:HERO</v>
    <v>Daily</v>
    <v>46111</v>
    <v>46111</v>
    <v>0</v>
    <v>1</v>
    <v>639104256000000000,639284103111763293,0</v>
    <v>0</v>
    <v>bkgrgh</v>
    <v>XIDX:HERO</v>
    <v>270</v>
  </rv>
  <rv s="1">
    <v>1</v>
    <v>XIDX:HDFA</v>
    <v>Daily</v>
    <v>40907</v>
    <v>40907</v>
    <v>0</v>
    <v>1</v>
    <v>634608000000000000,639284103112716465,0</v>
    <v>0</v>
    <v>bkgr7w</v>
    <v>XIDX:HDFA</v>
    <v>711</v>
  </rv>
  <rv s="1">
    <v>1</v>
    <v>XIDX:HDFA</v>
    <v>Daily</v>
    <v>41271</v>
    <v>41271</v>
    <v>0</v>
    <v>1</v>
    <v>634922496000000000,639284103113185306,0</v>
    <v>0</v>
    <v>bkgr7w</v>
    <v>XIDX:HDFA</v>
    <v>712</v>
  </rv>
  <rv s="1">
    <v>1</v>
    <v>XIDX:HDFA</v>
    <v>Daily</v>
    <v>42734</v>
    <v>42734</v>
    <v>0</v>
    <v>1</v>
    <v>636186528000000000,639284103110386485,0</v>
    <v>0</v>
    <v>bkgr7w</v>
    <v>XIDX:HDFA</v>
    <v>78</v>
  </rv>
  <rv s="1">
    <v>1</v>
    <v>XIDX:HDFA</v>
    <v>Daily</v>
    <v>43462</v>
    <v>43462</v>
    <v>0</v>
    <v>1</v>
    <v>636815520000000000,639284103111326473,0</v>
    <v>0</v>
    <v>bkgr7w</v>
    <v>XIDX:HDFA</v>
    <v>713</v>
  </rv>
  <rv s="1">
    <v>1</v>
    <v>XIDX:HDFA</v>
    <v>Daily</v>
    <v>43829</v>
    <v>43829</v>
    <v>0</v>
    <v>1</v>
    <v>637132608000000000,639284103111806473,0</v>
    <v>0</v>
    <v>bkgr7w</v>
    <v>XIDX:HDFA</v>
    <v>299</v>
  </rv>
  <rv s="1">
    <v>1</v>
    <v>XIDX:HDFA</v>
    <v>Daily</v>
    <v>44195</v>
    <v>44195</v>
    <v>0</v>
    <v>1</v>
    <v>637448832000000000,639284103112276477,0</v>
    <v>0</v>
    <v>bkgr7w</v>
    <v>XIDX:HDFA</v>
    <v>426</v>
  </rv>
  <rv s="1">
    <v>1</v>
    <v>XIDX:HDFA</v>
    <v>Daily</v>
    <v>44560</v>
    <v>44560</v>
    <v>0</v>
    <v>1</v>
    <v>637764192000000000,639284103112756466,0</v>
    <v>0</v>
    <v>bkgr7w</v>
    <v>XIDX:HDFA</v>
    <v>714</v>
  </rv>
  <rv s="1">
    <v>1</v>
    <v>XIDX:HDFA</v>
    <v>Daily</v>
    <v>44925</v>
    <v>44925</v>
    <v>0</v>
    <v>1</v>
    <v>638079552000000000,639284103113235297,0</v>
    <v>0</v>
    <v>bkgr7w</v>
    <v>XIDX:HDFA</v>
    <v>294</v>
  </rv>
  <rv s="1">
    <v>1</v>
    <v>XIDX:HDFA</v>
    <v>Daily</v>
    <v>45289</v>
    <v>45289</v>
    <v>0</v>
    <v>1</v>
    <v>638394048000000000,639284103112868981,0</v>
    <v>0</v>
    <v>bkgr7w</v>
    <v>XIDX:HDFA</v>
    <v>161</v>
  </rv>
  <rv s="1">
    <v>1</v>
    <v>XIDX:HDFA</v>
    <v>Daily</v>
    <v>45656</v>
    <v>45656</v>
    <v>0</v>
    <v>1</v>
    <v>638711136000000000,639284103113336484,0</v>
    <v>0</v>
    <v>bkgr7w</v>
    <v>XIDX:HDFA</v>
    <v>39</v>
  </rv>
  <rv s="1">
    <v>1</v>
    <v>XIDX:HDFA</v>
    <v>Daily</v>
    <v>46021</v>
    <v>46021</v>
    <v>0</v>
    <v>1</v>
    <v>639026496000000000,639284103113818988,0</v>
    <v>0</v>
    <v>bkgr7w</v>
    <v>XIDX:HDFA</v>
    <v>426</v>
  </rv>
  <rv s="1">
    <v>1</v>
    <v>XIDX:HDFA</v>
    <v>Daily</v>
    <v>46203</v>
    <v>46203</v>
    <v>0</v>
    <v>1</v>
    <v>639183744000000000,639284103114298991,0</v>
    <v>0</v>
    <v>bkgr7w</v>
    <v>XIDX:HDFA</v>
    <v>142</v>
  </rv>
  <rv s="1">
    <v>1</v>
    <v>XIDX:HDFA</v>
    <v>Daily</v>
    <v>46111</v>
    <v>46111</v>
    <v>0</v>
    <v>1</v>
    <v>639104256000000000,639284103114765294,0</v>
    <v>0</v>
    <v>bkgr7w</v>
    <v>XIDX:HDFA</v>
    <v>365</v>
  </rv>
  <rv s="1">
    <v>1</v>
    <v>XIDX:DUTI</v>
    <v>Daily</v>
    <v>40542</v>
    <v>40542</v>
    <v>0</v>
    <v>1</v>
    <v>634292640000000000,639284103151294421,0</v>
    <v>0</v>
    <v>bn94h7</v>
    <v>XIDX:DUTI</v>
    <v>643</v>
  </rv>
  <rv s="1">
    <v>1</v>
    <v>XIDX:DUTI</v>
    <v>Daily</v>
    <v>41271</v>
    <v>41271</v>
    <v>0</v>
    <v>1</v>
    <v>634922496000000000,639284103152244406,0</v>
    <v>0</v>
    <v>bn94h7</v>
    <v>XIDX:DUTI</v>
    <v>690</v>
  </rv>
  <rv s="1">
    <v>1</v>
    <v>XIDX:DUTI</v>
    <v>Daily</v>
    <v>41638</v>
    <v>41638</v>
    <v>0</v>
    <v>1</v>
    <v>635239584000000000,639284103152721082,0</v>
    <v>0</v>
    <v>bn94h7</v>
    <v>XIDX:DUTI</v>
    <v>715</v>
  </rv>
  <rv s="1">
    <v>1</v>
    <v>XIDX:DUTI</v>
    <v>Daily</v>
    <v>42003</v>
    <v>42003</v>
    <v>0</v>
    <v>1</v>
    <v>635554944000000000,639284103153191084,0</v>
    <v>0</v>
    <v>bn94h7</v>
    <v>XIDX:DUTI</v>
    <v>716</v>
  </rv>
  <rv s="1">
    <v>1</v>
    <v>XIDX:DUTI</v>
    <v>Daily</v>
    <v>43829</v>
    <v>43829</v>
    <v>0</v>
    <v>1</v>
    <v>637132608000000000,639284103151104413,0</v>
    <v>0</v>
    <v>bn94h7</v>
    <v>XIDX:DUTI</v>
    <v>82</v>
  </rv>
  <rv s="1">
    <v>1</v>
    <v>XIDX:DUTI</v>
    <v>Daily</v>
    <v>44195</v>
    <v>44195</v>
    <v>0</v>
    <v>1</v>
    <v>637448832000000000,639284103151584337,0</v>
    <v>0</v>
    <v>bn94h7</v>
    <v>XIDX:DUTI</v>
    <v>717</v>
  </rv>
  <rv s="1">
    <v>1</v>
    <v>XIDX:DUTI</v>
    <v>Daily</v>
    <v>44560</v>
    <v>44560</v>
    <v>0</v>
    <v>1</v>
    <v>637764192000000000,639284103152061103,0</v>
    <v>0</v>
    <v>bn94h7</v>
    <v>XIDX:DUTI</v>
    <v>82</v>
  </rv>
  <rv s="1">
    <v>1</v>
    <v>XIDX:DUTI</v>
    <v>Daily</v>
    <v>44925</v>
    <v>44925</v>
    <v>0</v>
    <v>1</v>
    <v>638079552000000000,639284103152534411,0</v>
    <v>0</v>
    <v>bn94h7</v>
    <v>XIDX:DUTI</v>
    <v>718</v>
  </rv>
  <rv s="1">
    <v>1</v>
    <v>XIDX:DUTI</v>
    <v>Daily</v>
    <v>45289</v>
    <v>45289</v>
    <v>0</v>
    <v>1</v>
    <v>638394048000000000,639284103153011090,0</v>
    <v>0</v>
    <v>bn94h7</v>
    <v>XIDX:DUTI</v>
    <v>719</v>
  </rv>
  <rv s="1">
    <v>1</v>
    <v>XIDX:DUTI</v>
    <v>Daily</v>
    <v>45656</v>
    <v>45656</v>
    <v>0</v>
    <v>1</v>
    <v>638711136000000000,639284103153491084,0</v>
    <v>0</v>
    <v>bn94h7</v>
    <v>XIDX:DUTI</v>
    <v>450</v>
  </rv>
  <rv s="1">
    <v>1</v>
    <v>XIDX:DUTI</v>
    <v>Daily</v>
    <v>46021</v>
    <v>46021</v>
    <v>0</v>
    <v>1</v>
    <v>639026496000000000,639284103153974299,0</v>
    <v>0</v>
    <v>bn94h7</v>
    <v>XIDX:DUTI</v>
    <v>720</v>
  </rv>
  <rv s="1">
    <v>1</v>
    <v>XIDX:DUTI</v>
    <v>Daily</v>
    <v>46203</v>
    <v>46203</v>
    <v>0</v>
    <v>1</v>
    <v>639183744000000000,639284103154451077,0</v>
    <v>0</v>
    <v>bn94h7</v>
    <v>XIDX:DUTI</v>
    <v>82</v>
  </rv>
  <rv s="1">
    <v>1</v>
    <v>XIDX:DUTI</v>
    <v>Daily</v>
    <v>46111</v>
    <v>46111</v>
    <v>0</v>
    <v>1</v>
    <v>639104256000000000,639284103150121101,0</v>
    <v>0</v>
    <v>bn94h7</v>
    <v>XIDX:DUTI</v>
    <v>721</v>
  </rv>
  <rv s="1">
    <v>1</v>
    <v>XIDX:HADE</v>
    <v>Daily</v>
    <v>42368</v>
    <v>42368</v>
    <v>0</v>
    <v>1</v>
    <v>635870304000000000,639284103115245315,0</v>
    <v>0</v>
    <v>bkgr52</v>
    <v>XIDX:HADE</v>
    <v>33</v>
  </rv>
  <rv s="1">
    <v>1</v>
    <v>XIDX:HADE</v>
    <v>Daily</v>
    <v>42734</v>
    <v>42734</v>
    <v>0</v>
    <v>1</v>
    <v>636186528000000000,639284103115726444,0</v>
    <v>0</v>
    <v>bkgr52</v>
    <v>XIDX:HADE</v>
    <v>33</v>
  </rv>
  <rv s="1">
    <v>1</v>
    <v>XIDX:HADE</v>
    <v>Daily</v>
    <v>43098</v>
    <v>43098</v>
    <v>0</v>
    <v>1</v>
    <v>636501024000000000,639284103116196444,0</v>
    <v>0</v>
    <v>bkgr52</v>
    <v>XIDX:HADE</v>
    <v>33</v>
  </rv>
  <rv s="1">
    <v>1</v>
    <v>XIDX:HADE</v>
    <v>Daily</v>
    <v>43462</v>
    <v>43462</v>
    <v>0</v>
    <v>1</v>
    <v>636815520000000000,639284103116669006,0</v>
    <v>0</v>
    <v>bkgr52</v>
    <v>XIDX:HADE</v>
    <v>33</v>
  </rv>
  <rv s="1">
    <v>1</v>
    <v>XIDX:HADE</v>
    <v>Daily</v>
    <v>43829</v>
    <v>43829</v>
    <v>0</v>
    <v>1</v>
    <v>637132608000000000,639284103117136439,0</v>
    <v>0</v>
    <v>bkgr52</v>
    <v>XIDX:HADE</v>
    <v>33</v>
  </rv>
  <rv s="1">
    <v>1</v>
    <v>XIDX:HADE</v>
    <v>Daily</v>
    <v>44195</v>
    <v>44195</v>
    <v>0</v>
    <v>1</v>
    <v>637448832000000000,639284103112828980,0</v>
    <v>0</v>
    <v>bkgr52</v>
    <v>XIDX:HADE</v>
    <v>82</v>
  </rv>
  <rv s="1">
    <v>1</v>
    <v>XIDX:HADE</v>
    <v>Daily</v>
    <v>44560</v>
    <v>44560</v>
    <v>0</v>
    <v>1</v>
    <v>637764192000000000,639284103113306459,0</v>
    <v>0</v>
    <v>bkgr52</v>
    <v>XIDX:HADE</v>
    <v>33</v>
  </rv>
  <rv s="1">
    <v>1</v>
    <v>XIDX:HADE</v>
    <v>Daily</v>
    <v>44925</v>
    <v>44925</v>
    <v>0</v>
    <v>1</v>
    <v>638079552000000000,639284103113786459,0</v>
    <v>0</v>
    <v>bkgr52</v>
    <v>XIDX:HADE</v>
    <v>82</v>
  </rv>
  <rv s="1">
    <v>1</v>
    <v>XIDX:HADE</v>
    <v>Daily</v>
    <v>45289</v>
    <v>45289</v>
    <v>0</v>
    <v>1</v>
    <v>638394048000000000,639284103114268997,0</v>
    <v>0</v>
    <v>bkgr52</v>
    <v>XIDX:HADE</v>
    <v>722</v>
  </rv>
  <rv s="1">
    <v>1</v>
    <v>XIDX:HADE</v>
    <v>Daily</v>
    <v>45656</v>
    <v>45656</v>
    <v>0</v>
    <v>1</v>
    <v>638711136000000000,639284103114738998,0</v>
    <v>0</v>
    <v>bkgr52</v>
    <v>XIDX:HADE</v>
    <v>723</v>
  </rv>
  <rv s="1">
    <v>1</v>
    <v>XIDX:HADE</v>
    <v>Daily</v>
    <v>46021</v>
    <v>46021</v>
    <v>0</v>
    <v>1</v>
    <v>639026496000000000,639284103115226451,0</v>
    <v>0</v>
    <v>bkgr52</v>
    <v>XIDX:HADE</v>
    <v>724</v>
  </rv>
  <rv s="1">
    <v>1</v>
    <v>XIDX:HADE</v>
    <v>Daily</v>
    <v>46203</v>
    <v>46203</v>
    <v>0</v>
    <v>1</v>
    <v>639183744000000000,639284103115696449,0</v>
    <v>0</v>
    <v>bkgr52</v>
    <v>XIDX:HADE</v>
    <v>662</v>
  </rv>
  <rv s="1">
    <v>1</v>
    <v>XIDX:HADE</v>
    <v>Daily</v>
    <v>46111</v>
    <v>46111</v>
    <v>0</v>
    <v>1</v>
    <v>639104256000000000,639284103116165315,0</v>
    <v>0</v>
    <v>bkgr52</v>
    <v>XIDX:HADE</v>
    <v>725</v>
  </rv>
  <rv s="1">
    <v>1</v>
    <v>XIDX:GZCO</v>
    <v>Daily</v>
    <v>39812</v>
    <v>39812</v>
    <v>0</v>
    <v>1</v>
    <v>633661920000000000,639284103116647786,0</v>
    <v>0</v>
    <v>bkgr27</v>
    <v>XIDX:GZCO</v>
    <v>726</v>
  </rv>
  <rv s="1">
    <v>1</v>
    <v>XIDX:GZCO</v>
    <v>Daily</v>
    <v>40176</v>
    <v>40176</v>
    <v>0</v>
    <v>1</v>
    <v>633976416000000000,639284103117123248,0</v>
    <v>0</v>
    <v>bkgr27</v>
    <v>XIDX:GZCO</v>
    <v>727</v>
  </rv>
  <rv s="1">
    <v>1</v>
    <v>XIDX:GZCO</v>
    <v>Daily</v>
    <v>40542</v>
    <v>40542</v>
    <v>0</v>
    <v>1</v>
    <v>634292640000000000,639284103112773300,0</v>
    <v>0</v>
    <v>bkgr27</v>
    <v>XIDX:GZCO</v>
    <v>728</v>
  </rv>
  <rv s="1">
    <v>1</v>
    <v>XIDX:GZCO</v>
    <v>Daily</v>
    <v>40907</v>
    <v>40907</v>
    <v>0</v>
    <v>1</v>
    <v>634608000000000000,639284103113257773,0</v>
    <v>0</v>
    <v>bkgr27</v>
    <v>XIDX:GZCO</v>
    <v>729</v>
  </rv>
  <rv s="1">
    <v>1</v>
    <v>XIDX:GZCO</v>
    <v>Daily</v>
    <v>41271</v>
    <v>41271</v>
    <v>0</v>
    <v>1</v>
    <v>634922496000000000,639284103113733268,0</v>
    <v>0</v>
    <v>bkgr27</v>
    <v>XIDX:GZCO</v>
    <v>427</v>
  </rv>
  <rv s="1">
    <v>1</v>
    <v>XIDX:GZCO</v>
    <v>Daily</v>
    <v>41638</v>
    <v>41638</v>
    <v>0</v>
    <v>1</v>
    <v>635239584000000000,639284103114207782,0</v>
    <v>0</v>
    <v>bkgr27</v>
    <v>XIDX:GZCO</v>
    <v>265</v>
  </rv>
  <rv s="1">
    <v>1</v>
    <v>XIDX:GZCO</v>
    <v>Daily</v>
    <v>42003</v>
    <v>42003</v>
    <v>0</v>
    <v>1</v>
    <v>635554944000000000,639284103114693262,0</v>
    <v>0</v>
    <v>bkgr27</v>
    <v>XIDX:GZCO</v>
    <v>258</v>
  </rv>
  <rv s="1">
    <v>1</v>
    <v>XIDX:GZCO</v>
    <v>Daily</v>
    <v>42368</v>
    <v>42368</v>
    <v>0</v>
    <v>1</v>
    <v>635870304000000000,639284103115177782,0</v>
    <v>0</v>
    <v>bkgr27</v>
    <v>XIDX:GZCO</v>
    <v>522</v>
  </rv>
  <rv s="1">
    <v>1</v>
    <v>XIDX:GZCO</v>
    <v>Daily</v>
    <v>42734</v>
    <v>42734</v>
    <v>0</v>
    <v>1</v>
    <v>636186528000000000,639284103115647787,0</v>
    <v>0</v>
    <v>bkgr27</v>
    <v>XIDX:GZCO</v>
    <v>140</v>
  </rv>
  <rv s="1">
    <v>1</v>
    <v>XIDX:GZCO</v>
    <v>Daily</v>
    <v>43098</v>
    <v>43098</v>
    <v>0</v>
    <v>1</v>
    <v>636501024000000000,639284103116127783,0</v>
    <v>0</v>
    <v>bkgr27</v>
    <v>XIDX:GZCO</v>
    <v>199</v>
  </rv>
  <rv s="1">
    <v>1</v>
    <v>XIDX:GZCO</v>
    <v>Daily</v>
    <v>43462</v>
    <v>43462</v>
    <v>0</v>
    <v>1</v>
    <v>636815520000000000,639284103116603247,0</v>
    <v>0</v>
    <v>bkgr27</v>
    <v>XIDX:GZCO</v>
    <v>33</v>
  </rv>
  <rv s="1">
    <v>1</v>
    <v>XIDX:GZCO</v>
    <v>Daily</v>
    <v>43829</v>
    <v>43829</v>
    <v>0</v>
    <v>1</v>
    <v>637132608000000000,639284103117087783,0</v>
    <v>0</v>
    <v>bkgr27</v>
    <v>XIDX:GZCO</v>
    <v>33</v>
  </rv>
  <rv s="1">
    <v>1</v>
    <v>XIDX:GZCO</v>
    <v>Daily</v>
    <v>44195</v>
    <v>44195</v>
    <v>0</v>
    <v>1</v>
    <v>637448832000000000,639284103116787787,0</v>
    <v>0</v>
    <v>bkgr27</v>
    <v>XIDX:GZCO</v>
    <v>33</v>
  </rv>
  <rv s="1">
    <v>1</v>
    <v>XIDX:GZCO</v>
    <v>Daily</v>
    <v>44560</v>
    <v>44560</v>
    <v>0</v>
    <v>1</v>
    <v>637764192000000000,639284103117257772,0</v>
    <v>0</v>
    <v>bkgr27</v>
    <v>XIDX:GZCO</v>
    <v>367</v>
  </rv>
  <rv s="1">
    <v>1</v>
    <v>XIDX:GZCO</v>
    <v>Daily</v>
    <v>44925</v>
    <v>44925</v>
    <v>0</v>
    <v>1</v>
    <v>638079552000000000,639284103117737798,0</v>
    <v>0</v>
    <v>bkgr27</v>
    <v>XIDX:GZCO</v>
    <v>196</v>
  </rv>
  <rv s="1">
    <v>1</v>
    <v>XIDX:GZCO</v>
    <v>Daily</v>
    <v>45289</v>
    <v>45289</v>
    <v>0</v>
    <v>1</v>
    <v>638394048000000000,639284103118207801,0</v>
    <v>0</v>
    <v>bkgr27</v>
    <v>XIDX:GZCO</v>
    <v>86</v>
  </rv>
  <rv s="1">
    <v>1</v>
    <v>XIDX:GZCO</v>
    <v>Daily</v>
    <v>45656</v>
    <v>45656</v>
    <v>0</v>
    <v>1</v>
    <v>638711136000000000,639284103118688888,0</v>
    <v>0</v>
    <v>bkgr27</v>
    <v>XIDX:GZCO</v>
    <v>593</v>
  </rv>
  <rv s="1">
    <v>1</v>
    <v>XIDX:GZCO</v>
    <v>Daily</v>
    <v>46021</v>
    <v>46021</v>
    <v>0</v>
    <v>1</v>
    <v>639026496000000000,639284103119167779,0</v>
    <v>0</v>
    <v>bkgr27</v>
    <v>XIDX:GZCO</v>
    <v>163</v>
  </rv>
  <rv s="1">
    <v>1</v>
    <v>XIDX:GZCO</v>
    <v>Daily</v>
    <v>46203</v>
    <v>46203</v>
    <v>0</v>
    <v>1</v>
    <v>639183744000000000,639284103119637784,0</v>
    <v>0</v>
    <v>bkgr27</v>
    <v>XIDX:GZCO</v>
    <v>315</v>
  </rv>
  <rv s="1">
    <v>1</v>
    <v>XIDX:GZCO</v>
    <v>Daily</v>
    <v>46111</v>
    <v>46111</v>
    <v>0</v>
    <v>1</v>
    <v>639104256000000000,639284103120107782,0</v>
    <v>0</v>
    <v>bkgr27</v>
    <v>XIDX:GZCO</v>
    <v>418</v>
  </rv>
  <rv s="1">
    <v>1</v>
    <v>XIDX:GWSA</v>
    <v>Daily</v>
    <v>40907</v>
    <v>40907</v>
    <v>0</v>
    <v>1</v>
    <v>634608000000000000,639284103121054009,0</v>
    <v>0</v>
    <v>bkgqyc</v>
    <v>XIDX:GWSA</v>
    <v>730</v>
  </rv>
  <rv s="1">
    <v>1</v>
    <v>XIDX:GWSA</v>
    <v>Daily</v>
    <v>41271</v>
    <v>41271</v>
    <v>0</v>
    <v>1</v>
    <v>634922496000000000,639284103116891418,0</v>
    <v>0</v>
    <v>bkgqyc</v>
    <v>XIDX:GWSA</v>
    <v>430</v>
  </rv>
  <rv s="1">
    <v>1</v>
    <v>XIDX:GWSA</v>
    <v>Daily</v>
    <v>41638</v>
    <v>41638</v>
    <v>0</v>
    <v>1</v>
    <v>635239584000000000,639284103117369744,0</v>
    <v>0</v>
    <v>bkgqyc</v>
    <v>XIDX:GWSA</v>
    <v>124</v>
  </rv>
  <rv s="1">
    <v>1</v>
    <v>XIDX:GWSA</v>
    <v>Daily</v>
    <v>42003</v>
    <v>42003</v>
    <v>0</v>
    <v>1</v>
    <v>635554944000000000,639284103117839752,0</v>
    <v>0</v>
    <v>bkgqyc</v>
    <v>XIDX:GWSA</v>
    <v>731</v>
  </rv>
  <rv s="1">
    <v>1</v>
    <v>XIDX:GWSA</v>
    <v>Daily</v>
    <v>42734</v>
    <v>42734</v>
    <v>0</v>
    <v>1</v>
    <v>636186528000000000,639284103118773982,0</v>
    <v>0</v>
    <v>bkgqyc</v>
    <v>XIDX:GWSA</v>
    <v>591</v>
  </rv>
  <rv s="1">
    <v>1</v>
    <v>XIDX:GWSA</v>
    <v>Daily</v>
    <v>43098</v>
    <v>43098</v>
    <v>0</v>
    <v>1</v>
    <v>636501024000000000,639284103119251427,0</v>
    <v>0</v>
    <v>bkgqyc</v>
    <v>XIDX:GWSA</v>
    <v>521</v>
  </rv>
  <rv s="1">
    <v>1</v>
    <v>XIDX:GWSA</v>
    <v>Daily</v>
    <v>43462</v>
    <v>43462</v>
    <v>0</v>
    <v>1</v>
    <v>636815520000000000,639284103119729762,0</v>
    <v>0</v>
    <v>bkgqyc</v>
    <v>XIDX:GWSA</v>
    <v>37</v>
  </rv>
  <rv s="1">
    <v>1</v>
    <v>XIDX:GWSA</v>
    <v>Daily</v>
    <v>43829</v>
    <v>43829</v>
    <v>0</v>
    <v>1</v>
    <v>637132608000000000,639284103120204006,0</v>
    <v>0</v>
    <v>bkgqyc</v>
    <v>XIDX:GWSA</v>
    <v>732</v>
  </rv>
  <rv s="1">
    <v>1</v>
    <v>XIDX:GWSA</v>
    <v>Daily</v>
    <v>44195</v>
    <v>44195</v>
    <v>0</v>
    <v>1</v>
    <v>637448832000000000,639284103120671437,0</v>
    <v>0</v>
    <v>bkgqyc</v>
    <v>XIDX:GWSA</v>
    <v>258</v>
  </rv>
  <rv s="1">
    <v>1</v>
    <v>XIDX:GWSA</v>
    <v>Daily</v>
    <v>44560</v>
    <v>44560</v>
    <v>0</v>
    <v>1</v>
    <v>637764192000000000,639284103121144012,0</v>
    <v>0</v>
    <v>bkgqyc</v>
    <v>XIDX:GWSA</v>
    <v>733</v>
  </rv>
  <rv s="1">
    <v>1</v>
    <v>XIDX:GWSA</v>
    <v>Daily</v>
    <v>44925</v>
    <v>44925</v>
    <v>0</v>
    <v>1</v>
    <v>638079552000000000,639284103117331417,0</v>
    <v>0</v>
    <v>bkgqyc</v>
    <v>XIDX:GWSA</v>
    <v>266</v>
  </rv>
  <rv s="1">
    <v>1</v>
    <v>XIDX:GWSA</v>
    <v>Daily</v>
    <v>45289</v>
    <v>45289</v>
    <v>0</v>
    <v>1</v>
    <v>638394048000000000,639284103117803980,0</v>
    <v>0</v>
    <v>bkgqyc</v>
    <v>XIDX:GWSA</v>
    <v>732</v>
  </rv>
  <rv s="1">
    <v>1</v>
    <v>XIDX:GWSA</v>
    <v>Daily</v>
    <v>45656</v>
    <v>45656</v>
    <v>0</v>
    <v>1</v>
    <v>638711136000000000,639284103118281425,0</v>
    <v>0</v>
    <v>bkgqyc</v>
    <v>XIDX:GWSA</v>
    <v>296</v>
  </rv>
  <rv s="1">
    <v>1</v>
    <v>XIDX:GWSA</v>
    <v>Daily</v>
    <v>46021</v>
    <v>46021</v>
    <v>0</v>
    <v>1</v>
    <v>639026496000000000,639284103118753984,0</v>
    <v>0</v>
    <v>bkgqyc</v>
    <v>XIDX:GWSA</v>
    <v>734</v>
  </rv>
  <rv s="1">
    <v>1</v>
    <v>XIDX:GWSA</v>
    <v>Daily</v>
    <v>46203</v>
    <v>46203</v>
    <v>0</v>
    <v>1</v>
    <v>639183744000000000,639284103119229742,0</v>
    <v>0</v>
    <v>bkgqyc</v>
    <v>XIDX:GWSA</v>
    <v>268</v>
  </rv>
  <rv s="1">
    <v>1</v>
    <v>XIDX:GWSA</v>
    <v>Daily</v>
    <v>46111</v>
    <v>46111</v>
    <v>0</v>
    <v>1</v>
    <v>639104256000000000,639284103119693993,0</v>
    <v>0</v>
    <v>bkgqyc</v>
    <v>XIDX:GWSA</v>
    <v>37</v>
  </rv>
  <rv s="1">
    <v>1</v>
    <v>XIDX:GTBO</v>
    <v>Daily</v>
    <v>40542</v>
    <v>40542</v>
    <v>0</v>
    <v>1</v>
    <v>634292640000000000,639284103121118854,0</v>
    <v>0</v>
    <v>bkgqh7</v>
    <v>XIDX:GTBO</v>
    <v>199</v>
  </rv>
  <rv s="1">
    <v>1</v>
    <v>XIDX:GTBO</v>
    <v>Daily</v>
    <v>40907</v>
    <v>40907</v>
    <v>0</v>
    <v>1</v>
    <v>634608000000000000,639284103121603225,0</v>
    <v>0</v>
    <v>bkgqh7</v>
    <v>XIDX:GTBO</v>
    <v>506</v>
  </rv>
  <rv s="1">
    <v>1</v>
    <v>XIDX:GTBO</v>
    <v>Daily</v>
    <v>42003</v>
    <v>42003</v>
    <v>0</v>
    <v>1</v>
    <v>635554944000000000,639284103118337787,0</v>
    <v>0</v>
    <v>bkgqh7</v>
    <v>XIDX:GTBO</v>
    <v>735</v>
  </rv>
  <rv s="1">
    <v>1</v>
    <v>XIDX:GTBO</v>
    <v>Daily</v>
    <v>43098</v>
    <v>43098</v>
    <v>0</v>
    <v>1</v>
    <v>636501024000000000,639284103119757787,0</v>
    <v>0</v>
    <v>bkgqh7</v>
    <v>XIDX:GTBO</v>
    <v>736</v>
  </rv>
  <rv s="1">
    <v>1</v>
    <v>XIDX:GTBO</v>
    <v>Daily</v>
    <v>43462</v>
    <v>43462</v>
    <v>0</v>
    <v>1</v>
    <v>636815520000000000,639284103120227842,0</v>
    <v>0</v>
    <v>bkgqh7</v>
    <v>XIDX:GTBO</v>
    <v>267</v>
  </rv>
  <rv s="1">
    <v>1</v>
    <v>XIDX:GTBO</v>
    <v>Daily</v>
    <v>43829</v>
    <v>43829</v>
    <v>0</v>
    <v>1</v>
    <v>637132608000000000,639284103120703223,0</v>
    <v>0</v>
    <v>bkgqh7</v>
    <v>XIDX:GTBO</v>
    <v>737</v>
  </rv>
  <rv s="1">
    <v>1</v>
    <v>XIDX:GTBO</v>
    <v>Daily</v>
    <v>44195</v>
    <v>44195</v>
    <v>0</v>
    <v>1</v>
    <v>637448832000000000,639284103121177787,0</v>
    <v>0</v>
    <v>bkgqh7</v>
    <v>XIDX:GTBO</v>
    <v>82</v>
  </rv>
  <rv s="1">
    <v>1</v>
    <v>XIDX:GTBO</v>
    <v>Daily</v>
    <v>44560</v>
    <v>44560</v>
    <v>0</v>
    <v>1</v>
    <v>637764192000000000,639284103121657767,0</v>
    <v>0</v>
    <v>bkgqh7</v>
    <v>XIDX:GTBO</v>
    <v>82</v>
  </rv>
  <rv s="1">
    <v>1</v>
    <v>XIDX:GTBO</v>
    <v>Daily</v>
    <v>44925</v>
    <v>44925</v>
    <v>0</v>
    <v>1</v>
    <v>638079552000000000,639284103117288895,0</v>
    <v>0</v>
    <v>bkgqh7</v>
    <v>XIDX:GTBO</v>
    <v>36</v>
  </rv>
  <rv s="1">
    <v>1</v>
    <v>XIDX:GTBO</v>
    <v>Daily</v>
    <v>45289</v>
    <v>45289</v>
    <v>0</v>
    <v>1</v>
    <v>638394048000000000,639284103117773224,0</v>
    <v>0</v>
    <v>bkgqh7</v>
    <v>XIDX:GTBO</v>
    <v>474</v>
  </rv>
  <rv s="1">
    <v>1</v>
    <v>XIDX:GTBO</v>
    <v>Daily</v>
    <v>45656</v>
    <v>45656</v>
    <v>0</v>
    <v>1</v>
    <v>638711136000000000,639284103118247791,0</v>
    <v>0</v>
    <v>bkgqh7</v>
    <v>XIDX:GTBO</v>
    <v>595</v>
  </rv>
  <rv s="1">
    <v>1</v>
    <v>XIDX:GTBO</v>
    <v>Daily</v>
    <v>46021</v>
    <v>46021</v>
    <v>0</v>
    <v>1</v>
    <v>639026496000000000,639284103118718883,0</v>
    <v>0</v>
    <v>bkgqh7</v>
    <v>XIDX:GTBO</v>
    <v>267</v>
  </rv>
  <rv s="1">
    <v>1</v>
    <v>XIDX:GTBO</v>
    <v>Daily</v>
    <v>46203</v>
    <v>46203</v>
    <v>0</v>
    <v>1</v>
    <v>639183744000000000,639284103119197797,0</v>
    <v>0</v>
    <v>bkgqh7</v>
    <v>XIDX:GTBO</v>
    <v>82</v>
  </rv>
  <rv s="1">
    <v>1</v>
    <v>XIDX:GTBO</v>
    <v>Daily</v>
    <v>46111</v>
    <v>46111</v>
    <v>0</v>
    <v>1</v>
    <v>639104256000000000,639284103119667785,0</v>
    <v>0</v>
    <v>bkgqh7</v>
    <v>XIDX:GTBO</v>
    <v>595</v>
  </rv>
  <rv s="1">
    <v>1</v>
    <v>XIDX:GSMF</v>
    <v>Daily</v>
    <v>42734</v>
    <v>42734</v>
    <v>0</v>
    <v>1</v>
    <v>636186528000000000,639284103120140029,0</v>
    <v>0</v>
    <v>bkgqec</v>
    <v>XIDX:GSMF</v>
    <v>590</v>
  </rv>
  <rv s="1">
    <v>1</v>
    <v>XIDX:GSMF</v>
    <v>Daily</v>
    <v>43098</v>
    <v>43098</v>
    <v>0</v>
    <v>1</v>
    <v>636501024000000000,639284103120600019,0</v>
    <v>0</v>
    <v>bkgqec</v>
    <v>XIDX:GSMF</v>
    <v>636</v>
  </rv>
  <rv s="1">
    <v>1</v>
    <v>XIDX:GSMF</v>
    <v>Daily</v>
    <v>43462</v>
    <v>43462</v>
    <v>0</v>
    <v>1</v>
    <v>636815520000000000,639284103121079435,0</v>
    <v>0</v>
    <v>bkgqec</v>
    <v>XIDX:GSMF</v>
    <v>590</v>
  </rv>
  <rv s="1">
    <v>1</v>
    <v>XIDX:GSMF</v>
    <v>Daily</v>
    <v>43829</v>
    <v>43829</v>
    <v>0</v>
    <v>1</v>
    <v>637132608000000000,639284103121549422,0</v>
    <v>0</v>
    <v>bkgqec</v>
    <v>XIDX:GSMF</v>
    <v>161</v>
  </rv>
  <rv s="1">
    <v>1</v>
    <v>XIDX:GSMF</v>
    <v>Daily</v>
    <v>44195</v>
    <v>44195</v>
    <v>0</v>
    <v>1</v>
    <v>637448832000000000,639284103117199454,0</v>
    <v>0</v>
    <v>bkgqec</v>
    <v>XIDX:GSMF</v>
    <v>522</v>
  </rv>
  <rv s="1">
    <v>1</v>
    <v>XIDX:GSMF</v>
    <v>Daily</v>
    <v>44560</v>
    <v>44560</v>
    <v>0</v>
    <v>1</v>
    <v>637764192000000000,639284103117680041,0</v>
    <v>0</v>
    <v>bkgqec</v>
    <v>XIDX:GSMF</v>
    <v>738</v>
  </rv>
  <rv s="1">
    <v>1</v>
    <v>XIDX:GSMF</v>
    <v>Daily</v>
    <v>44925</v>
    <v>44925</v>
    <v>0</v>
    <v>1</v>
    <v>638079552000000000,639284103118149437,0</v>
    <v>0</v>
    <v>bkgqec</v>
    <v>XIDX:GSMF</v>
    <v>346</v>
  </rv>
  <rv s="1">
    <v>1</v>
    <v>XIDX:GSMF</v>
    <v>Daily</v>
    <v>45289</v>
    <v>45289</v>
    <v>0</v>
    <v>1</v>
    <v>638394048000000000,639284103118630034,0</v>
    <v>0</v>
    <v>bkgqec</v>
    <v>XIDX:GSMF</v>
    <v>354</v>
  </rv>
  <rv s="1">
    <v>1</v>
    <v>XIDX:GSMF</v>
    <v>Daily</v>
    <v>45656</v>
    <v>45656</v>
    <v>0</v>
    <v>1</v>
    <v>638711136000000000,639284103119130025,0</v>
    <v>0</v>
    <v>bkgqec</v>
    <v>XIDX:GSMF</v>
    <v>661</v>
  </rv>
  <rv s="1">
    <v>1</v>
    <v>XIDX:GSMF</v>
    <v>Daily</v>
    <v>46021</v>
    <v>46021</v>
    <v>0</v>
    <v>1</v>
    <v>639026496000000000,639284103119609441,0</v>
    <v>0</v>
    <v>bkgqec</v>
    <v>XIDX:GSMF</v>
    <v>265</v>
  </rv>
  <rv s="1">
    <v>1</v>
    <v>XIDX:GSMF</v>
    <v>Daily</v>
    <v>46203</v>
    <v>46203</v>
    <v>0</v>
    <v>1</v>
    <v>639183744000000000,639284103120079427,0</v>
    <v>0</v>
    <v>bkgqec</v>
    <v>XIDX:GSMF</v>
    <v>114</v>
  </rv>
  <rv s="1">
    <v>1</v>
    <v>XIDX:GSMF</v>
    <v>Daily</v>
    <v>46111</v>
    <v>46111</v>
    <v>0</v>
    <v>1</v>
    <v>639104256000000000,639284103120550023,0</v>
    <v>0</v>
    <v>bkgqec</v>
    <v>XIDX:GSMF</v>
    <v>295</v>
  </rv>
  <rv s="1">
    <v>1</v>
    <v>XIDX:GPRA</v>
    <v>Daily</v>
    <v>39812</v>
    <v>39812</v>
    <v>0</v>
    <v>1</v>
    <v>633661920000000000,639284103121033640,0</v>
    <v>0</v>
    <v>bkgqvh</v>
    <v>XIDX:GPRA</v>
    <v>739</v>
  </rv>
  <rv s="1">
    <v>1</v>
    <v>XIDX:GPRA</v>
    <v>Daily</v>
    <v>40542</v>
    <v>40542</v>
    <v>0</v>
    <v>1</v>
    <v>634292640000000000,639284103117490802,0</v>
    <v>0</v>
    <v>bkgqvh</v>
    <v>XIDX:GPRA</v>
    <v>740</v>
  </rv>
  <rv s="1">
    <v>1</v>
    <v>XIDX:GPRA</v>
    <v>Daily</v>
    <v>40907</v>
    <v>40907</v>
    <v>0</v>
    <v>1</v>
    <v>634608000000000000,639284103117973650,0</v>
    <v>0</v>
    <v>bkgqvh</v>
    <v>XIDX:GPRA</v>
    <v>240</v>
  </rv>
  <rv s="1">
    <v>1</v>
    <v>XIDX:GPRA</v>
    <v>Daily</v>
    <v>41271</v>
    <v>41271</v>
    <v>0</v>
    <v>1</v>
    <v>634922496000000000,639284103118450801,0</v>
    <v>0</v>
    <v>bkgqvh</v>
    <v>XIDX:GPRA</v>
    <v>161</v>
  </rv>
  <rv s="1">
    <v>1</v>
    <v>XIDX:GPRA</v>
    <v>Daily</v>
    <v>41638</v>
    <v>41638</v>
    <v>0</v>
    <v>1</v>
    <v>635239584000000000,639284103118938825,0</v>
    <v>0</v>
    <v>bkgqvh</v>
    <v>XIDX:GPRA</v>
    <v>266</v>
  </rv>
  <rv s="1">
    <v>1</v>
    <v>XIDX:GPRA</v>
    <v>Daily</v>
    <v>42003</v>
    <v>42003</v>
    <v>0</v>
    <v>1</v>
    <v>635554944000000000,639284103119410783,0</v>
    <v>0</v>
    <v>bkgqvh</v>
    <v>XIDX:GPRA</v>
    <v>741</v>
  </rv>
  <rv s="1">
    <v>1</v>
    <v>XIDX:GPRA</v>
    <v>Daily</v>
    <v>42368</v>
    <v>42368</v>
    <v>0</v>
    <v>1</v>
    <v>635870304000000000,639284103119880778,0</v>
    <v>0</v>
    <v>bkgqvh</v>
    <v>XIDX:GPRA</v>
    <v>730</v>
  </rv>
  <rv s="1">
    <v>1</v>
    <v>XIDX:GPRA</v>
    <v>Daily</v>
    <v>42734</v>
    <v>42734</v>
    <v>0</v>
    <v>1</v>
    <v>636186528000000000,639284103120358807,0</v>
    <v>0</v>
    <v>bkgqvh</v>
    <v>XIDX:GPRA</v>
    <v>733</v>
  </rv>
  <rv s="1">
    <v>1</v>
    <v>XIDX:GPRA</v>
    <v>Daily</v>
    <v>43098</v>
    <v>43098</v>
    <v>0</v>
    <v>1</v>
    <v>636501024000000000,639284103120833649,0</v>
    <v>0</v>
    <v>bkgqvh</v>
    <v>XIDX:GPRA</v>
    <v>589</v>
  </rv>
  <rv s="1">
    <v>1</v>
    <v>XIDX:GPRA</v>
    <v>Daily</v>
    <v>43462</v>
    <v>43462</v>
    <v>0</v>
    <v>1</v>
    <v>636815520000000000,639284103121310743,0</v>
    <v>0</v>
    <v>bkgqvh</v>
    <v>XIDX:GPRA</v>
    <v>265</v>
  </rv>
  <rv s="1">
    <v>1</v>
    <v>XIDX:GPRA</v>
    <v>Daily</v>
    <v>43829</v>
    <v>43829</v>
    <v>0</v>
    <v>1</v>
    <v>637132608000000000,639284103121798812,0</v>
    <v>0</v>
    <v>bkgqvh</v>
    <v>XIDX:GPRA</v>
    <v>114</v>
  </rv>
  <rv s="1">
    <v>1</v>
    <v>XIDX:GPRA</v>
    <v>Daily</v>
    <v>44195</v>
    <v>44195</v>
    <v>0</v>
    <v>1</v>
    <v>637448832000000000,639284103121040748,0</v>
    <v>0</v>
    <v>bkgqvh</v>
    <v>XIDX:GPRA</v>
    <v>140</v>
  </rv>
  <rv s="1">
    <v>1</v>
    <v>XIDX:GPRA</v>
    <v>Daily</v>
    <v>44560</v>
    <v>44560</v>
    <v>0</v>
    <v>1</v>
    <v>637764192000000000,639284103121510741,0</v>
    <v>0</v>
    <v>bkgqvh</v>
    <v>XIDX:GPRA</v>
    <v>142</v>
  </rv>
  <rv s="1">
    <v>1</v>
    <v>XIDX:GPRA</v>
    <v>Daily</v>
    <v>44925</v>
    <v>44925</v>
    <v>0</v>
    <v>1</v>
    <v>638079552000000000,639284103121980731,0</v>
    <v>0</v>
    <v>bkgqvh</v>
    <v>XIDX:GPRA</v>
    <v>742</v>
  </rv>
  <rv s="1">
    <v>1</v>
    <v>XIDX:GPRA</v>
    <v>Daily</v>
    <v>45289</v>
    <v>45289</v>
    <v>0</v>
    <v>1</v>
    <v>638394048000000000,639284103122450720,0</v>
    <v>0</v>
    <v>bkgqvh</v>
    <v>XIDX:GPRA</v>
    <v>590</v>
  </rv>
  <rv s="1">
    <v>1</v>
    <v>XIDX:GPRA</v>
    <v>Daily</v>
    <v>45656</v>
    <v>45656</v>
    <v>0</v>
    <v>1</v>
    <v>638711136000000000,639284103122923604,0</v>
    <v>0</v>
    <v>bkgqvh</v>
    <v>XIDX:GPRA</v>
    <v>743</v>
  </rv>
  <rv s="1">
    <v>1</v>
    <v>XIDX:GPRA</v>
    <v>Daily</v>
    <v>46021</v>
    <v>46021</v>
    <v>0</v>
    <v>1</v>
    <v>639026496000000000,639284103123410712,0</v>
    <v>0</v>
    <v>bkgqvh</v>
    <v>XIDX:GPRA</v>
    <v>744</v>
  </rv>
  <rv s="1">
    <v>1</v>
    <v>XIDX:GPRA</v>
    <v>Daily</v>
    <v>46203</v>
    <v>46203</v>
    <v>0</v>
    <v>1</v>
    <v>639183744000000000,639284103123878807,0</v>
    <v>0</v>
    <v>bkgqvh</v>
    <v>XIDX:GPRA</v>
    <v>742</v>
  </rv>
  <rv s="1">
    <v>1</v>
    <v>XIDX:GPRA</v>
    <v>Daily</v>
    <v>46111</v>
    <v>46111</v>
    <v>0</v>
    <v>1</v>
    <v>639104256000000000,639284103124348811,0</v>
    <v>0</v>
    <v>bkgqvh</v>
    <v>XIDX:GPRA</v>
    <v>35</v>
  </rv>
  <rv s="1">
    <v>1</v>
    <v>XIDX:GOLD</v>
    <v>Daily</v>
    <v>40542</v>
    <v>40542</v>
    <v>0</v>
    <v>1</v>
    <v>634292640000000000,639284103125997506,0</v>
    <v>0</v>
    <v>bkgqmw</v>
    <v>XIDX:GOLD</v>
    <v>132</v>
  </rv>
  <rv s="1">
    <v>1</v>
    <v>XIDX:GOLD</v>
    <v>Daily</v>
    <v>40907</v>
    <v>40907</v>
    <v>0</v>
    <v>1</v>
    <v>634608000000000000,639284103121017422,0</v>
    <v>0</v>
    <v>bkgqmw</v>
    <v>XIDX:GOLD</v>
    <v>745</v>
  </rv>
  <rv s="1">
    <v>1</v>
    <v>XIDX:GOLD</v>
    <v>Daily</v>
    <v>42368</v>
    <v>42368</v>
    <v>0</v>
    <v>1</v>
    <v>635870304000000000,639284103122917662,0</v>
    <v>0</v>
    <v>bkgqmw</v>
    <v>XIDX:GOLD</v>
    <v>287</v>
  </rv>
  <rv s="1">
    <v>1</v>
    <v>XIDX:GOLD</v>
    <v>Daily</v>
    <v>43462</v>
    <v>43462</v>
    <v>0</v>
    <v>1</v>
    <v>636815520000000000,639284103124334071,0</v>
    <v>0</v>
    <v>bkgqmw</v>
    <v>XIDX:GOLD</v>
    <v>210</v>
  </rv>
  <rv s="1">
    <v>1</v>
    <v>XIDX:GOLD</v>
    <v>Daily</v>
    <v>43829</v>
    <v>43829</v>
    <v>0</v>
    <v>1</v>
    <v>637132608000000000,639284103124817628,0</v>
    <v>0</v>
    <v>bkgqmw</v>
    <v>XIDX:GOLD</v>
    <v>421</v>
  </rv>
  <rv s="1">
    <v>1</v>
    <v>XIDX:GOLD</v>
    <v>Daily</v>
    <v>44195</v>
    <v>44195</v>
    <v>0</v>
    <v>1</v>
    <v>637448832000000000,639284103125287506,0</v>
    <v>0</v>
    <v>bkgqmw</v>
    <v>XIDX:GOLD</v>
    <v>430</v>
  </rv>
  <rv s="1">
    <v>1</v>
    <v>XIDX:GOLD</v>
    <v>Daily</v>
    <v>44560</v>
    <v>44560</v>
    <v>0</v>
    <v>1</v>
    <v>637764192000000000,639284103125167483,0</v>
    <v>0</v>
    <v>bkgqmw</v>
    <v>XIDX:GOLD</v>
    <v>203</v>
  </rv>
  <rv s="1">
    <v>1</v>
    <v>XIDX:GOLD</v>
    <v>Daily</v>
    <v>44925</v>
    <v>44925</v>
    <v>0</v>
    <v>1</v>
    <v>638079552000000000,639284103125627620,0</v>
    <v>0</v>
    <v>bkgqmw</v>
    <v>XIDX:GOLD</v>
    <v>51</v>
  </rv>
  <rv s="1">
    <v>1</v>
    <v>XIDX:GOLD</v>
    <v>Daily</v>
    <v>45289</v>
    <v>45289</v>
    <v>0</v>
    <v>1</v>
    <v>638394048000000000,639284103126097606,0</v>
    <v>0</v>
    <v>bkgqmw</v>
    <v>XIDX:GOLD</v>
    <v>288</v>
  </rv>
  <rv s="1">
    <v>1</v>
    <v>XIDX:GOLD</v>
    <v>Daily</v>
    <v>45656</v>
    <v>45656</v>
    <v>0</v>
    <v>1</v>
    <v>638711136000000000,639284103126584100,0</v>
    <v>0</v>
    <v>bkgqmw</v>
    <v>XIDX:GOLD</v>
    <v>713</v>
  </rv>
  <rv s="1">
    <v>1</v>
    <v>XIDX:GOLD</v>
    <v>Daily</v>
    <v>46021</v>
    <v>46021</v>
    <v>0</v>
    <v>1</v>
    <v>639026496000000000,639284103127057542,0</v>
    <v>0</v>
    <v>bkgqmw</v>
    <v>XIDX:GOLD</v>
    <v>501</v>
  </rv>
  <rv s="1">
    <v>1</v>
    <v>XIDX:GOLD</v>
    <v>Daily</v>
    <v>46203</v>
    <v>46203</v>
    <v>0</v>
    <v>1</v>
    <v>639183744000000000,639284103127534112,0</v>
    <v>0</v>
    <v>bkgqmw</v>
    <v>XIDX:GOLD</v>
    <v>424</v>
  </rv>
  <rv s="1">
    <v>1</v>
    <v>XIDX:GOLD</v>
    <v>Daily</v>
    <v>46111</v>
    <v>46111</v>
    <v>0</v>
    <v>1</v>
    <v>639104256000000000,639284103127994092,0</v>
    <v>0</v>
    <v>bkgqmw</v>
    <v>XIDX:GOLD</v>
    <v>45</v>
  </rv>
  <rv s="1">
    <v>1</v>
    <v>XIDX:GMTD</v>
    <v>Daily</v>
    <v>39812</v>
    <v>39812</v>
    <v>0</v>
    <v>1</v>
    <v>633661920000000000,639284103128476365,0</v>
    <v>0</v>
    <v>bkgqk2</v>
    <v>XIDX:GMTD</v>
    <v>746</v>
  </rv>
  <rv s="1">
    <v>1</v>
    <v>XIDX:GMTD</v>
    <v>Daily</v>
    <v>41638</v>
    <v>41638</v>
    <v>0</v>
    <v>1</v>
    <v>635239584000000000,639284103126026381,0</v>
    <v>0</v>
    <v>bkgqk2</v>
    <v>XIDX:GMTD</v>
    <v>706</v>
  </rv>
  <rv s="1">
    <v>1</v>
    <v>XIDX:GMTD</v>
    <v>Daily</v>
    <v>42003</v>
    <v>42003</v>
    <v>0</v>
    <v>1</v>
    <v>635554944000000000,639284103126505383,0</v>
    <v>0</v>
    <v>bkgqk2</v>
    <v>XIDX:GMTD</v>
    <v>252</v>
  </rv>
  <rv s="1">
    <v>1</v>
    <v>XIDX:GMTD</v>
    <v>Daily</v>
    <v>42368</v>
    <v>42368</v>
    <v>0</v>
    <v>1</v>
    <v>635870304000000000,639284103126976382,0</v>
    <v>0</v>
    <v>bkgqk2</v>
    <v>XIDX:GMTD</v>
    <v>281</v>
  </rv>
  <rv s="1">
    <v>1</v>
    <v>XIDX:GMTD</v>
    <v>Daily</v>
    <v>43098</v>
    <v>43098</v>
    <v>0</v>
    <v>1</v>
    <v>636501024000000000,639284103127916369,0</v>
    <v>0</v>
    <v>bkgqk2</v>
    <v>XIDX:GMTD</v>
    <v>747</v>
  </rv>
  <rv s="1">
    <v>1</v>
    <v>XIDX:GMTD</v>
    <v>Daily</v>
    <v>43462</v>
    <v>43462</v>
    <v>0</v>
    <v>1</v>
    <v>636815520000000000,639284103128386366,0</v>
    <v>0</v>
    <v>bkgqk2</v>
    <v>XIDX:GMTD</v>
    <v>708</v>
  </rv>
  <rv s="1">
    <v>1</v>
    <v>XIDX:GMTD</v>
    <v>Daily</v>
    <v>43829</v>
    <v>43829</v>
    <v>0</v>
    <v>1</v>
    <v>637132608000000000,639284103128856361,0</v>
    <v>0</v>
    <v>bkgqk2</v>
    <v>XIDX:GMTD</v>
    <v>82</v>
  </rv>
  <rv s="1">
    <v>1</v>
    <v>XIDX:GMTD</v>
    <v>Daily</v>
    <v>44195</v>
    <v>44195</v>
    <v>0</v>
    <v>1</v>
    <v>637448832000000000,639284103129325403,0</v>
    <v>0</v>
    <v>bkgqk2</v>
    <v>XIDX:GMTD</v>
    <v>82</v>
  </rv>
  <rv s="1">
    <v>1</v>
    <v>XIDX:GMTD</v>
    <v>Daily</v>
    <v>44560</v>
    <v>44560</v>
    <v>0</v>
    <v>1</v>
    <v>637764192000000000,639284103125479016,0</v>
    <v>0</v>
    <v>bkgqk2</v>
    <v>XIDX:GMTD</v>
    <v>82</v>
  </rv>
  <rv s="1">
    <v>1</v>
    <v>XIDX:GMTD</v>
    <v>Daily</v>
    <v>44925</v>
    <v>44925</v>
    <v>0</v>
    <v>1</v>
    <v>638079552000000000,639284103125955380,0</v>
    <v>0</v>
    <v>bkgqk2</v>
    <v>XIDX:GMTD</v>
    <v>82</v>
  </rv>
  <rv s="1">
    <v>1</v>
    <v>XIDX:GMTD</v>
    <v>Daily</v>
    <v>45289</v>
    <v>45289</v>
    <v>0</v>
    <v>1</v>
    <v>638394048000000000,639284103126435387,0</v>
    <v>0</v>
    <v>bkgqk2</v>
    <v>XIDX:GMTD</v>
    <v>748</v>
  </rv>
  <rv s="1">
    <v>1</v>
    <v>XIDX:GMTD</v>
    <v>Daily</v>
    <v>45656</v>
    <v>45656</v>
    <v>0</v>
    <v>1</v>
    <v>638711136000000000,639284103126906384,0</v>
    <v>0</v>
    <v>bkgqk2</v>
    <v>XIDX:GMTD</v>
    <v>448</v>
  </rv>
  <rv s="1">
    <v>1</v>
    <v>XIDX:GMTD</v>
    <v>Daily</v>
    <v>46021</v>
    <v>46021</v>
    <v>0</v>
    <v>1</v>
    <v>639026496000000000,639284103127379015,0</v>
    <v>0</v>
    <v>bkgqk2</v>
    <v>XIDX:GMTD</v>
    <v>749</v>
  </rv>
  <rv s="1">
    <v>1</v>
    <v>XIDX:GMTD</v>
    <v>Daily</v>
    <v>46203</v>
    <v>46203</v>
    <v>0</v>
    <v>1</v>
    <v>639183744000000000,639284103127849016,0</v>
    <v>0</v>
    <v>bkgqk2</v>
    <v>XIDX:GMTD</v>
    <v>750</v>
  </rv>
  <rv s="1">
    <v>1</v>
    <v>XIDX:GMTD</v>
    <v>Daily</v>
    <v>46111</v>
    <v>46111</v>
    <v>0</v>
    <v>1</v>
    <v>639104256000000000,639284103128329016,0</v>
    <v>0</v>
    <v>bkgqk2</v>
    <v>XIDX:GMTD</v>
    <v>67</v>
  </rv>
  <rv s="1">
    <v>1</v>
    <v>XIDX:GJTL</v>
    <v>Daily</v>
    <v>39812</v>
    <v>39812</v>
    <v>0</v>
    <v>1</v>
    <v>633661920000000000,639284103127554736,0</v>
    <v>0</v>
    <v>bn9527</v>
    <v>XIDX:GJTL</v>
    <v>427</v>
  </rv>
  <rv s="1">
    <v>1</v>
    <v>XIDX:GJTL</v>
    <v>Daily</v>
    <v>40176</v>
    <v>40176</v>
    <v>0</v>
    <v>1</v>
    <v>633976416000000000,639284103128044481,0</v>
    <v>0</v>
    <v>bn9527</v>
    <v>XIDX:GJTL</v>
    <v>709</v>
  </rv>
  <rv s="1">
    <v>1</v>
    <v>XIDX:GJTL</v>
    <v>Daily</v>
    <v>40542</v>
    <v>40542</v>
    <v>0</v>
    <v>1</v>
    <v>634292640000000000,639284103128521160,0</v>
    <v>0</v>
    <v>bn9527</v>
    <v>XIDX:GJTL</v>
    <v>640</v>
  </rv>
  <rv s="1">
    <v>1</v>
    <v>XIDX:GJTL</v>
    <v>Daily</v>
    <v>40907</v>
    <v>40907</v>
    <v>0</v>
    <v>1</v>
    <v>634608000000000000,639284103129001165,0</v>
    <v>0</v>
    <v>bn9527</v>
    <v>XIDX:GJTL</v>
    <v>227</v>
  </rv>
  <rv s="1">
    <v>1</v>
    <v>XIDX:GJTL</v>
    <v>Daily</v>
    <v>41271</v>
    <v>41271</v>
    <v>0</v>
    <v>1</v>
    <v>634922496000000000,639284103129481155,0</v>
    <v>0</v>
    <v>bn9527</v>
    <v>XIDX:GJTL</v>
    <v>751</v>
  </rv>
  <rv s="1">
    <v>1</v>
    <v>XIDX:GJTL</v>
    <v>Daily</v>
    <v>41638</v>
    <v>41638</v>
    <v>0</v>
    <v>1</v>
    <v>635239584000000000,639284103129951165,0</v>
    <v>0</v>
    <v>bn9527</v>
    <v>XIDX:GJTL</v>
    <v>752</v>
  </rv>
  <rv s="1">
    <v>1</v>
    <v>XIDX:GJTL</v>
    <v>Daily</v>
    <v>42003</v>
    <v>42003</v>
    <v>0</v>
    <v>1</v>
    <v>635554944000000000,639284103125661174,0</v>
    <v>0</v>
    <v>bn9527</v>
    <v>XIDX:GJTL</v>
    <v>753</v>
  </rv>
  <rv s="1">
    <v>1</v>
    <v>XIDX:GJTL</v>
    <v>Daily</v>
    <v>42368</v>
    <v>42368</v>
    <v>0</v>
    <v>1</v>
    <v>635870304000000000,639284103126144760,0</v>
    <v>0</v>
    <v>bn9527</v>
    <v>XIDX:GJTL</v>
    <v>754</v>
  </rv>
  <rv s="1">
    <v>1</v>
    <v>XIDX:GJTL</v>
    <v>Daily</v>
    <v>42734</v>
    <v>42734</v>
    <v>0</v>
    <v>1</v>
    <v>636186528000000000,639284103126631169,0</v>
    <v>0</v>
    <v>bn9527</v>
    <v>XIDX:GJTL</v>
    <v>289</v>
  </rv>
  <rv s="1">
    <v>1</v>
    <v>XIDX:GJTL</v>
    <v>Daily</v>
    <v>43098</v>
    <v>43098</v>
    <v>0</v>
    <v>1</v>
    <v>636501024000000000,639284103127101166,0</v>
    <v>0</v>
    <v>bn9527</v>
    <v>XIDX:GJTL</v>
    <v>369</v>
  </rv>
  <rv s="1">
    <v>1</v>
    <v>XIDX:GJTL</v>
    <v>Daily</v>
    <v>43462</v>
    <v>43462</v>
    <v>0</v>
    <v>1</v>
    <v>636815520000000000,639284103127581162,0</v>
    <v>0</v>
    <v>bn9527</v>
    <v>XIDX:GJTL</v>
    <v>21</v>
  </rv>
  <rv s="1">
    <v>1</v>
    <v>XIDX:GJTL</v>
    <v>Daily</v>
    <v>43829</v>
    <v>43829</v>
    <v>0</v>
    <v>1</v>
    <v>637132608000000000,639284103128051164,0</v>
    <v>0</v>
    <v>bn9527</v>
    <v>XIDX:GJTL</v>
    <v>656</v>
  </rv>
  <rv s="1">
    <v>1</v>
    <v>XIDX:GJTL</v>
    <v>Daily</v>
    <v>44195</v>
    <v>44195</v>
    <v>0</v>
    <v>1</v>
    <v>637448832000000000,639284103128534713,0</v>
    <v>0</v>
    <v>bn9527</v>
    <v>XIDX:GJTL</v>
    <v>537</v>
  </rv>
  <rv s="1">
    <v>1</v>
    <v>XIDX:GJTL</v>
    <v>Daily</v>
    <v>44560</v>
    <v>44560</v>
    <v>0</v>
    <v>1</v>
    <v>637764192000000000,639284103129014499,0</v>
    <v>0</v>
    <v>bn9527</v>
    <v>XIDX:GJTL</v>
    <v>257</v>
  </rv>
  <rv s="1">
    <v>1</v>
    <v>XIDX:GJTL</v>
    <v>Daily</v>
    <v>44925</v>
    <v>44925</v>
    <v>0</v>
    <v>1</v>
    <v>638079552000000000,639284103129494697,0</v>
    <v>0</v>
    <v>bn9527</v>
    <v>XIDX:GJTL</v>
    <v>475</v>
  </rv>
  <rv s="1">
    <v>1</v>
    <v>XIDX:GJTL</v>
    <v>Daily</v>
    <v>45289</v>
    <v>45289</v>
    <v>0</v>
    <v>1</v>
    <v>638394048000000000,639284103129974490,0</v>
    <v>0</v>
    <v>bn9527</v>
    <v>XIDX:GJTL</v>
    <v>611</v>
  </rv>
  <rv s="1">
    <v>1</v>
    <v>XIDX:GJTL</v>
    <v>Daily</v>
    <v>45656</v>
    <v>45656</v>
    <v>0</v>
    <v>1</v>
    <v>638711136000000000,639284103125724510,0</v>
    <v>0</v>
    <v>bn9527</v>
    <v>XIDX:GJTL</v>
    <v>250</v>
  </rv>
  <rv s="1">
    <v>1</v>
    <v>XIDX:GJTL</v>
    <v>Daily</v>
    <v>46021</v>
    <v>46021</v>
    <v>0</v>
    <v>1</v>
    <v>639026496000000000,639284103126211167,0</v>
    <v>0</v>
    <v>bn9527</v>
    <v>XIDX:GJTL</v>
    <v>376</v>
  </rv>
  <rv s="1">
    <v>1</v>
    <v>XIDX:GJTL</v>
    <v>Daily</v>
    <v>46203</v>
    <v>46203</v>
    <v>0</v>
    <v>1</v>
    <v>639183744000000000,639284103126684526,0</v>
    <v>0</v>
    <v>bn9527</v>
    <v>XIDX:GJTL</v>
    <v>173</v>
  </rv>
  <rv s="1">
    <v>1</v>
    <v>XIDX:GJTL</v>
    <v>Daily</v>
    <v>46111</v>
    <v>46111</v>
    <v>0</v>
    <v>1</v>
    <v>639104256000000000,639284103127161169,0</v>
    <v>0</v>
    <v>bn9527</v>
    <v>XIDX:GJTL</v>
    <v>166</v>
  </rv>
  <rv s="1">
    <v>1</v>
    <v>XIDX:GIAA</v>
    <v>Daily</v>
    <v>40907</v>
    <v>40907</v>
    <v>0</v>
    <v>1</v>
    <v>634608000000000000,639284103128568780,0</v>
    <v>0</v>
    <v>bkgq5r</v>
    <v>XIDX:GIAA</v>
    <v>755</v>
  </rv>
  <rv s="1">
    <v>1</v>
    <v>XIDX:GIAA</v>
    <v>Daily</v>
    <v>41271</v>
    <v>41271</v>
    <v>0</v>
    <v>1</v>
    <v>634922496000000000,639284103129048770,0</v>
    <v>0</v>
    <v>bkgq5r</v>
    <v>XIDX:GIAA</v>
    <v>756</v>
  </rv>
  <rv s="1">
    <v>1</v>
    <v>XIDX:GIAA</v>
    <v>Daily</v>
    <v>41638</v>
    <v>41638</v>
    <v>0</v>
    <v>1</v>
    <v>635239584000000000,639284103129523647,0</v>
    <v>0</v>
    <v>bkgq5r</v>
    <v>XIDX:GIAA</v>
    <v>757</v>
  </rv>
  <rv s="1">
    <v>1</v>
    <v>XIDX:GIAA</v>
    <v>Daily</v>
    <v>42003</v>
    <v>42003</v>
    <v>0</v>
    <v>1</v>
    <v>635554944000000000,639284103129990581,0</v>
    <v>0</v>
    <v>bkgq5r</v>
    <v>XIDX:GIAA</v>
    <v>649</v>
  </rv>
  <rv s="1">
    <v>1</v>
    <v>XIDX:GIAA</v>
    <v>Daily</v>
    <v>42368</v>
    <v>42368</v>
    <v>0</v>
    <v>1</v>
    <v>635870304000000000,639284103129320603,0</v>
    <v>0</v>
    <v>bkgq5r</v>
    <v>XIDX:GIAA</v>
    <v>758</v>
  </rv>
  <rv s="1">
    <v>1</v>
    <v>XIDX:GIAA</v>
    <v>Daily</v>
    <v>42734</v>
    <v>42734</v>
    <v>0</v>
    <v>1</v>
    <v>636186528000000000,639284103129798768,0</v>
    <v>0</v>
    <v>bkgq5r</v>
    <v>XIDX:GIAA</v>
    <v>47</v>
  </rv>
  <rv s="1">
    <v>1</v>
    <v>XIDX:GIAA</v>
    <v>Daily</v>
    <v>43098</v>
    <v>43098</v>
    <v>0</v>
    <v>1</v>
    <v>636501024000000000,639284103130263659,0</v>
    <v>0</v>
    <v>bkgq5r</v>
    <v>XIDX:GIAA</v>
    <v>287</v>
  </rv>
  <rv s="1">
    <v>1</v>
    <v>XIDX:GIAA</v>
    <v>Daily</v>
    <v>43462</v>
    <v>43462</v>
    <v>0</v>
    <v>1</v>
    <v>636815520000000000,639284103130743648,0</v>
    <v>0</v>
    <v>bkgq5r</v>
    <v>XIDX:GIAA</v>
    <v>710</v>
  </rv>
  <rv s="1">
    <v>1</v>
    <v>XIDX:GIAA</v>
    <v>Daily</v>
    <v>43829</v>
    <v>43829</v>
    <v>0</v>
    <v>1</v>
    <v>637132608000000000,639284103131213638,0</v>
    <v>0</v>
    <v>bkgq5r</v>
    <v>XIDX:GIAA</v>
    <v>344</v>
  </rv>
  <rv s="1">
    <v>1</v>
    <v>XIDX:GIAA</v>
    <v>Daily</v>
    <v>44195</v>
    <v>44195</v>
    <v>0</v>
    <v>1</v>
    <v>637448832000000000,639284103131688756,0</v>
    <v>0</v>
    <v>bkgq5r</v>
    <v>XIDX:GIAA</v>
    <v>759</v>
  </rv>
  <rv s="1">
    <v>1</v>
    <v>XIDX:GIAA</v>
    <v>Daily</v>
    <v>44560</v>
    <v>44560</v>
    <v>0</v>
    <v>1</v>
    <v>637764192000000000,639284103132168746,0</v>
    <v>0</v>
    <v>bkgq5r</v>
    <v>XIDX:GIAA</v>
    <v>82</v>
  </rv>
  <rv s="1">
    <v>1</v>
    <v>XIDX:GIAA</v>
    <v>Daily</v>
    <v>44925</v>
    <v>44925</v>
    <v>0</v>
    <v>1</v>
    <v>638079552000000000,639284103132638749,0</v>
    <v>0</v>
    <v>bkgq5r</v>
    <v>XIDX:GIAA</v>
    <v>82</v>
  </rv>
  <rv s="1">
    <v>1</v>
    <v>XIDX:GIAA</v>
    <v>Daily</v>
    <v>45289</v>
    <v>45289</v>
    <v>0</v>
    <v>1</v>
    <v>638394048000000000,639284103133120519,0</v>
    <v>0</v>
    <v>bkgq5r</v>
    <v>XIDX:GIAA</v>
    <v>367</v>
  </rv>
  <rv s="1">
    <v>1</v>
    <v>XIDX:GIAA</v>
    <v>Daily</v>
    <v>45656</v>
    <v>45656</v>
    <v>0</v>
    <v>1</v>
    <v>638711136000000000,639284103133590510,0</v>
    <v>0</v>
    <v>bkgq5r</v>
    <v>XIDX:GIAA</v>
    <v>403</v>
  </rv>
  <rv s="1">
    <v>1</v>
    <v>XIDX:GIAA</v>
    <v>Daily</v>
    <v>46021</v>
    <v>46021</v>
    <v>0</v>
    <v>1</v>
    <v>639026496000000000,639284103129323656,0</v>
    <v>0</v>
    <v>bkgq5r</v>
    <v>XIDX:GIAA</v>
    <v>243</v>
  </rv>
  <rv s="1">
    <v>1</v>
    <v>XIDX:GIAA</v>
    <v>Daily</v>
    <v>46203</v>
    <v>46203</v>
    <v>0</v>
    <v>1</v>
    <v>639183744000000000,639284103129788772,0</v>
    <v>0</v>
    <v>bkgq5r</v>
    <v>XIDX:GIAA</v>
    <v>760</v>
  </rv>
  <rv s="1">
    <v>1</v>
    <v>XIDX:GIAA</v>
    <v>Daily</v>
    <v>46111</v>
    <v>46111</v>
    <v>0</v>
    <v>1</v>
    <v>639104256000000000,639284103130253656,0</v>
    <v>0</v>
    <v>bkgq5r</v>
    <v>XIDX:GIAA</v>
    <v>140</v>
  </rv>
  <rv s="1">
    <v>1</v>
    <v>XIDX:FASW</v>
    <v>Daily</v>
    <v>40542</v>
    <v>40542</v>
    <v>0</v>
    <v>1</v>
    <v>634292640000000000,639284103137039938,0</v>
    <v>0</v>
    <v>bkgou2</v>
    <v>XIDX:FASW</v>
    <v>761</v>
  </rv>
  <rv s="1">
    <v>1</v>
    <v>XIDX:FASW</v>
    <v>Daily</v>
    <v>42003</v>
    <v>42003</v>
    <v>0</v>
    <v>1</v>
    <v>635554944000000000,639284103137511543,0</v>
    <v>0</v>
    <v>bkgou2</v>
    <v>XIDX:FASW</v>
    <v>762</v>
  </rv>
  <rv s="1">
    <v>1</v>
    <v>XIDX:FASW</v>
    <v>Daily</v>
    <v>43098</v>
    <v>43098</v>
    <v>0</v>
    <v>1</v>
    <v>636501024000000000,639284103137994169,0</v>
    <v>0</v>
    <v>bkgou2</v>
    <v>XIDX:FASW</v>
    <v>763</v>
  </rv>
  <rv s="1">
    <v>1</v>
    <v>XIDX:FASW</v>
    <v>Daily</v>
    <v>44195</v>
    <v>44195</v>
    <v>0</v>
    <v>1</v>
    <v>637448832000000000,639284103133814105,0</v>
    <v>0</v>
    <v>bkgou2</v>
    <v>XIDX:FASW</v>
    <v>82</v>
  </rv>
  <rv s="1">
    <v>1</v>
    <v>XIDX:FASW</v>
    <v>Daily</v>
    <v>44925</v>
    <v>44925</v>
    <v>0</v>
    <v>1</v>
    <v>638079552000000000,639284103134294120,0</v>
    <v>0</v>
    <v>bkgou2</v>
    <v>XIDX:FASW</v>
    <v>82</v>
  </rv>
  <rv s="1">
    <v>1</v>
    <v>XIDX:FASW</v>
    <v>Daily</v>
    <v>46111</v>
    <v>46111</v>
    <v>0</v>
    <v>1</v>
    <v>639104256000000000,639284103134804126,0</v>
    <v>0</v>
    <v>bkgou2</v>
    <v>XIDX:FASW</v>
    <v>82</v>
  </rv>
  <rv s="1">
    <v>1</v>
    <v>XIDX:FASW</v>
    <v>Daily</v>
    <v>40907</v>
    <v>40907</v>
    <v>0</v>
    <v>1</v>
    <v>634608000000000000,639284103174251720,0</v>
    <v>0</v>
    <v>bkgou2</v>
    <v>XIDX:FASW</v>
    <v>764</v>
  </rv>
  <rv s="1">
    <v>1</v>
    <v>XIDX:FASW</v>
    <v>Daily</v>
    <v>41638</v>
    <v>41638</v>
    <v>0</v>
    <v>1</v>
    <v>635239584000000000,639284103174744622,0</v>
    <v>0</v>
    <v>bkgou2</v>
    <v>XIDX:FASW</v>
    <v>765</v>
  </rv>
  <rv s="1">
    <v>1</v>
    <v>XIDX:FASW</v>
    <v>Daily</v>
    <v>42734</v>
    <v>42734</v>
    <v>0</v>
    <v>1</v>
    <v>636186528000000000,639284103175221723,0</v>
    <v>0</v>
    <v>bkgou2</v>
    <v>XIDX:FASW</v>
    <v>766</v>
  </rv>
  <rv s="1">
    <v>1</v>
    <v>XIDX:FASW</v>
    <v>Daily</v>
    <v>43829</v>
    <v>43829</v>
    <v>0</v>
    <v>1</v>
    <v>637132608000000000,639284103175700285,0</v>
    <v>0</v>
    <v>bkgou2</v>
    <v>XIDX:FASW</v>
    <v>767</v>
  </rv>
  <rv s="1">
    <v>1</v>
    <v>XIDX:FASW</v>
    <v>Daily</v>
    <v>45289</v>
    <v>45289</v>
    <v>0</v>
    <v>1</v>
    <v>638394048000000000,639284103174930277,0</v>
    <v>0</v>
    <v>bkgou2</v>
    <v>XIDX:FASW</v>
    <v>82</v>
  </rv>
  <rv s="1">
    <v>1</v>
    <v>XIDX:FASW</v>
    <v>Daily</v>
    <v>46021</v>
    <v>46021</v>
    <v>0</v>
    <v>1</v>
    <v>639026496000000000,639284103175411730,0</v>
    <v>0</v>
    <v>bkgou2</v>
    <v>XIDX:FASW</v>
    <v>82</v>
  </rv>
  <rv s="1">
    <v>1</v>
    <v>XIDX:FASW</v>
    <v>Daily</v>
    <v>41271</v>
    <v>41271</v>
    <v>0</v>
    <v>1</v>
    <v>634922496000000000,639284103209734894,0</v>
    <v>0</v>
    <v>bkgou2</v>
    <v>XIDX:FASW</v>
    <v>768</v>
  </rv>
  <rv s="1">
    <v>1</v>
    <v>XIDX:FASW</v>
    <v>Daily</v>
    <v>43462</v>
    <v>43462</v>
    <v>0</v>
    <v>1</v>
    <v>636815520000000000,639284103210680601,0</v>
    <v>0</v>
    <v>bkgou2</v>
    <v>XIDX:FASW</v>
    <v>769</v>
  </rv>
  <rv s="1">
    <v>1</v>
    <v>XIDX:FASW</v>
    <v>Daily</v>
    <v>44560</v>
    <v>44560</v>
    <v>0</v>
    <v>1</v>
    <v>637764192000000000,639284103211150614,0</v>
    <v>0</v>
    <v>bkgou2</v>
    <v>XIDX:FASW</v>
    <v>82</v>
  </rv>
  <rv s="1">
    <v>1</v>
    <v>XIDX:FASW</v>
    <v>Daily</v>
    <v>45656</v>
    <v>45656</v>
    <v>0</v>
    <v>1</v>
    <v>638711136000000000,639284103211621892,0</v>
    <v>0</v>
    <v>bkgou2</v>
    <v>XIDX:FASW</v>
    <v>82</v>
  </rv>
  <rv s="1">
    <v>1</v>
    <v>XIDX:FASW</v>
    <v>Daily</v>
    <v>46203</v>
    <v>46203</v>
    <v>0</v>
    <v>1</v>
    <v>639183744000000000,639284103212094908,0</v>
    <v>0</v>
    <v>bkgou2</v>
    <v>XIDX:FASW</v>
    <v>82</v>
  </rv>
  <rv s="1">
    <v>1</v>
    <v>XIDX:EXCL</v>
    <v>Daily</v>
    <v>40542</v>
    <v>40542</v>
    <v>0</v>
    <v>1</v>
    <v>634292640000000000,639284103133907540,0</v>
    <v>0</v>
    <v>bn94pr</v>
    <v>XIDX:EXCL</v>
    <v>770</v>
  </rv>
  <rv s="1">
    <v>1</v>
    <v>XIDX:EXCL</v>
    <v>Daily</v>
    <v>41638</v>
    <v>41638</v>
    <v>0</v>
    <v>1</v>
    <v>635239584000000000,639284103134397632,0</v>
    <v>0</v>
    <v>bn94pr</v>
    <v>XIDX:EXCL</v>
    <v>771</v>
  </rv>
  <rv s="1">
    <v>1</v>
    <v>XIDX:EXCL</v>
    <v>Daily</v>
    <v>42734</v>
    <v>42734</v>
    <v>0</v>
    <v>1</v>
    <v>636186528000000000,639284103134874157,0</v>
    <v>0</v>
    <v>bn94pr</v>
    <v>XIDX:EXCL</v>
    <v>644</v>
  </rv>
  <rv s="1">
    <v>1</v>
    <v>XIDX:EXCL</v>
    <v>Daily</v>
    <v>43829</v>
    <v>43829</v>
    <v>0</v>
    <v>1</v>
    <v>637132608000000000,639284103135347512,0</v>
    <v>0</v>
    <v>bn94pr</v>
    <v>XIDX:EXCL</v>
    <v>92</v>
  </rv>
  <rv s="1">
    <v>1</v>
    <v>XIDX:EXCL</v>
    <v>Daily</v>
    <v>44560</v>
    <v>44560</v>
    <v>0</v>
    <v>1</v>
    <v>637764192000000000,639284103135824142,0</v>
    <v>0</v>
    <v>bn94pr</v>
    <v>XIDX:EXCL</v>
    <v>772</v>
  </rv>
  <rv s="1">
    <v>1</v>
    <v>XIDX:EXCL</v>
    <v>Daily</v>
    <v>45656</v>
    <v>45656</v>
    <v>0</v>
    <v>1</v>
    <v>638711136000000000,639284103136297491,0</v>
    <v>0</v>
    <v>bn94pr</v>
    <v>XIDX:EXCL</v>
    <v>773</v>
  </rv>
  <rv s="1">
    <v>1</v>
    <v>XIDX:EXCL</v>
    <v>Daily</v>
    <v>46203</v>
    <v>46203</v>
    <v>0</v>
    <v>1</v>
    <v>639183744000000000,639284103136777672,0</v>
    <v>0</v>
    <v>bn94pr</v>
    <v>XIDX:EXCL</v>
    <v>774</v>
  </rv>
  <rv s="1">
    <v>1</v>
    <v>XIDX:EXCL</v>
    <v>Daily</v>
    <v>39444</v>
    <v>39444</v>
    <v>0</v>
    <v>1</v>
    <v>633343968000000000,639284103174964410,0</v>
    <v>0</v>
    <v>bn94pr</v>
    <v>XIDX:EXCL</v>
    <v>775</v>
  </rv>
  <rv s="1">
    <v>1</v>
    <v>XIDX:EXCL</v>
    <v>Daily</v>
    <v>40176</v>
    <v>40176</v>
    <v>0</v>
    <v>1</v>
    <v>633976416000000000,639284103175437171,0</v>
    <v>0</v>
    <v>bn94pr</v>
    <v>XIDX:EXCL</v>
    <v>776</v>
  </rv>
  <rv s="1">
    <v>1</v>
    <v>XIDX:EXCL</v>
    <v>Daily</v>
    <v>41271</v>
    <v>41271</v>
    <v>0</v>
    <v>1</v>
    <v>634922496000000000,639284103175908247,0</v>
    <v>0</v>
    <v>bn94pr</v>
    <v>XIDX:EXCL</v>
    <v>777</v>
  </rv>
  <rv s="1">
    <v>1</v>
    <v>XIDX:EXCL</v>
    <v>Daily</v>
    <v>42368</v>
    <v>42368</v>
    <v>0</v>
    <v>1</v>
    <v>635870304000000000,639284103176384429,0</v>
    <v>0</v>
    <v>bn94pr</v>
    <v>XIDX:EXCL</v>
    <v>778</v>
  </rv>
  <rv s="1">
    <v>1</v>
    <v>XIDX:EXCL</v>
    <v>Daily</v>
    <v>43462</v>
    <v>43462</v>
    <v>0</v>
    <v>1</v>
    <v>636815520000000000,639284103176864420,0</v>
    <v>0</v>
    <v>bn94pr</v>
    <v>XIDX:EXCL</v>
    <v>779</v>
  </rv>
  <rv s="1">
    <v>1</v>
    <v>XIDX:EXCL</v>
    <v>Daily</v>
    <v>44925</v>
    <v>44925</v>
    <v>0</v>
    <v>1</v>
    <v>638079552000000000,639284103177328250,0</v>
    <v>0</v>
    <v>bn94pr</v>
    <v>XIDX:EXCL</v>
    <v>780</v>
  </rv>
  <rv s="1">
    <v>1</v>
    <v>XIDX:EXCL</v>
    <v>Daily</v>
    <v>39079</v>
    <v>39079</v>
    <v>0</v>
    <v>1</v>
    <v>633028608000000000,639284103210994655,0</v>
    <v>0</v>
    <v>bn94pr</v>
    <v>XIDX:EXCL</v>
    <v>781</v>
  </rv>
  <rv s="1">
    <v>1</v>
    <v>XIDX:EXCL</v>
    <v>Daily</v>
    <v>40907</v>
    <v>40907</v>
    <v>0</v>
    <v>1</v>
    <v>634608000000000000,639284103211456812,0</v>
    <v>0</v>
    <v>bn94pr</v>
    <v>XIDX:EXCL</v>
    <v>782</v>
  </rv>
  <rv s="1">
    <v>1</v>
    <v>XIDX:EXCL</v>
    <v>Daily</v>
    <v>42003</v>
    <v>42003</v>
    <v>0</v>
    <v>1</v>
    <v>635554944000000000,639284103211928765,0</v>
    <v>0</v>
    <v>bn94pr</v>
    <v>XIDX:EXCL</v>
    <v>783</v>
  </rv>
  <rv s="1">
    <v>1</v>
    <v>XIDX:EXCL</v>
    <v>Daily</v>
    <v>43098</v>
    <v>43098</v>
    <v>0</v>
    <v>1</v>
    <v>636501024000000000,639284103212404686,0</v>
    <v>0</v>
    <v>bn94pr</v>
    <v>XIDX:EXCL</v>
    <v>784</v>
  </rv>
  <rv s="1">
    <v>1</v>
    <v>XIDX:EXCL</v>
    <v>Daily</v>
    <v>44195</v>
    <v>44195</v>
    <v>0</v>
    <v>1</v>
    <v>637448832000000000,639284103212878775,0</v>
    <v>0</v>
    <v>bn94pr</v>
    <v>XIDX:EXCL</v>
    <v>397</v>
  </rv>
  <rv s="1">
    <v>1</v>
    <v>XIDX:EXCL</v>
    <v>Daily</v>
    <v>45289</v>
    <v>45289</v>
    <v>0</v>
    <v>1</v>
    <v>638394048000000000,639284103213344697,0</v>
    <v>0</v>
    <v>bn94pr</v>
    <v>XIDX:EXCL</v>
    <v>785</v>
  </rv>
  <rv s="1">
    <v>1</v>
    <v>XIDX:EXCL</v>
    <v>Daily</v>
    <v>46021</v>
    <v>46021</v>
    <v>0</v>
    <v>1</v>
    <v>639026496000000000,639284103213818812,0</v>
    <v>0</v>
    <v>bn94pr</v>
    <v>XIDX:EXCL</v>
    <v>786</v>
  </rv>
  <rv s="1">
    <v>1</v>
    <v>XIDX:EXCL</v>
    <v>Daily</v>
    <v>46111</v>
    <v>46111</v>
    <v>0</v>
    <v>1</v>
    <v>639104256000000000,639284103209508726,0</v>
    <v>0</v>
    <v>bn94pr</v>
    <v>XIDX:EXCL</v>
    <v>692</v>
  </rv>
  <rv s="1">
    <v>1</v>
    <v>XIDX:ETWA</v>
    <v>Daily</v>
    <v>39812</v>
    <v>39812</v>
    <v>0</v>
    <v>1</v>
    <v>633661920000000000,639284103137251547,0</v>
    <v>0</v>
    <v>bgv83m</v>
    <v>XIDX:ETWA</v>
    <v>243</v>
  </rv>
  <rv s="1">
    <v>1</v>
    <v>XIDX:ETWA</v>
    <v>Daily</v>
    <v>40907</v>
    <v>40907</v>
    <v>0</v>
    <v>1</v>
    <v>634608000000000000,639284103137734162,0</v>
    <v>0</v>
    <v>bgv83m</v>
    <v>XIDX:ETWA</v>
    <v>709</v>
  </rv>
  <rv s="1">
    <v>1</v>
    <v>XIDX:ETWA</v>
    <v>Daily</v>
    <v>41638</v>
    <v>41638</v>
    <v>0</v>
    <v>1</v>
    <v>635239584000000000,639284103138201555,0</v>
    <v>0</v>
    <v>bgv83m</v>
    <v>XIDX:ETWA</v>
    <v>787</v>
  </rv>
  <rv s="1">
    <v>1</v>
    <v>XIDX:ETWA</v>
    <v>Daily</v>
    <v>44195</v>
    <v>44195</v>
    <v>0</v>
    <v>1</v>
    <v>637448832000000000,639284103134941529,0</v>
    <v>0</v>
    <v>bgv83m</v>
    <v>XIDX:ETWA</v>
    <v>82</v>
  </rv>
  <rv s="1">
    <v>1</v>
    <v>XIDX:ETWA</v>
    <v>Daily</v>
    <v>40176</v>
    <v>40176</v>
    <v>0</v>
    <v>1</v>
    <v>633976416000000000,639284103177801738,0</v>
    <v>0</v>
    <v>bgv83m</v>
    <v>XIDX:ETWA</v>
    <v>788</v>
  </rv>
  <rv s="1">
    <v>1</v>
    <v>XIDX:ETWA</v>
    <v>Daily</v>
    <v>40542</v>
    <v>40542</v>
    <v>0</v>
    <v>1</v>
    <v>634292640000000000,639284103178280320,0</v>
    <v>0</v>
    <v>bgv83m</v>
    <v>XIDX:ETWA</v>
    <v>430</v>
  </rv>
  <rv s="1">
    <v>1</v>
    <v>XIDX:ETWA</v>
    <v>Daily</v>
    <v>41271</v>
    <v>41271</v>
    <v>0</v>
    <v>1</v>
    <v>634922496000000000,639284103178750327,0</v>
    <v>0</v>
    <v>bgv83m</v>
    <v>XIDX:ETWA</v>
    <v>789</v>
  </rv>
  <rv s="1">
    <v>1</v>
    <v>XIDX:ETWA</v>
    <v>Daily</v>
    <v>42368</v>
    <v>42368</v>
    <v>0</v>
    <v>1</v>
    <v>635870304000000000,639284103179311772,0</v>
    <v>0</v>
    <v>bgv83m</v>
    <v>XIDX:ETWA</v>
    <v>346</v>
  </rv>
  <rv s="1">
    <v>1</v>
    <v>XIDX:ETWA</v>
    <v>Daily</v>
    <v>43462</v>
    <v>43462</v>
    <v>0</v>
    <v>1</v>
    <v>636815520000000000,639284103174934561,0</v>
    <v>0</v>
    <v>bgv83m</v>
    <v>XIDX:ETWA</v>
    <v>196</v>
  </rv>
  <rv s="1">
    <v>1</v>
    <v>XIDX:ETWA</v>
    <v>Daily</v>
    <v>44560</v>
    <v>44560</v>
    <v>0</v>
    <v>1</v>
    <v>637764192000000000,639284103175420273,0</v>
    <v>0</v>
    <v>bgv83m</v>
    <v>XIDX:ETWA</v>
    <v>82</v>
  </rv>
  <rv s="1">
    <v>1</v>
    <v>XIDX:ETWA</v>
    <v>Daily</v>
    <v>46203</v>
    <v>46203</v>
    <v>0</v>
    <v>1</v>
    <v>639183744000000000,639284103175891736,0</v>
    <v>0</v>
    <v>bgv83m</v>
    <v>XIDX:ETWA</v>
    <v>82</v>
  </rv>
  <rv s="1">
    <v>1</v>
    <v>XIDX:ETWA</v>
    <v>Daily</v>
    <v>42003</v>
    <v>42003</v>
    <v>0</v>
    <v>1</v>
    <v>635554944000000000,639284103209974897,0</v>
    <v>0</v>
    <v>bgv83m</v>
    <v>XIDX:ETWA</v>
    <v>163</v>
  </rv>
  <rv s="1">
    <v>1</v>
    <v>XIDX:ETWA</v>
    <v>Daily</v>
    <v>43829</v>
    <v>43829</v>
    <v>0</v>
    <v>1</v>
    <v>637132608000000000,639284103210450596,0</v>
    <v>0</v>
    <v>bgv83m</v>
    <v>XIDX:ETWA</v>
    <v>139</v>
  </rv>
  <rv s="1">
    <v>1</v>
    <v>XIDX:ETWA</v>
    <v>Daily</v>
    <v>44925</v>
    <v>44925</v>
    <v>0</v>
    <v>1</v>
    <v>638079552000000000,639284103210934907,0</v>
    <v>0</v>
    <v>bgv83m</v>
    <v>XIDX:ETWA</v>
    <v>790</v>
  </rv>
  <rv s="1">
    <v>1</v>
    <v>XIDX:ETWA</v>
    <v>Daily</v>
    <v>46111</v>
    <v>46111</v>
    <v>0</v>
    <v>1</v>
    <v>639104256000000000,639284103211410608,0</v>
    <v>0</v>
    <v>bgv83m</v>
    <v>XIDX:ETWA</v>
    <v>82</v>
  </rv>
  <rv s="1">
    <v>1</v>
    <v>XIDX:ESTI</v>
    <v>Daily</v>
    <v>43098</v>
    <v>43098</v>
    <v>0</v>
    <v>1</v>
    <v>636501024000000000,639284103136382461,0</v>
    <v>0</v>
    <v>bkgo1h</v>
    <v>XIDX:ESTI</v>
    <v>150</v>
  </rv>
  <rv s="1">
    <v>1</v>
    <v>XIDX:ESTI</v>
    <v>Daily</v>
    <v>44195</v>
    <v>44195</v>
    <v>0</v>
    <v>1</v>
    <v>637448832000000000,639284103136862516,0</v>
    <v>0</v>
    <v>bkgo1h</v>
    <v>XIDX:ESTI</v>
    <v>760</v>
  </rv>
  <rv s="1">
    <v>1</v>
    <v>XIDX:ESTI</v>
    <v>Daily</v>
    <v>45289</v>
    <v>45289</v>
    <v>0</v>
    <v>1</v>
    <v>638394048000000000,639284103137332505,0</v>
    <v>0</v>
    <v>bkgo1h</v>
    <v>XIDX:ESTI</v>
    <v>33</v>
  </rv>
  <rv s="1">
    <v>1</v>
    <v>XIDX:ESTI</v>
    <v>Daily</v>
    <v>43829</v>
    <v>43829</v>
    <v>0</v>
    <v>1</v>
    <v>637132608000000000,639284103176373253,0</v>
    <v>0</v>
    <v>bkgo1h</v>
    <v>XIDX:ESTI</v>
    <v>355</v>
  </rv>
  <rv s="1">
    <v>1</v>
    <v>XIDX:ESTI</v>
    <v>Daily</v>
    <v>44925</v>
    <v>44925</v>
    <v>0</v>
    <v>1</v>
    <v>638079552000000000,639284103176849783,0</v>
    <v>0</v>
    <v>bkgo1h</v>
    <v>XIDX:ESTI</v>
    <v>791</v>
  </rv>
  <rv s="1">
    <v>1</v>
    <v>XIDX:ESTI</v>
    <v>Daily</v>
    <v>46021</v>
    <v>46021</v>
    <v>0</v>
    <v>1</v>
    <v>639026496000000000,639284103177333270,0</v>
    <v>0</v>
    <v>bkgo1h</v>
    <v>XIDX:ESTI</v>
    <v>264</v>
  </rv>
  <rv s="1">
    <v>1</v>
    <v>XIDX:ESTI</v>
    <v>Daily</v>
    <v>46111</v>
    <v>46111</v>
    <v>0</v>
    <v>1</v>
    <v>639104256000000000,639284103177809847,0</v>
    <v>0</v>
    <v>bkgo1h</v>
    <v>XIDX:ESTI</v>
    <v>730</v>
  </rv>
  <rv s="1">
    <v>1</v>
    <v>XIDX:ESTI</v>
    <v>Daily</v>
    <v>42734</v>
    <v>42734</v>
    <v>0</v>
    <v>1</v>
    <v>636186528000000000,639284103212369722,0</v>
    <v>0</v>
    <v>bkgo1h</v>
    <v>XIDX:ESTI</v>
    <v>522</v>
  </rv>
  <rv s="1">
    <v>1</v>
    <v>XIDX:ESTI</v>
    <v>Daily</v>
    <v>43462</v>
    <v>43462</v>
    <v>0</v>
    <v>1</v>
    <v>636815520000000000,639284103212854015,0</v>
    <v>0</v>
    <v>bkgo1h</v>
    <v>XIDX:ESTI</v>
    <v>196</v>
  </rv>
  <rv s="1">
    <v>1</v>
    <v>XIDX:ESTI</v>
    <v>Daily</v>
    <v>44560</v>
    <v>44560</v>
    <v>0</v>
    <v>1</v>
    <v>637764192000000000,639284103213339747,0</v>
    <v>0</v>
    <v>bkgo1h</v>
    <v>XIDX:ESTI</v>
    <v>216</v>
  </rv>
  <rv s="1">
    <v>1</v>
    <v>XIDX:ESTI</v>
    <v>Daily</v>
    <v>45656</v>
    <v>45656</v>
    <v>0</v>
    <v>1</v>
    <v>638711136000000000,639284103213815996,0</v>
    <v>0</v>
    <v>bkgo1h</v>
    <v>XIDX:ESTI</v>
    <v>792</v>
  </rv>
  <rv s="1">
    <v>1</v>
    <v>XIDX:ESTI</v>
    <v>Daily</v>
    <v>46203</v>
    <v>46203</v>
    <v>0</v>
    <v>1</v>
    <v>639183744000000000,639284103212299706,0</v>
    <v>0</v>
    <v>bkgo1h</v>
    <v>XIDX:ESTI</v>
    <v>541</v>
  </rv>
  <rv s="1">
    <v>1</v>
    <v>XIDX:ESSA</v>
    <v>Daily</v>
    <v>41271</v>
    <v>41271</v>
    <v>0</v>
    <v>1</v>
    <v>634922496000000000,639284103138273107,0</v>
    <v>0</v>
    <v>bkgnxm</v>
    <v>XIDX:ESSA</v>
    <v>793</v>
  </rv>
  <rv s="1">
    <v>1</v>
    <v>XIDX:ESSA</v>
    <v>Daily</v>
    <v>42003</v>
    <v>42003</v>
    <v>0</v>
    <v>1</v>
    <v>635554944000000000,639284103134039641,0</v>
    <v>0</v>
    <v>bkgnxm</v>
    <v>XIDX:ESSA</v>
    <v>794</v>
  </rv>
  <rv s="1">
    <v>1</v>
    <v>XIDX:ESSA</v>
    <v>Daily</v>
    <v>43098</v>
    <v>43098</v>
    <v>0</v>
    <v>1</v>
    <v>636501024000000000,639284103134524304,0</v>
    <v>0</v>
    <v>bkgnxm</v>
    <v>XIDX:ESSA</v>
    <v>795</v>
  </rv>
  <rv s="1">
    <v>1</v>
    <v>XIDX:ESSA</v>
    <v>Daily</v>
    <v>43829</v>
    <v>43829</v>
    <v>0</v>
    <v>1</v>
    <v>637132608000000000,639284103135003143,0</v>
    <v>0</v>
    <v>bkgnxm</v>
    <v>XIDX:ESSA</v>
    <v>275</v>
  </rv>
  <rv s="1">
    <v>1</v>
    <v>XIDX:ESSA</v>
    <v>Daily</v>
    <v>44925</v>
    <v>44925</v>
    <v>0</v>
    <v>1</v>
    <v>638079552000000000,639284103135484304,0</v>
    <v>0</v>
    <v>bkgnxm</v>
    <v>XIDX:ESSA</v>
    <v>23</v>
  </rv>
  <rv s="1">
    <v>1</v>
    <v>XIDX:ESSA</v>
    <v>Daily</v>
    <v>46021</v>
    <v>46021</v>
    <v>0</v>
    <v>1</v>
    <v>639026496000000000,639284103135959614,0</v>
    <v>0</v>
    <v>bkgnxm</v>
    <v>XIDX:ESSA</v>
    <v>122</v>
  </rv>
  <rv s="1">
    <v>1</v>
    <v>XIDX:ESSA</v>
    <v>Daily</v>
    <v>46111</v>
    <v>46111</v>
    <v>0</v>
    <v>1</v>
    <v>639104256000000000,639284103136433142,0</v>
    <v>0</v>
    <v>bkgnxm</v>
    <v>XIDX:ESSA</v>
    <v>31</v>
  </rv>
  <rv s="1">
    <v>1</v>
    <v>XIDX:ESSA</v>
    <v>Daily</v>
    <v>42734</v>
    <v>42734</v>
    <v>0</v>
    <v>1</v>
    <v>636186528000000000,639284103178284597,0</v>
    <v>0</v>
    <v>bkgnxm</v>
    <v>XIDX:ESSA</v>
    <v>796</v>
  </rv>
  <rv s="1">
    <v>1</v>
    <v>XIDX:ESSA</v>
    <v>Daily</v>
    <v>44560</v>
    <v>44560</v>
    <v>0</v>
    <v>1</v>
    <v>637764192000000000,639284103178762875,0</v>
    <v>0</v>
    <v>bkgnxm</v>
    <v>XIDX:ESSA</v>
    <v>754</v>
  </rv>
  <rv s="1">
    <v>1</v>
    <v>XIDX:ESSA</v>
    <v>Daily</v>
    <v>45656</v>
    <v>45656</v>
    <v>0</v>
    <v>1</v>
    <v>638711136000000000,639284103179244589,0</v>
    <v>0</v>
    <v>bkgnxm</v>
    <v>XIDX:ESSA</v>
    <v>797</v>
  </rv>
  <rv s="1">
    <v>1</v>
    <v>XIDX:ESSA</v>
    <v>Daily</v>
    <v>46203</v>
    <v>46203</v>
    <v>0</v>
    <v>1</v>
    <v>639183744000000000,639284103175254564,0</v>
    <v>0</v>
    <v>bkgnxm</v>
    <v>XIDX:ESSA</v>
    <v>131</v>
  </rv>
  <rv s="1">
    <v>1</v>
    <v>XIDX:ESSA</v>
    <v>Daily</v>
    <v>41638</v>
    <v>41638</v>
    <v>0</v>
    <v>1</v>
    <v>635239584000000000,639284103213244743,0</v>
    <v>0</v>
    <v>bkgnxm</v>
    <v>XIDX:ESSA</v>
    <v>798</v>
  </rv>
  <rv s="1">
    <v>1</v>
    <v>XIDX:ESSA</v>
    <v>Daily</v>
    <v>42368</v>
    <v>42368</v>
    <v>0</v>
    <v>1</v>
    <v>635870304000000000,639284103213704745,0</v>
    <v>0</v>
    <v>bkgnxm</v>
    <v>XIDX:ESSA</v>
    <v>799</v>
  </rv>
  <rv s="1">
    <v>1</v>
    <v>XIDX:ESSA</v>
    <v>Daily</v>
    <v>43462</v>
    <v>43462</v>
    <v>0</v>
    <v>1</v>
    <v>636815520000000000,639284103214182692,0</v>
    <v>0</v>
    <v>bkgnxm</v>
    <v>XIDX:ESSA</v>
    <v>49</v>
  </rv>
  <rv s="1">
    <v>1</v>
    <v>XIDX:ESSA</v>
    <v>Daily</v>
    <v>44195</v>
    <v>44195</v>
    <v>0</v>
    <v>1</v>
    <v>637448832000000000,639284103214654755,0</v>
    <v>0</v>
    <v>bkgnxm</v>
    <v>XIDX:ESSA</v>
    <v>274</v>
  </rv>
  <rv s="1">
    <v>1</v>
    <v>XIDX:ESSA</v>
    <v>Daily</v>
    <v>45289</v>
    <v>45289</v>
    <v>0</v>
    <v>1</v>
    <v>638394048000000000,639284103215132700,0</v>
    <v>0</v>
    <v>bkgnxm</v>
    <v>XIDX:ESSA</v>
    <v>754</v>
  </rv>
  <rv s="1">
    <v>1</v>
    <v>XIDX:ELTY</v>
    <v>Daily</v>
    <v>39812</v>
    <v>39812</v>
    <v>0</v>
    <v>1</v>
    <v>633661920000000000,639284103141388745,0</v>
    <v>0</v>
    <v>bn94k2</v>
    <v>XIDX:ELTY</v>
    <v>212</v>
  </rv>
  <rv s="1">
    <v>1</v>
    <v>XIDX:ELTY</v>
    <v>Daily</v>
    <v>40176</v>
    <v>40176</v>
    <v>0</v>
    <v>1</v>
    <v>633976416000000000,639284103141868743,0</v>
    <v>0</v>
    <v>bn94k2</v>
    <v>XIDX:ELTY</v>
    <v>800</v>
  </rv>
  <rv s="1">
    <v>1</v>
    <v>XIDX:ELTY</v>
    <v>Daily</v>
    <v>40542</v>
    <v>40542</v>
    <v>0</v>
    <v>1</v>
    <v>634292640000000000,639284103138017693,0</v>
    <v>0</v>
    <v>bn94k2</v>
    <v>XIDX:ELTY</v>
    <v>294</v>
  </rv>
  <rv s="1">
    <v>1</v>
    <v>XIDX:ELTY</v>
    <v>Daily</v>
    <v>40907</v>
    <v>40907</v>
    <v>0</v>
    <v>1</v>
    <v>634608000000000000,639284103138498768,0</v>
    <v>0</v>
    <v>bn94k2</v>
    <v>XIDX:ELTY</v>
    <v>39</v>
  </rv>
  <rv s="1">
    <v>1</v>
    <v>XIDX:ELTY</v>
    <v>Daily</v>
    <v>41271</v>
    <v>41271</v>
    <v>0</v>
    <v>1</v>
    <v>634922496000000000,639284103138978755,0</v>
    <v>0</v>
    <v>bn94k2</v>
    <v>XIDX:ELTY</v>
    <v>661</v>
  </rv>
  <rv s="1">
    <v>1</v>
    <v>XIDX:ELTY</v>
    <v>Daily</v>
    <v>41638</v>
    <v>41638</v>
    <v>0</v>
    <v>1</v>
    <v>635239584000000000,639284103139467685,0</v>
    <v>0</v>
    <v>bn94k2</v>
    <v>XIDX:ELTY</v>
    <v>33</v>
  </rv>
  <rv s="1">
    <v>1</v>
    <v>XIDX:ELTY</v>
    <v>Daily</v>
    <v>42003</v>
    <v>42003</v>
    <v>0</v>
    <v>1</v>
    <v>635554944000000000,639284103139947682,0</v>
    <v>0</v>
    <v>bn94k2</v>
    <v>XIDX:ELTY</v>
    <v>33</v>
  </rv>
  <rv s="1">
    <v>1</v>
    <v>XIDX:ELTY</v>
    <v>Daily</v>
    <v>42734</v>
    <v>42734</v>
    <v>0</v>
    <v>1</v>
    <v>636186528000000000,639284103140913114,0</v>
    <v>0</v>
    <v>bn94k2</v>
    <v>XIDX:ELTY</v>
    <v>33</v>
  </rv>
  <rv s="1">
    <v>1</v>
    <v>XIDX:ELTY</v>
    <v>Daily</v>
    <v>43098</v>
    <v>43098</v>
    <v>0</v>
    <v>1</v>
    <v>636501024000000000,639284103141388745,0</v>
    <v>0</v>
    <v>bn94k2</v>
    <v>XIDX:ELTY</v>
    <v>33</v>
  </rv>
  <rv s="1">
    <v>1</v>
    <v>XIDX:ELTY</v>
    <v>Daily</v>
    <v>43462</v>
    <v>43462</v>
    <v>0</v>
    <v>1</v>
    <v>636815520000000000,639284103141883091,0</v>
    <v>0</v>
    <v>bn94k2</v>
    <v>XIDX:ELTY</v>
    <v>33</v>
  </rv>
  <rv s="1">
    <v>1</v>
    <v>XIDX:ELTY</v>
    <v>Daily</v>
    <v>43829</v>
    <v>43829</v>
    <v>0</v>
    <v>1</v>
    <v>637132608000000000,639284103142357667,0</v>
    <v>0</v>
    <v>bn94k2</v>
    <v>XIDX:ELTY</v>
    <v>33</v>
  </rv>
  <rv s="1">
    <v>1</v>
    <v>XIDX:ELTY</v>
    <v>Daily</v>
    <v>44195</v>
    <v>44195</v>
    <v>0</v>
    <v>1</v>
    <v>637448832000000000,639284103141623093,0</v>
    <v>0</v>
    <v>bn94k2</v>
    <v>XIDX:ELTY</v>
    <v>82</v>
  </rv>
  <rv s="1">
    <v>1</v>
    <v>XIDX:ELTY</v>
    <v>Daily</v>
    <v>44560</v>
    <v>44560</v>
    <v>0</v>
    <v>1</v>
    <v>637764192000000000,639284103142108734,0</v>
    <v>0</v>
    <v>bn94k2</v>
    <v>XIDX:ELTY</v>
    <v>33</v>
  </rv>
  <rv s="1">
    <v>1</v>
    <v>XIDX:ELTY</v>
    <v>Daily</v>
    <v>44925</v>
    <v>44925</v>
    <v>0</v>
    <v>1</v>
    <v>638079552000000000,639284103142588734,0</v>
    <v>0</v>
    <v>bn94k2</v>
    <v>XIDX:ELTY</v>
    <v>33</v>
  </rv>
  <rv s="1">
    <v>1</v>
    <v>XIDX:ELTY</v>
    <v>Daily</v>
    <v>45289</v>
    <v>45289</v>
    <v>0</v>
    <v>1</v>
    <v>638394048000000000,639284103143067662,0</v>
    <v>0</v>
    <v>bn94k2</v>
    <v>XIDX:ELTY</v>
    <v>33</v>
  </rv>
  <rv s="1">
    <v>1</v>
    <v>XIDX:ELTY</v>
    <v>Daily</v>
    <v>45656</v>
    <v>45656</v>
    <v>0</v>
    <v>1</v>
    <v>638711136000000000,639284103143548734,0</v>
    <v>0</v>
    <v>bn94k2</v>
    <v>XIDX:ELTY</v>
    <v>353</v>
  </rv>
  <rv s="1">
    <v>1</v>
    <v>XIDX:ELTY</v>
    <v>Daily</v>
    <v>46021</v>
    <v>46021</v>
    <v>0</v>
    <v>1</v>
    <v>639026496000000000,639284103144027659,0</v>
    <v>0</v>
    <v>bn94k2</v>
    <v>XIDX:ELTY</v>
    <v>801</v>
  </rv>
  <rv s="1">
    <v>1</v>
    <v>XIDX:ELTY</v>
    <v>Daily</v>
    <v>46203</v>
    <v>46203</v>
    <v>0</v>
    <v>1</v>
    <v>639183744000000000,639284103144507651,0</v>
    <v>0</v>
    <v>bn94k2</v>
    <v>XIDX:ELTY</v>
    <v>802</v>
  </rv>
  <rv s="1">
    <v>1</v>
    <v>XIDX:ELTY</v>
    <v>Daily</v>
    <v>46111</v>
    <v>46111</v>
    <v>0</v>
    <v>1</v>
    <v>639104256000000000,639284103144988717,0</v>
    <v>0</v>
    <v>bn94k2</v>
    <v>XIDX:ELTY</v>
    <v>803</v>
  </rv>
  <rv s="1">
    <v>1</v>
    <v>XIDX:ELSA</v>
    <v>Daily</v>
    <v>39812</v>
    <v>39812</v>
    <v>0</v>
    <v>1</v>
    <v>633661920000000000,639284103145467803,0</v>
    <v>0</v>
    <v>bkgmh7</v>
    <v>XIDX:ELSA</v>
    <v>240</v>
  </rv>
  <rv s="1">
    <v>1</v>
    <v>XIDX:ELSA</v>
    <v>Daily</v>
    <v>40176</v>
    <v>40176</v>
    <v>0</v>
    <v>1</v>
    <v>633976416000000000,639284103145944237,0</v>
    <v>0</v>
    <v>bkgmh7</v>
    <v>XIDX:ELSA</v>
    <v>248</v>
  </rv>
  <rv s="1">
    <v>1</v>
    <v>XIDX:ELSA</v>
    <v>Daily</v>
    <v>40542</v>
    <v>40542</v>
    <v>0</v>
    <v>1</v>
    <v>634292640000000000,639284103141904205,0</v>
    <v>0</v>
    <v>bkgmh7</v>
    <v>XIDX:ELSA</v>
    <v>804</v>
  </rv>
  <rv s="1">
    <v>1</v>
    <v>XIDX:ELSA</v>
    <v>Daily</v>
    <v>40907</v>
    <v>40907</v>
    <v>0</v>
    <v>1</v>
    <v>634608000000000000,639284103142377451,0</v>
    <v>0</v>
    <v>bkgmh7</v>
    <v>XIDX:ELSA</v>
    <v>430</v>
  </rv>
  <rv s="1">
    <v>1</v>
    <v>XIDX:ELSA</v>
    <v>Daily</v>
    <v>41271</v>
    <v>41271</v>
    <v>0</v>
    <v>1</v>
    <v>634922496000000000,639284103142857454,0</v>
    <v>0</v>
    <v>bkgmh7</v>
    <v>XIDX:ELSA</v>
    <v>805</v>
  </rv>
  <rv s="1">
    <v>1</v>
    <v>XIDX:ELSA</v>
    <v>Daily</v>
    <v>41638</v>
    <v>41638</v>
    <v>0</v>
    <v>1</v>
    <v>635239584000000000,639284103143317443,0</v>
    <v>0</v>
    <v>bkgmh7</v>
    <v>XIDX:ELSA</v>
    <v>501</v>
  </rv>
  <rv s="1">
    <v>1</v>
    <v>XIDX:ELSA</v>
    <v>Daily</v>
    <v>42003</v>
    <v>42003</v>
    <v>0</v>
    <v>1</v>
    <v>635554944000000000,639284103143787441,0</v>
    <v>0</v>
    <v>bkgmh7</v>
    <v>XIDX:ELSA</v>
    <v>806</v>
  </rv>
  <rv s="1">
    <v>1</v>
    <v>XIDX:ELSA</v>
    <v>Daily</v>
    <v>42368</v>
    <v>42368</v>
    <v>0</v>
    <v>1</v>
    <v>635870304000000000,639284103144257433,0</v>
    <v>0</v>
    <v>bkgmh7</v>
    <v>XIDX:ELSA</v>
    <v>807</v>
  </rv>
  <rv s="1">
    <v>1</v>
    <v>XIDX:ELSA</v>
    <v>Daily</v>
    <v>42734</v>
    <v>42734</v>
    <v>0</v>
    <v>1</v>
    <v>636186528000000000,639284103144737449,0</v>
    <v>0</v>
    <v>bkgmh7</v>
    <v>XIDX:ELSA</v>
    <v>132</v>
  </rv>
  <rv s="1">
    <v>1</v>
    <v>XIDX:ELSA</v>
    <v>Daily</v>
    <v>43098</v>
    <v>43098</v>
    <v>0</v>
    <v>1</v>
    <v>636501024000000000,639284103145207801,0</v>
    <v>0</v>
    <v>bkgmh7</v>
    <v>XIDX:ELSA</v>
    <v>808</v>
  </rv>
  <rv s="1">
    <v>1</v>
    <v>XIDX:ELSA</v>
    <v>Daily</v>
    <v>43462</v>
    <v>43462</v>
    <v>0</v>
    <v>1</v>
    <v>636815520000000000,639284103145687787,0</v>
    <v>0</v>
    <v>bkgmh7</v>
    <v>XIDX:ELSA</v>
    <v>809</v>
  </rv>
  <rv s="1">
    <v>1</v>
    <v>XIDX:ELSA</v>
    <v>Daily</v>
    <v>43829</v>
    <v>43829</v>
    <v>0</v>
    <v>1</v>
    <v>637132608000000000,639284103146157457,0</v>
    <v>0</v>
    <v>bkgmh7</v>
    <v>XIDX:ELSA</v>
    <v>810</v>
  </rv>
  <rv s="1">
    <v>1</v>
    <v>XIDX:ELSA</v>
    <v>Daily</v>
    <v>44195</v>
    <v>44195</v>
    <v>0</v>
    <v>1</v>
    <v>637448832000000000,639284103141904205,0</v>
    <v>0</v>
    <v>bkgmh7</v>
    <v>XIDX:ELSA</v>
    <v>220</v>
  </rv>
  <rv s="1">
    <v>1</v>
    <v>XIDX:ELSA</v>
    <v>Daily</v>
    <v>44560</v>
    <v>44560</v>
    <v>0</v>
    <v>1</v>
    <v>637764192000000000,639284103142384207,0</v>
    <v>0</v>
    <v>bkgmh7</v>
    <v>XIDX:ELSA</v>
    <v>40</v>
  </rv>
  <rv s="1">
    <v>1</v>
    <v>XIDX:ELSA</v>
    <v>Daily</v>
    <v>44925</v>
    <v>44925</v>
    <v>0</v>
    <v>1</v>
    <v>638079552000000000,639284103142847450,0</v>
    <v>0</v>
    <v>bkgmh7</v>
    <v>XIDX:ELSA</v>
    <v>811</v>
  </rv>
  <rv s="1">
    <v>1</v>
    <v>XIDX:ELSA</v>
    <v>Daily</v>
    <v>45289</v>
    <v>45289</v>
    <v>0</v>
    <v>1</v>
    <v>638394048000000000,639284103143334209,0</v>
    <v>0</v>
    <v>bkgmh7</v>
    <v>XIDX:ELSA</v>
    <v>223</v>
  </rv>
  <rv s="1">
    <v>1</v>
    <v>XIDX:ELSA</v>
    <v>Daily</v>
    <v>45656</v>
    <v>45656</v>
    <v>0</v>
    <v>1</v>
    <v>638711136000000000,639284103143804216,0</v>
    <v>0</v>
    <v>bkgmh7</v>
    <v>XIDX:ELSA</v>
    <v>812</v>
  </rv>
  <rv s="1">
    <v>1</v>
    <v>XIDX:ELSA</v>
    <v>Daily</v>
    <v>46021</v>
    <v>46021</v>
    <v>0</v>
    <v>1</v>
    <v>639026496000000000,639284103144274205,0</v>
    <v>0</v>
    <v>bkgmh7</v>
    <v>XIDX:ELSA</v>
    <v>344</v>
  </rv>
  <rv s="1">
    <v>1</v>
    <v>XIDX:ELSA</v>
    <v>Daily</v>
    <v>46203</v>
    <v>46203</v>
    <v>0</v>
    <v>1</v>
    <v>639183744000000000,639284103144754216,0</v>
    <v>0</v>
    <v>bkgmh7</v>
    <v>XIDX:ELSA</v>
    <v>170</v>
  </rv>
  <rv s="1">
    <v>1</v>
    <v>XIDX:ELSA</v>
    <v>Daily</v>
    <v>46111</v>
    <v>46111</v>
    <v>0</v>
    <v>1</v>
    <v>639104256000000000,639284103145217436,0</v>
    <v>0</v>
    <v>bkgmh7</v>
    <v>XIDX:ELSA</v>
    <v>117</v>
  </rv>
  <rv s="1">
    <v>1</v>
    <v>XIDX:EKAD</v>
    <v>Daily</v>
    <v>40176</v>
    <v>40176</v>
    <v>0</v>
    <v>1</v>
    <v>633976416000000000,639284103146187638,0</v>
    <v>0</v>
    <v>bkgmec</v>
    <v>XIDX:EKAD</v>
    <v>556</v>
  </rv>
  <rv s="1">
    <v>1</v>
    <v>XIDX:EKAD</v>
    <v>Daily</v>
    <v>40542</v>
    <v>40542</v>
    <v>0</v>
    <v>1</v>
    <v>634292640000000000,639284103142078740,0</v>
    <v>0</v>
    <v>bkgmec</v>
    <v>XIDX:EKAD</v>
    <v>813</v>
  </rv>
  <rv s="1">
    <v>1</v>
    <v>XIDX:EKAD</v>
    <v>Daily</v>
    <v>40907</v>
    <v>40907</v>
    <v>0</v>
    <v>1</v>
    <v>634608000000000000,639284103142557663,0</v>
    <v>0</v>
    <v>bkgmec</v>
    <v>XIDX:EKAD</v>
    <v>359</v>
  </rv>
  <rv s="1">
    <v>1</v>
    <v>XIDX:EKAD</v>
    <v>Daily</v>
    <v>41271</v>
    <v>41271</v>
    <v>0</v>
    <v>1</v>
    <v>634922496000000000,639284103143038759,0</v>
    <v>0</v>
    <v>bkgmec</v>
    <v>XIDX:EKAD</v>
    <v>814</v>
  </rv>
  <rv s="1">
    <v>1</v>
    <v>XIDX:EKAD</v>
    <v>Daily</v>
    <v>41638</v>
    <v>41638</v>
    <v>0</v>
    <v>1</v>
    <v>635239584000000000,639284103143513076,0</v>
    <v>0</v>
    <v>bkgmec</v>
    <v>XIDX:EKAD</v>
    <v>346</v>
  </rv>
  <rv s="1">
    <v>1</v>
    <v>XIDX:EKAD</v>
    <v>Daily</v>
    <v>42003</v>
    <v>42003</v>
    <v>0</v>
    <v>1</v>
    <v>635554944000000000,639284103143993064,0</v>
    <v>0</v>
    <v>bkgmec</v>
    <v>XIDX:EKAD</v>
    <v>589</v>
  </rv>
  <rv s="1">
    <v>1</v>
    <v>XIDX:EKAD</v>
    <v>Daily</v>
    <v>42368</v>
    <v>42368</v>
    <v>0</v>
    <v>1</v>
    <v>635870304000000000,639284103144463072,0</v>
    <v>0</v>
    <v>bkgmec</v>
    <v>XIDX:EKAD</v>
    <v>34</v>
  </rv>
  <rv s="1">
    <v>1</v>
    <v>XIDX:EKAD</v>
    <v>Daily</v>
    <v>42734</v>
    <v>42734</v>
    <v>0</v>
    <v>1</v>
    <v>636186528000000000,639284103144938718,0</v>
    <v>0</v>
    <v>bkgmec</v>
    <v>XIDX:EKAD</v>
    <v>636</v>
  </rv>
  <rv s="1">
    <v>1</v>
    <v>XIDX:EKAD</v>
    <v>Daily</v>
    <v>43098</v>
    <v>43098</v>
    <v>0</v>
    <v>1</v>
    <v>636501024000000000,639284103145417647,0</v>
    <v>0</v>
    <v>bkgmec</v>
    <v>XIDX:EKAD</v>
    <v>38</v>
  </rv>
  <rv s="1">
    <v>1</v>
    <v>XIDX:EKAD</v>
    <v>Daily</v>
    <v>43462</v>
    <v>43462</v>
    <v>0</v>
    <v>1</v>
    <v>636815520000000000,639284103145937645,0</v>
    <v>0</v>
    <v>bkgmec</v>
    <v>XIDX:EKAD</v>
    <v>520</v>
  </rv>
  <rv s="1">
    <v>1</v>
    <v>XIDX:EKAD</v>
    <v>Daily</v>
    <v>43829</v>
    <v>43829</v>
    <v>0</v>
    <v>1</v>
    <v>637132608000000000,639284103146413071,0</v>
    <v>0</v>
    <v>bkgmec</v>
    <v>XIDX:EKAD</v>
    <v>338</v>
  </rv>
  <rv s="1">
    <v>1</v>
    <v>XIDX:EKAD</v>
    <v>Daily</v>
    <v>44195</v>
    <v>44195</v>
    <v>0</v>
    <v>1</v>
    <v>637448832000000000,639284103142178745,0</v>
    <v>0</v>
    <v>bkgmec</v>
    <v>XIDX:EKAD</v>
    <v>78</v>
  </rv>
  <rv s="1">
    <v>1</v>
    <v>XIDX:EKAD</v>
    <v>Daily</v>
    <v>44560</v>
    <v>44560</v>
    <v>0</v>
    <v>1</v>
    <v>637764192000000000,639284103142657671,0</v>
    <v>0</v>
    <v>bkgmec</v>
    <v>XIDX:EKAD</v>
    <v>815</v>
  </rv>
  <rv s="1">
    <v>1</v>
    <v>XIDX:EKAD</v>
    <v>Daily</v>
    <v>44925</v>
    <v>44925</v>
    <v>0</v>
    <v>1</v>
    <v>638079552000000000,639284103143127661,0</v>
    <v>0</v>
    <v>bkgmec</v>
    <v>XIDX:EKAD</v>
    <v>45</v>
  </rv>
  <rv s="1">
    <v>1</v>
    <v>XIDX:EKAD</v>
    <v>Daily</v>
    <v>45289</v>
    <v>45289</v>
    <v>0</v>
    <v>1</v>
    <v>638394048000000000,639284103143598727,0</v>
    <v>0</v>
    <v>bkgmec</v>
    <v>XIDX:EKAD</v>
    <v>816</v>
  </rv>
  <rv s="1">
    <v>1</v>
    <v>XIDX:EKAD</v>
    <v>Daily</v>
    <v>45656</v>
    <v>45656</v>
    <v>0</v>
    <v>1</v>
    <v>638711136000000000,639284103144078731,0</v>
    <v>0</v>
    <v>bkgmec</v>
    <v>XIDX:EKAD</v>
    <v>145</v>
  </rv>
  <rv s="1">
    <v>1</v>
    <v>XIDX:EKAD</v>
    <v>Daily</v>
    <v>46021</v>
    <v>46021</v>
    <v>0</v>
    <v>1</v>
    <v>639026496000000000,639284103144557646,0</v>
    <v>0</v>
    <v>bkgmec</v>
    <v>XIDX:EKAD</v>
    <v>269</v>
  </rv>
  <rv s="1">
    <v>1</v>
    <v>XIDX:EKAD</v>
    <v>Daily</v>
    <v>46203</v>
    <v>46203</v>
    <v>0</v>
    <v>1</v>
    <v>639183744000000000,639284103145018719,0</v>
    <v>0</v>
    <v>bkgmec</v>
    <v>XIDX:EKAD</v>
    <v>736</v>
  </rv>
  <rv s="1">
    <v>1</v>
    <v>XIDX:EKAD</v>
    <v>Daily</v>
    <v>46111</v>
    <v>46111</v>
    <v>0</v>
    <v>1</v>
    <v>639104256000000000,639284103145503068,0</v>
    <v>0</v>
    <v>bkgmec</v>
    <v>XIDX:EKAD</v>
    <v>733</v>
  </rv>
  <rv s="1">
    <v>1</v>
    <v>XIDX:DPNS</v>
    <v>Daily</v>
    <v>41638</v>
    <v>41638</v>
    <v>0</v>
    <v>1</v>
    <v>635239584000000000,639284103156410109,0</v>
    <v>0</v>
    <v>bkgnjc</v>
    <v>XIDX:DPNS</v>
    <v>634</v>
  </rv>
  <rv s="1">
    <v>1</v>
    <v>XIDX:DPNS</v>
    <v>Daily</v>
    <v>42003</v>
    <v>42003</v>
    <v>0</v>
    <v>1</v>
    <v>635554944000000000,639284103156874348,0</v>
    <v>0</v>
    <v>bkgnjc</v>
    <v>XIDX:DPNS</v>
    <v>817</v>
  </rv>
  <rv s="1">
    <v>1</v>
    <v>XIDX:DPNS</v>
    <v>Daily</v>
    <v>43098</v>
    <v>43098</v>
    <v>0</v>
    <v>1</v>
    <v>636501024000000000,639284103158290145,0</v>
    <v>0</v>
    <v>bkgnjc</v>
    <v>XIDX:DPNS</v>
    <v>248</v>
  </rv>
  <rv s="1">
    <v>1</v>
    <v>XIDX:DPNS</v>
    <v>Daily</v>
    <v>43829</v>
    <v>43829</v>
    <v>0</v>
    <v>1</v>
    <v>637132608000000000,639284103154500116,0</v>
    <v>0</v>
    <v>bkgnjc</v>
    <v>XIDX:DPNS</v>
    <v>82</v>
  </rv>
  <rv s="1">
    <v>1</v>
    <v>XIDX:DPNS</v>
    <v>Daily</v>
    <v>44195</v>
    <v>44195</v>
    <v>0</v>
    <v>1</v>
    <v>637448832000000000,639284103154964323,0</v>
    <v>0</v>
    <v>bkgnjc</v>
    <v>XIDX:DPNS</v>
    <v>818</v>
  </rv>
  <rv s="1">
    <v>1</v>
    <v>XIDX:DPNS</v>
    <v>Daily</v>
    <v>44560</v>
    <v>44560</v>
    <v>0</v>
    <v>1</v>
    <v>637764192000000000,639284103155440115,0</v>
    <v>0</v>
    <v>bkgnjc</v>
    <v>XIDX:DPNS</v>
    <v>819</v>
  </rv>
  <rv s="1">
    <v>1</v>
    <v>XIDX:DPNS</v>
    <v>Daily</v>
    <v>44925</v>
    <v>44925</v>
    <v>0</v>
    <v>1</v>
    <v>638079552000000000,639284103155920126,0</v>
    <v>0</v>
    <v>bkgnjc</v>
    <v>XIDX:DPNS</v>
    <v>203</v>
  </rv>
  <rv s="1">
    <v>1</v>
    <v>XIDX:DPNS</v>
    <v>Daily</v>
    <v>45289</v>
    <v>45289</v>
    <v>0</v>
    <v>1</v>
    <v>638394048000000000,639284103156384334,0</v>
    <v>0</v>
    <v>bkgnjc</v>
    <v>XIDX:DPNS</v>
    <v>132</v>
  </rv>
  <rv s="1">
    <v>1</v>
    <v>XIDX:DPNS</v>
    <v>Daily</v>
    <v>45656</v>
    <v>45656</v>
    <v>0</v>
    <v>1</v>
    <v>638711136000000000,639284103156860125,0</v>
    <v>0</v>
    <v>bkgnjc</v>
    <v>XIDX:DPNS</v>
    <v>49</v>
  </rv>
  <rv s="1">
    <v>1</v>
    <v>XIDX:DPNS</v>
    <v>Daily</v>
    <v>46021</v>
    <v>46021</v>
    <v>0</v>
    <v>1</v>
    <v>639026496000000000,639284103157334340,0</v>
    <v>0</v>
    <v>bkgnjc</v>
    <v>XIDX:DPNS</v>
    <v>82</v>
  </rv>
  <rv s="1">
    <v>1</v>
    <v>XIDX:DPNS</v>
    <v>Daily</v>
    <v>46203</v>
    <v>46203</v>
    <v>0</v>
    <v>1</v>
    <v>639183744000000000,639284103157810147,0</v>
    <v>0</v>
    <v>bkgnjc</v>
    <v>XIDX:DPNS</v>
    <v>82</v>
  </rv>
  <rv s="1">
    <v>1</v>
    <v>XIDX:DPNS</v>
    <v>Daily</v>
    <v>46111</v>
    <v>46111</v>
    <v>0</v>
    <v>1</v>
    <v>639104256000000000,639284103158284360,0</v>
    <v>0</v>
    <v>bkgnjc</v>
    <v>XIDX:DPNS</v>
    <v>82</v>
  </rv>
  <rv s="1">
    <v>1</v>
    <v>XIDX:DYAN</v>
    <v>Daily</v>
    <v>41638</v>
    <v>41638</v>
    <v>0</v>
    <v>1</v>
    <v>635239584000000000,639284103145174456,0</v>
    <v>0</v>
    <v>bkgmyc</v>
    <v>XIDX:DYAN</v>
    <v>820</v>
  </rv>
  <rv s="1">
    <v>1</v>
    <v>XIDX:DYAN</v>
    <v>Daily</v>
    <v>42003</v>
    <v>42003</v>
    <v>0</v>
    <v>1</v>
    <v>635554944000000000,639284103145654418,0</v>
    <v>0</v>
    <v>bkgmyc</v>
    <v>XIDX:DYAN</v>
    <v>821</v>
  </rv>
  <rv s="1">
    <v>1</v>
    <v>XIDX:DYAN</v>
    <v>Daily</v>
    <v>42368</v>
    <v>42368</v>
    <v>0</v>
    <v>1</v>
    <v>635870304000000000,639284103146134450,0</v>
    <v>0</v>
    <v>bkgmyc</v>
    <v>XIDX:DYAN</v>
    <v>197</v>
  </rv>
  <rv s="1">
    <v>1</v>
    <v>XIDX:DYAN</v>
    <v>Daily</v>
    <v>42734</v>
    <v>42734</v>
    <v>0</v>
    <v>1</v>
    <v>636186528000000000,639284103146611101,0</v>
    <v>0</v>
    <v>bkgmyc</v>
    <v>XIDX:DYAN</v>
    <v>147</v>
  </rv>
  <rv s="1">
    <v>1</v>
    <v>XIDX:DYAN</v>
    <v>Daily</v>
    <v>43098</v>
    <v>43098</v>
    <v>0</v>
    <v>1</v>
    <v>636501024000000000,639284103145684447,0</v>
    <v>0</v>
    <v>bkgmyc</v>
    <v>XIDX:DYAN</v>
    <v>359</v>
  </rv>
  <rv s="1">
    <v>1</v>
    <v>XIDX:DYAN</v>
    <v>Daily</v>
    <v>43462</v>
    <v>43462</v>
    <v>0</v>
    <v>1</v>
    <v>636815520000000000,639284103146164418,0</v>
    <v>0</v>
    <v>bkgmyc</v>
    <v>XIDX:DYAN</v>
    <v>150</v>
  </rv>
  <rv s="1">
    <v>1</v>
    <v>XIDX:DYAN</v>
    <v>Daily</v>
    <v>43829</v>
    <v>43829</v>
    <v>0</v>
    <v>1</v>
    <v>637132608000000000,639284103146641098,0</v>
    <v>0</v>
    <v>bkgmyc</v>
    <v>XIDX:DYAN</v>
    <v>636</v>
  </rv>
  <rv s="1">
    <v>1</v>
    <v>XIDX:DYAN</v>
    <v>Daily</v>
    <v>44195</v>
    <v>44195</v>
    <v>0</v>
    <v>1</v>
    <v>637448832000000000,639284103147121099,0</v>
    <v>0</v>
    <v>bkgmyc</v>
    <v>XIDX:DYAN</v>
    <v>403</v>
  </rv>
  <rv s="1">
    <v>1</v>
    <v>XIDX:DYAN</v>
    <v>Daily</v>
    <v>44560</v>
    <v>44560</v>
    <v>0</v>
    <v>1</v>
    <v>637764192000000000,639284103147681094,0</v>
    <v>0</v>
    <v>bkgmyc</v>
    <v>XIDX:DYAN</v>
    <v>140</v>
  </rv>
  <rv s="1">
    <v>1</v>
    <v>XIDX:DYAN</v>
    <v>Daily</v>
    <v>44925</v>
    <v>44925</v>
    <v>0</v>
    <v>1</v>
    <v>638079552000000000,639284103148164389,0</v>
    <v>0</v>
    <v>bkgmyc</v>
    <v>XIDX:DYAN</v>
    <v>243</v>
  </rv>
  <rv s="1">
    <v>1</v>
    <v>XIDX:DYAN</v>
    <v>Daily</v>
    <v>45289</v>
    <v>45289</v>
    <v>0</v>
    <v>1</v>
    <v>638394048000000000,639284103148644435,0</v>
    <v>0</v>
    <v>bkgmyc</v>
    <v>XIDX:DYAN</v>
    <v>743</v>
  </rv>
  <rv s="1">
    <v>1</v>
    <v>XIDX:DYAN</v>
    <v>Daily</v>
    <v>45656</v>
    <v>45656</v>
    <v>0</v>
    <v>1</v>
    <v>638711136000000000,639284103149121094,0</v>
    <v>0</v>
    <v>bkgmyc</v>
    <v>XIDX:DYAN</v>
    <v>408</v>
  </rv>
  <rv s="1">
    <v>1</v>
    <v>XIDX:DYAN</v>
    <v>Daily</v>
    <v>46021</v>
    <v>46021</v>
    <v>0</v>
    <v>1</v>
    <v>639026496000000000,639284103149591100,0</v>
    <v>0</v>
    <v>bkgmyc</v>
    <v>XIDX:DYAN</v>
    <v>522</v>
  </rv>
  <rv s="1">
    <v>1</v>
    <v>XIDX:DYAN</v>
    <v>Daily</v>
    <v>46203</v>
    <v>46203</v>
    <v>0</v>
    <v>1</v>
    <v>639183744000000000,639284103150064365,0</v>
    <v>0</v>
    <v>bkgmyc</v>
    <v>XIDX:DYAN</v>
    <v>211</v>
  </rv>
  <rv s="1">
    <v>1</v>
    <v>XIDX:DYAN</v>
    <v>Daily</v>
    <v>46111</v>
    <v>46111</v>
    <v>0</v>
    <v>1</v>
    <v>639104256000000000,639284103145754449,0</v>
    <v>0</v>
    <v>bkgmyc</v>
    <v>XIDX:DYAN</v>
    <v>34</v>
  </rv>
  <rv s="1">
    <v>1</v>
    <v>XIDX:DVLA</v>
    <v>Daily</v>
    <v>41638</v>
    <v>41638</v>
    <v>0</v>
    <v>1</v>
    <v>635239584000000000,639284103148601611,0</v>
    <v>0</v>
    <v>bkgmsm</v>
    <v>XIDX:DVLA</v>
    <v>389</v>
  </rv>
  <rv s="1">
    <v>1</v>
    <v>XIDX:DVLA</v>
    <v>Daily</v>
    <v>42368</v>
    <v>42368</v>
    <v>0</v>
    <v>1</v>
    <v>635870304000000000,639284103149554283,0</v>
    <v>0</v>
    <v>bkgmsm</v>
    <v>XIDX:DVLA</v>
    <v>66</v>
  </rv>
  <rv s="1">
    <v>1</v>
    <v>XIDX:DVLA</v>
    <v>Daily</v>
    <v>42734</v>
    <v>42734</v>
    <v>0</v>
    <v>1</v>
    <v>636186528000000000,639284103150024280,0</v>
    <v>0</v>
    <v>bkgmsm</v>
    <v>XIDX:DVLA</v>
    <v>822</v>
  </rv>
  <rv s="1">
    <v>1</v>
    <v>XIDX:DVLA</v>
    <v>Daily</v>
    <v>43098</v>
    <v>43098</v>
    <v>0</v>
    <v>1</v>
    <v>636501024000000000,639284103146530044,0</v>
    <v>0</v>
    <v>bkgmsm</v>
    <v>XIDX:DVLA</v>
    <v>823</v>
  </rv>
  <rv s="1">
    <v>1</v>
    <v>XIDX:DVLA</v>
    <v>Daily</v>
    <v>43462</v>
    <v>43462</v>
    <v>0</v>
    <v>1</v>
    <v>636815520000000000,639284103147290052,0</v>
    <v>0</v>
    <v>bkgmsm</v>
    <v>XIDX:DVLA</v>
    <v>60</v>
  </rv>
  <rv s="1">
    <v>1</v>
    <v>XIDX:DVLA</v>
    <v>Daily</v>
    <v>43829</v>
    <v>43829</v>
    <v>0</v>
    <v>1</v>
    <v>637132608000000000,639284103147771645,0</v>
    <v>0</v>
    <v>bkgmsm</v>
    <v>XIDX:DVLA</v>
    <v>773</v>
  </rv>
  <rv s="1">
    <v>1</v>
    <v>XIDX:DVLA</v>
    <v>Daily</v>
    <v>44195</v>
    <v>44195</v>
    <v>0</v>
    <v>1</v>
    <v>637448832000000000,639284103148251612,0</v>
    <v>0</v>
    <v>bkgmsm</v>
    <v>XIDX:DVLA</v>
    <v>824</v>
  </rv>
  <rv s="1">
    <v>1</v>
    <v>XIDX:DVLA</v>
    <v>Daily</v>
    <v>44560</v>
    <v>44560</v>
    <v>0</v>
    <v>1</v>
    <v>637764192000000000,639284103148730075,0</v>
    <v>0</v>
    <v>bkgmsm</v>
    <v>XIDX:DVLA</v>
    <v>118</v>
  </rv>
  <rv s="1">
    <v>1</v>
    <v>XIDX:DVLA</v>
    <v>Daily</v>
    <v>44925</v>
    <v>44925</v>
    <v>0</v>
    <v>1</v>
    <v>638079552000000000,639284103149210084,0</v>
    <v>0</v>
    <v>bkgmsm</v>
    <v>XIDX:DVLA</v>
    <v>774</v>
  </rv>
  <rv s="1">
    <v>1</v>
    <v>XIDX:DVLA</v>
    <v>Daily</v>
    <v>45289</v>
    <v>45289</v>
    <v>0</v>
    <v>1</v>
    <v>638394048000000000,639284103149674274,0</v>
    <v>0</v>
    <v>bkgmsm</v>
    <v>XIDX:DVLA</v>
    <v>825</v>
  </rv>
  <rv s="1">
    <v>1</v>
    <v>XIDX:DVLA</v>
    <v>Daily</v>
    <v>45656</v>
    <v>45656</v>
    <v>0</v>
    <v>1</v>
    <v>638711136000000000,639284103150151612,0</v>
    <v>0</v>
    <v>bkgmsm</v>
    <v>XIDX:DVLA</v>
    <v>552</v>
  </rv>
  <rv s="1">
    <v>1</v>
    <v>XIDX:DVLA</v>
    <v>Daily</v>
    <v>46021</v>
    <v>46021</v>
    <v>0</v>
    <v>1</v>
    <v>639026496000000000,639284103150621611,0</v>
    <v>0</v>
    <v>bkgmsm</v>
    <v>XIDX:DVLA</v>
    <v>826</v>
  </rv>
  <rv s="1">
    <v>1</v>
    <v>XIDX:DVLA</v>
    <v>Daily</v>
    <v>46203</v>
    <v>46203</v>
    <v>0</v>
    <v>1</v>
    <v>639183744000000000,639284103151101609,0</v>
    <v>0</v>
    <v>bkgmsm</v>
    <v>XIDX:DVLA</v>
    <v>827</v>
  </rv>
  <rv s="1">
    <v>1</v>
    <v>XIDX:DVLA</v>
    <v>Daily</v>
    <v>46111</v>
    <v>46111</v>
    <v>0</v>
    <v>1</v>
    <v>639104256000000000,639284103149844294,0</v>
    <v>0</v>
    <v>bkgmsm</v>
    <v>XIDX:DVLA</v>
    <v>552</v>
  </rv>
  <rv s="1">
    <v>1</v>
    <v>XIDX:DSSA</v>
    <v>Daily</v>
    <v>40176</v>
    <v>40176</v>
    <v>0</v>
    <v>1</v>
    <v>633976416000000000,639284103151071612,0</v>
    <v>0</v>
    <v>bn94ec</v>
    <v>XIDX:DSSA</v>
    <v>828</v>
  </rv>
  <rv s="1">
    <v>1</v>
    <v>XIDX:DSSA</v>
    <v>Daily</v>
    <v>40907</v>
    <v>40907</v>
    <v>0</v>
    <v>1</v>
    <v>634608000000000000,639284103152024286,0</v>
    <v>0</v>
    <v>bn94ec</v>
    <v>XIDX:DSSA</v>
    <v>829</v>
  </rv>
  <rv s="1">
    <v>1</v>
    <v>XIDX:DSSA</v>
    <v>Daily</v>
    <v>42734</v>
    <v>42734</v>
    <v>0</v>
    <v>1</v>
    <v>636186528000000000,639284103154414315,0</v>
    <v>0</v>
    <v>bn94ec</v>
    <v>XIDX:DSSA</v>
    <v>828</v>
  </rv>
  <rv s="1">
    <v>1</v>
    <v>XIDX:DSSA</v>
    <v>Daily</v>
    <v>43462</v>
    <v>43462</v>
    <v>0</v>
    <v>1</v>
    <v>636815520000000000,639284103151124283,0</v>
    <v>0</v>
    <v>bn94ec</v>
    <v>XIDX:DSSA</v>
    <v>661</v>
  </rv>
  <rv s="1">
    <v>1</v>
    <v>XIDX:DSSA</v>
    <v>Daily</v>
    <v>43829</v>
    <v>43829</v>
    <v>0</v>
    <v>1</v>
    <v>637132608000000000,639284103151601611,0</v>
    <v>0</v>
    <v>bn94ec</v>
    <v>XIDX:DSSA</v>
    <v>830</v>
  </rv>
  <rv s="1">
    <v>1</v>
    <v>XIDX:DSSA</v>
    <v>Daily</v>
    <v>44195</v>
    <v>44195</v>
    <v>0</v>
    <v>1</v>
    <v>637448832000000000,639284103152080096,0</v>
    <v>0</v>
    <v>bn94ec</v>
    <v>XIDX:DSSA</v>
    <v>139</v>
  </rv>
  <rv s="1">
    <v>1</v>
    <v>XIDX:DSSA</v>
    <v>Daily</v>
    <v>44560</v>
    <v>44560</v>
    <v>0</v>
    <v>1</v>
    <v>637764192000000000,639284103152564301,0</v>
    <v>0</v>
    <v>bn94ec</v>
    <v>XIDX:DSSA</v>
    <v>82</v>
  </rv>
  <rv s="1">
    <v>1</v>
    <v>XIDX:DSSA</v>
    <v>Daily</v>
    <v>44925</v>
    <v>44925</v>
    <v>0</v>
    <v>1</v>
    <v>638079552000000000,639284103153040091,0</v>
    <v>0</v>
    <v>bn94ec</v>
    <v>XIDX:DSSA</v>
    <v>82</v>
  </rv>
  <rv s="1">
    <v>1</v>
    <v>XIDX:DSSA</v>
    <v>Daily</v>
    <v>45289</v>
    <v>45289</v>
    <v>0</v>
    <v>1</v>
    <v>638394048000000000,639284103153520106,0</v>
    <v>0</v>
    <v>bn94ec</v>
    <v>XIDX:DSSA</v>
    <v>82</v>
  </rv>
  <rv s="1">
    <v>1</v>
    <v>XIDX:DSSA</v>
    <v>Daily</v>
    <v>45656</v>
    <v>45656</v>
    <v>0</v>
    <v>1</v>
    <v>638711136000000000,639284103153994302,0</v>
    <v>0</v>
    <v>bn94ec</v>
    <v>XIDX:DSSA</v>
    <v>831</v>
  </rv>
  <rv s="1">
    <v>1</v>
    <v>XIDX:DSSA</v>
    <v>Daily</v>
    <v>46021</v>
    <v>46021</v>
    <v>0</v>
    <v>1</v>
    <v>639026496000000000,639284103154480112,0</v>
    <v>0</v>
    <v>bn94ec</v>
    <v>XIDX:DSSA</v>
    <v>832</v>
  </rv>
  <rv s="1">
    <v>1</v>
    <v>XIDX:DSSA</v>
    <v>Daily</v>
    <v>46203</v>
    <v>46203</v>
    <v>0</v>
    <v>1</v>
    <v>639183744000000000,639284103154950114,0</v>
    <v>0</v>
    <v>bn94ec</v>
    <v>XIDX:DSSA</v>
    <v>833</v>
  </rv>
  <rv s="1">
    <v>1</v>
    <v>XIDX:DSSA</v>
    <v>Daily</v>
    <v>46111</v>
    <v>46111</v>
    <v>0</v>
    <v>1</v>
    <v>639104256000000000,639284103150570084,0</v>
    <v>0</v>
    <v>bn94ec</v>
    <v>XIDX:DSSA</v>
    <v>834</v>
  </rv>
  <rv s="1">
    <v>1</v>
    <v>XIDX:DSNG</v>
    <v>Daily</v>
    <v>41638</v>
    <v>41638</v>
    <v>0</v>
    <v>1</v>
    <v>635239584000000000,639284103151519108,0</v>
    <v>0</v>
    <v>bkgnrw</v>
    <v>XIDX:DSNG</v>
    <v>410</v>
  </rv>
  <rv s="1">
    <v>1</v>
    <v>XIDX:DSNG</v>
    <v>Daily</v>
    <v>42003</v>
    <v>42003</v>
    <v>0</v>
    <v>1</v>
    <v>635554944000000000,639284103151999107,0</v>
    <v>0</v>
    <v>bkgnrw</v>
    <v>XIDX:DSNG</v>
    <v>680</v>
  </rv>
  <rv s="1">
    <v>1</v>
    <v>XIDX:DSNG</v>
    <v>Daily</v>
    <v>42368</v>
    <v>42368</v>
    <v>0</v>
    <v>1</v>
    <v>635870304000000000,639284103152466149,0</v>
    <v>0</v>
    <v>bkgnrw</v>
    <v>XIDX:DSNG</v>
    <v>169</v>
  </rv>
  <rv s="1">
    <v>1</v>
    <v>XIDX:DSNG</v>
    <v>Daily</v>
    <v>42734</v>
    <v>42734</v>
    <v>0</v>
    <v>1</v>
    <v>636186528000000000,639284103152946146,0</v>
    <v>0</v>
    <v>bkgnrw</v>
    <v>XIDX:DSNG</v>
    <v>209</v>
  </rv>
  <rv s="1">
    <v>1</v>
    <v>XIDX:DSNG</v>
    <v>Daily</v>
    <v>43098</v>
    <v>43098</v>
    <v>0</v>
    <v>1</v>
    <v>636501024000000000,639284103153416142,0</v>
    <v>0</v>
    <v>bkgnrw</v>
    <v>XIDX:DSNG</v>
    <v>222</v>
  </rv>
  <rv s="1">
    <v>1</v>
    <v>XIDX:DSNG</v>
    <v>Daily</v>
    <v>43462</v>
    <v>43462</v>
    <v>0</v>
    <v>1</v>
    <v>636815520000000000,639284103153886141,0</v>
    <v>0</v>
    <v>bkgnrw</v>
    <v>XIDX:DSNG</v>
    <v>410</v>
  </rv>
  <rv s="1">
    <v>1</v>
    <v>XIDX:DSNG</v>
    <v>Daily</v>
    <v>43829</v>
    <v>43829</v>
    <v>0</v>
    <v>1</v>
    <v>637132608000000000,639284103154359119,0</v>
    <v>0</v>
    <v>bkgnrw</v>
    <v>XIDX:DSNG</v>
    <v>219</v>
  </rv>
  <rv s="1">
    <v>1</v>
    <v>XIDX:DSNG</v>
    <v>Daily</v>
    <v>44195</v>
    <v>44195</v>
    <v>0</v>
    <v>1</v>
    <v>637448832000000000,639284103154839147,0</v>
    <v>0</v>
    <v>bkgnrw</v>
    <v>XIDX:DSNG</v>
    <v>252</v>
  </rv>
  <rv s="1">
    <v>1</v>
    <v>XIDX:DSNG</v>
    <v>Daily</v>
    <v>44560</v>
    <v>44560</v>
    <v>0</v>
    <v>1</v>
    <v>637764192000000000,639284103150629103,0</v>
    <v>0</v>
    <v>bkgnrw</v>
    <v>XIDX:DSNG</v>
    <v>171</v>
  </rv>
  <rv s="1">
    <v>1</v>
    <v>XIDX:DSNG</v>
    <v>Daily</v>
    <v>44925</v>
    <v>44925</v>
    <v>0</v>
    <v>1</v>
    <v>638079552000000000,639284103151106158,0</v>
    <v>0</v>
    <v>bkgnrw</v>
    <v>XIDX:DSNG</v>
    <v>169</v>
  </rv>
  <rv s="1">
    <v>1</v>
    <v>XIDX:DSNG</v>
    <v>Daily</v>
    <v>45289</v>
    <v>45289</v>
    <v>0</v>
    <v>1</v>
    <v>638394048000000000,639284103151576153,0</v>
    <v>0</v>
    <v>bkgnrw</v>
    <v>XIDX:DSNG</v>
    <v>649</v>
  </rv>
  <rv s="1">
    <v>1</v>
    <v>XIDX:DSNG</v>
    <v>Daily</v>
    <v>45656</v>
    <v>45656</v>
    <v>0</v>
    <v>1</v>
    <v>638711136000000000,639284103152056149,0</v>
    <v>0</v>
    <v>bkgnrw</v>
    <v>XIDX:DSNG</v>
    <v>55</v>
  </rv>
  <rv s="1">
    <v>1</v>
    <v>XIDX:DSNG</v>
    <v>Daily</v>
    <v>46021</v>
    <v>46021</v>
    <v>0</v>
    <v>1</v>
    <v>639026496000000000,639284103152535506,0</v>
    <v>0</v>
    <v>bkgnrw</v>
    <v>XIDX:DSNG</v>
    <v>835</v>
  </rv>
  <rv s="1">
    <v>1</v>
    <v>XIDX:DSNG</v>
    <v>Daily</v>
    <v>46203</v>
    <v>46203</v>
    <v>0</v>
    <v>1</v>
    <v>639183744000000000,639284103153006145,0</v>
    <v>0</v>
    <v>bkgnrw</v>
    <v>XIDX:DSNG</v>
    <v>836</v>
  </rv>
  <rv s="1">
    <v>1</v>
    <v>XIDX:DSNG</v>
    <v>Daily</v>
    <v>46111</v>
    <v>46111</v>
    <v>0</v>
    <v>1</v>
    <v>639104256000000000,639284103153485504,0</v>
    <v>0</v>
    <v>bkgnrw</v>
    <v>XIDX:DSNG</v>
    <v>194</v>
  </rv>
  <rv s="1">
    <v>1</v>
    <v>XIDX:DSFI</v>
    <v>Daily</v>
    <v>40907</v>
    <v>40907</v>
    <v>0</v>
    <v>1</v>
    <v>634608000000000000,639284103153957593,0</v>
    <v>0</v>
    <v>bkgnp2</v>
    <v>XIDX:DSFI</v>
    <v>33</v>
  </rv>
  <rv s="1">
    <v>1</v>
    <v>XIDX:DSFI</v>
    <v>Daily</v>
    <v>41271</v>
    <v>41271</v>
    <v>0</v>
    <v>1</v>
    <v>634922496000000000,639284103154427595,0</v>
    <v>0</v>
    <v>bkgnp2</v>
    <v>XIDX:DSFI</v>
    <v>403</v>
  </rv>
  <rv s="1">
    <v>1</v>
    <v>XIDX:DSFI</v>
    <v>Daily</v>
    <v>41638</v>
    <v>41638</v>
    <v>0</v>
    <v>1</v>
    <v>635239584000000000,639284103154907594,0</v>
    <v>0</v>
    <v>bkgnp2</v>
    <v>XIDX:DSFI</v>
    <v>405</v>
  </rv>
  <rv s="1">
    <v>1</v>
    <v>XIDX:DSFI</v>
    <v>Daily</v>
    <v>42003</v>
    <v>42003</v>
    <v>0</v>
    <v>1</v>
    <v>635554944000000000,639284103150558685,0</v>
    <v>0</v>
    <v>bkgnp2</v>
    <v>XIDX:DSFI</v>
    <v>427</v>
  </rv>
  <rv s="1">
    <v>1</v>
    <v>XIDX:DSFI</v>
    <v>Daily</v>
    <v>42368</v>
    <v>42368</v>
    <v>0</v>
    <v>1</v>
    <v>635870304000000000,639284103151047601,0</v>
    <v>0</v>
    <v>bkgnp2</v>
    <v>XIDX:DSFI</v>
    <v>261</v>
  </rv>
  <rv s="1">
    <v>1</v>
    <v>XIDX:DSFI</v>
    <v>Daily</v>
    <v>42734</v>
    <v>42734</v>
    <v>0</v>
    <v>1</v>
    <v>636186528000000000,639284103151527613,0</v>
    <v>0</v>
    <v>bkgnp2</v>
    <v>XIDX:DSFI</v>
    <v>734</v>
  </rv>
  <rv s="1">
    <v>1</v>
    <v>XIDX:DSFI</v>
    <v>Daily</v>
    <v>43098</v>
    <v>43098</v>
    <v>0</v>
    <v>1</v>
    <v>636501024000000000,639284103151997603,0</v>
    <v>0</v>
    <v>bkgnp2</v>
    <v>XIDX:DSFI</v>
    <v>261</v>
  </rv>
  <rv s="1">
    <v>1</v>
    <v>XIDX:DSFI</v>
    <v>Daily</v>
    <v>43462</v>
    <v>43462</v>
    <v>0</v>
    <v>1</v>
    <v>636815520000000000,639284103152477609,0</v>
    <v>0</v>
    <v>bkgnp2</v>
    <v>XIDX:DSFI</v>
    <v>633</v>
  </rv>
  <rv s="1">
    <v>1</v>
    <v>XIDX:DSFI</v>
    <v>Daily</v>
    <v>43829</v>
    <v>43829</v>
    <v>0</v>
    <v>1</v>
    <v>637132608000000000,639284103152963015,0</v>
    <v>0</v>
    <v>bkgnp2</v>
    <v>XIDX:DSFI</v>
    <v>161</v>
  </rv>
  <rv s="1">
    <v>1</v>
    <v>XIDX:DSFI</v>
    <v>Daily</v>
    <v>44195</v>
    <v>44195</v>
    <v>0</v>
    <v>1</v>
    <v>637448832000000000,639284103153433007,0</v>
    <v>0</v>
    <v>bkgnp2</v>
    <v>XIDX:DSFI</v>
    <v>211</v>
  </rv>
  <rv s="1">
    <v>1</v>
    <v>XIDX:DSFI</v>
    <v>Daily</v>
    <v>44560</v>
    <v>44560</v>
    <v>0</v>
    <v>1</v>
    <v>637764192000000000,639284103153917590,0</v>
    <v>0</v>
    <v>bkgnp2</v>
    <v>XIDX:DSFI</v>
    <v>522</v>
  </rv>
  <rv s="1">
    <v>1</v>
    <v>XIDX:DSFI</v>
    <v>Daily</v>
    <v>44925</v>
    <v>44925</v>
    <v>0</v>
    <v>1</v>
    <v>638079552000000000,639284103154403004,0</v>
    <v>0</v>
    <v>bkgnp2</v>
    <v>XIDX:DSFI</v>
    <v>137</v>
  </rv>
  <rv s="1">
    <v>1</v>
    <v>XIDX:DSFI</v>
    <v>Daily</v>
    <v>45289</v>
    <v>45289</v>
    <v>0</v>
    <v>1</v>
    <v>638394048000000000,639284103154873000,0</v>
    <v>0</v>
    <v>bkgnp2</v>
    <v>XIDX:DSFI</v>
    <v>345</v>
  </rv>
  <rv s="1">
    <v>1</v>
    <v>XIDX:DSFI</v>
    <v>Daily</v>
    <v>45656</v>
    <v>45656</v>
    <v>0</v>
    <v>1</v>
    <v>638711136000000000,639284103154037605,0</v>
    <v>0</v>
    <v>bkgnp2</v>
    <v>XIDX:DSFI</v>
    <v>837</v>
  </rv>
  <rv s="1">
    <v>1</v>
    <v>XIDX:DSFI</v>
    <v>Daily</v>
    <v>46021</v>
    <v>46021</v>
    <v>0</v>
    <v>1</v>
    <v>639026496000000000,639284103154518638,0</v>
    <v>0</v>
    <v>bkgnp2</v>
    <v>XIDX:DSFI</v>
    <v>742</v>
  </rv>
  <rv s="1">
    <v>1</v>
    <v>XIDX:DSFI</v>
    <v>Daily</v>
    <v>46203</v>
    <v>46203</v>
    <v>0</v>
    <v>1</v>
    <v>639183744000000000,639284103154987593,0</v>
    <v>0</v>
    <v>bkgnp2</v>
    <v>XIDX:DSFI</v>
    <v>345</v>
  </rv>
  <rv s="1">
    <v>1</v>
    <v>XIDX:DSFI</v>
    <v>Daily</v>
    <v>46111</v>
    <v>46111</v>
    <v>0</v>
    <v>1</v>
    <v>639104256000000000,639284103155457594,0</v>
    <v>0</v>
    <v>bkgnp2</v>
    <v>XIDX:DSFI</v>
    <v>142</v>
  </rv>
  <rv s="1">
    <v>1</v>
    <v>XIDX:DOID</v>
    <v>Daily</v>
    <v>40176</v>
    <v>40176</v>
    <v>0</v>
    <v>1</v>
    <v>633976416000000000,639284103155313731,0</v>
    <v>0</v>
    <v>bkgngh</v>
    <v>XIDX:DOID</v>
    <v>838</v>
  </rv>
  <rv s="1">
    <v>1</v>
    <v>XIDX:DOID</v>
    <v>Daily</v>
    <v>40542</v>
    <v>40542</v>
    <v>0</v>
    <v>1</v>
    <v>634292640000000000,639284103155798679,0</v>
    <v>0</v>
    <v>bkgngh</v>
    <v>XIDX:DOID</v>
    <v>839</v>
  </rv>
  <rv s="1">
    <v>1</v>
    <v>XIDX:DOID</v>
    <v>Daily</v>
    <v>40907</v>
    <v>40907</v>
    <v>0</v>
    <v>1</v>
    <v>634608000000000000,639284103156270147,0</v>
    <v>0</v>
    <v>bkgngh</v>
    <v>XIDX:DOID</v>
    <v>134</v>
  </rv>
  <rv s="1">
    <v>1</v>
    <v>XIDX:DOID</v>
    <v>Daily</v>
    <v>41271</v>
    <v>41271</v>
    <v>0</v>
    <v>1</v>
    <v>634922496000000000,639284103156868678,0</v>
    <v>0</v>
    <v>bkgngh</v>
    <v>XIDX:DOID</v>
    <v>498</v>
  </rv>
  <rv s="1">
    <v>1</v>
    <v>XIDX:DOID</v>
    <v>Daily</v>
    <v>41638</v>
    <v>41638</v>
    <v>0</v>
    <v>1</v>
    <v>635239584000000000,639284103157338682,0</v>
    <v>0</v>
    <v>bkgngh</v>
    <v>XIDX:DOID</v>
    <v>214</v>
  </rv>
  <rv s="1">
    <v>1</v>
    <v>XIDX:DOID</v>
    <v>Daily</v>
    <v>42003</v>
    <v>42003</v>
    <v>0</v>
    <v>1</v>
    <v>635554944000000000,639284103157813720,0</v>
    <v>0</v>
    <v>bkgngh</v>
    <v>XIDX:DOID</v>
    <v>260</v>
  </rv>
  <rv s="1">
    <v>1</v>
    <v>XIDX:DOID</v>
    <v>Daily</v>
    <v>42368</v>
    <v>42368</v>
    <v>0</v>
    <v>1</v>
    <v>635870304000000000,639284103158280099,0</v>
    <v>0</v>
    <v>bkgngh</v>
    <v>XIDX:DOID</v>
    <v>661</v>
  </rv>
  <rv s="1">
    <v>1</v>
    <v>XIDX:DOID</v>
    <v>Daily</v>
    <v>42734</v>
    <v>42734</v>
    <v>0</v>
    <v>1</v>
    <v>636186528000000000,639284103158748680,0</v>
    <v>0</v>
    <v>bkgngh</v>
    <v>XIDX:DOID</v>
    <v>391</v>
  </rv>
  <rv s="1">
    <v>1</v>
    <v>XIDX:DOID</v>
    <v>Daily</v>
    <v>43098</v>
    <v>43098</v>
    <v>0</v>
    <v>1</v>
    <v>636501024000000000,639284103159218683,0</v>
    <v>0</v>
    <v>bkgngh</v>
    <v>XIDX:DOID</v>
    <v>470</v>
  </rv>
  <rv s="1">
    <v>1</v>
    <v>XIDX:DOID</v>
    <v>Daily</v>
    <v>43462</v>
    <v>43462</v>
    <v>0</v>
    <v>1</v>
    <v>636815520000000000,639284103157958679,0</v>
    <v>0</v>
    <v>bkgngh</v>
    <v>XIDX:DOID</v>
    <v>43</v>
  </rv>
  <rv s="1">
    <v>1</v>
    <v>XIDX:DOID</v>
    <v>Daily</v>
    <v>43829</v>
    <v>43829</v>
    <v>0</v>
    <v>1</v>
    <v>637132608000000000,639284103158428683,0</v>
    <v>0</v>
    <v>bkgngh</v>
    <v>XIDX:DOID</v>
    <v>45</v>
  </rv>
  <rv s="1">
    <v>1</v>
    <v>XIDX:DOID</v>
    <v>Daily</v>
    <v>44195</v>
    <v>44195</v>
    <v>0</v>
    <v>1</v>
    <v>637448832000000000,639284103158908680,0</v>
    <v>0</v>
    <v>bkgngh</v>
    <v>XIDX:DOID</v>
    <v>220</v>
  </rv>
  <rv s="1">
    <v>1</v>
    <v>XIDX:DOID</v>
    <v>Daily</v>
    <v>44560</v>
    <v>44560</v>
    <v>0</v>
    <v>1</v>
    <v>637764192000000000,639284103159380076,0</v>
    <v>0</v>
    <v>bkgngh</v>
    <v>XIDX:DOID</v>
    <v>159</v>
  </rv>
  <rv s="1">
    <v>1</v>
    <v>XIDX:DOID</v>
    <v>Daily</v>
    <v>44925</v>
    <v>44925</v>
    <v>0</v>
    <v>1</v>
    <v>638079552000000000,639284103159860065,0</v>
    <v>0</v>
    <v>bkgngh</v>
    <v>XIDX:DOID</v>
    <v>146</v>
  </rv>
  <rv s="1">
    <v>1</v>
    <v>XIDX:DOID</v>
    <v>Daily</v>
    <v>45289</v>
    <v>45289</v>
    <v>0</v>
    <v>1</v>
    <v>638394048000000000,639284103160338685,0</v>
    <v>0</v>
    <v>bkgngh</v>
    <v>XIDX:DOID</v>
    <v>220</v>
  </rv>
  <rv s="1">
    <v>1</v>
    <v>XIDX:DOID</v>
    <v>Daily</v>
    <v>45656</v>
    <v>45656</v>
    <v>0</v>
    <v>1</v>
    <v>638711136000000000,639284103160810052,0</v>
    <v>0</v>
    <v>bkgngh</v>
    <v>XIDX:DOID</v>
    <v>649</v>
  </rv>
  <rv s="1">
    <v>1</v>
    <v>XIDX:DOID</v>
    <v>Daily</v>
    <v>46021</v>
    <v>46021</v>
    <v>0</v>
    <v>1</v>
    <v>639026496000000000,639284103161288686,0</v>
    <v>0</v>
    <v>bkgngh</v>
    <v>XIDX:DOID</v>
    <v>358</v>
  </rv>
  <rv s="1">
    <v>1</v>
    <v>XIDX:DOID</v>
    <v>Daily</v>
    <v>46203</v>
    <v>46203</v>
    <v>0</v>
    <v>1</v>
    <v>639183744000000000,639284103161758683,0</v>
    <v>0</v>
    <v>bkgngh</v>
    <v>XIDX:DOID</v>
    <v>427</v>
  </rv>
  <rv s="1">
    <v>1</v>
    <v>XIDX:DOID</v>
    <v>Daily</v>
    <v>46111</v>
    <v>46111</v>
    <v>0</v>
    <v>1</v>
    <v>639104256000000000,639284103162238681,0</v>
    <v>0</v>
    <v>bkgngh</v>
    <v>XIDX:DOID</v>
    <v>159</v>
  </rv>
  <rv s="1">
    <v>1</v>
    <v>XIDX:DNET</v>
    <v>Daily</v>
    <v>41638</v>
    <v>41638</v>
    <v>0</v>
    <v>1</v>
    <v>635239584000000000,639284103160629783,0</v>
    <v>0</v>
    <v>bkgndm</v>
    <v>XIDX:DNET</v>
    <v>174</v>
  </rv>
  <rv s="1">
    <v>1</v>
    <v>XIDX:DNET</v>
    <v>Daily</v>
    <v>42003</v>
    <v>42003</v>
    <v>0</v>
    <v>1</v>
    <v>635554944000000000,639284103161109782,0</v>
    <v>0</v>
    <v>bkgndm</v>
    <v>XIDX:DNET</v>
    <v>23</v>
  </rv>
  <rv s="1">
    <v>1</v>
    <v>XIDX:DNET</v>
    <v>Daily</v>
    <v>42368</v>
    <v>42368</v>
    <v>0</v>
    <v>1</v>
    <v>635870304000000000,639284103161579783,0</v>
    <v>0</v>
    <v>bkgndm</v>
    <v>XIDX:DNET</v>
    <v>840</v>
  </rv>
  <rv s="1">
    <v>1</v>
    <v>XIDX:DNET</v>
    <v>Daily</v>
    <v>42734</v>
    <v>42734</v>
    <v>0</v>
    <v>1</v>
    <v>636186528000000000,639284103162049796,0</v>
    <v>0</v>
    <v>bkgndm</v>
    <v>XIDX:DNET</v>
    <v>841</v>
  </rv>
  <rv s="1">
    <v>1</v>
    <v>XIDX:DNET</v>
    <v>Daily</v>
    <v>43098</v>
    <v>43098</v>
    <v>0</v>
    <v>1</v>
    <v>636501024000000000,639284103162519780,0</v>
    <v>0</v>
    <v>bkgndm</v>
    <v>XIDX:DNET</v>
    <v>773</v>
  </rv>
  <rv s="1">
    <v>1</v>
    <v>XIDX:DNET</v>
    <v>Daily</v>
    <v>43462</v>
    <v>43462</v>
    <v>0</v>
    <v>1</v>
    <v>636815520000000000,639284103158309782,0</v>
    <v>0</v>
    <v>bkgndm</v>
    <v>XIDX:DNET</v>
    <v>694</v>
  </rv>
  <rv s="1">
    <v>1</v>
    <v>XIDX:DNET</v>
    <v>Daily</v>
    <v>43829</v>
    <v>43829</v>
    <v>0</v>
    <v>1</v>
    <v>637132608000000000,639284103158782923,0</v>
    <v>0</v>
    <v>bkgndm</v>
    <v>XIDX:DNET</v>
    <v>842</v>
  </rv>
  <rv s="1">
    <v>1</v>
    <v>XIDX:DNET</v>
    <v>Daily</v>
    <v>44195</v>
    <v>44195</v>
    <v>0</v>
    <v>1</v>
    <v>637448832000000000,639284103159262914,0</v>
    <v>0</v>
    <v>bkgndm</v>
    <v>XIDX:DNET</v>
    <v>843</v>
  </rv>
  <rv s="1">
    <v>1</v>
    <v>XIDX:DNET</v>
    <v>Daily</v>
    <v>44560</v>
    <v>44560</v>
    <v>0</v>
    <v>1</v>
    <v>637764192000000000,639284103159742936,0</v>
    <v>0</v>
    <v>bkgndm</v>
    <v>XIDX:DNET</v>
    <v>694</v>
  </rv>
  <rv s="1">
    <v>1</v>
    <v>XIDX:DNET</v>
    <v>Daily</v>
    <v>44925</v>
    <v>44925</v>
    <v>0</v>
    <v>1</v>
    <v>638079552000000000,639284103160219800,0</v>
    <v>0</v>
    <v>bkgndm</v>
    <v>XIDX:DNET</v>
    <v>718</v>
  </rv>
  <rv s="1">
    <v>1</v>
    <v>XIDX:DNET</v>
    <v>Daily</v>
    <v>45289</v>
    <v>45289</v>
    <v>0</v>
    <v>1</v>
    <v>638394048000000000,639284103160706311,0</v>
    <v>0</v>
    <v>bkgndm</v>
    <v>XIDX:DNET</v>
    <v>844</v>
  </rv>
  <rv s="1">
    <v>1</v>
    <v>XIDX:DNET</v>
    <v>Daily</v>
    <v>45656</v>
    <v>45656</v>
    <v>0</v>
    <v>1</v>
    <v>638711136000000000,639284103161202966,0</v>
    <v>0</v>
    <v>bkgndm</v>
    <v>XIDX:DNET</v>
    <v>845</v>
  </rv>
  <rv s="1">
    <v>1</v>
    <v>XIDX:DNET</v>
    <v>Daily</v>
    <v>46021</v>
    <v>46021</v>
    <v>0</v>
    <v>1</v>
    <v>639026496000000000,639284103161672992,0</v>
    <v>0</v>
    <v>bkgndm</v>
    <v>XIDX:DNET</v>
    <v>846</v>
  </rv>
  <rv s="1">
    <v>1</v>
    <v>XIDX:DNET</v>
    <v>Daily</v>
    <v>46203</v>
    <v>46203</v>
    <v>0</v>
    <v>1</v>
    <v>639183744000000000,639284103162142982,0</v>
    <v>0</v>
    <v>bkgndm</v>
    <v>XIDX:DNET</v>
    <v>847</v>
  </rv>
  <rv s="1">
    <v>1</v>
    <v>XIDX:DNET</v>
    <v>Daily</v>
    <v>46111</v>
    <v>46111</v>
    <v>0</v>
    <v>1</v>
    <v>639104256000000000,639284103162622984,0</v>
    <v>0</v>
    <v>bkgndm</v>
    <v>XIDX:DNET</v>
    <v>846</v>
  </rv>
  <rv s="1">
    <v>1</v>
    <v>XIDX:INDR</v>
    <v>Daily</v>
    <v>41271</v>
    <v>41271</v>
    <v>0</v>
    <v>1</v>
    <v>634922496000000000,639284103160991042,0</v>
    <v>0</v>
    <v>bkgvar</v>
    <v>XIDX:INDR</v>
    <v>93</v>
  </rv>
  <rv s="1">
    <v>1</v>
    <v>XIDX:INDR</v>
    <v>Daily</v>
    <v>42734</v>
    <v>42734</v>
    <v>0</v>
    <v>1</v>
    <v>636186528000000000,639284103161474147,0</v>
    <v>0</v>
    <v>bkgvar</v>
    <v>XIDX:INDR</v>
    <v>797</v>
  </rv>
  <rv s="1">
    <v>1</v>
    <v>XIDX:INDR</v>
    <v>Daily</v>
    <v>43462</v>
    <v>43462</v>
    <v>0</v>
    <v>1</v>
    <v>636815520000000000,639284103161954348,0</v>
    <v>0</v>
    <v>bkgvar</v>
    <v>XIDX:INDR</v>
    <v>848</v>
  </rv>
  <rv s="1">
    <v>1</v>
    <v>XIDX:INDR</v>
    <v>Daily</v>
    <v>44195</v>
    <v>44195</v>
    <v>0</v>
    <v>1</v>
    <v>637448832000000000,639284103162434335,0</v>
    <v>0</v>
    <v>bkgvar</v>
    <v>XIDX:INDR</v>
    <v>690</v>
  </rv>
  <rv s="1">
    <v>1</v>
    <v>XIDX:INDR</v>
    <v>Daily</v>
    <v>44925</v>
    <v>44925</v>
    <v>0</v>
    <v>1</v>
    <v>638079552000000000,639284103162914335,0</v>
    <v>0</v>
    <v>bkgvar</v>
    <v>XIDX:INDR</v>
    <v>849</v>
  </rv>
  <rv s="1">
    <v>1</v>
    <v>XIDX:INDR</v>
    <v>Daily</v>
    <v>45289</v>
    <v>45289</v>
    <v>0</v>
    <v>1</v>
    <v>638394048000000000,639284103163391024,0</v>
    <v>0</v>
    <v>bkgvar</v>
    <v>XIDX:INDR</v>
    <v>690</v>
  </rv>
  <rv s="1">
    <v>1</v>
    <v>XIDX:INDR</v>
    <v>Daily</v>
    <v>46021</v>
    <v>46021</v>
    <v>0</v>
    <v>1</v>
    <v>639026496000000000,639284103162441019,0</v>
    <v>0</v>
    <v>bkgvar</v>
    <v>XIDX:INDR</v>
    <v>642</v>
  </rv>
  <rv s="1">
    <v>1</v>
    <v>XIDX:INDR</v>
    <v>Daily</v>
    <v>46111</v>
    <v>46111</v>
    <v>0</v>
    <v>1</v>
    <v>639104256000000000,639284103162911020,0</v>
    <v>0</v>
    <v>bkgvar</v>
    <v>XIDX:INDR</v>
    <v>850</v>
  </rv>
  <rv s="1">
    <v>1</v>
    <v>XIDX:INDR</v>
    <v>Daily</v>
    <v>39812</v>
    <v>39812</v>
    <v>0</v>
    <v>1</v>
    <v>633661920000000000,639284103197720905,0</v>
    <v>0</v>
    <v>bkgvar</v>
    <v>XIDX:INDR</v>
    <v>171</v>
  </rv>
  <rv s="1">
    <v>1</v>
    <v>XIDX:INDR</v>
    <v>Daily</v>
    <v>40176</v>
    <v>40176</v>
    <v>0</v>
    <v>1</v>
    <v>633976416000000000,639284103198220904,0</v>
    <v>0</v>
    <v>bkgvar</v>
    <v>XIDX:INDR</v>
    <v>490</v>
  </rv>
  <rv s="1">
    <v>1</v>
    <v>XIDX:INDR</v>
    <v>Daily</v>
    <v>40542</v>
    <v>40542</v>
    <v>0</v>
    <v>1</v>
    <v>634292640000000000,639284103198700914,0</v>
    <v>0</v>
    <v>bkgvar</v>
    <v>XIDX:INDR</v>
    <v>851</v>
  </rv>
  <rv s="1">
    <v>1</v>
    <v>XIDX:INDR</v>
    <v>Daily</v>
    <v>40907</v>
    <v>40907</v>
    <v>0</v>
    <v>1</v>
    <v>634608000000000000,639284103199174170,0</v>
    <v>0</v>
    <v>bkgvar</v>
    <v>XIDX:INDR</v>
    <v>779</v>
  </rv>
  <rv s="1">
    <v>1</v>
    <v>XIDX:INDR</v>
    <v>Daily</v>
    <v>41638</v>
    <v>41638</v>
    <v>0</v>
    <v>1</v>
    <v>635239584000000000,639284103199683477,0</v>
    <v>0</v>
    <v>bkgvar</v>
    <v>XIDX:INDR</v>
    <v>286</v>
  </rv>
  <rv s="1">
    <v>1</v>
    <v>XIDX:INDR</v>
    <v>Daily</v>
    <v>42003</v>
    <v>42003</v>
    <v>0</v>
    <v>1</v>
    <v>635554944000000000,639284103195390906,0</v>
    <v>0</v>
    <v>bkgvar</v>
    <v>XIDX:INDR</v>
    <v>680</v>
  </rv>
  <rv s="1">
    <v>1</v>
    <v>XIDX:INDR</v>
    <v>Daily</v>
    <v>43098</v>
    <v>43098</v>
    <v>0</v>
    <v>1</v>
    <v>636501024000000000,639284103196333544,0</v>
    <v>0</v>
    <v>bkgvar</v>
    <v>XIDX:INDR</v>
    <v>128</v>
  </rv>
  <rv s="1">
    <v>1</v>
    <v>XIDX:INDR</v>
    <v>Daily</v>
    <v>43829</v>
    <v>43829</v>
    <v>0</v>
    <v>1</v>
    <v>637132608000000000,639284103196823529,0</v>
    <v>0</v>
    <v>bkgvar</v>
    <v>XIDX:INDR</v>
    <v>129</v>
  </rv>
  <rv s="1">
    <v>1</v>
    <v>XIDX:INDR</v>
    <v>Daily</v>
    <v>44560</v>
    <v>44560</v>
    <v>0</v>
    <v>1</v>
    <v>637764192000000000,639284103197293530,0</v>
    <v>0</v>
    <v>bkgvar</v>
    <v>XIDX:INDR</v>
    <v>720</v>
  </rv>
  <rv s="1">
    <v>1</v>
    <v>XIDX:INDR</v>
    <v>Daily</v>
    <v>45656</v>
    <v>45656</v>
    <v>0</v>
    <v>1</v>
    <v>638711136000000000,639284103197773524,0</v>
    <v>0</v>
    <v>bkgvar</v>
    <v>XIDX:INDR</v>
    <v>852</v>
  </rv>
  <rv s="1">
    <v>1</v>
    <v>XIDX:INDR</v>
    <v>Daily</v>
    <v>46203</v>
    <v>46203</v>
    <v>0</v>
    <v>1</v>
    <v>639183744000000000,639284103198254175,0</v>
    <v>0</v>
    <v>bkgvar</v>
    <v>XIDX:INDR</v>
    <v>853</v>
  </rv>
  <rv s="1">
    <v>1</v>
    <v>XIDX:INDF</v>
    <v>Daily</v>
    <v>39812</v>
    <v>39812</v>
    <v>0</v>
    <v>1</v>
    <v>633661920000000000,639284103198730514,0</v>
    <v>0</v>
    <v>bn96fr</v>
    <v>XIDX:INDF</v>
    <v>854</v>
  </rv>
  <rv s="1">
    <v>1</v>
    <v>XIDX:INDF</v>
    <v>Daily</v>
    <v>40176</v>
    <v>40176</v>
    <v>0</v>
    <v>1</v>
    <v>633976416000000000,639284103199210522,0</v>
    <v>0</v>
    <v>bn96fr</v>
    <v>XIDX:INDF</v>
    <v>855</v>
  </rv>
  <rv s="1">
    <v>1</v>
    <v>XIDX:INDF</v>
    <v>Daily</v>
    <v>40542</v>
    <v>40542</v>
    <v>0</v>
    <v>1</v>
    <v>634292640000000000,639284103199701850,0</v>
    <v>0</v>
    <v>bn96fr</v>
    <v>XIDX:INDF</v>
    <v>435</v>
  </rv>
  <rv s="1">
    <v>1</v>
    <v>XIDX:INDF</v>
    <v>Daily</v>
    <v>40907</v>
    <v>40907</v>
    <v>0</v>
    <v>1</v>
    <v>634608000000000000,639284103195590488,0</v>
    <v>0</v>
    <v>bn96fr</v>
    <v>XIDX:INDF</v>
    <v>323</v>
  </rv>
  <rv s="1">
    <v>1</v>
    <v>XIDX:INDF</v>
    <v>Daily</v>
    <v>41271</v>
    <v>41271</v>
    <v>0</v>
    <v>1</v>
    <v>634922496000000000,639284103196061862,0</v>
    <v>0</v>
    <v>bn96fr</v>
    <v>XIDX:INDF</v>
    <v>856</v>
  </rv>
  <rv s="1">
    <v>1</v>
    <v>XIDX:INDF</v>
    <v>Daily</v>
    <v>41638</v>
    <v>41638</v>
    <v>0</v>
    <v>1</v>
    <v>635239584000000000,639284103196530510,0</v>
    <v>0</v>
    <v>bn96fr</v>
    <v>XIDX:INDF</v>
    <v>857</v>
  </rv>
  <rv s="1">
    <v>1</v>
    <v>XIDX:INDF</v>
    <v>Daily</v>
    <v>42003</v>
    <v>42003</v>
    <v>0</v>
    <v>1</v>
    <v>635554944000000000,639284103197014773,0</v>
    <v>0</v>
    <v>bn96fr</v>
    <v>XIDX:INDF</v>
    <v>858</v>
  </rv>
  <rv s="1">
    <v>1</v>
    <v>XIDX:INDF</v>
    <v>Daily</v>
    <v>42368</v>
    <v>42368</v>
    <v>0</v>
    <v>1</v>
    <v>635870304000000000,639284103197491861,0</v>
    <v>0</v>
    <v>bn96fr</v>
    <v>XIDX:INDF</v>
    <v>4</v>
  </rv>
  <rv s="1">
    <v>1</v>
    <v>XIDX:INDF</v>
    <v>Daily</v>
    <v>42734</v>
    <v>42734</v>
    <v>0</v>
    <v>1</v>
    <v>636186528000000000,639284103197964776,0</v>
    <v>0</v>
    <v>bn96fr</v>
    <v>XIDX:INDF</v>
    <v>859</v>
  </rv>
  <rv s="1">
    <v>1</v>
    <v>XIDX:INDF</v>
    <v>Daily</v>
    <v>43098</v>
    <v>43098</v>
    <v>0</v>
    <v>1</v>
    <v>636501024000000000,639284103198441862,0</v>
    <v>0</v>
    <v>bn96fr</v>
    <v>XIDX:INDF</v>
    <v>860</v>
  </rv>
  <rv s="1">
    <v>1</v>
    <v>XIDX:INDF</v>
    <v>Daily</v>
    <v>43462</v>
    <v>43462</v>
    <v>0</v>
    <v>1</v>
    <v>636815520000000000,639284103198910521,0</v>
    <v>0</v>
    <v>bn96fr</v>
    <v>XIDX:INDF</v>
    <v>861</v>
  </rv>
  <rv s="1">
    <v>1</v>
    <v>XIDX:INDF</v>
    <v>Daily</v>
    <v>43829</v>
    <v>43829</v>
    <v>0</v>
    <v>1</v>
    <v>637132608000000000,639284103199384790,0</v>
    <v>0</v>
    <v>bn96fr</v>
    <v>XIDX:INDF</v>
    <v>859</v>
  </rv>
  <rv s="1">
    <v>1</v>
    <v>XIDX:INDF</v>
    <v>Daily</v>
    <v>44195</v>
    <v>44195</v>
    <v>0</v>
    <v>1</v>
    <v>637448832000000000,639284103199860560,0</v>
    <v>0</v>
    <v>bn96fr</v>
    <v>XIDX:INDF</v>
    <v>862</v>
  </rv>
  <rv s="1">
    <v>1</v>
    <v>XIDX:INDF</v>
    <v>Daily</v>
    <v>44560</v>
    <v>44560</v>
    <v>0</v>
    <v>1</v>
    <v>637764192000000000,639284103200544779,0</v>
    <v>0</v>
    <v>bn96fr</v>
    <v>XIDX:INDF</v>
    <v>863</v>
  </rv>
  <rv s="1">
    <v>1</v>
    <v>XIDX:INDF</v>
    <v>Daily</v>
    <v>44925</v>
    <v>44925</v>
    <v>0</v>
    <v>1</v>
    <v>638079552000000000,639284103201024789,0</v>
    <v>0</v>
    <v>bn96fr</v>
    <v>XIDX:INDF</v>
    <v>864</v>
  </rv>
  <rv s="1">
    <v>1</v>
    <v>XIDX:INDF</v>
    <v>Daily</v>
    <v>45289</v>
    <v>45289</v>
    <v>0</v>
    <v>1</v>
    <v>638394048000000000,639284103201491851,0</v>
    <v>0</v>
    <v>bn96fr</v>
    <v>XIDX:INDF</v>
    <v>865</v>
  </rv>
  <rv s="1">
    <v>1</v>
    <v>XIDX:INDF</v>
    <v>Daily</v>
    <v>45656</v>
    <v>45656</v>
    <v>0</v>
    <v>1</v>
    <v>638711136000000000,639284103201971894,0</v>
    <v>0</v>
    <v>bn96fr</v>
    <v>XIDX:INDF</v>
    <v>377</v>
  </rv>
  <rv s="1">
    <v>1</v>
    <v>XIDX:INDF</v>
    <v>Daily</v>
    <v>46021</v>
    <v>46021</v>
    <v>0</v>
    <v>1</v>
    <v>639026496000000000,639284103202454823,0</v>
    <v>0</v>
    <v>bn96fr</v>
    <v>XIDX:INDF</v>
    <v>866</v>
  </rv>
  <rv s="1">
    <v>1</v>
    <v>XIDX:INDF</v>
    <v>Daily</v>
    <v>46203</v>
    <v>46203</v>
    <v>0</v>
    <v>1</v>
    <v>639183744000000000,639284103202931865,0</v>
    <v>0</v>
    <v>bn96fr</v>
    <v>XIDX:INDF</v>
    <v>867</v>
  </rv>
  <rv s="1">
    <v>1</v>
    <v>XIDX:INDF</v>
    <v>Daily</v>
    <v>46111</v>
    <v>46111</v>
    <v>0</v>
    <v>1</v>
    <v>639104256000000000,639284103203431866,0</v>
    <v>0</v>
    <v>bn96fr</v>
    <v>XIDX:INDF</v>
    <v>868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7"/>
  <sheetViews>
    <sheetView topLeftCell="S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</v>
      </c>
      <c r="D2" s="2" vm="1">
        <f ca="1">IFERROR(_xlfn.STOCKHISTORY("XIDX:" &amp; $C$1, D3, , 0, 0, 1), "Libur")</f>
        <v>9075</v>
      </c>
      <c r="E2" s="2" vm="2">
        <f ca="1">IFERROR(_xlfn.STOCKHISTORY("XIDX:" &amp; $C$1, E3, , 0, 0, 1), "Libur")</f>
        <v>9800</v>
      </c>
      <c r="H2" s="2" vm="2">
        <f ca="1">IFERROR(INDEX(D2:G2,COUNT(D2:G2)),"")</f>
        <v>9800</v>
      </c>
      <c r="I2" s="2" vm="1">
        <f t="shared" ref="I2:Z2" ca="1" si="0">IFERROR(_xlfn.STOCKHISTORY("XIDX:" &amp; $C$1, I1, , 0, 0, 1), "Libur")</f>
        <v>9075</v>
      </c>
      <c r="J2" s="2" vm="3">
        <f t="shared" ca="1" si="0"/>
        <v>9000</v>
      </c>
      <c r="K2" s="2" vm="4">
        <f t="shared" ca="1" si="0"/>
        <v>4700</v>
      </c>
      <c r="L2" s="2" vm="5">
        <f t="shared" ca="1" si="0"/>
        <v>4140</v>
      </c>
      <c r="M2" s="2" vm="6">
        <f t="shared" ca="1" si="0"/>
        <v>3290</v>
      </c>
      <c r="N2" s="2" vm="7">
        <f t="shared" ca="1" si="0"/>
        <v>3500</v>
      </c>
      <c r="O2" s="2" vm="8">
        <f t="shared" ca="1" si="0"/>
        <v>3070</v>
      </c>
      <c r="P2" s="2" vm="6">
        <f t="shared" ca="1" si="0"/>
        <v>3290</v>
      </c>
      <c r="Q2" s="2" vm="9">
        <f t="shared" ca="1" si="0"/>
        <v>2250</v>
      </c>
      <c r="R2" s="2" vm="10">
        <f t="shared" ca="1" si="0"/>
        <v>1100</v>
      </c>
      <c r="S2" s="2" vm="11">
        <f t="shared" ca="1" si="0"/>
        <v>1145</v>
      </c>
      <c r="T2" s="2" vm="12">
        <f t="shared" ca="1" si="0"/>
        <v>915</v>
      </c>
      <c r="U2" s="2" vm="13">
        <f t="shared" ca="1" si="0"/>
        <v>800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446808000000</v>
      </c>
      <c r="E4" s="2">
        <f>IFERROR(INDEX(E51:E500,MATCH($C$4,$C$51:$C$500,0)),"")</f>
        <v>425022000000</v>
      </c>
      <c r="H4" s="2">
        <f>IFERROR(SUM(D4:G4)*(4/MAX(1,COUNT(D4:G4))),"")</f>
        <v>1743660000000</v>
      </c>
      <c r="I4" s="2">
        <f t="shared" ref="I4:Z4" si="1">IFERROR(INDEX(I51:I500,MATCH($C$4,$C$51:$C$500,0)),"")</f>
        <v>1697182000000</v>
      </c>
      <c r="J4" s="2">
        <f t="shared" si="1"/>
        <v>1427731000000</v>
      </c>
      <c r="K4" s="2">
        <f t="shared" si="1"/>
        <v>1390105000000</v>
      </c>
      <c r="L4" s="2">
        <f t="shared" si="1"/>
        <v>1138330000000</v>
      </c>
      <c r="M4" s="2">
        <f t="shared" si="1"/>
        <v>844412000000</v>
      </c>
      <c r="N4" s="2">
        <f t="shared" si="1"/>
        <v>488887274041</v>
      </c>
      <c r="O4" s="2">
        <f t="shared" si="1"/>
        <v>257797623019</v>
      </c>
      <c r="P4" s="2">
        <f t="shared" si="1"/>
        <v>129788816784</v>
      </c>
      <c r="Q4" s="2">
        <f t="shared" si="1"/>
        <v>56369329077</v>
      </c>
      <c r="R4" s="2">
        <f t="shared" si="1"/>
        <v>22658206779</v>
      </c>
      <c r="S4" s="2">
        <f t="shared" si="1"/>
        <v>9202634682</v>
      </c>
      <c r="T4" s="2">
        <f t="shared" si="1"/>
        <v>1927454466</v>
      </c>
      <c r="U4" s="2">
        <f t="shared" si="1"/>
        <v>9022506782</v>
      </c>
      <c r="V4" s="2">
        <f t="shared" si="1"/>
        <v>13927640669</v>
      </c>
      <c r="W4" s="2">
        <f t="shared" si="1"/>
        <v>18371694219</v>
      </c>
      <c r="X4" s="2">
        <f t="shared" si="1"/>
        <v>16425147393</v>
      </c>
      <c r="Y4" s="2">
        <f t="shared" si="1"/>
        <v>16034920046</v>
      </c>
      <c r="Z4" s="2">
        <f t="shared" si="1"/>
        <v>15995338387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171458000000</v>
      </c>
      <c r="E5" s="2">
        <f>IFERROR(INDEX(E51:E500,MATCH($C$5,$C$51:$C$500,0)),"")</f>
        <v>239633000000</v>
      </c>
      <c r="H5" s="2">
        <f>IFERROR(SUM(D5:G5)*(4/MAX(1,COUNT(D5:G5))),"")</f>
        <v>822182000000</v>
      </c>
      <c r="I5" s="2">
        <f t="shared" ref="I5:Z5" si="2">IFERROR(INDEX(I51:I500,MATCH($C$5,$C$51:$C$500,0)),"")</f>
        <v>1305438000000</v>
      </c>
      <c r="J5" s="2">
        <f t="shared" si="2"/>
        <v>1144514000000</v>
      </c>
      <c r="K5" s="2">
        <f t="shared" si="2"/>
        <v>683377000000</v>
      </c>
      <c r="L5" s="2">
        <f t="shared" si="2"/>
        <v>1250660000000</v>
      </c>
      <c r="M5" s="2">
        <f t="shared" si="2"/>
        <v>899247000000</v>
      </c>
      <c r="N5" s="2">
        <f t="shared" si="2"/>
        <v>467412356493</v>
      </c>
      <c r="O5" s="2">
        <f t="shared" si="2"/>
        <v>412639398759</v>
      </c>
      <c r="P5" s="2">
        <f t="shared" si="2"/>
        <v>454553802897</v>
      </c>
      <c r="Q5" s="2">
        <f t="shared" si="2"/>
        <v>262295743915</v>
      </c>
      <c r="R5" s="2">
        <f t="shared" si="2"/>
        <v>386708151976</v>
      </c>
      <c r="S5" s="2">
        <f t="shared" si="2"/>
        <v>416269919410</v>
      </c>
      <c r="T5" s="2">
        <f t="shared" si="2"/>
        <v>392580083509</v>
      </c>
      <c r="U5" s="2">
        <f t="shared" si="2"/>
        <v>192888607566</v>
      </c>
      <c r="V5" s="2">
        <f t="shared" si="2"/>
        <v>220829649</v>
      </c>
      <c r="W5" s="2">
        <f t="shared" si="2"/>
        <v>694104666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15897431000000</v>
      </c>
      <c r="E6" s="2">
        <f>IFERROR(INDEX(E51:E500,MATCH($C$6,$C$51:$C$500,0)),"")</f>
        <v>15729487000000</v>
      </c>
      <c r="H6" s="2">
        <f>IFERROR(INDEX(D6:G6,COUNT(D6:G6)),"")</f>
        <v>15729487000000</v>
      </c>
      <c r="I6" s="2">
        <f t="shared" ref="I6:Z6" si="3">IFERROR(INDEX(I51:I500,MATCH($C$6,$C$51:$C$500,0)),"")</f>
        <v>15488944000000</v>
      </c>
      <c r="J6" s="2">
        <f t="shared" si="3"/>
        <v>14235936000000</v>
      </c>
      <c r="K6" s="2">
        <f t="shared" si="3"/>
        <v>13073556000000</v>
      </c>
      <c r="L6" s="2">
        <f t="shared" si="3"/>
        <v>12327298000000</v>
      </c>
      <c r="M6" s="2">
        <f t="shared" si="3"/>
        <v>11220944000000</v>
      </c>
      <c r="N6" s="2">
        <f t="shared" si="3"/>
        <v>10135820785203</v>
      </c>
      <c r="O6" s="2">
        <f t="shared" si="3"/>
        <v>9535082452830</v>
      </c>
      <c r="P6" s="2">
        <f t="shared" si="3"/>
        <v>9038834740344</v>
      </c>
      <c r="Q6" s="2">
        <f t="shared" si="3"/>
        <v>8470834043629</v>
      </c>
      <c r="R6" s="2">
        <f t="shared" si="3"/>
        <v>8229376719630</v>
      </c>
      <c r="S6" s="2">
        <f t="shared" si="3"/>
        <v>7868088304802</v>
      </c>
      <c r="T6" s="2">
        <f t="shared" si="3"/>
        <v>7582345239488</v>
      </c>
      <c r="U6" s="2">
        <f t="shared" si="3"/>
        <v>7189765155979</v>
      </c>
      <c r="V6" s="2">
        <f t="shared" si="3"/>
        <v>12701447575</v>
      </c>
      <c r="W6" s="2">
        <f t="shared" si="3"/>
        <v>12840791847</v>
      </c>
      <c r="X6" s="2">
        <f t="shared" si="3"/>
        <v>14450414088</v>
      </c>
      <c r="Y6" s="2">
        <f t="shared" si="3"/>
        <v>14925421526</v>
      </c>
      <c r="Z6" s="2">
        <f t="shared" si="3"/>
        <v>11861320802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14.18</v>
      </c>
      <c r="E7" s="3">
        <f>IFERROR(INDEX(E51:E500,MATCH($C$7,$C$51:$C$500,0))/1000000000,"")</f>
        <v>14.18</v>
      </c>
      <c r="H7" s="3">
        <f>IFERROR(INDEX(D7:G7,COUNT(D7:G7)),"")</f>
        <v>14.18</v>
      </c>
      <c r="I7" s="3">
        <f t="shared" ref="I7:Z7" si="4">IFERROR(INDEX(I51:I500,MATCH($C$7,$C$51:$C$500,0))/1000000000,"")</f>
        <v>14.18</v>
      </c>
      <c r="J7" s="3">
        <f t="shared" si="4"/>
        <v>14.18</v>
      </c>
      <c r="K7" s="3">
        <f t="shared" si="4"/>
        <v>14.18</v>
      </c>
      <c r="L7" s="3">
        <f t="shared" si="4"/>
        <v>14.18</v>
      </c>
      <c r="M7" s="3">
        <f t="shared" si="4"/>
        <v>14.18</v>
      </c>
      <c r="N7" s="3">
        <f t="shared" si="4"/>
        <v>14.18</v>
      </c>
      <c r="O7" s="3">
        <f t="shared" si="4"/>
        <v>14.18</v>
      </c>
      <c r="P7" s="3">
        <f t="shared" si="4"/>
        <v>14.18</v>
      </c>
      <c r="Q7" s="3">
        <f t="shared" si="4"/>
        <v>14.18</v>
      </c>
      <c r="R7" s="3">
        <f t="shared" si="4"/>
        <v>14.18</v>
      </c>
      <c r="S7" s="3">
        <f t="shared" si="4"/>
        <v>14.18</v>
      </c>
      <c r="T7" s="3">
        <f t="shared" si="4"/>
        <v>14.18</v>
      </c>
      <c r="U7" s="3">
        <f t="shared" si="4"/>
        <v>14.18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  <c r="Z7" s="3">
        <f t="shared" si="4"/>
        <v>0.18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-256000000000</v>
      </c>
      <c r="E8" s="2">
        <f>IFERROR(INDEX(E51:E500,MATCH("Free cash flow (Quarter)",$C$51:$C$500,0)),"")</f>
        <v>-221000000000</v>
      </c>
      <c r="H8" s="2">
        <f>IFERROR(INDEX(D8:G8,COUNT(D8:G8)),"")</f>
        <v>-221000000000</v>
      </c>
      <c r="I8" s="2">
        <f t="shared" ref="I8:Z8" si="5">IFERROR(INDEX(I51:I500,MATCH($C$8,$C$51:$C$500,0)),"")</f>
        <v>-500000000000</v>
      </c>
      <c r="J8" s="2">
        <f t="shared" si="5"/>
        <v>-410000000000</v>
      </c>
      <c r="K8" s="2">
        <f t="shared" si="5"/>
        <v>-63000000000</v>
      </c>
      <c r="L8" s="2">
        <f t="shared" si="5"/>
        <v>-339000000000</v>
      </c>
      <c r="M8" s="2">
        <f t="shared" si="5"/>
        <v>-435000000000</v>
      </c>
      <c r="N8" s="2">
        <f t="shared" si="5"/>
        <v>-786000000000</v>
      </c>
      <c r="O8" s="2">
        <f t="shared" si="5"/>
        <v>-1055000000000</v>
      </c>
      <c r="P8" s="2">
        <f t="shared" si="5"/>
        <v>-683000000000</v>
      </c>
      <c r="Q8" s="2">
        <f t="shared" si="5"/>
        <v>-307000000000</v>
      </c>
      <c r="R8" s="2">
        <f t="shared" si="5"/>
        <v>-250000000000</v>
      </c>
      <c r="S8" s="2">
        <f t="shared" si="5"/>
        <v>-33000000000</v>
      </c>
      <c r="T8" s="2">
        <f t="shared" si="5"/>
        <v>4000000000</v>
      </c>
      <c r="U8" s="2">
        <f t="shared" si="5"/>
        <v>3000000000</v>
      </c>
      <c r="V8" s="2">
        <f t="shared" si="5"/>
        <v>0</v>
      </c>
      <c r="W8" s="2">
        <f t="shared" si="5"/>
        <v>0</v>
      </c>
      <c r="X8" s="2">
        <f t="shared" si="5"/>
        <v>0</v>
      </c>
      <c r="Y8" s="2">
        <f t="shared" si="5"/>
        <v>-4000000000</v>
      </c>
      <c r="Z8" s="2">
        <f t="shared" si="5"/>
        <v>-7000000000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-18.079999999999998</v>
      </c>
      <c r="E9" s="3">
        <f>IFERROR(INDEX(E51:E500,MATCH("Free cash flow per share (Quarter)",$C$51:$C$500,0)),"")</f>
        <v>-15.59</v>
      </c>
      <c r="H9" s="3">
        <f>IFERROR(INDEX(D9:G9,COUNT(D9:G9)),"")</f>
        <v>-15.59</v>
      </c>
      <c r="I9" s="3">
        <f t="shared" ref="I9:Z9" si="6">IFERROR(INDEX(I51:I500,MATCH($C$9,$C$51:$C$500,0)),"")</f>
        <v>-35.229999999999997</v>
      </c>
      <c r="J9" s="3">
        <f t="shared" si="6"/>
        <v>-28.93</v>
      </c>
      <c r="K9" s="3">
        <f t="shared" si="6"/>
        <v>-4.4400000000000004</v>
      </c>
      <c r="L9" s="3">
        <f t="shared" si="6"/>
        <v>-23.91</v>
      </c>
      <c r="M9" s="3">
        <f t="shared" si="6"/>
        <v>-30.67</v>
      </c>
      <c r="N9" s="3">
        <f t="shared" si="6"/>
        <v>-55.41</v>
      </c>
      <c r="O9" s="3">
        <f t="shared" si="6"/>
        <v>-74.349999999999994</v>
      </c>
      <c r="P9" s="3">
        <f t="shared" si="6"/>
        <v>-48.15</v>
      </c>
      <c r="Q9" s="3">
        <f t="shared" si="6"/>
        <v>-21.66</v>
      </c>
      <c r="R9" s="3">
        <f t="shared" si="6"/>
        <v>-17.600000000000001</v>
      </c>
      <c r="S9" s="3">
        <f t="shared" si="6"/>
        <v>-2.35</v>
      </c>
      <c r="T9" s="3">
        <f t="shared" si="6"/>
        <v>0.26</v>
      </c>
      <c r="U9" s="3">
        <f t="shared" si="6"/>
        <v>0.2</v>
      </c>
      <c r="V9" s="3">
        <f t="shared" si="6"/>
        <v>1.76</v>
      </c>
      <c r="W9" s="3">
        <f t="shared" si="6"/>
        <v>-0.47</v>
      </c>
      <c r="X9" s="3">
        <f t="shared" si="6"/>
        <v>2.66</v>
      </c>
      <c r="Y9" s="3">
        <f t="shared" si="6"/>
        <v>-22.32</v>
      </c>
      <c r="Z9" s="3">
        <f t="shared" si="6"/>
        <v>-38.03</v>
      </c>
    </row>
    <row r="10" spans="1:26" ht="15.5" x14ac:dyDescent="0.35">
      <c r="C10" t="s">
        <v>18</v>
      </c>
      <c r="D10" s="3">
        <f ca="1">IFERROR(IF(D9=0,"",D2/D9),"")</f>
        <v>-501.93584070796464</v>
      </c>
      <c r="E10" s="3">
        <f ca="1">IFERROR(IF(E9=0,"",E2/E9),"")</f>
        <v>-628.60808210391281</v>
      </c>
      <c r="I10" s="3">
        <f t="shared" ref="I10:Z10" ca="1" si="7">IFERROR(IF(I9=0,"",I2/I9),"")</f>
        <v>-257.59296054499009</v>
      </c>
      <c r="J10" s="3">
        <f t="shared" ca="1" si="7"/>
        <v>-311.09574835810577</v>
      </c>
      <c r="K10" s="3">
        <f t="shared" ca="1" si="7"/>
        <v>-1058.5585585585584</v>
      </c>
      <c r="L10" s="3">
        <f t="shared" ca="1" si="7"/>
        <v>-173.14930991217065</v>
      </c>
      <c r="M10" s="3">
        <f t="shared" ca="1" si="7"/>
        <v>-107.27094880991196</v>
      </c>
      <c r="N10" s="3">
        <f t="shared" ca="1" si="7"/>
        <v>-63.165493593214222</v>
      </c>
      <c r="O10" s="3">
        <f t="shared" ca="1" si="7"/>
        <v>-41.29119031607263</v>
      </c>
      <c r="P10" s="3">
        <f t="shared" ca="1" si="7"/>
        <v>-68.32814122533749</v>
      </c>
      <c r="Q10" s="3">
        <f t="shared" ca="1" si="7"/>
        <v>-103.8781163434903</v>
      </c>
      <c r="R10" s="3">
        <f t="shared" ca="1" si="7"/>
        <v>-62.499999999999993</v>
      </c>
      <c r="S10" s="3">
        <f t="shared" ca="1" si="7"/>
        <v>-487.23404255319144</v>
      </c>
      <c r="T10" s="3">
        <f t="shared" ca="1" si="7"/>
        <v>3519.2307692307691</v>
      </c>
      <c r="U10" s="3">
        <f t="shared" ca="1" si="7"/>
        <v>4000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509825000000</v>
      </c>
      <c r="E11" s="2">
        <f>IFERROR(INDEX(E51:E500,MATCH($C$11,$C$51:$C$500,0)),"")</f>
        <v>313260000000</v>
      </c>
      <c r="H11" s="2">
        <f>IFERROR(INDEX(D11:G11,COUNT(D11:G11)),"")</f>
        <v>313260000000</v>
      </c>
      <c r="I11" s="2">
        <f t="shared" ref="I11:Z11" si="8">IFERROR(INDEX(I51:I500,MATCH($C$11,$C$51:$C$500,0)),"")</f>
        <v>744590000000</v>
      </c>
      <c r="J11" s="2">
        <f t="shared" si="8"/>
        <v>1067505000000</v>
      </c>
      <c r="K11" s="2">
        <f t="shared" si="8"/>
        <v>913710000000</v>
      </c>
      <c r="L11" s="2">
        <f t="shared" si="8"/>
        <v>369058000000</v>
      </c>
      <c r="M11" s="2">
        <f t="shared" si="8"/>
        <v>440052000000</v>
      </c>
      <c r="N11" s="2">
        <f t="shared" si="8"/>
        <v>177358729982</v>
      </c>
      <c r="O11" s="2">
        <f t="shared" si="8"/>
        <v>158254338410</v>
      </c>
      <c r="P11" s="2">
        <f t="shared" si="8"/>
        <v>342283403987</v>
      </c>
      <c r="Q11" s="2">
        <f t="shared" si="8"/>
        <v>1037998913925</v>
      </c>
      <c r="R11" s="2">
        <f t="shared" si="8"/>
        <v>62985539467</v>
      </c>
      <c r="S11" s="2">
        <f t="shared" si="8"/>
        <v>19250071375</v>
      </c>
      <c r="T11" s="2">
        <f t="shared" si="8"/>
        <v>305929670877</v>
      </c>
      <c r="U11" s="2">
        <f t="shared" si="8"/>
        <v>271479844979</v>
      </c>
      <c r="V11" s="2">
        <f t="shared" si="8"/>
        <v>1106626860</v>
      </c>
      <c r="W11" s="2">
        <f t="shared" si="8"/>
        <v>817954352</v>
      </c>
      <c r="X11" s="2">
        <f t="shared" si="8"/>
        <v>586612815</v>
      </c>
      <c r="Y11" s="2">
        <f t="shared" si="8"/>
        <v>89814630</v>
      </c>
      <c r="Z11" s="2">
        <f t="shared" si="8"/>
        <v>1674246055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-131172000000</v>
      </c>
      <c r="E14" s="2">
        <f>IFERROR(INDEX(E51:E500,MATCH($C$14,$C$51:$C$500,0)),"")</f>
        <v>-125277000000</v>
      </c>
      <c r="H14" s="2">
        <f>IFERROR(SUM(D14:G14)*(4/MAX(1,COUNT(D14:G14))),"")</f>
        <v>-512898000000</v>
      </c>
      <c r="I14" s="2">
        <f t="shared" ref="I14:Z14" si="11">IFERROR(INDEX(I51:I500,MATCH($C$14,$C$51:$C$500,0)),"")</f>
        <v>-562849000000</v>
      </c>
      <c r="J14" s="2">
        <f t="shared" si="11"/>
        <v>-553089000000</v>
      </c>
      <c r="K14" s="2">
        <f t="shared" si="11"/>
        <v>-567368000000</v>
      </c>
      <c r="L14" s="2">
        <f t="shared" si="11"/>
        <v>-529815000000</v>
      </c>
      <c r="M14" s="2">
        <f t="shared" si="11"/>
        <v>-584081000000</v>
      </c>
      <c r="N14" s="2">
        <f t="shared" si="11"/>
        <v>-574542901220</v>
      </c>
      <c r="O14" s="2">
        <f t="shared" si="11"/>
        <v>-542072815895</v>
      </c>
      <c r="P14" s="2">
        <f t="shared" si="11"/>
        <v>-238804144567</v>
      </c>
      <c r="Q14" s="2">
        <f t="shared" si="11"/>
        <v>-46541735744</v>
      </c>
      <c r="R14" s="2">
        <f t="shared" si="11"/>
        <v>-8556235461</v>
      </c>
      <c r="S14" s="2">
        <f t="shared" si="11"/>
        <v>-2465075945</v>
      </c>
      <c r="T14" s="2">
        <f t="shared" si="11"/>
        <v>0</v>
      </c>
      <c r="U14" s="2">
        <f t="shared" si="11"/>
        <v>-181643</v>
      </c>
      <c r="V14" s="2">
        <f t="shared" si="11"/>
        <v>-3344961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-5326000000</v>
      </c>
      <c r="E15" s="2">
        <f>IFERROR(INDEX(E51:E500,MATCH($C$15,$C$51:$C$500,0)),"")</f>
        <v>-13067000000</v>
      </c>
      <c r="H15" s="2">
        <f>IFERROR(SUM(D15:G15)*(4/MAX(1,COUNT(D15:G15))),"")</f>
        <v>-36786000000</v>
      </c>
      <c r="I15" s="2">
        <f t="shared" ref="I15:Z15" si="12">IFERROR(INDEX(I51:I500,MATCH($C$15,$C$51:$C$500,0)),"")</f>
        <v>-36531000000</v>
      </c>
      <c r="J15" s="2">
        <f t="shared" si="12"/>
        <v>-53753000000</v>
      </c>
      <c r="K15" s="2">
        <f t="shared" si="12"/>
        <v>-69973000000</v>
      </c>
      <c r="L15" s="2">
        <f t="shared" si="12"/>
        <v>-38832000000</v>
      </c>
      <c r="M15" s="2">
        <f t="shared" si="12"/>
        <v>-21820000000</v>
      </c>
      <c r="N15" s="2">
        <f t="shared" si="12"/>
        <v>-16348226449</v>
      </c>
      <c r="O15" s="2">
        <f t="shared" si="12"/>
        <v>-21664340716</v>
      </c>
      <c r="P15" s="2">
        <f t="shared" si="12"/>
        <v>-3204725332</v>
      </c>
      <c r="Q15" s="2">
        <f t="shared" si="12"/>
        <v>6331969390</v>
      </c>
      <c r="R15" s="2">
        <f t="shared" si="12"/>
        <v>-2788663158</v>
      </c>
      <c r="S15" s="2">
        <f t="shared" si="12"/>
        <v>-4096226263</v>
      </c>
      <c r="T15" s="2">
        <f t="shared" si="12"/>
        <v>85181826</v>
      </c>
      <c r="U15" s="2">
        <f t="shared" si="12"/>
        <v>19124114</v>
      </c>
      <c r="V15" s="2">
        <f t="shared" si="12"/>
        <v>-128775244</v>
      </c>
      <c r="W15" s="2">
        <f t="shared" si="12"/>
        <v>-275562703</v>
      </c>
      <c r="X15" s="2">
        <f t="shared" si="12"/>
        <v>-170586221</v>
      </c>
      <c r="Y15" s="2">
        <f t="shared" si="12"/>
        <v>-54409206</v>
      </c>
      <c r="Z15" s="2">
        <f t="shared" si="12"/>
        <v>-146811668</v>
      </c>
    </row>
    <row r="16" spans="1:26" ht="15.5" x14ac:dyDescent="0.35">
      <c r="C16" t="s">
        <v>29</v>
      </c>
      <c r="D16" s="2">
        <f>IFERROR(INDEX(D51:D500,MATCH($C$16,$C$51:$C$500,0)),"")</f>
        <v>166751000000</v>
      </c>
      <c r="E16" s="2">
        <f>IFERROR(INDEX(E51:E500,MATCH($C$16,$C$51:$C$500,0)),"")</f>
        <v>247601000000</v>
      </c>
      <c r="H16" s="2">
        <f>IFERROR(SUM(D16:G16)*(4/MAX(1,COUNT(D16:G16))),"")</f>
        <v>828704000000</v>
      </c>
      <c r="I16" s="2">
        <f t="shared" ref="I16:Z16" si="13">IFERROR(INDEX(I51:I500,MATCH($C$16,$C$51:$C$500,0)),"")</f>
        <v>1310339000000</v>
      </c>
      <c r="J16" s="2">
        <f t="shared" si="13"/>
        <v>1145363000000</v>
      </c>
      <c r="K16" s="2">
        <f t="shared" si="13"/>
        <v>856815000000</v>
      </c>
      <c r="L16" s="2">
        <f t="shared" si="13"/>
        <v>1396582000000</v>
      </c>
      <c r="M16" s="2">
        <f t="shared" si="13"/>
        <v>1006490000000</v>
      </c>
      <c r="N16" s="2">
        <f t="shared" si="13"/>
        <v>343400159271</v>
      </c>
      <c r="O16" s="2">
        <f t="shared" si="13"/>
        <v>540808402281</v>
      </c>
      <c r="P16" s="2">
        <f t="shared" si="13"/>
        <v>286072851383</v>
      </c>
      <c r="Q16" s="2">
        <f t="shared" si="13"/>
        <v>164461447372</v>
      </c>
      <c r="R16" s="2">
        <f t="shared" si="13"/>
        <v>400861610016</v>
      </c>
      <c r="S16" s="2">
        <f t="shared" si="13"/>
        <v>419014185148</v>
      </c>
      <c r="T16" s="2">
        <f t="shared" si="13"/>
        <v>392494901683</v>
      </c>
      <c r="U16" s="2">
        <f t="shared" si="13"/>
        <v>192869483452</v>
      </c>
      <c r="V16" s="2">
        <f t="shared" si="13"/>
        <v>349604893</v>
      </c>
      <c r="W16" s="2">
        <f t="shared" si="13"/>
        <v>969667369</v>
      </c>
      <c r="X16" s="2">
        <f t="shared" si="13"/>
        <v>609850231</v>
      </c>
      <c r="Y16" s="2">
        <f t="shared" si="13"/>
        <v>243122623</v>
      </c>
      <c r="Z16" s="2">
        <f t="shared" si="13"/>
        <v>224550464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128683500000000</v>
      </c>
      <c r="E20" s="2">
        <f ca="1">IFERROR(E21*E2,"")</f>
        <v>138964000000000</v>
      </c>
      <c r="H20" s="2">
        <f t="shared" ref="H20:Z20" ca="1" si="14">IFERROR(H21*H2,"")</f>
        <v>138964000000000</v>
      </c>
      <c r="I20" s="2">
        <f t="shared" ca="1" si="14"/>
        <v>128683500000000</v>
      </c>
      <c r="J20" s="2">
        <f t="shared" ca="1" si="14"/>
        <v>127620000000000</v>
      </c>
      <c r="K20" s="2">
        <f t="shared" ca="1" si="14"/>
        <v>66646000000000</v>
      </c>
      <c r="L20" s="2">
        <f t="shared" ca="1" si="14"/>
        <v>58705200000000</v>
      </c>
      <c r="M20" s="2">
        <f t="shared" ca="1" si="14"/>
        <v>46652200000000</v>
      </c>
      <c r="N20" s="2">
        <f t="shared" ca="1" si="14"/>
        <v>49630000000000</v>
      </c>
      <c r="O20" s="2">
        <f t="shared" ca="1" si="14"/>
        <v>43532600000000</v>
      </c>
      <c r="P20" s="2">
        <f t="shared" ca="1" si="14"/>
        <v>46652200000000</v>
      </c>
      <c r="Q20" s="2">
        <f t="shared" ca="1" si="14"/>
        <v>31905000000000</v>
      </c>
      <c r="R20" s="2">
        <f t="shared" ca="1" si="14"/>
        <v>15598000000000</v>
      </c>
      <c r="S20" s="2">
        <f t="shared" ca="1" si="14"/>
        <v>16236100000000</v>
      </c>
      <c r="T20" s="2">
        <f t="shared" ca="1" si="14"/>
        <v>12974700000000</v>
      </c>
      <c r="U20" s="2">
        <f t="shared" ca="1" si="14"/>
        <v>11344000000000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14180000000</v>
      </c>
      <c r="E21" s="2">
        <f>IFERROR(INDEX(E51:E500,MATCH($C$7,$C$51:$C$500,0)),"")</f>
        <v>14180000000</v>
      </c>
      <c r="H21" s="2">
        <f>IFERROR(INDEX(D21:G21,COUNT(D21:G21)),"")</f>
        <v>14180000000</v>
      </c>
      <c r="I21" s="2">
        <f t="shared" ref="I21:Z21" si="15">IFERROR(INDEX(I51:I500,MATCH($C$7,$C$51:$C$500,0)),"")</f>
        <v>14180000000</v>
      </c>
      <c r="J21" s="2">
        <f t="shared" si="15"/>
        <v>14180000000</v>
      </c>
      <c r="K21" s="2">
        <f t="shared" si="15"/>
        <v>14180000000</v>
      </c>
      <c r="L21" s="2">
        <f t="shared" si="15"/>
        <v>14180000000</v>
      </c>
      <c r="M21" s="2">
        <f t="shared" si="15"/>
        <v>14180000000</v>
      </c>
      <c r="N21" s="2">
        <f t="shared" si="15"/>
        <v>14180000000</v>
      </c>
      <c r="O21" s="2">
        <f t="shared" si="15"/>
        <v>14180000000</v>
      </c>
      <c r="P21" s="2">
        <f t="shared" si="15"/>
        <v>14180000000</v>
      </c>
      <c r="Q21" s="2">
        <f t="shared" si="15"/>
        <v>14180000000</v>
      </c>
      <c r="R21" s="2">
        <f t="shared" si="15"/>
        <v>14180000000</v>
      </c>
      <c r="S21" s="2">
        <f t="shared" si="15"/>
        <v>14180000000</v>
      </c>
      <c r="T21" s="2">
        <f t="shared" si="15"/>
        <v>14180000000</v>
      </c>
      <c r="U21" s="2">
        <f t="shared" si="15"/>
        <v>14180000000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  <c r="Z21" s="2">
        <f t="shared" si="15"/>
        <v>180000000</v>
      </c>
    </row>
    <row r="23" spans="1:26" ht="15.5" x14ac:dyDescent="0.35">
      <c r="B23" t="s">
        <v>54</v>
      </c>
      <c r="C23" t="s">
        <v>55</v>
      </c>
      <c r="D23" s="3">
        <f>IFERROR(D5/D6*100,"")</f>
        <v>1.0785264612879903</v>
      </c>
      <c r="E23" s="3">
        <f>IFERROR(E5/E6*100,"")</f>
        <v>1.5234635433437849</v>
      </c>
      <c r="H23" s="3">
        <f t="shared" ref="H23:Z23" si="16">IFERROR(H5/H6*100,"")</f>
        <v>5.2270108999740428</v>
      </c>
      <c r="I23" s="3">
        <f t="shared" si="16"/>
        <v>8.4281923932322318</v>
      </c>
      <c r="J23" s="3">
        <f t="shared" si="16"/>
        <v>8.039611866757479</v>
      </c>
      <c r="K23" s="3">
        <f t="shared" si="16"/>
        <v>5.2271700216834649</v>
      </c>
      <c r="L23" s="3">
        <f t="shared" si="16"/>
        <v>10.145451176729889</v>
      </c>
      <c r="M23" s="3">
        <f t="shared" si="16"/>
        <v>8.0140048822986731</v>
      </c>
      <c r="N23" s="3">
        <f t="shared" si="16"/>
        <v>4.6114899463826564</v>
      </c>
      <c r="O23" s="3">
        <f t="shared" si="16"/>
        <v>4.32759130086525</v>
      </c>
      <c r="P23" s="3">
        <f t="shared" si="16"/>
        <v>5.0288982590658646</v>
      </c>
      <c r="Q23" s="3">
        <f t="shared" si="16"/>
        <v>3.0964571205627065</v>
      </c>
      <c r="R23" s="3">
        <f t="shared" si="16"/>
        <v>4.6991183555075695</v>
      </c>
      <c r="S23" s="3">
        <f t="shared" si="16"/>
        <v>5.2906106703955631</v>
      </c>
      <c r="T23" s="3">
        <f t="shared" si="16"/>
        <v>5.1775548476015985</v>
      </c>
      <c r="U23" s="3">
        <f t="shared" si="16"/>
        <v>2.6828220864153547</v>
      </c>
      <c r="V23" s="3">
        <f t="shared" si="16"/>
        <v>1.7386179622128621</v>
      </c>
      <c r="W23" s="3">
        <f t="shared" si="16"/>
        <v>5.4054662225691636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-0.33714387630396125</v>
      </c>
      <c r="E24" s="4">
        <f>IFERROR(_xlfn.RRI(5,J23,E23),"")</f>
        <v>-0.28299960209616526</v>
      </c>
      <c r="H24" s="4">
        <f t="shared" ref="H24:Z24" si="17">IFERROR(_xlfn.RRI(5,M23,H23),"")</f>
        <v>-8.1919505235435564E-2</v>
      </c>
      <c r="I24" s="4">
        <f t="shared" si="17"/>
        <v>0.12818061957533877</v>
      </c>
      <c r="J24" s="4">
        <f t="shared" si="17"/>
        <v>0.13187317831473711</v>
      </c>
      <c r="K24" s="4">
        <f t="shared" si="17"/>
        <v>7.7638033618061542E-3</v>
      </c>
      <c r="L24" s="4">
        <f t="shared" si="17"/>
        <v>0.26788907296998188</v>
      </c>
      <c r="M24" s="4">
        <f t="shared" si="17"/>
        <v>0.11267067925964813</v>
      </c>
      <c r="N24" s="4">
        <f t="shared" si="17"/>
        <v>-2.7102488532864899E-2</v>
      </c>
      <c r="O24" s="4">
        <f t="shared" si="17"/>
        <v>-3.5228854220538008E-2</v>
      </c>
      <c r="P24" s="4">
        <f t="shared" si="17"/>
        <v>0.13390375964464818</v>
      </c>
      <c r="Q24" s="4">
        <f t="shared" si="17"/>
        <v>0.12236000320871221</v>
      </c>
      <c r="R24" s="4">
        <f t="shared" si="17"/>
        <v>-2.7618595052604E-2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88.52</v>
      </c>
      <c r="J25" s="3">
        <f t="shared" si="18"/>
        <v>75.58</v>
      </c>
      <c r="K25" s="3">
        <f t="shared" si="18"/>
        <v>50.83</v>
      </c>
      <c r="L25" s="3">
        <f t="shared" si="18"/>
        <v>90.92</v>
      </c>
      <c r="M25" s="3">
        <f t="shared" si="18"/>
        <v>66.489999999999995</v>
      </c>
      <c r="N25" s="3">
        <f t="shared" si="18"/>
        <v>23.18</v>
      </c>
      <c r="O25" s="3">
        <f t="shared" si="18"/>
        <v>36.880000000000003</v>
      </c>
      <c r="P25" s="3">
        <f t="shared" si="18"/>
        <v>20.399999999999999</v>
      </c>
      <c r="Q25" s="3">
        <f t="shared" si="18"/>
        <v>14.69</v>
      </c>
      <c r="R25" s="3">
        <f t="shared" si="18"/>
        <v>28.97</v>
      </c>
      <c r="S25" s="3">
        <f t="shared" si="18"/>
        <v>29.38</v>
      </c>
      <c r="T25" s="3">
        <f t="shared" si="18"/>
        <v>27.68</v>
      </c>
      <c r="U25" s="3">
        <f t="shared" si="18"/>
        <v>13.6</v>
      </c>
      <c r="V25" s="3">
        <f t="shared" si="18"/>
        <v>1.2</v>
      </c>
      <c r="W25" s="3">
        <f t="shared" si="18"/>
        <v>3.77</v>
      </c>
      <c r="X25" s="3">
        <f t="shared" si="18"/>
        <v>2.39</v>
      </c>
      <c r="Y25" s="3">
        <f t="shared" si="18"/>
        <v>1.03</v>
      </c>
      <c r="Z25" s="3">
        <f t="shared" si="18"/>
        <v>0.42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0.30733110609444902</v>
      </c>
      <c r="J26" s="4">
        <f t="shared" si="19"/>
        <v>0.15431195884988136</v>
      </c>
      <c r="K26" s="4">
        <f t="shared" si="19"/>
        <v>0.20032261455228606</v>
      </c>
      <c r="L26" s="4">
        <f t="shared" si="19"/>
        <v>0.43988406763442089</v>
      </c>
      <c r="M26" s="4">
        <f t="shared" si="19"/>
        <v>0.18075982380120315</v>
      </c>
      <c r="N26" s="4">
        <f t="shared" si="19"/>
        <v>-4.6298802313752385E-2</v>
      </c>
      <c r="O26" s="4">
        <f t="shared" si="19"/>
        <v>5.9070729761544705E-2</v>
      </c>
      <c r="P26" s="4">
        <f t="shared" si="19"/>
        <v>8.4471771197698553E-2</v>
      </c>
      <c r="Q26" s="4">
        <f t="shared" si="19"/>
        <v>0.65031979895101721</v>
      </c>
      <c r="R26" s="4">
        <f t="shared" si="19"/>
        <v>0.50356230425278636</v>
      </c>
      <c r="S26" s="4">
        <f t="shared" si="19"/>
        <v>0.65169851415704017</v>
      </c>
      <c r="T26" s="4">
        <f t="shared" si="19"/>
        <v>0.93137129410658326</v>
      </c>
      <c r="U26" s="4">
        <f t="shared" si="19"/>
        <v>1.0047393896568435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31.509732016925248</v>
      </c>
      <c r="E27" s="3">
        <f>IFERROR(E4/E21,"")</f>
        <v>29.973342736248238</v>
      </c>
      <c r="H27" s="3">
        <f t="shared" ref="H27:Z27" si="20">IFERROR(H4/H21,"")</f>
        <v>122.96614950634697</v>
      </c>
      <c r="I27" s="3">
        <f t="shared" si="20"/>
        <v>119.68843441466855</v>
      </c>
      <c r="J27" s="3">
        <f t="shared" si="20"/>
        <v>100.68624823695346</v>
      </c>
      <c r="K27" s="3">
        <f t="shared" si="20"/>
        <v>98.032792665726376</v>
      </c>
      <c r="L27" s="3">
        <f t="shared" si="20"/>
        <v>80.277150916784208</v>
      </c>
      <c r="M27" s="3">
        <f t="shared" si="20"/>
        <v>59.549506346967561</v>
      </c>
      <c r="N27" s="3">
        <f t="shared" si="20"/>
        <v>34.477240764527501</v>
      </c>
      <c r="O27" s="3">
        <f t="shared" si="20"/>
        <v>18.180368337023978</v>
      </c>
      <c r="P27" s="3">
        <f t="shared" si="20"/>
        <v>9.1529489974612126</v>
      </c>
      <c r="Q27" s="3">
        <f t="shared" si="20"/>
        <v>3.9752700336389282</v>
      </c>
      <c r="R27" s="3">
        <f t="shared" si="20"/>
        <v>1.5978989265867418</v>
      </c>
      <c r="S27" s="3">
        <f t="shared" si="20"/>
        <v>0.64898693102961913</v>
      </c>
      <c r="T27" s="3">
        <f t="shared" si="20"/>
        <v>0.13592767743300424</v>
      </c>
      <c r="U27" s="3">
        <f t="shared" si="20"/>
        <v>0.63628397616361076</v>
      </c>
      <c r="V27" s="3">
        <f t="shared" si="20"/>
        <v>77.375781494444439</v>
      </c>
      <c r="W27" s="3">
        <f t="shared" si="20"/>
        <v>102.06496788333334</v>
      </c>
      <c r="X27" s="3">
        <f t="shared" si="20"/>
        <v>91.250818850000002</v>
      </c>
      <c r="Y27" s="3">
        <f t="shared" si="20"/>
        <v>89.082889144444451</v>
      </c>
      <c r="Z27" s="3">
        <f t="shared" si="20"/>
        <v>88.862991038888893</v>
      </c>
    </row>
    <row r="28" spans="1:26" ht="15.5" x14ac:dyDescent="0.35">
      <c r="C28" t="s">
        <v>61</v>
      </c>
      <c r="D28" s="4">
        <f>IFERROR(_xlfn.RRI(5,I27,D27),"")</f>
        <v>-0.2342649885035919</v>
      </c>
      <c r="E28" s="4">
        <f>IFERROR(_xlfn.RRI(5,J27,E27),"")</f>
        <v>-0.21521082449266693</v>
      </c>
      <c r="H28" s="4">
        <f t="shared" ref="H28:Z28" si="21">IFERROR(_xlfn.RRI(5,M27,H27),"")</f>
        <v>0.15606294659254227</v>
      </c>
      <c r="I28" s="4">
        <f t="shared" si="21"/>
        <v>0.28263751132410442</v>
      </c>
      <c r="J28" s="4">
        <f t="shared" si="21"/>
        <v>0.40822968913434243</v>
      </c>
      <c r="K28" s="4">
        <f t="shared" si="21"/>
        <v>0.60680090046866675</v>
      </c>
      <c r="L28" s="4">
        <f t="shared" si="21"/>
        <v>0.82408496277524801</v>
      </c>
      <c r="M28" s="4">
        <f t="shared" si="21"/>
        <v>1.0618913283174964</v>
      </c>
      <c r="N28" s="4">
        <f t="shared" si="21"/>
        <v>1.2133969648504239</v>
      </c>
      <c r="O28" s="4">
        <f t="shared" si="21"/>
        <v>1.6623120406327634</v>
      </c>
      <c r="P28" s="4">
        <f t="shared" si="21"/>
        <v>0.70444115181710498</v>
      </c>
      <c r="Q28" s="4">
        <f t="shared" si="21"/>
        <v>-0.44772890020575862</v>
      </c>
      <c r="R28" s="4">
        <f t="shared" si="21"/>
        <v>-0.56455378456152494</v>
      </c>
      <c r="S28" s="4">
        <f t="shared" si="21"/>
        <v>-0.62812255694272334</v>
      </c>
      <c r="T28" s="4">
        <f t="shared" si="21"/>
        <v>-0.7266602955379744</v>
      </c>
      <c r="U28" s="4">
        <f t="shared" si="21"/>
        <v>-0.62762028787869317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0.17120931463350089</v>
      </c>
      <c r="J29" s="4">
        <f t="shared" si="22"/>
        <v>0.48691717489671454</v>
      </c>
      <c r="K29" s="4">
        <f t="shared" si="22"/>
        <v>-0.44093708754949407</v>
      </c>
      <c r="L29" s="4">
        <f t="shared" si="22"/>
        <v>0.3674236727327419</v>
      </c>
      <c r="M29" s="4">
        <f t="shared" si="22"/>
        <v>1.8684210526315788</v>
      </c>
      <c r="N29" s="4">
        <f t="shared" si="22"/>
        <v>-0.37147505422993499</v>
      </c>
      <c r="O29" s="4">
        <f t="shared" si="22"/>
        <v>0.8078431372549022</v>
      </c>
      <c r="P29" s="4">
        <f t="shared" si="22"/>
        <v>0.38869979577944175</v>
      </c>
      <c r="Q29" s="4">
        <f t="shared" si="22"/>
        <v>-0.49292371418709008</v>
      </c>
      <c r="R29" s="4">
        <f t="shared" si="22"/>
        <v>-1.3955071477195376E-2</v>
      </c>
      <c r="S29" s="4">
        <f t="shared" si="22"/>
        <v>6.1416184971098242E-2</v>
      </c>
      <c r="T29" s="4">
        <f t="shared" si="22"/>
        <v>1.0352941176470589</v>
      </c>
      <c r="U29" s="4">
        <f t="shared" si="22"/>
        <v>10.333333333333334</v>
      </c>
      <c r="V29" s="4">
        <f t="shared" si="22"/>
        <v>-0.68169761273209561</v>
      </c>
      <c r="W29" s="4">
        <f t="shared" si="22"/>
        <v>0.57740585774058573</v>
      </c>
      <c r="X29" s="4">
        <f t="shared" si="22"/>
        <v>1.3203883495145632</v>
      </c>
      <c r="Y29" s="4">
        <f t="shared" si="22"/>
        <v>1.4523809523809528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2.7385395320006896E-2</v>
      </c>
      <c r="I30" s="4">
        <f t="shared" si="23"/>
        <v>0.18872672793404355</v>
      </c>
      <c r="J30" s="4">
        <f t="shared" si="23"/>
        <v>2.7067020117185432E-2</v>
      </c>
      <c r="K30" s="4">
        <f t="shared" si="23"/>
        <v>0.22117927138878876</v>
      </c>
      <c r="L30" s="4">
        <f t="shared" si="23"/>
        <v>0.34807416284941478</v>
      </c>
      <c r="M30" s="4">
        <f t="shared" si="23"/>
        <v>0.72721206878701528</v>
      </c>
      <c r="N30" s="4">
        <f t="shared" si="23"/>
        <v>0.89639946371797363</v>
      </c>
      <c r="O30" s="4">
        <f t="shared" si="23"/>
        <v>0.98628533187137113</v>
      </c>
      <c r="P30" s="4">
        <f t="shared" si="23"/>
        <v>1.3024722647791254</v>
      </c>
      <c r="Q30" s="4">
        <f t="shared" si="23"/>
        <v>1.4878106915876514</v>
      </c>
      <c r="R30" s="4">
        <f t="shared" si="23"/>
        <v>1.4621434580380097</v>
      </c>
      <c r="S30" s="4">
        <f t="shared" si="23"/>
        <v>3.7745017297856096</v>
      </c>
      <c r="T30" s="4">
        <f t="shared" si="23"/>
        <v>-0.78637262209153524</v>
      </c>
      <c r="U30" s="4">
        <f t="shared" si="23"/>
        <v>-0.99177670371950566</v>
      </c>
      <c r="V30" s="4">
        <f t="shared" si="23"/>
        <v>-0.24189677321125685</v>
      </c>
      <c r="W30" s="4">
        <f t="shared" si="23"/>
        <v>0.1185101588086553</v>
      </c>
      <c r="X30" s="4">
        <f t="shared" si="23"/>
        <v>2.4336095588910873E-2</v>
      </c>
      <c r="Y30" s="4">
        <f t="shared" si="23"/>
        <v>2.4745746568368863E-3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1100.67</v>
      </c>
      <c r="E32" s="3">
        <f>IFERROR(INDEX(E51:E500,MATCH($A$32,$C$51:$C$500,0)),"")</f>
        <v>1088.58</v>
      </c>
      <c r="H32" s="3">
        <f>IFERROR(INDEX(D32:G32,COUNT(D32:G32)),"")</f>
        <v>1088.58</v>
      </c>
      <c r="I32" s="3">
        <f t="shared" ref="I32:Z32" si="24">IFERROR(INDEX(I51:I500,MATCH($C$32,$C$51:$C$500,0)),"")</f>
        <v>1071.68</v>
      </c>
      <c r="J32" s="3">
        <f t="shared" si="24"/>
        <v>984.65</v>
      </c>
      <c r="K32" s="3">
        <f t="shared" si="24"/>
        <v>903.96</v>
      </c>
      <c r="L32" s="3">
        <f t="shared" si="24"/>
        <v>855.78</v>
      </c>
      <c r="M32" s="3">
        <f t="shared" si="24"/>
        <v>761.26</v>
      </c>
      <c r="N32" s="3">
        <f t="shared" si="24"/>
        <v>696.37</v>
      </c>
      <c r="O32" s="3">
        <f t="shared" si="24"/>
        <v>653.95000000000005</v>
      </c>
      <c r="P32" s="3">
        <f t="shared" si="24"/>
        <v>628.41999999999996</v>
      </c>
      <c r="Q32" s="3">
        <f t="shared" si="24"/>
        <v>599.88</v>
      </c>
      <c r="R32" s="3">
        <f t="shared" si="24"/>
        <v>580.52</v>
      </c>
      <c r="S32" s="3">
        <f t="shared" si="24"/>
        <v>554.14</v>
      </c>
      <c r="T32" s="3">
        <f t="shared" si="24"/>
        <v>534.57000000000005</v>
      </c>
      <c r="U32" s="3">
        <f t="shared" si="24"/>
        <v>506.89</v>
      </c>
      <c r="V32" s="3">
        <f t="shared" si="24"/>
        <v>69.03</v>
      </c>
      <c r="W32" s="3">
        <f t="shared" si="24"/>
        <v>69.790000000000006</v>
      </c>
      <c r="X32" s="3">
        <f t="shared" si="24"/>
        <v>78.53</v>
      </c>
      <c r="Y32" s="3">
        <f t="shared" si="24"/>
        <v>81.12</v>
      </c>
      <c r="Z32" s="3">
        <f t="shared" si="24"/>
        <v>64.459999999999994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8.9</v>
      </c>
      <c r="E33" s="3">
        <f>IFERROR(INDEX(E51:E500,MATCH($A$33,$C$51:$C$500,0)),"")</f>
        <v>8.4499999999999993</v>
      </c>
      <c r="H33" s="3">
        <f>IFERROR(INDEX(D33:G33,COUNT(D33:G33)),"")</f>
        <v>8.4499999999999993</v>
      </c>
      <c r="I33" s="3">
        <f t="shared" ref="I33:Z33" si="25">IFERROR(INDEX(I51:I500,MATCH($C$33,$C$51:$C$500,0)),"")</f>
        <v>8.4700000000000006</v>
      </c>
      <c r="J33" s="3">
        <f t="shared" si="25"/>
        <v>9.14</v>
      </c>
      <c r="K33" s="3">
        <f t="shared" si="25"/>
        <v>5.2</v>
      </c>
      <c r="L33" s="3">
        <f t="shared" si="25"/>
        <v>4.84</v>
      </c>
      <c r="M33" s="3">
        <f t="shared" si="25"/>
        <v>4.32</v>
      </c>
      <c r="N33" s="3">
        <f t="shared" si="25"/>
        <v>5.03</v>
      </c>
      <c r="O33" s="3">
        <f t="shared" si="25"/>
        <v>4.6900000000000004</v>
      </c>
      <c r="P33" s="3">
        <f t="shared" si="25"/>
        <v>5.24</v>
      </c>
      <c r="Q33" s="3">
        <f t="shared" si="25"/>
        <v>3.75</v>
      </c>
      <c r="R33" s="3">
        <f t="shared" si="25"/>
        <v>1.89</v>
      </c>
      <c r="S33" s="3">
        <f t="shared" si="25"/>
        <v>2.0699999999999998</v>
      </c>
      <c r="T33" s="3">
        <f t="shared" si="25"/>
        <v>1.71</v>
      </c>
      <c r="U33" s="3">
        <f t="shared" si="25"/>
        <v>1.58</v>
      </c>
      <c r="V33" s="3">
        <f t="shared" si="25"/>
        <v>1.64</v>
      </c>
      <c r="W33" s="3">
        <f t="shared" si="25"/>
        <v>2.08</v>
      </c>
      <c r="X33" s="3">
        <f t="shared" si="25"/>
        <v>1.85</v>
      </c>
      <c r="Y33" s="3">
        <f t="shared" si="25"/>
        <v>1.96</v>
      </c>
      <c r="Z33" s="3">
        <f t="shared" si="25"/>
        <v>2.75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842.65</v>
      </c>
      <c r="E34" s="3">
        <f>IFERROR(INDEX(E51:E500,MATCH($A$34,$C$51:$C$500,0)),"")</f>
        <v>558.59</v>
      </c>
      <c r="H34" s="3">
        <f>IFERROR(INDEX(D34:G34,COUNT(D34:G34)),"")</f>
        <v>558.59</v>
      </c>
      <c r="I34" s="3">
        <f t="shared" ref="I34:Z34" si="26">IFERROR(INDEX(I51:I500,MATCH($C$34,$C$51:$C$500,0)),"")</f>
        <v>102.52</v>
      </c>
      <c r="J34" s="3">
        <f t="shared" si="26"/>
        <v>119.08</v>
      </c>
      <c r="K34" s="3">
        <f t="shared" si="26"/>
        <v>92.47</v>
      </c>
      <c r="L34" s="3">
        <f t="shared" si="26"/>
        <v>45.53</v>
      </c>
      <c r="M34" s="3">
        <f t="shared" si="26"/>
        <v>49.48</v>
      </c>
      <c r="N34" s="3">
        <f t="shared" si="26"/>
        <v>150.99</v>
      </c>
      <c r="O34" s="3">
        <f t="shared" si="26"/>
        <v>83.24</v>
      </c>
      <c r="P34" s="3">
        <f t="shared" si="26"/>
        <v>161.27000000000001</v>
      </c>
      <c r="Q34" s="3">
        <f t="shared" si="26"/>
        <v>153.16999999999999</v>
      </c>
      <c r="R34" s="3">
        <f t="shared" si="26"/>
        <v>37.97</v>
      </c>
      <c r="S34" s="3">
        <f t="shared" si="26"/>
        <v>38.97</v>
      </c>
      <c r="T34" s="3">
        <f t="shared" si="26"/>
        <v>33.06</v>
      </c>
      <c r="U34" s="3">
        <f t="shared" si="26"/>
        <v>58.82</v>
      </c>
      <c r="V34" s="3">
        <f t="shared" si="26"/>
        <v>94.17</v>
      </c>
      <c r="W34" s="3">
        <f t="shared" si="26"/>
        <v>38.46</v>
      </c>
      <c r="X34" s="3">
        <f t="shared" si="26"/>
        <v>60.67</v>
      </c>
      <c r="Y34" s="3">
        <f t="shared" si="26"/>
        <v>154.37</v>
      </c>
      <c r="Z34" s="3">
        <f t="shared" si="26"/>
        <v>421.43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311.10000000000002</v>
      </c>
      <c r="E35" s="3">
        <f>IFERROR(INDEX(E51:E500,MATCH($A$35,$C$51:$C$500,0)),"")</f>
        <v>307.02999999999997</v>
      </c>
      <c r="H35" s="3">
        <f>IFERROR(INDEX(D35:G35,COUNT(D35:G35)),"")</f>
        <v>307.02999999999997</v>
      </c>
      <c r="I35" s="3">
        <f t="shared" ref="I35:Z35" si="27">IFERROR(INDEX(I51:I500,MATCH($C$35,$C$51:$C$500,0)),"")</f>
        <v>75.84</v>
      </c>
      <c r="J35" s="3">
        <f t="shared" si="27"/>
        <v>89.41</v>
      </c>
      <c r="K35" s="3">
        <f t="shared" si="27"/>
        <v>47.96</v>
      </c>
      <c r="L35" s="3">
        <f t="shared" si="27"/>
        <v>51.59</v>
      </c>
      <c r="M35" s="3">
        <f t="shared" si="27"/>
        <v>55.26</v>
      </c>
      <c r="N35" s="3">
        <f t="shared" si="27"/>
        <v>101.54</v>
      </c>
      <c r="O35" s="3">
        <f t="shared" si="27"/>
        <v>168.91</v>
      </c>
      <c r="P35" s="3">
        <f t="shared" si="27"/>
        <v>359.55</v>
      </c>
      <c r="Q35" s="3">
        <f t="shared" si="27"/>
        <v>566.16</v>
      </c>
      <c r="R35" s="3">
        <f t="shared" si="27"/>
        <v>688.6</v>
      </c>
      <c r="S35" s="3">
        <f t="shared" si="27"/>
        <v>1764.79</v>
      </c>
      <c r="T35" s="3">
        <f t="shared" si="27"/>
        <v>6733.42</v>
      </c>
      <c r="U35" s="3">
        <f t="shared" si="27"/>
        <v>1257.6500000000001</v>
      </c>
      <c r="V35" s="3">
        <f t="shared" si="27"/>
        <v>1.49</v>
      </c>
      <c r="W35" s="3">
        <f t="shared" si="27"/>
        <v>1.45</v>
      </c>
      <c r="X35" s="3">
        <f t="shared" si="27"/>
        <v>1.62</v>
      </c>
      <c r="Y35" s="3">
        <f t="shared" si="27"/>
        <v>1.82</v>
      </c>
      <c r="Z35" s="3">
        <f t="shared" si="27"/>
        <v>2.04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446808000000</v>
      </c>
      <c r="E51" s="5">
        <v>425022000000</v>
      </c>
      <c r="F51" s="5">
        <v>475248000000</v>
      </c>
      <c r="G51" s="5">
        <v>420556000000</v>
      </c>
      <c r="I51" s="5">
        <v>1697182000000</v>
      </c>
      <c r="J51" s="5">
        <v>1427731000000</v>
      </c>
      <c r="K51" s="5">
        <v>1390105000000</v>
      </c>
      <c r="L51" s="5">
        <v>1138330000000</v>
      </c>
      <c r="M51" s="5">
        <v>844412000000</v>
      </c>
      <c r="N51" s="5">
        <v>488887274041</v>
      </c>
      <c r="O51" s="5">
        <v>257797623019</v>
      </c>
      <c r="P51" s="5">
        <v>129788816784</v>
      </c>
      <c r="Q51" s="5">
        <v>56369329077</v>
      </c>
      <c r="R51" s="5">
        <v>22658206779</v>
      </c>
      <c r="S51" s="5">
        <v>9202634682</v>
      </c>
      <c r="T51" s="5">
        <v>1927454466</v>
      </c>
      <c r="U51" s="5">
        <v>9022506782</v>
      </c>
      <c r="V51" s="5">
        <v>13927640669</v>
      </c>
      <c r="W51" s="5">
        <v>18371694219</v>
      </c>
      <c r="X51" s="5">
        <v>16425147393</v>
      </c>
      <c r="Y51" s="5">
        <v>16034920046</v>
      </c>
      <c r="Z51" s="5">
        <v>15995338387</v>
      </c>
    </row>
    <row r="52" spans="2:26" ht="15.5" x14ac:dyDescent="0.35">
      <c r="C52" t="s">
        <v>85</v>
      </c>
      <c r="U52" s="5">
        <v>-6556375236</v>
      </c>
      <c r="V52" s="5">
        <v>-8557106714</v>
      </c>
      <c r="W52" s="5">
        <v>-13614629950</v>
      </c>
      <c r="X52" s="5">
        <v>-11585076946</v>
      </c>
      <c r="Y52" s="5">
        <v>-11468485228</v>
      </c>
      <c r="Z52" s="5">
        <v>-10685300061</v>
      </c>
    </row>
    <row r="53" spans="2:26" ht="15.5" x14ac:dyDescent="0.35">
      <c r="C53" t="s">
        <v>86</v>
      </c>
      <c r="D53" s="5">
        <v>446808000000</v>
      </c>
      <c r="E53" s="5">
        <v>425022000000</v>
      </c>
      <c r="F53" s="5">
        <v>475248000000</v>
      </c>
      <c r="G53" s="5">
        <v>420556000000</v>
      </c>
      <c r="I53" s="5">
        <v>1697182000000</v>
      </c>
      <c r="J53" s="5">
        <v>1427731000000</v>
      </c>
      <c r="K53" s="5">
        <v>1390105000000</v>
      </c>
      <c r="L53" s="5">
        <v>1138330000000</v>
      </c>
      <c r="M53" s="5">
        <v>844412000000</v>
      </c>
      <c r="N53" s="5">
        <v>488887274041</v>
      </c>
      <c r="O53" s="5">
        <v>257797623019</v>
      </c>
      <c r="P53" s="5">
        <v>129788816784</v>
      </c>
      <c r="Q53" s="5">
        <v>56369329077</v>
      </c>
      <c r="R53" s="5">
        <v>22658206779</v>
      </c>
      <c r="S53" s="5">
        <v>9202634682</v>
      </c>
      <c r="T53" s="5">
        <v>1927454466</v>
      </c>
      <c r="U53" s="5">
        <v>2466131546</v>
      </c>
      <c r="V53" s="5">
        <v>5370533955</v>
      </c>
      <c r="W53" s="5">
        <v>4757064269</v>
      </c>
      <c r="X53" s="5">
        <v>4840070447</v>
      </c>
      <c r="Y53" s="5">
        <v>4566434818</v>
      </c>
      <c r="Z53" s="5">
        <v>5310038326</v>
      </c>
    </row>
    <row r="54" spans="2:26" ht="15.5" x14ac:dyDescent="0.35">
      <c r="C54" t="s">
        <v>87</v>
      </c>
      <c r="D54" s="5">
        <v>-261891000000</v>
      </c>
      <c r="E54" s="5">
        <v>-160260000000</v>
      </c>
      <c r="F54" s="5">
        <v>-60624000000</v>
      </c>
      <c r="G54" s="5">
        <v>-77109000000</v>
      </c>
      <c r="I54" s="5">
        <v>-291904000000</v>
      </c>
      <c r="J54" s="5">
        <v>-261445000000</v>
      </c>
      <c r="K54" s="5">
        <v>-454920000000</v>
      </c>
      <c r="L54" s="5">
        <v>248609000000</v>
      </c>
      <c r="M54" s="5">
        <v>158872000000</v>
      </c>
      <c r="N54" s="5">
        <v>-103643466806</v>
      </c>
      <c r="O54" s="5">
        <v>317842954087</v>
      </c>
      <c r="P54" s="5">
        <v>194149328284</v>
      </c>
      <c r="Q54" s="5">
        <v>143542257143</v>
      </c>
      <c r="R54" s="5">
        <v>368446399167</v>
      </c>
      <c r="S54" s="5">
        <v>383371512470</v>
      </c>
      <c r="T54" s="5">
        <v>367005856030</v>
      </c>
      <c r="U54" s="5">
        <v>179701066541</v>
      </c>
      <c r="V54" s="5">
        <v>-5017584101</v>
      </c>
      <c r="W54" s="5">
        <v>-3831713630</v>
      </c>
      <c r="X54" s="5">
        <v>-4274882143</v>
      </c>
      <c r="Y54" s="5">
        <v>-4335276105</v>
      </c>
      <c r="Z54" s="5">
        <v>-4737429772</v>
      </c>
    </row>
    <row r="55" spans="2:26" ht="15.5" x14ac:dyDescent="0.35">
      <c r="C55" t="s">
        <v>88</v>
      </c>
      <c r="D55" s="5">
        <v>-355114000000</v>
      </c>
      <c r="E55" s="5">
        <v>-318711000000</v>
      </c>
      <c r="F55" s="5">
        <v>-350428000000</v>
      </c>
      <c r="G55" s="5">
        <v>-300262000000</v>
      </c>
      <c r="I55" s="5">
        <v>-1192271000000</v>
      </c>
      <c r="J55" s="5">
        <v>-988411000000</v>
      </c>
      <c r="K55" s="5">
        <v>-789562000000</v>
      </c>
      <c r="L55" s="5">
        <v>-652126000000</v>
      </c>
      <c r="M55" s="5">
        <v>-420746000000</v>
      </c>
      <c r="N55" s="5">
        <v>-314506026226</v>
      </c>
      <c r="O55" s="5">
        <v>-229999040034</v>
      </c>
      <c r="P55" s="5">
        <v>-122225742803</v>
      </c>
      <c r="Q55" s="5">
        <v>-53854841353</v>
      </c>
      <c r="R55" s="5">
        <v>-18255731221</v>
      </c>
      <c r="S55" s="5">
        <v>-2288933720</v>
      </c>
      <c r="T55" s="5">
        <v>-1042408353</v>
      </c>
      <c r="U55" s="5">
        <v>-66451472</v>
      </c>
      <c r="V55" s="5">
        <v>-102599487</v>
      </c>
      <c r="W55" s="5">
        <v>-11268000</v>
      </c>
      <c r="X55" s="5">
        <v>-10162490</v>
      </c>
      <c r="Y55" s="5">
        <v>-32846000</v>
      </c>
      <c r="Z55" s="5">
        <v>-61237500</v>
      </c>
    </row>
    <row r="56" spans="2:26" ht="15.5" x14ac:dyDescent="0.35">
      <c r="C56" t="s">
        <v>89</v>
      </c>
      <c r="D56" s="5">
        <v>-46341000000</v>
      </c>
      <c r="E56" s="5">
        <v>-44189000000</v>
      </c>
      <c r="F56" s="5">
        <v>-75251000000</v>
      </c>
      <c r="G56" s="5">
        <v>-45231000000</v>
      </c>
      <c r="I56" s="5">
        <v>-210503000000</v>
      </c>
      <c r="J56" s="5">
        <v>-185123000000</v>
      </c>
      <c r="K56" s="5">
        <v>-149409000000</v>
      </c>
      <c r="L56" s="5">
        <v>-115060000000</v>
      </c>
      <c r="M56" s="5">
        <v>-145743000000</v>
      </c>
      <c r="N56" s="5">
        <v>-121711742110</v>
      </c>
      <c r="O56" s="5">
        <v>675692493438</v>
      </c>
      <c r="P56" s="5">
        <v>423248183288</v>
      </c>
      <c r="Q56" s="5">
        <v>268897115118</v>
      </c>
      <c r="R56" s="5">
        <v>-42790728797</v>
      </c>
      <c r="S56" s="5">
        <v>-30422981922</v>
      </c>
      <c r="T56" s="5">
        <v>-13571886570</v>
      </c>
      <c r="U56" s="5">
        <v>-7313531361</v>
      </c>
      <c r="V56" s="5">
        <v>-4680259344</v>
      </c>
      <c r="W56" s="5">
        <v>-3820445630</v>
      </c>
      <c r="X56" s="5">
        <v>-4264719653</v>
      </c>
      <c r="Y56" s="5">
        <v>-4302430105</v>
      </c>
      <c r="Z56" s="5">
        <v>-4676192272</v>
      </c>
    </row>
    <row r="57" spans="2:26" ht="15.5" x14ac:dyDescent="0.35">
      <c r="C57" t="s">
        <v>90</v>
      </c>
      <c r="D57" s="5">
        <v>137689000000</v>
      </c>
      <c r="E57" s="5">
        <v>202876000000</v>
      </c>
      <c r="F57" s="5">
        <v>408573000000</v>
      </c>
      <c r="G57" s="5">
        <v>260682000000</v>
      </c>
      <c r="I57" s="5">
        <v>1113634000000</v>
      </c>
      <c r="J57" s="5">
        <v>914150000000</v>
      </c>
      <c r="K57" s="5">
        <v>479474000000</v>
      </c>
      <c r="L57" s="5">
        <v>1012022000000</v>
      </c>
      <c r="M57" s="5">
        <v>748484000000</v>
      </c>
      <c r="N57" s="5">
        <v>346100215846</v>
      </c>
      <c r="O57" s="5">
        <v>-122307489574</v>
      </c>
      <c r="P57" s="5">
        <v>-104784115342</v>
      </c>
      <c r="Q57" s="5">
        <v>-68193883811</v>
      </c>
      <c r="R57" s="5">
        <v>427833956713</v>
      </c>
      <c r="S57" s="5">
        <v>416526159375</v>
      </c>
      <c r="T57" s="5">
        <v>383279060681</v>
      </c>
      <c r="U57" s="5">
        <v>187096983536</v>
      </c>
    </row>
    <row r="58" spans="2:26" ht="15.5" x14ac:dyDescent="0.35">
      <c r="C58" t="s">
        <v>91</v>
      </c>
    </row>
    <row r="59" spans="2:26" ht="15.5" x14ac:dyDescent="0.35">
      <c r="C59" t="s">
        <v>92</v>
      </c>
      <c r="D59" s="5">
        <v>6519000000</v>
      </c>
      <c r="E59" s="5">
        <v>6009000000</v>
      </c>
      <c r="F59" s="5">
        <v>51957000000</v>
      </c>
      <c r="G59" s="5">
        <v>-5542000000</v>
      </c>
      <c r="I59" s="5">
        <v>50120000000</v>
      </c>
      <c r="J59" s="5">
        <v>70770000000</v>
      </c>
      <c r="K59" s="5">
        <v>-40584000000</v>
      </c>
      <c r="L59" s="5">
        <v>-38894000000</v>
      </c>
      <c r="M59" s="5">
        <v>-44547000000</v>
      </c>
      <c r="N59" s="5">
        <v>138632580997</v>
      </c>
      <c r="O59" s="5">
        <v>-110440712710</v>
      </c>
      <c r="P59" s="5">
        <v>165132570664</v>
      </c>
      <c r="Q59" s="5">
        <v>53609649233</v>
      </c>
      <c r="R59" s="5">
        <v>-24236985433</v>
      </c>
      <c r="S59" s="5">
        <v>-423321750</v>
      </c>
    </row>
    <row r="60" spans="2:26" ht="15.5" x14ac:dyDescent="0.35">
      <c r="C60" t="s">
        <v>93</v>
      </c>
      <c r="D60" s="5">
        <v>184917000000</v>
      </c>
      <c r="E60" s="5">
        <v>264762000000</v>
      </c>
      <c r="F60" s="5">
        <v>414624000000</v>
      </c>
      <c r="G60" s="5">
        <v>343447000000</v>
      </c>
      <c r="I60" s="5">
        <v>1405278000000</v>
      </c>
      <c r="J60" s="5">
        <v>1166286000000</v>
      </c>
      <c r="K60" s="5">
        <v>935185000000</v>
      </c>
      <c r="L60" s="5">
        <v>1386939000000</v>
      </c>
      <c r="M60" s="5">
        <v>1003284000000</v>
      </c>
      <c r="N60" s="5">
        <v>385243807235</v>
      </c>
      <c r="O60" s="5">
        <v>575640577106</v>
      </c>
      <c r="P60" s="5">
        <v>323938145068</v>
      </c>
      <c r="Q60" s="5">
        <v>199911586220</v>
      </c>
      <c r="R60" s="5">
        <v>391104605946</v>
      </c>
      <c r="S60" s="5">
        <v>392574147152</v>
      </c>
      <c r="T60" s="5">
        <v>368933310496</v>
      </c>
      <c r="U60" s="5">
        <v>182167198087</v>
      </c>
      <c r="V60" s="5">
        <v>352949854</v>
      </c>
      <c r="W60" s="5">
        <v>925350639</v>
      </c>
      <c r="X60" s="5">
        <v>565188304</v>
      </c>
      <c r="Y60" s="5">
        <v>231158713</v>
      </c>
      <c r="Z60" s="5">
        <v>572608554</v>
      </c>
    </row>
    <row r="61" spans="2:26" ht="15.5" x14ac:dyDescent="0.35">
      <c r="C61" t="s">
        <v>94</v>
      </c>
      <c r="D61" s="5">
        <v>-18166000000</v>
      </c>
      <c r="E61" s="5">
        <v>-17161000000</v>
      </c>
      <c r="F61" s="5">
        <v>-743000000</v>
      </c>
      <c r="G61" s="5">
        <v>-29699000000</v>
      </c>
      <c r="I61" s="5">
        <v>-94939000000</v>
      </c>
      <c r="J61" s="5">
        <v>-20923000000</v>
      </c>
      <c r="K61" s="5">
        <v>-78370000000</v>
      </c>
      <c r="L61" s="5">
        <v>9643000000</v>
      </c>
      <c r="M61" s="5">
        <v>3206000000</v>
      </c>
      <c r="N61" s="5">
        <v>-41843647964</v>
      </c>
      <c r="O61" s="5">
        <v>-34832174825</v>
      </c>
      <c r="P61" s="5">
        <v>-37865293685</v>
      </c>
      <c r="Q61" s="5">
        <v>-35450138848</v>
      </c>
      <c r="R61" s="5">
        <v>9757004070</v>
      </c>
      <c r="S61" s="5">
        <v>26440037996</v>
      </c>
      <c r="T61" s="5">
        <v>23561591187</v>
      </c>
      <c r="U61" s="5">
        <v>10702285365</v>
      </c>
      <c r="V61" s="5">
        <v>-3344961</v>
      </c>
      <c r="W61" s="5">
        <v>44316730</v>
      </c>
      <c r="X61" s="5">
        <v>44661927</v>
      </c>
      <c r="Y61" s="5">
        <v>11963910</v>
      </c>
      <c r="Z61" s="5">
        <v>-348058090</v>
      </c>
    </row>
    <row r="62" spans="2:26" ht="15.5" x14ac:dyDescent="0.35">
      <c r="C62" t="s">
        <v>95</v>
      </c>
      <c r="D62" s="5">
        <v>113006000000</v>
      </c>
      <c r="E62" s="5">
        <v>108116000000</v>
      </c>
      <c r="F62" s="5">
        <v>153231000000</v>
      </c>
      <c r="G62" s="5">
        <v>99605000000</v>
      </c>
      <c r="I62" s="5">
        <v>467910000000</v>
      </c>
      <c r="J62" s="5">
        <v>532166000000</v>
      </c>
      <c r="K62" s="5">
        <v>488998000000</v>
      </c>
      <c r="L62" s="5">
        <v>539458000000</v>
      </c>
      <c r="M62" s="5">
        <v>587287000000</v>
      </c>
      <c r="N62" s="5">
        <v>532699253256</v>
      </c>
      <c r="O62" s="5">
        <v>507240641070</v>
      </c>
      <c r="P62" s="5">
        <v>200938850882</v>
      </c>
      <c r="Q62" s="5">
        <v>11091596896</v>
      </c>
      <c r="R62" s="5">
        <v>18313239531</v>
      </c>
      <c r="S62" s="5">
        <v>28905113941</v>
      </c>
      <c r="T62" s="5">
        <v>23561591187</v>
      </c>
      <c r="U62" s="5">
        <v>10702467008</v>
      </c>
      <c r="W62" s="5">
        <v>6209990</v>
      </c>
      <c r="X62" s="5">
        <v>8130960</v>
      </c>
      <c r="Y62" s="5">
        <v>22161773</v>
      </c>
      <c r="Z62" s="5">
        <v>18942152</v>
      </c>
    </row>
    <row r="63" spans="2:26" ht="15.5" x14ac:dyDescent="0.35">
      <c r="C63" t="s">
        <v>27</v>
      </c>
      <c r="D63" s="5">
        <v>-131172000000</v>
      </c>
      <c r="E63" s="5">
        <v>-125277000000</v>
      </c>
      <c r="F63" s="5">
        <v>-153974000000</v>
      </c>
      <c r="G63" s="5">
        <v>-129304000000</v>
      </c>
      <c r="I63" s="5">
        <v>-562849000000</v>
      </c>
      <c r="J63" s="5">
        <v>-553089000000</v>
      </c>
      <c r="K63" s="5">
        <v>-567368000000</v>
      </c>
      <c r="L63" s="5">
        <v>-529815000000</v>
      </c>
      <c r="M63" s="5">
        <v>-584081000000</v>
      </c>
      <c r="N63" s="5">
        <v>-574542901220</v>
      </c>
      <c r="O63" s="5">
        <v>-542072815895</v>
      </c>
      <c r="P63" s="5">
        <v>-238804144567</v>
      </c>
      <c r="Q63" s="5">
        <v>-46541735744</v>
      </c>
      <c r="R63" s="5">
        <v>-8556235461</v>
      </c>
      <c r="S63" s="5">
        <v>-2465075945</v>
      </c>
      <c r="U63" s="5">
        <v>-181643</v>
      </c>
      <c r="V63" s="5">
        <v>-3344961</v>
      </c>
    </row>
    <row r="64" spans="2:26" ht="15.5" x14ac:dyDescent="0.35">
      <c r="C64" t="s">
        <v>96</v>
      </c>
      <c r="Z64" s="5">
        <v>58161440</v>
      </c>
    </row>
    <row r="65" spans="3:26" ht="15.5" x14ac:dyDescent="0.35">
      <c r="C65" t="s">
        <v>97</v>
      </c>
      <c r="W65" s="5">
        <v>-121787835</v>
      </c>
      <c r="X65" s="5">
        <v>-160680</v>
      </c>
      <c r="Y65" s="5">
        <v>-172455</v>
      </c>
      <c r="Z65" s="5">
        <v>17871368</v>
      </c>
    </row>
    <row r="66" spans="3:26" ht="15.5" x14ac:dyDescent="0.35">
      <c r="C66" t="s">
        <v>98</v>
      </c>
      <c r="D66" s="5">
        <v>-18166000000</v>
      </c>
      <c r="E66" s="5">
        <v>-17161000000</v>
      </c>
      <c r="F66" s="5">
        <v>-743000000</v>
      </c>
      <c r="G66" s="5">
        <v>-29699000000</v>
      </c>
      <c r="I66" s="5">
        <v>-94939000000</v>
      </c>
      <c r="J66" s="5">
        <v>-20923000000</v>
      </c>
      <c r="K66" s="5">
        <v>-78370000000</v>
      </c>
      <c r="L66" s="5">
        <v>9643000000</v>
      </c>
      <c r="M66" s="5">
        <v>3206000000</v>
      </c>
      <c r="N66" s="5">
        <v>-41843647964</v>
      </c>
      <c r="O66" s="5">
        <v>-34832174825</v>
      </c>
      <c r="P66" s="5">
        <v>-37865293685</v>
      </c>
      <c r="Q66" s="5">
        <v>-35450138848</v>
      </c>
      <c r="R66" s="5">
        <v>9757004070</v>
      </c>
      <c r="S66" s="5">
        <v>26440037996</v>
      </c>
      <c r="T66" s="5">
        <v>23561591187</v>
      </c>
      <c r="U66" s="5">
        <v>10702285365</v>
      </c>
      <c r="V66" s="5">
        <v>-3344961</v>
      </c>
      <c r="W66" s="5">
        <v>44316730</v>
      </c>
      <c r="X66" s="5">
        <v>44661927</v>
      </c>
      <c r="Y66" s="5">
        <v>11963910</v>
      </c>
      <c r="Z66" s="5">
        <v>-348058090</v>
      </c>
    </row>
    <row r="67" spans="3:26" ht="15.5" x14ac:dyDescent="0.35">
      <c r="C67" t="s">
        <v>29</v>
      </c>
      <c r="D67" s="5">
        <v>166751000000</v>
      </c>
      <c r="E67" s="5">
        <v>247601000000</v>
      </c>
      <c r="F67" s="5">
        <v>413881000000</v>
      </c>
      <c r="G67" s="5">
        <v>313748000000</v>
      </c>
      <c r="I67" s="5">
        <v>1310339000000</v>
      </c>
      <c r="J67" s="5">
        <v>1145363000000</v>
      </c>
      <c r="K67" s="5">
        <v>856815000000</v>
      </c>
      <c r="L67" s="5">
        <v>1396582000000</v>
      </c>
      <c r="M67" s="5">
        <v>1006490000000</v>
      </c>
      <c r="N67" s="5">
        <v>343400159271</v>
      </c>
      <c r="O67" s="5">
        <v>540808402281</v>
      </c>
      <c r="P67" s="5">
        <v>286072851383</v>
      </c>
      <c r="Q67" s="5">
        <v>164461447372</v>
      </c>
      <c r="R67" s="5">
        <v>400861610016</v>
      </c>
      <c r="S67" s="5">
        <v>419014185148</v>
      </c>
      <c r="T67" s="5">
        <v>392494901683</v>
      </c>
      <c r="U67" s="5">
        <v>192869483452</v>
      </c>
      <c r="V67" s="5">
        <v>349604893</v>
      </c>
      <c r="W67" s="5">
        <v>969667369</v>
      </c>
      <c r="X67" s="5">
        <v>609850231</v>
      </c>
      <c r="Y67" s="5">
        <v>243122623</v>
      </c>
      <c r="Z67" s="5">
        <v>224550464</v>
      </c>
    </row>
    <row r="68" spans="3:26" ht="15.5" x14ac:dyDescent="0.35">
      <c r="C68" t="s">
        <v>28</v>
      </c>
      <c r="D68" s="5">
        <v>-5326000000</v>
      </c>
      <c r="E68" s="5">
        <v>-13067000000</v>
      </c>
      <c r="F68" s="5">
        <v>951000000</v>
      </c>
      <c r="G68" s="5">
        <v>-10060000000</v>
      </c>
      <c r="I68" s="5">
        <v>-36531000000</v>
      </c>
      <c r="J68" s="5">
        <v>-53753000000</v>
      </c>
      <c r="K68" s="5">
        <v>-69973000000</v>
      </c>
      <c r="L68" s="5">
        <v>-38832000000</v>
      </c>
      <c r="M68" s="5">
        <v>-21820000000</v>
      </c>
      <c r="N68" s="5">
        <v>-16348226449</v>
      </c>
      <c r="O68" s="5">
        <v>-21664340716</v>
      </c>
      <c r="P68" s="5">
        <v>-3204725332</v>
      </c>
      <c r="Q68" s="5">
        <v>6331969390</v>
      </c>
      <c r="R68" s="5">
        <v>-2788663158</v>
      </c>
      <c r="S68" s="5">
        <v>-4096226263</v>
      </c>
      <c r="T68" s="5">
        <v>85181826</v>
      </c>
      <c r="U68" s="5">
        <v>19124114</v>
      </c>
      <c r="V68" s="5">
        <v>-128775244</v>
      </c>
      <c r="W68" s="5">
        <v>-275562703</v>
      </c>
      <c r="X68" s="5">
        <v>-170586221</v>
      </c>
      <c r="Y68" s="5">
        <v>-54409206</v>
      </c>
      <c r="Z68" s="5">
        <v>-146811668</v>
      </c>
    </row>
    <row r="69" spans="3:26" ht="15.5" x14ac:dyDescent="0.35">
      <c r="C69" t="s">
        <v>99</v>
      </c>
      <c r="W69" s="5">
        <v>-329467692</v>
      </c>
      <c r="X69" s="5">
        <v>-204515880</v>
      </c>
      <c r="Y69" s="5">
        <v>-155813484</v>
      </c>
      <c r="Z69" s="5">
        <v>-164260100</v>
      </c>
    </row>
    <row r="70" spans="3:26" ht="15.5" x14ac:dyDescent="0.35">
      <c r="C70" t="s">
        <v>100</v>
      </c>
      <c r="W70" s="5">
        <v>53904989</v>
      </c>
      <c r="X70" s="5">
        <v>33929659</v>
      </c>
      <c r="Y70" s="5">
        <v>101404278</v>
      </c>
      <c r="Z70" s="5">
        <v>17448432</v>
      </c>
    </row>
    <row r="71" spans="3:26" ht="15.5" x14ac:dyDescent="0.35">
      <c r="C71" t="s">
        <v>101</v>
      </c>
      <c r="D71" s="5">
        <v>-5326000000</v>
      </c>
      <c r="E71" s="5">
        <v>-13067000000</v>
      </c>
      <c r="F71" s="5">
        <v>951000000</v>
      </c>
      <c r="G71" s="5">
        <v>-10060000000</v>
      </c>
      <c r="I71" s="5">
        <v>-36531000000</v>
      </c>
      <c r="J71" s="5">
        <v>-53753000000</v>
      </c>
      <c r="K71" s="5">
        <v>-69973000000</v>
      </c>
      <c r="L71" s="5">
        <v>-38832000000</v>
      </c>
      <c r="M71" s="5">
        <v>-21820000000</v>
      </c>
      <c r="N71" s="5">
        <v>-16348226449</v>
      </c>
      <c r="O71" s="5">
        <v>-21664340716</v>
      </c>
      <c r="P71" s="5">
        <v>-3204725332</v>
      </c>
      <c r="Q71" s="5">
        <v>6331969390</v>
      </c>
      <c r="R71" s="5">
        <v>-2788663158</v>
      </c>
      <c r="S71" s="5">
        <v>-4096226263</v>
      </c>
      <c r="T71" s="5">
        <v>85181826</v>
      </c>
      <c r="U71" s="5">
        <v>19124114</v>
      </c>
      <c r="V71" s="5">
        <v>-128775244</v>
      </c>
      <c r="W71" s="5">
        <v>-275562703</v>
      </c>
      <c r="X71" s="5">
        <v>-170586221</v>
      </c>
      <c r="Y71" s="5">
        <v>-54409206</v>
      </c>
      <c r="Z71" s="5">
        <v>-146811668</v>
      </c>
    </row>
    <row r="72" spans="3:26" ht="15.5" x14ac:dyDescent="0.35">
      <c r="C72" t="s">
        <v>102</v>
      </c>
      <c r="D72" s="5">
        <v>161425000000</v>
      </c>
      <c r="E72" s="5">
        <v>234534000000</v>
      </c>
      <c r="F72" s="5">
        <v>414832000000</v>
      </c>
      <c r="G72" s="5">
        <v>303688000000</v>
      </c>
      <c r="I72" s="5">
        <v>1273808000000</v>
      </c>
      <c r="J72" s="5">
        <v>1091610000000</v>
      </c>
      <c r="K72" s="5">
        <v>786842000000</v>
      </c>
      <c r="L72" s="5">
        <v>1357750000000</v>
      </c>
      <c r="M72" s="5">
        <v>984670000000</v>
      </c>
      <c r="N72" s="5">
        <v>327051932822</v>
      </c>
      <c r="O72" s="5">
        <v>519144061565</v>
      </c>
      <c r="P72" s="5">
        <v>282868126051</v>
      </c>
      <c r="Q72" s="5">
        <v>170793416762</v>
      </c>
      <c r="R72" s="5">
        <v>398072946858</v>
      </c>
      <c r="S72" s="5">
        <v>414917958885</v>
      </c>
      <c r="T72" s="5">
        <v>392580083509</v>
      </c>
      <c r="U72" s="5">
        <v>192888607566</v>
      </c>
      <c r="V72" s="5">
        <v>220829649</v>
      </c>
      <c r="W72" s="5">
        <v>694104666</v>
      </c>
      <c r="X72" s="5">
        <v>439264010</v>
      </c>
      <c r="Y72" s="5">
        <v>188713417</v>
      </c>
      <c r="Z72" s="5">
        <v>77738796</v>
      </c>
    </row>
    <row r="73" spans="3:26" ht="15.5" x14ac:dyDescent="0.35">
      <c r="C73" t="s">
        <v>103</v>
      </c>
      <c r="D73" s="5">
        <v>6519000000</v>
      </c>
      <c r="E73" s="5">
        <v>6009000000</v>
      </c>
      <c r="F73" s="5">
        <v>51957000000</v>
      </c>
      <c r="G73" s="5">
        <v>-5542000000</v>
      </c>
      <c r="I73" s="5">
        <v>50120000000</v>
      </c>
      <c r="J73" s="5">
        <v>70770000000</v>
      </c>
      <c r="K73" s="5">
        <v>-40584000000</v>
      </c>
      <c r="L73" s="5">
        <v>-38894000000</v>
      </c>
      <c r="M73" s="5">
        <v>-44547000000</v>
      </c>
      <c r="N73" s="5">
        <v>138632580997</v>
      </c>
      <c r="O73" s="5">
        <v>-110440712710</v>
      </c>
      <c r="P73" s="5">
        <v>165132570664</v>
      </c>
      <c r="Q73" s="5">
        <v>53609649233</v>
      </c>
      <c r="R73" s="5">
        <v>-24236985433</v>
      </c>
      <c r="S73" s="5">
        <v>-423321750</v>
      </c>
    </row>
    <row r="74" spans="3:26" ht="15.5" x14ac:dyDescent="0.35">
      <c r="C74" t="s">
        <v>104</v>
      </c>
      <c r="D74" s="5">
        <v>6519000000</v>
      </c>
      <c r="E74" s="5">
        <v>6009000000</v>
      </c>
      <c r="F74" s="5">
        <v>51957000000</v>
      </c>
      <c r="G74" s="5">
        <v>-5542000000</v>
      </c>
      <c r="I74" s="5">
        <v>50120000000</v>
      </c>
      <c r="J74" s="5">
        <v>70770000000</v>
      </c>
      <c r="K74" s="5">
        <v>-40584000000</v>
      </c>
      <c r="L74" s="5">
        <v>-38894000000</v>
      </c>
      <c r="M74" s="5">
        <v>-44547000000</v>
      </c>
      <c r="N74" s="5">
        <v>138632580997</v>
      </c>
      <c r="O74" s="5">
        <v>-110440712710</v>
      </c>
      <c r="P74" s="5">
        <v>165132570664</v>
      </c>
      <c r="Q74" s="5">
        <v>53609649233</v>
      </c>
      <c r="R74" s="5">
        <v>-24236985433</v>
      </c>
      <c r="S74" s="5">
        <v>-423321750</v>
      </c>
    </row>
    <row r="75" spans="3:26" ht="15.5" x14ac:dyDescent="0.35">
      <c r="C75" t="s">
        <v>105</v>
      </c>
      <c r="D75" s="5">
        <v>167944000000</v>
      </c>
      <c r="E75" s="5">
        <v>240543000000</v>
      </c>
      <c r="F75" s="5">
        <v>466789000000</v>
      </c>
      <c r="G75" s="5">
        <v>298146000000</v>
      </c>
      <c r="I75" s="5">
        <v>1323928000000</v>
      </c>
      <c r="J75" s="5">
        <v>1162380000000</v>
      </c>
      <c r="K75" s="5">
        <v>746258000000</v>
      </c>
      <c r="L75" s="5">
        <v>1318856000000</v>
      </c>
      <c r="M75" s="5">
        <v>940123000000</v>
      </c>
      <c r="N75" s="5">
        <v>465684513819</v>
      </c>
      <c r="O75" s="5">
        <v>408703348855</v>
      </c>
      <c r="P75" s="5">
        <v>448000696715</v>
      </c>
      <c r="Q75" s="5">
        <v>224403065995</v>
      </c>
      <c r="R75" s="5">
        <v>373835961425</v>
      </c>
      <c r="S75" s="5">
        <v>414494637135</v>
      </c>
      <c r="T75" s="5">
        <v>392580083509</v>
      </c>
      <c r="U75" s="5">
        <v>192888607566</v>
      </c>
      <c r="V75" s="5">
        <v>220829649</v>
      </c>
      <c r="W75" s="5">
        <v>694104666</v>
      </c>
    </row>
    <row r="76" spans="3:26" ht="15.5" x14ac:dyDescent="0.35">
      <c r="C76" t="s">
        <v>106</v>
      </c>
      <c r="D76" s="5">
        <v>161425000000</v>
      </c>
      <c r="E76" s="5">
        <v>234534000000</v>
      </c>
      <c r="F76" s="5">
        <v>414832000000</v>
      </c>
      <c r="G76" s="5">
        <v>303688000000</v>
      </c>
      <c r="I76" s="5">
        <v>1273808000000</v>
      </c>
      <c r="J76" s="5">
        <v>1091610000000</v>
      </c>
      <c r="K76" s="5">
        <v>786842000000</v>
      </c>
      <c r="L76" s="5">
        <v>1357750000000</v>
      </c>
      <c r="M76" s="5">
        <v>984670000000</v>
      </c>
      <c r="N76" s="5">
        <v>327051932822</v>
      </c>
      <c r="O76" s="5">
        <v>519144061565</v>
      </c>
      <c r="P76" s="5">
        <v>282868126051</v>
      </c>
      <c r="Q76" s="5">
        <v>170793416762</v>
      </c>
      <c r="R76" s="5">
        <v>398072946858</v>
      </c>
      <c r="S76" s="5">
        <v>414917958885</v>
      </c>
      <c r="T76" s="5">
        <v>392580083509</v>
      </c>
      <c r="U76" s="5">
        <v>192888607566</v>
      </c>
      <c r="V76" s="5">
        <v>220829649</v>
      </c>
      <c r="W76" s="5">
        <v>694104666</v>
      </c>
      <c r="X76" s="5">
        <v>439264010</v>
      </c>
      <c r="Y76" s="5">
        <v>188713417</v>
      </c>
      <c r="Z76" s="5">
        <v>77738796</v>
      </c>
    </row>
    <row r="77" spans="3:26" ht="15.5" x14ac:dyDescent="0.35">
      <c r="C77" t="s">
        <v>8</v>
      </c>
      <c r="D77" s="5">
        <v>171458000000</v>
      </c>
      <c r="E77" s="5">
        <v>239633000000</v>
      </c>
      <c r="F77" s="5">
        <v>468611000000</v>
      </c>
      <c r="G77" s="5">
        <v>292463000000</v>
      </c>
      <c r="I77" s="5">
        <v>1305438000000</v>
      </c>
      <c r="J77" s="5">
        <v>1144514000000</v>
      </c>
      <c r="K77" s="5">
        <v>683377000000</v>
      </c>
      <c r="L77" s="5">
        <v>1250660000000</v>
      </c>
      <c r="M77" s="5">
        <v>899247000000</v>
      </c>
      <c r="N77" s="5">
        <v>467412356493</v>
      </c>
      <c r="O77" s="5">
        <v>412639398759</v>
      </c>
      <c r="P77" s="5">
        <v>454553802897</v>
      </c>
      <c r="Q77" s="5">
        <v>262295743915</v>
      </c>
      <c r="R77" s="5">
        <v>386708151976</v>
      </c>
      <c r="S77" s="5">
        <v>416269919410</v>
      </c>
      <c r="T77" s="5">
        <v>392580083509</v>
      </c>
      <c r="U77" s="5">
        <v>192888607566</v>
      </c>
      <c r="V77" s="5">
        <v>220829649</v>
      </c>
      <c r="W77" s="5">
        <v>694104666</v>
      </c>
    </row>
    <row r="78" spans="3:26" ht="15.5" x14ac:dyDescent="0.35">
      <c r="C78" t="s">
        <v>107</v>
      </c>
      <c r="D78" s="5">
        <v>-3514000000</v>
      </c>
      <c r="E78" s="5">
        <v>910000000</v>
      </c>
      <c r="F78" s="5">
        <v>-1822000000</v>
      </c>
      <c r="G78" s="5">
        <v>5683000000</v>
      </c>
      <c r="I78" s="5">
        <v>18490000000</v>
      </c>
      <c r="J78" s="5">
        <v>17866000000</v>
      </c>
      <c r="K78" s="5">
        <v>62881000000</v>
      </c>
      <c r="L78" s="5">
        <v>68196000000</v>
      </c>
      <c r="M78" s="5">
        <v>40876000000</v>
      </c>
      <c r="N78" s="5">
        <v>-1727842674</v>
      </c>
      <c r="O78" s="5">
        <v>-3936049904</v>
      </c>
      <c r="P78" s="5">
        <v>-6553106182</v>
      </c>
      <c r="Q78" s="5">
        <v>-37892677920</v>
      </c>
      <c r="R78" s="5">
        <v>-12872190551</v>
      </c>
      <c r="S78" s="5">
        <v>-1775282275</v>
      </c>
    </row>
    <row r="79" spans="3:26" ht="15.5" x14ac:dyDescent="0.35">
      <c r="C79" t="s">
        <v>108</v>
      </c>
      <c r="D79" s="5">
        <v>161425000000</v>
      </c>
      <c r="E79" s="5">
        <v>234534000000</v>
      </c>
      <c r="F79" s="5">
        <v>414832000000</v>
      </c>
      <c r="G79" s="5">
        <v>303688000000</v>
      </c>
      <c r="I79" s="5">
        <v>1273808000000</v>
      </c>
      <c r="J79" s="5">
        <v>1091610000000</v>
      </c>
      <c r="K79" s="5">
        <v>786842000000</v>
      </c>
      <c r="L79" s="5">
        <v>1357750000000</v>
      </c>
      <c r="M79" s="5">
        <v>984670000000</v>
      </c>
      <c r="N79" s="5">
        <v>327051932822</v>
      </c>
      <c r="O79" s="5">
        <v>519144061565</v>
      </c>
      <c r="P79" s="5">
        <v>282868126051</v>
      </c>
      <c r="Q79" s="5">
        <v>170793416762</v>
      </c>
      <c r="R79" s="5">
        <v>398072946858</v>
      </c>
      <c r="S79" s="5">
        <v>414917958885</v>
      </c>
      <c r="T79" s="5">
        <v>392580083509</v>
      </c>
      <c r="U79" s="5">
        <v>192888607566</v>
      </c>
      <c r="V79" s="5">
        <v>220829649</v>
      </c>
      <c r="W79" s="5">
        <v>694104666</v>
      </c>
      <c r="X79" s="5">
        <v>439264010</v>
      </c>
      <c r="Y79" s="5">
        <v>188713417</v>
      </c>
      <c r="Z79" s="5">
        <v>77738796</v>
      </c>
    </row>
    <row r="80" spans="3:26" ht="15.5" x14ac:dyDescent="0.35">
      <c r="C80" t="s">
        <v>109</v>
      </c>
      <c r="D80" s="5">
        <v>167944000000</v>
      </c>
      <c r="E80" s="5">
        <v>240543000000</v>
      </c>
      <c r="F80" s="5">
        <v>466789000000</v>
      </c>
      <c r="G80" s="5">
        <v>298146000000</v>
      </c>
      <c r="I80" s="5">
        <v>1323928000000</v>
      </c>
      <c r="J80" s="5">
        <v>1162380000000</v>
      </c>
      <c r="K80" s="5">
        <v>746258000000</v>
      </c>
      <c r="L80" s="5">
        <v>1318856000000</v>
      </c>
      <c r="M80" s="5">
        <v>940123000000</v>
      </c>
      <c r="N80" s="5">
        <v>465684513819</v>
      </c>
      <c r="O80" s="5">
        <v>408703348855</v>
      </c>
      <c r="P80" s="5">
        <v>448000696715</v>
      </c>
      <c r="Q80" s="5">
        <v>224403065995</v>
      </c>
      <c r="R80" s="5">
        <v>373835961425</v>
      </c>
      <c r="S80" s="5">
        <v>414494637135</v>
      </c>
      <c r="T80" s="5">
        <v>392580083509</v>
      </c>
      <c r="U80" s="5">
        <v>192888607566</v>
      </c>
      <c r="V80" s="5">
        <v>220829649</v>
      </c>
      <c r="W80" s="5">
        <v>694104666</v>
      </c>
    </row>
    <row r="81" spans="2:26" ht="15.5" x14ac:dyDescent="0.35">
      <c r="C81" t="s">
        <v>110</v>
      </c>
      <c r="D81" s="5">
        <v>167944000000</v>
      </c>
      <c r="E81" s="5">
        <v>240543000000</v>
      </c>
      <c r="F81" s="5">
        <v>466789000000</v>
      </c>
      <c r="G81" s="5">
        <v>298146000000</v>
      </c>
      <c r="I81" s="5">
        <v>1323928000000</v>
      </c>
      <c r="J81" s="5">
        <v>1162380000000</v>
      </c>
      <c r="K81" s="5">
        <v>746258000000</v>
      </c>
      <c r="L81" s="5">
        <v>1318856000000</v>
      </c>
      <c r="M81" s="5">
        <v>940123000000</v>
      </c>
      <c r="N81" s="5">
        <v>465684513819</v>
      </c>
      <c r="O81" s="5">
        <v>408703348855</v>
      </c>
      <c r="P81" s="5">
        <v>448000696715</v>
      </c>
      <c r="Q81" s="5">
        <v>224403065995</v>
      </c>
      <c r="R81" s="5">
        <v>373835961425</v>
      </c>
      <c r="S81" s="5">
        <v>414494637135</v>
      </c>
      <c r="T81" s="5">
        <v>392580083509</v>
      </c>
      <c r="U81" s="5">
        <v>192888607566</v>
      </c>
      <c r="V81" s="5">
        <v>220829649</v>
      </c>
      <c r="W81" s="5">
        <v>694104666</v>
      </c>
    </row>
    <row r="83" spans="2:26" ht="15.5" x14ac:dyDescent="0.35">
      <c r="B83" t="s">
        <v>111</v>
      </c>
      <c r="C83" t="s">
        <v>112</v>
      </c>
    </row>
    <row r="84" spans="2:26" ht="15.5" x14ac:dyDescent="0.35">
      <c r="C84" t="s">
        <v>113</v>
      </c>
    </row>
    <row r="85" spans="2:26" ht="15.5" x14ac:dyDescent="0.35">
      <c r="C85" t="s">
        <v>20</v>
      </c>
      <c r="D85" s="5">
        <v>509825000000</v>
      </c>
      <c r="E85" s="5">
        <v>313260000000</v>
      </c>
      <c r="F85" s="5">
        <v>744590000000</v>
      </c>
      <c r="G85" s="5">
        <v>1105793000000</v>
      </c>
      <c r="I85" s="5">
        <v>744590000000</v>
      </c>
      <c r="J85" s="5">
        <v>1067505000000</v>
      </c>
      <c r="K85" s="5">
        <v>913710000000</v>
      </c>
      <c r="L85" s="5">
        <v>369058000000</v>
      </c>
      <c r="M85" s="5">
        <v>440052000000</v>
      </c>
      <c r="N85" s="5">
        <v>177358729982</v>
      </c>
      <c r="O85" s="5">
        <v>158254338410</v>
      </c>
      <c r="P85" s="5">
        <v>342283403987</v>
      </c>
      <c r="Q85" s="5">
        <v>1037998913925</v>
      </c>
      <c r="R85" s="5">
        <v>62985539467</v>
      </c>
      <c r="S85" s="5">
        <v>19250071375</v>
      </c>
      <c r="T85" s="5">
        <v>305929670877</v>
      </c>
      <c r="U85" s="5">
        <v>271479844979</v>
      </c>
      <c r="V85" s="5">
        <v>1106626860</v>
      </c>
      <c r="W85" s="5">
        <v>817954352</v>
      </c>
      <c r="X85" s="5">
        <v>586612815</v>
      </c>
      <c r="Y85" s="5">
        <v>89814630</v>
      </c>
      <c r="Z85" s="5">
        <v>1674246055</v>
      </c>
    </row>
    <row r="86" spans="2:26" ht="15.5" x14ac:dyDescent="0.35">
      <c r="C86" t="s">
        <v>114</v>
      </c>
      <c r="D86" s="5">
        <v>699186000000</v>
      </c>
      <c r="E86" s="5">
        <v>797508000000</v>
      </c>
      <c r="F86" s="5">
        <v>894098000000</v>
      </c>
      <c r="G86" s="5">
        <v>994098000000</v>
      </c>
      <c r="I86" s="5">
        <v>894098000000</v>
      </c>
      <c r="J86" s="5">
        <v>1294476000000</v>
      </c>
      <c r="K86" s="5">
        <v>2042127000000</v>
      </c>
      <c r="L86" s="5">
        <v>3831538000000</v>
      </c>
      <c r="M86" s="5">
        <v>4500489000000</v>
      </c>
      <c r="N86" s="5">
        <v>4993203478435</v>
      </c>
      <c r="O86" s="5">
        <v>4244000000000</v>
      </c>
      <c r="P86" s="5">
        <v>4142000000000</v>
      </c>
      <c r="Q86" s="5">
        <v>949205941527</v>
      </c>
      <c r="R86" s="5">
        <v>45058471471</v>
      </c>
      <c r="S86" s="5">
        <v>250000000000</v>
      </c>
    </row>
    <row r="87" spans="2:26" ht="15.5" x14ac:dyDescent="0.35">
      <c r="C87" t="s">
        <v>115</v>
      </c>
      <c r="D87" s="5">
        <v>804067000000</v>
      </c>
      <c r="E87" s="5">
        <v>772257000000</v>
      </c>
      <c r="F87" s="5">
        <v>751312000000</v>
      </c>
      <c r="G87" s="5">
        <v>685433000000</v>
      </c>
      <c r="I87" s="5">
        <v>751312000000</v>
      </c>
      <c r="J87" s="5">
        <v>543758000000</v>
      </c>
      <c r="K87" s="5">
        <v>514491000000</v>
      </c>
      <c r="L87" s="5">
        <v>467225000000</v>
      </c>
      <c r="M87" s="5">
        <v>321052000000</v>
      </c>
      <c r="N87" s="5">
        <v>225067933804</v>
      </c>
      <c r="O87" s="5">
        <v>145646690340</v>
      </c>
      <c r="P87" s="5">
        <v>94195012523</v>
      </c>
      <c r="Q87" s="5">
        <v>50644395911</v>
      </c>
      <c r="R87" s="5">
        <v>14316991462</v>
      </c>
      <c r="S87" s="5">
        <v>4939360616</v>
      </c>
      <c r="U87" s="5">
        <v>451000000</v>
      </c>
      <c r="V87" s="5">
        <v>1728310974</v>
      </c>
      <c r="W87" s="5">
        <v>1135960810</v>
      </c>
      <c r="X87" s="5">
        <v>633128615</v>
      </c>
      <c r="Y87" s="5">
        <v>374308636</v>
      </c>
    </row>
    <row r="88" spans="2:26" ht="15.5" x14ac:dyDescent="0.35">
      <c r="C88" t="s">
        <v>116</v>
      </c>
      <c r="D88" s="5">
        <v>804067000000</v>
      </c>
      <c r="E88" s="5">
        <v>772257000000</v>
      </c>
      <c r="F88" s="5">
        <v>751312000000</v>
      </c>
      <c r="G88" s="5">
        <v>685433000000</v>
      </c>
      <c r="I88" s="5">
        <v>751312000000</v>
      </c>
      <c r="J88" s="5">
        <v>543758000000</v>
      </c>
      <c r="K88" s="5">
        <v>514491000000</v>
      </c>
      <c r="L88" s="5">
        <v>467225000000</v>
      </c>
      <c r="M88" s="5">
        <v>319251000000</v>
      </c>
      <c r="N88" s="5">
        <v>222536841330</v>
      </c>
      <c r="O88" s="5">
        <v>144989569746</v>
      </c>
      <c r="P88" s="5">
        <v>92923837414</v>
      </c>
      <c r="Q88" s="5">
        <v>48983091284</v>
      </c>
      <c r="R88" s="5">
        <v>14033619912</v>
      </c>
      <c r="S88" s="5">
        <v>4852236307</v>
      </c>
      <c r="U88" s="5">
        <v>451000000</v>
      </c>
      <c r="V88" s="5">
        <v>8800000</v>
      </c>
      <c r="W88" s="5">
        <v>1135960810</v>
      </c>
      <c r="X88" s="5">
        <v>633128615</v>
      </c>
      <c r="Y88" s="5">
        <v>374308636</v>
      </c>
    </row>
    <row r="89" spans="2:26" ht="15.5" x14ac:dyDescent="0.35">
      <c r="C89" t="s">
        <v>117</v>
      </c>
      <c r="M89" s="5">
        <v>1801000000</v>
      </c>
      <c r="N89" s="5">
        <v>2531092474</v>
      </c>
      <c r="O89" s="5">
        <v>657120594</v>
      </c>
      <c r="P89" s="5">
        <v>1271175109</v>
      </c>
      <c r="Q89" s="5">
        <v>1661304627</v>
      </c>
      <c r="R89" s="5">
        <v>283371550</v>
      </c>
      <c r="S89" s="5">
        <v>87124309</v>
      </c>
      <c r="V89" s="5">
        <v>1719510974</v>
      </c>
    </row>
    <row r="90" spans="2:26" ht="15.5" x14ac:dyDescent="0.35">
      <c r="C90" t="s">
        <v>118</v>
      </c>
      <c r="D90" s="5">
        <v>804067000000</v>
      </c>
      <c r="E90" s="5">
        <v>772257000000</v>
      </c>
      <c r="F90" s="5">
        <v>751312000000</v>
      </c>
      <c r="G90" s="5">
        <v>685433000000</v>
      </c>
      <c r="I90" s="5">
        <v>751312000000</v>
      </c>
      <c r="J90" s="5">
        <v>543758000000</v>
      </c>
      <c r="K90" s="5">
        <v>514491000000</v>
      </c>
      <c r="L90" s="5">
        <v>467225000000</v>
      </c>
      <c r="M90" s="5">
        <v>321052000000</v>
      </c>
      <c r="N90" s="5">
        <v>225067933804</v>
      </c>
      <c r="O90" s="5">
        <v>145646690340</v>
      </c>
      <c r="P90" s="5">
        <v>94195012523</v>
      </c>
      <c r="Q90" s="5">
        <v>50644395911</v>
      </c>
      <c r="R90" s="5">
        <v>14316991462</v>
      </c>
      <c r="S90" s="5">
        <v>4939360616</v>
      </c>
      <c r="U90" s="5">
        <v>451000000</v>
      </c>
      <c r="V90" s="5">
        <v>1728310974</v>
      </c>
      <c r="W90" s="5">
        <v>1135960810</v>
      </c>
      <c r="X90" s="5">
        <v>633128615</v>
      </c>
      <c r="Y90" s="5">
        <v>374308636</v>
      </c>
    </row>
    <row r="91" spans="2:26" ht="15.5" x14ac:dyDescent="0.35">
      <c r="C91" t="s">
        <v>119</v>
      </c>
      <c r="D91" s="5">
        <v>3995000000</v>
      </c>
      <c r="E91" s="5">
        <v>4548000000</v>
      </c>
      <c r="F91" s="5">
        <v>6937000000</v>
      </c>
      <c r="G91" s="5">
        <v>22327000000</v>
      </c>
      <c r="I91" s="5">
        <v>6937000000</v>
      </c>
      <c r="J91" s="5">
        <v>10073000000</v>
      </c>
      <c r="K91" s="5">
        <v>8194000000</v>
      </c>
      <c r="L91" s="5">
        <v>13943000000</v>
      </c>
      <c r="M91" s="5">
        <v>15342000000</v>
      </c>
      <c r="N91" s="5">
        <v>15953232226</v>
      </c>
      <c r="O91" s="5">
        <v>71785439973</v>
      </c>
      <c r="P91" s="5">
        <v>12247275877</v>
      </c>
      <c r="Q91" s="5">
        <v>6964855191</v>
      </c>
      <c r="R91" s="5">
        <v>4264272162</v>
      </c>
      <c r="S91" s="5">
        <v>24540195036</v>
      </c>
      <c r="T91" s="5">
        <v>362023719</v>
      </c>
      <c r="U91" s="5">
        <v>2067379050</v>
      </c>
      <c r="V91" s="5">
        <v>16728832</v>
      </c>
      <c r="W91" s="5">
        <v>32349995</v>
      </c>
      <c r="X91" s="5">
        <v>28864502</v>
      </c>
      <c r="Y91" s="5">
        <v>115310998</v>
      </c>
    </row>
    <row r="92" spans="2:26" ht="15.5" x14ac:dyDescent="0.35">
      <c r="C92" t="s">
        <v>120</v>
      </c>
      <c r="D92" s="5">
        <v>3100000000000</v>
      </c>
      <c r="E92" s="5">
        <v>3100000000000</v>
      </c>
      <c r="F92" s="5">
        <v>2850000000000</v>
      </c>
      <c r="G92" s="5">
        <v>2400000000000</v>
      </c>
      <c r="I92" s="5">
        <v>2850000000000</v>
      </c>
      <c r="J92" s="5">
        <v>2400000000000</v>
      </c>
      <c r="K92" s="5">
        <v>2400000000000</v>
      </c>
      <c r="M92" s="5">
        <v>32176000000</v>
      </c>
      <c r="N92" s="5">
        <v>85877878949</v>
      </c>
    </row>
    <row r="93" spans="2:26" ht="15.5" x14ac:dyDescent="0.35">
      <c r="C93" t="s">
        <v>92</v>
      </c>
      <c r="D93" s="5">
        <v>269174000000</v>
      </c>
      <c r="E93" s="5">
        <v>262655000000</v>
      </c>
      <c r="F93" s="5">
        <v>256646000000</v>
      </c>
      <c r="G93" s="5">
        <v>204951000000</v>
      </c>
      <c r="I93" s="5">
        <v>256646000000</v>
      </c>
      <c r="J93" s="5">
        <v>206788000000</v>
      </c>
      <c r="K93" s="5">
        <v>134345000000</v>
      </c>
      <c r="L93" s="5">
        <v>172008000000</v>
      </c>
      <c r="M93" s="5">
        <v>277452000000</v>
      </c>
      <c r="N93" s="5">
        <v>300160412054</v>
      </c>
      <c r="O93" s="5">
        <v>12533746340</v>
      </c>
      <c r="P93" s="5">
        <v>173400227881</v>
      </c>
      <c r="Q93" s="5">
        <v>57944111352</v>
      </c>
      <c r="R93" s="5">
        <v>-8252983077</v>
      </c>
      <c r="S93" s="5">
        <v>82417500</v>
      </c>
      <c r="W93" s="5">
        <v>-2324722452</v>
      </c>
      <c r="X93" s="5">
        <v>-2324722452</v>
      </c>
      <c r="Y93" s="5">
        <v>-2324722452</v>
      </c>
      <c r="Z93" s="5">
        <v>-2324722452</v>
      </c>
    </row>
    <row r="94" spans="2:26" ht="15.5" x14ac:dyDescent="0.35">
      <c r="C94" t="s">
        <v>121</v>
      </c>
      <c r="D94" s="5">
        <v>2157411000000</v>
      </c>
      <c r="E94" s="5">
        <v>2027649000000</v>
      </c>
      <c r="F94" s="5">
        <v>2546776000000</v>
      </c>
      <c r="G94" s="5">
        <v>2934636000000</v>
      </c>
      <c r="I94" s="5">
        <v>2546776000000</v>
      </c>
      <c r="J94" s="5">
        <v>2999114000000</v>
      </c>
      <c r="K94" s="5">
        <v>3527292000000</v>
      </c>
      <c r="L94" s="5">
        <v>4935610000000</v>
      </c>
      <c r="M94" s="5">
        <v>5373850000000</v>
      </c>
      <c r="N94" s="5">
        <v>5532609332834</v>
      </c>
      <c r="O94" s="5">
        <v>4744135210372</v>
      </c>
      <c r="P94" s="5">
        <v>4672723093101</v>
      </c>
      <c r="Q94" s="5">
        <v>2099842486803</v>
      </c>
      <c r="R94" s="5">
        <v>148097538338</v>
      </c>
      <c r="S94" s="5">
        <v>305024977799</v>
      </c>
      <c r="T94" s="5">
        <v>306429633500</v>
      </c>
      <c r="U94" s="5">
        <v>275447381918</v>
      </c>
      <c r="V94" s="5">
        <v>2882603092</v>
      </c>
      <c r="W94" s="5">
        <v>2282078447</v>
      </c>
      <c r="X94" s="5">
        <v>1609261405</v>
      </c>
      <c r="Y94" s="5">
        <v>1272748420</v>
      </c>
      <c r="Z94" s="5">
        <v>5189059164</v>
      </c>
    </row>
    <row r="95" spans="2:26" ht="15.5" x14ac:dyDescent="0.35">
      <c r="C95" t="s">
        <v>122</v>
      </c>
    </row>
    <row r="96" spans="2:26" ht="15.5" x14ac:dyDescent="0.35">
      <c r="C96" t="s">
        <v>123</v>
      </c>
      <c r="D96" s="5">
        <v>13723799000000</v>
      </c>
      <c r="E96" s="5">
        <v>13707213000000</v>
      </c>
      <c r="F96" s="5">
        <v>13498327000000</v>
      </c>
      <c r="G96" s="5">
        <v>13038844000000</v>
      </c>
      <c r="I96" s="5">
        <v>13498327000000</v>
      </c>
      <c r="J96" s="5">
        <v>12421035000000</v>
      </c>
      <c r="K96" s="5">
        <v>11570640000000</v>
      </c>
      <c r="L96" s="5">
        <v>11291421000000</v>
      </c>
      <c r="M96" s="5">
        <v>10327157000000</v>
      </c>
      <c r="N96" s="5">
        <v>9683234396840</v>
      </c>
      <c r="O96" s="5">
        <v>9246179204055</v>
      </c>
      <c r="P96" s="5">
        <v>8767673400828</v>
      </c>
      <c r="Q96" s="5">
        <v>8206322704716</v>
      </c>
      <c r="R96" s="5">
        <v>7922618950675</v>
      </c>
      <c r="S96" s="5">
        <v>7534460042284</v>
      </c>
      <c r="T96" s="5">
        <v>7258956026097</v>
      </c>
      <c r="U96" s="5">
        <v>6902103434836</v>
      </c>
    </row>
    <row r="97" spans="3:26" ht="15.5" x14ac:dyDescent="0.35">
      <c r="C97" t="s">
        <v>124</v>
      </c>
      <c r="Z97" s="5">
        <v>2500000000</v>
      </c>
    </row>
    <row r="98" spans="3:26" ht="15.5" x14ac:dyDescent="0.35">
      <c r="C98" t="s">
        <v>125</v>
      </c>
      <c r="D98" s="5">
        <v>19714000000</v>
      </c>
      <c r="E98" s="5">
        <v>19614000000</v>
      </c>
      <c r="F98" s="5">
        <v>19970000000</v>
      </c>
      <c r="G98" s="5">
        <v>7570000000</v>
      </c>
      <c r="I98" s="5">
        <v>19970000000</v>
      </c>
      <c r="J98" s="5">
        <v>13172000000</v>
      </c>
      <c r="K98" s="5">
        <v>20160000000</v>
      </c>
      <c r="L98" s="5">
        <v>17375000000</v>
      </c>
      <c r="M98" s="5">
        <v>21116000000</v>
      </c>
      <c r="N98" s="5">
        <v>11038725730</v>
      </c>
      <c r="O98" s="5">
        <v>2290980215</v>
      </c>
      <c r="P98" s="5">
        <v>2247635567</v>
      </c>
      <c r="Q98" s="5">
        <v>2433812633</v>
      </c>
      <c r="R98" s="5">
        <v>1118190597</v>
      </c>
      <c r="S98" s="5">
        <v>647050750</v>
      </c>
      <c r="T98" s="5">
        <v>311344162</v>
      </c>
      <c r="U98" s="5">
        <v>226162336</v>
      </c>
      <c r="V98" s="5">
        <v>207038222</v>
      </c>
      <c r="W98" s="5">
        <v>276216457</v>
      </c>
      <c r="X98" s="5">
        <v>222311468</v>
      </c>
      <c r="Y98" s="5">
        <v>1102653256</v>
      </c>
      <c r="Z98" s="5">
        <v>1001248978</v>
      </c>
    </row>
    <row r="99" spans="3:26" ht="15.5" x14ac:dyDescent="0.35">
      <c r="C99" t="s">
        <v>126</v>
      </c>
      <c r="D99" s="5">
        <v>4006942000000</v>
      </c>
      <c r="E99" s="5">
        <v>3814059000000</v>
      </c>
      <c r="F99" s="5">
        <v>3744626000000</v>
      </c>
      <c r="G99" s="5">
        <v>3453282000000</v>
      </c>
      <c r="I99" s="5">
        <v>3744626000000</v>
      </c>
      <c r="J99" s="5">
        <v>3100422000000</v>
      </c>
      <c r="K99" s="5">
        <v>2851908000000</v>
      </c>
      <c r="L99" s="5">
        <v>2353820000000</v>
      </c>
      <c r="M99" s="5">
        <v>1973772000000</v>
      </c>
      <c r="N99" s="5">
        <v>1534332388284</v>
      </c>
      <c r="O99" s="5">
        <v>1173374554130</v>
      </c>
      <c r="P99" s="5">
        <v>835846415316</v>
      </c>
      <c r="Q99" s="5">
        <v>521315676002</v>
      </c>
      <c r="R99" s="5">
        <v>198840506207</v>
      </c>
      <c r="S99" s="5">
        <v>78493697103</v>
      </c>
      <c r="T99" s="5">
        <v>14557138436</v>
      </c>
      <c r="U99" s="5">
        <v>14096430398</v>
      </c>
      <c r="V99" s="5">
        <v>13731574773</v>
      </c>
      <c r="W99" s="5">
        <v>14560919110</v>
      </c>
      <c r="X99" s="5">
        <v>14808219853</v>
      </c>
      <c r="Y99" s="5">
        <v>14930110240</v>
      </c>
      <c r="Z99" s="5">
        <v>12217357859</v>
      </c>
    </row>
    <row r="100" spans="3:26" ht="15.5" x14ac:dyDescent="0.35">
      <c r="C100" t="s">
        <v>127</v>
      </c>
      <c r="D100" s="5">
        <v>10658000000</v>
      </c>
      <c r="E100" s="5">
        <v>10835000000</v>
      </c>
      <c r="F100" s="5">
        <v>11928000000</v>
      </c>
      <c r="G100" s="5">
        <v>12058000000</v>
      </c>
      <c r="I100" s="5">
        <v>11928000000</v>
      </c>
      <c r="J100" s="5">
        <v>12280000000</v>
      </c>
      <c r="K100" s="5">
        <v>3162000000</v>
      </c>
      <c r="L100" s="5">
        <v>2525000000</v>
      </c>
      <c r="M100" s="5">
        <v>2369000000</v>
      </c>
      <c r="N100" s="5">
        <v>2571645101</v>
      </c>
      <c r="O100" s="5">
        <v>3818745500</v>
      </c>
      <c r="P100" s="5">
        <v>6284597346</v>
      </c>
      <c r="Q100" s="5">
        <v>8609941056</v>
      </c>
      <c r="R100" s="5">
        <v>7453655253</v>
      </c>
      <c r="S100" s="5">
        <v>4907954085</v>
      </c>
      <c r="T100" s="5">
        <v>3971762593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  <c r="D102" s="5">
        <v>21933470000000</v>
      </c>
      <c r="E102" s="5">
        <v>21701238000000</v>
      </c>
      <c r="F102" s="5">
        <v>21153554000000</v>
      </c>
      <c r="G102" s="5">
        <v>19453180000000</v>
      </c>
      <c r="I102" s="5">
        <v>21153554000000</v>
      </c>
      <c r="J102" s="5">
        <v>18360682000000</v>
      </c>
      <c r="K102" s="5">
        <v>17183568000000</v>
      </c>
      <c r="L102" s="5">
        <v>13982542000000</v>
      </c>
      <c r="M102" s="5">
        <v>12672364000000</v>
      </c>
      <c r="N102" s="5">
        <v>11690752536704</v>
      </c>
      <c r="O102" s="5">
        <v>10740207712113</v>
      </c>
      <c r="P102" s="5">
        <v>9855260631187</v>
      </c>
      <c r="Q102" s="5">
        <v>8800102396373</v>
      </c>
      <c r="R102" s="5">
        <v>8186967677096</v>
      </c>
      <c r="S102" s="5">
        <v>7623503714707</v>
      </c>
      <c r="T102" s="5">
        <v>7278342599894</v>
      </c>
      <c r="U102" s="5">
        <v>6916921888375</v>
      </c>
      <c r="V102" s="5">
        <v>13938612995</v>
      </c>
      <c r="W102" s="5">
        <v>14837135567</v>
      </c>
      <c r="X102" s="5">
        <v>15030531321</v>
      </c>
      <c r="Y102" s="5">
        <v>16032763496</v>
      </c>
      <c r="Z102" s="5">
        <v>15718606837</v>
      </c>
    </row>
    <row r="103" spans="3:26" ht="15.5" x14ac:dyDescent="0.35">
      <c r="C103" t="s">
        <v>130</v>
      </c>
      <c r="D103" s="5">
        <v>24090881000000</v>
      </c>
      <c r="E103" s="5">
        <v>23728887000000</v>
      </c>
      <c r="F103" s="5">
        <v>23700330000000</v>
      </c>
      <c r="G103" s="5">
        <v>22387816000000</v>
      </c>
      <c r="I103" s="5">
        <v>23700330000000</v>
      </c>
      <c r="J103" s="5">
        <v>21359796000000</v>
      </c>
      <c r="K103" s="5">
        <v>20710860000000</v>
      </c>
      <c r="L103" s="5">
        <v>18918152000000</v>
      </c>
      <c r="M103" s="5">
        <v>18046214000000</v>
      </c>
      <c r="N103" s="5">
        <v>17223361869538</v>
      </c>
      <c r="O103" s="5">
        <v>15484342922485</v>
      </c>
      <c r="P103" s="5">
        <v>14527983724288</v>
      </c>
      <c r="Q103" s="5">
        <v>10899944883176</v>
      </c>
      <c r="R103" s="5">
        <v>8335065215434</v>
      </c>
      <c r="S103" s="5">
        <v>7928528692506</v>
      </c>
      <c r="T103" s="5">
        <v>7584772233394</v>
      </c>
      <c r="U103" s="5">
        <v>7192369270293</v>
      </c>
      <c r="V103" s="5">
        <v>16821216087</v>
      </c>
      <c r="W103" s="5">
        <v>17119214014</v>
      </c>
      <c r="X103" s="5">
        <v>16639792726</v>
      </c>
      <c r="Y103" s="5">
        <v>17305511916</v>
      </c>
      <c r="Z103" s="5">
        <v>20907666001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2217725000000</v>
      </c>
      <c r="E106" s="5">
        <v>1975537000000</v>
      </c>
      <c r="F106" s="5">
        <v>1853471000000</v>
      </c>
      <c r="G106" s="5">
        <v>1456723000000</v>
      </c>
      <c r="I106" s="5">
        <v>1853471000000</v>
      </c>
      <c r="J106" s="5">
        <v>1450853000000</v>
      </c>
      <c r="K106" s="5">
        <v>1796207000000</v>
      </c>
      <c r="L106" s="5">
        <v>4122650000000</v>
      </c>
      <c r="M106" s="5">
        <v>1140947000000</v>
      </c>
      <c r="N106" s="5">
        <v>697113990596</v>
      </c>
      <c r="O106" s="5">
        <v>287401549523</v>
      </c>
      <c r="P106" s="5">
        <v>299071982140</v>
      </c>
      <c r="Q106" s="5">
        <v>338416277625</v>
      </c>
      <c r="R106" s="5">
        <v>17536357951</v>
      </c>
      <c r="S106" s="5">
        <v>17723582704</v>
      </c>
      <c r="T106" s="5">
        <v>1239967906</v>
      </c>
      <c r="U106" s="5">
        <v>1763468314</v>
      </c>
      <c r="V106" s="5">
        <v>3341551514</v>
      </c>
      <c r="W106" s="5">
        <v>2291568933</v>
      </c>
      <c r="X106" s="5">
        <v>560296432</v>
      </c>
      <c r="Y106" s="5">
        <v>1069679231</v>
      </c>
      <c r="Z106" s="5">
        <v>259905569</v>
      </c>
    </row>
    <row r="107" spans="3:26" ht="15.5" x14ac:dyDescent="0.35">
      <c r="C107" t="s">
        <v>134</v>
      </c>
      <c r="D107" s="5">
        <v>860803000000</v>
      </c>
      <c r="E107" s="5">
        <v>771728000000</v>
      </c>
      <c r="F107" s="5">
        <v>820497000000</v>
      </c>
      <c r="G107" s="5">
        <v>665783000000</v>
      </c>
      <c r="I107" s="5">
        <v>820497000000</v>
      </c>
      <c r="J107" s="5">
        <v>522724000000</v>
      </c>
      <c r="K107" s="5">
        <v>614073000000</v>
      </c>
      <c r="L107" s="5">
        <v>367717000000</v>
      </c>
      <c r="M107" s="5">
        <v>244718000000</v>
      </c>
      <c r="N107" s="5">
        <v>82840221818</v>
      </c>
      <c r="O107" s="5">
        <v>26673655838</v>
      </c>
      <c r="P107" s="5">
        <v>181684941562</v>
      </c>
      <c r="Q107" s="5">
        <v>172739534300</v>
      </c>
      <c r="R107" s="5">
        <v>9909069850</v>
      </c>
      <c r="S107" s="5">
        <v>4272460783</v>
      </c>
      <c r="T107" s="5">
        <v>78322132</v>
      </c>
      <c r="V107" s="5">
        <v>1444418861</v>
      </c>
      <c r="W107" s="5">
        <v>845311262</v>
      </c>
      <c r="Y107" s="5">
        <v>35500000</v>
      </c>
    </row>
    <row r="108" spans="3:26" ht="15.5" x14ac:dyDescent="0.35">
      <c r="C108" t="s">
        <v>135</v>
      </c>
      <c r="D108" s="5">
        <v>67947000000</v>
      </c>
      <c r="E108" s="5">
        <v>49513000000</v>
      </c>
      <c r="F108" s="5">
        <v>66209000000</v>
      </c>
      <c r="G108" s="5">
        <v>40981000000</v>
      </c>
      <c r="I108" s="5">
        <v>66209000000</v>
      </c>
      <c r="J108" s="5">
        <v>52557000000</v>
      </c>
      <c r="K108" s="5">
        <v>57654000000</v>
      </c>
      <c r="L108" s="5">
        <v>63996000000</v>
      </c>
      <c r="M108" s="5">
        <v>40698000000</v>
      </c>
      <c r="N108" s="5">
        <v>36793314066</v>
      </c>
      <c r="O108" s="5">
        <v>20794705674</v>
      </c>
      <c r="P108" s="5">
        <v>6330306471</v>
      </c>
      <c r="Q108" s="5">
        <v>5822172686</v>
      </c>
      <c r="R108" s="5">
        <v>2734312032</v>
      </c>
      <c r="S108" s="5">
        <v>199000000</v>
      </c>
      <c r="V108" s="5">
        <v>2523342</v>
      </c>
      <c r="W108" s="5">
        <v>2500000</v>
      </c>
      <c r="X108" s="5">
        <v>229006817</v>
      </c>
      <c r="Y108" s="5">
        <v>244311669</v>
      </c>
    </row>
    <row r="109" spans="3:26" ht="15.5" x14ac:dyDescent="0.35">
      <c r="C109" t="s">
        <v>136</v>
      </c>
      <c r="D109" s="5">
        <v>64113000000</v>
      </c>
      <c r="E109" s="5">
        <v>80370000000</v>
      </c>
      <c r="F109" s="5">
        <v>85684000000</v>
      </c>
      <c r="G109" s="5">
        <v>31841000000</v>
      </c>
      <c r="I109" s="5">
        <v>85684000000</v>
      </c>
      <c r="J109" s="5">
        <v>50164000000</v>
      </c>
      <c r="K109" s="5">
        <v>38285000000</v>
      </c>
      <c r="L109" s="5">
        <v>32540000000</v>
      </c>
      <c r="M109" s="5">
        <v>26891000000</v>
      </c>
      <c r="N109" s="5">
        <v>19762474308</v>
      </c>
      <c r="O109" s="5">
        <v>17858586696</v>
      </c>
      <c r="P109" s="5">
        <v>13389167665</v>
      </c>
      <c r="Q109" s="5">
        <v>5116413198</v>
      </c>
      <c r="R109" s="5">
        <v>1734638843</v>
      </c>
      <c r="S109" s="5">
        <v>6847929491</v>
      </c>
      <c r="T109" s="5">
        <v>825208408</v>
      </c>
      <c r="U109" s="5">
        <v>1638167692</v>
      </c>
      <c r="V109" s="5">
        <v>376407084</v>
      </c>
      <c r="W109" s="5">
        <v>9642654</v>
      </c>
      <c r="X109" s="5">
        <v>182952123</v>
      </c>
      <c r="Y109" s="5">
        <v>396173291</v>
      </c>
    </row>
    <row r="110" spans="3:26" ht="15.5" x14ac:dyDescent="0.35">
      <c r="C110" t="s">
        <v>137</v>
      </c>
      <c r="D110" s="5">
        <v>12615000000</v>
      </c>
      <c r="E110" s="5">
        <v>23625000000</v>
      </c>
      <c r="F110" s="5">
        <v>9022000000</v>
      </c>
      <c r="G110" s="5">
        <v>24464000000</v>
      </c>
      <c r="I110" s="5">
        <v>9022000000</v>
      </c>
      <c r="J110" s="5">
        <v>16114000000</v>
      </c>
      <c r="K110" s="5">
        <v>29854000000</v>
      </c>
      <c r="L110" s="5">
        <v>15355000000</v>
      </c>
      <c r="M110" s="5">
        <v>13934000000</v>
      </c>
      <c r="N110" s="5">
        <v>14101792750</v>
      </c>
      <c r="O110" s="5">
        <v>11732175370</v>
      </c>
      <c r="P110" s="5">
        <v>4981010800</v>
      </c>
      <c r="Q110" s="5">
        <v>4460421137</v>
      </c>
      <c r="R110" s="5">
        <v>2790933027</v>
      </c>
      <c r="S110" s="5">
        <v>4060597805</v>
      </c>
      <c r="T110" s="5">
        <v>166064193</v>
      </c>
      <c r="U110" s="5">
        <v>95246544</v>
      </c>
      <c r="V110" s="5">
        <v>131612515</v>
      </c>
      <c r="W110" s="5">
        <v>1388260666</v>
      </c>
      <c r="X110" s="5">
        <v>72832446</v>
      </c>
      <c r="Y110" s="5">
        <v>54603362</v>
      </c>
      <c r="Z110" s="5">
        <v>259905569</v>
      </c>
    </row>
    <row r="111" spans="3:26" ht="15.5" x14ac:dyDescent="0.35">
      <c r="C111" t="s">
        <v>138</v>
      </c>
      <c r="V111" s="5">
        <v>1359421387</v>
      </c>
    </row>
    <row r="112" spans="3:26" ht="15.5" x14ac:dyDescent="0.35">
      <c r="C112" t="s">
        <v>139</v>
      </c>
      <c r="S112" s="5">
        <v>2000000000</v>
      </c>
    </row>
    <row r="113" spans="3:26" ht="15.5" x14ac:dyDescent="0.35">
      <c r="C113" t="s">
        <v>140</v>
      </c>
    </row>
    <row r="114" spans="3:26" ht="15.5" x14ac:dyDescent="0.35">
      <c r="C114" t="s">
        <v>141</v>
      </c>
      <c r="D114" s="5">
        <v>1142053000000</v>
      </c>
      <c r="E114" s="5">
        <v>974030000000</v>
      </c>
      <c r="F114" s="5">
        <v>803775000000</v>
      </c>
      <c r="G114" s="5">
        <v>623830000000</v>
      </c>
      <c r="I114" s="5">
        <v>803775000000</v>
      </c>
      <c r="J114" s="5">
        <v>754442000000</v>
      </c>
      <c r="K114" s="5">
        <v>992550000000</v>
      </c>
      <c r="L114" s="5">
        <v>3574307000000</v>
      </c>
      <c r="M114" s="5">
        <v>732938000000</v>
      </c>
      <c r="N114" s="5">
        <v>498413517986</v>
      </c>
      <c r="O114" s="5">
        <v>206191227391</v>
      </c>
      <c r="P114" s="5">
        <v>91565084042</v>
      </c>
      <c r="Q114" s="5">
        <v>149384614368</v>
      </c>
    </row>
    <row r="115" spans="3:26" ht="15.5" x14ac:dyDescent="0.35">
      <c r="C115" t="s">
        <v>142</v>
      </c>
      <c r="W115" s="5">
        <v>1359421387</v>
      </c>
      <c r="X115" s="5">
        <v>1180505014</v>
      </c>
      <c r="Y115" s="5">
        <v>968178675</v>
      </c>
      <c r="Z115" s="5">
        <v>8786439630</v>
      </c>
    </row>
    <row r="116" spans="3:26" ht="15.5" x14ac:dyDescent="0.35">
      <c r="C116" t="s">
        <v>143</v>
      </c>
      <c r="D116" s="5">
        <v>211000000</v>
      </c>
      <c r="F116" s="5">
        <v>52000000</v>
      </c>
      <c r="G116" s="5">
        <v>407000000</v>
      </c>
      <c r="I116" s="5">
        <v>52000000</v>
      </c>
      <c r="J116" s="5">
        <v>951000000</v>
      </c>
      <c r="K116" s="5">
        <v>1161000000</v>
      </c>
      <c r="L116" s="5">
        <v>423000000</v>
      </c>
      <c r="M116" s="5">
        <v>294000000</v>
      </c>
      <c r="N116" s="5">
        <v>205580107</v>
      </c>
      <c r="O116" s="5">
        <v>93322267</v>
      </c>
      <c r="P116" s="5">
        <v>575896934</v>
      </c>
      <c r="Q116" s="5">
        <v>832585600</v>
      </c>
      <c r="R116" s="5">
        <v>307203379</v>
      </c>
      <c r="S116" s="5">
        <v>130740000</v>
      </c>
    </row>
    <row r="117" spans="3:26" ht="15.5" x14ac:dyDescent="0.35">
      <c r="C117" t="s">
        <v>144</v>
      </c>
      <c r="D117" s="5">
        <v>1152709000000</v>
      </c>
      <c r="E117" s="5">
        <v>985932000000</v>
      </c>
      <c r="F117" s="5">
        <v>812190000000</v>
      </c>
      <c r="G117" s="5">
        <v>631682000000</v>
      </c>
      <c r="I117" s="5">
        <v>812190000000</v>
      </c>
      <c r="J117" s="5">
        <v>764584000000</v>
      </c>
      <c r="K117" s="5">
        <v>1004873000000</v>
      </c>
      <c r="L117" s="5">
        <v>3586508000000</v>
      </c>
      <c r="M117" s="5">
        <v>756257000000</v>
      </c>
      <c r="N117" s="5">
        <v>514199006581</v>
      </c>
      <c r="O117" s="5">
        <v>206674446760</v>
      </c>
      <c r="P117" s="5">
        <v>92418122537</v>
      </c>
      <c r="Q117" s="5">
        <v>150073824874</v>
      </c>
      <c r="R117" s="5">
        <v>254762300</v>
      </c>
      <c r="S117" s="5">
        <v>207005000</v>
      </c>
      <c r="V117" s="5">
        <v>9416125</v>
      </c>
    </row>
    <row r="118" spans="3:26" ht="15.5" x14ac:dyDescent="0.35">
      <c r="C118" t="s">
        <v>145</v>
      </c>
      <c r="D118" s="5">
        <v>5975725000000</v>
      </c>
      <c r="E118" s="5">
        <v>6023863000000</v>
      </c>
      <c r="F118" s="5">
        <v>6357915000000</v>
      </c>
      <c r="G118" s="5">
        <v>5908938000000</v>
      </c>
      <c r="I118" s="5">
        <v>6357915000000</v>
      </c>
      <c r="J118" s="5">
        <v>5673007000000</v>
      </c>
      <c r="K118" s="5">
        <v>5841097000000</v>
      </c>
      <c r="L118" s="5">
        <v>2468204000000</v>
      </c>
      <c r="M118" s="5">
        <v>5684323000000</v>
      </c>
      <c r="N118" s="5">
        <v>6390427093739</v>
      </c>
      <c r="O118" s="5">
        <v>5661858920132</v>
      </c>
      <c r="P118" s="5">
        <v>5190077001804</v>
      </c>
      <c r="Q118" s="5">
        <v>2090694561922</v>
      </c>
      <c r="R118" s="5">
        <v>88152137853</v>
      </c>
      <c r="S118" s="5">
        <v>42716805000</v>
      </c>
      <c r="T118" s="5">
        <v>1187026000</v>
      </c>
      <c r="U118" s="5">
        <v>840646000</v>
      </c>
      <c r="V118" s="5">
        <v>778216998</v>
      </c>
      <c r="W118" s="5">
        <v>1986853235</v>
      </c>
      <c r="X118" s="5">
        <v>1629082206</v>
      </c>
      <c r="Y118" s="5">
        <v>1310411159</v>
      </c>
      <c r="Z118" s="5">
        <v>8786439630</v>
      </c>
    </row>
    <row r="119" spans="3:26" ht="15.5" x14ac:dyDescent="0.35">
      <c r="C119" t="s">
        <v>146</v>
      </c>
      <c r="D119" s="5">
        <v>5975725000000</v>
      </c>
      <c r="E119" s="5">
        <v>6023863000000</v>
      </c>
      <c r="F119" s="5">
        <v>6357915000000</v>
      </c>
      <c r="G119" s="5">
        <v>5908938000000</v>
      </c>
      <c r="I119" s="5">
        <v>6357915000000</v>
      </c>
      <c r="J119" s="5">
        <v>5673007000000</v>
      </c>
      <c r="K119" s="5">
        <v>5841097000000</v>
      </c>
      <c r="L119" s="5">
        <v>2468204000000</v>
      </c>
      <c r="M119" s="5">
        <v>5684323000000</v>
      </c>
      <c r="N119" s="5">
        <v>6390427093739</v>
      </c>
      <c r="O119" s="5">
        <v>5661858920132</v>
      </c>
      <c r="P119" s="5">
        <v>5190077001804</v>
      </c>
      <c r="Q119" s="5">
        <v>2090694561922</v>
      </c>
      <c r="R119" s="5">
        <v>88152137853</v>
      </c>
      <c r="S119" s="5">
        <v>42716805000</v>
      </c>
      <c r="T119" s="5">
        <v>1187026000</v>
      </c>
      <c r="U119" s="5">
        <v>840646000</v>
      </c>
      <c r="V119" s="5">
        <v>778216998</v>
      </c>
      <c r="W119" s="5">
        <v>1986853235</v>
      </c>
      <c r="X119" s="5">
        <v>1629082206</v>
      </c>
      <c r="Y119" s="5">
        <v>1310411159</v>
      </c>
      <c r="Z119" s="5">
        <v>8786439630</v>
      </c>
    </row>
    <row r="120" spans="3:26" ht="15.5" x14ac:dyDescent="0.35">
      <c r="C120" t="s">
        <v>147</v>
      </c>
      <c r="D120" s="5">
        <v>5859735000000</v>
      </c>
      <c r="E120" s="5">
        <v>5908647000000</v>
      </c>
      <c r="F120" s="5">
        <v>6242604000000</v>
      </c>
      <c r="G120" s="5">
        <v>5801276000000</v>
      </c>
      <c r="I120" s="5">
        <v>6242604000000</v>
      </c>
      <c r="J120" s="5">
        <v>5562217000000</v>
      </c>
      <c r="K120" s="5">
        <v>5319991000000</v>
      </c>
      <c r="L120" s="5">
        <v>2381235000000</v>
      </c>
      <c r="M120" s="5">
        <v>5598918000000</v>
      </c>
      <c r="N120" s="5">
        <v>6317064155318</v>
      </c>
      <c r="O120" s="5">
        <v>5640999716865</v>
      </c>
      <c r="P120" s="5">
        <v>5175696846870</v>
      </c>
      <c r="Q120" s="5">
        <v>2081090240322</v>
      </c>
      <c r="R120" s="5">
        <v>83451196474</v>
      </c>
      <c r="S120" s="5">
        <v>40000000000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</row>
    <row r="123" spans="3:26" ht="15.5" x14ac:dyDescent="0.35">
      <c r="C123" t="s">
        <v>150</v>
      </c>
    </row>
    <row r="124" spans="3:26" ht="15.5" x14ac:dyDescent="0.35">
      <c r="C124" t="s">
        <v>151</v>
      </c>
      <c r="D124" s="5">
        <v>30672000000</v>
      </c>
      <c r="E124" s="5">
        <v>29898000000</v>
      </c>
      <c r="F124" s="5">
        <v>29993000000</v>
      </c>
      <c r="G124" s="5">
        <v>33834000000</v>
      </c>
      <c r="I124" s="5">
        <v>29993000000</v>
      </c>
      <c r="J124" s="5">
        <v>36962000000</v>
      </c>
      <c r="K124" s="5">
        <v>46531000000</v>
      </c>
      <c r="L124" s="5">
        <v>52691000000</v>
      </c>
      <c r="M124" s="5">
        <v>56697000000</v>
      </c>
      <c r="N124" s="5">
        <v>49514302421</v>
      </c>
      <c r="O124" s="5">
        <v>93322267</v>
      </c>
      <c r="P124" s="5">
        <v>575896934</v>
      </c>
      <c r="Q124" s="5">
        <v>832585600</v>
      </c>
      <c r="R124" s="5">
        <v>307203379</v>
      </c>
      <c r="S124" s="5">
        <v>130740000</v>
      </c>
      <c r="W124" s="5">
        <v>1359421387</v>
      </c>
      <c r="X124" s="5">
        <v>1180505014</v>
      </c>
      <c r="Y124" s="5">
        <v>968178675</v>
      </c>
      <c r="Z124" s="5">
        <v>8786439630</v>
      </c>
    </row>
    <row r="125" spans="3:26" ht="15.5" x14ac:dyDescent="0.35">
      <c r="C125" t="s">
        <v>152</v>
      </c>
    </row>
    <row r="126" spans="3:26" ht="15.5" x14ac:dyDescent="0.35">
      <c r="C126" t="s">
        <v>153</v>
      </c>
    </row>
    <row r="127" spans="3:26" ht="15.5" x14ac:dyDescent="0.35">
      <c r="C127" t="s">
        <v>154</v>
      </c>
      <c r="D127" s="5">
        <v>8193450000000</v>
      </c>
      <c r="E127" s="5">
        <v>7999400000000</v>
      </c>
      <c r="F127" s="5">
        <v>8211386000000</v>
      </c>
      <c r="G127" s="5">
        <v>7365661000000</v>
      </c>
      <c r="I127" s="5">
        <v>8211386000000</v>
      </c>
      <c r="J127" s="5">
        <v>7123860000000</v>
      </c>
      <c r="K127" s="5">
        <v>7637304000000</v>
      </c>
      <c r="L127" s="5">
        <v>6590854000000</v>
      </c>
      <c r="M127" s="5">
        <v>6825270000000</v>
      </c>
      <c r="N127" s="5">
        <v>7087541084335</v>
      </c>
      <c r="O127" s="5">
        <v>5949260469655</v>
      </c>
      <c r="P127" s="5">
        <v>5489148983944</v>
      </c>
      <c r="Q127" s="5">
        <v>2429110839547</v>
      </c>
      <c r="R127" s="5">
        <v>105688495804</v>
      </c>
      <c r="S127" s="5">
        <v>60440387704</v>
      </c>
      <c r="T127" s="5">
        <v>2426993906</v>
      </c>
      <c r="U127" s="5">
        <v>2604114314</v>
      </c>
      <c r="V127" s="5">
        <v>4119768512</v>
      </c>
      <c r="W127" s="5">
        <v>4278422168</v>
      </c>
      <c r="X127" s="5">
        <v>2189378638</v>
      </c>
      <c r="Y127" s="5">
        <v>2380090390</v>
      </c>
      <c r="Z127" s="5">
        <v>9046345199</v>
      </c>
    </row>
    <row r="128" spans="3:26" ht="15.5" x14ac:dyDescent="0.35">
      <c r="C128" t="s">
        <v>155</v>
      </c>
    </row>
    <row r="129" spans="2:26" ht="15.5" x14ac:dyDescent="0.35">
      <c r="C129" t="s">
        <v>156</v>
      </c>
      <c r="D129" s="5">
        <v>3546000000000</v>
      </c>
      <c r="E129" s="5">
        <v>3546000000000</v>
      </c>
      <c r="F129" s="5">
        <v>3546000000000</v>
      </c>
      <c r="G129" s="5">
        <v>3546000000000</v>
      </c>
      <c r="I129" s="5">
        <v>3546000000000</v>
      </c>
      <c r="J129" s="5">
        <v>3546000000000</v>
      </c>
      <c r="K129" s="5">
        <v>3546000000000</v>
      </c>
      <c r="L129" s="5">
        <v>3546000000000</v>
      </c>
      <c r="M129" s="5">
        <v>3546000000000</v>
      </c>
      <c r="N129" s="5">
        <v>3546000000000</v>
      </c>
      <c r="O129" s="5">
        <v>3546000000000</v>
      </c>
      <c r="P129" s="5">
        <v>3546000000000</v>
      </c>
      <c r="Q129" s="5">
        <v>3546000000000</v>
      </c>
      <c r="R129" s="5">
        <v>3546000000000</v>
      </c>
      <c r="S129" s="5">
        <v>3546000000000</v>
      </c>
      <c r="T129" s="5">
        <v>3546000000000</v>
      </c>
      <c r="U129" s="5">
        <v>3546000000000</v>
      </c>
      <c r="V129" s="5">
        <v>46000000000</v>
      </c>
      <c r="W129" s="5">
        <v>46000000000</v>
      </c>
      <c r="X129" s="5">
        <v>46000000000</v>
      </c>
      <c r="Y129" s="5">
        <v>46000000000</v>
      </c>
      <c r="Z129" s="5">
        <v>46000000000</v>
      </c>
    </row>
    <row r="130" spans="2:26" ht="15.5" x14ac:dyDescent="0.35">
      <c r="C130" t="s">
        <v>157</v>
      </c>
      <c r="D130" s="5">
        <v>3481850000000</v>
      </c>
      <c r="E130" s="5">
        <v>3481850000000</v>
      </c>
      <c r="F130" s="5">
        <v>3481850000000</v>
      </c>
      <c r="G130" s="5">
        <v>3481850000000</v>
      </c>
      <c r="I130" s="5">
        <v>3481850000000</v>
      </c>
      <c r="J130" s="5">
        <v>3481850000000</v>
      </c>
      <c r="K130" s="5">
        <v>3481850000000</v>
      </c>
      <c r="L130" s="5">
        <v>3481850000000</v>
      </c>
      <c r="M130" s="5">
        <v>3481850000000</v>
      </c>
      <c r="N130" s="5">
        <v>3481850378386</v>
      </c>
      <c r="O130" s="5">
        <v>3481850378386</v>
      </c>
      <c r="P130" s="5">
        <v>3481850378386</v>
      </c>
      <c r="Q130" s="5">
        <v>3481850378386</v>
      </c>
      <c r="R130" s="5">
        <v>3481850378386</v>
      </c>
      <c r="S130" s="5">
        <v>3481850378386</v>
      </c>
      <c r="T130" s="5">
        <v>3481850378386</v>
      </c>
      <c r="U130" s="5">
        <v>3481850378386</v>
      </c>
      <c r="V130" s="5">
        <v>-2324722452</v>
      </c>
    </row>
    <row r="131" spans="2:26" ht="15.5" x14ac:dyDescent="0.35">
      <c r="C131" t="s">
        <v>158</v>
      </c>
      <c r="D131" s="5">
        <v>8314816000000</v>
      </c>
      <c r="E131" s="5">
        <v>8149877000000</v>
      </c>
      <c r="F131" s="5">
        <v>7916253000000</v>
      </c>
      <c r="G131" s="5">
        <v>7499337000000</v>
      </c>
      <c r="I131" s="5">
        <v>7916253000000</v>
      </c>
      <c r="J131" s="5">
        <v>6731593000000</v>
      </c>
      <c r="K131" s="5">
        <v>5659522000000</v>
      </c>
      <c r="L131" s="5">
        <v>4938482000000</v>
      </c>
      <c r="M131" s="5">
        <v>3492362000000</v>
      </c>
      <c r="N131" s="5">
        <v>2549247556037</v>
      </c>
      <c r="O131" s="5">
        <v>2235306224978</v>
      </c>
      <c r="P131" s="5">
        <v>1712255981047</v>
      </c>
      <c r="Q131" s="5">
        <v>1422844886073</v>
      </c>
      <c r="R131" s="5">
        <v>1214486371920</v>
      </c>
      <c r="S131" s="5">
        <v>831990365964</v>
      </c>
      <c r="T131" s="5">
        <v>554494861102</v>
      </c>
      <c r="U131" s="5">
        <v>161914777593</v>
      </c>
      <c r="V131" s="5">
        <v>-30973829973</v>
      </c>
      <c r="W131" s="5">
        <v>-30834485701</v>
      </c>
      <c r="X131" s="5">
        <v>-29224863460</v>
      </c>
      <c r="Y131" s="5">
        <v>-28749856022</v>
      </c>
      <c r="Z131" s="5">
        <v>-31813956746</v>
      </c>
    </row>
    <row r="132" spans="2:26" ht="15.5" x14ac:dyDescent="0.35">
      <c r="C132" t="s">
        <v>159</v>
      </c>
      <c r="D132" s="5">
        <v>20000000000</v>
      </c>
      <c r="E132" s="5">
        <v>19000000000</v>
      </c>
      <c r="F132" s="5">
        <v>19000000000</v>
      </c>
      <c r="G132" s="5">
        <v>19000000000</v>
      </c>
      <c r="I132" s="5">
        <v>19000000000</v>
      </c>
      <c r="J132" s="5">
        <v>18000000000</v>
      </c>
      <c r="K132" s="5">
        <v>17000000000</v>
      </c>
      <c r="L132" s="5">
        <v>16000000000</v>
      </c>
      <c r="M132" s="5">
        <v>15000000000</v>
      </c>
      <c r="N132" s="5">
        <v>14000000000</v>
      </c>
      <c r="O132" s="5">
        <v>13000000000</v>
      </c>
      <c r="P132" s="5">
        <v>12000000000</v>
      </c>
      <c r="Q132" s="5">
        <v>11000000000</v>
      </c>
      <c r="R132" s="5">
        <v>10000000000</v>
      </c>
      <c r="S132" s="5">
        <v>5000000000</v>
      </c>
    </row>
    <row r="133" spans="2:26" ht="15.5" x14ac:dyDescent="0.35">
      <c r="C133" t="s">
        <v>160</v>
      </c>
      <c r="D133" s="5">
        <v>8294816000000</v>
      </c>
      <c r="E133" s="5">
        <v>8130877000000</v>
      </c>
      <c r="F133" s="5">
        <v>7897253000000</v>
      </c>
      <c r="G133" s="5">
        <v>7480337000000</v>
      </c>
      <c r="I133" s="5">
        <v>7897253000000</v>
      </c>
      <c r="J133" s="5">
        <v>6713593000000</v>
      </c>
      <c r="K133" s="5">
        <v>5642522000000</v>
      </c>
      <c r="L133" s="5">
        <v>4922482000000</v>
      </c>
      <c r="M133" s="5">
        <v>3477362000000</v>
      </c>
      <c r="N133" s="5">
        <v>2535247556037</v>
      </c>
      <c r="O133" s="5">
        <v>2222306224978</v>
      </c>
      <c r="P133" s="5">
        <v>1700255981047</v>
      </c>
      <c r="Q133" s="5">
        <v>1411844886073</v>
      </c>
      <c r="R133" s="5">
        <v>1204486371920</v>
      </c>
      <c r="S133" s="5">
        <v>826990365964</v>
      </c>
    </row>
    <row r="134" spans="2:26" ht="15.5" x14ac:dyDescent="0.35">
      <c r="C134" t="s">
        <v>161</v>
      </c>
      <c r="D134" s="5">
        <v>8314816000000</v>
      </c>
      <c r="E134" s="5">
        <v>8149877000000</v>
      </c>
      <c r="F134" s="5">
        <v>7916253000000</v>
      </c>
      <c r="G134" s="5">
        <v>7499337000000</v>
      </c>
      <c r="I134" s="5">
        <v>7916253000000</v>
      </c>
      <c r="J134" s="5">
        <v>6731593000000</v>
      </c>
      <c r="K134" s="5">
        <v>5659522000000</v>
      </c>
      <c r="L134" s="5">
        <v>4938482000000</v>
      </c>
      <c r="M134" s="5">
        <v>3492362000000</v>
      </c>
      <c r="N134" s="5">
        <v>2549247556037</v>
      </c>
      <c r="O134" s="5">
        <v>2235306224978</v>
      </c>
      <c r="P134" s="5">
        <v>1712255981047</v>
      </c>
      <c r="Q134" s="5">
        <v>1422844886073</v>
      </c>
      <c r="R134" s="5">
        <v>1214486371920</v>
      </c>
      <c r="S134" s="5">
        <v>831990365964</v>
      </c>
      <c r="T134" s="5">
        <v>554494861102</v>
      </c>
      <c r="U134" s="5">
        <v>161914777593</v>
      </c>
      <c r="V134" s="5">
        <v>-30973829973</v>
      </c>
      <c r="W134" s="5">
        <v>-30834485701</v>
      </c>
      <c r="X134" s="5">
        <v>-29224863460</v>
      </c>
      <c r="Y134" s="5">
        <v>-28749856022</v>
      </c>
      <c r="Z134" s="5">
        <v>-31813956746</v>
      </c>
    </row>
    <row r="135" spans="2:26" ht="15.5" x14ac:dyDescent="0.35">
      <c r="C135" t="s">
        <v>162</v>
      </c>
      <c r="D135" s="5">
        <v>285591000000</v>
      </c>
      <c r="E135" s="5">
        <v>289105000000</v>
      </c>
      <c r="F135" s="5">
        <v>288195000000</v>
      </c>
      <c r="G135" s="5">
        <v>290017000000</v>
      </c>
      <c r="I135" s="5">
        <v>288195000000</v>
      </c>
      <c r="J135" s="5">
        <v>269705000000</v>
      </c>
      <c r="K135" s="5">
        <v>251839000000</v>
      </c>
      <c r="L135" s="5">
        <v>188958000000</v>
      </c>
      <c r="M135" s="5">
        <v>423280000000</v>
      </c>
      <c r="N135" s="5">
        <v>258562438726</v>
      </c>
      <c r="O135" s="5">
        <v>259392103126</v>
      </c>
      <c r="P135" s="5">
        <v>125328153030</v>
      </c>
      <c r="Q135" s="5">
        <v>-37805332182</v>
      </c>
      <c r="R135" s="5">
        <v>-4707047599</v>
      </c>
      <c r="S135" s="5">
        <v>8165142952</v>
      </c>
    </row>
    <row r="136" spans="2:26" ht="15.5" x14ac:dyDescent="0.35">
      <c r="C136" t="s">
        <v>10</v>
      </c>
      <c r="D136" s="5">
        <v>15897431000000</v>
      </c>
      <c r="E136" s="5">
        <v>15729487000000</v>
      </c>
      <c r="F136" s="5">
        <v>15488944000000</v>
      </c>
      <c r="G136" s="5">
        <v>15022155000000</v>
      </c>
      <c r="I136" s="5">
        <v>15488944000000</v>
      </c>
      <c r="J136" s="5">
        <v>14235936000000</v>
      </c>
      <c r="K136" s="5">
        <v>13073556000000</v>
      </c>
      <c r="L136" s="5">
        <v>12327298000000</v>
      </c>
      <c r="M136" s="5">
        <v>11220944000000</v>
      </c>
      <c r="N136" s="5">
        <v>10135820785203</v>
      </c>
      <c r="O136" s="5">
        <v>9535082452830</v>
      </c>
      <c r="P136" s="5">
        <v>9038834740344</v>
      </c>
      <c r="Q136" s="5">
        <v>8470834043629</v>
      </c>
      <c r="R136" s="5">
        <v>8229376719630</v>
      </c>
      <c r="S136" s="5">
        <v>7868088304802</v>
      </c>
      <c r="T136" s="5">
        <v>7582345239488</v>
      </c>
      <c r="U136" s="5">
        <v>7189765155979</v>
      </c>
      <c r="V136" s="5">
        <v>12701447575</v>
      </c>
      <c r="W136" s="5">
        <v>12840791847</v>
      </c>
      <c r="X136" s="5">
        <v>14450414088</v>
      </c>
      <c r="Y136" s="5">
        <v>14925421526</v>
      </c>
      <c r="Z136" s="5">
        <v>11861320802</v>
      </c>
    </row>
    <row r="137" spans="2:26" ht="15.5" x14ac:dyDescent="0.35">
      <c r="C137" t="s">
        <v>163</v>
      </c>
      <c r="D137" s="5">
        <v>24090881000000</v>
      </c>
      <c r="E137" s="5">
        <v>23728887000000</v>
      </c>
      <c r="F137" s="5">
        <v>23700330000000</v>
      </c>
      <c r="G137" s="5">
        <v>22387816000000</v>
      </c>
      <c r="I137" s="5">
        <v>23700330000000</v>
      </c>
      <c r="J137" s="5">
        <v>21359796000000</v>
      </c>
      <c r="K137" s="5">
        <v>20710860000000</v>
      </c>
      <c r="L137" s="5">
        <v>18918152000000</v>
      </c>
      <c r="M137" s="5">
        <v>18046214000000</v>
      </c>
      <c r="N137" s="5">
        <v>17223361869538</v>
      </c>
      <c r="O137" s="5">
        <v>15484342922485</v>
      </c>
      <c r="P137" s="5">
        <v>14527983724288</v>
      </c>
      <c r="Q137" s="5">
        <v>10899944883176</v>
      </c>
      <c r="R137" s="5">
        <v>8335065215434</v>
      </c>
      <c r="S137" s="5">
        <v>7928528692506</v>
      </c>
      <c r="T137" s="5">
        <v>7584772233394</v>
      </c>
      <c r="U137" s="5">
        <v>7192369270293</v>
      </c>
      <c r="V137" s="5">
        <v>16821216087</v>
      </c>
      <c r="W137" s="5">
        <v>17119214015</v>
      </c>
      <c r="X137" s="5">
        <v>16639792726</v>
      </c>
      <c r="Y137" s="5">
        <v>17305511916</v>
      </c>
      <c r="Z137" s="5">
        <v>20907666001</v>
      </c>
    </row>
    <row r="138" spans="2:26" ht="15.5" x14ac:dyDescent="0.35">
      <c r="C138" t="s">
        <v>164</v>
      </c>
      <c r="D138" s="5">
        <v>14184000000</v>
      </c>
      <c r="E138" s="5">
        <v>14184000000</v>
      </c>
      <c r="F138" s="5">
        <v>14184000000</v>
      </c>
      <c r="G138" s="5">
        <v>14184000000</v>
      </c>
      <c r="I138" s="5">
        <v>14184000000</v>
      </c>
      <c r="J138" s="5">
        <v>14184000000</v>
      </c>
      <c r="K138" s="5">
        <v>14184000000</v>
      </c>
      <c r="L138" s="5">
        <v>14184000000</v>
      </c>
      <c r="M138" s="5">
        <v>14184000000</v>
      </c>
      <c r="N138" s="5">
        <v>14184000000</v>
      </c>
      <c r="O138" s="5">
        <v>14184000000</v>
      </c>
      <c r="P138" s="5">
        <v>14184000000</v>
      </c>
      <c r="Q138" s="5">
        <v>14184000000</v>
      </c>
      <c r="R138" s="5">
        <v>14184000000</v>
      </c>
      <c r="S138" s="5">
        <v>14184000000</v>
      </c>
      <c r="T138" s="5">
        <v>14184000000</v>
      </c>
      <c r="U138" s="5">
        <v>14184000000</v>
      </c>
      <c r="V138" s="5">
        <v>184000000</v>
      </c>
      <c r="W138" s="5">
        <v>184000000</v>
      </c>
      <c r="X138" s="5">
        <v>184000000</v>
      </c>
      <c r="Y138" s="5">
        <v>184000000</v>
      </c>
      <c r="Z138" s="5">
        <v>184000000</v>
      </c>
    </row>
    <row r="140" spans="2:26" ht="15.5" x14ac:dyDescent="0.35">
      <c r="B140" t="s">
        <v>165</v>
      </c>
      <c r="C140" t="s">
        <v>166</v>
      </c>
      <c r="D140" s="5">
        <v>154292000000</v>
      </c>
      <c r="E140" s="5">
        <v>54835000000</v>
      </c>
      <c r="F140" s="5">
        <v>-5210000000</v>
      </c>
      <c r="G140" s="5">
        <v>230929000000</v>
      </c>
      <c r="I140" s="5">
        <v>322928000000</v>
      </c>
      <c r="J140" s="5">
        <v>199496000000</v>
      </c>
      <c r="K140" s="5">
        <v>333657000000</v>
      </c>
      <c r="L140" s="5">
        <v>-65131000000</v>
      </c>
      <c r="M140" s="5">
        <v>-47696000000</v>
      </c>
      <c r="N140" s="5">
        <v>-310073793849</v>
      </c>
      <c r="O140" s="5">
        <v>-531706155518</v>
      </c>
      <c r="P140" s="5">
        <v>-294354133522</v>
      </c>
      <c r="Q140" s="5">
        <v>-121774273690</v>
      </c>
      <c r="R140" s="5">
        <v>-59295089561</v>
      </c>
      <c r="S140" s="5">
        <v>-18551966137</v>
      </c>
      <c r="T140" s="5">
        <v>8246109022</v>
      </c>
      <c r="U140" s="5">
        <v>3881510833</v>
      </c>
      <c r="V140" s="5">
        <v>367523618</v>
      </c>
      <c r="W140" s="5">
        <v>-78896851</v>
      </c>
      <c r="X140" s="5">
        <v>1447294124</v>
      </c>
      <c r="Y140" s="5">
        <v>-1060964507</v>
      </c>
      <c r="Z140" s="5">
        <v>4702727729</v>
      </c>
    </row>
    <row r="141" spans="2:26" ht="15.5" x14ac:dyDescent="0.35">
      <c r="C141" t="s">
        <v>167</v>
      </c>
      <c r="D141" s="5">
        <v>408827000000</v>
      </c>
      <c r="E141" s="5">
        <v>402965000000</v>
      </c>
      <c r="F141" s="5">
        <v>392005000000</v>
      </c>
      <c r="G141" s="5">
        <v>376669000000</v>
      </c>
      <c r="I141" s="5">
        <v>1505287000000</v>
      </c>
      <c r="J141" s="5">
        <v>1387349000000</v>
      </c>
      <c r="K141" s="5">
        <v>1336180000000</v>
      </c>
      <c r="L141" s="5">
        <v>993240000000</v>
      </c>
      <c r="M141" s="5">
        <v>768460000000</v>
      </c>
      <c r="N141" s="5">
        <v>419387223984</v>
      </c>
      <c r="O141" s="5">
        <v>205311206490</v>
      </c>
      <c r="P141" s="5">
        <v>84955851445</v>
      </c>
      <c r="Q141" s="5">
        <v>17958888242</v>
      </c>
      <c r="R141" s="5">
        <v>12943637974</v>
      </c>
      <c r="S141" s="5">
        <v>8296072727</v>
      </c>
      <c r="T141" s="5">
        <v>2424252937</v>
      </c>
      <c r="U141" s="5">
        <v>9767652182</v>
      </c>
      <c r="V141" s="5">
        <v>13443143034</v>
      </c>
      <c r="W141" s="5">
        <v>17865376530</v>
      </c>
      <c r="X141" s="5">
        <v>16195191916</v>
      </c>
      <c r="Y141" s="5">
        <v>16115013317</v>
      </c>
      <c r="Z141" s="5">
        <v>9674578267</v>
      </c>
    </row>
    <row r="142" spans="2:26" ht="15.5" x14ac:dyDescent="0.35">
      <c r="C142" t="s">
        <v>168</v>
      </c>
      <c r="T142" s="5">
        <v>-229300768</v>
      </c>
      <c r="U142" s="5">
        <v>-9015321477</v>
      </c>
      <c r="V142" s="5">
        <v>-7933005536</v>
      </c>
      <c r="W142" s="5">
        <v>-17944273381</v>
      </c>
      <c r="X142" s="5">
        <v>-14747897792</v>
      </c>
      <c r="Y142" s="5">
        <v>-17175977824</v>
      </c>
      <c r="Z142" s="5">
        <v>-4971850538</v>
      </c>
    </row>
    <row r="143" spans="2:26" ht="15.5" x14ac:dyDescent="0.35">
      <c r="C143" t="s">
        <v>169</v>
      </c>
      <c r="D143" s="5">
        <v>-52305000000</v>
      </c>
      <c r="E143" s="5">
        <v>-53825000000</v>
      </c>
      <c r="F143" s="5">
        <v>-100137000000</v>
      </c>
      <c r="G143" s="5">
        <v>-58856000000</v>
      </c>
      <c r="I143" s="5">
        <v>-254705000000</v>
      </c>
      <c r="J143" s="5">
        <v>-232634000000</v>
      </c>
      <c r="K143" s="5">
        <v>-207609000000</v>
      </c>
      <c r="L143" s="5">
        <v>-166648000000</v>
      </c>
      <c r="M143" s="5">
        <v>-116523000000</v>
      </c>
      <c r="N143" s="5">
        <v>-92107935917</v>
      </c>
      <c r="O143" s="5">
        <v>-84405924908</v>
      </c>
      <c r="P143" s="5">
        <v>-63682853032</v>
      </c>
      <c r="Q143" s="5">
        <v>-45995969732</v>
      </c>
      <c r="R143" s="5">
        <v>-27711634109</v>
      </c>
      <c r="S143" s="5">
        <v>-16823603127</v>
      </c>
      <c r="T143" s="5">
        <v>-6868206839</v>
      </c>
      <c r="U143" s="5">
        <v>-3451386593</v>
      </c>
      <c r="V143" s="5">
        <v>-2929345226</v>
      </c>
    </row>
    <row r="144" spans="2:26" ht="15.5" x14ac:dyDescent="0.35">
      <c r="C144" t="s">
        <v>170</v>
      </c>
      <c r="D144" s="5">
        <v>-59810000000</v>
      </c>
      <c r="E144" s="5">
        <v>-163961000000</v>
      </c>
      <c r="F144" s="5">
        <v>-191469000000</v>
      </c>
      <c r="G144" s="5">
        <v>48785000000</v>
      </c>
      <c r="I144" s="5">
        <v>-413990000000</v>
      </c>
      <c r="J144" s="5">
        <v>-390629000000</v>
      </c>
      <c r="K144" s="5">
        <v>-252392000000</v>
      </c>
      <c r="L144" s="5">
        <v>-334764000000</v>
      </c>
      <c r="M144" s="5">
        <v>-131989000000</v>
      </c>
      <c r="N144" s="5">
        <v>-107962144337</v>
      </c>
      <c r="O144" s="5">
        <v>-151368453102</v>
      </c>
      <c r="P144" s="5">
        <v>-122717842271</v>
      </c>
      <c r="Q144" s="5">
        <v>-75627218007</v>
      </c>
      <c r="R144" s="5">
        <v>-25021372708</v>
      </c>
      <c r="S144" s="5">
        <v>-12492833762</v>
      </c>
      <c r="T144" s="5">
        <v>-7999982696</v>
      </c>
      <c r="U144" s="5">
        <v>-1898989215</v>
      </c>
      <c r="V144" s="5">
        <v>-473115993</v>
      </c>
    </row>
    <row r="145" spans="3:26" ht="15.5" x14ac:dyDescent="0.35">
      <c r="C145" t="s">
        <v>171</v>
      </c>
    </row>
    <row r="146" spans="3:26" ht="15.5" x14ac:dyDescent="0.35">
      <c r="C146" t="s">
        <v>172</v>
      </c>
      <c r="W146" s="5">
        <v>6209990</v>
      </c>
      <c r="X146" s="5">
        <v>8130960</v>
      </c>
      <c r="Y146" s="5">
        <v>22161773</v>
      </c>
      <c r="Z146" s="5">
        <v>128856049</v>
      </c>
    </row>
    <row r="147" spans="3:26" ht="15.5" x14ac:dyDescent="0.35">
      <c r="C147" t="s">
        <v>173</v>
      </c>
      <c r="D147" s="5">
        <v>-18921000000</v>
      </c>
      <c r="E147" s="5">
        <v>-7321000000</v>
      </c>
      <c r="F147" s="5">
        <v>-15687000000</v>
      </c>
      <c r="G147" s="5">
        <v>-12387000000</v>
      </c>
      <c r="I147" s="5">
        <v>-61182000000</v>
      </c>
      <c r="J147" s="5">
        <v>-93765000000</v>
      </c>
      <c r="K147" s="5">
        <v>-54532000000</v>
      </c>
      <c r="L147" s="5">
        <v>-55716000000</v>
      </c>
      <c r="M147" s="5">
        <v>-47154000000</v>
      </c>
      <c r="N147" s="5">
        <v>-24296103328</v>
      </c>
      <c r="O147" s="5">
        <v>-16370002314</v>
      </c>
      <c r="P147" s="5">
        <v>-2813105647</v>
      </c>
      <c r="Q147" s="5">
        <v>-3109458223</v>
      </c>
      <c r="R147" s="5">
        <v>-6640550099</v>
      </c>
      <c r="S147" s="5">
        <v>-569761730</v>
      </c>
      <c r="T147" s="5">
        <v>-57929094</v>
      </c>
      <c r="U147" s="5">
        <v>-171636099</v>
      </c>
      <c r="V147" s="5">
        <v>-174452126</v>
      </c>
    </row>
    <row r="148" spans="3:26" ht="15.5" x14ac:dyDescent="0.35">
      <c r="C148" t="s">
        <v>174</v>
      </c>
    </row>
    <row r="149" spans="3:26" ht="15.5" x14ac:dyDescent="0.35">
      <c r="C149" t="s">
        <v>175</v>
      </c>
      <c r="D149" s="5">
        <v>-128595000000</v>
      </c>
      <c r="E149" s="5">
        <v>-127066000000</v>
      </c>
      <c r="F149" s="5">
        <v>-140523000000</v>
      </c>
      <c r="G149" s="5">
        <v>-125979000000</v>
      </c>
      <c r="I149" s="5">
        <v>-515721000000</v>
      </c>
      <c r="J149" s="5">
        <v>-540522000000</v>
      </c>
      <c r="K149" s="5">
        <v>-523458000000</v>
      </c>
      <c r="L149" s="5">
        <v>-509478000000</v>
      </c>
      <c r="M149" s="5">
        <v>-564613000000</v>
      </c>
      <c r="N149" s="5">
        <v>-557403608096</v>
      </c>
      <c r="O149" s="5">
        <v>-526533974940</v>
      </c>
      <c r="P149" s="5">
        <v>-223766589720</v>
      </c>
      <c r="Q149" s="5">
        <v>-17665827209</v>
      </c>
      <c r="R149" s="5">
        <v>-13987502427</v>
      </c>
      <c r="S149" s="5">
        <v>-234169438</v>
      </c>
      <c r="U149" s="5">
        <v>-181643</v>
      </c>
      <c r="V149" s="5">
        <v>-3344961</v>
      </c>
    </row>
    <row r="150" spans="3:26" ht="15.5" x14ac:dyDescent="0.35">
      <c r="C150" t="s">
        <v>176</v>
      </c>
      <c r="J150" s="5">
        <v>18983000000</v>
      </c>
      <c r="K150" s="5">
        <v>16784000000</v>
      </c>
      <c r="L150" s="5">
        <v>98000000</v>
      </c>
      <c r="M150" s="5">
        <v>41346000000</v>
      </c>
      <c r="N150" s="5">
        <v>48883214429</v>
      </c>
      <c r="O150" s="5">
        <v>31708057160</v>
      </c>
      <c r="P150" s="5">
        <v>20775750476</v>
      </c>
    </row>
    <row r="151" spans="3:26" ht="15.5" x14ac:dyDescent="0.35">
      <c r="C151" t="s">
        <v>177</v>
      </c>
      <c r="D151" s="5">
        <v>1827000000</v>
      </c>
      <c r="G151" s="5">
        <v>7507000000</v>
      </c>
      <c r="T151" s="5">
        <v>91167773</v>
      </c>
      <c r="U151" s="5">
        <v>64403413</v>
      </c>
    </row>
    <row r="152" spans="3:26" ht="15.5" x14ac:dyDescent="0.35">
      <c r="C152" t="s">
        <v>178</v>
      </c>
      <c r="D152" s="5">
        <v>-1782000000</v>
      </c>
      <c r="E152" s="5">
        <v>1782000000</v>
      </c>
      <c r="F152" s="5">
        <v>23377000000</v>
      </c>
      <c r="G152" s="5">
        <v>-13754000000</v>
      </c>
      <c r="I152" s="5">
        <v>9623000000</v>
      </c>
      <c r="J152" s="5">
        <v>7895000000</v>
      </c>
      <c r="K152" s="5">
        <v>-2762000000</v>
      </c>
      <c r="L152" s="5">
        <v>587000000</v>
      </c>
      <c r="M152" s="5">
        <v>-2701000000</v>
      </c>
      <c r="N152" s="5">
        <v>-530434731</v>
      </c>
      <c r="P152" s="5">
        <v>-1431095633</v>
      </c>
      <c r="Q152" s="5">
        <v>-1578232571</v>
      </c>
      <c r="R152" s="5">
        <v>-1103545052</v>
      </c>
      <c r="S152" s="5">
        <v>-108333359</v>
      </c>
      <c r="T152" s="5">
        <v>-61272721</v>
      </c>
      <c r="U152" s="5">
        <v>-51017518</v>
      </c>
      <c r="V152" s="5">
        <v>-1562355574</v>
      </c>
    </row>
    <row r="153" spans="3:26" ht="15.5" x14ac:dyDescent="0.35">
      <c r="C153" t="s">
        <v>91</v>
      </c>
    </row>
    <row r="154" spans="3:26" ht="15.5" x14ac:dyDescent="0.35">
      <c r="C154" t="s">
        <v>179</v>
      </c>
      <c r="D154" s="5">
        <v>116287000000</v>
      </c>
      <c r="E154" s="5">
        <v>-167052000000</v>
      </c>
      <c r="F154" s="5">
        <v>676044000000</v>
      </c>
      <c r="G154" s="5">
        <v>18875000000</v>
      </c>
      <c r="I154" s="5">
        <v>626558000000</v>
      </c>
      <c r="J154" s="5">
        <v>-441473000000</v>
      </c>
      <c r="K154" s="5">
        <v>721062000000</v>
      </c>
      <c r="L154" s="5">
        <v>-728276000000</v>
      </c>
      <c r="M154" s="5">
        <v>-401606000000</v>
      </c>
      <c r="N154" s="5">
        <v>1082674485907</v>
      </c>
      <c r="O154" s="5">
        <v>691130568879</v>
      </c>
      <c r="P154" s="5">
        <v>3147683373388</v>
      </c>
      <c r="Q154" s="5">
        <v>2142593122881</v>
      </c>
      <c r="R154" s="5">
        <v>12902838474</v>
      </c>
      <c r="S154" s="5">
        <v>-31505580000</v>
      </c>
      <c r="U154" s="5">
        <v>6982806263326</v>
      </c>
      <c r="V154" s="5">
        <v>-34931409</v>
      </c>
      <c r="W154" s="5">
        <v>267383370</v>
      </c>
      <c r="Y154" s="5">
        <v>2500000000</v>
      </c>
      <c r="Z154" s="5">
        <v>1894811548</v>
      </c>
    </row>
    <row r="155" spans="3:26" ht="15.5" x14ac:dyDescent="0.35">
      <c r="C155" t="s">
        <v>180</v>
      </c>
      <c r="D155" s="5">
        <v>-74014000000</v>
      </c>
      <c r="E155" s="5">
        <v>-319113000000</v>
      </c>
      <c r="F155" s="5">
        <v>-1032037000000</v>
      </c>
      <c r="G155" s="5">
        <v>-265547000000</v>
      </c>
      <c r="I155" s="5">
        <v>-1272401000000</v>
      </c>
      <c r="J155" s="5">
        <v>395772000000</v>
      </c>
      <c r="K155" s="5">
        <v>-510067000000</v>
      </c>
      <c r="L155" s="5">
        <v>722413000000</v>
      </c>
      <c r="M155" s="5">
        <v>711995000000</v>
      </c>
      <c r="N155" s="5">
        <v>-753496300486</v>
      </c>
      <c r="O155" s="5">
        <v>-343453478938</v>
      </c>
      <c r="P155" s="5">
        <v>-3549044749804</v>
      </c>
      <c r="Q155" s="5">
        <v>-1045805474733</v>
      </c>
      <c r="R155" s="5">
        <v>90127719179</v>
      </c>
      <c r="S155" s="5">
        <v>-236622053365</v>
      </c>
      <c r="T155" s="5">
        <v>26203716876</v>
      </c>
      <c r="U155" s="5">
        <v>-6716314556040</v>
      </c>
      <c r="V155" s="5">
        <v>-43919700</v>
      </c>
      <c r="W155" s="5">
        <v>43005018</v>
      </c>
      <c r="X155" s="5">
        <v>-950495939</v>
      </c>
      <c r="Y155" s="5">
        <v>-3023466918</v>
      </c>
      <c r="Z155" s="5">
        <v>-5747361561</v>
      </c>
    </row>
    <row r="156" spans="3:26" ht="15.5" x14ac:dyDescent="0.35">
      <c r="C156" t="s">
        <v>181</v>
      </c>
      <c r="U156" s="5">
        <v>-6715006451300</v>
      </c>
    </row>
    <row r="157" spans="3:26" ht="15.5" x14ac:dyDescent="0.35">
      <c r="C157" t="s">
        <v>182</v>
      </c>
      <c r="D157" s="5">
        <v>-671551000000</v>
      </c>
      <c r="F157" s="5">
        <v>153312000000</v>
      </c>
      <c r="G157" s="5">
        <v>-461326000000</v>
      </c>
      <c r="I157" s="5">
        <v>-822631000000</v>
      </c>
      <c r="J157" s="5">
        <v>-552331000000</v>
      </c>
      <c r="K157" s="5">
        <v>-395273000000</v>
      </c>
      <c r="L157" s="5">
        <v>-273504000000</v>
      </c>
      <c r="M157" s="5">
        <v>-386874000000</v>
      </c>
      <c r="N157" s="5">
        <v>-475055857005</v>
      </c>
      <c r="O157" s="5">
        <v>-522815709616</v>
      </c>
      <c r="P157" s="5">
        <v>-388405668933</v>
      </c>
      <c r="Q157" s="5">
        <v>-183813794113</v>
      </c>
      <c r="R157" s="5">
        <v>-184042322776</v>
      </c>
      <c r="S157" s="5">
        <v>-13031593826</v>
      </c>
      <c r="T157" s="5">
        <v>-1196676605</v>
      </c>
      <c r="U157" s="5">
        <v>-980645087</v>
      </c>
      <c r="V157" s="5">
        <v>-43919700</v>
      </c>
      <c r="W157" s="5">
        <v>-6845028</v>
      </c>
      <c r="X157" s="5">
        <v>-958626899</v>
      </c>
      <c r="Y157" s="5">
        <v>-1734284322</v>
      </c>
      <c r="Z157" s="5">
        <v>-11700472727</v>
      </c>
    </row>
    <row r="158" spans="3:26" ht="15.5" x14ac:dyDescent="0.35">
      <c r="C158" t="s">
        <v>183</v>
      </c>
      <c r="D158" s="5">
        <v>-9113000000</v>
      </c>
      <c r="E158" s="5">
        <v>-6054000000</v>
      </c>
      <c r="F158" s="5">
        <v>6045000000</v>
      </c>
      <c r="G158" s="5">
        <v>-3337000000</v>
      </c>
      <c r="J158" s="5">
        <v>-57510000000</v>
      </c>
      <c r="K158" s="5">
        <v>-1340000000</v>
      </c>
      <c r="L158" s="5">
        <v>-555000000</v>
      </c>
      <c r="M158" s="5">
        <v>-501000000</v>
      </c>
      <c r="N158" s="5">
        <v>-796665000</v>
      </c>
      <c r="O158" s="5">
        <v>-13977500</v>
      </c>
      <c r="P158" s="5">
        <v>-138795000</v>
      </c>
      <c r="Q158" s="5">
        <v>-1705024321</v>
      </c>
      <c r="R158" s="5">
        <v>-6265516990</v>
      </c>
      <c r="S158" s="5">
        <v>-1780115200</v>
      </c>
      <c r="T158" s="5">
        <v>-3338359863</v>
      </c>
    </row>
    <row r="159" spans="3:26" ht="15.5" x14ac:dyDescent="0.35">
      <c r="C159" t="s">
        <v>184</v>
      </c>
      <c r="D159" s="5">
        <v>269962000000</v>
      </c>
      <c r="E159" s="5">
        <v>-269962000000</v>
      </c>
    </row>
    <row r="160" spans="3:26" ht="15.5" x14ac:dyDescent="0.35">
      <c r="C160" t="s">
        <v>185</v>
      </c>
      <c r="S160" s="5">
        <v>1036291667</v>
      </c>
      <c r="T160" s="5">
        <v>4316666667</v>
      </c>
    </row>
    <row r="161" spans="3:26" ht="15.5" x14ac:dyDescent="0.35">
      <c r="C161" t="s">
        <v>186</v>
      </c>
      <c r="F161" s="5">
        <v>-43883000000</v>
      </c>
    </row>
    <row r="162" spans="3:26" ht="15.5" x14ac:dyDescent="0.35">
      <c r="C162" t="s">
        <v>187</v>
      </c>
      <c r="Y162" s="5">
        <v>-1311344369</v>
      </c>
    </row>
    <row r="163" spans="3:26" ht="15.5" x14ac:dyDescent="0.35">
      <c r="C163" t="s">
        <v>188</v>
      </c>
      <c r="F163" s="5">
        <v>-11000000</v>
      </c>
      <c r="G163" s="5">
        <v>112000000</v>
      </c>
      <c r="I163" s="5">
        <v>180000000</v>
      </c>
      <c r="K163" s="5">
        <v>189000000</v>
      </c>
      <c r="L163" s="5">
        <v>97000000</v>
      </c>
      <c r="M163" s="5">
        <v>105000000</v>
      </c>
      <c r="N163" s="5">
        <v>344454107</v>
      </c>
      <c r="P163" s="5">
        <v>22500000</v>
      </c>
      <c r="R163" s="5">
        <v>3381818</v>
      </c>
      <c r="S163" s="5">
        <v>73359509</v>
      </c>
      <c r="Z163" s="5">
        <v>5824255117</v>
      </c>
    </row>
    <row r="164" spans="3:26" ht="15.5" x14ac:dyDescent="0.35">
      <c r="C164" t="s">
        <v>189</v>
      </c>
      <c r="K164" s="5">
        <v>179500000000</v>
      </c>
      <c r="L164" s="5">
        <v>-179500000000</v>
      </c>
      <c r="N164" s="5">
        <v>17900000000</v>
      </c>
      <c r="O164" s="5">
        <v>-17900000000</v>
      </c>
    </row>
    <row r="165" spans="3:26" ht="15.5" x14ac:dyDescent="0.35">
      <c r="C165" t="s">
        <v>190</v>
      </c>
    </row>
    <row r="166" spans="3:26" ht="15.5" x14ac:dyDescent="0.35">
      <c r="C166" t="s">
        <v>191</v>
      </c>
      <c r="D166" s="5">
        <v>-984000000</v>
      </c>
      <c r="E166" s="5">
        <v>-439000000</v>
      </c>
      <c r="F166" s="5">
        <v>712000000</v>
      </c>
      <c r="G166" s="5">
        <v>-290000000</v>
      </c>
      <c r="I166" s="5">
        <v>-394000000</v>
      </c>
      <c r="J166" s="5">
        <v>-1461000000</v>
      </c>
      <c r="K166" s="5">
        <v>375000000</v>
      </c>
      <c r="L166" s="5">
        <v>260000000</v>
      </c>
      <c r="M166" s="5">
        <v>-2024000000</v>
      </c>
      <c r="N166" s="5">
        <v>233463560</v>
      </c>
      <c r="O166" s="5">
        <v>3649930880</v>
      </c>
      <c r="P166" s="5">
        <v>-4318028968</v>
      </c>
      <c r="Q166" s="5">
        <v>-408749207</v>
      </c>
      <c r="R166" s="5">
        <v>-262904920</v>
      </c>
      <c r="T166" s="5">
        <v>-4382743</v>
      </c>
      <c r="U166" s="5">
        <v>-327459653</v>
      </c>
    </row>
    <row r="167" spans="3:26" ht="15.5" x14ac:dyDescent="0.35">
      <c r="C167" t="s">
        <v>192</v>
      </c>
    </row>
    <row r="168" spans="3:26" ht="15.5" x14ac:dyDescent="0.35">
      <c r="C168" t="s">
        <v>193</v>
      </c>
      <c r="D168" s="5">
        <v>127621000000</v>
      </c>
      <c r="I168" s="5">
        <v>126664000000</v>
      </c>
      <c r="J168" s="5">
        <v>139787000000</v>
      </c>
      <c r="K168" s="5">
        <v>169890000000</v>
      </c>
      <c r="L168" s="5">
        <v>95987000000</v>
      </c>
      <c r="M168" s="5">
        <v>77316000000</v>
      </c>
      <c r="N168" s="5">
        <v>41025635911</v>
      </c>
      <c r="O168" s="5">
        <v>38475735132</v>
      </c>
      <c r="P168" s="5">
        <v>27156241590</v>
      </c>
      <c r="Q168" s="5">
        <v>39768475560</v>
      </c>
      <c r="R168" s="5">
        <v>31218449790</v>
      </c>
      <c r="S168" s="5">
        <v>30269134890</v>
      </c>
      <c r="T168" s="5">
        <v>26426469420</v>
      </c>
    </row>
    <row r="169" spans="3:26" ht="15.5" x14ac:dyDescent="0.35">
      <c r="C169" t="s">
        <v>194</v>
      </c>
      <c r="D169" s="5">
        <v>250000000000</v>
      </c>
      <c r="E169" s="5">
        <v>-250000000000</v>
      </c>
      <c r="F169" s="5">
        <v>-450000000000</v>
      </c>
      <c r="I169" s="5">
        <v>-450000000000</v>
      </c>
      <c r="K169" s="5">
        <v>-2400000000000</v>
      </c>
      <c r="N169" s="5">
        <v>-164640000000</v>
      </c>
    </row>
    <row r="170" spans="3:26" ht="15.5" x14ac:dyDescent="0.35">
      <c r="C170" t="s">
        <v>195</v>
      </c>
      <c r="D170" s="5">
        <v>-150000000000</v>
      </c>
      <c r="E170" s="5">
        <v>100000000000</v>
      </c>
      <c r="F170" s="5">
        <v>-300000000000</v>
      </c>
      <c r="G170" s="5">
        <v>100000000000</v>
      </c>
    </row>
    <row r="171" spans="3:26" ht="15.5" x14ac:dyDescent="0.35">
      <c r="C171" t="s">
        <v>196</v>
      </c>
      <c r="I171" s="5">
        <v>-41250000000</v>
      </c>
      <c r="L171" s="5">
        <v>-5000000000</v>
      </c>
      <c r="M171" s="5">
        <v>-15000000000</v>
      </c>
      <c r="O171" s="5">
        <v>-1250000000</v>
      </c>
    </row>
    <row r="172" spans="3:26" ht="15.5" x14ac:dyDescent="0.35">
      <c r="C172" t="s">
        <v>197</v>
      </c>
      <c r="K172" s="5">
        <v>27160000000</v>
      </c>
      <c r="L172" s="5">
        <v>59125000000</v>
      </c>
      <c r="M172" s="5">
        <v>51468000000</v>
      </c>
      <c r="N172" s="5">
        <v>26887108154</v>
      </c>
    </row>
    <row r="173" spans="3:26" ht="15.5" x14ac:dyDescent="0.35">
      <c r="C173" t="s">
        <v>198</v>
      </c>
      <c r="D173" s="5">
        <v>22912000000</v>
      </c>
      <c r="E173" s="5">
        <v>25415000000</v>
      </c>
      <c r="F173" s="5">
        <v>28600000000</v>
      </c>
      <c r="G173" s="5">
        <v>31882000000</v>
      </c>
      <c r="I173" s="5">
        <v>132470000000</v>
      </c>
      <c r="J173" s="5">
        <v>210637000000</v>
      </c>
      <c r="K173" s="5">
        <v>385250000000</v>
      </c>
      <c r="L173" s="5">
        <v>519747000000</v>
      </c>
      <c r="M173" s="5">
        <v>566414000000</v>
      </c>
      <c r="N173" s="5">
        <v>572102181679</v>
      </c>
      <c r="O173" s="5">
        <v>437772103306</v>
      </c>
      <c r="P173" s="5">
        <v>175879659747</v>
      </c>
    </row>
    <row r="174" spans="3:26" ht="15.5" x14ac:dyDescent="0.35">
      <c r="C174" t="s">
        <v>199</v>
      </c>
      <c r="D174" s="5">
        <v>87216000000</v>
      </c>
      <c r="E174" s="5">
        <v>82020000000</v>
      </c>
      <c r="F174" s="5">
        <v>75732000000</v>
      </c>
      <c r="G174" s="5">
        <v>67412000000</v>
      </c>
      <c r="I174" s="5">
        <v>285104000000</v>
      </c>
      <c r="J174" s="5">
        <v>281615000000</v>
      </c>
      <c r="K174" s="5">
        <v>88050000000</v>
      </c>
      <c r="L174" s="5">
        <v>13560000000</v>
      </c>
      <c r="M174" s="5">
        <v>16007000000</v>
      </c>
      <c r="N174" s="5">
        <v>12473285177</v>
      </c>
    </row>
    <row r="175" spans="3:26" ht="15.5" x14ac:dyDescent="0.35">
      <c r="C175" t="s">
        <v>200</v>
      </c>
      <c r="S175" s="5">
        <v>-3189130405</v>
      </c>
    </row>
    <row r="176" spans="3:26" ht="15.5" x14ac:dyDescent="0.35">
      <c r="C176" t="s">
        <v>201</v>
      </c>
      <c r="Q176" s="5">
        <v>353617348</v>
      </c>
    </row>
    <row r="177" spans="3:26" ht="15.5" x14ac:dyDescent="0.35">
      <c r="C177" t="s">
        <v>202</v>
      </c>
      <c r="F177" s="5">
        <v>31073000000</v>
      </c>
      <c r="G177" s="5">
        <v>-132000000</v>
      </c>
      <c r="J177" s="5">
        <v>-312000000</v>
      </c>
      <c r="K177" s="5">
        <v>-302000000</v>
      </c>
      <c r="L177" s="5">
        <v>-291000000</v>
      </c>
      <c r="M177" s="5">
        <v>-5975000000</v>
      </c>
      <c r="N177" s="5">
        <v>-338209616</v>
      </c>
      <c r="O177" s="5">
        <v>-12871189944</v>
      </c>
    </row>
    <row r="178" spans="3:26" ht="15.5" x14ac:dyDescent="0.35">
      <c r="C178" t="s">
        <v>203</v>
      </c>
    </row>
    <row r="179" spans="3:26" ht="15.5" x14ac:dyDescent="0.35">
      <c r="C179" t="s">
        <v>204</v>
      </c>
      <c r="F179" s="5">
        <v>-43091000000</v>
      </c>
      <c r="I179" s="5">
        <v>-43091000000</v>
      </c>
    </row>
    <row r="180" spans="3:26" ht="15.5" x14ac:dyDescent="0.35">
      <c r="C180" t="s">
        <v>205</v>
      </c>
      <c r="F180" s="5">
        <v>-328277000000</v>
      </c>
      <c r="I180" s="5">
        <v>-328277000000</v>
      </c>
      <c r="J180" s="5">
        <v>-374965000000</v>
      </c>
      <c r="K180" s="5">
        <v>-365368000000</v>
      </c>
      <c r="L180" s="5">
        <v>-178804000000</v>
      </c>
      <c r="M180" s="5">
        <v>-75916000000</v>
      </c>
      <c r="N180" s="5">
        <v>-24469907069</v>
      </c>
      <c r="O180" s="5">
        <v>-179371561140</v>
      </c>
      <c r="P180" s="5">
        <v>-172548160904</v>
      </c>
    </row>
    <row r="181" spans="3:26" ht="15.5" x14ac:dyDescent="0.35">
      <c r="C181" t="s">
        <v>206</v>
      </c>
      <c r="D181" s="5">
        <v>116287000000</v>
      </c>
      <c r="E181" s="5">
        <v>-167052000000</v>
      </c>
      <c r="F181" s="5">
        <v>676044000000</v>
      </c>
      <c r="G181" s="5">
        <v>18875000000</v>
      </c>
      <c r="I181" s="5">
        <v>626558000000</v>
      </c>
      <c r="J181" s="5">
        <v>-441473000000</v>
      </c>
      <c r="K181" s="5">
        <v>721062000000</v>
      </c>
      <c r="L181" s="5">
        <v>-728276000000</v>
      </c>
      <c r="M181" s="5">
        <v>-401606000000</v>
      </c>
      <c r="N181" s="5">
        <v>1082674485907</v>
      </c>
      <c r="O181" s="5">
        <v>691130568879</v>
      </c>
      <c r="P181" s="5">
        <v>3147683373388</v>
      </c>
      <c r="Q181" s="5">
        <v>2142593122881</v>
      </c>
      <c r="R181" s="5">
        <v>12902838474</v>
      </c>
      <c r="S181" s="5">
        <v>-31505580000</v>
      </c>
      <c r="U181" s="5">
        <v>6982806263326</v>
      </c>
      <c r="V181" s="5">
        <v>-34931409</v>
      </c>
      <c r="W181" s="5">
        <v>267383370</v>
      </c>
      <c r="Y181" s="5">
        <v>2500000000</v>
      </c>
      <c r="Z181" s="5">
        <v>1894811548</v>
      </c>
    </row>
    <row r="182" spans="3:26" ht="15.5" x14ac:dyDescent="0.35">
      <c r="C182" t="s">
        <v>207</v>
      </c>
      <c r="U182" s="5">
        <v>7000000000000</v>
      </c>
    </row>
    <row r="183" spans="3:26" ht="15.5" x14ac:dyDescent="0.35">
      <c r="C183" t="s">
        <v>208</v>
      </c>
      <c r="U183" s="5">
        <v>-15824899162</v>
      </c>
    </row>
    <row r="184" spans="3:26" ht="15.5" x14ac:dyDescent="0.35">
      <c r="C184" t="s">
        <v>209</v>
      </c>
      <c r="U184" s="5">
        <v>-1359421387</v>
      </c>
      <c r="W184" s="5">
        <v>267383370</v>
      </c>
    </row>
    <row r="185" spans="3:26" ht="15.5" x14ac:dyDescent="0.35">
      <c r="C185" t="s">
        <v>210</v>
      </c>
      <c r="N185" s="5">
        <v>150000000000</v>
      </c>
      <c r="O185" s="5">
        <v>138000000000</v>
      </c>
      <c r="P185" s="5">
        <v>120000000000</v>
      </c>
      <c r="Q185" s="5">
        <v>150000000000</v>
      </c>
    </row>
    <row r="186" spans="3:26" ht="15.5" x14ac:dyDescent="0.35">
      <c r="C186" t="s">
        <v>211</v>
      </c>
      <c r="L186" s="5">
        <v>-150000000000</v>
      </c>
      <c r="Q186" s="5">
        <v>-150000000000</v>
      </c>
    </row>
    <row r="187" spans="3:26" ht="15.5" x14ac:dyDescent="0.35">
      <c r="C187" t="s">
        <v>212</v>
      </c>
      <c r="D187" s="5">
        <v>282118000000</v>
      </c>
      <c r="F187" s="5">
        <v>-1857860000000</v>
      </c>
      <c r="G187" s="5">
        <v>223291000000</v>
      </c>
      <c r="I187" s="5">
        <v>1241075000000</v>
      </c>
      <c r="J187" s="5">
        <v>982683000000</v>
      </c>
      <c r="K187" s="5">
        <v>3978438000000</v>
      </c>
      <c r="L187" s="5">
        <v>360278000000</v>
      </c>
      <c r="M187" s="5">
        <v>13006000000</v>
      </c>
      <c r="N187" s="5">
        <v>957946643241</v>
      </c>
      <c r="O187" s="5">
        <v>566930976046</v>
      </c>
      <c r="P187" s="5">
        <v>3028642888137</v>
      </c>
      <c r="Q187" s="5">
        <v>2143195921485</v>
      </c>
      <c r="R187" s="5">
        <v>83451196474</v>
      </c>
      <c r="U187" s="5">
        <v>-9416125</v>
      </c>
      <c r="V187" s="5">
        <v>-34931409</v>
      </c>
    </row>
    <row r="188" spans="3:26" ht="15.5" x14ac:dyDescent="0.35">
      <c r="C188" t="s">
        <v>213</v>
      </c>
    </row>
    <row r="189" spans="3:26" ht="15.5" x14ac:dyDescent="0.35">
      <c r="C189" t="s">
        <v>214</v>
      </c>
      <c r="Y189" s="5">
        <v>2500000000</v>
      </c>
      <c r="Z189" s="5">
        <v>2500000000</v>
      </c>
    </row>
    <row r="190" spans="3:26" ht="15.5" x14ac:dyDescent="0.35">
      <c r="C190" t="s">
        <v>215</v>
      </c>
      <c r="G190" s="5">
        <v>-70920000000</v>
      </c>
      <c r="I190" s="5">
        <v>-70920000000</v>
      </c>
      <c r="R190" s="5">
        <v>-28368000000</v>
      </c>
      <c r="S190" s="5">
        <v>-28368000000</v>
      </c>
    </row>
    <row r="191" spans="3:26" ht="15.5" x14ac:dyDescent="0.35">
      <c r="C191" t="s">
        <v>216</v>
      </c>
      <c r="S191" s="5">
        <v>1000000</v>
      </c>
    </row>
    <row r="192" spans="3:26" ht="15.5" x14ac:dyDescent="0.35">
      <c r="C192" t="s">
        <v>217</v>
      </c>
      <c r="R192" s="5">
        <v>-2000000000</v>
      </c>
      <c r="S192" s="5">
        <v>-3095000000</v>
      </c>
    </row>
    <row r="193" spans="2:26" ht="15.5" x14ac:dyDescent="0.35">
      <c r="C193" t="s">
        <v>218</v>
      </c>
      <c r="D193" s="5">
        <v>-274000000</v>
      </c>
      <c r="E193" s="5">
        <v>-296000000</v>
      </c>
      <c r="F193" s="5">
        <v>-290000000</v>
      </c>
      <c r="G193" s="5">
        <v>-286000000</v>
      </c>
      <c r="I193" s="5">
        <v>-1234000000</v>
      </c>
      <c r="J193" s="5">
        <v>-1271000000</v>
      </c>
      <c r="K193" s="5">
        <v>-697000000</v>
      </c>
      <c r="L193" s="5">
        <v>-421000000</v>
      </c>
      <c r="M193" s="5">
        <v>-365000000</v>
      </c>
      <c r="N193" s="5">
        <v>-575669332</v>
      </c>
      <c r="O193" s="5">
        <v>-929217223</v>
      </c>
      <c r="P193" s="5">
        <v>-959514749</v>
      </c>
      <c r="Q193" s="5">
        <v>-602798604</v>
      </c>
      <c r="R193" s="5">
        <v>-180358000</v>
      </c>
      <c r="S193" s="5">
        <v>-43580000</v>
      </c>
    </row>
    <row r="194" spans="2:26" ht="15.5" x14ac:dyDescent="0.35">
      <c r="C194" t="s">
        <v>219</v>
      </c>
    </row>
    <row r="195" spans="2:26" ht="15.5" x14ac:dyDescent="0.35">
      <c r="C195" t="s">
        <v>220</v>
      </c>
      <c r="J195" s="5">
        <v>-420000000000</v>
      </c>
      <c r="K195" s="5">
        <v>420000000000</v>
      </c>
      <c r="M195" s="5">
        <v>145000000000</v>
      </c>
    </row>
    <row r="196" spans="2:26" ht="15.5" x14ac:dyDescent="0.35">
      <c r="C196" t="s">
        <v>221</v>
      </c>
      <c r="L196" s="5">
        <v>-145000000000</v>
      </c>
    </row>
    <row r="197" spans="2:26" ht="15.5" x14ac:dyDescent="0.35">
      <c r="C197" t="s">
        <v>222</v>
      </c>
      <c r="F197" s="5">
        <v>-10050000000</v>
      </c>
      <c r="I197" s="5">
        <v>-10050000000</v>
      </c>
      <c r="J197" s="5">
        <v>-10323000000</v>
      </c>
      <c r="K197" s="5">
        <v>-17877000000</v>
      </c>
      <c r="L197" s="5">
        <v>-41092000000</v>
      </c>
      <c r="M197" s="5">
        <v>-42772000000</v>
      </c>
      <c r="N197" s="5">
        <v>-18144402108</v>
      </c>
      <c r="Z197" s="5">
        <v>-605188452</v>
      </c>
    </row>
    <row r="198" spans="2:26" ht="15.5" x14ac:dyDescent="0.35">
      <c r="C198" t="s">
        <v>223</v>
      </c>
      <c r="N198" s="5">
        <v>-6213876278</v>
      </c>
    </row>
    <row r="199" spans="2:26" ht="15.5" x14ac:dyDescent="0.35">
      <c r="C199" t="s">
        <v>224</v>
      </c>
      <c r="D199" s="5">
        <v>196565000000</v>
      </c>
      <c r="E199" s="5">
        <v>-431330000000</v>
      </c>
      <c r="F199" s="5">
        <v>-361203000000</v>
      </c>
      <c r="G199" s="5">
        <v>-15743000000</v>
      </c>
      <c r="I199" s="5">
        <v>-322915000000</v>
      </c>
      <c r="J199" s="5">
        <v>153795000000</v>
      </c>
      <c r="K199" s="5">
        <v>544652000000</v>
      </c>
      <c r="L199" s="5">
        <v>-70994000000</v>
      </c>
      <c r="M199" s="5">
        <v>262693000000</v>
      </c>
      <c r="N199" s="5">
        <v>19104391572</v>
      </c>
      <c r="O199" s="5">
        <v>-184029065577</v>
      </c>
      <c r="P199" s="5">
        <v>-695715509938</v>
      </c>
      <c r="Q199" s="5">
        <v>975013374458</v>
      </c>
      <c r="R199" s="5">
        <v>43735468092</v>
      </c>
      <c r="S199" s="5">
        <v>-286679599502</v>
      </c>
      <c r="T199" s="5">
        <v>34449825898</v>
      </c>
      <c r="U199" s="5">
        <v>270373218119</v>
      </c>
      <c r="V199" s="5">
        <v>288672509</v>
      </c>
      <c r="W199" s="5">
        <v>231491537</v>
      </c>
      <c r="X199" s="5">
        <v>496798185</v>
      </c>
      <c r="Y199" s="5">
        <v>-1584431425</v>
      </c>
      <c r="Z199" s="5">
        <v>850177716</v>
      </c>
    </row>
    <row r="200" spans="2:26" ht="15.5" x14ac:dyDescent="0.35">
      <c r="C200" t="s">
        <v>225</v>
      </c>
      <c r="E200" s="5">
        <v>744590000000</v>
      </c>
      <c r="I200" s="5">
        <v>1067505000000</v>
      </c>
      <c r="J200" s="5">
        <v>913710000000</v>
      </c>
      <c r="K200" s="5">
        <v>369058000000</v>
      </c>
      <c r="L200" s="5">
        <v>440052000000</v>
      </c>
      <c r="M200" s="5">
        <v>177359000000</v>
      </c>
      <c r="N200" s="5">
        <v>158254338410</v>
      </c>
      <c r="O200" s="5">
        <v>342283403987</v>
      </c>
      <c r="P200" s="5">
        <v>1037998913925</v>
      </c>
      <c r="Q200" s="5">
        <v>62985539467</v>
      </c>
      <c r="R200" s="5">
        <v>19250071375</v>
      </c>
      <c r="S200" s="5">
        <v>305929670877</v>
      </c>
      <c r="T200" s="5">
        <v>271479844979</v>
      </c>
      <c r="U200" s="5">
        <v>1106626860</v>
      </c>
      <c r="V200" s="5">
        <v>817954351</v>
      </c>
      <c r="W200" s="5">
        <v>586412815</v>
      </c>
      <c r="X200" s="5">
        <v>89814630</v>
      </c>
      <c r="Y200" s="5">
        <v>1674246055</v>
      </c>
      <c r="Z200" s="5">
        <v>824068339</v>
      </c>
    </row>
    <row r="201" spans="2:26" ht="15.5" x14ac:dyDescent="0.35">
      <c r="C201" t="s">
        <v>226</v>
      </c>
      <c r="D201" s="5">
        <v>196565000000</v>
      </c>
      <c r="E201" s="5">
        <v>313260000000</v>
      </c>
      <c r="F201" s="5">
        <v>-361203000000</v>
      </c>
      <c r="G201" s="5">
        <v>-15743000000</v>
      </c>
      <c r="I201" s="5">
        <v>744590000000</v>
      </c>
      <c r="J201" s="5">
        <v>1067505000000</v>
      </c>
      <c r="K201" s="5">
        <v>913710000000</v>
      </c>
      <c r="L201" s="5">
        <v>369058000000</v>
      </c>
      <c r="M201" s="5">
        <v>440052000000</v>
      </c>
      <c r="N201" s="5">
        <v>177358729982</v>
      </c>
      <c r="O201" s="5">
        <v>158254338410</v>
      </c>
      <c r="P201" s="5">
        <v>342283403987</v>
      </c>
      <c r="Q201" s="5">
        <v>1037998913925</v>
      </c>
      <c r="R201" s="5">
        <v>62985539467</v>
      </c>
      <c r="S201" s="5">
        <v>19250071375</v>
      </c>
      <c r="T201" s="5">
        <v>305929670877</v>
      </c>
      <c r="U201" s="5">
        <v>271479844979</v>
      </c>
      <c r="V201" s="5">
        <v>1106626860</v>
      </c>
      <c r="W201" s="5">
        <v>817904352</v>
      </c>
      <c r="X201" s="5">
        <v>586612815</v>
      </c>
      <c r="Y201" s="5">
        <v>89814630</v>
      </c>
      <c r="Z201" s="5">
        <v>1674246055</v>
      </c>
    </row>
    <row r="203" spans="2:26" ht="15.5" x14ac:dyDescent="0.35">
      <c r="B203" t="s">
        <v>227</v>
      </c>
      <c r="C203" t="s">
        <v>12</v>
      </c>
      <c r="D203" s="5">
        <v>14180000000</v>
      </c>
      <c r="E203" s="5">
        <v>14180000000</v>
      </c>
      <c r="F203" s="5">
        <v>14180000000</v>
      </c>
      <c r="G203" s="5">
        <v>14180000000</v>
      </c>
      <c r="I203" s="5">
        <v>14180000000</v>
      </c>
      <c r="J203" s="5">
        <v>14180000000</v>
      </c>
      <c r="K203" s="5">
        <v>14180000000</v>
      </c>
      <c r="L203" s="5">
        <v>14180000000</v>
      </c>
      <c r="M203" s="5">
        <v>14180000000</v>
      </c>
      <c r="N203" s="5">
        <v>14180000000</v>
      </c>
      <c r="O203" s="5">
        <v>14180000000</v>
      </c>
      <c r="P203" s="5">
        <v>14180000000</v>
      </c>
      <c r="Q203" s="5">
        <v>14180000000</v>
      </c>
      <c r="R203" s="5">
        <v>14180000000</v>
      </c>
      <c r="S203" s="5">
        <v>14180000000</v>
      </c>
      <c r="T203" s="5">
        <v>14180000000</v>
      </c>
      <c r="U203" s="5">
        <v>14180000000</v>
      </c>
      <c r="V203" s="5">
        <v>180000000</v>
      </c>
      <c r="W203" s="5">
        <v>180000000</v>
      </c>
      <c r="X203" s="5">
        <v>180000000</v>
      </c>
      <c r="Y203" s="5">
        <v>180000000</v>
      </c>
      <c r="Z203" s="5">
        <v>180000000</v>
      </c>
    </row>
    <row r="204" spans="2:26" ht="15.5" x14ac:dyDescent="0.35">
      <c r="C204" t="s">
        <v>228</v>
      </c>
      <c r="D204" s="6">
        <v>11.63</v>
      </c>
      <c r="E204" s="6">
        <v>16.47</v>
      </c>
      <c r="F204" s="6">
        <v>29.39</v>
      </c>
      <c r="G204" s="6">
        <v>21.01</v>
      </c>
    </row>
    <row r="205" spans="2:26" ht="15.5" x14ac:dyDescent="0.35">
      <c r="C205" t="s">
        <v>229</v>
      </c>
      <c r="D205" s="6">
        <v>842.65</v>
      </c>
      <c r="E205" s="6">
        <v>558.59</v>
      </c>
      <c r="F205" s="6">
        <v>308.77999999999997</v>
      </c>
      <c r="G205" s="6">
        <v>428.37</v>
      </c>
    </row>
    <row r="206" spans="2:26" ht="15.5" x14ac:dyDescent="0.35">
      <c r="C206" t="s">
        <v>73</v>
      </c>
      <c r="D206" s="6">
        <v>311.10000000000002</v>
      </c>
      <c r="E206" s="6">
        <v>307.02999999999997</v>
      </c>
      <c r="F206" s="6">
        <v>270.85000000000002</v>
      </c>
      <c r="G206" s="6">
        <v>303.54000000000002</v>
      </c>
    </row>
    <row r="207" spans="2:26" ht="15.5" x14ac:dyDescent="0.35">
      <c r="C207" t="s">
        <v>230</v>
      </c>
      <c r="D207" s="5">
        <v>397460000000</v>
      </c>
      <c r="E207" s="5">
        <v>469500000000</v>
      </c>
      <c r="F207" s="5">
        <v>607530000000</v>
      </c>
      <c r="G207" s="5">
        <v>528030000000</v>
      </c>
    </row>
    <row r="208" spans="2:26" ht="15.5" x14ac:dyDescent="0.35">
      <c r="C208" t="s">
        <v>231</v>
      </c>
      <c r="D208" s="6">
        <v>6.8000000000000005E-3</v>
      </c>
      <c r="E208" s="6">
        <v>9.7999999999999997E-3</v>
      </c>
      <c r="F208" s="6">
        <v>1.7600000000000001E-2</v>
      </c>
      <c r="G208" s="6">
        <v>1.3300000000000001E-2</v>
      </c>
    </row>
    <row r="209" spans="3:7" ht="15.5" x14ac:dyDescent="0.35">
      <c r="C209" t="s">
        <v>232</v>
      </c>
      <c r="D209" s="6">
        <v>1.06E-2</v>
      </c>
      <c r="E209" s="6">
        <v>1.5100000000000001E-2</v>
      </c>
      <c r="F209" s="6">
        <v>2.7400000000000001E-2</v>
      </c>
      <c r="G209" s="6">
        <v>2.0199999999999999E-2</v>
      </c>
    </row>
    <row r="210" spans="3:7" ht="15.5" x14ac:dyDescent="0.35">
      <c r="C210" t="s">
        <v>233</v>
      </c>
      <c r="D210" s="6">
        <v>8.5000000000000006E-3</v>
      </c>
      <c r="E210" s="6">
        <v>1.21E-2</v>
      </c>
      <c r="F210" s="6">
        <v>1.9400000000000001E-2</v>
      </c>
      <c r="G210" s="6">
        <v>1.6500000000000001E-2</v>
      </c>
    </row>
    <row r="211" spans="3:7" ht="15.5" x14ac:dyDescent="0.35">
      <c r="C211" t="s">
        <v>234</v>
      </c>
      <c r="D211" s="6">
        <v>1.41</v>
      </c>
      <c r="E211" s="6">
        <v>2.11</v>
      </c>
      <c r="F211" s="6">
        <v>2.69</v>
      </c>
      <c r="G211" s="6">
        <v>2.66</v>
      </c>
    </row>
    <row r="212" spans="3:7" ht="15.5" x14ac:dyDescent="0.35">
      <c r="C212" t="s">
        <v>235</v>
      </c>
      <c r="D212" s="5">
        <v>15897000000000</v>
      </c>
      <c r="E212" s="5">
        <v>15729000000000</v>
      </c>
      <c r="F212" s="5">
        <v>15489000000000</v>
      </c>
      <c r="G212" s="5">
        <v>15022000000000</v>
      </c>
    </row>
    <row r="213" spans="3:7" ht="15.5" x14ac:dyDescent="0.35">
      <c r="C213" t="s">
        <v>236</v>
      </c>
      <c r="D213" s="6">
        <v>8.9</v>
      </c>
      <c r="E213" s="6">
        <v>8.4499999999999993</v>
      </c>
      <c r="F213" s="6">
        <v>8.4700000000000006</v>
      </c>
      <c r="G213" s="6">
        <v>8.67</v>
      </c>
    </row>
    <row r="214" spans="3:7" ht="15.5" x14ac:dyDescent="0.35">
      <c r="C214" t="s">
        <v>237</v>
      </c>
      <c r="D214" s="6">
        <v>1100.67</v>
      </c>
      <c r="E214" s="6">
        <v>1088.58</v>
      </c>
      <c r="F214" s="6">
        <v>1071.68</v>
      </c>
      <c r="G214" s="6">
        <v>1038.6400000000001</v>
      </c>
    </row>
    <row r="215" spans="3:7" ht="15.5" x14ac:dyDescent="0.35">
      <c r="C215" t="s">
        <v>238</v>
      </c>
      <c r="D215" s="6">
        <v>8.91</v>
      </c>
      <c r="E215" s="6">
        <v>8.4600000000000009</v>
      </c>
      <c r="F215" s="6">
        <v>8.4700000000000006</v>
      </c>
      <c r="G215" s="6">
        <v>8.67</v>
      </c>
    </row>
    <row r="216" spans="3:7" ht="15.5" x14ac:dyDescent="0.35">
      <c r="C216" t="s">
        <v>239</v>
      </c>
      <c r="D216" s="6">
        <v>1099.9100000000001</v>
      </c>
      <c r="E216" s="6">
        <v>1087.81</v>
      </c>
      <c r="F216" s="6">
        <v>1070.8399999999999</v>
      </c>
      <c r="G216" s="6">
        <v>1037.79</v>
      </c>
    </row>
    <row r="217" spans="3:7" ht="15.5" x14ac:dyDescent="0.35">
      <c r="C217" t="s">
        <v>240</v>
      </c>
    </row>
    <row r="218" spans="3:7" ht="15.5" x14ac:dyDescent="0.35">
      <c r="C218" t="s">
        <v>241</v>
      </c>
    </row>
    <row r="219" spans="3:7" ht="15.5" x14ac:dyDescent="0.35">
      <c r="C219" t="s">
        <v>242</v>
      </c>
      <c r="D219" s="5">
        <v>15612000000000</v>
      </c>
      <c r="E219" s="5">
        <v>15440000000000</v>
      </c>
      <c r="F219" s="5">
        <v>15201000000000</v>
      </c>
      <c r="G219" s="5">
        <v>14732000000000</v>
      </c>
    </row>
    <row r="220" spans="3:7" ht="15.5" x14ac:dyDescent="0.35">
      <c r="C220" t="s">
        <v>24</v>
      </c>
    </row>
    <row r="221" spans="3:7" ht="15.5" x14ac:dyDescent="0.35">
      <c r="C221" t="s">
        <v>21</v>
      </c>
    </row>
    <row r="222" spans="3:7" ht="15.5" x14ac:dyDescent="0.35">
      <c r="C222" t="s">
        <v>243</v>
      </c>
      <c r="D222" s="5">
        <v>-60000000000</v>
      </c>
      <c r="E222" s="5">
        <v>52000000000</v>
      </c>
      <c r="F222" s="5">
        <v>693000000000</v>
      </c>
      <c r="G222" s="5">
        <v>1478000000000</v>
      </c>
    </row>
    <row r="223" spans="3:7" ht="15.5" x14ac:dyDescent="0.35">
      <c r="C223" t="s">
        <v>244</v>
      </c>
      <c r="D223" s="5">
        <v>154000000000</v>
      </c>
      <c r="E223" s="5">
        <v>55000000000</v>
      </c>
      <c r="F223" s="5">
        <v>-5000000000</v>
      </c>
      <c r="G223" s="5">
        <v>231000000000</v>
      </c>
    </row>
    <row r="224" spans="3:7" ht="15.5" x14ac:dyDescent="0.35">
      <c r="C224" t="s">
        <v>245</v>
      </c>
      <c r="D224" s="5">
        <v>-411000000000</v>
      </c>
      <c r="E224" s="5">
        <v>-276000000000</v>
      </c>
      <c r="F224" s="5">
        <v>159000000000</v>
      </c>
      <c r="G224" s="5">
        <v>-465000000000</v>
      </c>
    </row>
    <row r="225" spans="3:26" ht="15.5" x14ac:dyDescent="0.35">
      <c r="C225" t="s">
        <v>13</v>
      </c>
      <c r="D225" s="5">
        <v>-256000000000</v>
      </c>
      <c r="E225" s="5">
        <v>-221000000000</v>
      </c>
      <c r="F225" s="5">
        <v>154000000000</v>
      </c>
      <c r="G225" s="5">
        <v>-234000000000</v>
      </c>
    </row>
    <row r="226" spans="3:26" ht="15.5" x14ac:dyDescent="0.35">
      <c r="C226" t="s">
        <v>16</v>
      </c>
      <c r="D226" s="6">
        <v>-18.079999999999998</v>
      </c>
      <c r="E226" s="6">
        <v>-15.59</v>
      </c>
      <c r="F226" s="6">
        <v>10.87</v>
      </c>
      <c r="G226" s="6">
        <v>-16.48</v>
      </c>
    </row>
    <row r="227" spans="3:26" ht="15.5" x14ac:dyDescent="0.35">
      <c r="C227" t="s">
        <v>58</v>
      </c>
      <c r="I227" s="6">
        <v>88.52</v>
      </c>
      <c r="J227" s="6">
        <v>75.58</v>
      </c>
      <c r="K227" s="6">
        <v>50.83</v>
      </c>
      <c r="L227" s="6">
        <v>90.92</v>
      </c>
      <c r="M227" s="6">
        <v>66.489999999999995</v>
      </c>
      <c r="N227" s="6">
        <v>23.18</v>
      </c>
      <c r="O227" s="6">
        <v>36.880000000000003</v>
      </c>
      <c r="P227" s="6">
        <v>20.399999999999999</v>
      </c>
      <c r="Q227" s="6">
        <v>14.69</v>
      </c>
      <c r="R227" s="6">
        <v>28.97</v>
      </c>
      <c r="S227" s="6">
        <v>29.38</v>
      </c>
      <c r="T227" s="6">
        <v>27.68</v>
      </c>
      <c r="U227" s="6">
        <v>13.6</v>
      </c>
      <c r="V227" s="6">
        <v>1.2</v>
      </c>
      <c r="W227" s="6">
        <v>3.77</v>
      </c>
      <c r="X227" s="6">
        <v>2.39</v>
      </c>
      <c r="Y227" s="6">
        <v>1.03</v>
      </c>
      <c r="Z227" s="6">
        <v>0.42</v>
      </c>
    </row>
    <row r="228" spans="3:26" ht="15.5" x14ac:dyDescent="0.35">
      <c r="C228" t="s">
        <v>72</v>
      </c>
      <c r="I228" s="6">
        <v>102.52</v>
      </c>
      <c r="J228" s="6">
        <v>119.08</v>
      </c>
      <c r="K228" s="6">
        <v>92.47</v>
      </c>
      <c r="L228" s="6">
        <v>45.53</v>
      </c>
      <c r="M228" s="6">
        <v>49.48</v>
      </c>
      <c r="N228" s="6">
        <v>150.99</v>
      </c>
      <c r="O228" s="6">
        <v>83.24</v>
      </c>
      <c r="P228" s="6">
        <v>161.27000000000001</v>
      </c>
      <c r="Q228" s="6">
        <v>153.16999999999999</v>
      </c>
      <c r="R228" s="6">
        <v>37.97</v>
      </c>
      <c r="S228" s="6">
        <v>38.97</v>
      </c>
      <c r="T228" s="6">
        <v>33.06</v>
      </c>
      <c r="U228" s="6">
        <v>58.82</v>
      </c>
      <c r="V228" s="6">
        <v>94.17</v>
      </c>
      <c r="W228" s="6">
        <v>38.46</v>
      </c>
      <c r="X228" s="6">
        <v>60.67</v>
      </c>
      <c r="Y228" s="6">
        <v>154.37</v>
      </c>
      <c r="Z228" s="6">
        <v>421.43</v>
      </c>
    </row>
    <row r="229" spans="3:26" ht="15.5" x14ac:dyDescent="0.35">
      <c r="C229" t="s">
        <v>75</v>
      </c>
      <c r="I229" s="6">
        <v>75.84</v>
      </c>
      <c r="J229" s="6">
        <v>89.41</v>
      </c>
      <c r="K229" s="6">
        <v>47.96</v>
      </c>
      <c r="L229" s="6">
        <v>51.59</v>
      </c>
      <c r="M229" s="6">
        <v>55.26</v>
      </c>
      <c r="N229" s="6">
        <v>101.54</v>
      </c>
      <c r="O229" s="6">
        <v>168.91</v>
      </c>
      <c r="P229" s="6">
        <v>359.55</v>
      </c>
      <c r="Q229" s="6">
        <v>566.16</v>
      </c>
      <c r="R229" s="6">
        <v>688.6</v>
      </c>
      <c r="S229" s="6">
        <v>1764.79</v>
      </c>
      <c r="T229" s="6">
        <v>6733.42</v>
      </c>
      <c r="U229" s="6">
        <v>1257.6500000000001</v>
      </c>
      <c r="V229" s="6">
        <v>1.49</v>
      </c>
      <c r="W229" s="6">
        <v>1.45</v>
      </c>
      <c r="X229" s="6">
        <v>1.62</v>
      </c>
      <c r="Y229" s="6">
        <v>1.82</v>
      </c>
      <c r="Z229" s="6">
        <v>2.04</v>
      </c>
    </row>
    <row r="230" spans="3:26" ht="15.5" x14ac:dyDescent="0.35">
      <c r="C230" t="s">
        <v>246</v>
      </c>
      <c r="I230" s="5">
        <v>2123830000000</v>
      </c>
      <c r="J230" s="5">
        <v>1776230000000</v>
      </c>
      <c r="K230" s="5">
        <v>1432970000000</v>
      </c>
      <c r="L230" s="5">
        <v>1781610000000</v>
      </c>
      <c r="M230" s="5">
        <v>1312630000000</v>
      </c>
      <c r="N230" s="5">
        <v>612500000000</v>
      </c>
      <c r="O230" s="5">
        <v>717030000000</v>
      </c>
      <c r="P230" s="5">
        <v>405690000000</v>
      </c>
    </row>
    <row r="231" spans="3:26" ht="15.5" x14ac:dyDescent="0.35">
      <c r="C231" t="s">
        <v>247</v>
      </c>
      <c r="I231" s="6">
        <v>5.2999999999999999E-2</v>
      </c>
      <c r="J231" s="6">
        <v>5.0199999999999995E-2</v>
      </c>
      <c r="K231" s="6">
        <v>3.4799999999999998E-2</v>
      </c>
      <c r="L231" s="6">
        <v>6.8199999999999997E-2</v>
      </c>
      <c r="M231" s="6">
        <v>5.2300000000000006E-2</v>
      </c>
      <c r="N231" s="6">
        <v>1.9099999999999999E-2</v>
      </c>
      <c r="O231" s="6">
        <v>3.3799999999999997E-2</v>
      </c>
      <c r="P231" s="6">
        <v>1.9900000000000001E-2</v>
      </c>
      <c r="Q231" s="6">
        <v>1.9099999999999999E-2</v>
      </c>
      <c r="R231" s="6">
        <v>4.9299999999999997E-2</v>
      </c>
      <c r="S231" s="6">
        <v>5.2600000000000001E-2</v>
      </c>
      <c r="T231" s="6">
        <v>5.1799999999999999E-2</v>
      </c>
      <c r="U231" s="6">
        <v>2.6800000000000001E-2</v>
      </c>
      <c r="V231" s="6">
        <v>1.3100000000000001E-2</v>
      </c>
      <c r="W231" s="6">
        <v>4.0500000000000001E-2</v>
      </c>
      <c r="X231" s="6">
        <v>2.64E-2</v>
      </c>
      <c r="Y231" s="6">
        <v>1.09E-2</v>
      </c>
      <c r="Z231" s="6">
        <v>3.7000000000000002E-3</v>
      </c>
    </row>
    <row r="232" spans="3:26" ht="15.5" x14ac:dyDescent="0.35">
      <c r="C232" t="s">
        <v>248</v>
      </c>
      <c r="I232" s="6">
        <v>8.2599999999999993E-2</v>
      </c>
      <c r="J232" s="6">
        <v>7.6799999999999993E-2</v>
      </c>
      <c r="K232" s="6">
        <v>5.62E-2</v>
      </c>
      <c r="L232" s="6">
        <v>0.10619999999999999</v>
      </c>
      <c r="M232" s="6">
        <v>8.7300000000000003E-2</v>
      </c>
      <c r="N232" s="6">
        <v>3.3300000000000003E-2</v>
      </c>
      <c r="O232" s="6">
        <v>5.6399999999999999E-2</v>
      </c>
      <c r="P232" s="6">
        <v>3.2500000000000001E-2</v>
      </c>
      <c r="Q232" s="6">
        <v>2.4500000000000001E-2</v>
      </c>
      <c r="R232" s="6">
        <v>4.99E-2</v>
      </c>
      <c r="S232" s="6">
        <v>5.2999999999999999E-2</v>
      </c>
      <c r="T232" s="6">
        <v>5.1799999999999999E-2</v>
      </c>
      <c r="U232" s="6">
        <v>2.6800000000000001E-2</v>
      </c>
      <c r="V232" s="6">
        <v>1.7399999999999999E-2</v>
      </c>
      <c r="W232" s="6">
        <v>5.4100000000000002E-2</v>
      </c>
      <c r="X232" s="6">
        <v>3.04E-2</v>
      </c>
      <c r="Y232" s="6">
        <v>1.26E-2</v>
      </c>
      <c r="Z232" s="6">
        <v>6.6E-3</v>
      </c>
    </row>
    <row r="233" spans="3:26" ht="15.5" x14ac:dyDescent="0.35">
      <c r="C233" t="s">
        <v>249</v>
      </c>
      <c r="I233" s="6">
        <v>6.7299999999999999E-2</v>
      </c>
      <c r="J233" s="6">
        <v>6.0100000000000001E-2</v>
      </c>
      <c r="K233" s="6">
        <v>5.5500000000000001E-2</v>
      </c>
      <c r="L233" s="6">
        <v>8.7499999999999994E-2</v>
      </c>
      <c r="M233" s="6">
        <v>0.06</v>
      </c>
      <c r="N233" s="6">
        <v>2.4300000000000002E-2</v>
      </c>
      <c r="O233" s="6">
        <v>3.9100000000000003E-2</v>
      </c>
      <c r="P233" s="6">
        <v>2.6099999999999998E-2</v>
      </c>
      <c r="Q233" s="6">
        <v>2.12E-2</v>
      </c>
      <c r="R233" s="6">
        <v>4.82E-2</v>
      </c>
      <c r="S233" s="6">
        <v>5.0700000000000002E-2</v>
      </c>
      <c r="T233" s="6">
        <v>4.99E-2</v>
      </c>
      <c r="U233" s="6">
        <v>5.0599999999999999E-2</v>
      </c>
      <c r="V233" s="6">
        <v>2.4900000000000002E-2</v>
      </c>
      <c r="W233" s="6">
        <v>5.9900000000000002E-2</v>
      </c>
      <c r="X233" s="6">
        <v>3.5000000000000003E-2</v>
      </c>
      <c r="Y233" s="6">
        <v>1.2500000000000001E-2</v>
      </c>
      <c r="Z233" s="6">
        <v>5.5500000000000001E-2</v>
      </c>
    </row>
    <row r="234" spans="3:26" ht="15.5" x14ac:dyDescent="0.35">
      <c r="C234" t="s">
        <v>250</v>
      </c>
      <c r="I234" s="6">
        <v>2.5</v>
      </c>
      <c r="J234" s="6">
        <v>2.11</v>
      </c>
      <c r="K234" s="6">
        <v>1.65</v>
      </c>
      <c r="L234" s="6">
        <v>2.62</v>
      </c>
      <c r="M234" s="6">
        <v>1.72</v>
      </c>
      <c r="N234" s="6">
        <v>0.67</v>
      </c>
      <c r="O234" s="6">
        <v>1.06</v>
      </c>
      <c r="P234" s="6">
        <v>1.36</v>
      </c>
      <c r="Q234" s="6">
        <v>4.3</v>
      </c>
      <c r="R234" s="6">
        <v>45.71</v>
      </c>
      <c r="S234" s="6">
        <v>159.25</v>
      </c>
      <c r="U234" s="6">
        <v>1002885.87</v>
      </c>
      <c r="V234" s="6">
        <v>105.52</v>
      </c>
    </row>
    <row r="235" spans="3:26" ht="15.5" x14ac:dyDescent="0.35">
      <c r="C235" t="s">
        <v>69</v>
      </c>
      <c r="I235" s="6">
        <v>8.4700000000000006</v>
      </c>
      <c r="J235" s="6">
        <v>9.14</v>
      </c>
      <c r="K235" s="6">
        <v>5.2</v>
      </c>
      <c r="L235" s="6">
        <v>4.84</v>
      </c>
      <c r="M235" s="6">
        <v>4.32</v>
      </c>
      <c r="N235" s="6">
        <v>5.03</v>
      </c>
      <c r="O235" s="6">
        <v>4.6900000000000004</v>
      </c>
      <c r="P235" s="6">
        <v>5.24</v>
      </c>
      <c r="Q235" s="6">
        <v>3.75</v>
      </c>
      <c r="R235" s="6">
        <v>1.89</v>
      </c>
      <c r="S235" s="6">
        <v>2.0699999999999998</v>
      </c>
      <c r="T235" s="6">
        <v>1.71</v>
      </c>
      <c r="U235" s="6">
        <v>1.58</v>
      </c>
      <c r="V235" s="6">
        <v>1.64</v>
      </c>
      <c r="W235" s="6">
        <v>2.08</v>
      </c>
      <c r="X235" s="6">
        <v>1.85</v>
      </c>
      <c r="Y235" s="6">
        <v>1.96</v>
      </c>
      <c r="Z235" s="6">
        <v>2.75</v>
      </c>
    </row>
    <row r="236" spans="3:26" ht="15.5" x14ac:dyDescent="0.35">
      <c r="C236" t="s">
        <v>66</v>
      </c>
      <c r="I236" s="6">
        <v>1071.68</v>
      </c>
      <c r="J236" s="6">
        <v>984.65</v>
      </c>
      <c r="K236" s="6">
        <v>903.96</v>
      </c>
      <c r="L236" s="6">
        <v>855.78</v>
      </c>
      <c r="M236" s="6">
        <v>761.26</v>
      </c>
      <c r="N236" s="6">
        <v>696.37</v>
      </c>
      <c r="O236" s="6">
        <v>653.95000000000005</v>
      </c>
      <c r="P236" s="6">
        <v>628.41999999999996</v>
      </c>
      <c r="Q236" s="6">
        <v>599.88</v>
      </c>
      <c r="R236" s="6">
        <v>580.52</v>
      </c>
      <c r="S236" s="6">
        <v>554.14</v>
      </c>
      <c r="T236" s="6">
        <v>534.57000000000005</v>
      </c>
      <c r="U236" s="6">
        <v>506.89</v>
      </c>
      <c r="V236" s="6">
        <v>69.03</v>
      </c>
      <c r="W236" s="6">
        <v>69.790000000000006</v>
      </c>
      <c r="X236" s="6">
        <v>78.53</v>
      </c>
      <c r="Y236" s="6">
        <v>81.12</v>
      </c>
      <c r="Z236" s="6">
        <v>64.459999999999994</v>
      </c>
    </row>
    <row r="237" spans="3:26" ht="15.5" x14ac:dyDescent="0.35">
      <c r="C237" t="s">
        <v>251</v>
      </c>
      <c r="I237" s="6">
        <v>8.4700000000000006</v>
      </c>
      <c r="J237" s="6">
        <v>9.15</v>
      </c>
      <c r="K237" s="6">
        <v>5.2</v>
      </c>
      <c r="L237" s="6">
        <v>4.84</v>
      </c>
      <c r="M237" s="6">
        <v>4.32</v>
      </c>
      <c r="N237" s="6">
        <v>5.03</v>
      </c>
      <c r="O237" s="6">
        <v>4.7</v>
      </c>
      <c r="P237" s="6">
        <v>5.24</v>
      </c>
      <c r="Q237" s="6">
        <v>3.75</v>
      </c>
      <c r="R237" s="6">
        <v>1.9</v>
      </c>
      <c r="S237" s="6">
        <v>2.0699999999999998</v>
      </c>
      <c r="T237" s="6">
        <v>1.71</v>
      </c>
      <c r="U237" s="6">
        <v>1.58</v>
      </c>
      <c r="V237" s="6">
        <v>1.64</v>
      </c>
      <c r="W237" s="6">
        <v>2.08</v>
      </c>
      <c r="X237" s="6">
        <v>1.85</v>
      </c>
      <c r="Y237" s="6">
        <v>1.96</v>
      </c>
      <c r="Z237" s="6">
        <v>2.75</v>
      </c>
    </row>
    <row r="238" spans="3:26" ht="15.5" x14ac:dyDescent="0.35">
      <c r="C238" t="s">
        <v>252</v>
      </c>
      <c r="I238" s="6">
        <v>1070.8399999999999</v>
      </c>
      <c r="J238" s="6">
        <v>983.78</v>
      </c>
      <c r="K238" s="6">
        <v>903.73</v>
      </c>
      <c r="L238" s="6">
        <v>855.6</v>
      </c>
      <c r="M238" s="6">
        <v>761.09</v>
      </c>
      <c r="N238" s="6">
        <v>696.18</v>
      </c>
      <c r="O238" s="6">
        <v>653.69000000000005</v>
      </c>
      <c r="P238" s="6">
        <v>627.98</v>
      </c>
      <c r="Q238" s="6">
        <v>599.27</v>
      </c>
      <c r="R238" s="6">
        <v>579.99</v>
      </c>
      <c r="S238" s="6">
        <v>553.79</v>
      </c>
      <c r="T238" s="6">
        <v>534.29</v>
      </c>
      <c r="U238" s="6">
        <v>506.89</v>
      </c>
      <c r="V238" s="6">
        <v>69.03</v>
      </c>
      <c r="W238" s="6">
        <v>69.790000000000006</v>
      </c>
      <c r="X238" s="6">
        <v>78.53</v>
      </c>
      <c r="Y238" s="6">
        <v>81.12</v>
      </c>
      <c r="Z238" s="6">
        <v>64.459999999999994</v>
      </c>
    </row>
    <row r="239" spans="3:26" ht="15.5" x14ac:dyDescent="0.35">
      <c r="C239" t="s">
        <v>253</v>
      </c>
    </row>
    <row r="240" spans="3:26" ht="15.5" x14ac:dyDescent="0.35">
      <c r="C240" t="s">
        <v>254</v>
      </c>
    </row>
    <row r="241" spans="3:26" ht="15.5" x14ac:dyDescent="0.35">
      <c r="C241" t="s">
        <v>26</v>
      </c>
    </row>
    <row r="242" spans="3:26" ht="15.5" x14ac:dyDescent="0.35">
      <c r="C242" t="s">
        <v>23</v>
      </c>
    </row>
    <row r="243" spans="3:26" ht="15.5" x14ac:dyDescent="0.35">
      <c r="C243" t="s">
        <v>255</v>
      </c>
      <c r="I243" s="5">
        <v>693000000000</v>
      </c>
      <c r="J243" s="5">
        <v>1548000000000</v>
      </c>
      <c r="K243" s="5">
        <v>1731000000000</v>
      </c>
      <c r="L243" s="5">
        <v>813000000000</v>
      </c>
      <c r="M243" s="5">
        <v>4233000000000</v>
      </c>
      <c r="N243" s="5">
        <v>4835000000000</v>
      </c>
      <c r="O243" s="5">
        <v>4457000000000</v>
      </c>
      <c r="P243" s="5">
        <v>4374000000000</v>
      </c>
      <c r="Q243" s="5">
        <v>1761000000000</v>
      </c>
      <c r="R243" s="5">
        <v>131000000000</v>
      </c>
      <c r="S243" s="5">
        <v>287000000000</v>
      </c>
      <c r="T243" s="5">
        <v>305000000000</v>
      </c>
      <c r="U243" s="5">
        <v>274000000000</v>
      </c>
      <c r="V243" s="5">
        <v>0</v>
      </c>
      <c r="W243" s="5">
        <v>0</v>
      </c>
      <c r="X243" s="5">
        <v>1000000000</v>
      </c>
      <c r="Y243" s="5">
        <v>0</v>
      </c>
      <c r="Z243" s="5">
        <v>5000000000</v>
      </c>
    </row>
    <row r="244" spans="3:26" ht="15.5" x14ac:dyDescent="0.35">
      <c r="C244" t="s">
        <v>256</v>
      </c>
      <c r="I244" s="5">
        <v>323000000000</v>
      </c>
      <c r="J244" s="5">
        <v>199000000000</v>
      </c>
      <c r="K244" s="5">
        <v>334000000000</v>
      </c>
      <c r="L244" s="5">
        <v>-65000000000</v>
      </c>
      <c r="M244" s="5">
        <v>-48000000000</v>
      </c>
      <c r="N244" s="5">
        <v>-310000000000</v>
      </c>
      <c r="O244" s="5">
        <v>-532000000000</v>
      </c>
      <c r="P244" s="5">
        <v>-294000000000</v>
      </c>
      <c r="Q244" s="5">
        <v>-122000000000</v>
      </c>
      <c r="R244" s="5">
        <v>-59000000000</v>
      </c>
      <c r="S244" s="5">
        <v>-19000000000</v>
      </c>
      <c r="T244" s="5">
        <v>8000000000</v>
      </c>
      <c r="U244" s="5">
        <v>4000000000</v>
      </c>
      <c r="V244" s="5">
        <v>0</v>
      </c>
      <c r="W244" s="5">
        <v>0</v>
      </c>
      <c r="X244" s="5">
        <v>1000000000</v>
      </c>
      <c r="Y244" s="5">
        <v>-1000000000</v>
      </c>
      <c r="Z244" s="5">
        <v>5000000000</v>
      </c>
    </row>
    <row r="245" spans="3:26" ht="15.5" x14ac:dyDescent="0.35">
      <c r="C245" t="s">
        <v>257</v>
      </c>
      <c r="I245" s="5">
        <v>-823000000000</v>
      </c>
      <c r="J245" s="5">
        <v>-610000000000</v>
      </c>
      <c r="K245" s="5">
        <v>-397000000000</v>
      </c>
      <c r="L245" s="5">
        <v>-274000000000</v>
      </c>
      <c r="M245" s="5">
        <v>-387000000000</v>
      </c>
      <c r="N245" s="5">
        <v>-476000000000</v>
      </c>
      <c r="O245" s="5">
        <v>-523000000000</v>
      </c>
      <c r="P245" s="5">
        <v>-389000000000</v>
      </c>
      <c r="Q245" s="5">
        <v>-186000000000</v>
      </c>
      <c r="R245" s="5">
        <v>-190000000000</v>
      </c>
      <c r="S245" s="5">
        <v>-15000000000</v>
      </c>
      <c r="T245" s="5">
        <v>-5000000000</v>
      </c>
      <c r="U245" s="5">
        <v>-1000000000</v>
      </c>
      <c r="V245" s="5">
        <v>0</v>
      </c>
      <c r="W245" s="5">
        <v>0</v>
      </c>
      <c r="X245" s="5">
        <v>-1000000000</v>
      </c>
      <c r="Y245" s="5">
        <v>-3000000000</v>
      </c>
      <c r="Z245" s="5">
        <v>-12000000000</v>
      </c>
    </row>
    <row r="246" spans="3:26" ht="15.5" x14ac:dyDescent="0.35">
      <c r="C246" t="s">
        <v>15</v>
      </c>
      <c r="I246" s="5">
        <v>-500000000000</v>
      </c>
      <c r="J246" s="5">
        <v>-410000000000</v>
      </c>
      <c r="K246" s="5">
        <v>-63000000000</v>
      </c>
      <c r="L246" s="5">
        <v>-339000000000</v>
      </c>
      <c r="M246" s="5">
        <v>-435000000000</v>
      </c>
      <c r="N246" s="5">
        <v>-786000000000</v>
      </c>
      <c r="O246" s="5">
        <v>-1055000000000</v>
      </c>
      <c r="P246" s="5">
        <v>-683000000000</v>
      </c>
      <c r="Q246" s="5">
        <v>-307000000000</v>
      </c>
      <c r="R246" s="5">
        <v>-250000000000</v>
      </c>
      <c r="S246" s="5">
        <v>-33000000000</v>
      </c>
      <c r="T246" s="5">
        <v>4000000000</v>
      </c>
      <c r="U246" s="5">
        <v>3000000000</v>
      </c>
      <c r="V246" s="5">
        <v>0</v>
      </c>
      <c r="W246" s="5">
        <v>0</v>
      </c>
      <c r="X246" s="5">
        <v>0</v>
      </c>
      <c r="Y246" s="5">
        <v>-4000000000</v>
      </c>
      <c r="Z246" s="5">
        <v>-7000000000</v>
      </c>
    </row>
    <row r="247" spans="3:26" ht="15.5" x14ac:dyDescent="0.35">
      <c r="C247" t="s">
        <v>17</v>
      </c>
      <c r="I247" s="6">
        <v>-35.229999999999997</v>
      </c>
      <c r="J247" s="6">
        <v>-28.93</v>
      </c>
      <c r="K247" s="6">
        <v>-4.4400000000000004</v>
      </c>
      <c r="L247" s="6">
        <v>-23.91</v>
      </c>
      <c r="M247" s="6">
        <v>-30.67</v>
      </c>
      <c r="N247" s="6">
        <v>-55.41</v>
      </c>
      <c r="O247" s="6">
        <v>-74.349999999999994</v>
      </c>
      <c r="P247" s="6">
        <v>-48.15</v>
      </c>
      <c r="Q247" s="6">
        <v>-21.66</v>
      </c>
      <c r="R247" s="6">
        <v>-17.600000000000001</v>
      </c>
      <c r="S247" s="6">
        <v>-2.35</v>
      </c>
      <c r="T247" s="6">
        <v>0.26</v>
      </c>
      <c r="U247" s="6">
        <v>0.2</v>
      </c>
      <c r="V247" s="6">
        <v>1.76</v>
      </c>
      <c r="W247" s="6">
        <v>-0.47</v>
      </c>
      <c r="X247" s="6">
        <v>2.66</v>
      </c>
      <c r="Y247" s="6">
        <v>-22.32</v>
      </c>
      <c r="Z247" s="6">
        <v>-38.03</v>
      </c>
    </row>
  </sheetData>
  <pageMargins left="0.7" right="0.7" top="0.75" bottom="0.75" header="0.3" footer="0.3"/>
  <ignoredErrors>
    <ignoredError sqref="A1:Z2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259</v>
      </c>
      <c r="D2" s="2" vm="14">
        <f ca="1">IFERROR(_xlfn.STOCKHISTORY("XIDX:" &amp; $C$1, D3, , 0, 0, 1), "Libur")</f>
        <v>264</v>
      </c>
      <c r="E2" s="2" vm="15">
        <f ca="1">IFERROR(_xlfn.STOCKHISTORY("XIDX:" &amp; $C$1, E3, , 0, 0, 1), "Libur")</f>
        <v>200</v>
      </c>
      <c r="H2" s="2" vm="15">
        <f ca="1">IFERROR(INDEX(D2:G2,COUNT(D2:G2)),"")</f>
        <v>200</v>
      </c>
      <c r="I2" s="2" vm="16">
        <f t="shared" ref="I2:Z2" ca="1" si="0">IFERROR(_xlfn.STOCKHISTORY("XIDX:" &amp; $C$1, I1, , 0, 0, 1), "Libur")</f>
        <v>316</v>
      </c>
      <c r="J2" s="2" vm="17">
        <f t="shared" ca="1" si="0"/>
        <v>555</v>
      </c>
      <c r="K2" s="2" vm="18">
        <f t="shared" ca="1" si="0"/>
        <v>352</v>
      </c>
      <c r="L2" s="2" vm="19">
        <f t="shared" ca="1" si="0"/>
        <v>304</v>
      </c>
      <c r="M2" s="2" vm="14">
        <f t="shared" ca="1" si="0"/>
        <v>264</v>
      </c>
      <c r="N2" s="2" vm="18">
        <f t="shared" ca="1" si="0"/>
        <v>352</v>
      </c>
      <c r="O2" s="2" vm="20">
        <f t="shared" ca="1" si="0"/>
        <v>280</v>
      </c>
      <c r="P2" s="2" vm="21">
        <f t="shared" ca="1" si="0"/>
        <v>525</v>
      </c>
      <c r="Q2" s="2" vm="22">
        <f t="shared" ca="1" si="0"/>
        <v>715</v>
      </c>
      <c r="R2" s="2" vm="23">
        <f t="shared" ca="1" si="0"/>
        <v>510</v>
      </c>
      <c r="S2" s="2" vm="24">
        <f t="shared" ca="1" si="0"/>
        <v>54</v>
      </c>
      <c r="T2" s="2" vm="25">
        <f t="shared" ca="1" si="0"/>
        <v>193</v>
      </c>
      <c r="U2" s="2" vm="26">
        <f t="shared" ca="1" si="0"/>
        <v>92</v>
      </c>
      <c r="V2" s="2" vm="27">
        <f t="shared" ca="1" si="0"/>
        <v>153</v>
      </c>
      <c r="W2" s="2" vm="28">
        <f t="shared" ca="1" si="0"/>
        <v>670</v>
      </c>
      <c r="X2" s="2" vm="29">
        <f t="shared" ca="1" si="0"/>
        <v>1585.6052999999999</v>
      </c>
      <c r="Y2" s="2" vm="30">
        <f t="shared" ca="1" si="0"/>
        <v>1674.2416000000001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374658657</v>
      </c>
      <c r="E4" s="2">
        <f>IFERROR(INDEX(E51:E500,MATCH($C$4,$C$51:$C$500,0)),"")</f>
        <v>318186915</v>
      </c>
      <c r="H4" s="2">
        <f>IFERROR(SUM(D4:G4)*(4/MAX(1,COUNT(D4:G4))),"")</f>
        <v>1385691144</v>
      </c>
      <c r="I4" s="2">
        <f t="shared" ref="I4:Z4" si="1">IFERROR(INDEX(I51:I500,MATCH($C$4,$C$51:$C$500,0)),"")</f>
        <v>1480310107</v>
      </c>
      <c r="J4" s="2">
        <f t="shared" si="1"/>
        <v>1756310908</v>
      </c>
      <c r="K4" s="2">
        <f t="shared" si="1"/>
        <v>1833320502</v>
      </c>
      <c r="L4" s="2">
        <f t="shared" si="1"/>
        <v>1553709677</v>
      </c>
      <c r="M4" s="2">
        <f t="shared" si="1"/>
        <v>910544363</v>
      </c>
      <c r="N4" s="2">
        <f t="shared" si="1"/>
        <v>601691969</v>
      </c>
      <c r="O4" s="2">
        <f t="shared" si="1"/>
        <v>881812079</v>
      </c>
      <c r="P4" s="2">
        <f t="shared" si="1"/>
        <v>892458605</v>
      </c>
      <c r="Q4" s="2">
        <f t="shared" si="1"/>
        <v>764608154</v>
      </c>
      <c r="R4" s="2">
        <f t="shared" si="1"/>
        <v>611231812</v>
      </c>
      <c r="S4" s="2">
        <f t="shared" si="1"/>
        <v>565615288</v>
      </c>
      <c r="T4" s="2">
        <f t="shared" si="1"/>
        <v>607426558</v>
      </c>
      <c r="U4" s="2">
        <f t="shared" si="1"/>
        <v>694912667</v>
      </c>
      <c r="V4" s="2">
        <f t="shared" si="1"/>
        <v>843254769</v>
      </c>
      <c r="W4" s="2">
        <f t="shared" si="1"/>
        <v>6820719000000</v>
      </c>
      <c r="X4" s="2">
        <f t="shared" si="1"/>
        <v>5798901592977</v>
      </c>
      <c r="Y4" s="2">
        <f t="shared" si="1"/>
        <v>6350638790348</v>
      </c>
      <c r="Z4" s="2">
        <f t="shared" si="1"/>
        <v>9583750000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-22193248</v>
      </c>
      <c r="E5" s="2">
        <f>IFERROR(INDEX(E51:E500,MATCH($C$5,$C$51:$C$500,0)),"")</f>
        <v>-25476867</v>
      </c>
      <c r="H5" s="2">
        <f>IFERROR(SUM(D5:G5)*(4/MAX(1,COUNT(D5:G5))),"")</f>
        <v>-95340230</v>
      </c>
      <c r="I5" s="2">
        <f t="shared" ref="I5:Z5" si="2">IFERROR(INDEX(I51:I500,MATCH($C$5,$C$51:$C$500,0)),"")</f>
        <v>-131213210</v>
      </c>
      <c r="J5" s="2">
        <f t="shared" si="2"/>
        <v>-63371940</v>
      </c>
      <c r="K5" s="2">
        <f t="shared" si="2"/>
        <v>35965315</v>
      </c>
      <c r="L5" s="2">
        <f t="shared" si="2"/>
        <v>17988438</v>
      </c>
      <c r="M5" s="2">
        <f t="shared" si="2"/>
        <v>1904913</v>
      </c>
      <c r="N5" s="2">
        <f t="shared" si="2"/>
        <v>-16937954</v>
      </c>
      <c r="O5" s="2">
        <f t="shared" si="2"/>
        <v>18285893</v>
      </c>
      <c r="P5" s="2">
        <f t="shared" si="2"/>
        <v>80949211</v>
      </c>
      <c r="Q5" s="2">
        <f t="shared" si="2"/>
        <v>42792703</v>
      </c>
      <c r="R5" s="2">
        <f t="shared" si="2"/>
        <v>38512953</v>
      </c>
      <c r="S5" s="2">
        <f t="shared" si="2"/>
        <v>-317698</v>
      </c>
      <c r="T5" s="2">
        <f t="shared" si="2"/>
        <v>22601212</v>
      </c>
      <c r="U5" s="2">
        <f t="shared" si="2"/>
        <v>-21565721</v>
      </c>
      <c r="V5" s="2">
        <f t="shared" si="2"/>
        <v>-17368063</v>
      </c>
      <c r="W5" s="2">
        <f t="shared" si="2"/>
        <v>-352477000000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2497133</v>
      </c>
      <c r="E6" s="2">
        <f>IFERROR(INDEX(E51:E500,MATCH($C$6,$C$51:$C$500,0)),"")</f>
        <v>25053870</v>
      </c>
      <c r="H6" s="2">
        <f>IFERROR(INDEX(D6:G6,COUNT(D6:G6)),"")</f>
        <v>25053870</v>
      </c>
      <c r="I6" s="2">
        <f t="shared" ref="I6:Z6" si="3">IFERROR(INDEX(I51:I500,MATCH($C$6,$C$51:$C$500,0)),"")</f>
        <v>48873727</v>
      </c>
      <c r="J6" s="2">
        <f t="shared" si="3"/>
        <v>193471111</v>
      </c>
      <c r="K6" s="2">
        <f t="shared" si="3"/>
        <v>272604936</v>
      </c>
      <c r="L6" s="2">
        <f t="shared" si="3"/>
        <v>256228231</v>
      </c>
      <c r="M6" s="2">
        <f t="shared" si="3"/>
        <v>265656189</v>
      </c>
      <c r="N6" s="2">
        <f t="shared" si="3"/>
        <v>263731419</v>
      </c>
      <c r="O6" s="2">
        <f t="shared" si="3"/>
        <v>280570979</v>
      </c>
      <c r="P6" s="2">
        <f t="shared" si="3"/>
        <v>261511009</v>
      </c>
      <c r="Q6" s="2">
        <f t="shared" si="3"/>
        <v>177167976</v>
      </c>
      <c r="R6" s="2">
        <f t="shared" si="3"/>
        <v>126468785</v>
      </c>
      <c r="S6" s="2">
        <f t="shared" si="3"/>
        <v>85000089</v>
      </c>
      <c r="T6" s="2">
        <f t="shared" si="3"/>
        <v>91931628</v>
      </c>
      <c r="U6" s="2">
        <f t="shared" si="3"/>
        <v>68413836</v>
      </c>
      <c r="V6" s="2">
        <f t="shared" si="3"/>
        <v>89506873</v>
      </c>
      <c r="W6" s="2">
        <f t="shared" si="3"/>
        <v>955304000000</v>
      </c>
      <c r="X6" s="2">
        <f t="shared" si="3"/>
        <v>135985831889</v>
      </c>
      <c r="Y6" s="2">
        <f t="shared" si="3"/>
        <v>200387082759</v>
      </c>
      <c r="Z6" s="2">
        <f t="shared" si="3"/>
        <v>360504876931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7.65</v>
      </c>
      <c r="E7" s="3">
        <f>IFERROR(INDEX(E51:E500,MATCH($C$7,$C$51:$C$500,0))/1000000000,"")</f>
        <v>7.65</v>
      </c>
      <c r="H7" s="3">
        <f>IFERROR(INDEX(D7:G7,COUNT(D7:G7)),"")</f>
        <v>7.65</v>
      </c>
      <c r="I7" s="3">
        <f t="shared" ref="I7:Z7" si="4">IFERROR(INDEX(I51:I500,MATCH($C$7,$C$51:$C$500,0))/1000000000,"")</f>
        <v>7.65</v>
      </c>
      <c r="J7" s="3">
        <f t="shared" si="4"/>
        <v>7.65</v>
      </c>
      <c r="K7" s="3">
        <f t="shared" si="4"/>
        <v>8.6199999999999992</v>
      </c>
      <c r="L7" s="3">
        <f t="shared" si="4"/>
        <v>8.6199999999999992</v>
      </c>
      <c r="M7" s="3">
        <f t="shared" si="4"/>
        <v>8.6199999999999992</v>
      </c>
      <c r="N7" s="3">
        <f t="shared" si="4"/>
        <v>8.6199999999999992</v>
      </c>
      <c r="O7" s="3">
        <f t="shared" si="4"/>
        <v>8.6199999999999992</v>
      </c>
      <c r="P7" s="3">
        <f t="shared" si="4"/>
        <v>8.61</v>
      </c>
      <c r="Q7" s="3">
        <f t="shared" si="4"/>
        <v>8.5500000000000007</v>
      </c>
      <c r="R7" s="3">
        <f t="shared" si="4"/>
        <v>8.33</v>
      </c>
      <c r="S7" s="3">
        <f t="shared" si="4"/>
        <v>8.2799999999999994</v>
      </c>
      <c r="T7" s="3">
        <f t="shared" si="4"/>
        <v>8.2200000000000006</v>
      </c>
      <c r="U7" s="3">
        <f t="shared" si="4"/>
        <v>8.2200000000000006</v>
      </c>
      <c r="V7" s="3">
        <f t="shared" si="4"/>
        <v>8.17</v>
      </c>
      <c r="W7" s="3">
        <f t="shared" si="4"/>
        <v>8.15</v>
      </c>
      <c r="X7" s="3">
        <f t="shared" si="4"/>
        <v>6.79</v>
      </c>
      <c r="Y7" s="3">
        <f t="shared" si="4"/>
        <v>6.79</v>
      </c>
      <c r="Z7" s="3">
        <f t="shared" si="4"/>
        <v>6.79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310000000000</v>
      </c>
      <c r="E8" s="2">
        <f>IFERROR(INDEX(E51:E500,MATCH("Free cash flow (Quarter)",$C$51:$C$500,0)),"")</f>
        <v>-57000000000</v>
      </c>
      <c r="H8" s="2">
        <f>IFERROR(INDEX(D8:G8,COUNT(D8:G8)),"")</f>
        <v>-57000000000</v>
      </c>
      <c r="I8" s="2">
        <f t="shared" ref="I8:Z8" si="5">IFERROR(INDEX(I51:I500,MATCH($C$8,$C$51:$C$500,0)),"")</f>
        <v>-1105000000000</v>
      </c>
      <c r="J8" s="2">
        <f t="shared" si="5"/>
        <v>1347000000000</v>
      </c>
      <c r="K8" s="2">
        <f t="shared" si="5"/>
        <v>3211000000000</v>
      </c>
      <c r="L8" s="2">
        <f t="shared" si="5"/>
        <v>911000000000</v>
      </c>
      <c r="M8" s="2">
        <f t="shared" si="5"/>
        <v>-889000000000</v>
      </c>
      <c r="N8" s="2">
        <f t="shared" si="5"/>
        <v>2557000000000</v>
      </c>
      <c r="O8" s="2">
        <f t="shared" si="5"/>
        <v>299000000000</v>
      </c>
      <c r="P8" s="2">
        <f t="shared" si="5"/>
        <v>-1258000000000</v>
      </c>
      <c r="Q8" s="2">
        <f t="shared" si="5"/>
        <v>668000000000</v>
      </c>
      <c r="R8" s="2">
        <f t="shared" si="5"/>
        <v>2016000000000</v>
      </c>
      <c r="S8" s="2">
        <f t="shared" si="5"/>
        <v>996000000000</v>
      </c>
      <c r="T8" s="2">
        <f t="shared" si="5"/>
        <v>457000000000</v>
      </c>
      <c r="U8" s="2">
        <f t="shared" si="5"/>
        <v>2435000000000</v>
      </c>
      <c r="V8" s="2">
        <f t="shared" si="5"/>
        <v>-505000000000</v>
      </c>
      <c r="W8" s="2">
        <f t="shared" si="5"/>
        <v>-265000000000</v>
      </c>
      <c r="X8" s="2">
        <f t="shared" si="5"/>
        <v>189000000000</v>
      </c>
      <c r="Y8" s="2">
        <f t="shared" si="5"/>
        <v>-486000000000</v>
      </c>
      <c r="Z8" s="2">
        <f t="shared" si="5"/>
        <v>-3000000000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40.58</v>
      </c>
      <c r="E9" s="3">
        <f>IFERROR(INDEX(E51:E500,MATCH("Free cash flow per share (Quarter)",$C$51:$C$500,0)),"")</f>
        <v>-7.46</v>
      </c>
      <c r="H9" s="3">
        <f>IFERROR(INDEX(D9:G9,COUNT(D9:G9)),"")</f>
        <v>-7.46</v>
      </c>
      <c r="I9" s="3">
        <f t="shared" ref="I9:Z9" si="6">IFERROR(INDEX(I51:I500,MATCH($C$9,$C$51:$C$500,0)),"")</f>
        <v>-144.41</v>
      </c>
      <c r="J9" s="3">
        <f t="shared" si="6"/>
        <v>176.02</v>
      </c>
      <c r="K9" s="3">
        <f t="shared" si="6"/>
        <v>372.45</v>
      </c>
      <c r="L9" s="3">
        <f t="shared" si="6"/>
        <v>105.67</v>
      </c>
      <c r="M9" s="3">
        <f t="shared" si="6"/>
        <v>-103.11</v>
      </c>
      <c r="N9" s="3">
        <f t="shared" si="6"/>
        <v>296.60000000000002</v>
      </c>
      <c r="O9" s="3">
        <f t="shared" si="6"/>
        <v>34.659999999999997</v>
      </c>
      <c r="P9" s="3">
        <f t="shared" si="6"/>
        <v>-146.09</v>
      </c>
      <c r="Q9" s="3">
        <f t="shared" si="6"/>
        <v>78.14</v>
      </c>
      <c r="R9" s="3">
        <f t="shared" si="6"/>
        <v>242.17</v>
      </c>
      <c r="S9" s="3">
        <f t="shared" si="6"/>
        <v>120.31</v>
      </c>
      <c r="T9" s="3">
        <f t="shared" si="6"/>
        <v>55.65</v>
      </c>
      <c r="U9" s="3">
        <f t="shared" si="6"/>
        <v>296.39</v>
      </c>
      <c r="V9" s="3">
        <f t="shared" si="6"/>
        <v>-61.78</v>
      </c>
      <c r="W9" s="3">
        <f t="shared" si="6"/>
        <v>-32.58</v>
      </c>
      <c r="X9" s="3">
        <f t="shared" si="6"/>
        <v>27.76</v>
      </c>
      <c r="Y9" s="3">
        <f t="shared" si="6"/>
        <v>-71.58</v>
      </c>
      <c r="Z9" s="3">
        <f t="shared" si="6"/>
        <v>-0.41</v>
      </c>
    </row>
    <row r="10" spans="1:26" ht="15.5" x14ac:dyDescent="0.35">
      <c r="C10" t="s">
        <v>18</v>
      </c>
      <c r="D10" s="3">
        <f ca="1">IFERROR(IF(D9=0,"",D2/D9),"")</f>
        <v>6.5056678166584527</v>
      </c>
      <c r="E10" s="3">
        <f ca="1">IFERROR(IF(E9=0,"",E2/E9),"")</f>
        <v>-26.809651474530831</v>
      </c>
      <c r="I10" s="3">
        <f t="shared" ref="I10:Z10" ca="1" si="7">IFERROR(IF(I9=0,"",I2/I9),"")</f>
        <v>-2.1882141125960808</v>
      </c>
      <c r="J10" s="3">
        <f t="shared" ca="1" si="7"/>
        <v>3.1530507896829905</v>
      </c>
      <c r="K10" s="3">
        <f t="shared" ca="1" si="7"/>
        <v>0.9450933011142435</v>
      </c>
      <c r="L10" s="3">
        <f t="shared" ca="1" si="7"/>
        <v>2.8768808554935177</v>
      </c>
      <c r="M10" s="3">
        <f t="shared" ca="1" si="7"/>
        <v>-2.5603724178062262</v>
      </c>
      <c r="N10" s="3">
        <f t="shared" ca="1" si="7"/>
        <v>1.1867835468644639</v>
      </c>
      <c r="O10" s="3">
        <f t="shared" ca="1" si="7"/>
        <v>8.0784766301211786</v>
      </c>
      <c r="P10" s="3">
        <f t="shared" ca="1" si="7"/>
        <v>-3.5936751317680882</v>
      </c>
      <c r="Q10" s="3">
        <f t="shared" ca="1" si="7"/>
        <v>9.1502431533145643</v>
      </c>
      <c r="R10" s="3">
        <f t="shared" ca="1" si="7"/>
        <v>2.1059586241070325</v>
      </c>
      <c r="S10" s="3">
        <f t="shared" ca="1" si="7"/>
        <v>0.44884049538691712</v>
      </c>
      <c r="T10" s="3">
        <f t="shared" ca="1" si="7"/>
        <v>3.468104222821204</v>
      </c>
      <c r="U10" s="3">
        <f t="shared" ca="1" si="7"/>
        <v>0.31040183541954858</v>
      </c>
      <c r="V10" s="3">
        <f t="shared" ca="1" si="7"/>
        <v>-2.4765296212366463</v>
      </c>
      <c r="W10" s="3">
        <f t="shared" ca="1" si="7"/>
        <v>-20.56476365868631</v>
      </c>
      <c r="X10" s="3">
        <f t="shared" ca="1" si="7"/>
        <v>57.118346541786735</v>
      </c>
      <c r="Y10" s="3">
        <f t="shared" ca="1" si="7"/>
        <v>-23.38979603241129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158459180</v>
      </c>
      <c r="E11" s="2">
        <f>IFERROR(INDEX(E51:E500,MATCH($C$11,$C$51:$C$500,0)),"")</f>
        <v>185934641</v>
      </c>
      <c r="H11" s="2">
        <f>IFERROR(INDEX(D11:G11,COUNT(D11:G11)),"")</f>
        <v>185934641</v>
      </c>
      <c r="I11" s="2">
        <f t="shared" ref="I11:Z11" si="8">IFERROR(INDEX(I51:I500,MATCH($C$11,$C$51:$C$500,0)),"")</f>
        <v>210262908</v>
      </c>
      <c r="J11" s="2">
        <f t="shared" si="8"/>
        <v>194653653</v>
      </c>
      <c r="K11" s="2">
        <f t="shared" si="8"/>
        <v>498124721</v>
      </c>
      <c r="L11" s="2">
        <f t="shared" si="8"/>
        <v>148097071</v>
      </c>
      <c r="M11" s="2">
        <f t="shared" si="8"/>
        <v>194341065</v>
      </c>
      <c r="N11" s="2">
        <f t="shared" si="8"/>
        <v>112000189</v>
      </c>
      <c r="O11" s="2">
        <f t="shared" si="8"/>
        <v>87484915</v>
      </c>
      <c r="P11" s="2">
        <f t="shared" si="8"/>
        <v>66606898</v>
      </c>
      <c r="Q11" s="2">
        <f t="shared" si="8"/>
        <v>67502601</v>
      </c>
      <c r="R11" s="2">
        <f t="shared" si="8"/>
        <v>66935259</v>
      </c>
      <c r="S11" s="2">
        <f t="shared" si="8"/>
        <v>70617505</v>
      </c>
      <c r="T11" s="2">
        <f t="shared" si="8"/>
        <v>75094321</v>
      </c>
      <c r="U11" s="2">
        <f t="shared" si="8"/>
        <v>215270579</v>
      </c>
      <c r="V11" s="2">
        <f t="shared" si="8"/>
        <v>57052218</v>
      </c>
      <c r="W11" s="2">
        <f t="shared" si="8"/>
        <v>1931856000000</v>
      </c>
      <c r="X11" s="2">
        <f t="shared" si="8"/>
        <v>549030603117</v>
      </c>
      <c r="Y11" s="2">
        <f t="shared" si="8"/>
        <v>542514034918</v>
      </c>
      <c r="Z11" s="2">
        <f t="shared" si="8"/>
        <v>556267412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15861000000000</v>
      </c>
      <c r="E12" s="2">
        <f>IFERROR(INDEX(E51:E500,MATCH("Net Debt (Quarter)",$C$51:$C$500,0)),"")</f>
        <v>15395000000000</v>
      </c>
      <c r="H12" s="2">
        <f>IFERROR(INDEX(D12:G12,COUNT(D12:G12)),"")</f>
        <v>15395000000000</v>
      </c>
      <c r="I12" s="2">
        <f t="shared" ref="I12:Z12" si="9">IFERROR(INDEX(I51:I500,MATCH($C$12,$C$51:$C$500,0)),"")</f>
        <v>15059000000000</v>
      </c>
      <c r="J12" s="2">
        <f t="shared" si="9"/>
        <v>13040000000000</v>
      </c>
      <c r="K12" s="2">
        <f t="shared" si="9"/>
        <v>10683000000000</v>
      </c>
      <c r="L12" s="2">
        <f t="shared" si="9"/>
        <v>12462000000000</v>
      </c>
      <c r="M12" s="2">
        <f t="shared" si="9"/>
        <v>10505000000000</v>
      </c>
      <c r="N12" s="2">
        <f t="shared" si="9"/>
        <v>6449000000000</v>
      </c>
      <c r="O12" s="2">
        <f t="shared" si="9"/>
        <v>8549000000000</v>
      </c>
      <c r="P12" s="2">
        <f t="shared" si="9"/>
        <v>9105000000000</v>
      </c>
      <c r="Q12" s="2">
        <f t="shared" si="9"/>
        <v>6800000000000</v>
      </c>
      <c r="R12" s="2">
        <f t="shared" si="9"/>
        <v>7257000000000</v>
      </c>
      <c r="S12" s="2">
        <f t="shared" si="9"/>
        <v>8186000000000</v>
      </c>
      <c r="T12" s="2">
        <f t="shared" si="9"/>
        <v>8145000000000</v>
      </c>
      <c r="U12" s="2">
        <f t="shared" si="9"/>
        <v>8346000000000</v>
      </c>
      <c r="V12" s="2">
        <f t="shared" si="9"/>
        <v>8725000000000</v>
      </c>
      <c r="W12" s="2">
        <f t="shared" si="9"/>
        <v>6477000000000</v>
      </c>
      <c r="X12" s="2">
        <f t="shared" si="9"/>
        <v>5947000000000</v>
      </c>
      <c r="Y12" s="2">
        <f t="shared" si="9"/>
        <v>5114000000000</v>
      </c>
      <c r="Z12" s="2">
        <f t="shared" si="9"/>
        <v>59000000000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18697000000000</v>
      </c>
      <c r="E13" s="2">
        <f>IFERROR(INDEX(E51:E500,MATCH("Total Debt (Quarter)",$C$51:$C$500,0)),"")</f>
        <v>18556000000000</v>
      </c>
      <c r="H13" s="2">
        <f>IFERROR(INDEX(D13:G13,COUNT(D13:G13)),"")</f>
        <v>18556000000000</v>
      </c>
      <c r="I13" s="2">
        <f t="shared" ref="I13:Z13" si="10">IFERROR(INDEX(I51:I500,MATCH($C$13,$C$51:$C$500,0)),"")</f>
        <v>18574000000000</v>
      </c>
      <c r="J13" s="2">
        <f t="shared" si="10"/>
        <v>16185000000000</v>
      </c>
      <c r="K13" s="2">
        <f t="shared" si="10"/>
        <v>18373000000000</v>
      </c>
      <c r="L13" s="2">
        <f t="shared" si="10"/>
        <v>14771000000000</v>
      </c>
      <c r="M13" s="2">
        <f t="shared" si="10"/>
        <v>13280000000000</v>
      </c>
      <c r="N13" s="2">
        <f t="shared" si="10"/>
        <v>8029000000000</v>
      </c>
      <c r="O13" s="2">
        <f t="shared" si="10"/>
        <v>9765000000000</v>
      </c>
      <c r="P13" s="2">
        <f t="shared" si="10"/>
        <v>10069000000000</v>
      </c>
      <c r="Q13" s="2">
        <f t="shared" si="10"/>
        <v>7715000000000</v>
      </c>
      <c r="R13" s="2">
        <f t="shared" si="10"/>
        <v>8156000000000</v>
      </c>
      <c r="S13" s="2">
        <f t="shared" si="10"/>
        <v>9160000000000</v>
      </c>
      <c r="T13" s="2">
        <f t="shared" si="10"/>
        <v>9079000000000</v>
      </c>
      <c r="U13" s="2">
        <f t="shared" si="10"/>
        <v>10972000000000</v>
      </c>
      <c r="V13" s="2">
        <f t="shared" si="10"/>
        <v>9276000000000</v>
      </c>
      <c r="W13" s="2">
        <f t="shared" si="10"/>
        <v>8409000000000</v>
      </c>
      <c r="X13" s="2">
        <f t="shared" si="10"/>
        <v>6496000000000</v>
      </c>
      <c r="Y13" s="2">
        <f t="shared" si="10"/>
        <v>5656000000000</v>
      </c>
      <c r="Z13" s="2">
        <f t="shared" si="10"/>
        <v>59000000000</v>
      </c>
    </row>
    <row r="14" spans="1:26" ht="15.5" x14ac:dyDescent="0.35">
      <c r="C14" t="s">
        <v>27</v>
      </c>
      <c r="D14" s="2">
        <f>IFERROR(INDEX(D51:D500,MATCH($C$14,$C$51:$C$500,0)),"")</f>
        <v>-21267024</v>
      </c>
      <c r="E14" s="2">
        <f>IFERROR(INDEX(E51:E500,MATCH($C$14,$C$51:$C$500,0)),"")</f>
        <v>-21824077</v>
      </c>
      <c r="H14" s="2">
        <f>IFERROR(SUM(D14:G14)*(4/MAX(1,COUNT(D14:G14))),"")</f>
        <v>-86182202</v>
      </c>
      <c r="I14" s="2">
        <f t="shared" ref="I14:Z14" si="11">IFERROR(INDEX(I51:I500,MATCH($C$14,$C$51:$C$500,0)),"")</f>
        <v>-91618987</v>
      </c>
      <c r="J14" s="2">
        <f t="shared" si="11"/>
        <v>-102733846</v>
      </c>
      <c r="K14" s="2">
        <f t="shared" si="11"/>
        <v>-88165371</v>
      </c>
      <c r="L14" s="2">
        <f t="shared" si="11"/>
        <v>-69807697</v>
      </c>
      <c r="M14" s="2">
        <f t="shared" si="11"/>
        <v>-61998461</v>
      </c>
      <c r="N14" s="2">
        <f t="shared" si="11"/>
        <v>-50603288</v>
      </c>
      <c r="O14" s="2">
        <f t="shared" si="11"/>
        <v>-58385535</v>
      </c>
      <c r="P14" s="2">
        <f t="shared" si="11"/>
        <v>-54887196</v>
      </c>
      <c r="Q14" s="2">
        <f t="shared" si="11"/>
        <v>-51906006</v>
      </c>
      <c r="R14" s="2">
        <f t="shared" si="11"/>
        <v>-53495912</v>
      </c>
      <c r="S14" s="2">
        <f t="shared" si="11"/>
        <v>-46052517</v>
      </c>
      <c r="T14" s="2">
        <f t="shared" si="11"/>
        <v>-41905828</v>
      </c>
      <c r="U14" s="2">
        <f t="shared" si="11"/>
        <v>-45399541</v>
      </c>
      <c r="V14" s="2">
        <f t="shared" si="11"/>
        <v>-51185516</v>
      </c>
      <c r="W14" s="2">
        <f t="shared" si="11"/>
        <v>-415997000000</v>
      </c>
      <c r="X14" s="2">
        <f t="shared" si="11"/>
        <v>-542202888431</v>
      </c>
      <c r="Y14" s="2">
        <f t="shared" si="11"/>
        <v>-250093283593</v>
      </c>
      <c r="Z14" s="2">
        <f t="shared" si="11"/>
        <v>-8110898147</v>
      </c>
    </row>
    <row r="15" spans="1:26" ht="15.5" x14ac:dyDescent="0.35">
      <c r="C15" t="s">
        <v>28</v>
      </c>
      <c r="D15" s="2">
        <f>IFERROR(INDEX(D51:D500,MATCH($C$15,$C$51:$C$500,0)),"")</f>
        <v>-370581</v>
      </c>
      <c r="E15" s="2">
        <f>IFERROR(INDEX(E51:E500,MATCH($C$15,$C$51:$C$500,0)),"")</f>
        <v>5559206</v>
      </c>
      <c r="H15" s="2">
        <f>IFERROR(SUM(D15:G15)*(4/MAX(1,COUNT(D15:G15))),"")</f>
        <v>10377250</v>
      </c>
      <c r="I15" s="2">
        <f t="shared" ref="I15:Z15" si="12">IFERROR(INDEX(I51:I500,MATCH($C$15,$C$51:$C$500,0)),"")</f>
        <v>26263958</v>
      </c>
      <c r="J15" s="2">
        <f t="shared" si="12"/>
        <v>11685068</v>
      </c>
      <c r="K15" s="2">
        <f t="shared" si="12"/>
        <v>-24368467</v>
      </c>
      <c r="L15" s="2">
        <f t="shared" si="12"/>
        <v>-11783854</v>
      </c>
      <c r="M15" s="2">
        <f t="shared" si="12"/>
        <v>-7737712</v>
      </c>
      <c r="N15" s="2">
        <f t="shared" si="12"/>
        <v>926114</v>
      </c>
      <c r="O15" s="2">
        <f t="shared" si="12"/>
        <v>-14397084</v>
      </c>
      <c r="P15" s="2">
        <f t="shared" si="12"/>
        <v>-32259059</v>
      </c>
      <c r="Q15" s="2">
        <f t="shared" si="12"/>
        <v>-39955404</v>
      </c>
      <c r="R15" s="2">
        <f t="shared" si="12"/>
        <v>-23620558</v>
      </c>
      <c r="S15" s="2">
        <f t="shared" si="12"/>
        <v>-2517872</v>
      </c>
      <c r="T15" s="2">
        <f t="shared" si="12"/>
        <v>-11633716</v>
      </c>
      <c r="U15" s="2">
        <f t="shared" si="12"/>
        <v>-1182908</v>
      </c>
      <c r="V15" s="2">
        <f t="shared" si="12"/>
        <v>2443045</v>
      </c>
      <c r="W15" s="2">
        <f t="shared" si="12"/>
        <v>-113091000000</v>
      </c>
      <c r="X15" s="2">
        <f t="shared" si="12"/>
        <v>-190506049938</v>
      </c>
      <c r="Y15" s="2">
        <f t="shared" si="12"/>
        <v>-269791151469</v>
      </c>
      <c r="Z15" s="2">
        <f t="shared" si="12"/>
        <v>-1110920678</v>
      </c>
    </row>
    <row r="16" spans="1:26" ht="15.5" x14ac:dyDescent="0.35">
      <c r="C16" t="s">
        <v>29</v>
      </c>
      <c r="D16" s="2">
        <f>IFERROR(INDEX(D51:D500,MATCH($C$16,$C$51:$C$500,0)),"")</f>
        <v>-25171587</v>
      </c>
      <c r="E16" s="2">
        <f>IFERROR(INDEX(E51:E500,MATCH($C$16,$C$51:$C$500,0)),"")</f>
        <v>-29843297</v>
      </c>
      <c r="H16" s="2">
        <f>IFERROR(SUM(D16:G16)*(4/MAX(1,COUNT(D16:G16))),"")</f>
        <v>-110029768</v>
      </c>
      <c r="I16" s="2">
        <f t="shared" ref="I16:Z16" si="13">IFERROR(INDEX(I51:I500,MATCH($C$16,$C$51:$C$500,0)),"")</f>
        <v>-153870428</v>
      </c>
      <c r="J16" s="2">
        <f t="shared" si="13"/>
        <v>-77551313</v>
      </c>
      <c r="K16" s="2">
        <f t="shared" si="13"/>
        <v>60378658</v>
      </c>
      <c r="L16" s="2">
        <f t="shared" si="13"/>
        <v>40422564</v>
      </c>
      <c r="M16" s="2">
        <f t="shared" si="13"/>
        <v>8018258</v>
      </c>
      <c r="N16" s="2">
        <f t="shared" si="13"/>
        <v>-24362484</v>
      </c>
      <c r="O16" s="2">
        <f t="shared" si="13"/>
        <v>34877675</v>
      </c>
      <c r="P16" s="2">
        <f t="shared" si="13"/>
        <v>107902359</v>
      </c>
      <c r="Q16" s="2">
        <f t="shared" si="13"/>
        <v>86702705</v>
      </c>
      <c r="R16" s="2">
        <f t="shared" si="13"/>
        <v>60709743</v>
      </c>
      <c r="S16" s="2">
        <f t="shared" si="13"/>
        <v>-5788723</v>
      </c>
      <c r="T16" s="2">
        <f t="shared" si="13"/>
        <v>27103362</v>
      </c>
      <c r="U16" s="2">
        <f t="shared" si="13"/>
        <v>-28187065</v>
      </c>
      <c r="V16" s="2">
        <f t="shared" si="13"/>
        <v>-17698665</v>
      </c>
      <c r="W16" s="2">
        <f t="shared" si="13"/>
        <v>-40284000000</v>
      </c>
      <c r="X16" s="2">
        <f t="shared" si="13"/>
        <v>31847939355</v>
      </c>
      <c r="Y16" s="2">
        <f t="shared" si="13"/>
        <v>621971403478</v>
      </c>
      <c r="Z16" s="2">
        <f t="shared" si="13"/>
        <v>-8694598620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2019600000000</v>
      </c>
      <c r="E20" s="2">
        <f ca="1">IFERROR(E21*E2,"")</f>
        <v>1530000000000</v>
      </c>
      <c r="H20" s="2">
        <f t="shared" ref="H20:Z20" ca="1" si="14">IFERROR(H21*H2,"")</f>
        <v>1530000000000</v>
      </c>
      <c r="I20" s="2">
        <f t="shared" ca="1" si="14"/>
        <v>2417400000000</v>
      </c>
      <c r="J20" s="2">
        <f t="shared" ca="1" si="14"/>
        <v>4245750000000</v>
      </c>
      <c r="K20" s="2">
        <f t="shared" ca="1" si="14"/>
        <v>3034240000000</v>
      </c>
      <c r="L20" s="2">
        <f t="shared" ca="1" si="14"/>
        <v>2620480000000</v>
      </c>
      <c r="M20" s="2">
        <f t="shared" ca="1" si="14"/>
        <v>2275680000000</v>
      </c>
      <c r="N20" s="2">
        <f t="shared" ca="1" si="14"/>
        <v>3034240000000</v>
      </c>
      <c r="O20" s="2">
        <f t="shared" ca="1" si="14"/>
        <v>2413600000000</v>
      </c>
      <c r="P20" s="2">
        <f t="shared" ca="1" si="14"/>
        <v>4520250000000</v>
      </c>
      <c r="Q20" s="2">
        <f t="shared" ca="1" si="14"/>
        <v>6113250000000.001</v>
      </c>
      <c r="R20" s="2">
        <f t="shared" ca="1" si="14"/>
        <v>4248300000000</v>
      </c>
      <c r="S20" s="2">
        <f t="shared" ca="1" si="14"/>
        <v>447119999999.99994</v>
      </c>
      <c r="T20" s="2">
        <f t="shared" ca="1" si="14"/>
        <v>1586460000000.0002</v>
      </c>
      <c r="U20" s="2">
        <f t="shared" ca="1" si="14"/>
        <v>756240000000.00012</v>
      </c>
      <c r="V20" s="2">
        <f t="shared" ca="1" si="14"/>
        <v>1250010000000</v>
      </c>
      <c r="W20" s="2">
        <f t="shared" ca="1" si="14"/>
        <v>5460500000000</v>
      </c>
      <c r="X20" s="2">
        <f t="shared" ca="1" si="14"/>
        <v>10766259987000</v>
      </c>
      <c r="Y20" s="2">
        <f t="shared" ca="1" si="14"/>
        <v>11368100464000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7650000000</v>
      </c>
      <c r="E21" s="2">
        <f>IFERROR(INDEX(E51:E500,MATCH($C$7,$C$51:$C$500,0)),"")</f>
        <v>7650000000</v>
      </c>
      <c r="H21" s="2">
        <f>IFERROR(INDEX(D21:G21,COUNT(D21:G21)),"")</f>
        <v>7650000000</v>
      </c>
      <c r="I21" s="2">
        <f t="shared" ref="I21:Z21" si="15">IFERROR(INDEX(I51:I500,MATCH($C$7,$C$51:$C$500,0)),"")</f>
        <v>7650000000</v>
      </c>
      <c r="J21" s="2">
        <f t="shared" si="15"/>
        <v>7650000000</v>
      </c>
      <c r="K21" s="2">
        <f t="shared" si="15"/>
        <v>8620000000</v>
      </c>
      <c r="L21" s="2">
        <f t="shared" si="15"/>
        <v>8620000000</v>
      </c>
      <c r="M21" s="2">
        <f t="shared" si="15"/>
        <v>8620000000</v>
      </c>
      <c r="N21" s="2">
        <f t="shared" si="15"/>
        <v>8620000000</v>
      </c>
      <c r="O21" s="2">
        <f t="shared" si="15"/>
        <v>8620000000</v>
      </c>
      <c r="P21" s="2">
        <f t="shared" si="15"/>
        <v>8610000000</v>
      </c>
      <c r="Q21" s="2">
        <f t="shared" si="15"/>
        <v>8550000000.000001</v>
      </c>
      <c r="R21" s="2">
        <f t="shared" si="15"/>
        <v>8330000000</v>
      </c>
      <c r="S21" s="2">
        <f t="shared" si="15"/>
        <v>8279999999.999999</v>
      </c>
      <c r="T21" s="2">
        <f t="shared" si="15"/>
        <v>8220000000.000001</v>
      </c>
      <c r="U21" s="2">
        <f t="shared" si="15"/>
        <v>8220000000.000001</v>
      </c>
      <c r="V21" s="2">
        <f t="shared" si="15"/>
        <v>8170000000</v>
      </c>
      <c r="W21" s="2">
        <f t="shared" si="15"/>
        <v>8150000000</v>
      </c>
      <c r="X21" s="2">
        <f t="shared" si="15"/>
        <v>6790000000</v>
      </c>
      <c r="Y21" s="2">
        <f t="shared" si="15"/>
        <v>6790000000</v>
      </c>
      <c r="Z21" s="2">
        <f t="shared" si="15"/>
        <v>6790000000</v>
      </c>
    </row>
    <row r="23" spans="1:26" ht="15.5" x14ac:dyDescent="0.35">
      <c r="B23" t="s">
        <v>54</v>
      </c>
      <c r="C23" t="s">
        <v>55</v>
      </c>
      <c r="D23" s="3">
        <f>IFERROR(D5/D6*100,"")</f>
        <v>-888.74913751089753</v>
      </c>
      <c r="E23" s="3">
        <f>IFERROR(E5/E6*100,"")</f>
        <v>-101.68834994354165</v>
      </c>
      <c r="H23" s="3">
        <f t="shared" ref="H23:Z23" si="16">IFERROR(H5/H6*100,"")</f>
        <v>-380.54093040316729</v>
      </c>
      <c r="I23" s="3">
        <f t="shared" si="16"/>
        <v>-268.47391851249654</v>
      </c>
      <c r="J23" s="3">
        <f t="shared" si="16"/>
        <v>-32.755246854399878</v>
      </c>
      <c r="K23" s="3">
        <f t="shared" si="16"/>
        <v>13.193200214100306</v>
      </c>
      <c r="L23" s="3">
        <f t="shared" si="16"/>
        <v>7.0204746486346394</v>
      </c>
      <c r="M23" s="3">
        <f t="shared" si="16"/>
        <v>0.71705952237386039</v>
      </c>
      <c r="N23" s="3">
        <f t="shared" si="16"/>
        <v>-6.4224255358820175</v>
      </c>
      <c r="O23" s="3">
        <f t="shared" si="16"/>
        <v>6.5173857485809323</v>
      </c>
      <c r="P23" s="3">
        <f t="shared" si="16"/>
        <v>30.954418060464906</v>
      </c>
      <c r="Q23" s="3">
        <f t="shared" si="16"/>
        <v>24.153746047197604</v>
      </c>
      <c r="R23" s="3">
        <f t="shared" si="16"/>
        <v>30.452536568608608</v>
      </c>
      <c r="S23" s="3">
        <f t="shared" si="16"/>
        <v>-0.37376196159041669</v>
      </c>
      <c r="T23" s="3">
        <f t="shared" si="16"/>
        <v>24.584805568764647</v>
      </c>
      <c r="U23" s="3">
        <f t="shared" si="16"/>
        <v>-31.522455486928113</v>
      </c>
      <c r="V23" s="3">
        <f t="shared" si="16"/>
        <v>-19.404166873308153</v>
      </c>
      <c r="W23" s="3">
        <f t="shared" si="16"/>
        <v>-36.896841214943102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0.27050219042012347</v>
      </c>
      <c r="E24" s="4">
        <f>IFERROR(_xlfn.RRI(5,J23,E23),"")</f>
        <v>0.25429030293022281</v>
      </c>
      <c r="H24" s="4" t="str">
        <f t="shared" ref="H24:Z24" si="17">IFERROR(_xlfn.RRI(5,M23,H23),"")</f>
        <v/>
      </c>
      <c r="I24" s="4">
        <f t="shared" si="17"/>
        <v>1.1097966810633637</v>
      </c>
      <c r="J24" s="4" t="str">
        <f t="shared" si="17"/>
        <v/>
      </c>
      <c r="K24" s="4">
        <f t="shared" si="17"/>
        <v>-0.15680989400310297</v>
      </c>
      <c r="L24" s="4">
        <f t="shared" si="17"/>
        <v>-0.21895438962177549</v>
      </c>
      <c r="M24" s="4">
        <f t="shared" si="17"/>
        <v>-0.52751682629058672</v>
      </c>
      <c r="N24" s="4">
        <f t="shared" si="17"/>
        <v>0.76612238638143992</v>
      </c>
      <c r="O24" s="4">
        <f t="shared" si="17"/>
        <v>-0.2332013674365766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-250.38</v>
      </c>
      <c r="J25" s="3">
        <f t="shared" si="18"/>
        <v>-127.06</v>
      </c>
      <c r="K25" s="3">
        <f t="shared" si="18"/>
        <v>63.72</v>
      </c>
      <c r="L25" s="3">
        <f t="shared" si="18"/>
        <v>49.42</v>
      </c>
      <c r="M25" s="3">
        <f t="shared" si="18"/>
        <v>0.47</v>
      </c>
      <c r="N25" s="3">
        <f t="shared" si="18"/>
        <v>-39.630000000000003</v>
      </c>
      <c r="O25" s="3">
        <f t="shared" si="18"/>
        <v>33.61</v>
      </c>
      <c r="P25" s="3">
        <f t="shared" si="18"/>
        <v>125.17</v>
      </c>
      <c r="Q25" s="3">
        <f t="shared" si="18"/>
        <v>73.150000000000006</v>
      </c>
      <c r="R25" s="3">
        <f t="shared" si="18"/>
        <v>59.29</v>
      </c>
      <c r="S25" s="3">
        <f t="shared" si="18"/>
        <v>-13.44</v>
      </c>
      <c r="T25" s="3">
        <f t="shared" si="18"/>
        <v>23.42</v>
      </c>
      <c r="U25" s="3">
        <f t="shared" si="18"/>
        <v>-43.6</v>
      </c>
      <c r="V25" s="3">
        <f t="shared" si="18"/>
        <v>-18.059999999999999</v>
      </c>
      <c r="W25" s="3">
        <f t="shared" si="18"/>
        <v>-18.82</v>
      </c>
      <c r="X25" s="3">
        <f t="shared" si="18"/>
        <v>-23.37</v>
      </c>
      <c r="Y25" s="3">
        <f t="shared" si="18"/>
        <v>51.86</v>
      </c>
      <c r="Z25" s="3">
        <f t="shared" si="18"/>
        <v>-1.44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0.44582294465472039</v>
      </c>
      <c r="J26" s="4" t="str">
        <f t="shared" si="19"/>
        <v/>
      </c>
      <c r="K26" s="4">
        <f t="shared" si="19"/>
        <v>-0.12631455046249973</v>
      </c>
      <c r="L26" s="4">
        <f t="shared" si="19"/>
        <v>-7.5434503535651842E-2</v>
      </c>
      <c r="M26" s="4">
        <f t="shared" si="19"/>
        <v>-0.61996527482581543</v>
      </c>
      <c r="N26" s="4">
        <f t="shared" si="19"/>
        <v>0.2414377880761398</v>
      </c>
      <c r="O26" s="4">
        <f t="shared" si="19"/>
        <v>7.4920447712566673E-2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-0.10474220465507245</v>
      </c>
      <c r="T26" s="4">
        <f t="shared" si="19"/>
        <v>-0.14699637721407177</v>
      </c>
      <c r="U26" s="4">
        <f t="shared" si="19"/>
        <v>0.97799322368603492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4.8974987843137252E-2</v>
      </c>
      <c r="E27" s="3">
        <f>IFERROR(E4/E21,"")</f>
        <v>4.1593060784313726E-2</v>
      </c>
      <c r="H27" s="3">
        <f t="shared" ref="H27:Z27" si="20">IFERROR(H4/H21,"")</f>
        <v>0.18113609725490196</v>
      </c>
      <c r="I27" s="3">
        <f t="shared" si="20"/>
        <v>0.19350458915032681</v>
      </c>
      <c r="J27" s="3">
        <f t="shared" si="20"/>
        <v>0.22958312522875818</v>
      </c>
      <c r="K27" s="3">
        <f t="shared" si="20"/>
        <v>0.21268219280742459</v>
      </c>
      <c r="L27" s="3">
        <f t="shared" si="20"/>
        <v>0.1802447421113689</v>
      </c>
      <c r="M27" s="3">
        <f t="shared" si="20"/>
        <v>0.10563159663573086</v>
      </c>
      <c r="N27" s="3">
        <f t="shared" si="20"/>
        <v>6.9801852552204183E-2</v>
      </c>
      <c r="O27" s="3">
        <f t="shared" si="20"/>
        <v>0.10229838503480278</v>
      </c>
      <c r="P27" s="3">
        <f t="shared" si="20"/>
        <v>0.10365372880371661</v>
      </c>
      <c r="Q27" s="3">
        <f t="shared" si="20"/>
        <v>8.9427854269005833E-2</v>
      </c>
      <c r="R27" s="3">
        <f t="shared" si="20"/>
        <v>7.3377168307322924E-2</v>
      </c>
      <c r="S27" s="3">
        <f t="shared" si="20"/>
        <v>6.8311025120772959E-2</v>
      </c>
      <c r="T27" s="3">
        <f t="shared" si="20"/>
        <v>7.3896174939172735E-2</v>
      </c>
      <c r="U27" s="3">
        <f t="shared" si="20"/>
        <v>8.4539253892944033E-2</v>
      </c>
      <c r="V27" s="3">
        <f t="shared" si="20"/>
        <v>0.10321355801713586</v>
      </c>
      <c r="W27" s="3">
        <f t="shared" si="20"/>
        <v>836.89803680981595</v>
      </c>
      <c r="X27" s="3">
        <f t="shared" si="20"/>
        <v>854.03558070353461</v>
      </c>
      <c r="Y27" s="3">
        <f t="shared" si="20"/>
        <v>935.29289990397649</v>
      </c>
      <c r="Z27" s="3">
        <f t="shared" si="20"/>
        <v>1.4114506627393226</v>
      </c>
    </row>
    <row r="28" spans="1:26" ht="15.5" x14ac:dyDescent="0.35">
      <c r="C28" t="s">
        <v>61</v>
      </c>
      <c r="D28" s="4">
        <f>IFERROR(_xlfn.RRI(5,I27,D27),"")</f>
        <v>-0.24027465761992983</v>
      </c>
      <c r="E28" s="4">
        <f>IFERROR(_xlfn.RRI(5,J27,E27),"")</f>
        <v>-0.28941475802728378</v>
      </c>
      <c r="H28" s="4">
        <f t="shared" ref="H28:Z28" si="21">IFERROR(_xlfn.RRI(5,M27,H27),"")</f>
        <v>0.11388981361460382</v>
      </c>
      <c r="I28" s="4">
        <f t="shared" si="21"/>
        <v>0.22621002955186009</v>
      </c>
      <c r="J28" s="4">
        <f t="shared" si="21"/>
        <v>0.17547727406474833</v>
      </c>
      <c r="K28" s="4">
        <f t="shared" si="21"/>
        <v>0.15459385004724768</v>
      </c>
      <c r="L28" s="4">
        <f t="shared" si="21"/>
        <v>0.15047704790079353</v>
      </c>
      <c r="M28" s="4">
        <f t="shared" si="21"/>
        <v>7.5589562701867008E-2</v>
      </c>
      <c r="N28" s="4">
        <f t="shared" si="21"/>
        <v>4.3272104048071025E-3</v>
      </c>
      <c r="O28" s="4">
        <f t="shared" si="21"/>
        <v>6.7208716651630862E-2</v>
      </c>
      <c r="P28" s="4">
        <f t="shared" si="21"/>
        <v>4.1610391306991845E-2</v>
      </c>
      <c r="Q28" s="4">
        <f t="shared" si="21"/>
        <v>-2.8266416926096993E-2</v>
      </c>
      <c r="R28" s="4">
        <f t="shared" si="21"/>
        <v>-0.84562474792030351</v>
      </c>
      <c r="S28" s="4">
        <f t="shared" si="21"/>
        <v>-0.84843358874934838</v>
      </c>
      <c r="T28" s="4">
        <f t="shared" si="21"/>
        <v>-0.84880589300503761</v>
      </c>
      <c r="U28" s="4">
        <f t="shared" si="21"/>
        <v>-0.43051991429455128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0.97056508736030211</v>
      </c>
      <c r="J29" s="4">
        <f t="shared" si="22"/>
        <v>-2.9940364092906466</v>
      </c>
      <c r="K29" s="4">
        <f t="shared" si="22"/>
        <v>0.28935653581545928</v>
      </c>
      <c r="L29" s="4">
        <f t="shared" si="22"/>
        <v>104.14893617021278</v>
      </c>
      <c r="M29" s="4">
        <f t="shared" si="22"/>
        <v>-1.0118597022457734</v>
      </c>
      <c r="N29" s="4">
        <f t="shared" si="22"/>
        <v>-2.1791133591193099</v>
      </c>
      <c r="O29" s="4">
        <f t="shared" si="22"/>
        <v>-0.7314851801549892</v>
      </c>
      <c r="P29" s="4">
        <f t="shared" si="22"/>
        <v>0.71114149008885841</v>
      </c>
      <c r="Q29" s="4">
        <f t="shared" si="22"/>
        <v>0.23376623376623387</v>
      </c>
      <c r="R29" s="4">
        <f t="shared" si="22"/>
        <v>-5.4114583333333339</v>
      </c>
      <c r="S29" s="4">
        <f t="shared" si="22"/>
        <v>-1.5738684884713918</v>
      </c>
      <c r="T29" s="4">
        <f t="shared" si="22"/>
        <v>-1.5371559633027525</v>
      </c>
      <c r="U29" s="4">
        <f t="shared" si="22"/>
        <v>1.4141749723145074</v>
      </c>
      <c r="V29" s="4">
        <f t="shared" si="22"/>
        <v>-4.0382571732199869E-2</v>
      </c>
      <c r="W29" s="4">
        <f t="shared" si="22"/>
        <v>-0.19469405220367994</v>
      </c>
      <c r="X29" s="4">
        <f t="shared" si="22"/>
        <v>-1.4506363285769379</v>
      </c>
      <c r="Y29" s="4">
        <f t="shared" si="22"/>
        <v>-37.013888888888886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-6.3918338834931782E-2</v>
      </c>
      <c r="I30" s="4">
        <f t="shared" si="23"/>
        <v>-0.15714803099087735</v>
      </c>
      <c r="J30" s="4">
        <f t="shared" si="23"/>
        <v>7.9465667521289474E-2</v>
      </c>
      <c r="K30" s="4">
        <f t="shared" si="23"/>
        <v>0.17996336712009814</v>
      </c>
      <c r="L30" s="4">
        <f t="shared" si="23"/>
        <v>0.70635252947032945</v>
      </c>
      <c r="M30" s="4">
        <f t="shared" si="23"/>
        <v>0.51330649221279534</v>
      </c>
      <c r="N30" s="4">
        <f t="shared" si="23"/>
        <v>-0.31766417887773107</v>
      </c>
      <c r="O30" s="4">
        <f t="shared" si="23"/>
        <v>-1.3075687527656343E-2</v>
      </c>
      <c r="P30" s="4">
        <f t="shared" si="23"/>
        <v>0.15907655004131324</v>
      </c>
      <c r="Q30" s="4">
        <f t="shared" si="23"/>
        <v>0.21874223729182904</v>
      </c>
      <c r="R30" s="4">
        <f t="shared" si="23"/>
        <v>7.4162892118704013E-2</v>
      </c>
      <c r="S30" s="4">
        <f t="shared" si="23"/>
        <v>-7.5581040872510163E-2</v>
      </c>
      <c r="T30" s="4">
        <f t="shared" si="23"/>
        <v>-0.12589511337832626</v>
      </c>
      <c r="U30" s="4">
        <f t="shared" si="23"/>
        <v>-0.18092878961784706</v>
      </c>
      <c r="V30" s="4">
        <f t="shared" si="23"/>
        <v>-0.99987667128673097</v>
      </c>
      <c r="W30" s="4">
        <f t="shared" si="23"/>
        <v>-2.0066545564297388E-2</v>
      </c>
      <c r="X30" s="4">
        <f t="shared" si="23"/>
        <v>-8.6879007858163271E-2</v>
      </c>
      <c r="Y30" s="4">
        <f t="shared" si="23"/>
        <v>661.64654131712541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10.210000000000001</v>
      </c>
      <c r="E32" s="3">
        <f>IFERROR(INDEX(E51:E500,MATCH($A$32,$C$51:$C$500,0)),"")</f>
        <v>58.91</v>
      </c>
      <c r="H32" s="3">
        <f>IFERROR(INDEX(D32:G32,COUNT(D32:G32)),"")</f>
        <v>58.91</v>
      </c>
      <c r="I32" s="3">
        <f t="shared" ref="I32:Z32" si="24">IFERROR(INDEX(I51:I500,MATCH($C$32,$C$51:$C$500,0)),"")</f>
        <v>112.67</v>
      </c>
      <c r="J32" s="3">
        <f t="shared" si="24"/>
        <v>386.77</v>
      </c>
      <c r="K32" s="3">
        <f t="shared" si="24"/>
        <v>488.19</v>
      </c>
      <c r="L32" s="3">
        <f t="shared" si="24"/>
        <v>463.41</v>
      </c>
      <c r="M32" s="3">
        <f t="shared" si="24"/>
        <v>439.97</v>
      </c>
      <c r="N32" s="3">
        <f t="shared" si="24"/>
        <v>431.56</v>
      </c>
      <c r="O32" s="3">
        <f t="shared" si="24"/>
        <v>452.47</v>
      </c>
      <c r="P32" s="3">
        <f t="shared" si="24"/>
        <v>439.74</v>
      </c>
      <c r="Q32" s="3">
        <f t="shared" si="24"/>
        <v>280.62</v>
      </c>
      <c r="R32" s="3">
        <f t="shared" si="24"/>
        <v>204.11</v>
      </c>
      <c r="S32" s="3">
        <f t="shared" si="24"/>
        <v>141.66999999999999</v>
      </c>
      <c r="T32" s="3">
        <f t="shared" si="24"/>
        <v>139.19</v>
      </c>
      <c r="U32" s="3">
        <f t="shared" si="24"/>
        <v>101.56</v>
      </c>
      <c r="V32" s="3">
        <f t="shared" si="24"/>
        <v>105.96</v>
      </c>
      <c r="W32" s="3">
        <f t="shared" si="24"/>
        <v>117.24</v>
      </c>
      <c r="X32" s="3">
        <f t="shared" si="24"/>
        <v>20.03</v>
      </c>
      <c r="Y32" s="3">
        <f t="shared" si="24"/>
        <v>28.4</v>
      </c>
      <c r="Z32" s="3">
        <f t="shared" si="24"/>
        <v>51.98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19.59</v>
      </c>
      <c r="E33" s="3">
        <f>IFERROR(INDEX(E51:E500,MATCH($A$33,$C$51:$C$500,0)),"")</f>
        <v>4.38</v>
      </c>
      <c r="H33" s="3">
        <f>IFERROR(INDEX(D33:G33,COUNT(D33:G33)),"")</f>
        <v>4.38</v>
      </c>
      <c r="I33" s="3">
        <f t="shared" ref="I33:Z33" si="25">IFERROR(INDEX(I51:I500,MATCH($C$33,$C$51:$C$500,0)),"")</f>
        <v>2.8</v>
      </c>
      <c r="J33" s="3">
        <f t="shared" si="25"/>
        <v>1.43</v>
      </c>
      <c r="K33" s="3">
        <f t="shared" si="25"/>
        <v>0.72</v>
      </c>
      <c r="L33" s="3">
        <f t="shared" si="25"/>
        <v>0.66</v>
      </c>
      <c r="M33" s="3">
        <f t="shared" si="25"/>
        <v>0.6</v>
      </c>
      <c r="N33" s="3">
        <f t="shared" si="25"/>
        <v>0.82</v>
      </c>
      <c r="O33" s="3">
        <f t="shared" si="25"/>
        <v>0.62</v>
      </c>
      <c r="P33" s="3">
        <f t="shared" si="25"/>
        <v>1.19</v>
      </c>
      <c r="Q33" s="3">
        <f t="shared" si="25"/>
        <v>2.5499999999999998</v>
      </c>
      <c r="R33" s="3">
        <f t="shared" si="25"/>
        <v>2.5</v>
      </c>
      <c r="S33" s="3">
        <f t="shared" si="25"/>
        <v>0.38</v>
      </c>
      <c r="T33" s="3">
        <f t="shared" si="25"/>
        <v>1.39</v>
      </c>
      <c r="U33" s="3">
        <f t="shared" si="25"/>
        <v>0.91</v>
      </c>
      <c r="V33" s="3">
        <f t="shared" si="25"/>
        <v>1.44</v>
      </c>
      <c r="W33" s="3">
        <f t="shared" si="25"/>
        <v>5.71</v>
      </c>
      <c r="X33" s="3">
        <f t="shared" si="25"/>
        <v>79.180000000000007</v>
      </c>
      <c r="Y33" s="3">
        <f t="shared" si="25"/>
        <v>58.59</v>
      </c>
      <c r="Z33" s="3">
        <f t="shared" si="25"/>
        <v>9.4700000000000006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-3.47</v>
      </c>
      <c r="E34" s="3">
        <f>IFERROR(INDEX(E51:E500,MATCH($A$34,$C$51:$C$500,0)),"")</f>
        <v>-4.59</v>
      </c>
      <c r="H34" s="3">
        <f>IFERROR(INDEX(D34:G34,COUNT(D34:G34)),"")</f>
        <v>-4.59</v>
      </c>
      <c r="I34" s="3">
        <f t="shared" ref="I34:Z34" si="26">IFERROR(INDEX(I51:I500,MATCH($C$34,$C$51:$C$500,0)),"")</f>
        <v>-1.26</v>
      </c>
      <c r="J34" s="3">
        <f t="shared" si="26"/>
        <v>-4.37</v>
      </c>
      <c r="K34" s="3">
        <f t="shared" si="26"/>
        <v>5.52</v>
      </c>
      <c r="L34" s="3">
        <f t="shared" si="26"/>
        <v>6.15</v>
      </c>
      <c r="M34" s="3">
        <f t="shared" si="26"/>
        <v>561.70000000000005</v>
      </c>
      <c r="N34" s="3">
        <f t="shared" si="26"/>
        <v>-8.8800000000000008</v>
      </c>
      <c r="O34" s="3">
        <f t="shared" si="26"/>
        <v>8.33</v>
      </c>
      <c r="P34" s="3">
        <f t="shared" si="26"/>
        <v>4.1900000000000004</v>
      </c>
      <c r="Q34" s="3">
        <f t="shared" si="26"/>
        <v>9.77</v>
      </c>
      <c r="R34" s="3">
        <f t="shared" si="26"/>
        <v>8.6</v>
      </c>
      <c r="S34" s="3">
        <f t="shared" si="26"/>
        <v>-4.0199999999999996</v>
      </c>
      <c r="T34" s="3">
        <f t="shared" si="26"/>
        <v>8.24</v>
      </c>
      <c r="U34" s="3">
        <f t="shared" si="26"/>
        <v>-2.11</v>
      </c>
      <c r="V34" s="3">
        <f t="shared" si="26"/>
        <v>-8.4700000000000006</v>
      </c>
      <c r="W34" s="3">
        <f t="shared" si="26"/>
        <v>-35.6</v>
      </c>
      <c r="X34" s="3">
        <f t="shared" si="26"/>
        <v>-67.86</v>
      </c>
      <c r="Y34" s="3">
        <f t="shared" si="26"/>
        <v>32.090000000000003</v>
      </c>
      <c r="Z34" s="3">
        <f t="shared" si="26"/>
        <v>-341.67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0.23</v>
      </c>
      <c r="E35" s="3">
        <f>IFERROR(INDEX(E51:E500,MATCH($A$35,$C$51:$C$500,0)),"")</f>
        <v>0.37</v>
      </c>
      <c r="H35" s="3">
        <f>IFERROR(INDEX(D35:G35,COUNT(D35:G35)),"")</f>
        <v>0.37</v>
      </c>
      <c r="I35" s="3">
        <f t="shared" ref="I35:Z35" si="27">IFERROR(INDEX(I51:I500,MATCH($C$35,$C$51:$C$500,0)),"")</f>
        <v>0.1</v>
      </c>
      <c r="J35" s="3">
        <f t="shared" si="27"/>
        <v>0.15</v>
      </c>
      <c r="K35" s="3">
        <f t="shared" si="27"/>
        <v>0.11</v>
      </c>
      <c r="L35" s="3">
        <f t="shared" si="27"/>
        <v>0.11</v>
      </c>
      <c r="M35" s="3">
        <f t="shared" si="27"/>
        <v>0.17</v>
      </c>
      <c r="N35" s="3">
        <f t="shared" si="27"/>
        <v>0.35</v>
      </c>
      <c r="O35" s="3">
        <f t="shared" si="27"/>
        <v>0.19</v>
      </c>
      <c r="P35" s="3">
        <f t="shared" si="27"/>
        <v>0.36</v>
      </c>
      <c r="Q35" s="3">
        <f t="shared" si="27"/>
        <v>0.6</v>
      </c>
      <c r="R35" s="3">
        <f t="shared" si="27"/>
        <v>0.52</v>
      </c>
      <c r="S35" s="3">
        <f t="shared" si="27"/>
        <v>0.06</v>
      </c>
      <c r="T35" s="3">
        <f t="shared" si="27"/>
        <v>0.21</v>
      </c>
      <c r="U35" s="3">
        <f t="shared" si="27"/>
        <v>0.09</v>
      </c>
      <c r="V35" s="3">
        <f t="shared" si="27"/>
        <v>0.15</v>
      </c>
      <c r="W35" s="3">
        <f t="shared" si="27"/>
        <v>0.8</v>
      </c>
      <c r="X35" s="3">
        <f t="shared" si="27"/>
        <v>1.86</v>
      </c>
      <c r="Y35" s="3">
        <f t="shared" si="27"/>
        <v>1.78</v>
      </c>
      <c r="Z35" s="3">
        <f t="shared" si="27"/>
        <v>348.6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374658657</v>
      </c>
      <c r="E51" s="5">
        <v>318186915</v>
      </c>
      <c r="F51" s="5">
        <v>349795889</v>
      </c>
      <c r="G51" s="5">
        <v>400305239</v>
      </c>
      <c r="I51" s="5">
        <v>1480310107</v>
      </c>
      <c r="J51" s="5">
        <v>1756310908</v>
      </c>
      <c r="K51" s="5">
        <v>1833320502</v>
      </c>
      <c r="L51" s="5">
        <v>1553709677</v>
      </c>
      <c r="M51" s="5">
        <v>910544363</v>
      </c>
      <c r="N51" s="5">
        <v>601691969</v>
      </c>
      <c r="O51" s="5">
        <v>881812079</v>
      </c>
      <c r="P51" s="5">
        <v>892458605</v>
      </c>
      <c r="Q51" s="5">
        <v>764608154</v>
      </c>
      <c r="R51" s="5">
        <v>611231812</v>
      </c>
      <c r="S51" s="5">
        <v>565615288</v>
      </c>
      <c r="T51" s="5">
        <v>607426558</v>
      </c>
      <c r="U51" s="5">
        <v>694912667</v>
      </c>
      <c r="V51" s="5">
        <v>843254769</v>
      </c>
      <c r="W51" s="5">
        <v>6820719000000</v>
      </c>
      <c r="X51" s="5">
        <v>5798901592977</v>
      </c>
      <c r="Y51" s="5">
        <v>6350638790348</v>
      </c>
      <c r="Z51" s="5">
        <v>9583750000</v>
      </c>
    </row>
    <row r="52" spans="2:26" ht="15.5" x14ac:dyDescent="0.35">
      <c r="C52" t="s">
        <v>85</v>
      </c>
      <c r="D52" s="5">
        <v>-362786267</v>
      </c>
      <c r="E52" s="5">
        <v>-317885198</v>
      </c>
      <c r="F52" s="5">
        <v>-335419856</v>
      </c>
      <c r="G52" s="5">
        <v>-359386217</v>
      </c>
      <c r="I52" s="5">
        <v>-1438707416</v>
      </c>
      <c r="J52" s="5">
        <v>-1603268837</v>
      </c>
      <c r="K52" s="5">
        <v>-1586868562</v>
      </c>
      <c r="L52" s="5">
        <v>-1349951475</v>
      </c>
      <c r="M52" s="5">
        <v>-775685451</v>
      </c>
      <c r="N52" s="5">
        <v>-549693996</v>
      </c>
      <c r="O52" s="5">
        <v>-739166217</v>
      </c>
      <c r="P52" s="5">
        <v>-676821322</v>
      </c>
      <c r="Q52" s="5">
        <v>-539464397</v>
      </c>
      <c r="R52" s="5">
        <v>-447355971</v>
      </c>
      <c r="S52" s="5">
        <v>-439779714</v>
      </c>
      <c r="T52" s="5">
        <v>-484759358</v>
      </c>
      <c r="U52" s="5">
        <v>-582382465</v>
      </c>
      <c r="V52" s="5">
        <v>-740246140</v>
      </c>
      <c r="W52" s="5">
        <v>-5728539000000</v>
      </c>
      <c r="X52" s="5">
        <v>-4445148648641</v>
      </c>
      <c r="Y52" s="5">
        <v>-4860034516496</v>
      </c>
    </row>
    <row r="53" spans="2:26" ht="15.5" x14ac:dyDescent="0.35">
      <c r="C53" t="s">
        <v>86</v>
      </c>
      <c r="D53" s="5">
        <v>11872390</v>
      </c>
      <c r="E53" s="5">
        <v>301717</v>
      </c>
      <c r="F53" s="5">
        <v>14376033</v>
      </c>
      <c r="G53" s="5">
        <v>40919022</v>
      </c>
      <c r="I53" s="5">
        <v>41602691</v>
      </c>
      <c r="J53" s="5">
        <v>153042071</v>
      </c>
      <c r="K53" s="5">
        <v>246451940</v>
      </c>
      <c r="L53" s="5">
        <v>203758202</v>
      </c>
      <c r="M53" s="5">
        <v>134858912</v>
      </c>
      <c r="N53" s="5">
        <v>51997973</v>
      </c>
      <c r="O53" s="5">
        <v>142645862</v>
      </c>
      <c r="P53" s="5">
        <v>215637283</v>
      </c>
      <c r="Q53" s="5">
        <v>225143757</v>
      </c>
      <c r="R53" s="5">
        <v>163875841</v>
      </c>
      <c r="S53" s="5">
        <v>125835574</v>
      </c>
      <c r="T53" s="5">
        <v>122667200</v>
      </c>
      <c r="U53" s="5">
        <v>112530202</v>
      </c>
      <c r="V53" s="5">
        <v>103008629</v>
      </c>
      <c r="W53" s="5">
        <v>1092180000000</v>
      </c>
      <c r="X53" s="5">
        <v>1353752944336</v>
      </c>
      <c r="Y53" s="5">
        <v>1490604273852</v>
      </c>
      <c r="Z53" s="5">
        <v>9583750000</v>
      </c>
    </row>
    <row r="54" spans="2:26" ht="15.5" x14ac:dyDescent="0.35">
      <c r="C54" t="s">
        <v>87</v>
      </c>
      <c r="D54" s="5">
        <v>-20069432</v>
      </c>
      <c r="E54" s="5">
        <v>-24850798</v>
      </c>
      <c r="F54" s="5">
        <v>-24606937</v>
      </c>
      <c r="G54" s="5">
        <v>-40672851</v>
      </c>
      <c r="I54" s="5">
        <v>-108706845</v>
      </c>
      <c r="J54" s="5">
        <v>-100117107</v>
      </c>
      <c r="K54" s="5">
        <v>-94597304</v>
      </c>
      <c r="L54" s="5">
        <v>-72433721</v>
      </c>
      <c r="M54" s="5">
        <v>-53034147</v>
      </c>
      <c r="N54" s="5">
        <v>-32294891</v>
      </c>
      <c r="O54" s="5">
        <v>-54228926</v>
      </c>
      <c r="P54" s="5">
        <v>-51728481</v>
      </c>
      <c r="Q54" s="5">
        <v>-53457141</v>
      </c>
      <c r="R54" s="5">
        <v>-41652700</v>
      </c>
      <c r="S54" s="5">
        <v>-38273942</v>
      </c>
      <c r="T54" s="5">
        <v>-43302065</v>
      </c>
      <c r="U54" s="5">
        <v>-48735886</v>
      </c>
      <c r="V54" s="5">
        <v>-46935984</v>
      </c>
      <c r="W54" s="5">
        <v>-422940000000</v>
      </c>
      <c r="X54" s="5">
        <v>-316212126387</v>
      </c>
      <c r="Y54" s="5">
        <v>-254957553207</v>
      </c>
      <c r="Z54" s="5">
        <v>-4975500946</v>
      </c>
    </row>
    <row r="55" spans="2:26" ht="15.5" x14ac:dyDescent="0.35">
      <c r="C55" t="s">
        <v>88</v>
      </c>
    </row>
    <row r="56" spans="2:26" ht="15.5" x14ac:dyDescent="0.35">
      <c r="C56" t="s">
        <v>89</v>
      </c>
    </row>
    <row r="57" spans="2:26" ht="15.5" x14ac:dyDescent="0.35">
      <c r="C57" t="s">
        <v>93</v>
      </c>
      <c r="D57" s="5">
        <v>-8197042</v>
      </c>
      <c r="E57" s="5">
        <v>-24549081</v>
      </c>
      <c r="F57" s="5">
        <v>-10230904</v>
      </c>
      <c r="G57" s="5">
        <v>246171</v>
      </c>
      <c r="I57" s="5">
        <v>-67104154</v>
      </c>
      <c r="J57" s="5">
        <v>52924964</v>
      </c>
      <c r="K57" s="5">
        <v>151854636</v>
      </c>
      <c r="L57" s="5">
        <v>131324481</v>
      </c>
      <c r="M57" s="5">
        <v>81824765</v>
      </c>
      <c r="N57" s="5">
        <v>19703082</v>
      </c>
      <c r="O57" s="5">
        <v>88416936</v>
      </c>
      <c r="P57" s="5">
        <v>163908802</v>
      </c>
      <c r="Q57" s="5">
        <v>171686616</v>
      </c>
      <c r="R57" s="5">
        <v>122223141</v>
      </c>
      <c r="S57" s="5">
        <v>87561632</v>
      </c>
      <c r="T57" s="5">
        <v>79365135</v>
      </c>
      <c r="U57" s="5">
        <v>63794316</v>
      </c>
      <c r="V57" s="5">
        <v>56072645</v>
      </c>
      <c r="W57" s="5">
        <v>669240000000</v>
      </c>
      <c r="X57" s="5">
        <v>1037540817949</v>
      </c>
      <c r="Y57" s="5">
        <v>1235646720645</v>
      </c>
      <c r="Z57" s="5">
        <v>4608249054</v>
      </c>
    </row>
    <row r="58" spans="2:26" ht="15.5" x14ac:dyDescent="0.35">
      <c r="C58" t="s">
        <v>94</v>
      </c>
      <c r="D58" s="5">
        <v>-16974545</v>
      </c>
      <c r="E58" s="5">
        <v>-5294216</v>
      </c>
      <c r="F58" s="5">
        <v>-45990019</v>
      </c>
      <c r="G58" s="5">
        <v>-969498</v>
      </c>
      <c r="I58" s="5">
        <v>-86766274</v>
      </c>
      <c r="J58" s="5">
        <v>-130476277</v>
      </c>
      <c r="K58" s="5">
        <v>-91475978</v>
      </c>
      <c r="L58" s="5">
        <v>-90901917</v>
      </c>
      <c r="M58" s="5">
        <v>-73806507</v>
      </c>
      <c r="N58" s="5">
        <v>-44065566</v>
      </c>
      <c r="O58" s="5">
        <v>-53539261</v>
      </c>
      <c r="P58" s="5">
        <v>-56006443</v>
      </c>
      <c r="Q58" s="5">
        <v>-84983911</v>
      </c>
      <c r="R58" s="5">
        <v>-61513398</v>
      </c>
      <c r="S58" s="5">
        <v>-93350355</v>
      </c>
      <c r="T58" s="5">
        <v>-52261773</v>
      </c>
      <c r="U58" s="5">
        <v>-91981381</v>
      </c>
      <c r="V58" s="5">
        <v>-73771310</v>
      </c>
      <c r="W58" s="5">
        <v>-709524000000</v>
      </c>
      <c r="X58" s="5">
        <v>-1005692878594</v>
      </c>
      <c r="Y58" s="5">
        <v>-613675317167</v>
      </c>
      <c r="Z58" s="5">
        <v>-13302847674</v>
      </c>
    </row>
    <row r="59" spans="2:26" ht="15.5" x14ac:dyDescent="0.35">
      <c r="C59" t="s">
        <v>95</v>
      </c>
      <c r="D59" s="5">
        <v>587517</v>
      </c>
      <c r="E59" s="5">
        <v>914489</v>
      </c>
      <c r="F59" s="5">
        <v>745026</v>
      </c>
      <c r="G59" s="5">
        <v>923684</v>
      </c>
      <c r="I59" s="5">
        <v>4104183</v>
      </c>
      <c r="J59" s="5">
        <v>10441388</v>
      </c>
      <c r="K59" s="5">
        <v>7411862</v>
      </c>
      <c r="L59" s="5">
        <v>1379911</v>
      </c>
      <c r="M59" s="5">
        <v>1008666</v>
      </c>
      <c r="N59" s="5">
        <v>3646112</v>
      </c>
      <c r="O59" s="5">
        <v>2046728</v>
      </c>
      <c r="P59" s="5">
        <v>1964699</v>
      </c>
      <c r="Q59" s="5">
        <v>1788658</v>
      </c>
      <c r="R59" s="5">
        <v>1045737</v>
      </c>
      <c r="S59" s="5">
        <v>2305366</v>
      </c>
      <c r="T59" s="5">
        <v>3588631</v>
      </c>
      <c r="U59" s="5">
        <v>3049531</v>
      </c>
      <c r="V59" s="5">
        <v>3493082</v>
      </c>
      <c r="W59" s="5">
        <v>22706000000</v>
      </c>
      <c r="X59" s="5">
        <v>1918782974</v>
      </c>
      <c r="Y59" s="5">
        <v>10891819293</v>
      </c>
      <c r="Z59" s="5">
        <v>18806972</v>
      </c>
    </row>
    <row r="60" spans="2:26" ht="15.5" x14ac:dyDescent="0.35">
      <c r="C60" t="s">
        <v>96</v>
      </c>
      <c r="T60" s="5">
        <v>823261</v>
      </c>
      <c r="U60" s="5">
        <v>328185</v>
      </c>
      <c r="V60" s="5">
        <v>-432266</v>
      </c>
      <c r="W60" s="5">
        <v>16756000000</v>
      </c>
      <c r="X60" s="5">
        <v>6832510198</v>
      </c>
      <c r="Y60" s="5">
        <v>20887530221</v>
      </c>
      <c r="Z60" s="5">
        <v>-114851023</v>
      </c>
    </row>
    <row r="61" spans="2:26" ht="15.5" x14ac:dyDescent="0.35">
      <c r="C61" t="s">
        <v>27</v>
      </c>
      <c r="D61" s="5">
        <v>-21267024</v>
      </c>
      <c r="E61" s="5">
        <v>-21824077</v>
      </c>
      <c r="F61" s="5">
        <v>-23821020</v>
      </c>
      <c r="G61" s="5">
        <v>-23144805</v>
      </c>
      <c r="I61" s="5">
        <v>-91618987</v>
      </c>
      <c r="J61" s="5">
        <v>-102733846</v>
      </c>
      <c r="K61" s="5">
        <v>-88165371</v>
      </c>
      <c r="L61" s="5">
        <v>-69807697</v>
      </c>
      <c r="M61" s="5">
        <v>-61998461</v>
      </c>
      <c r="N61" s="5">
        <v>-50603288</v>
      </c>
      <c r="O61" s="5">
        <v>-58385535</v>
      </c>
      <c r="P61" s="5">
        <v>-54887196</v>
      </c>
      <c r="Q61" s="5">
        <v>-51906006</v>
      </c>
      <c r="R61" s="5">
        <v>-53495912</v>
      </c>
      <c r="S61" s="5">
        <v>-46052517</v>
      </c>
      <c r="T61" s="5">
        <v>-41905828</v>
      </c>
      <c r="U61" s="5">
        <v>-45399541</v>
      </c>
      <c r="V61" s="5">
        <v>-51185516</v>
      </c>
      <c r="W61" s="5">
        <v>-415997000000</v>
      </c>
      <c r="X61" s="5">
        <v>-542202888431</v>
      </c>
      <c r="Y61" s="5">
        <v>-250093283593</v>
      </c>
      <c r="Z61" s="5">
        <v>-8110898147</v>
      </c>
    </row>
    <row r="62" spans="2:26" ht="15.5" x14ac:dyDescent="0.35">
      <c r="C62" t="s">
        <v>97</v>
      </c>
      <c r="T62" s="5">
        <v>-1438718</v>
      </c>
      <c r="U62" s="5">
        <v>-43286108</v>
      </c>
      <c r="V62" s="5">
        <v>-15975482</v>
      </c>
      <c r="W62" s="5">
        <v>-88008000000</v>
      </c>
      <c r="X62" s="5">
        <v>194459695969</v>
      </c>
      <c r="Y62" s="5">
        <v>329366344461</v>
      </c>
      <c r="Z62" s="5">
        <v>3500000</v>
      </c>
    </row>
    <row r="63" spans="2:26" ht="15.5" x14ac:dyDescent="0.35">
      <c r="C63" t="s">
        <v>260</v>
      </c>
      <c r="T63" s="5">
        <v>-11292983</v>
      </c>
      <c r="U63" s="5">
        <v>-11078028</v>
      </c>
      <c r="V63" s="5">
        <v>-10150254</v>
      </c>
      <c r="W63" s="5">
        <v>-72667000000</v>
      </c>
    </row>
    <row r="64" spans="2:26" ht="15.5" x14ac:dyDescent="0.35">
      <c r="C64" t="s">
        <v>261</v>
      </c>
      <c r="Z64" s="5">
        <v>-12078685658</v>
      </c>
    </row>
    <row r="65" spans="3:26" ht="15.5" x14ac:dyDescent="0.35">
      <c r="C65" t="s">
        <v>92</v>
      </c>
      <c r="J65" s="5">
        <v>-2039859</v>
      </c>
      <c r="K65" s="5">
        <v>-45089</v>
      </c>
      <c r="L65" s="5">
        <v>-10650260</v>
      </c>
      <c r="M65" s="5">
        <v>1624370</v>
      </c>
      <c r="N65" s="5">
        <v>6498407</v>
      </c>
      <c r="O65" s="5">
        <v>-2194685</v>
      </c>
      <c r="P65" s="5">
        <v>5305948</v>
      </c>
      <c r="Q65" s="5">
        <v>-3954578</v>
      </c>
      <c r="R65" s="5">
        <v>1423783</v>
      </c>
      <c r="S65" s="5">
        <v>7988902</v>
      </c>
      <c r="T65" s="5">
        <v>7131580</v>
      </c>
      <c r="U65" s="5">
        <v>7804242</v>
      </c>
      <c r="V65" s="5">
        <v>-2112444</v>
      </c>
      <c r="W65" s="5">
        <v>-199102000000</v>
      </c>
    </row>
    <row r="66" spans="3:26" ht="15.5" x14ac:dyDescent="0.35">
      <c r="C66" t="s">
        <v>98</v>
      </c>
      <c r="D66" s="5">
        <v>-16974545</v>
      </c>
      <c r="E66" s="5">
        <v>-5294216</v>
      </c>
      <c r="F66" s="5">
        <v>-45990019</v>
      </c>
      <c r="G66" s="5">
        <v>-969498</v>
      </c>
      <c r="I66" s="5">
        <v>-86766274</v>
      </c>
      <c r="J66" s="5">
        <v>-130476277</v>
      </c>
      <c r="K66" s="5">
        <v>-91475978</v>
      </c>
      <c r="L66" s="5">
        <v>-90901917</v>
      </c>
      <c r="M66" s="5">
        <v>-73806507</v>
      </c>
      <c r="N66" s="5">
        <v>-44065566</v>
      </c>
      <c r="O66" s="5">
        <v>-53539261</v>
      </c>
      <c r="P66" s="5">
        <v>-56006443</v>
      </c>
      <c r="Q66" s="5">
        <v>-84983911</v>
      </c>
      <c r="R66" s="5">
        <v>-61513398</v>
      </c>
      <c r="S66" s="5">
        <v>-93350355</v>
      </c>
      <c r="T66" s="5">
        <v>-52261773</v>
      </c>
      <c r="U66" s="5">
        <v>-91981381</v>
      </c>
      <c r="V66" s="5">
        <v>-73771310</v>
      </c>
      <c r="W66" s="5">
        <v>-709524000000</v>
      </c>
      <c r="X66" s="5">
        <v>-1005692878594</v>
      </c>
      <c r="Y66" s="5">
        <v>-613675317167</v>
      </c>
      <c r="Z66" s="5">
        <v>-13302847674</v>
      </c>
    </row>
    <row r="67" spans="3:26" ht="15.5" x14ac:dyDescent="0.35">
      <c r="C67" t="s">
        <v>29</v>
      </c>
      <c r="D67" s="5">
        <v>-25171587</v>
      </c>
      <c r="E67" s="5">
        <v>-29843297</v>
      </c>
      <c r="F67" s="5">
        <v>-56220923</v>
      </c>
      <c r="G67" s="5">
        <v>-723327</v>
      </c>
      <c r="I67" s="5">
        <v>-153870428</v>
      </c>
      <c r="J67" s="5">
        <v>-77551313</v>
      </c>
      <c r="K67" s="5">
        <v>60378658</v>
      </c>
      <c r="L67" s="5">
        <v>40422564</v>
      </c>
      <c r="M67" s="5">
        <v>8018258</v>
      </c>
      <c r="N67" s="5">
        <v>-24362484</v>
      </c>
      <c r="O67" s="5">
        <v>34877675</v>
      </c>
      <c r="P67" s="5">
        <v>107902359</v>
      </c>
      <c r="Q67" s="5">
        <v>86702705</v>
      </c>
      <c r="R67" s="5">
        <v>60709743</v>
      </c>
      <c r="S67" s="5">
        <v>-5788723</v>
      </c>
      <c r="T67" s="5">
        <v>27103362</v>
      </c>
      <c r="U67" s="5">
        <v>-28187065</v>
      </c>
      <c r="V67" s="5">
        <v>-17698665</v>
      </c>
      <c r="W67" s="5">
        <v>-40284000000</v>
      </c>
      <c r="X67" s="5">
        <v>31847939355</v>
      </c>
      <c r="Y67" s="5">
        <v>621971403478</v>
      </c>
      <c r="Z67" s="5">
        <v>-8694598620</v>
      </c>
    </row>
    <row r="68" spans="3:26" ht="15.5" x14ac:dyDescent="0.35">
      <c r="C68" t="s">
        <v>28</v>
      </c>
      <c r="D68" s="5">
        <v>-370581</v>
      </c>
      <c r="E68" s="5">
        <v>5559206</v>
      </c>
      <c r="F68" s="5">
        <v>10098870</v>
      </c>
      <c r="G68" s="5">
        <v>-1061181</v>
      </c>
      <c r="I68" s="5">
        <v>26263958</v>
      </c>
      <c r="J68" s="5">
        <v>11685068</v>
      </c>
      <c r="K68" s="5">
        <v>-24368467</v>
      </c>
      <c r="L68" s="5">
        <v>-11783854</v>
      </c>
      <c r="M68" s="5">
        <v>-7737712</v>
      </c>
      <c r="N68" s="5">
        <v>926114</v>
      </c>
      <c r="O68" s="5">
        <v>-14397084</v>
      </c>
      <c r="P68" s="5">
        <v>-32259059</v>
      </c>
      <c r="Q68" s="5">
        <v>-39955404</v>
      </c>
      <c r="R68" s="5">
        <v>-23620558</v>
      </c>
      <c r="S68" s="5">
        <v>-2517872</v>
      </c>
      <c r="T68" s="5">
        <v>-11633716</v>
      </c>
      <c r="U68" s="5">
        <v>-1182908</v>
      </c>
      <c r="V68" s="5">
        <v>2443045</v>
      </c>
      <c r="W68" s="5">
        <v>-113091000000</v>
      </c>
      <c r="X68" s="5">
        <v>-190506049938</v>
      </c>
      <c r="Y68" s="5">
        <v>-269791151469</v>
      </c>
      <c r="Z68" s="5">
        <v>-1110920678</v>
      </c>
    </row>
    <row r="69" spans="3:26" ht="15.5" x14ac:dyDescent="0.35">
      <c r="C69" t="s">
        <v>99</v>
      </c>
      <c r="T69" s="5">
        <v>-1351592</v>
      </c>
      <c r="V69" s="5">
        <v>-5700499</v>
      </c>
      <c r="W69" s="5">
        <v>-164780000000</v>
      </c>
      <c r="X69" s="5">
        <v>-236096884145</v>
      </c>
      <c r="Y69" s="5">
        <v>-284779642370</v>
      </c>
      <c r="Z69" s="5">
        <v>-606889300</v>
      </c>
    </row>
    <row r="70" spans="3:26" ht="15.5" x14ac:dyDescent="0.35">
      <c r="C70" t="s">
        <v>100</v>
      </c>
      <c r="T70" s="5">
        <v>-10282124</v>
      </c>
      <c r="U70" s="5">
        <v>-1182908</v>
      </c>
      <c r="V70" s="5">
        <v>8143544</v>
      </c>
      <c r="W70" s="5">
        <v>51689000000</v>
      </c>
      <c r="X70" s="5">
        <v>45590834207</v>
      </c>
      <c r="Y70" s="5">
        <v>14988490901</v>
      </c>
      <c r="Z70" s="5">
        <v>-504031378</v>
      </c>
    </row>
    <row r="71" spans="3:26" ht="15.5" x14ac:dyDescent="0.35">
      <c r="C71" t="s">
        <v>101</v>
      </c>
      <c r="D71" s="5">
        <v>-370581</v>
      </c>
      <c r="E71" s="5">
        <v>5559206</v>
      </c>
      <c r="F71" s="5">
        <v>10098870</v>
      </c>
      <c r="G71" s="5">
        <v>-1061181</v>
      </c>
      <c r="I71" s="5">
        <v>26263958</v>
      </c>
      <c r="J71" s="5">
        <v>11685068</v>
      </c>
      <c r="K71" s="5">
        <v>-24368467</v>
      </c>
      <c r="L71" s="5">
        <v>-11783854</v>
      </c>
      <c r="M71" s="5">
        <v>-7737712</v>
      </c>
      <c r="N71" s="5">
        <v>926114</v>
      </c>
      <c r="O71" s="5">
        <v>-14397084</v>
      </c>
      <c r="P71" s="5">
        <v>-32259059</v>
      </c>
      <c r="Q71" s="5">
        <v>-39955404</v>
      </c>
      <c r="R71" s="5">
        <v>-23620558</v>
      </c>
      <c r="S71" s="5">
        <v>-2517872</v>
      </c>
      <c r="T71" s="5">
        <v>-11633716</v>
      </c>
      <c r="U71" s="5">
        <v>-1182908</v>
      </c>
      <c r="V71" s="5">
        <v>2443045</v>
      </c>
      <c r="W71" s="5">
        <v>-113091000000</v>
      </c>
      <c r="X71" s="5">
        <v>-190506049938</v>
      </c>
      <c r="Y71" s="5">
        <v>-269791151469</v>
      </c>
      <c r="Z71" s="5">
        <v>-1110920678</v>
      </c>
    </row>
    <row r="72" spans="3:26" ht="15.5" x14ac:dyDescent="0.35">
      <c r="C72" t="s">
        <v>262</v>
      </c>
      <c r="D72" s="5">
        <v>-25542168</v>
      </c>
      <c r="E72" s="5">
        <v>-24284091</v>
      </c>
      <c r="F72" s="5">
        <v>-46122053</v>
      </c>
      <c r="G72" s="5">
        <v>-1784508</v>
      </c>
      <c r="I72" s="5">
        <v>-127606470</v>
      </c>
      <c r="J72" s="5">
        <v>-65866245</v>
      </c>
      <c r="K72" s="5">
        <v>36010191</v>
      </c>
      <c r="L72" s="5">
        <v>28638710</v>
      </c>
      <c r="M72" s="5">
        <v>280546</v>
      </c>
      <c r="N72" s="5">
        <v>-23436370</v>
      </c>
      <c r="O72" s="5">
        <v>20480591</v>
      </c>
      <c r="P72" s="5">
        <v>75643300</v>
      </c>
      <c r="Q72" s="5">
        <v>46747301</v>
      </c>
      <c r="R72" s="5">
        <v>37089185</v>
      </c>
      <c r="S72" s="5">
        <v>-8306595</v>
      </c>
      <c r="T72" s="5">
        <v>15469646</v>
      </c>
      <c r="U72" s="5">
        <v>-29369973</v>
      </c>
      <c r="V72" s="5">
        <v>-15255620</v>
      </c>
      <c r="W72" s="5">
        <v>-153375000000</v>
      </c>
      <c r="X72" s="5">
        <v>-158658110583</v>
      </c>
      <c r="Y72" s="5">
        <v>352180252009</v>
      </c>
      <c r="Z72" s="5">
        <v>-9805519298</v>
      </c>
    </row>
    <row r="73" spans="3:26" ht="15.5" x14ac:dyDescent="0.35">
      <c r="C73" t="s">
        <v>263</v>
      </c>
      <c r="Y73" s="5">
        <v>-512288398483</v>
      </c>
    </row>
    <row r="74" spans="3:26" ht="15.5" x14ac:dyDescent="0.35">
      <c r="C74" t="s">
        <v>264</v>
      </c>
      <c r="X74" s="5">
        <v>-13443462</v>
      </c>
      <c r="Y74" s="5">
        <v>2413024</v>
      </c>
      <c r="Z74" s="5">
        <v>-33212181</v>
      </c>
    </row>
    <row r="75" spans="3:26" ht="15.5" x14ac:dyDescent="0.35">
      <c r="C75" t="s">
        <v>265</v>
      </c>
    </row>
    <row r="76" spans="3:26" ht="15.5" x14ac:dyDescent="0.35">
      <c r="C76" t="s">
        <v>266</v>
      </c>
    </row>
    <row r="77" spans="3:26" ht="15.5" x14ac:dyDescent="0.35">
      <c r="C77" t="s">
        <v>102</v>
      </c>
      <c r="D77" s="5">
        <v>-25542168</v>
      </c>
      <c r="E77" s="5">
        <v>-24284091</v>
      </c>
      <c r="F77" s="5">
        <v>-46122053</v>
      </c>
      <c r="G77" s="5">
        <v>-1784508</v>
      </c>
      <c r="I77" s="5">
        <v>-127606470</v>
      </c>
      <c r="J77" s="5">
        <v>-65866245</v>
      </c>
      <c r="K77" s="5">
        <v>36010191</v>
      </c>
      <c r="L77" s="5">
        <v>28638710</v>
      </c>
      <c r="M77" s="5">
        <v>280546</v>
      </c>
      <c r="N77" s="5">
        <v>-23436370</v>
      </c>
      <c r="O77" s="5">
        <v>20480591</v>
      </c>
      <c r="P77" s="5">
        <v>75643300</v>
      </c>
      <c r="Q77" s="5">
        <v>46747301</v>
      </c>
      <c r="R77" s="5">
        <v>37089185</v>
      </c>
      <c r="S77" s="5">
        <v>-8306595</v>
      </c>
      <c r="T77" s="5">
        <v>15469646</v>
      </c>
      <c r="U77" s="5">
        <v>-29369973</v>
      </c>
      <c r="V77" s="5">
        <v>-15255620</v>
      </c>
      <c r="W77" s="5">
        <v>-153375000000</v>
      </c>
      <c r="X77" s="5">
        <v>-158671554045</v>
      </c>
      <c r="Y77" s="5">
        <v>-160105733450</v>
      </c>
      <c r="Z77" s="5">
        <v>-9838731479</v>
      </c>
    </row>
    <row r="78" spans="3:26" ht="15.5" x14ac:dyDescent="0.35">
      <c r="C78" t="s">
        <v>103</v>
      </c>
      <c r="D78" s="5">
        <v>2940724</v>
      </c>
      <c r="E78" s="5">
        <v>29581</v>
      </c>
      <c r="F78" s="5">
        <v>-1348062</v>
      </c>
      <c r="G78" s="5">
        <v>-1854162</v>
      </c>
      <c r="I78" s="5">
        <v>-14953690</v>
      </c>
      <c r="J78" s="5">
        <v>-2039859</v>
      </c>
      <c r="K78" s="5">
        <v>-45089</v>
      </c>
      <c r="L78" s="5">
        <v>-10650260</v>
      </c>
      <c r="M78" s="5">
        <v>1624370</v>
      </c>
      <c r="N78" s="5">
        <v>6498407</v>
      </c>
      <c r="O78" s="5">
        <v>-2194685</v>
      </c>
      <c r="P78" s="5">
        <v>5305948</v>
      </c>
      <c r="Q78" s="5">
        <v>-3954578</v>
      </c>
      <c r="R78" s="5">
        <v>1423783</v>
      </c>
      <c r="S78" s="5">
        <v>7988902</v>
      </c>
      <c r="T78" s="5">
        <v>7131580</v>
      </c>
      <c r="U78" s="5">
        <v>7804242</v>
      </c>
      <c r="V78" s="5">
        <v>-2112444</v>
      </c>
      <c r="W78" s="5">
        <v>-199102000000</v>
      </c>
    </row>
    <row r="79" spans="3:26" ht="15.5" x14ac:dyDescent="0.35">
      <c r="C79" t="s">
        <v>104</v>
      </c>
      <c r="D79" s="5">
        <v>2940724</v>
      </c>
      <c r="E79" s="5">
        <v>29581</v>
      </c>
      <c r="F79" s="5">
        <v>-1348062</v>
      </c>
      <c r="G79" s="5">
        <v>-1854162</v>
      </c>
      <c r="I79" s="5">
        <v>-14953690</v>
      </c>
      <c r="J79" s="5">
        <v>-2039859</v>
      </c>
      <c r="K79" s="5">
        <v>-45089</v>
      </c>
      <c r="L79" s="5">
        <v>-10650260</v>
      </c>
      <c r="M79" s="5">
        <v>1624370</v>
      </c>
      <c r="N79" s="5">
        <v>6498407</v>
      </c>
      <c r="O79" s="5">
        <v>-2194685</v>
      </c>
      <c r="P79" s="5">
        <v>5305948</v>
      </c>
      <c r="Q79" s="5">
        <v>-3954578</v>
      </c>
      <c r="R79" s="5">
        <v>1423783</v>
      </c>
      <c r="S79" s="5">
        <v>7988902</v>
      </c>
      <c r="T79" s="5">
        <v>7131580</v>
      </c>
      <c r="U79" s="5">
        <v>7804242</v>
      </c>
      <c r="V79" s="5">
        <v>-2112444</v>
      </c>
      <c r="W79" s="5">
        <v>-199102000000</v>
      </c>
    </row>
    <row r="80" spans="3:26" ht="15.5" x14ac:dyDescent="0.35">
      <c r="C80" t="s">
        <v>105</v>
      </c>
      <c r="D80" s="5">
        <v>-22601444</v>
      </c>
      <c r="E80" s="5">
        <v>-24254510</v>
      </c>
      <c r="F80" s="5">
        <v>-47470115</v>
      </c>
      <c r="G80" s="5">
        <v>-3638670</v>
      </c>
      <c r="I80" s="5">
        <v>-142560160</v>
      </c>
      <c r="J80" s="5">
        <v>-67906104</v>
      </c>
      <c r="K80" s="5">
        <v>35965102</v>
      </c>
      <c r="L80" s="5">
        <v>17988450</v>
      </c>
      <c r="M80" s="5">
        <v>1904916</v>
      </c>
      <c r="N80" s="5">
        <v>-16937963</v>
      </c>
      <c r="O80" s="5">
        <v>18285906</v>
      </c>
      <c r="P80" s="5">
        <v>80949248</v>
      </c>
      <c r="Q80" s="5">
        <v>42792723</v>
      </c>
      <c r="R80" s="5">
        <v>38512968</v>
      </c>
      <c r="S80" s="5">
        <v>-317693</v>
      </c>
      <c r="T80" s="5">
        <v>22601226</v>
      </c>
      <c r="U80" s="5">
        <v>-21565731</v>
      </c>
      <c r="V80" s="5">
        <v>-17368064</v>
      </c>
      <c r="W80" s="5">
        <v>-352477000000</v>
      </c>
    </row>
    <row r="81" spans="2:26" ht="15.5" x14ac:dyDescent="0.35">
      <c r="C81" t="s">
        <v>106</v>
      </c>
      <c r="D81" s="5">
        <v>-25542168</v>
      </c>
      <c r="E81" s="5">
        <v>-24284091</v>
      </c>
      <c r="F81" s="5">
        <v>-46122053</v>
      </c>
      <c r="G81" s="5">
        <v>-1784508</v>
      </c>
      <c r="I81" s="5">
        <v>-127606470</v>
      </c>
      <c r="J81" s="5">
        <v>-65866245</v>
      </c>
      <c r="K81" s="5">
        <v>36010191</v>
      </c>
      <c r="L81" s="5">
        <v>28638710</v>
      </c>
      <c r="M81" s="5">
        <v>280546</v>
      </c>
      <c r="N81" s="5">
        <v>-23436370</v>
      </c>
      <c r="O81" s="5">
        <v>20480591</v>
      </c>
      <c r="P81" s="5">
        <v>75643300</v>
      </c>
      <c r="Q81" s="5">
        <v>46747301</v>
      </c>
      <c r="R81" s="5">
        <v>37089185</v>
      </c>
      <c r="S81" s="5">
        <v>-8306595</v>
      </c>
      <c r="T81" s="5">
        <v>15469646</v>
      </c>
      <c r="U81" s="5">
        <v>-29369973</v>
      </c>
      <c r="V81" s="5">
        <v>-15255620</v>
      </c>
      <c r="W81" s="5">
        <v>-153375000000</v>
      </c>
      <c r="X81" s="5">
        <v>-158671554045</v>
      </c>
      <c r="Y81" s="5">
        <v>-160105733450</v>
      </c>
      <c r="Z81" s="5">
        <v>-9838731479</v>
      </c>
    </row>
    <row r="82" spans="2:26" ht="15.5" x14ac:dyDescent="0.35">
      <c r="C82" t="s">
        <v>8</v>
      </c>
      <c r="D82" s="5">
        <v>-22193248</v>
      </c>
      <c r="E82" s="5">
        <v>-25476867</v>
      </c>
      <c r="F82" s="5">
        <v>-44940382</v>
      </c>
      <c r="G82" s="5">
        <v>-313798</v>
      </c>
      <c r="I82" s="5">
        <v>-131213210</v>
      </c>
      <c r="J82" s="5">
        <v>-63371940</v>
      </c>
      <c r="K82" s="5">
        <v>35965315</v>
      </c>
      <c r="L82" s="5">
        <v>17988438</v>
      </c>
      <c r="M82" s="5">
        <v>1904913</v>
      </c>
      <c r="N82" s="5">
        <v>-16937954</v>
      </c>
      <c r="O82" s="5">
        <v>18285893</v>
      </c>
      <c r="P82" s="5">
        <v>80949211</v>
      </c>
      <c r="Q82" s="5">
        <v>42792703</v>
      </c>
      <c r="R82" s="5">
        <v>38512953</v>
      </c>
      <c r="S82" s="5">
        <v>-317698</v>
      </c>
      <c r="T82" s="5">
        <v>22601212</v>
      </c>
      <c r="U82" s="5">
        <v>-21565721</v>
      </c>
      <c r="V82" s="5">
        <v>-17368063</v>
      </c>
      <c r="W82" s="5">
        <v>-352477000000</v>
      </c>
    </row>
    <row r="83" spans="2:26" ht="15.5" x14ac:dyDescent="0.35">
      <c r="C83" t="s">
        <v>107</v>
      </c>
      <c r="D83" s="5">
        <v>-408196</v>
      </c>
      <c r="E83" s="5">
        <v>1222357</v>
      </c>
      <c r="F83" s="5">
        <v>-2529733</v>
      </c>
      <c r="G83" s="5">
        <v>-3324872</v>
      </c>
      <c r="I83" s="5">
        <v>-11346950</v>
      </c>
      <c r="J83" s="5">
        <v>-4534164</v>
      </c>
      <c r="K83" s="5">
        <v>-213</v>
      </c>
      <c r="L83" s="5">
        <v>12</v>
      </c>
      <c r="M83" s="5">
        <v>3</v>
      </c>
      <c r="N83" s="5">
        <v>-9</v>
      </c>
      <c r="O83" s="5">
        <v>13</v>
      </c>
      <c r="P83" s="5">
        <v>37</v>
      </c>
      <c r="Q83" s="5">
        <v>20</v>
      </c>
      <c r="R83" s="5">
        <v>15</v>
      </c>
      <c r="S83" s="5">
        <v>5</v>
      </c>
      <c r="T83" s="5">
        <v>14</v>
      </c>
      <c r="U83" s="5">
        <v>-10</v>
      </c>
      <c r="V83" s="5">
        <v>-1</v>
      </c>
    </row>
    <row r="84" spans="2:26" ht="15.5" x14ac:dyDescent="0.35">
      <c r="C84" t="s">
        <v>108</v>
      </c>
      <c r="D84" s="5">
        <v>-25542168</v>
      </c>
      <c r="E84" s="5">
        <v>-24284091</v>
      </c>
      <c r="F84" s="5">
        <v>-46122053</v>
      </c>
      <c r="G84" s="5">
        <v>-1784508</v>
      </c>
      <c r="I84" s="5">
        <v>-127606470</v>
      </c>
      <c r="J84" s="5">
        <v>-65866245</v>
      </c>
      <c r="K84" s="5">
        <v>36010191</v>
      </c>
      <c r="L84" s="5">
        <v>28638710</v>
      </c>
      <c r="M84" s="5">
        <v>280546</v>
      </c>
      <c r="N84" s="5">
        <v>-23436370</v>
      </c>
      <c r="O84" s="5">
        <v>20480591</v>
      </c>
      <c r="P84" s="5">
        <v>75643300</v>
      </c>
      <c r="Q84" s="5">
        <v>46747301</v>
      </c>
      <c r="R84" s="5">
        <v>37089185</v>
      </c>
      <c r="S84" s="5">
        <v>-8306595</v>
      </c>
      <c r="T84" s="5">
        <v>15469646</v>
      </c>
      <c r="U84" s="5">
        <v>-29369973</v>
      </c>
      <c r="V84" s="5">
        <v>-15255620</v>
      </c>
      <c r="W84" s="5">
        <v>-153375000000</v>
      </c>
      <c r="X84" s="5">
        <v>-158671554045</v>
      </c>
      <c r="Y84" s="5">
        <v>-160105733450</v>
      </c>
      <c r="Z84" s="5">
        <v>-9838731479</v>
      </c>
    </row>
    <row r="85" spans="2:26" ht="15.5" x14ac:dyDescent="0.35">
      <c r="C85" t="s">
        <v>109</v>
      </c>
      <c r="D85" s="5">
        <v>-22601444</v>
      </c>
      <c r="E85" s="5">
        <v>-24254510</v>
      </c>
      <c r="F85" s="5">
        <v>-47470115</v>
      </c>
      <c r="G85" s="5">
        <v>-3638670</v>
      </c>
      <c r="I85" s="5">
        <v>-142560160</v>
      </c>
      <c r="J85" s="5">
        <v>-67906104</v>
      </c>
      <c r="K85" s="5">
        <v>35965102</v>
      </c>
      <c r="L85" s="5">
        <v>17988450</v>
      </c>
      <c r="M85" s="5">
        <v>1904916</v>
      </c>
      <c r="N85" s="5">
        <v>-16937963</v>
      </c>
      <c r="O85" s="5">
        <v>18285906</v>
      </c>
      <c r="P85" s="5">
        <v>80949248</v>
      </c>
      <c r="Q85" s="5">
        <v>42792723</v>
      </c>
      <c r="R85" s="5">
        <v>38512968</v>
      </c>
      <c r="S85" s="5">
        <v>-317693</v>
      </c>
      <c r="T85" s="5">
        <v>22601226</v>
      </c>
      <c r="U85" s="5">
        <v>-21565731</v>
      </c>
      <c r="V85" s="5">
        <v>-17368064</v>
      </c>
      <c r="W85" s="5">
        <v>-352477000000</v>
      </c>
    </row>
    <row r="86" spans="2:26" ht="15.5" x14ac:dyDescent="0.35">
      <c r="C86" t="s">
        <v>110</v>
      </c>
      <c r="D86" s="5">
        <v>-22601444</v>
      </c>
      <c r="E86" s="5">
        <v>-24254510</v>
      </c>
      <c r="F86" s="5">
        <v>-47470115</v>
      </c>
      <c r="G86" s="5">
        <v>-3638670</v>
      </c>
      <c r="I86" s="5">
        <v>-142560160</v>
      </c>
      <c r="J86" s="5">
        <v>-67906104</v>
      </c>
      <c r="K86" s="5">
        <v>35965102</v>
      </c>
      <c r="L86" s="5">
        <v>17988450</v>
      </c>
      <c r="M86" s="5">
        <v>1904916</v>
      </c>
      <c r="N86" s="5">
        <v>-16937963</v>
      </c>
      <c r="O86" s="5">
        <v>18285906</v>
      </c>
      <c r="P86" s="5">
        <v>80949248</v>
      </c>
      <c r="Q86" s="5">
        <v>42792723</v>
      </c>
      <c r="R86" s="5">
        <v>38512968</v>
      </c>
      <c r="S86" s="5">
        <v>-317693</v>
      </c>
      <c r="T86" s="5">
        <v>22601226</v>
      </c>
      <c r="U86" s="5">
        <v>-21565731</v>
      </c>
      <c r="V86" s="5">
        <v>-17368064</v>
      </c>
      <c r="W86" s="5">
        <v>-352477000000</v>
      </c>
    </row>
    <row r="88" spans="2:26" ht="15.5" x14ac:dyDescent="0.35">
      <c r="B88" t="s">
        <v>111</v>
      </c>
      <c r="C88" t="s">
        <v>112</v>
      </c>
    </row>
    <row r="89" spans="2:26" ht="15.5" x14ac:dyDescent="0.35">
      <c r="C89" t="s">
        <v>113</v>
      </c>
    </row>
    <row r="90" spans="2:26" ht="15.5" x14ac:dyDescent="0.35">
      <c r="C90" t="s">
        <v>20</v>
      </c>
      <c r="D90" s="5">
        <v>158459180</v>
      </c>
      <c r="E90" s="5">
        <v>185934641</v>
      </c>
      <c r="F90" s="5">
        <v>210262908</v>
      </c>
      <c r="G90" s="5">
        <v>136360755</v>
      </c>
      <c r="I90" s="5">
        <v>210262908</v>
      </c>
      <c r="J90" s="5">
        <v>194653653</v>
      </c>
      <c r="K90" s="5">
        <v>498124721</v>
      </c>
      <c r="L90" s="5">
        <v>148097071</v>
      </c>
      <c r="M90" s="5">
        <v>194341065</v>
      </c>
      <c r="N90" s="5">
        <v>112000189</v>
      </c>
      <c r="O90" s="5">
        <v>87484915</v>
      </c>
      <c r="P90" s="5">
        <v>66606898</v>
      </c>
      <c r="Q90" s="5">
        <v>67502601</v>
      </c>
      <c r="R90" s="5">
        <v>66935259</v>
      </c>
      <c r="S90" s="5">
        <v>70617505</v>
      </c>
      <c r="T90" s="5">
        <v>75094321</v>
      </c>
      <c r="U90" s="5">
        <v>215270579</v>
      </c>
      <c r="V90" s="5">
        <v>57052218</v>
      </c>
      <c r="W90" s="5">
        <v>1931856000000</v>
      </c>
      <c r="X90" s="5">
        <v>549030603117</v>
      </c>
      <c r="Y90" s="5">
        <v>542514034918</v>
      </c>
      <c r="Z90" s="5">
        <v>556267412</v>
      </c>
    </row>
    <row r="91" spans="2:26" ht="15.5" x14ac:dyDescent="0.35">
      <c r="C91" t="s">
        <v>114</v>
      </c>
      <c r="X91" s="5">
        <v>3842000000</v>
      </c>
      <c r="Y91" s="5">
        <v>43237000000</v>
      </c>
      <c r="Z91" s="5">
        <v>147896500000</v>
      </c>
    </row>
    <row r="92" spans="2:26" ht="15.5" x14ac:dyDescent="0.35">
      <c r="C92" t="s">
        <v>115</v>
      </c>
      <c r="Q92" s="5">
        <v>3889707</v>
      </c>
      <c r="S92" s="5">
        <v>942469</v>
      </c>
      <c r="T92" s="5">
        <v>661514</v>
      </c>
      <c r="W92" s="5">
        <v>65483000000</v>
      </c>
      <c r="X92" s="5">
        <v>140517258055</v>
      </c>
    </row>
    <row r="93" spans="2:26" ht="15.5" x14ac:dyDescent="0.35">
      <c r="C93" t="s">
        <v>116</v>
      </c>
      <c r="D93" s="5">
        <v>935679</v>
      </c>
      <c r="E93" s="5">
        <v>706589</v>
      </c>
      <c r="F93" s="5">
        <v>735888</v>
      </c>
      <c r="G93" s="5">
        <v>654611</v>
      </c>
      <c r="I93" s="5">
        <v>735888</v>
      </c>
      <c r="J93" s="5">
        <v>6891991</v>
      </c>
      <c r="K93" s="5">
        <v>7455828</v>
      </c>
      <c r="L93" s="5">
        <v>8113912</v>
      </c>
      <c r="M93" s="5">
        <v>6716157</v>
      </c>
      <c r="N93" s="5">
        <v>3373711</v>
      </c>
      <c r="O93" s="5">
        <v>369864</v>
      </c>
      <c r="P93" s="5">
        <v>4595697</v>
      </c>
      <c r="Q93" s="5">
        <v>273203</v>
      </c>
      <c r="R93" s="5">
        <v>1064053</v>
      </c>
      <c r="S93" s="5">
        <v>441041</v>
      </c>
      <c r="T93" s="5">
        <v>167733</v>
      </c>
      <c r="U93" s="5">
        <v>236859</v>
      </c>
      <c r="V93" s="5">
        <v>468152</v>
      </c>
      <c r="W93" s="5">
        <v>1095000000</v>
      </c>
      <c r="X93" s="5">
        <v>63735159662</v>
      </c>
      <c r="Y93" s="5">
        <v>76195077058</v>
      </c>
      <c r="Z93" s="5">
        <v>5754393080</v>
      </c>
    </row>
    <row r="94" spans="2:26" ht="15.5" x14ac:dyDescent="0.35">
      <c r="C94" t="s">
        <v>117</v>
      </c>
      <c r="D94" s="5">
        <v>762424</v>
      </c>
      <c r="E94" s="5">
        <v>772669</v>
      </c>
      <c r="F94" s="5">
        <v>819520</v>
      </c>
      <c r="G94" s="5">
        <v>989403</v>
      </c>
      <c r="I94" s="5">
        <v>819520</v>
      </c>
      <c r="J94" s="5">
        <v>970323</v>
      </c>
      <c r="K94" s="5">
        <v>1083050</v>
      </c>
      <c r="L94" s="5">
        <v>2016596</v>
      </c>
      <c r="M94" s="5">
        <v>1763969</v>
      </c>
      <c r="N94" s="5">
        <v>1228784</v>
      </c>
      <c r="O94" s="5">
        <v>1975462</v>
      </c>
      <c r="P94" s="5">
        <v>1838577</v>
      </c>
      <c r="Q94" s="5">
        <v>1883290</v>
      </c>
      <c r="R94" s="5">
        <v>1432503</v>
      </c>
      <c r="S94" s="5">
        <v>1157510</v>
      </c>
      <c r="T94" s="5">
        <v>879417</v>
      </c>
      <c r="U94" s="5">
        <v>1247363</v>
      </c>
      <c r="V94" s="5">
        <v>1377350</v>
      </c>
      <c r="W94" s="5">
        <v>12239000000</v>
      </c>
      <c r="X94" s="5">
        <v>7373494749</v>
      </c>
      <c r="Y94" s="5">
        <v>6433519227</v>
      </c>
      <c r="Z94" s="5">
        <v>9406000</v>
      </c>
    </row>
    <row r="95" spans="2:26" ht="15.5" x14ac:dyDescent="0.35">
      <c r="C95" t="s">
        <v>118</v>
      </c>
      <c r="Q95" s="5">
        <v>3889707</v>
      </c>
      <c r="S95" s="5">
        <v>942469</v>
      </c>
      <c r="T95" s="5">
        <v>661514</v>
      </c>
      <c r="W95" s="5">
        <v>65483000000</v>
      </c>
      <c r="X95" s="5">
        <v>140517258055</v>
      </c>
    </row>
    <row r="96" spans="2:26" ht="15.5" x14ac:dyDescent="0.35">
      <c r="C96" t="s">
        <v>119</v>
      </c>
      <c r="D96" s="5">
        <v>29805703</v>
      </c>
      <c r="E96" s="5">
        <v>38746202</v>
      </c>
      <c r="F96" s="5">
        <v>38545090</v>
      </c>
      <c r="G96" s="5">
        <v>30823588</v>
      </c>
      <c r="I96" s="5">
        <v>38545090</v>
      </c>
      <c r="J96" s="5">
        <v>29973513</v>
      </c>
      <c r="K96" s="5">
        <v>25374074</v>
      </c>
      <c r="L96" s="5">
        <v>13204460</v>
      </c>
      <c r="M96" s="5">
        <v>10300699</v>
      </c>
      <c r="N96" s="5">
        <v>9127126</v>
      </c>
      <c r="O96" s="5">
        <v>15116185</v>
      </c>
      <c r="P96" s="5">
        <v>7188798</v>
      </c>
      <c r="Q96" s="5">
        <v>3042451</v>
      </c>
      <c r="R96" s="5">
        <v>1861745</v>
      </c>
      <c r="S96" s="5">
        <v>1627182</v>
      </c>
      <c r="T96" s="5">
        <v>2672785</v>
      </c>
      <c r="U96" s="5">
        <v>2024387</v>
      </c>
      <c r="V96" s="5">
        <v>3763980</v>
      </c>
      <c r="W96" s="5">
        <v>33777000000</v>
      </c>
      <c r="X96" s="5">
        <v>24215014106</v>
      </c>
      <c r="Y96" s="5">
        <v>38333641975</v>
      </c>
      <c r="Z96" s="5">
        <v>7542572811</v>
      </c>
    </row>
    <row r="97" spans="3:26" ht="15.5" x14ac:dyDescent="0.35">
      <c r="C97" t="s">
        <v>267</v>
      </c>
      <c r="D97" s="5">
        <v>29805703</v>
      </c>
      <c r="E97" s="5">
        <v>38746202</v>
      </c>
      <c r="F97" s="5">
        <v>38545090</v>
      </c>
      <c r="G97" s="5">
        <v>30823588</v>
      </c>
      <c r="I97" s="5">
        <v>38545090</v>
      </c>
      <c r="J97" s="5">
        <v>29973513</v>
      </c>
      <c r="K97" s="5">
        <v>25374074</v>
      </c>
      <c r="L97" s="5">
        <v>13204460</v>
      </c>
      <c r="M97" s="5">
        <v>10300699</v>
      </c>
      <c r="N97" s="5">
        <v>9127126</v>
      </c>
      <c r="O97" s="5">
        <v>15116185</v>
      </c>
      <c r="P97" s="5">
        <v>7188798</v>
      </c>
      <c r="Q97" s="5">
        <v>3042451</v>
      </c>
      <c r="R97" s="5">
        <v>1861745</v>
      </c>
      <c r="S97" s="5">
        <v>1627182</v>
      </c>
      <c r="T97" s="5">
        <v>2672785</v>
      </c>
      <c r="U97" s="5">
        <v>2024387</v>
      </c>
      <c r="V97" s="5">
        <v>3763980</v>
      </c>
      <c r="W97" s="5">
        <v>33777000000</v>
      </c>
      <c r="X97" s="5">
        <v>24215014106</v>
      </c>
      <c r="Y97" s="5">
        <v>38333641975</v>
      </c>
      <c r="Z97" s="5">
        <v>7542572811</v>
      </c>
    </row>
    <row r="98" spans="3:26" ht="15.5" x14ac:dyDescent="0.35">
      <c r="C98" t="s">
        <v>268</v>
      </c>
      <c r="D98" s="5">
        <v>55040411</v>
      </c>
      <c r="E98" s="5">
        <v>67262912</v>
      </c>
      <c r="F98" s="5">
        <v>67519097</v>
      </c>
      <c r="G98" s="5">
        <v>71108287</v>
      </c>
      <c r="I98" s="5">
        <v>67519097</v>
      </c>
      <c r="J98" s="5">
        <v>73358114</v>
      </c>
      <c r="K98" s="5">
        <v>70192304</v>
      </c>
      <c r="L98" s="5">
        <v>81184262</v>
      </c>
      <c r="M98" s="5">
        <v>66939999</v>
      </c>
      <c r="N98" s="5">
        <v>39524439</v>
      </c>
      <c r="O98" s="5">
        <v>54249301</v>
      </c>
      <c r="P98" s="5">
        <v>33427131</v>
      </c>
      <c r="Q98" s="5">
        <v>28427255</v>
      </c>
      <c r="R98" s="5">
        <v>18293451</v>
      </c>
      <c r="S98" s="5">
        <v>19819909</v>
      </c>
      <c r="T98" s="5">
        <v>23665325</v>
      </c>
      <c r="U98" s="5">
        <v>28018171</v>
      </c>
      <c r="V98" s="5">
        <v>43348331</v>
      </c>
      <c r="W98" s="5">
        <v>480637000000</v>
      </c>
      <c r="X98" s="5">
        <v>261144904296</v>
      </c>
      <c r="Y98" s="5">
        <v>198115294872</v>
      </c>
      <c r="Z98" s="5">
        <v>109016774921</v>
      </c>
    </row>
    <row r="99" spans="3:26" ht="15.5" x14ac:dyDescent="0.35">
      <c r="C99" t="s">
        <v>92</v>
      </c>
      <c r="D99" s="5">
        <v>-47128103</v>
      </c>
      <c r="E99" s="5">
        <v>-46859608</v>
      </c>
      <c r="F99" s="5">
        <v>-47326206</v>
      </c>
      <c r="G99" s="5">
        <v>-47773550</v>
      </c>
      <c r="I99" s="5">
        <v>-47326206</v>
      </c>
      <c r="J99" s="5">
        <v>-35397053</v>
      </c>
      <c r="K99" s="5">
        <v>-41348449</v>
      </c>
      <c r="L99" s="5">
        <v>-29631177</v>
      </c>
      <c r="M99" s="5">
        <v>2506460</v>
      </c>
      <c r="N99" s="5">
        <v>744851</v>
      </c>
      <c r="O99" s="5">
        <v>647686</v>
      </c>
      <c r="P99" s="5">
        <v>290079</v>
      </c>
      <c r="Q99" s="5">
        <v>1034149</v>
      </c>
      <c r="R99" s="5">
        <v>2720147</v>
      </c>
      <c r="S99" s="5">
        <v>-1263501</v>
      </c>
      <c r="T99" s="5">
        <v>-8908562</v>
      </c>
      <c r="U99" s="5">
        <v>-16551899</v>
      </c>
      <c r="V99" s="5">
        <v>-24397312</v>
      </c>
      <c r="W99" s="5">
        <v>-199191000000</v>
      </c>
      <c r="X99" s="5">
        <v>-89232893</v>
      </c>
      <c r="Y99" s="5">
        <v>-10686501</v>
      </c>
    </row>
    <row r="100" spans="3:26" ht="15.5" x14ac:dyDescent="0.35">
      <c r="C100" t="s">
        <v>121</v>
      </c>
      <c r="D100" s="5">
        <v>493262018</v>
      </c>
      <c r="E100" s="5">
        <v>518521194</v>
      </c>
      <c r="F100" s="5">
        <v>577410896</v>
      </c>
      <c r="G100" s="5">
        <v>569694785</v>
      </c>
      <c r="I100" s="5">
        <v>577410896</v>
      </c>
      <c r="J100" s="5">
        <v>634996207</v>
      </c>
      <c r="K100" s="5">
        <v>1025283948</v>
      </c>
      <c r="L100" s="5">
        <v>652182660</v>
      </c>
      <c r="M100" s="5">
        <v>674011530</v>
      </c>
      <c r="N100" s="5">
        <v>367620154</v>
      </c>
      <c r="O100" s="5">
        <v>471509645</v>
      </c>
      <c r="P100" s="5">
        <v>441719196</v>
      </c>
      <c r="Q100" s="5">
        <v>352913341</v>
      </c>
      <c r="R100" s="5">
        <v>299288034</v>
      </c>
      <c r="S100" s="5">
        <v>307841985</v>
      </c>
      <c r="T100" s="5">
        <v>301905997</v>
      </c>
      <c r="U100" s="5">
        <v>421980187</v>
      </c>
      <c r="V100" s="5">
        <v>385860243</v>
      </c>
      <c r="W100" s="5">
        <v>4367499000000</v>
      </c>
      <c r="X100" s="5">
        <v>2884255439547</v>
      </c>
      <c r="Y100" s="5">
        <v>2965239876820</v>
      </c>
      <c r="Z100" s="5">
        <v>298773224986</v>
      </c>
    </row>
    <row r="101" spans="3:26" ht="15.5" x14ac:dyDescent="0.35">
      <c r="C101" t="s">
        <v>122</v>
      </c>
    </row>
    <row r="102" spans="3:26" ht="15.5" x14ac:dyDescent="0.35">
      <c r="C102" t="s">
        <v>124</v>
      </c>
      <c r="X102" s="5">
        <v>583300017</v>
      </c>
      <c r="Y102" s="5">
        <v>261283444</v>
      </c>
      <c r="Z102" s="5">
        <v>7582562788</v>
      </c>
    </row>
    <row r="103" spans="3:26" ht="15.5" x14ac:dyDescent="0.35">
      <c r="C103" t="s">
        <v>123</v>
      </c>
      <c r="D103" s="5">
        <v>123448373</v>
      </c>
      <c r="E103" s="5">
        <v>127467296</v>
      </c>
      <c r="F103" s="5">
        <v>96926216</v>
      </c>
      <c r="G103" s="5">
        <v>10963399</v>
      </c>
      <c r="I103" s="5">
        <v>96926216</v>
      </c>
      <c r="J103" s="5">
        <v>9905526</v>
      </c>
      <c r="K103" s="5">
        <v>8884829</v>
      </c>
      <c r="L103" s="5">
        <v>6210134</v>
      </c>
      <c r="W103" s="5">
        <v>45052000000</v>
      </c>
      <c r="X103" s="5">
        <v>30951190687</v>
      </c>
    </row>
    <row r="104" spans="3:26" ht="15.5" x14ac:dyDescent="0.35">
      <c r="C104" t="s">
        <v>125</v>
      </c>
      <c r="D104" s="5">
        <v>32946937</v>
      </c>
      <c r="E104" s="5">
        <v>33291256</v>
      </c>
      <c r="F104" s="5">
        <v>27552508</v>
      </c>
      <c r="G104" s="5">
        <v>26125871</v>
      </c>
      <c r="I104" s="5">
        <v>27552508</v>
      </c>
      <c r="J104" s="5">
        <v>9382434</v>
      </c>
      <c r="K104" s="5">
        <v>4552108</v>
      </c>
      <c r="L104" s="5">
        <v>1507822</v>
      </c>
      <c r="M104" s="5">
        <v>1151980</v>
      </c>
      <c r="N104" s="5">
        <v>6308261</v>
      </c>
      <c r="O104" s="5">
        <v>7211823</v>
      </c>
      <c r="P104" s="5">
        <v>6142364</v>
      </c>
      <c r="Q104" s="5">
        <v>8685080</v>
      </c>
      <c r="R104" s="5">
        <v>8388066</v>
      </c>
      <c r="S104" s="5">
        <v>7252920</v>
      </c>
      <c r="T104" s="5">
        <v>8038997</v>
      </c>
      <c r="U104" s="5">
        <v>20774387</v>
      </c>
      <c r="V104" s="5">
        <v>24579313</v>
      </c>
      <c r="W104" s="5">
        <v>147624000000</v>
      </c>
      <c r="X104" s="5">
        <v>33051209505</v>
      </c>
      <c r="Y104" s="5">
        <v>21429171530</v>
      </c>
      <c r="Z104" s="5">
        <v>1907225600</v>
      </c>
    </row>
    <row r="105" spans="3:26" ht="15.5" x14ac:dyDescent="0.35">
      <c r="C105" t="s">
        <v>269</v>
      </c>
      <c r="X105" s="5">
        <v>23230791093</v>
      </c>
      <c r="Y105" s="5">
        <v>128408418491</v>
      </c>
      <c r="Z105" s="5">
        <v>118952929091</v>
      </c>
    </row>
    <row r="106" spans="3:26" ht="15.5" x14ac:dyDescent="0.35">
      <c r="C106" t="s">
        <v>126</v>
      </c>
      <c r="D106" s="5">
        <v>563538274</v>
      </c>
      <c r="E106" s="5">
        <v>592306046</v>
      </c>
      <c r="F106" s="5">
        <v>621877872</v>
      </c>
      <c r="G106" s="5">
        <v>666406237</v>
      </c>
      <c r="I106" s="5">
        <v>621877872</v>
      </c>
      <c r="J106" s="5">
        <v>683766913</v>
      </c>
      <c r="K106" s="5">
        <v>710752410</v>
      </c>
      <c r="L106" s="5">
        <v>789508610</v>
      </c>
      <c r="M106" s="5">
        <v>848681368</v>
      </c>
      <c r="N106" s="5">
        <v>500753955</v>
      </c>
      <c r="O106" s="5">
        <v>590047769</v>
      </c>
      <c r="P106" s="5">
        <v>657789960</v>
      </c>
      <c r="Q106" s="5">
        <v>484369495</v>
      </c>
      <c r="R106" s="5">
        <v>405926630</v>
      </c>
      <c r="S106" s="5">
        <v>379305958</v>
      </c>
      <c r="T106" s="5">
        <v>426649460</v>
      </c>
      <c r="U106" s="5">
        <v>488183633</v>
      </c>
      <c r="V106" s="5">
        <v>598339265</v>
      </c>
      <c r="W106" s="5">
        <v>5089078000000</v>
      </c>
      <c r="X106" s="5">
        <v>4095695269056</v>
      </c>
      <c r="Y106" s="5">
        <v>3176244298673</v>
      </c>
      <c r="Z106" s="5">
        <v>1537711146</v>
      </c>
    </row>
    <row r="107" spans="3:26" ht="15.5" x14ac:dyDescent="0.35">
      <c r="C107" t="s">
        <v>127</v>
      </c>
      <c r="D107" s="5">
        <v>7446582</v>
      </c>
      <c r="E107" s="5">
        <v>8081965</v>
      </c>
      <c r="F107" s="5">
        <v>8695563</v>
      </c>
      <c r="G107" s="5">
        <v>9405401</v>
      </c>
      <c r="I107" s="5">
        <v>8695563</v>
      </c>
      <c r="J107" s="5">
        <v>10274674</v>
      </c>
      <c r="K107" s="5">
        <v>11291510</v>
      </c>
      <c r="L107" s="5">
        <v>13285748</v>
      </c>
      <c r="T107" s="5">
        <v>18812175</v>
      </c>
      <c r="U107" s="5">
        <v>19192223</v>
      </c>
      <c r="V107" s="5">
        <v>19192223</v>
      </c>
    </row>
    <row r="108" spans="3:26" ht="15.5" x14ac:dyDescent="0.35">
      <c r="C108" t="s">
        <v>270</v>
      </c>
      <c r="D108" s="5">
        <v>68279507</v>
      </c>
      <c r="E108" s="5">
        <v>68812242</v>
      </c>
      <c r="F108" s="5">
        <v>73335049</v>
      </c>
      <c r="G108" s="5">
        <v>68054034</v>
      </c>
      <c r="I108" s="5">
        <v>73335049</v>
      </c>
      <c r="J108" s="5">
        <v>67177706</v>
      </c>
    </row>
    <row r="109" spans="3:26" ht="15.5" x14ac:dyDescent="0.35">
      <c r="C109" t="s">
        <v>128</v>
      </c>
      <c r="D109" s="5">
        <v>10119534</v>
      </c>
      <c r="E109" s="5">
        <v>10119534</v>
      </c>
      <c r="F109" s="5">
        <v>10119534</v>
      </c>
      <c r="G109" s="5">
        <v>10119534</v>
      </c>
      <c r="I109" s="5">
        <v>10119534</v>
      </c>
      <c r="J109" s="5">
        <v>10119534</v>
      </c>
      <c r="T109" s="5">
        <v>1218702</v>
      </c>
      <c r="U109" s="5">
        <v>4176578</v>
      </c>
      <c r="V109" s="5">
        <v>4176578</v>
      </c>
    </row>
    <row r="110" spans="3:26" ht="15.5" x14ac:dyDescent="0.35">
      <c r="C110" t="s">
        <v>129</v>
      </c>
      <c r="D110" s="5">
        <v>920237263</v>
      </c>
      <c r="E110" s="5">
        <v>953867005</v>
      </c>
      <c r="F110" s="5">
        <v>950158326</v>
      </c>
      <c r="G110" s="5">
        <v>961965002</v>
      </c>
      <c r="I110" s="5">
        <v>950158326</v>
      </c>
      <c r="J110" s="5">
        <v>952047207</v>
      </c>
      <c r="K110" s="5">
        <v>849315456</v>
      </c>
      <c r="L110" s="5">
        <v>918904747</v>
      </c>
      <c r="M110" s="5">
        <v>961946777</v>
      </c>
      <c r="N110" s="5">
        <v>606829599</v>
      </c>
      <c r="O110" s="5">
        <v>710401546</v>
      </c>
      <c r="P110" s="5">
        <v>742375515</v>
      </c>
      <c r="Q110" s="5">
        <v>592668071</v>
      </c>
      <c r="R110" s="5">
        <v>582987670</v>
      </c>
      <c r="S110" s="5">
        <v>523954076</v>
      </c>
      <c r="T110" s="5">
        <v>603399410</v>
      </c>
      <c r="U110" s="5">
        <v>659825213</v>
      </c>
      <c r="V110" s="5">
        <v>773910577</v>
      </c>
      <c r="W110" s="5">
        <v>6452280000000</v>
      </c>
      <c r="X110" s="5">
        <v>4753182829050</v>
      </c>
      <c r="Y110" s="5">
        <v>3605488654112</v>
      </c>
      <c r="Z110" s="5">
        <v>129987778625</v>
      </c>
    </row>
    <row r="111" spans="3:26" ht="15.5" x14ac:dyDescent="0.35">
      <c r="C111" t="s">
        <v>130</v>
      </c>
      <c r="D111" s="5">
        <v>1413499281</v>
      </c>
      <c r="E111" s="5">
        <v>1472388199</v>
      </c>
      <c r="F111" s="5">
        <v>1527569222</v>
      </c>
      <c r="G111" s="5">
        <v>1531659787</v>
      </c>
      <c r="I111" s="5">
        <v>1527569222</v>
      </c>
      <c r="J111" s="5">
        <v>1587043414</v>
      </c>
      <c r="K111" s="5">
        <v>1874599404</v>
      </c>
      <c r="L111" s="5">
        <v>1571087407</v>
      </c>
      <c r="M111" s="5">
        <v>1635958307</v>
      </c>
      <c r="N111" s="5">
        <v>974449753</v>
      </c>
      <c r="O111" s="5">
        <v>1181911191</v>
      </c>
      <c r="P111" s="5">
        <v>1184094711</v>
      </c>
      <c r="Q111" s="5">
        <v>945581412</v>
      </c>
      <c r="R111" s="5">
        <v>882275704</v>
      </c>
      <c r="S111" s="5">
        <v>831796061</v>
      </c>
      <c r="T111" s="5">
        <v>905305407</v>
      </c>
      <c r="U111" s="5">
        <v>1081805400</v>
      </c>
      <c r="V111" s="5">
        <v>1159770820</v>
      </c>
      <c r="W111" s="5">
        <v>10819779000000</v>
      </c>
      <c r="X111" s="5">
        <v>7637438268597</v>
      </c>
      <c r="Y111" s="5">
        <v>6570728530932</v>
      </c>
      <c r="Z111" s="5">
        <v>428761003611</v>
      </c>
    </row>
    <row r="112" spans="3:26" ht="15.5" x14ac:dyDescent="0.35">
      <c r="C112" t="s">
        <v>131</v>
      </c>
    </row>
    <row r="113" spans="3:26" ht="15.5" x14ac:dyDescent="0.35">
      <c r="C113" t="s">
        <v>132</v>
      </c>
    </row>
    <row r="114" spans="3:26" ht="15.5" x14ac:dyDescent="0.35">
      <c r="C114" t="s">
        <v>133</v>
      </c>
      <c r="D114" s="5">
        <v>505324809</v>
      </c>
      <c r="E114" s="5">
        <v>490919218</v>
      </c>
      <c r="F114" s="5">
        <v>493769795</v>
      </c>
      <c r="G114" s="5">
        <v>677672847</v>
      </c>
      <c r="I114" s="5">
        <v>493769795</v>
      </c>
      <c r="J114" s="5">
        <v>429298011</v>
      </c>
      <c r="K114" s="5">
        <v>528281418</v>
      </c>
      <c r="L114" s="5">
        <v>419463250</v>
      </c>
      <c r="M114" s="5">
        <v>474075197</v>
      </c>
      <c r="N114" s="5">
        <v>220348158</v>
      </c>
      <c r="O114" s="5">
        <v>257349435</v>
      </c>
      <c r="P114" s="5">
        <v>278812380</v>
      </c>
      <c r="Q114" s="5">
        <v>218393751</v>
      </c>
      <c r="R114" s="5">
        <v>219305122</v>
      </c>
      <c r="S114" s="5">
        <v>102527797</v>
      </c>
      <c r="T114" s="5">
        <v>127104883</v>
      </c>
      <c r="U114" s="5">
        <v>300006336</v>
      </c>
      <c r="V114" s="5">
        <v>205844123</v>
      </c>
      <c r="W114" s="5">
        <v>2019204000000</v>
      </c>
      <c r="X114" s="5">
        <v>1896141153542</v>
      </c>
      <c r="Y114" s="5">
        <v>963758217514</v>
      </c>
      <c r="Z114" s="5">
        <v>58952542314</v>
      </c>
    </row>
    <row r="115" spans="3:26" ht="15.5" x14ac:dyDescent="0.35">
      <c r="C115" t="s">
        <v>271</v>
      </c>
      <c r="D115" s="5">
        <v>24500000</v>
      </c>
      <c r="G115" s="5">
        <v>20000000</v>
      </c>
      <c r="U115" s="5">
        <v>50000000</v>
      </c>
      <c r="V115" s="5">
        <v>2000000</v>
      </c>
    </row>
    <row r="116" spans="3:26" ht="15.5" x14ac:dyDescent="0.35">
      <c r="C116" t="s">
        <v>134</v>
      </c>
    </row>
    <row r="117" spans="3:26" ht="15.5" x14ac:dyDescent="0.35">
      <c r="C117" t="s">
        <v>272</v>
      </c>
      <c r="D117" s="5">
        <v>170147193</v>
      </c>
      <c r="E117" s="5">
        <v>157630934</v>
      </c>
      <c r="F117" s="5">
        <v>169303808</v>
      </c>
      <c r="G117" s="5">
        <v>174102193</v>
      </c>
      <c r="I117" s="5">
        <v>169303808</v>
      </c>
      <c r="J117" s="5">
        <v>202715614</v>
      </c>
      <c r="K117" s="5">
        <v>174958398</v>
      </c>
      <c r="L117" s="5">
        <v>188091181</v>
      </c>
      <c r="M117" s="5">
        <v>252846117</v>
      </c>
      <c r="N117" s="5">
        <v>49564968</v>
      </c>
      <c r="O117" s="5">
        <v>84794454</v>
      </c>
      <c r="P117" s="5">
        <v>128756779</v>
      </c>
      <c r="Q117" s="5">
        <v>101583147</v>
      </c>
      <c r="R117" s="5">
        <v>79613100</v>
      </c>
      <c r="S117" s="5">
        <v>26460818</v>
      </c>
      <c r="T117" s="5">
        <v>28553214</v>
      </c>
      <c r="U117" s="5">
        <v>65676356</v>
      </c>
      <c r="V117" s="5">
        <v>74824372</v>
      </c>
      <c r="W117" s="5">
        <v>1037506000000</v>
      </c>
      <c r="X117" s="5">
        <v>637519012087</v>
      </c>
      <c r="Y117" s="5">
        <v>359588299815</v>
      </c>
    </row>
    <row r="118" spans="3:26" ht="15.5" x14ac:dyDescent="0.35">
      <c r="C118" t="s">
        <v>135</v>
      </c>
    </row>
    <row r="119" spans="3:26" ht="15.5" x14ac:dyDescent="0.35">
      <c r="C119" t="s">
        <v>273</v>
      </c>
      <c r="D119" s="5">
        <v>935679</v>
      </c>
      <c r="E119" s="5">
        <v>706589</v>
      </c>
      <c r="F119" s="5">
        <v>735888</v>
      </c>
      <c r="G119" s="5">
        <v>654611</v>
      </c>
      <c r="I119" s="5">
        <v>735888</v>
      </c>
      <c r="J119" s="5">
        <v>6891991</v>
      </c>
      <c r="K119" s="5">
        <v>7455828</v>
      </c>
      <c r="L119" s="5">
        <v>8113912</v>
      </c>
      <c r="M119" s="5">
        <v>6716157</v>
      </c>
      <c r="N119" s="5">
        <v>3373711</v>
      </c>
      <c r="O119" s="5">
        <v>369864</v>
      </c>
      <c r="P119" s="5">
        <v>4595697</v>
      </c>
      <c r="Q119" s="5">
        <v>273203</v>
      </c>
      <c r="R119" s="5">
        <v>1064053</v>
      </c>
      <c r="S119" s="5">
        <v>441041</v>
      </c>
      <c r="T119" s="5">
        <v>167733</v>
      </c>
      <c r="U119" s="5">
        <v>236859</v>
      </c>
      <c r="V119" s="5">
        <v>468152</v>
      </c>
      <c r="W119" s="5">
        <v>1095000000</v>
      </c>
      <c r="X119" s="5">
        <v>63735159662</v>
      </c>
      <c r="Y119" s="5">
        <v>76195077058</v>
      </c>
      <c r="Z119" s="5">
        <v>5754393080</v>
      </c>
    </row>
    <row r="120" spans="3:26" ht="15.5" x14ac:dyDescent="0.35">
      <c r="C120" t="s">
        <v>137</v>
      </c>
      <c r="D120" s="5">
        <v>9333045</v>
      </c>
      <c r="E120" s="5">
        <v>9403061</v>
      </c>
      <c r="F120" s="5">
        <v>7856621</v>
      </c>
      <c r="G120" s="5">
        <v>8024362</v>
      </c>
      <c r="I120" s="5">
        <v>7856621</v>
      </c>
      <c r="J120" s="5">
        <v>3436152</v>
      </c>
      <c r="K120" s="5">
        <v>22545546</v>
      </c>
      <c r="L120" s="5">
        <v>7017580</v>
      </c>
      <c r="M120" s="5">
        <v>1226266</v>
      </c>
      <c r="N120" s="5">
        <v>499898</v>
      </c>
      <c r="O120" s="5">
        <v>888677</v>
      </c>
      <c r="P120" s="5">
        <v>981197</v>
      </c>
      <c r="Q120" s="5">
        <v>4881203</v>
      </c>
      <c r="R120" s="5">
        <v>6330024</v>
      </c>
      <c r="S120" s="5">
        <v>621776</v>
      </c>
      <c r="T120" s="5">
        <v>1317815</v>
      </c>
      <c r="U120" s="5">
        <v>629098</v>
      </c>
      <c r="V120" s="5">
        <v>1673771</v>
      </c>
      <c r="W120" s="5">
        <v>182264000000</v>
      </c>
      <c r="X120" s="5">
        <v>107906264497</v>
      </c>
      <c r="Y120" s="5">
        <v>95475532412</v>
      </c>
      <c r="Z120" s="5">
        <v>1166889791</v>
      </c>
    </row>
    <row r="121" spans="3:26" ht="15.5" x14ac:dyDescent="0.35">
      <c r="C121" t="s">
        <v>136</v>
      </c>
      <c r="D121" s="5">
        <v>65873125</v>
      </c>
      <c r="E121" s="5">
        <v>61103470</v>
      </c>
      <c r="F121" s="5">
        <v>61931085</v>
      </c>
      <c r="G121" s="5">
        <v>63473481</v>
      </c>
      <c r="I121" s="5">
        <v>61931085</v>
      </c>
      <c r="J121" s="5">
        <v>59573641</v>
      </c>
      <c r="K121" s="5">
        <v>115315395</v>
      </c>
      <c r="L121" s="5">
        <v>85351611</v>
      </c>
      <c r="M121" s="5">
        <v>91126652</v>
      </c>
      <c r="N121" s="5">
        <v>29584640</v>
      </c>
      <c r="O121" s="5">
        <v>47907412</v>
      </c>
      <c r="P121" s="5">
        <v>47585057</v>
      </c>
      <c r="Q121" s="5">
        <v>44266603</v>
      </c>
      <c r="R121" s="5">
        <v>26579713</v>
      </c>
      <c r="S121" s="5">
        <v>25280961</v>
      </c>
      <c r="T121" s="5">
        <v>29283569</v>
      </c>
      <c r="U121" s="5">
        <v>28301457</v>
      </c>
      <c r="V121" s="5">
        <v>18054398</v>
      </c>
      <c r="W121" s="5">
        <v>138601000000</v>
      </c>
      <c r="X121" s="5">
        <v>111065211812</v>
      </c>
      <c r="Y121" s="5">
        <v>104275006475</v>
      </c>
      <c r="Z121" s="5">
        <v>2031259443</v>
      </c>
    </row>
    <row r="122" spans="3:26" ht="15.5" x14ac:dyDescent="0.35">
      <c r="C122" t="s">
        <v>140</v>
      </c>
    </row>
    <row r="123" spans="3:26" ht="15.5" x14ac:dyDescent="0.35">
      <c r="C123" t="s">
        <v>141</v>
      </c>
      <c r="D123" s="5">
        <v>625861352</v>
      </c>
      <c r="E123" s="5">
        <v>653172914</v>
      </c>
      <c r="F123" s="5">
        <v>669067847</v>
      </c>
      <c r="G123" s="5">
        <v>458235793</v>
      </c>
      <c r="I123" s="5">
        <v>669067847</v>
      </c>
      <c r="J123" s="5">
        <v>525966603</v>
      </c>
      <c r="K123" s="5">
        <v>483441320</v>
      </c>
      <c r="L123" s="5">
        <v>302205579</v>
      </c>
      <c r="M123" s="5">
        <v>327916402</v>
      </c>
      <c r="O123" s="5">
        <v>72365261</v>
      </c>
      <c r="P123" s="5">
        <v>81103633</v>
      </c>
      <c r="Q123" s="5">
        <v>39544143</v>
      </c>
      <c r="R123" s="5">
        <v>406620201</v>
      </c>
      <c r="S123" s="5">
        <v>559687367</v>
      </c>
      <c r="T123" s="5">
        <v>591648114</v>
      </c>
      <c r="U123" s="5">
        <v>574189937</v>
      </c>
      <c r="V123" s="5">
        <v>664133003</v>
      </c>
      <c r="W123" s="5">
        <v>6338071000000</v>
      </c>
      <c r="X123" s="5">
        <v>4898460558343</v>
      </c>
      <c r="Y123" s="5">
        <v>2357520000000</v>
      </c>
    </row>
    <row r="124" spans="3:26" ht="15.5" x14ac:dyDescent="0.35">
      <c r="C124" t="s">
        <v>274</v>
      </c>
      <c r="E124" s="5">
        <v>151473353</v>
      </c>
    </row>
    <row r="125" spans="3:26" ht="15.5" x14ac:dyDescent="0.35">
      <c r="C125" t="s">
        <v>275</v>
      </c>
      <c r="D125" s="5">
        <v>11402243</v>
      </c>
      <c r="E125" s="5">
        <v>14190173</v>
      </c>
      <c r="F125" s="5">
        <v>18187644</v>
      </c>
      <c r="G125" s="5">
        <v>24090865</v>
      </c>
      <c r="I125" s="5">
        <v>18187644</v>
      </c>
      <c r="J125" s="5">
        <v>35292109</v>
      </c>
      <c r="K125" s="5">
        <v>54777290</v>
      </c>
      <c r="L125" s="5">
        <v>43913029</v>
      </c>
      <c r="M125" s="5">
        <v>15895296</v>
      </c>
      <c r="N125" s="5">
        <v>99559845</v>
      </c>
      <c r="O125" s="5">
        <v>163932529</v>
      </c>
      <c r="Q125" s="5">
        <v>67403</v>
      </c>
      <c r="R125" s="5">
        <v>453538</v>
      </c>
      <c r="S125" s="5">
        <v>810080</v>
      </c>
      <c r="T125" s="5">
        <v>1125220</v>
      </c>
      <c r="V125" s="5">
        <v>352228</v>
      </c>
      <c r="W125" s="5">
        <v>7306000000</v>
      </c>
      <c r="Y125" s="5">
        <v>7264529432</v>
      </c>
    </row>
    <row r="126" spans="3:26" ht="15.5" x14ac:dyDescent="0.35">
      <c r="C126" t="s">
        <v>276</v>
      </c>
      <c r="D126" s="5">
        <v>144211953</v>
      </c>
      <c r="F126" s="5">
        <v>153137008</v>
      </c>
      <c r="G126" s="5">
        <v>143474829</v>
      </c>
      <c r="I126" s="5">
        <v>153137008</v>
      </c>
      <c r="J126" s="5">
        <v>269401366</v>
      </c>
      <c r="K126" s="5">
        <v>401134348</v>
      </c>
      <c r="L126" s="5">
        <v>392049268</v>
      </c>
      <c r="M126" s="5">
        <v>389897723</v>
      </c>
      <c r="N126" s="5">
        <v>333983987</v>
      </c>
      <c r="O126" s="5">
        <v>343685106</v>
      </c>
      <c r="P126" s="5">
        <v>341085650</v>
      </c>
      <c r="Q126" s="5">
        <v>338697386</v>
      </c>
      <c r="Y126" s="5">
        <v>2961000000000</v>
      </c>
    </row>
    <row r="127" spans="3:26" ht="15.5" x14ac:dyDescent="0.35">
      <c r="C127" t="s">
        <v>277</v>
      </c>
      <c r="D127" s="5">
        <v>27737080</v>
      </c>
      <c r="E127" s="5">
        <v>32483489</v>
      </c>
      <c r="F127" s="5">
        <v>38144919</v>
      </c>
      <c r="G127" s="5">
        <v>18280175</v>
      </c>
      <c r="I127" s="5">
        <v>38144919</v>
      </c>
      <c r="J127" s="5">
        <v>33580245</v>
      </c>
      <c r="K127" s="5">
        <v>64669459</v>
      </c>
      <c r="L127" s="5">
        <v>95077769</v>
      </c>
      <c r="M127" s="5">
        <v>96566736</v>
      </c>
      <c r="P127" s="5">
        <v>176278267</v>
      </c>
      <c r="Q127" s="5">
        <v>123770738</v>
      </c>
      <c r="R127" s="5">
        <v>94289167</v>
      </c>
      <c r="S127" s="5">
        <v>53824998</v>
      </c>
      <c r="T127" s="5">
        <v>68294107</v>
      </c>
      <c r="U127" s="5">
        <v>109726294</v>
      </c>
      <c r="V127" s="5">
        <v>162700762</v>
      </c>
      <c r="W127" s="5">
        <v>1223836000000</v>
      </c>
      <c r="X127" s="5">
        <v>619000964267</v>
      </c>
    </row>
    <row r="128" spans="3:26" ht="15.5" x14ac:dyDescent="0.35">
      <c r="C128" t="s">
        <v>278</v>
      </c>
      <c r="T128" s="5">
        <v>1013663</v>
      </c>
      <c r="U128" s="5">
        <v>10477427</v>
      </c>
      <c r="V128" s="5">
        <v>21338511</v>
      </c>
      <c r="W128" s="5">
        <v>180153000000</v>
      </c>
    </row>
    <row r="129" spans="3:26" ht="15.5" x14ac:dyDescent="0.35">
      <c r="C129" t="s">
        <v>144</v>
      </c>
      <c r="D129" s="5">
        <v>210874239</v>
      </c>
      <c r="E129" s="5">
        <v>240268792</v>
      </c>
      <c r="F129" s="5">
        <v>232364448</v>
      </c>
      <c r="G129" s="5">
        <v>390132267</v>
      </c>
      <c r="I129" s="5">
        <v>232364448</v>
      </c>
      <c r="J129" s="5">
        <v>137470531</v>
      </c>
      <c r="K129" s="5">
        <v>186025147</v>
      </c>
      <c r="L129" s="5">
        <v>114082707</v>
      </c>
      <c r="M129" s="5">
        <v>99827316</v>
      </c>
      <c r="N129" s="5">
        <v>135675822</v>
      </c>
      <c r="O129" s="5">
        <v>121787324</v>
      </c>
      <c r="P129" s="5">
        <v>96887626</v>
      </c>
      <c r="Q129" s="5">
        <v>67343454</v>
      </c>
      <c r="R129" s="5">
        <v>105654393</v>
      </c>
      <c r="S129" s="5">
        <v>49666605</v>
      </c>
      <c r="T129" s="5">
        <v>67700071</v>
      </c>
      <c r="U129" s="5">
        <v>155096954</v>
      </c>
      <c r="V129" s="5">
        <v>108778093</v>
      </c>
      <c r="W129" s="5">
        <v>659738000000</v>
      </c>
      <c r="X129" s="5">
        <v>975915505484</v>
      </c>
      <c r="Y129" s="5">
        <v>328224301754</v>
      </c>
      <c r="Z129" s="5">
        <v>50000000000</v>
      </c>
    </row>
    <row r="130" spans="3:26" ht="15.5" x14ac:dyDescent="0.35">
      <c r="C130" t="s">
        <v>145</v>
      </c>
      <c r="D130" s="5">
        <v>905677339</v>
      </c>
      <c r="E130" s="5">
        <v>956415114</v>
      </c>
      <c r="F130" s="5">
        <v>984925700</v>
      </c>
      <c r="G130" s="5">
        <v>757819778</v>
      </c>
      <c r="I130" s="5">
        <v>984925700</v>
      </c>
      <c r="J130" s="5">
        <v>964274292</v>
      </c>
      <c r="K130" s="5">
        <v>1073713050</v>
      </c>
      <c r="L130" s="5">
        <v>895395926</v>
      </c>
      <c r="M130" s="5">
        <v>896226921</v>
      </c>
      <c r="N130" s="5">
        <v>490370176</v>
      </c>
      <c r="O130" s="5">
        <v>643990777</v>
      </c>
      <c r="P130" s="5">
        <v>643771322</v>
      </c>
      <c r="Q130" s="5">
        <v>550019685</v>
      </c>
      <c r="R130" s="5">
        <v>536501797</v>
      </c>
      <c r="S130" s="5">
        <v>644268175</v>
      </c>
      <c r="T130" s="5">
        <v>686268896</v>
      </c>
      <c r="U130" s="5">
        <v>713385228</v>
      </c>
      <c r="V130" s="5">
        <v>864419824</v>
      </c>
      <c r="W130" s="5">
        <v>7845271000000</v>
      </c>
      <c r="X130" s="5">
        <v>5605311283166</v>
      </c>
      <c r="Y130" s="5">
        <v>5406583230659</v>
      </c>
      <c r="Z130" s="5">
        <v>9303584366</v>
      </c>
    </row>
    <row r="131" spans="3:26" ht="15.5" x14ac:dyDescent="0.35">
      <c r="C131" t="s">
        <v>146</v>
      </c>
      <c r="D131" s="5">
        <v>905677339</v>
      </c>
      <c r="E131" s="5">
        <v>956415114</v>
      </c>
      <c r="F131" s="5">
        <v>984925700</v>
      </c>
      <c r="G131" s="5">
        <v>757819778</v>
      </c>
      <c r="I131" s="5">
        <v>984925700</v>
      </c>
      <c r="J131" s="5">
        <v>964274292</v>
      </c>
      <c r="K131" s="5">
        <v>1073713050</v>
      </c>
      <c r="L131" s="5">
        <v>895395926</v>
      </c>
      <c r="M131" s="5">
        <v>896226921</v>
      </c>
      <c r="N131" s="5">
        <v>490370176</v>
      </c>
      <c r="O131" s="5">
        <v>643990777</v>
      </c>
      <c r="P131" s="5">
        <v>643771322</v>
      </c>
      <c r="Q131" s="5">
        <v>550019685</v>
      </c>
      <c r="R131" s="5">
        <v>536501797</v>
      </c>
      <c r="S131" s="5">
        <v>644268175</v>
      </c>
      <c r="T131" s="5">
        <v>686268896</v>
      </c>
      <c r="U131" s="5">
        <v>713385228</v>
      </c>
      <c r="V131" s="5">
        <v>864419824</v>
      </c>
      <c r="W131" s="5">
        <v>7845271000000</v>
      </c>
      <c r="X131" s="5">
        <v>5605311283166</v>
      </c>
      <c r="Y131" s="5">
        <v>5406583230659</v>
      </c>
      <c r="Z131" s="5">
        <v>9303584366</v>
      </c>
    </row>
    <row r="132" spans="3:26" ht="15.5" x14ac:dyDescent="0.35">
      <c r="C132" t="s">
        <v>148</v>
      </c>
      <c r="O132" s="5">
        <v>705493</v>
      </c>
      <c r="X132" s="5">
        <v>2819200653</v>
      </c>
      <c r="Y132" s="5">
        <v>2423330871</v>
      </c>
      <c r="Z132" s="5">
        <v>9195575815</v>
      </c>
    </row>
    <row r="133" spans="3:26" ht="15.5" x14ac:dyDescent="0.35">
      <c r="C133" t="s">
        <v>152</v>
      </c>
      <c r="D133" s="5">
        <v>8258192</v>
      </c>
      <c r="E133" s="5">
        <v>7340894</v>
      </c>
      <c r="F133" s="5">
        <v>7102512</v>
      </c>
      <c r="G133" s="5">
        <v>15783431</v>
      </c>
      <c r="I133" s="5">
        <v>7102512</v>
      </c>
      <c r="J133" s="5">
        <v>16231051</v>
      </c>
      <c r="K133" s="5">
        <v>2979489</v>
      </c>
      <c r="L133" s="5">
        <v>3209868</v>
      </c>
      <c r="M133" s="5">
        <v>2009332</v>
      </c>
      <c r="T133" s="5">
        <v>3762435</v>
      </c>
      <c r="U133" s="5">
        <v>3838445</v>
      </c>
      <c r="V133" s="5">
        <v>3838445</v>
      </c>
    </row>
    <row r="134" spans="3:26" ht="15.5" x14ac:dyDescent="0.35">
      <c r="C134" t="s">
        <v>150</v>
      </c>
    </row>
    <row r="135" spans="3:26" ht="15.5" x14ac:dyDescent="0.35">
      <c r="C135" t="s">
        <v>151</v>
      </c>
      <c r="D135" s="5">
        <v>809212628</v>
      </c>
      <c r="E135" s="5">
        <v>851319929</v>
      </c>
      <c r="F135" s="5">
        <v>878537418</v>
      </c>
      <c r="G135" s="5">
        <v>644081662</v>
      </c>
      <c r="I135" s="5">
        <v>878537418</v>
      </c>
      <c r="J135" s="5">
        <v>864240323</v>
      </c>
      <c r="K135" s="5">
        <v>1004022417</v>
      </c>
      <c r="L135" s="5">
        <v>833245645</v>
      </c>
      <c r="M135" s="5">
        <v>830276157</v>
      </c>
      <c r="N135" s="5">
        <v>433543832</v>
      </c>
      <c r="O135" s="5">
        <v>579982896</v>
      </c>
      <c r="P135" s="5">
        <v>598467550</v>
      </c>
      <c r="Q135" s="5">
        <v>502079670</v>
      </c>
      <c r="R135" s="5">
        <v>501362906</v>
      </c>
      <c r="S135" s="5">
        <v>614322445</v>
      </c>
      <c r="T135" s="5">
        <v>662081104</v>
      </c>
      <c r="U135" s="5">
        <v>694393658</v>
      </c>
      <c r="V135" s="5">
        <v>848524504</v>
      </c>
      <c r="W135" s="5">
        <v>7749366000000</v>
      </c>
      <c r="X135" s="5">
        <v>5517461522610</v>
      </c>
      <c r="Y135" s="5">
        <v>5325784529432</v>
      </c>
    </row>
    <row r="136" spans="3:26" ht="15.5" x14ac:dyDescent="0.35">
      <c r="C136" t="s">
        <v>154</v>
      </c>
      <c r="D136" s="5">
        <v>1411002148</v>
      </c>
      <c r="E136" s="5">
        <v>1447334332</v>
      </c>
      <c r="F136" s="5">
        <v>1478695495</v>
      </c>
      <c r="G136" s="5">
        <v>1435492625</v>
      </c>
      <c r="I136" s="5">
        <v>1478695495</v>
      </c>
      <c r="J136" s="5">
        <v>1393572303</v>
      </c>
      <c r="K136" s="5">
        <v>1601994468</v>
      </c>
      <c r="L136" s="5">
        <v>1314859176</v>
      </c>
      <c r="M136" s="5">
        <v>1370302118</v>
      </c>
      <c r="N136" s="5">
        <v>710718334</v>
      </c>
      <c r="O136" s="5">
        <v>901340212</v>
      </c>
      <c r="P136" s="5">
        <v>922583702</v>
      </c>
      <c r="Q136" s="5">
        <v>768413436</v>
      </c>
      <c r="R136" s="5">
        <v>755806919</v>
      </c>
      <c r="S136" s="5">
        <v>746795972</v>
      </c>
      <c r="T136" s="5">
        <v>813373779</v>
      </c>
      <c r="U136" s="5">
        <v>1013391564</v>
      </c>
      <c r="V136" s="5">
        <v>1070263947</v>
      </c>
      <c r="W136" s="5">
        <v>9864475000000</v>
      </c>
      <c r="X136" s="5">
        <v>7501452436708</v>
      </c>
      <c r="Y136" s="5">
        <v>6370341448173</v>
      </c>
      <c r="Z136" s="5">
        <v>68256126680</v>
      </c>
    </row>
    <row r="137" spans="3:26" ht="15.5" x14ac:dyDescent="0.35">
      <c r="C137" t="s">
        <v>155</v>
      </c>
    </row>
    <row r="138" spans="3:26" ht="15.5" x14ac:dyDescent="0.35">
      <c r="C138" t="s">
        <v>156</v>
      </c>
      <c r="D138" s="5">
        <v>41992973</v>
      </c>
      <c r="E138" s="5">
        <v>41992973</v>
      </c>
      <c r="F138" s="5">
        <v>41992973</v>
      </c>
      <c r="G138" s="5">
        <v>41992973</v>
      </c>
      <c r="I138" s="5">
        <v>41992973</v>
      </c>
      <c r="J138" s="5">
        <v>41992973</v>
      </c>
      <c r="K138" s="5">
        <v>47317783</v>
      </c>
      <c r="L138" s="5">
        <v>47317783</v>
      </c>
      <c r="M138" s="5">
        <v>47317783</v>
      </c>
      <c r="N138" s="5">
        <v>47313056</v>
      </c>
      <c r="O138" s="5">
        <v>47313056</v>
      </c>
      <c r="P138" s="5">
        <v>47283998</v>
      </c>
      <c r="Q138" s="5">
        <v>47086785</v>
      </c>
      <c r="R138" s="5">
        <v>46233674</v>
      </c>
      <c r="S138" s="5">
        <v>46051790</v>
      </c>
      <c r="T138" s="5">
        <v>45933063</v>
      </c>
      <c r="U138" s="5">
        <v>45811864</v>
      </c>
      <c r="V138" s="5">
        <v>45593925</v>
      </c>
      <c r="W138" s="5">
        <v>407425000000</v>
      </c>
      <c r="X138" s="5">
        <v>339520593000</v>
      </c>
      <c r="Y138" s="5">
        <v>339520593000</v>
      </c>
      <c r="Z138" s="5">
        <v>339520593000</v>
      </c>
    </row>
    <row r="139" spans="3:26" ht="15.5" x14ac:dyDescent="0.35">
      <c r="C139" t="s">
        <v>157</v>
      </c>
      <c r="D139" s="5">
        <v>120132024</v>
      </c>
      <c r="E139" s="5">
        <v>120132027</v>
      </c>
      <c r="F139" s="5">
        <v>120132024</v>
      </c>
      <c r="G139" s="5">
        <v>120120739</v>
      </c>
      <c r="I139" s="5">
        <v>120132024</v>
      </c>
      <c r="J139" s="5">
        <v>120117920</v>
      </c>
      <c r="K139" s="5">
        <v>145040748</v>
      </c>
      <c r="L139" s="5">
        <v>145040748</v>
      </c>
      <c r="M139" s="5">
        <v>145040748</v>
      </c>
      <c r="N139" s="5">
        <v>145025621</v>
      </c>
      <c r="O139" s="5">
        <v>145025621</v>
      </c>
      <c r="P139" s="5">
        <v>144654118</v>
      </c>
      <c r="Q139" s="5">
        <v>140691246</v>
      </c>
      <c r="R139" s="5">
        <v>131948946</v>
      </c>
      <c r="S139" s="5">
        <v>131407965</v>
      </c>
      <c r="T139" s="5">
        <v>131346228</v>
      </c>
      <c r="U139" s="5">
        <v>131062621</v>
      </c>
      <c r="V139" s="5">
        <v>130849041</v>
      </c>
      <c r="W139" s="5">
        <v>1109856000000</v>
      </c>
      <c r="X139" s="5">
        <v>5964934817</v>
      </c>
      <c r="Y139" s="5">
        <v>5964934817</v>
      </c>
      <c r="Z139" s="5">
        <v>5964934817</v>
      </c>
    </row>
    <row r="140" spans="3:26" ht="15.5" x14ac:dyDescent="0.35">
      <c r="C140" t="s">
        <v>158</v>
      </c>
      <c r="D140" s="5">
        <v>-110631152</v>
      </c>
      <c r="E140" s="5">
        <v>-88751109</v>
      </c>
      <c r="F140" s="5">
        <v>-63242294</v>
      </c>
      <c r="G140" s="5">
        <v>-18019963</v>
      </c>
      <c r="I140" s="5">
        <v>-63242294</v>
      </c>
      <c r="J140" s="5">
        <v>56437749</v>
      </c>
      <c r="K140" s="5">
        <v>121594838</v>
      </c>
      <c r="L140" s="5">
        <v>93500648</v>
      </c>
      <c r="M140" s="5">
        <v>70790981</v>
      </c>
      <c r="N140" s="5">
        <v>70647677</v>
      </c>
      <c r="O140" s="5">
        <v>87584393</v>
      </c>
      <c r="P140" s="5">
        <v>69282604</v>
      </c>
      <c r="Q140" s="5">
        <v>-11644377</v>
      </c>
      <c r="R140" s="5">
        <v>-54434135</v>
      </c>
      <c r="S140" s="5">
        <v>-91196303</v>
      </c>
      <c r="T140" s="5">
        <v>-76439238</v>
      </c>
      <c r="U140" s="5">
        <v>-91908873</v>
      </c>
      <c r="V140" s="5">
        <v>-62538914</v>
      </c>
      <c r="W140" s="5">
        <v>-362787000000</v>
      </c>
      <c r="X140" s="5">
        <v>-209412327051</v>
      </c>
      <c r="Y140" s="5">
        <v>-152647111995</v>
      </c>
      <c r="Z140" s="5">
        <v>7458621455</v>
      </c>
    </row>
    <row r="141" spans="3:26" ht="15.5" x14ac:dyDescent="0.35">
      <c r="C141" t="s">
        <v>162</v>
      </c>
      <c r="D141" s="5">
        <v>-1868609</v>
      </c>
      <c r="E141" s="5">
        <v>-1460413</v>
      </c>
      <c r="F141" s="5">
        <v>-2682770</v>
      </c>
      <c r="G141" s="5">
        <v>-153037</v>
      </c>
      <c r="I141" s="5">
        <v>-2682770</v>
      </c>
      <c r="J141" s="5">
        <v>10319522</v>
      </c>
      <c r="K141" s="5">
        <v>16</v>
      </c>
      <c r="L141" s="5">
        <v>229</v>
      </c>
      <c r="M141" s="5">
        <v>217</v>
      </c>
      <c r="N141" s="5">
        <v>214</v>
      </c>
      <c r="O141" s="5">
        <v>223</v>
      </c>
      <c r="P141" s="5">
        <v>210</v>
      </c>
      <c r="Q141" s="5">
        <v>173</v>
      </c>
      <c r="R141" s="5">
        <v>153</v>
      </c>
      <c r="S141" s="5">
        <v>138</v>
      </c>
      <c r="T141" s="5">
        <v>137</v>
      </c>
      <c r="U141" s="5">
        <v>123</v>
      </c>
      <c r="V141" s="5">
        <v>133</v>
      </c>
      <c r="W141" s="5">
        <v>1000000</v>
      </c>
      <c r="X141" s="5">
        <v>1864016</v>
      </c>
      <c r="Y141" s="5">
        <v>7559353438</v>
      </c>
      <c r="Z141" s="5">
        <v>7560727659</v>
      </c>
    </row>
    <row r="142" spans="3:26" ht="15.5" x14ac:dyDescent="0.35">
      <c r="C142" t="s">
        <v>10</v>
      </c>
      <c r="D142" s="5">
        <v>2497133</v>
      </c>
      <c r="E142" s="5">
        <v>25053870</v>
      </c>
      <c r="F142" s="5">
        <v>48873727</v>
      </c>
      <c r="G142" s="5">
        <v>96167162</v>
      </c>
      <c r="I142" s="5">
        <v>48873727</v>
      </c>
      <c r="J142" s="5">
        <v>193471111</v>
      </c>
      <c r="K142" s="5">
        <v>272604936</v>
      </c>
      <c r="L142" s="5">
        <v>256228231</v>
      </c>
      <c r="M142" s="5">
        <v>265656189</v>
      </c>
      <c r="N142" s="5">
        <v>263731419</v>
      </c>
      <c r="O142" s="5">
        <v>280570979</v>
      </c>
      <c r="P142" s="5">
        <v>261511009</v>
      </c>
      <c r="Q142" s="5">
        <v>177167976</v>
      </c>
      <c r="R142" s="5">
        <v>126468785</v>
      </c>
      <c r="S142" s="5">
        <v>85000089</v>
      </c>
      <c r="T142" s="5">
        <v>91931628</v>
      </c>
      <c r="U142" s="5">
        <v>68413836</v>
      </c>
      <c r="V142" s="5">
        <v>89506873</v>
      </c>
      <c r="W142" s="5">
        <v>955304000000</v>
      </c>
      <c r="X142" s="5">
        <v>135985831889</v>
      </c>
      <c r="Y142" s="5">
        <v>200387082759</v>
      </c>
      <c r="Z142" s="5">
        <v>360504876931</v>
      </c>
    </row>
    <row r="143" spans="3:26" ht="15.5" x14ac:dyDescent="0.35">
      <c r="C143" t="s">
        <v>163</v>
      </c>
      <c r="D143" s="5">
        <v>1413499281</v>
      </c>
      <c r="E143" s="5">
        <v>1472388202</v>
      </c>
      <c r="F143" s="5">
        <v>1527569222</v>
      </c>
      <c r="G143" s="5">
        <v>1531659787</v>
      </c>
      <c r="I143" s="5">
        <v>1527569222</v>
      </c>
      <c r="J143" s="5">
        <v>1587043414</v>
      </c>
      <c r="K143" s="5">
        <v>1874599404</v>
      </c>
      <c r="L143" s="5">
        <v>1571087407</v>
      </c>
      <c r="M143" s="5">
        <v>1635958307</v>
      </c>
      <c r="N143" s="5">
        <v>974449753</v>
      </c>
      <c r="O143" s="5">
        <v>1181911191</v>
      </c>
      <c r="P143" s="5">
        <v>1184094711</v>
      </c>
      <c r="Q143" s="5">
        <v>945581412</v>
      </c>
      <c r="R143" s="5">
        <v>882275704</v>
      </c>
      <c r="S143" s="5">
        <v>831796061</v>
      </c>
      <c r="T143" s="5">
        <v>905305407</v>
      </c>
      <c r="U143" s="5">
        <v>1081805400</v>
      </c>
      <c r="V143" s="5">
        <v>1159770820</v>
      </c>
      <c r="W143" s="5">
        <v>10819779000000</v>
      </c>
      <c r="X143" s="5">
        <v>7637438268597</v>
      </c>
      <c r="Y143" s="5">
        <v>6570728530932</v>
      </c>
      <c r="Z143" s="5">
        <v>428761003611</v>
      </c>
    </row>
    <row r="144" spans="3:26" ht="15.5" x14ac:dyDescent="0.35">
      <c r="C144" t="s">
        <v>164</v>
      </c>
      <c r="D144" s="5">
        <v>7651007132</v>
      </c>
      <c r="E144" s="5">
        <v>7651007132</v>
      </c>
      <c r="F144" s="5">
        <v>7651007132</v>
      </c>
      <c r="G144" s="5">
        <v>7651007132</v>
      </c>
      <c r="I144" s="5">
        <v>7651007132</v>
      </c>
      <c r="J144" s="5">
        <v>7651007132</v>
      </c>
      <c r="K144" s="5">
        <v>8621173232</v>
      </c>
      <c r="L144" s="5">
        <v>8621173232</v>
      </c>
      <c r="M144" s="5">
        <v>8621173232</v>
      </c>
      <c r="N144" s="5">
        <v>8619817982</v>
      </c>
      <c r="O144" s="5">
        <v>8619817982</v>
      </c>
      <c r="P144" s="5">
        <v>8611686432</v>
      </c>
      <c r="Q144" s="5">
        <v>8553342132</v>
      </c>
      <c r="R144" s="5">
        <v>8325016732</v>
      </c>
      <c r="S144" s="5">
        <v>8276878732</v>
      </c>
      <c r="T144" s="5">
        <v>8216846000</v>
      </c>
      <c r="U144" s="5">
        <v>8216846000</v>
      </c>
      <c r="V144" s="5">
        <v>8168494232</v>
      </c>
      <c r="W144" s="5">
        <v>8148494232</v>
      </c>
      <c r="X144" s="5">
        <v>6790411860</v>
      </c>
      <c r="Y144" s="5">
        <v>6790411860</v>
      </c>
      <c r="Z144" s="5">
        <v>6790411860</v>
      </c>
    </row>
    <row r="146" spans="2:26" ht="15.5" x14ac:dyDescent="0.35">
      <c r="B146" t="s">
        <v>165</v>
      </c>
      <c r="C146" t="s">
        <v>166</v>
      </c>
      <c r="D146" s="5">
        <v>35073255</v>
      </c>
      <c r="E146" s="5">
        <v>28752808</v>
      </c>
      <c r="F146" s="5">
        <v>64533592</v>
      </c>
      <c r="G146" s="5">
        <v>-33939476</v>
      </c>
      <c r="I146" s="5">
        <v>111534124</v>
      </c>
      <c r="J146" s="5">
        <v>258872704</v>
      </c>
      <c r="K146" s="5">
        <v>339742963</v>
      </c>
      <c r="L146" s="5">
        <v>252665076</v>
      </c>
      <c r="M146" s="5">
        <v>144153539</v>
      </c>
      <c r="N146" s="5">
        <v>203883824</v>
      </c>
      <c r="O146" s="5">
        <v>135673765</v>
      </c>
      <c r="P146" s="5">
        <v>173866827</v>
      </c>
      <c r="Q146" s="5">
        <v>162259790</v>
      </c>
      <c r="R146" s="5">
        <v>189899237</v>
      </c>
      <c r="S146" s="5">
        <v>118513548</v>
      </c>
      <c r="T146" s="5">
        <v>77149345</v>
      </c>
      <c r="U146" s="5">
        <v>222877604</v>
      </c>
      <c r="V146" s="5">
        <v>85333345</v>
      </c>
      <c r="W146" s="5">
        <v>892051000000</v>
      </c>
      <c r="X146" s="5">
        <v>1164302943882</v>
      </c>
      <c r="Y146" s="5">
        <v>-323772235400</v>
      </c>
      <c r="Z146" s="5">
        <v>-2736362453</v>
      </c>
    </row>
    <row r="147" spans="2:26" ht="15.5" x14ac:dyDescent="0.35">
      <c r="C147" t="s">
        <v>279</v>
      </c>
      <c r="D147" s="5">
        <v>373972667</v>
      </c>
      <c r="E147" s="5">
        <v>354329389</v>
      </c>
      <c r="F147" s="5">
        <v>420883111</v>
      </c>
      <c r="G147" s="5">
        <v>365140354</v>
      </c>
      <c r="I147" s="5">
        <v>1574715658</v>
      </c>
      <c r="J147" s="5">
        <v>1868881621</v>
      </c>
      <c r="K147" s="5">
        <v>1846662126</v>
      </c>
      <c r="L147" s="5">
        <v>1538510094</v>
      </c>
      <c r="M147" s="5">
        <v>764836429</v>
      </c>
      <c r="N147" s="5">
        <v>675014747</v>
      </c>
      <c r="O147" s="5">
        <v>880238776</v>
      </c>
      <c r="P147" s="5">
        <v>853355159</v>
      </c>
      <c r="Q147" s="5">
        <v>730707556</v>
      </c>
      <c r="R147" s="5">
        <v>604834596</v>
      </c>
      <c r="S147" s="5">
        <v>569860172</v>
      </c>
      <c r="T147" s="5">
        <v>609532332</v>
      </c>
      <c r="U147" s="5">
        <v>785613324</v>
      </c>
      <c r="V147" s="5">
        <v>767500476</v>
      </c>
      <c r="W147" s="5">
        <v>7025337000000</v>
      </c>
      <c r="X147" s="5">
        <v>6042401938982</v>
      </c>
      <c r="Y147" s="5">
        <v>1196348247245</v>
      </c>
      <c r="Z147" s="5">
        <v>68602857117</v>
      </c>
    </row>
    <row r="148" spans="2:26" ht="15.5" x14ac:dyDescent="0.35">
      <c r="C148" t="s">
        <v>280</v>
      </c>
      <c r="D148" s="5">
        <v>-310826647</v>
      </c>
      <c r="E148" s="5">
        <v>-308416134</v>
      </c>
      <c r="F148" s="5">
        <v>-332754767</v>
      </c>
      <c r="G148" s="5">
        <v>-366426141</v>
      </c>
      <c r="I148" s="5">
        <v>-1351655820</v>
      </c>
      <c r="J148" s="5">
        <v>-1497824602</v>
      </c>
      <c r="K148" s="5">
        <v>-1406653960</v>
      </c>
      <c r="L148" s="5">
        <v>-1218925482</v>
      </c>
      <c r="M148" s="5">
        <v>-554413608</v>
      </c>
      <c r="N148" s="5">
        <v>-444365264</v>
      </c>
      <c r="O148" s="5">
        <v>-664133070</v>
      </c>
      <c r="P148" s="5">
        <v>-592894379</v>
      </c>
      <c r="Q148" s="5">
        <v>-466117891</v>
      </c>
      <c r="R148" s="5">
        <v>-360423900</v>
      </c>
      <c r="S148" s="5">
        <v>-397417244</v>
      </c>
      <c r="T148" s="5">
        <v>-475455456</v>
      </c>
      <c r="U148" s="5">
        <v>-502854451</v>
      </c>
      <c r="V148" s="5">
        <v>-594230154</v>
      </c>
      <c r="W148" s="5">
        <v>-5410506000000</v>
      </c>
      <c r="X148" s="5">
        <v>-4345739470737</v>
      </c>
      <c r="Y148" s="5">
        <v>-1500318833221</v>
      </c>
      <c r="Z148" s="5">
        <v>-78776558681</v>
      </c>
    </row>
    <row r="149" spans="2:26" ht="15.5" x14ac:dyDescent="0.35">
      <c r="C149" t="s">
        <v>281</v>
      </c>
      <c r="Y149" s="5">
        <v>530668633</v>
      </c>
    </row>
    <row r="150" spans="2:26" ht="15.5" x14ac:dyDescent="0.35">
      <c r="C150" t="s">
        <v>282</v>
      </c>
      <c r="X150" s="5">
        <v>1765588350</v>
      </c>
      <c r="Y150" s="5">
        <v>8545377505</v>
      </c>
    </row>
    <row r="151" spans="2:26" ht="15.5" x14ac:dyDescent="0.35">
      <c r="C151" t="s">
        <v>283</v>
      </c>
      <c r="X151" s="5">
        <v>-586778020348</v>
      </c>
      <c r="Y151" s="5">
        <v>-75729139311</v>
      </c>
      <c r="Z151" s="5">
        <v>-7120620377</v>
      </c>
    </row>
    <row r="152" spans="2:26" ht="15.5" x14ac:dyDescent="0.35">
      <c r="C152" t="s">
        <v>284</v>
      </c>
      <c r="D152" s="5">
        <v>-6940368</v>
      </c>
      <c r="E152" s="5">
        <v>-3818715</v>
      </c>
      <c r="F152" s="5">
        <v>-4948848</v>
      </c>
      <c r="G152" s="5">
        <v>-7078613</v>
      </c>
      <c r="I152" s="5">
        <v>-21656601</v>
      </c>
      <c r="J152" s="5">
        <v>-21369476</v>
      </c>
      <c r="K152" s="5">
        <v>-10961667</v>
      </c>
      <c r="L152" s="5">
        <v>-8585816</v>
      </c>
      <c r="M152" s="5">
        <v>-4943469</v>
      </c>
      <c r="N152" s="5">
        <v>18425029</v>
      </c>
      <c r="O152" s="5">
        <v>-27656919</v>
      </c>
      <c r="P152" s="5">
        <v>-37080664</v>
      </c>
      <c r="Q152" s="5">
        <v>-40008526</v>
      </c>
      <c r="R152" s="5">
        <v>-20666470</v>
      </c>
      <c r="S152" s="5">
        <v>-22273029</v>
      </c>
      <c r="T152" s="5">
        <v>-25461021</v>
      </c>
      <c r="U152" s="5">
        <v>-21225560</v>
      </c>
      <c r="V152" s="5">
        <v>-46551124</v>
      </c>
      <c r="W152" s="5">
        <v>-374825000000</v>
      </c>
      <c r="X152" s="5">
        <v>-534277853634</v>
      </c>
      <c r="Y152" s="5">
        <v>-20795869525</v>
      </c>
      <c r="Z152" s="5">
        <v>-90257127</v>
      </c>
    </row>
    <row r="153" spans="2:26" ht="15.5" x14ac:dyDescent="0.35">
      <c r="C153" t="s">
        <v>179</v>
      </c>
      <c r="D153" s="5">
        <v>-40413152</v>
      </c>
      <c r="E153" s="5">
        <v>-20987887</v>
      </c>
      <c r="F153" s="5">
        <v>24751861</v>
      </c>
      <c r="G153" s="5">
        <v>-1945892</v>
      </c>
      <c r="I153" s="5">
        <v>62723223</v>
      </c>
      <c r="J153" s="5">
        <v>-218008033</v>
      </c>
      <c r="K153" s="5">
        <v>168928744</v>
      </c>
      <c r="L153" s="5">
        <v>-106180616</v>
      </c>
      <c r="M153" s="5">
        <v>269472999</v>
      </c>
      <c r="N153" s="5">
        <v>-166991669</v>
      </c>
      <c r="O153" s="5">
        <v>-65769625</v>
      </c>
      <c r="P153" s="5">
        <v>-13583821</v>
      </c>
      <c r="Q153" s="5">
        <v>-98687573</v>
      </c>
      <c r="R153" s="5">
        <v>-158573369</v>
      </c>
      <c r="S153" s="5">
        <v>-76739088</v>
      </c>
      <c r="T153" s="5">
        <v>-159679029</v>
      </c>
      <c r="U153" s="5">
        <v>-53177808</v>
      </c>
      <c r="V153" s="5">
        <v>-102758518</v>
      </c>
      <c r="W153" s="5">
        <v>1447088000000</v>
      </c>
      <c r="X153" s="5">
        <v>-311423189834</v>
      </c>
      <c r="Y153" s="5">
        <v>2549326600279</v>
      </c>
      <c r="Z153" s="5">
        <v>40389638764</v>
      </c>
    </row>
    <row r="154" spans="2:26" ht="15.5" x14ac:dyDescent="0.35">
      <c r="C154" t="s">
        <v>180</v>
      </c>
      <c r="D154" s="5">
        <v>-19030106</v>
      </c>
      <c r="E154" s="5">
        <v>-34525585</v>
      </c>
      <c r="F154" s="5">
        <v>-15142272</v>
      </c>
      <c r="G154" s="5">
        <v>-32787747</v>
      </c>
      <c r="I154" s="5">
        <v>-157871261</v>
      </c>
      <c r="J154" s="5">
        <v>-334912474</v>
      </c>
      <c r="K154" s="5">
        <v>-159514037</v>
      </c>
      <c r="L154" s="5">
        <v>-184916171</v>
      </c>
      <c r="M154" s="5">
        <v>-330966186</v>
      </c>
      <c r="N154" s="5">
        <v>-9532256</v>
      </c>
      <c r="O154" s="5">
        <v>-50276609</v>
      </c>
      <c r="P154" s="5">
        <v>-161034842</v>
      </c>
      <c r="Q154" s="5">
        <v>-62922338</v>
      </c>
      <c r="R154" s="5">
        <v>-35877056</v>
      </c>
      <c r="S154" s="5">
        <v>-44806422</v>
      </c>
      <c r="T154" s="5">
        <v>-63663687</v>
      </c>
      <c r="U154" s="5">
        <v>-11481435</v>
      </c>
      <c r="V154" s="5">
        <v>-138563645</v>
      </c>
      <c r="W154" s="5">
        <v>-964314000000</v>
      </c>
      <c r="X154" s="5">
        <v>-846363185849</v>
      </c>
      <c r="Y154" s="5">
        <v>-1683596597373</v>
      </c>
      <c r="Z154" s="5">
        <v>-115133792869</v>
      </c>
    </row>
    <row r="155" spans="2:26" ht="15.5" x14ac:dyDescent="0.35">
      <c r="C155" t="s">
        <v>285</v>
      </c>
      <c r="U155" s="5">
        <v>29684</v>
      </c>
    </row>
    <row r="156" spans="2:26" ht="15.5" x14ac:dyDescent="0.35">
      <c r="C156" t="s">
        <v>286</v>
      </c>
    </row>
    <row r="157" spans="2:26" ht="15.5" x14ac:dyDescent="0.35">
      <c r="C157" t="s">
        <v>287</v>
      </c>
      <c r="D157" s="5">
        <v>10677698</v>
      </c>
      <c r="F157" s="5">
        <v>-18689483</v>
      </c>
      <c r="G157" s="5">
        <v>7548313</v>
      </c>
      <c r="I157" s="5">
        <v>-10145259</v>
      </c>
      <c r="J157" s="5">
        <v>27307681</v>
      </c>
      <c r="K157" s="5">
        <v>-17101017</v>
      </c>
      <c r="L157" s="5">
        <v>-16869295</v>
      </c>
      <c r="M157" s="5">
        <v>-11889437</v>
      </c>
      <c r="N157" s="5">
        <v>10650932</v>
      </c>
      <c r="O157" s="5">
        <v>-9240017</v>
      </c>
      <c r="P157" s="5">
        <v>-9240521</v>
      </c>
      <c r="Q157" s="5">
        <v>2346976</v>
      </c>
      <c r="R157" s="5">
        <v>-652765</v>
      </c>
      <c r="S157" s="5">
        <v>-2051268</v>
      </c>
      <c r="T157" s="5">
        <v>-25970800</v>
      </c>
      <c r="U157" s="5">
        <v>258023</v>
      </c>
      <c r="V157" s="5">
        <v>-258023</v>
      </c>
      <c r="W157" s="5">
        <v>102422000000</v>
      </c>
      <c r="X157" s="5">
        <v>49221106167</v>
      </c>
      <c r="Y157" s="5">
        <v>38671916585</v>
      </c>
    </row>
    <row r="158" spans="2:26" ht="15.5" x14ac:dyDescent="0.35">
      <c r="C158" t="s">
        <v>288</v>
      </c>
      <c r="F158" s="5">
        <v>-9207955</v>
      </c>
      <c r="G158" s="5">
        <v>9207955</v>
      </c>
    </row>
    <row r="159" spans="2:26" ht="15.5" x14ac:dyDescent="0.35">
      <c r="C159" t="s">
        <v>289</v>
      </c>
      <c r="D159" s="5">
        <v>1154505</v>
      </c>
      <c r="G159" s="5">
        <v>-3543063</v>
      </c>
    </row>
    <row r="160" spans="2:26" ht="15.5" x14ac:dyDescent="0.35">
      <c r="C160" t="s">
        <v>290</v>
      </c>
      <c r="D160" s="5">
        <v>-33089801</v>
      </c>
      <c r="F160" s="5">
        <v>-2230128</v>
      </c>
      <c r="G160" s="5">
        <v>-1570162</v>
      </c>
      <c r="I160" s="5">
        <v>-4800290</v>
      </c>
      <c r="J160" s="5">
        <v>-3000000</v>
      </c>
      <c r="K160" s="5">
        <v>-4000000</v>
      </c>
      <c r="L160" s="5">
        <v>-3060671</v>
      </c>
    </row>
    <row r="161" spans="3:26" ht="15.5" x14ac:dyDescent="0.35">
      <c r="C161" t="s">
        <v>291</v>
      </c>
      <c r="L161" s="5">
        <v>-1655404</v>
      </c>
    </row>
    <row r="162" spans="3:26" ht="15.5" x14ac:dyDescent="0.35">
      <c r="C162" t="s">
        <v>292</v>
      </c>
      <c r="V162" s="5">
        <v>4749574</v>
      </c>
      <c r="W162" s="5">
        <v>31510000000</v>
      </c>
    </row>
    <row r="163" spans="3:26" ht="15.5" x14ac:dyDescent="0.35">
      <c r="C163" t="s">
        <v>293</v>
      </c>
      <c r="F163" s="5">
        <v>-6409192</v>
      </c>
      <c r="I163" s="5">
        <v>-6409192</v>
      </c>
    </row>
    <row r="164" spans="3:26" ht="15.5" x14ac:dyDescent="0.35">
      <c r="C164" t="s">
        <v>182</v>
      </c>
      <c r="D164" s="5">
        <v>-17289385</v>
      </c>
      <c r="E164" s="5">
        <v>-31905511</v>
      </c>
      <c r="F164" s="5">
        <v>-11772459</v>
      </c>
      <c r="G164" s="5">
        <v>-44859705</v>
      </c>
      <c r="I164" s="5">
        <v>-169529117</v>
      </c>
      <c r="J164" s="5">
        <v>-173130531</v>
      </c>
      <c r="K164" s="5">
        <v>-127493393</v>
      </c>
      <c r="L164" s="5">
        <v>-190738197</v>
      </c>
      <c r="M164" s="5">
        <v>-206411967</v>
      </c>
      <c r="N164" s="5">
        <v>-22628084</v>
      </c>
      <c r="O164" s="5">
        <v>-114181936</v>
      </c>
      <c r="P164" s="5">
        <v>-260742628</v>
      </c>
      <c r="Q164" s="5">
        <v>-112924390</v>
      </c>
      <c r="R164" s="5">
        <v>-39846645</v>
      </c>
      <c r="S164" s="5">
        <v>-46329288</v>
      </c>
      <c r="T164" s="5">
        <v>-40395633</v>
      </c>
      <c r="U164" s="5">
        <v>-23223542</v>
      </c>
      <c r="V164" s="5">
        <v>-137518996</v>
      </c>
      <c r="W164" s="5">
        <v>-1157548000000</v>
      </c>
      <c r="X164" s="5">
        <v>-946491882606</v>
      </c>
      <c r="Y164" s="5">
        <v>-158051807068</v>
      </c>
      <c r="Z164" s="5">
        <v>-71448085</v>
      </c>
    </row>
    <row r="165" spans="3:26" ht="15.5" x14ac:dyDescent="0.35">
      <c r="C165" t="s">
        <v>294</v>
      </c>
      <c r="M165" s="5">
        <v>-99612984</v>
      </c>
    </row>
    <row r="166" spans="3:26" ht="15.5" x14ac:dyDescent="0.35">
      <c r="C166" t="s">
        <v>183</v>
      </c>
      <c r="D166" s="5">
        <v>-269279</v>
      </c>
      <c r="E166" s="5">
        <v>-203481</v>
      </c>
      <c r="F166" s="5">
        <v>-108569</v>
      </c>
      <c r="G166" s="5">
        <v>-292890</v>
      </c>
      <c r="I166" s="5">
        <v>-1676536</v>
      </c>
      <c r="J166" s="5">
        <v>-2389098</v>
      </c>
      <c r="K166" s="5">
        <v>-4270773</v>
      </c>
      <c r="L166" s="5">
        <v>-3500030</v>
      </c>
    </row>
    <row r="167" spans="3:26" ht="15.5" x14ac:dyDescent="0.35">
      <c r="C167" t="s">
        <v>295</v>
      </c>
      <c r="J167" s="5">
        <v>-59776676</v>
      </c>
      <c r="K167" s="5">
        <v>-25000000</v>
      </c>
      <c r="L167" s="5">
        <v>16024790</v>
      </c>
      <c r="M167" s="5">
        <v>-17760050</v>
      </c>
    </row>
    <row r="168" spans="3:26" ht="15.5" x14ac:dyDescent="0.35">
      <c r="C168" t="s">
        <v>296</v>
      </c>
    </row>
    <row r="169" spans="3:26" ht="15.5" x14ac:dyDescent="0.35">
      <c r="C169" t="s">
        <v>297</v>
      </c>
    </row>
    <row r="170" spans="3:26" ht="15.5" x14ac:dyDescent="0.35">
      <c r="C170" t="s">
        <v>298</v>
      </c>
    </row>
    <row r="171" spans="3:26" ht="15.5" x14ac:dyDescent="0.35">
      <c r="C171" t="s">
        <v>299</v>
      </c>
    </row>
    <row r="172" spans="3:26" ht="15.5" x14ac:dyDescent="0.35">
      <c r="C172" t="s">
        <v>300</v>
      </c>
      <c r="V172" s="5">
        <v>-16853947</v>
      </c>
    </row>
    <row r="173" spans="3:26" ht="15.5" x14ac:dyDescent="0.35">
      <c r="C173" t="s">
        <v>301</v>
      </c>
      <c r="Z173" s="5">
        <v>323000000000</v>
      </c>
    </row>
    <row r="174" spans="3:26" ht="15.5" x14ac:dyDescent="0.35">
      <c r="C174" t="s">
        <v>302</v>
      </c>
      <c r="J174" s="5">
        <v>-115812021</v>
      </c>
      <c r="Y174" s="5">
        <v>-1740307691878</v>
      </c>
      <c r="Z174" s="5">
        <v>-297498999500</v>
      </c>
    </row>
    <row r="175" spans="3:26" ht="15.5" x14ac:dyDescent="0.35">
      <c r="C175" t="s">
        <v>303</v>
      </c>
      <c r="F175" s="5">
        <v>9207955</v>
      </c>
      <c r="I175" s="5">
        <v>9207955</v>
      </c>
      <c r="J175" s="5">
        <v>-9207955</v>
      </c>
      <c r="Y175" s="5">
        <v>-6960000000</v>
      </c>
      <c r="Z175" s="5">
        <v>-330699500500</v>
      </c>
    </row>
    <row r="176" spans="3:26" ht="15.5" x14ac:dyDescent="0.35">
      <c r="C176" t="s">
        <v>304</v>
      </c>
      <c r="X176" s="5">
        <v>29265000000</v>
      </c>
      <c r="Y176" s="5">
        <v>111619500000</v>
      </c>
      <c r="Z176" s="5">
        <v>182803000500</v>
      </c>
    </row>
    <row r="177" spans="3:26" ht="15.5" x14ac:dyDescent="0.35">
      <c r="C177" t="s">
        <v>186</v>
      </c>
      <c r="X177" s="5">
        <v>328288989</v>
      </c>
      <c r="Y177" s="5">
        <v>20450661011</v>
      </c>
    </row>
    <row r="178" spans="3:26" ht="15.5" x14ac:dyDescent="0.35">
      <c r="C178" t="s">
        <v>305</v>
      </c>
      <c r="X178" s="5">
        <v>-29288254667</v>
      </c>
      <c r="Y178" s="5">
        <v>-4254220000</v>
      </c>
    </row>
    <row r="179" spans="3:26" ht="15.5" x14ac:dyDescent="0.35">
      <c r="C179" t="s">
        <v>306</v>
      </c>
      <c r="D179" s="5">
        <v>19672580</v>
      </c>
      <c r="E179" s="5">
        <v>-19672580</v>
      </c>
      <c r="J179" s="5">
        <v>-601082</v>
      </c>
    </row>
    <row r="180" spans="3:26" ht="15.5" x14ac:dyDescent="0.35">
      <c r="C180" t="s">
        <v>206</v>
      </c>
      <c r="D180" s="5">
        <v>-40413152</v>
      </c>
      <c r="E180" s="5">
        <v>-20987887</v>
      </c>
      <c r="F180" s="5">
        <v>24751861</v>
      </c>
      <c r="G180" s="5">
        <v>-1945892</v>
      </c>
      <c r="I180" s="5">
        <v>62723223</v>
      </c>
      <c r="J180" s="5">
        <v>-218008033</v>
      </c>
      <c r="K180" s="5">
        <v>168928744</v>
      </c>
      <c r="L180" s="5">
        <v>-106180616</v>
      </c>
      <c r="M180" s="5">
        <v>269472999</v>
      </c>
      <c r="N180" s="5">
        <v>-166991669</v>
      </c>
      <c r="O180" s="5">
        <v>-65769625</v>
      </c>
      <c r="P180" s="5">
        <v>-13583821</v>
      </c>
      <c r="Q180" s="5">
        <v>-98687573</v>
      </c>
      <c r="R180" s="5">
        <v>-158573369</v>
      </c>
      <c r="S180" s="5">
        <v>-76739088</v>
      </c>
      <c r="T180" s="5">
        <v>-159679029</v>
      </c>
      <c r="U180" s="5">
        <v>-53177808</v>
      </c>
      <c r="V180" s="5">
        <v>-102758518</v>
      </c>
      <c r="W180" s="5">
        <v>1447088000000</v>
      </c>
      <c r="X180" s="5">
        <v>-311423189834</v>
      </c>
      <c r="Y180" s="5">
        <v>2549326600279</v>
      </c>
      <c r="Z180" s="5">
        <v>40389638764</v>
      </c>
    </row>
    <row r="181" spans="3:26" ht="15.5" x14ac:dyDescent="0.35">
      <c r="C181" t="s">
        <v>307</v>
      </c>
      <c r="X181" s="5">
        <v>3125003000293</v>
      </c>
      <c r="Y181" s="5">
        <v>-334722500000</v>
      </c>
      <c r="Z181" s="5">
        <v>47510259141</v>
      </c>
    </row>
    <row r="182" spans="3:26" ht="15.5" x14ac:dyDescent="0.35">
      <c r="C182" t="s">
        <v>308</v>
      </c>
      <c r="D182" s="5">
        <v>-22000000</v>
      </c>
      <c r="E182" s="5">
        <v>22000000</v>
      </c>
      <c r="F182" s="5">
        <v>246500000</v>
      </c>
      <c r="G182" s="5">
        <v>21184000</v>
      </c>
      <c r="I182" s="5">
        <v>267684000</v>
      </c>
      <c r="J182" s="5">
        <v>310000000</v>
      </c>
      <c r="K182" s="5">
        <v>290000000</v>
      </c>
      <c r="M182" s="5">
        <v>350000000</v>
      </c>
      <c r="U182" s="5">
        <v>98000000</v>
      </c>
      <c r="W182" s="5">
        <v>6868089000000</v>
      </c>
    </row>
    <row r="183" spans="3:26" ht="15.5" x14ac:dyDescent="0.35">
      <c r="C183" t="s">
        <v>309</v>
      </c>
      <c r="D183" s="5">
        <v>-26952188</v>
      </c>
      <c r="E183" s="5">
        <v>-25344568</v>
      </c>
      <c r="F183" s="5">
        <v>-30211941</v>
      </c>
      <c r="G183" s="5">
        <v>-9068241</v>
      </c>
      <c r="I183" s="5">
        <v>-57364760</v>
      </c>
      <c r="J183" s="5">
        <v>-324733797</v>
      </c>
      <c r="K183" s="5">
        <v>-30115466</v>
      </c>
      <c r="L183" s="5">
        <v>-13125000</v>
      </c>
      <c r="M183" s="5">
        <v>-59937500</v>
      </c>
      <c r="N183" s="5">
        <v>-57866667</v>
      </c>
      <c r="O183" s="5">
        <v>-158966666</v>
      </c>
      <c r="P183" s="5">
        <v>-87875000</v>
      </c>
      <c r="Q183" s="5">
        <v>-530042588</v>
      </c>
      <c r="R183" s="5">
        <v>-127205491</v>
      </c>
      <c r="S183" s="5">
        <v>-37358085</v>
      </c>
      <c r="T183" s="5">
        <v>-106962823</v>
      </c>
      <c r="U183" s="5">
        <v>-90609388</v>
      </c>
      <c r="V183" s="5">
        <v>-17278663</v>
      </c>
      <c r="W183" s="5">
        <v>-5992075000000</v>
      </c>
    </row>
    <row r="184" spans="3:26" ht="15.5" x14ac:dyDescent="0.35">
      <c r="C184" t="s">
        <v>310</v>
      </c>
      <c r="D184" s="5">
        <v>-48952188</v>
      </c>
      <c r="E184" s="5">
        <v>-3344568</v>
      </c>
      <c r="F184" s="5">
        <v>216288059</v>
      </c>
      <c r="G184" s="5">
        <v>12115759</v>
      </c>
      <c r="I184" s="5">
        <v>210319240</v>
      </c>
      <c r="J184" s="5">
        <v>-14733797</v>
      </c>
      <c r="K184" s="5">
        <v>259884534</v>
      </c>
      <c r="L184" s="5">
        <v>-13125000</v>
      </c>
      <c r="M184" s="5">
        <v>290062500</v>
      </c>
      <c r="N184" s="5">
        <v>-57866667</v>
      </c>
      <c r="O184" s="5">
        <v>-158966666</v>
      </c>
      <c r="P184" s="5">
        <v>-87875000</v>
      </c>
      <c r="Q184" s="5">
        <v>-530042588</v>
      </c>
      <c r="R184" s="5">
        <v>-127205491</v>
      </c>
      <c r="S184" s="5">
        <v>-37358085</v>
      </c>
      <c r="T184" s="5">
        <v>-106962823</v>
      </c>
      <c r="U184" s="5">
        <v>7390612</v>
      </c>
      <c r="V184" s="5">
        <v>-17278663</v>
      </c>
      <c r="W184" s="5">
        <v>876014000000</v>
      </c>
      <c r="X184" s="5">
        <v>3125003000293</v>
      </c>
      <c r="Y184" s="5">
        <v>-334722500000</v>
      </c>
      <c r="Z184" s="5">
        <v>47510259141</v>
      </c>
    </row>
    <row r="185" spans="3:26" ht="15.5" x14ac:dyDescent="0.35">
      <c r="C185" t="s">
        <v>311</v>
      </c>
      <c r="D185" s="5">
        <v>79028</v>
      </c>
      <c r="F185" s="5">
        <v>-161667</v>
      </c>
      <c r="G185" s="5">
        <v>-199165</v>
      </c>
      <c r="I185" s="5">
        <v>-161667</v>
      </c>
      <c r="J185" s="5">
        <v>452424</v>
      </c>
      <c r="K185" s="5">
        <v>603067</v>
      </c>
    </row>
    <row r="186" spans="3:26" ht="15.5" x14ac:dyDescent="0.35">
      <c r="C186" t="s">
        <v>312</v>
      </c>
      <c r="D186" s="5">
        <v>6988997</v>
      </c>
      <c r="E186" s="5">
        <v>-6988997</v>
      </c>
      <c r="F186" s="5">
        <v>331529</v>
      </c>
      <c r="G186" s="5">
        <v>-331529</v>
      </c>
    </row>
    <row r="187" spans="3:26" ht="15.5" x14ac:dyDescent="0.35">
      <c r="C187" t="s">
        <v>313</v>
      </c>
      <c r="F187" s="5">
        <v>1655342</v>
      </c>
      <c r="G187" s="5">
        <v>-1655342</v>
      </c>
    </row>
    <row r="188" spans="3:26" ht="15.5" x14ac:dyDescent="0.35">
      <c r="C188" t="s">
        <v>314</v>
      </c>
    </row>
    <row r="189" spans="3:26" ht="15.5" x14ac:dyDescent="0.35">
      <c r="C189" t="s">
        <v>315</v>
      </c>
      <c r="M189" s="5">
        <v>19854</v>
      </c>
    </row>
    <row r="190" spans="3:26" ht="15.5" x14ac:dyDescent="0.35">
      <c r="C190" t="s">
        <v>316</v>
      </c>
      <c r="D190" s="5">
        <v>-11190868</v>
      </c>
      <c r="E190" s="5">
        <v>-10654322</v>
      </c>
      <c r="F190" s="5">
        <v>37475063</v>
      </c>
      <c r="G190" s="5">
        <v>-10529803</v>
      </c>
      <c r="U190" s="5">
        <v>-60999939</v>
      </c>
      <c r="V190" s="5">
        <v>-85286299</v>
      </c>
      <c r="W190" s="5">
        <v>-483794000000</v>
      </c>
      <c r="X190" s="5">
        <v>-121183755918</v>
      </c>
    </row>
    <row r="191" spans="3:26" ht="15.5" x14ac:dyDescent="0.35">
      <c r="C191" t="s">
        <v>317</v>
      </c>
      <c r="G191" s="5">
        <v>45</v>
      </c>
      <c r="I191" s="5">
        <v>-2417421</v>
      </c>
      <c r="J191" s="5">
        <v>-23079606</v>
      </c>
      <c r="K191" s="5">
        <v>-12588397</v>
      </c>
      <c r="L191" s="5">
        <v>-22266408</v>
      </c>
    </row>
    <row r="192" spans="3:26" ht="15.5" x14ac:dyDescent="0.35">
      <c r="C192" t="s">
        <v>318</v>
      </c>
      <c r="F192" s="5">
        <v>53468005</v>
      </c>
      <c r="I192" s="5">
        <v>173790469</v>
      </c>
      <c r="J192" s="5">
        <v>64536948</v>
      </c>
      <c r="K192" s="5">
        <v>41301414</v>
      </c>
      <c r="M192" s="5">
        <v>395944000</v>
      </c>
      <c r="Q192" s="5">
        <v>346451000</v>
      </c>
    </row>
    <row r="193" spans="3:25" ht="15.5" x14ac:dyDescent="0.35">
      <c r="C193" t="s">
        <v>319</v>
      </c>
      <c r="D193" s="5">
        <v>-12903890</v>
      </c>
      <c r="F193" s="5">
        <v>-7270758</v>
      </c>
      <c r="G193" s="5">
        <v>-161857</v>
      </c>
      <c r="I193" s="5">
        <v>-15726014</v>
      </c>
      <c r="J193" s="5">
        <v>-19890735</v>
      </c>
      <c r="K193" s="5">
        <v>17000762</v>
      </c>
      <c r="L193" s="5">
        <v>38149710</v>
      </c>
      <c r="M193" s="5">
        <v>19168265</v>
      </c>
      <c r="N193" s="5">
        <v>-739261</v>
      </c>
      <c r="O193" s="5">
        <v>-127164</v>
      </c>
      <c r="P193" s="5">
        <v>-386135</v>
      </c>
      <c r="Q193" s="5">
        <v>-356542</v>
      </c>
      <c r="R193" s="5">
        <v>-315140</v>
      </c>
      <c r="S193" s="5">
        <v>-210594</v>
      </c>
      <c r="T193" s="5">
        <v>-172633</v>
      </c>
      <c r="V193" s="5">
        <v>-181857</v>
      </c>
      <c r="W193" s="5">
        <v>-8496000000</v>
      </c>
      <c r="X193" s="5">
        <v>-4808187070</v>
      </c>
      <c r="Y193" s="5">
        <v>-1850132480</v>
      </c>
    </row>
    <row r="194" spans="3:25" ht="15.5" x14ac:dyDescent="0.35">
      <c r="C194" t="s">
        <v>320</v>
      </c>
      <c r="F194" s="5">
        <v>-48033969</v>
      </c>
      <c r="I194" s="5">
        <v>-48033969</v>
      </c>
      <c r="J194" s="5">
        <v>-82054473</v>
      </c>
      <c r="K194" s="5">
        <v>-100107506</v>
      </c>
      <c r="L194" s="5">
        <v>-103788918</v>
      </c>
      <c r="M194" s="5">
        <v>-91889425</v>
      </c>
      <c r="N194" s="5">
        <v>-95685741</v>
      </c>
      <c r="O194" s="5">
        <v>-75131171</v>
      </c>
      <c r="P194" s="5">
        <v>-68468484</v>
      </c>
      <c r="Q194" s="5">
        <v>-48602184</v>
      </c>
      <c r="R194" s="5">
        <v>-31775603</v>
      </c>
      <c r="S194" s="5">
        <v>-39350873</v>
      </c>
      <c r="T194" s="5">
        <v>-52948379</v>
      </c>
    </row>
    <row r="195" spans="3:25" ht="15.5" x14ac:dyDescent="0.35">
      <c r="C195" t="s">
        <v>321</v>
      </c>
      <c r="U195" s="5">
        <v>431519</v>
      </c>
      <c r="V195" s="5">
        <v>-11699</v>
      </c>
      <c r="W195" s="5">
        <v>1171795000000</v>
      </c>
    </row>
    <row r="196" spans="3:25" ht="15.5" x14ac:dyDescent="0.35">
      <c r="C196" t="s">
        <v>322</v>
      </c>
      <c r="D196" s="5">
        <v>-31934231</v>
      </c>
      <c r="F196" s="5">
        <v>-227344401</v>
      </c>
      <c r="I196" s="5">
        <v>-253392073</v>
      </c>
      <c r="J196" s="5">
        <v>-153092525</v>
      </c>
      <c r="K196" s="5">
        <v>-30165130</v>
      </c>
      <c r="M196" s="5">
        <v>-343832195</v>
      </c>
      <c r="N196" s="5">
        <v>-12700000</v>
      </c>
      <c r="W196" s="5">
        <v>-108431000000</v>
      </c>
      <c r="X196" s="5">
        <v>-2723733540000</v>
      </c>
      <c r="Y196" s="5">
        <v>2961000000000</v>
      </c>
    </row>
    <row r="197" spans="3:25" ht="15.5" x14ac:dyDescent="0.35">
      <c r="C197" t="s">
        <v>323</v>
      </c>
      <c r="D197" s="5">
        <v>57500000</v>
      </c>
      <c r="G197" s="5">
        <v>-1184000</v>
      </c>
      <c r="O197" s="5">
        <v>168333333</v>
      </c>
      <c r="P197" s="5">
        <v>141750000</v>
      </c>
      <c r="Q197" s="5">
        <v>128750000</v>
      </c>
    </row>
    <row r="198" spans="3:25" ht="15.5" x14ac:dyDescent="0.35">
      <c r="C198" t="s">
        <v>324</v>
      </c>
      <c r="F198" s="5">
        <v>-1655342</v>
      </c>
      <c r="I198" s="5">
        <v>-1655342</v>
      </c>
      <c r="J198" s="5">
        <v>14853731</v>
      </c>
      <c r="O198" s="5">
        <v>122043</v>
      </c>
      <c r="P198" s="5">
        <v>1395798</v>
      </c>
      <c r="Q198" s="5">
        <v>5112741</v>
      </c>
      <c r="R198" s="5">
        <v>722865</v>
      </c>
      <c r="S198" s="5">
        <v>180464</v>
      </c>
      <c r="T198" s="5">
        <v>404806</v>
      </c>
    </row>
    <row r="199" spans="3:25" ht="15.5" x14ac:dyDescent="0.35">
      <c r="C199" t="s">
        <v>325</v>
      </c>
      <c r="J199" s="5">
        <v>-5000000</v>
      </c>
      <c r="K199" s="5">
        <v>-7000000</v>
      </c>
      <c r="L199" s="5">
        <v>-5150000</v>
      </c>
    </row>
    <row r="200" spans="3:25" ht="15.5" x14ac:dyDescent="0.35">
      <c r="C200" t="s">
        <v>326</v>
      </c>
      <c r="X200" s="5">
        <v>396629782</v>
      </c>
    </row>
    <row r="201" spans="3:25" ht="15.5" x14ac:dyDescent="0.35">
      <c r="C201" t="s">
        <v>327</v>
      </c>
      <c r="X201" s="5">
        <v>-319316573</v>
      </c>
    </row>
    <row r="202" spans="3:25" ht="15.5" x14ac:dyDescent="0.35">
      <c r="C202" t="s">
        <v>328</v>
      </c>
      <c r="Y202" s="5">
        <v>-8318046525</v>
      </c>
    </row>
    <row r="203" spans="3:25" ht="15.5" x14ac:dyDescent="0.35">
      <c r="C203" t="s">
        <v>329</v>
      </c>
      <c r="Y203" s="5">
        <v>8946418595</v>
      </c>
    </row>
    <row r="204" spans="3:25" ht="15.5" x14ac:dyDescent="0.35">
      <c r="C204" t="s">
        <v>330</v>
      </c>
      <c r="X204" s="5">
        <v>-319316573</v>
      </c>
      <c r="Y204" s="5">
        <v>628372070</v>
      </c>
    </row>
    <row r="205" spans="3:25" ht="15.5" x14ac:dyDescent="0.35">
      <c r="C205" t="s">
        <v>178</v>
      </c>
    </row>
    <row r="206" spans="3:25" ht="15.5" x14ac:dyDescent="0.35">
      <c r="C206" t="s">
        <v>331</v>
      </c>
    </row>
    <row r="207" spans="3:25" ht="15.5" x14ac:dyDescent="0.35">
      <c r="C207" t="s">
        <v>332</v>
      </c>
    </row>
    <row r="208" spans="3:25" ht="15.5" x14ac:dyDescent="0.35">
      <c r="C208" t="s">
        <v>264</v>
      </c>
    </row>
    <row r="209" spans="2:26" ht="15.5" x14ac:dyDescent="0.35">
      <c r="C209" t="s">
        <v>333</v>
      </c>
      <c r="D209" s="5">
        <v>-24370003</v>
      </c>
      <c r="E209" s="5">
        <v>-26760664</v>
      </c>
      <c r="F209" s="5">
        <v>74143181</v>
      </c>
      <c r="G209" s="5">
        <v>-68673115</v>
      </c>
      <c r="I209" s="5">
        <v>16386086</v>
      </c>
      <c r="J209" s="5">
        <v>-294047803</v>
      </c>
      <c r="K209" s="5">
        <v>349157670</v>
      </c>
      <c r="L209" s="5">
        <v>-38431711</v>
      </c>
      <c r="M209" s="5">
        <v>82660352</v>
      </c>
      <c r="N209" s="5">
        <v>27359899</v>
      </c>
      <c r="O209" s="5">
        <v>19627531</v>
      </c>
      <c r="P209" s="5">
        <v>-751836</v>
      </c>
      <c r="Q209" s="5">
        <v>649879</v>
      </c>
      <c r="R209" s="5">
        <v>-4551188</v>
      </c>
      <c r="S209" s="5">
        <v>-1820270</v>
      </c>
      <c r="T209" s="5">
        <v>-140176258</v>
      </c>
      <c r="U209" s="5">
        <v>158218361</v>
      </c>
      <c r="V209" s="5">
        <v>-155988818</v>
      </c>
      <c r="W209" s="5">
        <v>1382825000000</v>
      </c>
      <c r="X209" s="5">
        <v>6516568199</v>
      </c>
      <c r="Y209" s="5">
        <v>541957767506</v>
      </c>
      <c r="Z209" s="5">
        <v>-77480516558</v>
      </c>
    </row>
    <row r="210" spans="2:26" ht="15.5" x14ac:dyDescent="0.35">
      <c r="C210" t="s">
        <v>225</v>
      </c>
      <c r="E210" s="5">
        <v>210262908</v>
      </c>
      <c r="I210" s="5">
        <v>194653653</v>
      </c>
      <c r="J210" s="5">
        <v>498124721</v>
      </c>
      <c r="K210" s="5">
        <v>148097071</v>
      </c>
      <c r="L210" s="5">
        <v>194341065</v>
      </c>
      <c r="M210" s="5">
        <v>112000189</v>
      </c>
      <c r="N210" s="5">
        <v>87484915</v>
      </c>
      <c r="O210" s="5">
        <v>66606898</v>
      </c>
      <c r="P210" s="5">
        <v>67502601</v>
      </c>
      <c r="Q210" s="5">
        <v>66935259</v>
      </c>
      <c r="R210" s="5">
        <v>70617505</v>
      </c>
      <c r="S210" s="5">
        <v>75094321</v>
      </c>
      <c r="T210" s="5">
        <v>215270579</v>
      </c>
      <c r="U210" s="5">
        <v>57052218</v>
      </c>
      <c r="V210" s="5">
        <v>213041036</v>
      </c>
      <c r="W210" s="5">
        <v>549031000000</v>
      </c>
      <c r="X210" s="5">
        <v>542514034918</v>
      </c>
      <c r="Y210" s="5">
        <v>556267412</v>
      </c>
      <c r="Z210" s="5">
        <v>78036783970</v>
      </c>
    </row>
    <row r="211" spans="2:26" ht="15.5" x14ac:dyDescent="0.35">
      <c r="C211" t="s">
        <v>265</v>
      </c>
    </row>
    <row r="212" spans="2:26" ht="15.5" x14ac:dyDescent="0.35">
      <c r="C212" t="s">
        <v>334</v>
      </c>
    </row>
    <row r="213" spans="2:26" ht="15.5" x14ac:dyDescent="0.35">
      <c r="C213" t="s">
        <v>266</v>
      </c>
    </row>
    <row r="214" spans="2:26" ht="15.5" x14ac:dyDescent="0.35">
      <c r="C214" t="s">
        <v>335</v>
      </c>
      <c r="D214" s="5">
        <v>-3105458</v>
      </c>
      <c r="E214" s="5">
        <v>2432397</v>
      </c>
      <c r="F214" s="5">
        <v>-241028</v>
      </c>
      <c r="G214" s="5">
        <v>-1296142</v>
      </c>
      <c r="I214" s="5">
        <v>-776831</v>
      </c>
      <c r="J214" s="5">
        <v>-9423265</v>
      </c>
      <c r="K214" s="5">
        <v>869980</v>
      </c>
      <c r="L214" s="5">
        <v>-7812283</v>
      </c>
      <c r="M214" s="5">
        <v>-319476</v>
      </c>
      <c r="N214" s="5">
        <v>-2844625</v>
      </c>
      <c r="O214" s="5">
        <v>1250486</v>
      </c>
      <c r="P214" s="5">
        <v>-143867</v>
      </c>
      <c r="Q214" s="5">
        <v>-82537</v>
      </c>
      <c r="R214" s="5">
        <v>868942</v>
      </c>
      <c r="S214" s="5">
        <v>-2656546</v>
      </c>
    </row>
    <row r="215" spans="2:26" ht="15.5" x14ac:dyDescent="0.35">
      <c r="C215" t="s">
        <v>226</v>
      </c>
      <c r="D215" s="5">
        <v>-27475461</v>
      </c>
      <c r="E215" s="5">
        <v>185934641</v>
      </c>
      <c r="F215" s="5">
        <v>73902153</v>
      </c>
      <c r="G215" s="5">
        <v>-69969257</v>
      </c>
      <c r="I215" s="5">
        <v>210262908</v>
      </c>
      <c r="J215" s="5">
        <v>194653653</v>
      </c>
      <c r="K215" s="5">
        <v>498124721</v>
      </c>
      <c r="L215" s="5">
        <v>148097071</v>
      </c>
      <c r="M215" s="5">
        <v>194341065</v>
      </c>
      <c r="N215" s="5">
        <v>112000189</v>
      </c>
      <c r="O215" s="5">
        <v>87484915</v>
      </c>
      <c r="P215" s="5">
        <v>66606898</v>
      </c>
      <c r="Q215" s="5">
        <v>67502601</v>
      </c>
      <c r="R215" s="5">
        <v>66935259</v>
      </c>
      <c r="S215" s="5">
        <v>70617505</v>
      </c>
      <c r="T215" s="5">
        <v>75094321</v>
      </c>
      <c r="U215" s="5">
        <v>215270579</v>
      </c>
      <c r="V215" s="5">
        <v>57052218</v>
      </c>
      <c r="W215" s="5">
        <v>1931856000000</v>
      </c>
      <c r="X215" s="5">
        <v>549030603117</v>
      </c>
      <c r="Y215" s="5">
        <v>542514034918</v>
      </c>
      <c r="Z215" s="5">
        <v>556267412</v>
      </c>
    </row>
    <row r="217" spans="2:26" ht="15.5" x14ac:dyDescent="0.35">
      <c r="B217" t="s">
        <v>227</v>
      </c>
      <c r="C217" t="s">
        <v>12</v>
      </c>
      <c r="D217" s="5">
        <v>7650000000</v>
      </c>
      <c r="E217" s="5">
        <v>7650000000</v>
      </c>
      <c r="F217" s="5">
        <v>7650000000</v>
      </c>
      <c r="G217" s="5">
        <v>7650000000</v>
      </c>
      <c r="I217" s="5">
        <v>7650000000</v>
      </c>
      <c r="J217" s="5">
        <v>7650000000</v>
      </c>
      <c r="K217" s="5">
        <v>8620000000</v>
      </c>
      <c r="L217" s="5">
        <v>8620000000</v>
      </c>
      <c r="M217" s="5">
        <v>8620000000</v>
      </c>
      <c r="N217" s="5">
        <v>8620000000</v>
      </c>
      <c r="O217" s="5">
        <v>8620000000</v>
      </c>
      <c r="P217" s="5">
        <v>8610000000</v>
      </c>
      <c r="Q217" s="6">
        <v>8550000000.000001</v>
      </c>
      <c r="R217" s="5">
        <v>8330000000</v>
      </c>
      <c r="S217" s="6">
        <v>8279999999.999999</v>
      </c>
      <c r="T217" s="6">
        <v>8220000000.000001</v>
      </c>
      <c r="U217" s="6">
        <v>8220000000.000001</v>
      </c>
      <c r="V217" s="5">
        <v>8170000000</v>
      </c>
      <c r="W217" s="5">
        <v>8150000000</v>
      </c>
      <c r="X217" s="5">
        <v>6790000000</v>
      </c>
      <c r="Y217" s="5">
        <v>6790000000</v>
      </c>
      <c r="Z217" s="5">
        <v>6790000000</v>
      </c>
    </row>
    <row r="218" spans="2:26" ht="15.5" x14ac:dyDescent="0.35">
      <c r="C218" t="s">
        <v>228</v>
      </c>
      <c r="D218" s="6">
        <v>-57.64</v>
      </c>
      <c r="E218" s="6">
        <v>-56.2</v>
      </c>
      <c r="F218" s="6">
        <v>-94.97</v>
      </c>
      <c r="G218" s="6">
        <v>3.3</v>
      </c>
    </row>
    <row r="219" spans="2:26" ht="15.5" x14ac:dyDescent="0.35">
      <c r="C219" t="s">
        <v>229</v>
      </c>
      <c r="D219" s="6">
        <v>-3.47</v>
      </c>
      <c r="E219" s="6">
        <v>-4.59</v>
      </c>
      <c r="F219" s="6">
        <v>-3.33</v>
      </c>
      <c r="G219" s="6">
        <v>110.91</v>
      </c>
    </row>
    <row r="220" spans="2:26" ht="15.5" x14ac:dyDescent="0.35">
      <c r="C220" t="s">
        <v>73</v>
      </c>
      <c r="D220" s="6">
        <v>0.23</v>
      </c>
      <c r="E220" s="6">
        <v>0.37</v>
      </c>
      <c r="F220" s="6">
        <v>0.41</v>
      </c>
      <c r="G220" s="6">
        <v>0.43</v>
      </c>
    </row>
    <row r="221" spans="2:26" ht="15.5" x14ac:dyDescent="0.35">
      <c r="C221" t="s">
        <v>230</v>
      </c>
      <c r="D221" s="5">
        <v>736610000000</v>
      </c>
      <c r="E221" s="5">
        <v>462360000000</v>
      </c>
      <c r="F221" s="5">
        <v>801800000000</v>
      </c>
      <c r="G221" s="5">
        <v>1031290000000</v>
      </c>
    </row>
    <row r="222" spans="2:26" ht="15.5" x14ac:dyDescent="0.35">
      <c r="C222" t="s">
        <v>231</v>
      </c>
      <c r="D222" s="6">
        <v>-1.7399999999999999E-2</v>
      </c>
      <c r="E222" s="6">
        <v>-1.72E-2</v>
      </c>
      <c r="F222" s="6">
        <v>-2.8399999999999998E-2</v>
      </c>
      <c r="G222" s="6">
        <v>1E-3</v>
      </c>
    </row>
    <row r="223" spans="2:26" ht="15.5" x14ac:dyDescent="0.35">
      <c r="C223" t="s">
        <v>232</v>
      </c>
      <c r="D223" s="6">
        <v>-5.6432000000000002</v>
      </c>
      <c r="E223" s="6">
        <v>-0.95400000000000007</v>
      </c>
      <c r="F223" s="6">
        <v>-0.84290000000000009</v>
      </c>
      <c r="G223" s="6">
        <v>1.5700000000000002E-2</v>
      </c>
    </row>
    <row r="224" spans="2:26" ht="15.5" x14ac:dyDescent="0.35">
      <c r="C224" t="s">
        <v>233</v>
      </c>
      <c r="D224" s="6">
        <v>-8.6999999999999994E-3</v>
      </c>
      <c r="E224" s="6">
        <v>-2.4399999999999998E-2</v>
      </c>
      <c r="F224" s="6">
        <v>-1.0800000000000001E-2</v>
      </c>
      <c r="G224" s="6">
        <v>2.9999999999999997E-4</v>
      </c>
    </row>
    <row r="225" spans="3:7" ht="15.5" x14ac:dyDescent="0.35">
      <c r="C225" t="s">
        <v>234</v>
      </c>
      <c r="D225" s="6">
        <v>-0.39</v>
      </c>
      <c r="E225" s="6">
        <v>-1.1200000000000001</v>
      </c>
      <c r="F225" s="6">
        <v>-0.43</v>
      </c>
      <c r="G225" s="6">
        <v>0.01</v>
      </c>
    </row>
    <row r="226" spans="3:7" ht="15.5" x14ac:dyDescent="0.35">
      <c r="C226" t="s">
        <v>235</v>
      </c>
      <c r="D226" s="5">
        <v>45000000000</v>
      </c>
      <c r="E226" s="5">
        <v>426000000000</v>
      </c>
      <c r="F226" s="5">
        <v>817000000000</v>
      </c>
      <c r="G226" s="5">
        <v>1605000000000</v>
      </c>
    </row>
    <row r="227" spans="3:7" ht="15.5" x14ac:dyDescent="0.35">
      <c r="C227" t="s">
        <v>236</v>
      </c>
      <c r="D227" s="6">
        <v>19.59</v>
      </c>
      <c r="E227" s="6">
        <v>4.38</v>
      </c>
      <c r="F227" s="6">
        <v>2.8</v>
      </c>
      <c r="G227" s="6">
        <v>1.74</v>
      </c>
    </row>
    <row r="228" spans="3:7" ht="15.5" x14ac:dyDescent="0.35">
      <c r="C228" t="s">
        <v>237</v>
      </c>
      <c r="D228" s="6">
        <v>10.210000000000001</v>
      </c>
      <c r="E228" s="6">
        <v>58.91</v>
      </c>
      <c r="F228" s="6">
        <v>112.67</v>
      </c>
      <c r="G228" s="6">
        <v>210.14</v>
      </c>
    </row>
    <row r="229" spans="3:7" ht="15.5" x14ac:dyDescent="0.35">
      <c r="C229" t="s">
        <v>238</v>
      </c>
      <c r="D229" s="6">
        <v>-6.48</v>
      </c>
      <c r="E229" s="6">
        <v>13.97</v>
      </c>
      <c r="F229" s="6">
        <v>4.42</v>
      </c>
      <c r="G229" s="6">
        <v>2.1800000000000002</v>
      </c>
    </row>
    <row r="230" spans="3:7" ht="15.5" x14ac:dyDescent="0.35">
      <c r="C230" t="s">
        <v>239</v>
      </c>
      <c r="D230" s="6">
        <v>-30.88</v>
      </c>
      <c r="E230" s="6">
        <v>18.47</v>
      </c>
      <c r="F230" s="6">
        <v>71.55</v>
      </c>
      <c r="G230" s="6">
        <v>167.54</v>
      </c>
    </row>
    <row r="231" spans="3:7" ht="15.5" x14ac:dyDescent="0.35">
      <c r="C231" t="s">
        <v>240</v>
      </c>
      <c r="D231" s="5">
        <v>4213000000000</v>
      </c>
      <c r="E231" s="5">
        <v>4084000000000</v>
      </c>
      <c r="F231" s="5">
        <v>3885000000000</v>
      </c>
      <c r="G231" s="5">
        <v>6846000000000</v>
      </c>
    </row>
    <row r="232" spans="3:7" ht="15.5" x14ac:dyDescent="0.35">
      <c r="C232" t="s">
        <v>241</v>
      </c>
      <c r="D232" s="5">
        <v>14484000000000</v>
      </c>
      <c r="E232" s="5">
        <v>14472000000000</v>
      </c>
      <c r="F232" s="5">
        <v>14689000000000</v>
      </c>
      <c r="G232" s="5">
        <v>10751000000000</v>
      </c>
    </row>
    <row r="233" spans="3:7" ht="15.5" x14ac:dyDescent="0.35">
      <c r="C233" t="s">
        <v>242</v>
      </c>
      <c r="D233" s="5">
        <v>78000000000</v>
      </c>
      <c r="E233" s="5">
        <v>451000000000</v>
      </c>
      <c r="F233" s="5">
        <v>862000000000</v>
      </c>
      <c r="G233" s="5">
        <v>1608000000000</v>
      </c>
    </row>
    <row r="234" spans="3:7" ht="15.5" x14ac:dyDescent="0.35">
      <c r="C234" t="s">
        <v>24</v>
      </c>
      <c r="D234" s="5">
        <v>18697000000000</v>
      </c>
      <c r="E234" s="5">
        <v>18556000000000</v>
      </c>
      <c r="F234" s="5">
        <v>18574000000000</v>
      </c>
      <c r="G234" s="5">
        <v>17597000000000</v>
      </c>
    </row>
    <row r="235" spans="3:7" ht="15.5" x14ac:dyDescent="0.35">
      <c r="C235" t="s">
        <v>21</v>
      </c>
      <c r="D235" s="5">
        <v>15861000000000</v>
      </c>
      <c r="E235" s="5">
        <v>15395000000000</v>
      </c>
      <c r="F235" s="5">
        <v>15059000000000</v>
      </c>
      <c r="G235" s="5">
        <v>15321000000000</v>
      </c>
    </row>
    <row r="236" spans="3:7" ht="15.5" x14ac:dyDescent="0.35">
      <c r="C236" t="s">
        <v>243</v>
      </c>
      <c r="D236" s="5">
        <v>-216000000000</v>
      </c>
      <c r="E236" s="5">
        <v>469000000000</v>
      </c>
      <c r="F236" s="5">
        <v>1398000000000</v>
      </c>
      <c r="G236" s="5">
        <v>-1802000000000</v>
      </c>
    </row>
    <row r="237" spans="3:7" ht="15.5" x14ac:dyDescent="0.35">
      <c r="C237" t="s">
        <v>244</v>
      </c>
      <c r="D237" s="5">
        <v>654000000000</v>
      </c>
      <c r="E237" s="5">
        <v>489000000000</v>
      </c>
      <c r="F237" s="5">
        <v>1080000000000</v>
      </c>
      <c r="G237" s="5">
        <v>-529000000000</v>
      </c>
    </row>
    <row r="238" spans="3:7" ht="15.5" x14ac:dyDescent="0.35">
      <c r="C238" t="s">
        <v>245</v>
      </c>
      <c r="D238" s="5">
        <v>-343000000000</v>
      </c>
      <c r="E238" s="5">
        <v>-546000000000</v>
      </c>
      <c r="F238" s="5">
        <v>-310000000000</v>
      </c>
      <c r="G238" s="5">
        <v>-806000000000</v>
      </c>
    </row>
    <row r="239" spans="3:7" ht="15.5" x14ac:dyDescent="0.35">
      <c r="C239" t="s">
        <v>13</v>
      </c>
      <c r="D239" s="5">
        <v>310000000000</v>
      </c>
      <c r="E239" s="5">
        <v>-57000000000</v>
      </c>
      <c r="F239" s="5">
        <v>770000000000</v>
      </c>
      <c r="G239" s="5">
        <v>-1336000000000</v>
      </c>
    </row>
    <row r="240" spans="3:7" ht="15.5" x14ac:dyDescent="0.35">
      <c r="C240" t="s">
        <v>16</v>
      </c>
      <c r="D240" s="6">
        <v>40.58</v>
      </c>
      <c r="E240" s="6">
        <v>-7.46</v>
      </c>
      <c r="F240" s="6">
        <v>100.65</v>
      </c>
      <c r="G240" s="6">
        <v>-174.56</v>
      </c>
    </row>
    <row r="241" spans="3:26" ht="15.5" x14ac:dyDescent="0.35">
      <c r="C241" t="s">
        <v>58</v>
      </c>
      <c r="I241" s="6">
        <v>-250.38</v>
      </c>
      <c r="J241" s="6">
        <v>-127.06</v>
      </c>
      <c r="K241" s="6">
        <v>63.72</v>
      </c>
      <c r="L241" s="6">
        <v>49.42</v>
      </c>
      <c r="M241" s="6">
        <v>0.47</v>
      </c>
      <c r="N241" s="6">
        <v>-39.630000000000003</v>
      </c>
      <c r="O241" s="6">
        <v>33.61</v>
      </c>
      <c r="P241" s="6">
        <v>125.17</v>
      </c>
      <c r="Q241" s="6">
        <v>73.150000000000006</v>
      </c>
      <c r="R241" s="6">
        <v>59.29</v>
      </c>
      <c r="S241" s="6">
        <v>-13.44</v>
      </c>
      <c r="T241" s="6">
        <v>23.42</v>
      </c>
      <c r="U241" s="6">
        <v>-43.6</v>
      </c>
      <c r="V241" s="6">
        <v>-18.059999999999999</v>
      </c>
      <c r="W241" s="6">
        <v>-18.82</v>
      </c>
      <c r="X241" s="6">
        <v>-23.37</v>
      </c>
      <c r="Y241" s="6">
        <v>51.86</v>
      </c>
      <c r="Z241" s="6">
        <v>-1.44</v>
      </c>
    </row>
    <row r="242" spans="3:26" ht="15.5" x14ac:dyDescent="0.35">
      <c r="C242" t="s">
        <v>72</v>
      </c>
      <c r="I242" s="6">
        <v>-1.26</v>
      </c>
      <c r="J242" s="6">
        <v>-4.37</v>
      </c>
      <c r="K242" s="6">
        <v>5.52</v>
      </c>
      <c r="L242" s="6">
        <v>6.15</v>
      </c>
      <c r="M242" s="6">
        <v>561.70000000000005</v>
      </c>
      <c r="N242" s="6">
        <v>-8.8800000000000008</v>
      </c>
      <c r="O242" s="6">
        <v>8.33</v>
      </c>
      <c r="P242" s="6">
        <v>4.1900000000000004</v>
      </c>
      <c r="Q242" s="6">
        <v>9.77</v>
      </c>
      <c r="R242" s="6">
        <v>8.6</v>
      </c>
      <c r="S242" s="6">
        <v>-4.0199999999999996</v>
      </c>
      <c r="T242" s="6">
        <v>8.24</v>
      </c>
      <c r="U242" s="6">
        <v>-2.11</v>
      </c>
      <c r="V242" s="6">
        <v>-8.4700000000000006</v>
      </c>
      <c r="W242" s="6">
        <v>-35.6</v>
      </c>
      <c r="X242" s="6">
        <v>-67.86</v>
      </c>
      <c r="Y242" s="6">
        <v>32.090000000000003</v>
      </c>
      <c r="Z242" s="6">
        <v>-341.67</v>
      </c>
    </row>
    <row r="243" spans="3:26" ht="15.5" x14ac:dyDescent="0.35">
      <c r="C243" t="s">
        <v>75</v>
      </c>
      <c r="I243" s="6">
        <v>0.1</v>
      </c>
      <c r="J243" s="6">
        <v>0.15</v>
      </c>
      <c r="K243" s="6">
        <v>0.11</v>
      </c>
      <c r="L243" s="6">
        <v>0.11</v>
      </c>
      <c r="M243" s="6">
        <v>0.17</v>
      </c>
      <c r="N243" s="6">
        <v>0.35</v>
      </c>
      <c r="O243" s="6">
        <v>0.19</v>
      </c>
      <c r="P243" s="6">
        <v>0.36</v>
      </c>
      <c r="Q243" s="6">
        <v>0.6</v>
      </c>
      <c r="R243" s="6">
        <v>0.52</v>
      </c>
      <c r="S243" s="6">
        <v>0.06</v>
      </c>
      <c r="T243" s="6">
        <v>0.21</v>
      </c>
      <c r="U243" s="6">
        <v>0.09</v>
      </c>
      <c r="V243" s="6">
        <v>0.15</v>
      </c>
      <c r="W243" s="6">
        <v>0.8</v>
      </c>
      <c r="X243" s="6">
        <v>1.86</v>
      </c>
      <c r="Y243" s="6">
        <v>1.78</v>
      </c>
      <c r="Z243" s="6">
        <v>348.6</v>
      </c>
    </row>
    <row r="244" spans="3:26" ht="15.5" x14ac:dyDescent="0.35">
      <c r="C244" t="s">
        <v>246</v>
      </c>
      <c r="I244" s="5">
        <v>2879100000000</v>
      </c>
      <c r="J244" s="5">
        <v>4981430000000</v>
      </c>
      <c r="K244" s="5">
        <v>6245620000000</v>
      </c>
      <c r="L244" s="5">
        <v>5389870000000</v>
      </c>
      <c r="M244" s="5">
        <v>3317370000000</v>
      </c>
      <c r="N244" s="5">
        <v>2356970000000</v>
      </c>
      <c r="O244" s="5">
        <v>3314460000000</v>
      </c>
      <c r="P244" s="5">
        <v>4220840000000</v>
      </c>
    </row>
    <row r="245" spans="3:26" ht="15.5" x14ac:dyDescent="0.35">
      <c r="C245" t="s">
        <v>247</v>
      </c>
      <c r="I245" s="6">
        <v>-7.4999999999999997E-2</v>
      </c>
      <c r="J245" s="6">
        <v>-3.7900000000000003E-2</v>
      </c>
      <c r="K245" s="6">
        <v>1.9E-2</v>
      </c>
      <c r="L245" s="6">
        <v>1.7399999999999999E-2</v>
      </c>
      <c r="M245" s="6">
        <v>2.0000000000000001E-4</v>
      </c>
      <c r="N245" s="6">
        <v>-2.4900000000000002E-2</v>
      </c>
      <c r="O245" s="6">
        <v>1.7600000000000001E-2</v>
      </c>
      <c r="P245" s="6">
        <v>6.2899999999999998E-2</v>
      </c>
      <c r="Q245" s="6">
        <v>4.8799999999999996E-2</v>
      </c>
      <c r="R245" s="6">
        <v>4.1599999999999998E-2</v>
      </c>
      <c r="S245" s="6">
        <v>-9.7000000000000003E-3</v>
      </c>
      <c r="T245" s="6">
        <v>1.7100000000000001E-2</v>
      </c>
      <c r="U245" s="6">
        <v>-2.7099999999999999E-2</v>
      </c>
      <c r="V245" s="6">
        <v>-1.32E-2</v>
      </c>
      <c r="W245" s="6">
        <v>-1.4199999999999999E-2</v>
      </c>
      <c r="X245" s="6">
        <v>-2.0799999999999999E-2</v>
      </c>
      <c r="Y245" s="6">
        <v>5.3600000000000002E-2</v>
      </c>
      <c r="Z245" s="6">
        <v>-2.29E-2</v>
      </c>
    </row>
    <row r="246" spans="3:26" ht="15.5" x14ac:dyDescent="0.35">
      <c r="C246" t="s">
        <v>248</v>
      </c>
      <c r="I246" s="6">
        <v>-2.2222999999999997</v>
      </c>
      <c r="J246" s="6">
        <v>-0.32850000000000001</v>
      </c>
      <c r="K246" s="6">
        <v>0.1305</v>
      </c>
      <c r="L246" s="6">
        <v>0.1066</v>
      </c>
      <c r="M246" s="6">
        <v>1.1000000000000001E-3</v>
      </c>
      <c r="N246" s="6">
        <v>-9.1799999999999993E-2</v>
      </c>
      <c r="O246" s="6">
        <v>7.4299999999999991E-2</v>
      </c>
      <c r="P246" s="6">
        <v>0.28460000000000002</v>
      </c>
      <c r="Q246" s="6">
        <v>0.26069999999999999</v>
      </c>
      <c r="R246" s="6">
        <v>0.29049999999999998</v>
      </c>
      <c r="S246" s="6">
        <v>-9.4899999999999998E-2</v>
      </c>
      <c r="T246" s="6">
        <v>0.16829999999999998</v>
      </c>
      <c r="U246" s="6">
        <v>-0.42930000000000001</v>
      </c>
      <c r="V246" s="6">
        <v>-0.1704</v>
      </c>
      <c r="W246" s="6">
        <v>-0.16059999999999999</v>
      </c>
      <c r="X246" s="6">
        <v>-1.1667000000000001</v>
      </c>
      <c r="Y246" s="6">
        <v>1.8263999999999998</v>
      </c>
      <c r="Z246" s="6">
        <v>-2.7799999999999998E-2</v>
      </c>
    </row>
    <row r="247" spans="3:26" ht="15.5" x14ac:dyDescent="0.35">
      <c r="C247" t="s">
        <v>249</v>
      </c>
      <c r="I247" s="6">
        <v>-6.1399999999999996E-2</v>
      </c>
      <c r="J247" s="6">
        <v>4.2500000000000003E-2</v>
      </c>
      <c r="K247" s="6">
        <v>0.11960000000000001</v>
      </c>
      <c r="L247" s="6">
        <v>0.11310000000000001</v>
      </c>
      <c r="M247" s="6">
        <v>8.5999999999999993E-2</v>
      </c>
      <c r="N247" s="6">
        <v>2.4500000000000001E-2</v>
      </c>
      <c r="O247" s="6">
        <v>9.64E-2</v>
      </c>
      <c r="P247" s="6">
        <v>0.2034</v>
      </c>
      <c r="Q247" s="6">
        <v>0.245</v>
      </c>
      <c r="R247" s="6">
        <v>0.17149999999999999</v>
      </c>
      <c r="S247" s="6">
        <v>0.1188</v>
      </c>
      <c r="T247" s="6">
        <v>0.10279999999999999</v>
      </c>
      <c r="U247" s="6">
        <v>8.3000000000000004E-2</v>
      </c>
      <c r="V247" s="6">
        <v>6.0199999999999997E-2</v>
      </c>
      <c r="W247" s="6">
        <v>9.1999999999999998E-2</v>
      </c>
      <c r="X247" s="6">
        <v>0.18289999999999998</v>
      </c>
      <c r="Y247" s="6">
        <v>0.41350000000000003</v>
      </c>
      <c r="Z247" s="6">
        <v>2.4900000000000002E-2</v>
      </c>
    </row>
    <row r="248" spans="3:26" ht="15.5" x14ac:dyDescent="0.35">
      <c r="C248" t="s">
        <v>250</v>
      </c>
      <c r="I248" s="6">
        <v>-0.73</v>
      </c>
      <c r="J248" s="6">
        <v>0.52</v>
      </c>
      <c r="K248" s="6">
        <v>1.72</v>
      </c>
      <c r="L248" s="6">
        <v>1.88</v>
      </c>
      <c r="M248" s="6">
        <v>1.32</v>
      </c>
      <c r="N248" s="6">
        <v>0.39</v>
      </c>
      <c r="O248" s="6">
        <v>1.51</v>
      </c>
      <c r="P248" s="6">
        <v>2.99</v>
      </c>
      <c r="Q248" s="6">
        <v>3.31</v>
      </c>
      <c r="R248" s="6">
        <v>2.2799999999999998</v>
      </c>
      <c r="S248" s="6">
        <v>1.9</v>
      </c>
      <c r="T248" s="6">
        <v>1.89</v>
      </c>
      <c r="U248" s="6">
        <v>1.41</v>
      </c>
      <c r="V248" s="6">
        <v>1.1000000000000001</v>
      </c>
      <c r="W248" s="6">
        <v>1.61</v>
      </c>
      <c r="X248" s="6">
        <v>1.91</v>
      </c>
      <c r="Y248" s="6">
        <v>4.9400000000000004</v>
      </c>
      <c r="Z248" s="6">
        <v>0.56999999999999995</v>
      </c>
    </row>
    <row r="249" spans="3:26" ht="15.5" x14ac:dyDescent="0.35">
      <c r="C249" t="s">
        <v>69</v>
      </c>
      <c r="I249" s="6">
        <v>2.8</v>
      </c>
      <c r="J249" s="6">
        <v>1.43</v>
      </c>
      <c r="K249" s="6">
        <v>0.72</v>
      </c>
      <c r="L249" s="6">
        <v>0.66</v>
      </c>
      <c r="M249" s="6">
        <v>0.6</v>
      </c>
      <c r="N249" s="6">
        <v>0.82</v>
      </c>
      <c r="O249" s="6">
        <v>0.62</v>
      </c>
      <c r="P249" s="6">
        <v>1.19</v>
      </c>
      <c r="Q249" s="6">
        <v>2.5499999999999998</v>
      </c>
      <c r="R249" s="6">
        <v>2.5</v>
      </c>
      <c r="S249" s="6">
        <v>0.38</v>
      </c>
      <c r="T249" s="6">
        <v>1.39</v>
      </c>
      <c r="U249" s="6">
        <v>0.91</v>
      </c>
      <c r="V249" s="6">
        <v>1.44</v>
      </c>
      <c r="W249" s="6">
        <v>5.71</v>
      </c>
      <c r="X249" s="6">
        <v>79.180000000000007</v>
      </c>
      <c r="Y249" s="6">
        <v>58.59</v>
      </c>
      <c r="Z249" s="6">
        <v>9.4700000000000006</v>
      </c>
    </row>
    <row r="250" spans="3:26" ht="15.5" x14ac:dyDescent="0.35">
      <c r="C250" t="s">
        <v>66</v>
      </c>
      <c r="I250" s="6">
        <v>112.67</v>
      </c>
      <c r="J250" s="6">
        <v>386.77</v>
      </c>
      <c r="K250" s="6">
        <v>488.19</v>
      </c>
      <c r="L250" s="6">
        <v>463.41</v>
      </c>
      <c r="M250" s="6">
        <v>439.97</v>
      </c>
      <c r="N250" s="6">
        <v>431.56</v>
      </c>
      <c r="O250" s="6">
        <v>452.47</v>
      </c>
      <c r="P250" s="6">
        <v>439.74</v>
      </c>
      <c r="Q250" s="6">
        <v>280.62</v>
      </c>
      <c r="R250" s="6">
        <v>204.11</v>
      </c>
      <c r="S250" s="6">
        <v>141.66999999999999</v>
      </c>
      <c r="T250" s="6">
        <v>139.19</v>
      </c>
      <c r="U250" s="6">
        <v>101.56</v>
      </c>
      <c r="V250" s="6">
        <v>105.96</v>
      </c>
      <c r="W250" s="6">
        <v>117.24</v>
      </c>
      <c r="X250" s="6">
        <v>20.03</v>
      </c>
      <c r="Y250" s="6">
        <v>28.4</v>
      </c>
      <c r="Z250" s="6">
        <v>51.98</v>
      </c>
    </row>
    <row r="251" spans="3:26" ht="15.5" x14ac:dyDescent="0.35">
      <c r="C251" t="s">
        <v>251</v>
      </c>
      <c r="I251" s="6">
        <v>4.42</v>
      </c>
      <c r="J251" s="6">
        <v>1.61</v>
      </c>
      <c r="K251" s="6">
        <v>0.75</v>
      </c>
      <c r="L251" s="6">
        <v>0.69</v>
      </c>
      <c r="M251" s="6">
        <v>0.6</v>
      </c>
      <c r="N251" s="6">
        <v>0.82</v>
      </c>
      <c r="O251" s="6">
        <v>0.62</v>
      </c>
      <c r="P251" s="6">
        <v>1.19</v>
      </c>
      <c r="Q251" s="6">
        <v>2.5499999999999998</v>
      </c>
      <c r="R251" s="6">
        <v>2.5</v>
      </c>
      <c r="S251" s="6">
        <v>0.38</v>
      </c>
      <c r="T251" s="6">
        <v>1.77</v>
      </c>
      <c r="U251" s="6">
        <v>1.38</v>
      </c>
      <c r="V251" s="6">
        <v>1.95</v>
      </c>
      <c r="W251" s="6">
        <v>5.71</v>
      </c>
      <c r="X251" s="6">
        <v>79.180000000000007</v>
      </c>
      <c r="Y251" s="6">
        <v>58.59</v>
      </c>
      <c r="Z251" s="6">
        <v>9.4700000000000006</v>
      </c>
    </row>
    <row r="252" spans="3:26" ht="15.5" x14ac:dyDescent="0.35">
      <c r="C252" t="s">
        <v>252</v>
      </c>
      <c r="I252" s="6">
        <v>71.55</v>
      </c>
      <c r="J252" s="6">
        <v>343.7</v>
      </c>
      <c r="K252" s="6">
        <v>467.97</v>
      </c>
      <c r="L252" s="6">
        <v>439.38</v>
      </c>
      <c r="M252" s="6">
        <v>439.97</v>
      </c>
      <c r="N252" s="6">
        <v>431.56</v>
      </c>
      <c r="O252" s="6">
        <v>452.47</v>
      </c>
      <c r="P252" s="6">
        <v>439.74</v>
      </c>
      <c r="Q252" s="6">
        <v>280.62</v>
      </c>
      <c r="R252" s="6">
        <v>204.11</v>
      </c>
      <c r="S252" s="6">
        <v>141.66999999999999</v>
      </c>
      <c r="T252" s="6">
        <v>108.86</v>
      </c>
      <c r="U252" s="6">
        <v>66.87</v>
      </c>
      <c r="V252" s="6">
        <v>78.3</v>
      </c>
      <c r="W252" s="6">
        <v>117.24</v>
      </c>
      <c r="X252" s="6">
        <v>20.03</v>
      </c>
      <c r="Y252" s="6">
        <v>28.4</v>
      </c>
      <c r="Z252" s="6">
        <v>51.98</v>
      </c>
    </row>
    <row r="253" spans="3:26" ht="15.5" x14ac:dyDescent="0.35">
      <c r="C253" t="s">
        <v>253</v>
      </c>
      <c r="I253" s="5">
        <v>3885000000000</v>
      </c>
      <c r="J253" s="5">
        <v>2221000000000</v>
      </c>
      <c r="K253" s="5">
        <v>2872000000000</v>
      </c>
      <c r="L253" s="5">
        <v>1779000000000</v>
      </c>
      <c r="M253" s="5">
        <v>1425000000000</v>
      </c>
      <c r="N253" s="5">
        <v>1914000000000</v>
      </c>
      <c r="O253" s="5">
        <v>1693000000000</v>
      </c>
      <c r="P253" s="5">
        <v>1403000000000</v>
      </c>
      <c r="Q253" s="5">
        <v>912000000000</v>
      </c>
      <c r="R253" s="5">
        <v>1420000000000</v>
      </c>
      <c r="S253" s="5">
        <v>685000000000</v>
      </c>
      <c r="T253" s="5">
        <v>842000000000</v>
      </c>
      <c r="U253" s="5">
        <v>2502000000000</v>
      </c>
      <c r="V253" s="5">
        <v>1071000000000</v>
      </c>
      <c r="W253" s="5">
        <v>660000000000</v>
      </c>
      <c r="X253" s="5">
        <v>976000000000</v>
      </c>
      <c r="Y253" s="5">
        <v>328000000000</v>
      </c>
      <c r="Z253" s="5">
        <v>50000000000</v>
      </c>
    </row>
    <row r="254" spans="3:26" ht="15.5" x14ac:dyDescent="0.35">
      <c r="C254" t="s">
        <v>254</v>
      </c>
      <c r="I254" s="5">
        <v>14689000000000</v>
      </c>
      <c r="J254" s="5">
        <v>13964000000000</v>
      </c>
      <c r="K254" s="5">
        <v>15501000000000</v>
      </c>
      <c r="L254" s="5">
        <v>12992000000000</v>
      </c>
      <c r="M254" s="5">
        <v>11855000000000</v>
      </c>
      <c r="N254" s="5">
        <v>6115000000000</v>
      </c>
      <c r="O254" s="5">
        <v>8072000000000</v>
      </c>
      <c r="P254" s="5">
        <v>8666000000000</v>
      </c>
      <c r="Q254" s="5">
        <v>6802000000000</v>
      </c>
      <c r="R254" s="5">
        <v>6736000000000</v>
      </c>
      <c r="S254" s="5">
        <v>8475000000000</v>
      </c>
      <c r="T254" s="5">
        <v>8237000000000</v>
      </c>
      <c r="U254" s="5">
        <v>8470000000000</v>
      </c>
      <c r="V254" s="5">
        <v>8205000000000</v>
      </c>
      <c r="W254" s="5">
        <v>7749000000000</v>
      </c>
      <c r="X254" s="5">
        <v>5520000000000</v>
      </c>
      <c r="Y254" s="5">
        <v>5328000000000</v>
      </c>
      <c r="Z254" s="5">
        <v>9000000000</v>
      </c>
    </row>
    <row r="255" spans="3:26" ht="15.5" x14ac:dyDescent="0.35">
      <c r="C255" t="s">
        <v>26</v>
      </c>
      <c r="I255" s="5">
        <v>18574000000000</v>
      </c>
      <c r="J255" s="5">
        <v>16185000000000</v>
      </c>
      <c r="K255" s="5">
        <v>18373000000000</v>
      </c>
      <c r="L255" s="5">
        <v>14771000000000</v>
      </c>
      <c r="M255" s="5">
        <v>13280000000000</v>
      </c>
      <c r="N255" s="5">
        <v>8029000000000</v>
      </c>
      <c r="O255" s="5">
        <v>9765000000000</v>
      </c>
      <c r="P255" s="5">
        <v>10069000000000</v>
      </c>
      <c r="Q255" s="5">
        <v>7715000000000</v>
      </c>
      <c r="R255" s="5">
        <v>8156000000000</v>
      </c>
      <c r="S255" s="5">
        <v>9160000000000</v>
      </c>
      <c r="T255" s="5">
        <v>9079000000000</v>
      </c>
      <c r="U255" s="5">
        <v>10972000000000</v>
      </c>
      <c r="V255" s="5">
        <v>9276000000000</v>
      </c>
      <c r="W255" s="5">
        <v>8409000000000</v>
      </c>
      <c r="X255" s="5">
        <v>6496000000000</v>
      </c>
      <c r="Y255" s="5">
        <v>5656000000000</v>
      </c>
      <c r="Z255" s="5">
        <v>59000000000</v>
      </c>
    </row>
    <row r="256" spans="3:26" ht="15.5" x14ac:dyDescent="0.35">
      <c r="C256" t="s">
        <v>23</v>
      </c>
      <c r="I256" s="5">
        <v>15059000000000</v>
      </c>
      <c r="J256" s="5">
        <v>13040000000000</v>
      </c>
      <c r="K256" s="5">
        <v>10683000000000</v>
      </c>
      <c r="L256" s="5">
        <v>12462000000000</v>
      </c>
      <c r="M256" s="5">
        <v>10505000000000</v>
      </c>
      <c r="N256" s="5">
        <v>6449000000000</v>
      </c>
      <c r="O256" s="5">
        <v>8549000000000</v>
      </c>
      <c r="P256" s="5">
        <v>9105000000000</v>
      </c>
      <c r="Q256" s="5">
        <v>6800000000000</v>
      </c>
      <c r="R256" s="5">
        <v>7257000000000</v>
      </c>
      <c r="S256" s="5">
        <v>8186000000000</v>
      </c>
      <c r="T256" s="5">
        <v>8145000000000</v>
      </c>
      <c r="U256" s="5">
        <v>8346000000000</v>
      </c>
      <c r="V256" s="5">
        <v>8725000000000</v>
      </c>
      <c r="W256" s="5">
        <v>6477000000000</v>
      </c>
      <c r="X256" s="5">
        <v>5947000000000</v>
      </c>
      <c r="Y256" s="5">
        <v>5114000000000</v>
      </c>
      <c r="Z256" s="5">
        <v>59000000000</v>
      </c>
    </row>
    <row r="257" spans="3:26" ht="15.5" x14ac:dyDescent="0.35">
      <c r="C257" t="s">
        <v>255</v>
      </c>
      <c r="I257" s="5">
        <v>1398000000000</v>
      </c>
      <c r="J257" s="5">
        <v>3323000000000</v>
      </c>
      <c r="K257" s="5">
        <v>7673000000000</v>
      </c>
      <c r="L257" s="5">
        <v>3629000000000</v>
      </c>
      <c r="M257" s="5">
        <v>2855000000000</v>
      </c>
      <c r="N257" s="5">
        <v>2077000000000</v>
      </c>
      <c r="O257" s="5">
        <v>2977000000000</v>
      </c>
      <c r="P257" s="5">
        <v>2359000000000</v>
      </c>
      <c r="Q257" s="5">
        <v>1822000000000</v>
      </c>
      <c r="R257" s="5">
        <v>1075000000000</v>
      </c>
      <c r="S257" s="5">
        <v>2832000000000</v>
      </c>
      <c r="T257" s="5">
        <v>2175000000000</v>
      </c>
      <c r="U257" s="5">
        <v>1488000000000</v>
      </c>
      <c r="V257" s="5">
        <v>1741000000000</v>
      </c>
      <c r="W257" s="5">
        <v>2348000000000</v>
      </c>
      <c r="X257" s="5">
        <v>988000000000</v>
      </c>
      <c r="Y257" s="5">
        <v>2001000000000</v>
      </c>
      <c r="Z257" s="5">
        <v>240000000000</v>
      </c>
    </row>
    <row r="258" spans="3:26" ht="15.5" x14ac:dyDescent="0.35">
      <c r="C258" t="s">
        <v>256</v>
      </c>
      <c r="I258" s="5">
        <v>1865000000000</v>
      </c>
      <c r="J258" s="5">
        <v>4183000000000</v>
      </c>
      <c r="K258" s="5">
        <v>5245000000000</v>
      </c>
      <c r="L258" s="5">
        <v>3940000000000</v>
      </c>
      <c r="M258" s="5">
        <v>2058000000000</v>
      </c>
      <c r="N258" s="5">
        <v>2876000000000</v>
      </c>
      <c r="O258" s="5">
        <v>1886000000000</v>
      </c>
      <c r="P258" s="5">
        <v>2518000000000</v>
      </c>
      <c r="Q258" s="5">
        <v>2198000000000</v>
      </c>
      <c r="R258" s="5">
        <v>2551000000000</v>
      </c>
      <c r="S258" s="5">
        <v>1635000000000</v>
      </c>
      <c r="T258" s="5">
        <v>960000000000</v>
      </c>
      <c r="U258" s="5">
        <v>2719000000000</v>
      </c>
      <c r="V258" s="5">
        <v>825000000000</v>
      </c>
      <c r="W258" s="5">
        <v>892000000000</v>
      </c>
      <c r="X258" s="5">
        <v>1164000000000</v>
      </c>
      <c r="Y258" s="5">
        <v>-324000000000</v>
      </c>
      <c r="Z258" s="5">
        <v>-3000000000</v>
      </c>
    </row>
    <row r="259" spans="3:26" ht="15.5" x14ac:dyDescent="0.35">
      <c r="C259" t="s">
        <v>257</v>
      </c>
      <c r="I259" s="5">
        <v>-2970000000000</v>
      </c>
      <c r="J259" s="5">
        <v>-2836000000000</v>
      </c>
      <c r="K259" s="5">
        <v>-2034000000000</v>
      </c>
      <c r="L259" s="5">
        <v>-3029000000000</v>
      </c>
      <c r="M259" s="5">
        <v>-2947000000000</v>
      </c>
      <c r="N259" s="5">
        <v>-319000000000</v>
      </c>
      <c r="O259" s="5">
        <v>-1587000000000</v>
      </c>
      <c r="P259" s="5">
        <v>-3776000000000</v>
      </c>
      <c r="Q259" s="5">
        <v>-1530000000000</v>
      </c>
      <c r="R259" s="5">
        <v>-535000000000</v>
      </c>
      <c r="S259" s="5">
        <v>-639000000000</v>
      </c>
      <c r="T259" s="5">
        <v>-503000000000</v>
      </c>
      <c r="U259" s="5">
        <v>-283000000000</v>
      </c>
      <c r="V259" s="5">
        <v>-1330000000000</v>
      </c>
      <c r="W259" s="5">
        <v>-1158000000000</v>
      </c>
      <c r="X259" s="5">
        <v>-976000000000</v>
      </c>
      <c r="Y259" s="5">
        <v>-162000000000</v>
      </c>
      <c r="Z259" s="5">
        <v>0</v>
      </c>
    </row>
    <row r="260" spans="3:26" ht="15.5" x14ac:dyDescent="0.35">
      <c r="C260" t="s">
        <v>15</v>
      </c>
      <c r="I260" s="5">
        <v>-1105000000000</v>
      </c>
      <c r="J260" s="5">
        <v>1347000000000</v>
      </c>
      <c r="K260" s="5">
        <v>3211000000000</v>
      </c>
      <c r="L260" s="5">
        <v>911000000000</v>
      </c>
      <c r="M260" s="5">
        <v>-889000000000</v>
      </c>
      <c r="N260" s="5">
        <v>2557000000000</v>
      </c>
      <c r="O260" s="5">
        <v>299000000000</v>
      </c>
      <c r="P260" s="5">
        <v>-1258000000000</v>
      </c>
      <c r="Q260" s="5">
        <v>668000000000</v>
      </c>
      <c r="R260" s="5">
        <v>2016000000000</v>
      </c>
      <c r="S260" s="5">
        <v>996000000000</v>
      </c>
      <c r="T260" s="5">
        <v>457000000000</v>
      </c>
      <c r="U260" s="5">
        <v>2435000000000</v>
      </c>
      <c r="V260" s="5">
        <v>-505000000000</v>
      </c>
      <c r="W260" s="5">
        <v>-265000000000</v>
      </c>
      <c r="X260" s="5">
        <v>189000000000</v>
      </c>
      <c r="Y260" s="5">
        <v>-486000000000</v>
      </c>
      <c r="Z260" s="5">
        <v>-3000000000</v>
      </c>
    </row>
    <row r="261" spans="3:26" ht="15.5" x14ac:dyDescent="0.35">
      <c r="C261" t="s">
        <v>17</v>
      </c>
      <c r="I261" s="6">
        <v>-144.41</v>
      </c>
      <c r="J261" s="6">
        <v>176.02</v>
      </c>
      <c r="K261" s="6">
        <v>372.45</v>
      </c>
      <c r="L261" s="6">
        <v>105.67</v>
      </c>
      <c r="M261" s="6">
        <v>-103.11</v>
      </c>
      <c r="N261" s="6">
        <v>296.60000000000002</v>
      </c>
      <c r="O261" s="6">
        <v>34.659999999999997</v>
      </c>
      <c r="P261" s="6">
        <v>-146.09</v>
      </c>
      <c r="Q261" s="6">
        <v>78.14</v>
      </c>
      <c r="R261" s="6">
        <v>242.17</v>
      </c>
      <c r="S261" s="6">
        <v>120.31</v>
      </c>
      <c r="T261" s="6">
        <v>55.65</v>
      </c>
      <c r="U261" s="6">
        <v>296.39</v>
      </c>
      <c r="V261" s="6">
        <v>-61.78</v>
      </c>
      <c r="W261" s="6">
        <v>-32.58</v>
      </c>
      <c r="X261" s="6">
        <v>27.76</v>
      </c>
      <c r="Y261" s="6">
        <v>-71.58</v>
      </c>
      <c r="Z261" s="6">
        <v>-0.41</v>
      </c>
    </row>
  </sheetData>
  <pageMargins left="0.7" right="0.7" top="0.75" bottom="0.75" header="0.3" footer="0.3"/>
  <ignoredErrors>
    <ignoredError sqref="A1:Z2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336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337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V2" ca="1" si="0">IFERROR(_xlfn.STOCKHISTORY("XIDX:" &amp; $C$1, I1, , 0, 0, 1), "Libur")</f>
        <v>Libur</v>
      </c>
      <c r="J2" s="2" vm="31">
        <f t="shared" ca="1" si="0"/>
        <v>322</v>
      </c>
      <c r="K2" s="2" vm="32">
        <f t="shared" ca="1" si="0"/>
        <v>420</v>
      </c>
      <c r="L2" s="2" vm="33">
        <f t="shared" ca="1" si="0"/>
        <v>400</v>
      </c>
      <c r="M2" s="2" vm="34">
        <f t="shared" ca="1" si="0"/>
        <v>394</v>
      </c>
      <c r="N2" s="2" vm="35">
        <f t="shared" ca="1" si="0"/>
        <v>274</v>
      </c>
      <c r="O2" s="2" t="str">
        <f t="shared" ca="1" si="0"/>
        <v>Libur</v>
      </c>
      <c r="P2" s="2" t="str">
        <f t="shared" ca="1" si="0"/>
        <v>Libur</v>
      </c>
      <c r="Q2" s="2" vm="36">
        <f t="shared" ca="1" si="0"/>
        <v>350</v>
      </c>
      <c r="R2" s="2" t="str">
        <f t="shared" ca="1" si="0"/>
        <v>Libur</v>
      </c>
      <c r="S2" s="2" t="str">
        <f t="shared" ca="1" si="0"/>
        <v>Libur</v>
      </c>
      <c r="T2" s="2" vm="37">
        <f t="shared" ca="1" si="0"/>
        <v>353</v>
      </c>
      <c r="U2" s="2" vm="38">
        <f t="shared" ca="1" si="0"/>
        <v>470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3439661711</v>
      </c>
      <c r="E4" s="2">
        <f>IFERROR(INDEX(E51:E500,MATCH($C$4,$C$51:$C$500,0)),"")</f>
        <v>1726601448</v>
      </c>
      <c r="H4" s="2">
        <f>IFERROR(SUM(D4:G4)*(4/MAX(1,COUNT(D4:G4))),"")</f>
        <v>10332526318</v>
      </c>
      <c r="I4" s="2">
        <f t="shared" ref="I4:V4" si="1">IFERROR(INDEX(I51:I500,MATCH($C$4,$C$51:$C$500,0)),"")</f>
        <v>12895719143</v>
      </c>
      <c r="J4" s="2">
        <f t="shared" si="1"/>
        <v>79445621700</v>
      </c>
      <c r="K4" s="2">
        <f t="shared" si="1"/>
        <v>116200535501</v>
      </c>
      <c r="L4" s="2">
        <f t="shared" si="1"/>
        <v>200912586007</v>
      </c>
      <c r="M4" s="2">
        <f t="shared" si="1"/>
        <v>147210449631</v>
      </c>
      <c r="N4" s="2">
        <f t="shared" si="1"/>
        <v>96644910643</v>
      </c>
      <c r="O4" s="2">
        <f t="shared" si="1"/>
        <v>118917403800</v>
      </c>
      <c r="P4" s="2">
        <f t="shared" si="1"/>
        <v>143382081850</v>
      </c>
      <c r="Q4" s="2">
        <f t="shared" si="1"/>
        <v>111294849755</v>
      </c>
      <c r="R4" s="2">
        <f t="shared" si="1"/>
        <v>115940711050</v>
      </c>
      <c r="S4" s="2">
        <f t="shared" si="1"/>
        <v>118475319120</v>
      </c>
      <c r="T4" s="2">
        <f t="shared" si="1"/>
        <v>132775925237</v>
      </c>
      <c r="U4" s="2">
        <f t="shared" si="1"/>
        <v>131333196189</v>
      </c>
      <c r="V4" s="2">
        <f t="shared" si="1"/>
        <v>146690966909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1025137650</v>
      </c>
      <c r="E5" s="2">
        <f>IFERROR(INDEX(E51:E500,MATCH($C$5,$C$51:$C$500,0)),"")</f>
        <v>3882636788</v>
      </c>
      <c r="H5" s="2">
        <f>IFERROR(SUM(D5:G5)*(4/MAX(1,COUNT(D5:G5))),"")</f>
        <v>9815548876</v>
      </c>
      <c r="I5" s="2">
        <f t="shared" ref="I5:V5" si="2">IFERROR(INDEX(I51:I500,MATCH($C$5,$C$51:$C$500,0)),"")</f>
        <v>5931470911</v>
      </c>
      <c r="J5" s="2">
        <f t="shared" si="2"/>
        <v>6896493659</v>
      </c>
      <c r="K5" s="2">
        <f t="shared" si="2"/>
        <v>21482491972</v>
      </c>
      <c r="L5" s="2">
        <f t="shared" si="2"/>
        <v>27854121785</v>
      </c>
      <c r="M5" s="2">
        <f t="shared" si="2"/>
        <v>24200979978</v>
      </c>
      <c r="N5" s="2">
        <f t="shared" si="2"/>
        <v>4768176679</v>
      </c>
      <c r="O5" s="2">
        <f t="shared" si="2"/>
        <v>7467940356</v>
      </c>
      <c r="P5" s="2">
        <f t="shared" si="2"/>
        <v>11844297790</v>
      </c>
      <c r="Q5" s="2">
        <f t="shared" si="2"/>
        <v>7663626900</v>
      </c>
      <c r="R5" s="2">
        <f t="shared" si="2"/>
        <v>11705966086</v>
      </c>
      <c r="S5" s="2">
        <f t="shared" si="2"/>
        <v>11289824230</v>
      </c>
      <c r="T5" s="2">
        <f t="shared" si="2"/>
        <v>16187699706</v>
      </c>
      <c r="U5" s="2">
        <f t="shared" si="2"/>
        <v>59074921594</v>
      </c>
      <c r="V5" s="2">
        <f t="shared" si="2"/>
        <v>25076468803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339551052771</v>
      </c>
      <c r="E6" s="2">
        <f>IFERROR(INDEX(E51:E500,MATCH($C$6,$C$51:$C$500,0)),"")</f>
        <v>338560734629</v>
      </c>
      <c r="H6" s="2">
        <f>IFERROR(INDEX(D6:G6,COUNT(D6:G6)),"")</f>
        <v>338560734629</v>
      </c>
      <c r="I6" s="2">
        <f t="shared" ref="I6:V6" si="3">IFERROR(INDEX(I51:I500,MATCH($C$6,$C$51:$C$500,0)),"")</f>
        <v>339551052771</v>
      </c>
      <c r="J6" s="2">
        <f t="shared" si="3"/>
        <v>335310051128</v>
      </c>
      <c r="K6" s="2">
        <f t="shared" si="3"/>
        <v>331767014825</v>
      </c>
      <c r="L6" s="2">
        <f t="shared" si="3"/>
        <v>329957934086</v>
      </c>
      <c r="M6" s="2">
        <f t="shared" si="3"/>
        <v>307956854988</v>
      </c>
      <c r="N6" s="2">
        <f t="shared" si="3"/>
        <v>284823663685</v>
      </c>
      <c r="O6" s="2">
        <f t="shared" si="3"/>
        <v>282101635876</v>
      </c>
      <c r="P6" s="2">
        <f t="shared" si="3"/>
        <v>277708599001</v>
      </c>
      <c r="Q6" s="2">
        <f t="shared" si="3"/>
        <v>267835387367</v>
      </c>
      <c r="R6" s="2">
        <f t="shared" si="3"/>
        <v>263264403585</v>
      </c>
      <c r="S6" s="2">
        <f t="shared" si="3"/>
        <v>241296079044</v>
      </c>
      <c r="T6" s="2">
        <f t="shared" si="3"/>
        <v>236082522272</v>
      </c>
      <c r="U6" s="2">
        <f t="shared" si="3"/>
        <v>223427964789</v>
      </c>
      <c r="V6" s="2">
        <f t="shared" si="3"/>
        <v>155696522072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0.33</v>
      </c>
      <c r="E7" s="3">
        <f>IFERROR(INDEX(E51:E500,MATCH($C$7,$C$51:$C$500,0))/1000000000,"")</f>
        <v>0.33</v>
      </c>
      <c r="H7" s="3">
        <f>IFERROR(INDEX(D7:G7,COUNT(D7:G7)),"")</f>
        <v>0.33</v>
      </c>
      <c r="I7" s="3">
        <f t="shared" ref="I7:V7" si="4">IFERROR(INDEX(I51:I500,MATCH($C$7,$C$51:$C$500,0))/1000000000,"")</f>
        <v>0.33</v>
      </c>
      <c r="J7" s="3">
        <f t="shared" si="4"/>
        <v>0.33</v>
      </c>
      <c r="K7" s="3">
        <f t="shared" si="4"/>
        <v>0.33</v>
      </c>
      <c r="L7" s="3">
        <f t="shared" si="4"/>
        <v>0.33</v>
      </c>
      <c r="M7" s="3">
        <f t="shared" si="4"/>
        <v>0.33</v>
      </c>
      <c r="N7" s="3">
        <f t="shared" si="4"/>
        <v>0.33</v>
      </c>
      <c r="O7" s="3">
        <f t="shared" si="4"/>
        <v>0.33</v>
      </c>
      <c r="P7" s="3">
        <f t="shared" si="4"/>
        <v>0.33</v>
      </c>
      <c r="Q7" s="3">
        <f t="shared" si="4"/>
        <v>0.33</v>
      </c>
      <c r="R7" s="3">
        <f t="shared" si="4"/>
        <v>0.33</v>
      </c>
      <c r="S7" s="3">
        <f t="shared" si="4"/>
        <v>0.33</v>
      </c>
      <c r="T7" s="3">
        <f t="shared" si="4"/>
        <v>0.33</v>
      </c>
      <c r="U7" s="3">
        <f t="shared" si="4"/>
        <v>0.33</v>
      </c>
      <c r="V7" s="3">
        <f t="shared" si="4"/>
        <v>0.33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V8" si="5">IFERROR(INDEX(I51:I500,MATCH($C$8,$C$51:$C$500,0)),"")</f>
        <v>-9000000000</v>
      </c>
      <c r="J8" s="2">
        <f t="shared" si="5"/>
        <v>24000000000</v>
      </c>
      <c r="K8" s="2">
        <f t="shared" si="5"/>
        <v>26000000000</v>
      </c>
      <c r="L8" s="2">
        <f t="shared" si="5"/>
        <v>19000000000</v>
      </c>
      <c r="M8" s="2">
        <f t="shared" si="5"/>
        <v>-4000000000</v>
      </c>
      <c r="N8" s="2">
        <f t="shared" si="5"/>
        <v>11000000000</v>
      </c>
      <c r="O8" s="2">
        <f t="shared" si="5"/>
        <v>1000000000</v>
      </c>
      <c r="P8" s="2">
        <f t="shared" si="5"/>
        <v>-15000000000</v>
      </c>
      <c r="Q8" s="2">
        <f t="shared" si="5"/>
        <v>-11000000000</v>
      </c>
      <c r="R8" s="2">
        <f t="shared" si="5"/>
        <v>12000000000</v>
      </c>
      <c r="S8" s="2">
        <f t="shared" si="5"/>
        <v>3000000000</v>
      </c>
      <c r="T8" s="2">
        <f t="shared" si="5"/>
        <v>3000000000</v>
      </c>
      <c r="U8" s="2">
        <f t="shared" si="5"/>
        <v>-4000000000</v>
      </c>
      <c r="V8" s="2">
        <f t="shared" si="5"/>
        <v>5000000000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0.42</v>
      </c>
      <c r="E9" s="3">
        <f>IFERROR(INDEX(E51:E500,MATCH("Free cash flow per share (Quarter)",$C$51:$C$500,0)),"")</f>
        <v>-4.92</v>
      </c>
      <c r="H9" s="3">
        <f>IFERROR(INDEX(D9:G9,COUNT(D9:G9)),"")</f>
        <v>-4.92</v>
      </c>
      <c r="I9" s="3">
        <f t="shared" ref="I9:V9" si="6">IFERROR(INDEX(I51:I500,MATCH($C$9,$C$51:$C$500,0)),"")</f>
        <v>-28.06</v>
      </c>
      <c r="J9" s="3">
        <f t="shared" si="6"/>
        <v>71.88</v>
      </c>
      <c r="K9" s="3">
        <f t="shared" si="6"/>
        <v>77.41</v>
      </c>
      <c r="L9" s="3">
        <f t="shared" si="6"/>
        <v>58.45</v>
      </c>
      <c r="M9" s="3">
        <f t="shared" si="6"/>
        <v>-13.42</v>
      </c>
      <c r="N9" s="3">
        <f t="shared" si="6"/>
        <v>34.57</v>
      </c>
      <c r="O9" s="3">
        <f t="shared" si="6"/>
        <v>2.4700000000000002</v>
      </c>
      <c r="P9" s="3">
        <f t="shared" si="6"/>
        <v>-43.81</v>
      </c>
      <c r="Q9" s="3">
        <f t="shared" si="6"/>
        <v>-33.43</v>
      </c>
      <c r="R9" s="3">
        <f t="shared" si="6"/>
        <v>37.39</v>
      </c>
      <c r="S9" s="3">
        <f t="shared" si="6"/>
        <v>10.220000000000001</v>
      </c>
      <c r="T9" s="3">
        <f t="shared" si="6"/>
        <v>7.89</v>
      </c>
      <c r="U9" s="3">
        <f t="shared" si="6"/>
        <v>-12.73</v>
      </c>
      <c r="V9" s="3">
        <f t="shared" si="6"/>
        <v>14.44</v>
      </c>
    </row>
    <row r="10" spans="1:22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V10" ca="1" si="7">IFERROR(IF(I9=0,"",I2/I9),"")</f>
        <v/>
      </c>
      <c r="J10" s="3">
        <f t="shared" ca="1" si="7"/>
        <v>4.4796883695047303</v>
      </c>
      <c r="K10" s="3">
        <f t="shared" ca="1" si="7"/>
        <v>5.4256556000516731</v>
      </c>
      <c r="L10" s="3">
        <f t="shared" ca="1" si="7"/>
        <v>6.8434559452523525</v>
      </c>
      <c r="M10" s="3">
        <f t="shared" ca="1" si="7"/>
        <v>-29.359165424739196</v>
      </c>
      <c r="N10" s="3">
        <f t="shared" ca="1" si="7"/>
        <v>7.9259473531964133</v>
      </c>
      <c r="O10" s="3" t="str">
        <f t="shared" ca="1" si="7"/>
        <v/>
      </c>
      <c r="P10" s="3" t="str">
        <f t="shared" ca="1" si="7"/>
        <v/>
      </c>
      <c r="Q10" s="3">
        <f t="shared" ca="1" si="7"/>
        <v>-10.469638049655998</v>
      </c>
      <c r="R10" s="3" t="str">
        <f t="shared" ca="1" si="7"/>
        <v/>
      </c>
      <c r="S10" s="3" t="str">
        <f t="shared" ca="1" si="7"/>
        <v/>
      </c>
      <c r="T10" s="3">
        <f t="shared" ca="1" si="7"/>
        <v>44.740177439797215</v>
      </c>
      <c r="U10" s="3">
        <f t="shared" ca="1" si="7"/>
        <v>-36.920659858601724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18920021746</v>
      </c>
      <c r="E11" s="2">
        <f>IFERROR(INDEX(E51:E500,MATCH($C$11,$C$51:$C$500,0)),"")</f>
        <v>16093665805</v>
      </c>
      <c r="H11" s="2">
        <f>IFERROR(INDEX(D11:G11,COUNT(D11:G11)),"")</f>
        <v>16093665805</v>
      </c>
      <c r="I11" s="2">
        <f t="shared" ref="I11:V11" si="8">IFERROR(INDEX(I51:I500,MATCH($C$11,$C$51:$C$500,0)),"")</f>
        <v>18920021746</v>
      </c>
      <c r="J11" s="2">
        <f t="shared" si="8"/>
        <v>38485642987</v>
      </c>
      <c r="K11" s="2">
        <f t="shared" si="8"/>
        <v>56353919122</v>
      </c>
      <c r="L11" s="2">
        <f t="shared" si="8"/>
        <v>30803835554</v>
      </c>
      <c r="M11" s="2">
        <f t="shared" si="8"/>
        <v>83295905647</v>
      </c>
      <c r="N11" s="2">
        <f t="shared" si="8"/>
        <v>82017544108</v>
      </c>
      <c r="O11" s="2">
        <f t="shared" si="8"/>
        <v>75107462900</v>
      </c>
      <c r="P11" s="2">
        <f t="shared" si="8"/>
        <v>56308078549</v>
      </c>
      <c r="Q11" s="2">
        <f t="shared" si="8"/>
        <v>88478807279</v>
      </c>
      <c r="R11" s="2">
        <f t="shared" si="8"/>
        <v>115865761398</v>
      </c>
      <c r="S11" s="2">
        <f t="shared" si="8"/>
        <v>101814991509</v>
      </c>
      <c r="T11" s="2">
        <f t="shared" si="8"/>
        <v>69675743234</v>
      </c>
      <c r="U11" s="2">
        <f t="shared" si="8"/>
        <v>67041602624</v>
      </c>
      <c r="V11" s="2">
        <f t="shared" si="8"/>
        <v>44932029262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-19000000000</v>
      </c>
      <c r="E12" s="2">
        <f>IFERROR(INDEX(E51:E500,MATCH("Net Debt (Quarter)",$C$51:$C$500,0)),"")</f>
        <v>-16000000000</v>
      </c>
      <c r="H12" s="2">
        <f>IFERROR(INDEX(D12:G12,COUNT(D12:G12)),"")</f>
        <v>-16000000000</v>
      </c>
      <c r="I12" s="2">
        <f t="shared" ref="I12:V12" si="9">IFERROR(INDEX(I51:I500,MATCH($C$12,$C$51:$C$500,0)),"")</f>
        <v>-19000000000</v>
      </c>
      <c r="J12" s="2">
        <f t="shared" si="9"/>
        <v>-38000000000</v>
      </c>
      <c r="K12" s="2">
        <f t="shared" si="9"/>
        <v>-56000000000</v>
      </c>
      <c r="L12" s="2">
        <f t="shared" si="9"/>
        <v>-31000000000</v>
      </c>
      <c r="M12" s="2">
        <f t="shared" si="9"/>
        <v>-83000000000</v>
      </c>
      <c r="N12" s="2">
        <f t="shared" si="9"/>
        <v>-82000000000</v>
      </c>
      <c r="O12" s="2">
        <f t="shared" si="9"/>
        <v>-75000000000</v>
      </c>
      <c r="P12" s="2">
        <f t="shared" si="9"/>
        <v>-56000000000</v>
      </c>
      <c r="Q12" s="2">
        <f t="shared" si="9"/>
        <v>-88000000000</v>
      </c>
      <c r="R12" s="2">
        <f t="shared" si="9"/>
        <v>-116000000000</v>
      </c>
      <c r="S12" s="2">
        <f t="shared" si="9"/>
        <v>-102000000000</v>
      </c>
      <c r="T12" s="2">
        <f t="shared" si="9"/>
        <v>-70000000000</v>
      </c>
      <c r="U12" s="2">
        <f t="shared" si="9"/>
        <v>-67000000000</v>
      </c>
      <c r="V12" s="2">
        <f t="shared" si="9"/>
        <v>-45000000000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V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-48973149</v>
      </c>
    </row>
    <row r="15" spans="1:22" ht="15.5" x14ac:dyDescent="0.35">
      <c r="C15" t="s">
        <v>28</v>
      </c>
      <c r="D15" s="2">
        <f>IFERROR(INDEX(D51:D500,MATCH($C$15,$C$51:$C$500,0)),"")</f>
        <v>90826712</v>
      </c>
      <c r="E15" s="2">
        <f>IFERROR(INDEX(E51:E500,MATCH($C$15,$C$51:$C$500,0)),"")</f>
        <v>-2110146485</v>
      </c>
      <c r="H15" s="2">
        <f>IFERROR(SUM(D15:G15)*(4/MAX(1,COUNT(D15:G15))),"")</f>
        <v>-4038639546</v>
      </c>
      <c r="I15" s="2">
        <f t="shared" ref="I15:V15" si="12">IFERROR(INDEX(I51:I500,MATCH($C$15,$C$51:$C$500,0)),"")</f>
        <v>-480485818</v>
      </c>
      <c r="J15" s="2">
        <f t="shared" si="12"/>
        <v>-1051763873</v>
      </c>
      <c r="K15" s="2">
        <f t="shared" si="12"/>
        <v>-2937389392</v>
      </c>
      <c r="L15" s="2">
        <f t="shared" si="12"/>
        <v>-7123631037</v>
      </c>
      <c r="M15" s="2">
        <f t="shared" si="12"/>
        <v>-5463232214</v>
      </c>
      <c r="N15" s="2">
        <f t="shared" si="12"/>
        <v>-2060314341</v>
      </c>
      <c r="O15" s="2">
        <f t="shared" si="12"/>
        <v>-1364878143</v>
      </c>
      <c r="P15" s="2">
        <f t="shared" si="12"/>
        <v>-2967432362</v>
      </c>
      <c r="Q15" s="2">
        <f t="shared" si="12"/>
        <v>-1604832494</v>
      </c>
      <c r="R15" s="2">
        <f t="shared" si="12"/>
        <v>-2278665403</v>
      </c>
      <c r="S15" s="2">
        <f t="shared" si="12"/>
        <v>-1972849888</v>
      </c>
      <c r="T15" s="2">
        <f t="shared" si="12"/>
        <v>-2663152461</v>
      </c>
      <c r="U15" s="2">
        <f t="shared" si="12"/>
        <v>-20509600140</v>
      </c>
      <c r="V15" s="2">
        <f t="shared" si="12"/>
        <v>-5049230061</v>
      </c>
    </row>
    <row r="16" spans="1:22" ht="15.5" x14ac:dyDescent="0.35">
      <c r="C16" t="s">
        <v>29</v>
      </c>
      <c r="D16" s="2">
        <f>IFERROR(INDEX(D51:D500,MATCH($C$16,$C$51:$C$500,0)),"")</f>
        <v>-992873323</v>
      </c>
      <c r="E16" s="2">
        <f>IFERROR(INDEX(E51:E500,MATCH($C$16,$C$51:$C$500,0)),"")</f>
        <v>3323642647</v>
      </c>
      <c r="H16" s="2">
        <f>IFERROR(SUM(D16:G16)*(4/MAX(1,COUNT(D16:G16))),"")</f>
        <v>4661538648</v>
      </c>
      <c r="I16" s="2">
        <f t="shared" ref="I16:V16" si="13">IFERROR(INDEX(I51:I500,MATCH($C$16,$C$51:$C$500,0)),"")</f>
        <v>1075679210</v>
      </c>
      <c r="J16" s="2">
        <f t="shared" si="13"/>
        <v>15366332671</v>
      </c>
      <c r="K16" s="2">
        <f t="shared" si="13"/>
        <v>19012945056</v>
      </c>
      <c r="L16" s="2">
        <f t="shared" si="13"/>
        <v>34552481023</v>
      </c>
      <c r="M16" s="2">
        <f t="shared" si="13"/>
        <v>28186888107</v>
      </c>
      <c r="N16" s="2">
        <f t="shared" si="13"/>
        <v>4461029495</v>
      </c>
      <c r="O16" s="2">
        <f t="shared" si="13"/>
        <v>5302563264</v>
      </c>
      <c r="P16" s="2">
        <f t="shared" si="13"/>
        <v>12347569714</v>
      </c>
      <c r="Q16" s="2">
        <f t="shared" si="13"/>
        <v>7568252565</v>
      </c>
      <c r="R16" s="2">
        <f t="shared" si="13"/>
        <v>12288056506</v>
      </c>
      <c r="S16" s="2">
        <f t="shared" si="13"/>
        <v>11832026060</v>
      </c>
      <c r="T16" s="2">
        <f t="shared" si="13"/>
        <v>17183018745</v>
      </c>
      <c r="U16" s="2">
        <f t="shared" si="13"/>
        <v>87322830461</v>
      </c>
      <c r="V16" s="2">
        <f t="shared" si="13"/>
        <v>25657760096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V20" ca="1" si="14">IFERROR(H21*H2,"")</f>
        <v/>
      </c>
      <c r="I20" s="2" t="str">
        <f t="shared" ca="1" si="14"/>
        <v/>
      </c>
      <c r="J20" s="2">
        <f t="shared" ca="1" si="14"/>
        <v>106260000000</v>
      </c>
      <c r="K20" s="2">
        <f t="shared" ca="1" si="14"/>
        <v>138600000000</v>
      </c>
      <c r="L20" s="2">
        <f t="shared" ca="1" si="14"/>
        <v>132000000000</v>
      </c>
      <c r="M20" s="2">
        <f t="shared" ca="1" si="14"/>
        <v>130020000000</v>
      </c>
      <c r="N20" s="2">
        <f t="shared" ca="1" si="14"/>
        <v>90420000000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115500000000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116490000000</v>
      </c>
      <c r="U20" s="2">
        <f t="shared" ca="1" si="14"/>
        <v>155100000000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330000000</v>
      </c>
      <c r="E21" s="2">
        <f>IFERROR(INDEX(E51:E500,MATCH($C$7,$C$51:$C$500,0)),"")</f>
        <v>330000000</v>
      </c>
      <c r="H21" s="2">
        <f>IFERROR(INDEX(D21:G21,COUNT(D21:G21)),"")</f>
        <v>330000000</v>
      </c>
      <c r="I21" s="2">
        <f t="shared" ref="I21:V21" si="15">IFERROR(INDEX(I51:I500,MATCH($C$7,$C$51:$C$500,0)),"")</f>
        <v>330000000</v>
      </c>
      <c r="J21" s="2">
        <f t="shared" si="15"/>
        <v>330000000</v>
      </c>
      <c r="K21" s="2">
        <f t="shared" si="15"/>
        <v>330000000</v>
      </c>
      <c r="L21" s="2">
        <f t="shared" si="15"/>
        <v>330000000</v>
      </c>
      <c r="M21" s="2">
        <f t="shared" si="15"/>
        <v>330000000</v>
      </c>
      <c r="N21" s="2">
        <f t="shared" si="15"/>
        <v>330000000</v>
      </c>
      <c r="O21" s="2">
        <f t="shared" si="15"/>
        <v>330000000</v>
      </c>
      <c r="P21" s="2">
        <f t="shared" si="15"/>
        <v>330000000</v>
      </c>
      <c r="Q21" s="2">
        <f t="shared" si="15"/>
        <v>330000000</v>
      </c>
      <c r="R21" s="2">
        <f t="shared" si="15"/>
        <v>330000000</v>
      </c>
      <c r="S21" s="2">
        <f t="shared" si="15"/>
        <v>330000000</v>
      </c>
      <c r="T21" s="2">
        <f t="shared" si="15"/>
        <v>330000000</v>
      </c>
      <c r="U21" s="2">
        <f t="shared" si="15"/>
        <v>330000000</v>
      </c>
      <c r="V21" s="2">
        <f t="shared" si="15"/>
        <v>330000000</v>
      </c>
    </row>
    <row r="23" spans="1:22" ht="15.5" x14ac:dyDescent="0.35">
      <c r="B23" t="s">
        <v>54</v>
      </c>
      <c r="C23" t="s">
        <v>55</v>
      </c>
      <c r="D23" s="3">
        <f>IFERROR(D5/D6*100,"")</f>
        <v>0.30190972510144837</v>
      </c>
      <c r="E23" s="3">
        <f>IFERROR(E5/E6*100,"")</f>
        <v>1.1468065817657953</v>
      </c>
      <c r="H23" s="3">
        <f t="shared" ref="H23:V23" si="16">IFERROR(H5/H6*100,"")</f>
        <v>2.8991988355519216</v>
      </c>
      <c r="I23" s="3">
        <f t="shared" si="16"/>
        <v>1.7468568754520404</v>
      </c>
      <c r="J23" s="3">
        <f t="shared" si="16"/>
        <v>2.0567512473305962</v>
      </c>
      <c r="K23" s="3">
        <f t="shared" si="16"/>
        <v>6.4751741469330684</v>
      </c>
      <c r="L23" s="3">
        <f t="shared" si="16"/>
        <v>8.441719051901968</v>
      </c>
      <c r="M23" s="3">
        <f t="shared" si="16"/>
        <v>7.8585618686562526</v>
      </c>
      <c r="N23" s="3">
        <f t="shared" si="16"/>
        <v>1.6740802422488859</v>
      </c>
      <c r="O23" s="3">
        <f t="shared" si="16"/>
        <v>2.6472517016110437</v>
      </c>
      <c r="P23" s="3">
        <f t="shared" si="16"/>
        <v>4.2650093776740956</v>
      </c>
      <c r="Q23" s="3">
        <f t="shared" si="16"/>
        <v>2.8613197738127698</v>
      </c>
      <c r="R23" s="3">
        <f t="shared" si="16"/>
        <v>4.446467477788163</v>
      </c>
      <c r="S23" s="3">
        <f t="shared" si="16"/>
        <v>4.6788262265717613</v>
      </c>
      <c r="T23" s="3">
        <f t="shared" si="16"/>
        <v>6.8567971699952919</v>
      </c>
      <c r="U23" s="3">
        <f t="shared" si="16"/>
        <v>26.44025408806321</v>
      </c>
      <c r="V23" s="3">
        <f t="shared" si="16"/>
        <v>16.105991623501829</v>
      </c>
    </row>
    <row r="24" spans="1:22" ht="15.5" x14ac:dyDescent="0.35">
      <c r="C24" t="s">
        <v>56</v>
      </c>
      <c r="D24" s="4">
        <f>IFERROR(_xlfn.RRI(5,I23,D23),"")</f>
        <v>-0.29607894460775963</v>
      </c>
      <c r="E24" s="4">
        <f>IFERROR(_xlfn.RRI(5,J23,E23),"")</f>
        <v>-0.11026293799367892</v>
      </c>
      <c r="H24" s="4">
        <f t="shared" ref="H24:V24" si="17">IFERROR(_xlfn.RRI(5,M23,H23),"")</f>
        <v>-0.1808055808022444</v>
      </c>
      <c r="I24" s="4">
        <f t="shared" si="17"/>
        <v>8.5471594659172201E-3</v>
      </c>
      <c r="J24" s="4">
        <f t="shared" si="17"/>
        <v>-4.9225978754407484E-2</v>
      </c>
      <c r="K24" s="4">
        <f t="shared" si="17"/>
        <v>8.7091981943408836E-2</v>
      </c>
      <c r="L24" s="4">
        <f t="shared" si="17"/>
        <v>0.24157482979549094</v>
      </c>
      <c r="M24" s="4">
        <f t="shared" si="17"/>
        <v>0.12063863556416798</v>
      </c>
      <c r="N24" s="4">
        <f t="shared" si="17"/>
        <v>-0.1858060498518268</v>
      </c>
      <c r="O24" s="4">
        <f t="shared" si="17"/>
        <v>-0.17332503311260272</v>
      </c>
      <c r="P24" s="4">
        <f t="shared" si="17"/>
        <v>-0.30572604535912895</v>
      </c>
      <c r="Q24" s="4">
        <f t="shared" si="17"/>
        <v>-0.29219148089151004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1.8</v>
      </c>
      <c r="J25" s="3">
        <f t="shared" si="18"/>
        <v>43.23</v>
      </c>
      <c r="K25" s="3">
        <f t="shared" si="18"/>
        <v>51.85</v>
      </c>
      <c r="L25" s="3">
        <f t="shared" si="18"/>
        <v>86.42</v>
      </c>
      <c r="M25" s="3">
        <f t="shared" si="18"/>
        <v>72.12</v>
      </c>
      <c r="N25" s="3">
        <f t="shared" si="18"/>
        <v>11.52</v>
      </c>
      <c r="O25" s="3">
        <f t="shared" si="18"/>
        <v>15.59</v>
      </c>
      <c r="P25" s="3">
        <f t="shared" si="18"/>
        <v>31.46</v>
      </c>
      <c r="Q25" s="3">
        <f t="shared" si="18"/>
        <v>21.31</v>
      </c>
      <c r="R25" s="3">
        <f t="shared" si="18"/>
        <v>34.08</v>
      </c>
      <c r="S25" s="3">
        <f t="shared" si="18"/>
        <v>33.1</v>
      </c>
      <c r="T25" s="3">
        <f t="shared" si="18"/>
        <v>46.6</v>
      </c>
      <c r="U25" s="3">
        <f t="shared" si="18"/>
        <v>174.82</v>
      </c>
      <c r="V25" s="3">
        <f t="shared" si="18"/>
        <v>64.13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-0.31013516926939255</v>
      </c>
      <c r="J26" s="4">
        <f t="shared" si="19"/>
        <v>0.22627485784103496</v>
      </c>
      <c r="K26" s="4">
        <f t="shared" si="19"/>
        <v>0.10509091478533739</v>
      </c>
      <c r="L26" s="4">
        <f t="shared" si="19"/>
        <v>0.32314110778430005</v>
      </c>
      <c r="M26" s="4">
        <f t="shared" si="19"/>
        <v>0.16174610848307402</v>
      </c>
      <c r="N26" s="4">
        <f t="shared" si="19"/>
        <v>-0.19029858717994619</v>
      </c>
      <c r="O26" s="4">
        <f t="shared" si="19"/>
        <v>-0.19667359976237442</v>
      </c>
      <c r="P26" s="4">
        <f t="shared" si="19"/>
        <v>-0.29036746204872821</v>
      </c>
      <c r="Q26" s="4">
        <f t="shared" si="19"/>
        <v>-0.19775976044936794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10.423217306060605</v>
      </c>
      <c r="E27" s="3">
        <f>IFERROR(E4/E21,"")</f>
        <v>5.2321255999999998</v>
      </c>
      <c r="H27" s="3">
        <f t="shared" ref="H27:V27" si="20">IFERROR(H4/H21,"")</f>
        <v>31.310685812121211</v>
      </c>
      <c r="I27" s="3">
        <f t="shared" si="20"/>
        <v>39.077936796969695</v>
      </c>
      <c r="J27" s="3">
        <f t="shared" si="20"/>
        <v>240.74430818181818</v>
      </c>
      <c r="K27" s="3">
        <f t="shared" si="20"/>
        <v>352.12283485151517</v>
      </c>
      <c r="L27" s="3">
        <f t="shared" si="20"/>
        <v>608.82601820303034</v>
      </c>
      <c r="M27" s="3">
        <f t="shared" si="20"/>
        <v>446.09227160909091</v>
      </c>
      <c r="N27" s="3">
        <f t="shared" si="20"/>
        <v>292.86336558484851</v>
      </c>
      <c r="O27" s="3">
        <f t="shared" si="20"/>
        <v>360.35576909090906</v>
      </c>
      <c r="P27" s="3">
        <f t="shared" si="20"/>
        <v>434.4911571212121</v>
      </c>
      <c r="Q27" s="3">
        <f t="shared" si="20"/>
        <v>337.25712046969699</v>
      </c>
      <c r="R27" s="3">
        <f t="shared" si="20"/>
        <v>351.33548803030305</v>
      </c>
      <c r="S27" s="3">
        <f t="shared" si="20"/>
        <v>359.01611854545456</v>
      </c>
      <c r="T27" s="3">
        <f t="shared" si="20"/>
        <v>402.35128859696971</v>
      </c>
      <c r="U27" s="3">
        <f t="shared" si="20"/>
        <v>397.97938239090911</v>
      </c>
      <c r="V27" s="3">
        <f t="shared" si="20"/>
        <v>444.51808154242423</v>
      </c>
    </row>
    <row r="28" spans="1:22" ht="15.5" x14ac:dyDescent="0.35">
      <c r="C28" t="s">
        <v>61</v>
      </c>
      <c r="D28" s="4">
        <f>IFERROR(_xlfn.RRI(5,I27,D27),"")</f>
        <v>-0.23226023893493875</v>
      </c>
      <c r="E28" s="4">
        <f>IFERROR(_xlfn.RRI(5,J27,E27),"")</f>
        <v>-0.53503054218843293</v>
      </c>
      <c r="H28" s="4">
        <f t="shared" ref="H28:V28" si="21">IFERROR(_xlfn.RRI(5,M27,H27),"")</f>
        <v>-0.41216752357847775</v>
      </c>
      <c r="I28" s="4">
        <f t="shared" si="21"/>
        <v>-0.33157402927469015</v>
      </c>
      <c r="J28" s="4">
        <f t="shared" si="21"/>
        <v>-7.7503111997130558E-2</v>
      </c>
      <c r="K28" s="4">
        <f t="shared" si="21"/>
        <v>-4.1167713432651576E-2</v>
      </c>
      <c r="L28" s="4">
        <f t="shared" si="21"/>
        <v>0.12539871574398931</v>
      </c>
      <c r="M28" s="4">
        <f t="shared" si="21"/>
        <v>4.8915579297905909E-2</v>
      </c>
      <c r="N28" s="4">
        <f t="shared" si="21"/>
        <v>-3.991381542333905E-2</v>
      </c>
      <c r="O28" s="4">
        <f t="shared" si="21"/>
        <v>-2.180550019760974E-2</v>
      </c>
      <c r="P28" s="4">
        <f t="shared" si="21"/>
        <v>1.7710074397515596E-2</v>
      </c>
      <c r="Q28" s="4">
        <f t="shared" si="21"/>
        <v>-5.3731595857957504E-2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-0.95836224843858442</v>
      </c>
      <c r="J29" s="4">
        <f t="shared" si="22"/>
        <v>-0.16624879459980721</v>
      </c>
      <c r="K29" s="4">
        <f t="shared" si="22"/>
        <v>-0.40002314279102058</v>
      </c>
      <c r="L29" s="4">
        <f t="shared" si="22"/>
        <v>0.19828064337215745</v>
      </c>
      <c r="M29" s="4">
        <f t="shared" si="22"/>
        <v>5.2604166666666679</v>
      </c>
      <c r="N29" s="4">
        <f t="shared" si="22"/>
        <v>-0.26106478511866582</v>
      </c>
      <c r="O29" s="4">
        <f t="shared" si="22"/>
        <v>-0.50445009535918628</v>
      </c>
      <c r="P29" s="4">
        <f t="shared" si="22"/>
        <v>0.47630220553730657</v>
      </c>
      <c r="Q29" s="4">
        <f t="shared" si="22"/>
        <v>-0.37470657276995306</v>
      </c>
      <c r="R29" s="4">
        <f t="shared" si="22"/>
        <v>2.9607250755286914E-2</v>
      </c>
      <c r="S29" s="4">
        <f t="shared" si="22"/>
        <v>-0.28969957081545061</v>
      </c>
      <c r="T29" s="4">
        <f t="shared" si="22"/>
        <v>-0.73344010982725094</v>
      </c>
      <c r="U29" s="4">
        <f t="shared" si="22"/>
        <v>1.7260252611882114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-0.1987630776210989</v>
      </c>
      <c r="I30" s="4">
        <f t="shared" si="23"/>
        <v>-0.83767866791078316</v>
      </c>
      <c r="J30" s="4">
        <f t="shared" si="23"/>
        <v>-0.3163058900075697</v>
      </c>
      <c r="K30" s="4">
        <f t="shared" si="23"/>
        <v>-0.42163635534036953</v>
      </c>
      <c r="L30" s="4">
        <f t="shared" si="23"/>
        <v>0.36479839923463736</v>
      </c>
      <c r="M30" s="4">
        <f t="shared" si="23"/>
        <v>0.52320953738356479</v>
      </c>
      <c r="N30" s="4">
        <f t="shared" si="23"/>
        <v>-0.18729380599713349</v>
      </c>
      <c r="O30" s="4">
        <f t="shared" si="23"/>
        <v>-0.17062576951277544</v>
      </c>
      <c r="P30" s="4">
        <f t="shared" si="23"/>
        <v>0.28830832842342236</v>
      </c>
      <c r="Q30" s="4">
        <f t="shared" si="23"/>
        <v>-4.0071009164299946E-2</v>
      </c>
      <c r="R30" s="4">
        <f t="shared" si="23"/>
        <v>-2.1393553432278757E-2</v>
      </c>
      <c r="S30" s="4">
        <f t="shared" si="23"/>
        <v>-0.10770481238578423</v>
      </c>
      <c r="T30" s="4">
        <f t="shared" si="23"/>
        <v>1.0985258029689495E-2</v>
      </c>
      <c r="U30" s="4">
        <f t="shared" si="23"/>
        <v>-0.10469472690521707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1025.43</v>
      </c>
      <c r="E32" s="3">
        <f>IFERROR(INDEX(E51:E500,MATCH($A$32,$C$51:$C$500,0)),"")</f>
        <v>1022.44</v>
      </c>
      <c r="H32" s="3">
        <f>IFERROR(INDEX(D32:G32,COUNT(D32:G32)),"")</f>
        <v>1022.44</v>
      </c>
      <c r="I32" s="3">
        <f t="shared" ref="I32:V32" si="24">IFERROR(INDEX(I51:I500,MATCH($C$32,$C$51:$C$500,0)),"")</f>
        <v>1025.43</v>
      </c>
      <c r="J32" s="3">
        <f t="shared" si="24"/>
        <v>1012.62</v>
      </c>
      <c r="K32" s="3">
        <f t="shared" si="24"/>
        <v>1001.92</v>
      </c>
      <c r="L32" s="3">
        <f t="shared" si="24"/>
        <v>898.91</v>
      </c>
      <c r="M32" s="3">
        <f t="shared" si="24"/>
        <v>829.74</v>
      </c>
      <c r="N32" s="3">
        <f t="shared" si="24"/>
        <v>756.7</v>
      </c>
      <c r="O32" s="3">
        <f t="shared" si="24"/>
        <v>744.27</v>
      </c>
      <c r="P32" s="3">
        <f t="shared" si="24"/>
        <v>727.27</v>
      </c>
      <c r="Q32" s="3">
        <f t="shared" si="24"/>
        <v>694.5</v>
      </c>
      <c r="R32" s="3">
        <f t="shared" si="24"/>
        <v>677</v>
      </c>
      <c r="S32" s="3">
        <f t="shared" si="24"/>
        <v>646.65</v>
      </c>
      <c r="T32" s="3">
        <f t="shared" si="24"/>
        <v>633.96</v>
      </c>
      <c r="U32" s="3">
        <f t="shared" si="24"/>
        <v>605.07000000000005</v>
      </c>
      <c r="V32" s="3">
        <f t="shared" si="24"/>
        <v>441.98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V33" si="25">IFERROR(INDEX(I51:I500,MATCH($C$33,$C$51:$C$500,0)),"")</f>
        <v>0.3</v>
      </c>
      <c r="J33" s="3">
        <f t="shared" si="25"/>
        <v>0.32</v>
      </c>
      <c r="K33" s="3">
        <f t="shared" si="25"/>
        <v>0.42</v>
      </c>
      <c r="L33" s="3">
        <f t="shared" si="25"/>
        <v>0.44</v>
      </c>
      <c r="M33" s="3">
        <f t="shared" si="25"/>
        <v>0.47</v>
      </c>
      <c r="N33" s="3">
        <f t="shared" si="25"/>
        <v>0.36</v>
      </c>
      <c r="O33" s="3">
        <f t="shared" si="25"/>
        <v>0.34</v>
      </c>
      <c r="P33" s="3">
        <f t="shared" si="25"/>
        <v>0.43</v>
      </c>
      <c r="Q33" s="3">
        <f t="shared" si="25"/>
        <v>0.5</v>
      </c>
      <c r="R33" s="3">
        <f t="shared" si="25"/>
        <v>0.59</v>
      </c>
      <c r="S33" s="3">
        <f t="shared" si="25"/>
        <v>0.6</v>
      </c>
      <c r="T33" s="3">
        <f t="shared" si="25"/>
        <v>0.56000000000000005</v>
      </c>
      <c r="U33" s="3">
        <f t="shared" si="25"/>
        <v>0.78</v>
      </c>
      <c r="V33" s="3">
        <f t="shared" si="25"/>
        <v>0.87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-113.97</v>
      </c>
      <c r="E34" s="3">
        <f>IFERROR(INDEX(E51:E500,MATCH($A$34,$C$51:$C$500,0)),"")</f>
        <v>83.06</v>
      </c>
      <c r="H34" s="3">
        <f>IFERROR(INDEX(D34:G34,COUNT(D34:G34)),"")</f>
        <v>83.06</v>
      </c>
      <c r="I34" s="3">
        <f t="shared" ref="I34:V34" si="26">IFERROR(INDEX(I51:I500,MATCH($C$34,$C$51:$C$500,0)),"")</f>
        <v>172.22</v>
      </c>
      <c r="J34" s="3">
        <f t="shared" si="26"/>
        <v>7.45</v>
      </c>
      <c r="K34" s="3">
        <f t="shared" si="26"/>
        <v>8.1</v>
      </c>
      <c r="L34" s="3">
        <f t="shared" si="26"/>
        <v>4.63</v>
      </c>
      <c r="M34" s="3">
        <f t="shared" si="26"/>
        <v>5.46</v>
      </c>
      <c r="N34" s="3">
        <f t="shared" si="26"/>
        <v>23.78</v>
      </c>
      <c r="O34" s="3">
        <f t="shared" si="26"/>
        <v>16.29</v>
      </c>
      <c r="P34" s="3">
        <f t="shared" si="26"/>
        <v>10.039999999999999</v>
      </c>
      <c r="Q34" s="3">
        <f t="shared" si="26"/>
        <v>16.420000000000002</v>
      </c>
      <c r="R34" s="3">
        <f t="shared" si="26"/>
        <v>11.74</v>
      </c>
      <c r="S34" s="3">
        <f t="shared" si="26"/>
        <v>11.69</v>
      </c>
      <c r="T34" s="3">
        <f t="shared" si="26"/>
        <v>7.58</v>
      </c>
      <c r="U34" s="3">
        <f t="shared" si="26"/>
        <v>2.69</v>
      </c>
      <c r="V34" s="3">
        <f t="shared" si="26"/>
        <v>6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29.84</v>
      </c>
      <c r="E35" s="3">
        <f>IFERROR(INDEX(E51:E500,MATCH($A$35,$C$51:$C$500,0)),"")</f>
        <v>58.3</v>
      </c>
      <c r="H35" s="3">
        <f>IFERROR(INDEX(D35:G35,COUNT(D35:G35)),"")</f>
        <v>58.3</v>
      </c>
      <c r="I35" s="3">
        <f t="shared" ref="I35:V35" si="27">IFERROR(INDEX(I51:I500,MATCH($C$35,$C$51:$C$500,0)),"")</f>
        <v>7.96</v>
      </c>
      <c r="J35" s="3">
        <f t="shared" si="27"/>
        <v>1.34</v>
      </c>
      <c r="K35" s="3">
        <f t="shared" si="27"/>
        <v>1.2</v>
      </c>
      <c r="L35" s="3">
        <f t="shared" si="27"/>
        <v>0.66</v>
      </c>
      <c r="M35" s="3">
        <f t="shared" si="27"/>
        <v>0.89</v>
      </c>
      <c r="N35" s="3">
        <f t="shared" si="27"/>
        <v>0.94</v>
      </c>
      <c r="O35" s="3">
        <f t="shared" si="27"/>
        <v>0.71</v>
      </c>
      <c r="P35" s="3">
        <f t="shared" si="27"/>
        <v>0.73</v>
      </c>
      <c r="Q35" s="3">
        <f t="shared" si="27"/>
        <v>1.04</v>
      </c>
      <c r="R35" s="3">
        <f t="shared" si="27"/>
        <v>1.1399999999999999</v>
      </c>
      <c r="S35" s="3">
        <f t="shared" si="27"/>
        <v>1.08</v>
      </c>
      <c r="T35" s="3">
        <f t="shared" si="27"/>
        <v>0.88</v>
      </c>
      <c r="U35" s="3">
        <f t="shared" si="27"/>
        <v>1.19</v>
      </c>
      <c r="V35" s="3">
        <f t="shared" si="27"/>
        <v>0.87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82</v>
      </c>
      <c r="E50" t="s">
        <v>83</v>
      </c>
      <c r="F50" t="s">
        <v>338</v>
      </c>
      <c r="G50" t="s">
        <v>339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3439661711</v>
      </c>
      <c r="E51" s="5">
        <v>1726601448</v>
      </c>
      <c r="F51" s="5">
        <v>865398100</v>
      </c>
      <c r="G51" s="5">
        <v>6864057884</v>
      </c>
      <c r="I51" s="5">
        <v>12895719143</v>
      </c>
      <c r="J51" s="5">
        <v>79445621700</v>
      </c>
      <c r="K51" s="5">
        <v>116200535501</v>
      </c>
      <c r="L51" s="5">
        <v>200912586007</v>
      </c>
      <c r="M51" s="5">
        <v>147210449631</v>
      </c>
      <c r="N51" s="5">
        <v>96644910643</v>
      </c>
      <c r="O51" s="5">
        <v>118917403800</v>
      </c>
      <c r="P51" s="5">
        <v>143382081850</v>
      </c>
      <c r="Q51" s="5">
        <v>111294849755</v>
      </c>
      <c r="R51" s="5">
        <v>115940711050</v>
      </c>
      <c r="S51" s="5">
        <v>118475319120</v>
      </c>
      <c r="T51" s="5">
        <v>132775925237</v>
      </c>
      <c r="U51" s="5">
        <v>131333196189</v>
      </c>
      <c r="V51" s="5">
        <v>146690966909</v>
      </c>
    </row>
    <row r="52" spans="2:22" ht="15.5" x14ac:dyDescent="0.35">
      <c r="C52" t="s">
        <v>85</v>
      </c>
      <c r="D52" s="5">
        <v>-4966855318</v>
      </c>
      <c r="E52" s="5">
        <v>-1437550714</v>
      </c>
      <c r="F52" s="5">
        <v>-1506441465</v>
      </c>
      <c r="G52" s="5">
        <v>-5932797013</v>
      </c>
      <c r="I52" s="5">
        <v>-13843644510</v>
      </c>
      <c r="J52" s="5">
        <v>-57336709846</v>
      </c>
      <c r="K52" s="5">
        <v>-81186699911</v>
      </c>
      <c r="L52" s="5">
        <v>-143351304745</v>
      </c>
      <c r="M52" s="5">
        <v>-100630682833</v>
      </c>
      <c r="N52" s="5">
        <v>-75915198723</v>
      </c>
      <c r="O52" s="5">
        <v>-92610497907</v>
      </c>
      <c r="P52" s="5">
        <v>-114505560002</v>
      </c>
      <c r="Q52" s="5">
        <v>-86428325414</v>
      </c>
      <c r="R52" s="5">
        <v>-86448407274</v>
      </c>
      <c r="S52" s="5">
        <v>-91681654471</v>
      </c>
      <c r="T52" s="5">
        <v>-98907795081</v>
      </c>
      <c r="U52" s="5">
        <v>-103601858426</v>
      </c>
      <c r="V52" s="5">
        <v>-109577428965</v>
      </c>
    </row>
    <row r="53" spans="2:22" ht="15.5" x14ac:dyDescent="0.35">
      <c r="C53" t="s">
        <v>86</v>
      </c>
      <c r="D53" s="5">
        <v>-1527193607</v>
      </c>
      <c r="E53" s="5">
        <v>289050734</v>
      </c>
      <c r="F53" s="5">
        <v>-641043365</v>
      </c>
      <c r="G53" s="5">
        <v>931260871</v>
      </c>
      <c r="I53" s="5">
        <v>-947925367</v>
      </c>
      <c r="J53" s="5">
        <v>22108911854</v>
      </c>
      <c r="K53" s="5">
        <v>35013835590</v>
      </c>
      <c r="L53" s="5">
        <v>57561281262</v>
      </c>
      <c r="M53" s="5">
        <v>46579766798</v>
      </c>
      <c r="N53" s="5">
        <v>20729711920</v>
      </c>
      <c r="O53" s="5">
        <v>26306905893</v>
      </c>
      <c r="P53" s="5">
        <v>28876521848</v>
      </c>
      <c r="Q53" s="5">
        <v>24866524341</v>
      </c>
      <c r="R53" s="5">
        <v>29492303776</v>
      </c>
      <c r="S53" s="5">
        <v>26793664649</v>
      </c>
      <c r="T53" s="5">
        <v>33868130156</v>
      </c>
      <c r="U53" s="5">
        <v>27731337763</v>
      </c>
      <c r="V53" s="5">
        <v>37113537944</v>
      </c>
    </row>
    <row r="54" spans="2:22" ht="15.5" x14ac:dyDescent="0.35">
      <c r="C54" t="s">
        <v>87</v>
      </c>
      <c r="D54" s="5">
        <v>854699564</v>
      </c>
      <c r="E54" s="5">
        <v>3407421292</v>
      </c>
      <c r="F54" s="5">
        <v>-2557853654</v>
      </c>
      <c r="G54" s="5">
        <v>1599555177</v>
      </c>
      <c r="I54" s="5">
        <v>3303822379</v>
      </c>
      <c r="J54" s="5">
        <v>-5471703006</v>
      </c>
      <c r="K54" s="5">
        <v>-15772470715</v>
      </c>
      <c r="L54" s="5">
        <v>-23008800239</v>
      </c>
      <c r="M54" s="5">
        <v>-18392878691</v>
      </c>
      <c r="N54" s="5">
        <v>-16268682425</v>
      </c>
      <c r="O54" s="5">
        <v>-21004342629</v>
      </c>
      <c r="P54" s="5">
        <v>-16528952134</v>
      </c>
      <c r="Q54" s="5">
        <v>-17298271776</v>
      </c>
      <c r="R54" s="5">
        <v>-17204247270</v>
      </c>
      <c r="S54" s="5">
        <v>-14961638589</v>
      </c>
      <c r="T54" s="5">
        <v>-16685111411</v>
      </c>
      <c r="U54" s="5">
        <v>14905547322</v>
      </c>
      <c r="V54" s="5">
        <v>-14106675480</v>
      </c>
    </row>
    <row r="55" spans="2:22" ht="15.5" x14ac:dyDescent="0.35">
      <c r="C55" t="s">
        <v>340</v>
      </c>
      <c r="D55" s="5">
        <v>-2802960730</v>
      </c>
      <c r="E55" s="5">
        <v>-3000658059</v>
      </c>
      <c r="F55" s="5">
        <v>-3757315840</v>
      </c>
      <c r="G55" s="5">
        <v>-4477819078</v>
      </c>
      <c r="I55" s="5">
        <v>-14038753707</v>
      </c>
      <c r="J55" s="5">
        <v>-20759963827</v>
      </c>
      <c r="K55" s="5">
        <v>-25962379058</v>
      </c>
      <c r="L55" s="5">
        <v>-33232434519</v>
      </c>
      <c r="M55" s="5">
        <v>-26013418430</v>
      </c>
      <c r="N55" s="5">
        <v>-23317273296</v>
      </c>
      <c r="O55" s="5">
        <v>-26874905841</v>
      </c>
      <c r="P55" s="5">
        <v>-24422277530</v>
      </c>
      <c r="Q55" s="5">
        <v>-23158091026</v>
      </c>
      <c r="R55" s="5">
        <v>-24507616899</v>
      </c>
      <c r="S55" s="5">
        <v>-26027221840</v>
      </c>
      <c r="T55" s="5">
        <v>-24929367345</v>
      </c>
      <c r="U55" s="5">
        <v>-23872233545</v>
      </c>
      <c r="V55" s="5">
        <v>-18838042247</v>
      </c>
    </row>
    <row r="56" spans="2:22" ht="15.5" x14ac:dyDescent="0.35">
      <c r="C56" t="s">
        <v>341</v>
      </c>
      <c r="U56" s="5">
        <v>30014449408</v>
      </c>
    </row>
    <row r="57" spans="2:22" ht="15.5" x14ac:dyDescent="0.35">
      <c r="C57" t="s">
        <v>92</v>
      </c>
      <c r="K57" s="5">
        <v>-1092082761</v>
      </c>
      <c r="L57" s="5">
        <v>-903000263</v>
      </c>
      <c r="M57" s="5">
        <v>-1053418031</v>
      </c>
      <c r="N57" s="5">
        <v>-1393385167</v>
      </c>
      <c r="O57" s="5">
        <v>-1237056289</v>
      </c>
      <c r="P57" s="5">
        <v>-977696300</v>
      </c>
      <c r="Q57" s="5">
        <v>-1105863406</v>
      </c>
      <c r="R57" s="5">
        <v>-1281991785</v>
      </c>
      <c r="S57" s="5">
        <v>-1068159182</v>
      </c>
      <c r="T57" s="5">
        <v>-910543183</v>
      </c>
      <c r="U57" s="5">
        <v>8926691130</v>
      </c>
      <c r="V57" s="5">
        <v>-627247600</v>
      </c>
    </row>
    <row r="58" spans="2:22" ht="15.5" x14ac:dyDescent="0.35">
      <c r="C58" t="s">
        <v>93</v>
      </c>
      <c r="D58" s="5">
        <v>-672494043</v>
      </c>
      <c r="E58" s="5">
        <v>3696472026</v>
      </c>
      <c r="F58" s="5">
        <v>-3198897019</v>
      </c>
      <c r="G58" s="5">
        <v>2530816048</v>
      </c>
      <c r="I58" s="5">
        <v>2355897012</v>
      </c>
      <c r="J58" s="5">
        <v>16637208848</v>
      </c>
      <c r="K58" s="5">
        <v>19241364875</v>
      </c>
      <c r="L58" s="5">
        <v>34552481023</v>
      </c>
      <c r="M58" s="5">
        <v>28186888107</v>
      </c>
      <c r="N58" s="5">
        <v>4461029495</v>
      </c>
      <c r="O58" s="5">
        <v>5302563264</v>
      </c>
      <c r="P58" s="5">
        <v>12347569714</v>
      </c>
      <c r="Q58" s="5">
        <v>7568252565</v>
      </c>
      <c r="R58" s="5">
        <v>12288056506</v>
      </c>
      <c r="S58" s="5">
        <v>11832026060</v>
      </c>
      <c r="T58" s="5">
        <v>17183018745</v>
      </c>
      <c r="U58" s="5">
        <v>42636885085</v>
      </c>
      <c r="V58" s="5">
        <v>23006862464</v>
      </c>
    </row>
    <row r="59" spans="2:22" ht="15.5" x14ac:dyDescent="0.35">
      <c r="C59" t="s">
        <v>94</v>
      </c>
      <c r="D59" s="5">
        <v>-320379280</v>
      </c>
      <c r="E59" s="5">
        <v>-372829379</v>
      </c>
      <c r="F59" s="5">
        <v>-230646134</v>
      </c>
      <c r="G59" s="5">
        <v>-356363009</v>
      </c>
      <c r="I59" s="5">
        <v>-1280217802</v>
      </c>
      <c r="J59" s="5">
        <v>-1270876177</v>
      </c>
      <c r="K59" s="5">
        <v>-228419819</v>
      </c>
      <c r="U59" s="5">
        <v>44685945376</v>
      </c>
      <c r="V59" s="5">
        <v>2650897632</v>
      </c>
    </row>
    <row r="60" spans="2:22" ht="15.5" x14ac:dyDescent="0.35">
      <c r="C60" t="s">
        <v>27</v>
      </c>
      <c r="V60" s="5">
        <v>-48973149</v>
      </c>
    </row>
    <row r="61" spans="2:22" ht="15.5" x14ac:dyDescent="0.35">
      <c r="C61" t="s">
        <v>90</v>
      </c>
      <c r="D61" s="5">
        <v>-320379280</v>
      </c>
      <c r="E61" s="5">
        <v>-372829379</v>
      </c>
      <c r="F61" s="5">
        <v>-230646134</v>
      </c>
      <c r="G61" s="5">
        <v>-356363009</v>
      </c>
      <c r="I61" s="5">
        <v>-1280217802</v>
      </c>
      <c r="J61" s="5">
        <v>-1270876177</v>
      </c>
      <c r="K61" s="5">
        <v>-228419819</v>
      </c>
      <c r="U61" s="5">
        <v>416054066</v>
      </c>
      <c r="V61" s="5">
        <v>2699870781</v>
      </c>
    </row>
    <row r="62" spans="2:22" ht="15.5" x14ac:dyDescent="0.35">
      <c r="C62" t="s">
        <v>98</v>
      </c>
      <c r="D62" s="5">
        <v>-320379280</v>
      </c>
      <c r="E62" s="5">
        <v>-372829379</v>
      </c>
      <c r="F62" s="5">
        <v>-230646134</v>
      </c>
      <c r="G62" s="5">
        <v>-356363009</v>
      </c>
      <c r="I62" s="5">
        <v>-1280217802</v>
      </c>
      <c r="J62" s="5">
        <v>-1270876177</v>
      </c>
      <c r="K62" s="5">
        <v>-228419819</v>
      </c>
      <c r="U62" s="5">
        <v>44685945376</v>
      </c>
      <c r="V62" s="5">
        <v>2650897632</v>
      </c>
    </row>
    <row r="63" spans="2:22" ht="15.5" x14ac:dyDescent="0.35">
      <c r="C63" t="s">
        <v>29</v>
      </c>
      <c r="D63" s="5">
        <v>-992873323</v>
      </c>
      <c r="E63" s="5">
        <v>3323642647</v>
      </c>
      <c r="F63" s="5">
        <v>-3429543153</v>
      </c>
      <c r="G63" s="5">
        <v>2174453039</v>
      </c>
      <c r="I63" s="5">
        <v>1075679210</v>
      </c>
      <c r="J63" s="5">
        <v>15366332671</v>
      </c>
      <c r="K63" s="5">
        <v>19012945056</v>
      </c>
      <c r="L63" s="5">
        <v>34552481023</v>
      </c>
      <c r="M63" s="5">
        <v>28186888107</v>
      </c>
      <c r="N63" s="5">
        <v>4461029495</v>
      </c>
      <c r="O63" s="5">
        <v>5302563264</v>
      </c>
      <c r="P63" s="5">
        <v>12347569714</v>
      </c>
      <c r="Q63" s="5">
        <v>7568252565</v>
      </c>
      <c r="R63" s="5">
        <v>12288056506</v>
      </c>
      <c r="S63" s="5">
        <v>11832026060</v>
      </c>
      <c r="T63" s="5">
        <v>17183018745</v>
      </c>
      <c r="U63" s="5">
        <v>87322830461</v>
      </c>
      <c r="V63" s="5">
        <v>25657760096</v>
      </c>
    </row>
    <row r="64" spans="2:22" ht="15.5" x14ac:dyDescent="0.35">
      <c r="C64" t="s">
        <v>28</v>
      </c>
      <c r="D64" s="5">
        <v>90826712</v>
      </c>
      <c r="E64" s="5">
        <v>-2110146485</v>
      </c>
      <c r="F64" s="5">
        <v>1353613119</v>
      </c>
      <c r="G64" s="5">
        <v>185220836</v>
      </c>
      <c r="I64" s="5">
        <v>-480485818</v>
      </c>
      <c r="J64" s="5">
        <v>-1051763873</v>
      </c>
      <c r="K64" s="5">
        <v>-2937389392</v>
      </c>
      <c r="L64" s="5">
        <v>-7123631037</v>
      </c>
      <c r="M64" s="5">
        <v>-5463232214</v>
      </c>
      <c r="N64" s="5">
        <v>-2060314341</v>
      </c>
      <c r="O64" s="5">
        <v>-1364878143</v>
      </c>
      <c r="P64" s="5">
        <v>-2967432362</v>
      </c>
      <c r="Q64" s="5">
        <v>-1604832494</v>
      </c>
      <c r="R64" s="5">
        <v>-2278665403</v>
      </c>
      <c r="S64" s="5">
        <v>-1972849888</v>
      </c>
      <c r="T64" s="5">
        <v>-2663152461</v>
      </c>
      <c r="U64" s="5">
        <v>-20509600140</v>
      </c>
      <c r="V64" s="5">
        <v>-5049230061</v>
      </c>
    </row>
    <row r="65" spans="2:22" ht="15.5" x14ac:dyDescent="0.35">
      <c r="C65" t="s">
        <v>99</v>
      </c>
      <c r="F65" s="5">
        <v>1450927280</v>
      </c>
      <c r="G65" s="5">
        <v>497849220</v>
      </c>
      <c r="J65" s="5">
        <v>-1105368440</v>
      </c>
      <c r="K65" s="5">
        <v>-2807017620</v>
      </c>
      <c r="L65" s="5">
        <v>-7334568120</v>
      </c>
      <c r="M65" s="5">
        <v>-5157993500</v>
      </c>
    </row>
    <row r="66" spans="2:22" ht="15.5" x14ac:dyDescent="0.35">
      <c r="C66" t="s">
        <v>100</v>
      </c>
      <c r="F66" s="5">
        <v>-97314161</v>
      </c>
      <c r="G66" s="5">
        <v>-312628384</v>
      </c>
      <c r="I66" s="5">
        <v>-480485818</v>
      </c>
      <c r="J66" s="5">
        <v>53604567</v>
      </c>
      <c r="K66" s="5">
        <v>-130371772</v>
      </c>
      <c r="L66" s="5">
        <v>210937083</v>
      </c>
      <c r="M66" s="5">
        <v>-305238714</v>
      </c>
      <c r="N66" s="5">
        <v>-2060314341</v>
      </c>
    </row>
    <row r="67" spans="2:22" ht="15.5" x14ac:dyDescent="0.35">
      <c r="C67" t="s">
        <v>101</v>
      </c>
      <c r="D67" s="5">
        <v>90826712</v>
      </c>
      <c r="E67" s="5">
        <v>-2110146485</v>
      </c>
      <c r="F67" s="5">
        <v>1353613119</v>
      </c>
      <c r="G67" s="5">
        <v>185220836</v>
      </c>
      <c r="I67" s="5">
        <v>-480485818</v>
      </c>
      <c r="J67" s="5">
        <v>-1051763873</v>
      </c>
      <c r="K67" s="5">
        <v>-2937389392</v>
      </c>
      <c r="L67" s="5">
        <v>-7123631037</v>
      </c>
      <c r="M67" s="5">
        <v>-5463232214</v>
      </c>
      <c r="N67" s="5">
        <v>-2060314341</v>
      </c>
      <c r="O67" s="5">
        <v>-1364878143</v>
      </c>
      <c r="P67" s="5">
        <v>-2967432362</v>
      </c>
      <c r="Q67" s="5">
        <v>-1604832494</v>
      </c>
      <c r="R67" s="5">
        <v>-2278665403</v>
      </c>
      <c r="S67" s="5">
        <v>-1972849888</v>
      </c>
      <c r="T67" s="5">
        <v>-2663152461</v>
      </c>
      <c r="U67" s="5">
        <v>-20509600140</v>
      </c>
      <c r="V67" s="5">
        <v>-5049230061</v>
      </c>
    </row>
    <row r="68" spans="2:22" ht="15.5" x14ac:dyDescent="0.35">
      <c r="C68" t="s">
        <v>102</v>
      </c>
      <c r="D68" s="5">
        <v>-902046611</v>
      </c>
      <c r="E68" s="5">
        <v>1213496162</v>
      </c>
      <c r="F68" s="5">
        <v>-2075930034</v>
      </c>
      <c r="G68" s="5">
        <v>2359673875</v>
      </c>
      <c r="I68" s="5">
        <v>595193392</v>
      </c>
      <c r="J68" s="5">
        <v>14314568798</v>
      </c>
      <c r="K68" s="5">
        <v>16075555664</v>
      </c>
      <c r="L68" s="5">
        <v>27428849986</v>
      </c>
      <c r="M68" s="5">
        <v>22723655893</v>
      </c>
      <c r="N68" s="5">
        <v>2400715154</v>
      </c>
      <c r="O68" s="5">
        <v>3937685121</v>
      </c>
      <c r="P68" s="5">
        <v>9380137352</v>
      </c>
      <c r="Q68" s="5">
        <v>5963420071</v>
      </c>
      <c r="R68" s="5">
        <v>10009391103</v>
      </c>
      <c r="S68" s="5">
        <v>9859176172</v>
      </c>
      <c r="T68" s="5">
        <v>14519866284</v>
      </c>
      <c r="U68" s="5">
        <v>66813230321</v>
      </c>
      <c r="V68" s="5">
        <v>20608530035</v>
      </c>
    </row>
    <row r="69" spans="2:22" ht="15.5" x14ac:dyDescent="0.35">
      <c r="C69" t="s">
        <v>103</v>
      </c>
      <c r="D69" s="5">
        <v>1927184261</v>
      </c>
      <c r="E69" s="5">
        <v>2669140626</v>
      </c>
      <c r="F69" s="5">
        <v>1815658831</v>
      </c>
      <c r="G69" s="5">
        <v>-1075706199</v>
      </c>
      <c r="I69" s="5">
        <v>5336277519</v>
      </c>
      <c r="J69" s="5">
        <v>-7418075139</v>
      </c>
      <c r="K69" s="5">
        <v>4314853547</v>
      </c>
      <c r="L69" s="5">
        <v>-477728464</v>
      </c>
      <c r="M69" s="5">
        <v>423906054</v>
      </c>
      <c r="N69" s="5">
        <v>974076358</v>
      </c>
      <c r="O69" s="5">
        <v>2293198946</v>
      </c>
      <c r="P69" s="5">
        <v>1486464138</v>
      </c>
      <c r="Q69" s="5">
        <v>594343423</v>
      </c>
      <c r="R69" s="5">
        <v>414583198</v>
      </c>
      <c r="S69" s="5">
        <v>362488876</v>
      </c>
      <c r="T69" s="5">
        <v>757290239</v>
      </c>
      <c r="U69" s="5">
        <v>1188382403</v>
      </c>
      <c r="V69" s="5">
        <v>3840691168</v>
      </c>
    </row>
    <row r="70" spans="2:22" ht="15.5" x14ac:dyDescent="0.35">
      <c r="C70" t="s">
        <v>105</v>
      </c>
      <c r="D70" s="5">
        <v>1025137650</v>
      </c>
      <c r="E70" s="5">
        <v>3882636788</v>
      </c>
      <c r="F70" s="5">
        <v>-260271203</v>
      </c>
      <c r="G70" s="5">
        <v>1283967676</v>
      </c>
      <c r="I70" s="5">
        <v>5931470911</v>
      </c>
      <c r="J70" s="5">
        <v>6896493659</v>
      </c>
      <c r="K70" s="5">
        <v>20390409211</v>
      </c>
      <c r="L70" s="5">
        <v>26951121522</v>
      </c>
      <c r="M70" s="5">
        <v>23147561947</v>
      </c>
      <c r="N70" s="5">
        <v>3374791512</v>
      </c>
      <c r="O70" s="5">
        <v>6230884067</v>
      </c>
      <c r="P70" s="5">
        <v>10866601490</v>
      </c>
      <c r="Q70" s="5">
        <v>6557763494</v>
      </c>
      <c r="R70" s="5">
        <v>10423974301</v>
      </c>
      <c r="S70" s="5">
        <v>10221665048</v>
      </c>
      <c r="T70" s="5">
        <v>15277156523</v>
      </c>
      <c r="U70" s="5">
        <v>68001612724</v>
      </c>
      <c r="V70" s="5">
        <v>24449221203</v>
      </c>
    </row>
    <row r="71" spans="2:22" ht="15.5" x14ac:dyDescent="0.35">
      <c r="C71" t="s">
        <v>106</v>
      </c>
      <c r="D71" s="5">
        <v>-902046611</v>
      </c>
      <c r="E71" s="5">
        <v>1213496162</v>
      </c>
      <c r="F71" s="5">
        <v>-2075930034</v>
      </c>
      <c r="G71" s="5">
        <v>2359673875</v>
      </c>
      <c r="I71" s="5">
        <v>595193392</v>
      </c>
      <c r="J71" s="5">
        <v>14314568798</v>
      </c>
      <c r="K71" s="5">
        <v>16075555664</v>
      </c>
      <c r="L71" s="5">
        <v>27428849986</v>
      </c>
      <c r="M71" s="5">
        <v>22723655893</v>
      </c>
      <c r="N71" s="5">
        <v>2400715154</v>
      </c>
      <c r="O71" s="5">
        <v>3937685121</v>
      </c>
      <c r="P71" s="5">
        <v>9380137352</v>
      </c>
      <c r="Q71" s="5">
        <v>5963420071</v>
      </c>
      <c r="R71" s="5">
        <v>10009391103</v>
      </c>
      <c r="S71" s="5">
        <v>9859176172</v>
      </c>
      <c r="T71" s="5">
        <v>14519866284</v>
      </c>
      <c r="U71" s="5">
        <v>66813230321</v>
      </c>
      <c r="V71" s="5">
        <v>20608530035</v>
      </c>
    </row>
    <row r="72" spans="2:22" ht="15.5" x14ac:dyDescent="0.35">
      <c r="C72" t="s">
        <v>8</v>
      </c>
      <c r="D72" s="5">
        <v>1025137650</v>
      </c>
      <c r="E72" s="5">
        <v>3882636788</v>
      </c>
      <c r="F72" s="5">
        <v>-260271203</v>
      </c>
      <c r="G72" s="5">
        <v>1283967676</v>
      </c>
      <c r="I72" s="5">
        <v>5931470911</v>
      </c>
      <c r="J72" s="5">
        <v>6896493659</v>
      </c>
      <c r="K72" s="5">
        <v>21482491972</v>
      </c>
      <c r="L72" s="5">
        <v>27854121785</v>
      </c>
      <c r="M72" s="5">
        <v>24200979978</v>
      </c>
      <c r="N72" s="5">
        <v>4768176679</v>
      </c>
      <c r="O72" s="5">
        <v>7467940356</v>
      </c>
      <c r="P72" s="5">
        <v>11844297790</v>
      </c>
      <c r="Q72" s="5">
        <v>7663626900</v>
      </c>
      <c r="R72" s="5">
        <v>11705966086</v>
      </c>
      <c r="S72" s="5">
        <v>11289824230</v>
      </c>
      <c r="T72" s="5">
        <v>16187699706</v>
      </c>
      <c r="U72" s="5">
        <v>59074921594</v>
      </c>
      <c r="V72" s="5">
        <v>25076468803</v>
      </c>
    </row>
    <row r="73" spans="2:22" ht="15.5" x14ac:dyDescent="0.35">
      <c r="C73" t="s">
        <v>108</v>
      </c>
      <c r="D73" s="5">
        <v>-902046611</v>
      </c>
      <c r="E73" s="5">
        <v>1213496162</v>
      </c>
      <c r="F73" s="5">
        <v>-2075930034</v>
      </c>
      <c r="G73" s="5">
        <v>2359673875</v>
      </c>
      <c r="I73" s="5">
        <v>595193392</v>
      </c>
      <c r="J73" s="5">
        <v>14314568798</v>
      </c>
      <c r="K73" s="5">
        <v>16075555664</v>
      </c>
      <c r="L73" s="5">
        <v>27428849986</v>
      </c>
      <c r="M73" s="5">
        <v>22723655893</v>
      </c>
      <c r="N73" s="5">
        <v>2400715154</v>
      </c>
      <c r="O73" s="5">
        <v>3937685121</v>
      </c>
      <c r="P73" s="5">
        <v>9380137352</v>
      </c>
      <c r="Q73" s="5">
        <v>5963420071</v>
      </c>
      <c r="R73" s="5">
        <v>10009391103</v>
      </c>
      <c r="S73" s="5">
        <v>9859176172</v>
      </c>
      <c r="T73" s="5">
        <v>14519866284</v>
      </c>
      <c r="U73" s="5">
        <v>66813230321</v>
      </c>
      <c r="V73" s="5">
        <v>20608530035</v>
      </c>
    </row>
    <row r="74" spans="2:22" ht="15.5" x14ac:dyDescent="0.35">
      <c r="C74" t="s">
        <v>109</v>
      </c>
      <c r="D74" s="5">
        <v>1025137650</v>
      </c>
      <c r="E74" s="5">
        <v>3882636788</v>
      </c>
      <c r="F74" s="5">
        <v>-260271203</v>
      </c>
      <c r="G74" s="5">
        <v>1283967676</v>
      </c>
      <c r="I74" s="5">
        <v>5931470911</v>
      </c>
      <c r="J74" s="5">
        <v>6896493659</v>
      </c>
      <c r="K74" s="5">
        <v>20390409211</v>
      </c>
      <c r="L74" s="5">
        <v>26951121522</v>
      </c>
      <c r="M74" s="5">
        <v>23147561947</v>
      </c>
      <c r="N74" s="5">
        <v>3374791512</v>
      </c>
      <c r="O74" s="5">
        <v>6230884067</v>
      </c>
      <c r="P74" s="5">
        <v>10866601490</v>
      </c>
      <c r="Q74" s="5">
        <v>6557763494</v>
      </c>
      <c r="R74" s="5">
        <v>10423974301</v>
      </c>
      <c r="S74" s="5">
        <v>10221665048</v>
      </c>
      <c r="T74" s="5">
        <v>15277156523</v>
      </c>
      <c r="U74" s="5">
        <v>68001612724</v>
      </c>
      <c r="V74" s="5">
        <v>24449221203</v>
      </c>
    </row>
    <row r="75" spans="2:22" ht="15.5" x14ac:dyDescent="0.35">
      <c r="C75" t="s">
        <v>110</v>
      </c>
      <c r="D75" s="5">
        <v>1025137650</v>
      </c>
      <c r="E75" s="5">
        <v>3882636788</v>
      </c>
      <c r="F75" s="5">
        <v>-260271203</v>
      </c>
      <c r="G75" s="5">
        <v>1283967676</v>
      </c>
      <c r="I75" s="5">
        <v>5931470911</v>
      </c>
      <c r="J75" s="5">
        <v>6896493659</v>
      </c>
      <c r="K75" s="5">
        <v>20390409211</v>
      </c>
      <c r="L75" s="5">
        <v>26951121522</v>
      </c>
      <c r="M75" s="5">
        <v>23147561947</v>
      </c>
      <c r="N75" s="5">
        <v>3374791512</v>
      </c>
      <c r="O75" s="5">
        <v>6230884067</v>
      </c>
      <c r="P75" s="5">
        <v>10866601490</v>
      </c>
      <c r="Q75" s="5">
        <v>6557763494</v>
      </c>
      <c r="R75" s="5">
        <v>10423974301</v>
      </c>
      <c r="S75" s="5">
        <v>10221665048</v>
      </c>
      <c r="T75" s="5">
        <v>15277156523</v>
      </c>
      <c r="U75" s="5">
        <v>68001612724</v>
      </c>
      <c r="V75" s="5">
        <v>24449221203</v>
      </c>
    </row>
    <row r="77" spans="2:22" ht="15.5" x14ac:dyDescent="0.35">
      <c r="B77" t="s">
        <v>111</v>
      </c>
      <c r="C77" t="s">
        <v>112</v>
      </c>
    </row>
    <row r="78" spans="2:22" ht="15.5" x14ac:dyDescent="0.35">
      <c r="C78" t="s">
        <v>113</v>
      </c>
    </row>
    <row r="79" spans="2:22" ht="15.5" x14ac:dyDescent="0.35">
      <c r="C79" t="s">
        <v>20</v>
      </c>
      <c r="D79" s="5">
        <v>18920021746</v>
      </c>
      <c r="E79" s="5">
        <v>16093665805</v>
      </c>
      <c r="F79" s="5">
        <v>12777089562</v>
      </c>
      <c r="G79" s="5">
        <v>29426976044</v>
      </c>
      <c r="I79" s="5">
        <v>18920021746</v>
      </c>
      <c r="J79" s="5">
        <v>38485642987</v>
      </c>
      <c r="K79" s="5">
        <v>56353919122</v>
      </c>
      <c r="L79" s="5">
        <v>30803835554</v>
      </c>
      <c r="M79" s="5">
        <v>83295905647</v>
      </c>
      <c r="N79" s="5">
        <v>82017544108</v>
      </c>
      <c r="O79" s="5">
        <v>75107462900</v>
      </c>
      <c r="P79" s="5">
        <v>56308078549</v>
      </c>
      <c r="Q79" s="5">
        <v>88478807279</v>
      </c>
      <c r="R79" s="5">
        <v>115865761398</v>
      </c>
      <c r="S79" s="5">
        <v>101814991509</v>
      </c>
      <c r="T79" s="5">
        <v>69675743234</v>
      </c>
      <c r="U79" s="5">
        <v>67041602624</v>
      </c>
      <c r="V79" s="5">
        <v>44932029262</v>
      </c>
    </row>
    <row r="80" spans="2:22" ht="15.5" x14ac:dyDescent="0.35">
      <c r="C80" t="s">
        <v>115</v>
      </c>
      <c r="D80" s="5">
        <v>17922060</v>
      </c>
      <c r="E80" s="5">
        <v>29870100</v>
      </c>
      <c r="F80" s="5">
        <v>476617127</v>
      </c>
      <c r="G80" s="5">
        <v>27420000</v>
      </c>
      <c r="I80" s="5">
        <v>17922060</v>
      </c>
      <c r="J80" s="5">
        <v>6843537414</v>
      </c>
      <c r="K80" s="5">
        <v>11675946538</v>
      </c>
      <c r="L80" s="5">
        <v>15571003933</v>
      </c>
      <c r="M80" s="5">
        <v>21720002494</v>
      </c>
      <c r="N80" s="5">
        <v>19160405693</v>
      </c>
      <c r="O80" s="5">
        <v>12759536460</v>
      </c>
      <c r="P80" s="5">
        <v>16721351470</v>
      </c>
      <c r="Q80" s="5">
        <v>15854405910</v>
      </c>
      <c r="R80" s="5">
        <v>10276286000</v>
      </c>
      <c r="S80" s="5">
        <v>13617649620</v>
      </c>
      <c r="T80" s="5">
        <v>13123911989</v>
      </c>
      <c r="U80" s="5">
        <v>15090426809</v>
      </c>
      <c r="V80" s="5">
        <v>16472501171</v>
      </c>
    </row>
    <row r="81" spans="3:22" ht="15.5" x14ac:dyDescent="0.35">
      <c r="C81" t="s">
        <v>119</v>
      </c>
      <c r="N81" s="5">
        <v>1400000000</v>
      </c>
    </row>
    <row r="82" spans="3:22" ht="15.5" x14ac:dyDescent="0.35">
      <c r="C82" t="s">
        <v>117</v>
      </c>
      <c r="L82" s="5">
        <v>19371287500</v>
      </c>
    </row>
    <row r="83" spans="3:22" ht="15.5" x14ac:dyDescent="0.35">
      <c r="C83" t="s">
        <v>116</v>
      </c>
      <c r="L83" s="5">
        <v>15868161460</v>
      </c>
    </row>
    <row r="84" spans="3:22" ht="15.5" x14ac:dyDescent="0.35">
      <c r="C84" t="s">
        <v>267</v>
      </c>
      <c r="N84" s="5">
        <v>1400000000</v>
      </c>
    </row>
    <row r="85" spans="3:22" ht="15.5" x14ac:dyDescent="0.35">
      <c r="C85" t="s">
        <v>268</v>
      </c>
      <c r="D85" s="5">
        <v>29482261061</v>
      </c>
      <c r="E85" s="5">
        <v>33751348377</v>
      </c>
      <c r="F85" s="5">
        <v>34475555105</v>
      </c>
      <c r="G85" s="5">
        <v>35165622807</v>
      </c>
      <c r="I85" s="5">
        <v>29482261061</v>
      </c>
      <c r="J85" s="5">
        <v>39745560357</v>
      </c>
      <c r="K85" s="5">
        <v>43638375213</v>
      </c>
      <c r="L85" s="5">
        <v>72630000320</v>
      </c>
      <c r="M85" s="5">
        <v>65140227207</v>
      </c>
      <c r="N85" s="5">
        <v>29306739414</v>
      </c>
      <c r="O85" s="5">
        <v>50336448378</v>
      </c>
      <c r="P85" s="5">
        <v>60837997585</v>
      </c>
      <c r="Q85" s="5">
        <v>41165365600</v>
      </c>
      <c r="R85" s="5">
        <v>31771219374</v>
      </c>
      <c r="S85" s="5">
        <v>36630468186</v>
      </c>
      <c r="T85" s="5">
        <v>44095625492</v>
      </c>
      <c r="U85" s="5">
        <v>43312845339</v>
      </c>
      <c r="V85" s="5">
        <v>37051645774</v>
      </c>
    </row>
    <row r="86" spans="3:22" ht="15.5" x14ac:dyDescent="0.35">
      <c r="C86" t="s">
        <v>92</v>
      </c>
      <c r="D86" s="5">
        <v>13239913054</v>
      </c>
      <c r="E86" s="5">
        <v>12258023483</v>
      </c>
      <c r="F86" s="5">
        <v>9588882857</v>
      </c>
      <c r="G86" s="5">
        <v>7773224026</v>
      </c>
      <c r="I86" s="5">
        <v>13239913054</v>
      </c>
      <c r="J86" s="5">
        <v>8848930225</v>
      </c>
      <c r="K86" s="5">
        <v>16309163200</v>
      </c>
      <c r="L86" s="5">
        <v>12029871823</v>
      </c>
      <c r="M86" s="5">
        <v>12775029533</v>
      </c>
      <c r="N86" s="5">
        <v>9384273496</v>
      </c>
      <c r="O86" s="5">
        <v>8090649218</v>
      </c>
      <c r="P86" s="5">
        <v>5636364915</v>
      </c>
      <c r="Q86" s="5">
        <v>4208568301</v>
      </c>
      <c r="R86" s="5">
        <v>3602383084</v>
      </c>
      <c r="S86" s="5">
        <v>3182174165</v>
      </c>
      <c r="T86" s="5">
        <v>1121949254</v>
      </c>
      <c r="U86" s="5">
        <v>464618599</v>
      </c>
      <c r="V86" s="5">
        <v>506333559</v>
      </c>
    </row>
    <row r="87" spans="3:22" ht="15.5" x14ac:dyDescent="0.35">
      <c r="C87" t="s">
        <v>121</v>
      </c>
      <c r="D87" s="5">
        <v>256208231009</v>
      </c>
      <c r="E87" s="5">
        <v>254100385582</v>
      </c>
      <c r="F87" s="5">
        <v>250808444964</v>
      </c>
      <c r="G87" s="5">
        <v>254397124934</v>
      </c>
      <c r="I87" s="5">
        <v>256208231009</v>
      </c>
      <c r="J87" s="5">
        <v>263836880943</v>
      </c>
      <c r="K87" s="5">
        <v>253121718797</v>
      </c>
      <c r="L87" s="5">
        <v>255997357126</v>
      </c>
      <c r="M87" s="5">
        <v>225928824403</v>
      </c>
      <c r="N87" s="5">
        <v>183253012538</v>
      </c>
      <c r="O87" s="5">
        <v>185274219728</v>
      </c>
      <c r="P87" s="5">
        <v>192296998181</v>
      </c>
      <c r="Q87" s="5">
        <v>181198774207</v>
      </c>
      <c r="R87" s="5">
        <v>174907377454</v>
      </c>
      <c r="S87" s="5">
        <v>185099466179</v>
      </c>
      <c r="T87" s="5">
        <v>175900992382</v>
      </c>
      <c r="U87" s="5">
        <v>167103003126</v>
      </c>
      <c r="V87" s="5">
        <v>107455824614</v>
      </c>
    </row>
    <row r="88" spans="3:22" ht="15.5" x14ac:dyDescent="0.35">
      <c r="C88" t="s">
        <v>122</v>
      </c>
    </row>
    <row r="89" spans="3:22" ht="15.5" x14ac:dyDescent="0.35">
      <c r="C89" t="s">
        <v>342</v>
      </c>
      <c r="D89" s="5">
        <v>2435476133</v>
      </c>
      <c r="E89" s="5">
        <v>2435676133</v>
      </c>
      <c r="F89" s="5">
        <v>2435876133</v>
      </c>
      <c r="G89" s="5">
        <v>2436076133</v>
      </c>
      <c r="I89" s="5">
        <v>2435476133</v>
      </c>
      <c r="J89" s="5">
        <v>2436276133</v>
      </c>
      <c r="K89" s="5">
        <v>2437076133</v>
      </c>
      <c r="L89" s="5">
        <v>2437876133</v>
      </c>
      <c r="M89" s="5">
        <v>2263176133</v>
      </c>
      <c r="N89" s="5">
        <v>2263976133</v>
      </c>
      <c r="O89" s="5">
        <v>2264776133</v>
      </c>
      <c r="P89" s="5">
        <v>2265576133</v>
      </c>
      <c r="Q89" s="5">
        <v>2266876133</v>
      </c>
      <c r="R89" s="5">
        <v>2268176133</v>
      </c>
      <c r="S89" s="5">
        <v>2269476133</v>
      </c>
      <c r="T89" s="5">
        <v>2205676250</v>
      </c>
      <c r="U89" s="5">
        <v>2206176250</v>
      </c>
      <c r="V89" s="5">
        <v>2203676250</v>
      </c>
    </row>
    <row r="90" spans="3:22" ht="15.5" x14ac:dyDescent="0.35">
      <c r="C90" t="s">
        <v>126</v>
      </c>
      <c r="D90" s="5">
        <v>6938115237</v>
      </c>
      <c r="E90" s="5">
        <v>7190846885</v>
      </c>
      <c r="F90" s="5">
        <v>6997628973</v>
      </c>
      <c r="G90" s="5">
        <v>7354525915</v>
      </c>
      <c r="I90" s="5">
        <v>6938115237</v>
      </c>
      <c r="J90" s="5">
        <v>8055235965</v>
      </c>
      <c r="K90" s="5">
        <v>8686871200</v>
      </c>
      <c r="L90" s="5">
        <v>10395937743</v>
      </c>
      <c r="M90" s="5">
        <v>11457269574</v>
      </c>
      <c r="N90" s="5">
        <v>8801944541</v>
      </c>
      <c r="O90" s="5">
        <v>10075298217</v>
      </c>
      <c r="P90" s="5">
        <v>10910763194</v>
      </c>
      <c r="Q90" s="5">
        <v>11011716195</v>
      </c>
      <c r="R90" s="5">
        <v>11927709719</v>
      </c>
      <c r="S90" s="5">
        <v>12324438849</v>
      </c>
      <c r="T90" s="5">
        <v>12712559053</v>
      </c>
      <c r="U90" s="5">
        <v>11734067653</v>
      </c>
      <c r="V90" s="5">
        <v>10915692913</v>
      </c>
    </row>
    <row r="91" spans="3:22" ht="15.5" x14ac:dyDescent="0.35">
      <c r="C91" t="s">
        <v>125</v>
      </c>
      <c r="D91" s="5">
        <v>1826800958</v>
      </c>
      <c r="E91" s="5">
        <v>2279539036</v>
      </c>
      <c r="F91" s="5">
        <v>3193743558</v>
      </c>
      <c r="G91" s="5">
        <v>3803166620</v>
      </c>
      <c r="I91" s="5">
        <v>1826800958</v>
      </c>
      <c r="J91" s="5">
        <v>3812390691</v>
      </c>
      <c r="K91" s="5">
        <v>1666508521</v>
      </c>
      <c r="L91" s="5">
        <v>7646501427</v>
      </c>
      <c r="M91" s="5">
        <v>7300820419</v>
      </c>
      <c r="N91" s="5">
        <v>7728961980</v>
      </c>
      <c r="O91" s="5">
        <v>9749409391</v>
      </c>
      <c r="P91" s="5">
        <v>10138265434</v>
      </c>
      <c r="Q91" s="5">
        <v>10779099842</v>
      </c>
      <c r="R91" s="5">
        <v>10501356310</v>
      </c>
      <c r="S91" s="5">
        <v>9842885364</v>
      </c>
      <c r="T91" s="5">
        <v>9430531962</v>
      </c>
      <c r="U91" s="5">
        <v>8371661003</v>
      </c>
      <c r="V91" s="5">
        <v>22713062288</v>
      </c>
    </row>
    <row r="92" spans="3:22" ht="15.5" x14ac:dyDescent="0.35">
      <c r="C92" t="s">
        <v>123</v>
      </c>
      <c r="D92" s="5">
        <v>78502787233</v>
      </c>
      <c r="E92" s="5">
        <v>78823166513</v>
      </c>
      <c r="F92" s="5">
        <v>79195995892</v>
      </c>
      <c r="G92" s="5">
        <v>79426642026</v>
      </c>
      <c r="I92" s="5">
        <v>78502787233</v>
      </c>
      <c r="J92" s="5">
        <v>79783005035</v>
      </c>
      <c r="K92" s="5">
        <v>81053881212</v>
      </c>
      <c r="V92" s="5">
        <v>8800051174</v>
      </c>
    </row>
    <row r="93" spans="3:22" ht="15.5" x14ac:dyDescent="0.35">
      <c r="C93" t="s">
        <v>91</v>
      </c>
    </row>
    <row r="94" spans="3:22" ht="15.5" x14ac:dyDescent="0.35">
      <c r="C94" t="s">
        <v>129</v>
      </c>
      <c r="D94" s="5">
        <v>89776884289</v>
      </c>
      <c r="E94" s="5">
        <v>90804069891</v>
      </c>
      <c r="F94" s="5">
        <v>91899222476</v>
      </c>
      <c r="G94" s="5">
        <v>93097512856</v>
      </c>
      <c r="I94" s="5">
        <v>89776884289</v>
      </c>
      <c r="J94" s="5">
        <v>94165121874</v>
      </c>
      <c r="K94" s="5">
        <v>93927072792</v>
      </c>
      <c r="L94" s="5">
        <v>149678474488</v>
      </c>
      <c r="M94" s="5">
        <v>136313747002</v>
      </c>
      <c r="N94" s="5">
        <v>134057706241</v>
      </c>
      <c r="O94" s="5">
        <v>132867168172</v>
      </c>
      <c r="P94" s="5">
        <v>129888014080</v>
      </c>
      <c r="Q94" s="5">
        <v>127292399753</v>
      </c>
      <c r="R94" s="5">
        <v>121222188330</v>
      </c>
      <c r="S94" s="5">
        <v>89383644192</v>
      </c>
      <c r="T94" s="5">
        <v>92976330562</v>
      </c>
      <c r="U94" s="5">
        <v>89269665924</v>
      </c>
      <c r="V94" s="5">
        <v>77180519945</v>
      </c>
    </row>
    <row r="95" spans="3:22" ht="15.5" x14ac:dyDescent="0.35">
      <c r="C95" t="s">
        <v>130</v>
      </c>
      <c r="D95" s="5">
        <v>345985115298</v>
      </c>
      <c r="E95" s="5">
        <v>344904455473</v>
      </c>
      <c r="F95" s="5">
        <v>342707667440</v>
      </c>
      <c r="G95" s="5">
        <v>347494637790</v>
      </c>
      <c r="I95" s="5">
        <v>345985115298</v>
      </c>
      <c r="J95" s="5">
        <v>358002002817</v>
      </c>
      <c r="K95" s="5">
        <v>347048791589</v>
      </c>
      <c r="L95" s="5">
        <v>405675831614</v>
      </c>
      <c r="M95" s="5">
        <v>362242571405</v>
      </c>
      <c r="N95" s="5">
        <v>317310718779</v>
      </c>
      <c r="O95" s="5">
        <v>318141387900</v>
      </c>
      <c r="P95" s="5">
        <v>322185012261</v>
      </c>
      <c r="Q95" s="5">
        <v>308491173960</v>
      </c>
      <c r="R95" s="5">
        <v>296129565784</v>
      </c>
      <c r="S95" s="5">
        <v>274483110371</v>
      </c>
      <c r="T95" s="5">
        <v>268877322944</v>
      </c>
      <c r="U95" s="5">
        <v>256372669050</v>
      </c>
      <c r="V95" s="5">
        <v>184636344559</v>
      </c>
    </row>
    <row r="96" spans="3:22" ht="15.5" x14ac:dyDescent="0.35">
      <c r="C96" t="s">
        <v>131</v>
      </c>
    </row>
    <row r="97" spans="3:22" ht="15.5" x14ac:dyDescent="0.35">
      <c r="C97" t="s">
        <v>132</v>
      </c>
    </row>
    <row r="98" spans="3:22" ht="15.5" x14ac:dyDescent="0.35">
      <c r="C98" t="s">
        <v>133</v>
      </c>
      <c r="D98" s="5">
        <v>548474984</v>
      </c>
      <c r="E98" s="5">
        <v>615014950</v>
      </c>
      <c r="F98" s="5">
        <v>489296566</v>
      </c>
      <c r="G98" s="5">
        <v>4936685591</v>
      </c>
      <c r="I98" s="5">
        <v>548474984</v>
      </c>
      <c r="J98" s="5">
        <v>15226590407</v>
      </c>
      <c r="K98" s="5">
        <v>7559550483</v>
      </c>
      <c r="L98" s="5">
        <v>29856021373</v>
      </c>
      <c r="M98" s="5">
        <v>23888996571</v>
      </c>
      <c r="N98" s="5">
        <v>885861221</v>
      </c>
      <c r="O98" s="5">
        <v>8536205993</v>
      </c>
      <c r="P98" s="5">
        <v>24857084132</v>
      </c>
      <c r="Q98" s="5">
        <v>18832789797</v>
      </c>
      <c r="R98" s="5">
        <v>11533925524</v>
      </c>
      <c r="S98" s="5">
        <v>13865122841</v>
      </c>
      <c r="T98" s="5">
        <v>14384941579</v>
      </c>
      <c r="U98" s="5">
        <v>16424251535</v>
      </c>
      <c r="V98" s="5">
        <v>12506012328</v>
      </c>
    </row>
    <row r="99" spans="3:22" ht="15.5" x14ac:dyDescent="0.35">
      <c r="C99" t="s">
        <v>134</v>
      </c>
      <c r="G99" s="5">
        <v>3706356600</v>
      </c>
      <c r="J99" s="5">
        <v>14060069683</v>
      </c>
      <c r="K99" s="5">
        <v>6032054084</v>
      </c>
      <c r="L99" s="5">
        <v>26234965401</v>
      </c>
      <c r="M99" s="5">
        <v>21313369279</v>
      </c>
      <c r="N99" s="5">
        <v>245475448</v>
      </c>
      <c r="O99" s="5">
        <v>7938541212</v>
      </c>
      <c r="P99" s="5">
        <v>21147053988</v>
      </c>
      <c r="Q99" s="5">
        <v>15521044730</v>
      </c>
      <c r="R99" s="5">
        <v>8347674977</v>
      </c>
      <c r="S99" s="5">
        <v>9667682334</v>
      </c>
      <c r="T99" s="5">
        <v>9502282511</v>
      </c>
      <c r="U99" s="5">
        <v>10200943412</v>
      </c>
      <c r="V99" s="5">
        <v>7915877697</v>
      </c>
    </row>
    <row r="100" spans="3:22" ht="15.5" x14ac:dyDescent="0.35">
      <c r="C100" t="s">
        <v>135</v>
      </c>
      <c r="M100" s="5">
        <v>18371287500</v>
      </c>
      <c r="N100" s="5">
        <v>14492687500</v>
      </c>
      <c r="O100" s="5">
        <v>8242273800</v>
      </c>
      <c r="P100" s="5">
        <v>470000000</v>
      </c>
    </row>
    <row r="101" spans="3:22" ht="15.5" x14ac:dyDescent="0.35">
      <c r="C101" t="s">
        <v>273</v>
      </c>
      <c r="L101" s="5">
        <v>35239448960</v>
      </c>
      <c r="M101" s="5">
        <v>18371287500</v>
      </c>
      <c r="N101" s="5">
        <v>14492687500</v>
      </c>
      <c r="O101" s="5">
        <v>8242273800</v>
      </c>
      <c r="P101" s="5">
        <v>470000000</v>
      </c>
    </row>
    <row r="102" spans="3:22" ht="15.5" x14ac:dyDescent="0.35">
      <c r="C102" t="s">
        <v>136</v>
      </c>
      <c r="D102" s="5">
        <v>12119698</v>
      </c>
      <c r="E102" s="5">
        <v>31821614</v>
      </c>
      <c r="F102" s="5">
        <v>15635775</v>
      </c>
      <c r="G102" s="5">
        <v>47226163</v>
      </c>
      <c r="I102" s="5">
        <v>12119698</v>
      </c>
      <c r="J102" s="5">
        <v>48406000</v>
      </c>
      <c r="K102" s="5">
        <v>52911337</v>
      </c>
      <c r="L102" s="5">
        <v>43784349</v>
      </c>
      <c r="M102" s="5">
        <v>126663090</v>
      </c>
      <c r="N102" s="5">
        <v>100960157</v>
      </c>
      <c r="O102" s="5">
        <v>48265268</v>
      </c>
      <c r="P102" s="5">
        <v>180105401</v>
      </c>
      <c r="Q102" s="5">
        <v>59026160</v>
      </c>
      <c r="R102" s="5">
        <v>60732555</v>
      </c>
      <c r="S102" s="5">
        <v>132537992</v>
      </c>
      <c r="T102" s="5">
        <v>17259600</v>
      </c>
      <c r="U102" s="5">
        <v>108648269</v>
      </c>
      <c r="V102" s="5">
        <v>384802747</v>
      </c>
    </row>
    <row r="103" spans="3:22" ht="15.5" x14ac:dyDescent="0.35">
      <c r="C103" t="s">
        <v>137</v>
      </c>
      <c r="D103" s="5">
        <v>241651569</v>
      </c>
      <c r="E103" s="5">
        <v>329546472</v>
      </c>
      <c r="F103" s="5">
        <v>201501396</v>
      </c>
      <c r="G103" s="5">
        <v>1037966178</v>
      </c>
      <c r="I103" s="5">
        <v>241651569</v>
      </c>
      <c r="J103" s="5">
        <v>942296255</v>
      </c>
      <c r="K103" s="5">
        <v>1231954383</v>
      </c>
      <c r="L103" s="5">
        <v>3373535206</v>
      </c>
      <c r="M103" s="5">
        <v>2275724836</v>
      </c>
      <c r="N103" s="5">
        <v>351749385</v>
      </c>
      <c r="O103" s="5">
        <v>449631050</v>
      </c>
      <c r="P103" s="5">
        <v>2143018940</v>
      </c>
      <c r="Q103" s="5">
        <v>1403113449</v>
      </c>
      <c r="R103" s="5">
        <v>1292819389</v>
      </c>
      <c r="S103" s="5">
        <v>2246640777</v>
      </c>
      <c r="T103" s="5">
        <v>3157001281</v>
      </c>
      <c r="U103" s="5">
        <v>4407021774</v>
      </c>
      <c r="V103" s="5">
        <v>2451817019</v>
      </c>
    </row>
    <row r="104" spans="3:22" ht="15.5" x14ac:dyDescent="0.35">
      <c r="C104" t="s">
        <v>343</v>
      </c>
    </row>
    <row r="105" spans="3:22" ht="15.5" x14ac:dyDescent="0.35">
      <c r="C105" t="s">
        <v>145</v>
      </c>
      <c r="D105" s="5">
        <v>5885587543</v>
      </c>
      <c r="E105" s="5">
        <v>5728705894</v>
      </c>
      <c r="F105" s="5">
        <v>5884623273</v>
      </c>
      <c r="G105" s="5">
        <v>5963933395</v>
      </c>
      <c r="I105" s="5">
        <v>5885587543</v>
      </c>
      <c r="J105" s="5">
        <v>7465361282</v>
      </c>
      <c r="K105" s="5">
        <v>7722226281</v>
      </c>
      <c r="L105" s="5">
        <v>45861876155</v>
      </c>
      <c r="M105" s="5">
        <v>30396719846</v>
      </c>
      <c r="N105" s="5">
        <v>31601193873</v>
      </c>
      <c r="O105" s="5">
        <v>27503546031</v>
      </c>
      <c r="P105" s="5">
        <v>19619329128</v>
      </c>
      <c r="Q105" s="5">
        <v>21822996796</v>
      </c>
      <c r="R105" s="5">
        <v>21331236675</v>
      </c>
      <c r="S105" s="5">
        <v>19321908486</v>
      </c>
      <c r="T105" s="5">
        <v>18409859093</v>
      </c>
      <c r="U105" s="5">
        <v>16520452726</v>
      </c>
      <c r="V105" s="5">
        <v>16433810159</v>
      </c>
    </row>
    <row r="106" spans="3:22" ht="15.5" x14ac:dyDescent="0.35">
      <c r="C106" t="s">
        <v>146</v>
      </c>
      <c r="D106" s="5">
        <v>5885587543</v>
      </c>
      <c r="E106" s="5">
        <v>5728705894</v>
      </c>
      <c r="F106" s="5">
        <v>5884623273</v>
      </c>
      <c r="G106" s="5">
        <v>5963933395</v>
      </c>
      <c r="I106" s="5">
        <v>5885587543</v>
      </c>
      <c r="J106" s="5">
        <v>7465361282</v>
      </c>
      <c r="K106" s="5">
        <v>7722226281</v>
      </c>
      <c r="L106" s="5">
        <v>45861876155</v>
      </c>
      <c r="M106" s="5">
        <v>30396719846</v>
      </c>
      <c r="N106" s="5">
        <v>31601193873</v>
      </c>
      <c r="O106" s="5">
        <v>27503546031</v>
      </c>
      <c r="P106" s="5">
        <v>19619329128</v>
      </c>
      <c r="Q106" s="5">
        <v>21822996796</v>
      </c>
      <c r="R106" s="5">
        <v>21331236675</v>
      </c>
      <c r="S106" s="5">
        <v>19321908486</v>
      </c>
      <c r="T106" s="5">
        <v>18409859093</v>
      </c>
      <c r="U106" s="5">
        <v>16520452726</v>
      </c>
      <c r="V106" s="5">
        <v>16433810159</v>
      </c>
    </row>
    <row r="107" spans="3:22" ht="15.5" x14ac:dyDescent="0.35">
      <c r="C107" t="s">
        <v>154</v>
      </c>
      <c r="D107" s="5">
        <v>6434062527</v>
      </c>
      <c r="E107" s="5">
        <v>6343720844</v>
      </c>
      <c r="F107" s="5">
        <v>6373919839</v>
      </c>
      <c r="G107" s="5">
        <v>10900618986</v>
      </c>
      <c r="I107" s="5">
        <v>6434062527</v>
      </c>
      <c r="J107" s="5">
        <v>22691951689</v>
      </c>
      <c r="K107" s="5">
        <v>15281776764</v>
      </c>
      <c r="L107" s="5">
        <v>75717897528</v>
      </c>
      <c r="M107" s="5">
        <v>54285716417</v>
      </c>
      <c r="N107" s="5">
        <v>32487055094</v>
      </c>
      <c r="O107" s="5">
        <v>36039752024</v>
      </c>
      <c r="P107" s="5">
        <v>44476413260</v>
      </c>
      <c r="Q107" s="5">
        <v>40655786593</v>
      </c>
      <c r="R107" s="5">
        <v>32865162199</v>
      </c>
      <c r="S107" s="5">
        <v>33187031327</v>
      </c>
      <c r="T107" s="5">
        <v>32794800672</v>
      </c>
      <c r="U107" s="5">
        <v>32944704261</v>
      </c>
      <c r="V107" s="5">
        <v>28939822487</v>
      </c>
    </row>
    <row r="108" spans="3:22" ht="15.5" x14ac:dyDescent="0.35">
      <c r="C108" t="s">
        <v>155</v>
      </c>
    </row>
    <row r="109" spans="3:22" ht="15.5" x14ac:dyDescent="0.35">
      <c r="C109" t="s">
        <v>156</v>
      </c>
      <c r="D109" s="5">
        <v>82782488000</v>
      </c>
      <c r="E109" s="5">
        <v>82782488000</v>
      </c>
      <c r="F109" s="5">
        <v>82782488000</v>
      </c>
      <c r="G109" s="5">
        <v>82782488000</v>
      </c>
      <c r="I109" s="5">
        <v>82782488000</v>
      </c>
      <c r="J109" s="5">
        <v>82782488000</v>
      </c>
      <c r="K109" s="5">
        <v>82782488000</v>
      </c>
      <c r="L109" s="5">
        <v>82782488000</v>
      </c>
      <c r="M109" s="5">
        <v>82782488000</v>
      </c>
      <c r="N109" s="5">
        <v>82782488000</v>
      </c>
      <c r="O109" s="5">
        <v>82782488000</v>
      </c>
      <c r="P109" s="5">
        <v>82782488000</v>
      </c>
      <c r="Q109" s="5">
        <v>82782488000</v>
      </c>
      <c r="R109" s="5">
        <v>82782488000</v>
      </c>
      <c r="S109" s="5">
        <v>82782488000</v>
      </c>
      <c r="T109" s="5">
        <v>82782488000</v>
      </c>
      <c r="U109" s="5">
        <v>82782488000</v>
      </c>
      <c r="V109" s="5">
        <v>82782488000</v>
      </c>
    </row>
    <row r="110" spans="3:22" ht="15.5" x14ac:dyDescent="0.35">
      <c r="C110" t="s">
        <v>157</v>
      </c>
      <c r="D110" s="5">
        <v>15746265685</v>
      </c>
      <c r="E110" s="5">
        <v>15746265685</v>
      </c>
      <c r="F110" s="5">
        <v>15746265685</v>
      </c>
      <c r="G110" s="5">
        <v>15746265685</v>
      </c>
      <c r="I110" s="5">
        <v>15746265685</v>
      </c>
      <c r="J110" s="5">
        <v>15746265685</v>
      </c>
      <c r="K110" s="5">
        <v>15746265685</v>
      </c>
      <c r="L110" s="5">
        <v>-1884225133</v>
      </c>
      <c r="M110" s="5">
        <v>-1884225133</v>
      </c>
      <c r="N110" s="5">
        <v>-1884225133</v>
      </c>
      <c r="O110" s="5">
        <v>-1884225133</v>
      </c>
      <c r="P110" s="5">
        <v>-1884225133</v>
      </c>
      <c r="Q110" s="5">
        <v>-1884225133</v>
      </c>
      <c r="R110" s="5">
        <v>-2001838246</v>
      </c>
      <c r="S110" s="5">
        <v>-2001838246</v>
      </c>
    </row>
    <row r="111" spans="3:22" ht="15.5" x14ac:dyDescent="0.35">
      <c r="C111" t="s">
        <v>158</v>
      </c>
      <c r="D111" s="5">
        <v>227782386032</v>
      </c>
      <c r="E111" s="5">
        <v>227773957461</v>
      </c>
      <c r="F111" s="5">
        <v>228216111059</v>
      </c>
      <c r="G111" s="5">
        <v>230292041093</v>
      </c>
      <c r="I111" s="5">
        <v>227782386032</v>
      </c>
      <c r="J111" s="5">
        <v>227932367218</v>
      </c>
      <c r="K111" s="5">
        <v>216929097940</v>
      </c>
      <c r="L111" s="5">
        <v>204728408795</v>
      </c>
      <c r="M111" s="5">
        <v>181079171724</v>
      </c>
      <c r="N111" s="5">
        <v>160283318427</v>
      </c>
      <c r="O111" s="5">
        <v>157461529729</v>
      </c>
      <c r="P111" s="5">
        <v>154285720868</v>
      </c>
      <c r="Q111" s="5">
        <v>144862609548</v>
      </c>
      <c r="R111" s="5">
        <v>139791947577</v>
      </c>
      <c r="S111" s="5">
        <v>130161840170</v>
      </c>
      <c r="T111" s="5">
        <v>126017336180</v>
      </c>
      <c r="U111" s="5">
        <v>117109566169</v>
      </c>
      <c r="V111" s="5">
        <v>63063099622</v>
      </c>
    </row>
    <row r="112" spans="3:22" ht="15.5" x14ac:dyDescent="0.35">
      <c r="C112" t="s">
        <v>159</v>
      </c>
      <c r="D112" s="5">
        <v>8400000000</v>
      </c>
      <c r="E112" s="5">
        <v>8400000000</v>
      </c>
      <c r="F112" s="5">
        <v>8050000000</v>
      </c>
      <c r="G112" s="5">
        <v>8050000000</v>
      </c>
      <c r="I112" s="5">
        <v>8400000000</v>
      </c>
      <c r="J112" s="5">
        <v>8050000000</v>
      </c>
      <c r="K112" s="5">
        <v>7700000000</v>
      </c>
      <c r="L112" s="5">
        <v>7350000000</v>
      </c>
      <c r="M112" s="5">
        <v>7000000000</v>
      </c>
      <c r="N112" s="5">
        <v>7000000000</v>
      </c>
      <c r="O112" s="5">
        <v>6650000000</v>
      </c>
      <c r="P112" s="5">
        <v>6300000000</v>
      </c>
      <c r="Q112" s="5">
        <v>5950000000</v>
      </c>
      <c r="R112" s="5">
        <v>5600000000</v>
      </c>
      <c r="S112" s="5">
        <v>5250000000</v>
      </c>
      <c r="T112" s="5">
        <v>4900000000</v>
      </c>
      <c r="U112" s="5">
        <v>4550000000</v>
      </c>
      <c r="V112" s="5">
        <v>4200000000</v>
      </c>
    </row>
    <row r="113" spans="2:22" ht="15.5" x14ac:dyDescent="0.35">
      <c r="C113" t="s">
        <v>160</v>
      </c>
      <c r="D113" s="5">
        <v>219382386032</v>
      </c>
      <c r="E113" s="5">
        <v>219373957461</v>
      </c>
      <c r="F113" s="5">
        <v>220166111059</v>
      </c>
      <c r="G113" s="5">
        <v>222242041093</v>
      </c>
      <c r="I113" s="5">
        <v>219382386032</v>
      </c>
      <c r="J113" s="5">
        <v>219882367218</v>
      </c>
      <c r="K113" s="5">
        <v>209229097940</v>
      </c>
      <c r="L113" s="5">
        <v>197378408795</v>
      </c>
      <c r="M113" s="5">
        <v>174079171724</v>
      </c>
      <c r="N113" s="5">
        <v>153283318427</v>
      </c>
      <c r="O113" s="5">
        <v>150811529729</v>
      </c>
      <c r="P113" s="5">
        <v>147985720868</v>
      </c>
      <c r="Q113" s="5">
        <v>138912609548</v>
      </c>
      <c r="R113" s="5">
        <v>134191947577</v>
      </c>
      <c r="S113" s="5">
        <v>124911840170</v>
      </c>
      <c r="T113" s="5">
        <v>121117336180</v>
      </c>
      <c r="U113" s="5">
        <v>112559566169</v>
      </c>
      <c r="V113" s="5">
        <v>58863099622</v>
      </c>
    </row>
    <row r="114" spans="2:22" ht="15.5" x14ac:dyDescent="0.35">
      <c r="C114" t="s">
        <v>161</v>
      </c>
      <c r="D114" s="5">
        <v>227782386032</v>
      </c>
      <c r="E114" s="5">
        <v>227773957461</v>
      </c>
      <c r="F114" s="5">
        <v>228216111059</v>
      </c>
      <c r="G114" s="5">
        <v>230292041093</v>
      </c>
      <c r="I114" s="5">
        <v>227782386032</v>
      </c>
      <c r="J114" s="5">
        <v>227932367218</v>
      </c>
      <c r="K114" s="5">
        <v>216929097940</v>
      </c>
      <c r="L114" s="5">
        <v>204728408795</v>
      </c>
      <c r="M114" s="5">
        <v>181079171724</v>
      </c>
      <c r="N114" s="5">
        <v>160283318427</v>
      </c>
      <c r="O114" s="5">
        <v>157461529729</v>
      </c>
      <c r="P114" s="5">
        <v>154285720868</v>
      </c>
      <c r="Q114" s="5">
        <v>144862609548</v>
      </c>
      <c r="R114" s="5">
        <v>139791947577</v>
      </c>
      <c r="S114" s="5">
        <v>130161840170</v>
      </c>
      <c r="T114" s="5">
        <v>126017336180</v>
      </c>
      <c r="U114" s="5">
        <v>117109566169</v>
      </c>
      <c r="V114" s="5">
        <v>63063099622</v>
      </c>
    </row>
    <row r="115" spans="2:22" ht="15.5" x14ac:dyDescent="0.35">
      <c r="C115" t="s">
        <v>162</v>
      </c>
      <c r="L115" s="5">
        <v>32301390601</v>
      </c>
      <c r="M115" s="5">
        <v>33204390864</v>
      </c>
      <c r="N115" s="5">
        <v>34257808895</v>
      </c>
      <c r="O115" s="5">
        <v>35651194062</v>
      </c>
      <c r="P115" s="5">
        <v>36888250351</v>
      </c>
      <c r="Q115" s="5">
        <v>37865946651</v>
      </c>
      <c r="R115" s="5">
        <v>39089423170</v>
      </c>
      <c r="S115" s="5">
        <v>27171414955</v>
      </c>
      <c r="T115" s="5">
        <v>26160748838</v>
      </c>
      <c r="U115" s="5">
        <v>23071292021</v>
      </c>
      <c r="V115" s="5">
        <v>9344600891</v>
      </c>
    </row>
    <row r="116" spans="2:22" ht="15.5" x14ac:dyDescent="0.35">
      <c r="C116" t="s">
        <v>10</v>
      </c>
      <c r="D116" s="5">
        <v>339551052771</v>
      </c>
      <c r="E116" s="5">
        <v>338560734629</v>
      </c>
      <c r="F116" s="5">
        <v>336333747601</v>
      </c>
      <c r="G116" s="5">
        <v>336594018804</v>
      </c>
      <c r="I116" s="5">
        <v>339551052771</v>
      </c>
      <c r="J116" s="5">
        <v>335310051128</v>
      </c>
      <c r="K116" s="5">
        <v>331767014825</v>
      </c>
      <c r="L116" s="5">
        <v>329957934086</v>
      </c>
      <c r="M116" s="5">
        <v>307956854988</v>
      </c>
      <c r="N116" s="5">
        <v>284823663685</v>
      </c>
      <c r="O116" s="5">
        <v>282101635876</v>
      </c>
      <c r="P116" s="5">
        <v>277708599001</v>
      </c>
      <c r="Q116" s="5">
        <v>267835387367</v>
      </c>
      <c r="R116" s="5">
        <v>263264403585</v>
      </c>
      <c r="S116" s="5">
        <v>241296079044</v>
      </c>
      <c r="T116" s="5">
        <v>236082522272</v>
      </c>
      <c r="U116" s="5">
        <v>223427964789</v>
      </c>
      <c r="V116" s="5">
        <v>155696522072</v>
      </c>
    </row>
    <row r="117" spans="2:22" ht="15.5" x14ac:dyDescent="0.35">
      <c r="C117" t="s">
        <v>163</v>
      </c>
      <c r="D117" s="5">
        <v>345985115298</v>
      </c>
      <c r="E117" s="5">
        <v>344904455473</v>
      </c>
      <c r="F117" s="5">
        <v>342707667440</v>
      </c>
      <c r="G117" s="5">
        <v>347494637790</v>
      </c>
      <c r="I117" s="5">
        <v>345985115298</v>
      </c>
      <c r="J117" s="5">
        <v>358002002817</v>
      </c>
      <c r="K117" s="5">
        <v>347048791589</v>
      </c>
      <c r="L117" s="5">
        <v>405675831614</v>
      </c>
      <c r="M117" s="5">
        <v>362242571405</v>
      </c>
      <c r="N117" s="5">
        <v>317310718779</v>
      </c>
      <c r="O117" s="5">
        <v>318141387900</v>
      </c>
      <c r="P117" s="5">
        <v>322185012261</v>
      </c>
      <c r="Q117" s="5">
        <v>308491173960</v>
      </c>
      <c r="R117" s="5">
        <v>296129565784</v>
      </c>
      <c r="S117" s="5">
        <v>274483110371</v>
      </c>
      <c r="T117" s="5">
        <v>268877322944</v>
      </c>
      <c r="U117" s="5">
        <v>256372669050</v>
      </c>
      <c r="V117" s="5">
        <v>184636344559</v>
      </c>
    </row>
    <row r="118" spans="2:22" ht="15.5" x14ac:dyDescent="0.35">
      <c r="C118" t="s">
        <v>164</v>
      </c>
      <c r="D118" s="5">
        <v>331129952</v>
      </c>
      <c r="E118" s="5">
        <v>331129952</v>
      </c>
      <c r="F118" s="5">
        <v>331129952</v>
      </c>
      <c r="G118" s="5">
        <v>331129952</v>
      </c>
      <c r="I118" s="5">
        <v>331129952</v>
      </c>
      <c r="J118" s="5">
        <v>331129952</v>
      </c>
      <c r="K118" s="5">
        <v>331129952</v>
      </c>
      <c r="L118" s="5">
        <v>331129952</v>
      </c>
      <c r="M118" s="5">
        <v>331129952</v>
      </c>
      <c r="N118" s="5">
        <v>331129952</v>
      </c>
      <c r="O118" s="5">
        <v>331129952</v>
      </c>
      <c r="P118" s="5">
        <v>331129952</v>
      </c>
      <c r="Q118" s="5">
        <v>331129952</v>
      </c>
      <c r="R118" s="5">
        <v>331129952</v>
      </c>
      <c r="S118" s="5">
        <v>331129952</v>
      </c>
      <c r="T118" s="5">
        <v>331129952</v>
      </c>
      <c r="U118" s="5">
        <v>331129952</v>
      </c>
      <c r="V118" s="5">
        <v>331129952</v>
      </c>
    </row>
    <row r="120" spans="2:22" ht="15.5" x14ac:dyDescent="0.35">
      <c r="B120" t="s">
        <v>165</v>
      </c>
      <c r="C120" t="s">
        <v>166</v>
      </c>
      <c r="D120" s="5">
        <v>140717174</v>
      </c>
      <c r="E120" s="5">
        <v>-1235788598</v>
      </c>
      <c r="F120" s="5">
        <v>-8225214219</v>
      </c>
      <c r="G120" s="5">
        <v>432913903</v>
      </c>
      <c r="I120" s="5">
        <v>-8887371740</v>
      </c>
      <c r="J120" s="5">
        <v>24428066212</v>
      </c>
      <c r="K120" s="5">
        <v>26010676685</v>
      </c>
      <c r="L120" s="5">
        <v>20535102844</v>
      </c>
      <c r="M120" s="5">
        <v>403641929</v>
      </c>
      <c r="N120" s="5">
        <v>11665655173</v>
      </c>
      <c r="O120" s="5">
        <v>2120773193</v>
      </c>
      <c r="P120" s="5">
        <v>-12882144526</v>
      </c>
      <c r="Q120" s="5">
        <v>-3994084302</v>
      </c>
      <c r="R120" s="5">
        <v>14127914662</v>
      </c>
      <c r="S120" s="5">
        <v>5105993427</v>
      </c>
      <c r="T120" s="5">
        <v>5877779661</v>
      </c>
      <c r="U120" s="5">
        <v>-660730802</v>
      </c>
      <c r="V120" s="5">
        <v>6530804861</v>
      </c>
    </row>
    <row r="121" spans="2:22" ht="15.5" x14ac:dyDescent="0.35">
      <c r="C121" t="s">
        <v>167</v>
      </c>
      <c r="D121" s="5">
        <v>-4102965730</v>
      </c>
      <c r="E121" s="5">
        <v>2363274635</v>
      </c>
      <c r="F121" s="5">
        <v>511394763</v>
      </c>
      <c r="G121" s="5">
        <v>13829219666</v>
      </c>
      <c r="I121" s="5">
        <v>12600923334</v>
      </c>
      <c r="J121" s="5">
        <v>84831696199</v>
      </c>
      <c r="K121" s="5">
        <v>122257392154</v>
      </c>
      <c r="L121" s="5">
        <v>214346236422</v>
      </c>
      <c r="M121" s="5">
        <v>148051532220</v>
      </c>
      <c r="N121" s="5">
        <v>92666897820</v>
      </c>
      <c r="O121" s="5">
        <v>125562236040</v>
      </c>
      <c r="P121" s="5">
        <v>146189465440</v>
      </c>
      <c r="Q121" s="5">
        <v>109235875425</v>
      </c>
      <c r="R121" s="5">
        <v>122834027050</v>
      </c>
      <c r="S121" s="5">
        <v>122045818372</v>
      </c>
      <c r="T121" s="5">
        <v>141837329992</v>
      </c>
      <c r="U121" s="5">
        <v>147201896656</v>
      </c>
      <c r="V121" s="5">
        <v>165878284784</v>
      </c>
    </row>
    <row r="122" spans="2:22" ht="15.5" x14ac:dyDescent="0.35">
      <c r="C122" t="s">
        <v>344</v>
      </c>
      <c r="D122" s="5">
        <v>11008987040</v>
      </c>
      <c r="E122" s="5">
        <v>326115000</v>
      </c>
      <c r="F122" s="5">
        <v>717755000</v>
      </c>
      <c r="G122" s="5">
        <v>326182500</v>
      </c>
      <c r="I122" s="5">
        <v>12379039540</v>
      </c>
      <c r="J122" s="5">
        <v>1034864844</v>
      </c>
      <c r="K122" s="5">
        <v>2226170082</v>
      </c>
      <c r="L122" s="5">
        <v>591765702</v>
      </c>
      <c r="M122" s="5">
        <v>480100000</v>
      </c>
      <c r="N122" s="5">
        <v>1220416362</v>
      </c>
      <c r="O122" s="5">
        <v>482902146</v>
      </c>
      <c r="P122" s="5">
        <v>738537000</v>
      </c>
      <c r="Q122" s="5">
        <v>731102837</v>
      </c>
      <c r="R122" s="5">
        <v>1457324250</v>
      </c>
      <c r="S122" s="5">
        <v>743715000</v>
      </c>
      <c r="T122" s="5">
        <v>466228079</v>
      </c>
      <c r="U122" s="5">
        <v>373846848</v>
      </c>
      <c r="V122" s="5">
        <v>504576000</v>
      </c>
    </row>
    <row r="123" spans="2:22" ht="15.5" x14ac:dyDescent="0.35">
      <c r="C123" t="s">
        <v>345</v>
      </c>
      <c r="D123" s="5">
        <v>3366045</v>
      </c>
      <c r="E123" s="5">
        <v>4039904</v>
      </c>
      <c r="F123" s="5">
        <v>27637934</v>
      </c>
      <c r="G123" s="5">
        <v>277546856</v>
      </c>
      <c r="I123" s="5">
        <v>312590739</v>
      </c>
      <c r="J123" s="5">
        <v>1448704677</v>
      </c>
      <c r="K123" s="5">
        <v>1021181892</v>
      </c>
      <c r="L123" s="5">
        <v>1171671862</v>
      </c>
      <c r="M123" s="5">
        <v>2314233535</v>
      </c>
      <c r="N123" s="5">
        <v>2036838568</v>
      </c>
      <c r="O123" s="5">
        <v>1250916789</v>
      </c>
      <c r="P123" s="5">
        <v>1119583386</v>
      </c>
      <c r="Q123" s="5">
        <v>1119815629</v>
      </c>
      <c r="R123" s="5">
        <v>1578492925</v>
      </c>
      <c r="S123" s="5">
        <v>1017063611</v>
      </c>
    </row>
    <row r="124" spans="2:22" ht="15.5" x14ac:dyDescent="0.35">
      <c r="C124" t="s">
        <v>168</v>
      </c>
      <c r="D124" s="5">
        <v>-360862308</v>
      </c>
      <c r="E124" s="5">
        <v>-52388391</v>
      </c>
      <c r="F124" s="5">
        <v>-3929081197</v>
      </c>
      <c r="G124" s="5">
        <v>-10370826630</v>
      </c>
      <c r="I124" s="5">
        <v>-14713158526</v>
      </c>
      <c r="J124" s="5">
        <v>-43017867808</v>
      </c>
      <c r="K124" s="5">
        <v>-69538302920</v>
      </c>
      <c r="L124" s="5">
        <v>-153501262557</v>
      </c>
      <c r="M124" s="5">
        <v>-119951193555</v>
      </c>
      <c r="N124" s="5">
        <v>-58300100571</v>
      </c>
      <c r="O124" s="5">
        <v>-93019552644</v>
      </c>
      <c r="P124" s="5">
        <v>-125412883675</v>
      </c>
      <c r="Q124" s="5">
        <v>-84333577518</v>
      </c>
      <c r="R124" s="5">
        <v>-78934420525</v>
      </c>
      <c r="S124" s="5">
        <v>-78570774310</v>
      </c>
      <c r="T124" s="5">
        <v>-97746295217</v>
      </c>
      <c r="U124" s="5">
        <v>-110329941616</v>
      </c>
      <c r="V124" s="5">
        <v>-125484723797</v>
      </c>
    </row>
    <row r="125" spans="2:22" ht="15.5" x14ac:dyDescent="0.35">
      <c r="C125" t="s">
        <v>346</v>
      </c>
      <c r="D125" s="5">
        <v>-2410733522</v>
      </c>
      <c r="E125" s="5">
        <v>-3252088296</v>
      </c>
      <c r="F125" s="5">
        <v>-3934247559</v>
      </c>
      <c r="G125" s="5">
        <v>-6230924532</v>
      </c>
      <c r="I125" s="5">
        <v>-15827993909</v>
      </c>
      <c r="J125" s="5">
        <v>-23233499195</v>
      </c>
      <c r="K125" s="5">
        <v>-28446419954</v>
      </c>
      <c r="L125" s="5">
        <v>-31639483555</v>
      </c>
      <c r="M125" s="5">
        <v>-26329915122</v>
      </c>
      <c r="N125" s="5">
        <v>-26883217318</v>
      </c>
      <c r="O125" s="5">
        <v>-26967441880</v>
      </c>
      <c r="P125" s="5">
        <v>-28869691367</v>
      </c>
      <c r="Q125" s="5">
        <v>-25686050756</v>
      </c>
      <c r="R125" s="5">
        <v>-25551858754</v>
      </c>
      <c r="S125" s="5">
        <v>-28468376798</v>
      </c>
      <c r="T125" s="5">
        <v>-27296633926</v>
      </c>
      <c r="U125" s="5">
        <v>-26362223103</v>
      </c>
      <c r="V125" s="5">
        <v>-20281112205</v>
      </c>
    </row>
    <row r="126" spans="2:22" ht="15.5" x14ac:dyDescent="0.35">
      <c r="C126" t="s">
        <v>347</v>
      </c>
    </row>
    <row r="127" spans="2:22" ht="15.5" x14ac:dyDescent="0.35">
      <c r="C127" t="s">
        <v>348</v>
      </c>
      <c r="D127" s="5">
        <v>-3992912129</v>
      </c>
      <c r="E127" s="5">
        <v>-587024944</v>
      </c>
      <c r="F127" s="5">
        <v>-1060897011</v>
      </c>
      <c r="G127" s="5">
        <v>-502551289</v>
      </c>
      <c r="I127" s="5">
        <v>-6143385373</v>
      </c>
      <c r="J127" s="5">
        <v>-4269409922</v>
      </c>
      <c r="K127" s="5">
        <v>-5657525220</v>
      </c>
      <c r="L127" s="5">
        <v>-6487559168</v>
      </c>
      <c r="M127" s="5">
        <v>-5137352126</v>
      </c>
      <c r="N127" s="5">
        <v>-6000907231</v>
      </c>
      <c r="O127" s="5">
        <v>-7401869231</v>
      </c>
      <c r="P127" s="5">
        <v>-7741164077</v>
      </c>
      <c r="Q127" s="5">
        <v>-6941933214</v>
      </c>
      <c r="R127" s="5">
        <v>-7286785055</v>
      </c>
      <c r="S127" s="5">
        <v>-6570004876</v>
      </c>
      <c r="T127" s="5">
        <v>-5847217391</v>
      </c>
      <c r="U127" s="5">
        <v>-6025500355</v>
      </c>
      <c r="V127" s="5">
        <v>-7257887846</v>
      </c>
    </row>
    <row r="128" spans="2:22" ht="15.5" x14ac:dyDescent="0.35">
      <c r="C128" t="s">
        <v>283</v>
      </c>
      <c r="V128" s="5">
        <v>-48973149</v>
      </c>
    </row>
    <row r="129" spans="3:22" ht="15.5" x14ac:dyDescent="0.35">
      <c r="C129" t="s">
        <v>349</v>
      </c>
      <c r="D129" s="5">
        <v>3700907415</v>
      </c>
      <c r="E129" s="5">
        <v>-3700907415</v>
      </c>
      <c r="G129" s="5">
        <v>3104841046</v>
      </c>
      <c r="I129" s="5">
        <v>3104841046</v>
      </c>
      <c r="J129" s="5">
        <v>8468427323</v>
      </c>
      <c r="K129" s="5">
        <v>8540267352</v>
      </c>
    </row>
    <row r="130" spans="3:22" ht="15.5" x14ac:dyDescent="0.35">
      <c r="C130" t="s">
        <v>350</v>
      </c>
      <c r="D130" s="5">
        <v>-3705069637</v>
      </c>
      <c r="E130" s="5">
        <v>3663190909</v>
      </c>
      <c r="F130" s="5">
        <v>-557776149</v>
      </c>
      <c r="G130" s="5">
        <v>-573714</v>
      </c>
      <c r="I130" s="5">
        <v>-600228591</v>
      </c>
      <c r="J130" s="5">
        <v>-834849906</v>
      </c>
      <c r="K130" s="5">
        <v>-4392086701</v>
      </c>
      <c r="L130" s="5">
        <v>-3946265862</v>
      </c>
      <c r="M130" s="5">
        <v>976236977</v>
      </c>
      <c r="N130" s="5">
        <v>6925727543</v>
      </c>
      <c r="O130" s="5">
        <v>2213581973</v>
      </c>
      <c r="P130" s="5">
        <v>1094008767</v>
      </c>
      <c r="Q130" s="5">
        <v>1880683295</v>
      </c>
      <c r="R130" s="5">
        <v>31134771</v>
      </c>
      <c r="S130" s="5">
        <v>-5091447572</v>
      </c>
      <c r="T130" s="5">
        <v>-5535631876</v>
      </c>
      <c r="U130" s="5">
        <v>-5518809232</v>
      </c>
      <c r="V130" s="5">
        <v>-6779358926</v>
      </c>
    </row>
    <row r="131" spans="3:22" ht="15.5" x14ac:dyDescent="0.35">
      <c r="C131" t="s">
        <v>179</v>
      </c>
      <c r="D131" s="5">
        <v>-5410000000</v>
      </c>
      <c r="E131" s="5">
        <v>-13898318425</v>
      </c>
      <c r="I131" s="5">
        <v>-19308318425</v>
      </c>
      <c r="J131" s="5">
        <v>-3197274450</v>
      </c>
      <c r="K131" s="5">
        <v>1738896395</v>
      </c>
      <c r="L131" s="5">
        <v>12153386964</v>
      </c>
      <c r="M131" s="5">
        <v>3878600000</v>
      </c>
      <c r="N131" s="5">
        <v>5338535218</v>
      </c>
      <c r="O131" s="5">
        <v>5948319735</v>
      </c>
      <c r="P131" s="5">
        <v>-438425013</v>
      </c>
      <c r="Q131" s="5">
        <v>-1834837235</v>
      </c>
      <c r="R131" s="5">
        <v>11686691640</v>
      </c>
      <c r="S131" s="5">
        <v>-4540310892</v>
      </c>
      <c r="T131" s="5">
        <v>-3454353979</v>
      </c>
      <c r="U131" s="5">
        <v>249460021</v>
      </c>
    </row>
    <row r="132" spans="3:22" ht="15.5" x14ac:dyDescent="0.35">
      <c r="C132" t="s">
        <v>180</v>
      </c>
      <c r="D132" s="5">
        <v>8079824100</v>
      </c>
      <c r="E132" s="5">
        <v>18420916190</v>
      </c>
      <c r="F132" s="5">
        <v>-8468734386</v>
      </c>
      <c r="G132" s="5">
        <v>-9727917459</v>
      </c>
      <c r="I132" s="5">
        <v>8304088445</v>
      </c>
      <c r="J132" s="5">
        <v>-39223991142</v>
      </c>
      <c r="K132" s="5">
        <v>-2048467935</v>
      </c>
      <c r="L132" s="5">
        <v>-85562118240</v>
      </c>
      <c r="M132" s="5">
        <v>-3272404899</v>
      </c>
      <c r="N132" s="5">
        <v>-10265653296</v>
      </c>
      <c r="O132" s="5">
        <v>11501312643</v>
      </c>
      <c r="P132" s="5">
        <v>-20270823672</v>
      </c>
      <c r="Q132" s="5">
        <v>-21792410117</v>
      </c>
      <c r="R132" s="5">
        <v>-11519590828</v>
      </c>
      <c r="S132" s="5">
        <v>29565159997</v>
      </c>
      <c r="T132" s="5">
        <v>950026825</v>
      </c>
      <c r="U132" s="5">
        <v>17645060537</v>
      </c>
      <c r="V132" s="5">
        <v>-6860376224</v>
      </c>
    </row>
    <row r="133" spans="3:22" ht="15.5" x14ac:dyDescent="0.35">
      <c r="C133" t="s">
        <v>282</v>
      </c>
      <c r="D133" s="5">
        <v>1940259174</v>
      </c>
      <c r="E133" s="5">
        <v>4242858826</v>
      </c>
      <c r="F133" s="5">
        <v>1384189620</v>
      </c>
      <c r="G133" s="5">
        <v>4034792084</v>
      </c>
      <c r="I133" s="5">
        <v>11602099704</v>
      </c>
      <c r="J133" s="5">
        <v>8051946916</v>
      </c>
      <c r="K133" s="5">
        <v>6809861517</v>
      </c>
      <c r="L133" s="5">
        <v>2953278121</v>
      </c>
      <c r="M133" s="5">
        <v>2499600767</v>
      </c>
      <c r="N133" s="5">
        <v>3705397522</v>
      </c>
      <c r="O133" s="5">
        <v>3423369696</v>
      </c>
      <c r="P133" s="5">
        <v>3359503440</v>
      </c>
      <c r="Q133" s="5">
        <v>3826054660</v>
      </c>
      <c r="R133" s="5">
        <v>4816967368</v>
      </c>
      <c r="S133" s="5">
        <v>7128378622</v>
      </c>
      <c r="T133" s="5">
        <v>6801284857</v>
      </c>
      <c r="U133" s="5">
        <v>3856919258</v>
      </c>
      <c r="V133" s="5">
        <v>3298147920</v>
      </c>
    </row>
    <row r="134" spans="3:22" ht="15.5" x14ac:dyDescent="0.35">
      <c r="C134" t="s">
        <v>351</v>
      </c>
      <c r="F134" s="5">
        <v>100040892</v>
      </c>
      <c r="I134" s="5">
        <v>100040892</v>
      </c>
      <c r="J134" s="5">
        <v>85367754</v>
      </c>
      <c r="K134" s="5">
        <v>461241610</v>
      </c>
      <c r="L134" s="5">
        <v>698199859</v>
      </c>
      <c r="M134" s="5">
        <v>706295706</v>
      </c>
      <c r="N134" s="5">
        <v>599420548</v>
      </c>
      <c r="O134" s="5">
        <v>294223617</v>
      </c>
      <c r="P134" s="5">
        <v>185355411</v>
      </c>
      <c r="Q134" s="5">
        <v>80000000</v>
      </c>
      <c r="R134" s="5">
        <v>91585116</v>
      </c>
      <c r="S134" s="5">
        <v>193352396</v>
      </c>
      <c r="T134" s="5">
        <v>486218455</v>
      </c>
    </row>
    <row r="135" spans="3:22" ht="15.5" x14ac:dyDescent="0.35">
      <c r="C135" t="s">
        <v>352</v>
      </c>
      <c r="T135" s="5">
        <v>3775737000</v>
      </c>
    </row>
    <row r="136" spans="3:22" ht="15.5" x14ac:dyDescent="0.35">
      <c r="C136" t="s">
        <v>353</v>
      </c>
      <c r="D136" s="5">
        <v>-4967162228</v>
      </c>
      <c r="F136" s="5">
        <v>-3854200000</v>
      </c>
      <c r="G136" s="5">
        <v>3854200000</v>
      </c>
      <c r="I136" s="5">
        <v>-4967162228</v>
      </c>
      <c r="J136" s="5">
        <v>-46780826018</v>
      </c>
      <c r="K136" s="5">
        <v>6047719910</v>
      </c>
      <c r="L136" s="5">
        <v>4195674059</v>
      </c>
      <c r="M136" s="5">
        <v>-3000000000</v>
      </c>
      <c r="S136" s="5">
        <v>2488000000</v>
      </c>
      <c r="U136" s="5">
        <v>8268623811</v>
      </c>
      <c r="V136" s="5">
        <v>-7500000000</v>
      </c>
    </row>
    <row r="137" spans="3:22" ht="15.5" x14ac:dyDescent="0.35">
      <c r="C137" t="s">
        <v>182</v>
      </c>
      <c r="E137" s="5">
        <v>-394942636</v>
      </c>
      <c r="F137" s="5">
        <v>-7704045</v>
      </c>
      <c r="G137" s="5">
        <v>-2567568</v>
      </c>
      <c r="I137" s="5">
        <v>-405214249</v>
      </c>
      <c r="J137" s="5">
        <v>-626853254</v>
      </c>
      <c r="K137" s="5">
        <v>-286733053</v>
      </c>
      <c r="L137" s="5">
        <v>-1006411203</v>
      </c>
      <c r="M137" s="5">
        <v>-4835919833</v>
      </c>
      <c r="N137" s="5">
        <v>-216098180</v>
      </c>
      <c r="O137" s="5">
        <v>-1266519472</v>
      </c>
      <c r="P137" s="5">
        <v>-1624811315</v>
      </c>
      <c r="Q137" s="5">
        <v>-1075263362</v>
      </c>
      <c r="R137" s="5">
        <v>-1747942341</v>
      </c>
      <c r="S137" s="5">
        <v>-1723365836</v>
      </c>
      <c r="T137" s="5">
        <v>-3264586166</v>
      </c>
      <c r="U137" s="5">
        <v>-3554588671</v>
      </c>
      <c r="V137" s="5">
        <v>-1747644032</v>
      </c>
    </row>
    <row r="138" spans="3:22" ht="15.5" x14ac:dyDescent="0.35">
      <c r="C138" t="s">
        <v>354</v>
      </c>
      <c r="L138" s="5">
        <v>-175500000</v>
      </c>
    </row>
    <row r="139" spans="3:22" ht="15.5" x14ac:dyDescent="0.35">
      <c r="C139" t="s">
        <v>355</v>
      </c>
      <c r="P139" s="5">
        <v>6000000000</v>
      </c>
    </row>
    <row r="140" spans="3:22" ht="15.5" x14ac:dyDescent="0.35">
      <c r="C140" t="s">
        <v>356</v>
      </c>
    </row>
    <row r="141" spans="3:22" ht="15.5" x14ac:dyDescent="0.35">
      <c r="C141" t="s">
        <v>357</v>
      </c>
      <c r="N141" s="5">
        <v>-100000000</v>
      </c>
    </row>
    <row r="142" spans="3:22" ht="15.5" x14ac:dyDescent="0.35">
      <c r="C142" t="s">
        <v>358</v>
      </c>
      <c r="D142" s="5">
        <v>1142664926</v>
      </c>
      <c r="F142" s="5">
        <v>339391718</v>
      </c>
      <c r="G142" s="5">
        <v>492267682</v>
      </c>
      <c r="I142" s="5">
        <v>1974324326</v>
      </c>
      <c r="J142" s="5">
        <v>46373460</v>
      </c>
      <c r="K142" s="5">
        <v>136500000</v>
      </c>
      <c r="L142" s="5">
        <v>31800000</v>
      </c>
      <c r="M142" s="5">
        <v>839546955</v>
      </c>
      <c r="N142" s="5">
        <v>140000000</v>
      </c>
      <c r="O142" s="5">
        <v>450245500</v>
      </c>
      <c r="P142" s="5">
        <v>389999998</v>
      </c>
      <c r="Q142" s="5">
        <v>88000000</v>
      </c>
      <c r="R142" s="5">
        <v>311400000</v>
      </c>
      <c r="S142" s="5">
        <v>12500000</v>
      </c>
      <c r="T142" s="5">
        <v>325000000</v>
      </c>
      <c r="U142" s="5">
        <v>659500000</v>
      </c>
      <c r="V142" s="5">
        <v>325000000</v>
      </c>
    </row>
    <row r="143" spans="3:22" ht="15.5" x14ac:dyDescent="0.35">
      <c r="C143" t="s">
        <v>359</v>
      </c>
      <c r="V143" s="5">
        <v>-200000000</v>
      </c>
    </row>
    <row r="144" spans="3:22" ht="15.5" x14ac:dyDescent="0.35">
      <c r="C144" t="s">
        <v>360</v>
      </c>
      <c r="S144" s="5">
        <v>-64566550</v>
      </c>
    </row>
    <row r="145" spans="3:22" ht="15.5" x14ac:dyDescent="0.35">
      <c r="C145" t="s">
        <v>361</v>
      </c>
    </row>
    <row r="146" spans="3:22" ht="15.5" x14ac:dyDescent="0.35">
      <c r="C146" t="s">
        <v>184</v>
      </c>
      <c r="K146" s="5">
        <v>-50000000</v>
      </c>
      <c r="N146" s="5">
        <v>-878000</v>
      </c>
      <c r="Q146" s="5">
        <v>-6000000000</v>
      </c>
    </row>
    <row r="147" spans="3:22" ht="15.5" x14ac:dyDescent="0.35">
      <c r="C147" t="s">
        <v>362</v>
      </c>
      <c r="K147" s="5">
        <v>-42000000</v>
      </c>
      <c r="M147" s="5">
        <v>-13000000</v>
      </c>
      <c r="O147" s="5">
        <v>-35248240</v>
      </c>
    </row>
    <row r="148" spans="3:22" ht="15.5" x14ac:dyDescent="0.35">
      <c r="C148" t="s">
        <v>363</v>
      </c>
      <c r="L148" s="5">
        <v>-7106744900</v>
      </c>
    </row>
    <row r="149" spans="3:22" ht="15.5" x14ac:dyDescent="0.35">
      <c r="C149" t="s">
        <v>364</v>
      </c>
      <c r="U149" s="5">
        <v>53485996550</v>
      </c>
    </row>
    <row r="150" spans="3:22" ht="15.5" x14ac:dyDescent="0.35">
      <c r="C150" t="s">
        <v>365</v>
      </c>
      <c r="K150" s="5">
        <v>-4017918869</v>
      </c>
      <c r="L150" s="5">
        <v>-6788780526</v>
      </c>
      <c r="M150" s="5">
        <v>-1318418494</v>
      </c>
      <c r="N150" s="5">
        <v>-3086905186</v>
      </c>
      <c r="O150" s="5">
        <v>-4170363458</v>
      </c>
      <c r="P150" s="5">
        <v>-3338701736</v>
      </c>
      <c r="Q150" s="5">
        <v>-6711201415</v>
      </c>
      <c r="R150" s="5">
        <v>-31580102322</v>
      </c>
      <c r="S150" s="5">
        <v>-5951490377</v>
      </c>
      <c r="T150" s="5">
        <v>-7184559049</v>
      </c>
      <c r="U150" s="5">
        <v>-12566000000</v>
      </c>
      <c r="V150" s="5">
        <v>-9200880112</v>
      </c>
    </row>
    <row r="151" spans="3:22" ht="15.5" x14ac:dyDescent="0.35">
      <c r="C151" t="s">
        <v>206</v>
      </c>
      <c r="D151" s="5">
        <v>-5410000000</v>
      </c>
      <c r="E151" s="5">
        <v>-13898318425</v>
      </c>
      <c r="I151" s="5">
        <v>-19308318425</v>
      </c>
      <c r="J151" s="5">
        <v>-3197274450</v>
      </c>
      <c r="K151" s="5">
        <v>1738896395</v>
      </c>
      <c r="L151" s="5">
        <v>12153386964</v>
      </c>
      <c r="M151" s="5">
        <v>3878600000</v>
      </c>
      <c r="N151" s="5">
        <v>5338535218</v>
      </c>
      <c r="O151" s="5">
        <v>5948319735</v>
      </c>
      <c r="P151" s="5">
        <v>-438425013</v>
      </c>
      <c r="Q151" s="5">
        <v>-1834837235</v>
      </c>
      <c r="R151" s="5">
        <v>11686691640</v>
      </c>
      <c r="S151" s="5">
        <v>-4540310892</v>
      </c>
      <c r="T151" s="5">
        <v>-3454353979</v>
      </c>
      <c r="U151" s="5">
        <v>249460021</v>
      </c>
    </row>
    <row r="152" spans="3:22" ht="15.5" x14ac:dyDescent="0.35">
      <c r="C152" t="s">
        <v>366</v>
      </c>
      <c r="T152" s="5">
        <v>4000000000</v>
      </c>
      <c r="U152" s="5">
        <v>4800000000</v>
      </c>
    </row>
    <row r="153" spans="3:22" ht="15.5" x14ac:dyDescent="0.35">
      <c r="C153" t="s">
        <v>367</v>
      </c>
      <c r="E153" s="5">
        <v>-1598318425</v>
      </c>
      <c r="I153" s="5">
        <v>-1598318425</v>
      </c>
      <c r="J153" s="5">
        <v>-3197274450</v>
      </c>
      <c r="K153" s="5">
        <v>-4795783575</v>
      </c>
      <c r="L153" s="5">
        <v>-4714774496</v>
      </c>
      <c r="N153" s="5">
        <v>-911878482</v>
      </c>
      <c r="O153" s="5">
        <v>-1823954065</v>
      </c>
      <c r="P153" s="5">
        <v>-908425013</v>
      </c>
      <c r="Q153" s="5">
        <v>-1834837235</v>
      </c>
      <c r="R153" s="5">
        <v>-1513308360</v>
      </c>
      <c r="S153" s="5">
        <v>-4540310892</v>
      </c>
      <c r="T153" s="5">
        <v>-6054353979</v>
      </c>
      <c r="U153" s="5">
        <v>-4550539979</v>
      </c>
    </row>
    <row r="154" spans="3:22" ht="15.5" x14ac:dyDescent="0.35">
      <c r="C154" t="s">
        <v>368</v>
      </c>
    </row>
    <row r="155" spans="3:22" ht="15.5" x14ac:dyDescent="0.35">
      <c r="C155" t="s">
        <v>220</v>
      </c>
      <c r="R155" s="5">
        <v>13200000000</v>
      </c>
    </row>
    <row r="156" spans="3:22" ht="15.5" x14ac:dyDescent="0.35">
      <c r="C156" t="s">
        <v>369</v>
      </c>
    </row>
    <row r="157" spans="3:22" ht="15.5" x14ac:dyDescent="0.35">
      <c r="C157" t="s">
        <v>370</v>
      </c>
      <c r="D157" s="5">
        <v>12300000000</v>
      </c>
      <c r="E157" s="5">
        <v>-12300000000</v>
      </c>
    </row>
    <row r="158" spans="3:22" ht="15.5" x14ac:dyDescent="0.35">
      <c r="C158" t="s">
        <v>371</v>
      </c>
      <c r="K158" s="5">
        <v>6534679970</v>
      </c>
      <c r="L158" s="5">
        <v>15868161460</v>
      </c>
    </row>
    <row r="159" spans="3:22" ht="15.5" x14ac:dyDescent="0.35">
      <c r="C159" t="s">
        <v>372</v>
      </c>
      <c r="L159" s="5">
        <v>1000000000</v>
      </c>
      <c r="M159" s="5">
        <v>3878600000</v>
      </c>
      <c r="N159" s="5">
        <v>6250413700</v>
      </c>
      <c r="O159" s="5">
        <v>7772273800</v>
      </c>
      <c r="P159" s="5">
        <v>470000000</v>
      </c>
    </row>
    <row r="160" spans="3:22" ht="15.5" x14ac:dyDescent="0.35">
      <c r="C160" t="s">
        <v>373</v>
      </c>
      <c r="D160" s="5">
        <v>-17710000000</v>
      </c>
      <c r="I160" s="5">
        <v>-17710000000</v>
      </c>
      <c r="T160" s="5">
        <v>-1400000000</v>
      </c>
    </row>
    <row r="161" spans="2:22" ht="15.5" x14ac:dyDescent="0.35">
      <c r="C161" t="s">
        <v>224</v>
      </c>
      <c r="D161" s="5">
        <v>2810541274</v>
      </c>
      <c r="E161" s="5">
        <v>3286809167</v>
      </c>
      <c r="F161" s="5">
        <v>-16693948605</v>
      </c>
      <c r="G161" s="5">
        <v>-9295003556</v>
      </c>
      <c r="I161" s="5">
        <v>-19891601720</v>
      </c>
      <c r="J161" s="5">
        <v>-17993199380</v>
      </c>
      <c r="K161" s="5">
        <v>25701105145</v>
      </c>
      <c r="L161" s="5">
        <v>-52873628432</v>
      </c>
      <c r="M161" s="5">
        <v>1009837030</v>
      </c>
      <c r="N161" s="5">
        <v>6738537095</v>
      </c>
      <c r="O161" s="5">
        <v>19570405571</v>
      </c>
      <c r="P161" s="5">
        <v>-33591393211</v>
      </c>
      <c r="Q161" s="5">
        <v>-27621331654</v>
      </c>
      <c r="R161" s="5">
        <v>14295015474</v>
      </c>
      <c r="S161" s="5">
        <v>30130842532</v>
      </c>
      <c r="T161" s="5">
        <v>3373452507</v>
      </c>
      <c r="U161" s="5">
        <v>17233789756</v>
      </c>
      <c r="V161" s="5">
        <v>-329571363</v>
      </c>
    </row>
    <row r="162" spans="2:22" ht="15.5" x14ac:dyDescent="0.35">
      <c r="C162" t="s">
        <v>225</v>
      </c>
      <c r="G162" s="5">
        <v>38485642987</v>
      </c>
      <c r="I162" s="5">
        <v>38485642987</v>
      </c>
      <c r="J162" s="5">
        <v>56353919122</v>
      </c>
      <c r="K162" s="5">
        <v>30803835554</v>
      </c>
      <c r="L162" s="5">
        <v>83295905647</v>
      </c>
      <c r="M162" s="5">
        <v>82017544108</v>
      </c>
      <c r="N162" s="5">
        <v>75107462900</v>
      </c>
      <c r="O162" s="5">
        <v>56308078549</v>
      </c>
      <c r="P162" s="5">
        <v>88478807279</v>
      </c>
      <c r="Q162" s="5">
        <v>115865761398</v>
      </c>
      <c r="R162" s="5">
        <v>101814991509</v>
      </c>
      <c r="S162" s="5">
        <v>2008405743</v>
      </c>
      <c r="T162" s="5">
        <v>-739311897</v>
      </c>
      <c r="U162" s="5">
        <v>4875783606</v>
      </c>
      <c r="V162" s="5">
        <v>774385720</v>
      </c>
    </row>
    <row r="163" spans="2:22" ht="15.5" x14ac:dyDescent="0.35">
      <c r="C163" t="s">
        <v>374</v>
      </c>
      <c r="K163" s="5">
        <v>-108239635</v>
      </c>
    </row>
    <row r="164" spans="2:22" ht="15.5" x14ac:dyDescent="0.35">
      <c r="C164" t="s">
        <v>375</v>
      </c>
      <c r="D164" s="5">
        <v>15814667</v>
      </c>
      <c r="E164" s="5">
        <v>29767076</v>
      </c>
      <c r="F164" s="5">
        <v>44062123</v>
      </c>
      <c r="G164" s="5">
        <v>236336613</v>
      </c>
      <c r="I164" s="5">
        <v>325980479</v>
      </c>
      <c r="J164" s="5">
        <v>124923245</v>
      </c>
      <c r="K164" s="5">
        <v>-42781942</v>
      </c>
      <c r="L164" s="5">
        <v>381558339</v>
      </c>
      <c r="M164" s="5">
        <v>268524509</v>
      </c>
      <c r="N164" s="5">
        <v>171544113</v>
      </c>
      <c r="O164" s="5">
        <v>-771021220</v>
      </c>
      <c r="P164" s="5">
        <v>1420664481</v>
      </c>
      <c r="Q164" s="5">
        <v>234377535</v>
      </c>
      <c r="R164" s="5">
        <v>-244245585</v>
      </c>
      <c r="S164" s="5">
        <v>69675743234</v>
      </c>
      <c r="T164" s="5">
        <v>67041602624</v>
      </c>
      <c r="U164" s="5">
        <v>44932029262</v>
      </c>
      <c r="V164" s="5">
        <v>44487214905</v>
      </c>
    </row>
    <row r="165" spans="2:22" ht="15.5" x14ac:dyDescent="0.35">
      <c r="C165" t="s">
        <v>226</v>
      </c>
      <c r="D165" s="5">
        <v>2826355941</v>
      </c>
      <c r="E165" s="5">
        <v>3316576243</v>
      </c>
      <c r="F165" s="5">
        <v>-16649886482</v>
      </c>
      <c r="G165" s="5">
        <v>29426976044</v>
      </c>
      <c r="I165" s="5">
        <v>18920021746</v>
      </c>
      <c r="J165" s="5">
        <v>38485642987</v>
      </c>
      <c r="K165" s="5">
        <v>56353919122</v>
      </c>
      <c r="L165" s="5">
        <v>30803835554</v>
      </c>
      <c r="M165" s="5">
        <v>83295905647</v>
      </c>
      <c r="N165" s="5">
        <v>82017544108</v>
      </c>
      <c r="O165" s="5">
        <v>75107462900</v>
      </c>
      <c r="P165" s="5">
        <v>56308078549</v>
      </c>
      <c r="Q165" s="5">
        <v>88478807279</v>
      </c>
      <c r="R165" s="5">
        <v>115865761398</v>
      </c>
      <c r="S165" s="5">
        <v>101814991509</v>
      </c>
      <c r="T165" s="5">
        <v>69675743234</v>
      </c>
      <c r="U165" s="5">
        <v>67041602624</v>
      </c>
      <c r="V165" s="5">
        <v>44932029262</v>
      </c>
    </row>
    <row r="167" spans="2:22" ht="15.5" x14ac:dyDescent="0.35">
      <c r="B167" t="s">
        <v>227</v>
      </c>
      <c r="C167" t="s">
        <v>12</v>
      </c>
      <c r="D167" s="5">
        <v>330000000</v>
      </c>
      <c r="E167" s="5">
        <v>330000000</v>
      </c>
      <c r="F167" s="5">
        <v>330000000</v>
      </c>
      <c r="G167" s="5">
        <v>330000000</v>
      </c>
      <c r="I167" s="5">
        <v>330000000</v>
      </c>
      <c r="J167" s="5">
        <v>330000000</v>
      </c>
      <c r="K167" s="5">
        <v>330000000</v>
      </c>
      <c r="L167" s="5">
        <v>330000000</v>
      </c>
      <c r="M167" s="5">
        <v>330000000</v>
      </c>
      <c r="N167" s="5">
        <v>330000000</v>
      </c>
      <c r="O167" s="5">
        <v>330000000</v>
      </c>
      <c r="P167" s="5">
        <v>330000000</v>
      </c>
      <c r="Q167" s="5">
        <v>330000000</v>
      </c>
      <c r="R167" s="5">
        <v>330000000</v>
      </c>
      <c r="S167" s="5">
        <v>330000000</v>
      </c>
      <c r="T167" s="5">
        <v>330000000</v>
      </c>
      <c r="U167" s="5">
        <v>330000000</v>
      </c>
      <c r="V167" s="5">
        <v>330000000</v>
      </c>
    </row>
    <row r="168" spans="2:22" ht="15.5" x14ac:dyDescent="0.35">
      <c r="C168" t="s">
        <v>228</v>
      </c>
      <c r="D168" s="6">
        <v>-2.72</v>
      </c>
      <c r="E168" s="6">
        <v>3.66</v>
      </c>
      <c r="F168" s="6">
        <v>-6.27</v>
      </c>
      <c r="G168" s="6">
        <v>7.13</v>
      </c>
    </row>
    <row r="169" spans="2:22" ht="15.5" x14ac:dyDescent="0.35">
      <c r="C169" t="s">
        <v>229</v>
      </c>
      <c r="D169" s="6">
        <v>-113.97</v>
      </c>
      <c r="E169" s="6">
        <v>83.06</v>
      </c>
      <c r="F169" s="5">
        <v>-37</v>
      </c>
      <c r="G169" s="6">
        <v>29.17</v>
      </c>
    </row>
    <row r="170" spans="2:22" ht="15.5" x14ac:dyDescent="0.35">
      <c r="C170" t="s">
        <v>73</v>
      </c>
      <c r="D170" s="6">
        <v>29.84</v>
      </c>
      <c r="E170" s="6">
        <v>58.3</v>
      </c>
      <c r="F170" s="6">
        <v>88.77</v>
      </c>
      <c r="G170" s="6">
        <v>10.029999999999999</v>
      </c>
    </row>
    <row r="171" spans="2:22" ht="15.5" x14ac:dyDescent="0.35">
      <c r="C171" t="s">
        <v>230</v>
      </c>
      <c r="D171" s="5">
        <v>-420000000</v>
      </c>
      <c r="E171" s="5">
        <v>3900000000</v>
      </c>
      <c r="F171" s="5">
        <v>-2990000000</v>
      </c>
      <c r="G171" s="5">
        <v>2750000000</v>
      </c>
    </row>
    <row r="172" spans="2:22" ht="15.5" x14ac:dyDescent="0.35">
      <c r="C172" t="s">
        <v>231</v>
      </c>
      <c r="D172" s="6">
        <v>-2.5999999999999999E-3</v>
      </c>
      <c r="E172" s="6">
        <v>3.4999999999999996E-3</v>
      </c>
      <c r="F172" s="6">
        <v>-6.0999999999999995E-3</v>
      </c>
      <c r="G172" s="6">
        <v>6.8000000000000005E-3</v>
      </c>
    </row>
    <row r="173" spans="2:22" ht="15.5" x14ac:dyDescent="0.35">
      <c r="C173" t="s">
        <v>232</v>
      </c>
      <c r="D173" s="6">
        <v>-2.7000000000000001E-3</v>
      </c>
      <c r="E173" s="6">
        <v>3.5999999999999999E-3</v>
      </c>
      <c r="F173" s="6">
        <v>-6.1999999999999998E-3</v>
      </c>
      <c r="G173" s="6">
        <v>6.9999999999999993E-3</v>
      </c>
    </row>
    <row r="174" spans="2:22" ht="15.5" x14ac:dyDescent="0.35">
      <c r="C174" t="s">
        <v>233</v>
      </c>
      <c r="D174" s="6">
        <v>-2E-3</v>
      </c>
      <c r="E174" s="6">
        <v>1.0800000000000001E-2</v>
      </c>
      <c r="F174" s="6">
        <v>-9.300000000000001E-3</v>
      </c>
      <c r="G174" s="6">
        <v>7.4000000000000003E-3</v>
      </c>
    </row>
    <row r="175" spans="2:22" ht="15.5" x14ac:dyDescent="0.35">
      <c r="C175" t="s">
        <v>234</v>
      </c>
    </row>
    <row r="176" spans="2:22" ht="15.5" x14ac:dyDescent="0.35">
      <c r="C176" t="s">
        <v>235</v>
      </c>
      <c r="D176" s="5">
        <v>340000000000</v>
      </c>
      <c r="E176" s="5">
        <v>339000000000</v>
      </c>
      <c r="F176" s="5">
        <v>336000000000</v>
      </c>
      <c r="G176" s="5">
        <v>337000000000</v>
      </c>
    </row>
    <row r="177" spans="3:22" ht="15.5" x14ac:dyDescent="0.35">
      <c r="C177" t="s">
        <v>236</v>
      </c>
      <c r="D177" s="6">
        <v>0.3</v>
      </c>
      <c r="E177" s="6">
        <v>0.3</v>
      </c>
      <c r="F177" s="6">
        <v>0.23</v>
      </c>
      <c r="G177" s="6">
        <v>0.2</v>
      </c>
    </row>
    <row r="178" spans="3:22" ht="15.5" x14ac:dyDescent="0.35">
      <c r="C178" t="s">
        <v>237</v>
      </c>
      <c r="D178" s="6">
        <v>1025.43</v>
      </c>
      <c r="E178" s="6">
        <v>1022.44</v>
      </c>
      <c r="F178" s="6">
        <v>1015.72</v>
      </c>
      <c r="G178" s="6">
        <v>1016.5</v>
      </c>
    </row>
    <row r="179" spans="3:22" ht="15.5" x14ac:dyDescent="0.35">
      <c r="C179" t="s">
        <v>238</v>
      </c>
      <c r="D179" s="6">
        <v>0.3</v>
      </c>
      <c r="E179" s="6">
        <v>0.3</v>
      </c>
      <c r="F179" s="6">
        <v>0.23</v>
      </c>
      <c r="G179" s="6">
        <v>0.2</v>
      </c>
    </row>
    <row r="180" spans="3:22" ht="15.5" x14ac:dyDescent="0.35">
      <c r="C180" t="s">
        <v>239</v>
      </c>
      <c r="D180" s="6">
        <v>1025.43</v>
      </c>
      <c r="E180" s="6">
        <v>1022.44</v>
      </c>
      <c r="F180" s="6">
        <v>1015.72</v>
      </c>
      <c r="G180" s="6">
        <v>1016.5</v>
      </c>
    </row>
    <row r="181" spans="3:22" ht="15.5" x14ac:dyDescent="0.35">
      <c r="C181" t="s">
        <v>240</v>
      </c>
    </row>
    <row r="182" spans="3:22" ht="15.5" x14ac:dyDescent="0.35">
      <c r="C182" t="s">
        <v>241</v>
      </c>
    </row>
    <row r="183" spans="3:22" ht="15.5" x14ac:dyDescent="0.35">
      <c r="C183" t="s">
        <v>242</v>
      </c>
      <c r="D183" s="5">
        <v>340000000000</v>
      </c>
      <c r="E183" s="5">
        <v>339000000000</v>
      </c>
      <c r="F183" s="5">
        <v>336000000000</v>
      </c>
      <c r="G183" s="5">
        <v>337000000000</v>
      </c>
    </row>
    <row r="184" spans="3:22" ht="15.5" x14ac:dyDescent="0.35">
      <c r="C184" t="s">
        <v>24</v>
      </c>
    </row>
    <row r="185" spans="3:22" ht="15.5" x14ac:dyDescent="0.35">
      <c r="C185" t="s">
        <v>21</v>
      </c>
      <c r="D185" s="5">
        <v>-19000000000</v>
      </c>
      <c r="E185" s="5">
        <v>-16000000000</v>
      </c>
      <c r="F185" s="5">
        <v>-13000000000</v>
      </c>
      <c r="G185" s="5">
        <v>-29000000000</v>
      </c>
    </row>
    <row r="186" spans="3:22" ht="15.5" x14ac:dyDescent="0.35">
      <c r="C186" t="s">
        <v>243</v>
      </c>
      <c r="D186" s="5">
        <v>256000000000</v>
      </c>
      <c r="E186" s="5">
        <v>253000000000</v>
      </c>
      <c r="F186" s="5">
        <v>250000000000</v>
      </c>
      <c r="G186" s="5">
        <v>249000000000</v>
      </c>
    </row>
    <row r="187" spans="3:22" ht="15.5" x14ac:dyDescent="0.35">
      <c r="C187" t="s">
        <v>244</v>
      </c>
      <c r="D187" s="5">
        <v>0</v>
      </c>
      <c r="E187" s="5">
        <v>-1000000000</v>
      </c>
      <c r="F187" s="5">
        <v>-8000000000</v>
      </c>
      <c r="G187" s="5">
        <v>0</v>
      </c>
    </row>
    <row r="188" spans="3:22" ht="15.5" x14ac:dyDescent="0.35">
      <c r="C188" t="s">
        <v>245</v>
      </c>
      <c r="E188" s="5">
        <v>0</v>
      </c>
      <c r="F188" s="5">
        <v>0</v>
      </c>
      <c r="G188" s="5">
        <v>0</v>
      </c>
    </row>
    <row r="189" spans="3:22" ht="15.5" x14ac:dyDescent="0.35">
      <c r="C189" t="s">
        <v>13</v>
      </c>
      <c r="D189" s="5">
        <v>0</v>
      </c>
      <c r="E189" s="5">
        <v>-2000000000</v>
      </c>
      <c r="F189" s="5">
        <v>-8000000000</v>
      </c>
      <c r="G189" s="5">
        <v>0</v>
      </c>
    </row>
    <row r="190" spans="3:22" ht="15.5" x14ac:dyDescent="0.35">
      <c r="C190" t="s">
        <v>16</v>
      </c>
      <c r="D190" s="6">
        <v>0.42</v>
      </c>
      <c r="E190" s="6">
        <v>-4.92</v>
      </c>
      <c r="F190" s="6">
        <v>-24.86</v>
      </c>
      <c r="G190" s="6">
        <v>1.3</v>
      </c>
    </row>
    <row r="191" spans="3:22" ht="15.5" x14ac:dyDescent="0.35">
      <c r="C191" t="s">
        <v>58</v>
      </c>
      <c r="I191" s="6">
        <v>1.8</v>
      </c>
      <c r="J191" s="6">
        <v>43.23</v>
      </c>
      <c r="K191" s="6">
        <v>51.85</v>
      </c>
      <c r="L191" s="6">
        <v>86.42</v>
      </c>
      <c r="M191" s="6">
        <v>72.12</v>
      </c>
      <c r="N191" s="6">
        <v>11.52</v>
      </c>
      <c r="O191" s="6">
        <v>15.59</v>
      </c>
      <c r="P191" s="6">
        <v>31.46</v>
      </c>
      <c r="Q191" s="6">
        <v>21.31</v>
      </c>
      <c r="R191" s="6">
        <v>34.08</v>
      </c>
      <c r="S191" s="6">
        <v>33.1</v>
      </c>
      <c r="T191" s="6">
        <v>46.6</v>
      </c>
      <c r="U191" s="6">
        <v>174.82</v>
      </c>
      <c r="V191" s="6">
        <v>64.13</v>
      </c>
    </row>
    <row r="192" spans="3:22" ht="15.5" x14ac:dyDescent="0.35">
      <c r="C192" t="s">
        <v>72</v>
      </c>
      <c r="I192" s="6">
        <v>172.22</v>
      </c>
      <c r="J192" s="6">
        <v>7.45</v>
      </c>
      <c r="K192" s="6">
        <v>8.1</v>
      </c>
      <c r="L192" s="6">
        <v>4.63</v>
      </c>
      <c r="M192" s="6">
        <v>5.46</v>
      </c>
      <c r="N192" s="6">
        <v>23.78</v>
      </c>
      <c r="O192" s="6">
        <v>16.29</v>
      </c>
      <c r="P192" s="6">
        <v>10.039999999999999</v>
      </c>
      <c r="Q192" s="6">
        <v>16.420000000000002</v>
      </c>
      <c r="R192" s="6">
        <v>11.74</v>
      </c>
      <c r="S192" s="6">
        <v>11.69</v>
      </c>
      <c r="T192" s="6">
        <v>7.58</v>
      </c>
      <c r="U192" s="6">
        <v>2.69</v>
      </c>
      <c r="V192" s="5">
        <v>6</v>
      </c>
    </row>
    <row r="193" spans="3:22" ht="15.5" x14ac:dyDescent="0.35">
      <c r="C193" t="s">
        <v>75</v>
      </c>
      <c r="I193" s="6">
        <v>7.96</v>
      </c>
      <c r="J193" s="6">
        <v>1.34</v>
      </c>
      <c r="K193" s="6">
        <v>1.2</v>
      </c>
      <c r="L193" s="6">
        <v>0.66</v>
      </c>
      <c r="M193" s="6">
        <v>0.89</v>
      </c>
      <c r="N193" s="6">
        <v>0.94</v>
      </c>
      <c r="O193" s="6">
        <v>0.71</v>
      </c>
      <c r="P193" s="6">
        <v>0.73</v>
      </c>
      <c r="Q193" s="6">
        <v>1.04</v>
      </c>
      <c r="R193" s="6">
        <v>1.1399999999999999</v>
      </c>
      <c r="S193" s="6">
        <v>1.08</v>
      </c>
      <c r="T193" s="6">
        <v>0.88</v>
      </c>
      <c r="U193" s="6">
        <v>1.19</v>
      </c>
      <c r="V193" s="6">
        <v>0.87</v>
      </c>
    </row>
    <row r="194" spans="3:22" ht="15.5" x14ac:dyDescent="0.35">
      <c r="C194" t="s">
        <v>246</v>
      </c>
      <c r="I194" s="5">
        <v>3240000000</v>
      </c>
      <c r="J194" s="5">
        <v>17860000000</v>
      </c>
      <c r="K194" s="5">
        <v>20840000000</v>
      </c>
      <c r="L194" s="5">
        <v>36620000000</v>
      </c>
      <c r="M194" s="5">
        <v>29830000000</v>
      </c>
      <c r="N194" s="5">
        <v>5860000000</v>
      </c>
      <c r="O194" s="5">
        <v>7190000000</v>
      </c>
      <c r="P194" s="5">
        <v>14010000000</v>
      </c>
    </row>
    <row r="195" spans="3:22" ht="15.5" x14ac:dyDescent="0.35">
      <c r="C195" t="s">
        <v>247</v>
      </c>
      <c r="I195" s="6">
        <v>1.7000000000000001E-3</v>
      </c>
      <c r="J195" s="6">
        <v>0.04</v>
      </c>
      <c r="K195" s="6">
        <v>4.9500000000000002E-2</v>
      </c>
      <c r="L195" s="6">
        <v>7.0499999999999993E-2</v>
      </c>
      <c r="M195" s="6">
        <v>6.59E-2</v>
      </c>
      <c r="N195" s="6">
        <v>1.2E-2</v>
      </c>
      <c r="O195" s="6">
        <v>1.6200000000000003E-2</v>
      </c>
      <c r="P195" s="6">
        <v>3.2300000000000002E-2</v>
      </c>
      <c r="Q195" s="6">
        <v>2.29E-2</v>
      </c>
      <c r="R195" s="6">
        <v>3.8100000000000002E-2</v>
      </c>
      <c r="S195" s="6">
        <v>3.9900000000000005E-2</v>
      </c>
      <c r="T195" s="6">
        <v>5.74E-2</v>
      </c>
      <c r="U195" s="6">
        <v>0.22579999999999997</v>
      </c>
      <c r="V195" s="6">
        <v>0.115</v>
      </c>
    </row>
    <row r="196" spans="3:22" ht="15.5" x14ac:dyDescent="0.35">
      <c r="C196" t="s">
        <v>248</v>
      </c>
      <c r="I196" s="6">
        <v>1.8E-3</v>
      </c>
      <c r="J196" s="6">
        <v>4.2699999999999995E-2</v>
      </c>
      <c r="K196" s="6">
        <v>5.1699999999999996E-2</v>
      </c>
      <c r="L196" s="6">
        <v>9.6099999999999991E-2</v>
      </c>
      <c r="M196" s="6">
        <v>8.6899999999999991E-2</v>
      </c>
      <c r="N196" s="6">
        <v>1.52E-2</v>
      </c>
      <c r="O196" s="6">
        <v>2.0899999999999998E-2</v>
      </c>
      <c r="P196" s="6">
        <v>4.3299999999999998E-2</v>
      </c>
      <c r="Q196" s="6">
        <v>3.0699999999999998E-2</v>
      </c>
      <c r="R196" s="6">
        <v>5.0300000000000004E-2</v>
      </c>
      <c r="S196" s="6">
        <v>5.1200000000000002E-2</v>
      </c>
      <c r="T196" s="6">
        <v>7.3499999999999996E-2</v>
      </c>
      <c r="U196" s="6">
        <v>0.28889999999999999</v>
      </c>
      <c r="V196" s="6">
        <v>0.14510000000000001</v>
      </c>
    </row>
    <row r="197" spans="3:22" ht="15.5" x14ac:dyDescent="0.35">
      <c r="C197" t="s">
        <v>249</v>
      </c>
      <c r="I197" s="6">
        <v>6.8000000000000005E-3</v>
      </c>
      <c r="J197" s="6">
        <v>4.8799999999999996E-2</v>
      </c>
      <c r="K197" s="6">
        <v>5.3800000000000001E-2</v>
      </c>
      <c r="L197" s="6">
        <v>9.6799999999999997E-2</v>
      </c>
      <c r="M197" s="6">
        <v>8.6099999999999996E-2</v>
      </c>
      <c r="N197" s="6">
        <v>1.43E-2</v>
      </c>
      <c r="O197" s="6">
        <v>1.7500000000000002E-2</v>
      </c>
      <c r="P197" s="6">
        <v>4.2099999999999999E-2</v>
      </c>
      <c r="Q197" s="6">
        <v>2.64E-2</v>
      </c>
      <c r="R197" s="6">
        <v>4.5100000000000001E-2</v>
      </c>
      <c r="S197" s="6">
        <v>4.5899999999999996E-2</v>
      </c>
      <c r="T197" s="6">
        <v>6.9500000000000006E-2</v>
      </c>
      <c r="U197" s="6">
        <v>0.2069</v>
      </c>
      <c r="V197" s="6">
        <v>0.26729999999999998</v>
      </c>
    </row>
    <row r="198" spans="3:22" ht="15.5" x14ac:dyDescent="0.35">
      <c r="C198" t="s">
        <v>250</v>
      </c>
      <c r="V198" s="6">
        <v>469.79</v>
      </c>
    </row>
    <row r="199" spans="3:22" ht="15.5" x14ac:dyDescent="0.35">
      <c r="C199" t="s">
        <v>69</v>
      </c>
      <c r="I199" s="6">
        <v>0.3</v>
      </c>
      <c r="J199" s="6">
        <v>0.32</v>
      </c>
      <c r="K199" s="6">
        <v>0.42</v>
      </c>
      <c r="L199" s="6">
        <v>0.44</v>
      </c>
      <c r="M199" s="6">
        <v>0.47</v>
      </c>
      <c r="N199" s="6">
        <v>0.36</v>
      </c>
      <c r="O199" s="6">
        <v>0.34</v>
      </c>
      <c r="P199" s="6">
        <v>0.43</v>
      </c>
      <c r="Q199" s="6">
        <v>0.5</v>
      </c>
      <c r="R199" s="6">
        <v>0.59</v>
      </c>
      <c r="S199" s="6">
        <v>0.6</v>
      </c>
      <c r="T199" s="6">
        <v>0.56000000000000005</v>
      </c>
      <c r="U199" s="6">
        <v>0.78</v>
      </c>
      <c r="V199" s="6">
        <v>0.87</v>
      </c>
    </row>
    <row r="200" spans="3:22" ht="15.5" x14ac:dyDescent="0.35">
      <c r="C200" t="s">
        <v>66</v>
      </c>
      <c r="I200" s="6">
        <v>1025.43</v>
      </c>
      <c r="J200" s="6">
        <v>1012.62</v>
      </c>
      <c r="K200" s="6">
        <v>1001.92</v>
      </c>
      <c r="L200" s="6">
        <v>898.91</v>
      </c>
      <c r="M200" s="6">
        <v>829.74</v>
      </c>
      <c r="N200" s="6">
        <v>756.7</v>
      </c>
      <c r="O200" s="6">
        <v>744.27</v>
      </c>
      <c r="P200" s="6">
        <v>727.27</v>
      </c>
      <c r="Q200" s="6">
        <v>694.5</v>
      </c>
      <c r="R200" s="5">
        <v>677</v>
      </c>
      <c r="S200" s="6">
        <v>646.65</v>
      </c>
      <c r="T200" s="6">
        <v>633.96</v>
      </c>
      <c r="U200" s="6">
        <v>605.07000000000005</v>
      </c>
      <c r="V200" s="6">
        <v>441.98</v>
      </c>
    </row>
    <row r="201" spans="3:22" ht="15.5" x14ac:dyDescent="0.35">
      <c r="C201" t="s">
        <v>251</v>
      </c>
      <c r="I201" s="6">
        <v>0.3</v>
      </c>
      <c r="J201" s="6">
        <v>0.32</v>
      </c>
      <c r="K201" s="6">
        <v>0.42</v>
      </c>
      <c r="L201" s="6">
        <v>0.44</v>
      </c>
      <c r="M201" s="6">
        <v>0.47</v>
      </c>
      <c r="N201" s="6">
        <v>0.36</v>
      </c>
      <c r="O201" s="6">
        <v>0.34</v>
      </c>
      <c r="P201" s="6">
        <v>0.43</v>
      </c>
      <c r="Q201" s="6">
        <v>0.5</v>
      </c>
      <c r="R201" s="6">
        <v>0.59</v>
      </c>
      <c r="S201" s="6">
        <v>0.6</v>
      </c>
      <c r="T201" s="6">
        <v>0.56000000000000005</v>
      </c>
      <c r="U201" s="6">
        <v>0.78</v>
      </c>
      <c r="V201" s="6">
        <v>0.87</v>
      </c>
    </row>
    <row r="202" spans="3:22" ht="15.5" x14ac:dyDescent="0.35">
      <c r="C202" t="s">
        <v>252</v>
      </c>
      <c r="I202" s="6">
        <v>1025.43</v>
      </c>
      <c r="J202" s="6">
        <v>1012.62</v>
      </c>
      <c r="K202" s="6">
        <v>1001.92</v>
      </c>
      <c r="L202" s="6">
        <v>898.91</v>
      </c>
      <c r="M202" s="6">
        <v>829.74</v>
      </c>
      <c r="N202" s="6">
        <v>756.7</v>
      </c>
      <c r="O202" s="6">
        <v>744.27</v>
      </c>
      <c r="P202" s="6">
        <v>727.27</v>
      </c>
      <c r="Q202" s="6">
        <v>694.5</v>
      </c>
      <c r="R202" s="5">
        <v>677</v>
      </c>
      <c r="S202" s="6">
        <v>646.65</v>
      </c>
      <c r="T202" s="6">
        <v>633.96</v>
      </c>
      <c r="U202" s="6">
        <v>605.07000000000005</v>
      </c>
      <c r="V202" s="6">
        <v>441.98</v>
      </c>
    </row>
    <row r="203" spans="3:22" ht="15.5" x14ac:dyDescent="0.35">
      <c r="C203" t="s">
        <v>253</v>
      </c>
    </row>
    <row r="204" spans="3:22" ht="15.5" x14ac:dyDescent="0.35">
      <c r="C204" t="s">
        <v>254</v>
      </c>
    </row>
    <row r="205" spans="3:22" ht="15.5" x14ac:dyDescent="0.35">
      <c r="C205" t="s">
        <v>26</v>
      </c>
    </row>
    <row r="206" spans="3:22" ht="15.5" x14ac:dyDescent="0.35">
      <c r="C206" t="s">
        <v>23</v>
      </c>
      <c r="I206" s="5">
        <v>-19000000000</v>
      </c>
      <c r="J206" s="5">
        <v>-38000000000</v>
      </c>
      <c r="K206" s="5">
        <v>-56000000000</v>
      </c>
      <c r="L206" s="5">
        <v>-31000000000</v>
      </c>
      <c r="M206" s="5">
        <v>-83000000000</v>
      </c>
      <c r="N206" s="5">
        <v>-82000000000</v>
      </c>
      <c r="O206" s="5">
        <v>-75000000000</v>
      </c>
      <c r="P206" s="5">
        <v>-56000000000</v>
      </c>
      <c r="Q206" s="5">
        <v>-88000000000</v>
      </c>
      <c r="R206" s="5">
        <v>-116000000000</v>
      </c>
      <c r="S206" s="5">
        <v>-102000000000</v>
      </c>
      <c r="T206" s="5">
        <v>-70000000000</v>
      </c>
      <c r="U206" s="5">
        <v>-67000000000</v>
      </c>
      <c r="V206" s="5">
        <v>-45000000000</v>
      </c>
    </row>
    <row r="207" spans="3:22" ht="15.5" x14ac:dyDescent="0.35">
      <c r="C207" t="s">
        <v>255</v>
      </c>
      <c r="I207" s="5">
        <v>256000000000</v>
      </c>
      <c r="J207" s="5">
        <v>249000000000</v>
      </c>
      <c r="K207" s="5">
        <v>246000000000</v>
      </c>
      <c r="L207" s="5">
        <v>226000000000</v>
      </c>
      <c r="M207" s="5">
        <v>202000000000</v>
      </c>
      <c r="N207" s="5">
        <v>182000000000</v>
      </c>
      <c r="O207" s="5">
        <v>177000000000</v>
      </c>
      <c r="P207" s="5">
        <v>167000000000</v>
      </c>
      <c r="Q207" s="5">
        <v>162000000000</v>
      </c>
      <c r="R207" s="5">
        <v>163000000000</v>
      </c>
      <c r="S207" s="5">
        <v>171000000000</v>
      </c>
      <c r="T207" s="5">
        <v>162000000000</v>
      </c>
      <c r="U207" s="5">
        <v>151000000000</v>
      </c>
      <c r="V207" s="5">
        <v>95000000000</v>
      </c>
    </row>
    <row r="208" spans="3:22" ht="15.5" x14ac:dyDescent="0.35">
      <c r="C208" t="s">
        <v>256</v>
      </c>
      <c r="I208" s="5">
        <v>-9000000000</v>
      </c>
      <c r="J208" s="5">
        <v>24000000000</v>
      </c>
      <c r="K208" s="5">
        <v>26000000000</v>
      </c>
      <c r="L208" s="5">
        <v>21000000000</v>
      </c>
      <c r="M208" s="5">
        <v>0</v>
      </c>
      <c r="N208" s="5">
        <v>12000000000</v>
      </c>
      <c r="O208" s="5">
        <v>2000000000</v>
      </c>
      <c r="P208" s="5">
        <v>-13000000000</v>
      </c>
      <c r="Q208" s="5">
        <v>-4000000000</v>
      </c>
      <c r="R208" s="5">
        <v>14000000000</v>
      </c>
      <c r="S208" s="5">
        <v>5000000000</v>
      </c>
      <c r="T208" s="5">
        <v>6000000000</v>
      </c>
      <c r="U208" s="5">
        <v>-1000000000</v>
      </c>
      <c r="V208" s="5">
        <v>7000000000</v>
      </c>
    </row>
    <row r="209" spans="3:22" ht="15.5" x14ac:dyDescent="0.35">
      <c r="C209" t="s">
        <v>257</v>
      </c>
      <c r="I209" s="5">
        <v>0</v>
      </c>
      <c r="J209" s="5">
        <v>-1000000000</v>
      </c>
      <c r="K209" s="5">
        <v>0</v>
      </c>
      <c r="L209" s="5">
        <v>-1000000000</v>
      </c>
      <c r="M209" s="5">
        <v>-5000000000</v>
      </c>
      <c r="N209" s="5">
        <v>0</v>
      </c>
      <c r="O209" s="5">
        <v>-1000000000</v>
      </c>
      <c r="P209" s="5">
        <v>-2000000000</v>
      </c>
      <c r="Q209" s="5">
        <v>-7000000000</v>
      </c>
      <c r="R209" s="5">
        <v>-2000000000</v>
      </c>
      <c r="S209" s="5">
        <v>-2000000000</v>
      </c>
      <c r="T209" s="5">
        <v>-3000000000</v>
      </c>
      <c r="U209" s="5">
        <v>-4000000000</v>
      </c>
      <c r="V209" s="5">
        <v>-2000000000</v>
      </c>
    </row>
    <row r="210" spans="3:22" ht="15.5" x14ac:dyDescent="0.35">
      <c r="C210" t="s">
        <v>15</v>
      </c>
      <c r="I210" s="5">
        <v>-9000000000</v>
      </c>
      <c r="J210" s="5">
        <v>24000000000</v>
      </c>
      <c r="K210" s="5">
        <v>26000000000</v>
      </c>
      <c r="L210" s="5">
        <v>19000000000</v>
      </c>
      <c r="M210" s="5">
        <v>-4000000000</v>
      </c>
      <c r="N210" s="5">
        <v>11000000000</v>
      </c>
      <c r="O210" s="5">
        <v>1000000000</v>
      </c>
      <c r="P210" s="5">
        <v>-15000000000</v>
      </c>
      <c r="Q210" s="5">
        <v>-11000000000</v>
      </c>
      <c r="R210" s="5">
        <v>12000000000</v>
      </c>
      <c r="S210" s="5">
        <v>3000000000</v>
      </c>
      <c r="T210" s="5">
        <v>3000000000</v>
      </c>
      <c r="U210" s="5">
        <v>-4000000000</v>
      </c>
      <c r="V210" s="5">
        <v>5000000000</v>
      </c>
    </row>
    <row r="211" spans="3:22" ht="15.5" x14ac:dyDescent="0.35">
      <c r="C211" t="s">
        <v>17</v>
      </c>
      <c r="I211" s="6">
        <v>-28.06</v>
      </c>
      <c r="J211" s="6">
        <v>71.88</v>
      </c>
      <c r="K211" s="6">
        <v>77.41</v>
      </c>
      <c r="L211" s="6">
        <v>58.45</v>
      </c>
      <c r="M211" s="6">
        <v>-13.42</v>
      </c>
      <c r="N211" s="6">
        <v>34.57</v>
      </c>
      <c r="O211" s="6">
        <v>2.4700000000000002</v>
      </c>
      <c r="P211" s="6">
        <v>-43.81</v>
      </c>
      <c r="Q211" s="6">
        <v>-33.43</v>
      </c>
      <c r="R211" s="6">
        <v>37.39</v>
      </c>
      <c r="S211" s="6">
        <v>10.220000000000001</v>
      </c>
      <c r="T211" s="6">
        <v>7.89</v>
      </c>
      <c r="U211" s="6">
        <v>-12.73</v>
      </c>
      <c r="V211" s="6">
        <v>14.44</v>
      </c>
    </row>
  </sheetData>
  <pageMargins left="0.7" right="0.7" top="0.75" bottom="0.75" header="0.3" footer="0.3"/>
  <ignoredErrors>
    <ignoredError sqref="A1:V2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376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377</v>
      </c>
      <c r="D2" s="2" vm="39">
        <f ca="1">IFERROR(_xlfn.STOCKHISTORY("XIDX:" &amp; $C$1, D3, , 0, 0, 1), "Libur")</f>
        <v>87</v>
      </c>
      <c r="E2" s="2" vm="40">
        <f ca="1">IFERROR(_xlfn.STOCKHISTORY("XIDX:" &amp; $C$1, E3, , 0, 0, 1), "Libur")</f>
        <v>68</v>
      </c>
      <c r="H2" s="2" vm="40">
        <f ca="1">IFERROR(INDEX(D2:G2,COUNT(D2:G2)),"")</f>
        <v>68</v>
      </c>
      <c r="I2" s="2" vm="41">
        <f t="shared" ref="I2:W2" ca="1" si="0">IFERROR(_xlfn.STOCKHISTORY("XIDX:" &amp; $C$1, I1, , 0, 0, 1), "Libur")</f>
        <v>99</v>
      </c>
      <c r="J2" s="2" vm="42">
        <f t="shared" ca="1" si="0"/>
        <v>57</v>
      </c>
      <c r="K2" s="2" vm="40">
        <f t="shared" ca="1" si="0"/>
        <v>68</v>
      </c>
      <c r="L2" s="2" vm="43">
        <f t="shared" ca="1" si="0"/>
        <v>91</v>
      </c>
      <c r="M2" s="2" vm="44">
        <f t="shared" ca="1" si="0"/>
        <v>95</v>
      </c>
      <c r="N2" s="2" vm="45">
        <f t="shared" ca="1" si="0"/>
        <v>82</v>
      </c>
      <c r="O2" s="2" vm="46">
        <f t="shared" ca="1" si="0"/>
        <v>100</v>
      </c>
      <c r="P2" s="2" vm="47">
        <f t="shared" ca="1" si="0"/>
        <v>101</v>
      </c>
      <c r="Q2" s="2" vm="48">
        <f t="shared" ca="1" si="0"/>
        <v>106</v>
      </c>
      <c r="R2" s="2" vm="49">
        <f t="shared" ca="1" si="0"/>
        <v>158</v>
      </c>
      <c r="S2" s="2" vm="48">
        <f t="shared" ca="1" si="0"/>
        <v>106</v>
      </c>
      <c r="T2" s="2" vm="15">
        <f t="shared" ca="1" si="0"/>
        <v>200</v>
      </c>
      <c r="U2" s="2" vm="50">
        <f t="shared" ca="1" si="0"/>
        <v>51</v>
      </c>
      <c r="V2" s="2" vm="51">
        <f t="shared" ca="1" si="0"/>
        <v>55</v>
      </c>
      <c r="W2" s="2" vm="52">
        <f t="shared" ca="1" si="0"/>
        <v>50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198765734058</v>
      </c>
      <c r="E4" s="2">
        <f>IFERROR(INDEX(E51:E500,MATCH($C$4,$C$51:$C$500,0)),"")</f>
        <v>182994264940</v>
      </c>
      <c r="H4" s="2">
        <f>IFERROR(SUM(D4:G4)*(4/MAX(1,COUNT(D4:G4))),"")</f>
        <v>763519997996</v>
      </c>
      <c r="I4" s="2">
        <f t="shared" ref="I4:W4" si="1">IFERROR(INDEX(I51:I500,MATCH($C$4,$C$51:$C$500,0)),"")</f>
        <v>654353707872</v>
      </c>
      <c r="J4" s="2">
        <f t="shared" si="1"/>
        <v>575976306359</v>
      </c>
      <c r="K4" s="2">
        <f t="shared" si="1"/>
        <v>559596238807</v>
      </c>
      <c r="L4" s="2">
        <f t="shared" si="1"/>
        <v>552366215890</v>
      </c>
      <c r="M4" s="2">
        <f t="shared" si="1"/>
        <v>532522855555</v>
      </c>
      <c r="N4" s="2">
        <f t="shared" si="1"/>
        <v>365870902563</v>
      </c>
      <c r="O4" s="2">
        <f t="shared" si="1"/>
        <v>476786004054</v>
      </c>
      <c r="P4" s="2">
        <f t="shared" si="1"/>
        <v>652519543510</v>
      </c>
      <c r="Q4" s="2">
        <f t="shared" si="1"/>
        <v>647380916462</v>
      </c>
      <c r="R4" s="2">
        <f t="shared" si="1"/>
        <v>603955752478</v>
      </c>
      <c r="S4" s="2">
        <f t="shared" si="1"/>
        <v>557256374152</v>
      </c>
      <c r="T4" s="2">
        <f t="shared" si="1"/>
        <v>450591482420</v>
      </c>
      <c r="U4" s="2">
        <f t="shared" si="1"/>
        <v>347540777717</v>
      </c>
      <c r="V4" s="2">
        <f t="shared" si="1"/>
        <v>298017091152</v>
      </c>
      <c r="W4" s="2">
        <f t="shared" si="1"/>
        <v>171816717235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7086716276</v>
      </c>
      <c r="E5" s="2">
        <f>IFERROR(INDEX(E51:E500,MATCH($C$5,$C$51:$C$500,0)),"")</f>
        <v>4347192403</v>
      </c>
      <c r="H5" s="2">
        <f>IFERROR(SUM(D5:G5)*(4/MAX(1,COUNT(D5:G5))),"")</f>
        <v>22867817358</v>
      </c>
      <c r="I5" s="2">
        <f t="shared" ref="I5:W5" si="2">IFERROR(INDEX(I51:I500,MATCH($C$5,$C$51:$C$500,0)),"")</f>
        <v>19977312017</v>
      </c>
      <c r="J5" s="2">
        <f t="shared" si="2"/>
        <v>16044417963</v>
      </c>
      <c r="K5" s="2">
        <f t="shared" si="2"/>
        <v>14207804601</v>
      </c>
      <c r="L5" s="2">
        <f t="shared" si="2"/>
        <v>24858190332</v>
      </c>
      <c r="M5" s="2">
        <f t="shared" si="2"/>
        <v>18009638194</v>
      </c>
      <c r="N5" s="2">
        <f t="shared" si="2"/>
        <v>-3610103735</v>
      </c>
      <c r="O5" s="2">
        <f t="shared" si="2"/>
        <v>14751402070</v>
      </c>
      <c r="P5" s="2">
        <f t="shared" si="2"/>
        <v>21085392042</v>
      </c>
      <c r="Q5" s="2">
        <f t="shared" si="2"/>
        <v>12283217913</v>
      </c>
      <c r="R5" s="2">
        <f t="shared" si="2"/>
        <v>5796690728</v>
      </c>
      <c r="S5" s="2">
        <f t="shared" si="2"/>
        <v>23534772568</v>
      </c>
      <c r="T5" s="2">
        <f t="shared" si="2"/>
        <v>15724137151</v>
      </c>
      <c r="U5" s="2">
        <f t="shared" si="2"/>
        <v>19582327219</v>
      </c>
      <c r="V5" s="2">
        <f t="shared" si="2"/>
        <v>48105838238</v>
      </c>
      <c r="W5" s="2">
        <f t="shared" si="2"/>
        <v>7092635864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297966739201</v>
      </c>
      <c r="E6" s="2">
        <f>IFERROR(INDEX(E51:E500,MATCH($C$6,$C$51:$C$500,0)),"")</f>
        <v>290878924057</v>
      </c>
      <c r="H6" s="2">
        <f>IFERROR(INDEX(D6:G6,COUNT(D6:G6)),"")</f>
        <v>290878924057</v>
      </c>
      <c r="I6" s="2">
        <f t="shared" ref="I6:W6" si="3">IFERROR(INDEX(I51:I500,MATCH($C$6,$C$51:$C$500,0)),"")</f>
        <v>286531167208</v>
      </c>
      <c r="J6" s="2">
        <f t="shared" si="3"/>
        <v>266549680003</v>
      </c>
      <c r="K6" s="2">
        <f t="shared" si="3"/>
        <v>250501129131</v>
      </c>
      <c r="L6" s="2">
        <f t="shared" si="3"/>
        <v>236283606703</v>
      </c>
      <c r="M6" s="2">
        <f t="shared" si="3"/>
        <v>211406626312</v>
      </c>
      <c r="N6" s="2">
        <f t="shared" si="3"/>
        <v>193375804565</v>
      </c>
      <c r="O6" s="2">
        <f t="shared" si="3"/>
        <v>197036652679</v>
      </c>
      <c r="P6" s="2">
        <f t="shared" si="3"/>
        <v>182270604574</v>
      </c>
      <c r="Q6" s="2">
        <f t="shared" si="3"/>
        <v>161185212532</v>
      </c>
      <c r="R6" s="2">
        <f t="shared" si="3"/>
        <v>148901994619</v>
      </c>
      <c r="S6" s="2">
        <f t="shared" si="3"/>
        <v>143105303891</v>
      </c>
      <c r="T6" s="2">
        <f t="shared" si="3"/>
        <v>119856878710</v>
      </c>
      <c r="U6" s="2">
        <f t="shared" si="3"/>
        <v>104132741559</v>
      </c>
      <c r="V6" s="2">
        <f t="shared" si="3"/>
        <v>84550414340</v>
      </c>
      <c r="W6" s="2">
        <f t="shared" si="3"/>
        <v>36444576102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1.86</v>
      </c>
      <c r="E7" s="3">
        <f>IFERROR(INDEX(E51:E500,MATCH($C$7,$C$51:$C$500,0))/1000000000,"")</f>
        <v>1.86</v>
      </c>
      <c r="H7" s="3">
        <f>IFERROR(INDEX(D7:G7,COUNT(D7:G7)),"")</f>
        <v>1.86</v>
      </c>
      <c r="I7" s="3">
        <f t="shared" ref="I7:W7" si="4">IFERROR(INDEX(I51:I500,MATCH($C$7,$C$51:$C$500,0))/1000000000,"")</f>
        <v>1.86</v>
      </c>
      <c r="J7" s="3">
        <f t="shared" si="4"/>
        <v>1.86</v>
      </c>
      <c r="K7" s="3">
        <f t="shared" si="4"/>
        <v>1.86</v>
      </c>
      <c r="L7" s="3">
        <f t="shared" si="4"/>
        <v>1.86</v>
      </c>
      <c r="M7" s="3">
        <f t="shared" si="4"/>
        <v>1.86</v>
      </c>
      <c r="N7" s="3">
        <f t="shared" si="4"/>
        <v>1.86</v>
      </c>
      <c r="O7" s="3">
        <f t="shared" si="4"/>
        <v>1.86</v>
      </c>
      <c r="P7" s="3">
        <f t="shared" si="4"/>
        <v>1.86</v>
      </c>
      <c r="Q7" s="3">
        <f t="shared" si="4"/>
        <v>1.86</v>
      </c>
      <c r="R7" s="3">
        <f t="shared" si="4"/>
        <v>1.86</v>
      </c>
      <c r="S7" s="3">
        <f t="shared" si="4"/>
        <v>1.86</v>
      </c>
      <c r="T7" s="3">
        <f t="shared" si="4"/>
        <v>1.86</v>
      </c>
      <c r="U7" s="3">
        <f t="shared" si="4"/>
        <v>1.86</v>
      </c>
      <c r="V7" s="3">
        <f t="shared" si="4"/>
        <v>1.86</v>
      </c>
      <c r="W7" s="3">
        <f t="shared" si="4"/>
        <v>1.86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W8" si="5">IFERROR(INDEX(I51:I500,MATCH($C$8,$C$51:$C$500,0)),"")</f>
        <v>16000000000</v>
      </c>
      <c r="J8" s="2">
        <f t="shared" si="5"/>
        <v>1000000000</v>
      </c>
      <c r="K8" s="2">
        <f t="shared" si="5"/>
        <v>-3000000000</v>
      </c>
      <c r="L8" s="2">
        <f t="shared" si="5"/>
        <v>9000000000</v>
      </c>
      <c r="M8" s="2">
        <f t="shared" si="5"/>
        <v>6000000000</v>
      </c>
      <c r="N8" s="2">
        <f t="shared" si="5"/>
        <v>6000000000</v>
      </c>
      <c r="O8" s="2">
        <f t="shared" si="5"/>
        <v>8000000000</v>
      </c>
      <c r="P8" s="2">
        <f t="shared" si="5"/>
        <v>6000000000</v>
      </c>
      <c r="Q8" s="2">
        <f t="shared" si="5"/>
        <v>-41000000000</v>
      </c>
      <c r="R8" s="2">
        <f t="shared" si="5"/>
        <v>-6000000000</v>
      </c>
      <c r="S8" s="2">
        <f t="shared" si="5"/>
        <v>17000000000</v>
      </c>
      <c r="T8" s="2">
        <f t="shared" si="5"/>
        <v>9000000000</v>
      </c>
      <c r="U8" s="2">
        <f t="shared" si="5"/>
        <v>5000000000</v>
      </c>
      <c r="V8" s="2">
        <f t="shared" si="5"/>
        <v>2000000000</v>
      </c>
      <c r="W8" s="2">
        <f t="shared" si="5"/>
        <v>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11.36</v>
      </c>
      <c r="E9" s="3">
        <f>IFERROR(INDEX(E51:E500,MATCH("Free cash flow per share (Quarter)",$C$51:$C$500,0)),"")</f>
        <v>-6.13</v>
      </c>
      <c r="H9" s="3">
        <f>IFERROR(INDEX(D9:G9,COUNT(D9:G9)),"")</f>
        <v>-6.13</v>
      </c>
      <c r="I9" s="3">
        <f t="shared" ref="I9:W9" si="6">IFERROR(INDEX(I51:I500,MATCH($C$9,$C$51:$C$500,0)),"")</f>
        <v>8.83</v>
      </c>
      <c r="J9" s="3">
        <f t="shared" si="6"/>
        <v>0.52</v>
      </c>
      <c r="K9" s="3">
        <f t="shared" si="6"/>
        <v>-1.73</v>
      </c>
      <c r="L9" s="3">
        <f t="shared" si="6"/>
        <v>4.66</v>
      </c>
      <c r="M9" s="3">
        <f t="shared" si="6"/>
        <v>2.96</v>
      </c>
      <c r="N9" s="3">
        <f t="shared" si="6"/>
        <v>3.19</v>
      </c>
      <c r="O9" s="3">
        <f t="shared" si="6"/>
        <v>4.5</v>
      </c>
      <c r="P9" s="3">
        <f t="shared" si="6"/>
        <v>3.28</v>
      </c>
      <c r="Q9" s="3">
        <f t="shared" si="6"/>
        <v>-22.11</v>
      </c>
      <c r="R9" s="3">
        <f t="shared" si="6"/>
        <v>-3.09</v>
      </c>
      <c r="S9" s="3">
        <f t="shared" si="6"/>
        <v>9.06</v>
      </c>
      <c r="T9" s="3">
        <f t="shared" si="6"/>
        <v>4.59</v>
      </c>
      <c r="U9" s="3">
        <f t="shared" si="6"/>
        <v>2.74</v>
      </c>
      <c r="V9" s="3">
        <f t="shared" si="6"/>
        <v>1.3</v>
      </c>
      <c r="W9" s="3">
        <f t="shared" si="6"/>
        <v>0.18</v>
      </c>
    </row>
    <row r="10" spans="1:23" ht="15.5" x14ac:dyDescent="0.35">
      <c r="C10" t="s">
        <v>18</v>
      </c>
      <c r="D10" s="3">
        <f ca="1">IFERROR(IF(D9=0,"",D2/D9),"")</f>
        <v>7.6584507042253529</v>
      </c>
      <c r="E10" s="3">
        <f ca="1">IFERROR(IF(E9=0,"",E2/E9),"")</f>
        <v>-11.092985318107667</v>
      </c>
      <c r="I10" s="3">
        <f t="shared" ref="I10:W10" ca="1" si="7">IFERROR(IF(I9=0,"",I2/I9),"")</f>
        <v>11.211778029445073</v>
      </c>
      <c r="J10" s="3">
        <f t="shared" ca="1" si="7"/>
        <v>109.61538461538461</v>
      </c>
      <c r="K10" s="3">
        <f t="shared" ca="1" si="7"/>
        <v>-39.306358381502889</v>
      </c>
      <c r="L10" s="3">
        <f t="shared" ca="1" si="7"/>
        <v>19.527896995708154</v>
      </c>
      <c r="M10" s="3">
        <f t="shared" ca="1" si="7"/>
        <v>32.094594594594597</v>
      </c>
      <c r="N10" s="3">
        <f t="shared" ca="1" si="7"/>
        <v>25.705329153605017</v>
      </c>
      <c r="O10" s="3">
        <f t="shared" ca="1" si="7"/>
        <v>22.222222222222221</v>
      </c>
      <c r="P10" s="3">
        <f t="shared" ca="1" si="7"/>
        <v>30.792682926829269</v>
      </c>
      <c r="Q10" s="3">
        <f t="shared" ca="1" si="7"/>
        <v>-4.7942107643600185</v>
      </c>
      <c r="R10" s="3">
        <f t="shared" ca="1" si="7"/>
        <v>-51.132686084142399</v>
      </c>
      <c r="S10" s="3">
        <f t="shared" ca="1" si="7"/>
        <v>11.699779249448124</v>
      </c>
      <c r="T10" s="3">
        <f t="shared" ca="1" si="7"/>
        <v>43.572984749455337</v>
      </c>
      <c r="U10" s="3">
        <f t="shared" ca="1" si="7"/>
        <v>18.613138686131386</v>
      </c>
      <c r="V10" s="3">
        <f t="shared" ca="1" si="7"/>
        <v>42.307692307692307</v>
      </c>
      <c r="W10" s="3">
        <f t="shared" ca="1" si="7"/>
        <v>277.77777777777777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35974930684</v>
      </c>
      <c r="E11" s="2">
        <f>IFERROR(INDEX(E51:E500,MATCH($C$11,$C$51:$C$500,0)),"")</f>
        <v>57649471679</v>
      </c>
      <c r="H11" s="2">
        <f>IFERROR(INDEX(D11:G11,COUNT(D11:G11)),"")</f>
        <v>57649471679</v>
      </c>
      <c r="I11" s="2">
        <f t="shared" ref="I11:W11" si="8">IFERROR(INDEX(I51:I500,MATCH($C$11,$C$51:$C$500,0)),"")</f>
        <v>31663768447</v>
      </c>
      <c r="J11" s="2">
        <f t="shared" si="8"/>
        <v>26050352345</v>
      </c>
      <c r="K11" s="2">
        <f t="shared" si="8"/>
        <v>14141430893</v>
      </c>
      <c r="L11" s="2">
        <f t="shared" si="8"/>
        <v>15706718605</v>
      </c>
      <c r="M11" s="2">
        <f t="shared" si="8"/>
        <v>7904524859</v>
      </c>
      <c r="N11" s="2">
        <f t="shared" si="8"/>
        <v>8209090671</v>
      </c>
      <c r="O11" s="2">
        <f t="shared" si="8"/>
        <v>7015310628</v>
      </c>
      <c r="P11" s="2">
        <f t="shared" si="8"/>
        <v>3293014447</v>
      </c>
      <c r="Q11" s="2">
        <f t="shared" si="8"/>
        <v>18022236508</v>
      </c>
      <c r="R11" s="2">
        <f t="shared" si="8"/>
        <v>6412109441</v>
      </c>
      <c r="S11" s="2">
        <f t="shared" si="8"/>
        <v>5340326309</v>
      </c>
      <c r="T11" s="2">
        <f t="shared" si="8"/>
        <v>6826404850</v>
      </c>
      <c r="U11" s="2">
        <f t="shared" si="8"/>
        <v>3908304289</v>
      </c>
      <c r="V11" s="2">
        <f t="shared" si="8"/>
        <v>2525100943</v>
      </c>
      <c r="W11" s="2">
        <f t="shared" si="8"/>
        <v>564561099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37000000000</v>
      </c>
      <c r="E12" s="2">
        <f>IFERROR(INDEX(E51:E500,MATCH("Net Debt (Quarter)",$C$51:$C$500,0)),"")</f>
        <v>61000000000</v>
      </c>
      <c r="H12" s="2">
        <f>IFERROR(INDEX(D12:G12,COUNT(D12:G12)),"")</f>
        <v>61000000000</v>
      </c>
      <c r="I12" s="2">
        <f t="shared" ref="I12:W12" si="9">IFERROR(INDEX(I51:I500,MATCH($C$12,$C$51:$C$500,0)),"")</f>
        <v>50000000000</v>
      </c>
      <c r="J12" s="2">
        <f t="shared" si="9"/>
        <v>68000000000</v>
      </c>
      <c r="K12" s="2">
        <f t="shared" si="9"/>
        <v>70000000000</v>
      </c>
      <c r="L12" s="2">
        <f t="shared" si="9"/>
        <v>67000000000</v>
      </c>
      <c r="M12" s="2">
        <f t="shared" si="9"/>
        <v>76000000000</v>
      </c>
      <c r="N12" s="2">
        <f t="shared" si="9"/>
        <v>82000000000</v>
      </c>
      <c r="O12" s="2">
        <f t="shared" si="9"/>
        <v>93000000000</v>
      </c>
      <c r="P12" s="2">
        <f t="shared" si="9"/>
        <v>120000000000</v>
      </c>
      <c r="Q12" s="2">
        <f t="shared" si="9"/>
        <v>95000000000</v>
      </c>
      <c r="R12" s="2">
        <f t="shared" si="9"/>
        <v>63000000000</v>
      </c>
      <c r="S12" s="2">
        <f t="shared" si="9"/>
        <v>58000000000</v>
      </c>
      <c r="T12" s="2">
        <f t="shared" si="9"/>
        <v>70000000000</v>
      </c>
      <c r="U12" s="2">
        <f t="shared" si="9"/>
        <v>75000000000</v>
      </c>
      <c r="V12" s="2">
        <f t="shared" si="9"/>
        <v>72000000000</v>
      </c>
      <c r="W12" s="2">
        <f t="shared" si="9"/>
        <v>75000000000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73000000000</v>
      </c>
      <c r="E13" s="2">
        <f>IFERROR(INDEX(E51:E500,MATCH("Total Debt (Quarter)",$C$51:$C$500,0)),"")</f>
        <v>119000000000</v>
      </c>
      <c r="H13" s="2">
        <f>IFERROR(INDEX(D13:G13,COUNT(D13:G13)),"")</f>
        <v>119000000000</v>
      </c>
      <c r="I13" s="2">
        <f t="shared" ref="I13:W13" si="10">IFERROR(INDEX(I51:I500,MATCH($C$13,$C$51:$C$500,0)),"")</f>
        <v>82000000000</v>
      </c>
      <c r="J13" s="2">
        <f t="shared" si="10"/>
        <v>94000000000</v>
      </c>
      <c r="K13" s="2">
        <f t="shared" si="10"/>
        <v>85000000000</v>
      </c>
      <c r="L13" s="2">
        <f t="shared" si="10"/>
        <v>83000000000</v>
      </c>
      <c r="M13" s="2">
        <f t="shared" si="10"/>
        <v>84000000000</v>
      </c>
      <c r="N13" s="2">
        <f t="shared" si="10"/>
        <v>90000000000</v>
      </c>
      <c r="O13" s="2">
        <f t="shared" si="10"/>
        <v>100000000000</v>
      </c>
      <c r="P13" s="2">
        <f t="shared" si="10"/>
        <v>123000000000</v>
      </c>
      <c r="Q13" s="2">
        <f t="shared" si="10"/>
        <v>113000000000</v>
      </c>
      <c r="R13" s="2">
        <f t="shared" si="10"/>
        <v>70000000000</v>
      </c>
      <c r="S13" s="2">
        <f t="shared" si="10"/>
        <v>64000000000</v>
      </c>
      <c r="T13" s="2">
        <f t="shared" si="10"/>
        <v>77000000000</v>
      </c>
      <c r="U13" s="2">
        <f t="shared" si="10"/>
        <v>79000000000</v>
      </c>
      <c r="V13" s="2">
        <f t="shared" si="10"/>
        <v>75000000000</v>
      </c>
      <c r="W13" s="2">
        <f t="shared" si="10"/>
        <v>75000000000</v>
      </c>
    </row>
    <row r="14" spans="1:23" ht="15.5" x14ac:dyDescent="0.35">
      <c r="C14" t="s">
        <v>27</v>
      </c>
      <c r="D14" s="2">
        <f>IFERROR(INDEX(D51:D500,MATCH($C$14,$C$51:$C$500,0)),"")</f>
        <v>-1496322204</v>
      </c>
      <c r="E14" s="2">
        <f>IFERROR(INDEX(E51:E500,MATCH($C$14,$C$51:$C$500,0)),"")</f>
        <v>-1585812080</v>
      </c>
      <c r="H14" s="2">
        <f>IFERROR(SUM(D14:G14)*(4/MAX(1,COUNT(D14:G14))),"")</f>
        <v>-6164268568</v>
      </c>
      <c r="I14" s="2">
        <f t="shared" ref="I14:W14" si="11">IFERROR(INDEX(I51:I500,MATCH($C$14,$C$51:$C$500,0)),"")</f>
        <v>-5590690109</v>
      </c>
      <c r="J14" s="2">
        <f t="shared" si="11"/>
        <v>-6335758252</v>
      </c>
      <c r="K14" s="2">
        <f t="shared" si="11"/>
        <v>-6255512834</v>
      </c>
      <c r="L14" s="2">
        <f t="shared" si="11"/>
        <v>-5395569677</v>
      </c>
      <c r="M14" s="2">
        <f t="shared" si="11"/>
        <v>-6169322576</v>
      </c>
      <c r="N14" s="2">
        <f t="shared" si="11"/>
        <v>-8112815091</v>
      </c>
      <c r="O14" s="2">
        <f t="shared" si="11"/>
        <v>-9518100232</v>
      </c>
      <c r="P14" s="2">
        <f t="shared" si="11"/>
        <v>-10467752480</v>
      </c>
      <c r="Q14" s="2">
        <f t="shared" si="11"/>
        <v>-9792574539</v>
      </c>
      <c r="R14" s="2">
        <f t="shared" si="11"/>
        <v>-6694970082</v>
      </c>
      <c r="S14" s="2">
        <f t="shared" si="11"/>
        <v>-6897304521</v>
      </c>
      <c r="T14" s="2">
        <f t="shared" si="11"/>
        <v>-7298686051</v>
      </c>
      <c r="U14" s="2">
        <f t="shared" si="11"/>
        <v>-6089653431</v>
      </c>
      <c r="V14" s="2">
        <f t="shared" si="11"/>
        <v>-5239048050</v>
      </c>
      <c r="W14" s="2">
        <f t="shared" si="11"/>
        <v>-4424710136</v>
      </c>
    </row>
    <row r="15" spans="1:23" ht="15.5" x14ac:dyDescent="0.35">
      <c r="C15" t="s">
        <v>28</v>
      </c>
      <c r="D15" s="2">
        <f>IFERROR(INDEX(D51:D500,MATCH($C$15,$C$51:$C$500,0)),"")</f>
        <v>-1946573004</v>
      </c>
      <c r="E15" s="2">
        <f>IFERROR(INDEX(E51:E500,MATCH($C$15,$C$51:$C$500,0)),"")</f>
        <v>-1180296450</v>
      </c>
      <c r="H15" s="2">
        <f>IFERROR(SUM(D15:G15)*(4/MAX(1,COUNT(D15:G15))),"")</f>
        <v>-6253738908</v>
      </c>
      <c r="I15" s="2">
        <f t="shared" ref="I15:W15" si="12">IFERROR(INDEX(I51:I500,MATCH($C$15,$C$51:$C$500,0)),"")</f>
        <v>-5456841451</v>
      </c>
      <c r="J15" s="2">
        <f t="shared" si="12"/>
        <v>-3477193797</v>
      </c>
      <c r="K15" s="2">
        <f t="shared" si="12"/>
        <v>-3495735345</v>
      </c>
      <c r="L15" s="2">
        <f t="shared" si="12"/>
        <v>-4381583263</v>
      </c>
      <c r="M15" s="2">
        <f t="shared" si="12"/>
        <v>-3688853414</v>
      </c>
      <c r="N15" s="2">
        <f t="shared" si="12"/>
        <v>1129005127</v>
      </c>
      <c r="O15" s="2">
        <f t="shared" si="12"/>
        <v>-2570202049</v>
      </c>
      <c r="P15" s="2">
        <f t="shared" si="12"/>
        <v>-2829533184</v>
      </c>
      <c r="Q15" s="2">
        <f t="shared" si="12"/>
        <v>-2406676785</v>
      </c>
      <c r="R15" s="2">
        <f t="shared" si="12"/>
        <v>-1944951329</v>
      </c>
      <c r="S15" s="2">
        <f t="shared" si="12"/>
        <v>-8339471187</v>
      </c>
      <c r="T15" s="2">
        <f t="shared" si="12"/>
        <v>-3722477957</v>
      </c>
      <c r="U15" s="2">
        <f t="shared" si="12"/>
        <v>715794856</v>
      </c>
      <c r="V15" s="2">
        <f t="shared" si="12"/>
        <v>-3033206678</v>
      </c>
      <c r="W15" s="2">
        <f t="shared" si="12"/>
        <v>354984755</v>
      </c>
    </row>
    <row r="16" spans="1:23" ht="15.5" x14ac:dyDescent="0.35">
      <c r="C16" t="s">
        <v>29</v>
      </c>
      <c r="D16" s="2">
        <f>IFERROR(INDEX(D51:D500,MATCH($C$16,$C$51:$C$500,0)),"")</f>
        <v>9034388148</v>
      </c>
      <c r="E16" s="2">
        <f>IFERROR(INDEX(E51:E500,MATCH($C$16,$C$51:$C$500,0)),"")</f>
        <v>5528053299</v>
      </c>
      <c r="H16" s="2">
        <f>IFERROR(SUM(D16:G16)*(4/MAX(1,COUNT(D16:G16))),"")</f>
        <v>29124882894</v>
      </c>
      <c r="I16" s="2">
        <f t="shared" ref="I16:W16" si="13">IFERROR(INDEX(I51:I500,MATCH($C$16,$C$51:$C$500,0)),"")</f>
        <v>25146225348</v>
      </c>
      <c r="J16" s="2">
        <f t="shared" si="13"/>
        <v>15932353861</v>
      </c>
      <c r="K16" s="2">
        <f t="shared" si="13"/>
        <v>15583556884</v>
      </c>
      <c r="L16" s="2">
        <f t="shared" si="13"/>
        <v>25763792382</v>
      </c>
      <c r="M16" s="2">
        <f t="shared" si="13"/>
        <v>18260550553</v>
      </c>
      <c r="N16" s="2">
        <f t="shared" si="13"/>
        <v>-6998586977</v>
      </c>
      <c r="O16" s="2">
        <f t="shared" si="13"/>
        <v>11030910094</v>
      </c>
      <c r="P16" s="2">
        <f t="shared" si="13"/>
        <v>11472124244</v>
      </c>
      <c r="Q16" s="2">
        <f t="shared" si="13"/>
        <v>9155401920</v>
      </c>
      <c r="R16" s="2">
        <f t="shared" si="13"/>
        <v>7695828438</v>
      </c>
      <c r="S16" s="2">
        <f t="shared" si="13"/>
        <v>21880071281</v>
      </c>
      <c r="T16" s="2">
        <f t="shared" si="13"/>
        <v>15596775108</v>
      </c>
      <c r="U16" s="2">
        <f t="shared" si="13"/>
        <v>11014564863</v>
      </c>
      <c r="V16" s="2">
        <f t="shared" si="13"/>
        <v>12100249140</v>
      </c>
      <c r="W16" s="2">
        <f t="shared" si="13"/>
        <v>6737651109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161820000000</v>
      </c>
      <c r="E20" s="2">
        <f ca="1">IFERROR(E21*E2,"")</f>
        <v>126480000000</v>
      </c>
      <c r="H20" s="2">
        <f t="shared" ref="H20:W20" ca="1" si="14">IFERROR(H21*H2,"")</f>
        <v>126480000000</v>
      </c>
      <c r="I20" s="2">
        <f t="shared" ca="1" si="14"/>
        <v>184140000000</v>
      </c>
      <c r="J20" s="2">
        <f t="shared" ca="1" si="14"/>
        <v>106020000000</v>
      </c>
      <c r="K20" s="2">
        <f t="shared" ca="1" si="14"/>
        <v>126480000000</v>
      </c>
      <c r="L20" s="2">
        <f t="shared" ca="1" si="14"/>
        <v>169260000000</v>
      </c>
      <c r="M20" s="2">
        <f t="shared" ca="1" si="14"/>
        <v>176700000000</v>
      </c>
      <c r="N20" s="2">
        <f t="shared" ca="1" si="14"/>
        <v>152520000000</v>
      </c>
      <c r="O20" s="2">
        <f t="shared" ca="1" si="14"/>
        <v>186000000000</v>
      </c>
      <c r="P20" s="2">
        <f t="shared" ca="1" si="14"/>
        <v>187860000000</v>
      </c>
      <c r="Q20" s="2">
        <f t="shared" ca="1" si="14"/>
        <v>197160000000</v>
      </c>
      <c r="R20" s="2">
        <f t="shared" ca="1" si="14"/>
        <v>293880000000</v>
      </c>
      <c r="S20" s="2">
        <f t="shared" ca="1" si="14"/>
        <v>197160000000</v>
      </c>
      <c r="T20" s="2">
        <f t="shared" ca="1" si="14"/>
        <v>372000000000</v>
      </c>
      <c r="U20" s="2">
        <f t="shared" ca="1" si="14"/>
        <v>94860000000</v>
      </c>
      <c r="V20" s="2">
        <f t="shared" ca="1" si="14"/>
        <v>102300000000</v>
      </c>
      <c r="W20" s="2">
        <f t="shared" ca="1" si="14"/>
        <v>93000000000</v>
      </c>
    </row>
    <row r="21" spans="1:23" ht="15.5" x14ac:dyDescent="0.35">
      <c r="C21" t="s">
        <v>12</v>
      </c>
      <c r="D21" s="2">
        <f>IFERROR(INDEX(D51:D500,MATCH($C$7,$C$51:$C$500,0)),"")</f>
        <v>1860000000</v>
      </c>
      <c r="E21" s="2">
        <f>IFERROR(INDEX(E51:E500,MATCH($C$7,$C$51:$C$500,0)),"")</f>
        <v>1860000000</v>
      </c>
      <c r="H21" s="2">
        <f>IFERROR(INDEX(D21:G21,COUNT(D21:G21)),"")</f>
        <v>1860000000</v>
      </c>
      <c r="I21" s="2">
        <f t="shared" ref="I21:W21" si="15">IFERROR(INDEX(I51:I500,MATCH($C$7,$C$51:$C$500,0)),"")</f>
        <v>1860000000</v>
      </c>
      <c r="J21" s="2">
        <f t="shared" si="15"/>
        <v>1860000000</v>
      </c>
      <c r="K21" s="2">
        <f t="shared" si="15"/>
        <v>1860000000</v>
      </c>
      <c r="L21" s="2">
        <f t="shared" si="15"/>
        <v>1860000000</v>
      </c>
      <c r="M21" s="2">
        <f t="shared" si="15"/>
        <v>1860000000</v>
      </c>
      <c r="N21" s="2">
        <f t="shared" si="15"/>
        <v>1860000000</v>
      </c>
      <c r="O21" s="2">
        <f t="shared" si="15"/>
        <v>1860000000</v>
      </c>
      <c r="P21" s="2">
        <f t="shared" si="15"/>
        <v>1860000000</v>
      </c>
      <c r="Q21" s="2">
        <f t="shared" si="15"/>
        <v>1860000000</v>
      </c>
      <c r="R21" s="2">
        <f t="shared" si="15"/>
        <v>1860000000</v>
      </c>
      <c r="S21" s="2">
        <f t="shared" si="15"/>
        <v>1860000000</v>
      </c>
      <c r="T21" s="2">
        <f t="shared" si="15"/>
        <v>1860000000</v>
      </c>
      <c r="U21" s="2">
        <f t="shared" si="15"/>
        <v>1860000000</v>
      </c>
      <c r="V21" s="2">
        <f t="shared" si="15"/>
        <v>1860000000</v>
      </c>
      <c r="W21" s="2">
        <f t="shared" si="15"/>
        <v>1860000000</v>
      </c>
    </row>
    <row r="23" spans="1:23" ht="15.5" x14ac:dyDescent="0.35">
      <c r="B23" t="s">
        <v>54</v>
      </c>
      <c r="C23" t="s">
        <v>55</v>
      </c>
      <c r="D23" s="3">
        <f>IFERROR(D5/D6*100,"")</f>
        <v>2.3783581667548135</v>
      </c>
      <c r="E23" s="3">
        <f>IFERROR(E5/E6*100,"")</f>
        <v>1.4945023662656747</v>
      </c>
      <c r="H23" s="3">
        <f t="shared" ref="H23:W23" si="16">IFERROR(H5/H6*100,"")</f>
        <v>7.8616274562122879</v>
      </c>
      <c r="I23" s="3">
        <f t="shared" si="16"/>
        <v>6.9721253054813328</v>
      </c>
      <c r="J23" s="3">
        <f t="shared" si="16"/>
        <v>6.0192974018274645</v>
      </c>
      <c r="K23" s="3">
        <f t="shared" si="16"/>
        <v>5.6717527183560135</v>
      </c>
      <c r="L23" s="3">
        <f t="shared" si="16"/>
        <v>10.520488779928712</v>
      </c>
      <c r="M23" s="3">
        <f t="shared" si="16"/>
        <v>8.5189563393442818</v>
      </c>
      <c r="N23" s="3">
        <f t="shared" si="16"/>
        <v>-1.8668849203347593</v>
      </c>
      <c r="O23" s="3">
        <f t="shared" si="16"/>
        <v>7.4866284366046738</v>
      </c>
      <c r="P23" s="3">
        <f t="shared" si="16"/>
        <v>11.568180229214935</v>
      </c>
      <c r="Q23" s="3">
        <f t="shared" si="16"/>
        <v>7.6205612909815912</v>
      </c>
      <c r="R23" s="3">
        <f t="shared" si="16"/>
        <v>3.8929570707445302</v>
      </c>
      <c r="S23" s="3">
        <f t="shared" si="16"/>
        <v>16.445772398433178</v>
      </c>
      <c r="T23" s="3">
        <f t="shared" si="16"/>
        <v>13.11909447353904</v>
      </c>
      <c r="U23" s="3">
        <f t="shared" si="16"/>
        <v>18.805158613734331</v>
      </c>
      <c r="V23" s="3">
        <f t="shared" si="16"/>
        <v>56.896040798278605</v>
      </c>
      <c r="W23" s="3">
        <f t="shared" si="16"/>
        <v>19.461430540855631</v>
      </c>
    </row>
    <row r="24" spans="1:23" ht="15.5" x14ac:dyDescent="0.35">
      <c r="C24" t="s">
        <v>56</v>
      </c>
      <c r="D24" s="4">
        <f>IFERROR(_xlfn.RRI(5,I23,D23),"")</f>
        <v>-0.19354077389251745</v>
      </c>
      <c r="E24" s="4">
        <f>IFERROR(_xlfn.RRI(5,J23,E23),"")</f>
        <v>-0.24318425076315553</v>
      </c>
      <c r="H24" s="4">
        <f t="shared" ref="H24:W24" si="17">IFERROR(_xlfn.RRI(5,M23,H23),"")</f>
        <v>-1.5931764673398519E-2</v>
      </c>
      <c r="I24" s="4" t="str">
        <f t="shared" si="17"/>
        <v/>
      </c>
      <c r="J24" s="4">
        <f t="shared" si="17"/>
        <v>-4.269152349423333E-2</v>
      </c>
      <c r="K24" s="4">
        <f t="shared" si="17"/>
        <v>-0.13285754763610724</v>
      </c>
      <c r="L24" s="4">
        <f t="shared" si="17"/>
        <v>6.6620168542721903E-2</v>
      </c>
      <c r="M24" s="4">
        <f t="shared" si="17"/>
        <v>0.16955690024243131</v>
      </c>
      <c r="N24" s="4" t="str">
        <f t="shared" si="17"/>
        <v/>
      </c>
      <c r="O24" s="4">
        <f t="shared" si="17"/>
        <v>-0.10612563198219227</v>
      </c>
      <c r="P24" s="4">
        <f t="shared" si="17"/>
        <v>-9.2602435913350933E-2</v>
      </c>
      <c r="Q24" s="4">
        <f t="shared" si="17"/>
        <v>-0.33106952361308561</v>
      </c>
      <c r="R24" s="4">
        <f t="shared" si="17"/>
        <v>-0.27519535015806207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10.6</v>
      </c>
      <c r="J25" s="3">
        <f t="shared" si="18"/>
        <v>6.7</v>
      </c>
      <c r="K25" s="3">
        <f t="shared" si="18"/>
        <v>6.5</v>
      </c>
      <c r="L25" s="3">
        <f t="shared" si="18"/>
        <v>11.5</v>
      </c>
      <c r="M25" s="3">
        <f t="shared" si="18"/>
        <v>7.83</v>
      </c>
      <c r="N25" s="3">
        <f t="shared" si="18"/>
        <v>-3.13</v>
      </c>
      <c r="O25" s="3">
        <f t="shared" si="18"/>
        <v>4.55</v>
      </c>
      <c r="P25" s="3">
        <f t="shared" si="18"/>
        <v>4.6500000000000004</v>
      </c>
      <c r="Q25" s="3">
        <f t="shared" si="18"/>
        <v>3.63</v>
      </c>
      <c r="R25" s="3">
        <f t="shared" si="18"/>
        <v>3.1</v>
      </c>
      <c r="S25" s="3">
        <f t="shared" si="18"/>
        <v>7.29</v>
      </c>
      <c r="T25" s="3">
        <f t="shared" si="18"/>
        <v>6.39</v>
      </c>
      <c r="U25" s="3">
        <f t="shared" si="18"/>
        <v>6.32</v>
      </c>
      <c r="V25" s="3">
        <f t="shared" si="18"/>
        <v>4.88</v>
      </c>
      <c r="W25" s="3">
        <f t="shared" si="18"/>
        <v>3.82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8.0469921159303848E-2</v>
      </c>
      <c r="K26" s="4">
        <f t="shared" si="19"/>
        <v>6.9281568292571816E-2</v>
      </c>
      <c r="L26" s="4">
        <f t="shared" si="19"/>
        <v>0.25938420765874737</v>
      </c>
      <c r="M26" s="4">
        <f t="shared" si="19"/>
        <v>0.20359399877938711</v>
      </c>
      <c r="N26" s="4" t="str">
        <f t="shared" si="19"/>
        <v/>
      </c>
      <c r="O26" s="4">
        <f t="shared" si="19"/>
        <v>-6.5666097283627489E-2</v>
      </c>
      <c r="P26" s="4">
        <f t="shared" si="19"/>
        <v>-5.9525174469402864E-2</v>
      </c>
      <c r="Q26" s="4">
        <f t="shared" si="19"/>
        <v>-5.7465272625103925E-2</v>
      </c>
      <c r="R26" s="4">
        <f t="shared" si="19"/>
        <v>-4.090933005759434E-2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106.86329788064516</v>
      </c>
      <c r="E27" s="3">
        <f>IFERROR(E4/E21,"")</f>
        <v>98.384013408602144</v>
      </c>
      <c r="H27" s="3">
        <f t="shared" ref="H27:W27" si="20">IFERROR(H4/H21,"")</f>
        <v>410.49462257849461</v>
      </c>
      <c r="I27" s="3">
        <f t="shared" si="20"/>
        <v>351.80306874838709</v>
      </c>
      <c r="J27" s="3">
        <f t="shared" si="20"/>
        <v>309.66468083817205</v>
      </c>
      <c r="K27" s="3">
        <f t="shared" si="20"/>
        <v>300.85819290698925</v>
      </c>
      <c r="L27" s="3">
        <f t="shared" si="20"/>
        <v>296.97108381182795</v>
      </c>
      <c r="M27" s="3">
        <f t="shared" si="20"/>
        <v>286.30261051344087</v>
      </c>
      <c r="N27" s="3">
        <f t="shared" si="20"/>
        <v>196.70478632419355</v>
      </c>
      <c r="O27" s="3">
        <f t="shared" si="20"/>
        <v>256.33656131935481</v>
      </c>
      <c r="P27" s="3">
        <f t="shared" si="20"/>
        <v>350.81695887634407</v>
      </c>
      <c r="Q27" s="3">
        <f t="shared" si="20"/>
        <v>348.05425616236562</v>
      </c>
      <c r="R27" s="3">
        <f t="shared" si="20"/>
        <v>324.70739380537634</v>
      </c>
      <c r="S27" s="3">
        <f t="shared" si="20"/>
        <v>299.60020115698927</v>
      </c>
      <c r="T27" s="3">
        <f t="shared" si="20"/>
        <v>242.25348517204301</v>
      </c>
      <c r="U27" s="3">
        <f t="shared" si="20"/>
        <v>186.84988049301074</v>
      </c>
      <c r="V27" s="3">
        <f t="shared" si="20"/>
        <v>160.2242425548387</v>
      </c>
      <c r="W27" s="3">
        <f t="shared" si="20"/>
        <v>92.374579158602145</v>
      </c>
    </row>
    <row r="28" spans="1:23" ht="15.5" x14ac:dyDescent="0.35">
      <c r="C28" t="s">
        <v>61</v>
      </c>
      <c r="D28" s="4">
        <f>IFERROR(_xlfn.RRI(5,I27,D27),"")</f>
        <v>-0.21203706379385578</v>
      </c>
      <c r="E28" s="4">
        <f>IFERROR(_xlfn.RRI(5,J27,E27),"")</f>
        <v>-0.20492779326171762</v>
      </c>
      <c r="H28" s="4">
        <f t="shared" ref="H28:W28" si="21">IFERROR(_xlfn.RRI(5,M27,H27),"")</f>
        <v>7.4722726841118359E-2</v>
      </c>
      <c r="I28" s="4">
        <f t="shared" si="21"/>
        <v>0.12330305284453291</v>
      </c>
      <c r="J28" s="4">
        <f t="shared" si="21"/>
        <v>3.8523250609426629E-2</v>
      </c>
      <c r="K28" s="4">
        <f t="shared" si="21"/>
        <v>-3.0257894823961684E-2</v>
      </c>
      <c r="L28" s="4">
        <f t="shared" si="21"/>
        <v>-3.1246146576428213E-2</v>
      </c>
      <c r="M28" s="4">
        <f t="shared" si="21"/>
        <v>-2.4860775651100564E-2</v>
      </c>
      <c r="N28" s="4">
        <f t="shared" si="21"/>
        <v>-8.0705704106947773E-2</v>
      </c>
      <c r="O28" s="4">
        <f t="shared" si="21"/>
        <v>1.1365428515635712E-2</v>
      </c>
      <c r="P28" s="4">
        <f t="shared" si="21"/>
        <v>0.13427288681197425</v>
      </c>
      <c r="Q28" s="4">
        <f t="shared" si="21"/>
        <v>0.16784107033376428</v>
      </c>
      <c r="R28" s="4">
        <f t="shared" si="21"/>
        <v>0.28584298834217203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0.58208955223880587</v>
      </c>
      <c r="J29" s="4">
        <f t="shared" si="22"/>
        <v>3.0769230769230795E-2</v>
      </c>
      <c r="K29" s="4">
        <f t="shared" si="22"/>
        <v>-0.43478260869565216</v>
      </c>
      <c r="L29" s="4">
        <f t="shared" si="22"/>
        <v>0.46871008939974457</v>
      </c>
      <c r="M29" s="4">
        <f t="shared" si="22"/>
        <v>-3.5015974440894571</v>
      </c>
      <c r="N29" s="4">
        <f t="shared" si="22"/>
        <v>-1.6879120879120879</v>
      </c>
      <c r="O29" s="4">
        <f t="shared" si="22"/>
        <v>-2.1505376344086134E-2</v>
      </c>
      <c r="P29" s="4">
        <f t="shared" si="22"/>
        <v>0.2809917355371902</v>
      </c>
      <c r="Q29" s="4">
        <f t="shared" si="22"/>
        <v>0.17096774193548381</v>
      </c>
      <c r="R29" s="4">
        <f t="shared" si="22"/>
        <v>-0.57475994513031547</v>
      </c>
      <c r="S29" s="4">
        <f t="shared" si="22"/>
        <v>0.14084507042253527</v>
      </c>
      <c r="T29" s="4">
        <f t="shared" si="22"/>
        <v>1.1075949367088512E-2</v>
      </c>
      <c r="U29" s="4">
        <f t="shared" si="22"/>
        <v>0.29508196721311486</v>
      </c>
      <c r="V29" s="4">
        <f t="shared" si="22"/>
        <v>0.27748691099476441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0.16683070457263202</v>
      </c>
      <c r="I30" s="4">
        <f t="shared" si="23"/>
        <v>0.13607747514556295</v>
      </c>
      <c r="J30" s="4">
        <f t="shared" si="23"/>
        <v>2.9271225244330772E-2</v>
      </c>
      <c r="K30" s="4">
        <f t="shared" si="23"/>
        <v>1.3089183786069594E-2</v>
      </c>
      <c r="L30" s="4">
        <f t="shared" si="23"/>
        <v>3.7262927080038755E-2</v>
      </c>
      <c r="M30" s="4">
        <f t="shared" si="23"/>
        <v>0.45549386907941908</v>
      </c>
      <c r="N30" s="4">
        <f t="shared" si="23"/>
        <v>-0.23263078309328455</v>
      </c>
      <c r="O30" s="4">
        <f t="shared" si="23"/>
        <v>-0.26931536565280956</v>
      </c>
      <c r="P30" s="4">
        <f t="shared" si="23"/>
        <v>7.9375633685389232E-3</v>
      </c>
      <c r="Q30" s="4">
        <f t="shared" si="23"/>
        <v>7.1901234164636729E-2</v>
      </c>
      <c r="R30" s="4">
        <f t="shared" si="23"/>
        <v>8.3802322399746998E-2</v>
      </c>
      <c r="S30" s="4">
        <f t="shared" si="23"/>
        <v>0.23672194414136044</v>
      </c>
      <c r="T30" s="4">
        <f t="shared" si="23"/>
        <v>0.29651399579623861</v>
      </c>
      <c r="U30" s="4">
        <f t="shared" si="23"/>
        <v>0.16617733692240175</v>
      </c>
      <c r="V30" s="4">
        <f t="shared" si="23"/>
        <v>0.73450579168260521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160.35</v>
      </c>
      <c r="E32" s="3">
        <f>IFERROR(INDEX(E51:E500,MATCH($A$32,$C$51:$C$500,0)),"")</f>
        <v>156.54</v>
      </c>
      <c r="H32" s="3">
        <f>IFERROR(INDEX(D32:G32,COUNT(D32:G32)),"")</f>
        <v>156.54</v>
      </c>
      <c r="I32" s="3">
        <f t="shared" ref="I32:W32" si="24">IFERROR(INDEX(I51:I500,MATCH($C$32,$C$51:$C$500,0)),"")</f>
        <v>154.19999999999999</v>
      </c>
      <c r="J32" s="3">
        <f t="shared" si="24"/>
        <v>143.44</v>
      </c>
      <c r="K32" s="3">
        <f t="shared" si="24"/>
        <v>134.80000000000001</v>
      </c>
      <c r="L32" s="3">
        <f t="shared" si="24"/>
        <v>127.15</v>
      </c>
      <c r="M32" s="3">
        <f t="shared" si="24"/>
        <v>113.77</v>
      </c>
      <c r="N32" s="3">
        <f t="shared" si="24"/>
        <v>104.07</v>
      </c>
      <c r="O32" s="3">
        <f t="shared" si="24"/>
        <v>106.01</v>
      </c>
      <c r="P32" s="3">
        <f t="shared" si="24"/>
        <v>98.07</v>
      </c>
      <c r="Q32" s="3">
        <f t="shared" si="24"/>
        <v>86.71</v>
      </c>
      <c r="R32" s="3">
        <f t="shared" si="24"/>
        <v>80.099999999999994</v>
      </c>
      <c r="S32" s="3">
        <f t="shared" si="24"/>
        <v>76.98</v>
      </c>
      <c r="T32" s="3">
        <f t="shared" si="24"/>
        <v>64.459999999999994</v>
      </c>
      <c r="U32" s="3">
        <f t="shared" si="24"/>
        <v>55.99</v>
      </c>
      <c r="V32" s="3">
        <f t="shared" si="24"/>
        <v>45.45</v>
      </c>
      <c r="W32" s="3">
        <f t="shared" si="24"/>
        <v>19.54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0.42</v>
      </c>
      <c r="E33" s="3">
        <f>IFERROR(INDEX(E51:E500,MATCH($A$33,$C$51:$C$500,0)),"")</f>
        <v>0.59</v>
      </c>
      <c r="H33" s="3">
        <f>IFERROR(INDEX(D33:G33,COUNT(D33:G33)),"")</f>
        <v>0.59</v>
      </c>
      <c r="I33" s="3">
        <f t="shared" ref="I33:W33" si="25">IFERROR(INDEX(I51:I500,MATCH($C$33,$C$51:$C$500,0)),"")</f>
        <v>0.64</v>
      </c>
      <c r="J33" s="3">
        <f t="shared" si="25"/>
        <v>0.4</v>
      </c>
      <c r="K33" s="3">
        <f t="shared" si="25"/>
        <v>0.5</v>
      </c>
      <c r="L33" s="3">
        <f t="shared" si="25"/>
        <v>0.72</v>
      </c>
      <c r="M33" s="3">
        <f t="shared" si="25"/>
        <v>0.84</v>
      </c>
      <c r="N33" s="3">
        <f t="shared" si="25"/>
        <v>0.79</v>
      </c>
      <c r="O33" s="3">
        <f t="shared" si="25"/>
        <v>0.94</v>
      </c>
      <c r="P33" s="3">
        <f t="shared" si="25"/>
        <v>1.03</v>
      </c>
      <c r="Q33" s="3">
        <f t="shared" si="25"/>
        <v>1.22</v>
      </c>
      <c r="R33" s="3">
        <f t="shared" si="25"/>
        <v>1.97</v>
      </c>
      <c r="S33" s="3">
        <f t="shared" si="25"/>
        <v>1.38</v>
      </c>
      <c r="T33" s="3">
        <f t="shared" si="25"/>
        <v>3.1</v>
      </c>
      <c r="U33" s="3">
        <f t="shared" si="25"/>
        <v>0.91</v>
      </c>
      <c r="V33" s="3">
        <f t="shared" si="25"/>
        <v>1.21</v>
      </c>
      <c r="W33" s="3">
        <f t="shared" si="25"/>
        <v>2.56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17.8</v>
      </c>
      <c r="E34" s="3">
        <f>IFERROR(INDEX(E51:E500,MATCH($A$34,$C$51:$C$500,0)),"")</f>
        <v>39.32</v>
      </c>
      <c r="H34" s="3">
        <f>IFERROR(INDEX(D34:G34,COUNT(D34:G34)),"")</f>
        <v>39.32</v>
      </c>
      <c r="I34" s="3">
        <f t="shared" ref="I34:W34" si="26">IFERROR(INDEX(I51:I500,MATCH($C$34,$C$51:$C$500,0)),"")</f>
        <v>9.34</v>
      </c>
      <c r="J34" s="3">
        <f t="shared" si="26"/>
        <v>8.51</v>
      </c>
      <c r="K34" s="3">
        <f t="shared" si="26"/>
        <v>10.46</v>
      </c>
      <c r="L34" s="3">
        <f t="shared" si="26"/>
        <v>7.91</v>
      </c>
      <c r="M34" s="3">
        <f t="shared" si="26"/>
        <v>12.13</v>
      </c>
      <c r="N34" s="3">
        <f t="shared" si="26"/>
        <v>-26.2</v>
      </c>
      <c r="O34" s="3">
        <f t="shared" si="26"/>
        <v>21.98</v>
      </c>
      <c r="P34" s="3">
        <f t="shared" si="26"/>
        <v>21.72</v>
      </c>
      <c r="Q34" s="3">
        <f t="shared" si="26"/>
        <v>29.2</v>
      </c>
      <c r="R34" s="3">
        <f t="shared" si="26"/>
        <v>50.97</v>
      </c>
      <c r="S34" s="3">
        <f t="shared" si="26"/>
        <v>14.54</v>
      </c>
      <c r="T34" s="3">
        <f t="shared" si="26"/>
        <v>31.3</v>
      </c>
      <c r="U34" s="3">
        <f t="shared" si="26"/>
        <v>8.07</v>
      </c>
      <c r="V34" s="3">
        <f t="shared" si="26"/>
        <v>11.27</v>
      </c>
      <c r="W34" s="3">
        <f t="shared" si="26"/>
        <v>13.09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0.64</v>
      </c>
      <c r="E35" s="3">
        <f>IFERROR(INDEX(E51:E500,MATCH($A$35,$C$51:$C$500,0)),"")</f>
        <v>0.93</v>
      </c>
      <c r="H35" s="3">
        <f>IFERROR(INDEX(D35:G35,COUNT(D35:G35)),"")</f>
        <v>0.93</v>
      </c>
      <c r="I35" s="3">
        <f t="shared" ref="I35:W35" si="27">IFERROR(INDEX(I51:I500,MATCH($C$35,$C$51:$C$500,0)),"")</f>
        <v>0.28000000000000003</v>
      </c>
      <c r="J35" s="3">
        <f t="shared" si="27"/>
        <v>0.18</v>
      </c>
      <c r="K35" s="3">
        <f t="shared" si="27"/>
        <v>0.23</v>
      </c>
      <c r="L35" s="3">
        <f t="shared" si="27"/>
        <v>0.31</v>
      </c>
      <c r="M35" s="3">
        <f t="shared" si="27"/>
        <v>0.33</v>
      </c>
      <c r="N35" s="3">
        <f t="shared" si="27"/>
        <v>0.42</v>
      </c>
      <c r="O35" s="3">
        <f t="shared" si="27"/>
        <v>0.39</v>
      </c>
      <c r="P35" s="3">
        <f t="shared" si="27"/>
        <v>0.28999999999999998</v>
      </c>
      <c r="Q35" s="3">
        <f t="shared" si="27"/>
        <v>0.3</v>
      </c>
      <c r="R35" s="3">
        <f t="shared" si="27"/>
        <v>0.49</v>
      </c>
      <c r="S35" s="3">
        <f t="shared" si="27"/>
        <v>0.35</v>
      </c>
      <c r="T35" s="3">
        <f t="shared" si="27"/>
        <v>0.82</v>
      </c>
      <c r="U35" s="3">
        <f t="shared" si="27"/>
        <v>0.27</v>
      </c>
      <c r="V35" s="3">
        <f t="shared" si="27"/>
        <v>0.34</v>
      </c>
      <c r="W35" s="3">
        <f t="shared" si="27"/>
        <v>0.54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198765734058</v>
      </c>
      <c r="E51" s="5">
        <v>182994264940</v>
      </c>
      <c r="F51" s="5">
        <v>165276339086</v>
      </c>
      <c r="G51" s="5">
        <v>159761922248</v>
      </c>
      <c r="I51" s="5">
        <v>654353707872</v>
      </c>
      <c r="J51" s="5">
        <v>575976306359</v>
      </c>
      <c r="K51" s="5">
        <v>559596238807</v>
      </c>
      <c r="L51" s="5">
        <v>552366215890</v>
      </c>
      <c r="M51" s="5">
        <v>532522855555</v>
      </c>
      <c r="N51" s="5">
        <v>365870902563</v>
      </c>
      <c r="O51" s="5">
        <v>476786004054</v>
      </c>
      <c r="P51" s="5">
        <v>652519543510</v>
      </c>
      <c r="Q51" s="5">
        <v>647380916462</v>
      </c>
      <c r="R51" s="5">
        <v>603955752478</v>
      </c>
      <c r="S51" s="5">
        <v>557256374152</v>
      </c>
      <c r="T51" s="5">
        <v>450591482420</v>
      </c>
      <c r="U51" s="5">
        <v>347540777717</v>
      </c>
      <c r="V51" s="5">
        <v>298017091152</v>
      </c>
      <c r="W51" s="5">
        <v>171816717235</v>
      </c>
    </row>
    <row r="52" spans="2:23" ht="15.5" x14ac:dyDescent="0.35">
      <c r="C52" t="s">
        <v>85</v>
      </c>
      <c r="D52" s="5">
        <v>-169166975994</v>
      </c>
      <c r="E52" s="5">
        <v>-157417209217</v>
      </c>
      <c r="F52" s="5">
        <v>-140809841286</v>
      </c>
      <c r="G52" s="5">
        <v>-138629168032</v>
      </c>
      <c r="I52" s="5">
        <v>-557380017190</v>
      </c>
      <c r="J52" s="5">
        <v>-490443597738</v>
      </c>
      <c r="K52" s="5">
        <v>-483622238164</v>
      </c>
      <c r="L52" s="5">
        <v>-456203022870</v>
      </c>
      <c r="M52" s="5">
        <v>-447268210316</v>
      </c>
      <c r="N52" s="5">
        <v>-327060923380</v>
      </c>
      <c r="O52" s="5">
        <v>-418291601489</v>
      </c>
      <c r="P52" s="5">
        <v>-576505010824</v>
      </c>
      <c r="Q52" s="5">
        <v>-583071163206</v>
      </c>
      <c r="R52" s="5">
        <v>-549739380718</v>
      </c>
      <c r="S52" s="5">
        <v>-490984600855</v>
      </c>
      <c r="T52" s="5">
        <v>-395093872377</v>
      </c>
      <c r="U52" s="5">
        <v>-296550618233</v>
      </c>
      <c r="V52" s="5">
        <v>-253587237241</v>
      </c>
      <c r="W52" s="5">
        <v>-143514469067</v>
      </c>
    </row>
    <row r="53" spans="2:23" ht="15.5" x14ac:dyDescent="0.35">
      <c r="C53" t="s">
        <v>86</v>
      </c>
      <c r="D53" s="5">
        <v>29598758064</v>
      </c>
      <c r="E53" s="5">
        <v>25577055723</v>
      </c>
      <c r="F53" s="5">
        <v>24466497800</v>
      </c>
      <c r="G53" s="5">
        <v>21132754216</v>
      </c>
      <c r="I53" s="5">
        <v>96973690682</v>
      </c>
      <c r="J53" s="5">
        <v>85532708621</v>
      </c>
      <c r="K53" s="5">
        <v>75974000643</v>
      </c>
      <c r="L53" s="5">
        <v>96163193020</v>
      </c>
      <c r="M53" s="5">
        <v>85254645239</v>
      </c>
      <c r="N53" s="5">
        <v>38809979183</v>
      </c>
      <c r="O53" s="5">
        <v>58494402565</v>
      </c>
      <c r="P53" s="5">
        <v>76014532686</v>
      </c>
      <c r="Q53" s="5">
        <v>64309753256</v>
      </c>
      <c r="R53" s="5">
        <v>54216371760</v>
      </c>
      <c r="S53" s="5">
        <v>66271773297</v>
      </c>
      <c r="T53" s="5">
        <v>55497610043</v>
      </c>
      <c r="U53" s="5">
        <v>50990159484</v>
      </c>
      <c r="V53" s="5">
        <v>44429853911</v>
      </c>
      <c r="W53" s="5">
        <v>28302248168</v>
      </c>
    </row>
    <row r="54" spans="2:23" ht="15.5" x14ac:dyDescent="0.35">
      <c r="C54" t="s">
        <v>87</v>
      </c>
      <c r="D54" s="5">
        <v>-22704261489</v>
      </c>
      <c r="E54" s="5">
        <v>-18966951340</v>
      </c>
      <c r="F54" s="5">
        <v>-14744193390</v>
      </c>
      <c r="G54" s="5">
        <v>-15577410198</v>
      </c>
      <c r="I54" s="5">
        <v>-66684133113</v>
      </c>
      <c r="J54" s="5">
        <v>-64578055110</v>
      </c>
      <c r="K54" s="5">
        <v>-53498034410</v>
      </c>
      <c r="L54" s="5">
        <v>-66543241377</v>
      </c>
      <c r="M54" s="5">
        <v>-59649455324</v>
      </c>
      <c r="N54" s="5">
        <v>-37650435313</v>
      </c>
      <c r="O54" s="5">
        <v>-40384690876</v>
      </c>
      <c r="P54" s="5">
        <v>-51971620258</v>
      </c>
      <c r="Q54" s="5">
        <v>-42457958444</v>
      </c>
      <c r="R54" s="5">
        <v>-36609006148</v>
      </c>
      <c r="S54" s="5">
        <v>-40317271569</v>
      </c>
      <c r="T54" s="5">
        <v>-31703209500</v>
      </c>
      <c r="U54" s="5">
        <v>-29569498913</v>
      </c>
      <c r="V54" s="5">
        <v>-25826150066</v>
      </c>
      <c r="W54" s="5">
        <v>-15429583300</v>
      </c>
    </row>
    <row r="55" spans="2:23" ht="15.5" x14ac:dyDescent="0.35">
      <c r="C55" t="s">
        <v>88</v>
      </c>
      <c r="D55" s="5">
        <v>-9600667927</v>
      </c>
      <c r="E55" s="5">
        <v>-7540672826</v>
      </c>
      <c r="F55" s="5">
        <v>-6410091963</v>
      </c>
      <c r="G55" s="5">
        <v>-6062441884</v>
      </c>
      <c r="I55" s="5">
        <v>-28397087582</v>
      </c>
      <c r="J55" s="5">
        <v>-30456013927</v>
      </c>
      <c r="K55" s="5">
        <v>-21925152466</v>
      </c>
      <c r="L55" s="5">
        <v>-42655073832</v>
      </c>
      <c r="M55" s="5">
        <v>-40184119620</v>
      </c>
      <c r="N55" s="5">
        <v>-17482401009</v>
      </c>
      <c r="O55" s="5">
        <v>-20762286922</v>
      </c>
      <c r="P55" s="5">
        <v>-32937736729</v>
      </c>
      <c r="Q55" s="5">
        <v>-26519829340</v>
      </c>
      <c r="R55" s="5">
        <v>-22128271594</v>
      </c>
      <c r="S55" s="5">
        <v>-27075982302</v>
      </c>
      <c r="V55" s="5">
        <v>-15766622156</v>
      </c>
      <c r="W55" s="5">
        <v>-10594224975</v>
      </c>
    </row>
    <row r="56" spans="2:23" ht="15.5" x14ac:dyDescent="0.35">
      <c r="C56" t="s">
        <v>89</v>
      </c>
      <c r="D56" s="5">
        <v>-13103593562</v>
      </c>
      <c r="E56" s="5">
        <v>-11426278514</v>
      </c>
      <c r="F56" s="5">
        <v>-8334101427</v>
      </c>
      <c r="G56" s="5">
        <v>-9514968314</v>
      </c>
      <c r="I56" s="5">
        <v>-38287045531</v>
      </c>
      <c r="J56" s="5">
        <v>-34122041183</v>
      </c>
      <c r="K56" s="5">
        <v>-31572881944</v>
      </c>
      <c r="L56" s="5">
        <v>-23888167545</v>
      </c>
      <c r="M56" s="5">
        <v>-19465335704</v>
      </c>
      <c r="N56" s="5">
        <v>-20168034304</v>
      </c>
      <c r="O56" s="5">
        <v>-19622403954</v>
      </c>
      <c r="P56" s="5">
        <v>-19033883529</v>
      </c>
      <c r="Q56" s="5">
        <v>-15938129104</v>
      </c>
      <c r="R56" s="5">
        <v>-14480734554</v>
      </c>
      <c r="S56" s="5">
        <v>-13241289267</v>
      </c>
      <c r="V56" s="5">
        <v>-10059527910</v>
      </c>
      <c r="W56" s="5">
        <v>-4835358325</v>
      </c>
    </row>
    <row r="57" spans="2:23" ht="15.5" x14ac:dyDescent="0.35">
      <c r="C57" t="s">
        <v>93</v>
      </c>
      <c r="D57" s="5">
        <v>6894496575</v>
      </c>
      <c r="E57" s="5">
        <v>6610104383</v>
      </c>
      <c r="F57" s="5">
        <v>9722304410</v>
      </c>
      <c r="G57" s="5">
        <v>5555344018</v>
      </c>
      <c r="I57" s="5">
        <v>30289557569</v>
      </c>
      <c r="J57" s="5">
        <v>20954653511</v>
      </c>
      <c r="K57" s="5">
        <v>22475966233</v>
      </c>
      <c r="L57" s="5">
        <v>29619951643</v>
      </c>
      <c r="M57" s="5">
        <v>25605189915</v>
      </c>
      <c r="N57" s="5">
        <v>1159543870</v>
      </c>
      <c r="O57" s="5">
        <v>18109711689</v>
      </c>
      <c r="P57" s="5">
        <v>24042912428</v>
      </c>
      <c r="Q57" s="5">
        <v>21851794812</v>
      </c>
      <c r="R57" s="5">
        <v>17607365612</v>
      </c>
      <c r="S57" s="5">
        <v>25954501728</v>
      </c>
      <c r="T57" s="5">
        <v>23794400543</v>
      </c>
      <c r="U57" s="5">
        <v>21420660571</v>
      </c>
      <c r="V57" s="5">
        <v>18603703845</v>
      </c>
      <c r="W57" s="5">
        <v>12872664868</v>
      </c>
    </row>
    <row r="58" spans="2:23" ht="15.5" x14ac:dyDescent="0.35">
      <c r="C58" t="s">
        <v>94</v>
      </c>
      <c r="D58" s="5">
        <v>2139891573</v>
      </c>
      <c r="E58" s="5">
        <v>-1082051084</v>
      </c>
      <c r="F58" s="5">
        <v>-1444430916</v>
      </c>
      <c r="G58" s="5">
        <v>177564432</v>
      </c>
      <c r="I58" s="5">
        <v>-5143332221</v>
      </c>
      <c r="J58" s="5">
        <v>-5022299650</v>
      </c>
      <c r="K58" s="5">
        <v>-6892409349</v>
      </c>
      <c r="L58" s="5">
        <v>-3856159261</v>
      </c>
      <c r="M58" s="5">
        <v>-7344639362</v>
      </c>
      <c r="N58" s="5">
        <v>-8158130847</v>
      </c>
      <c r="O58" s="5">
        <v>-7078801595</v>
      </c>
      <c r="P58" s="5">
        <v>-12570788184</v>
      </c>
      <c r="Q58" s="5">
        <v>-12696392892</v>
      </c>
      <c r="R58" s="5">
        <v>-9911537174</v>
      </c>
      <c r="S58" s="5">
        <v>-4074430447</v>
      </c>
      <c r="T58" s="5">
        <v>-8197625435</v>
      </c>
      <c r="U58" s="5">
        <v>-10406095708</v>
      </c>
      <c r="V58" s="5">
        <v>-6503454705</v>
      </c>
      <c r="W58" s="5">
        <v>-6135013759</v>
      </c>
    </row>
    <row r="59" spans="2:23" ht="15.5" x14ac:dyDescent="0.35">
      <c r="C59" t="s">
        <v>95</v>
      </c>
      <c r="D59" s="5">
        <v>194883479</v>
      </c>
      <c r="E59" s="5">
        <v>191939606</v>
      </c>
      <c r="F59" s="5">
        <v>182761306</v>
      </c>
      <c r="G59" s="5">
        <v>178389838</v>
      </c>
      <c r="I59" s="5">
        <v>628844494</v>
      </c>
      <c r="J59" s="5">
        <v>303406132</v>
      </c>
      <c r="K59" s="5">
        <v>155823948</v>
      </c>
      <c r="L59" s="5">
        <v>148067679</v>
      </c>
      <c r="M59" s="5">
        <v>248731967</v>
      </c>
      <c r="N59" s="5">
        <v>351119853</v>
      </c>
      <c r="O59" s="5">
        <v>778868079</v>
      </c>
      <c r="P59" s="5">
        <v>4797569816</v>
      </c>
      <c r="Q59" s="5">
        <v>1025115353</v>
      </c>
      <c r="R59" s="5">
        <v>43755196</v>
      </c>
      <c r="S59" s="5">
        <v>5794696000</v>
      </c>
      <c r="T59" s="5">
        <v>65514000</v>
      </c>
      <c r="U59" s="5">
        <v>35353229</v>
      </c>
      <c r="V59" s="5">
        <v>50823994</v>
      </c>
      <c r="W59" s="5">
        <v>12130211</v>
      </c>
    </row>
    <row r="60" spans="2:23" ht="15.5" x14ac:dyDescent="0.35">
      <c r="C60" t="s">
        <v>27</v>
      </c>
      <c r="D60" s="5">
        <v>-1496322204</v>
      </c>
      <c r="E60" s="5">
        <v>-1585812080</v>
      </c>
      <c r="F60" s="5">
        <v>-1288698839</v>
      </c>
      <c r="G60" s="5">
        <v>-1367209723</v>
      </c>
      <c r="I60" s="5">
        <v>-5590690109</v>
      </c>
      <c r="J60" s="5">
        <v>-6335758252</v>
      </c>
      <c r="K60" s="5">
        <v>-6255512834</v>
      </c>
      <c r="L60" s="5">
        <v>-5395569677</v>
      </c>
      <c r="M60" s="5">
        <v>-6169322576</v>
      </c>
      <c r="N60" s="5">
        <v>-8112815091</v>
      </c>
      <c r="O60" s="5">
        <v>-9518100232</v>
      </c>
      <c r="P60" s="5">
        <v>-10467752480</v>
      </c>
      <c r="Q60" s="5">
        <v>-9792574539</v>
      </c>
      <c r="R60" s="5">
        <v>-6694970082</v>
      </c>
      <c r="S60" s="5">
        <v>-6897304521</v>
      </c>
      <c r="T60" s="5">
        <v>-7298686051</v>
      </c>
      <c r="U60" s="5">
        <v>-6089653431</v>
      </c>
      <c r="V60" s="5">
        <v>-5239048050</v>
      </c>
      <c r="W60" s="5">
        <v>-4424710136</v>
      </c>
    </row>
    <row r="61" spans="2:23" ht="15.5" x14ac:dyDescent="0.35">
      <c r="C61" t="s">
        <v>97</v>
      </c>
      <c r="T61" s="5">
        <v>98813164</v>
      </c>
      <c r="U61" s="5">
        <v>-3260605416</v>
      </c>
      <c r="V61" s="5">
        <v>-169035905</v>
      </c>
      <c r="W61" s="5">
        <v>-514284395</v>
      </c>
    </row>
    <row r="62" spans="2:23" ht="15.5" x14ac:dyDescent="0.35">
      <c r="C62" t="s">
        <v>96</v>
      </c>
      <c r="V62" s="5">
        <v>8213984</v>
      </c>
      <c r="W62" s="5">
        <v>-36993582</v>
      </c>
    </row>
    <row r="63" spans="2:23" ht="15.5" x14ac:dyDescent="0.35">
      <c r="C63" t="s">
        <v>92</v>
      </c>
      <c r="D63" s="5">
        <v>1098868</v>
      </c>
      <c r="E63" s="5">
        <v>564446</v>
      </c>
      <c r="F63" s="5">
        <v>1043284</v>
      </c>
      <c r="G63" s="5">
        <v>1068484</v>
      </c>
      <c r="I63" s="5">
        <v>4175188</v>
      </c>
      <c r="J63" s="5">
        <v>4132909</v>
      </c>
      <c r="K63" s="5">
        <v>9717826</v>
      </c>
      <c r="L63" s="5">
        <v>18790059</v>
      </c>
      <c r="M63" s="5">
        <v>21183553</v>
      </c>
      <c r="N63" s="5">
        <v>-50744379</v>
      </c>
      <c r="O63" s="5">
        <v>14646035</v>
      </c>
    </row>
    <row r="64" spans="2:23" ht="15.5" x14ac:dyDescent="0.35">
      <c r="C64" t="s">
        <v>98</v>
      </c>
      <c r="D64" s="5">
        <v>2139891573</v>
      </c>
      <c r="E64" s="5">
        <v>-1082051084</v>
      </c>
      <c r="F64" s="5">
        <v>-1444430916</v>
      </c>
      <c r="G64" s="5">
        <v>177564432</v>
      </c>
      <c r="I64" s="5">
        <v>-5143332221</v>
      </c>
      <c r="J64" s="5">
        <v>-5022299650</v>
      </c>
      <c r="K64" s="5">
        <v>-6892409349</v>
      </c>
      <c r="L64" s="5">
        <v>-3856159261</v>
      </c>
      <c r="M64" s="5">
        <v>-7344639362</v>
      </c>
      <c r="N64" s="5">
        <v>-8158130847</v>
      </c>
      <c r="O64" s="5">
        <v>-7078801595</v>
      </c>
      <c r="P64" s="5">
        <v>-12570788184</v>
      </c>
      <c r="Q64" s="5">
        <v>-12696392892</v>
      </c>
      <c r="R64" s="5">
        <v>-9911537174</v>
      </c>
      <c r="S64" s="5">
        <v>-4074430447</v>
      </c>
      <c r="T64" s="5">
        <v>-8197625435</v>
      </c>
      <c r="U64" s="5">
        <v>-10406095708</v>
      </c>
      <c r="V64" s="5">
        <v>-6503454705</v>
      </c>
      <c r="W64" s="5">
        <v>-6135013759</v>
      </c>
    </row>
    <row r="65" spans="2:23" ht="15.5" x14ac:dyDescent="0.35">
      <c r="C65" t="s">
        <v>29</v>
      </c>
      <c r="D65" s="5">
        <v>9034388148</v>
      </c>
      <c r="E65" s="5">
        <v>5528053299</v>
      </c>
      <c r="F65" s="5">
        <v>8277873494</v>
      </c>
      <c r="G65" s="5">
        <v>5732908450</v>
      </c>
      <c r="I65" s="5">
        <v>25146225348</v>
      </c>
      <c r="J65" s="5">
        <v>15932353861</v>
      </c>
      <c r="K65" s="5">
        <v>15583556884</v>
      </c>
      <c r="L65" s="5">
        <v>25763792382</v>
      </c>
      <c r="M65" s="5">
        <v>18260550553</v>
      </c>
      <c r="N65" s="5">
        <v>-6998586977</v>
      </c>
      <c r="O65" s="5">
        <v>11030910094</v>
      </c>
      <c r="P65" s="5">
        <v>11472124244</v>
      </c>
      <c r="Q65" s="5">
        <v>9155401920</v>
      </c>
      <c r="R65" s="5">
        <v>7695828438</v>
      </c>
      <c r="S65" s="5">
        <v>21880071281</v>
      </c>
      <c r="T65" s="5">
        <v>15596775108</v>
      </c>
      <c r="U65" s="5">
        <v>11014564863</v>
      </c>
      <c r="V65" s="5">
        <v>12100249140</v>
      </c>
      <c r="W65" s="5">
        <v>6737651109</v>
      </c>
    </row>
    <row r="66" spans="2:23" ht="15.5" x14ac:dyDescent="0.35">
      <c r="C66" t="s">
        <v>28</v>
      </c>
      <c r="D66" s="5">
        <v>-1946573004</v>
      </c>
      <c r="E66" s="5">
        <v>-1180296450</v>
      </c>
      <c r="F66" s="5">
        <v>-1834228933</v>
      </c>
      <c r="G66" s="5">
        <v>-1217388850</v>
      </c>
      <c r="I66" s="5">
        <v>-5456841451</v>
      </c>
      <c r="J66" s="5">
        <v>-3477193797</v>
      </c>
      <c r="K66" s="5">
        <v>-3495735345</v>
      </c>
      <c r="L66" s="5">
        <v>-4381583263</v>
      </c>
      <c r="M66" s="5">
        <v>-3688853414</v>
      </c>
      <c r="N66" s="5">
        <v>1129005127</v>
      </c>
      <c r="O66" s="5">
        <v>-2570202049</v>
      </c>
      <c r="P66" s="5">
        <v>-2829533184</v>
      </c>
      <c r="Q66" s="5">
        <v>-2406676785</v>
      </c>
      <c r="R66" s="5">
        <v>-1944951329</v>
      </c>
      <c r="S66" s="5">
        <v>-8339471187</v>
      </c>
      <c r="T66" s="5">
        <v>-3722477957</v>
      </c>
      <c r="U66" s="5">
        <v>715794856</v>
      </c>
      <c r="V66" s="5">
        <v>-3033206678</v>
      </c>
      <c r="W66" s="5">
        <v>354984755</v>
      </c>
    </row>
    <row r="67" spans="2:23" ht="15.5" x14ac:dyDescent="0.35">
      <c r="C67" t="s">
        <v>99</v>
      </c>
      <c r="D67" s="5">
        <v>-1987128000</v>
      </c>
      <c r="E67" s="5">
        <v>-1368158440</v>
      </c>
      <c r="F67" s="5">
        <v>-2016895980</v>
      </c>
      <c r="G67" s="5">
        <v>-1291259860</v>
      </c>
      <c r="I67" s="5">
        <v>-5871325240</v>
      </c>
      <c r="J67" s="5">
        <v>-3866987080</v>
      </c>
      <c r="K67" s="5">
        <v>-3785174140</v>
      </c>
      <c r="L67" s="5">
        <v>-5861045520</v>
      </c>
      <c r="M67" s="5">
        <v>-3589717560</v>
      </c>
      <c r="O67" s="5">
        <v>-2574036000</v>
      </c>
      <c r="P67" s="5">
        <v>-2802032500</v>
      </c>
      <c r="Q67" s="5">
        <v>-3686804250</v>
      </c>
      <c r="R67" s="5">
        <v>-2759609000</v>
      </c>
      <c r="S67" s="5">
        <v>-4820902250</v>
      </c>
    </row>
    <row r="68" spans="2:23" ht="15.5" x14ac:dyDescent="0.35">
      <c r="C68" t="s">
        <v>100</v>
      </c>
      <c r="D68" s="5">
        <v>40554996</v>
      </c>
      <c r="E68" s="5">
        <v>187861990</v>
      </c>
      <c r="F68" s="5">
        <v>182667047</v>
      </c>
      <c r="G68" s="5">
        <v>73871010</v>
      </c>
      <c r="I68" s="5">
        <v>414483789</v>
      </c>
      <c r="J68" s="5">
        <v>389793283</v>
      </c>
      <c r="K68" s="5">
        <v>289438795</v>
      </c>
      <c r="L68" s="5">
        <v>1479462257</v>
      </c>
      <c r="M68" s="5">
        <v>-99135854</v>
      </c>
      <c r="N68" s="5">
        <v>1129005127</v>
      </c>
      <c r="O68" s="5">
        <v>3833951</v>
      </c>
      <c r="P68" s="5">
        <v>-27500684</v>
      </c>
      <c r="Q68" s="5">
        <v>1280127465</v>
      </c>
      <c r="R68" s="5">
        <v>814657671</v>
      </c>
      <c r="S68" s="5">
        <v>-3518568937</v>
      </c>
      <c r="T68" s="5">
        <v>-3722477957</v>
      </c>
      <c r="U68" s="5">
        <v>715794856</v>
      </c>
      <c r="V68" s="5">
        <v>-3033206678</v>
      </c>
      <c r="W68" s="5">
        <v>354984755</v>
      </c>
    </row>
    <row r="69" spans="2:23" ht="15.5" x14ac:dyDescent="0.35">
      <c r="C69" t="s">
        <v>378</v>
      </c>
    </row>
    <row r="70" spans="2:23" ht="15.5" x14ac:dyDescent="0.35">
      <c r="C70" t="s">
        <v>101</v>
      </c>
      <c r="D70" s="5">
        <v>-1946573004</v>
      </c>
      <c r="E70" s="5">
        <v>-1180296450</v>
      </c>
      <c r="F70" s="5">
        <v>-1834228933</v>
      </c>
      <c r="G70" s="5">
        <v>-1217388850</v>
      </c>
      <c r="I70" s="5">
        <v>-5456841451</v>
      </c>
      <c r="J70" s="5">
        <v>-3477193797</v>
      </c>
      <c r="K70" s="5">
        <v>-3495735345</v>
      </c>
      <c r="L70" s="5">
        <v>-4381583263</v>
      </c>
      <c r="M70" s="5">
        <v>-3688853414</v>
      </c>
      <c r="N70" s="5">
        <v>1129005127</v>
      </c>
      <c r="O70" s="5">
        <v>-2570202049</v>
      </c>
      <c r="P70" s="5">
        <v>-2829533184</v>
      </c>
      <c r="Q70" s="5">
        <v>-2406676785</v>
      </c>
      <c r="R70" s="5">
        <v>-1944951329</v>
      </c>
      <c r="S70" s="5">
        <v>-8339471187</v>
      </c>
      <c r="T70" s="5">
        <v>-3722477957</v>
      </c>
      <c r="U70" s="5">
        <v>715794856</v>
      </c>
      <c r="V70" s="5">
        <v>-3033206678</v>
      </c>
      <c r="W70" s="5">
        <v>354984755</v>
      </c>
    </row>
    <row r="71" spans="2:23" ht="15.5" x14ac:dyDescent="0.35">
      <c r="C71" t="s">
        <v>102</v>
      </c>
      <c r="D71" s="5">
        <v>7087815144</v>
      </c>
      <c r="E71" s="5">
        <v>4347756849</v>
      </c>
      <c r="F71" s="5">
        <v>6443644561</v>
      </c>
      <c r="G71" s="5">
        <v>4515519600</v>
      </c>
      <c r="I71" s="5">
        <v>19689383897</v>
      </c>
      <c r="J71" s="5">
        <v>12455160064</v>
      </c>
      <c r="K71" s="5">
        <v>12087821539</v>
      </c>
      <c r="L71" s="5">
        <v>21382209119</v>
      </c>
      <c r="M71" s="5">
        <v>14571697139</v>
      </c>
      <c r="N71" s="5">
        <v>-5869581850</v>
      </c>
      <c r="O71" s="5">
        <v>8460708045</v>
      </c>
      <c r="P71" s="5">
        <v>8642591060</v>
      </c>
      <c r="Q71" s="5">
        <v>6748725135</v>
      </c>
      <c r="R71" s="5">
        <v>5750877109</v>
      </c>
      <c r="S71" s="5">
        <v>13540600094</v>
      </c>
      <c r="T71" s="5">
        <v>11874297151</v>
      </c>
      <c r="U71" s="5">
        <v>11730359719</v>
      </c>
      <c r="V71" s="5">
        <v>9067042462</v>
      </c>
      <c r="W71" s="5">
        <v>7092635864</v>
      </c>
    </row>
    <row r="72" spans="2:23" ht="15.5" x14ac:dyDescent="0.35">
      <c r="C72" t="s">
        <v>103</v>
      </c>
      <c r="F72" s="5">
        <v>292103308</v>
      </c>
      <c r="I72" s="5">
        <v>292103308</v>
      </c>
      <c r="J72" s="5">
        <v>3593390808</v>
      </c>
      <c r="K72" s="5">
        <v>2129700888</v>
      </c>
      <c r="L72" s="5">
        <v>3494771272</v>
      </c>
      <c r="M72" s="5">
        <v>3459124608</v>
      </c>
      <c r="N72" s="5">
        <v>2208733736</v>
      </c>
      <c r="O72" s="5">
        <v>6305340060</v>
      </c>
      <c r="P72" s="5">
        <v>12442800982</v>
      </c>
      <c r="Q72" s="5">
        <v>5534492778</v>
      </c>
      <c r="R72" s="5">
        <v>45813619</v>
      </c>
      <c r="S72" s="5">
        <v>9994172474</v>
      </c>
      <c r="T72" s="5">
        <v>3849840000</v>
      </c>
      <c r="U72" s="5">
        <v>7851967500</v>
      </c>
      <c r="V72" s="5">
        <v>39038795776</v>
      </c>
    </row>
    <row r="73" spans="2:23" ht="15.5" x14ac:dyDescent="0.35">
      <c r="C73" t="s">
        <v>105</v>
      </c>
      <c r="D73" s="5">
        <v>7087815144</v>
      </c>
      <c r="E73" s="5">
        <v>4347756849</v>
      </c>
      <c r="F73" s="5">
        <v>6735747869</v>
      </c>
      <c r="G73" s="5">
        <v>4515519600</v>
      </c>
      <c r="I73" s="5">
        <v>19981487205</v>
      </c>
      <c r="J73" s="5">
        <v>16048550872</v>
      </c>
      <c r="K73" s="5">
        <v>14217522427</v>
      </c>
      <c r="L73" s="5">
        <v>24876980391</v>
      </c>
      <c r="M73" s="5">
        <v>18030821747</v>
      </c>
      <c r="N73" s="5">
        <v>-3660848114</v>
      </c>
      <c r="O73" s="5">
        <v>14766048105</v>
      </c>
      <c r="P73" s="5">
        <v>21085392042</v>
      </c>
      <c r="Q73" s="5">
        <v>12283217913</v>
      </c>
      <c r="R73" s="5">
        <v>5796690728</v>
      </c>
      <c r="S73" s="5">
        <v>23534772568</v>
      </c>
      <c r="T73" s="5">
        <v>15724137151</v>
      </c>
      <c r="U73" s="5">
        <v>19582327219</v>
      </c>
      <c r="V73" s="5">
        <v>48105838238</v>
      </c>
      <c r="W73" s="5">
        <v>7092635864</v>
      </c>
    </row>
    <row r="74" spans="2:23" ht="15.5" x14ac:dyDescent="0.35">
      <c r="C74" t="s">
        <v>106</v>
      </c>
      <c r="D74" s="5">
        <v>7087815144</v>
      </c>
      <c r="E74" s="5">
        <v>4347756849</v>
      </c>
      <c r="F74" s="5">
        <v>6443644561</v>
      </c>
      <c r="G74" s="5">
        <v>4515519600</v>
      </c>
      <c r="I74" s="5">
        <v>19689383897</v>
      </c>
      <c r="J74" s="5">
        <v>12455160064</v>
      </c>
      <c r="K74" s="5">
        <v>12087821539</v>
      </c>
      <c r="L74" s="5">
        <v>21382209119</v>
      </c>
      <c r="M74" s="5">
        <v>14571697139</v>
      </c>
      <c r="N74" s="5">
        <v>-5869581850</v>
      </c>
      <c r="O74" s="5">
        <v>8460708045</v>
      </c>
      <c r="P74" s="5">
        <v>8642591060</v>
      </c>
      <c r="Q74" s="5">
        <v>6748725135</v>
      </c>
      <c r="R74" s="5">
        <v>5750877109</v>
      </c>
      <c r="S74" s="5">
        <v>13540600094</v>
      </c>
      <c r="T74" s="5">
        <v>11874297151</v>
      </c>
      <c r="U74" s="5">
        <v>11730359719</v>
      </c>
      <c r="V74" s="5">
        <v>9067042462</v>
      </c>
      <c r="W74" s="5">
        <v>7092635864</v>
      </c>
    </row>
    <row r="75" spans="2:23" ht="15.5" x14ac:dyDescent="0.35">
      <c r="C75" t="s">
        <v>8</v>
      </c>
      <c r="D75" s="5">
        <v>7086716276</v>
      </c>
      <c r="E75" s="5">
        <v>4347192403</v>
      </c>
      <c r="F75" s="5">
        <v>6734704585</v>
      </c>
      <c r="G75" s="5">
        <v>4514451116</v>
      </c>
      <c r="I75" s="5">
        <v>19977312017</v>
      </c>
      <c r="J75" s="5">
        <v>16044417963</v>
      </c>
      <c r="K75" s="5">
        <v>14207804601</v>
      </c>
      <c r="L75" s="5">
        <v>24858190332</v>
      </c>
      <c r="M75" s="5">
        <v>18009638194</v>
      </c>
      <c r="N75" s="5">
        <v>-3610103735</v>
      </c>
      <c r="O75" s="5">
        <v>14751402070</v>
      </c>
      <c r="P75" s="5">
        <v>21085392042</v>
      </c>
      <c r="Q75" s="5">
        <v>12283217913</v>
      </c>
      <c r="R75" s="5">
        <v>5796690728</v>
      </c>
      <c r="S75" s="5">
        <v>23534772568</v>
      </c>
      <c r="T75" s="5">
        <v>15724137151</v>
      </c>
      <c r="U75" s="5">
        <v>19582327219</v>
      </c>
      <c r="V75" s="5">
        <v>48105838238</v>
      </c>
      <c r="W75" s="5">
        <v>7092635864</v>
      </c>
    </row>
    <row r="76" spans="2:23" ht="15.5" x14ac:dyDescent="0.35">
      <c r="C76" t="s">
        <v>108</v>
      </c>
      <c r="D76" s="5">
        <v>7087815144</v>
      </c>
      <c r="E76" s="5">
        <v>4347756849</v>
      </c>
      <c r="F76" s="5">
        <v>6443644561</v>
      </c>
      <c r="G76" s="5">
        <v>4515519600</v>
      </c>
      <c r="I76" s="5">
        <v>19689383897</v>
      </c>
      <c r="J76" s="5">
        <v>12455160064</v>
      </c>
      <c r="K76" s="5">
        <v>12087821539</v>
      </c>
      <c r="L76" s="5">
        <v>21382209119</v>
      </c>
      <c r="M76" s="5">
        <v>14571697139</v>
      </c>
      <c r="N76" s="5">
        <v>-5869581850</v>
      </c>
      <c r="O76" s="5">
        <v>8460708045</v>
      </c>
      <c r="P76" s="5">
        <v>8642591060</v>
      </c>
      <c r="Q76" s="5">
        <v>6748725135</v>
      </c>
      <c r="R76" s="5">
        <v>5750877109</v>
      </c>
      <c r="S76" s="5">
        <v>13540600094</v>
      </c>
      <c r="T76" s="5">
        <v>11874297151</v>
      </c>
      <c r="U76" s="5">
        <v>11730359719</v>
      </c>
      <c r="V76" s="5">
        <v>9067042462</v>
      </c>
      <c r="W76" s="5">
        <v>7092635864</v>
      </c>
    </row>
    <row r="77" spans="2:23" ht="15.5" x14ac:dyDescent="0.35">
      <c r="C77" t="s">
        <v>109</v>
      </c>
      <c r="D77" s="5">
        <v>7087815144</v>
      </c>
      <c r="E77" s="5">
        <v>4347756849</v>
      </c>
      <c r="F77" s="5">
        <v>6735747869</v>
      </c>
      <c r="G77" s="5">
        <v>4515519600</v>
      </c>
      <c r="I77" s="5">
        <v>19981487205</v>
      </c>
      <c r="J77" s="5">
        <v>16048550872</v>
      </c>
      <c r="K77" s="5">
        <v>14217522427</v>
      </c>
      <c r="L77" s="5">
        <v>24876980391</v>
      </c>
      <c r="M77" s="5">
        <v>18030821747</v>
      </c>
      <c r="N77" s="5">
        <v>-3660848114</v>
      </c>
      <c r="O77" s="5">
        <v>14766048105</v>
      </c>
      <c r="P77" s="5">
        <v>21085392042</v>
      </c>
      <c r="Q77" s="5">
        <v>12283217913</v>
      </c>
      <c r="R77" s="5">
        <v>5796690728</v>
      </c>
      <c r="S77" s="5">
        <v>23534772568</v>
      </c>
      <c r="T77" s="5">
        <v>15724137151</v>
      </c>
      <c r="U77" s="5">
        <v>19582327219</v>
      </c>
      <c r="V77" s="5">
        <v>48105838238</v>
      </c>
      <c r="W77" s="5">
        <v>7092635864</v>
      </c>
    </row>
    <row r="78" spans="2:23" ht="15.5" x14ac:dyDescent="0.35">
      <c r="C78" t="s">
        <v>110</v>
      </c>
      <c r="D78" s="5">
        <v>7087815144</v>
      </c>
      <c r="E78" s="5">
        <v>4347756849</v>
      </c>
      <c r="F78" s="5">
        <v>6735747869</v>
      </c>
      <c r="G78" s="5">
        <v>4515519600</v>
      </c>
      <c r="I78" s="5">
        <v>19981487205</v>
      </c>
      <c r="J78" s="5">
        <v>16048550872</v>
      </c>
      <c r="K78" s="5">
        <v>14217522427</v>
      </c>
      <c r="L78" s="5">
        <v>24876980391</v>
      </c>
      <c r="M78" s="5">
        <v>18030821747</v>
      </c>
      <c r="N78" s="5">
        <v>-3660848114</v>
      </c>
      <c r="O78" s="5">
        <v>14766048105</v>
      </c>
      <c r="P78" s="5">
        <v>21085392042</v>
      </c>
      <c r="Q78" s="5">
        <v>12283217913</v>
      </c>
      <c r="R78" s="5">
        <v>5796690728</v>
      </c>
      <c r="S78" s="5">
        <v>23534772568</v>
      </c>
      <c r="T78" s="5">
        <v>15724137151</v>
      </c>
      <c r="U78" s="5">
        <v>19582327219</v>
      </c>
      <c r="V78" s="5">
        <v>48105838238</v>
      </c>
      <c r="W78" s="5">
        <v>7092635864</v>
      </c>
    </row>
    <row r="80" spans="2:23" ht="15.5" x14ac:dyDescent="0.35">
      <c r="B80" t="s">
        <v>111</v>
      </c>
      <c r="C80" t="s">
        <v>112</v>
      </c>
    </row>
    <row r="81" spans="3:23" ht="15.5" x14ac:dyDescent="0.35">
      <c r="C81" t="s">
        <v>113</v>
      </c>
    </row>
    <row r="82" spans="3:23" ht="15.5" x14ac:dyDescent="0.35">
      <c r="C82" t="s">
        <v>20</v>
      </c>
      <c r="D82" s="5">
        <v>35974930684</v>
      </c>
      <c r="E82" s="5">
        <v>57649471679</v>
      </c>
      <c r="F82" s="5">
        <v>31663768447</v>
      </c>
      <c r="G82" s="5">
        <v>62059799908</v>
      </c>
      <c r="I82" s="5">
        <v>31663768447</v>
      </c>
      <c r="J82" s="5">
        <v>26050352345</v>
      </c>
      <c r="K82" s="5">
        <v>14141430893</v>
      </c>
      <c r="L82" s="5">
        <v>15706718605</v>
      </c>
      <c r="M82" s="5">
        <v>7904524859</v>
      </c>
      <c r="N82" s="5">
        <v>8209090671</v>
      </c>
      <c r="O82" s="5">
        <v>7015310628</v>
      </c>
      <c r="P82" s="5">
        <v>3293014447</v>
      </c>
      <c r="Q82" s="5">
        <v>18022236508</v>
      </c>
      <c r="R82" s="5">
        <v>6412109441</v>
      </c>
      <c r="S82" s="5">
        <v>5340326309</v>
      </c>
      <c r="T82" s="5">
        <v>6826404850</v>
      </c>
      <c r="U82" s="5">
        <v>3908304289</v>
      </c>
      <c r="V82" s="5">
        <v>2525100943</v>
      </c>
      <c r="W82" s="5">
        <v>564561099</v>
      </c>
    </row>
    <row r="83" spans="3:23" ht="15.5" x14ac:dyDescent="0.35">
      <c r="C83" t="s">
        <v>115</v>
      </c>
      <c r="D83" s="5">
        <v>122949725756</v>
      </c>
      <c r="E83" s="5">
        <v>118741693651</v>
      </c>
      <c r="F83" s="5">
        <v>91233609596</v>
      </c>
      <c r="G83" s="5">
        <v>111154259472</v>
      </c>
      <c r="I83" s="5">
        <v>91233609596</v>
      </c>
      <c r="J83" s="5">
        <v>89690131850</v>
      </c>
      <c r="K83" s="5">
        <v>81421650226</v>
      </c>
      <c r="L83" s="5">
        <v>67752760589</v>
      </c>
      <c r="M83" s="5">
        <v>100438060336</v>
      </c>
      <c r="N83" s="5">
        <v>55249492414</v>
      </c>
      <c r="O83" s="5">
        <v>50016866330</v>
      </c>
      <c r="P83" s="5">
        <v>65914511554</v>
      </c>
      <c r="Q83" s="5">
        <v>75059849213</v>
      </c>
      <c r="R83" s="5">
        <v>78128294886</v>
      </c>
      <c r="S83" s="5">
        <v>67098911498</v>
      </c>
      <c r="T83" s="5">
        <v>42740951753</v>
      </c>
      <c r="U83" s="5">
        <v>46233653292</v>
      </c>
      <c r="V83" s="5">
        <v>30133212437</v>
      </c>
      <c r="W83" s="5">
        <v>26577844069</v>
      </c>
    </row>
    <row r="84" spans="3:23" ht="15.5" x14ac:dyDescent="0.35">
      <c r="C84" t="s">
        <v>116</v>
      </c>
      <c r="P84" s="5">
        <v>10452211864</v>
      </c>
      <c r="Q84" s="5">
        <v>12426979159</v>
      </c>
      <c r="R84" s="5">
        <v>12114545388</v>
      </c>
      <c r="S84" s="5">
        <v>18975861656</v>
      </c>
      <c r="T84" s="5">
        <v>12446180977</v>
      </c>
      <c r="U84" s="5">
        <v>10694848125</v>
      </c>
      <c r="V84" s="5">
        <v>6683697188</v>
      </c>
      <c r="W84" s="5">
        <v>6409978916</v>
      </c>
    </row>
    <row r="85" spans="3:23" ht="15.5" x14ac:dyDescent="0.35">
      <c r="C85" t="s">
        <v>117</v>
      </c>
      <c r="P85" s="5">
        <v>16425256864</v>
      </c>
      <c r="Q85" s="5">
        <v>18481030906</v>
      </c>
      <c r="R85" s="5">
        <v>18653453012</v>
      </c>
      <c r="S85" s="5">
        <v>17291103697</v>
      </c>
      <c r="T85" s="5">
        <v>22214394978</v>
      </c>
      <c r="U85" s="5">
        <v>21152269444</v>
      </c>
      <c r="V85" s="5">
        <v>27850219859</v>
      </c>
      <c r="W85" s="5">
        <v>25950146917</v>
      </c>
    </row>
    <row r="86" spans="3:23" ht="15.5" x14ac:dyDescent="0.35">
      <c r="C86" t="s">
        <v>118</v>
      </c>
      <c r="D86" s="5">
        <v>122949725756</v>
      </c>
      <c r="E86" s="5">
        <v>118741693651</v>
      </c>
      <c r="F86" s="5">
        <v>91233609596</v>
      </c>
      <c r="G86" s="5">
        <v>111154259472</v>
      </c>
      <c r="I86" s="5">
        <v>91233609596</v>
      </c>
      <c r="J86" s="5">
        <v>89690131850</v>
      </c>
      <c r="K86" s="5">
        <v>81421650226</v>
      </c>
      <c r="L86" s="5">
        <v>67752760589</v>
      </c>
      <c r="M86" s="5">
        <v>100438060336</v>
      </c>
      <c r="N86" s="5">
        <v>55249492414</v>
      </c>
      <c r="O86" s="5">
        <v>50016866330</v>
      </c>
      <c r="P86" s="5">
        <v>65914511554</v>
      </c>
      <c r="Q86" s="5">
        <v>75059849213</v>
      </c>
      <c r="R86" s="5">
        <v>78128294886</v>
      </c>
      <c r="S86" s="5">
        <v>67098911498</v>
      </c>
      <c r="T86" s="5">
        <v>42740951753</v>
      </c>
      <c r="U86" s="5">
        <v>46233653292</v>
      </c>
      <c r="V86" s="5">
        <v>30133212437</v>
      </c>
      <c r="W86" s="5">
        <v>26577844069</v>
      </c>
    </row>
    <row r="87" spans="3:23" ht="15.5" x14ac:dyDescent="0.35">
      <c r="C87" t="s">
        <v>119</v>
      </c>
      <c r="D87" s="5">
        <v>2514497762</v>
      </c>
      <c r="E87" s="5">
        <v>2592431453</v>
      </c>
      <c r="F87" s="5">
        <v>2863120078</v>
      </c>
      <c r="G87" s="5">
        <v>3295899260</v>
      </c>
      <c r="I87" s="5">
        <v>2863120078</v>
      </c>
      <c r="J87" s="5">
        <v>3870067229</v>
      </c>
      <c r="K87" s="5">
        <v>3934785140</v>
      </c>
      <c r="L87" s="5">
        <v>2718587872</v>
      </c>
      <c r="M87" s="5">
        <v>3962165814</v>
      </c>
      <c r="N87" s="5">
        <v>5332139578</v>
      </c>
      <c r="O87" s="5">
        <v>8075053691</v>
      </c>
      <c r="P87" s="5">
        <v>8575248736</v>
      </c>
      <c r="Q87" s="5">
        <v>9395951618</v>
      </c>
      <c r="R87" s="5">
        <v>4170575347</v>
      </c>
      <c r="S87" s="5">
        <v>5498166996</v>
      </c>
      <c r="T87" s="5">
        <v>4293342472</v>
      </c>
      <c r="U87" s="5">
        <v>120432148</v>
      </c>
      <c r="V87" s="5">
        <v>205649000</v>
      </c>
      <c r="W87" s="5">
        <v>124675700</v>
      </c>
    </row>
    <row r="88" spans="3:23" ht="15.5" x14ac:dyDescent="0.35">
      <c r="C88" t="s">
        <v>267</v>
      </c>
      <c r="D88" s="5">
        <v>2514497762</v>
      </c>
      <c r="E88" s="5">
        <v>2592431453</v>
      </c>
      <c r="F88" s="5">
        <v>2863120078</v>
      </c>
      <c r="G88" s="5">
        <v>3295899260</v>
      </c>
      <c r="I88" s="5">
        <v>2863120078</v>
      </c>
      <c r="J88" s="5">
        <v>3870067229</v>
      </c>
      <c r="K88" s="5">
        <v>3934785140</v>
      </c>
      <c r="L88" s="5">
        <v>2718587872</v>
      </c>
      <c r="M88" s="5">
        <v>3962165814</v>
      </c>
      <c r="N88" s="5">
        <v>5332139578</v>
      </c>
      <c r="O88" s="5">
        <v>8075053691</v>
      </c>
      <c r="P88" s="5">
        <v>8575248736</v>
      </c>
      <c r="Q88" s="5">
        <v>9395951618</v>
      </c>
      <c r="R88" s="5">
        <v>4170575347</v>
      </c>
      <c r="S88" s="5">
        <v>5498166996</v>
      </c>
      <c r="T88" s="5">
        <v>4293342472</v>
      </c>
      <c r="U88" s="5">
        <v>120432148</v>
      </c>
      <c r="V88" s="5">
        <v>205649000</v>
      </c>
      <c r="W88" s="5">
        <v>124675700</v>
      </c>
    </row>
    <row r="89" spans="3:23" ht="15.5" x14ac:dyDescent="0.35">
      <c r="C89" t="s">
        <v>268</v>
      </c>
      <c r="D89" s="5">
        <v>112295660384</v>
      </c>
      <c r="E89" s="5">
        <v>132456674428</v>
      </c>
      <c r="F89" s="5">
        <v>141438378379</v>
      </c>
      <c r="G89" s="5">
        <v>118353696215</v>
      </c>
      <c r="I89" s="5">
        <v>141438378379</v>
      </c>
      <c r="J89" s="5">
        <v>132468683986</v>
      </c>
      <c r="K89" s="5">
        <v>135143617536</v>
      </c>
      <c r="L89" s="5">
        <v>130037107460</v>
      </c>
      <c r="M89" s="5">
        <v>103464325839</v>
      </c>
      <c r="N89" s="5">
        <v>125610411087</v>
      </c>
      <c r="O89" s="5">
        <v>133058719135</v>
      </c>
      <c r="P89" s="5">
        <v>115267906574</v>
      </c>
      <c r="Q89" s="5">
        <v>94031484953</v>
      </c>
      <c r="R89" s="5">
        <v>72793825048</v>
      </c>
      <c r="S89" s="5">
        <v>62291896837</v>
      </c>
      <c r="T89" s="5">
        <v>73092914501</v>
      </c>
      <c r="U89" s="5">
        <v>65022129495</v>
      </c>
      <c r="V89" s="5">
        <v>60287397434</v>
      </c>
      <c r="W89" s="5">
        <v>51684986371</v>
      </c>
    </row>
    <row r="90" spans="3:23" ht="15.5" x14ac:dyDescent="0.35">
      <c r="C90" t="s">
        <v>92</v>
      </c>
      <c r="D90" s="5">
        <v>93652165460</v>
      </c>
      <c r="E90" s="5">
        <v>86565449184</v>
      </c>
      <c r="F90" s="5">
        <v>82218256781</v>
      </c>
      <c r="G90" s="5">
        <v>75483552196</v>
      </c>
      <c r="I90" s="5">
        <v>82218256781</v>
      </c>
      <c r="J90" s="5">
        <v>62240944764</v>
      </c>
      <c r="K90" s="5">
        <v>46196526801</v>
      </c>
      <c r="L90" s="5">
        <v>31988722199</v>
      </c>
      <c r="M90" s="5">
        <v>7130531867</v>
      </c>
      <c r="N90" s="5">
        <v>-10879106327</v>
      </c>
      <c r="O90" s="5">
        <v>-7269002592</v>
      </c>
      <c r="P90" s="5">
        <v>-22020404662</v>
      </c>
      <c r="Q90" s="5">
        <v>-43105796704</v>
      </c>
      <c r="R90" s="5">
        <v>-55389014617</v>
      </c>
      <c r="S90" s="5">
        <v>-61185705345</v>
      </c>
      <c r="T90" s="5">
        <v>58549435902</v>
      </c>
      <c r="U90" s="5">
        <v>54699595902</v>
      </c>
      <c r="V90" s="5">
        <v>46847628402</v>
      </c>
      <c r="W90" s="5">
        <v>7808832626</v>
      </c>
    </row>
    <row r="91" spans="3:23" ht="15.5" x14ac:dyDescent="0.35">
      <c r="C91" t="s">
        <v>121</v>
      </c>
      <c r="D91" s="5">
        <v>294103311554</v>
      </c>
      <c r="E91" s="5">
        <v>332107603326</v>
      </c>
      <c r="F91" s="5">
        <v>282856098633</v>
      </c>
      <c r="G91" s="5">
        <v>311725375903</v>
      </c>
      <c r="I91" s="5">
        <v>282856098633</v>
      </c>
      <c r="J91" s="5">
        <v>269992524926</v>
      </c>
      <c r="K91" s="5">
        <v>251928875019</v>
      </c>
      <c r="L91" s="5">
        <v>232603589694</v>
      </c>
      <c r="M91" s="5">
        <v>233778414610</v>
      </c>
      <c r="N91" s="5">
        <v>213707043160</v>
      </c>
      <c r="O91" s="5">
        <v>225282034125</v>
      </c>
      <c r="P91" s="5">
        <v>240160534902</v>
      </c>
      <c r="Q91" s="5">
        <v>214552103599</v>
      </c>
      <c r="R91" s="5">
        <v>175610042112</v>
      </c>
      <c r="S91" s="5">
        <v>149219833580</v>
      </c>
      <c r="T91" s="5">
        <v>137786737304</v>
      </c>
      <c r="U91" s="5">
        <v>125965548850</v>
      </c>
      <c r="V91" s="5">
        <v>101636804606</v>
      </c>
      <c r="W91" s="5">
        <v>85263161346</v>
      </c>
    </row>
    <row r="92" spans="3:23" ht="15.5" x14ac:dyDescent="0.35">
      <c r="C92" t="s">
        <v>122</v>
      </c>
    </row>
    <row r="93" spans="3:23" ht="15.5" x14ac:dyDescent="0.35">
      <c r="C93" t="s">
        <v>124</v>
      </c>
      <c r="T93" s="5">
        <v>178089775</v>
      </c>
      <c r="U93" s="5">
        <v>326548107</v>
      </c>
    </row>
    <row r="94" spans="3:23" ht="15.5" x14ac:dyDescent="0.35">
      <c r="C94" t="s">
        <v>120</v>
      </c>
    </row>
    <row r="95" spans="3:23" ht="15.5" x14ac:dyDescent="0.35">
      <c r="C95" t="s">
        <v>125</v>
      </c>
      <c r="W95" s="5">
        <v>7023698372</v>
      </c>
    </row>
    <row r="96" spans="3:23" ht="15.5" x14ac:dyDescent="0.35">
      <c r="C96" t="s">
        <v>126</v>
      </c>
      <c r="D96" s="5">
        <v>156941153319</v>
      </c>
      <c r="E96" s="5">
        <v>157368843978</v>
      </c>
      <c r="F96" s="5">
        <v>156912168861</v>
      </c>
      <c r="G96" s="5">
        <v>157691390266</v>
      </c>
      <c r="I96" s="5">
        <v>156912168861</v>
      </c>
      <c r="J96" s="5">
        <v>160056521736</v>
      </c>
      <c r="K96" s="5">
        <v>159215375743</v>
      </c>
      <c r="L96" s="5">
        <v>157178305590</v>
      </c>
      <c r="M96" s="5">
        <v>156889164262</v>
      </c>
      <c r="N96" s="5">
        <v>158787756254</v>
      </c>
      <c r="O96" s="5">
        <v>164383631882</v>
      </c>
      <c r="P96" s="5">
        <v>163023644666</v>
      </c>
      <c r="Q96" s="5">
        <v>148865752032</v>
      </c>
      <c r="R96" s="5">
        <v>150977307193</v>
      </c>
      <c r="S96" s="5">
        <v>150770021221</v>
      </c>
      <c r="T96" s="5">
        <v>130379795090</v>
      </c>
      <c r="U96" s="5">
        <v>126479705014</v>
      </c>
      <c r="V96" s="5">
        <v>99499116028</v>
      </c>
      <c r="W96" s="5">
        <v>40250928881</v>
      </c>
    </row>
    <row r="97" spans="3:23" ht="15.5" x14ac:dyDescent="0.35">
      <c r="C97" t="s">
        <v>129</v>
      </c>
      <c r="D97" s="5">
        <v>157254499413</v>
      </c>
      <c r="E97" s="5">
        <v>157718858334</v>
      </c>
      <c r="F97" s="5">
        <v>157298851479</v>
      </c>
      <c r="G97" s="5">
        <v>158121858244</v>
      </c>
      <c r="I97" s="5">
        <v>157298851479</v>
      </c>
      <c r="J97" s="5">
        <v>160618345794</v>
      </c>
      <c r="K97" s="5">
        <v>159952342201</v>
      </c>
      <c r="L97" s="5">
        <v>158090414545</v>
      </c>
      <c r="M97" s="5">
        <v>157976415713</v>
      </c>
      <c r="N97" s="5">
        <v>160050150201</v>
      </c>
      <c r="O97" s="5">
        <v>166197312560</v>
      </c>
      <c r="P97" s="5">
        <v>164837325344</v>
      </c>
      <c r="Q97" s="5">
        <v>150846066506</v>
      </c>
      <c r="R97" s="5">
        <v>153104690170</v>
      </c>
      <c r="S97" s="5">
        <v>153032980164</v>
      </c>
      <c r="T97" s="5">
        <v>132995986316</v>
      </c>
      <c r="U97" s="5">
        <v>129119497080</v>
      </c>
      <c r="V97" s="5">
        <v>120721039260</v>
      </c>
      <c r="W97" s="5">
        <v>76466085512</v>
      </c>
    </row>
    <row r="98" spans="3:23" ht="15.5" x14ac:dyDescent="0.35">
      <c r="C98" t="s">
        <v>130</v>
      </c>
      <c r="D98" s="5">
        <v>451357810967</v>
      </c>
      <c r="E98" s="5">
        <v>489826461660</v>
      </c>
      <c r="F98" s="5">
        <v>440154950112</v>
      </c>
      <c r="G98" s="5">
        <v>469847234147</v>
      </c>
      <c r="I98" s="5">
        <v>440154950112</v>
      </c>
      <c r="J98" s="5">
        <v>430610870720</v>
      </c>
      <c r="K98" s="5">
        <v>411881217220</v>
      </c>
      <c r="L98" s="5">
        <v>390694004239</v>
      </c>
      <c r="M98" s="5">
        <v>391754830323</v>
      </c>
      <c r="N98" s="5">
        <v>373757193361</v>
      </c>
      <c r="O98" s="5">
        <v>391479346685</v>
      </c>
      <c r="P98" s="5">
        <v>404997860246</v>
      </c>
      <c r="Q98" s="5">
        <v>365398170105</v>
      </c>
      <c r="R98" s="5">
        <v>328714732282</v>
      </c>
      <c r="S98" s="5">
        <v>302252813744</v>
      </c>
      <c r="T98" s="5">
        <v>270782723620</v>
      </c>
      <c r="U98" s="5">
        <v>255085045930</v>
      </c>
      <c r="V98" s="5">
        <v>222357843866</v>
      </c>
      <c r="W98" s="5">
        <v>161729246858</v>
      </c>
    </row>
    <row r="99" spans="3:23" ht="15.5" x14ac:dyDescent="0.35">
      <c r="C99" t="s">
        <v>131</v>
      </c>
    </row>
    <row r="100" spans="3:23" ht="15.5" x14ac:dyDescent="0.35">
      <c r="C100" t="s">
        <v>132</v>
      </c>
    </row>
    <row r="101" spans="3:23" ht="15.5" x14ac:dyDescent="0.35">
      <c r="C101" t="s">
        <v>133</v>
      </c>
      <c r="D101" s="5">
        <v>121334302755</v>
      </c>
      <c r="E101" s="5">
        <v>167105213598</v>
      </c>
      <c r="F101" s="5">
        <v>121848596907</v>
      </c>
      <c r="G101" s="5">
        <v>158353883465</v>
      </c>
      <c r="I101" s="5">
        <v>121848596907</v>
      </c>
      <c r="J101" s="5">
        <v>132732945009</v>
      </c>
      <c r="K101" s="5">
        <v>130433889759</v>
      </c>
      <c r="L101" s="5">
        <v>125519679735</v>
      </c>
      <c r="M101" s="5">
        <v>151593411635</v>
      </c>
      <c r="N101" s="5">
        <v>152254622239</v>
      </c>
      <c r="O101" s="5">
        <v>150660109710</v>
      </c>
      <c r="P101" s="5">
        <v>177077199876</v>
      </c>
      <c r="Q101" s="5">
        <v>152205007314</v>
      </c>
      <c r="R101" s="5">
        <v>122215578591</v>
      </c>
      <c r="S101" s="5">
        <v>99754926767</v>
      </c>
      <c r="T101" s="5">
        <v>90410930976</v>
      </c>
      <c r="U101" s="5">
        <v>115175735164</v>
      </c>
      <c r="V101" s="5">
        <v>27406181652</v>
      </c>
      <c r="W101" s="5">
        <v>25681969538</v>
      </c>
    </row>
    <row r="102" spans="3:23" ht="15.5" x14ac:dyDescent="0.35">
      <c r="C102" t="s">
        <v>134</v>
      </c>
      <c r="L102" s="5">
        <v>32096729514</v>
      </c>
      <c r="M102" s="5">
        <v>47536477131</v>
      </c>
      <c r="N102" s="5">
        <v>43574232260</v>
      </c>
      <c r="O102" s="5">
        <v>28354541397</v>
      </c>
    </row>
    <row r="103" spans="3:23" ht="15.5" x14ac:dyDescent="0.35">
      <c r="C103" t="s">
        <v>272</v>
      </c>
      <c r="D103" s="5">
        <v>45718035515</v>
      </c>
      <c r="E103" s="5">
        <v>43208029840</v>
      </c>
      <c r="F103" s="5">
        <v>36927015535</v>
      </c>
      <c r="G103" s="5">
        <v>40318619781</v>
      </c>
      <c r="I103" s="5">
        <v>36927015535</v>
      </c>
      <c r="J103" s="5">
        <v>36581353566</v>
      </c>
      <c r="K103" s="5">
        <v>44731226019</v>
      </c>
      <c r="L103" s="5">
        <v>32096729514</v>
      </c>
      <c r="M103" s="5">
        <v>47536477131</v>
      </c>
      <c r="N103" s="5">
        <v>43574232260</v>
      </c>
      <c r="O103" s="5">
        <v>28354541397</v>
      </c>
      <c r="P103" s="5">
        <v>36341178495</v>
      </c>
      <c r="Q103" s="5">
        <v>24308363005</v>
      </c>
      <c r="R103" s="5">
        <v>45327527430</v>
      </c>
      <c r="S103" s="5">
        <v>28368230168</v>
      </c>
      <c r="T103" s="5">
        <v>11658967086</v>
      </c>
      <c r="U103" s="5">
        <v>21747964568</v>
      </c>
      <c r="V103" s="5">
        <v>15003275800</v>
      </c>
      <c r="W103" s="5">
        <v>15952553128</v>
      </c>
    </row>
    <row r="104" spans="3:23" ht="15.5" x14ac:dyDescent="0.35">
      <c r="C104" t="s">
        <v>135</v>
      </c>
      <c r="O104" s="5">
        <v>15490740973</v>
      </c>
    </row>
    <row r="105" spans="3:23" ht="15.5" x14ac:dyDescent="0.35">
      <c r="C105" t="s">
        <v>273</v>
      </c>
      <c r="O105" s="5">
        <v>15490740973</v>
      </c>
      <c r="P105" s="5">
        <v>16425256864</v>
      </c>
      <c r="Q105" s="5">
        <v>18481030906</v>
      </c>
      <c r="R105" s="5">
        <v>18653453012</v>
      </c>
      <c r="S105" s="5">
        <v>17291103697</v>
      </c>
      <c r="T105" s="5">
        <v>22214394978</v>
      </c>
      <c r="U105" s="5">
        <v>21152269444</v>
      </c>
      <c r="V105" s="5">
        <v>27850219859</v>
      </c>
      <c r="W105" s="5">
        <v>25950146917</v>
      </c>
    </row>
    <row r="106" spans="3:23" ht="15.5" x14ac:dyDescent="0.35">
      <c r="C106" t="s">
        <v>136</v>
      </c>
      <c r="D106" s="5">
        <v>261853445</v>
      </c>
      <c r="E106" s="5">
        <v>920777157</v>
      </c>
      <c r="F106" s="5">
        <v>123624434</v>
      </c>
      <c r="G106" s="5">
        <v>158226118</v>
      </c>
      <c r="I106" s="5">
        <v>123624434</v>
      </c>
      <c r="J106" s="5">
        <v>74161824</v>
      </c>
      <c r="K106" s="5">
        <v>177876702</v>
      </c>
      <c r="L106" s="5">
        <v>1104982674</v>
      </c>
      <c r="M106" s="5">
        <v>1012640231</v>
      </c>
      <c r="N106" s="5">
        <v>477568070</v>
      </c>
      <c r="O106" s="5">
        <v>487228156</v>
      </c>
      <c r="P106" s="5">
        <v>2818124276</v>
      </c>
      <c r="Q106" s="5">
        <v>864124392</v>
      </c>
      <c r="R106" s="5">
        <v>899104254</v>
      </c>
      <c r="S106" s="5">
        <v>890585098</v>
      </c>
      <c r="T106" s="5">
        <v>404563514</v>
      </c>
      <c r="U106" s="5">
        <v>1007685729</v>
      </c>
      <c r="V106" s="5">
        <v>558879680</v>
      </c>
      <c r="W106" s="5">
        <v>1630878964</v>
      </c>
    </row>
    <row r="107" spans="3:23" ht="15.5" x14ac:dyDescent="0.35">
      <c r="C107" t="s">
        <v>137</v>
      </c>
      <c r="D107" s="5">
        <v>2646363256</v>
      </c>
      <c r="E107" s="5">
        <v>3984759081</v>
      </c>
      <c r="F107" s="5">
        <v>2745243529</v>
      </c>
      <c r="G107" s="5">
        <v>2397321560</v>
      </c>
      <c r="I107" s="5">
        <v>2745243529</v>
      </c>
      <c r="J107" s="5">
        <v>1149752288</v>
      </c>
      <c r="K107" s="5">
        <v>467866170</v>
      </c>
      <c r="L107" s="5">
        <v>1152289941</v>
      </c>
      <c r="M107" s="5">
        <v>1373569876</v>
      </c>
      <c r="N107" s="5">
        <v>245554671</v>
      </c>
      <c r="O107" s="5">
        <v>510944822</v>
      </c>
      <c r="P107" s="5">
        <v>617122254</v>
      </c>
      <c r="Q107" s="5">
        <v>1098001533</v>
      </c>
      <c r="R107" s="5">
        <v>102598822</v>
      </c>
      <c r="S107" s="5">
        <v>1108560783</v>
      </c>
      <c r="T107" s="5">
        <v>12284500</v>
      </c>
      <c r="U107" s="5">
        <v>24897142</v>
      </c>
      <c r="V107" s="5">
        <v>23812984</v>
      </c>
      <c r="W107" s="5">
        <v>22992130</v>
      </c>
    </row>
    <row r="108" spans="3:23" ht="15.5" x14ac:dyDescent="0.35">
      <c r="C108" t="s">
        <v>140</v>
      </c>
    </row>
    <row r="109" spans="3:23" ht="15.5" x14ac:dyDescent="0.35">
      <c r="C109" t="s">
        <v>141</v>
      </c>
      <c r="Q109" s="5">
        <v>6900000000</v>
      </c>
      <c r="R109" s="5">
        <v>13800000000</v>
      </c>
      <c r="S109" s="5">
        <v>16800000000</v>
      </c>
      <c r="T109" s="5">
        <v>20413304163</v>
      </c>
      <c r="U109" s="5">
        <v>2378720007</v>
      </c>
      <c r="V109" s="5">
        <v>72745053000</v>
      </c>
      <c r="W109" s="5">
        <v>73599007600</v>
      </c>
    </row>
    <row r="110" spans="3:23" ht="15.5" x14ac:dyDescent="0.35">
      <c r="C110" t="s">
        <v>144</v>
      </c>
      <c r="D110" s="5">
        <v>72708050539</v>
      </c>
      <c r="E110" s="5">
        <v>118991647520</v>
      </c>
      <c r="F110" s="5">
        <v>82052713409</v>
      </c>
      <c r="G110" s="5">
        <v>115479716006</v>
      </c>
      <c r="I110" s="5">
        <v>82052713409</v>
      </c>
      <c r="J110" s="5">
        <v>94927677331</v>
      </c>
      <c r="K110" s="5">
        <v>85056920868</v>
      </c>
      <c r="L110" s="5">
        <v>82572692303</v>
      </c>
      <c r="M110" s="5">
        <v>84052611756</v>
      </c>
      <c r="N110" s="5">
        <v>89858514826</v>
      </c>
      <c r="O110" s="5">
        <v>100222177271</v>
      </c>
      <c r="P110" s="5">
        <v>123496288335</v>
      </c>
      <c r="Q110" s="5">
        <v>105763536221</v>
      </c>
      <c r="R110" s="5">
        <v>55742987042</v>
      </c>
      <c r="S110" s="5">
        <v>46700138377</v>
      </c>
      <c r="T110" s="5">
        <v>56851369612</v>
      </c>
      <c r="U110" s="5">
        <v>76780813200</v>
      </c>
      <c r="V110" s="5">
        <v>2136516000</v>
      </c>
      <c r="W110" s="5">
        <v>1665566400</v>
      </c>
    </row>
    <row r="111" spans="3:23" ht="15.5" x14ac:dyDescent="0.35">
      <c r="C111" t="s">
        <v>145</v>
      </c>
      <c r="D111" s="5">
        <v>32056769011</v>
      </c>
      <c r="E111" s="5">
        <v>31842324005</v>
      </c>
      <c r="F111" s="5">
        <v>31775185997</v>
      </c>
      <c r="G111" s="5">
        <v>31697931343</v>
      </c>
      <c r="I111" s="5">
        <v>31775185997</v>
      </c>
      <c r="J111" s="5">
        <v>31328245708</v>
      </c>
      <c r="K111" s="5">
        <v>30946198330</v>
      </c>
      <c r="L111" s="5">
        <v>28890717801</v>
      </c>
      <c r="M111" s="5">
        <v>28754792376</v>
      </c>
      <c r="N111" s="5">
        <v>28126766557</v>
      </c>
      <c r="O111" s="5">
        <v>43782584296</v>
      </c>
      <c r="P111" s="5">
        <v>45650055796</v>
      </c>
      <c r="Q111" s="5">
        <v>52007950259</v>
      </c>
      <c r="R111" s="5">
        <v>57597159072</v>
      </c>
      <c r="S111" s="5">
        <v>59392583086</v>
      </c>
      <c r="T111" s="5">
        <v>60514913934</v>
      </c>
      <c r="U111" s="5">
        <v>35776569206</v>
      </c>
      <c r="V111" s="5">
        <v>110401247874</v>
      </c>
      <c r="W111" s="5">
        <v>99602701218</v>
      </c>
    </row>
    <row r="112" spans="3:23" ht="15.5" x14ac:dyDescent="0.35">
      <c r="C112" t="s">
        <v>146</v>
      </c>
      <c r="D112" s="5">
        <v>32056769011</v>
      </c>
      <c r="E112" s="5">
        <v>31842324005</v>
      </c>
      <c r="F112" s="5">
        <v>31775185997</v>
      </c>
      <c r="G112" s="5">
        <v>31697931343</v>
      </c>
      <c r="I112" s="5">
        <v>31775185997</v>
      </c>
      <c r="J112" s="5">
        <v>31328245708</v>
      </c>
      <c r="K112" s="5">
        <v>30946198330</v>
      </c>
      <c r="L112" s="5">
        <v>28890717801</v>
      </c>
      <c r="M112" s="5">
        <v>28754792376</v>
      </c>
      <c r="N112" s="5">
        <v>28126766557</v>
      </c>
      <c r="O112" s="5">
        <v>43782584296</v>
      </c>
      <c r="P112" s="5">
        <v>45650055796</v>
      </c>
      <c r="Q112" s="5">
        <v>52007950259</v>
      </c>
      <c r="R112" s="5">
        <v>57597159072</v>
      </c>
      <c r="S112" s="5">
        <v>59392583086</v>
      </c>
      <c r="T112" s="5">
        <v>60514913934</v>
      </c>
      <c r="U112" s="5">
        <v>35776569206</v>
      </c>
      <c r="V112" s="5">
        <v>110401247874</v>
      </c>
      <c r="W112" s="5">
        <v>99602701218</v>
      </c>
    </row>
    <row r="113" spans="2:23" ht="15.5" x14ac:dyDescent="0.35">
      <c r="C113" t="s">
        <v>152</v>
      </c>
      <c r="D113" s="5">
        <v>24067803540</v>
      </c>
      <c r="E113" s="5">
        <v>24108358534</v>
      </c>
      <c r="F113" s="5">
        <v>24296220526</v>
      </c>
      <c r="G113" s="5">
        <v>24396499461</v>
      </c>
      <c r="I113" s="5">
        <v>24296220526</v>
      </c>
      <c r="J113" s="5">
        <v>24628316202</v>
      </c>
      <c r="K113" s="5">
        <v>24004589000</v>
      </c>
      <c r="L113" s="5">
        <v>23693342930</v>
      </c>
      <c r="M113" s="5">
        <v>24187100469</v>
      </c>
      <c r="N113" s="5">
        <v>22838217407</v>
      </c>
      <c r="O113" s="5">
        <v>23967029685</v>
      </c>
      <c r="P113" s="5">
        <v>23975050283</v>
      </c>
      <c r="Q113" s="5">
        <v>22453952638</v>
      </c>
      <c r="R113" s="5">
        <v>21889249177</v>
      </c>
      <c r="S113" s="5">
        <v>22688635641</v>
      </c>
      <c r="T113" s="5">
        <v>15934125008</v>
      </c>
      <c r="U113" s="5">
        <v>10928367051</v>
      </c>
      <c r="V113" s="5">
        <v>9026839407</v>
      </c>
      <c r="W113" s="5">
        <v>4399176</v>
      </c>
    </row>
    <row r="114" spans="2:23" ht="15.5" x14ac:dyDescent="0.35">
      <c r="C114" t="s">
        <v>150</v>
      </c>
    </row>
    <row r="115" spans="2:23" ht="15.5" x14ac:dyDescent="0.35">
      <c r="C115" t="s">
        <v>151</v>
      </c>
      <c r="J115" s="5">
        <v>163497624</v>
      </c>
      <c r="K115" s="5">
        <v>767111062</v>
      </c>
      <c r="Q115" s="5">
        <v>6900000000</v>
      </c>
      <c r="R115" s="5">
        <v>13800000000</v>
      </c>
      <c r="S115" s="5">
        <v>16800000000</v>
      </c>
      <c r="T115" s="5">
        <v>20413304163</v>
      </c>
      <c r="U115" s="5">
        <v>2378720007</v>
      </c>
      <c r="V115" s="5">
        <v>72745053000</v>
      </c>
      <c r="W115" s="5">
        <v>73599007600</v>
      </c>
    </row>
    <row r="116" spans="2:23" ht="15.5" x14ac:dyDescent="0.35">
      <c r="C116" t="s">
        <v>154</v>
      </c>
      <c r="D116" s="5">
        <v>153391071766</v>
      </c>
      <c r="E116" s="5">
        <v>198947537603</v>
      </c>
      <c r="F116" s="5">
        <v>153623782904</v>
      </c>
      <c r="G116" s="5">
        <v>190051814808</v>
      </c>
      <c r="I116" s="5">
        <v>153623782904</v>
      </c>
      <c r="J116" s="5">
        <v>164061190717</v>
      </c>
      <c r="K116" s="5">
        <v>161380088089</v>
      </c>
      <c r="L116" s="5">
        <v>154410397536</v>
      </c>
      <c r="M116" s="5">
        <v>180348204011</v>
      </c>
      <c r="N116" s="5">
        <v>180381388796</v>
      </c>
      <c r="O116" s="5">
        <v>194442694006</v>
      </c>
      <c r="P116" s="5">
        <v>222727255672</v>
      </c>
      <c r="Q116" s="5">
        <v>204212957573</v>
      </c>
      <c r="R116" s="5">
        <v>179812737663</v>
      </c>
      <c r="S116" s="5">
        <v>159147509853</v>
      </c>
      <c r="T116" s="5">
        <v>150925844910</v>
      </c>
      <c r="U116" s="5">
        <v>150952304370</v>
      </c>
      <c r="V116" s="5">
        <v>137807429526</v>
      </c>
      <c r="W116" s="5">
        <v>125284670756</v>
      </c>
    </row>
    <row r="117" spans="2:23" ht="15.5" x14ac:dyDescent="0.35">
      <c r="C117" t="s">
        <v>155</v>
      </c>
    </row>
    <row r="118" spans="2:23" ht="15.5" x14ac:dyDescent="0.35">
      <c r="C118" t="s">
        <v>156</v>
      </c>
      <c r="D118" s="5">
        <v>185713550000</v>
      </c>
      <c r="E118" s="5">
        <v>185713550000</v>
      </c>
      <c r="F118" s="5">
        <v>185713550000</v>
      </c>
      <c r="G118" s="5">
        <v>185713550000</v>
      </c>
      <c r="I118" s="5">
        <v>185713550000</v>
      </c>
      <c r="J118" s="5">
        <v>185713550000</v>
      </c>
      <c r="K118" s="5">
        <v>185713550000</v>
      </c>
      <c r="L118" s="5">
        <v>185713550000</v>
      </c>
      <c r="M118" s="5">
        <v>185713550000</v>
      </c>
      <c r="N118" s="5">
        <v>185713550000</v>
      </c>
      <c r="O118" s="5">
        <v>185713550000</v>
      </c>
      <c r="P118" s="5">
        <v>185713550000</v>
      </c>
      <c r="Q118" s="5">
        <v>185713550000</v>
      </c>
      <c r="R118" s="5">
        <v>185713550000</v>
      </c>
      <c r="S118" s="5">
        <v>185713550000</v>
      </c>
      <c r="T118" s="5">
        <v>185713550000</v>
      </c>
      <c r="U118" s="5">
        <v>185713550000</v>
      </c>
      <c r="V118" s="5">
        <v>185713550000</v>
      </c>
      <c r="W118" s="5">
        <v>185713550000</v>
      </c>
    </row>
    <row r="119" spans="2:23" ht="15.5" x14ac:dyDescent="0.35">
      <c r="C119" t="s">
        <v>157</v>
      </c>
      <c r="D119" s="5">
        <v>18433570833</v>
      </c>
      <c r="E119" s="5">
        <v>18433570833</v>
      </c>
      <c r="F119" s="5">
        <v>18433570833</v>
      </c>
      <c r="G119" s="5">
        <v>18433570833</v>
      </c>
      <c r="I119" s="5">
        <v>18433570833</v>
      </c>
      <c r="J119" s="5">
        <v>18433570833</v>
      </c>
      <c r="K119" s="5">
        <v>18433570833</v>
      </c>
      <c r="L119" s="5">
        <v>18433570833</v>
      </c>
      <c r="M119" s="5">
        <v>18433570833</v>
      </c>
      <c r="N119" s="5">
        <v>18433570833</v>
      </c>
      <c r="O119" s="5">
        <v>18433570833</v>
      </c>
      <c r="P119" s="5">
        <v>18433570833</v>
      </c>
      <c r="Q119" s="5">
        <v>18433570833</v>
      </c>
      <c r="R119" s="5">
        <v>18433570833</v>
      </c>
      <c r="S119" s="5">
        <v>18433570833</v>
      </c>
      <c r="T119" s="5">
        <v>18433570833</v>
      </c>
      <c r="U119" s="5">
        <v>18433570833</v>
      </c>
      <c r="V119" s="5">
        <v>18433570833</v>
      </c>
      <c r="W119" s="5">
        <v>18433570833</v>
      </c>
    </row>
    <row r="120" spans="2:23" ht="15.5" x14ac:dyDescent="0.35">
      <c r="C120" t="s">
        <v>158</v>
      </c>
      <c r="T120" s="5">
        <v>-142983566428</v>
      </c>
      <c r="U120" s="5">
        <v>-154857863579</v>
      </c>
      <c r="V120" s="5">
        <v>-166593743376</v>
      </c>
      <c r="W120" s="5">
        <v>-175660785838</v>
      </c>
    </row>
    <row r="121" spans="2:23" ht="15.5" x14ac:dyDescent="0.35">
      <c r="C121" t="s">
        <v>162</v>
      </c>
      <c r="D121" s="5">
        <v>167452908</v>
      </c>
      <c r="E121" s="5">
        <v>166354040</v>
      </c>
      <c r="F121" s="5">
        <v>165789594</v>
      </c>
      <c r="G121" s="5">
        <v>164746310</v>
      </c>
      <c r="I121" s="5">
        <v>165789594</v>
      </c>
      <c r="J121" s="5">
        <v>161614406</v>
      </c>
      <c r="K121" s="5">
        <v>157481497</v>
      </c>
      <c r="L121" s="5">
        <v>147763671</v>
      </c>
      <c r="M121" s="5">
        <v>128973612</v>
      </c>
      <c r="N121" s="5">
        <v>107790059</v>
      </c>
      <c r="O121" s="5">
        <v>158534438</v>
      </c>
      <c r="P121" s="5">
        <v>143888403</v>
      </c>
      <c r="Q121" s="5">
        <v>143888403</v>
      </c>
      <c r="R121" s="5">
        <v>143888403</v>
      </c>
      <c r="S121" s="5">
        <v>143888403</v>
      </c>
      <c r="T121" s="5">
        <v>143888403</v>
      </c>
      <c r="U121" s="5">
        <v>143888403</v>
      </c>
      <c r="V121" s="5">
        <v>149408481</v>
      </c>
      <c r="W121" s="5">
        <v>149408481</v>
      </c>
    </row>
    <row r="122" spans="2:23" ht="15.5" x14ac:dyDescent="0.35">
      <c r="C122" t="s">
        <v>10</v>
      </c>
      <c r="D122" s="5">
        <v>297966739201</v>
      </c>
      <c r="E122" s="5">
        <v>290878924057</v>
      </c>
      <c r="F122" s="5">
        <v>286531167208</v>
      </c>
      <c r="G122" s="5">
        <v>279795419339</v>
      </c>
      <c r="I122" s="5">
        <v>286531167208</v>
      </c>
      <c r="J122" s="5">
        <v>266549680003</v>
      </c>
      <c r="K122" s="5">
        <v>250501129131</v>
      </c>
      <c r="L122" s="5">
        <v>236283606703</v>
      </c>
      <c r="M122" s="5">
        <v>211406626312</v>
      </c>
      <c r="N122" s="5">
        <v>193375804565</v>
      </c>
      <c r="O122" s="5">
        <v>197036652679</v>
      </c>
      <c r="P122" s="5">
        <v>182270604574</v>
      </c>
      <c r="Q122" s="5">
        <v>161185212532</v>
      </c>
      <c r="R122" s="5">
        <v>148901994619</v>
      </c>
      <c r="S122" s="5">
        <v>143105303891</v>
      </c>
      <c r="T122" s="5">
        <v>119856878710</v>
      </c>
      <c r="U122" s="5">
        <v>104132741559</v>
      </c>
      <c r="V122" s="5">
        <v>84550414340</v>
      </c>
      <c r="W122" s="5">
        <v>36444576102</v>
      </c>
    </row>
    <row r="123" spans="2:23" ht="15.5" x14ac:dyDescent="0.35">
      <c r="C123" t="s">
        <v>163</v>
      </c>
      <c r="D123" s="5">
        <v>451357810967</v>
      </c>
      <c r="E123" s="5">
        <v>489826461660</v>
      </c>
      <c r="F123" s="5">
        <v>440154950112</v>
      </c>
      <c r="G123" s="5">
        <v>469847234147</v>
      </c>
      <c r="I123" s="5">
        <v>440154950112</v>
      </c>
      <c r="J123" s="5">
        <v>430610870720</v>
      </c>
      <c r="K123" s="5">
        <v>411881217220</v>
      </c>
      <c r="L123" s="5">
        <v>390694004239</v>
      </c>
      <c r="M123" s="5">
        <v>391754830323</v>
      </c>
      <c r="N123" s="5">
        <v>373757193361</v>
      </c>
      <c r="O123" s="5">
        <v>391479346685</v>
      </c>
      <c r="P123" s="5">
        <v>404997860246</v>
      </c>
      <c r="Q123" s="5">
        <v>365398170105</v>
      </c>
      <c r="R123" s="5">
        <v>328714732282</v>
      </c>
      <c r="S123" s="5">
        <v>302252813744</v>
      </c>
      <c r="T123" s="5">
        <v>270782723620</v>
      </c>
      <c r="U123" s="5">
        <v>255085045929</v>
      </c>
      <c r="V123" s="5">
        <v>222357843866</v>
      </c>
      <c r="W123" s="5">
        <v>161729246858</v>
      </c>
    </row>
    <row r="124" spans="2:23" ht="15.5" x14ac:dyDescent="0.35">
      <c r="C124" t="s">
        <v>164</v>
      </c>
      <c r="D124" s="5">
        <v>1857135500</v>
      </c>
      <c r="E124" s="5">
        <v>1857135500</v>
      </c>
      <c r="F124" s="5">
        <v>1857135500</v>
      </c>
      <c r="G124" s="5">
        <v>1857135500</v>
      </c>
      <c r="I124" s="5">
        <v>1857135500</v>
      </c>
      <c r="J124" s="5">
        <v>1857135500</v>
      </c>
      <c r="K124" s="5">
        <v>1857135500</v>
      </c>
      <c r="L124" s="5">
        <v>1857135500</v>
      </c>
      <c r="M124" s="5">
        <v>1857135500</v>
      </c>
      <c r="N124" s="5">
        <v>1857135500</v>
      </c>
      <c r="O124" s="5">
        <v>1857135500</v>
      </c>
      <c r="P124" s="5">
        <v>1857135500</v>
      </c>
      <c r="Q124" s="5">
        <v>1857135500</v>
      </c>
      <c r="R124" s="5">
        <v>1857135500</v>
      </c>
      <c r="S124" s="5">
        <v>1857135500</v>
      </c>
      <c r="T124" s="5">
        <v>1857135500</v>
      </c>
      <c r="U124" s="5">
        <v>1857135500</v>
      </c>
      <c r="V124" s="5">
        <v>1857135500</v>
      </c>
      <c r="W124" s="5">
        <v>1857135500</v>
      </c>
    </row>
    <row r="126" spans="2:23" ht="15.5" x14ac:dyDescent="0.35">
      <c r="B126" t="s">
        <v>165</v>
      </c>
      <c r="C126" t="s">
        <v>166</v>
      </c>
      <c r="D126" s="5">
        <v>22095211924</v>
      </c>
      <c r="E126" s="5">
        <v>-9522724229</v>
      </c>
      <c r="F126" s="5">
        <v>1649395910</v>
      </c>
      <c r="G126" s="5">
        <v>15753674259</v>
      </c>
      <c r="I126" s="5">
        <v>18676007543</v>
      </c>
      <c r="J126" s="5">
        <v>4145460152</v>
      </c>
      <c r="K126" s="5">
        <v>1000149656</v>
      </c>
      <c r="L126" s="5">
        <v>11733712459</v>
      </c>
      <c r="M126" s="5">
        <v>7321501787</v>
      </c>
      <c r="N126" s="5">
        <v>6554262072</v>
      </c>
      <c r="O126" s="5">
        <v>13591146145</v>
      </c>
      <c r="P126" s="5">
        <v>15622628033</v>
      </c>
      <c r="Q126" s="5">
        <v>-29268493574</v>
      </c>
      <c r="R126" s="5">
        <v>4387397758</v>
      </c>
      <c r="S126" s="5">
        <v>33709826377</v>
      </c>
      <c r="T126" s="5">
        <v>16206507639</v>
      </c>
      <c r="U126" s="5">
        <v>11902803857</v>
      </c>
      <c r="V126" s="5">
        <v>9061055497</v>
      </c>
      <c r="W126" s="5">
        <v>5259260431</v>
      </c>
    </row>
    <row r="127" spans="2:23" ht="15.5" x14ac:dyDescent="0.35">
      <c r="C127" t="s">
        <v>167</v>
      </c>
      <c r="D127" s="5">
        <v>194557701953</v>
      </c>
      <c r="E127" s="5">
        <v>155486180885</v>
      </c>
      <c r="F127" s="5">
        <v>186076381356</v>
      </c>
      <c r="G127" s="5">
        <v>156409454005</v>
      </c>
      <c r="I127" s="5">
        <v>653689622520</v>
      </c>
      <c r="J127" s="5">
        <v>567751263340</v>
      </c>
      <c r="K127" s="5">
        <v>544146262896</v>
      </c>
      <c r="L127" s="5">
        <v>586769175681</v>
      </c>
      <c r="M127" s="5">
        <v>488704261396</v>
      </c>
      <c r="N127" s="5">
        <v>351948791297</v>
      </c>
      <c r="O127" s="5">
        <v>500410429162</v>
      </c>
      <c r="P127" s="5">
        <v>660718251392</v>
      </c>
      <c r="Q127" s="5">
        <v>648432835485</v>
      </c>
      <c r="R127" s="5">
        <v>595184150722</v>
      </c>
      <c r="S127" s="5">
        <v>531337755538</v>
      </c>
      <c r="T127" s="5">
        <v>449639669316</v>
      </c>
      <c r="U127" s="5">
        <v>331470363618</v>
      </c>
      <c r="V127" s="5">
        <v>294217190077</v>
      </c>
      <c r="W127" s="5">
        <v>166193880547</v>
      </c>
    </row>
    <row r="128" spans="2:23" ht="15.5" x14ac:dyDescent="0.35">
      <c r="C128" t="s">
        <v>379</v>
      </c>
    </row>
    <row r="129" spans="3:23" ht="15.5" x14ac:dyDescent="0.35">
      <c r="C129" t="s">
        <v>380</v>
      </c>
      <c r="D129" s="5">
        <v>-167048537203</v>
      </c>
      <c r="E129" s="5">
        <v>-162826622227</v>
      </c>
      <c r="F129" s="5">
        <v>-181146334728</v>
      </c>
      <c r="G129" s="5">
        <v>-146723217008</v>
      </c>
      <c r="I129" s="5">
        <v>-623227256711</v>
      </c>
      <c r="J129" s="5">
        <v>-553431887459</v>
      </c>
      <c r="K129" s="5">
        <v>-530880325991</v>
      </c>
      <c r="L129" s="5">
        <v>-565344452644</v>
      </c>
      <c r="M129" s="5">
        <v>-436409521539</v>
      </c>
      <c r="N129" s="5">
        <v>-293628596203</v>
      </c>
      <c r="O129" s="5">
        <v>-447966947547</v>
      </c>
      <c r="P129" s="5">
        <v>-592592930955</v>
      </c>
      <c r="Q129" s="5">
        <v>-630831650512</v>
      </c>
      <c r="R129" s="5">
        <v>-550352054508</v>
      </c>
      <c r="S129" s="5">
        <v>-470717332377</v>
      </c>
      <c r="T129" s="5">
        <v>-414723401176</v>
      </c>
      <c r="U129" s="5">
        <v>-296665202178</v>
      </c>
      <c r="V129" s="5">
        <v>-269028588134</v>
      </c>
      <c r="W129" s="5">
        <v>-149381845264</v>
      </c>
    </row>
    <row r="130" spans="3:23" ht="15.5" x14ac:dyDescent="0.35">
      <c r="C130" t="s">
        <v>381</v>
      </c>
      <c r="M130" s="5">
        <v>-34601370198</v>
      </c>
      <c r="N130" s="5">
        <v>-31731553727</v>
      </c>
      <c r="O130" s="5">
        <v>-31121920851</v>
      </c>
      <c r="P130" s="5">
        <v>-33264566395</v>
      </c>
      <c r="Q130" s="5">
        <v>-30710759765</v>
      </c>
      <c r="R130" s="5">
        <v>-29359944138</v>
      </c>
      <c r="S130" s="5">
        <v>-20994704131</v>
      </c>
      <c r="T130" s="5">
        <v>-16216201366</v>
      </c>
      <c r="U130" s="5">
        <v>-15343533965</v>
      </c>
      <c r="V130" s="5">
        <v>-12096747968</v>
      </c>
      <c r="W130" s="5">
        <v>-8057385645</v>
      </c>
    </row>
    <row r="131" spans="3:23" ht="15.5" x14ac:dyDescent="0.35">
      <c r="C131" t="s">
        <v>382</v>
      </c>
      <c r="D131" s="5">
        <v>-167048537203</v>
      </c>
      <c r="E131" s="5">
        <v>-162826622227</v>
      </c>
      <c r="F131" s="5">
        <v>-181146334728</v>
      </c>
      <c r="G131" s="5">
        <v>-146723217008</v>
      </c>
      <c r="I131" s="5">
        <v>-623227256711</v>
      </c>
      <c r="J131" s="5">
        <v>-553431887459</v>
      </c>
      <c r="K131" s="5">
        <v>-530880325991</v>
      </c>
      <c r="L131" s="5">
        <v>-565344452644</v>
      </c>
      <c r="M131" s="5">
        <v>-471010891737</v>
      </c>
      <c r="N131" s="5">
        <v>-325360149930</v>
      </c>
      <c r="O131" s="5">
        <v>-479088868398</v>
      </c>
      <c r="P131" s="5">
        <v>-625857497350</v>
      </c>
      <c r="Q131" s="5">
        <v>-661542410277</v>
      </c>
      <c r="R131" s="5">
        <v>-579711998646</v>
      </c>
      <c r="S131" s="5">
        <v>-491712036508</v>
      </c>
      <c r="T131" s="5">
        <v>-430939602542</v>
      </c>
      <c r="U131" s="5">
        <v>-312008736143</v>
      </c>
      <c r="V131" s="5">
        <v>-281125336102</v>
      </c>
      <c r="W131" s="5">
        <v>-157439230909</v>
      </c>
    </row>
    <row r="132" spans="3:23" ht="15.5" x14ac:dyDescent="0.35">
      <c r="C132" t="s">
        <v>383</v>
      </c>
    </row>
    <row r="133" spans="3:23" ht="15.5" x14ac:dyDescent="0.35">
      <c r="C133" t="s">
        <v>173</v>
      </c>
      <c r="D133" s="5">
        <v>128642890</v>
      </c>
      <c r="E133" s="5">
        <v>-128642890</v>
      </c>
      <c r="F133" s="5">
        <v>-4745646181</v>
      </c>
      <c r="G133" s="5">
        <v>-2606859989</v>
      </c>
      <c r="I133" s="5">
        <v>-7352506170</v>
      </c>
      <c r="J133" s="5">
        <v>-6315435749</v>
      </c>
      <c r="K133" s="5">
        <v>-4469597911</v>
      </c>
      <c r="L133" s="5">
        <v>-6082325455</v>
      </c>
      <c r="O133" s="5">
        <v>-3122268243</v>
      </c>
      <c r="P133" s="5">
        <v>-4962760234</v>
      </c>
      <c r="Q133" s="5">
        <v>-2890679020</v>
      </c>
      <c r="R133" s="5">
        <v>-3992327320</v>
      </c>
      <c r="S133" s="5">
        <v>-3160869926</v>
      </c>
      <c r="T133" s="5">
        <v>-290196700</v>
      </c>
      <c r="U133" s="5">
        <v>-1911507354</v>
      </c>
      <c r="V133" s="5">
        <v>-57203530</v>
      </c>
      <c r="W133" s="5">
        <v>980401128</v>
      </c>
    </row>
    <row r="134" spans="3:23" ht="15.5" x14ac:dyDescent="0.35">
      <c r="C134" t="s">
        <v>384</v>
      </c>
      <c r="D134" s="5">
        <v>194883479</v>
      </c>
      <c r="E134" s="5">
        <v>191939606</v>
      </c>
      <c r="F134" s="5">
        <v>182761306</v>
      </c>
      <c r="G134" s="5">
        <v>178389838</v>
      </c>
      <c r="I134" s="5">
        <v>628844494</v>
      </c>
      <c r="J134" s="5">
        <v>303406132</v>
      </c>
      <c r="K134" s="5">
        <v>155823948</v>
      </c>
      <c r="L134" s="5">
        <v>148067679</v>
      </c>
      <c r="M134" s="5">
        <v>248731967</v>
      </c>
      <c r="N134" s="5">
        <v>351119853</v>
      </c>
      <c r="O134" s="5">
        <v>778868079</v>
      </c>
      <c r="P134" s="5">
        <v>339177272</v>
      </c>
      <c r="Q134" s="5">
        <v>28488649</v>
      </c>
      <c r="R134" s="5">
        <v>43755196</v>
      </c>
      <c r="S134" s="5">
        <v>45255531</v>
      </c>
      <c r="T134" s="5">
        <v>65514000</v>
      </c>
      <c r="U134" s="5">
        <v>35353229</v>
      </c>
      <c r="V134" s="5">
        <v>50823994</v>
      </c>
      <c r="W134" s="5">
        <v>12130211</v>
      </c>
    </row>
    <row r="135" spans="3:23" ht="15.5" x14ac:dyDescent="0.35">
      <c r="C135" t="s">
        <v>385</v>
      </c>
      <c r="D135" s="5">
        <v>-3259283236</v>
      </c>
      <c r="E135" s="5">
        <v>191939606</v>
      </c>
      <c r="F135" s="5">
        <v>3117424203</v>
      </c>
      <c r="G135" s="5">
        <v>1971355640</v>
      </c>
      <c r="I135" s="5">
        <v>3563507391</v>
      </c>
      <c r="J135" s="5">
        <v>3521111083</v>
      </c>
      <c r="K135" s="5">
        <v>2840834154</v>
      </c>
      <c r="L135" s="5">
        <v>3853579401</v>
      </c>
      <c r="M135" s="5">
        <v>2114924887</v>
      </c>
      <c r="N135" s="5">
        <v>351119853</v>
      </c>
      <c r="O135" s="5">
        <v>7039899264</v>
      </c>
      <c r="P135" s="5">
        <v>1035394878</v>
      </c>
      <c r="Q135" s="5">
        <v>28488649</v>
      </c>
      <c r="R135" s="5">
        <v>618739774</v>
      </c>
      <c r="S135" s="5">
        <v>1279444432</v>
      </c>
      <c r="T135" s="5">
        <v>1168255398</v>
      </c>
      <c r="U135" s="5">
        <v>35353229</v>
      </c>
      <c r="V135" s="5">
        <v>50823994</v>
      </c>
      <c r="W135" s="5">
        <v>12130211</v>
      </c>
    </row>
    <row r="136" spans="3:23" ht="15.5" x14ac:dyDescent="0.35">
      <c r="C136" t="s">
        <v>386</v>
      </c>
    </row>
    <row r="137" spans="3:23" ht="15.5" x14ac:dyDescent="0.35">
      <c r="C137" t="s">
        <v>175</v>
      </c>
      <c r="D137" s="5">
        <v>-1496322204</v>
      </c>
      <c r="E137" s="5">
        <v>-1585812080</v>
      </c>
      <c r="F137" s="5">
        <v>-1288698839</v>
      </c>
      <c r="G137" s="5">
        <v>-1367209723</v>
      </c>
      <c r="I137" s="5">
        <v>-5590690109</v>
      </c>
      <c r="J137" s="5">
        <v>-6335758252</v>
      </c>
      <c r="K137" s="5">
        <v>-6255512834</v>
      </c>
      <c r="L137" s="5">
        <v>-5395569677</v>
      </c>
      <c r="M137" s="5">
        <v>-6169321994</v>
      </c>
      <c r="N137" s="5">
        <v>-7380418156</v>
      </c>
      <c r="O137" s="5">
        <v>-8451870734</v>
      </c>
      <c r="P137" s="5">
        <v>-8913987723</v>
      </c>
      <c r="Q137" s="5">
        <v>-8047425330</v>
      </c>
      <c r="R137" s="5">
        <v>-5381445280</v>
      </c>
      <c r="S137" s="5">
        <v>-5390157684</v>
      </c>
      <c r="T137" s="5">
        <v>-5069043480</v>
      </c>
      <c r="U137" s="5">
        <v>-4031191757</v>
      </c>
      <c r="V137" s="5">
        <v>-3332105793</v>
      </c>
      <c r="W137" s="5">
        <v>-4424710136</v>
      </c>
    </row>
    <row r="138" spans="3:23" ht="15.5" x14ac:dyDescent="0.35">
      <c r="C138" t="s">
        <v>387</v>
      </c>
      <c r="Q138" s="5">
        <v>-95691000</v>
      </c>
      <c r="R138" s="5">
        <v>-145280000</v>
      </c>
    </row>
    <row r="139" spans="3:23" ht="15.5" x14ac:dyDescent="0.35">
      <c r="C139" t="s">
        <v>388</v>
      </c>
      <c r="D139" s="5">
        <v>-786990276</v>
      </c>
      <c r="E139" s="5">
        <v>-659767523</v>
      </c>
      <c r="F139" s="5">
        <v>-363729901</v>
      </c>
      <c r="G139" s="5">
        <v>8070151334</v>
      </c>
      <c r="I139" s="5">
        <v>-2406669378</v>
      </c>
      <c r="J139" s="5">
        <v>-1043832811</v>
      </c>
      <c r="K139" s="5">
        <v>-4381510658</v>
      </c>
      <c r="L139" s="5">
        <v>-2066694847</v>
      </c>
      <c r="M139" s="5">
        <v>-6317470765</v>
      </c>
      <c r="N139" s="5">
        <v>-13005080992</v>
      </c>
      <c r="O139" s="5">
        <v>-3196174906</v>
      </c>
      <c r="P139" s="5">
        <v>-6396772930</v>
      </c>
      <c r="Q139" s="5">
        <v>-5153612081</v>
      </c>
      <c r="R139" s="5">
        <v>-2184441492</v>
      </c>
      <c r="S139" s="5">
        <v>1355690525</v>
      </c>
      <c r="T139" s="5">
        <v>1697425647</v>
      </c>
      <c r="U139" s="5">
        <v>-1651477736</v>
      </c>
      <c r="V139" s="5">
        <v>-692313149</v>
      </c>
      <c r="W139" s="5">
        <v>-63210410</v>
      </c>
    </row>
    <row r="140" spans="3:23" ht="15.5" x14ac:dyDescent="0.35">
      <c r="C140" t="s">
        <v>389</v>
      </c>
      <c r="D140" s="5">
        <v>-2154669590</v>
      </c>
      <c r="E140" s="5">
        <v>-2374222493</v>
      </c>
      <c r="F140" s="5">
        <v>-6398074921</v>
      </c>
      <c r="G140" s="5">
        <v>4096081622</v>
      </c>
      <c r="I140" s="5">
        <v>-15349865657</v>
      </c>
      <c r="J140" s="5">
        <v>-13695026812</v>
      </c>
      <c r="K140" s="5">
        <v>-15106621403</v>
      </c>
      <c r="L140" s="5">
        <v>-13544589979</v>
      </c>
      <c r="M140" s="5">
        <v>-12486792759</v>
      </c>
      <c r="N140" s="5">
        <v>-20385499148</v>
      </c>
      <c r="O140" s="5">
        <v>-14770313883</v>
      </c>
      <c r="P140" s="5">
        <v>-20273520887</v>
      </c>
      <c r="Q140" s="5">
        <v>-16187407431</v>
      </c>
      <c r="R140" s="5">
        <v>-11703494092</v>
      </c>
      <c r="S140" s="5">
        <v>-7195337085</v>
      </c>
      <c r="T140" s="5">
        <v>-3661814533</v>
      </c>
      <c r="U140" s="5">
        <v>-7594176847</v>
      </c>
      <c r="V140" s="5">
        <v>-4081622472</v>
      </c>
      <c r="W140" s="5">
        <v>-3507519418</v>
      </c>
    </row>
    <row r="141" spans="3:23" ht="15.5" x14ac:dyDescent="0.35">
      <c r="C141" t="s">
        <v>179</v>
      </c>
      <c r="D141" s="5">
        <v>-46283596981</v>
      </c>
      <c r="E141" s="5">
        <v>36938934111</v>
      </c>
      <c r="F141" s="5">
        <v>-33427002597</v>
      </c>
      <c r="G141" s="5">
        <v>33674212139</v>
      </c>
      <c r="I141" s="5">
        <v>-13038461546</v>
      </c>
      <c r="J141" s="5">
        <v>9267143025</v>
      </c>
      <c r="K141" s="5">
        <v>1636474127</v>
      </c>
      <c r="L141" s="5">
        <v>-1479919453</v>
      </c>
      <c r="M141" s="5">
        <v>-5805903070</v>
      </c>
      <c r="N141" s="5">
        <v>-10090319479</v>
      </c>
      <c r="O141" s="5">
        <v>-22693914226</v>
      </c>
      <c r="P141" s="5">
        <v>8060975382</v>
      </c>
      <c r="Q141" s="5">
        <v>40444495299</v>
      </c>
      <c r="R141" s="5">
        <v>-5087850498</v>
      </c>
      <c r="S141" s="5">
        <v>-33085437359</v>
      </c>
      <c r="T141" s="5">
        <v>-5554465208</v>
      </c>
      <c r="U141" s="5">
        <v>-10632851850</v>
      </c>
      <c r="V141" s="5">
        <v>-1167223700</v>
      </c>
      <c r="W141" s="5">
        <v>-1944440361</v>
      </c>
    </row>
    <row r="142" spans="3:23" ht="15.5" x14ac:dyDescent="0.35">
      <c r="C142" t="s">
        <v>180</v>
      </c>
      <c r="D142" s="5">
        <v>-1007209482</v>
      </c>
      <c r="E142" s="5">
        <v>-1855848321</v>
      </c>
      <c r="F142" s="5">
        <v>-159910137</v>
      </c>
      <c r="G142" s="5">
        <v>-752658817</v>
      </c>
      <c r="I142" s="5">
        <v>-2274269896</v>
      </c>
      <c r="J142" s="5">
        <v>-3184531105</v>
      </c>
      <c r="K142" s="5">
        <v>-4207093530</v>
      </c>
      <c r="L142" s="5">
        <v>-3084034917</v>
      </c>
      <c r="M142" s="5">
        <v>-1820164529</v>
      </c>
      <c r="N142" s="5">
        <v>4729837450</v>
      </c>
      <c r="O142" s="5">
        <v>12825064262</v>
      </c>
      <c r="P142" s="5">
        <v>-38412825476</v>
      </c>
      <c r="Q142" s="5">
        <v>217513428</v>
      </c>
      <c r="R142" s="5">
        <v>-10072124037</v>
      </c>
      <c r="S142" s="5">
        <v>-16852344125</v>
      </c>
      <c r="T142" s="5">
        <v>-7689208637</v>
      </c>
      <c r="U142" s="5">
        <v>-6815001876</v>
      </c>
      <c r="V142" s="5">
        <v>-6576929720</v>
      </c>
      <c r="W142" s="5">
        <v>-4843045485</v>
      </c>
    </row>
    <row r="143" spans="3:23" ht="15.5" x14ac:dyDescent="0.35">
      <c r="C143" t="s">
        <v>188</v>
      </c>
      <c r="F143" s="5">
        <v>9360276</v>
      </c>
      <c r="G143" s="5">
        <v>-351267</v>
      </c>
      <c r="I143" s="5">
        <v>9009009</v>
      </c>
      <c r="L143" s="5">
        <v>2889865</v>
      </c>
      <c r="N143" s="5">
        <v>65000000</v>
      </c>
      <c r="O143" s="5">
        <v>1057272728</v>
      </c>
      <c r="P143" s="5">
        <v>117727273</v>
      </c>
      <c r="Q143" s="5">
        <v>12017086795</v>
      </c>
      <c r="R143" s="5">
        <v>49390000</v>
      </c>
      <c r="S143" s="5">
        <v>27500000</v>
      </c>
      <c r="V143" s="5">
        <v>65545456</v>
      </c>
      <c r="W143" s="5">
        <v>85000000</v>
      </c>
    </row>
    <row r="144" spans="3:23" ht="15.5" x14ac:dyDescent="0.35">
      <c r="C144" t="s">
        <v>182</v>
      </c>
      <c r="D144" s="5">
        <v>-1007209482</v>
      </c>
      <c r="E144" s="5">
        <v>-1855848321</v>
      </c>
      <c r="F144" s="5">
        <v>-169270413</v>
      </c>
      <c r="G144" s="5">
        <v>-752307550</v>
      </c>
      <c r="I144" s="5">
        <v>-2283278905</v>
      </c>
      <c r="J144" s="5">
        <v>-3184531105</v>
      </c>
      <c r="K144" s="5">
        <v>-4207093530</v>
      </c>
      <c r="L144" s="5">
        <v>-3086924782</v>
      </c>
      <c r="M144" s="5">
        <v>-1820164529</v>
      </c>
      <c r="N144" s="5">
        <v>-635162550</v>
      </c>
      <c r="O144" s="5">
        <v>-5232208466</v>
      </c>
      <c r="P144" s="5">
        <v>-9530552749</v>
      </c>
      <c r="Q144" s="5">
        <v>-11799573367</v>
      </c>
      <c r="R144" s="5">
        <v>-10121514037</v>
      </c>
      <c r="S144" s="5">
        <v>-16879844125</v>
      </c>
      <c r="T144" s="5">
        <v>-7689208637</v>
      </c>
      <c r="U144" s="5">
        <v>-6815001876</v>
      </c>
      <c r="V144" s="5">
        <v>-6642475176</v>
      </c>
      <c r="W144" s="5">
        <v>-4928045485</v>
      </c>
    </row>
    <row r="145" spans="3:23" ht="15.5" x14ac:dyDescent="0.35">
      <c r="C145" t="s">
        <v>390</v>
      </c>
    </row>
    <row r="146" spans="3:23" ht="15.5" x14ac:dyDescent="0.35">
      <c r="C146" t="s">
        <v>391</v>
      </c>
      <c r="N146" s="5">
        <v>300000000</v>
      </c>
    </row>
    <row r="147" spans="3:23" ht="15.5" x14ac:dyDescent="0.35">
      <c r="C147" t="s">
        <v>392</v>
      </c>
      <c r="N147" s="5">
        <v>5000000000</v>
      </c>
      <c r="O147" s="5">
        <v>17000000000</v>
      </c>
      <c r="P147" s="5">
        <v>-29000000000</v>
      </c>
    </row>
    <row r="148" spans="3:23" ht="15.5" x14ac:dyDescent="0.35">
      <c r="C148" t="s">
        <v>206</v>
      </c>
      <c r="D148" s="5">
        <v>-46283596981</v>
      </c>
      <c r="E148" s="5">
        <v>36938934111</v>
      </c>
      <c r="F148" s="5">
        <v>-33427002597</v>
      </c>
      <c r="G148" s="5">
        <v>33674212139</v>
      </c>
      <c r="I148" s="5">
        <v>-13038461546</v>
      </c>
      <c r="J148" s="5">
        <v>9267143025</v>
      </c>
      <c r="K148" s="5">
        <v>1636474127</v>
      </c>
      <c r="L148" s="5">
        <v>-1479919453</v>
      </c>
      <c r="M148" s="5">
        <v>-5805903070</v>
      </c>
      <c r="N148" s="5">
        <v>-10090319479</v>
      </c>
      <c r="O148" s="5">
        <v>-22693914226</v>
      </c>
      <c r="P148" s="5">
        <v>8060975382</v>
      </c>
      <c r="Q148" s="5">
        <v>40444495299</v>
      </c>
      <c r="R148" s="5">
        <v>-5087850498</v>
      </c>
      <c r="S148" s="5">
        <v>-33085437359</v>
      </c>
      <c r="T148" s="5">
        <v>-5554465208</v>
      </c>
      <c r="U148" s="5">
        <v>-10632851850</v>
      </c>
      <c r="V148" s="5">
        <v>-1167223700</v>
      </c>
      <c r="W148" s="5">
        <v>-1944440361</v>
      </c>
    </row>
    <row r="149" spans="3:23" ht="15.5" x14ac:dyDescent="0.35">
      <c r="C149" t="s">
        <v>393</v>
      </c>
      <c r="N149" s="5">
        <v>273342966</v>
      </c>
      <c r="O149" s="5">
        <v>580196838</v>
      </c>
      <c r="P149" s="5">
        <v>-2771776732</v>
      </c>
      <c r="Q149" s="5">
        <v>-2676053880</v>
      </c>
    </row>
    <row r="150" spans="3:23" ht="15.5" x14ac:dyDescent="0.35">
      <c r="C150" t="s">
        <v>394</v>
      </c>
      <c r="R150" s="5">
        <v>9070683</v>
      </c>
      <c r="S150" s="5">
        <v>-1638928113</v>
      </c>
      <c r="T150" s="5">
        <v>-3745376248</v>
      </c>
      <c r="U150" s="5">
        <v>-8679752550</v>
      </c>
    </row>
    <row r="151" spans="3:23" ht="15.5" x14ac:dyDescent="0.35">
      <c r="C151" t="s">
        <v>395</v>
      </c>
    </row>
    <row r="152" spans="3:23" ht="15.5" x14ac:dyDescent="0.35">
      <c r="C152" t="s">
        <v>396</v>
      </c>
      <c r="N152" s="5">
        <v>273342966</v>
      </c>
      <c r="O152" s="5">
        <v>580196838</v>
      </c>
      <c r="P152" s="5">
        <v>-2771776732</v>
      </c>
      <c r="Q152" s="5">
        <v>-2676053880</v>
      </c>
      <c r="R152" s="5">
        <v>9070683</v>
      </c>
      <c r="S152" s="5">
        <v>-1638928113</v>
      </c>
      <c r="T152" s="5">
        <v>-3745376248</v>
      </c>
      <c r="U152" s="5">
        <v>-8679752550</v>
      </c>
    </row>
    <row r="153" spans="3:23" ht="15.5" x14ac:dyDescent="0.35">
      <c r="C153" t="s">
        <v>397</v>
      </c>
    </row>
    <row r="154" spans="3:23" ht="15.5" x14ac:dyDescent="0.35">
      <c r="C154" t="s">
        <v>398</v>
      </c>
      <c r="F154" s="5">
        <v>-33872318575</v>
      </c>
      <c r="G154" s="5">
        <v>33827474268</v>
      </c>
      <c r="P154" s="5">
        <v>10832752114</v>
      </c>
      <c r="Q154" s="5">
        <v>43120549179</v>
      </c>
    </row>
    <row r="155" spans="3:23" ht="15.5" x14ac:dyDescent="0.35">
      <c r="C155" t="s">
        <v>399</v>
      </c>
      <c r="D155" s="5">
        <v>-37102431735</v>
      </c>
      <c r="E155" s="5">
        <v>37102431735</v>
      </c>
      <c r="I155" s="5">
        <v>-12434848108</v>
      </c>
      <c r="J155" s="5">
        <v>9797541815</v>
      </c>
      <c r="K155" s="5">
        <v>1953829775</v>
      </c>
      <c r="L155" s="5">
        <v>-1479919453</v>
      </c>
      <c r="M155" s="5">
        <v>-5805903070</v>
      </c>
      <c r="N155" s="5">
        <v>-10363662445</v>
      </c>
      <c r="O155" s="5">
        <v>-30034111064</v>
      </c>
      <c r="R155" s="5">
        <v>-5096921181</v>
      </c>
      <c r="S155" s="5">
        <v>-31446509246</v>
      </c>
      <c r="T155" s="5">
        <v>-1809088960</v>
      </c>
      <c r="U155" s="5">
        <v>-1953099300</v>
      </c>
      <c r="V155" s="5">
        <v>-1167223700</v>
      </c>
      <c r="W155" s="5">
        <v>-1944440361</v>
      </c>
    </row>
    <row r="156" spans="3:23" ht="15.5" x14ac:dyDescent="0.35">
      <c r="C156" t="s">
        <v>400</v>
      </c>
      <c r="D156" s="5">
        <v>-9181165246</v>
      </c>
      <c r="O156" s="5">
        <v>6760000000</v>
      </c>
    </row>
    <row r="157" spans="3:23" ht="15.5" x14ac:dyDescent="0.35">
      <c r="C157" t="s">
        <v>401</v>
      </c>
      <c r="I157" s="5">
        <v>-603613438</v>
      </c>
      <c r="J157" s="5">
        <v>-530398790</v>
      </c>
      <c r="K157" s="5">
        <v>-317355648</v>
      </c>
    </row>
    <row r="158" spans="3:23" ht="15.5" x14ac:dyDescent="0.35">
      <c r="C158" t="s">
        <v>402</v>
      </c>
      <c r="D158" s="5">
        <v>-46283596981</v>
      </c>
      <c r="E158" s="5">
        <v>37102431735</v>
      </c>
      <c r="F158" s="5">
        <v>-33872318575</v>
      </c>
      <c r="G158" s="5">
        <v>33827474268</v>
      </c>
      <c r="I158" s="5">
        <v>-13038461546</v>
      </c>
      <c r="J158" s="5">
        <v>9267143025</v>
      </c>
      <c r="K158" s="5">
        <v>1636474127</v>
      </c>
      <c r="L158" s="5">
        <v>-1479919453</v>
      </c>
      <c r="M158" s="5">
        <v>-5805903070</v>
      </c>
      <c r="N158" s="5">
        <v>-10363662445</v>
      </c>
      <c r="O158" s="5">
        <v>-23274111064</v>
      </c>
      <c r="P158" s="5">
        <v>10832752114</v>
      </c>
      <c r="Q158" s="5">
        <v>43120549179</v>
      </c>
      <c r="R158" s="5">
        <v>-5096921181</v>
      </c>
      <c r="S158" s="5">
        <v>-31446509246</v>
      </c>
      <c r="T158" s="5">
        <v>-1809088960</v>
      </c>
      <c r="U158" s="5">
        <v>-1953099300</v>
      </c>
      <c r="V158" s="5">
        <v>-1167223700</v>
      </c>
      <c r="W158" s="5">
        <v>-1944440361</v>
      </c>
    </row>
    <row r="159" spans="3:23" ht="15.5" x14ac:dyDescent="0.35">
      <c r="C159" t="s">
        <v>403</v>
      </c>
      <c r="E159" s="5">
        <v>-163497624</v>
      </c>
      <c r="F159" s="5">
        <v>445315978</v>
      </c>
      <c r="G159" s="5">
        <v>-153262129</v>
      </c>
    </row>
    <row r="160" spans="3:23" ht="15.5" x14ac:dyDescent="0.35">
      <c r="C160" t="s">
        <v>224</v>
      </c>
      <c r="D160" s="5">
        <v>-25195594539</v>
      </c>
      <c r="E160" s="5">
        <v>25560361561</v>
      </c>
      <c r="F160" s="5">
        <v>-31937516824</v>
      </c>
      <c r="G160" s="5">
        <v>48675227581</v>
      </c>
      <c r="I160" s="5">
        <v>3363276101</v>
      </c>
      <c r="J160" s="5">
        <v>10228072072</v>
      </c>
      <c r="K160" s="5">
        <v>-1570469747</v>
      </c>
      <c r="L160" s="5">
        <v>7169758089</v>
      </c>
      <c r="M160" s="5">
        <v>-304565812</v>
      </c>
      <c r="N160" s="5">
        <v>1193780043</v>
      </c>
      <c r="O160" s="5">
        <v>3722296181</v>
      </c>
      <c r="P160" s="5">
        <v>-14729222061</v>
      </c>
      <c r="Q160" s="5">
        <v>11393515153</v>
      </c>
      <c r="R160" s="5">
        <v>-10772576777</v>
      </c>
      <c r="S160" s="5">
        <v>-16227955107</v>
      </c>
      <c r="T160" s="5">
        <v>2962833794</v>
      </c>
      <c r="U160" s="5">
        <v>-5545049869</v>
      </c>
      <c r="V160" s="5">
        <v>1316902077</v>
      </c>
      <c r="W160" s="5">
        <v>-1528225415</v>
      </c>
    </row>
    <row r="161" spans="2:23" ht="15.5" x14ac:dyDescent="0.35">
      <c r="C161" t="s">
        <v>375</v>
      </c>
      <c r="D161" s="5">
        <v>3521053544</v>
      </c>
      <c r="E161" s="5">
        <v>425341671</v>
      </c>
      <c r="F161" s="5">
        <v>1541485363</v>
      </c>
      <c r="G161" s="5">
        <v>-7185302248</v>
      </c>
      <c r="I161" s="5">
        <v>2250140001</v>
      </c>
      <c r="J161" s="5">
        <v>1680849379</v>
      </c>
      <c r="K161" s="5">
        <v>5182035</v>
      </c>
      <c r="L161" s="5">
        <v>632435659</v>
      </c>
      <c r="Q161" s="5">
        <v>216611914</v>
      </c>
      <c r="R161" s="5">
        <v>-955221280</v>
      </c>
      <c r="S161" s="5">
        <v>-656243654</v>
      </c>
      <c r="T161" s="5">
        <v>-326357014</v>
      </c>
      <c r="U161" s="5">
        <v>2337822636</v>
      </c>
    </row>
    <row r="162" spans="2:23" ht="15.5" x14ac:dyDescent="0.35">
      <c r="C162" t="s">
        <v>225</v>
      </c>
      <c r="E162" s="5">
        <v>31663768447</v>
      </c>
      <c r="I162" s="5">
        <v>26050352345</v>
      </c>
      <c r="J162" s="5">
        <v>14141430893</v>
      </c>
      <c r="K162" s="5">
        <v>15706718605</v>
      </c>
      <c r="L162" s="5">
        <v>7904524859</v>
      </c>
      <c r="M162" s="5">
        <v>8209090671</v>
      </c>
      <c r="N162" s="5">
        <v>7015310628</v>
      </c>
      <c r="O162" s="5">
        <v>3293014447</v>
      </c>
      <c r="P162" s="5">
        <v>18022236508</v>
      </c>
      <c r="Q162" s="5">
        <v>6412109441</v>
      </c>
      <c r="R162" s="5">
        <v>5340326309</v>
      </c>
      <c r="S162" s="5">
        <v>6826404849</v>
      </c>
      <c r="T162" s="5">
        <v>3908304289</v>
      </c>
      <c r="U162" s="5">
        <v>2525100943</v>
      </c>
      <c r="V162" s="5">
        <v>564112199</v>
      </c>
      <c r="W162" s="5">
        <v>1881709453</v>
      </c>
    </row>
    <row r="163" spans="2:23" ht="15.5" x14ac:dyDescent="0.35">
      <c r="C163" t="s">
        <v>226</v>
      </c>
      <c r="D163" s="5">
        <v>-21674540995</v>
      </c>
      <c r="E163" s="5">
        <v>57649471679</v>
      </c>
      <c r="F163" s="5">
        <v>-30396031461</v>
      </c>
      <c r="G163" s="5">
        <v>41489925333</v>
      </c>
      <c r="I163" s="5">
        <v>31663768447</v>
      </c>
      <c r="J163" s="5">
        <v>26050352344</v>
      </c>
      <c r="K163" s="5">
        <v>14141430893</v>
      </c>
      <c r="L163" s="5">
        <v>15706718607</v>
      </c>
      <c r="M163" s="5">
        <v>7904524859</v>
      </c>
      <c r="N163" s="5">
        <v>8209090671</v>
      </c>
      <c r="O163" s="5">
        <v>7015310628</v>
      </c>
      <c r="P163" s="5">
        <v>3293014447</v>
      </c>
      <c r="Q163" s="5">
        <v>18022236508</v>
      </c>
      <c r="R163" s="5">
        <v>-6387471748</v>
      </c>
      <c r="S163" s="5">
        <v>-10057793912</v>
      </c>
      <c r="T163" s="5">
        <v>6544781069</v>
      </c>
      <c r="U163" s="5">
        <v>-682126290</v>
      </c>
      <c r="V163" s="5">
        <v>1881014276</v>
      </c>
      <c r="W163" s="5">
        <v>353484038</v>
      </c>
    </row>
    <row r="165" spans="2:23" ht="15.5" x14ac:dyDescent="0.35">
      <c r="B165" t="s">
        <v>227</v>
      </c>
      <c r="C165" t="s">
        <v>12</v>
      </c>
      <c r="D165" s="5">
        <v>1860000000</v>
      </c>
      <c r="E165" s="5">
        <v>1860000000</v>
      </c>
      <c r="F165" s="5">
        <v>1860000000</v>
      </c>
      <c r="G165" s="5">
        <v>1860000000</v>
      </c>
      <c r="I165" s="5">
        <v>1860000000</v>
      </c>
      <c r="J165" s="5">
        <v>1860000000</v>
      </c>
      <c r="K165" s="5">
        <v>1860000000</v>
      </c>
      <c r="L165" s="5">
        <v>1860000000</v>
      </c>
      <c r="M165" s="5">
        <v>1860000000</v>
      </c>
      <c r="N165" s="5">
        <v>1860000000</v>
      </c>
      <c r="O165" s="5">
        <v>1860000000</v>
      </c>
      <c r="P165" s="5">
        <v>1860000000</v>
      </c>
      <c r="Q165" s="5">
        <v>1860000000</v>
      </c>
      <c r="R165" s="5">
        <v>1860000000</v>
      </c>
      <c r="S165" s="5">
        <v>1860000000</v>
      </c>
      <c r="T165" s="5">
        <v>1860000000</v>
      </c>
      <c r="U165" s="5">
        <v>1860000000</v>
      </c>
      <c r="V165" s="5">
        <v>1860000000</v>
      </c>
      <c r="W165" s="5">
        <v>1860000000</v>
      </c>
    </row>
    <row r="166" spans="2:23" ht="15.5" x14ac:dyDescent="0.35">
      <c r="C166" t="s">
        <v>228</v>
      </c>
      <c r="D166" s="6">
        <v>3.82</v>
      </c>
      <c r="E166" s="6">
        <v>2.34</v>
      </c>
      <c r="F166" s="6">
        <v>3.47</v>
      </c>
      <c r="G166" s="6">
        <v>2.4300000000000002</v>
      </c>
    </row>
    <row r="167" spans="2:23" ht="15.5" x14ac:dyDescent="0.35">
      <c r="C167" t="s">
        <v>229</v>
      </c>
      <c r="D167" s="6">
        <v>17.8</v>
      </c>
      <c r="E167" s="6">
        <v>39.32</v>
      </c>
      <c r="F167" s="6">
        <v>28.53</v>
      </c>
      <c r="G167" s="6">
        <v>37.04</v>
      </c>
    </row>
    <row r="168" spans="2:23" ht="15.5" x14ac:dyDescent="0.35">
      <c r="C168" t="s">
        <v>73</v>
      </c>
      <c r="D168" s="6">
        <v>0.64</v>
      </c>
      <c r="E168" s="6">
        <v>0.93</v>
      </c>
      <c r="F168" s="6">
        <v>1.1100000000000001</v>
      </c>
      <c r="G168" s="6">
        <v>1.05</v>
      </c>
    </row>
    <row r="169" spans="2:23" ht="15.5" x14ac:dyDescent="0.35">
      <c r="C169" t="s">
        <v>230</v>
      </c>
      <c r="D169" s="5">
        <v>8330000000</v>
      </c>
      <c r="E169" s="5">
        <v>8010000000</v>
      </c>
      <c r="F169" s="5">
        <v>11120000000</v>
      </c>
      <c r="G169" s="5">
        <v>7040000000</v>
      </c>
    </row>
    <row r="170" spans="2:23" ht="15.5" x14ac:dyDescent="0.35">
      <c r="C170" t="s">
        <v>231</v>
      </c>
      <c r="D170" s="6">
        <v>1.5700000000000002E-2</v>
      </c>
      <c r="E170" s="6">
        <v>8.8999999999999999E-3</v>
      </c>
      <c r="F170" s="6">
        <v>1.46E-2</v>
      </c>
      <c r="G170" s="6">
        <v>9.5999999999999992E-3</v>
      </c>
    </row>
    <row r="171" spans="2:23" ht="15.5" x14ac:dyDescent="0.35">
      <c r="C171" t="s">
        <v>232</v>
      </c>
      <c r="D171" s="6">
        <v>2.3799999999999998E-2</v>
      </c>
      <c r="E171" s="6">
        <v>1.4999999999999999E-2</v>
      </c>
      <c r="F171" s="6">
        <v>2.2499999999999999E-2</v>
      </c>
      <c r="G171" s="6">
        <v>1.61E-2</v>
      </c>
    </row>
    <row r="172" spans="2:23" ht="15.5" x14ac:dyDescent="0.35">
      <c r="C172" t="s">
        <v>233</v>
      </c>
      <c r="D172" s="6">
        <v>2.1099999999999997E-2</v>
      </c>
      <c r="E172" s="6">
        <v>2.06E-2</v>
      </c>
      <c r="F172" s="6">
        <v>3.0899999999999997E-2</v>
      </c>
      <c r="G172" s="6">
        <v>1.8000000000000002E-2</v>
      </c>
    </row>
    <row r="173" spans="2:23" ht="15.5" x14ac:dyDescent="0.35">
      <c r="C173" t="s">
        <v>234</v>
      </c>
      <c r="D173" s="6">
        <v>4.6100000000000003</v>
      </c>
      <c r="E173" s="6">
        <v>4.17</v>
      </c>
      <c r="F173" s="6">
        <v>7.54</v>
      </c>
      <c r="G173" s="6">
        <v>4.0599999999999996</v>
      </c>
    </row>
    <row r="174" spans="2:23" ht="15.5" x14ac:dyDescent="0.35">
      <c r="C174" t="s">
        <v>235</v>
      </c>
      <c r="D174" s="5">
        <v>298000000000</v>
      </c>
      <c r="E174" s="5">
        <v>291000000000</v>
      </c>
      <c r="F174" s="5">
        <v>287000000000</v>
      </c>
      <c r="G174" s="5">
        <v>280000000000</v>
      </c>
    </row>
    <row r="175" spans="2:23" ht="15.5" x14ac:dyDescent="0.35">
      <c r="C175" t="s">
        <v>236</v>
      </c>
      <c r="D175" s="6">
        <v>0.42</v>
      </c>
      <c r="E175" s="6">
        <v>0.59</v>
      </c>
      <c r="F175" s="6">
        <v>0.64</v>
      </c>
      <c r="G175" s="6">
        <v>0.6</v>
      </c>
    </row>
    <row r="176" spans="2:23" ht="15.5" x14ac:dyDescent="0.35">
      <c r="C176" t="s">
        <v>237</v>
      </c>
      <c r="D176" s="6">
        <v>160.35</v>
      </c>
      <c r="E176" s="6">
        <v>156.54</v>
      </c>
      <c r="F176" s="6">
        <v>154.19999999999999</v>
      </c>
      <c r="G176" s="6">
        <v>150.57</v>
      </c>
    </row>
    <row r="177" spans="3:23" ht="15.5" x14ac:dyDescent="0.35">
      <c r="C177" t="s">
        <v>238</v>
      </c>
      <c r="D177" s="6">
        <v>0.42</v>
      </c>
      <c r="E177" s="6">
        <v>0.59</v>
      </c>
      <c r="F177" s="6">
        <v>0.64</v>
      </c>
      <c r="G177" s="6">
        <v>0.6</v>
      </c>
    </row>
    <row r="178" spans="3:23" ht="15.5" x14ac:dyDescent="0.35">
      <c r="C178" t="s">
        <v>239</v>
      </c>
      <c r="D178" s="6">
        <v>160.35</v>
      </c>
      <c r="E178" s="6">
        <v>156.54</v>
      </c>
      <c r="F178" s="6">
        <v>154.19999999999999</v>
      </c>
      <c r="G178" s="6">
        <v>150.57</v>
      </c>
    </row>
    <row r="179" spans="3:23" ht="15.5" x14ac:dyDescent="0.35">
      <c r="C179" t="s">
        <v>240</v>
      </c>
      <c r="D179" s="5">
        <v>73000000000</v>
      </c>
      <c r="E179" s="5">
        <v>119000000000</v>
      </c>
      <c r="F179" s="5">
        <v>82000000000</v>
      </c>
      <c r="G179" s="5">
        <v>115000000000</v>
      </c>
    </row>
    <row r="180" spans="3:23" ht="15.5" x14ac:dyDescent="0.35">
      <c r="C180" t="s">
        <v>241</v>
      </c>
    </row>
    <row r="181" spans="3:23" ht="15.5" x14ac:dyDescent="0.35">
      <c r="C181" t="s">
        <v>242</v>
      </c>
      <c r="D181" s="5">
        <v>298000000000</v>
      </c>
      <c r="E181" s="5">
        <v>291000000000</v>
      </c>
      <c r="F181" s="5">
        <v>286000000000</v>
      </c>
      <c r="G181" s="5">
        <v>280000000000</v>
      </c>
    </row>
    <row r="182" spans="3:23" ht="15.5" x14ac:dyDescent="0.35">
      <c r="C182" t="s">
        <v>24</v>
      </c>
      <c r="D182" s="5">
        <v>73000000000</v>
      </c>
      <c r="E182" s="5">
        <v>119000000000</v>
      </c>
      <c r="F182" s="5">
        <v>82000000000</v>
      </c>
      <c r="G182" s="5">
        <v>115000000000</v>
      </c>
    </row>
    <row r="183" spans="3:23" ht="15.5" x14ac:dyDescent="0.35">
      <c r="C183" t="s">
        <v>21</v>
      </c>
      <c r="D183" s="5">
        <v>37000000000</v>
      </c>
      <c r="E183" s="5">
        <v>61000000000</v>
      </c>
      <c r="F183" s="5">
        <v>50000000000</v>
      </c>
      <c r="G183" s="5">
        <v>53000000000</v>
      </c>
    </row>
    <row r="184" spans="3:23" ht="15.5" x14ac:dyDescent="0.35">
      <c r="C184" t="s">
        <v>243</v>
      </c>
      <c r="D184" s="5">
        <v>173000000000</v>
      </c>
      <c r="E184" s="5">
        <v>165000000000</v>
      </c>
      <c r="F184" s="5">
        <v>161000000000</v>
      </c>
      <c r="G184" s="5">
        <v>153000000000</v>
      </c>
    </row>
    <row r="185" spans="3:23" ht="15.5" x14ac:dyDescent="0.35">
      <c r="C185" t="s">
        <v>244</v>
      </c>
      <c r="D185" s="5">
        <v>22000000000</v>
      </c>
      <c r="E185" s="5">
        <v>-10000000000</v>
      </c>
      <c r="F185" s="5">
        <v>2000000000</v>
      </c>
      <c r="G185" s="5">
        <v>16000000000</v>
      </c>
    </row>
    <row r="186" spans="3:23" ht="15.5" x14ac:dyDescent="0.35">
      <c r="C186" t="s">
        <v>245</v>
      </c>
      <c r="D186" s="5">
        <v>-1000000000</v>
      </c>
      <c r="E186" s="5">
        <v>-2000000000</v>
      </c>
      <c r="F186" s="5">
        <v>0</v>
      </c>
      <c r="G186" s="5">
        <v>-1000000000</v>
      </c>
    </row>
    <row r="187" spans="3:23" ht="15.5" x14ac:dyDescent="0.35">
      <c r="C187" t="s">
        <v>13</v>
      </c>
      <c r="D187" s="5">
        <v>21000000000</v>
      </c>
      <c r="E187" s="5">
        <v>-11000000000</v>
      </c>
      <c r="F187" s="5">
        <v>1000000000</v>
      </c>
      <c r="G187" s="5">
        <v>15000000000</v>
      </c>
    </row>
    <row r="188" spans="3:23" ht="15.5" x14ac:dyDescent="0.35">
      <c r="C188" t="s">
        <v>16</v>
      </c>
      <c r="D188" s="6">
        <v>11.36</v>
      </c>
      <c r="E188" s="6">
        <v>-6.13</v>
      </c>
      <c r="F188" s="6">
        <v>0.8</v>
      </c>
      <c r="G188" s="6">
        <v>8.08</v>
      </c>
    </row>
    <row r="189" spans="3:23" ht="15.5" x14ac:dyDescent="0.35">
      <c r="C189" t="s">
        <v>58</v>
      </c>
      <c r="I189" s="6">
        <v>10.6</v>
      </c>
      <c r="J189" s="6">
        <v>6.7</v>
      </c>
      <c r="K189" s="6">
        <v>6.5</v>
      </c>
      <c r="L189" s="6">
        <v>11.5</v>
      </c>
      <c r="M189" s="6">
        <v>7.83</v>
      </c>
      <c r="N189" s="6">
        <v>-3.13</v>
      </c>
      <c r="O189" s="6">
        <v>4.55</v>
      </c>
      <c r="P189" s="6">
        <v>4.6500000000000004</v>
      </c>
      <c r="Q189" s="6">
        <v>3.63</v>
      </c>
      <c r="R189" s="6">
        <v>3.1</v>
      </c>
      <c r="S189" s="6">
        <v>7.29</v>
      </c>
      <c r="T189" s="6">
        <v>6.39</v>
      </c>
      <c r="U189" s="6">
        <v>6.32</v>
      </c>
      <c r="V189" s="6">
        <v>4.88</v>
      </c>
      <c r="W189" s="6">
        <v>3.82</v>
      </c>
    </row>
    <row r="190" spans="3:23" ht="15.5" x14ac:dyDescent="0.35">
      <c r="C190" t="s">
        <v>72</v>
      </c>
      <c r="I190" s="6">
        <v>9.34</v>
      </c>
      <c r="J190" s="6">
        <v>8.51</v>
      </c>
      <c r="K190" s="6">
        <v>10.46</v>
      </c>
      <c r="L190" s="6">
        <v>7.91</v>
      </c>
      <c r="M190" s="6">
        <v>12.13</v>
      </c>
      <c r="N190" s="6">
        <v>-26.2</v>
      </c>
      <c r="O190" s="6">
        <v>21.98</v>
      </c>
      <c r="P190" s="6">
        <v>21.72</v>
      </c>
      <c r="Q190" s="6">
        <v>29.2</v>
      </c>
      <c r="R190" s="6">
        <v>50.97</v>
      </c>
      <c r="S190" s="6">
        <v>14.54</v>
      </c>
      <c r="T190" s="6">
        <v>31.3</v>
      </c>
      <c r="U190" s="6">
        <v>8.07</v>
      </c>
      <c r="V190" s="6">
        <v>11.27</v>
      </c>
      <c r="W190" s="6">
        <v>13.09</v>
      </c>
    </row>
    <row r="191" spans="3:23" ht="15.5" x14ac:dyDescent="0.35">
      <c r="C191" t="s">
        <v>75</v>
      </c>
      <c r="I191" s="6">
        <v>0.28000000000000003</v>
      </c>
      <c r="J191" s="6">
        <v>0.18</v>
      </c>
      <c r="K191" s="6">
        <v>0.23</v>
      </c>
      <c r="L191" s="6">
        <v>0.31</v>
      </c>
      <c r="M191" s="6">
        <v>0.33</v>
      </c>
      <c r="N191" s="6">
        <v>0.42</v>
      </c>
      <c r="O191" s="6">
        <v>0.39</v>
      </c>
      <c r="P191" s="6">
        <v>0.28999999999999998</v>
      </c>
      <c r="Q191" s="6">
        <v>0.3</v>
      </c>
      <c r="R191" s="6">
        <v>0.49</v>
      </c>
      <c r="S191" s="6">
        <v>0.35</v>
      </c>
      <c r="T191" s="6">
        <v>0.82</v>
      </c>
      <c r="U191" s="6">
        <v>0.27</v>
      </c>
      <c r="V191" s="6">
        <v>0.34</v>
      </c>
      <c r="W191" s="6">
        <v>0.54</v>
      </c>
    </row>
    <row r="192" spans="3:23" ht="15.5" x14ac:dyDescent="0.35">
      <c r="C192" t="s">
        <v>246</v>
      </c>
      <c r="I192" s="5">
        <v>36160000000</v>
      </c>
      <c r="J192" s="5">
        <v>27300000000</v>
      </c>
      <c r="K192" s="5">
        <v>29160000000</v>
      </c>
      <c r="L192" s="5">
        <v>36650000000</v>
      </c>
      <c r="M192" s="6">
        <v>33380000000.000004</v>
      </c>
      <c r="N192" s="5">
        <v>9600000000</v>
      </c>
      <c r="O192" s="5">
        <v>27430000000</v>
      </c>
      <c r="P192" s="5">
        <v>33390000000</v>
      </c>
    </row>
    <row r="193" spans="3:23" ht="15.5" x14ac:dyDescent="0.35">
      <c r="C193" t="s">
        <v>247</v>
      </c>
      <c r="I193" s="6">
        <v>4.4699999999999997E-2</v>
      </c>
      <c r="J193" s="6">
        <v>2.8900000000000002E-2</v>
      </c>
      <c r="K193" s="6">
        <v>2.9300000000000003E-2</v>
      </c>
      <c r="L193" s="6">
        <v>5.4699999999999999E-2</v>
      </c>
      <c r="M193" s="6">
        <v>3.7100000000000001E-2</v>
      </c>
      <c r="N193" s="6">
        <v>-1.5600000000000001E-2</v>
      </c>
      <c r="O193" s="6">
        <v>2.1600000000000001E-2</v>
      </c>
      <c r="P193" s="6">
        <v>2.1299999999999999E-2</v>
      </c>
      <c r="Q193" s="6">
        <v>1.8500000000000003E-2</v>
      </c>
      <c r="R193" s="6">
        <v>1.7500000000000002E-2</v>
      </c>
      <c r="S193" s="6">
        <v>4.4800000000000006E-2</v>
      </c>
      <c r="T193" s="6">
        <v>4.3899999999999995E-2</v>
      </c>
      <c r="U193" s="6">
        <v>4.5999999999999999E-2</v>
      </c>
      <c r="V193" s="6">
        <v>4.0800000000000003E-2</v>
      </c>
      <c r="W193" s="6">
        <v>4.3899999999999995E-2</v>
      </c>
    </row>
    <row r="194" spans="3:23" ht="15.5" x14ac:dyDescent="0.35">
      <c r="C194" t="s">
        <v>248</v>
      </c>
      <c r="I194" s="6">
        <v>6.8699999999999997E-2</v>
      </c>
      <c r="J194" s="6">
        <v>4.6699999999999998E-2</v>
      </c>
      <c r="K194" s="6">
        <v>4.82E-2</v>
      </c>
      <c r="L194" s="6">
        <v>9.0500000000000011E-2</v>
      </c>
      <c r="M194" s="6">
        <v>6.8900000000000003E-2</v>
      </c>
      <c r="N194" s="6">
        <v>-3.0099999999999998E-2</v>
      </c>
      <c r="O194" s="6">
        <v>4.2900000000000001E-2</v>
      </c>
      <c r="P194" s="6">
        <v>4.7500000000000001E-2</v>
      </c>
      <c r="Q194" s="6">
        <v>4.1900000000000007E-2</v>
      </c>
      <c r="R194" s="6">
        <v>3.8699999999999998E-2</v>
      </c>
      <c r="S194" s="6">
        <v>9.4700000000000006E-2</v>
      </c>
      <c r="T194" s="6">
        <v>9.9199999999999997E-2</v>
      </c>
      <c r="U194" s="6">
        <v>0.11289999999999999</v>
      </c>
      <c r="V194" s="6">
        <v>0.1074</v>
      </c>
      <c r="W194" s="6">
        <v>0.19539999999999999</v>
      </c>
    </row>
    <row r="195" spans="3:23" ht="15.5" x14ac:dyDescent="0.35">
      <c r="C195" t="s">
        <v>249</v>
      </c>
      <c r="I195" s="6">
        <v>9.8299999999999998E-2</v>
      </c>
      <c r="J195" s="6">
        <v>7.2300000000000003E-2</v>
      </c>
      <c r="K195" s="6">
        <v>8.2200000000000009E-2</v>
      </c>
      <c r="L195" s="6">
        <v>0.11720000000000001</v>
      </c>
      <c r="M195" s="6">
        <v>0.1109</v>
      </c>
      <c r="N195" s="6">
        <v>5.0000000000000001E-3</v>
      </c>
      <c r="O195" s="6">
        <v>7.7300000000000008E-2</v>
      </c>
      <c r="P195" s="6">
        <v>0.109</v>
      </c>
      <c r="Q195" s="6">
        <v>0.1041</v>
      </c>
      <c r="R195" s="6">
        <v>8.6099999999999996E-2</v>
      </c>
      <c r="S195" s="6">
        <v>0.1356</v>
      </c>
      <c r="T195" s="6">
        <v>0.14859999999999998</v>
      </c>
      <c r="U195" s="6">
        <v>0.12789999999999999</v>
      </c>
      <c r="V195" s="6">
        <v>0.1124</v>
      </c>
      <c r="W195" s="6">
        <v>0.18920000000000001</v>
      </c>
    </row>
    <row r="196" spans="3:23" ht="15.5" x14ac:dyDescent="0.35">
      <c r="C196" t="s">
        <v>250</v>
      </c>
      <c r="I196" s="6">
        <v>5.42</v>
      </c>
      <c r="J196" s="6">
        <v>3.31</v>
      </c>
      <c r="K196" s="6">
        <v>3.59</v>
      </c>
      <c r="L196" s="6">
        <v>5.49</v>
      </c>
      <c r="M196" s="6">
        <v>4.1500000000000004</v>
      </c>
      <c r="N196" s="6">
        <v>0.14000000000000001</v>
      </c>
      <c r="O196" s="6">
        <v>1.9</v>
      </c>
      <c r="P196" s="6">
        <v>2.2999999999999998</v>
      </c>
      <c r="Q196" s="6">
        <v>2.23</v>
      </c>
      <c r="R196" s="6">
        <v>2.63</v>
      </c>
      <c r="S196" s="6">
        <v>3.76</v>
      </c>
      <c r="T196" s="6">
        <v>3.26</v>
      </c>
      <c r="U196" s="6">
        <v>3.52</v>
      </c>
      <c r="V196" s="6">
        <v>3.55</v>
      </c>
      <c r="W196" s="6">
        <v>2.91</v>
      </c>
    </row>
    <row r="197" spans="3:23" ht="15.5" x14ac:dyDescent="0.35">
      <c r="C197" t="s">
        <v>69</v>
      </c>
      <c r="I197" s="6">
        <v>0.64</v>
      </c>
      <c r="J197" s="6">
        <v>0.4</v>
      </c>
      <c r="K197" s="6">
        <v>0.5</v>
      </c>
      <c r="L197" s="6">
        <v>0.72</v>
      </c>
      <c r="M197" s="6">
        <v>0.84</v>
      </c>
      <c r="N197" s="6">
        <v>0.79</v>
      </c>
      <c r="O197" s="6">
        <v>0.94</v>
      </c>
      <c r="P197" s="6">
        <v>1.03</v>
      </c>
      <c r="Q197" s="6">
        <v>1.22</v>
      </c>
      <c r="R197" s="6">
        <v>1.97</v>
      </c>
      <c r="S197" s="6">
        <v>1.38</v>
      </c>
      <c r="T197" s="6">
        <v>3.1</v>
      </c>
      <c r="U197" s="6">
        <v>0.91</v>
      </c>
      <c r="V197" s="6">
        <v>1.21</v>
      </c>
      <c r="W197" s="6">
        <v>2.56</v>
      </c>
    </row>
    <row r="198" spans="3:23" ht="15.5" x14ac:dyDescent="0.35">
      <c r="C198" t="s">
        <v>66</v>
      </c>
      <c r="I198" s="6">
        <v>154.19999999999999</v>
      </c>
      <c r="J198" s="6">
        <v>143.44</v>
      </c>
      <c r="K198" s="6">
        <v>134.80000000000001</v>
      </c>
      <c r="L198" s="6">
        <v>127.15</v>
      </c>
      <c r="M198" s="6">
        <v>113.77</v>
      </c>
      <c r="N198" s="6">
        <v>104.07</v>
      </c>
      <c r="O198" s="6">
        <v>106.01</v>
      </c>
      <c r="P198" s="6">
        <v>98.07</v>
      </c>
      <c r="Q198" s="6">
        <v>86.71</v>
      </c>
      <c r="R198" s="6">
        <v>80.099999999999994</v>
      </c>
      <c r="S198" s="6">
        <v>76.98</v>
      </c>
      <c r="T198" s="6">
        <v>64.459999999999994</v>
      </c>
      <c r="U198" s="6">
        <v>55.99</v>
      </c>
      <c r="V198" s="6">
        <v>45.45</v>
      </c>
      <c r="W198" s="6">
        <v>19.54</v>
      </c>
    </row>
    <row r="199" spans="3:23" ht="15.5" x14ac:dyDescent="0.35">
      <c r="C199" t="s">
        <v>251</v>
      </c>
      <c r="I199" s="6">
        <v>0.64</v>
      </c>
      <c r="J199" s="6">
        <v>0.4</v>
      </c>
      <c r="K199" s="6">
        <v>0.5</v>
      </c>
      <c r="L199" s="6">
        <v>0.72</v>
      </c>
      <c r="M199" s="6">
        <v>0.84</v>
      </c>
      <c r="N199" s="6">
        <v>0.79</v>
      </c>
      <c r="O199" s="6">
        <v>0.94</v>
      </c>
      <c r="P199" s="6">
        <v>1.03</v>
      </c>
      <c r="Q199" s="6">
        <v>1.22</v>
      </c>
      <c r="R199" s="6">
        <v>1.97</v>
      </c>
      <c r="S199" s="6">
        <v>1.38</v>
      </c>
      <c r="T199" s="6">
        <v>3.1</v>
      </c>
      <c r="U199" s="6">
        <v>0.91</v>
      </c>
      <c r="V199" s="6">
        <v>1.21</v>
      </c>
      <c r="W199" s="6">
        <v>2.56</v>
      </c>
    </row>
    <row r="200" spans="3:23" ht="15.5" x14ac:dyDescent="0.35">
      <c r="C200" t="s">
        <v>252</v>
      </c>
      <c r="I200" s="6">
        <v>154.19999999999999</v>
      </c>
      <c r="J200" s="6">
        <v>143.44</v>
      </c>
      <c r="K200" s="6">
        <v>134.80000000000001</v>
      </c>
      <c r="L200" s="6">
        <v>127.15</v>
      </c>
      <c r="M200" s="6">
        <v>113.77</v>
      </c>
      <c r="N200" s="6">
        <v>104.07</v>
      </c>
      <c r="O200" s="6">
        <v>106.01</v>
      </c>
      <c r="P200" s="6">
        <v>98.07</v>
      </c>
      <c r="Q200" s="6">
        <v>86.71</v>
      </c>
      <c r="R200" s="6">
        <v>80.099999999999994</v>
      </c>
      <c r="S200" s="6">
        <v>76.98</v>
      </c>
      <c r="T200" s="6">
        <v>64.459999999999994</v>
      </c>
      <c r="U200" s="6">
        <v>55.99</v>
      </c>
      <c r="V200" s="6">
        <v>45.45</v>
      </c>
      <c r="W200" s="6">
        <v>19.54</v>
      </c>
    </row>
    <row r="201" spans="3:23" ht="15.5" x14ac:dyDescent="0.35">
      <c r="C201" t="s">
        <v>253</v>
      </c>
      <c r="I201" s="5">
        <v>82000000000</v>
      </c>
      <c r="J201" s="5">
        <v>94000000000</v>
      </c>
      <c r="K201" s="5">
        <v>85000000000</v>
      </c>
      <c r="L201" s="5">
        <v>83000000000</v>
      </c>
      <c r="M201" s="5">
        <v>84000000000</v>
      </c>
      <c r="N201" s="5">
        <v>90000000000</v>
      </c>
      <c r="O201" s="5">
        <v>100000000000</v>
      </c>
      <c r="P201" s="5">
        <v>123000000000</v>
      </c>
      <c r="Q201" s="5">
        <v>106000000000</v>
      </c>
      <c r="R201" s="5">
        <v>56000000000</v>
      </c>
      <c r="S201" s="5">
        <v>47000000000</v>
      </c>
      <c r="T201" s="5">
        <v>57000000000</v>
      </c>
      <c r="U201" s="5">
        <v>77000000000</v>
      </c>
      <c r="V201" s="5">
        <v>2000000000</v>
      </c>
      <c r="W201" s="5">
        <v>2000000000</v>
      </c>
    </row>
    <row r="202" spans="3:23" ht="15.5" x14ac:dyDescent="0.35">
      <c r="C202" t="s">
        <v>254</v>
      </c>
      <c r="Q202" s="5">
        <v>7000000000</v>
      </c>
      <c r="R202" s="5">
        <v>14000000000</v>
      </c>
      <c r="S202" s="5">
        <v>17000000000</v>
      </c>
      <c r="T202" s="5">
        <v>20000000000</v>
      </c>
      <c r="U202" s="5">
        <v>2000000000</v>
      </c>
      <c r="V202" s="5">
        <v>73000000000</v>
      </c>
      <c r="W202" s="5">
        <v>74000000000</v>
      </c>
    </row>
    <row r="203" spans="3:23" ht="15.5" x14ac:dyDescent="0.35">
      <c r="C203" t="s">
        <v>26</v>
      </c>
      <c r="I203" s="5">
        <v>82000000000</v>
      </c>
      <c r="J203" s="5">
        <v>94000000000</v>
      </c>
      <c r="K203" s="5">
        <v>85000000000</v>
      </c>
      <c r="L203" s="5">
        <v>83000000000</v>
      </c>
      <c r="M203" s="5">
        <v>84000000000</v>
      </c>
      <c r="N203" s="5">
        <v>90000000000</v>
      </c>
      <c r="O203" s="5">
        <v>100000000000</v>
      </c>
      <c r="P203" s="5">
        <v>123000000000</v>
      </c>
      <c r="Q203" s="5">
        <v>113000000000</v>
      </c>
      <c r="R203" s="5">
        <v>70000000000</v>
      </c>
      <c r="S203" s="5">
        <v>64000000000</v>
      </c>
      <c r="T203" s="5">
        <v>77000000000</v>
      </c>
      <c r="U203" s="5">
        <v>79000000000</v>
      </c>
      <c r="V203" s="5">
        <v>75000000000</v>
      </c>
      <c r="W203" s="5">
        <v>75000000000</v>
      </c>
    </row>
    <row r="204" spans="3:23" ht="15.5" x14ac:dyDescent="0.35">
      <c r="C204" t="s">
        <v>23</v>
      </c>
      <c r="I204" s="5">
        <v>50000000000</v>
      </c>
      <c r="J204" s="5">
        <v>68000000000</v>
      </c>
      <c r="K204" s="5">
        <v>70000000000</v>
      </c>
      <c r="L204" s="5">
        <v>67000000000</v>
      </c>
      <c r="M204" s="5">
        <v>76000000000</v>
      </c>
      <c r="N204" s="5">
        <v>82000000000</v>
      </c>
      <c r="O204" s="5">
        <v>93000000000</v>
      </c>
      <c r="P204" s="5">
        <v>120000000000</v>
      </c>
      <c r="Q204" s="5">
        <v>95000000000</v>
      </c>
      <c r="R204" s="5">
        <v>63000000000</v>
      </c>
      <c r="S204" s="5">
        <v>58000000000</v>
      </c>
      <c r="T204" s="5">
        <v>70000000000</v>
      </c>
      <c r="U204" s="5">
        <v>75000000000</v>
      </c>
      <c r="V204" s="5">
        <v>72000000000</v>
      </c>
      <c r="W204" s="5">
        <v>75000000000</v>
      </c>
    </row>
    <row r="205" spans="3:23" ht="15.5" x14ac:dyDescent="0.35">
      <c r="C205" t="s">
        <v>255</v>
      </c>
      <c r="I205" s="5">
        <v>161000000000</v>
      </c>
      <c r="J205" s="5">
        <v>137000000000</v>
      </c>
      <c r="K205" s="5">
        <v>121000000000</v>
      </c>
      <c r="L205" s="5">
        <v>107000000000</v>
      </c>
      <c r="M205" s="5">
        <v>82000000000</v>
      </c>
      <c r="N205" s="5">
        <v>61000000000</v>
      </c>
      <c r="O205" s="5">
        <v>75000000000</v>
      </c>
      <c r="P205" s="5">
        <v>63000000000</v>
      </c>
      <c r="Q205" s="5">
        <v>62000000000</v>
      </c>
      <c r="R205" s="5">
        <v>53000000000</v>
      </c>
      <c r="S205" s="5">
        <v>49000000000</v>
      </c>
      <c r="T205" s="5">
        <v>47000000000</v>
      </c>
      <c r="U205" s="5">
        <v>11000000000</v>
      </c>
      <c r="V205" s="5">
        <v>74000000000</v>
      </c>
      <c r="W205" s="5">
        <v>60000000000</v>
      </c>
    </row>
    <row r="206" spans="3:23" ht="15.5" x14ac:dyDescent="0.35">
      <c r="C206" t="s">
        <v>256</v>
      </c>
      <c r="I206" s="5">
        <v>19000000000</v>
      </c>
      <c r="J206" s="5">
        <v>4000000000</v>
      </c>
      <c r="K206" s="5">
        <v>1000000000</v>
      </c>
      <c r="L206" s="5">
        <v>12000000000</v>
      </c>
      <c r="M206" s="5">
        <v>7000000000</v>
      </c>
      <c r="N206" s="5">
        <v>7000000000</v>
      </c>
      <c r="O206" s="5">
        <v>14000000000</v>
      </c>
      <c r="P206" s="5">
        <v>16000000000</v>
      </c>
      <c r="Q206" s="5">
        <v>-29000000000</v>
      </c>
      <c r="R206" s="5">
        <v>4000000000</v>
      </c>
      <c r="S206" s="5">
        <v>34000000000</v>
      </c>
      <c r="T206" s="5">
        <v>16000000000</v>
      </c>
      <c r="U206" s="5">
        <v>12000000000</v>
      </c>
      <c r="V206" s="5">
        <v>9000000000</v>
      </c>
      <c r="W206" s="5">
        <v>5000000000</v>
      </c>
    </row>
    <row r="207" spans="3:23" ht="15.5" x14ac:dyDescent="0.35">
      <c r="C207" t="s">
        <v>257</v>
      </c>
      <c r="I207" s="5">
        <v>-2000000000</v>
      </c>
      <c r="J207" s="5">
        <v>-3000000000</v>
      </c>
      <c r="K207" s="5">
        <v>-4000000000</v>
      </c>
      <c r="L207" s="5">
        <v>-3000000000</v>
      </c>
      <c r="M207" s="5">
        <v>-2000000000</v>
      </c>
      <c r="N207" s="5">
        <v>-1000000000</v>
      </c>
      <c r="O207" s="5">
        <v>-5000000000</v>
      </c>
      <c r="P207" s="5">
        <v>-10000000000</v>
      </c>
      <c r="Q207" s="5">
        <v>-12000000000</v>
      </c>
      <c r="R207" s="5">
        <v>-10000000000</v>
      </c>
      <c r="S207" s="5">
        <v>-17000000000</v>
      </c>
      <c r="T207" s="5">
        <v>-8000000000</v>
      </c>
      <c r="U207" s="5">
        <v>-7000000000</v>
      </c>
      <c r="V207" s="5">
        <v>-7000000000</v>
      </c>
      <c r="W207" s="5">
        <v>-5000000000</v>
      </c>
    </row>
    <row r="208" spans="3:23" ht="15.5" x14ac:dyDescent="0.35">
      <c r="C208" t="s">
        <v>15</v>
      </c>
      <c r="I208" s="5">
        <v>16000000000</v>
      </c>
      <c r="J208" s="5">
        <v>1000000000</v>
      </c>
      <c r="K208" s="5">
        <v>-3000000000</v>
      </c>
      <c r="L208" s="5">
        <v>9000000000</v>
      </c>
      <c r="M208" s="5">
        <v>6000000000</v>
      </c>
      <c r="N208" s="5">
        <v>6000000000</v>
      </c>
      <c r="O208" s="5">
        <v>8000000000</v>
      </c>
      <c r="P208" s="5">
        <v>6000000000</v>
      </c>
      <c r="Q208" s="5">
        <v>-41000000000</v>
      </c>
      <c r="R208" s="5">
        <v>-6000000000</v>
      </c>
      <c r="S208" s="5">
        <v>17000000000</v>
      </c>
      <c r="T208" s="5">
        <v>9000000000</v>
      </c>
      <c r="U208" s="5">
        <v>5000000000</v>
      </c>
      <c r="V208" s="5">
        <v>2000000000</v>
      </c>
      <c r="W208" s="5">
        <v>0</v>
      </c>
    </row>
    <row r="209" spans="3:23" ht="15.5" x14ac:dyDescent="0.35">
      <c r="C209" t="s">
        <v>17</v>
      </c>
      <c r="I209" s="6">
        <v>8.83</v>
      </c>
      <c r="J209" s="6">
        <v>0.52</v>
      </c>
      <c r="K209" s="6">
        <v>-1.73</v>
      </c>
      <c r="L209" s="6">
        <v>4.66</v>
      </c>
      <c r="M209" s="6">
        <v>2.96</v>
      </c>
      <c r="N209" s="6">
        <v>3.19</v>
      </c>
      <c r="O209" s="6">
        <v>4.5</v>
      </c>
      <c r="P209" s="6">
        <v>3.28</v>
      </c>
      <c r="Q209" s="6">
        <v>-22.11</v>
      </c>
      <c r="R209" s="6">
        <v>-3.09</v>
      </c>
      <c r="S209" s="6">
        <v>9.06</v>
      </c>
      <c r="T209" s="6">
        <v>4.59</v>
      </c>
      <c r="U209" s="6">
        <v>2.74</v>
      </c>
      <c r="V209" s="6">
        <v>1.3</v>
      </c>
      <c r="W209" s="6">
        <v>0.18</v>
      </c>
    </row>
  </sheetData>
  <pageMargins left="0.7" right="0.7" top="0.75" bottom="0.75" header="0.3" footer="0.3"/>
  <ignoredErrors>
    <ignoredError sqref="A1:W2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404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405</v>
      </c>
      <c r="D2" s="2" vm="53">
        <f ca="1">IFERROR(_xlfn.STOCKHISTORY("XIDX:" &amp; $C$1, D3, , 0, 0, 1), "Libur")</f>
        <v>1730</v>
      </c>
      <c r="E2" s="2" vm="54">
        <f ca="1">IFERROR(_xlfn.STOCKHISTORY("XIDX:" &amp; $C$1, E3, , 0, 0, 1), "Libur")</f>
        <v>1115</v>
      </c>
      <c r="H2" s="2" vm="54">
        <f ca="1">IFERROR(INDEX(D2:G2,COUNT(D2:G2)),"")</f>
        <v>1115</v>
      </c>
      <c r="I2" s="2" vm="55">
        <f t="shared" ref="I2:V2" ca="1" si="0">IFERROR(_xlfn.STOCKHISTORY("XIDX:" &amp; $C$1, I1, , 0, 0, 1), "Libur")</f>
        <v>1540</v>
      </c>
      <c r="J2" s="2" vm="56">
        <f t="shared" ca="1" si="0"/>
        <v>950</v>
      </c>
      <c r="K2" s="2" vm="17">
        <f t="shared" ca="1" si="0"/>
        <v>555</v>
      </c>
      <c r="L2" s="2" vm="57">
        <f t="shared" ca="1" si="0"/>
        <v>600</v>
      </c>
      <c r="M2" s="2" vm="58">
        <f t="shared" ca="1" si="0"/>
        <v>500</v>
      </c>
      <c r="N2" s="2" vm="59">
        <f t="shared" ca="1" si="0"/>
        <v>610</v>
      </c>
      <c r="O2" s="2" vm="60">
        <f t="shared" ca="1" si="0"/>
        <v>460</v>
      </c>
      <c r="P2" s="2" vm="61">
        <f t="shared" ca="1" si="0"/>
        <v>410</v>
      </c>
      <c r="Q2" s="2" vm="62">
        <f t="shared" ca="1" si="0"/>
        <v>436</v>
      </c>
      <c r="R2" s="2" vm="63">
        <f t="shared" ca="1" si="0"/>
        <v>550</v>
      </c>
      <c r="S2" s="2" vm="57">
        <f t="shared" ca="1" si="0"/>
        <v>600</v>
      </c>
      <c r="T2" s="2" vm="64">
        <f t="shared" ca="1" si="0"/>
        <v>770</v>
      </c>
      <c r="U2" s="2" vm="61">
        <f t="shared" ca="1" si="0"/>
        <v>410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3403891000000</v>
      </c>
      <c r="E4" s="2">
        <f>IFERROR(INDEX(E51:E500,MATCH($C$4,$C$51:$C$500,0)),"")</f>
        <v>2886350000000</v>
      </c>
      <c r="H4" s="2">
        <f>IFERROR(SUM(D4:G4)*(4/MAX(1,COUNT(D4:G4))),"")</f>
        <v>12580482000000</v>
      </c>
      <c r="I4" s="2">
        <f t="shared" ref="I4:V4" si="1">IFERROR(INDEX(I51:I500,MATCH($C$4,$C$51:$C$500,0)),"")</f>
        <v>12314712000000</v>
      </c>
      <c r="J4" s="2">
        <f t="shared" si="1"/>
        <v>10119220000000</v>
      </c>
      <c r="K4" s="2">
        <f t="shared" si="1"/>
        <v>9498749000000</v>
      </c>
      <c r="L4" s="2">
        <f t="shared" si="1"/>
        <v>9633671000000</v>
      </c>
      <c r="M4" s="2">
        <f t="shared" si="1"/>
        <v>7124495000000</v>
      </c>
      <c r="N4" s="2">
        <f t="shared" si="1"/>
        <v>6698918000000</v>
      </c>
      <c r="O4" s="2">
        <f t="shared" si="1"/>
        <v>5736684000000</v>
      </c>
      <c r="P4" s="2">
        <f t="shared" si="1"/>
        <v>4761805000000</v>
      </c>
      <c r="Q4" s="2">
        <f t="shared" si="1"/>
        <v>5159911000000</v>
      </c>
      <c r="R4" s="2">
        <f t="shared" si="1"/>
        <v>3942024000000</v>
      </c>
      <c r="S4" s="2">
        <f t="shared" si="1"/>
        <v>4425060000000</v>
      </c>
      <c r="T4" s="2">
        <f t="shared" si="1"/>
        <v>4898479000000</v>
      </c>
      <c r="U4" s="2">
        <f t="shared" si="1"/>
        <v>3842182000000</v>
      </c>
      <c r="V4" s="2">
        <f t="shared" si="1"/>
        <v>3410767000000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571048000000</v>
      </c>
      <c r="E5" s="2">
        <f>IFERROR(INDEX(E51:E500,MATCH($C$5,$C$51:$C$500,0)),"")</f>
        <v>430436000000</v>
      </c>
      <c r="H5" s="2">
        <f>IFERROR(SUM(D5:G5)*(4/MAX(1,COUNT(D5:G5))),"")</f>
        <v>2002968000000</v>
      </c>
      <c r="I5" s="2">
        <f t="shared" ref="I5:V5" si="2">IFERROR(INDEX(I51:I500,MATCH($C$5,$C$51:$C$500,0)),"")</f>
        <v>2011704000000</v>
      </c>
      <c r="J5" s="2">
        <f t="shared" si="2"/>
        <v>1250346000000</v>
      </c>
      <c r="K5" s="2">
        <f t="shared" si="2"/>
        <v>999478000000</v>
      </c>
      <c r="L5" s="2">
        <f t="shared" si="2"/>
        <v>1346744000000</v>
      </c>
      <c r="M5" s="2">
        <f t="shared" si="2"/>
        <v>822193000000</v>
      </c>
      <c r="N5" s="2">
        <f t="shared" si="2"/>
        <v>2431709000000</v>
      </c>
      <c r="O5" s="2">
        <f t="shared" si="2"/>
        <v>168786000000</v>
      </c>
      <c r="P5" s="2">
        <f t="shared" si="2"/>
        <v>441615000000</v>
      </c>
      <c r="Q5" s="2">
        <f t="shared" si="2"/>
        <v>593881000000</v>
      </c>
      <c r="R5" s="2">
        <f t="shared" si="2"/>
        <v>250784000000</v>
      </c>
      <c r="S5" s="2">
        <f t="shared" si="2"/>
        <v>280450000000</v>
      </c>
      <c r="T5" s="2">
        <f t="shared" si="2"/>
        <v>649695000000</v>
      </c>
      <c r="U5" s="2">
        <f t="shared" si="2"/>
        <v>203171000000</v>
      </c>
      <c r="V5" s="2">
        <f t="shared" si="2"/>
        <v>214176000000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12131625000000</v>
      </c>
      <c r="E6" s="2">
        <f>IFERROR(INDEX(E51:E500,MATCH($C$6,$C$51:$C$500,0)),"")</f>
        <v>12064220000000</v>
      </c>
      <c r="H6" s="2">
        <f>IFERROR(INDEX(D6:G6,COUNT(D6:G6)),"")</f>
        <v>12064220000000</v>
      </c>
      <c r="I6" s="2">
        <f t="shared" ref="I6:V6" si="3">IFERROR(INDEX(I51:I500,MATCH($C$6,$C$51:$C$500,0)),"")</f>
        <v>11642870000000</v>
      </c>
      <c r="J6" s="2">
        <f t="shared" si="3"/>
        <v>9897315000000</v>
      </c>
      <c r="K6" s="2">
        <f t="shared" si="3"/>
        <v>8889428000000</v>
      </c>
      <c r="L6" s="2">
        <f t="shared" si="3"/>
        <v>8160140000000</v>
      </c>
      <c r="M6" s="2">
        <f t="shared" si="3"/>
        <v>7025463000000</v>
      </c>
      <c r="N6" s="2">
        <f t="shared" si="3"/>
        <v>6230749000000</v>
      </c>
      <c r="O6" s="2">
        <f t="shared" si="3"/>
        <v>3731592000000</v>
      </c>
      <c r="P6" s="2">
        <f t="shared" si="3"/>
        <v>3658962000000</v>
      </c>
      <c r="Q6" s="2">
        <f t="shared" si="3"/>
        <v>3249739000000</v>
      </c>
      <c r="R6" s="2">
        <f t="shared" si="3"/>
        <v>2704341000000</v>
      </c>
      <c r="S6" s="2">
        <f t="shared" si="3"/>
        <v>2507021000000</v>
      </c>
      <c r="T6" s="2">
        <f t="shared" si="3"/>
        <v>2293331000000</v>
      </c>
      <c r="U6" s="2">
        <f t="shared" si="3"/>
        <v>1678545000000</v>
      </c>
      <c r="V6" s="2">
        <f t="shared" si="3"/>
        <v>1405970000000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10.6</v>
      </c>
      <c r="E7" s="3">
        <f>IFERROR(INDEX(E51:E500,MATCH($C$7,$C$51:$C$500,0))/1000000000,"")</f>
        <v>10.6</v>
      </c>
      <c r="H7" s="3">
        <f>IFERROR(INDEX(D7:G7,COUNT(D7:G7)),"")</f>
        <v>10.6</v>
      </c>
      <c r="I7" s="3">
        <f t="shared" ref="I7:V7" si="4">IFERROR(INDEX(I51:I500,MATCH($C$7,$C$51:$C$500,0))/1000000000,"")</f>
        <v>10.6</v>
      </c>
      <c r="J7" s="3">
        <f t="shared" si="4"/>
        <v>10.6</v>
      </c>
      <c r="K7" s="3">
        <f t="shared" si="4"/>
        <v>10.6</v>
      </c>
      <c r="L7" s="3">
        <f t="shared" si="4"/>
        <v>10.6</v>
      </c>
      <c r="M7" s="3">
        <f t="shared" si="4"/>
        <v>10.6</v>
      </c>
      <c r="N7" s="3">
        <f t="shared" si="4"/>
        <v>10.6</v>
      </c>
      <c r="O7" s="3">
        <f t="shared" si="4"/>
        <v>10.6</v>
      </c>
      <c r="P7" s="3">
        <f t="shared" si="4"/>
        <v>10.6</v>
      </c>
      <c r="Q7" s="3">
        <f t="shared" si="4"/>
        <v>10.6</v>
      </c>
      <c r="R7" s="3">
        <f t="shared" si="4"/>
        <v>10.6</v>
      </c>
      <c r="S7" s="3">
        <f t="shared" si="4"/>
        <v>10.6</v>
      </c>
      <c r="T7" s="3">
        <f t="shared" si="4"/>
        <v>2.12</v>
      </c>
      <c r="U7" s="3">
        <f t="shared" si="4"/>
        <v>2.12</v>
      </c>
      <c r="V7" s="3">
        <f t="shared" si="4"/>
        <v>0.18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485000000000</v>
      </c>
      <c r="E8" s="2">
        <f>IFERROR(INDEX(E51:E500,MATCH("Free cash flow (Quarter)",$C$51:$C$500,0)),"")</f>
        <v>317000000000</v>
      </c>
      <c r="H8" s="2">
        <f>IFERROR(INDEX(D8:G8,COUNT(D8:G8)),"")</f>
        <v>317000000000</v>
      </c>
      <c r="I8" s="2">
        <f t="shared" ref="I8:V8" si="5">IFERROR(INDEX(I51:I500,MATCH($C$8,$C$51:$C$500,0)),"")</f>
        <v>1896000000000</v>
      </c>
      <c r="J8" s="2">
        <f t="shared" si="5"/>
        <v>1059000000000</v>
      </c>
      <c r="K8" s="2">
        <f t="shared" si="5"/>
        <v>492000000000</v>
      </c>
      <c r="L8" s="2">
        <f t="shared" si="5"/>
        <v>362000000000</v>
      </c>
      <c r="M8" s="2">
        <f t="shared" si="5"/>
        <v>251000000000</v>
      </c>
      <c r="N8" s="2">
        <f t="shared" si="5"/>
        <v>343000000000</v>
      </c>
      <c r="O8" s="2">
        <f t="shared" si="5"/>
        <v>34000000000</v>
      </c>
      <c r="P8" s="2">
        <f t="shared" si="5"/>
        <v>-285000000000</v>
      </c>
      <c r="Q8" s="2">
        <f t="shared" si="5"/>
        <v>782000000000</v>
      </c>
      <c r="R8" s="2">
        <f t="shared" si="5"/>
        <v>-188000000000</v>
      </c>
      <c r="S8" s="2">
        <f t="shared" si="5"/>
        <v>-268000000000</v>
      </c>
      <c r="T8" s="2">
        <f t="shared" si="5"/>
        <v>240000000000</v>
      </c>
      <c r="U8" s="2">
        <f t="shared" si="5"/>
        <v>-45000000000</v>
      </c>
      <c r="V8" s="2">
        <f t="shared" si="5"/>
        <v>-653000000000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45.78</v>
      </c>
      <c r="E9" s="3">
        <f>IFERROR(INDEX(E51:E500,MATCH("Free cash flow per share (Quarter)",$C$51:$C$500,0)),"")</f>
        <v>29.94</v>
      </c>
      <c r="H9" s="3">
        <f>IFERROR(INDEX(D9:G9,COUNT(D9:G9)),"")</f>
        <v>29.94</v>
      </c>
      <c r="I9" s="3">
        <f t="shared" ref="I9:V9" si="6">IFERROR(INDEX(I51:I500,MATCH($C$9,$C$51:$C$500,0)),"")</f>
        <v>178.83</v>
      </c>
      <c r="J9" s="3">
        <f t="shared" si="6"/>
        <v>99.86</v>
      </c>
      <c r="K9" s="3">
        <f t="shared" si="6"/>
        <v>46.41</v>
      </c>
      <c r="L9" s="3">
        <f t="shared" si="6"/>
        <v>34.159999999999997</v>
      </c>
      <c r="M9" s="3">
        <f t="shared" si="6"/>
        <v>23.65</v>
      </c>
      <c r="N9" s="3">
        <f t="shared" si="6"/>
        <v>32.369999999999997</v>
      </c>
      <c r="O9" s="3">
        <f t="shared" si="6"/>
        <v>3.17</v>
      </c>
      <c r="P9" s="3">
        <f t="shared" si="6"/>
        <v>-26.92</v>
      </c>
      <c r="Q9" s="3">
        <f t="shared" si="6"/>
        <v>73.8</v>
      </c>
      <c r="R9" s="3">
        <f t="shared" si="6"/>
        <v>-17.78</v>
      </c>
      <c r="S9" s="3">
        <f t="shared" si="6"/>
        <v>-25.33</v>
      </c>
      <c r="T9" s="3">
        <f t="shared" si="6"/>
        <v>113.17</v>
      </c>
      <c r="U9" s="3">
        <f t="shared" si="6"/>
        <v>-21.32</v>
      </c>
      <c r="V9" s="3">
        <f t="shared" si="6"/>
        <v>-3540.8</v>
      </c>
    </row>
    <row r="10" spans="1:22" ht="15.5" x14ac:dyDescent="0.35">
      <c r="C10" t="s">
        <v>18</v>
      </c>
      <c r="D10" s="3">
        <f ca="1">IFERROR(IF(D9=0,"",D2/D9),"")</f>
        <v>37.78942769768458</v>
      </c>
      <c r="E10" s="3">
        <f ca="1">IFERROR(IF(E9=0,"",E2/E9),"")</f>
        <v>37.241148964595858</v>
      </c>
      <c r="I10" s="3">
        <f t="shared" ref="I10:V10" ca="1" si="7">IFERROR(IF(I9=0,"",I2/I9),"")</f>
        <v>8.611530503830453</v>
      </c>
      <c r="J10" s="3">
        <f t="shared" ca="1" si="7"/>
        <v>9.5133186461045458</v>
      </c>
      <c r="K10" s="3">
        <f t="shared" ca="1" si="7"/>
        <v>11.958629605688429</v>
      </c>
      <c r="L10" s="3">
        <f t="shared" ca="1" si="7"/>
        <v>17.56440281030445</v>
      </c>
      <c r="M10" s="3">
        <f t="shared" ca="1" si="7"/>
        <v>21.141649048625794</v>
      </c>
      <c r="N10" s="3">
        <f t="shared" ca="1" si="7"/>
        <v>18.84460920605499</v>
      </c>
      <c r="O10" s="3">
        <f t="shared" ca="1" si="7"/>
        <v>145.11041009463722</v>
      </c>
      <c r="P10" s="3">
        <f t="shared" ca="1" si="7"/>
        <v>-15.230312035661218</v>
      </c>
      <c r="Q10" s="3">
        <f t="shared" ca="1" si="7"/>
        <v>5.9078590785907865</v>
      </c>
      <c r="R10" s="3">
        <f t="shared" ca="1" si="7"/>
        <v>-30.933633295838018</v>
      </c>
      <c r="S10" s="3">
        <f t="shared" ca="1" si="7"/>
        <v>-23.687327279905251</v>
      </c>
      <c r="T10" s="3">
        <f t="shared" ca="1" si="7"/>
        <v>6.8039233012282407</v>
      </c>
      <c r="U10" s="3">
        <f t="shared" ca="1" si="7"/>
        <v>-19.23076923076923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676925000000</v>
      </c>
      <c r="E11" s="2">
        <f>IFERROR(INDEX(E51:E500,MATCH($C$11,$C$51:$C$500,0)),"")</f>
        <v>635773000000</v>
      </c>
      <c r="H11" s="2">
        <f>IFERROR(INDEX(D11:G11,COUNT(D11:G11)),"")</f>
        <v>635773000000</v>
      </c>
      <c r="I11" s="2">
        <f t="shared" ref="I11:V11" si="8">IFERROR(INDEX(I51:I500,MATCH($C$11,$C$51:$C$500,0)),"")</f>
        <v>592612000000</v>
      </c>
      <c r="J11" s="2">
        <f t="shared" si="8"/>
        <v>557023000000</v>
      </c>
      <c r="K11" s="2">
        <f t="shared" si="8"/>
        <v>389746000000</v>
      </c>
      <c r="L11" s="2">
        <f t="shared" si="8"/>
        <v>359349000000</v>
      </c>
      <c r="M11" s="2">
        <f t="shared" si="8"/>
        <v>422378000000</v>
      </c>
      <c r="N11" s="2">
        <f t="shared" si="8"/>
        <v>647709000000</v>
      </c>
      <c r="O11" s="2">
        <f t="shared" si="8"/>
        <v>270331000000</v>
      </c>
      <c r="P11" s="2">
        <f t="shared" si="8"/>
        <v>523895000000</v>
      </c>
      <c r="Q11" s="2">
        <f t="shared" si="8"/>
        <v>381055000000</v>
      </c>
      <c r="R11" s="2">
        <f t="shared" si="8"/>
        <v>251218000000</v>
      </c>
      <c r="S11" s="2">
        <f t="shared" si="8"/>
        <v>798488000000</v>
      </c>
      <c r="T11" s="2">
        <f t="shared" si="8"/>
        <v>1070461000000</v>
      </c>
      <c r="U11" s="2">
        <f t="shared" si="8"/>
        <v>287087000000</v>
      </c>
      <c r="V11" s="2">
        <f t="shared" si="8"/>
        <v>337623000000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2559000000000</v>
      </c>
      <c r="E12" s="2">
        <f>IFERROR(INDEX(E51:E500,MATCH("Net Debt (Quarter)",$C$51:$C$500,0)),"")</f>
        <v>2729000000000</v>
      </c>
      <c r="H12" s="2">
        <f>IFERROR(INDEX(D12:G12,COUNT(D12:G12)),"")</f>
        <v>2729000000000</v>
      </c>
      <c r="I12" s="2">
        <f t="shared" ref="I12:V12" si="9">IFERROR(INDEX(I51:I500,MATCH($C$12,$C$51:$C$500,0)),"")</f>
        <v>3009000000000</v>
      </c>
      <c r="J12" s="2">
        <f t="shared" si="9"/>
        <v>4728000000000</v>
      </c>
      <c r="K12" s="2">
        <f t="shared" si="9"/>
        <v>4761000000000</v>
      </c>
      <c r="L12" s="2">
        <f t="shared" si="9"/>
        <v>4652000000000</v>
      </c>
      <c r="M12" s="2">
        <f t="shared" si="9"/>
        <v>4495000000000</v>
      </c>
      <c r="N12" s="2">
        <f t="shared" si="9"/>
        <v>5320000000000</v>
      </c>
      <c r="O12" s="2">
        <f t="shared" si="9"/>
        <v>6144000000000</v>
      </c>
      <c r="P12" s="2">
        <f t="shared" si="9"/>
        <v>6026000000000</v>
      </c>
      <c r="Q12" s="2">
        <f t="shared" si="9"/>
        <v>3716000000000</v>
      </c>
      <c r="R12" s="2">
        <f t="shared" si="9"/>
        <v>4203000000000</v>
      </c>
      <c r="S12" s="2">
        <f t="shared" si="9"/>
        <v>3560000000000</v>
      </c>
      <c r="T12" s="2">
        <f t="shared" si="9"/>
        <v>2477000000000</v>
      </c>
      <c r="U12" s="2">
        <f t="shared" si="9"/>
        <v>2728000000000</v>
      </c>
      <c r="V12" s="2">
        <f t="shared" si="9"/>
        <v>2414000000000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3236000000000</v>
      </c>
      <c r="E13" s="2">
        <f>IFERROR(INDEX(E51:E500,MATCH("Total Debt (Quarter)",$C$51:$C$500,0)),"")</f>
        <v>3365000000000</v>
      </c>
      <c r="H13" s="2">
        <f>IFERROR(INDEX(D13:G13,COUNT(D13:G13)),"")</f>
        <v>3365000000000</v>
      </c>
      <c r="I13" s="2">
        <f t="shared" ref="I13:V13" si="10">IFERROR(INDEX(I51:I500,MATCH($C$13,$C$51:$C$500,0)),"")</f>
        <v>3602000000000</v>
      </c>
      <c r="J13" s="2">
        <f t="shared" si="10"/>
        <v>5285000000000</v>
      </c>
      <c r="K13" s="2">
        <f t="shared" si="10"/>
        <v>5151000000000</v>
      </c>
      <c r="L13" s="2">
        <f t="shared" si="10"/>
        <v>5011000000000</v>
      </c>
      <c r="M13" s="2">
        <f t="shared" si="10"/>
        <v>4917000000000</v>
      </c>
      <c r="N13" s="2">
        <f t="shared" si="10"/>
        <v>5968000000000</v>
      </c>
      <c r="O13" s="2">
        <f t="shared" si="10"/>
        <v>6415000000000</v>
      </c>
      <c r="P13" s="2">
        <f t="shared" si="10"/>
        <v>6550000000000</v>
      </c>
      <c r="Q13" s="2">
        <f t="shared" si="10"/>
        <v>4097000000000</v>
      </c>
      <c r="R13" s="2">
        <f t="shared" si="10"/>
        <v>4454000000000</v>
      </c>
      <c r="S13" s="2">
        <f t="shared" si="10"/>
        <v>4358000000000</v>
      </c>
      <c r="T13" s="2">
        <f t="shared" si="10"/>
        <v>3547000000000</v>
      </c>
      <c r="U13" s="2">
        <f t="shared" si="10"/>
        <v>3015000000000</v>
      </c>
      <c r="V13" s="2">
        <f t="shared" si="10"/>
        <v>2751000000000</v>
      </c>
    </row>
    <row r="14" spans="1:22" ht="15.5" x14ac:dyDescent="0.35">
      <c r="C14" t="s">
        <v>27</v>
      </c>
      <c r="D14" s="2">
        <f>IFERROR(INDEX(D51:D500,MATCH($C$14,$C$51:$C$500,0)),"")</f>
        <v>-88029000000</v>
      </c>
      <c r="E14" s="2">
        <f>IFERROR(INDEX(E51:E500,MATCH($C$14,$C$51:$C$500,0)),"")</f>
        <v>-81446000000</v>
      </c>
      <c r="H14" s="2">
        <f>IFERROR(SUM(D14:G14)*(4/MAX(1,COUNT(D14:G14))),"")</f>
        <v>-338950000000</v>
      </c>
      <c r="I14" s="2">
        <f t="shared" ref="I14:V14" si="11">IFERROR(INDEX(I51:I500,MATCH($C$14,$C$51:$C$500,0)),"")</f>
        <v>-452485000000</v>
      </c>
      <c r="J14" s="2">
        <f t="shared" si="11"/>
        <v>-550689000000</v>
      </c>
      <c r="K14" s="2">
        <f t="shared" si="11"/>
        <v>-439171000000</v>
      </c>
      <c r="L14" s="2">
        <f t="shared" si="11"/>
        <v>-577531000000</v>
      </c>
      <c r="M14" s="2">
        <f t="shared" si="11"/>
        <v>-441659000000</v>
      </c>
      <c r="N14" s="2">
        <f t="shared" si="11"/>
        <v>-319116000000</v>
      </c>
      <c r="O14" s="2">
        <f t="shared" si="11"/>
        <v>-504644000000</v>
      </c>
      <c r="P14" s="2">
        <f t="shared" si="11"/>
        <v>-359218000000</v>
      </c>
      <c r="Q14" s="2">
        <f t="shared" si="11"/>
        <v>-271890000000</v>
      </c>
      <c r="R14" s="2">
        <f t="shared" si="11"/>
        <v>-293771000000</v>
      </c>
      <c r="S14" s="2">
        <f t="shared" si="11"/>
        <v>-325337000000</v>
      </c>
      <c r="T14" s="2">
        <f t="shared" si="11"/>
        <v>-234125000000</v>
      </c>
      <c r="U14" s="2">
        <f t="shared" si="11"/>
        <v>-362729000000</v>
      </c>
      <c r="V14" s="2">
        <f t="shared" si="11"/>
        <v>-157097000000</v>
      </c>
    </row>
    <row r="15" spans="1:22" ht="15.5" x14ac:dyDescent="0.35">
      <c r="C15" t="s">
        <v>28</v>
      </c>
      <c r="D15" s="2">
        <f>IFERROR(INDEX(D51:D500,MATCH($C$15,$C$51:$C$500,0)),"")</f>
        <v>-210194000000</v>
      </c>
      <c r="E15" s="2">
        <f>IFERROR(INDEX(E51:E500,MATCH($C$15,$C$51:$C$500,0)),"")</f>
        <v>-150523000000</v>
      </c>
      <c r="H15" s="2">
        <f>IFERROR(SUM(D15:G15)*(4/MAX(1,COUNT(D15:G15))),"")</f>
        <v>-721434000000</v>
      </c>
      <c r="I15" s="2">
        <f t="shared" ref="I15:V15" si="12">IFERROR(INDEX(I51:I500,MATCH($C$15,$C$51:$C$500,0)),"")</f>
        <v>-670747000000</v>
      </c>
      <c r="J15" s="2">
        <f t="shared" si="12"/>
        <v>-498641000000</v>
      </c>
      <c r="K15" s="2">
        <f t="shared" si="12"/>
        <v>-298978000000</v>
      </c>
      <c r="L15" s="2">
        <f t="shared" si="12"/>
        <v>-403641000000</v>
      </c>
      <c r="M15" s="2">
        <f t="shared" si="12"/>
        <v>-226235000000</v>
      </c>
      <c r="N15" s="2">
        <f t="shared" si="12"/>
        <v>-217125000000</v>
      </c>
      <c r="O15" s="2">
        <f t="shared" si="12"/>
        <v>-101920000000</v>
      </c>
      <c r="P15" s="2">
        <f t="shared" si="12"/>
        <v>-178847000000</v>
      </c>
      <c r="Q15" s="2">
        <f t="shared" si="12"/>
        <v>-275711000000</v>
      </c>
      <c r="R15" s="2">
        <f t="shared" si="12"/>
        <v>-85410000000</v>
      </c>
      <c r="S15" s="2">
        <f t="shared" si="12"/>
        <v>-124168000000</v>
      </c>
      <c r="T15" s="2">
        <f t="shared" si="12"/>
        <v>-222743000000</v>
      </c>
      <c r="U15" s="2">
        <f t="shared" si="12"/>
        <v>-90733000000</v>
      </c>
      <c r="V15" s="2">
        <f t="shared" si="12"/>
        <v>-92533000000</v>
      </c>
    </row>
    <row r="16" spans="1:22" ht="15.5" x14ac:dyDescent="0.35">
      <c r="C16" t="s">
        <v>29</v>
      </c>
      <c r="D16" s="2">
        <f>IFERROR(INDEX(D51:D500,MATCH($C$16,$C$51:$C$500,0)),"")</f>
        <v>774827000000</v>
      </c>
      <c r="E16" s="2">
        <f>IFERROR(INDEX(E51:E500,MATCH($C$16,$C$51:$C$500,0)),"")</f>
        <v>571873000000</v>
      </c>
      <c r="H16" s="2">
        <f>IFERROR(SUM(D16:G16)*(4/MAX(1,COUNT(D16:G16))),"")</f>
        <v>2693400000000</v>
      </c>
      <c r="I16" s="2">
        <f t="shared" ref="I16:V16" si="13">IFERROR(INDEX(I51:I500,MATCH($C$16,$C$51:$C$500,0)),"")</f>
        <v>2499545000000</v>
      </c>
      <c r="J16" s="2">
        <f t="shared" si="13"/>
        <v>1640016000000</v>
      </c>
      <c r="K16" s="2">
        <f t="shared" si="13"/>
        <v>1140643000000</v>
      </c>
      <c r="L16" s="2">
        <f t="shared" si="13"/>
        <v>1610228000000</v>
      </c>
      <c r="M16" s="2">
        <f t="shared" si="13"/>
        <v>965884000000</v>
      </c>
      <c r="N16" s="2">
        <f t="shared" si="13"/>
        <v>695296000000</v>
      </c>
      <c r="O16" s="2">
        <f t="shared" si="13"/>
        <v>280084000000</v>
      </c>
      <c r="P16" s="2">
        <f t="shared" si="13"/>
        <v>611264000000</v>
      </c>
      <c r="Q16" s="2">
        <f t="shared" si="13"/>
        <v>946757000000</v>
      </c>
      <c r="R16" s="2">
        <f t="shared" si="13"/>
        <v>337450000000</v>
      </c>
      <c r="S16" s="2">
        <f t="shared" si="13"/>
        <v>426687000000</v>
      </c>
      <c r="T16" s="2">
        <f t="shared" si="13"/>
        <v>872537000000</v>
      </c>
      <c r="U16" s="2">
        <f t="shared" si="13"/>
        <v>306429000000</v>
      </c>
      <c r="V16" s="2">
        <f t="shared" si="13"/>
        <v>344991000000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18338000000000</v>
      </c>
      <c r="E20" s="2">
        <f ca="1">IFERROR(E21*E2,"")</f>
        <v>11819000000000</v>
      </c>
      <c r="H20" s="2">
        <f t="shared" ref="H20:V20" ca="1" si="14">IFERROR(H21*H2,"")</f>
        <v>11819000000000</v>
      </c>
      <c r="I20" s="2">
        <f t="shared" ca="1" si="14"/>
        <v>16324000000000</v>
      </c>
      <c r="J20" s="2">
        <f t="shared" ca="1" si="14"/>
        <v>10070000000000</v>
      </c>
      <c r="K20" s="2">
        <f t="shared" ca="1" si="14"/>
        <v>5883000000000</v>
      </c>
      <c r="L20" s="2">
        <f t="shared" ca="1" si="14"/>
        <v>6360000000000</v>
      </c>
      <c r="M20" s="2">
        <f t="shared" ca="1" si="14"/>
        <v>5300000000000</v>
      </c>
      <c r="N20" s="2">
        <f t="shared" ca="1" si="14"/>
        <v>6466000000000</v>
      </c>
      <c r="O20" s="2">
        <f t="shared" ca="1" si="14"/>
        <v>4876000000000</v>
      </c>
      <c r="P20" s="2">
        <f t="shared" ca="1" si="14"/>
        <v>4346000000000</v>
      </c>
      <c r="Q20" s="2">
        <f t="shared" ca="1" si="14"/>
        <v>4621600000000</v>
      </c>
      <c r="R20" s="2">
        <f t="shared" ca="1" si="14"/>
        <v>5830000000000</v>
      </c>
      <c r="S20" s="2">
        <f t="shared" ca="1" si="14"/>
        <v>6360000000000</v>
      </c>
      <c r="T20" s="2">
        <f t="shared" ca="1" si="14"/>
        <v>1632400000000</v>
      </c>
      <c r="U20" s="2">
        <f t="shared" ca="1" si="14"/>
        <v>869200000000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10600000000</v>
      </c>
      <c r="E21" s="2">
        <f>IFERROR(INDEX(E51:E500,MATCH($C$7,$C$51:$C$500,0)),"")</f>
        <v>10600000000</v>
      </c>
      <c r="H21" s="2">
        <f>IFERROR(INDEX(D21:G21,COUNT(D21:G21)),"")</f>
        <v>10600000000</v>
      </c>
      <c r="I21" s="2">
        <f t="shared" ref="I21:V21" si="15">IFERROR(INDEX(I51:I500,MATCH($C$7,$C$51:$C$500,0)),"")</f>
        <v>10600000000</v>
      </c>
      <c r="J21" s="2">
        <f t="shared" si="15"/>
        <v>10600000000</v>
      </c>
      <c r="K21" s="2">
        <f t="shared" si="15"/>
        <v>10600000000</v>
      </c>
      <c r="L21" s="2">
        <f t="shared" si="15"/>
        <v>10600000000</v>
      </c>
      <c r="M21" s="2">
        <f t="shared" si="15"/>
        <v>10600000000</v>
      </c>
      <c r="N21" s="2">
        <f t="shared" si="15"/>
        <v>10600000000</v>
      </c>
      <c r="O21" s="2">
        <f t="shared" si="15"/>
        <v>10600000000</v>
      </c>
      <c r="P21" s="2">
        <f t="shared" si="15"/>
        <v>10600000000</v>
      </c>
      <c r="Q21" s="2">
        <f t="shared" si="15"/>
        <v>10600000000</v>
      </c>
      <c r="R21" s="2">
        <f t="shared" si="15"/>
        <v>10600000000</v>
      </c>
      <c r="S21" s="2">
        <f t="shared" si="15"/>
        <v>10600000000</v>
      </c>
      <c r="T21" s="2">
        <f t="shared" si="15"/>
        <v>2120000000</v>
      </c>
      <c r="U21" s="2">
        <f t="shared" si="15"/>
        <v>2120000000</v>
      </c>
      <c r="V21" s="2">
        <f t="shared" si="15"/>
        <v>180000000</v>
      </c>
    </row>
    <row r="23" spans="1:22" ht="15.5" x14ac:dyDescent="0.35">
      <c r="B23" t="s">
        <v>54</v>
      </c>
      <c r="C23" t="s">
        <v>55</v>
      </c>
      <c r="D23" s="3">
        <f>IFERROR(D5/D6*100,"")</f>
        <v>4.707102304926174</v>
      </c>
      <c r="E23" s="3">
        <f>IFERROR(E5/E6*100,"")</f>
        <v>3.5678726017927391</v>
      </c>
      <c r="H23" s="3">
        <f t="shared" ref="H23:V23" si="16">IFERROR(H5/H6*100,"")</f>
        <v>16.602548693574885</v>
      </c>
      <c r="I23" s="3">
        <f t="shared" si="16"/>
        <v>17.278420183339673</v>
      </c>
      <c r="J23" s="3">
        <f t="shared" si="16"/>
        <v>12.633183848346748</v>
      </c>
      <c r="K23" s="3">
        <f t="shared" si="16"/>
        <v>11.243445585025267</v>
      </c>
      <c r="L23" s="3">
        <f t="shared" si="16"/>
        <v>16.50393253056933</v>
      </c>
      <c r="M23" s="3">
        <f t="shared" si="16"/>
        <v>11.703043628583625</v>
      </c>
      <c r="N23" s="3">
        <f t="shared" si="16"/>
        <v>39.027555114160435</v>
      </c>
      <c r="O23" s="3">
        <f t="shared" si="16"/>
        <v>4.5231633040268067</v>
      </c>
      <c r="P23" s="3">
        <f t="shared" si="16"/>
        <v>12.069406569404109</v>
      </c>
      <c r="Q23" s="3">
        <f t="shared" si="16"/>
        <v>18.274729139786302</v>
      </c>
      <c r="R23" s="3">
        <f t="shared" si="16"/>
        <v>9.273386751153053</v>
      </c>
      <c r="S23" s="3">
        <f t="shared" si="16"/>
        <v>11.186583598621631</v>
      </c>
      <c r="T23" s="3">
        <f t="shared" si="16"/>
        <v>28.329752661085557</v>
      </c>
      <c r="U23" s="3">
        <f t="shared" si="16"/>
        <v>12.103994828854752</v>
      </c>
      <c r="V23" s="3">
        <f t="shared" si="16"/>
        <v>15.23332645789028</v>
      </c>
    </row>
    <row r="24" spans="1:22" ht="15.5" x14ac:dyDescent="0.35">
      <c r="C24" t="s">
        <v>56</v>
      </c>
      <c r="D24" s="4">
        <f>IFERROR(_xlfn.RRI(5,I23,D23),"")</f>
        <v>-0.22900791207080629</v>
      </c>
      <c r="E24" s="4">
        <f>IFERROR(_xlfn.RRI(5,J23,E23),"")</f>
        <v>-0.22343233291849096</v>
      </c>
      <c r="H24" s="4">
        <f t="shared" ref="H24:V24" si="17">IFERROR(_xlfn.RRI(5,M23,H23),"")</f>
        <v>7.2445392492878735E-2</v>
      </c>
      <c r="I24" s="4">
        <f t="shared" si="17"/>
        <v>-0.15037645911713704</v>
      </c>
      <c r="J24" s="4">
        <f t="shared" si="17"/>
        <v>0.22804451508256363</v>
      </c>
      <c r="K24" s="4">
        <f t="shared" si="17"/>
        <v>-1.407767442533181E-2</v>
      </c>
      <c r="L24" s="4">
        <f t="shared" si="17"/>
        <v>-2.0177748017086716E-2</v>
      </c>
      <c r="M24" s="4">
        <f t="shared" si="17"/>
        <v>4.7640044381114688E-2</v>
      </c>
      <c r="N24" s="4">
        <f t="shared" si="17"/>
        <v>0.28391057108230355</v>
      </c>
      <c r="O24" s="4">
        <f t="shared" si="17"/>
        <v>-0.30714892204811461</v>
      </c>
      <c r="P24" s="4">
        <f t="shared" si="17"/>
        <v>-5.7217246856811066E-4</v>
      </c>
      <c r="Q24" s="4">
        <f t="shared" si="17"/>
        <v>3.7077566362492709E-2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173.63</v>
      </c>
      <c r="J25" s="3">
        <f t="shared" si="18"/>
        <v>107.78</v>
      </c>
      <c r="K25" s="3">
        <f t="shared" si="18"/>
        <v>79.23</v>
      </c>
      <c r="L25" s="3">
        <f t="shared" si="18"/>
        <v>113.85</v>
      </c>
      <c r="M25" s="3">
        <f t="shared" si="18"/>
        <v>68.599999999999994</v>
      </c>
      <c r="N25" s="3">
        <f t="shared" si="18"/>
        <v>44.97</v>
      </c>
      <c r="O25" s="3">
        <f t="shared" si="18"/>
        <v>16.98</v>
      </c>
      <c r="P25" s="3">
        <f t="shared" si="18"/>
        <v>39.67</v>
      </c>
      <c r="Q25" s="3">
        <f t="shared" si="18"/>
        <v>55.2</v>
      </c>
      <c r="R25" s="3">
        <f t="shared" si="18"/>
        <v>23.65</v>
      </c>
      <c r="S25" s="3">
        <f t="shared" si="18"/>
        <v>25.44</v>
      </c>
      <c r="T25" s="3">
        <f t="shared" si="18"/>
        <v>306.5</v>
      </c>
      <c r="U25" s="3">
        <f t="shared" si="18"/>
        <v>95.85</v>
      </c>
      <c r="V25" s="3">
        <f t="shared" si="18"/>
        <v>1161.03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0.31020838818804308</v>
      </c>
      <c r="J26" s="4">
        <f t="shared" si="19"/>
        <v>0.4471718250637835</v>
      </c>
      <c r="K26" s="4">
        <f t="shared" si="19"/>
        <v>0.1483796583704593</v>
      </c>
      <c r="L26" s="4">
        <f t="shared" si="19"/>
        <v>0.15578962436501453</v>
      </c>
      <c r="M26" s="4">
        <f t="shared" si="19"/>
        <v>0.23736718439413984</v>
      </c>
      <c r="N26" s="4">
        <f t="shared" si="19"/>
        <v>0.12067879923085401</v>
      </c>
      <c r="O26" s="4">
        <f t="shared" si="19"/>
        <v>-0.43933758753321961</v>
      </c>
      <c r="P26" s="4">
        <f t="shared" si="19"/>
        <v>-0.16174912265128405</v>
      </c>
      <c r="Q26" s="4">
        <f t="shared" si="19"/>
        <v>-0.456225137547976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321.12179245283016</v>
      </c>
      <c r="E27" s="3">
        <f>IFERROR(E4/E21,"")</f>
        <v>272.29716981132077</v>
      </c>
      <c r="H27" s="3">
        <f t="shared" ref="H27:V27" si="20">IFERROR(H4/H21,"")</f>
        <v>1186.837924528302</v>
      </c>
      <c r="I27" s="3">
        <f t="shared" si="20"/>
        <v>1161.7652830188679</v>
      </c>
      <c r="J27" s="3">
        <f t="shared" si="20"/>
        <v>954.64339622641512</v>
      </c>
      <c r="K27" s="3">
        <f t="shared" si="20"/>
        <v>896.10839622641504</v>
      </c>
      <c r="L27" s="3">
        <f t="shared" si="20"/>
        <v>908.83688679245279</v>
      </c>
      <c r="M27" s="3">
        <f t="shared" si="20"/>
        <v>672.12216981132076</v>
      </c>
      <c r="N27" s="3">
        <f t="shared" si="20"/>
        <v>631.97339622641505</v>
      </c>
      <c r="O27" s="3">
        <f t="shared" si="20"/>
        <v>541.19660377358491</v>
      </c>
      <c r="P27" s="3">
        <f t="shared" si="20"/>
        <v>449.22688679245283</v>
      </c>
      <c r="Q27" s="3">
        <f t="shared" si="20"/>
        <v>486.78405660377359</v>
      </c>
      <c r="R27" s="3">
        <f t="shared" si="20"/>
        <v>371.88905660377361</v>
      </c>
      <c r="S27" s="3">
        <f t="shared" si="20"/>
        <v>417.45849056603771</v>
      </c>
      <c r="T27" s="3">
        <f t="shared" si="20"/>
        <v>2310.6033018867925</v>
      </c>
      <c r="U27" s="3">
        <f t="shared" si="20"/>
        <v>1812.35</v>
      </c>
      <c r="V27" s="3">
        <f t="shared" si="20"/>
        <v>18948.705555555556</v>
      </c>
    </row>
    <row r="28" spans="1:22" ht="15.5" x14ac:dyDescent="0.35">
      <c r="C28" t="s">
        <v>61</v>
      </c>
      <c r="D28" s="4">
        <f>IFERROR(_xlfn.RRI(5,I27,D27),"")</f>
        <v>-0.22676718437057974</v>
      </c>
      <c r="E28" s="4">
        <f>IFERROR(_xlfn.RRI(5,J27,E27),"")</f>
        <v>-0.22189108539325841</v>
      </c>
      <c r="H28" s="4">
        <f t="shared" ref="H28:V28" si="21">IFERROR(_xlfn.RRI(5,M27,H27),"")</f>
        <v>0.12044008792437277</v>
      </c>
      <c r="I28" s="4">
        <f t="shared" si="21"/>
        <v>0.12949397746256763</v>
      </c>
      <c r="J28" s="4">
        <f t="shared" si="21"/>
        <v>0.12020426545464247</v>
      </c>
      <c r="K28" s="4">
        <f t="shared" si="21"/>
        <v>0.14809800163988518</v>
      </c>
      <c r="L28" s="4">
        <f t="shared" si="21"/>
        <v>0.13300002633704633</v>
      </c>
      <c r="M28" s="4">
        <f t="shared" si="21"/>
        <v>0.12565930162962702</v>
      </c>
      <c r="N28" s="4">
        <f t="shared" si="21"/>
        <v>8.6468400597159656E-2</v>
      </c>
      <c r="O28" s="4">
        <f t="shared" si="21"/>
        <v>-0.25195808286719723</v>
      </c>
      <c r="P28" s="4">
        <f t="shared" si="21"/>
        <v>-0.24343763459628953</v>
      </c>
      <c r="Q28" s="4">
        <f t="shared" si="21"/>
        <v>-0.51921450184503715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0.6109667841900166</v>
      </c>
      <c r="J29" s="4">
        <f t="shared" si="22"/>
        <v>0.36034330430392525</v>
      </c>
      <c r="K29" s="4">
        <f t="shared" si="22"/>
        <v>-0.30408432147562575</v>
      </c>
      <c r="L29" s="4">
        <f t="shared" si="22"/>
        <v>0.65962099125364437</v>
      </c>
      <c r="M29" s="4">
        <f t="shared" si="22"/>
        <v>0.52546141872359342</v>
      </c>
      <c r="N29" s="4">
        <f t="shared" si="22"/>
        <v>1.6484098939929328</v>
      </c>
      <c r="O29" s="4">
        <f t="shared" si="22"/>
        <v>-0.5719687421225107</v>
      </c>
      <c r="P29" s="4">
        <f t="shared" si="22"/>
        <v>-0.28134057971014492</v>
      </c>
      <c r="Q29" s="4">
        <f t="shared" si="22"/>
        <v>1.3340380549682878</v>
      </c>
      <c r="R29" s="4">
        <f t="shared" si="22"/>
        <v>-7.0361635220125895E-2</v>
      </c>
      <c r="S29" s="4">
        <f t="shared" si="22"/>
        <v>-0.91699836867862972</v>
      </c>
      <c r="T29" s="4">
        <f t="shared" si="22"/>
        <v>2.1977047470005218</v>
      </c>
      <c r="U29" s="4">
        <f t="shared" si="22"/>
        <v>-0.91744399369525342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2.1581503489484899E-2</v>
      </c>
      <c r="I30" s="4">
        <f t="shared" si="23"/>
        <v>0.21696257221406384</v>
      </c>
      <c r="J30" s="4">
        <f t="shared" si="23"/>
        <v>6.5321338631013512E-2</v>
      </c>
      <c r="K30" s="4">
        <f t="shared" si="23"/>
        <v>-1.4005253033864261E-2</v>
      </c>
      <c r="L30" s="4">
        <f t="shared" si="23"/>
        <v>0.35219001487122942</v>
      </c>
      <c r="M30" s="4">
        <f t="shared" si="23"/>
        <v>6.3529214717959012E-2</v>
      </c>
      <c r="N30" s="4">
        <f t="shared" si="23"/>
        <v>0.16773348505861566</v>
      </c>
      <c r="O30" s="4">
        <f t="shared" si="23"/>
        <v>0.20472887907001652</v>
      </c>
      <c r="P30" s="4">
        <f t="shared" si="23"/>
        <v>-7.7153656332444503E-2</v>
      </c>
      <c r="Q30" s="4">
        <f t="shared" si="23"/>
        <v>0.30894966646575456</v>
      </c>
      <c r="R30" s="4">
        <f t="shared" si="23"/>
        <v>-0.10915919784138509</v>
      </c>
      <c r="S30" s="4">
        <f t="shared" si="23"/>
        <v>-0.81932922443885137</v>
      </c>
      <c r="T30" s="4">
        <f t="shared" si="23"/>
        <v>0.27492112554793091</v>
      </c>
      <c r="U30" s="4">
        <f t="shared" si="23"/>
        <v>-0.90435494421049589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1130.5899999999999</v>
      </c>
      <c r="E32" s="3">
        <f>IFERROR(INDEX(E51:E500,MATCH($A$32,$C$51:$C$500,0)),"")</f>
        <v>1123.72</v>
      </c>
      <c r="H32" s="3">
        <f>IFERROR(INDEX(D32:G32,COUNT(D32:G32)),"")</f>
        <v>1123.72</v>
      </c>
      <c r="I32" s="3">
        <f t="shared" ref="I32:V32" si="24">IFERROR(INDEX(I51:I500,MATCH($C$32,$C$51:$C$500,0)),"")</f>
        <v>1083.1099999999999</v>
      </c>
      <c r="J32" s="3">
        <f t="shared" si="24"/>
        <v>917.32</v>
      </c>
      <c r="K32" s="3">
        <f t="shared" si="24"/>
        <v>822.27</v>
      </c>
      <c r="L32" s="3">
        <f t="shared" si="24"/>
        <v>757.98</v>
      </c>
      <c r="M32" s="3">
        <f t="shared" si="24"/>
        <v>650.98</v>
      </c>
      <c r="N32" s="3">
        <f t="shared" si="24"/>
        <v>577.53</v>
      </c>
      <c r="O32" s="3">
        <f t="shared" si="24"/>
        <v>343.99</v>
      </c>
      <c r="P32" s="3">
        <f t="shared" si="24"/>
        <v>336.91</v>
      </c>
      <c r="Q32" s="3">
        <f t="shared" si="24"/>
        <v>299.05</v>
      </c>
      <c r="R32" s="3">
        <f t="shared" si="24"/>
        <v>247.95</v>
      </c>
      <c r="S32" s="3">
        <f t="shared" si="24"/>
        <v>229.42</v>
      </c>
      <c r="T32" s="3">
        <f t="shared" si="24"/>
        <v>1062.5</v>
      </c>
      <c r="U32" s="3">
        <f t="shared" si="24"/>
        <v>772.63</v>
      </c>
      <c r="V32" s="3">
        <f t="shared" si="24"/>
        <v>7477.89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0.99</v>
      </c>
      <c r="E33" s="3">
        <f>IFERROR(INDEX(E51:E500,MATCH($A$33,$C$51:$C$500,0)),"")</f>
        <v>1.5</v>
      </c>
      <c r="H33" s="3">
        <f>IFERROR(INDEX(D33:G33,COUNT(D33:G33)),"")</f>
        <v>1.5</v>
      </c>
      <c r="I33" s="3">
        <f t="shared" ref="I33:V33" si="25">IFERROR(INDEX(I51:I500,MATCH($C$33,$C$51:$C$500,0)),"")</f>
        <v>1.42</v>
      </c>
      <c r="J33" s="3">
        <f t="shared" si="25"/>
        <v>1.04</v>
      </c>
      <c r="K33" s="3">
        <f t="shared" si="25"/>
        <v>0.67</v>
      </c>
      <c r="L33" s="3">
        <f t="shared" si="25"/>
        <v>0.79</v>
      </c>
      <c r="M33" s="3">
        <f t="shared" si="25"/>
        <v>0.77</v>
      </c>
      <c r="N33" s="3">
        <f t="shared" si="25"/>
        <v>1.06</v>
      </c>
      <c r="O33" s="3">
        <f t="shared" si="25"/>
        <v>1.34</v>
      </c>
      <c r="P33" s="3">
        <f t="shared" si="25"/>
        <v>1.22</v>
      </c>
      <c r="Q33" s="3">
        <f t="shared" si="25"/>
        <v>1.46</v>
      </c>
      <c r="R33" s="3">
        <f t="shared" si="25"/>
        <v>2.2200000000000002</v>
      </c>
      <c r="S33" s="3">
        <f t="shared" si="25"/>
        <v>2.62</v>
      </c>
      <c r="T33" s="3">
        <f t="shared" si="25"/>
        <v>3.62</v>
      </c>
      <c r="U33" s="3">
        <f t="shared" si="25"/>
        <v>2.65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20.7</v>
      </c>
      <c r="E34" s="3">
        <f>IFERROR(INDEX(E51:E500,MATCH($A$34,$C$51:$C$500,0)),"")</f>
        <v>41.62</v>
      </c>
      <c r="H34" s="3">
        <f>IFERROR(INDEX(D34:G34,COUNT(D34:G34)),"")</f>
        <v>41.62</v>
      </c>
      <c r="I34" s="3">
        <f t="shared" ref="I34:V34" si="26">IFERROR(INDEX(I51:I500,MATCH($C$34,$C$51:$C$500,0)),"")</f>
        <v>8.8699999999999992</v>
      </c>
      <c r="J34" s="3">
        <f t="shared" si="26"/>
        <v>8.81</v>
      </c>
      <c r="K34" s="3">
        <f t="shared" si="26"/>
        <v>7</v>
      </c>
      <c r="L34" s="3">
        <f t="shared" si="26"/>
        <v>5.27</v>
      </c>
      <c r="M34" s="3">
        <f t="shared" si="26"/>
        <v>7.29</v>
      </c>
      <c r="N34" s="3">
        <f t="shared" si="26"/>
        <v>13.56</v>
      </c>
      <c r="O34" s="3">
        <f t="shared" si="26"/>
        <v>27.09</v>
      </c>
      <c r="P34" s="3">
        <f t="shared" si="26"/>
        <v>10.34</v>
      </c>
      <c r="Q34" s="3">
        <f t="shared" si="26"/>
        <v>7.9</v>
      </c>
      <c r="R34" s="3">
        <f t="shared" si="26"/>
        <v>23.26</v>
      </c>
      <c r="S34" s="3">
        <f t="shared" si="26"/>
        <v>23.58</v>
      </c>
      <c r="T34" s="3">
        <f t="shared" si="26"/>
        <v>12.56</v>
      </c>
      <c r="U34" s="3">
        <f t="shared" si="26"/>
        <v>21.39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3.47</v>
      </c>
      <c r="E35" s="3">
        <f>IFERROR(INDEX(E51:E500,MATCH($A$35,$C$51:$C$500,0)),"")</f>
        <v>6.21</v>
      </c>
      <c r="H35" s="3">
        <f>IFERROR(INDEX(D35:G35,COUNT(D35:G35)),"")</f>
        <v>6.21</v>
      </c>
      <c r="I35" s="3">
        <f t="shared" ref="I35:V35" si="27">IFERROR(INDEX(I51:I500,MATCH($C$35,$C$51:$C$500,0)),"")</f>
        <v>1.33</v>
      </c>
      <c r="J35" s="3">
        <f t="shared" si="27"/>
        <v>1</v>
      </c>
      <c r="K35" s="3">
        <f t="shared" si="27"/>
        <v>0.62</v>
      </c>
      <c r="L35" s="3">
        <f t="shared" si="27"/>
        <v>0.66</v>
      </c>
      <c r="M35" s="3">
        <f t="shared" si="27"/>
        <v>0.74</v>
      </c>
      <c r="N35" s="3">
        <f t="shared" si="27"/>
        <v>0.97</v>
      </c>
      <c r="O35" s="3">
        <f t="shared" si="27"/>
        <v>0.85</v>
      </c>
      <c r="P35" s="3">
        <f t="shared" si="27"/>
        <v>0.91</v>
      </c>
      <c r="Q35" s="3">
        <f t="shared" si="27"/>
        <v>0.9</v>
      </c>
      <c r="R35" s="3">
        <f t="shared" si="27"/>
        <v>1.48</v>
      </c>
      <c r="S35" s="3">
        <f t="shared" si="27"/>
        <v>1.44</v>
      </c>
      <c r="T35" s="3">
        <f t="shared" si="27"/>
        <v>1.67</v>
      </c>
      <c r="U35" s="3">
        <f t="shared" si="27"/>
        <v>1.1299999999999999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3403891000000</v>
      </c>
      <c r="E51" s="5">
        <v>2886350000000</v>
      </c>
      <c r="F51" s="5">
        <v>3369794000000</v>
      </c>
      <c r="G51" s="5">
        <v>2864063000000</v>
      </c>
      <c r="I51" s="5">
        <v>12314712000000</v>
      </c>
      <c r="J51" s="5">
        <v>10119220000000</v>
      </c>
      <c r="K51" s="5">
        <v>9498749000000</v>
      </c>
      <c r="L51" s="5">
        <v>9633671000000</v>
      </c>
      <c r="M51" s="5">
        <v>7124495000000</v>
      </c>
      <c r="N51" s="5">
        <v>6698918000000</v>
      </c>
      <c r="O51" s="5">
        <v>5736684000000</v>
      </c>
      <c r="P51" s="5">
        <v>4761805000000</v>
      </c>
      <c r="Q51" s="5">
        <v>5159911000000</v>
      </c>
      <c r="R51" s="5">
        <v>3942024000000</v>
      </c>
      <c r="S51" s="5">
        <v>4425060000000</v>
      </c>
      <c r="T51" s="5">
        <v>4898479000000</v>
      </c>
      <c r="U51" s="5">
        <v>3842182000000</v>
      </c>
      <c r="V51" s="5">
        <v>3410767000000</v>
      </c>
    </row>
    <row r="52" spans="2:22" ht="15.5" x14ac:dyDescent="0.35">
      <c r="C52" t="s">
        <v>85</v>
      </c>
      <c r="D52" s="5">
        <v>-2257504000000</v>
      </c>
      <c r="E52" s="5">
        <v>-2076841000000</v>
      </c>
      <c r="F52" s="5">
        <v>-2353224000000</v>
      </c>
      <c r="G52" s="5">
        <v>-1986062000000</v>
      </c>
      <c r="I52" s="5">
        <v>-8464728000000</v>
      </c>
      <c r="J52" s="5">
        <v>-7115019000000</v>
      </c>
      <c r="K52" s="5">
        <v>-6971281000000</v>
      </c>
      <c r="L52" s="5">
        <v>-6516096000000</v>
      </c>
      <c r="M52" s="5">
        <v>-5099969000000</v>
      </c>
      <c r="N52" s="5">
        <v>-4947242000000</v>
      </c>
      <c r="O52" s="5">
        <v>-4275989000000</v>
      </c>
      <c r="P52" s="5">
        <v>-3218587000000</v>
      </c>
      <c r="Q52" s="5">
        <v>-3436965000000</v>
      </c>
      <c r="R52" s="5">
        <v>-2993149000000</v>
      </c>
      <c r="S52" s="5">
        <v>-3250076000000</v>
      </c>
      <c r="T52" s="5">
        <v>-3189046000000</v>
      </c>
      <c r="U52" s="5">
        <v>-2651763000000</v>
      </c>
      <c r="V52" s="5">
        <v>-2449553000000</v>
      </c>
    </row>
    <row r="53" spans="2:22" ht="15.5" x14ac:dyDescent="0.35">
      <c r="C53" t="s">
        <v>86</v>
      </c>
      <c r="D53" s="5">
        <v>1146387000000</v>
      </c>
      <c r="E53" s="5">
        <v>809509000000</v>
      </c>
      <c r="F53" s="5">
        <v>1016570000000</v>
      </c>
      <c r="G53" s="5">
        <v>878001000000</v>
      </c>
      <c r="I53" s="5">
        <v>3849984000000</v>
      </c>
      <c r="J53" s="5">
        <v>3004201000000</v>
      </c>
      <c r="K53" s="5">
        <v>2527468000000</v>
      </c>
      <c r="L53" s="5">
        <v>3117575000000</v>
      </c>
      <c r="M53" s="5">
        <v>2024526000000</v>
      </c>
      <c r="N53" s="5">
        <v>1751676000000</v>
      </c>
      <c r="O53" s="5">
        <v>1460695000000</v>
      </c>
      <c r="P53" s="5">
        <v>1543218000000</v>
      </c>
      <c r="Q53" s="5">
        <v>1722946000000</v>
      </c>
      <c r="R53" s="5">
        <v>948875000000</v>
      </c>
      <c r="S53" s="5">
        <v>1174984000000</v>
      </c>
      <c r="T53" s="5">
        <v>1709433000000</v>
      </c>
      <c r="U53" s="5">
        <v>1190419000000</v>
      </c>
      <c r="V53" s="5">
        <v>961214000000</v>
      </c>
    </row>
    <row r="54" spans="2:22" ht="15.5" x14ac:dyDescent="0.35">
      <c r="C54" t="s">
        <v>87</v>
      </c>
      <c r="D54" s="5">
        <v>-318833000000</v>
      </c>
      <c r="E54" s="5">
        <v>-193095000000</v>
      </c>
      <c r="F54" s="5">
        <v>-289261000000</v>
      </c>
      <c r="G54" s="5">
        <v>-219081000000</v>
      </c>
      <c r="I54" s="5">
        <v>-1020560000000</v>
      </c>
      <c r="J54" s="5">
        <v>-880531000000</v>
      </c>
      <c r="K54" s="5">
        <v>-971755000000</v>
      </c>
      <c r="L54" s="5">
        <v>-945100000000</v>
      </c>
      <c r="M54" s="5">
        <v>-631910000000</v>
      </c>
      <c r="N54" s="5">
        <v>-756620000000</v>
      </c>
      <c r="O54" s="5">
        <v>-704141000000</v>
      </c>
      <c r="P54" s="5">
        <v>-611355000000</v>
      </c>
      <c r="Q54" s="5">
        <v>-532909000000</v>
      </c>
      <c r="R54" s="5">
        <v>-331996000000</v>
      </c>
      <c r="S54" s="5">
        <v>-444658000000</v>
      </c>
      <c r="T54" s="5">
        <v>-633986000000</v>
      </c>
      <c r="U54" s="5">
        <v>-533490000000</v>
      </c>
      <c r="V54" s="5">
        <v>-466944000000</v>
      </c>
    </row>
    <row r="55" spans="2:22" ht="15.5" x14ac:dyDescent="0.35">
      <c r="C55" t="s">
        <v>88</v>
      </c>
      <c r="D55" s="5">
        <v>-157406000000</v>
      </c>
      <c r="E55" s="5">
        <v>-123226000000</v>
      </c>
      <c r="F55" s="5">
        <v>-152070000000</v>
      </c>
      <c r="G55" s="5">
        <v>-119202000000</v>
      </c>
      <c r="I55" s="5">
        <v>-507512000000</v>
      </c>
      <c r="J55" s="5">
        <v>-465001000000</v>
      </c>
      <c r="K55" s="5">
        <v>-463358000000</v>
      </c>
      <c r="L55" s="5">
        <v>-451665000000</v>
      </c>
      <c r="M55" s="5">
        <v>-356979000000</v>
      </c>
      <c r="N55" s="5">
        <v>-334670000000</v>
      </c>
      <c r="O55" s="5">
        <v>-396571000000</v>
      </c>
      <c r="P55" s="5">
        <v>-272857000000</v>
      </c>
      <c r="Q55" s="5">
        <v>-239419000000</v>
      </c>
      <c r="R55" s="5">
        <v>-194773000000</v>
      </c>
      <c r="S55" s="5">
        <v>-262944000000</v>
      </c>
      <c r="T55" s="5">
        <v>-263664000000</v>
      </c>
      <c r="U55" s="5">
        <v>-222130000000</v>
      </c>
      <c r="V55" s="5">
        <v>-201071000000</v>
      </c>
    </row>
    <row r="56" spans="2:22" ht="15.5" x14ac:dyDescent="0.35">
      <c r="C56" t="s">
        <v>89</v>
      </c>
      <c r="D56" s="5">
        <v>-160737000000</v>
      </c>
      <c r="E56" s="5">
        <v>-123532000000</v>
      </c>
      <c r="F56" s="5">
        <v>-148060000000</v>
      </c>
      <c r="G56" s="5">
        <v>-104150000000</v>
      </c>
      <c r="I56" s="5">
        <v>-527752000000</v>
      </c>
      <c r="J56" s="5">
        <v>-516048000000</v>
      </c>
      <c r="K56" s="5">
        <v>-508145000000</v>
      </c>
      <c r="L56" s="5">
        <v>-431373000000</v>
      </c>
      <c r="M56" s="5">
        <v>-285425000000</v>
      </c>
      <c r="N56" s="5">
        <v>-384193000000</v>
      </c>
      <c r="O56" s="5">
        <v>-356277000000</v>
      </c>
      <c r="P56" s="5">
        <v>-346843000000</v>
      </c>
      <c r="Q56" s="5">
        <v>-328477000000</v>
      </c>
      <c r="R56" s="5">
        <v>-347818000000</v>
      </c>
      <c r="S56" s="5">
        <v>-352361000000</v>
      </c>
      <c r="T56" s="5">
        <v>-310649000000</v>
      </c>
      <c r="U56" s="5">
        <v>-273142000000</v>
      </c>
      <c r="V56" s="5">
        <v>-254244000000</v>
      </c>
    </row>
    <row r="57" spans="2:22" ht="15.5" x14ac:dyDescent="0.35">
      <c r="C57" t="s">
        <v>96</v>
      </c>
      <c r="D57" s="5">
        <v>63000000</v>
      </c>
      <c r="E57" s="5">
        <v>534000000</v>
      </c>
      <c r="F57" s="5">
        <v>80000000</v>
      </c>
      <c r="G57" s="5">
        <v>466000000</v>
      </c>
      <c r="I57" s="5">
        <v>980000000</v>
      </c>
      <c r="J57" s="5">
        <v>-4428000000</v>
      </c>
      <c r="K57" s="5">
        <v>828000000</v>
      </c>
      <c r="L57" s="5">
        <v>1633000000</v>
      </c>
      <c r="M57" s="5">
        <v>238000000</v>
      </c>
      <c r="N57" s="5">
        <v>928000000</v>
      </c>
      <c r="O57" s="5">
        <v>8081000000</v>
      </c>
      <c r="P57" s="5">
        <v>-339000000</v>
      </c>
      <c r="Q57" s="5">
        <v>1749000000</v>
      </c>
      <c r="R57" s="5">
        <v>201226000000</v>
      </c>
      <c r="S57" s="5">
        <v>1143000000</v>
      </c>
      <c r="T57" s="5">
        <v>954000000</v>
      </c>
      <c r="U57" s="5">
        <v>2086000000</v>
      </c>
      <c r="V57" s="5">
        <v>1905000000</v>
      </c>
    </row>
    <row r="58" spans="2:22" ht="15.5" x14ac:dyDescent="0.35">
      <c r="C58" t="s">
        <v>97</v>
      </c>
      <c r="O58" s="5">
        <v>-24263000000</v>
      </c>
      <c r="P58" s="5">
        <v>27747000000</v>
      </c>
      <c r="Q58" s="5">
        <v>17719000000</v>
      </c>
      <c r="R58" s="5">
        <v>-5790000000</v>
      </c>
      <c r="S58" s="5">
        <v>-6304000000</v>
      </c>
      <c r="T58" s="5">
        <v>-4548000000</v>
      </c>
      <c r="U58" s="5">
        <v>-53659000000</v>
      </c>
      <c r="V58" s="5">
        <v>-10579000000</v>
      </c>
    </row>
    <row r="59" spans="2:22" ht="15.5" x14ac:dyDescent="0.35">
      <c r="C59" t="s">
        <v>92</v>
      </c>
      <c r="D59" s="5">
        <v>-6415000000</v>
      </c>
      <c r="E59" s="5">
        <v>-9086000000</v>
      </c>
      <c r="F59" s="5">
        <v>-7563000000</v>
      </c>
      <c r="G59" s="5">
        <v>-3060000000</v>
      </c>
      <c r="I59" s="5">
        <v>-11756000000</v>
      </c>
      <c r="J59" s="5">
        <v>311000000</v>
      </c>
      <c r="K59" s="5">
        <v>3155000000</v>
      </c>
      <c r="L59" s="5">
        <v>6337000000</v>
      </c>
      <c r="M59" s="5">
        <v>16118000000</v>
      </c>
      <c r="N59" s="5">
        <v>23636000000</v>
      </c>
      <c r="O59" s="5">
        <v>-2425000000</v>
      </c>
      <c r="P59" s="5">
        <v>7874000000</v>
      </c>
      <c r="Q59" s="5">
        <v>3639000000</v>
      </c>
      <c r="R59" s="5">
        <v>646000000</v>
      </c>
      <c r="S59" s="5">
        <v>33697000000</v>
      </c>
      <c r="T59" s="5">
        <v>99000000</v>
      </c>
      <c r="U59" s="5">
        <v>12525000000</v>
      </c>
      <c r="V59" s="5">
        <v>38282000000</v>
      </c>
    </row>
    <row r="60" spans="2:22" ht="15.5" x14ac:dyDescent="0.35">
      <c r="C60" t="s">
        <v>93</v>
      </c>
      <c r="D60" s="5">
        <v>827554000000</v>
      </c>
      <c r="E60" s="5">
        <v>616414000000</v>
      </c>
      <c r="F60" s="5">
        <v>727309000000</v>
      </c>
      <c r="G60" s="5">
        <v>658920000000</v>
      </c>
      <c r="I60" s="5">
        <v>2829424000000</v>
      </c>
      <c r="J60" s="5">
        <v>2123670000000</v>
      </c>
      <c r="K60" s="5">
        <v>1555713000000</v>
      </c>
      <c r="L60" s="5">
        <v>2172475000000</v>
      </c>
      <c r="M60" s="5">
        <v>1392616000000</v>
      </c>
      <c r="N60" s="5">
        <v>995056000000</v>
      </c>
      <c r="O60" s="5">
        <v>756554000000</v>
      </c>
      <c r="P60" s="5">
        <v>931863000000</v>
      </c>
      <c r="Q60" s="5">
        <v>1190037000000</v>
      </c>
      <c r="R60" s="5">
        <v>616879000000</v>
      </c>
      <c r="S60" s="5">
        <v>730326000000</v>
      </c>
      <c r="T60" s="5">
        <v>1075447000000</v>
      </c>
      <c r="U60" s="5">
        <v>656929000000</v>
      </c>
      <c r="V60" s="5">
        <v>494270000000</v>
      </c>
    </row>
    <row r="61" spans="2:22" ht="15.5" x14ac:dyDescent="0.35">
      <c r="C61" t="s">
        <v>94</v>
      </c>
      <c r="D61" s="5">
        <v>-52727000000</v>
      </c>
      <c r="E61" s="5">
        <v>-44541000000</v>
      </c>
      <c r="F61" s="5">
        <v>-22625000000</v>
      </c>
      <c r="G61" s="5">
        <v>-113696000000</v>
      </c>
      <c r="I61" s="5">
        <v>-329879000000</v>
      </c>
      <c r="J61" s="5">
        <v>-483654000000</v>
      </c>
      <c r="K61" s="5">
        <v>-415070000000</v>
      </c>
      <c r="L61" s="5">
        <v>-562247000000</v>
      </c>
      <c r="M61" s="5">
        <v>-426732000000</v>
      </c>
      <c r="N61" s="5">
        <v>-299760000000</v>
      </c>
      <c r="O61" s="5">
        <v>-476470000000</v>
      </c>
      <c r="P61" s="5">
        <v>-320599000000</v>
      </c>
      <c r="Q61" s="5">
        <v>-243280000000</v>
      </c>
      <c r="R61" s="5">
        <v>-279429000000</v>
      </c>
      <c r="S61" s="5">
        <v>-303639000000</v>
      </c>
      <c r="T61" s="5">
        <v>-202910000000</v>
      </c>
      <c r="U61" s="5">
        <v>-350500000000</v>
      </c>
      <c r="V61" s="5">
        <v>-149279000000</v>
      </c>
    </row>
    <row r="62" spans="2:22" ht="15.5" x14ac:dyDescent="0.35">
      <c r="C62" t="s">
        <v>27</v>
      </c>
      <c r="D62" s="5">
        <v>-88029000000</v>
      </c>
      <c r="E62" s="5">
        <v>-81446000000</v>
      </c>
      <c r="F62" s="5">
        <v>-99378000000</v>
      </c>
      <c r="G62" s="5">
        <v>-121298000000</v>
      </c>
      <c r="I62" s="5">
        <v>-452485000000</v>
      </c>
      <c r="J62" s="5">
        <v>-550689000000</v>
      </c>
      <c r="K62" s="5">
        <v>-439171000000</v>
      </c>
      <c r="L62" s="5">
        <v>-577531000000</v>
      </c>
      <c r="M62" s="5">
        <v>-441659000000</v>
      </c>
      <c r="N62" s="5">
        <v>-319116000000</v>
      </c>
      <c r="O62" s="5">
        <v>-504644000000</v>
      </c>
      <c r="P62" s="5">
        <v>-359218000000</v>
      </c>
      <c r="Q62" s="5">
        <v>-271890000000</v>
      </c>
      <c r="R62" s="5">
        <v>-293771000000</v>
      </c>
      <c r="S62" s="5">
        <v>-325337000000</v>
      </c>
      <c r="T62" s="5">
        <v>-234125000000</v>
      </c>
      <c r="U62" s="5">
        <v>-362729000000</v>
      </c>
      <c r="V62" s="5">
        <v>-157097000000</v>
      </c>
    </row>
    <row r="63" spans="2:22" ht="15.5" x14ac:dyDescent="0.35">
      <c r="C63" t="s">
        <v>95</v>
      </c>
      <c r="D63" s="5">
        <v>1202000000</v>
      </c>
      <c r="E63" s="5">
        <v>1897000000</v>
      </c>
      <c r="F63" s="5">
        <v>1709000000</v>
      </c>
      <c r="G63" s="5">
        <v>3333000000</v>
      </c>
      <c r="I63" s="5">
        <v>12552000000</v>
      </c>
      <c r="J63" s="5">
        <v>21277000000</v>
      </c>
      <c r="K63" s="5">
        <v>24101000000</v>
      </c>
      <c r="L63" s="5">
        <v>15284000000</v>
      </c>
      <c r="M63" s="5">
        <v>14927000000</v>
      </c>
      <c r="N63" s="5">
        <v>19356000000</v>
      </c>
      <c r="O63" s="5">
        <v>28174000000</v>
      </c>
      <c r="P63" s="5">
        <v>38619000000</v>
      </c>
      <c r="Q63" s="5">
        <v>28610000000</v>
      </c>
      <c r="R63" s="5">
        <v>14342000000</v>
      </c>
      <c r="S63" s="5">
        <v>21698000000</v>
      </c>
      <c r="T63" s="5">
        <v>31215000000</v>
      </c>
      <c r="U63" s="5">
        <v>12229000000</v>
      </c>
      <c r="V63" s="5">
        <v>7818000000</v>
      </c>
    </row>
    <row r="64" spans="2:22" ht="15.5" x14ac:dyDescent="0.35">
      <c r="C64" t="s">
        <v>90</v>
      </c>
      <c r="D64" s="5">
        <v>48683000000</v>
      </c>
      <c r="E64" s="5">
        <v>49591000000</v>
      </c>
      <c r="F64" s="5">
        <v>89627000000</v>
      </c>
      <c r="G64" s="5">
        <v>18851000000</v>
      </c>
      <c r="I64" s="5">
        <v>168385000000</v>
      </c>
      <c r="J64" s="5">
        <v>94491000000</v>
      </c>
    </row>
    <row r="65" spans="2:22" ht="15.5" x14ac:dyDescent="0.35">
      <c r="C65" t="s">
        <v>98</v>
      </c>
      <c r="D65" s="5">
        <v>-52727000000</v>
      </c>
      <c r="E65" s="5">
        <v>-44541000000</v>
      </c>
      <c r="F65" s="5">
        <v>-22625000000</v>
      </c>
      <c r="G65" s="5">
        <v>-113696000000</v>
      </c>
      <c r="I65" s="5">
        <v>-329879000000</v>
      </c>
      <c r="J65" s="5">
        <v>-483654000000</v>
      </c>
      <c r="K65" s="5">
        <v>-415070000000</v>
      </c>
      <c r="L65" s="5">
        <v>-562247000000</v>
      </c>
      <c r="M65" s="5">
        <v>-426732000000</v>
      </c>
      <c r="N65" s="5">
        <v>-299760000000</v>
      </c>
      <c r="O65" s="5">
        <v>-476470000000</v>
      </c>
      <c r="P65" s="5">
        <v>-320599000000</v>
      </c>
      <c r="Q65" s="5">
        <v>-243280000000</v>
      </c>
      <c r="R65" s="5">
        <v>-279429000000</v>
      </c>
      <c r="S65" s="5">
        <v>-303639000000</v>
      </c>
      <c r="T65" s="5">
        <v>-202910000000</v>
      </c>
      <c r="U65" s="5">
        <v>-350500000000</v>
      </c>
      <c r="V65" s="5">
        <v>-149279000000</v>
      </c>
    </row>
    <row r="66" spans="2:22" ht="15.5" x14ac:dyDescent="0.35">
      <c r="C66" t="s">
        <v>29</v>
      </c>
      <c r="D66" s="5">
        <v>774827000000</v>
      </c>
      <c r="E66" s="5">
        <v>571873000000</v>
      </c>
      <c r="F66" s="5">
        <v>704684000000</v>
      </c>
      <c r="G66" s="5">
        <v>545224000000</v>
      </c>
      <c r="I66" s="5">
        <v>2499545000000</v>
      </c>
      <c r="J66" s="5">
        <v>1640016000000</v>
      </c>
      <c r="K66" s="5">
        <v>1140643000000</v>
      </c>
      <c r="L66" s="5">
        <v>1610228000000</v>
      </c>
      <c r="M66" s="5">
        <v>965884000000</v>
      </c>
      <c r="N66" s="5">
        <v>695296000000</v>
      </c>
      <c r="O66" s="5">
        <v>280084000000</v>
      </c>
      <c r="P66" s="5">
        <v>611264000000</v>
      </c>
      <c r="Q66" s="5">
        <v>946757000000</v>
      </c>
      <c r="R66" s="5">
        <v>337450000000</v>
      </c>
      <c r="S66" s="5">
        <v>426687000000</v>
      </c>
      <c r="T66" s="5">
        <v>872537000000</v>
      </c>
      <c r="U66" s="5">
        <v>306429000000</v>
      </c>
      <c r="V66" s="5">
        <v>344991000000</v>
      </c>
    </row>
    <row r="67" spans="2:22" ht="15.5" x14ac:dyDescent="0.35">
      <c r="C67" t="s">
        <v>28</v>
      </c>
      <c r="D67" s="5">
        <v>-210194000000</v>
      </c>
      <c r="E67" s="5">
        <v>-150523000000</v>
      </c>
      <c r="F67" s="5">
        <v>-188608000000</v>
      </c>
      <c r="G67" s="5">
        <v>-147141000000</v>
      </c>
      <c r="I67" s="5">
        <v>-670747000000</v>
      </c>
      <c r="J67" s="5">
        <v>-498641000000</v>
      </c>
      <c r="K67" s="5">
        <v>-298978000000</v>
      </c>
      <c r="L67" s="5">
        <v>-403641000000</v>
      </c>
      <c r="M67" s="5">
        <v>-226235000000</v>
      </c>
      <c r="N67" s="5">
        <v>-217125000000</v>
      </c>
      <c r="O67" s="5">
        <v>-101920000000</v>
      </c>
      <c r="P67" s="5">
        <v>-178847000000</v>
      </c>
      <c r="Q67" s="5">
        <v>-275711000000</v>
      </c>
      <c r="R67" s="5">
        <v>-85410000000</v>
      </c>
      <c r="S67" s="5">
        <v>-124168000000</v>
      </c>
      <c r="T67" s="5">
        <v>-222743000000</v>
      </c>
      <c r="U67" s="5">
        <v>-90733000000</v>
      </c>
      <c r="V67" s="5">
        <v>-92533000000</v>
      </c>
    </row>
    <row r="68" spans="2:22" ht="15.5" x14ac:dyDescent="0.35">
      <c r="C68" t="s">
        <v>262</v>
      </c>
      <c r="D68" s="5">
        <v>564633000000</v>
      </c>
      <c r="E68" s="5">
        <v>421350000000</v>
      </c>
      <c r="F68" s="5">
        <v>516076000000</v>
      </c>
      <c r="G68" s="5">
        <v>398083000000</v>
      </c>
      <c r="I68" s="5">
        <v>1828798000000</v>
      </c>
      <c r="J68" s="5">
        <v>1141375000000</v>
      </c>
      <c r="K68" s="5">
        <v>841665000000</v>
      </c>
      <c r="L68" s="5">
        <v>1206587000000</v>
      </c>
      <c r="M68" s="5">
        <v>739649000000</v>
      </c>
      <c r="N68" s="5">
        <v>478171000000</v>
      </c>
      <c r="O68" s="5">
        <v>178164000000</v>
      </c>
      <c r="P68" s="5">
        <v>432417000000</v>
      </c>
      <c r="Q68" s="5">
        <v>671046000000</v>
      </c>
      <c r="R68" s="5">
        <v>252040000000</v>
      </c>
      <c r="S68" s="5">
        <v>302519000000</v>
      </c>
      <c r="T68" s="5">
        <v>649794000000</v>
      </c>
      <c r="U68" s="5">
        <v>215696000000</v>
      </c>
      <c r="V68" s="5">
        <v>252458000000</v>
      </c>
    </row>
    <row r="69" spans="2:22" ht="15.5" x14ac:dyDescent="0.35">
      <c r="C69" t="s">
        <v>265</v>
      </c>
      <c r="P69" s="5">
        <v>-5172000000</v>
      </c>
      <c r="Q69" s="5">
        <v>-83058000000</v>
      </c>
    </row>
    <row r="70" spans="2:22" ht="15.5" x14ac:dyDescent="0.35">
      <c r="C70" t="s">
        <v>102</v>
      </c>
      <c r="D70" s="5">
        <v>564633000000</v>
      </c>
      <c r="E70" s="5">
        <v>421350000000</v>
      </c>
      <c r="F70" s="5">
        <v>516076000000</v>
      </c>
      <c r="G70" s="5">
        <v>398083000000</v>
      </c>
      <c r="I70" s="5">
        <v>1828798000000</v>
      </c>
      <c r="J70" s="5">
        <v>1141375000000</v>
      </c>
      <c r="K70" s="5">
        <v>841665000000</v>
      </c>
      <c r="L70" s="5">
        <v>1206587000000</v>
      </c>
      <c r="M70" s="5">
        <v>739649000000</v>
      </c>
      <c r="N70" s="5">
        <v>478171000000</v>
      </c>
      <c r="O70" s="5">
        <v>178164000000</v>
      </c>
      <c r="P70" s="5">
        <v>427245000000</v>
      </c>
      <c r="Q70" s="5">
        <v>587988000000</v>
      </c>
      <c r="R70" s="5">
        <v>252040000000</v>
      </c>
      <c r="S70" s="5">
        <v>302519000000</v>
      </c>
      <c r="T70" s="5">
        <v>649794000000</v>
      </c>
      <c r="U70" s="5">
        <v>215696000000</v>
      </c>
      <c r="V70" s="5">
        <v>252458000000</v>
      </c>
    </row>
    <row r="71" spans="2:22" ht="15.5" x14ac:dyDescent="0.35">
      <c r="C71" t="s">
        <v>103</v>
      </c>
      <c r="F71" s="5">
        <v>171150000000</v>
      </c>
      <c r="I71" s="5">
        <v>171150000000</v>
      </c>
      <c r="J71" s="5">
        <v>109282000000</v>
      </c>
      <c r="K71" s="5">
        <v>160968000000</v>
      </c>
      <c r="L71" s="5">
        <v>146494000000</v>
      </c>
      <c r="M71" s="5">
        <v>98662000000</v>
      </c>
      <c r="N71" s="5">
        <v>1977174000000</v>
      </c>
      <c r="O71" s="5">
        <v>-11803000000</v>
      </c>
      <c r="P71" s="5">
        <v>22244000000</v>
      </c>
      <c r="Q71" s="5">
        <v>9532000000</v>
      </c>
      <c r="R71" s="5">
        <v>-610000000</v>
      </c>
      <c r="S71" s="5">
        <v>11628000000</v>
      </c>
    </row>
    <row r="72" spans="2:22" ht="15.5" x14ac:dyDescent="0.35">
      <c r="C72" t="s">
        <v>104</v>
      </c>
      <c r="F72" s="5">
        <v>171150000000</v>
      </c>
      <c r="I72" s="5">
        <v>171150000000</v>
      </c>
      <c r="J72" s="5">
        <v>109282000000</v>
      </c>
      <c r="K72" s="5">
        <v>160968000000</v>
      </c>
      <c r="L72" s="5">
        <v>146494000000</v>
      </c>
      <c r="M72" s="5">
        <v>98662000000</v>
      </c>
      <c r="N72" s="5">
        <v>1977174000000</v>
      </c>
      <c r="O72" s="5">
        <v>-11803000000</v>
      </c>
      <c r="P72" s="5">
        <v>22244000000</v>
      </c>
      <c r="Q72" s="5">
        <v>9532000000</v>
      </c>
      <c r="R72" s="5">
        <v>-610000000</v>
      </c>
      <c r="S72" s="5">
        <v>11628000000</v>
      </c>
    </row>
    <row r="73" spans="2:22" ht="15.5" x14ac:dyDescent="0.35">
      <c r="C73" t="s">
        <v>105</v>
      </c>
      <c r="D73" s="5">
        <v>564633000000</v>
      </c>
      <c r="E73" s="5">
        <v>421350000000</v>
      </c>
      <c r="F73" s="5">
        <v>687226000000</v>
      </c>
      <c r="G73" s="5">
        <v>398083000000</v>
      </c>
      <c r="I73" s="5">
        <v>1999948000000</v>
      </c>
      <c r="J73" s="5">
        <v>1250657000000</v>
      </c>
      <c r="K73" s="5">
        <v>1002633000000</v>
      </c>
      <c r="L73" s="5">
        <v>1353081000000</v>
      </c>
      <c r="M73" s="5">
        <v>838311000000</v>
      </c>
      <c r="N73" s="5">
        <v>2455345000000</v>
      </c>
      <c r="O73" s="5">
        <v>166361000000</v>
      </c>
      <c r="P73" s="5">
        <v>449489000000</v>
      </c>
      <c r="Q73" s="5">
        <v>597520000000</v>
      </c>
      <c r="R73" s="5">
        <v>251430000000</v>
      </c>
      <c r="S73" s="5">
        <v>314147000000</v>
      </c>
      <c r="T73" s="5">
        <v>649794000000</v>
      </c>
      <c r="U73" s="5">
        <v>215696000000</v>
      </c>
      <c r="V73" s="5">
        <v>252458000000</v>
      </c>
    </row>
    <row r="74" spans="2:22" ht="15.5" x14ac:dyDescent="0.35">
      <c r="C74" t="s">
        <v>106</v>
      </c>
      <c r="D74" s="5">
        <v>564633000000</v>
      </c>
      <c r="E74" s="5">
        <v>421350000000</v>
      </c>
      <c r="F74" s="5">
        <v>516076000000</v>
      </c>
      <c r="G74" s="5">
        <v>398083000000</v>
      </c>
      <c r="I74" s="5">
        <v>1828798000000</v>
      </c>
      <c r="J74" s="5">
        <v>1141375000000</v>
      </c>
      <c r="K74" s="5">
        <v>841665000000</v>
      </c>
      <c r="L74" s="5">
        <v>1206587000000</v>
      </c>
      <c r="M74" s="5">
        <v>739649000000</v>
      </c>
      <c r="N74" s="5">
        <v>478171000000</v>
      </c>
      <c r="O74" s="5">
        <v>178164000000</v>
      </c>
      <c r="P74" s="5">
        <v>427245000000</v>
      </c>
      <c r="Q74" s="5">
        <v>587988000000</v>
      </c>
      <c r="R74" s="5">
        <v>252040000000</v>
      </c>
      <c r="S74" s="5">
        <v>302519000000</v>
      </c>
      <c r="T74" s="5">
        <v>649794000000</v>
      </c>
      <c r="U74" s="5">
        <v>215696000000</v>
      </c>
      <c r="V74" s="5">
        <v>252458000000</v>
      </c>
    </row>
    <row r="75" spans="2:22" ht="15.5" x14ac:dyDescent="0.35">
      <c r="C75" t="s">
        <v>8</v>
      </c>
      <c r="D75" s="5">
        <v>571048000000</v>
      </c>
      <c r="E75" s="5">
        <v>430436000000</v>
      </c>
      <c r="F75" s="5">
        <v>694789000000</v>
      </c>
      <c r="G75" s="5">
        <v>401143000000</v>
      </c>
      <c r="I75" s="5">
        <v>2011704000000</v>
      </c>
      <c r="J75" s="5">
        <v>1250346000000</v>
      </c>
      <c r="K75" s="5">
        <v>999478000000</v>
      </c>
      <c r="L75" s="5">
        <v>1346744000000</v>
      </c>
      <c r="M75" s="5">
        <v>822193000000</v>
      </c>
      <c r="N75" s="5">
        <v>2431709000000</v>
      </c>
      <c r="O75" s="5">
        <v>168786000000</v>
      </c>
      <c r="P75" s="5">
        <v>441615000000</v>
      </c>
      <c r="Q75" s="5">
        <v>593881000000</v>
      </c>
      <c r="R75" s="5">
        <v>250784000000</v>
      </c>
      <c r="S75" s="5">
        <v>280450000000</v>
      </c>
      <c r="T75" s="5">
        <v>649695000000</v>
      </c>
      <c r="U75" s="5">
        <v>203171000000</v>
      </c>
      <c r="V75" s="5">
        <v>214176000000</v>
      </c>
    </row>
    <row r="76" spans="2:22" ht="15.5" x14ac:dyDescent="0.35">
      <c r="C76" t="s">
        <v>108</v>
      </c>
      <c r="D76" s="5">
        <v>564633000000</v>
      </c>
      <c r="E76" s="5">
        <v>421350000000</v>
      </c>
      <c r="F76" s="5">
        <v>516076000000</v>
      </c>
      <c r="G76" s="5">
        <v>398083000000</v>
      </c>
      <c r="I76" s="5">
        <v>1828798000000</v>
      </c>
      <c r="J76" s="5">
        <v>1141375000000</v>
      </c>
      <c r="K76" s="5">
        <v>841665000000</v>
      </c>
      <c r="L76" s="5">
        <v>1206587000000</v>
      </c>
      <c r="M76" s="5">
        <v>739649000000</v>
      </c>
      <c r="N76" s="5">
        <v>478171000000</v>
      </c>
      <c r="O76" s="5">
        <v>178164000000</v>
      </c>
      <c r="P76" s="5">
        <v>427245000000</v>
      </c>
      <c r="Q76" s="5">
        <v>587988000000</v>
      </c>
      <c r="R76" s="5">
        <v>252040000000</v>
      </c>
      <c r="S76" s="5">
        <v>302519000000</v>
      </c>
      <c r="T76" s="5">
        <v>649794000000</v>
      </c>
      <c r="U76" s="5">
        <v>215696000000</v>
      </c>
      <c r="V76" s="5">
        <v>252458000000</v>
      </c>
    </row>
    <row r="77" spans="2:22" ht="15.5" x14ac:dyDescent="0.35">
      <c r="C77" t="s">
        <v>109</v>
      </c>
      <c r="D77" s="5">
        <v>564633000000</v>
      </c>
      <c r="E77" s="5">
        <v>421350000000</v>
      </c>
      <c r="F77" s="5">
        <v>687226000000</v>
      </c>
      <c r="G77" s="5">
        <v>398083000000</v>
      </c>
      <c r="I77" s="5">
        <v>1999948000000</v>
      </c>
      <c r="J77" s="5">
        <v>1250657000000</v>
      </c>
      <c r="K77" s="5">
        <v>1002633000000</v>
      </c>
      <c r="L77" s="5">
        <v>1353081000000</v>
      </c>
      <c r="M77" s="5">
        <v>838311000000</v>
      </c>
      <c r="N77" s="5">
        <v>2455345000000</v>
      </c>
      <c r="O77" s="5">
        <v>166361000000</v>
      </c>
      <c r="P77" s="5">
        <v>449489000000</v>
      </c>
      <c r="Q77" s="5">
        <v>597520000000</v>
      </c>
      <c r="R77" s="5">
        <v>251430000000</v>
      </c>
      <c r="S77" s="5">
        <v>314147000000</v>
      </c>
      <c r="T77" s="5">
        <v>649794000000</v>
      </c>
      <c r="U77" s="5">
        <v>215696000000</v>
      </c>
      <c r="V77" s="5">
        <v>252458000000</v>
      </c>
    </row>
    <row r="78" spans="2:22" ht="15.5" x14ac:dyDescent="0.35">
      <c r="C78" t="s">
        <v>110</v>
      </c>
      <c r="D78" s="5">
        <v>564633000000</v>
      </c>
      <c r="E78" s="5">
        <v>421350000000</v>
      </c>
      <c r="F78" s="5">
        <v>687226000000</v>
      </c>
      <c r="G78" s="5">
        <v>398083000000</v>
      </c>
      <c r="I78" s="5">
        <v>1999948000000</v>
      </c>
      <c r="J78" s="5">
        <v>1250657000000</v>
      </c>
      <c r="K78" s="5">
        <v>1002633000000</v>
      </c>
      <c r="L78" s="5">
        <v>1353081000000</v>
      </c>
      <c r="M78" s="5">
        <v>838311000000</v>
      </c>
      <c r="N78" s="5">
        <v>2455345000000</v>
      </c>
      <c r="O78" s="5">
        <v>166361000000</v>
      </c>
      <c r="P78" s="5">
        <v>449489000000</v>
      </c>
      <c r="Q78" s="5">
        <v>597520000000</v>
      </c>
      <c r="R78" s="5">
        <v>251430000000</v>
      </c>
      <c r="S78" s="5">
        <v>314147000000</v>
      </c>
      <c r="T78" s="5">
        <v>649794000000</v>
      </c>
      <c r="U78" s="5">
        <v>215696000000</v>
      </c>
      <c r="V78" s="5">
        <v>252458000000</v>
      </c>
    </row>
    <row r="80" spans="2:22" ht="15.5" x14ac:dyDescent="0.35">
      <c r="B80" t="s">
        <v>111</v>
      </c>
      <c r="C80" t="s">
        <v>112</v>
      </c>
    </row>
    <row r="81" spans="3:22" ht="15.5" x14ac:dyDescent="0.35">
      <c r="C81" t="s">
        <v>113</v>
      </c>
    </row>
    <row r="82" spans="3:22" ht="15.5" x14ac:dyDescent="0.35">
      <c r="C82" t="s">
        <v>20</v>
      </c>
      <c r="D82" s="5">
        <v>676925000000</v>
      </c>
      <c r="E82" s="5">
        <v>635773000000</v>
      </c>
      <c r="F82" s="5">
        <v>592612000000</v>
      </c>
      <c r="G82" s="5">
        <v>494120000000</v>
      </c>
      <c r="I82" s="5">
        <v>592612000000</v>
      </c>
      <c r="J82" s="5">
        <v>557023000000</v>
      </c>
      <c r="K82" s="5">
        <v>389746000000</v>
      </c>
      <c r="L82" s="5">
        <v>359349000000</v>
      </c>
      <c r="M82" s="5">
        <v>422378000000</v>
      </c>
      <c r="N82" s="5">
        <v>647709000000</v>
      </c>
      <c r="O82" s="5">
        <v>270331000000</v>
      </c>
      <c r="P82" s="5">
        <v>523895000000</v>
      </c>
      <c r="Q82" s="5">
        <v>381055000000</v>
      </c>
      <c r="R82" s="5">
        <v>251218000000</v>
      </c>
      <c r="S82" s="5">
        <v>798488000000</v>
      </c>
      <c r="T82" s="5">
        <v>1070461000000</v>
      </c>
      <c r="U82" s="5">
        <v>287087000000</v>
      </c>
      <c r="V82" s="5">
        <v>337623000000</v>
      </c>
    </row>
    <row r="83" spans="3:22" ht="15.5" x14ac:dyDescent="0.35">
      <c r="C83" t="s">
        <v>115</v>
      </c>
      <c r="D83" s="5">
        <v>361189000000</v>
      </c>
      <c r="E83" s="5">
        <v>371527000000</v>
      </c>
      <c r="F83" s="5">
        <v>353674000000</v>
      </c>
      <c r="G83" s="5">
        <v>364222000000</v>
      </c>
      <c r="I83" s="5">
        <v>353674000000</v>
      </c>
      <c r="J83" s="5">
        <v>358837000000</v>
      </c>
      <c r="K83" s="5">
        <v>368754000000</v>
      </c>
      <c r="L83" s="5">
        <v>460430000000</v>
      </c>
      <c r="M83" s="5">
        <v>249662000000</v>
      </c>
      <c r="N83" s="5">
        <v>381764000000</v>
      </c>
      <c r="O83" s="5">
        <v>355062000000</v>
      </c>
      <c r="P83" s="5">
        <v>399128000000</v>
      </c>
      <c r="Q83" s="5">
        <v>325340000000</v>
      </c>
      <c r="R83" s="5">
        <v>275273000000</v>
      </c>
      <c r="S83" s="5">
        <v>230740000000</v>
      </c>
      <c r="T83" s="5">
        <v>226457000000</v>
      </c>
      <c r="U83" s="5">
        <v>208275000000</v>
      </c>
      <c r="V83" s="5">
        <v>176023000000</v>
      </c>
    </row>
    <row r="84" spans="3:22" ht="15.5" x14ac:dyDescent="0.35">
      <c r="C84" t="s">
        <v>116</v>
      </c>
      <c r="D84" s="5">
        <v>489318000000</v>
      </c>
      <c r="E84" s="5">
        <v>423598000000</v>
      </c>
      <c r="F84" s="5">
        <v>454993000000</v>
      </c>
      <c r="G84" s="5">
        <v>525100000000</v>
      </c>
      <c r="I84" s="5">
        <v>454993000000</v>
      </c>
      <c r="J84" s="5">
        <v>510970000000</v>
      </c>
      <c r="K84" s="5">
        <v>424578000000</v>
      </c>
      <c r="L84" s="5">
        <v>506530000000</v>
      </c>
      <c r="M84" s="5">
        <v>356188000000</v>
      </c>
      <c r="N84" s="5">
        <v>411566000000</v>
      </c>
      <c r="O84" s="5">
        <v>529351000000</v>
      </c>
      <c r="P84" s="5">
        <v>567125000000</v>
      </c>
      <c r="Q84" s="5">
        <v>411069000000</v>
      </c>
      <c r="R84" s="5">
        <v>418728000000</v>
      </c>
      <c r="S84" s="5">
        <v>343824000000</v>
      </c>
      <c r="T84" s="5">
        <v>421416000000</v>
      </c>
      <c r="U84" s="5">
        <v>493899000000</v>
      </c>
      <c r="V84" s="5">
        <v>344917000000</v>
      </c>
    </row>
    <row r="85" spans="3:22" ht="15.5" x14ac:dyDescent="0.35">
      <c r="C85" t="s">
        <v>117</v>
      </c>
      <c r="D85" s="5">
        <v>1788000000</v>
      </c>
      <c r="E85" s="5">
        <v>1561000000</v>
      </c>
      <c r="F85" s="5">
        <v>5097000000</v>
      </c>
      <c r="G85" s="5">
        <v>3859000000</v>
      </c>
      <c r="I85" s="5">
        <v>5097000000</v>
      </c>
      <c r="J85" s="5">
        <v>5392000000</v>
      </c>
      <c r="K85" s="5">
        <v>2037000000</v>
      </c>
      <c r="L85" s="5">
        <v>1963000000</v>
      </c>
      <c r="M85" s="5">
        <v>4984000000</v>
      </c>
      <c r="N85" s="5">
        <v>4527000000</v>
      </c>
      <c r="O85" s="5">
        <v>561000000</v>
      </c>
      <c r="P85" s="5">
        <v>3234000000</v>
      </c>
      <c r="Q85" s="5">
        <v>1320000000</v>
      </c>
    </row>
    <row r="86" spans="3:22" ht="15.5" x14ac:dyDescent="0.35">
      <c r="C86" t="s">
        <v>118</v>
      </c>
      <c r="D86" s="5">
        <v>361189000000</v>
      </c>
      <c r="E86" s="5">
        <v>371527000000</v>
      </c>
      <c r="F86" s="5">
        <v>353674000000</v>
      </c>
      <c r="G86" s="5">
        <v>364222000000</v>
      </c>
      <c r="I86" s="5">
        <v>353674000000</v>
      </c>
      <c r="J86" s="5">
        <v>358837000000</v>
      </c>
      <c r="K86" s="5">
        <v>368754000000</v>
      </c>
      <c r="L86" s="5">
        <v>460430000000</v>
      </c>
      <c r="M86" s="5">
        <v>249662000000</v>
      </c>
      <c r="N86" s="5">
        <v>381764000000</v>
      </c>
      <c r="O86" s="5">
        <v>355062000000</v>
      </c>
      <c r="P86" s="5">
        <v>399128000000</v>
      </c>
      <c r="Q86" s="5">
        <v>325340000000</v>
      </c>
      <c r="R86" s="5">
        <v>275273000000</v>
      </c>
      <c r="S86" s="5">
        <v>230740000000</v>
      </c>
      <c r="T86" s="5">
        <v>226457000000</v>
      </c>
      <c r="U86" s="5">
        <v>208275000000</v>
      </c>
      <c r="V86" s="5">
        <v>176023000000</v>
      </c>
    </row>
    <row r="87" spans="3:22" ht="15.5" x14ac:dyDescent="0.35">
      <c r="C87" t="s">
        <v>119</v>
      </c>
      <c r="D87" s="5">
        <v>24707000000</v>
      </c>
      <c r="E87" s="5">
        <v>23922000000</v>
      </c>
      <c r="F87" s="5">
        <v>23811000000</v>
      </c>
      <c r="G87" s="5">
        <v>20468000000</v>
      </c>
      <c r="I87" s="5">
        <v>23811000000</v>
      </c>
      <c r="J87" s="5">
        <v>17087000000</v>
      </c>
      <c r="K87" s="5">
        <v>16458000000</v>
      </c>
      <c r="L87" s="5">
        <v>18523000000</v>
      </c>
      <c r="M87" s="5">
        <v>19685000000</v>
      </c>
      <c r="N87" s="5">
        <v>16137000000</v>
      </c>
      <c r="O87" s="5">
        <v>27610000000</v>
      </c>
      <c r="P87" s="5">
        <v>28659000000</v>
      </c>
      <c r="Q87" s="5">
        <v>29217000000</v>
      </c>
      <c r="R87" s="5">
        <v>51893000000</v>
      </c>
      <c r="S87" s="5">
        <v>118617000000</v>
      </c>
      <c r="T87" s="5">
        <v>101366000000</v>
      </c>
      <c r="U87" s="5">
        <v>125284000000</v>
      </c>
      <c r="V87" s="5">
        <v>62562000000</v>
      </c>
    </row>
    <row r="88" spans="3:22" ht="15.5" x14ac:dyDescent="0.35">
      <c r="C88" t="s">
        <v>267</v>
      </c>
      <c r="D88" s="5">
        <v>24707000000</v>
      </c>
      <c r="E88" s="5">
        <v>23922000000</v>
      </c>
      <c r="F88" s="5">
        <v>23811000000</v>
      </c>
      <c r="G88" s="5">
        <v>20468000000</v>
      </c>
      <c r="I88" s="5">
        <v>23811000000</v>
      </c>
      <c r="J88" s="5">
        <v>17087000000</v>
      </c>
      <c r="K88" s="5">
        <v>16458000000</v>
      </c>
      <c r="L88" s="5">
        <v>18523000000</v>
      </c>
      <c r="M88" s="5">
        <v>19685000000</v>
      </c>
      <c r="N88" s="5">
        <v>16137000000</v>
      </c>
      <c r="O88" s="5">
        <v>27610000000</v>
      </c>
      <c r="P88" s="5">
        <v>28659000000</v>
      </c>
      <c r="Q88" s="5">
        <v>29217000000</v>
      </c>
      <c r="R88" s="5">
        <v>51893000000</v>
      </c>
      <c r="S88" s="5">
        <v>118617000000</v>
      </c>
      <c r="T88" s="5">
        <v>101366000000</v>
      </c>
      <c r="U88" s="5">
        <v>125284000000</v>
      </c>
      <c r="V88" s="5">
        <v>62562000000</v>
      </c>
    </row>
    <row r="89" spans="3:22" ht="15.5" x14ac:dyDescent="0.35">
      <c r="C89" t="s">
        <v>268</v>
      </c>
      <c r="D89" s="5">
        <v>1439842000000</v>
      </c>
      <c r="E89" s="5">
        <v>1333665000000</v>
      </c>
      <c r="F89" s="5">
        <v>1380372000000</v>
      </c>
      <c r="G89" s="5">
        <v>1351744000000</v>
      </c>
      <c r="I89" s="5">
        <v>1380372000000</v>
      </c>
      <c r="J89" s="5">
        <v>1225181000000</v>
      </c>
      <c r="K89" s="5">
        <v>1111082000000</v>
      </c>
      <c r="L89" s="5">
        <v>1290995000000</v>
      </c>
      <c r="M89" s="5">
        <v>773069000000</v>
      </c>
      <c r="N89" s="5">
        <v>670395000000</v>
      </c>
      <c r="O89" s="5">
        <v>710537000000</v>
      </c>
      <c r="P89" s="5">
        <v>870563000000</v>
      </c>
      <c r="Q89" s="5">
        <v>588340000000</v>
      </c>
      <c r="R89" s="5">
        <v>675393000000</v>
      </c>
      <c r="S89" s="5">
        <v>717875000000</v>
      </c>
      <c r="T89" s="5">
        <v>712761000000</v>
      </c>
      <c r="U89" s="5">
        <v>676706000000</v>
      </c>
      <c r="V89" s="5">
        <v>622262000000</v>
      </c>
    </row>
    <row r="90" spans="3:22" ht="15.5" x14ac:dyDescent="0.35">
      <c r="C90" t="s">
        <v>92</v>
      </c>
      <c r="D90" s="5">
        <v>2503444000000</v>
      </c>
      <c r="E90" s="5">
        <v>2503444000000</v>
      </c>
      <c r="F90" s="5">
        <v>2503444000000</v>
      </c>
      <c r="G90" s="5">
        <v>2334933000000</v>
      </c>
      <c r="I90" s="5">
        <v>2503444000000</v>
      </c>
      <c r="J90" s="5">
        <v>2334933000000</v>
      </c>
      <c r="K90" s="5">
        <v>2262599000000</v>
      </c>
      <c r="L90" s="5">
        <v>2137160000000</v>
      </c>
      <c r="M90" s="5">
        <v>2034325000000</v>
      </c>
      <c r="N90" s="5">
        <v>1850275000000</v>
      </c>
      <c r="O90" s="5">
        <v>-156338000000</v>
      </c>
      <c r="P90" s="5">
        <v>-167190000000</v>
      </c>
      <c r="Q90" s="5">
        <v>-167218000000</v>
      </c>
      <c r="R90" s="5">
        <v>-167082000000</v>
      </c>
      <c r="S90" s="5">
        <v>-163697000000</v>
      </c>
      <c r="T90" s="5">
        <v>-99486000000</v>
      </c>
      <c r="U90" s="5">
        <v>-106633000000</v>
      </c>
      <c r="V90" s="5">
        <v>223602000000</v>
      </c>
    </row>
    <row r="91" spans="3:22" ht="15.5" x14ac:dyDescent="0.35">
      <c r="C91" t="s">
        <v>121</v>
      </c>
      <c r="D91" s="5">
        <v>3445378000000</v>
      </c>
      <c r="E91" s="5">
        <v>3300604000000</v>
      </c>
      <c r="F91" s="5">
        <v>3122905000000</v>
      </c>
      <c r="G91" s="5">
        <v>2963991000000</v>
      </c>
      <c r="I91" s="5">
        <v>3122905000000</v>
      </c>
      <c r="J91" s="5">
        <v>2897246000000</v>
      </c>
      <c r="K91" s="5">
        <v>2949268000000</v>
      </c>
      <c r="L91" s="5">
        <v>3229582000000</v>
      </c>
      <c r="M91" s="5">
        <v>2321635000000</v>
      </c>
      <c r="N91" s="5">
        <v>2613109000000</v>
      </c>
      <c r="O91" s="5">
        <v>1932531000000</v>
      </c>
      <c r="P91" s="5">
        <v>2397920000000</v>
      </c>
      <c r="Q91" s="5">
        <v>1739837000000</v>
      </c>
      <c r="R91" s="5">
        <v>1753048000000</v>
      </c>
      <c r="S91" s="5">
        <v>2315276000000</v>
      </c>
      <c r="T91" s="5">
        <v>2402841000000</v>
      </c>
      <c r="U91" s="5">
        <v>1670821000000</v>
      </c>
      <c r="V91" s="5">
        <v>1519650000000</v>
      </c>
    </row>
    <row r="92" spans="3:22" ht="15.5" x14ac:dyDescent="0.35">
      <c r="C92" t="s">
        <v>122</v>
      </c>
    </row>
    <row r="93" spans="3:22" ht="15.5" x14ac:dyDescent="0.35">
      <c r="C93" t="s">
        <v>125</v>
      </c>
      <c r="D93" s="5">
        <v>290177000000</v>
      </c>
      <c r="E93" s="5">
        <v>293408000000</v>
      </c>
      <c r="F93" s="5">
        <v>287647000000</v>
      </c>
      <c r="G93" s="5">
        <v>294584000000</v>
      </c>
      <c r="I93" s="5">
        <v>287647000000</v>
      </c>
      <c r="J93" s="5">
        <v>248434000000</v>
      </c>
      <c r="K93" s="5">
        <v>213168000000</v>
      </c>
      <c r="L93" s="5">
        <v>203374000000</v>
      </c>
      <c r="M93" s="5">
        <v>200356000000</v>
      </c>
      <c r="N93" s="5">
        <v>119267000000</v>
      </c>
      <c r="O93" s="5">
        <v>126412000000</v>
      </c>
      <c r="P93" s="5">
        <v>85380000000</v>
      </c>
      <c r="Q93" s="5">
        <v>69586000000</v>
      </c>
      <c r="R93" s="5">
        <v>97180000000</v>
      </c>
      <c r="S93" s="5">
        <v>86759000000</v>
      </c>
      <c r="T93" s="5">
        <v>100621000000</v>
      </c>
      <c r="U93" s="5">
        <v>100323000000</v>
      </c>
      <c r="V93" s="5">
        <v>72494000000</v>
      </c>
    </row>
    <row r="94" spans="3:22" ht="15.5" x14ac:dyDescent="0.35">
      <c r="C94" t="s">
        <v>406</v>
      </c>
      <c r="D94" s="5">
        <v>3202021000000</v>
      </c>
      <c r="E94" s="5">
        <v>3188025000000</v>
      </c>
      <c r="F94" s="5">
        <v>3188121000000</v>
      </c>
      <c r="G94" s="5">
        <v>3204272000000</v>
      </c>
      <c r="I94" s="5">
        <v>3188121000000</v>
      </c>
      <c r="J94" s="5">
        <v>3268131000000</v>
      </c>
      <c r="K94" s="5">
        <v>3440888000000</v>
      </c>
      <c r="L94" s="5">
        <v>3525104000000</v>
      </c>
      <c r="M94" s="5">
        <v>3659319000000</v>
      </c>
      <c r="N94" s="5">
        <v>3805064000000</v>
      </c>
      <c r="O94" s="5">
        <v>4088227000000</v>
      </c>
      <c r="P94" s="5">
        <v>4273691000000</v>
      </c>
      <c r="Q94" s="5">
        <v>2767860000000</v>
      </c>
      <c r="R94" s="5">
        <v>2688246000000</v>
      </c>
      <c r="S94" s="5">
        <v>2484416000000</v>
      </c>
      <c r="T94" s="5">
        <v>2001075000000</v>
      </c>
      <c r="U94" s="5">
        <v>1690884000000</v>
      </c>
      <c r="V94" s="5">
        <v>1417775000000</v>
      </c>
    </row>
    <row r="95" spans="3:22" ht="15.5" x14ac:dyDescent="0.35">
      <c r="C95" t="s">
        <v>126</v>
      </c>
      <c r="D95" s="5">
        <v>7739548000000</v>
      </c>
      <c r="E95" s="5">
        <v>7847199000000</v>
      </c>
      <c r="F95" s="5">
        <v>7908838000000</v>
      </c>
      <c r="G95" s="5">
        <v>7716989000000</v>
      </c>
      <c r="I95" s="5">
        <v>7908838000000</v>
      </c>
      <c r="J95" s="5">
        <v>7837651000000</v>
      </c>
      <c r="K95" s="5">
        <v>7466649000000</v>
      </c>
      <c r="L95" s="5">
        <v>6678723000000</v>
      </c>
      <c r="M95" s="5">
        <v>5921799000000</v>
      </c>
      <c r="N95" s="5">
        <v>5452520000000</v>
      </c>
      <c r="O95" s="5">
        <v>3151121000000</v>
      </c>
      <c r="P95" s="5">
        <v>2998657000000</v>
      </c>
      <c r="Q95" s="5">
        <v>2050834000000</v>
      </c>
      <c r="R95" s="5">
        <v>2084892000000</v>
      </c>
      <c r="S95" s="5">
        <v>1948490000000</v>
      </c>
      <c r="T95" s="5">
        <v>1962477000000</v>
      </c>
      <c r="U95" s="5">
        <v>1775937000000</v>
      </c>
      <c r="V95" s="5">
        <v>1641300000000</v>
      </c>
    </row>
    <row r="96" spans="3:22" ht="15.5" x14ac:dyDescent="0.35">
      <c r="C96" t="s">
        <v>128</v>
      </c>
      <c r="D96" s="5">
        <v>206573000000</v>
      </c>
      <c r="E96" s="5">
        <v>206573000000</v>
      </c>
      <c r="F96" s="5">
        <v>206573000000</v>
      </c>
      <c r="G96" s="5">
        <v>211573000000</v>
      </c>
      <c r="I96" s="5">
        <v>206573000000</v>
      </c>
      <c r="J96" s="5">
        <v>211573000000</v>
      </c>
      <c r="K96" s="5">
        <v>217879000000</v>
      </c>
      <c r="L96" s="5">
        <v>225879000000</v>
      </c>
      <c r="M96" s="5">
        <v>225879000000</v>
      </c>
      <c r="N96" s="5">
        <v>225879000000</v>
      </c>
      <c r="O96" s="5">
        <v>236987000000</v>
      </c>
      <c r="P96" s="5">
        <v>242877000000</v>
      </c>
      <c r="Q96" s="5">
        <v>181832000000</v>
      </c>
      <c r="R96" s="5">
        <v>187537000000</v>
      </c>
      <c r="S96" s="5">
        <v>187537000000</v>
      </c>
      <c r="T96" s="5">
        <v>155689000000</v>
      </c>
      <c r="U96" s="5">
        <v>155689000000</v>
      </c>
      <c r="V96" s="5">
        <v>155689000000</v>
      </c>
    </row>
    <row r="97" spans="3:22" ht="15.5" x14ac:dyDescent="0.35">
      <c r="C97" t="s">
        <v>129</v>
      </c>
      <c r="D97" s="5">
        <v>14368937000000</v>
      </c>
      <c r="E97" s="5">
        <v>14457812000000</v>
      </c>
      <c r="F97" s="5">
        <v>14494291000000</v>
      </c>
      <c r="G97" s="5">
        <v>14240337000000</v>
      </c>
      <c r="I97" s="5">
        <v>14494291000000</v>
      </c>
      <c r="J97" s="5">
        <v>14515170000000</v>
      </c>
      <c r="K97" s="5">
        <v>13229010000000</v>
      </c>
      <c r="L97" s="5">
        <v>12127647000000</v>
      </c>
      <c r="M97" s="5">
        <v>11390525000000</v>
      </c>
      <c r="N97" s="5">
        <v>11538274000000</v>
      </c>
      <c r="O97" s="5">
        <v>9688290000000</v>
      </c>
      <c r="P97" s="5">
        <v>9340972000000</v>
      </c>
      <c r="Q97" s="5">
        <v>6596228000000</v>
      </c>
      <c r="R97" s="5">
        <v>6430270000000</v>
      </c>
      <c r="S97" s="5">
        <v>5537999000000</v>
      </c>
      <c r="T97" s="5">
        <v>4771647000000</v>
      </c>
      <c r="U97" s="5">
        <v>4250234000000</v>
      </c>
      <c r="V97" s="5">
        <v>3621353000000</v>
      </c>
    </row>
    <row r="98" spans="3:22" ht="15.5" x14ac:dyDescent="0.35">
      <c r="C98" t="s">
        <v>130</v>
      </c>
      <c r="D98" s="5">
        <v>17814315000000</v>
      </c>
      <c r="E98" s="5">
        <v>17758416000000</v>
      </c>
      <c r="F98" s="5">
        <v>17617196000000</v>
      </c>
      <c r="G98" s="5">
        <v>17204328000000</v>
      </c>
      <c r="I98" s="5">
        <v>17617196000000</v>
      </c>
      <c r="J98" s="5">
        <v>17412416000000</v>
      </c>
      <c r="K98" s="5">
        <v>16178278000000</v>
      </c>
      <c r="L98" s="5">
        <v>15357229000000</v>
      </c>
      <c r="M98" s="5">
        <v>13712160000000</v>
      </c>
      <c r="N98" s="5">
        <v>14151383000000</v>
      </c>
      <c r="O98" s="5">
        <v>11620821000000</v>
      </c>
      <c r="P98" s="5">
        <v>11738892000000</v>
      </c>
      <c r="Q98" s="5">
        <v>8336065000000</v>
      </c>
      <c r="R98" s="5">
        <v>8183318000000</v>
      </c>
      <c r="S98" s="5">
        <v>7853275000000</v>
      </c>
      <c r="T98" s="5">
        <v>7174488000000</v>
      </c>
      <c r="U98" s="5">
        <v>5921055000000</v>
      </c>
      <c r="V98" s="5">
        <v>5141003000000</v>
      </c>
    </row>
    <row r="99" spans="3:22" ht="15.5" x14ac:dyDescent="0.35">
      <c r="C99" t="s">
        <v>131</v>
      </c>
    </row>
    <row r="100" spans="3:22" ht="15.5" x14ac:dyDescent="0.35">
      <c r="C100" t="s">
        <v>132</v>
      </c>
    </row>
    <row r="101" spans="3:22" ht="15.5" x14ac:dyDescent="0.35">
      <c r="C101" t="s">
        <v>133</v>
      </c>
      <c r="D101" s="5">
        <v>2561660000000</v>
      </c>
      <c r="E101" s="5">
        <v>2174023000000</v>
      </c>
      <c r="F101" s="5">
        <v>2308339000000</v>
      </c>
      <c r="G101" s="5">
        <v>2262183000000</v>
      </c>
      <c r="I101" s="5">
        <v>2308339000000</v>
      </c>
      <c r="J101" s="5">
        <v>2530342000000</v>
      </c>
      <c r="K101" s="5">
        <v>2945961000000</v>
      </c>
      <c r="L101" s="5">
        <v>3022162000000</v>
      </c>
      <c r="M101" s="5">
        <v>1856163000000</v>
      </c>
      <c r="N101" s="5">
        <v>2293012000000</v>
      </c>
      <c r="O101" s="5">
        <v>2361728000000</v>
      </c>
      <c r="P101" s="5">
        <v>2321028000000</v>
      </c>
      <c r="Q101" s="5">
        <v>1724895000000</v>
      </c>
      <c r="R101" s="5">
        <v>1961618000000</v>
      </c>
      <c r="S101" s="5">
        <v>2098774000000</v>
      </c>
      <c r="T101" s="5">
        <v>2113192000000</v>
      </c>
      <c r="U101" s="5">
        <v>2011462000000</v>
      </c>
      <c r="V101" s="5">
        <v>1724960000000</v>
      </c>
    </row>
    <row r="102" spans="3:22" ht="15.5" x14ac:dyDescent="0.35">
      <c r="C102" t="s">
        <v>271</v>
      </c>
      <c r="F102" s="5">
        <v>21507000000</v>
      </c>
      <c r="G102" s="5">
        <v>130600000000</v>
      </c>
      <c r="I102" s="5">
        <v>21507000000</v>
      </c>
      <c r="J102" s="5">
        <v>476957000000</v>
      </c>
      <c r="K102" s="5">
        <v>947588000000</v>
      </c>
      <c r="L102" s="5">
        <v>668076000000</v>
      </c>
      <c r="M102" s="5">
        <v>305127000000</v>
      </c>
      <c r="N102" s="5">
        <v>566510000000</v>
      </c>
      <c r="O102" s="5">
        <v>709785000000</v>
      </c>
      <c r="P102" s="5">
        <v>612102000000</v>
      </c>
      <c r="Q102" s="5">
        <v>505166000000</v>
      </c>
      <c r="R102" s="5">
        <v>757698000000</v>
      </c>
      <c r="S102" s="5">
        <v>936635000000</v>
      </c>
      <c r="T102" s="5">
        <v>656955000000</v>
      </c>
      <c r="U102" s="5">
        <v>770926000000</v>
      </c>
      <c r="V102" s="5">
        <v>713228000000</v>
      </c>
    </row>
    <row r="103" spans="3:22" ht="15.5" x14ac:dyDescent="0.35">
      <c r="C103" t="s">
        <v>134</v>
      </c>
    </row>
    <row r="104" spans="3:22" ht="15.5" x14ac:dyDescent="0.35">
      <c r="C104" t="s">
        <v>272</v>
      </c>
      <c r="D104" s="5">
        <v>491106000000</v>
      </c>
      <c r="E104" s="5">
        <v>425159000000</v>
      </c>
      <c r="F104" s="5">
        <v>460090000000</v>
      </c>
      <c r="G104" s="5">
        <v>528959000000</v>
      </c>
      <c r="I104" s="5">
        <v>460090000000</v>
      </c>
      <c r="J104" s="5">
        <v>516362000000</v>
      </c>
      <c r="K104" s="5">
        <v>426615000000</v>
      </c>
      <c r="L104" s="5">
        <v>508493000000</v>
      </c>
      <c r="M104" s="5">
        <v>361172000000</v>
      </c>
      <c r="N104" s="5">
        <v>416093000000</v>
      </c>
      <c r="O104" s="5">
        <v>529912000000</v>
      </c>
      <c r="P104" s="5">
        <v>570359000000</v>
      </c>
      <c r="Q104" s="5">
        <v>412389000000</v>
      </c>
      <c r="R104" s="5">
        <v>418728000000</v>
      </c>
      <c r="S104" s="5">
        <v>343824000000</v>
      </c>
      <c r="T104" s="5">
        <v>421416000000</v>
      </c>
      <c r="U104" s="5">
        <v>493899000000</v>
      </c>
      <c r="V104" s="5">
        <v>344917000000</v>
      </c>
    </row>
    <row r="105" spans="3:22" ht="15.5" x14ac:dyDescent="0.35">
      <c r="C105" t="s">
        <v>407</v>
      </c>
      <c r="R105" s="5">
        <v>20360000000</v>
      </c>
    </row>
    <row r="106" spans="3:22" ht="15.5" x14ac:dyDescent="0.35">
      <c r="C106" t="s">
        <v>137</v>
      </c>
      <c r="D106" s="5">
        <v>184876000000</v>
      </c>
      <c r="E106" s="5">
        <v>399310000000</v>
      </c>
      <c r="F106" s="5">
        <v>339488000000</v>
      </c>
      <c r="G106" s="5">
        <v>272578000000</v>
      </c>
      <c r="I106" s="5">
        <v>339488000000</v>
      </c>
      <c r="J106" s="5">
        <v>232014000000</v>
      </c>
      <c r="K106" s="5">
        <v>90962000000</v>
      </c>
      <c r="L106" s="5">
        <v>180553000000</v>
      </c>
      <c r="M106" s="5">
        <v>229537000000</v>
      </c>
      <c r="N106" s="5">
        <v>157750000000</v>
      </c>
      <c r="O106" s="5">
        <v>28715000000</v>
      </c>
      <c r="P106" s="5">
        <v>85389000000</v>
      </c>
      <c r="Q106" s="5">
        <v>151807000000</v>
      </c>
      <c r="R106" s="5">
        <v>40726000000</v>
      </c>
      <c r="S106" s="5">
        <v>44385000000</v>
      </c>
      <c r="T106" s="5">
        <v>156679000000</v>
      </c>
      <c r="U106" s="5">
        <v>43093000000</v>
      </c>
      <c r="V106" s="5">
        <v>32363000000</v>
      </c>
    </row>
    <row r="107" spans="3:22" ht="15.5" x14ac:dyDescent="0.35">
      <c r="C107" t="s">
        <v>408</v>
      </c>
      <c r="D107" s="5">
        <v>33480000000</v>
      </c>
    </row>
    <row r="108" spans="3:22" ht="15.5" x14ac:dyDescent="0.35">
      <c r="C108" t="s">
        <v>140</v>
      </c>
    </row>
    <row r="109" spans="3:22" ht="15.5" x14ac:dyDescent="0.35">
      <c r="C109" t="s">
        <v>277</v>
      </c>
      <c r="D109" s="5">
        <v>10405000000</v>
      </c>
      <c r="E109" s="5">
        <v>13563000000</v>
      </c>
      <c r="F109" s="5">
        <v>10107000000</v>
      </c>
      <c r="G109" s="5">
        <v>3760000000</v>
      </c>
      <c r="I109" s="5">
        <v>10107000000</v>
      </c>
      <c r="J109" s="5">
        <v>3904000000</v>
      </c>
      <c r="K109" s="5">
        <v>9785000000</v>
      </c>
      <c r="L109" s="5">
        <v>20292000000</v>
      </c>
      <c r="M109" s="5">
        <v>9102000000</v>
      </c>
      <c r="N109" s="5">
        <v>5484000000</v>
      </c>
      <c r="O109" s="5">
        <v>1121000000</v>
      </c>
      <c r="P109" s="5">
        <v>13586000000</v>
      </c>
      <c r="Q109" s="5">
        <v>13403000000</v>
      </c>
      <c r="R109" s="5">
        <v>1878000000</v>
      </c>
      <c r="S109" s="5">
        <v>1657000000</v>
      </c>
      <c r="T109" s="5">
        <v>1469000000</v>
      </c>
      <c r="U109" s="5">
        <v>7714000000</v>
      </c>
      <c r="V109" s="5">
        <v>24198000000</v>
      </c>
    </row>
    <row r="110" spans="3:22" ht="15.5" x14ac:dyDescent="0.35">
      <c r="C110" t="s">
        <v>141</v>
      </c>
      <c r="D110" s="5">
        <v>2329226000000</v>
      </c>
      <c r="E110" s="5">
        <v>2492640000000</v>
      </c>
      <c r="F110" s="5">
        <v>2668612000000</v>
      </c>
      <c r="G110" s="5">
        <v>2978718000000</v>
      </c>
      <c r="I110" s="5">
        <v>2668612000000</v>
      </c>
      <c r="J110" s="5">
        <v>3971671000000</v>
      </c>
      <c r="K110" s="5">
        <v>3178020000000</v>
      </c>
      <c r="L110" s="5">
        <v>3041083000000</v>
      </c>
      <c r="M110" s="5">
        <v>3503259000000</v>
      </c>
      <c r="N110" s="5">
        <v>4293979000000</v>
      </c>
      <c r="O110" s="5">
        <v>5014716000000</v>
      </c>
      <c r="P110" s="5">
        <v>5197683000000</v>
      </c>
      <c r="Q110" s="5">
        <v>3087001000000</v>
      </c>
      <c r="R110" s="5">
        <v>3168202000000</v>
      </c>
      <c r="S110" s="5">
        <v>2942685000000</v>
      </c>
      <c r="T110" s="5">
        <v>2376879000000</v>
      </c>
      <c r="U110" s="5">
        <v>1848153000000</v>
      </c>
      <c r="V110" s="5">
        <v>1704713000000</v>
      </c>
    </row>
    <row r="111" spans="3:22" ht="15.5" x14ac:dyDescent="0.35">
      <c r="C111" t="s">
        <v>274</v>
      </c>
      <c r="K111" s="5">
        <v>175812000000</v>
      </c>
      <c r="L111" s="5">
        <v>175524000000</v>
      </c>
      <c r="M111" s="5">
        <v>456928000000</v>
      </c>
      <c r="N111" s="5">
        <v>455263000000</v>
      </c>
    </row>
    <row r="112" spans="3:22" ht="15.5" x14ac:dyDescent="0.35">
      <c r="C112" t="s">
        <v>144</v>
      </c>
      <c r="D112" s="5">
        <v>826638000000</v>
      </c>
      <c r="E112" s="5">
        <v>858994000000</v>
      </c>
      <c r="F112" s="5">
        <v>901514000000</v>
      </c>
      <c r="G112" s="5">
        <v>745021000000</v>
      </c>
      <c r="I112" s="5">
        <v>901514000000</v>
      </c>
      <c r="J112" s="5">
        <v>795702000000</v>
      </c>
      <c r="K112" s="5">
        <v>803201000000</v>
      </c>
      <c r="L112" s="5">
        <v>1069658000000</v>
      </c>
      <c r="M112" s="5">
        <v>606460000000</v>
      </c>
      <c r="N112" s="5">
        <v>646555000000</v>
      </c>
      <c r="O112" s="5">
        <v>689017000000</v>
      </c>
      <c r="P112" s="5">
        <v>690427000000</v>
      </c>
      <c r="Q112" s="5">
        <v>455208000000</v>
      </c>
      <c r="R112" s="5">
        <v>468606000000</v>
      </c>
      <c r="S112" s="5">
        <v>439896000000</v>
      </c>
      <c r="T112" s="5">
        <v>496399000000</v>
      </c>
      <c r="U112" s="5">
        <v>333947000000</v>
      </c>
      <c r="V112" s="5">
        <v>290369000000</v>
      </c>
    </row>
    <row r="113" spans="3:22" ht="15.5" x14ac:dyDescent="0.35">
      <c r="C113" t="s">
        <v>139</v>
      </c>
      <c r="R113" s="5">
        <v>707000000</v>
      </c>
      <c r="S113" s="5">
        <v>707000000</v>
      </c>
      <c r="T113" s="5">
        <v>15411000000</v>
      </c>
      <c r="U113" s="5">
        <v>17670000000</v>
      </c>
      <c r="V113" s="5">
        <v>18269000000</v>
      </c>
    </row>
    <row r="114" spans="3:22" ht="15.5" x14ac:dyDescent="0.35">
      <c r="C114" t="s">
        <v>136</v>
      </c>
      <c r="D114" s="5">
        <v>214371000000</v>
      </c>
      <c r="E114" s="5">
        <v>203113000000</v>
      </c>
      <c r="F114" s="5">
        <v>228548000000</v>
      </c>
      <c r="G114" s="5">
        <v>216545000000</v>
      </c>
      <c r="I114" s="5">
        <v>228548000000</v>
      </c>
      <c r="J114" s="5">
        <v>205238000000</v>
      </c>
      <c r="K114" s="5">
        <v>230452000000</v>
      </c>
      <c r="L114" s="5">
        <v>239875000000</v>
      </c>
      <c r="M114" s="5">
        <v>141402000000</v>
      </c>
      <c r="N114" s="5">
        <v>146862000000</v>
      </c>
      <c r="O114" s="5">
        <v>136437000000</v>
      </c>
      <c r="P114" s="5">
        <v>97981000000</v>
      </c>
      <c r="Q114" s="5">
        <v>84325000000</v>
      </c>
      <c r="R114" s="5">
        <v>82421000000</v>
      </c>
      <c r="S114" s="5">
        <v>96197000000</v>
      </c>
      <c r="T114" s="5">
        <v>74402000000</v>
      </c>
      <c r="U114" s="5">
        <v>65782000000</v>
      </c>
      <c r="V114" s="5">
        <v>66062000000</v>
      </c>
    </row>
    <row r="115" spans="3:22" ht="15.5" x14ac:dyDescent="0.35">
      <c r="C115" t="s">
        <v>145</v>
      </c>
      <c r="D115" s="5">
        <v>3121030000000</v>
      </c>
      <c r="E115" s="5">
        <v>3520173000000</v>
      </c>
      <c r="F115" s="5">
        <v>3665987000000</v>
      </c>
      <c r="G115" s="5">
        <v>3986504000000</v>
      </c>
      <c r="I115" s="5">
        <v>3665987000000</v>
      </c>
      <c r="J115" s="5">
        <v>4984759000000</v>
      </c>
      <c r="K115" s="5">
        <v>4342889000000</v>
      </c>
      <c r="L115" s="5">
        <v>4174927000000</v>
      </c>
      <c r="M115" s="5">
        <v>4830534000000</v>
      </c>
      <c r="N115" s="5">
        <v>5627622000000</v>
      </c>
      <c r="O115" s="5">
        <v>5527501000000</v>
      </c>
      <c r="P115" s="5">
        <v>5758902000000</v>
      </c>
      <c r="Q115" s="5">
        <v>3361431000000</v>
      </c>
      <c r="R115" s="5">
        <v>3517359000000</v>
      </c>
      <c r="S115" s="5">
        <v>3247480000000</v>
      </c>
      <c r="T115" s="5">
        <v>2767965000000</v>
      </c>
      <c r="U115" s="5">
        <v>2231048000000</v>
      </c>
      <c r="V115" s="5">
        <v>2010073000000</v>
      </c>
    </row>
    <row r="116" spans="3:22" ht="15.5" x14ac:dyDescent="0.35">
      <c r="C116" t="s">
        <v>146</v>
      </c>
      <c r="D116" s="5">
        <v>3121030000000</v>
      </c>
      <c r="E116" s="5">
        <v>3520173000000</v>
      </c>
      <c r="F116" s="5">
        <v>3665987000000</v>
      </c>
      <c r="G116" s="5">
        <v>3986504000000</v>
      </c>
      <c r="I116" s="5">
        <v>3665987000000</v>
      </c>
      <c r="J116" s="5">
        <v>4984759000000</v>
      </c>
      <c r="K116" s="5">
        <v>4342889000000</v>
      </c>
      <c r="L116" s="5">
        <v>4174927000000</v>
      </c>
      <c r="M116" s="5">
        <v>4830534000000</v>
      </c>
      <c r="N116" s="5">
        <v>5627622000000</v>
      </c>
      <c r="O116" s="5">
        <v>5527501000000</v>
      </c>
      <c r="P116" s="5">
        <v>5758902000000</v>
      </c>
      <c r="Q116" s="5">
        <v>3361431000000</v>
      </c>
      <c r="R116" s="5">
        <v>3517359000000</v>
      </c>
      <c r="S116" s="5">
        <v>3247480000000</v>
      </c>
      <c r="T116" s="5">
        <v>2767965000000</v>
      </c>
      <c r="U116" s="5">
        <v>2231048000000</v>
      </c>
      <c r="V116" s="5">
        <v>2010073000000</v>
      </c>
    </row>
    <row r="117" spans="3:22" ht="15.5" x14ac:dyDescent="0.35">
      <c r="C117" t="s">
        <v>152</v>
      </c>
      <c r="D117" s="5">
        <v>129599000000</v>
      </c>
      <c r="E117" s="5">
        <v>133214000000</v>
      </c>
      <c r="F117" s="5">
        <v>136413000000</v>
      </c>
      <c r="G117" s="5">
        <v>142385000000</v>
      </c>
      <c r="I117" s="5">
        <v>136413000000</v>
      </c>
      <c r="J117" s="5">
        <v>154805000000</v>
      </c>
      <c r="K117" s="5">
        <v>177077000000</v>
      </c>
      <c r="L117" s="5">
        <v>186159000000</v>
      </c>
      <c r="M117" s="5">
        <v>182755000000</v>
      </c>
      <c r="N117" s="5">
        <v>194235000000</v>
      </c>
      <c r="O117" s="5">
        <v>245238000000</v>
      </c>
      <c r="P117" s="5">
        <v>293812000000</v>
      </c>
      <c r="Q117" s="5">
        <v>20707000000</v>
      </c>
      <c r="R117" s="5">
        <v>19797000000</v>
      </c>
      <c r="S117" s="5">
        <v>18033000000</v>
      </c>
      <c r="T117" s="5">
        <v>17462000000</v>
      </c>
      <c r="U117" s="5">
        <v>23261000000</v>
      </c>
      <c r="V117" s="5">
        <v>29769000000</v>
      </c>
    </row>
    <row r="118" spans="3:22" ht="15.5" x14ac:dyDescent="0.35">
      <c r="C118" t="s">
        <v>150</v>
      </c>
    </row>
    <row r="119" spans="3:22" ht="15.5" x14ac:dyDescent="0.35">
      <c r="C119" t="s">
        <v>151</v>
      </c>
      <c r="D119" s="5">
        <v>2339631000000</v>
      </c>
      <c r="E119" s="5">
        <v>2506203000000</v>
      </c>
      <c r="F119" s="5">
        <v>2678719000000</v>
      </c>
      <c r="G119" s="5">
        <v>2982478000000</v>
      </c>
      <c r="I119" s="5">
        <v>2678719000000</v>
      </c>
      <c r="J119" s="5">
        <v>3975575000000</v>
      </c>
      <c r="K119" s="5">
        <v>3187805000000</v>
      </c>
      <c r="L119" s="5">
        <v>3061375000000</v>
      </c>
      <c r="M119" s="5">
        <v>3512361000000</v>
      </c>
      <c r="N119" s="5">
        <v>4299463000000</v>
      </c>
      <c r="O119" s="5">
        <v>5015837000000</v>
      </c>
      <c r="P119" s="5">
        <v>5211269000000</v>
      </c>
      <c r="Q119" s="5">
        <v>3100404000000</v>
      </c>
      <c r="R119" s="5">
        <v>3170080000000</v>
      </c>
      <c r="S119" s="5">
        <v>2944342000000</v>
      </c>
      <c r="T119" s="5">
        <v>2378348000000</v>
      </c>
      <c r="U119" s="5">
        <v>1855867000000</v>
      </c>
      <c r="V119" s="5">
        <v>1728911000000</v>
      </c>
    </row>
    <row r="120" spans="3:22" ht="15.5" x14ac:dyDescent="0.35">
      <c r="C120" t="s">
        <v>147</v>
      </c>
      <c r="D120" s="5">
        <v>36466000000</v>
      </c>
      <c r="J120" s="5">
        <v>36467000000</v>
      </c>
      <c r="K120" s="5">
        <v>36467000000</v>
      </c>
      <c r="L120" s="5">
        <v>36467000000</v>
      </c>
      <c r="M120" s="5">
        <v>36467000000</v>
      </c>
      <c r="P120" s="5">
        <v>36467000000</v>
      </c>
      <c r="Q120" s="5">
        <v>36467000000</v>
      </c>
      <c r="R120" s="5">
        <v>36467000000</v>
      </c>
      <c r="S120" s="5">
        <v>36467000000</v>
      </c>
      <c r="U120" s="5">
        <v>36467000000</v>
      </c>
      <c r="V120" s="5">
        <v>375000000</v>
      </c>
    </row>
    <row r="121" spans="3:22" ht="15.5" x14ac:dyDescent="0.35">
      <c r="C121" t="s">
        <v>154</v>
      </c>
      <c r="D121" s="5">
        <v>5682690000000</v>
      </c>
      <c r="E121" s="5">
        <v>5694196000000</v>
      </c>
      <c r="F121" s="5">
        <v>5974326000000</v>
      </c>
      <c r="G121" s="5">
        <v>6248687000000</v>
      </c>
      <c r="I121" s="5">
        <v>5974326000000</v>
      </c>
      <c r="J121" s="5">
        <v>7515101000000</v>
      </c>
      <c r="K121" s="5">
        <v>7288850000000</v>
      </c>
      <c r="L121" s="5">
        <v>7197089000000</v>
      </c>
      <c r="M121" s="5">
        <v>6686697000000</v>
      </c>
      <c r="N121" s="5">
        <v>7920634000000</v>
      </c>
      <c r="O121" s="5">
        <v>7889229000000</v>
      </c>
      <c r="P121" s="5">
        <v>8079930000000</v>
      </c>
      <c r="Q121" s="5">
        <v>5086326000000</v>
      </c>
      <c r="R121" s="5">
        <v>5478977000000</v>
      </c>
      <c r="S121" s="5">
        <v>5346254000000</v>
      </c>
      <c r="T121" s="5">
        <v>4881157000000</v>
      </c>
      <c r="U121" s="5">
        <v>4242510000000</v>
      </c>
      <c r="V121" s="5">
        <v>3735033000000</v>
      </c>
    </row>
    <row r="122" spans="3:22" ht="15.5" x14ac:dyDescent="0.35">
      <c r="C122" t="s">
        <v>155</v>
      </c>
    </row>
    <row r="123" spans="3:22" ht="15.5" x14ac:dyDescent="0.35">
      <c r="C123" t="s">
        <v>156</v>
      </c>
      <c r="D123" s="5">
        <v>211997000000</v>
      </c>
      <c r="E123" s="5">
        <v>211997000000</v>
      </c>
      <c r="F123" s="5">
        <v>211997000000</v>
      </c>
      <c r="G123" s="5">
        <v>211997000000</v>
      </c>
      <c r="I123" s="5">
        <v>211997000000</v>
      </c>
      <c r="J123" s="5">
        <v>211997000000</v>
      </c>
      <c r="K123" s="5">
        <v>211997000000</v>
      </c>
      <c r="L123" s="5">
        <v>211997000000</v>
      </c>
      <c r="M123" s="5">
        <v>211997000000</v>
      </c>
      <c r="N123" s="5">
        <v>211997000000</v>
      </c>
      <c r="O123" s="5">
        <v>211997000000</v>
      </c>
      <c r="P123" s="5">
        <v>211997000000</v>
      </c>
      <c r="Q123" s="5">
        <v>211997000000</v>
      </c>
      <c r="R123" s="5">
        <v>211997000000</v>
      </c>
      <c r="S123" s="5">
        <v>211970000000</v>
      </c>
      <c r="T123" s="5">
        <v>211970000000</v>
      </c>
      <c r="U123" s="5">
        <v>211970000000</v>
      </c>
      <c r="V123" s="5">
        <v>184470000000</v>
      </c>
    </row>
    <row r="124" spans="3:22" ht="15.5" x14ac:dyDescent="0.35">
      <c r="C124" t="s">
        <v>157</v>
      </c>
      <c r="D124" s="5">
        <v>679260000000</v>
      </c>
      <c r="E124" s="5">
        <v>679260000000</v>
      </c>
      <c r="F124" s="5">
        <v>679260000000</v>
      </c>
      <c r="G124" s="5">
        <v>679260000000</v>
      </c>
      <c r="I124" s="5">
        <v>679260000000</v>
      </c>
      <c r="J124" s="5">
        <v>679260000000</v>
      </c>
      <c r="K124" s="5">
        <v>679260000000</v>
      </c>
      <c r="L124" s="5">
        <v>679260000000</v>
      </c>
      <c r="M124" s="5">
        <v>679260000000</v>
      </c>
      <c r="N124" s="5">
        <v>677092000000</v>
      </c>
      <c r="O124" s="5">
        <v>677092000000</v>
      </c>
      <c r="P124" s="5">
        <v>677092000000</v>
      </c>
      <c r="Q124" s="5">
        <v>677102000000</v>
      </c>
      <c r="R124" s="5">
        <v>676932000000</v>
      </c>
      <c r="S124" s="5">
        <v>675392000000</v>
      </c>
      <c r="T124" s="5">
        <v>675392000000</v>
      </c>
      <c r="U124" s="5">
        <v>675392000000</v>
      </c>
      <c r="V124" s="5">
        <v>234525000000</v>
      </c>
    </row>
    <row r="125" spans="3:22" ht="15.5" x14ac:dyDescent="0.35">
      <c r="C125" t="s">
        <v>158</v>
      </c>
      <c r="D125" s="5">
        <v>8589383000000</v>
      </c>
      <c r="E125" s="5">
        <v>8516528000000</v>
      </c>
      <c r="F125" s="5">
        <v>8086092000000</v>
      </c>
      <c r="G125" s="5">
        <v>7559814000000</v>
      </c>
      <c r="I125" s="5">
        <v>8086092000000</v>
      </c>
      <c r="J125" s="5">
        <v>6497295000000</v>
      </c>
      <c r="K125" s="5">
        <v>5562053000000</v>
      </c>
      <c r="L125" s="5">
        <v>5006009000000</v>
      </c>
      <c r="M125" s="5">
        <v>3974755000000</v>
      </c>
      <c r="N125" s="5">
        <v>3382377000000</v>
      </c>
      <c r="O125" s="5">
        <v>2913493000000</v>
      </c>
      <c r="P125" s="5">
        <v>2849290000000</v>
      </c>
      <c r="Q125" s="5">
        <v>2447956000000</v>
      </c>
      <c r="R125" s="5">
        <v>1906367000000</v>
      </c>
      <c r="S125" s="5">
        <v>1707875000000</v>
      </c>
      <c r="T125" s="5">
        <v>1464309000000</v>
      </c>
      <c r="U125" s="5">
        <v>857008000000</v>
      </c>
      <c r="V125" s="5">
        <v>736849000000</v>
      </c>
    </row>
    <row r="126" spans="3:22" ht="15.5" x14ac:dyDescent="0.35">
      <c r="C126" t="s">
        <v>159</v>
      </c>
      <c r="D126" s="5">
        <v>58500000000</v>
      </c>
      <c r="E126" s="5">
        <v>58500000000</v>
      </c>
      <c r="F126" s="5">
        <v>58500000000</v>
      </c>
      <c r="G126" s="5">
        <v>58500000000</v>
      </c>
      <c r="I126" s="5">
        <v>58500000000</v>
      </c>
      <c r="J126" s="5">
        <v>58500000000</v>
      </c>
      <c r="K126" s="5">
        <v>58500000000</v>
      </c>
      <c r="L126" s="5">
        <v>58500000000</v>
      </c>
      <c r="M126" s="5">
        <v>58500000000</v>
      </c>
      <c r="N126" s="5">
        <v>58500000000</v>
      </c>
      <c r="O126" s="5">
        <v>58500000000</v>
      </c>
      <c r="P126" s="5">
        <v>58500000000</v>
      </c>
      <c r="Q126" s="5">
        <v>58500000000</v>
      </c>
      <c r="R126" s="5">
        <v>58500000000</v>
      </c>
      <c r="S126" s="5">
        <v>38500000000</v>
      </c>
      <c r="T126" s="5">
        <v>18500000000</v>
      </c>
      <c r="U126" s="5">
        <v>8500000000</v>
      </c>
      <c r="V126" s="5">
        <v>3500000000</v>
      </c>
    </row>
    <row r="127" spans="3:22" ht="15.5" x14ac:dyDescent="0.35">
      <c r="C127" t="s">
        <v>160</v>
      </c>
      <c r="D127" s="5">
        <v>8530883000000</v>
      </c>
      <c r="E127" s="5">
        <v>8458028000000</v>
      </c>
      <c r="F127" s="5">
        <v>8027592000000</v>
      </c>
      <c r="G127" s="5">
        <v>7501314000000</v>
      </c>
      <c r="I127" s="5">
        <v>8027592000000</v>
      </c>
      <c r="J127" s="5">
        <v>6438795000000</v>
      </c>
      <c r="K127" s="5">
        <v>5503553000000</v>
      </c>
      <c r="L127" s="5">
        <v>4947509000000</v>
      </c>
      <c r="M127" s="5">
        <v>3916255000000</v>
      </c>
      <c r="N127" s="5">
        <v>3323877000000</v>
      </c>
      <c r="O127" s="5">
        <v>2854993000000</v>
      </c>
      <c r="P127" s="5">
        <v>2790790000000</v>
      </c>
      <c r="Q127" s="5">
        <v>2389456000000</v>
      </c>
      <c r="R127" s="5">
        <v>1847867000000</v>
      </c>
      <c r="S127" s="5">
        <v>1669375000000</v>
      </c>
      <c r="T127" s="5">
        <v>1445809000000</v>
      </c>
      <c r="U127" s="5">
        <v>848508000000</v>
      </c>
      <c r="V127" s="5">
        <v>733349000000</v>
      </c>
    </row>
    <row r="128" spans="3:22" ht="15.5" x14ac:dyDescent="0.35">
      <c r="C128" t="s">
        <v>161</v>
      </c>
      <c r="D128" s="5">
        <v>8589383000000</v>
      </c>
      <c r="E128" s="5">
        <v>8516528000000</v>
      </c>
      <c r="F128" s="5">
        <v>8086092000000</v>
      </c>
      <c r="G128" s="5">
        <v>7559814000000</v>
      </c>
      <c r="I128" s="5">
        <v>8086092000000</v>
      </c>
      <c r="J128" s="5">
        <v>6497295000000</v>
      </c>
      <c r="K128" s="5">
        <v>5562053000000</v>
      </c>
      <c r="L128" s="5">
        <v>5006009000000</v>
      </c>
      <c r="M128" s="5">
        <v>3974755000000</v>
      </c>
      <c r="N128" s="5">
        <v>3382377000000</v>
      </c>
      <c r="O128" s="5">
        <v>2913493000000</v>
      </c>
      <c r="P128" s="5">
        <v>2849290000000</v>
      </c>
      <c r="Q128" s="5">
        <v>2447956000000</v>
      </c>
      <c r="R128" s="5">
        <v>1906367000000</v>
      </c>
      <c r="S128" s="5">
        <v>1707875000000</v>
      </c>
      <c r="T128" s="5">
        <v>1464309000000</v>
      </c>
      <c r="U128" s="5">
        <v>857008000000</v>
      </c>
      <c r="V128" s="5">
        <v>736849000000</v>
      </c>
    </row>
    <row r="129" spans="2:22" ht="15.5" x14ac:dyDescent="0.35">
      <c r="C129" t="s">
        <v>162</v>
      </c>
      <c r="D129" s="5">
        <v>147541000000</v>
      </c>
      <c r="E129" s="5">
        <v>152991000000</v>
      </c>
      <c r="F129" s="5">
        <v>162077000000</v>
      </c>
      <c r="G129" s="5">
        <v>169637000000</v>
      </c>
      <c r="I129" s="5">
        <v>162077000000</v>
      </c>
      <c r="J129" s="5">
        <v>173830000000</v>
      </c>
      <c r="K129" s="5">
        <v>173519000000</v>
      </c>
      <c r="L129" s="5">
        <v>125714000000</v>
      </c>
      <c r="M129" s="5">
        <v>125126000000</v>
      </c>
      <c r="N129" s="5">
        <v>109008000000</v>
      </c>
      <c r="O129" s="5">
        <v>85348000000</v>
      </c>
      <c r="P129" s="5">
        <v>87773000000</v>
      </c>
      <c r="Q129" s="5">
        <v>79902000000</v>
      </c>
      <c r="R129" s="5">
        <v>76127000000</v>
      </c>
      <c r="S129" s="5">
        <v>75481000000</v>
      </c>
      <c r="T129" s="5">
        <v>41146000000</v>
      </c>
      <c r="U129" s="5">
        <v>40808000000</v>
      </c>
      <c r="V129" s="5">
        <v>26524000000</v>
      </c>
    </row>
    <row r="130" spans="2:22" ht="15.5" x14ac:dyDescent="0.35">
      <c r="C130" t="s">
        <v>10</v>
      </c>
      <c r="D130" s="5">
        <v>12131625000000</v>
      </c>
      <c r="E130" s="5">
        <v>12064220000000</v>
      </c>
      <c r="F130" s="5">
        <v>11642870000000</v>
      </c>
      <c r="G130" s="5">
        <v>10955641000000</v>
      </c>
      <c r="I130" s="5">
        <v>11642870000000</v>
      </c>
      <c r="J130" s="5">
        <v>9897315000000</v>
      </c>
      <c r="K130" s="5">
        <v>8889428000000</v>
      </c>
      <c r="L130" s="5">
        <v>8160140000000</v>
      </c>
      <c r="M130" s="5">
        <v>7025463000000</v>
      </c>
      <c r="N130" s="5">
        <v>6230749000000</v>
      </c>
      <c r="O130" s="5">
        <v>3731592000000</v>
      </c>
      <c r="P130" s="5">
        <v>3658962000000</v>
      </c>
      <c r="Q130" s="5">
        <v>3249739000000</v>
      </c>
      <c r="R130" s="5">
        <v>2704341000000</v>
      </c>
      <c r="S130" s="5">
        <v>2507021000000</v>
      </c>
      <c r="T130" s="5">
        <v>2293331000000</v>
      </c>
      <c r="U130" s="5">
        <v>1678545000000</v>
      </c>
      <c r="V130" s="5">
        <v>1405970000000</v>
      </c>
    </row>
    <row r="131" spans="2:22" ht="15.5" x14ac:dyDescent="0.35">
      <c r="C131" t="s">
        <v>163</v>
      </c>
      <c r="D131" s="5">
        <v>17814315000000</v>
      </c>
      <c r="E131" s="5">
        <v>17758416000000</v>
      </c>
      <c r="F131" s="5">
        <v>17617196000000</v>
      </c>
      <c r="G131" s="5">
        <v>17204328000000</v>
      </c>
      <c r="I131" s="5">
        <v>17617196000000</v>
      </c>
      <c r="J131" s="5">
        <v>17412416000000</v>
      </c>
      <c r="K131" s="5">
        <v>16178278000000</v>
      </c>
      <c r="L131" s="5">
        <v>15357229000000</v>
      </c>
      <c r="M131" s="5">
        <v>13712160000000</v>
      </c>
      <c r="N131" s="5">
        <v>14151383000000</v>
      </c>
      <c r="O131" s="5">
        <v>11620821000000</v>
      </c>
      <c r="P131" s="5">
        <v>11738892000000</v>
      </c>
      <c r="Q131" s="5">
        <v>8336065000000</v>
      </c>
      <c r="R131" s="5">
        <v>8183318000000</v>
      </c>
      <c r="S131" s="5">
        <v>7853275000000</v>
      </c>
      <c r="T131" s="5">
        <v>7174488000000</v>
      </c>
      <c r="U131" s="5">
        <v>5921055000000</v>
      </c>
      <c r="V131" s="5">
        <v>5141003000000</v>
      </c>
    </row>
    <row r="132" spans="2:22" ht="15.5" x14ac:dyDescent="0.35">
      <c r="C132" t="s">
        <v>164</v>
      </c>
      <c r="D132" s="5">
        <v>10599842400</v>
      </c>
      <c r="E132" s="5">
        <v>10599842400</v>
      </c>
      <c r="F132" s="5">
        <v>10599842400</v>
      </c>
      <c r="G132" s="5">
        <v>10599842400</v>
      </c>
      <c r="I132" s="5">
        <v>10599842400</v>
      </c>
      <c r="J132" s="5">
        <v>10599842400</v>
      </c>
      <c r="K132" s="5">
        <v>10599842400</v>
      </c>
      <c r="L132" s="5">
        <v>10599842400</v>
      </c>
      <c r="M132" s="5">
        <v>10599842400</v>
      </c>
      <c r="N132" s="5">
        <v>10599842400</v>
      </c>
      <c r="O132" s="5">
        <v>10599842400</v>
      </c>
      <c r="P132" s="5">
        <v>10599842400</v>
      </c>
      <c r="Q132" s="5">
        <v>10599842400</v>
      </c>
      <c r="R132" s="5">
        <v>10599842400</v>
      </c>
      <c r="S132" s="5">
        <v>10598500000</v>
      </c>
      <c r="T132" s="5">
        <v>2119700000</v>
      </c>
      <c r="U132" s="5">
        <v>2119700000</v>
      </c>
      <c r="V132" s="5">
        <v>184470000</v>
      </c>
    </row>
    <row r="134" spans="2:22" ht="15.5" x14ac:dyDescent="0.35">
      <c r="B134" t="s">
        <v>165</v>
      </c>
      <c r="C134" t="s">
        <v>166</v>
      </c>
      <c r="D134" s="5">
        <v>636993000000</v>
      </c>
      <c r="E134" s="5">
        <v>513805000000</v>
      </c>
      <c r="F134" s="5">
        <v>709039000000</v>
      </c>
      <c r="G134" s="5">
        <v>729998000000</v>
      </c>
      <c r="I134" s="5">
        <v>2751835000000</v>
      </c>
      <c r="J134" s="5">
        <v>2150615000000</v>
      </c>
      <c r="K134" s="5">
        <v>1874372000000</v>
      </c>
      <c r="L134" s="5">
        <v>1538027000000</v>
      </c>
      <c r="M134" s="5">
        <v>1055505000000</v>
      </c>
      <c r="N134" s="5">
        <v>1094406000000</v>
      </c>
      <c r="O134" s="5">
        <v>587071000000</v>
      </c>
      <c r="P134" s="5">
        <v>298337000000</v>
      </c>
      <c r="Q134" s="5">
        <v>1094970000000</v>
      </c>
      <c r="R134" s="5">
        <v>399235000000</v>
      </c>
      <c r="S134" s="5">
        <v>239172000000</v>
      </c>
      <c r="T134" s="5">
        <v>997429000000</v>
      </c>
      <c r="U134" s="5">
        <v>594795000000</v>
      </c>
      <c r="V134" s="5">
        <v>149285000000</v>
      </c>
    </row>
    <row r="135" spans="2:22" ht="15.5" x14ac:dyDescent="0.35">
      <c r="C135" t="s">
        <v>279</v>
      </c>
      <c r="D135" s="5">
        <v>3459033000000</v>
      </c>
      <c r="E135" s="5">
        <v>2834425000000</v>
      </c>
      <c r="F135" s="5">
        <v>3273601000000</v>
      </c>
      <c r="G135" s="5">
        <v>2897456000000</v>
      </c>
      <c r="I135" s="5">
        <v>12346036000000</v>
      </c>
      <c r="J135" s="5">
        <v>9976487000000</v>
      </c>
      <c r="K135" s="5">
        <v>9723488000000</v>
      </c>
      <c r="L135" s="5">
        <v>9482409000000</v>
      </c>
      <c r="M135" s="5">
        <v>7088528000000</v>
      </c>
      <c r="N135" s="5">
        <v>6731114000000</v>
      </c>
      <c r="O135" s="5">
        <v>5783001000000</v>
      </c>
      <c r="P135" s="5">
        <v>4796686000000</v>
      </c>
      <c r="Q135" s="5">
        <v>5132303000000</v>
      </c>
      <c r="R135" s="5">
        <v>3887466000000</v>
      </c>
      <c r="S135" s="5">
        <v>4400113000000</v>
      </c>
      <c r="T135" s="5">
        <v>4839701000000</v>
      </c>
      <c r="U135" s="5">
        <v>3877154000000</v>
      </c>
      <c r="V135" s="5">
        <v>3446223000000</v>
      </c>
    </row>
    <row r="136" spans="2:22" ht="15.5" x14ac:dyDescent="0.35">
      <c r="C136" t="s">
        <v>168</v>
      </c>
      <c r="D136" s="5">
        <v>-1702962000000</v>
      </c>
      <c r="E136" s="5">
        <v>-1507709000000</v>
      </c>
      <c r="F136" s="5">
        <v>-1947636000000</v>
      </c>
      <c r="G136" s="5">
        <v>-1404327000000</v>
      </c>
      <c r="I136" s="5">
        <v>-6519767000000</v>
      </c>
      <c r="J136" s="5">
        <v>-4863356000000</v>
      </c>
      <c r="K136" s="5">
        <v>-4811397000000</v>
      </c>
      <c r="L136" s="5">
        <v>-5425217000000</v>
      </c>
      <c r="M136" s="5">
        <v>-3837961000000</v>
      </c>
      <c r="N136" s="5">
        <v>-3510914000000</v>
      </c>
      <c r="O136" s="5">
        <v>-2751918000000</v>
      </c>
      <c r="P136" s="5">
        <v>-2412249000000</v>
      </c>
      <c r="Q136" s="5">
        <v>-2374657000000</v>
      </c>
      <c r="R136" s="5">
        <v>-2021322000000</v>
      </c>
      <c r="S136" s="5">
        <v>-2223627000000</v>
      </c>
      <c r="T136" s="5">
        <v>-2327231000000</v>
      </c>
      <c r="U136" s="5">
        <v>-1823033000000</v>
      </c>
      <c r="V136" s="5">
        <v>-2071718000000</v>
      </c>
    </row>
    <row r="137" spans="2:22" ht="15.5" x14ac:dyDescent="0.35">
      <c r="C137" t="s">
        <v>409</v>
      </c>
      <c r="D137" s="5">
        <v>-147819000000</v>
      </c>
      <c r="E137" s="5">
        <v>-194335000000</v>
      </c>
      <c r="F137" s="5">
        <v>24770000000</v>
      </c>
      <c r="G137" s="5">
        <v>-219511000000</v>
      </c>
      <c r="I137" s="5">
        <v>-485218000000</v>
      </c>
      <c r="J137" s="5">
        <v>-583724000000</v>
      </c>
      <c r="K137" s="5">
        <v>-608123000000</v>
      </c>
      <c r="L137" s="5">
        <v>-366350000000</v>
      </c>
      <c r="M137" s="5">
        <v>-351470000000</v>
      </c>
      <c r="N137" s="5">
        <v>-397422000000</v>
      </c>
      <c r="O137" s="5">
        <v>-553531000000</v>
      </c>
      <c r="P137" s="5">
        <v>-658884000000</v>
      </c>
      <c r="Q137" s="5">
        <v>-408635000000</v>
      </c>
      <c r="R137" s="5">
        <v>-305710000000</v>
      </c>
      <c r="S137" s="5">
        <v>-338416000000</v>
      </c>
      <c r="T137" s="5">
        <v>-296459000000</v>
      </c>
      <c r="U137" s="5">
        <v>-447175000000</v>
      </c>
      <c r="V137" s="5">
        <v>-284640000000</v>
      </c>
    </row>
    <row r="138" spans="2:22" ht="15.5" x14ac:dyDescent="0.35">
      <c r="C138" t="s">
        <v>169</v>
      </c>
      <c r="D138" s="5">
        <v>-463397000000</v>
      </c>
      <c r="E138" s="5">
        <v>-425321000000</v>
      </c>
      <c r="F138" s="5">
        <v>-418570000000</v>
      </c>
      <c r="G138" s="5">
        <v>-339111000000</v>
      </c>
      <c r="I138" s="5">
        <v>-1646526000000</v>
      </c>
      <c r="J138" s="5">
        <v>-1529351000000</v>
      </c>
      <c r="K138" s="5">
        <v>-1513090000000</v>
      </c>
      <c r="L138" s="5">
        <v>-1306310000000</v>
      </c>
      <c r="M138" s="5">
        <v>-1172889000000</v>
      </c>
      <c r="N138" s="5">
        <v>-1171330000000</v>
      </c>
      <c r="O138" s="5">
        <v>-1143947000000</v>
      </c>
      <c r="P138" s="5">
        <v>-1043741000000</v>
      </c>
      <c r="Q138" s="5">
        <v>-1024605000000</v>
      </c>
      <c r="R138" s="5">
        <v>-786624000000</v>
      </c>
      <c r="S138" s="5">
        <v>-1029689000000</v>
      </c>
      <c r="T138" s="5">
        <v>-817408000000</v>
      </c>
      <c r="U138" s="5">
        <v>-677203000000</v>
      </c>
      <c r="V138" s="5">
        <v>-557673000000</v>
      </c>
    </row>
    <row r="139" spans="2:22" ht="15.5" x14ac:dyDescent="0.35">
      <c r="C139" t="s">
        <v>282</v>
      </c>
      <c r="D139" s="5">
        <v>1202000000</v>
      </c>
      <c r="E139" s="5">
        <v>1897000000</v>
      </c>
      <c r="F139" s="5">
        <v>1709000000</v>
      </c>
      <c r="G139" s="5">
        <v>3333000000</v>
      </c>
      <c r="I139" s="5">
        <v>12552000000</v>
      </c>
      <c r="J139" s="5">
        <v>21277000000</v>
      </c>
      <c r="K139" s="5">
        <v>24101000000</v>
      </c>
      <c r="L139" s="5">
        <v>15284000000</v>
      </c>
      <c r="M139" s="5">
        <v>14927000000</v>
      </c>
      <c r="N139" s="5">
        <v>19356000000</v>
      </c>
      <c r="O139" s="5">
        <v>28174000000</v>
      </c>
      <c r="P139" s="5">
        <v>38659000000</v>
      </c>
      <c r="Q139" s="5">
        <v>28670000000</v>
      </c>
      <c r="R139" s="5">
        <v>14342000000</v>
      </c>
      <c r="S139" s="5">
        <v>21698000000</v>
      </c>
      <c r="T139" s="5">
        <v>31215000000</v>
      </c>
      <c r="U139" s="5">
        <v>12229000000</v>
      </c>
      <c r="V139" s="5">
        <v>7818000000</v>
      </c>
    </row>
    <row r="140" spans="2:22" ht="15.5" x14ac:dyDescent="0.35">
      <c r="C140" t="s">
        <v>283</v>
      </c>
      <c r="D140" s="5">
        <v>-73682000000</v>
      </c>
      <c r="E140" s="5">
        <v>-74080000000</v>
      </c>
      <c r="F140" s="5">
        <v>-95712000000</v>
      </c>
      <c r="G140" s="5">
        <v>-102586000000</v>
      </c>
      <c r="I140" s="5">
        <v>-424768000000</v>
      </c>
      <c r="J140" s="5">
        <v>-499762000000</v>
      </c>
      <c r="K140" s="5">
        <v>-473519000000</v>
      </c>
      <c r="L140" s="5">
        <v>-433991000000</v>
      </c>
      <c r="M140" s="5">
        <v>-413234000000</v>
      </c>
      <c r="N140" s="5">
        <v>-499709000000</v>
      </c>
      <c r="O140" s="5">
        <v>-537577000000</v>
      </c>
      <c r="P140" s="5">
        <v>-312467000000</v>
      </c>
      <c r="Q140" s="5">
        <v>-293516000000</v>
      </c>
      <c r="R140" s="5">
        <v>-278687000000</v>
      </c>
      <c r="S140" s="5">
        <v>-367464000000</v>
      </c>
      <c r="T140" s="5">
        <v>-297239000000</v>
      </c>
      <c r="U140" s="5">
        <v>-202280000000</v>
      </c>
      <c r="V140" s="5">
        <v>-193658000000</v>
      </c>
    </row>
    <row r="141" spans="2:22" ht="15.5" x14ac:dyDescent="0.35">
      <c r="C141" t="s">
        <v>410</v>
      </c>
    </row>
    <row r="142" spans="2:22" ht="15.5" x14ac:dyDescent="0.35">
      <c r="C142" t="s">
        <v>411</v>
      </c>
      <c r="D142" s="5">
        <v>-435382000000</v>
      </c>
      <c r="E142" s="5">
        <v>-121072000000</v>
      </c>
      <c r="F142" s="5">
        <v>-129123000000</v>
      </c>
      <c r="G142" s="5">
        <v>-123992000000</v>
      </c>
      <c r="I142" s="5">
        <v>-625842000000</v>
      </c>
      <c r="J142" s="5">
        <v>-388034000000</v>
      </c>
      <c r="K142" s="5">
        <v>-518410000000</v>
      </c>
      <c r="L142" s="5">
        <v>-464556000000</v>
      </c>
      <c r="M142" s="5">
        <v>-299414000000</v>
      </c>
      <c r="N142" s="5">
        <v>-107373000000</v>
      </c>
      <c r="O142" s="5">
        <v>-309941000000</v>
      </c>
      <c r="P142" s="5">
        <v>-303778000000</v>
      </c>
      <c r="Q142" s="5">
        <v>-139854000000</v>
      </c>
      <c r="R142" s="5">
        <v>-166382000000</v>
      </c>
      <c r="S142" s="5">
        <v>-282367000000</v>
      </c>
      <c r="T142" s="5">
        <v>-135150000000</v>
      </c>
      <c r="U142" s="5">
        <v>-144897000000</v>
      </c>
      <c r="V142" s="5">
        <v>-205377000000</v>
      </c>
    </row>
    <row r="143" spans="2:22" ht="15.5" x14ac:dyDescent="0.35">
      <c r="C143" t="s">
        <v>412</v>
      </c>
      <c r="Q143" s="5">
        <v>26667000000</v>
      </c>
      <c r="R143" s="5">
        <v>17048000000</v>
      </c>
      <c r="S143" s="5">
        <v>58924000000</v>
      </c>
    </row>
    <row r="144" spans="2:22" ht="15.5" x14ac:dyDescent="0.35">
      <c r="C144" t="s">
        <v>413</v>
      </c>
      <c r="G144" s="5">
        <v>18736000000</v>
      </c>
      <c r="I144" s="5">
        <v>95368000000</v>
      </c>
      <c r="J144" s="5">
        <v>17078000000</v>
      </c>
      <c r="K144" s="5">
        <v>51322000000</v>
      </c>
      <c r="L144" s="5">
        <v>36758000000</v>
      </c>
      <c r="M144" s="5">
        <v>27018000000</v>
      </c>
      <c r="N144" s="5">
        <v>30684000000</v>
      </c>
      <c r="O144" s="5">
        <v>72810000000</v>
      </c>
      <c r="P144" s="5">
        <v>194111000000</v>
      </c>
      <c r="Q144" s="5">
        <v>148597000000</v>
      </c>
      <c r="R144" s="5">
        <v>39104000000</v>
      </c>
      <c r="V144" s="5">
        <v>8310000000</v>
      </c>
    </row>
    <row r="145" spans="3:22" ht="15.5" x14ac:dyDescent="0.35">
      <c r="C145" t="s">
        <v>179</v>
      </c>
      <c r="D145" s="5">
        <v>-462615000000</v>
      </c>
      <c r="E145" s="5">
        <v>-241405000000</v>
      </c>
      <c r="F145" s="5">
        <v>-412898000000</v>
      </c>
      <c r="G145" s="5">
        <v>-863113000000</v>
      </c>
      <c r="I145" s="5">
        <v>-1929868000000</v>
      </c>
      <c r="J145" s="5">
        <v>-172811000000</v>
      </c>
      <c r="K145" s="5">
        <v>-212195000000</v>
      </c>
      <c r="L145" s="5">
        <v>-349590000000</v>
      </c>
      <c r="M145" s="5">
        <v>-1063143000000</v>
      </c>
      <c r="N145" s="5">
        <v>50148000000</v>
      </c>
      <c r="O145" s="5">
        <v>-200902000000</v>
      </c>
      <c r="P145" s="5">
        <v>1260576000000</v>
      </c>
      <c r="Q145" s="5">
        <v>-261036000000</v>
      </c>
      <c r="R145" s="5">
        <v>223001000000</v>
      </c>
      <c r="S145" s="5">
        <v>193275000000</v>
      </c>
      <c r="T145" s="5">
        <v>592892000000</v>
      </c>
      <c r="U145" s="5">
        <v>96237000000</v>
      </c>
      <c r="V145" s="5">
        <v>487708000000</v>
      </c>
    </row>
    <row r="146" spans="3:22" ht="15.5" x14ac:dyDescent="0.35">
      <c r="C146" t="s">
        <v>180</v>
      </c>
      <c r="D146" s="5">
        <v>-133226000000</v>
      </c>
      <c r="E146" s="5">
        <v>-229239000000</v>
      </c>
      <c r="F146" s="5">
        <v>-197649000000</v>
      </c>
      <c r="G146" s="5">
        <v>-265517000000</v>
      </c>
      <c r="I146" s="5">
        <v>-649526000000</v>
      </c>
      <c r="J146" s="5">
        <v>-1856503000000</v>
      </c>
      <c r="K146" s="5">
        <v>-1674428000000</v>
      </c>
      <c r="L146" s="5">
        <v>-1297193000000</v>
      </c>
      <c r="M146" s="5">
        <v>-177017000000</v>
      </c>
      <c r="N146" s="5">
        <v>-642491000000</v>
      </c>
      <c r="O146" s="5">
        <v>-739822000000</v>
      </c>
      <c r="P146" s="5">
        <v>-1384603000000</v>
      </c>
      <c r="Q146" s="5">
        <v>-708776000000</v>
      </c>
      <c r="R146" s="5">
        <v>-1042196000000</v>
      </c>
      <c r="S146" s="5">
        <v>-676553000000</v>
      </c>
      <c r="T146" s="5">
        <v>-884757000000</v>
      </c>
      <c r="U146" s="5">
        <v>-745194000000</v>
      </c>
      <c r="V146" s="5">
        <v>-825859000000</v>
      </c>
    </row>
    <row r="147" spans="3:22" ht="15.5" x14ac:dyDescent="0.35">
      <c r="C147" t="s">
        <v>182</v>
      </c>
      <c r="D147" s="5">
        <v>-77194000000</v>
      </c>
      <c r="E147" s="5">
        <v>-135266000000</v>
      </c>
      <c r="F147" s="5">
        <v>-236039000000</v>
      </c>
      <c r="G147" s="5">
        <v>-172207000000</v>
      </c>
      <c r="I147" s="5">
        <v>-648177000000</v>
      </c>
      <c r="J147" s="5">
        <v>-975689000000</v>
      </c>
      <c r="K147" s="5">
        <v>-1238542000000</v>
      </c>
      <c r="L147" s="5">
        <v>-1068865000000</v>
      </c>
      <c r="M147" s="5">
        <v>-738291000000</v>
      </c>
      <c r="N147" s="5">
        <v>-642112000000</v>
      </c>
      <c r="O147" s="5">
        <v>-403928000000</v>
      </c>
      <c r="P147" s="5">
        <v>-487410000000</v>
      </c>
      <c r="Q147" s="5">
        <v>-203223000000</v>
      </c>
      <c r="R147" s="5">
        <v>-383676000000</v>
      </c>
      <c r="S147" s="5">
        <v>-174478000000</v>
      </c>
      <c r="T147" s="5">
        <v>-394659000000</v>
      </c>
      <c r="U147" s="5">
        <v>-331178000000</v>
      </c>
      <c r="V147" s="5">
        <v>-565016000000</v>
      </c>
    </row>
    <row r="148" spans="3:22" ht="15.5" x14ac:dyDescent="0.35">
      <c r="C148" t="s">
        <v>183</v>
      </c>
      <c r="T148" s="5">
        <v>-8796000000</v>
      </c>
    </row>
    <row r="149" spans="3:22" ht="15.5" x14ac:dyDescent="0.35">
      <c r="C149" t="s">
        <v>414</v>
      </c>
      <c r="U149" s="5">
        <v>8795000000</v>
      </c>
      <c r="V149" s="5">
        <v>8646000000</v>
      </c>
    </row>
    <row r="150" spans="3:22" ht="15.5" x14ac:dyDescent="0.35">
      <c r="C150" t="s">
        <v>415</v>
      </c>
      <c r="F150" s="5">
        <v>152098000000</v>
      </c>
      <c r="G150" s="5">
        <v>-152098000000</v>
      </c>
    </row>
    <row r="151" spans="3:22" ht="15.5" x14ac:dyDescent="0.35">
      <c r="C151" t="s">
        <v>416</v>
      </c>
      <c r="N151" s="5">
        <v>-155911000000</v>
      </c>
      <c r="O151" s="5">
        <v>-20630000000</v>
      </c>
      <c r="Q151" s="5">
        <v>-41131000000</v>
      </c>
      <c r="R151" s="5">
        <v>-199274000000</v>
      </c>
    </row>
    <row r="152" spans="3:22" ht="15.5" x14ac:dyDescent="0.35">
      <c r="C152" t="s">
        <v>417</v>
      </c>
      <c r="O152" s="5">
        <v>7622000000</v>
      </c>
      <c r="P152" s="5">
        <v>2159000000</v>
      </c>
      <c r="Q152" s="5">
        <v>1818000000</v>
      </c>
      <c r="V152" s="5">
        <v>36466000000</v>
      </c>
    </row>
    <row r="153" spans="3:22" ht="15.5" x14ac:dyDescent="0.35">
      <c r="C153" t="s">
        <v>418</v>
      </c>
      <c r="Q153" s="5">
        <v>-4355000000</v>
      </c>
      <c r="R153" s="5">
        <v>-3785000000</v>
      </c>
    </row>
    <row r="154" spans="3:22" ht="15.5" x14ac:dyDescent="0.35">
      <c r="C154" t="s">
        <v>419</v>
      </c>
      <c r="T154" s="5">
        <v>-141894000000</v>
      </c>
      <c r="U154" s="5">
        <v>-131044000000</v>
      </c>
      <c r="V154" s="5">
        <v>-76490000000</v>
      </c>
    </row>
    <row r="155" spans="3:22" ht="15.5" x14ac:dyDescent="0.35">
      <c r="C155" t="s">
        <v>420</v>
      </c>
      <c r="Q155" s="5">
        <v>3466000000</v>
      </c>
    </row>
    <row r="156" spans="3:22" ht="15.5" x14ac:dyDescent="0.35">
      <c r="C156" t="s">
        <v>421</v>
      </c>
      <c r="J156" s="5">
        <v>-7920000000</v>
      </c>
      <c r="K156" s="5">
        <v>-21461000000</v>
      </c>
      <c r="L156" s="5">
        <v>-22632000000</v>
      </c>
      <c r="M156" s="5">
        <v>-57983000000</v>
      </c>
      <c r="N156" s="5">
        <v>-25873000000</v>
      </c>
      <c r="O156" s="5">
        <v>-58794000000</v>
      </c>
      <c r="P156" s="5">
        <v>-71750000000</v>
      </c>
      <c r="Q156" s="5">
        <v>-96987000000</v>
      </c>
      <c r="R156" s="5">
        <v>-137932000000</v>
      </c>
    </row>
    <row r="157" spans="3:22" ht="15.5" x14ac:dyDescent="0.35">
      <c r="C157" t="s">
        <v>422</v>
      </c>
      <c r="N157" s="5">
        <v>423150000000</v>
      </c>
    </row>
    <row r="158" spans="3:22" ht="15.5" x14ac:dyDescent="0.35">
      <c r="C158" t="s">
        <v>423</v>
      </c>
      <c r="I158" s="5">
        <v>141418000000</v>
      </c>
      <c r="J158" s="5">
        <v>61845000000</v>
      </c>
    </row>
    <row r="159" spans="3:22" ht="15.5" x14ac:dyDescent="0.35">
      <c r="C159" t="s">
        <v>424</v>
      </c>
      <c r="D159" s="5">
        <v>-10141000000</v>
      </c>
      <c r="F159" s="5">
        <v>8409000000</v>
      </c>
      <c r="G159" s="5">
        <v>-4025000000</v>
      </c>
      <c r="L159" s="5">
        <v>10845000000</v>
      </c>
      <c r="M159" s="5">
        <v>10035000000</v>
      </c>
    </row>
    <row r="160" spans="3:22" ht="15.5" x14ac:dyDescent="0.35">
      <c r="C160" t="s">
        <v>425</v>
      </c>
      <c r="D160" s="5">
        <v>-250843000000</v>
      </c>
      <c r="E160" s="5">
        <v>-262446000000</v>
      </c>
      <c r="F160" s="5">
        <v>-177142000000</v>
      </c>
      <c r="G160" s="5">
        <v>-286305000000</v>
      </c>
      <c r="I160" s="5">
        <v>-943660000000</v>
      </c>
      <c r="J160" s="5">
        <v>-972033000000</v>
      </c>
      <c r="K160" s="5">
        <v>-861733000000</v>
      </c>
      <c r="L160" s="5">
        <v>-872660000000</v>
      </c>
      <c r="M160" s="5">
        <v>-483525000000</v>
      </c>
      <c r="N160" s="5">
        <v>-400741000000</v>
      </c>
      <c r="O160" s="5">
        <v>-389694000000</v>
      </c>
      <c r="P160" s="5">
        <v>-358658000000</v>
      </c>
      <c r="Q160" s="5">
        <v>-256268000000</v>
      </c>
      <c r="R160" s="5">
        <v>-229831000000</v>
      </c>
      <c r="S160" s="5">
        <v>-236187000000</v>
      </c>
    </row>
    <row r="161" spans="3:22" ht="15.5" x14ac:dyDescent="0.35">
      <c r="C161" t="s">
        <v>181</v>
      </c>
      <c r="J161" s="5">
        <v>-839071000000</v>
      </c>
    </row>
    <row r="162" spans="3:22" ht="15.5" x14ac:dyDescent="0.35">
      <c r="C162" t="s">
        <v>426</v>
      </c>
      <c r="D162" s="5">
        <v>275331000000</v>
      </c>
      <c r="E162" s="5">
        <v>233042000000</v>
      </c>
      <c r="F162" s="5">
        <v>275326000000</v>
      </c>
      <c r="G162" s="5">
        <v>249811000000</v>
      </c>
      <c r="I162" s="5">
        <v>1019857000000</v>
      </c>
      <c r="J162" s="5">
        <v>814072000000</v>
      </c>
      <c r="K162" s="5">
        <v>713876000000</v>
      </c>
      <c r="L162" s="5">
        <v>773013000000</v>
      </c>
      <c r="M162" s="5">
        <v>1156083000000</v>
      </c>
      <c r="N162" s="5">
        <v>573599000000</v>
      </c>
      <c r="O162" s="5">
        <v>259857000000</v>
      </c>
      <c r="P162" s="5">
        <v>245708000000</v>
      </c>
      <c r="Q162" s="5">
        <v>185236000000</v>
      </c>
      <c r="R162" s="5">
        <v>106536000000</v>
      </c>
      <c r="S162" s="5">
        <v>111922000000</v>
      </c>
    </row>
    <row r="163" spans="3:22" ht="15.5" x14ac:dyDescent="0.35">
      <c r="C163" t="s">
        <v>427</v>
      </c>
      <c r="D163" s="5">
        <v>-74523000000</v>
      </c>
      <c r="E163" s="5">
        <v>-61164000000</v>
      </c>
      <c r="F163" s="5">
        <v>-208090000000</v>
      </c>
      <c r="G163" s="5">
        <v>98408000000</v>
      </c>
      <c r="I163" s="5">
        <v>-208090000000</v>
      </c>
      <c r="J163" s="5">
        <v>-116412000000</v>
      </c>
      <c r="K163" s="5">
        <v>-143919000000</v>
      </c>
      <c r="L163" s="5">
        <v>-106259000000</v>
      </c>
      <c r="M163" s="5">
        <v>-65575000000</v>
      </c>
      <c r="N163" s="5">
        <v>-107987000000</v>
      </c>
      <c r="O163" s="5">
        <v>-148867000000</v>
      </c>
      <c r="P163" s="5">
        <v>-93117000000</v>
      </c>
      <c r="Q163" s="5">
        <v>-105810000000</v>
      </c>
      <c r="R163" s="5">
        <v>-198180000000</v>
      </c>
      <c r="S163" s="5">
        <v>-328453000000</v>
      </c>
      <c r="T163" s="5">
        <v>-348769000000</v>
      </c>
      <c r="U163" s="5">
        <v>-306475000000</v>
      </c>
      <c r="V163" s="5">
        <v>-235711000000</v>
      </c>
    </row>
    <row r="164" spans="3:22" ht="15.5" x14ac:dyDescent="0.35">
      <c r="C164" t="s">
        <v>428</v>
      </c>
      <c r="L164" s="5">
        <v>-777000000</v>
      </c>
      <c r="M164" s="5">
        <v>-989000000</v>
      </c>
      <c r="N164" s="5">
        <v>-1202000000</v>
      </c>
      <c r="O164" s="5">
        <v>-642000000</v>
      </c>
      <c r="P164" s="5">
        <v>-3125000000</v>
      </c>
      <c r="Q164" s="5">
        <v>-3688000000</v>
      </c>
      <c r="R164" s="5">
        <v>-5850000000</v>
      </c>
      <c r="S164" s="5">
        <v>-4696000000</v>
      </c>
      <c r="T164" s="5">
        <v>-5308000000</v>
      </c>
      <c r="U164" s="5">
        <v>-2344000000</v>
      </c>
      <c r="V164" s="5">
        <v>-1729000000</v>
      </c>
    </row>
    <row r="165" spans="3:22" ht="15.5" x14ac:dyDescent="0.35">
      <c r="C165" t="s">
        <v>429</v>
      </c>
      <c r="N165" s="5">
        <v>-12787000000</v>
      </c>
      <c r="P165" s="5">
        <v>-703706000000</v>
      </c>
      <c r="S165" s="5">
        <v>-46955000000</v>
      </c>
      <c r="V165" s="5">
        <v>608000000</v>
      </c>
    </row>
    <row r="166" spans="3:22" ht="15.5" x14ac:dyDescent="0.35">
      <c r="C166" t="s">
        <v>430</v>
      </c>
      <c r="L166" s="5">
        <v>18799000000</v>
      </c>
    </row>
    <row r="167" spans="3:22" ht="15.5" x14ac:dyDescent="0.35">
      <c r="C167" t="s">
        <v>91</v>
      </c>
    </row>
    <row r="168" spans="3:22" ht="15.5" x14ac:dyDescent="0.35">
      <c r="C168" t="s">
        <v>206</v>
      </c>
      <c r="D168" s="5">
        <v>-462615000000</v>
      </c>
      <c r="E168" s="5">
        <v>-241405000000</v>
      </c>
      <c r="F168" s="5">
        <v>-412898000000</v>
      </c>
      <c r="G168" s="5">
        <v>-863113000000</v>
      </c>
      <c r="I168" s="5">
        <v>-1929868000000</v>
      </c>
      <c r="J168" s="5">
        <v>-172811000000</v>
      </c>
      <c r="K168" s="5">
        <v>-212195000000</v>
      </c>
      <c r="L168" s="5">
        <v>-349590000000</v>
      </c>
      <c r="M168" s="5">
        <v>-1063143000000</v>
      </c>
      <c r="N168" s="5">
        <v>50148000000</v>
      </c>
      <c r="O168" s="5">
        <v>-200902000000</v>
      </c>
      <c r="P168" s="5">
        <v>1260576000000</v>
      </c>
      <c r="Q168" s="5">
        <v>-261036000000</v>
      </c>
      <c r="R168" s="5">
        <v>223001000000</v>
      </c>
      <c r="S168" s="5">
        <v>193275000000</v>
      </c>
      <c r="T168" s="5">
        <v>592892000000</v>
      </c>
      <c r="U168" s="5">
        <v>96237000000</v>
      </c>
      <c r="V168" s="5">
        <v>487708000000</v>
      </c>
    </row>
    <row r="169" spans="3:22" ht="15.5" x14ac:dyDescent="0.35">
      <c r="C169" t="s">
        <v>431</v>
      </c>
      <c r="K169" s="5">
        <v>9325000000</v>
      </c>
      <c r="L169" s="5">
        <v>7591000000</v>
      </c>
      <c r="M169" s="5">
        <v>85903000000</v>
      </c>
      <c r="N169" s="5">
        <v>-111084000000</v>
      </c>
      <c r="O169" s="5">
        <v>70000000000</v>
      </c>
      <c r="P169" s="5">
        <v>-47000000000</v>
      </c>
      <c r="Q169" s="5">
        <v>127000000000</v>
      </c>
      <c r="R169" s="5">
        <v>73000000000</v>
      </c>
      <c r="S169" s="5">
        <v>-169700000000</v>
      </c>
      <c r="T169" s="5">
        <v>146700000000</v>
      </c>
      <c r="V169" s="5">
        <v>-200000000000</v>
      </c>
    </row>
    <row r="170" spans="3:22" ht="15.5" x14ac:dyDescent="0.35">
      <c r="C170" t="s">
        <v>171</v>
      </c>
      <c r="K170" s="5">
        <v>236864000000</v>
      </c>
      <c r="L170" s="5">
        <v>317225000000</v>
      </c>
      <c r="M170" s="5">
        <v>-220704000000</v>
      </c>
      <c r="N170" s="5">
        <v>-18589000000</v>
      </c>
      <c r="O170" s="5">
        <v>-47478000000</v>
      </c>
      <c r="P170" s="5">
        <v>106936000000</v>
      </c>
      <c r="Q170" s="5">
        <v>-257211000000</v>
      </c>
      <c r="R170" s="5">
        <v>-51627000000</v>
      </c>
      <c r="S170" s="5">
        <v>128613000000</v>
      </c>
      <c r="T170" s="5">
        <v>-191781000000</v>
      </c>
      <c r="U170" s="5">
        <v>54073000000</v>
      </c>
      <c r="V170" s="5">
        <v>196827000000</v>
      </c>
    </row>
    <row r="171" spans="3:22" ht="15.5" x14ac:dyDescent="0.35">
      <c r="C171" t="s">
        <v>432</v>
      </c>
    </row>
    <row r="172" spans="3:22" ht="15.5" x14ac:dyDescent="0.35">
      <c r="C172" t="s">
        <v>433</v>
      </c>
      <c r="E172" s="5">
        <v>-21507000000</v>
      </c>
      <c r="F172" s="5">
        <v>-245945000000</v>
      </c>
      <c r="G172" s="5">
        <v>130600000000</v>
      </c>
      <c r="I172" s="5">
        <v>-455450000000</v>
      </c>
      <c r="J172" s="5">
        <v>-516606000000</v>
      </c>
    </row>
    <row r="173" spans="3:22" ht="15.5" x14ac:dyDescent="0.35">
      <c r="C173" t="s">
        <v>434</v>
      </c>
      <c r="E173" s="5">
        <v>-21507000000</v>
      </c>
      <c r="F173" s="5">
        <v>-245945000000</v>
      </c>
      <c r="G173" s="5">
        <v>130600000000</v>
      </c>
      <c r="I173" s="5">
        <v>-455450000000</v>
      </c>
      <c r="J173" s="5">
        <v>-516606000000</v>
      </c>
      <c r="K173" s="5">
        <v>236864000000</v>
      </c>
      <c r="L173" s="5">
        <v>317225000000</v>
      </c>
      <c r="M173" s="5">
        <v>-220704000000</v>
      </c>
      <c r="N173" s="5">
        <v>-18589000000</v>
      </c>
      <c r="O173" s="5">
        <v>-47478000000</v>
      </c>
      <c r="P173" s="5">
        <v>106936000000</v>
      </c>
      <c r="Q173" s="5">
        <v>-257211000000</v>
      </c>
      <c r="R173" s="5">
        <v>-51627000000</v>
      </c>
      <c r="S173" s="5">
        <v>128613000000</v>
      </c>
      <c r="T173" s="5">
        <v>-191781000000</v>
      </c>
      <c r="U173" s="5">
        <v>54073000000</v>
      </c>
      <c r="V173" s="5">
        <v>196827000000</v>
      </c>
    </row>
    <row r="174" spans="3:22" ht="15.5" x14ac:dyDescent="0.35">
      <c r="C174" t="s">
        <v>435</v>
      </c>
      <c r="G174" s="5">
        <v>-1591000000</v>
      </c>
      <c r="I174" s="5">
        <v>22989000000</v>
      </c>
      <c r="J174" s="5">
        <v>1460236000000</v>
      </c>
      <c r="K174" s="5">
        <v>944500000000</v>
      </c>
      <c r="L174" s="5">
        <v>174185000000</v>
      </c>
      <c r="M174" s="5">
        <v>279532000000</v>
      </c>
      <c r="N174" s="5">
        <v>508815000000</v>
      </c>
      <c r="O174" s="5">
        <v>532331000000</v>
      </c>
      <c r="P174" s="5">
        <v>2301772000000</v>
      </c>
      <c r="Q174" s="5">
        <v>691326000000</v>
      </c>
      <c r="R174" s="5">
        <v>699920000000</v>
      </c>
      <c r="S174" s="5">
        <v>909247000000</v>
      </c>
      <c r="T174" s="5">
        <v>1022812000000</v>
      </c>
      <c r="U174" s="5">
        <v>422482000000</v>
      </c>
      <c r="V174" s="5">
        <v>729776000000</v>
      </c>
    </row>
    <row r="175" spans="3:22" ht="15.5" x14ac:dyDescent="0.35">
      <c r="C175" t="s">
        <v>213</v>
      </c>
      <c r="D175" s="5">
        <v>-205491000000</v>
      </c>
      <c r="E175" s="5">
        <v>-214143000000</v>
      </c>
      <c r="F175" s="5">
        <v>-161892000000</v>
      </c>
      <c r="G175" s="5">
        <v>-551344000000</v>
      </c>
      <c r="I175" s="5">
        <v>-1041228000000</v>
      </c>
      <c r="J175" s="5">
        <v>-854235000000</v>
      </c>
      <c r="K175" s="5">
        <v>-773521000000</v>
      </c>
      <c r="L175" s="5">
        <v>-606221000000</v>
      </c>
      <c r="M175" s="5">
        <v>-1134984000000</v>
      </c>
      <c r="N175" s="5">
        <v>-1102889000000</v>
      </c>
      <c r="O175" s="5">
        <v>-637213000000</v>
      </c>
      <c r="P175" s="5">
        <v>-1001479000000</v>
      </c>
      <c r="Q175" s="5">
        <v>-785861000000</v>
      </c>
      <c r="R175" s="5">
        <v>-436301000000</v>
      </c>
      <c r="S175" s="5">
        <v>-465978000000</v>
      </c>
      <c r="T175" s="5">
        <v>-321025000000</v>
      </c>
      <c r="U175" s="5">
        <v>-426081000000</v>
      </c>
      <c r="V175" s="5">
        <v>-163882000000</v>
      </c>
    </row>
    <row r="176" spans="3:22" ht="15.5" x14ac:dyDescent="0.35">
      <c r="C176" t="s">
        <v>436</v>
      </c>
      <c r="D176" s="5">
        <v>-3459000000</v>
      </c>
      <c r="E176" s="5">
        <v>-5755000000</v>
      </c>
      <c r="F176" s="5">
        <v>-5061000000</v>
      </c>
      <c r="G176" s="5">
        <v>-4458000000</v>
      </c>
      <c r="I176" s="5">
        <v>-19859000000</v>
      </c>
      <c r="J176" s="5">
        <v>-29009000000</v>
      </c>
      <c r="K176" s="5">
        <v>-36368000000</v>
      </c>
      <c r="L176" s="5">
        <v>-30373000000</v>
      </c>
      <c r="M176" s="5">
        <v>-130730000000</v>
      </c>
      <c r="N176" s="5">
        <v>-52226000000</v>
      </c>
      <c r="O176" s="5">
        <v>-13959000000</v>
      </c>
      <c r="P176" s="5">
        <v>-9568000000</v>
      </c>
      <c r="Q176" s="5">
        <v>-7225000000</v>
      </c>
      <c r="R176" s="5">
        <v>-3477000000</v>
      </c>
      <c r="S176" s="5">
        <v>-10240000000</v>
      </c>
      <c r="T176" s="5">
        <v>-19161000000</v>
      </c>
      <c r="U176" s="5">
        <v>-10516000000</v>
      </c>
      <c r="V176" s="5">
        <v>-23389000000</v>
      </c>
    </row>
    <row r="177" spans="2:22" ht="15.5" x14ac:dyDescent="0.35">
      <c r="C177" t="s">
        <v>437</v>
      </c>
      <c r="P177" s="5">
        <v>14499000000</v>
      </c>
      <c r="Q177" s="5">
        <v>23227000000</v>
      </c>
    </row>
    <row r="178" spans="2:22" ht="15.5" x14ac:dyDescent="0.35">
      <c r="C178" t="s">
        <v>438</v>
      </c>
      <c r="D178" s="5">
        <v>-253665000000</v>
      </c>
      <c r="S178" s="5">
        <v>-14704000000</v>
      </c>
      <c r="T178" s="5">
        <v>-2259000000</v>
      </c>
      <c r="U178" s="5">
        <v>-599000000</v>
      </c>
      <c r="V178" s="5">
        <v>-6710000000</v>
      </c>
    </row>
    <row r="179" spans="2:22" ht="15.5" x14ac:dyDescent="0.35">
      <c r="C179" t="s">
        <v>439</v>
      </c>
      <c r="R179" s="5">
        <v>765000000</v>
      </c>
    </row>
    <row r="180" spans="2:22" ht="15.5" x14ac:dyDescent="0.35">
      <c r="C180" t="s">
        <v>440</v>
      </c>
      <c r="G180" s="5">
        <v>-254396000000</v>
      </c>
      <c r="I180" s="5">
        <v>-254396000000</v>
      </c>
      <c r="J180" s="5">
        <v>-233197000000</v>
      </c>
      <c r="K180" s="5">
        <v>-317995000000</v>
      </c>
      <c r="L180" s="5">
        <v>-211997000000</v>
      </c>
      <c r="M180" s="5">
        <v>-29293000000</v>
      </c>
      <c r="N180" s="5">
        <v>-52292000000</v>
      </c>
      <c r="O180" s="5">
        <v>-104583000000</v>
      </c>
      <c r="P180" s="5">
        <v>-104584000000</v>
      </c>
      <c r="Q180" s="5">
        <v>-52292000000</v>
      </c>
      <c r="R180" s="5">
        <v>-52292000000</v>
      </c>
      <c r="S180" s="5">
        <v>-105985000000</v>
      </c>
      <c r="T180" s="5">
        <v>-42394000000</v>
      </c>
      <c r="U180" s="5">
        <v>-83012000000</v>
      </c>
      <c r="V180" s="5">
        <v>-45252000000</v>
      </c>
    </row>
    <row r="181" spans="2:22" ht="15.5" x14ac:dyDescent="0.35">
      <c r="C181" t="s">
        <v>441</v>
      </c>
      <c r="M181" s="5">
        <v>87133000000</v>
      </c>
    </row>
    <row r="182" spans="2:22" ht="15.5" x14ac:dyDescent="0.35">
      <c r="C182" t="s">
        <v>442</v>
      </c>
      <c r="R182" s="5">
        <v>-6987000000</v>
      </c>
      <c r="S182" s="5">
        <v>-77978000000</v>
      </c>
    </row>
    <row r="183" spans="2:22" ht="15.5" x14ac:dyDescent="0.35">
      <c r="C183" t="s">
        <v>443</v>
      </c>
    </row>
    <row r="184" spans="2:22" ht="15.5" x14ac:dyDescent="0.35">
      <c r="C184" t="s">
        <v>444</v>
      </c>
      <c r="U184" s="5">
        <v>468367000000</v>
      </c>
      <c r="V184" s="5">
        <v>117705000000</v>
      </c>
    </row>
    <row r="185" spans="2:22" ht="15.5" x14ac:dyDescent="0.35">
      <c r="C185" t="s">
        <v>274</v>
      </c>
      <c r="G185" s="5">
        <v>-181924000000</v>
      </c>
      <c r="I185" s="5">
        <v>-181924000000</v>
      </c>
      <c r="K185" s="5">
        <v>-275000000000</v>
      </c>
      <c r="N185" s="5">
        <v>455263000000</v>
      </c>
    </row>
    <row r="186" spans="2:22" ht="15.5" x14ac:dyDescent="0.35">
      <c r="C186" t="s">
        <v>445</v>
      </c>
      <c r="U186" s="5">
        <v>-328477000000</v>
      </c>
      <c r="V186" s="5">
        <v>-117367000000</v>
      </c>
    </row>
    <row r="187" spans="2:22" ht="15.5" x14ac:dyDescent="0.35">
      <c r="C187" t="s">
        <v>224</v>
      </c>
      <c r="D187" s="5">
        <v>41152000000</v>
      </c>
      <c r="E187" s="5">
        <v>43161000000</v>
      </c>
      <c r="F187" s="5">
        <v>98492000000</v>
      </c>
      <c r="G187" s="5">
        <v>-398632000000</v>
      </c>
      <c r="I187" s="5">
        <v>172441000000</v>
      </c>
      <c r="J187" s="5">
        <v>121301000000</v>
      </c>
      <c r="K187" s="5">
        <v>-12251000000</v>
      </c>
      <c r="L187" s="5">
        <v>-108756000000</v>
      </c>
      <c r="M187" s="5">
        <v>-184655000000</v>
      </c>
      <c r="N187" s="5">
        <v>502063000000</v>
      </c>
      <c r="O187" s="5">
        <v>-353653000000</v>
      </c>
      <c r="P187" s="5">
        <v>174310000000</v>
      </c>
      <c r="Q187" s="5">
        <v>125158000000</v>
      </c>
      <c r="R187" s="5">
        <v>-419960000000</v>
      </c>
      <c r="S187" s="5">
        <v>-266056000000</v>
      </c>
      <c r="T187" s="5">
        <v>705564000000</v>
      </c>
      <c r="U187" s="5">
        <v>-54162000000</v>
      </c>
      <c r="V187" s="5">
        <v>-188866000000</v>
      </c>
    </row>
    <row r="188" spans="2:22" ht="15.5" x14ac:dyDescent="0.35">
      <c r="C188" t="s">
        <v>225</v>
      </c>
      <c r="E188" s="5">
        <v>592612000000</v>
      </c>
      <c r="I188" s="5">
        <v>420171000000</v>
      </c>
      <c r="J188" s="5">
        <v>298870000000</v>
      </c>
      <c r="K188" s="5">
        <v>311121000000</v>
      </c>
      <c r="L188" s="5">
        <v>419877000000</v>
      </c>
      <c r="M188" s="5">
        <v>604532000000</v>
      </c>
      <c r="N188" s="5">
        <v>102469000000</v>
      </c>
      <c r="O188" s="5">
        <v>456122000000</v>
      </c>
      <c r="P188" s="5">
        <v>281812000000</v>
      </c>
      <c r="Q188" s="5">
        <v>156654000000</v>
      </c>
      <c r="R188" s="5">
        <v>576614000000</v>
      </c>
      <c r="S188" s="5">
        <v>842670000000</v>
      </c>
      <c r="T188" s="5">
        <v>137106000000</v>
      </c>
      <c r="U188" s="5">
        <v>191268000000</v>
      </c>
      <c r="V188" s="5">
        <v>380134000000</v>
      </c>
    </row>
    <row r="189" spans="2:22" ht="15.5" x14ac:dyDescent="0.35">
      <c r="C189" t="s">
        <v>226</v>
      </c>
      <c r="D189" s="5">
        <v>41152000000</v>
      </c>
      <c r="E189" s="5">
        <v>635773000000</v>
      </c>
      <c r="F189" s="5">
        <v>98492000000</v>
      </c>
      <c r="G189" s="5">
        <v>-398632000000</v>
      </c>
      <c r="I189" s="5">
        <v>592612000000</v>
      </c>
      <c r="J189" s="5">
        <v>420171000000</v>
      </c>
      <c r="K189" s="5">
        <v>298870000000</v>
      </c>
      <c r="L189" s="5">
        <v>311121000000</v>
      </c>
      <c r="M189" s="5">
        <v>419877000000</v>
      </c>
      <c r="N189" s="5">
        <v>604532000000</v>
      </c>
      <c r="O189" s="5">
        <v>102469000000</v>
      </c>
      <c r="P189" s="5">
        <v>456122000000</v>
      </c>
      <c r="Q189" s="5">
        <v>281812000000</v>
      </c>
      <c r="R189" s="5">
        <v>156654000000</v>
      </c>
      <c r="S189" s="5">
        <v>576614000000</v>
      </c>
      <c r="T189" s="5">
        <v>842670000000</v>
      </c>
      <c r="U189" s="5">
        <v>137106000000</v>
      </c>
      <c r="V189" s="5">
        <v>191268000000</v>
      </c>
    </row>
    <row r="191" spans="2:22" ht="15.5" x14ac:dyDescent="0.35">
      <c r="B191" t="s">
        <v>227</v>
      </c>
      <c r="C191" t="s">
        <v>12</v>
      </c>
      <c r="D191" s="5">
        <v>10600000000</v>
      </c>
      <c r="E191" s="5">
        <v>10600000000</v>
      </c>
      <c r="F191" s="5">
        <v>10600000000</v>
      </c>
      <c r="G191" s="5">
        <v>10600000000</v>
      </c>
      <c r="I191" s="5">
        <v>10600000000</v>
      </c>
      <c r="J191" s="5">
        <v>10600000000</v>
      </c>
      <c r="K191" s="5">
        <v>10600000000</v>
      </c>
      <c r="L191" s="5">
        <v>10600000000</v>
      </c>
      <c r="M191" s="5">
        <v>10600000000</v>
      </c>
      <c r="N191" s="5">
        <v>10600000000</v>
      </c>
      <c r="O191" s="5">
        <v>10600000000</v>
      </c>
      <c r="P191" s="5">
        <v>10600000000</v>
      </c>
      <c r="Q191" s="5">
        <v>10600000000</v>
      </c>
      <c r="R191" s="5">
        <v>10600000000</v>
      </c>
      <c r="S191" s="5">
        <v>10600000000</v>
      </c>
      <c r="T191" s="5">
        <v>2120000000</v>
      </c>
      <c r="U191" s="5">
        <v>2120000000</v>
      </c>
      <c r="V191" s="5">
        <v>180000000</v>
      </c>
    </row>
    <row r="192" spans="2:22" ht="15.5" x14ac:dyDescent="0.35">
      <c r="C192" t="s">
        <v>228</v>
      </c>
      <c r="D192" s="6">
        <v>53.87</v>
      </c>
      <c r="E192" s="6">
        <v>40.61</v>
      </c>
      <c r="F192" s="6">
        <v>49.39</v>
      </c>
      <c r="G192" s="6">
        <v>37.840000000000003</v>
      </c>
    </row>
    <row r="193" spans="3:7" ht="15.5" x14ac:dyDescent="0.35">
      <c r="C193" t="s">
        <v>229</v>
      </c>
      <c r="D193" s="6">
        <v>20.7</v>
      </c>
      <c r="E193" s="6">
        <v>41.62</v>
      </c>
      <c r="F193" s="6">
        <v>31.18</v>
      </c>
      <c r="G193" s="6">
        <v>43.6</v>
      </c>
    </row>
    <row r="194" spans="3:7" ht="15.5" x14ac:dyDescent="0.35">
      <c r="C194" t="s">
        <v>73</v>
      </c>
      <c r="D194" s="6">
        <v>3.47</v>
      </c>
      <c r="E194" s="6">
        <v>6.21</v>
      </c>
      <c r="F194" s="6">
        <v>4.84</v>
      </c>
      <c r="G194" s="6">
        <v>6.11</v>
      </c>
    </row>
    <row r="195" spans="3:7" ht="15.5" x14ac:dyDescent="0.35">
      <c r="C195" t="s">
        <v>230</v>
      </c>
      <c r="D195" s="6">
        <v>1080829999999.9999</v>
      </c>
      <c r="E195" s="5">
        <v>870540000000</v>
      </c>
      <c r="F195" s="5">
        <v>997330000000</v>
      </c>
      <c r="G195" s="5">
        <v>821980000000</v>
      </c>
    </row>
    <row r="196" spans="3:7" ht="15.5" x14ac:dyDescent="0.35">
      <c r="C196" t="s">
        <v>231</v>
      </c>
      <c r="D196" s="6">
        <v>3.2099999999999997E-2</v>
      </c>
      <c r="E196" s="6">
        <v>2.4199999999999999E-2</v>
      </c>
      <c r="F196" s="6">
        <v>2.9700000000000001E-2</v>
      </c>
      <c r="G196" s="6">
        <v>2.3300000000000001E-2</v>
      </c>
    </row>
    <row r="197" spans="3:7" ht="15.5" x14ac:dyDescent="0.35">
      <c r="C197" t="s">
        <v>232</v>
      </c>
      <c r="D197" s="6">
        <v>4.7699999999999992E-2</v>
      </c>
      <c r="E197" s="6">
        <v>3.61E-2</v>
      </c>
      <c r="F197" s="6">
        <v>4.5599999999999995E-2</v>
      </c>
      <c r="G197" s="6">
        <v>3.7200000000000004E-2</v>
      </c>
    </row>
    <row r="198" spans="3:7" ht="15.5" x14ac:dyDescent="0.35">
      <c r="C198" t="s">
        <v>233</v>
      </c>
      <c r="D198" s="6">
        <v>5.3699999999999998E-2</v>
      </c>
      <c r="E198" s="6">
        <v>3.9900000000000005E-2</v>
      </c>
      <c r="F198" s="6">
        <v>4.8099999999999997E-2</v>
      </c>
      <c r="G198" s="6">
        <v>4.3899999999999995E-2</v>
      </c>
    </row>
    <row r="199" spans="3:7" ht="15.5" x14ac:dyDescent="0.35">
      <c r="C199" t="s">
        <v>234</v>
      </c>
      <c r="D199" s="6">
        <v>9.4</v>
      </c>
      <c r="E199" s="6">
        <v>7.57</v>
      </c>
      <c r="F199" s="6">
        <v>7.32</v>
      </c>
      <c r="G199" s="6">
        <v>5.43</v>
      </c>
    </row>
    <row r="200" spans="3:7" ht="15.5" x14ac:dyDescent="0.35">
      <c r="C200" t="s">
        <v>235</v>
      </c>
      <c r="D200" s="5">
        <v>12132000000000</v>
      </c>
      <c r="E200" s="5">
        <v>12064000000000</v>
      </c>
      <c r="F200" s="5">
        <v>11643000000000</v>
      </c>
      <c r="G200" s="5">
        <v>10956000000000</v>
      </c>
    </row>
    <row r="201" spans="3:7" ht="15.5" x14ac:dyDescent="0.35">
      <c r="C201" t="s">
        <v>236</v>
      </c>
      <c r="D201" s="6">
        <v>0.99</v>
      </c>
      <c r="E201" s="6">
        <v>1.5</v>
      </c>
      <c r="F201" s="6">
        <v>1.42</v>
      </c>
      <c r="G201" s="6">
        <v>1.62</v>
      </c>
    </row>
    <row r="202" spans="3:7" ht="15.5" x14ac:dyDescent="0.35">
      <c r="C202" t="s">
        <v>237</v>
      </c>
      <c r="D202" s="6">
        <v>1130.5899999999999</v>
      </c>
      <c r="E202" s="6">
        <v>1123.72</v>
      </c>
      <c r="F202" s="6">
        <v>1083.1099999999999</v>
      </c>
      <c r="G202" s="6">
        <v>1017.56</v>
      </c>
    </row>
    <row r="203" spans="3:7" ht="15.5" x14ac:dyDescent="0.35">
      <c r="C203" t="s">
        <v>238</v>
      </c>
      <c r="D203" s="5">
        <v>1</v>
      </c>
      <c r="E203" s="6">
        <v>1.53</v>
      </c>
      <c r="F203" s="6">
        <v>1.45</v>
      </c>
      <c r="G203" s="6">
        <v>1.65</v>
      </c>
    </row>
    <row r="204" spans="3:7" ht="15.5" x14ac:dyDescent="0.35">
      <c r="C204" t="s">
        <v>239</v>
      </c>
      <c r="D204" s="6">
        <v>1111.0999999999999</v>
      </c>
      <c r="E204" s="6">
        <v>1104.23</v>
      </c>
      <c r="F204" s="6">
        <v>1063.6199999999999</v>
      </c>
      <c r="G204" s="6">
        <v>997.6</v>
      </c>
    </row>
    <row r="205" spans="3:7" ht="15.5" x14ac:dyDescent="0.35">
      <c r="C205" t="s">
        <v>240</v>
      </c>
      <c r="D205" s="5">
        <v>860000000000</v>
      </c>
      <c r="E205" s="5">
        <v>859000000000</v>
      </c>
      <c r="F205" s="5">
        <v>923000000000</v>
      </c>
      <c r="G205" s="5">
        <v>876000000000</v>
      </c>
    </row>
    <row r="206" spans="3:7" ht="15.5" x14ac:dyDescent="0.35">
      <c r="C206" t="s">
        <v>241</v>
      </c>
      <c r="D206" s="5">
        <v>2376000000000</v>
      </c>
      <c r="E206" s="5">
        <v>2506000000000</v>
      </c>
      <c r="F206" s="5">
        <v>2679000000000</v>
      </c>
      <c r="G206" s="5">
        <v>2982000000000</v>
      </c>
    </row>
    <row r="207" spans="3:7" ht="15.5" x14ac:dyDescent="0.35">
      <c r="C207" t="s">
        <v>242</v>
      </c>
      <c r="D207" s="5">
        <v>11984000000000</v>
      </c>
      <c r="E207" s="5">
        <v>11911000000000</v>
      </c>
      <c r="F207" s="5">
        <v>11481000000000</v>
      </c>
      <c r="G207" s="5">
        <v>10786000000000</v>
      </c>
    </row>
    <row r="208" spans="3:7" ht="15.5" x14ac:dyDescent="0.35">
      <c r="C208" t="s">
        <v>24</v>
      </c>
      <c r="D208" s="5">
        <v>3236000000000</v>
      </c>
      <c r="E208" s="5">
        <v>3365000000000</v>
      </c>
      <c r="F208" s="5">
        <v>3602000000000</v>
      </c>
      <c r="G208" s="5">
        <v>3858000000000</v>
      </c>
    </row>
    <row r="209" spans="3:22" ht="15.5" x14ac:dyDescent="0.35">
      <c r="C209" t="s">
        <v>21</v>
      </c>
      <c r="D209" s="5">
        <v>2559000000000</v>
      </c>
      <c r="E209" s="5">
        <v>2729000000000</v>
      </c>
      <c r="F209" s="5">
        <v>3009000000000</v>
      </c>
      <c r="G209" s="5">
        <v>3364000000000</v>
      </c>
    </row>
    <row r="210" spans="3:22" ht="15.5" x14ac:dyDescent="0.35">
      <c r="C210" t="s">
        <v>243</v>
      </c>
      <c r="D210" s="5">
        <v>884000000000</v>
      </c>
      <c r="E210" s="5">
        <v>1127000000000</v>
      </c>
      <c r="F210" s="5">
        <v>815000000000</v>
      </c>
      <c r="G210" s="5">
        <v>702000000000</v>
      </c>
    </row>
    <row r="211" spans="3:22" ht="15.5" x14ac:dyDescent="0.35">
      <c r="C211" t="s">
        <v>244</v>
      </c>
      <c r="D211" s="5">
        <v>637000000000</v>
      </c>
      <c r="E211" s="5">
        <v>514000000000</v>
      </c>
      <c r="F211" s="5">
        <v>709000000000</v>
      </c>
      <c r="G211" s="5">
        <v>730000000000</v>
      </c>
    </row>
    <row r="212" spans="3:22" ht="15.5" x14ac:dyDescent="0.35">
      <c r="C212" t="s">
        <v>245</v>
      </c>
      <c r="D212" s="5">
        <v>-152000000000</v>
      </c>
      <c r="E212" s="5">
        <v>-196000000000</v>
      </c>
      <c r="F212" s="5">
        <v>-444000000000</v>
      </c>
      <c r="G212" s="5">
        <v>-74000000000</v>
      </c>
    </row>
    <row r="213" spans="3:22" ht="15.5" x14ac:dyDescent="0.35">
      <c r="C213" t="s">
        <v>13</v>
      </c>
      <c r="D213" s="5">
        <v>485000000000</v>
      </c>
      <c r="E213" s="5">
        <v>317000000000</v>
      </c>
      <c r="F213" s="5">
        <v>265000000000</v>
      </c>
      <c r="G213" s="5">
        <v>656000000000</v>
      </c>
    </row>
    <row r="214" spans="3:22" ht="15.5" x14ac:dyDescent="0.35">
      <c r="C214" t="s">
        <v>16</v>
      </c>
      <c r="D214" s="6">
        <v>45.78</v>
      </c>
      <c r="E214" s="6">
        <v>29.94</v>
      </c>
      <c r="F214" s="6">
        <v>24.99</v>
      </c>
      <c r="G214" s="6">
        <v>61.91</v>
      </c>
    </row>
    <row r="215" spans="3:22" ht="15.5" x14ac:dyDescent="0.35">
      <c r="C215" t="s">
        <v>58</v>
      </c>
      <c r="I215" s="6">
        <v>173.63</v>
      </c>
      <c r="J215" s="6">
        <v>107.78</v>
      </c>
      <c r="K215" s="6">
        <v>79.23</v>
      </c>
      <c r="L215" s="6">
        <v>113.85</v>
      </c>
      <c r="M215" s="6">
        <v>68.599999999999994</v>
      </c>
      <c r="N215" s="6">
        <v>44.97</v>
      </c>
      <c r="O215" s="6">
        <v>16.98</v>
      </c>
      <c r="P215" s="6">
        <v>39.67</v>
      </c>
      <c r="Q215" s="6">
        <v>55.2</v>
      </c>
      <c r="R215" s="6">
        <v>23.65</v>
      </c>
      <c r="S215" s="6">
        <v>25.44</v>
      </c>
      <c r="T215" s="6">
        <v>306.5</v>
      </c>
      <c r="U215" s="6">
        <v>95.85</v>
      </c>
      <c r="V215" s="6">
        <v>1161.03</v>
      </c>
    </row>
    <row r="216" spans="3:22" ht="15.5" x14ac:dyDescent="0.35">
      <c r="C216" t="s">
        <v>72</v>
      </c>
      <c r="I216" s="6">
        <v>8.8699999999999992</v>
      </c>
      <c r="J216" s="6">
        <v>8.81</v>
      </c>
      <c r="K216" s="5">
        <v>7</v>
      </c>
      <c r="L216" s="6">
        <v>5.27</v>
      </c>
      <c r="M216" s="6">
        <v>7.29</v>
      </c>
      <c r="N216" s="6">
        <v>13.56</v>
      </c>
      <c r="O216" s="6">
        <v>27.09</v>
      </c>
      <c r="P216" s="6">
        <v>10.34</v>
      </c>
      <c r="Q216" s="6">
        <v>7.9</v>
      </c>
      <c r="R216" s="6">
        <v>23.26</v>
      </c>
      <c r="S216" s="6">
        <v>23.58</v>
      </c>
      <c r="T216" s="6">
        <v>12.56</v>
      </c>
      <c r="U216" s="6">
        <v>21.39</v>
      </c>
      <c r="V216" s="5">
        <v>0</v>
      </c>
    </row>
    <row r="217" spans="3:22" ht="15.5" x14ac:dyDescent="0.35">
      <c r="C217" t="s">
        <v>75</v>
      </c>
      <c r="I217" s="6">
        <v>1.33</v>
      </c>
      <c r="J217" s="5">
        <v>1</v>
      </c>
      <c r="K217" s="6">
        <v>0.62</v>
      </c>
      <c r="L217" s="6">
        <v>0.66</v>
      </c>
      <c r="M217" s="6">
        <v>0.74</v>
      </c>
      <c r="N217" s="6">
        <v>0.97</v>
      </c>
      <c r="O217" s="6">
        <v>0.85</v>
      </c>
      <c r="P217" s="6">
        <v>0.91</v>
      </c>
      <c r="Q217" s="6">
        <v>0.9</v>
      </c>
      <c r="R217" s="6">
        <v>1.48</v>
      </c>
      <c r="S217" s="6">
        <v>1.44</v>
      </c>
      <c r="T217" s="6">
        <v>1.67</v>
      </c>
      <c r="U217" s="6">
        <v>1.1299999999999999</v>
      </c>
      <c r="V217" s="5">
        <v>0</v>
      </c>
    </row>
    <row r="218" spans="3:22" ht="15.5" x14ac:dyDescent="0.35">
      <c r="C218" t="s">
        <v>246</v>
      </c>
      <c r="I218" s="5">
        <v>3833990000000</v>
      </c>
      <c r="J218" s="5">
        <v>3060310000000</v>
      </c>
      <c r="K218" s="5">
        <v>2396510000000</v>
      </c>
      <c r="L218" s="5">
        <v>2922350000000</v>
      </c>
      <c r="M218" s="5">
        <v>2022760000000</v>
      </c>
      <c r="N218" s="5">
        <v>1382410000000</v>
      </c>
      <c r="O218" s="6">
        <v>1084109999999.9999</v>
      </c>
      <c r="P218" s="5">
        <v>1177730000000</v>
      </c>
    </row>
    <row r="219" spans="3:22" ht="15.5" x14ac:dyDescent="0.35">
      <c r="C219" t="s">
        <v>247</v>
      </c>
      <c r="I219" s="6">
        <v>0.1045</v>
      </c>
      <c r="J219" s="6">
        <v>6.5599999999999992E-2</v>
      </c>
      <c r="K219" s="6">
        <v>5.1900000000000002E-2</v>
      </c>
      <c r="L219" s="6">
        <v>7.8600000000000003E-2</v>
      </c>
      <c r="M219" s="6">
        <v>5.2999999999999999E-2</v>
      </c>
      <c r="N219" s="6">
        <v>3.3700000000000001E-2</v>
      </c>
      <c r="O219" s="6">
        <v>1.55E-2</v>
      </c>
      <c r="P219" s="6">
        <v>3.5799999999999998E-2</v>
      </c>
      <c r="Q219" s="6">
        <v>7.0199999999999999E-2</v>
      </c>
      <c r="R219" s="6">
        <v>3.0600000000000002E-2</v>
      </c>
      <c r="S219" s="6">
        <v>3.4300000000000004E-2</v>
      </c>
      <c r="T219" s="6">
        <v>9.06E-2</v>
      </c>
      <c r="U219" s="6">
        <v>3.4300000000000004E-2</v>
      </c>
      <c r="V219" s="6">
        <v>4.1700000000000001E-2</v>
      </c>
    </row>
    <row r="220" spans="3:22" ht="15.5" x14ac:dyDescent="0.35">
      <c r="C220" t="s">
        <v>248</v>
      </c>
      <c r="I220" s="6">
        <v>0.1603</v>
      </c>
      <c r="J220" s="6">
        <v>0.11749999999999999</v>
      </c>
      <c r="K220" s="6">
        <v>9.64E-2</v>
      </c>
      <c r="L220" s="6">
        <v>0.1502</v>
      </c>
      <c r="M220" s="6">
        <v>0.10539999999999999</v>
      </c>
      <c r="N220" s="6">
        <v>7.7899999999999997E-2</v>
      </c>
      <c r="O220" s="6">
        <v>4.9299999999999997E-2</v>
      </c>
      <c r="P220" s="6">
        <v>0.1177</v>
      </c>
      <c r="Q220" s="6">
        <v>0.18460000000000001</v>
      </c>
      <c r="R220" s="6">
        <v>9.5399999999999985E-2</v>
      </c>
      <c r="S220" s="6">
        <v>0.1109</v>
      </c>
      <c r="T220" s="6">
        <v>0.28850000000000003</v>
      </c>
      <c r="U220" s="6">
        <v>0.1241</v>
      </c>
      <c r="V220" s="6">
        <v>0.15529999999999999</v>
      </c>
    </row>
    <row r="221" spans="3:22" ht="15.5" x14ac:dyDescent="0.35">
      <c r="C221" t="s">
        <v>249</v>
      </c>
      <c r="I221" s="6">
        <v>0.18739999999999998</v>
      </c>
      <c r="J221" s="6">
        <v>0.15109999999999998</v>
      </c>
      <c r="K221" s="6">
        <v>0.1217</v>
      </c>
      <c r="L221" s="6">
        <v>0.17960000000000001</v>
      </c>
      <c r="M221" s="6">
        <v>0.1174</v>
      </c>
      <c r="N221" s="6">
        <v>9.4200000000000006E-2</v>
      </c>
      <c r="O221" s="6">
        <v>8.1000000000000003E-2</v>
      </c>
      <c r="P221" s="6">
        <v>0.11630000000000001</v>
      </c>
      <c r="Q221" s="6">
        <v>0.1855</v>
      </c>
      <c r="R221" s="6">
        <v>0.10300000000000001</v>
      </c>
      <c r="S221" s="6">
        <v>0.13500000000000001</v>
      </c>
      <c r="T221" s="6">
        <v>0.23980000000000001</v>
      </c>
      <c r="U221" s="6">
        <v>0.1794</v>
      </c>
      <c r="V221" s="6">
        <v>0.28939999999999999</v>
      </c>
    </row>
    <row r="222" spans="3:22" ht="15.5" x14ac:dyDescent="0.35">
      <c r="C222" t="s">
        <v>250</v>
      </c>
      <c r="I222" s="6">
        <v>6.25</v>
      </c>
      <c r="J222" s="6">
        <v>3.86</v>
      </c>
      <c r="K222" s="6">
        <v>3.54</v>
      </c>
      <c r="L222" s="6">
        <v>3.76</v>
      </c>
      <c r="M222" s="6">
        <v>3.15</v>
      </c>
      <c r="N222" s="6">
        <v>3.12</v>
      </c>
      <c r="O222" s="6">
        <v>1.5</v>
      </c>
      <c r="P222" s="6">
        <v>2.59</v>
      </c>
      <c r="Q222" s="6">
        <v>4.38</v>
      </c>
      <c r="R222" s="6">
        <v>2.1</v>
      </c>
      <c r="S222" s="6">
        <v>2.2400000000000002</v>
      </c>
      <c r="T222" s="6">
        <v>4.59</v>
      </c>
      <c r="U222" s="6">
        <v>1.81</v>
      </c>
      <c r="V222" s="6">
        <v>3.15</v>
      </c>
    </row>
    <row r="223" spans="3:22" ht="15.5" x14ac:dyDescent="0.35">
      <c r="C223" t="s">
        <v>69</v>
      </c>
      <c r="I223" s="6">
        <v>1.42</v>
      </c>
      <c r="J223" s="6">
        <v>1.04</v>
      </c>
      <c r="K223" s="6">
        <v>0.67</v>
      </c>
      <c r="L223" s="6">
        <v>0.79</v>
      </c>
      <c r="M223" s="6">
        <v>0.77</v>
      </c>
      <c r="N223" s="6">
        <v>1.06</v>
      </c>
      <c r="O223" s="6">
        <v>1.34</v>
      </c>
      <c r="P223" s="6">
        <v>1.22</v>
      </c>
      <c r="Q223" s="6">
        <v>1.46</v>
      </c>
      <c r="R223" s="6">
        <v>2.2200000000000002</v>
      </c>
      <c r="S223" s="6">
        <v>2.62</v>
      </c>
      <c r="T223" s="6">
        <v>3.62</v>
      </c>
      <c r="U223" s="6">
        <v>2.65</v>
      </c>
      <c r="V223" s="5">
        <v>0</v>
      </c>
    </row>
    <row r="224" spans="3:22" ht="15.5" x14ac:dyDescent="0.35">
      <c r="C224" t="s">
        <v>66</v>
      </c>
      <c r="I224" s="6">
        <v>1083.1099999999999</v>
      </c>
      <c r="J224" s="6">
        <v>917.32</v>
      </c>
      <c r="K224" s="6">
        <v>822.27</v>
      </c>
      <c r="L224" s="6">
        <v>757.98</v>
      </c>
      <c r="M224" s="6">
        <v>650.98</v>
      </c>
      <c r="N224" s="6">
        <v>577.53</v>
      </c>
      <c r="O224" s="6">
        <v>343.99</v>
      </c>
      <c r="P224" s="6">
        <v>336.91</v>
      </c>
      <c r="Q224" s="6">
        <v>299.05</v>
      </c>
      <c r="R224" s="6">
        <v>247.95</v>
      </c>
      <c r="S224" s="6">
        <v>229.42</v>
      </c>
      <c r="T224" s="6">
        <v>1062.5</v>
      </c>
      <c r="U224" s="6">
        <v>772.63</v>
      </c>
      <c r="V224" s="6">
        <v>7477.89</v>
      </c>
    </row>
    <row r="225" spans="3:22" ht="15.5" x14ac:dyDescent="0.35">
      <c r="C225" t="s">
        <v>251</v>
      </c>
      <c r="I225" s="6">
        <v>1.45</v>
      </c>
      <c r="J225" s="6">
        <v>1.06</v>
      </c>
      <c r="K225" s="6">
        <v>0.69</v>
      </c>
      <c r="L225" s="6">
        <v>0.81</v>
      </c>
      <c r="M225" s="6">
        <v>0.79</v>
      </c>
      <c r="N225" s="6">
        <v>1.1000000000000001</v>
      </c>
      <c r="O225" s="6">
        <v>1.43</v>
      </c>
      <c r="P225" s="6">
        <v>1.31</v>
      </c>
      <c r="Q225" s="6">
        <v>1.55</v>
      </c>
      <c r="R225" s="6">
        <v>2.39</v>
      </c>
      <c r="S225" s="6">
        <v>2.83</v>
      </c>
      <c r="T225" s="6">
        <v>3.89</v>
      </c>
      <c r="U225" s="6">
        <v>2.93</v>
      </c>
      <c r="V225" s="5">
        <v>0</v>
      </c>
    </row>
    <row r="226" spans="3:22" ht="15.5" x14ac:dyDescent="0.35">
      <c r="C226" t="s">
        <v>252</v>
      </c>
      <c r="I226" s="6">
        <v>1063.6199999999999</v>
      </c>
      <c r="J226" s="6">
        <v>897.36</v>
      </c>
      <c r="K226" s="6">
        <v>801.71</v>
      </c>
      <c r="L226" s="6">
        <v>736.67</v>
      </c>
      <c r="M226" s="6">
        <v>629.67999999999995</v>
      </c>
      <c r="N226" s="6">
        <v>556.22</v>
      </c>
      <c r="O226" s="6">
        <v>321.63</v>
      </c>
      <c r="P226" s="5">
        <v>314</v>
      </c>
      <c r="Q226" s="6">
        <v>281.89</v>
      </c>
      <c r="R226" s="6">
        <v>230.26</v>
      </c>
      <c r="S226" s="6">
        <v>211.73</v>
      </c>
      <c r="T226" s="6">
        <v>989.05</v>
      </c>
      <c r="U226" s="6">
        <v>699.18</v>
      </c>
      <c r="V226" s="6">
        <v>6633.91</v>
      </c>
    </row>
    <row r="227" spans="3:22" ht="15.5" x14ac:dyDescent="0.35">
      <c r="C227" t="s">
        <v>253</v>
      </c>
      <c r="I227" s="5">
        <v>923000000000</v>
      </c>
      <c r="J227" s="5">
        <v>1273000000000</v>
      </c>
      <c r="K227" s="5">
        <v>1751000000000</v>
      </c>
      <c r="L227" s="5">
        <v>1738000000000</v>
      </c>
      <c r="M227" s="5">
        <v>912000000000</v>
      </c>
      <c r="N227" s="5">
        <v>1213000000000</v>
      </c>
      <c r="O227" s="5">
        <v>1399000000000</v>
      </c>
      <c r="P227" s="5">
        <v>1303000000000</v>
      </c>
      <c r="Q227" s="5">
        <v>960000000000</v>
      </c>
      <c r="R227" s="5">
        <v>1247000000000</v>
      </c>
      <c r="S227" s="5">
        <v>1377000000000</v>
      </c>
      <c r="T227" s="5">
        <v>1169000000000</v>
      </c>
      <c r="U227" s="5">
        <v>1123000000000</v>
      </c>
      <c r="V227" s="5">
        <v>1022000000000</v>
      </c>
    </row>
    <row r="228" spans="3:22" ht="15.5" x14ac:dyDescent="0.35">
      <c r="C228" t="s">
        <v>254</v>
      </c>
      <c r="I228" s="5">
        <v>2679000000000</v>
      </c>
      <c r="J228" s="5">
        <v>4012000000000</v>
      </c>
      <c r="K228" s="5">
        <v>3400000000000</v>
      </c>
      <c r="L228" s="5">
        <v>3273000000000</v>
      </c>
      <c r="M228" s="5">
        <v>4006000000000</v>
      </c>
      <c r="N228" s="5">
        <v>4755000000000</v>
      </c>
      <c r="O228" s="5">
        <v>5016000000000</v>
      </c>
      <c r="P228" s="5">
        <v>5248000000000</v>
      </c>
      <c r="Q228" s="5">
        <v>3137000000000</v>
      </c>
      <c r="R228" s="5">
        <v>3207000000000</v>
      </c>
      <c r="S228" s="5">
        <v>2981000000000</v>
      </c>
      <c r="T228" s="5">
        <v>2378000000000</v>
      </c>
      <c r="U228" s="5">
        <v>1892000000000</v>
      </c>
      <c r="V228" s="5">
        <v>1729000000000</v>
      </c>
    </row>
    <row r="229" spans="3:22" ht="15.5" x14ac:dyDescent="0.35">
      <c r="C229" t="s">
        <v>26</v>
      </c>
      <c r="I229" s="5">
        <v>3602000000000</v>
      </c>
      <c r="J229" s="5">
        <v>5285000000000</v>
      </c>
      <c r="K229" s="5">
        <v>5151000000000</v>
      </c>
      <c r="L229" s="5">
        <v>5011000000000</v>
      </c>
      <c r="M229" s="5">
        <v>4917000000000</v>
      </c>
      <c r="N229" s="5">
        <v>5968000000000</v>
      </c>
      <c r="O229" s="5">
        <v>6415000000000</v>
      </c>
      <c r="P229" s="5">
        <v>6550000000000</v>
      </c>
      <c r="Q229" s="5">
        <v>4097000000000</v>
      </c>
      <c r="R229" s="5">
        <v>4454000000000</v>
      </c>
      <c r="S229" s="5">
        <v>4358000000000</v>
      </c>
      <c r="T229" s="5">
        <v>3547000000000</v>
      </c>
      <c r="U229" s="5">
        <v>3015000000000</v>
      </c>
      <c r="V229" s="5">
        <v>2751000000000</v>
      </c>
    </row>
    <row r="230" spans="3:22" ht="15.5" x14ac:dyDescent="0.35">
      <c r="C230" t="s">
        <v>23</v>
      </c>
      <c r="I230" s="5">
        <v>3009000000000</v>
      </c>
      <c r="J230" s="5">
        <v>4728000000000</v>
      </c>
      <c r="K230" s="5">
        <v>4761000000000</v>
      </c>
      <c r="L230" s="5">
        <v>4652000000000</v>
      </c>
      <c r="M230" s="5">
        <v>4495000000000</v>
      </c>
      <c r="N230" s="5">
        <v>5320000000000</v>
      </c>
      <c r="O230" s="5">
        <v>6144000000000</v>
      </c>
      <c r="P230" s="5">
        <v>6026000000000</v>
      </c>
      <c r="Q230" s="5">
        <v>3716000000000</v>
      </c>
      <c r="R230" s="5">
        <v>4203000000000</v>
      </c>
      <c r="S230" s="5">
        <v>3560000000000</v>
      </c>
      <c r="T230" s="5">
        <v>2477000000000</v>
      </c>
      <c r="U230" s="5">
        <v>2728000000000</v>
      </c>
      <c r="V230" s="5">
        <v>2414000000000</v>
      </c>
    </row>
    <row r="231" spans="3:22" ht="15.5" x14ac:dyDescent="0.35">
      <c r="C231" t="s">
        <v>255</v>
      </c>
      <c r="I231" s="5">
        <v>815000000000</v>
      </c>
      <c r="J231" s="5">
        <v>367000000000</v>
      </c>
      <c r="K231" s="5">
        <v>3000000000</v>
      </c>
      <c r="L231" s="5">
        <v>207000000000</v>
      </c>
      <c r="M231" s="5">
        <v>465000000000</v>
      </c>
      <c r="N231" s="5">
        <v>320000000000</v>
      </c>
      <c r="O231" s="5">
        <v>-429000000000</v>
      </c>
      <c r="P231" s="5">
        <v>77000000000</v>
      </c>
      <c r="Q231" s="5">
        <v>15000000000</v>
      </c>
      <c r="R231" s="5">
        <v>-209000000000</v>
      </c>
      <c r="S231" s="5">
        <v>217000000000</v>
      </c>
      <c r="T231" s="5">
        <v>290000000000</v>
      </c>
      <c r="U231" s="5">
        <v>-341000000000</v>
      </c>
      <c r="V231" s="5">
        <v>-205000000000</v>
      </c>
    </row>
    <row r="232" spans="3:22" ht="15.5" x14ac:dyDescent="0.35">
      <c r="C232" t="s">
        <v>256</v>
      </c>
      <c r="I232" s="5">
        <v>2752000000000</v>
      </c>
      <c r="J232" s="5">
        <v>2151000000000</v>
      </c>
      <c r="K232" s="5">
        <v>1874000000000</v>
      </c>
      <c r="L232" s="5">
        <v>1538000000000</v>
      </c>
      <c r="M232" s="5">
        <v>1056000000000</v>
      </c>
      <c r="N232" s="5">
        <v>1094000000000</v>
      </c>
      <c r="O232" s="5">
        <v>587000000000</v>
      </c>
      <c r="P232" s="5">
        <v>298000000000</v>
      </c>
      <c r="Q232" s="5">
        <v>1095000000000</v>
      </c>
      <c r="R232" s="5">
        <v>399000000000</v>
      </c>
      <c r="S232" s="5">
        <v>239000000000</v>
      </c>
      <c r="T232" s="5">
        <v>997000000000</v>
      </c>
      <c r="U232" s="5">
        <v>595000000000</v>
      </c>
      <c r="V232" s="5">
        <v>149000000000</v>
      </c>
    </row>
    <row r="233" spans="3:22" ht="15.5" x14ac:dyDescent="0.35">
      <c r="C233" t="s">
        <v>257</v>
      </c>
      <c r="I233" s="5">
        <v>-856000000000</v>
      </c>
      <c r="J233" s="5">
        <v>-1092000000000</v>
      </c>
      <c r="K233" s="5">
        <v>-1382000000000</v>
      </c>
      <c r="L233" s="5">
        <v>-1176000000000</v>
      </c>
      <c r="M233" s="5">
        <v>-805000000000</v>
      </c>
      <c r="N233" s="5">
        <v>-751000000000</v>
      </c>
      <c r="O233" s="5">
        <v>-553000000000</v>
      </c>
      <c r="P233" s="5">
        <v>-584000000000</v>
      </c>
      <c r="Q233" s="5">
        <v>-313000000000</v>
      </c>
      <c r="R233" s="5">
        <v>-588000000000</v>
      </c>
      <c r="S233" s="5">
        <v>-508000000000</v>
      </c>
      <c r="T233" s="5">
        <v>-758000000000</v>
      </c>
      <c r="U233" s="5">
        <v>-640000000000</v>
      </c>
      <c r="V233" s="5">
        <v>-802000000000</v>
      </c>
    </row>
    <row r="234" spans="3:22" ht="15.5" x14ac:dyDescent="0.35">
      <c r="C234" t="s">
        <v>15</v>
      </c>
      <c r="I234" s="5">
        <v>1896000000000</v>
      </c>
      <c r="J234" s="5">
        <v>1059000000000</v>
      </c>
      <c r="K234" s="5">
        <v>492000000000</v>
      </c>
      <c r="L234" s="5">
        <v>362000000000</v>
      </c>
      <c r="M234" s="5">
        <v>251000000000</v>
      </c>
      <c r="N234" s="5">
        <v>343000000000</v>
      </c>
      <c r="O234" s="5">
        <v>34000000000</v>
      </c>
      <c r="P234" s="5">
        <v>-285000000000</v>
      </c>
      <c r="Q234" s="5">
        <v>782000000000</v>
      </c>
      <c r="R234" s="5">
        <v>-188000000000</v>
      </c>
      <c r="S234" s="5">
        <v>-268000000000</v>
      </c>
      <c r="T234" s="5">
        <v>240000000000</v>
      </c>
      <c r="U234" s="5">
        <v>-45000000000</v>
      </c>
      <c r="V234" s="5">
        <v>-653000000000</v>
      </c>
    </row>
    <row r="235" spans="3:22" ht="15.5" x14ac:dyDescent="0.35">
      <c r="C235" t="s">
        <v>17</v>
      </c>
      <c r="I235" s="6">
        <v>178.83</v>
      </c>
      <c r="J235" s="6">
        <v>99.86</v>
      </c>
      <c r="K235" s="6">
        <v>46.41</v>
      </c>
      <c r="L235" s="6">
        <v>34.159999999999997</v>
      </c>
      <c r="M235" s="6">
        <v>23.65</v>
      </c>
      <c r="N235" s="6">
        <v>32.369999999999997</v>
      </c>
      <c r="O235" s="6">
        <v>3.17</v>
      </c>
      <c r="P235" s="6">
        <v>-26.92</v>
      </c>
      <c r="Q235" s="6">
        <v>73.8</v>
      </c>
      <c r="R235" s="6">
        <v>-17.78</v>
      </c>
      <c r="S235" s="6">
        <v>-25.33</v>
      </c>
      <c r="T235" s="6">
        <v>113.17</v>
      </c>
      <c r="U235" s="6">
        <v>-21.32</v>
      </c>
      <c r="V235" s="6">
        <v>-3540.8</v>
      </c>
    </row>
  </sheetData>
  <pageMargins left="0.7" right="0.7" top="0.75" bottom="0.75" header="0.3" footer="0.3"/>
  <ignoredErrors>
    <ignoredError sqref="A1:V2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447</v>
      </c>
      <c r="D2" s="2" vm="65">
        <f ca="1">IFERROR(_xlfn.STOCKHISTORY("XIDX:" &amp; $C$1, D3, , 0, 0, 1), "Libur")</f>
        <v>2675</v>
      </c>
      <c r="E2" s="2" vm="66">
        <f ca="1">IFERROR(_xlfn.STOCKHISTORY("XIDX:" &amp; $C$1, E3, , 0, 0, 1), "Libur")</f>
        <v>795</v>
      </c>
      <c r="H2" s="2" vm="66">
        <f ca="1">IFERROR(INDEX(D2:G2,COUNT(D2:G2)),"")</f>
        <v>795</v>
      </c>
      <c r="I2" s="2" vm="67">
        <f t="shared" ref="I2:Z2" ca="1" si="0">IFERROR(_xlfn.STOCKHISTORY("XIDX:" &amp; $C$1, I1, , 0, 0, 1), "Libur")</f>
        <v>4040</v>
      </c>
      <c r="J2" s="2" vm="68">
        <f t="shared" ca="1" si="0"/>
        <v>1480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69">
        <f t="shared" ca="1" si="0"/>
        <v>64</v>
      </c>
      <c r="O2" s="2" vm="70">
        <f t="shared" ca="1" si="0"/>
        <v>55.5</v>
      </c>
      <c r="P2" s="2" vm="24">
        <f t="shared" ca="1" si="0"/>
        <v>54</v>
      </c>
      <c r="Q2" s="2" t="str">
        <f t="shared" ca="1" si="0"/>
        <v>Libur</v>
      </c>
      <c r="R2" s="2" vm="71">
        <f t="shared" ca="1" si="0"/>
        <v>22.2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72">
        <f t="shared" ca="1" si="0"/>
        <v>45.8</v>
      </c>
      <c r="X2" s="2" t="str">
        <f t="shared" ca="1" si="0"/>
        <v>Libur</v>
      </c>
      <c r="Y2" s="2" vm="71">
        <f t="shared" ca="1" si="0"/>
        <v>22.2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1079261124</v>
      </c>
      <c r="E4" s="2">
        <f>IFERROR(INDEX(E51:E500,MATCH($C$4,$C$51:$C$500,0)),"")</f>
        <v>693236578</v>
      </c>
      <c r="H4" s="2">
        <f>IFERROR(SUM(D4:G4)*(4/MAX(1,COUNT(D4:G4))),"")</f>
        <v>3544995404</v>
      </c>
      <c r="I4" s="2">
        <f t="shared" ref="I4:Z4" si="1">IFERROR(INDEX(I51:I500,MATCH($C$4,$C$51:$C$500,0)),"")</f>
        <v>2791216594</v>
      </c>
      <c r="J4" s="2">
        <f t="shared" si="1"/>
        <v>3017796030</v>
      </c>
      <c r="K4" s="2">
        <f t="shared" si="1"/>
        <v>5014659972</v>
      </c>
      <c r="L4" s="2">
        <f t="shared" si="1"/>
        <v>5956105798</v>
      </c>
      <c r="M4" s="2">
        <f t="shared" si="1"/>
        <v>2164946288</v>
      </c>
      <c r="N4" s="2">
        <f t="shared" si="1"/>
        <v>1507322128</v>
      </c>
      <c r="O4" s="2">
        <f t="shared" si="1"/>
        <v>1666415381</v>
      </c>
      <c r="P4" s="2">
        <f t="shared" si="1"/>
        <v>1768840742</v>
      </c>
      <c r="Q4" s="2">
        <f t="shared" si="1"/>
        <v>1321743514</v>
      </c>
      <c r="R4" s="2">
        <f t="shared" si="1"/>
        <v>712054904</v>
      </c>
      <c r="S4" s="2">
        <f t="shared" si="1"/>
        <v>498889880</v>
      </c>
      <c r="T4" s="2">
        <f t="shared" si="1"/>
        <v>599631085</v>
      </c>
      <c r="U4" s="2">
        <f t="shared" si="1"/>
        <v>606817886</v>
      </c>
      <c r="V4" s="2">
        <f t="shared" si="1"/>
        <v>629229559</v>
      </c>
      <c r="W4" s="2">
        <f t="shared" si="1"/>
        <v>591244128</v>
      </c>
      <c r="X4" s="2">
        <f t="shared" si="1"/>
        <v>364137473</v>
      </c>
      <c r="Y4" s="2">
        <f t="shared" si="1"/>
        <v>217871280</v>
      </c>
      <c r="Z4" s="2">
        <f t="shared" si="1"/>
        <v>255959706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23945277</v>
      </c>
      <c r="E5" s="2">
        <f>IFERROR(INDEX(E51:E500,MATCH($C$5,$C$51:$C$500,0)),"")</f>
        <v>70081408</v>
      </c>
      <c r="H5" s="2">
        <f>IFERROR(SUM(D5:G5)*(4/MAX(1,COUNT(D5:G5))),"")</f>
        <v>188053370</v>
      </c>
      <c r="I5" s="2">
        <f t="shared" ref="I5:Z5" si="2">IFERROR(INDEX(I51:I500,MATCH($C$5,$C$51:$C$500,0)),"")</f>
        <v>208331388</v>
      </c>
      <c r="J5" s="2">
        <f t="shared" si="2"/>
        <v>176127845</v>
      </c>
      <c r="K5" s="2">
        <f t="shared" si="2"/>
        <v>454001087</v>
      </c>
      <c r="L5" s="2">
        <f t="shared" si="2"/>
        <v>449958692</v>
      </c>
      <c r="M5" s="2">
        <f t="shared" si="2"/>
        <v>144275244</v>
      </c>
      <c r="N5" s="2">
        <f t="shared" si="2"/>
        <v>-111324811</v>
      </c>
      <c r="O5" s="2">
        <f t="shared" si="2"/>
        <v>109283543</v>
      </c>
      <c r="P5" s="2">
        <f t="shared" si="2"/>
        <v>49760463</v>
      </c>
      <c r="Q5" s="2">
        <f t="shared" si="2"/>
        <v>150497313</v>
      </c>
      <c r="R5" s="2">
        <f t="shared" si="2"/>
        <v>74036175</v>
      </c>
      <c r="S5" s="2">
        <f t="shared" si="2"/>
        <v>52466947</v>
      </c>
      <c r="T5" s="2">
        <f t="shared" si="2"/>
        <v>-26077056</v>
      </c>
      <c r="U5" s="2">
        <f t="shared" si="2"/>
        <v>-30389826</v>
      </c>
      <c r="V5" s="2">
        <f t="shared" si="2"/>
        <v>2286091</v>
      </c>
      <c r="W5" s="2">
        <f t="shared" si="2"/>
        <v>43412239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3047923476</v>
      </c>
      <c r="E6" s="2">
        <f>IFERROR(INDEX(E51:E500,MATCH($C$6,$C$51:$C$500,0)),"")</f>
        <v>2368262261</v>
      </c>
      <c r="H6" s="2">
        <f>IFERROR(INDEX(D6:G6,COUNT(D6:G6)),"")</f>
        <v>2368262261</v>
      </c>
      <c r="I6" s="2">
        <f t="shared" ref="I6:Z6" si="3">IFERROR(INDEX(I51:I500,MATCH($C$6,$C$51:$C$500,0)),"")</f>
        <v>2261197632</v>
      </c>
      <c r="J6" s="2">
        <f t="shared" si="3"/>
        <v>1943579393</v>
      </c>
      <c r="K6" s="2">
        <f t="shared" si="3"/>
        <v>1720815186</v>
      </c>
      <c r="L6" s="2">
        <f t="shared" si="3"/>
        <v>3057985347</v>
      </c>
      <c r="M6" s="2">
        <f t="shared" si="3"/>
        <v>1750209259</v>
      </c>
      <c r="N6" s="2">
        <f t="shared" si="3"/>
        <v>1588910322</v>
      </c>
      <c r="O6" s="2">
        <f t="shared" si="3"/>
        <v>1638108682</v>
      </c>
      <c r="P6" s="2">
        <f t="shared" si="3"/>
        <v>1513293846</v>
      </c>
      <c r="Q6" s="2">
        <f t="shared" si="3"/>
        <v>1454320756</v>
      </c>
      <c r="R6" s="2">
        <f t="shared" si="3"/>
        <v>1283328210</v>
      </c>
      <c r="S6" s="2">
        <f t="shared" si="3"/>
        <v>916714066</v>
      </c>
      <c r="T6" s="2">
        <f t="shared" si="3"/>
        <v>838299597</v>
      </c>
      <c r="U6" s="2">
        <f t="shared" si="3"/>
        <v>865234694</v>
      </c>
      <c r="V6" s="2">
        <f t="shared" si="3"/>
        <v>915011520</v>
      </c>
      <c r="W6" s="2">
        <f t="shared" si="3"/>
        <v>911139130</v>
      </c>
      <c r="X6" s="2">
        <f t="shared" si="3"/>
        <v>335740245</v>
      </c>
      <c r="Y6" s="2">
        <f t="shared" si="3"/>
        <v>322281177</v>
      </c>
      <c r="Z6" s="2">
        <f t="shared" si="3"/>
        <v>301003455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192.64</v>
      </c>
      <c r="E7" s="3">
        <f>IFERROR(INDEX(E51:E500,MATCH($C$7,$C$51:$C$500,0))/1000000000,"")</f>
        <v>7.71</v>
      </c>
      <c r="H7" s="3">
        <f>IFERROR(INDEX(D7:G7,COUNT(D7:G7)),"")</f>
        <v>7.71</v>
      </c>
      <c r="I7" s="3">
        <f t="shared" ref="I7:Z7" si="4">IFERROR(INDEX(I51:I500,MATCH($C$7,$C$51:$C$500,0))/1000000000,"")</f>
        <v>7.71</v>
      </c>
      <c r="J7" s="3">
        <f t="shared" si="4"/>
        <v>7.71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0.77</v>
      </c>
      <c r="P7" s="3">
        <f t="shared" si="4"/>
        <v>0.77</v>
      </c>
      <c r="Q7" s="3">
        <f t="shared" si="4"/>
        <v>0.77</v>
      </c>
      <c r="R7" s="3">
        <f t="shared" si="4"/>
        <v>0.77</v>
      </c>
      <c r="S7" s="3">
        <f t="shared" si="4"/>
        <v>0.77</v>
      </c>
      <c r="T7" s="3">
        <f t="shared" si="4"/>
        <v>0.77</v>
      </c>
      <c r="U7" s="3">
        <f t="shared" si="4"/>
        <v>0.77</v>
      </c>
      <c r="V7" s="3">
        <f t="shared" si="4"/>
        <v>0.77</v>
      </c>
      <c r="W7" s="3">
        <f t="shared" si="4"/>
        <v>0.77</v>
      </c>
      <c r="X7" s="3">
        <f t="shared" si="4"/>
        <v>0.77</v>
      </c>
      <c r="Y7" s="3">
        <f t="shared" si="4"/>
        <v>0.77</v>
      </c>
      <c r="Z7" s="3">
        <f t="shared" si="4"/>
        <v>7.0000000000000007E-2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1676000000000</v>
      </c>
      <c r="E8" s="2">
        <f>IFERROR(INDEX(E51:E500,MATCH("Free cash flow (Quarter)",$C$51:$C$500,0)),"")</f>
        <v>-735000000000</v>
      </c>
      <c r="H8" s="2">
        <f>IFERROR(INDEX(D8:G8,COUNT(D8:G8)),"")</f>
        <v>-735000000000</v>
      </c>
      <c r="I8" s="2">
        <f t="shared" ref="I8:Z8" si="5">IFERROR(INDEX(I51:I500,MATCH($C$8,$C$51:$C$500,0)),"")</f>
        <v>-2281000000000</v>
      </c>
      <c r="J8" s="2">
        <f t="shared" si="5"/>
        <v>6106000000000</v>
      </c>
      <c r="K8" s="2">
        <f t="shared" si="5"/>
        <v>12375000000000</v>
      </c>
      <c r="L8" s="2">
        <f t="shared" si="5"/>
        <v>30506000000000</v>
      </c>
      <c r="M8" s="2">
        <f t="shared" si="5"/>
        <v>5748000000000</v>
      </c>
      <c r="N8" s="2">
        <f t="shared" si="5"/>
        <v>4234000000000</v>
      </c>
      <c r="O8" s="2">
        <f t="shared" si="5"/>
        <v>2523000000000</v>
      </c>
      <c r="P8" s="2">
        <f t="shared" si="5"/>
        <v>1526000000000</v>
      </c>
      <c r="Q8" s="2">
        <f t="shared" si="5"/>
        <v>445000000000</v>
      </c>
      <c r="R8" s="2">
        <f t="shared" si="5"/>
        <v>-922000000000</v>
      </c>
      <c r="S8" s="2">
        <f t="shared" si="5"/>
        <v>-1658000000000</v>
      </c>
      <c r="T8" s="2">
        <f t="shared" si="5"/>
        <v>-1267000000000</v>
      </c>
      <c r="U8" s="2">
        <f t="shared" si="5"/>
        <v>-411000000000</v>
      </c>
      <c r="V8" s="2">
        <f t="shared" si="5"/>
        <v>-1116000000000</v>
      </c>
      <c r="W8" s="2">
        <f t="shared" si="5"/>
        <v>21000000000</v>
      </c>
      <c r="X8" s="2">
        <f t="shared" si="5"/>
        <v>219000000000</v>
      </c>
      <c r="Y8" s="2">
        <f t="shared" si="5"/>
        <v>210000000000</v>
      </c>
      <c r="Z8" s="2">
        <f t="shared" si="5"/>
        <v>-171000000000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8.6999999999999993</v>
      </c>
      <c r="E9" s="3">
        <f>IFERROR(INDEX(E51:E500,MATCH("Free cash flow per share (Quarter)",$C$51:$C$500,0)),"")</f>
        <v>-95.38</v>
      </c>
      <c r="H9" s="3">
        <f>IFERROR(INDEX(D9:G9,COUNT(D9:G9)),"")</f>
        <v>-95.38</v>
      </c>
      <c r="I9" s="3">
        <f t="shared" ref="I9:Z9" si="6">IFERROR(INDEX(I51:I500,MATCH($C$9,$C$51:$C$500,0)),"")</f>
        <v>-296.02</v>
      </c>
      <c r="J9" s="3">
        <f t="shared" si="6"/>
        <v>792.42</v>
      </c>
      <c r="K9" s="3">
        <f t="shared" si="6"/>
        <v>16059.44</v>
      </c>
      <c r="L9" s="3">
        <f t="shared" si="6"/>
        <v>39589.97</v>
      </c>
      <c r="M9" s="3">
        <f t="shared" si="6"/>
        <v>7460.16</v>
      </c>
      <c r="N9" s="3">
        <f t="shared" si="6"/>
        <v>5494.92</v>
      </c>
      <c r="O9" s="3">
        <f t="shared" si="6"/>
        <v>3274.36</v>
      </c>
      <c r="P9" s="3">
        <f t="shared" si="6"/>
        <v>1980.79</v>
      </c>
      <c r="Q9" s="3">
        <f t="shared" si="6"/>
        <v>577.95000000000005</v>
      </c>
      <c r="R9" s="3">
        <f t="shared" si="6"/>
        <v>-1196.8599999999999</v>
      </c>
      <c r="S9" s="3">
        <f t="shared" si="6"/>
        <v>-2152.0500000000002</v>
      </c>
      <c r="T9" s="3">
        <f t="shared" si="6"/>
        <v>-1644.62</v>
      </c>
      <c r="U9" s="3">
        <f t="shared" si="6"/>
        <v>-533.24</v>
      </c>
      <c r="V9" s="3">
        <f t="shared" si="6"/>
        <v>-1448.32</v>
      </c>
      <c r="W9" s="3">
        <f t="shared" si="6"/>
        <v>27.13</v>
      </c>
      <c r="X9" s="3">
        <f t="shared" si="6"/>
        <v>283.56</v>
      </c>
      <c r="Y9" s="3">
        <f t="shared" si="6"/>
        <v>272.02999999999997</v>
      </c>
      <c r="Z9" s="3">
        <f t="shared" si="6"/>
        <v>-2450.54</v>
      </c>
    </row>
    <row r="10" spans="1:26" ht="15.5" x14ac:dyDescent="0.35">
      <c r="C10" t="s">
        <v>18</v>
      </c>
      <c r="D10" s="3">
        <f ca="1">IFERROR(IF(D9=0,"",D2/D9),"")</f>
        <v>307.4712643678161</v>
      </c>
      <c r="E10" s="3">
        <f ca="1">IFERROR(IF(E9=0,"",E2/E9),"")</f>
        <v>-8.335080729712729</v>
      </c>
      <c r="I10" s="3">
        <f t="shared" ref="I10:Z10" ca="1" si="7">IFERROR(IF(I9=0,"",I2/I9),"")</f>
        <v>-13.647726504965881</v>
      </c>
      <c r="J10" s="3">
        <f t="shared" ca="1" si="7"/>
        <v>1.8676964236137403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1.1647121341166022E-2</v>
      </c>
      <c r="O10" s="3">
        <f t="shared" ca="1" si="7"/>
        <v>1.6949877227916296E-2</v>
      </c>
      <c r="P10" s="3">
        <f t="shared" ca="1" si="7"/>
        <v>2.7261850069921597E-2</v>
      </c>
      <c r="Q10" s="3" t="str">
        <f t="shared" ca="1" si="7"/>
        <v/>
      </c>
      <c r="R10" s="3">
        <f t="shared" ca="1" si="7"/>
        <v>-1.8548535334124292E-2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1.6881680796166605</v>
      </c>
      <c r="X10" s="3" t="str">
        <f t="shared" ca="1" si="7"/>
        <v/>
      </c>
      <c r="Y10" s="3">
        <f t="shared" ca="1" si="7"/>
        <v>8.1608646105208987E-2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723340500</v>
      </c>
      <c r="E11" s="2">
        <f>IFERROR(INDEX(E51:E500,MATCH($C$11,$C$51:$C$500,0)),"")</f>
        <v>493428144</v>
      </c>
      <c r="H11" s="2">
        <f>IFERROR(INDEX(D11:G11,COUNT(D11:G11)),"")</f>
        <v>493428144</v>
      </c>
      <c r="I11" s="2">
        <f t="shared" ref="I11:Z11" si="8">IFERROR(INDEX(I51:I500,MATCH($C$11,$C$51:$C$500,0)),"")</f>
        <v>412828764</v>
      </c>
      <c r="J11" s="2">
        <f t="shared" si="8"/>
        <v>882967738</v>
      </c>
      <c r="K11" s="2">
        <f t="shared" si="8"/>
        <v>617327211</v>
      </c>
      <c r="L11" s="2">
        <f t="shared" si="8"/>
        <v>1084680519</v>
      </c>
      <c r="M11" s="2">
        <f t="shared" si="8"/>
        <v>521356411</v>
      </c>
      <c r="N11" s="2">
        <f t="shared" si="8"/>
        <v>610992594</v>
      </c>
      <c r="O11" s="2">
        <f t="shared" si="8"/>
        <v>325908109</v>
      </c>
      <c r="P11" s="2">
        <f t="shared" si="8"/>
        <v>222608203</v>
      </c>
      <c r="Q11" s="2">
        <f t="shared" si="8"/>
        <v>258058106</v>
      </c>
      <c r="R11" s="2">
        <f t="shared" si="8"/>
        <v>153422178</v>
      </c>
      <c r="S11" s="2">
        <f t="shared" si="8"/>
        <v>155751418</v>
      </c>
      <c r="T11" s="2">
        <f t="shared" si="8"/>
        <v>117499523</v>
      </c>
      <c r="U11" s="2">
        <f t="shared" si="8"/>
        <v>181561906</v>
      </c>
      <c r="V11" s="2">
        <f t="shared" si="8"/>
        <v>251306503</v>
      </c>
      <c r="W11" s="2">
        <f t="shared" si="8"/>
        <v>481385444</v>
      </c>
      <c r="X11" s="2">
        <f t="shared" si="8"/>
        <v>68784724</v>
      </c>
      <c r="Y11" s="2">
        <f t="shared" si="8"/>
        <v>21446547</v>
      </c>
      <c r="Z11" s="2">
        <f t="shared" si="8"/>
        <v>5652683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21260000000000</v>
      </c>
      <c r="E12" s="2">
        <f>IFERROR(INDEX(E51:E500,MATCH("Net Debt (Quarter)",$C$51:$C$500,0)),"")</f>
        <v>18748000000000</v>
      </c>
      <c r="H12" s="2">
        <f>IFERROR(INDEX(D12:G12,COUNT(D12:G12)),"")</f>
        <v>18748000000000</v>
      </c>
      <c r="I12" s="2">
        <f t="shared" ref="I12:Z12" si="9">IFERROR(INDEX(I51:I500,MATCH($C$12,$C$51:$C$500,0)),"")</f>
        <v>17946000000000</v>
      </c>
      <c r="J12" s="2">
        <f t="shared" si="9"/>
        <v>5386000000000</v>
      </c>
      <c r="K12" s="2">
        <f t="shared" si="9"/>
        <v>2926000000000</v>
      </c>
      <c r="L12" s="2">
        <f t="shared" si="9"/>
        <v>8613000000000</v>
      </c>
      <c r="M12" s="2">
        <f t="shared" si="9"/>
        <v>1612000000000</v>
      </c>
      <c r="N12" s="2">
        <f t="shared" si="9"/>
        <v>1799000000000</v>
      </c>
      <c r="O12" s="2">
        <f t="shared" si="9"/>
        <v>14625000000000</v>
      </c>
      <c r="P12" s="2">
        <f t="shared" si="9"/>
        <v>14273000000000</v>
      </c>
      <c r="Q12" s="2">
        <f t="shared" si="9"/>
        <v>8212000000000</v>
      </c>
      <c r="R12" s="2">
        <f t="shared" si="9"/>
        <v>7192000000000</v>
      </c>
      <c r="S12" s="2">
        <f t="shared" si="9"/>
        <v>6306000000000</v>
      </c>
      <c r="T12" s="2">
        <f t="shared" si="9"/>
        <v>2304000000000</v>
      </c>
      <c r="U12" s="2">
        <f t="shared" si="9"/>
        <v>-328000000000</v>
      </c>
      <c r="V12" s="2">
        <f t="shared" si="9"/>
        <v>-993000000000</v>
      </c>
      <c r="W12" s="2">
        <f t="shared" si="9"/>
        <v>-2425000000000</v>
      </c>
      <c r="X12" s="2">
        <f t="shared" si="9"/>
        <v>1426000000000</v>
      </c>
      <c r="Y12" s="2">
        <f t="shared" si="9"/>
        <v>1192000000000</v>
      </c>
      <c r="Z12" s="2">
        <f t="shared" si="9"/>
        <v>1609000000000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34207000000000</v>
      </c>
      <c r="E13" s="2">
        <f>IFERROR(INDEX(E51:E500,MATCH("Total Debt (Quarter)",$C$51:$C$500,0)),"")</f>
        <v>27136000000000</v>
      </c>
      <c r="H13" s="2">
        <f>IFERROR(INDEX(D13:G13,COUNT(D13:G13)),"")</f>
        <v>27136000000000</v>
      </c>
      <c r="I13" s="2">
        <f t="shared" ref="I13:Z13" si="10">IFERROR(INDEX(I51:I500,MATCH($C$13,$C$51:$C$500,0)),"")</f>
        <v>24849000000000</v>
      </c>
      <c r="J13" s="2">
        <f t="shared" si="10"/>
        <v>19652000000000</v>
      </c>
      <c r="K13" s="2">
        <f t="shared" si="10"/>
        <v>12457000000000</v>
      </c>
      <c r="L13" s="2">
        <f t="shared" si="10"/>
        <v>25526000000000</v>
      </c>
      <c r="M13" s="2">
        <f t="shared" si="10"/>
        <v>9055000000000</v>
      </c>
      <c r="N13" s="2">
        <f t="shared" si="10"/>
        <v>10417000000000</v>
      </c>
      <c r="O13" s="2">
        <f t="shared" si="10"/>
        <v>19155000000000</v>
      </c>
      <c r="P13" s="2">
        <f t="shared" si="10"/>
        <v>17497000000000</v>
      </c>
      <c r="Q13" s="2">
        <f t="shared" si="10"/>
        <v>11708000000000</v>
      </c>
      <c r="R13" s="2">
        <f t="shared" si="10"/>
        <v>9254000000000</v>
      </c>
      <c r="S13" s="2">
        <f t="shared" si="10"/>
        <v>8454000000000</v>
      </c>
      <c r="T13" s="2">
        <f t="shared" si="10"/>
        <v>3766000000000</v>
      </c>
      <c r="U13" s="2">
        <f t="shared" si="10"/>
        <v>1887000000000</v>
      </c>
      <c r="V13" s="2">
        <f t="shared" si="10"/>
        <v>1437000000000</v>
      </c>
      <c r="W13" s="2">
        <f t="shared" si="10"/>
        <v>1940000000000</v>
      </c>
      <c r="X13" s="2">
        <f t="shared" si="10"/>
        <v>2044000000000</v>
      </c>
      <c r="Y13" s="2">
        <f t="shared" si="10"/>
        <v>1393000000000</v>
      </c>
      <c r="Z13" s="2">
        <f t="shared" si="10"/>
        <v>1671000000000</v>
      </c>
    </row>
    <row r="14" spans="1:26" ht="15.5" x14ac:dyDescent="0.35">
      <c r="C14" t="s">
        <v>27</v>
      </c>
      <c r="D14" s="2">
        <f>IFERROR(INDEX(D51:D500,MATCH($C$14,$C$51:$C$500,0)),"")</f>
        <v>-21070429</v>
      </c>
      <c r="E14" s="2">
        <f>IFERROR(INDEX(E51:E500,MATCH($C$14,$C$51:$C$500,0)),"")</f>
        <v>-20604240</v>
      </c>
      <c r="H14" s="2">
        <f>IFERROR(SUM(D14:G14)*(4/MAX(1,COUNT(D14:G14))),"")</f>
        <v>-83349338</v>
      </c>
      <c r="I14" s="2">
        <f t="shared" ref="I14:Z14" si="11">IFERROR(INDEX(I51:I500,MATCH($C$14,$C$51:$C$500,0)),"")</f>
        <v>-71372620</v>
      </c>
      <c r="J14" s="2">
        <f t="shared" si="11"/>
        <v>-60859253</v>
      </c>
      <c r="K14" s="2">
        <f t="shared" si="11"/>
        <v>-107457610</v>
      </c>
      <c r="L14" s="2">
        <f t="shared" si="11"/>
        <v>-158888223</v>
      </c>
      <c r="M14" s="2">
        <f t="shared" si="11"/>
        <v>-69341549</v>
      </c>
      <c r="N14" s="2">
        <f t="shared" si="11"/>
        <v>-87910911</v>
      </c>
      <c r="O14" s="2">
        <f t="shared" si="11"/>
        <v>-102377656</v>
      </c>
      <c r="P14" s="2">
        <f t="shared" si="11"/>
        <v>-89481548</v>
      </c>
      <c r="Q14" s="2">
        <f t="shared" si="11"/>
        <v>-60858739</v>
      </c>
      <c r="R14" s="2">
        <f t="shared" si="11"/>
        <v>-46464931</v>
      </c>
      <c r="S14" s="2">
        <f t="shared" si="11"/>
        <v>-19378694</v>
      </c>
      <c r="T14" s="2">
        <f t="shared" si="11"/>
        <v>-10356576</v>
      </c>
      <c r="U14" s="2">
        <f t="shared" si="11"/>
        <v>-7746725</v>
      </c>
      <c r="V14" s="2">
        <f t="shared" si="11"/>
        <v>-10267731</v>
      </c>
      <c r="W14" s="2">
        <f t="shared" si="11"/>
        <v>-18515406</v>
      </c>
      <c r="X14" s="2">
        <f t="shared" si="11"/>
        <v>-19735811</v>
      </c>
      <c r="Y14" s="2">
        <f t="shared" si="11"/>
        <v>-15381941</v>
      </c>
      <c r="Z14" s="2">
        <f t="shared" si="11"/>
        <v>-10625258</v>
      </c>
    </row>
    <row r="15" spans="1:26" ht="15.5" x14ac:dyDescent="0.35">
      <c r="C15" t="s">
        <v>28</v>
      </c>
      <c r="D15" s="2">
        <f>IFERROR(INDEX(D51:D500,MATCH($C$15,$C$51:$C$500,0)),"")</f>
        <v>-47994211</v>
      </c>
      <c r="E15" s="2">
        <f>IFERROR(INDEX(E51:E500,MATCH($C$15,$C$51:$C$500,0)),"")</f>
        <v>-27706190</v>
      </c>
      <c r="H15" s="2">
        <f>IFERROR(SUM(D15:G15)*(4/MAX(1,COUNT(D15:G15))),"")</f>
        <v>-151400802</v>
      </c>
      <c r="I15" s="2">
        <f t="shared" ref="I15:Z15" si="12">IFERROR(INDEX(I51:I500,MATCH($C$15,$C$51:$C$500,0)),"")</f>
        <v>-102883644</v>
      </c>
      <c r="J15" s="2">
        <f t="shared" si="12"/>
        <v>-167463158</v>
      </c>
      <c r="K15" s="2">
        <f t="shared" si="12"/>
        <v>-315756167</v>
      </c>
      <c r="L15" s="2">
        <f t="shared" si="12"/>
        <v>-302184619</v>
      </c>
      <c r="M15" s="2">
        <f t="shared" si="12"/>
        <v>-114037498</v>
      </c>
      <c r="N15" s="2">
        <f t="shared" si="12"/>
        <v>-52479136</v>
      </c>
      <c r="O15" s="2">
        <f t="shared" si="12"/>
        <v>-61337431</v>
      </c>
      <c r="P15" s="2">
        <f t="shared" si="12"/>
        <v>-73569474</v>
      </c>
      <c r="Q15" s="2">
        <f t="shared" si="12"/>
        <v>-63123849</v>
      </c>
      <c r="R15" s="2">
        <f t="shared" si="12"/>
        <v>-32871204</v>
      </c>
      <c r="S15" s="2">
        <f t="shared" si="12"/>
        <v>31923178</v>
      </c>
      <c r="T15" s="2">
        <f t="shared" si="12"/>
        <v>-2708581</v>
      </c>
      <c r="U15" s="2">
        <f t="shared" si="12"/>
        <v>-2187269</v>
      </c>
      <c r="V15" s="2">
        <f t="shared" si="12"/>
        <v>-1925646</v>
      </c>
      <c r="W15" s="2">
        <f t="shared" si="12"/>
        <v>-9882291</v>
      </c>
      <c r="X15" s="2">
        <f t="shared" si="12"/>
        <v>4171158</v>
      </c>
      <c r="Y15" s="2">
        <f t="shared" si="12"/>
        <v>2195791</v>
      </c>
      <c r="Z15" s="2">
        <f t="shared" si="12"/>
        <v>4277671</v>
      </c>
    </row>
    <row r="16" spans="1:26" ht="15.5" x14ac:dyDescent="0.35">
      <c r="C16" t="s">
        <v>29</v>
      </c>
      <c r="D16" s="2">
        <f>IFERROR(INDEX(D51:D500,MATCH($C$16,$C$51:$C$500,0)),"")</f>
        <v>215789508</v>
      </c>
      <c r="E16" s="2">
        <f>IFERROR(INDEX(E51:E500,MATCH($C$16,$C$51:$C$500,0)),"")</f>
        <v>146161668</v>
      </c>
      <c r="H16" s="2">
        <f>IFERROR(SUM(D16:G16)*(4/MAX(1,COUNT(D16:G16))),"")</f>
        <v>723902352</v>
      </c>
      <c r="I16" s="2">
        <f t="shared" ref="I16:Z16" si="13">IFERROR(INDEX(I51:I500,MATCH($C$16,$C$51:$C$500,0)),"")</f>
        <v>464084517</v>
      </c>
      <c r="J16" s="2">
        <f t="shared" si="13"/>
        <v>710243648</v>
      </c>
      <c r="K16" s="2">
        <f t="shared" si="13"/>
        <v>1181069686</v>
      </c>
      <c r="L16" s="2">
        <f t="shared" si="13"/>
        <v>1600348213</v>
      </c>
      <c r="M16" s="2">
        <f t="shared" si="13"/>
        <v>379375031</v>
      </c>
      <c r="N16" s="2">
        <f t="shared" si="13"/>
        <v>-5418407</v>
      </c>
      <c r="O16" s="2">
        <f t="shared" si="13"/>
        <v>132991843</v>
      </c>
      <c r="P16" s="2">
        <f t="shared" si="13"/>
        <v>194314521</v>
      </c>
      <c r="Q16" s="2">
        <f t="shared" si="13"/>
        <v>191361218</v>
      </c>
      <c r="R16" s="2">
        <f t="shared" si="13"/>
        <v>97648030</v>
      </c>
      <c r="S16" s="2">
        <f t="shared" si="13"/>
        <v>-38615263</v>
      </c>
      <c r="T16" s="2">
        <f t="shared" si="13"/>
        <v>11579462</v>
      </c>
      <c r="U16" s="2">
        <f t="shared" si="13"/>
        <v>-7975136</v>
      </c>
      <c r="V16" s="2">
        <f t="shared" si="13"/>
        <v>24876631</v>
      </c>
      <c r="W16" s="2">
        <f t="shared" si="13"/>
        <v>42991566</v>
      </c>
      <c r="X16" s="2">
        <f t="shared" si="13"/>
        <v>14862877</v>
      </c>
      <c r="Y16" s="2">
        <f t="shared" si="13"/>
        <v>3387528</v>
      </c>
      <c r="Z16" s="2">
        <f t="shared" si="13"/>
        <v>24777222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515312000000000</v>
      </c>
      <c r="E20" s="2">
        <f ca="1">IFERROR(E21*E2,"")</f>
        <v>6129450000000</v>
      </c>
      <c r="H20" s="2">
        <f t="shared" ref="H20:Z20" ca="1" si="14">IFERROR(H21*H2,"")</f>
        <v>6129450000000</v>
      </c>
      <c r="I20" s="2">
        <f t="shared" ca="1" si="14"/>
        <v>31148400000000</v>
      </c>
      <c r="J20" s="2">
        <f t="shared" ca="1" si="14"/>
        <v>11410800000000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49280000000</v>
      </c>
      <c r="O20" s="2">
        <f t="shared" ca="1" si="14"/>
        <v>42735000000</v>
      </c>
      <c r="P20" s="2">
        <f t="shared" ca="1" si="14"/>
        <v>41580000000</v>
      </c>
      <c r="Q20" s="2" t="str">
        <f t="shared" ca="1" si="14"/>
        <v/>
      </c>
      <c r="R20" s="2">
        <f t="shared" ca="1" si="14"/>
        <v>17094000000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35266000000</v>
      </c>
      <c r="X20" s="2" t="str">
        <f t="shared" ca="1" si="14"/>
        <v/>
      </c>
      <c r="Y20" s="2">
        <f t="shared" ca="1" si="14"/>
        <v>17094000000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192640000000</v>
      </c>
      <c r="E21" s="2">
        <f>IFERROR(INDEX(E51:E500,MATCH($C$7,$C$51:$C$500,0)),"")</f>
        <v>7710000000</v>
      </c>
      <c r="H21" s="2">
        <f>IFERROR(INDEX(D21:G21,COUNT(D21:G21)),"")</f>
        <v>7710000000</v>
      </c>
      <c r="I21" s="2">
        <f t="shared" ref="I21:Z21" si="15">IFERROR(INDEX(I51:I500,MATCH($C$7,$C$51:$C$500,0)),"")</f>
        <v>7710000000</v>
      </c>
      <c r="J21" s="2">
        <f t="shared" si="15"/>
        <v>7710000000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770000000</v>
      </c>
      <c r="P21" s="2">
        <f t="shared" si="15"/>
        <v>770000000</v>
      </c>
      <c r="Q21" s="2">
        <f t="shared" si="15"/>
        <v>770000000</v>
      </c>
      <c r="R21" s="2">
        <f t="shared" si="15"/>
        <v>770000000</v>
      </c>
      <c r="S21" s="2">
        <f t="shared" si="15"/>
        <v>770000000</v>
      </c>
      <c r="T21" s="2">
        <f t="shared" si="15"/>
        <v>770000000</v>
      </c>
      <c r="U21" s="2">
        <f t="shared" si="15"/>
        <v>770000000</v>
      </c>
      <c r="V21" s="2">
        <f t="shared" si="15"/>
        <v>770000000</v>
      </c>
      <c r="W21" s="2">
        <f t="shared" si="15"/>
        <v>770000000</v>
      </c>
      <c r="X21" s="2">
        <f t="shared" si="15"/>
        <v>770000000</v>
      </c>
      <c r="Y21" s="2">
        <f t="shared" si="15"/>
        <v>770000000</v>
      </c>
      <c r="Z21" s="2">
        <f t="shared" si="15"/>
        <v>70000000</v>
      </c>
    </row>
    <row r="23" spans="1:26" ht="15.5" x14ac:dyDescent="0.35">
      <c r="B23" t="s">
        <v>54</v>
      </c>
      <c r="C23" t="s">
        <v>55</v>
      </c>
      <c r="D23" s="3">
        <f>IFERROR(D5/D6*100,"")</f>
        <v>0.7856259249469425</v>
      </c>
      <c r="E23" s="3">
        <f>IFERROR(E5/E6*100,"")</f>
        <v>2.959191182247193</v>
      </c>
      <c r="H23" s="3">
        <f t="shared" ref="H23:Z23" si="16">IFERROR(H5/H6*100,"")</f>
        <v>7.9405635556846805</v>
      </c>
      <c r="I23" s="3">
        <f t="shared" si="16"/>
        <v>9.2133206337976556</v>
      </c>
      <c r="J23" s="3">
        <f t="shared" si="16"/>
        <v>9.0620350079004979</v>
      </c>
      <c r="K23" s="3">
        <f t="shared" si="16"/>
        <v>26.382907978358578</v>
      </c>
      <c r="L23" s="3">
        <f t="shared" si="16"/>
        <v>14.714220015521873</v>
      </c>
      <c r="M23" s="3">
        <f t="shared" si="16"/>
        <v>8.2433139499235164</v>
      </c>
      <c r="N23" s="3">
        <f t="shared" si="16"/>
        <v>-7.0063621249481693</v>
      </c>
      <c r="O23" s="3">
        <f t="shared" si="16"/>
        <v>6.6713243266969018</v>
      </c>
      <c r="P23" s="3">
        <f t="shared" si="16"/>
        <v>3.2882221210063651</v>
      </c>
      <c r="Q23" s="3">
        <f t="shared" si="16"/>
        <v>10.348288875002483</v>
      </c>
      <c r="R23" s="3">
        <f t="shared" si="16"/>
        <v>5.7690756287512768</v>
      </c>
      <c r="S23" s="3">
        <f t="shared" si="16"/>
        <v>5.7233709993056872</v>
      </c>
      <c r="T23" s="3">
        <f t="shared" si="16"/>
        <v>-3.1107084022611073</v>
      </c>
      <c r="U23" s="3">
        <f t="shared" si="16"/>
        <v>-3.5123217100214892</v>
      </c>
      <c r="V23" s="3">
        <f t="shared" si="16"/>
        <v>0.24984286536632894</v>
      </c>
      <c r="W23" s="3">
        <f t="shared" si="16"/>
        <v>4.7646114156023573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-0.38883296094310649</v>
      </c>
      <c r="E24" s="4">
        <f>IFERROR(_xlfn.RRI(5,J23,E23),"")</f>
        <v>-0.20055340387210452</v>
      </c>
      <c r="H24" s="4">
        <f t="shared" ref="H24:Z24" si="17">IFERROR(_xlfn.RRI(5,M23,H23),"")</f>
        <v>-7.455705687352765E-3</v>
      </c>
      <c r="I24" s="4" t="str">
        <f t="shared" si="17"/>
        <v/>
      </c>
      <c r="J24" s="4">
        <f t="shared" si="17"/>
        <v>6.3170055895101163E-2</v>
      </c>
      <c r="K24" s="4">
        <f t="shared" si="17"/>
        <v>0.51660437055440123</v>
      </c>
      <c r="L24" s="4">
        <f t="shared" si="17"/>
        <v>7.2935809909745242E-2</v>
      </c>
      <c r="M24" s="4">
        <f t="shared" si="17"/>
        <v>7.398724016704894E-2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1.1059124801085543</v>
      </c>
      <c r="R24" s="4">
        <f t="shared" si="17"/>
        <v>3.9000482105813861E-2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492.99</v>
      </c>
      <c r="J25" s="3">
        <f t="shared" si="18"/>
        <v>635.77</v>
      </c>
      <c r="K25" s="3">
        <f t="shared" si="18"/>
        <v>8436.9500000000007</v>
      </c>
      <c r="L25" s="3">
        <f t="shared" si="18"/>
        <v>11388.3</v>
      </c>
      <c r="M25" s="3">
        <f t="shared" si="18"/>
        <v>2230.2199999999998</v>
      </c>
      <c r="N25" s="3">
        <f t="shared" si="18"/>
        <v>-1585.69</v>
      </c>
      <c r="O25" s="3">
        <f t="shared" si="18"/>
        <v>921.99</v>
      </c>
      <c r="P25" s="3">
        <f t="shared" si="18"/>
        <v>1652.41</v>
      </c>
      <c r="Q25" s="3">
        <f t="shared" si="18"/>
        <v>1487.27</v>
      </c>
      <c r="R25" s="3">
        <f t="shared" si="18"/>
        <v>960.09</v>
      </c>
      <c r="S25" s="3">
        <f t="shared" si="18"/>
        <v>-91.06</v>
      </c>
      <c r="T25" s="3">
        <f t="shared" si="18"/>
        <v>99.74</v>
      </c>
      <c r="U25" s="3">
        <f t="shared" si="18"/>
        <v>-247.62</v>
      </c>
      <c r="V25" s="3">
        <f t="shared" si="18"/>
        <v>201.58</v>
      </c>
      <c r="W25" s="3">
        <f t="shared" si="18"/>
        <v>392.18</v>
      </c>
      <c r="X25" s="3">
        <f t="shared" si="18"/>
        <v>222.09</v>
      </c>
      <c r="Y25" s="3">
        <f t="shared" si="18"/>
        <v>68.11</v>
      </c>
      <c r="Z25" s="3">
        <f t="shared" si="18"/>
        <v>4554.83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-7.1643539432662329E-2</v>
      </c>
      <c r="K26" s="4">
        <f t="shared" si="19"/>
        <v>0.38552233830804394</v>
      </c>
      <c r="L26" s="4">
        <f t="shared" si="19"/>
        <v>0.50249770142270389</v>
      </c>
      <c r="M26" s="4">
        <f t="shared" si="19"/>
        <v>0.18360598347043311</v>
      </c>
      <c r="N26" s="4">
        <f t="shared" si="19"/>
        <v>0.77083512718619596</v>
      </c>
      <c r="O26" s="4">
        <f t="shared" si="19"/>
        <v>0.56016801202550237</v>
      </c>
      <c r="P26" s="4" t="str">
        <f t="shared" si="19"/>
        <v/>
      </c>
      <c r="Q26" s="4">
        <f t="shared" si="19"/>
        <v>0.49138055168955952</v>
      </c>
      <c r="R26" s="4">
        <f t="shared" si="19"/>
        <v>0.19609396966889303</v>
      </c>
      <c r="S26" s="4" t="str">
        <f t="shared" si="19"/>
        <v/>
      </c>
      <c r="T26" s="4">
        <f t="shared" si="19"/>
        <v>7.9273954780263889E-2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5.602476764950166E-3</v>
      </c>
      <c r="E27" s="3">
        <f>IFERROR(E4/E21,"")</f>
        <v>8.9913953047989617E-2</v>
      </c>
      <c r="H27" s="3">
        <f t="shared" ref="H27:Z27" si="20">IFERROR(H4/H21,"")</f>
        <v>0.45979188119325554</v>
      </c>
      <c r="I27" s="3">
        <f t="shared" si="20"/>
        <v>0.36202549857328148</v>
      </c>
      <c r="J27" s="3">
        <f t="shared" si="20"/>
        <v>0.39141323346303503</v>
      </c>
      <c r="K27" s="3">
        <f t="shared" si="20"/>
        <v>6.5125454181818183</v>
      </c>
      <c r="L27" s="3">
        <f t="shared" si="20"/>
        <v>7.735202335064935</v>
      </c>
      <c r="M27" s="3">
        <f t="shared" si="20"/>
        <v>2.8116185558441558</v>
      </c>
      <c r="N27" s="3">
        <f t="shared" si="20"/>
        <v>1.9575612051948053</v>
      </c>
      <c r="O27" s="3">
        <f t="shared" si="20"/>
        <v>2.1641758194805196</v>
      </c>
      <c r="P27" s="3">
        <f t="shared" si="20"/>
        <v>2.2971957688311688</v>
      </c>
      <c r="Q27" s="3">
        <f t="shared" si="20"/>
        <v>1.7165500181818181</v>
      </c>
      <c r="R27" s="3">
        <f t="shared" si="20"/>
        <v>0.92474662857142853</v>
      </c>
      <c r="S27" s="3">
        <f t="shared" si="20"/>
        <v>0.64790893506493508</v>
      </c>
      <c r="T27" s="3">
        <f t="shared" si="20"/>
        <v>0.7787416688311688</v>
      </c>
      <c r="U27" s="3">
        <f t="shared" si="20"/>
        <v>0.78807517662337667</v>
      </c>
      <c r="V27" s="3">
        <f t="shared" si="20"/>
        <v>0.8171812454545454</v>
      </c>
      <c r="W27" s="3">
        <f t="shared" si="20"/>
        <v>0.76784951688311687</v>
      </c>
      <c r="X27" s="3">
        <f t="shared" si="20"/>
        <v>0.47290580909090907</v>
      </c>
      <c r="Y27" s="3">
        <f t="shared" si="20"/>
        <v>0.2829497142857143</v>
      </c>
      <c r="Z27" s="3">
        <f t="shared" si="20"/>
        <v>3.6565672285714284</v>
      </c>
    </row>
    <row r="28" spans="1:26" ht="15.5" x14ac:dyDescent="0.35">
      <c r="C28" t="s">
        <v>61</v>
      </c>
      <c r="D28" s="4">
        <f>IFERROR(_xlfn.RRI(5,I27,D27),"")</f>
        <v>-0.565561624813127</v>
      </c>
      <c r="E28" s="4">
        <f>IFERROR(_xlfn.RRI(5,J27,E27),"")</f>
        <v>-0.25485924521043313</v>
      </c>
      <c r="H28" s="4">
        <f t="shared" ref="H28:Z28" si="21">IFERROR(_xlfn.RRI(5,M27,H27),"")</f>
        <v>-0.3038209026853369</v>
      </c>
      <c r="I28" s="4">
        <f t="shared" si="21"/>
        <v>-0.28648228167405054</v>
      </c>
      <c r="J28" s="4">
        <f t="shared" si="21"/>
        <v>-0.2896562021552076</v>
      </c>
      <c r="K28" s="4">
        <f t="shared" si="21"/>
        <v>0.23171591073637998</v>
      </c>
      <c r="L28" s="4">
        <f t="shared" si="21"/>
        <v>0.35133505550842914</v>
      </c>
      <c r="M28" s="4">
        <f t="shared" si="21"/>
        <v>0.24906985961657058</v>
      </c>
      <c r="N28" s="4">
        <f t="shared" si="21"/>
        <v>0.24749920085440014</v>
      </c>
      <c r="O28" s="4">
        <f t="shared" si="21"/>
        <v>0.22681711297614515</v>
      </c>
      <c r="P28" s="4">
        <f t="shared" si="21"/>
        <v>0.2385857295237428</v>
      </c>
      <c r="Q28" s="4">
        <f t="shared" si="21"/>
        <v>0.16002570903955227</v>
      </c>
      <c r="R28" s="4">
        <f t="shared" si="21"/>
        <v>3.7885221986239781E-2</v>
      </c>
      <c r="S28" s="4">
        <f t="shared" si="21"/>
        <v>6.4995723994178523E-2</v>
      </c>
      <c r="T28" s="4">
        <f t="shared" si="21"/>
        <v>0.22443808865220283</v>
      </c>
      <c r="U28" s="4">
        <f t="shared" si="21"/>
        <v>-0.26430328463612629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-0.22457807068593985</v>
      </c>
      <c r="J29" s="4">
        <f t="shared" si="22"/>
        <v>-0.92464456942378459</v>
      </c>
      <c r="K29" s="4">
        <f t="shared" si="22"/>
        <v>-0.25915632710764547</v>
      </c>
      <c r="L29" s="4">
        <f t="shared" si="22"/>
        <v>4.1063572203639103</v>
      </c>
      <c r="M29" s="4">
        <f t="shared" si="22"/>
        <v>-2.4064665855242828</v>
      </c>
      <c r="N29" s="4">
        <f t="shared" si="22"/>
        <v>-2.7198559637306263</v>
      </c>
      <c r="O29" s="4">
        <f t="shared" si="22"/>
        <v>-0.4420331515786034</v>
      </c>
      <c r="P29" s="4">
        <f t="shared" si="22"/>
        <v>0.11103565593335447</v>
      </c>
      <c r="Q29" s="4">
        <f t="shared" si="22"/>
        <v>0.54909435573748289</v>
      </c>
      <c r="R29" s="4">
        <f t="shared" si="22"/>
        <v>-11.54348781023501</v>
      </c>
      <c r="S29" s="4">
        <f t="shared" si="22"/>
        <v>-1.9129737317024265</v>
      </c>
      <c r="T29" s="4">
        <f t="shared" si="22"/>
        <v>-1.4027946046361361</v>
      </c>
      <c r="U29" s="4">
        <f t="shared" si="22"/>
        <v>-2.2283956741740254</v>
      </c>
      <c r="V29" s="4">
        <f t="shared" si="22"/>
        <v>-0.48600132592177059</v>
      </c>
      <c r="W29" s="4">
        <f t="shared" si="22"/>
        <v>0.76586068710882971</v>
      </c>
      <c r="X29" s="4">
        <f t="shared" si="22"/>
        <v>2.2607546615768612</v>
      </c>
      <c r="Y29" s="4">
        <f t="shared" si="22"/>
        <v>-0.98504664279457199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0.27005385809912535</v>
      </c>
      <c r="I30" s="4">
        <f t="shared" si="23"/>
        <v>-7.508109684934533E-2</v>
      </c>
      <c r="J30" s="4">
        <f t="shared" si="23"/>
        <v>-0.93989857907627306</v>
      </c>
      <c r="K30" s="4">
        <f t="shared" si="23"/>
        <v>-0.15806398642484287</v>
      </c>
      <c r="L30" s="4">
        <f t="shared" si="23"/>
        <v>1.7511563824995922</v>
      </c>
      <c r="M30" s="4">
        <f t="shared" si="23"/>
        <v>0.43628641004068103</v>
      </c>
      <c r="N30" s="4">
        <f t="shared" si="23"/>
        <v>-9.5470345997724596E-2</v>
      </c>
      <c r="O30" s="4">
        <f t="shared" si="23"/>
        <v>-5.7905360594639611E-2</v>
      </c>
      <c r="P30" s="4">
        <f t="shared" si="23"/>
        <v>0.33826322827713162</v>
      </c>
      <c r="Q30" s="4">
        <f t="shared" si="23"/>
        <v>0.85623820098007497</v>
      </c>
      <c r="R30" s="4">
        <f t="shared" si="23"/>
        <v>0.42727870928149508</v>
      </c>
      <c r="S30" s="4">
        <f t="shared" si="23"/>
        <v>-0.16800530779687642</v>
      </c>
      <c r="T30" s="4">
        <f t="shared" si="23"/>
        <v>-1.1843423151835149E-2</v>
      </c>
      <c r="U30" s="4">
        <f t="shared" si="23"/>
        <v>-3.5617641732561905E-2</v>
      </c>
      <c r="V30" s="4">
        <f t="shared" si="23"/>
        <v>6.4246610158299911E-2</v>
      </c>
      <c r="W30" s="4">
        <f t="shared" si="23"/>
        <v>0.62368383327579147</v>
      </c>
      <c r="X30" s="4">
        <f t="shared" si="23"/>
        <v>0.67134223932589898</v>
      </c>
      <c r="Y30" s="4">
        <f t="shared" si="23"/>
        <v>-0.92261875781338798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194.55</v>
      </c>
      <c r="E32" s="3">
        <f>IFERROR(INDEX(E51:E500,MATCH($A$32,$C$51:$C$500,0)),"")</f>
        <v>4162.55</v>
      </c>
      <c r="H32" s="3">
        <f>IFERROR(INDEX(D32:G32,COUNT(D32:G32)),"")</f>
        <v>4162.55</v>
      </c>
      <c r="I32" s="3">
        <f t="shared" ref="I32:Z32" si="24">IFERROR(INDEX(I51:I500,MATCH($C$32,$C$51:$C$500,0)),"")</f>
        <v>3942.16</v>
      </c>
      <c r="J32" s="3">
        <f t="shared" si="24"/>
        <v>3372.59</v>
      </c>
      <c r="K32" s="3">
        <f t="shared" si="24"/>
        <v>27718.68</v>
      </c>
      <c r="L32" s="3">
        <f t="shared" si="24"/>
        <v>41940.080000000002</v>
      </c>
      <c r="M32" s="3">
        <f t="shared" si="24"/>
        <v>28304.7</v>
      </c>
      <c r="N32" s="3">
        <f t="shared" si="24"/>
        <v>24876.16</v>
      </c>
      <c r="O32" s="3">
        <f t="shared" si="24"/>
        <v>26801.48</v>
      </c>
      <c r="P32" s="3">
        <f t="shared" si="24"/>
        <v>26024.240000000002</v>
      </c>
      <c r="Q32" s="3">
        <f t="shared" si="24"/>
        <v>23261.46</v>
      </c>
      <c r="R32" s="3">
        <f t="shared" si="24"/>
        <v>20447.97</v>
      </c>
      <c r="S32" s="3">
        <f t="shared" si="24"/>
        <v>14844.79</v>
      </c>
      <c r="T32" s="3">
        <f t="shared" si="24"/>
        <v>12171.87</v>
      </c>
      <c r="U32" s="3">
        <f t="shared" si="24"/>
        <v>12371.89</v>
      </c>
      <c r="V32" s="3">
        <f t="shared" si="24"/>
        <v>10189.23</v>
      </c>
      <c r="W32" s="3">
        <f t="shared" si="24"/>
        <v>9504.66</v>
      </c>
      <c r="X32" s="3">
        <f t="shared" si="24"/>
        <v>3915.19</v>
      </c>
      <c r="Y32" s="3">
        <f t="shared" si="24"/>
        <v>3930.1</v>
      </c>
      <c r="Z32" s="3">
        <f t="shared" si="24"/>
        <v>47187.199999999997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4.09</v>
      </c>
      <c r="E33" s="3">
        <f>IFERROR(INDEX(E51:E500,MATCH($A$33,$C$51:$C$500,0)),"")</f>
        <v>15.86</v>
      </c>
      <c r="H33" s="3">
        <f>IFERROR(INDEX(D33:G33,COUNT(D33:G33)),"")</f>
        <v>15.86</v>
      </c>
      <c r="I33" s="3">
        <f t="shared" ref="I33:Z33" si="25">IFERROR(INDEX(I51:I500,MATCH($C$33,$C$51:$C$500,0)),"")</f>
        <v>25.62</v>
      </c>
      <c r="J33" s="3">
        <f t="shared" si="25"/>
        <v>10.97</v>
      </c>
      <c r="K33" s="3">
        <f t="shared" si="25"/>
        <v>2.89</v>
      </c>
      <c r="L33" s="3">
        <f t="shared" si="25"/>
        <v>0.95</v>
      </c>
      <c r="M33" s="3">
        <f t="shared" si="25"/>
        <v>1.73</v>
      </c>
      <c r="N33" s="3">
        <f t="shared" si="25"/>
        <v>0.64</v>
      </c>
      <c r="O33" s="3">
        <f t="shared" si="25"/>
        <v>0.52</v>
      </c>
      <c r="P33" s="3">
        <f t="shared" si="25"/>
        <v>0.52</v>
      </c>
      <c r="Q33" s="3">
        <f t="shared" si="25"/>
        <v>0.6</v>
      </c>
      <c r="R33" s="3">
        <f t="shared" si="25"/>
        <v>0.27</v>
      </c>
      <c r="S33" s="3">
        <f t="shared" si="25"/>
        <v>0.82</v>
      </c>
      <c r="T33" s="3">
        <f t="shared" si="25"/>
        <v>1.06</v>
      </c>
      <c r="U33" s="3">
        <f t="shared" si="25"/>
        <v>1.0900000000000001</v>
      </c>
      <c r="V33" s="3">
        <f t="shared" si="25"/>
        <v>1.33</v>
      </c>
      <c r="W33" s="3">
        <f t="shared" si="25"/>
        <v>1.2</v>
      </c>
      <c r="X33" s="3">
        <f t="shared" si="25"/>
        <v>4.6100000000000003</v>
      </c>
      <c r="Y33" s="3">
        <f t="shared" si="25"/>
        <v>1.42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94.76</v>
      </c>
      <c r="E34" s="3">
        <f>IFERROR(INDEX(E51:E500,MATCH($A$34,$C$51:$C$500,0)),"")</f>
        <v>366.73</v>
      </c>
      <c r="H34" s="3">
        <f>IFERROR(INDEX(D34:G34,COUNT(D34:G34)),"")</f>
        <v>366.73</v>
      </c>
      <c r="I34" s="3">
        <f t="shared" ref="I34:Z34" si="26">IFERROR(INDEX(I51:I500,MATCH($C$34,$C$51:$C$500,0)),"")</f>
        <v>204.87</v>
      </c>
      <c r="J34" s="3">
        <f t="shared" si="26"/>
        <v>58.2</v>
      </c>
      <c r="K34" s="3">
        <f t="shared" si="26"/>
        <v>9.48</v>
      </c>
      <c r="L34" s="3">
        <f t="shared" si="26"/>
        <v>3.49</v>
      </c>
      <c r="M34" s="3">
        <f t="shared" si="26"/>
        <v>21.97</v>
      </c>
      <c r="N34" s="3">
        <f t="shared" si="26"/>
        <v>-10.09</v>
      </c>
      <c r="O34" s="3">
        <f t="shared" si="26"/>
        <v>15.05</v>
      </c>
      <c r="P34" s="3">
        <f t="shared" si="26"/>
        <v>8.17</v>
      </c>
      <c r="Q34" s="3">
        <f t="shared" si="26"/>
        <v>9.35</v>
      </c>
      <c r="R34" s="3">
        <f t="shared" si="26"/>
        <v>5.78</v>
      </c>
      <c r="S34" s="3">
        <f t="shared" si="26"/>
        <v>-132.88</v>
      </c>
      <c r="T34" s="3">
        <f t="shared" si="26"/>
        <v>129.34</v>
      </c>
      <c r="U34" s="3">
        <f t="shared" si="26"/>
        <v>-54.52</v>
      </c>
      <c r="V34" s="3">
        <f t="shared" si="26"/>
        <v>67.47</v>
      </c>
      <c r="W34" s="3">
        <f t="shared" si="26"/>
        <v>29.2</v>
      </c>
      <c r="X34" s="3">
        <f t="shared" si="26"/>
        <v>81.27</v>
      </c>
      <c r="Y34" s="3">
        <f t="shared" si="26"/>
        <v>82.22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8.09</v>
      </c>
      <c r="E35" s="3">
        <f>IFERROR(INDEX(E51:E500,MATCH($A$35,$C$51:$C$500,0)),"")</f>
        <v>43.52</v>
      </c>
      <c r="H35" s="3">
        <f>IFERROR(INDEX(D35:G35,COUNT(D35:G35)),"")</f>
        <v>43.52</v>
      </c>
      <c r="I35" s="3">
        <f t="shared" ref="I35:Z35" si="27">IFERROR(INDEX(I51:I500,MATCH($C$35,$C$51:$C$500,0)),"")</f>
        <v>16.920000000000002</v>
      </c>
      <c r="J35" s="3">
        <f t="shared" si="27"/>
        <v>5.96</v>
      </c>
      <c r="K35" s="3">
        <f t="shared" si="27"/>
        <v>0.81</v>
      </c>
      <c r="L35" s="3">
        <f t="shared" si="27"/>
        <v>0.35</v>
      </c>
      <c r="M35" s="3">
        <f t="shared" si="27"/>
        <v>1.22</v>
      </c>
      <c r="N35" s="3">
        <f t="shared" si="27"/>
        <v>0.56000000000000005</v>
      </c>
      <c r="O35" s="3">
        <f t="shared" si="27"/>
        <v>0.45</v>
      </c>
      <c r="P35" s="3">
        <f t="shared" si="27"/>
        <v>0.41</v>
      </c>
      <c r="Q35" s="3">
        <f t="shared" si="27"/>
        <v>0.61</v>
      </c>
      <c r="R35" s="3">
        <f t="shared" si="27"/>
        <v>0.45</v>
      </c>
      <c r="S35" s="3">
        <f t="shared" si="27"/>
        <v>1.4</v>
      </c>
      <c r="T35" s="3">
        <f t="shared" si="27"/>
        <v>1.33</v>
      </c>
      <c r="U35" s="3">
        <f t="shared" si="27"/>
        <v>1.41</v>
      </c>
      <c r="V35" s="3">
        <f t="shared" si="27"/>
        <v>1.72</v>
      </c>
      <c r="W35" s="3">
        <f t="shared" si="27"/>
        <v>1.65</v>
      </c>
      <c r="X35" s="3">
        <f t="shared" si="27"/>
        <v>4.25</v>
      </c>
      <c r="Y35" s="3">
        <f t="shared" si="27"/>
        <v>2.11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1079261124</v>
      </c>
      <c r="E51" s="5">
        <v>693236578</v>
      </c>
      <c r="F51" s="5">
        <v>771884868</v>
      </c>
      <c r="G51" s="5">
        <v>696332300</v>
      </c>
      <c r="I51" s="5">
        <v>2791216594</v>
      </c>
      <c r="J51" s="5">
        <v>3017796030</v>
      </c>
      <c r="K51" s="5">
        <v>5014659972</v>
      </c>
      <c r="L51" s="5">
        <v>5956105798</v>
      </c>
      <c r="M51" s="5">
        <v>2164946288</v>
      </c>
      <c r="N51" s="5">
        <v>1507322128</v>
      </c>
      <c r="O51" s="5">
        <v>1666415381</v>
      </c>
      <c r="P51" s="5">
        <v>1768840742</v>
      </c>
      <c r="Q51" s="5">
        <v>1321743514</v>
      </c>
      <c r="R51" s="5">
        <v>712054904</v>
      </c>
      <c r="S51" s="5">
        <v>498889880</v>
      </c>
      <c r="T51" s="5">
        <v>599631085</v>
      </c>
      <c r="U51" s="5">
        <v>606817886</v>
      </c>
      <c r="V51" s="5">
        <v>629229559</v>
      </c>
      <c r="W51" s="5">
        <v>591244128</v>
      </c>
      <c r="X51" s="5">
        <v>364137473</v>
      </c>
      <c r="Y51" s="5">
        <v>217871280</v>
      </c>
      <c r="Z51" s="5">
        <v>255959706</v>
      </c>
    </row>
    <row r="52" spans="2:26" ht="15.5" x14ac:dyDescent="0.35">
      <c r="C52" t="s">
        <v>85</v>
      </c>
      <c r="D52" s="5">
        <v>-684995748</v>
      </c>
      <c r="E52" s="5">
        <v>-446268674</v>
      </c>
      <c r="F52" s="5">
        <v>-520937020</v>
      </c>
      <c r="G52" s="5">
        <v>-485280264</v>
      </c>
      <c r="I52" s="5">
        <v>-1849560579</v>
      </c>
      <c r="J52" s="5">
        <v>-1789388822</v>
      </c>
      <c r="K52" s="5">
        <v>-2942400531</v>
      </c>
      <c r="L52" s="5">
        <v>-3318073368</v>
      </c>
      <c r="M52" s="5">
        <v>-1262829289</v>
      </c>
      <c r="N52" s="5">
        <v>-979397422</v>
      </c>
      <c r="O52" s="5">
        <v>-1086048138</v>
      </c>
      <c r="P52" s="5">
        <v>-1140105532</v>
      </c>
      <c r="Q52" s="5">
        <v>-803514832</v>
      </c>
      <c r="R52" s="5">
        <v>-424236957</v>
      </c>
      <c r="S52" s="5">
        <v>-367296807</v>
      </c>
      <c r="T52" s="5">
        <v>-428928515</v>
      </c>
      <c r="U52" s="5">
        <v>-508049920</v>
      </c>
      <c r="V52" s="5">
        <v>-531154442</v>
      </c>
      <c r="W52" s="5">
        <v>-462025988</v>
      </c>
      <c r="X52" s="5">
        <v>-294193427</v>
      </c>
      <c r="Y52" s="5">
        <v>-188258231</v>
      </c>
      <c r="Z52" s="5">
        <v>-217329287</v>
      </c>
    </row>
    <row r="53" spans="2:26" ht="15.5" x14ac:dyDescent="0.35">
      <c r="C53" t="s">
        <v>86</v>
      </c>
      <c r="D53" s="5">
        <v>394265376</v>
      </c>
      <c r="E53" s="5">
        <v>246967904</v>
      </c>
      <c r="F53" s="5">
        <v>250947848</v>
      </c>
      <c r="G53" s="5">
        <v>211052036</v>
      </c>
      <c r="I53" s="5">
        <v>941656015</v>
      </c>
      <c r="J53" s="5">
        <v>1228407208</v>
      </c>
      <c r="K53" s="5">
        <v>2072259441</v>
      </c>
      <c r="L53" s="5">
        <v>2638032430</v>
      </c>
      <c r="M53" s="5">
        <v>902116999</v>
      </c>
      <c r="N53" s="5">
        <v>527924706</v>
      </c>
      <c r="O53" s="5">
        <v>580367243</v>
      </c>
      <c r="P53" s="5">
        <v>628735210</v>
      </c>
      <c r="Q53" s="5">
        <v>518228682</v>
      </c>
      <c r="R53" s="5">
        <v>287817947</v>
      </c>
      <c r="S53" s="5">
        <v>131593073</v>
      </c>
      <c r="T53" s="5">
        <v>170702570</v>
      </c>
      <c r="U53" s="5">
        <v>98767966</v>
      </c>
      <c r="V53" s="5">
        <v>98075117</v>
      </c>
      <c r="W53" s="5">
        <v>129218140</v>
      </c>
      <c r="X53" s="5">
        <v>69944046</v>
      </c>
      <c r="Y53" s="5">
        <v>29613049</v>
      </c>
      <c r="Z53" s="5">
        <v>38630419</v>
      </c>
    </row>
    <row r="54" spans="2:26" ht="15.5" x14ac:dyDescent="0.35">
      <c r="C54" t="s">
        <v>87</v>
      </c>
      <c r="D54" s="5">
        <v>-183108724</v>
      </c>
      <c r="E54" s="5">
        <v>-130164207</v>
      </c>
      <c r="F54" s="5">
        <v>-130672205</v>
      </c>
      <c r="G54" s="5">
        <v>-141281688</v>
      </c>
      <c r="I54" s="5">
        <v>-540723498</v>
      </c>
      <c r="J54" s="5">
        <v>-577672898</v>
      </c>
      <c r="K54" s="5">
        <v>-817471729</v>
      </c>
      <c r="L54" s="5">
        <v>-860901352</v>
      </c>
      <c r="M54" s="5">
        <v>-404978691</v>
      </c>
      <c r="N54" s="5">
        <v>-354280466</v>
      </c>
      <c r="O54" s="5">
        <v>-342490979</v>
      </c>
      <c r="P54" s="5">
        <v>-299333870</v>
      </c>
      <c r="Q54" s="5">
        <v>-222140728</v>
      </c>
      <c r="R54" s="5">
        <v>-150750420</v>
      </c>
      <c r="S54" s="5">
        <v>-144825658</v>
      </c>
      <c r="T54" s="5">
        <v>-162482968</v>
      </c>
      <c r="U54" s="5">
        <v>-97285740</v>
      </c>
      <c r="V54" s="5">
        <v>-85228433</v>
      </c>
      <c r="W54" s="5">
        <v>-73717964</v>
      </c>
      <c r="X54" s="5">
        <v>-37537337</v>
      </c>
      <c r="Y54" s="5">
        <v>-2390947</v>
      </c>
      <c r="Z54" s="5">
        <v>-2306396</v>
      </c>
    </row>
    <row r="55" spans="2:26" ht="15.5" x14ac:dyDescent="0.35">
      <c r="C55" t="s">
        <v>88</v>
      </c>
      <c r="D55" s="5">
        <v>-110632395</v>
      </c>
      <c r="E55" s="5">
        <v>-81843374</v>
      </c>
      <c r="F55" s="5">
        <v>-83306321</v>
      </c>
      <c r="G55" s="5">
        <v>-88090750</v>
      </c>
      <c r="I55" s="5">
        <v>-331907301</v>
      </c>
      <c r="J55" s="5">
        <v>-347444971</v>
      </c>
      <c r="K55" s="5">
        <v>-506572541</v>
      </c>
      <c r="L55" s="5">
        <v>-498320021</v>
      </c>
      <c r="M55" s="5">
        <v>-250905553</v>
      </c>
      <c r="N55" s="5">
        <v>-224125444</v>
      </c>
      <c r="O55" s="5">
        <v>-222849706</v>
      </c>
      <c r="P55" s="5">
        <v>-179455430</v>
      </c>
      <c r="Q55" s="5">
        <v>-128588493</v>
      </c>
      <c r="R55" s="5">
        <v>-79239646</v>
      </c>
      <c r="S55" s="5">
        <v>-82494740</v>
      </c>
      <c r="T55" s="5">
        <v>-107781453</v>
      </c>
      <c r="U55" s="5">
        <v>-38843702</v>
      </c>
      <c r="V55" s="5">
        <v>-41288995</v>
      </c>
      <c r="W55" s="5">
        <v>-30867512</v>
      </c>
      <c r="X55" s="5">
        <v>-17190799</v>
      </c>
      <c r="Y55" s="5">
        <v>-578472</v>
      </c>
      <c r="Z55" s="5">
        <v>-637033</v>
      </c>
    </row>
    <row r="56" spans="2:26" ht="15.5" x14ac:dyDescent="0.35">
      <c r="C56" t="s">
        <v>89</v>
      </c>
      <c r="D56" s="5">
        <v>-72416064</v>
      </c>
      <c r="E56" s="5">
        <v>-48205830</v>
      </c>
      <c r="F56" s="5">
        <v>-47260572</v>
      </c>
      <c r="G56" s="5">
        <v>-52534224</v>
      </c>
      <c r="I56" s="5">
        <v>-206994754</v>
      </c>
      <c r="J56" s="5">
        <v>-229738253</v>
      </c>
      <c r="K56" s="5">
        <v>-310477954</v>
      </c>
      <c r="L56" s="5">
        <v>-361813656</v>
      </c>
      <c r="M56" s="5">
        <v>-152223783</v>
      </c>
      <c r="N56" s="5">
        <v>-129913454</v>
      </c>
      <c r="O56" s="5">
        <v>-119289626</v>
      </c>
      <c r="P56" s="5">
        <v>-119288864</v>
      </c>
      <c r="Q56" s="5">
        <v>-92804577</v>
      </c>
      <c r="R56" s="5">
        <v>-71358831</v>
      </c>
      <c r="S56" s="5">
        <v>-62253141</v>
      </c>
      <c r="T56" s="5">
        <v>-54630717</v>
      </c>
      <c r="U56" s="5">
        <v>-58124533</v>
      </c>
      <c r="V56" s="5">
        <v>-43325109</v>
      </c>
      <c r="W56" s="5">
        <v>-42288117</v>
      </c>
      <c r="X56" s="5">
        <v>-20195778</v>
      </c>
      <c r="Y56" s="5">
        <v>-1812475</v>
      </c>
      <c r="Z56" s="5">
        <v>-1669363</v>
      </c>
    </row>
    <row r="57" spans="2:26" ht="15.5" x14ac:dyDescent="0.35">
      <c r="C57" t="s">
        <v>448</v>
      </c>
      <c r="D57" s="5">
        <v>-60265</v>
      </c>
      <c r="E57" s="5">
        <v>-115003</v>
      </c>
      <c r="F57" s="5">
        <v>-105312</v>
      </c>
      <c r="G57" s="5">
        <v>-656714</v>
      </c>
      <c r="I57" s="5">
        <v>-1821443</v>
      </c>
      <c r="J57" s="5">
        <v>-489674</v>
      </c>
      <c r="K57" s="5">
        <v>-421234</v>
      </c>
      <c r="L57" s="5">
        <v>-767675</v>
      </c>
      <c r="M57" s="5">
        <v>-1849355</v>
      </c>
      <c r="N57" s="5">
        <v>-241568</v>
      </c>
      <c r="O57" s="5">
        <v>-351647</v>
      </c>
      <c r="P57" s="5">
        <v>-589576</v>
      </c>
      <c r="Q57" s="5">
        <v>-747658</v>
      </c>
      <c r="R57" s="5">
        <v>-151943</v>
      </c>
      <c r="S57" s="5">
        <v>-77777</v>
      </c>
      <c r="T57" s="5">
        <v>-70798</v>
      </c>
      <c r="U57" s="5">
        <v>-317505</v>
      </c>
      <c r="V57" s="5">
        <v>-614329</v>
      </c>
      <c r="W57" s="5">
        <v>-562335</v>
      </c>
      <c r="X57" s="5">
        <v>-150760</v>
      </c>
    </row>
    <row r="58" spans="2:26" ht="15.5" x14ac:dyDescent="0.35">
      <c r="C58" t="s">
        <v>93</v>
      </c>
      <c r="D58" s="5">
        <v>211156652</v>
      </c>
      <c r="E58" s="5">
        <v>116803697</v>
      </c>
      <c r="F58" s="5">
        <v>120275643</v>
      </c>
      <c r="G58" s="5">
        <v>69770348</v>
      </c>
      <c r="I58" s="5">
        <v>400932517</v>
      </c>
      <c r="J58" s="5">
        <v>650734310</v>
      </c>
      <c r="K58" s="5">
        <v>1254787712</v>
      </c>
      <c r="L58" s="5">
        <v>1777131078</v>
      </c>
      <c r="M58" s="5">
        <v>497138308</v>
      </c>
      <c r="N58" s="5">
        <v>173644240</v>
      </c>
      <c r="O58" s="5">
        <v>237876264</v>
      </c>
      <c r="P58" s="5">
        <v>329401340</v>
      </c>
      <c r="Q58" s="5">
        <v>296087954</v>
      </c>
      <c r="R58" s="5">
        <v>137067527</v>
      </c>
      <c r="S58" s="5">
        <v>-13232585</v>
      </c>
      <c r="T58" s="5">
        <v>8219602</v>
      </c>
      <c r="U58" s="5">
        <v>1482226</v>
      </c>
      <c r="V58" s="5">
        <v>12846684</v>
      </c>
      <c r="W58" s="5">
        <v>55500176</v>
      </c>
      <c r="X58" s="5">
        <v>32406709</v>
      </c>
      <c r="Y58" s="5">
        <v>27222102</v>
      </c>
      <c r="Z58" s="5">
        <v>36324023</v>
      </c>
    </row>
    <row r="59" spans="2:26" ht="15.5" x14ac:dyDescent="0.35">
      <c r="C59" t="s">
        <v>94</v>
      </c>
      <c r="D59" s="5">
        <v>4632856</v>
      </c>
      <c r="E59" s="5">
        <v>29357971</v>
      </c>
      <c r="F59" s="5">
        <v>1377274</v>
      </c>
      <c r="G59" s="5">
        <v>50685258</v>
      </c>
      <c r="I59" s="5">
        <v>63152000</v>
      </c>
      <c r="J59" s="5">
        <v>59509338</v>
      </c>
      <c r="K59" s="5">
        <v>-73718026</v>
      </c>
      <c r="L59" s="5">
        <v>-176782865</v>
      </c>
      <c r="M59" s="5">
        <v>-117763277</v>
      </c>
      <c r="N59" s="5">
        <v>-179062647</v>
      </c>
      <c r="O59" s="5">
        <v>-104884421</v>
      </c>
      <c r="P59" s="5">
        <v>-135086819</v>
      </c>
      <c r="Q59" s="5">
        <v>-104726736</v>
      </c>
      <c r="R59" s="5">
        <v>-39419497</v>
      </c>
      <c r="S59" s="5">
        <v>-25382678</v>
      </c>
      <c r="T59" s="5">
        <v>3359860</v>
      </c>
      <c r="U59" s="5">
        <v>-9457362</v>
      </c>
      <c r="V59" s="5">
        <v>12029947</v>
      </c>
      <c r="W59" s="5">
        <v>-12508610</v>
      </c>
      <c r="X59" s="5">
        <v>-17543832</v>
      </c>
      <c r="Y59" s="5">
        <v>-23834574</v>
      </c>
      <c r="Z59" s="5">
        <v>-11546801</v>
      </c>
    </row>
    <row r="60" spans="2:26" ht="15.5" x14ac:dyDescent="0.35">
      <c r="C60" t="s">
        <v>95</v>
      </c>
      <c r="D60" s="5">
        <v>21131555</v>
      </c>
      <c r="E60" s="5">
        <v>18764188</v>
      </c>
      <c r="F60" s="5">
        <v>21410433</v>
      </c>
      <c r="G60" s="5">
        <v>17749533</v>
      </c>
      <c r="I60" s="5">
        <v>80367580</v>
      </c>
      <c r="J60" s="5">
        <v>62262097</v>
      </c>
      <c r="K60" s="5">
        <v>42939142</v>
      </c>
      <c r="L60" s="5">
        <v>24584143</v>
      </c>
      <c r="M60" s="5">
        <v>10391295</v>
      </c>
      <c r="N60" s="5">
        <v>9787427</v>
      </c>
      <c r="O60" s="5">
        <v>19582330</v>
      </c>
      <c r="P60" s="5">
        <v>14103329</v>
      </c>
      <c r="Q60" s="5">
        <v>8203542</v>
      </c>
      <c r="R60" s="5">
        <v>7655108</v>
      </c>
      <c r="S60" s="5">
        <v>6580216</v>
      </c>
      <c r="T60" s="5">
        <v>11999319</v>
      </c>
      <c r="U60" s="5">
        <v>13453601</v>
      </c>
      <c r="V60" s="5">
        <v>16537017</v>
      </c>
      <c r="W60" s="5">
        <v>6707391</v>
      </c>
      <c r="X60" s="5">
        <v>950365</v>
      </c>
      <c r="Y60" s="5">
        <v>416920</v>
      </c>
      <c r="Z60" s="5">
        <v>313301</v>
      </c>
    </row>
    <row r="61" spans="2:26" ht="15.5" x14ac:dyDescent="0.35">
      <c r="C61" t="s">
        <v>449</v>
      </c>
      <c r="U61" s="5">
        <v>-590089</v>
      </c>
      <c r="V61" s="5">
        <v>2719183</v>
      </c>
      <c r="W61" s="5">
        <v>-3019433</v>
      </c>
    </row>
    <row r="62" spans="2:26" ht="15.5" x14ac:dyDescent="0.35">
      <c r="C62" t="s">
        <v>96</v>
      </c>
      <c r="Q62" s="5">
        <v>-9983</v>
      </c>
      <c r="R62" s="5">
        <v>2190622</v>
      </c>
      <c r="U62" s="5">
        <v>114229</v>
      </c>
      <c r="V62" s="5">
        <v>36119</v>
      </c>
      <c r="W62" s="5">
        <v>12462586</v>
      </c>
    </row>
    <row r="63" spans="2:26" ht="15.5" x14ac:dyDescent="0.35">
      <c r="C63" t="s">
        <v>27</v>
      </c>
      <c r="D63" s="5">
        <v>-21070429</v>
      </c>
      <c r="E63" s="5">
        <v>-20604240</v>
      </c>
      <c r="F63" s="5">
        <v>-22611817</v>
      </c>
      <c r="G63" s="5">
        <v>-15849682</v>
      </c>
      <c r="I63" s="5">
        <v>-71372620</v>
      </c>
      <c r="J63" s="5">
        <v>-60859253</v>
      </c>
      <c r="K63" s="5">
        <v>-107457610</v>
      </c>
      <c r="L63" s="5">
        <v>-158888223</v>
      </c>
      <c r="M63" s="5">
        <v>-69341549</v>
      </c>
      <c r="N63" s="5">
        <v>-87910911</v>
      </c>
      <c r="O63" s="5">
        <v>-102377656</v>
      </c>
      <c r="P63" s="5">
        <v>-89481548</v>
      </c>
      <c r="Q63" s="5">
        <v>-60858739</v>
      </c>
      <c r="R63" s="5">
        <v>-46464931</v>
      </c>
      <c r="S63" s="5">
        <v>-19378694</v>
      </c>
      <c r="T63" s="5">
        <v>-10356576</v>
      </c>
      <c r="U63" s="5">
        <v>-7746725</v>
      </c>
      <c r="V63" s="5">
        <v>-10267731</v>
      </c>
      <c r="W63" s="5">
        <v>-18515406</v>
      </c>
      <c r="X63" s="5">
        <v>-19735811</v>
      </c>
      <c r="Y63" s="5">
        <v>-15381941</v>
      </c>
      <c r="Z63" s="5">
        <v>-10625258</v>
      </c>
    </row>
    <row r="64" spans="2:26" ht="15.5" x14ac:dyDescent="0.35">
      <c r="C64" t="s">
        <v>97</v>
      </c>
      <c r="D64" s="5">
        <v>15826979</v>
      </c>
      <c r="E64" s="5">
        <v>6824282</v>
      </c>
      <c r="F64" s="5">
        <v>1036168</v>
      </c>
      <c r="G64" s="5">
        <v>16610977</v>
      </c>
      <c r="I64" s="5">
        <v>11277449</v>
      </c>
      <c r="J64" s="5">
        <v>8456420</v>
      </c>
      <c r="K64" s="5">
        <v>17339004</v>
      </c>
      <c r="L64" s="5">
        <v>-880076</v>
      </c>
      <c r="M64" s="5">
        <v>-6469993</v>
      </c>
      <c r="N64" s="5">
        <v>-14681348</v>
      </c>
      <c r="O64" s="5">
        <v>2031191</v>
      </c>
      <c r="P64" s="5">
        <v>-16710175</v>
      </c>
      <c r="Q64" s="5">
        <v>-7590926</v>
      </c>
      <c r="R64" s="5">
        <v>-138108</v>
      </c>
      <c r="S64" s="5">
        <v>-10422903</v>
      </c>
      <c r="T64" s="5">
        <v>1216472</v>
      </c>
      <c r="U64" s="5">
        <v>-15306808</v>
      </c>
      <c r="V64" s="5">
        <v>-10830377</v>
      </c>
      <c r="W64" s="5">
        <v>-5485660</v>
      </c>
      <c r="X64" s="5">
        <v>133389</v>
      </c>
      <c r="Y64" s="5">
        <v>-13440549</v>
      </c>
      <c r="Z64" s="5">
        <v>-4539549</v>
      </c>
    </row>
    <row r="65" spans="3:26" ht="15.5" x14ac:dyDescent="0.35">
      <c r="C65" t="s">
        <v>90</v>
      </c>
      <c r="D65" s="5">
        <v>-15417322</v>
      </c>
      <c r="E65" s="5">
        <v>15417322</v>
      </c>
      <c r="Y65" s="5">
        <v>-215621</v>
      </c>
    </row>
    <row r="66" spans="3:26" ht="15.5" x14ac:dyDescent="0.35">
      <c r="C66" t="s">
        <v>260</v>
      </c>
      <c r="D66" s="5">
        <v>16615046</v>
      </c>
      <c r="F66" s="5">
        <v>-21450312</v>
      </c>
      <c r="G66" s="5">
        <v>6521134</v>
      </c>
    </row>
    <row r="67" spans="3:26" ht="15.5" x14ac:dyDescent="0.35">
      <c r="C67" t="s">
        <v>450</v>
      </c>
      <c r="F67" s="5">
        <v>15158704</v>
      </c>
      <c r="I67" s="5">
        <v>15158704</v>
      </c>
      <c r="J67" s="5">
        <v>41986964</v>
      </c>
      <c r="K67" s="5">
        <v>-13656221</v>
      </c>
      <c r="L67" s="5">
        <v>-1289255</v>
      </c>
      <c r="M67" s="5">
        <v>-12967123</v>
      </c>
      <c r="N67" s="5">
        <v>-7739038</v>
      </c>
      <c r="O67" s="5">
        <v>-7780433</v>
      </c>
      <c r="P67" s="5">
        <v>-15576796</v>
      </c>
      <c r="Q67" s="5">
        <v>-9820625</v>
      </c>
      <c r="R67" s="5">
        <v>-3861065</v>
      </c>
      <c r="S67" s="5">
        <v>-2150216</v>
      </c>
      <c r="T67" s="5">
        <v>-1984560</v>
      </c>
    </row>
    <row r="68" spans="3:26" ht="15.5" x14ac:dyDescent="0.35">
      <c r="C68" t="s">
        <v>92</v>
      </c>
      <c r="D68" s="5">
        <v>-12452973</v>
      </c>
      <c r="E68" s="5">
        <v>8956419</v>
      </c>
      <c r="F68" s="5">
        <v>7834098</v>
      </c>
      <c r="G68" s="5">
        <v>25653296</v>
      </c>
      <c r="I68" s="5">
        <v>27720887</v>
      </c>
      <c r="J68" s="5">
        <v>7663110</v>
      </c>
      <c r="K68" s="5">
        <v>-12882341</v>
      </c>
      <c r="L68" s="5">
        <v>-40309454</v>
      </c>
      <c r="M68" s="5">
        <v>-39375907</v>
      </c>
      <c r="N68" s="5">
        <v>-78518777</v>
      </c>
      <c r="O68" s="5">
        <v>-16339853</v>
      </c>
      <c r="P68" s="5">
        <v>-27421629</v>
      </c>
      <c r="Q68" s="5">
        <v>-34650005</v>
      </c>
      <c r="R68" s="5">
        <v>1198877</v>
      </c>
      <c r="S68" s="5">
        <v>-11081</v>
      </c>
      <c r="T68" s="5">
        <v>2485205</v>
      </c>
      <c r="U68" s="5">
        <v>618430</v>
      </c>
      <c r="V68" s="5">
        <v>13835736</v>
      </c>
      <c r="W68" s="5">
        <v>-4658088</v>
      </c>
      <c r="X68" s="5">
        <v>1108225</v>
      </c>
      <c r="Y68" s="5">
        <v>4786617</v>
      </c>
      <c r="Z68" s="5">
        <v>3304705</v>
      </c>
    </row>
    <row r="69" spans="3:26" ht="15.5" x14ac:dyDescent="0.35">
      <c r="C69" t="s">
        <v>98</v>
      </c>
      <c r="D69" s="5">
        <v>4632856</v>
      </c>
      <c r="E69" s="5">
        <v>29357971</v>
      </c>
      <c r="F69" s="5">
        <v>1377274</v>
      </c>
      <c r="G69" s="5">
        <v>50685258</v>
      </c>
      <c r="I69" s="5">
        <v>63152000</v>
      </c>
      <c r="J69" s="5">
        <v>59509338</v>
      </c>
      <c r="K69" s="5">
        <v>-73718026</v>
      </c>
      <c r="L69" s="5">
        <v>-176782865</v>
      </c>
      <c r="M69" s="5">
        <v>-117763277</v>
      </c>
      <c r="N69" s="5">
        <v>-179062647</v>
      </c>
      <c r="O69" s="5">
        <v>-104884421</v>
      </c>
      <c r="P69" s="5">
        <v>-135086819</v>
      </c>
      <c r="Q69" s="5">
        <v>-104726736</v>
      </c>
      <c r="R69" s="5">
        <v>-39419497</v>
      </c>
      <c r="S69" s="5">
        <v>-25382678</v>
      </c>
      <c r="T69" s="5">
        <v>3359860</v>
      </c>
      <c r="U69" s="5">
        <v>-9457362</v>
      </c>
      <c r="V69" s="5">
        <v>12029947</v>
      </c>
      <c r="W69" s="5">
        <v>-12508610</v>
      </c>
      <c r="X69" s="5">
        <v>-17543832</v>
      </c>
      <c r="Y69" s="5">
        <v>-23834574</v>
      </c>
      <c r="Z69" s="5">
        <v>-11546801</v>
      </c>
    </row>
    <row r="70" spans="3:26" ht="15.5" x14ac:dyDescent="0.35">
      <c r="C70" t="s">
        <v>29</v>
      </c>
      <c r="D70" s="5">
        <v>215789508</v>
      </c>
      <c r="E70" s="5">
        <v>146161668</v>
      </c>
      <c r="F70" s="5">
        <v>121652917</v>
      </c>
      <c r="G70" s="5">
        <v>120455606</v>
      </c>
      <c r="I70" s="5">
        <v>464084517</v>
      </c>
      <c r="J70" s="5">
        <v>710243648</v>
      </c>
      <c r="K70" s="5">
        <v>1181069686</v>
      </c>
      <c r="L70" s="5">
        <v>1600348213</v>
      </c>
      <c r="M70" s="5">
        <v>379375031</v>
      </c>
      <c r="N70" s="5">
        <v>-5418407</v>
      </c>
      <c r="O70" s="5">
        <v>132991843</v>
      </c>
      <c r="P70" s="5">
        <v>194314521</v>
      </c>
      <c r="Q70" s="5">
        <v>191361218</v>
      </c>
      <c r="R70" s="5">
        <v>97648030</v>
      </c>
      <c r="S70" s="5">
        <v>-38615263</v>
      </c>
      <c r="T70" s="5">
        <v>11579462</v>
      </c>
      <c r="U70" s="5">
        <v>-7975136</v>
      </c>
      <c r="V70" s="5">
        <v>24876631</v>
      </c>
      <c r="W70" s="5">
        <v>42991566</v>
      </c>
      <c r="X70" s="5">
        <v>14862877</v>
      </c>
      <c r="Y70" s="5">
        <v>3387528</v>
      </c>
      <c r="Z70" s="5">
        <v>24777222</v>
      </c>
    </row>
    <row r="71" spans="3:26" ht="15.5" x14ac:dyDescent="0.35">
      <c r="C71" t="s">
        <v>28</v>
      </c>
      <c r="D71" s="5">
        <v>-47994211</v>
      </c>
      <c r="E71" s="5">
        <v>-27706190</v>
      </c>
      <c r="F71" s="5">
        <v>-35559771</v>
      </c>
      <c r="G71" s="5">
        <v>-16493193</v>
      </c>
      <c r="I71" s="5">
        <v>-102883644</v>
      </c>
      <c r="J71" s="5">
        <v>-167463158</v>
      </c>
      <c r="K71" s="5">
        <v>-315756167</v>
      </c>
      <c r="L71" s="5">
        <v>-302184619</v>
      </c>
      <c r="M71" s="5">
        <v>-114037498</v>
      </c>
      <c r="N71" s="5">
        <v>-52479136</v>
      </c>
      <c r="O71" s="5">
        <v>-61337431</v>
      </c>
      <c r="P71" s="5">
        <v>-73569474</v>
      </c>
      <c r="Q71" s="5">
        <v>-63123849</v>
      </c>
      <c r="R71" s="5">
        <v>-32871204</v>
      </c>
      <c r="S71" s="5">
        <v>31923178</v>
      </c>
      <c r="T71" s="5">
        <v>-2708581</v>
      </c>
      <c r="U71" s="5">
        <v>-2187269</v>
      </c>
      <c r="V71" s="5">
        <v>-1925646</v>
      </c>
      <c r="W71" s="5">
        <v>-9882291</v>
      </c>
      <c r="X71" s="5">
        <v>4171158</v>
      </c>
      <c r="Y71" s="5">
        <v>2195791</v>
      </c>
      <c r="Z71" s="5">
        <v>4277671</v>
      </c>
    </row>
    <row r="72" spans="3:26" ht="15.5" x14ac:dyDescent="0.35">
      <c r="C72" t="s">
        <v>99</v>
      </c>
      <c r="D72" s="5">
        <v>-45114966</v>
      </c>
      <c r="E72" s="5">
        <v>-28058829</v>
      </c>
      <c r="F72" s="5">
        <v>-36736533</v>
      </c>
      <c r="G72" s="5">
        <v>-17072079</v>
      </c>
      <c r="I72" s="5">
        <v>-104613561</v>
      </c>
      <c r="J72" s="5">
        <v>-151715005</v>
      </c>
      <c r="K72" s="5">
        <v>-325926887</v>
      </c>
      <c r="L72" s="5">
        <v>-496375868</v>
      </c>
      <c r="M72" s="5">
        <v>-113176737</v>
      </c>
      <c r="N72" s="5">
        <v>-49775551</v>
      </c>
      <c r="O72" s="5">
        <v>-36587983</v>
      </c>
      <c r="P72" s="5">
        <v>-39261537</v>
      </c>
      <c r="Q72" s="5">
        <v>-63123849</v>
      </c>
      <c r="R72" s="5">
        <v>-12991950</v>
      </c>
      <c r="S72" s="5">
        <v>-2773410</v>
      </c>
      <c r="T72" s="5">
        <v>-5502769</v>
      </c>
      <c r="U72" s="5">
        <v>-7982171</v>
      </c>
      <c r="V72" s="5">
        <v>-6273186</v>
      </c>
      <c r="W72" s="5">
        <v>-15334958</v>
      </c>
      <c r="X72" s="5">
        <v>-2259354</v>
      </c>
    </row>
    <row r="73" spans="3:26" ht="15.5" x14ac:dyDescent="0.35">
      <c r="C73" t="s">
        <v>100</v>
      </c>
      <c r="D73" s="5">
        <v>-2879245</v>
      </c>
      <c r="E73" s="5">
        <v>352639</v>
      </c>
      <c r="F73" s="5">
        <v>1176762</v>
      </c>
      <c r="G73" s="5">
        <v>578886</v>
      </c>
      <c r="I73" s="5">
        <v>1729917</v>
      </c>
      <c r="J73" s="5">
        <v>-15748153</v>
      </c>
      <c r="K73" s="5">
        <v>10170720</v>
      </c>
      <c r="L73" s="5">
        <v>194191249</v>
      </c>
      <c r="M73" s="5">
        <v>-860761</v>
      </c>
      <c r="N73" s="5">
        <v>-2703585</v>
      </c>
      <c r="O73" s="5">
        <v>-24749448</v>
      </c>
      <c r="P73" s="5">
        <v>-34307937</v>
      </c>
      <c r="R73" s="5">
        <v>-19879254</v>
      </c>
      <c r="S73" s="5">
        <v>34696588</v>
      </c>
      <c r="T73" s="5">
        <v>2794188</v>
      </c>
      <c r="U73" s="5">
        <v>5794902</v>
      </c>
      <c r="V73" s="5">
        <v>4347540</v>
      </c>
      <c r="W73" s="5">
        <v>5452667</v>
      </c>
      <c r="X73" s="5">
        <v>6430512</v>
      </c>
    </row>
    <row r="74" spans="3:26" ht="15.5" x14ac:dyDescent="0.35">
      <c r="C74" t="s">
        <v>101</v>
      </c>
      <c r="D74" s="5">
        <v>-47994211</v>
      </c>
      <c r="E74" s="5">
        <v>-27706190</v>
      </c>
      <c r="F74" s="5">
        <v>-35559771</v>
      </c>
      <c r="G74" s="5">
        <v>-16493193</v>
      </c>
      <c r="I74" s="5">
        <v>-102883644</v>
      </c>
      <c r="J74" s="5">
        <v>-167463158</v>
      </c>
      <c r="K74" s="5">
        <v>-315756167</v>
      </c>
      <c r="L74" s="5">
        <v>-302184619</v>
      </c>
      <c r="M74" s="5">
        <v>-114037498</v>
      </c>
      <c r="N74" s="5">
        <v>-52479136</v>
      </c>
      <c r="O74" s="5">
        <v>-61337431</v>
      </c>
      <c r="P74" s="5">
        <v>-73569474</v>
      </c>
      <c r="Q74" s="5">
        <v>-63123849</v>
      </c>
      <c r="R74" s="5">
        <v>-32871204</v>
      </c>
      <c r="S74" s="5">
        <v>31923178</v>
      </c>
      <c r="T74" s="5">
        <v>-2708581</v>
      </c>
      <c r="U74" s="5">
        <v>-2187269</v>
      </c>
      <c r="V74" s="5">
        <v>-1925646</v>
      </c>
      <c r="W74" s="5">
        <v>-9882291</v>
      </c>
      <c r="X74" s="5">
        <v>4171158</v>
      </c>
      <c r="Y74" s="5">
        <v>2195791</v>
      </c>
      <c r="Z74" s="5">
        <v>4277671</v>
      </c>
    </row>
    <row r="75" spans="3:26" ht="15.5" x14ac:dyDescent="0.35">
      <c r="C75" t="s">
        <v>262</v>
      </c>
      <c r="D75" s="5">
        <v>167795297</v>
      </c>
      <c r="E75" s="5">
        <v>118455478</v>
      </c>
      <c r="F75" s="5">
        <v>86093146</v>
      </c>
      <c r="G75" s="5">
        <v>103962413</v>
      </c>
      <c r="I75" s="5">
        <v>361200873</v>
      </c>
      <c r="J75" s="5">
        <v>542780490</v>
      </c>
      <c r="K75" s="5">
        <v>865313519</v>
      </c>
      <c r="L75" s="5">
        <v>1298163594</v>
      </c>
      <c r="M75" s="5">
        <v>265337533</v>
      </c>
      <c r="N75" s="5">
        <v>-57897543</v>
      </c>
      <c r="O75" s="5">
        <v>71654412</v>
      </c>
      <c r="P75" s="5">
        <v>120745047</v>
      </c>
      <c r="Q75" s="5">
        <v>128237369</v>
      </c>
      <c r="R75" s="5">
        <v>64776826</v>
      </c>
      <c r="S75" s="5">
        <v>-6692085</v>
      </c>
      <c r="T75" s="5">
        <v>8870881</v>
      </c>
      <c r="U75" s="5">
        <v>-10162405</v>
      </c>
      <c r="V75" s="5">
        <v>22950985</v>
      </c>
      <c r="W75" s="5">
        <v>33109275</v>
      </c>
      <c r="X75" s="5">
        <v>19034035</v>
      </c>
      <c r="Y75" s="5">
        <v>5583319</v>
      </c>
      <c r="Z75" s="5">
        <v>29054893</v>
      </c>
    </row>
    <row r="76" spans="3:26" ht="15.5" x14ac:dyDescent="0.35">
      <c r="C76" t="s">
        <v>264</v>
      </c>
      <c r="X76" s="5">
        <v>-12827</v>
      </c>
    </row>
    <row r="77" spans="3:26" ht="15.5" x14ac:dyDescent="0.35">
      <c r="C77" t="s">
        <v>451</v>
      </c>
    </row>
    <row r="78" spans="3:26" ht="15.5" x14ac:dyDescent="0.35">
      <c r="C78" t="s">
        <v>452</v>
      </c>
    </row>
    <row r="79" spans="3:26" ht="15.5" x14ac:dyDescent="0.35">
      <c r="C79" t="s">
        <v>263</v>
      </c>
      <c r="X79" s="5">
        <v>5230069</v>
      </c>
    </row>
    <row r="80" spans="3:26" ht="15.5" x14ac:dyDescent="0.35">
      <c r="C80" t="s">
        <v>102</v>
      </c>
      <c r="D80" s="5">
        <v>167795297</v>
      </c>
      <c r="E80" s="5">
        <v>118455478</v>
      </c>
      <c r="F80" s="5">
        <v>86093146</v>
      </c>
      <c r="G80" s="5">
        <v>103962413</v>
      </c>
      <c r="I80" s="5">
        <v>361200873</v>
      </c>
      <c r="J80" s="5">
        <v>542780490</v>
      </c>
      <c r="K80" s="5">
        <v>865313519</v>
      </c>
      <c r="L80" s="5">
        <v>1298163594</v>
      </c>
      <c r="M80" s="5">
        <v>265337533</v>
      </c>
      <c r="N80" s="5">
        <v>-57897543</v>
      </c>
      <c r="O80" s="5">
        <v>71654412</v>
      </c>
      <c r="P80" s="5">
        <v>120745047</v>
      </c>
      <c r="Q80" s="5">
        <v>128237369</v>
      </c>
      <c r="R80" s="5">
        <v>64776826</v>
      </c>
      <c r="S80" s="5">
        <v>-6692085</v>
      </c>
      <c r="T80" s="5">
        <v>8870881</v>
      </c>
      <c r="U80" s="5">
        <v>-10162405</v>
      </c>
      <c r="V80" s="5">
        <v>22950985</v>
      </c>
      <c r="W80" s="5">
        <v>33109275</v>
      </c>
      <c r="X80" s="5">
        <v>24251277</v>
      </c>
      <c r="Y80" s="5">
        <v>5583319</v>
      </c>
      <c r="Z80" s="5">
        <v>29054893</v>
      </c>
    </row>
    <row r="81" spans="2:26" ht="15.5" x14ac:dyDescent="0.35">
      <c r="C81" t="s">
        <v>103</v>
      </c>
      <c r="D81" s="5">
        <v>-86856850</v>
      </c>
      <c r="E81" s="5">
        <v>-11390849</v>
      </c>
      <c r="F81" s="5">
        <v>-8208706</v>
      </c>
      <c r="G81" s="5">
        <v>-25588455</v>
      </c>
      <c r="I81" s="5">
        <v>-22796629</v>
      </c>
      <c r="J81" s="5">
        <v>-131631495</v>
      </c>
      <c r="K81" s="5">
        <v>25496728</v>
      </c>
      <c r="L81" s="5">
        <v>-148869885</v>
      </c>
      <c r="M81" s="5">
        <v>16649564</v>
      </c>
      <c r="N81" s="5">
        <v>-13758656</v>
      </c>
      <c r="O81" s="5">
        <v>63398791</v>
      </c>
      <c r="P81" s="5">
        <v>-43659682</v>
      </c>
      <c r="Q81" s="5">
        <v>64670086</v>
      </c>
      <c r="R81" s="5">
        <v>17942877</v>
      </c>
      <c r="S81" s="5">
        <v>57506363</v>
      </c>
      <c r="T81" s="5">
        <v>-33625435</v>
      </c>
      <c r="U81" s="5">
        <v>-33365132</v>
      </c>
      <c r="V81" s="5">
        <v>-19953392</v>
      </c>
      <c r="W81" s="5">
        <v>9830461</v>
      </c>
    </row>
    <row r="82" spans="2:26" ht="15.5" x14ac:dyDescent="0.35">
      <c r="C82" t="s">
        <v>105</v>
      </c>
      <c r="D82" s="5">
        <v>80938447</v>
      </c>
      <c r="E82" s="5">
        <v>107064629</v>
      </c>
      <c r="F82" s="5">
        <v>77884440</v>
      </c>
      <c r="G82" s="5">
        <v>78373958</v>
      </c>
      <c r="I82" s="5">
        <v>338404244</v>
      </c>
      <c r="J82" s="5">
        <v>411148995</v>
      </c>
      <c r="K82" s="5">
        <v>890810247</v>
      </c>
      <c r="L82" s="5">
        <v>1149293709</v>
      </c>
      <c r="M82" s="5">
        <v>281987097</v>
      </c>
      <c r="N82" s="5">
        <v>-71656199</v>
      </c>
      <c r="O82" s="5">
        <v>135053203</v>
      </c>
      <c r="P82" s="5">
        <v>77085365</v>
      </c>
      <c r="Q82" s="5">
        <v>192907455</v>
      </c>
      <c r="R82" s="5">
        <v>82719703</v>
      </c>
      <c r="S82" s="5">
        <v>50814278</v>
      </c>
      <c r="T82" s="5">
        <v>-24754554</v>
      </c>
      <c r="U82" s="5">
        <v>-43527537</v>
      </c>
      <c r="V82" s="5">
        <v>2997593</v>
      </c>
      <c r="W82" s="5">
        <v>42939736</v>
      </c>
    </row>
    <row r="83" spans="2:26" ht="15.5" x14ac:dyDescent="0.35">
      <c r="C83" t="s">
        <v>106</v>
      </c>
      <c r="D83" s="5">
        <v>167795297</v>
      </c>
      <c r="E83" s="5">
        <v>118455478</v>
      </c>
      <c r="F83" s="5">
        <v>86093146</v>
      </c>
      <c r="G83" s="5">
        <v>103962413</v>
      </c>
      <c r="I83" s="5">
        <v>361200873</v>
      </c>
      <c r="J83" s="5">
        <v>542780490</v>
      </c>
      <c r="K83" s="5">
        <v>865313519</v>
      </c>
      <c r="L83" s="5">
        <v>1298163594</v>
      </c>
      <c r="M83" s="5">
        <v>265337533</v>
      </c>
      <c r="N83" s="5">
        <v>-57897543</v>
      </c>
      <c r="O83" s="5">
        <v>71654412</v>
      </c>
      <c r="P83" s="5">
        <v>120745047</v>
      </c>
      <c r="Q83" s="5">
        <v>128237369</v>
      </c>
      <c r="R83" s="5">
        <v>64776826</v>
      </c>
      <c r="S83" s="5">
        <v>-6692085</v>
      </c>
      <c r="T83" s="5">
        <v>8870881</v>
      </c>
      <c r="U83" s="5">
        <v>-10162405</v>
      </c>
      <c r="V83" s="5">
        <v>22950985</v>
      </c>
      <c r="W83" s="5">
        <v>33109275</v>
      </c>
      <c r="X83" s="5">
        <v>24251277</v>
      </c>
      <c r="Y83" s="5">
        <v>5583319</v>
      </c>
      <c r="Z83" s="5">
        <v>29054893</v>
      </c>
    </row>
    <row r="84" spans="2:26" ht="15.5" x14ac:dyDescent="0.35">
      <c r="C84" t="s">
        <v>8</v>
      </c>
      <c r="D84" s="5">
        <v>23945277</v>
      </c>
      <c r="E84" s="5">
        <v>70081408</v>
      </c>
      <c r="F84" s="5">
        <v>43058660</v>
      </c>
      <c r="G84" s="5">
        <v>55574450</v>
      </c>
      <c r="I84" s="5">
        <v>208331388</v>
      </c>
      <c r="J84" s="5">
        <v>176127845</v>
      </c>
      <c r="K84" s="5">
        <v>454001087</v>
      </c>
      <c r="L84" s="5">
        <v>449958692</v>
      </c>
      <c r="M84" s="5">
        <v>144275244</v>
      </c>
      <c r="N84" s="5">
        <v>-111324811</v>
      </c>
      <c r="O84" s="5">
        <v>109283543</v>
      </c>
      <c r="P84" s="5">
        <v>49760463</v>
      </c>
      <c r="Q84" s="5">
        <v>150497313</v>
      </c>
      <c r="R84" s="5">
        <v>74036175</v>
      </c>
      <c r="S84" s="5">
        <v>52466947</v>
      </c>
      <c r="T84" s="5">
        <v>-26077056</v>
      </c>
      <c r="U84" s="5">
        <v>-30389826</v>
      </c>
      <c r="V84" s="5">
        <v>2286091</v>
      </c>
      <c r="W84" s="5">
        <v>43412239</v>
      </c>
    </row>
    <row r="85" spans="2:26" ht="15.5" x14ac:dyDescent="0.35">
      <c r="C85" t="s">
        <v>107</v>
      </c>
      <c r="D85" s="5">
        <v>56993170</v>
      </c>
      <c r="E85" s="5">
        <v>36983221</v>
      </c>
      <c r="F85" s="5">
        <v>34825780</v>
      </c>
      <c r="G85" s="5">
        <v>22799508</v>
      </c>
      <c r="I85" s="5">
        <v>130072856</v>
      </c>
      <c r="J85" s="5">
        <v>235021150</v>
      </c>
      <c r="K85" s="5">
        <v>436809160</v>
      </c>
      <c r="L85" s="5">
        <v>699335017</v>
      </c>
      <c r="M85" s="5">
        <v>137711853</v>
      </c>
      <c r="N85" s="5">
        <v>39668612</v>
      </c>
      <c r="O85" s="5">
        <v>25769660</v>
      </c>
      <c r="P85" s="5">
        <v>27324902</v>
      </c>
      <c r="Q85" s="5">
        <v>42410142</v>
      </c>
      <c r="R85" s="5">
        <v>8683528</v>
      </c>
      <c r="S85" s="5">
        <v>-1652669</v>
      </c>
      <c r="T85" s="5">
        <v>1322502</v>
      </c>
      <c r="U85" s="5">
        <v>-13137711</v>
      </c>
      <c r="V85" s="5">
        <v>711502</v>
      </c>
      <c r="W85" s="5">
        <v>-472503</v>
      </c>
    </row>
    <row r="86" spans="2:26" ht="15.5" x14ac:dyDescent="0.35">
      <c r="C86" t="s">
        <v>453</v>
      </c>
    </row>
    <row r="87" spans="2:26" ht="15.5" x14ac:dyDescent="0.35">
      <c r="C87" t="s">
        <v>108</v>
      </c>
      <c r="D87" s="5">
        <v>167795297</v>
      </c>
      <c r="E87" s="5">
        <v>118455478</v>
      </c>
      <c r="F87" s="5">
        <v>86093146</v>
      </c>
      <c r="G87" s="5">
        <v>103962413</v>
      </c>
      <c r="I87" s="5">
        <v>361200873</v>
      </c>
      <c r="J87" s="5">
        <v>542780490</v>
      </c>
      <c r="K87" s="5">
        <v>865313519</v>
      </c>
      <c r="L87" s="5">
        <v>1298163594</v>
      </c>
      <c r="M87" s="5">
        <v>265337533</v>
      </c>
      <c r="N87" s="5">
        <v>-57897543</v>
      </c>
      <c r="O87" s="5">
        <v>71654412</v>
      </c>
      <c r="P87" s="5">
        <v>120745047</v>
      </c>
      <c r="Q87" s="5">
        <v>128237369</v>
      </c>
      <c r="R87" s="5">
        <v>64776826</v>
      </c>
      <c r="S87" s="5">
        <v>-6692085</v>
      </c>
      <c r="T87" s="5">
        <v>8870881</v>
      </c>
      <c r="U87" s="5">
        <v>-10162405</v>
      </c>
      <c r="V87" s="5">
        <v>22950985</v>
      </c>
      <c r="W87" s="5">
        <v>33109275</v>
      </c>
      <c r="X87" s="5">
        <v>24251277</v>
      </c>
      <c r="Y87" s="5">
        <v>5583319</v>
      </c>
      <c r="Z87" s="5">
        <v>29054893</v>
      </c>
    </row>
    <row r="88" spans="2:26" ht="15.5" x14ac:dyDescent="0.35">
      <c r="C88" t="s">
        <v>109</v>
      </c>
      <c r="D88" s="5">
        <v>80938447</v>
      </c>
      <c r="E88" s="5">
        <v>107064629</v>
      </c>
      <c r="F88" s="5">
        <v>77884440</v>
      </c>
      <c r="G88" s="5">
        <v>78373958</v>
      </c>
      <c r="I88" s="5">
        <v>338404244</v>
      </c>
      <c r="J88" s="5">
        <v>411148995</v>
      </c>
      <c r="K88" s="5">
        <v>890810247</v>
      </c>
      <c r="L88" s="5">
        <v>1149293709</v>
      </c>
      <c r="M88" s="5">
        <v>281987097</v>
      </c>
      <c r="N88" s="5">
        <v>-71656199</v>
      </c>
      <c r="O88" s="5">
        <v>135053203</v>
      </c>
      <c r="P88" s="5">
        <v>77085365</v>
      </c>
      <c r="Q88" s="5">
        <v>192907455</v>
      </c>
      <c r="R88" s="5">
        <v>82719703</v>
      </c>
      <c r="S88" s="5">
        <v>50814278</v>
      </c>
      <c r="T88" s="5">
        <v>-24754554</v>
      </c>
      <c r="U88" s="5">
        <v>-43527537</v>
      </c>
      <c r="V88" s="5">
        <v>2997593</v>
      </c>
      <c r="W88" s="5">
        <v>42939736</v>
      </c>
    </row>
    <row r="89" spans="2:26" ht="15.5" x14ac:dyDescent="0.35">
      <c r="C89" t="s">
        <v>110</v>
      </c>
      <c r="D89" s="5">
        <v>80938447</v>
      </c>
      <c r="E89" s="5">
        <v>107064629</v>
      </c>
      <c r="F89" s="5">
        <v>77884440</v>
      </c>
      <c r="G89" s="5">
        <v>78373958</v>
      </c>
      <c r="I89" s="5">
        <v>338404244</v>
      </c>
      <c r="J89" s="5">
        <v>411148995</v>
      </c>
      <c r="K89" s="5">
        <v>890810247</v>
      </c>
      <c r="L89" s="5">
        <v>1149293709</v>
      </c>
      <c r="M89" s="5">
        <v>281987097</v>
      </c>
      <c r="N89" s="5">
        <v>-71656199</v>
      </c>
      <c r="O89" s="5">
        <v>135053203</v>
      </c>
      <c r="P89" s="5">
        <v>77085365</v>
      </c>
      <c r="Q89" s="5">
        <v>192907455</v>
      </c>
      <c r="R89" s="5">
        <v>82719703</v>
      </c>
      <c r="S89" s="5">
        <v>50814278</v>
      </c>
      <c r="T89" s="5">
        <v>-24754554</v>
      </c>
      <c r="U89" s="5">
        <v>-43527537</v>
      </c>
      <c r="V89" s="5">
        <v>2997593</v>
      </c>
      <c r="W89" s="5">
        <v>42939736</v>
      </c>
    </row>
    <row r="91" spans="2:26" ht="15.5" x14ac:dyDescent="0.35">
      <c r="B91" t="s">
        <v>111</v>
      </c>
      <c r="C91" t="s">
        <v>112</v>
      </c>
    </row>
    <row r="92" spans="2:26" ht="15.5" x14ac:dyDescent="0.35">
      <c r="C92" t="s">
        <v>113</v>
      </c>
    </row>
    <row r="93" spans="2:26" ht="15.5" x14ac:dyDescent="0.35">
      <c r="C93" t="s">
        <v>20</v>
      </c>
      <c r="D93" s="5">
        <v>723340500</v>
      </c>
      <c r="E93" s="5">
        <v>493428144</v>
      </c>
      <c r="F93" s="5">
        <v>412828764</v>
      </c>
      <c r="G93" s="5">
        <v>604242504</v>
      </c>
      <c r="I93" s="5">
        <v>412828764</v>
      </c>
      <c r="J93" s="5">
        <v>882967738</v>
      </c>
      <c r="K93" s="5">
        <v>617327211</v>
      </c>
      <c r="L93" s="5">
        <v>1084680519</v>
      </c>
      <c r="M93" s="5">
        <v>521356411</v>
      </c>
      <c r="N93" s="5">
        <v>610992594</v>
      </c>
      <c r="O93" s="5">
        <v>325908109</v>
      </c>
      <c r="P93" s="5">
        <v>222608203</v>
      </c>
      <c r="Q93" s="5">
        <v>258058106</v>
      </c>
      <c r="R93" s="5">
        <v>153422178</v>
      </c>
      <c r="S93" s="5">
        <v>155751418</v>
      </c>
      <c r="T93" s="5">
        <v>117499523</v>
      </c>
      <c r="U93" s="5">
        <v>181561906</v>
      </c>
      <c r="V93" s="5">
        <v>251306503</v>
      </c>
      <c r="W93" s="5">
        <v>481385444</v>
      </c>
      <c r="X93" s="5">
        <v>68784724</v>
      </c>
      <c r="Y93" s="5">
        <v>21446547</v>
      </c>
      <c r="Z93" s="5">
        <v>5652683</v>
      </c>
    </row>
    <row r="94" spans="2:26" ht="15.5" x14ac:dyDescent="0.35">
      <c r="C94" t="s">
        <v>114</v>
      </c>
      <c r="D94" s="5">
        <v>20858105</v>
      </c>
      <c r="E94" s="5">
        <v>131136288</v>
      </c>
      <c r="F94" s="5">
        <v>162697412</v>
      </c>
      <c r="G94" s="5">
        <v>62406792</v>
      </c>
      <c r="I94" s="5">
        <v>162697412</v>
      </c>
      <c r="J94" s="5">
        <v>25514292</v>
      </c>
      <c r="K94" s="5">
        <v>40426538</v>
      </c>
      <c r="L94" s="5">
        <v>38004855</v>
      </c>
      <c r="M94" s="5">
        <v>90718046</v>
      </c>
      <c r="N94" s="5">
        <v>75565023</v>
      </c>
      <c r="O94" s="5">
        <v>3620891</v>
      </c>
      <c r="P94" s="5">
        <v>5475861</v>
      </c>
      <c r="Q94" s="5">
        <v>4660786</v>
      </c>
      <c r="R94" s="5">
        <v>3668056</v>
      </c>
      <c r="U94" s="5">
        <v>12495855</v>
      </c>
      <c r="V94" s="5">
        <v>82327392</v>
      </c>
      <c r="W94" s="5">
        <v>10367214</v>
      </c>
      <c r="X94" s="5">
        <v>5190197</v>
      </c>
    </row>
    <row r="95" spans="2:26" ht="15.5" x14ac:dyDescent="0.35">
      <c r="C95" t="s">
        <v>115</v>
      </c>
      <c r="W95" s="5">
        <v>15904028</v>
      </c>
      <c r="X95" s="5">
        <v>17656296</v>
      </c>
    </row>
    <row r="96" spans="2:26" ht="15.5" x14ac:dyDescent="0.35">
      <c r="C96" t="s">
        <v>117</v>
      </c>
      <c r="P96" s="5">
        <v>11939456</v>
      </c>
    </row>
    <row r="97" spans="3:26" ht="15.5" x14ac:dyDescent="0.35">
      <c r="C97" t="s">
        <v>116</v>
      </c>
      <c r="E97" s="5">
        <v>2000</v>
      </c>
      <c r="F97" s="5">
        <v>79386</v>
      </c>
      <c r="G97" s="5">
        <v>2000</v>
      </c>
      <c r="I97" s="5">
        <v>79386</v>
      </c>
      <c r="J97" s="5">
        <v>2000</v>
      </c>
      <c r="K97" s="5">
        <v>99302</v>
      </c>
      <c r="L97" s="5">
        <v>148089014</v>
      </c>
      <c r="M97" s="5">
        <v>9218382</v>
      </c>
      <c r="N97" s="5">
        <v>43275441</v>
      </c>
      <c r="O97" s="5">
        <v>25789847</v>
      </c>
      <c r="P97" s="5">
        <v>33821056</v>
      </c>
    </row>
    <row r="98" spans="3:26" ht="15.5" x14ac:dyDescent="0.35">
      <c r="C98" t="s">
        <v>118</v>
      </c>
      <c r="W98" s="5">
        <v>15904028</v>
      </c>
      <c r="X98" s="5">
        <v>17656296</v>
      </c>
    </row>
    <row r="99" spans="3:26" ht="15.5" x14ac:dyDescent="0.35">
      <c r="C99" t="s">
        <v>119</v>
      </c>
      <c r="D99" s="5">
        <v>486033</v>
      </c>
      <c r="E99" s="5">
        <v>510717</v>
      </c>
      <c r="F99" s="5">
        <v>517138</v>
      </c>
      <c r="G99" s="5">
        <v>520300</v>
      </c>
      <c r="I99" s="5">
        <v>517138</v>
      </c>
      <c r="J99" s="5">
        <v>536977</v>
      </c>
      <c r="K99" s="5">
        <v>85972122</v>
      </c>
      <c r="L99" s="5">
        <v>57320202</v>
      </c>
      <c r="M99" s="5">
        <v>16377369</v>
      </c>
      <c r="N99" s="5">
        <v>6084221</v>
      </c>
      <c r="O99" s="5">
        <v>11808586</v>
      </c>
      <c r="P99" s="5">
        <v>17439559</v>
      </c>
      <c r="Q99" s="5">
        <v>259709</v>
      </c>
      <c r="R99" s="5">
        <v>3010719</v>
      </c>
      <c r="S99" s="5">
        <v>3008588</v>
      </c>
      <c r="T99" s="5">
        <v>348718</v>
      </c>
      <c r="U99" s="5">
        <v>54517310</v>
      </c>
    </row>
    <row r="100" spans="3:26" ht="15.5" x14ac:dyDescent="0.35">
      <c r="C100" t="s">
        <v>267</v>
      </c>
      <c r="D100" s="5">
        <v>486033</v>
      </c>
      <c r="E100" s="5">
        <v>510717</v>
      </c>
      <c r="F100" s="5">
        <v>517138</v>
      </c>
      <c r="G100" s="5">
        <v>520300</v>
      </c>
      <c r="I100" s="5">
        <v>517138</v>
      </c>
      <c r="J100" s="5">
        <v>536977</v>
      </c>
      <c r="K100" s="5">
        <v>85972122</v>
      </c>
      <c r="L100" s="5">
        <v>57320202</v>
      </c>
      <c r="M100" s="5">
        <v>16377369</v>
      </c>
      <c r="N100" s="5">
        <v>6084221</v>
      </c>
      <c r="O100" s="5">
        <v>11808586</v>
      </c>
      <c r="P100" s="5">
        <v>17439559</v>
      </c>
      <c r="Q100" s="5">
        <v>259709</v>
      </c>
      <c r="R100" s="5">
        <v>3010719</v>
      </c>
      <c r="S100" s="5">
        <v>3008588</v>
      </c>
      <c r="T100" s="5">
        <v>348718</v>
      </c>
      <c r="U100" s="5">
        <v>54517310</v>
      </c>
    </row>
    <row r="101" spans="3:26" ht="15.5" x14ac:dyDescent="0.35">
      <c r="C101" t="s">
        <v>268</v>
      </c>
      <c r="D101" s="5">
        <v>162993036</v>
      </c>
      <c r="E101" s="5">
        <v>128830110</v>
      </c>
      <c r="F101" s="5">
        <v>118475850</v>
      </c>
      <c r="G101" s="5">
        <v>109736835</v>
      </c>
      <c r="I101" s="5">
        <v>118475850</v>
      </c>
      <c r="J101" s="5">
        <v>119393178</v>
      </c>
      <c r="K101" s="5">
        <v>101829442</v>
      </c>
      <c r="L101" s="5">
        <v>282508752</v>
      </c>
      <c r="M101" s="5">
        <v>79885769</v>
      </c>
      <c r="N101" s="5">
        <v>89627245</v>
      </c>
      <c r="O101" s="5">
        <v>65225440</v>
      </c>
      <c r="P101" s="5">
        <v>75446846</v>
      </c>
      <c r="Q101" s="5">
        <v>71388000</v>
      </c>
      <c r="R101" s="5">
        <v>31353014</v>
      </c>
      <c r="S101" s="5">
        <v>40163874</v>
      </c>
      <c r="T101" s="5">
        <v>29430550</v>
      </c>
      <c r="U101" s="5">
        <v>56426342</v>
      </c>
      <c r="V101" s="5">
        <v>56641939</v>
      </c>
      <c r="W101" s="5">
        <v>57520854</v>
      </c>
      <c r="X101" s="5">
        <v>35915804</v>
      </c>
      <c r="Y101" s="5">
        <v>8175963</v>
      </c>
      <c r="Z101" s="5">
        <v>6961961</v>
      </c>
    </row>
    <row r="102" spans="3:26" ht="15.5" x14ac:dyDescent="0.35">
      <c r="C102" t="s">
        <v>124</v>
      </c>
      <c r="Y102" s="5">
        <v>19434678</v>
      </c>
      <c r="Z102" s="5">
        <v>20386672</v>
      </c>
    </row>
    <row r="103" spans="3:26" ht="15.5" x14ac:dyDescent="0.35">
      <c r="C103" t="s">
        <v>92</v>
      </c>
      <c r="D103" s="5">
        <v>4255069</v>
      </c>
      <c r="E103" s="5">
        <v>-110693727</v>
      </c>
      <c r="F103" s="5">
        <v>-98530990</v>
      </c>
      <c r="G103" s="5">
        <v>-77931474</v>
      </c>
      <c r="I103" s="5">
        <v>-98530990</v>
      </c>
      <c r="J103" s="5">
        <v>-61334847</v>
      </c>
      <c r="K103" s="5">
        <v>109350174</v>
      </c>
      <c r="L103" s="5">
        <v>595327322</v>
      </c>
      <c r="M103" s="5">
        <v>630074693</v>
      </c>
      <c r="N103" s="5">
        <v>597670135</v>
      </c>
      <c r="O103" s="5">
        <v>627815268</v>
      </c>
      <c r="P103" s="5">
        <v>576893272</v>
      </c>
      <c r="Q103" s="5">
        <v>604364880</v>
      </c>
      <c r="R103" s="5">
        <v>538966462</v>
      </c>
      <c r="S103" s="5">
        <v>451508363</v>
      </c>
      <c r="T103" s="5">
        <v>370963971</v>
      </c>
      <c r="U103" s="5">
        <v>403706861</v>
      </c>
      <c r="V103" s="5">
        <v>416175376</v>
      </c>
      <c r="W103" s="5">
        <v>428049533</v>
      </c>
      <c r="X103" s="5">
        <v>-10595770</v>
      </c>
      <c r="Y103" s="5">
        <v>278172</v>
      </c>
    </row>
    <row r="104" spans="3:26" ht="15.5" x14ac:dyDescent="0.35">
      <c r="C104" t="s">
        <v>121</v>
      </c>
      <c r="D104" s="5">
        <v>2287919670</v>
      </c>
      <c r="E104" s="5">
        <v>1911042915</v>
      </c>
      <c r="F104" s="5">
        <v>1821027538</v>
      </c>
      <c r="G104" s="5">
        <v>1856430618</v>
      </c>
      <c r="I104" s="5">
        <v>1821027538</v>
      </c>
      <c r="J104" s="5">
        <v>1998334342</v>
      </c>
      <c r="K104" s="5">
        <v>1382739707</v>
      </c>
      <c r="L104" s="5">
        <v>2263805559</v>
      </c>
      <c r="M104" s="5">
        <v>1145452766</v>
      </c>
      <c r="N104" s="5">
        <v>1124916288</v>
      </c>
      <c r="O104" s="5">
        <v>865283201</v>
      </c>
      <c r="P104" s="5">
        <v>793587813</v>
      </c>
      <c r="Q104" s="5">
        <v>685557779</v>
      </c>
      <c r="R104" s="5">
        <v>421316010</v>
      </c>
      <c r="S104" s="5">
        <v>404304138</v>
      </c>
      <c r="T104" s="5">
        <v>282248459</v>
      </c>
      <c r="U104" s="5">
        <v>411123743</v>
      </c>
      <c r="V104" s="5">
        <v>617707852</v>
      </c>
      <c r="W104" s="5">
        <v>796202183</v>
      </c>
      <c r="X104" s="5">
        <v>225746235</v>
      </c>
      <c r="Y104" s="5">
        <v>136628190</v>
      </c>
      <c r="Z104" s="5">
        <v>148643916</v>
      </c>
    </row>
    <row r="105" spans="3:26" ht="15.5" x14ac:dyDescent="0.35">
      <c r="C105" t="s">
        <v>122</v>
      </c>
    </row>
    <row r="106" spans="3:26" ht="15.5" x14ac:dyDescent="0.35">
      <c r="C106" t="s">
        <v>120</v>
      </c>
      <c r="D106" s="5">
        <v>1276621409</v>
      </c>
      <c r="E106" s="5">
        <v>1029900971</v>
      </c>
      <c r="F106" s="5">
        <v>1002054384</v>
      </c>
      <c r="G106" s="5">
        <v>950239863</v>
      </c>
      <c r="I106" s="5">
        <v>1002054384</v>
      </c>
      <c r="J106" s="5">
        <v>536644716</v>
      </c>
      <c r="K106" s="5">
        <v>549326132</v>
      </c>
      <c r="L106" s="5">
        <v>819632072</v>
      </c>
      <c r="M106" s="5">
        <v>719618421</v>
      </c>
      <c r="N106" s="5">
        <v>587851235</v>
      </c>
      <c r="O106" s="5">
        <v>515773983</v>
      </c>
      <c r="P106" s="5">
        <v>368619775</v>
      </c>
      <c r="Q106" s="5">
        <v>337523734</v>
      </c>
      <c r="R106" s="5">
        <v>291839081</v>
      </c>
      <c r="S106" s="5">
        <v>264230496</v>
      </c>
      <c r="T106" s="5">
        <v>278017523</v>
      </c>
      <c r="U106" s="5">
        <v>185369525</v>
      </c>
      <c r="V106" s="5">
        <v>151303297</v>
      </c>
    </row>
    <row r="107" spans="3:26" ht="15.5" x14ac:dyDescent="0.35">
      <c r="C107" t="s">
        <v>128</v>
      </c>
      <c r="D107" s="5">
        <v>17518566</v>
      </c>
      <c r="E107" s="5">
        <v>17518566</v>
      </c>
      <c r="F107" s="5">
        <v>17518566</v>
      </c>
      <c r="G107" s="5">
        <v>17518566</v>
      </c>
      <c r="I107" s="5">
        <v>17518566</v>
      </c>
      <c r="J107" s="5">
        <v>17518566</v>
      </c>
      <c r="K107" s="5">
        <v>24551679</v>
      </c>
      <c r="L107" s="5">
        <v>44576833</v>
      </c>
      <c r="M107" s="5">
        <v>79276833</v>
      </c>
      <c r="N107" s="5">
        <v>92676833</v>
      </c>
      <c r="O107" s="5">
        <v>101229833</v>
      </c>
      <c r="P107" s="5">
        <v>108217833</v>
      </c>
      <c r="Q107" s="5">
        <v>98157883</v>
      </c>
      <c r="R107" s="5">
        <v>102882117</v>
      </c>
      <c r="S107" s="5">
        <v>103701477</v>
      </c>
      <c r="T107" s="5">
        <v>761901</v>
      </c>
      <c r="U107" s="5">
        <v>777590</v>
      </c>
      <c r="V107" s="5">
        <v>980102</v>
      </c>
    </row>
    <row r="108" spans="3:26" ht="15.5" x14ac:dyDescent="0.35">
      <c r="C108" t="s">
        <v>125</v>
      </c>
      <c r="D108" s="5">
        <v>14112582</v>
      </c>
      <c r="E108" s="5">
        <v>16629849</v>
      </c>
      <c r="F108" s="5">
        <v>16393963</v>
      </c>
      <c r="G108" s="5">
        <v>13691582</v>
      </c>
      <c r="I108" s="5">
        <v>16393963</v>
      </c>
      <c r="J108" s="5">
        <v>12770269</v>
      </c>
      <c r="K108" s="5">
        <v>28831234</v>
      </c>
      <c r="L108" s="5">
        <v>20946408</v>
      </c>
      <c r="M108" s="5">
        <v>24957283</v>
      </c>
      <c r="N108" s="5">
        <v>27576318</v>
      </c>
      <c r="O108" s="5">
        <v>42131073</v>
      </c>
      <c r="P108" s="5">
        <v>37378732</v>
      </c>
      <c r="Q108" s="5">
        <v>28773816</v>
      </c>
      <c r="R108" s="5">
        <v>25078798</v>
      </c>
      <c r="S108" s="5">
        <v>28408376</v>
      </c>
      <c r="T108" s="5">
        <v>16257403</v>
      </c>
      <c r="U108" s="5">
        <v>11193174</v>
      </c>
      <c r="V108" s="5">
        <v>7315594</v>
      </c>
      <c r="W108" s="5">
        <v>4566851</v>
      </c>
      <c r="X108" s="5">
        <v>2844030</v>
      </c>
      <c r="Y108" s="5">
        <v>202373</v>
      </c>
    </row>
    <row r="109" spans="3:26" ht="15.5" x14ac:dyDescent="0.35">
      <c r="C109" t="s">
        <v>342</v>
      </c>
      <c r="D109" s="5">
        <v>3519732</v>
      </c>
      <c r="E109" s="5">
        <v>3530907</v>
      </c>
      <c r="F109" s="5">
        <v>3542082</v>
      </c>
      <c r="G109" s="5">
        <v>3553256</v>
      </c>
      <c r="I109" s="5">
        <v>3542082</v>
      </c>
      <c r="J109" s="5">
        <v>3586781</v>
      </c>
      <c r="K109" s="5">
        <v>3631488</v>
      </c>
      <c r="L109" s="5">
        <v>3676198</v>
      </c>
      <c r="M109" s="5">
        <v>4053600</v>
      </c>
      <c r="N109" s="5">
        <v>4101904</v>
      </c>
      <c r="O109" s="5">
        <v>4150208</v>
      </c>
      <c r="P109" s="5">
        <v>4198512</v>
      </c>
      <c r="Q109" s="5">
        <v>4258662</v>
      </c>
      <c r="R109" s="5">
        <v>4306966</v>
      </c>
      <c r="S109" s="5">
        <v>4355270</v>
      </c>
      <c r="T109" s="5">
        <v>4403574</v>
      </c>
      <c r="U109" s="5">
        <v>4451878</v>
      </c>
      <c r="V109" s="5">
        <v>4500182</v>
      </c>
      <c r="W109" s="5">
        <v>4548486</v>
      </c>
      <c r="X109" s="5">
        <v>68040683</v>
      </c>
      <c r="Y109" s="5">
        <v>71387624</v>
      </c>
      <c r="Z109" s="5">
        <v>75190089</v>
      </c>
    </row>
    <row r="110" spans="3:26" ht="15.5" x14ac:dyDescent="0.35">
      <c r="C110" t="s">
        <v>126</v>
      </c>
      <c r="D110" s="5">
        <v>1667184893</v>
      </c>
      <c r="E110" s="5">
        <v>1091218875</v>
      </c>
      <c r="F110" s="5">
        <v>1038586539</v>
      </c>
      <c r="G110" s="5">
        <v>881226814</v>
      </c>
      <c r="I110" s="5">
        <v>1038586539</v>
      </c>
      <c r="J110" s="5">
        <v>651085446</v>
      </c>
      <c r="K110" s="5">
        <v>549897931</v>
      </c>
      <c r="L110" s="5">
        <v>1541716830</v>
      </c>
      <c r="M110" s="5">
        <v>418227780</v>
      </c>
      <c r="N110" s="5">
        <v>448325486</v>
      </c>
      <c r="O110" s="5">
        <v>432269386</v>
      </c>
      <c r="P110" s="5">
        <v>429909084</v>
      </c>
      <c r="Q110" s="5">
        <v>438078851</v>
      </c>
      <c r="R110" s="5">
        <v>422533252</v>
      </c>
      <c r="S110" s="5">
        <v>734798526</v>
      </c>
      <c r="T110" s="5">
        <v>554884477</v>
      </c>
      <c r="U110" s="5">
        <v>344353748</v>
      </c>
      <c r="V110" s="5">
        <v>278666358</v>
      </c>
      <c r="W110" s="5">
        <v>253606744</v>
      </c>
      <c r="X110" s="5">
        <v>248230064</v>
      </c>
      <c r="Y110" s="5">
        <v>253294433</v>
      </c>
      <c r="Z110" s="5">
        <v>271730046</v>
      </c>
    </row>
    <row r="111" spans="3:26" ht="15.5" x14ac:dyDescent="0.35">
      <c r="C111" t="s">
        <v>270</v>
      </c>
      <c r="D111" s="5">
        <v>299960145</v>
      </c>
      <c r="E111" s="5">
        <v>305634873</v>
      </c>
      <c r="F111" s="5">
        <v>306401266</v>
      </c>
      <c r="G111" s="5">
        <v>315203622</v>
      </c>
      <c r="I111" s="5">
        <v>306401266</v>
      </c>
      <c r="J111" s="5">
        <v>326359047</v>
      </c>
      <c r="K111" s="5">
        <v>275861998</v>
      </c>
      <c r="L111" s="5">
        <v>1576615046</v>
      </c>
      <c r="M111" s="5">
        <v>434799766</v>
      </c>
      <c r="N111" s="5">
        <v>424794026</v>
      </c>
      <c r="O111" s="5">
        <v>256284536</v>
      </c>
      <c r="P111" s="5">
        <v>252369440</v>
      </c>
      <c r="Q111" s="5">
        <v>112960391</v>
      </c>
      <c r="R111" s="5">
        <v>112685051</v>
      </c>
      <c r="S111" s="5">
        <v>79964319</v>
      </c>
      <c r="T111" s="5">
        <v>96020560</v>
      </c>
      <c r="U111" s="5">
        <v>92867999</v>
      </c>
      <c r="V111" s="5">
        <v>102393265</v>
      </c>
      <c r="W111" s="5">
        <v>6627246</v>
      </c>
      <c r="X111" s="5">
        <v>7537016</v>
      </c>
      <c r="Y111" s="5">
        <v>3457803</v>
      </c>
    </row>
    <row r="112" spans="3:26" ht="15.5" x14ac:dyDescent="0.35">
      <c r="C112" t="s">
        <v>454</v>
      </c>
      <c r="W112" s="5">
        <v>10118757</v>
      </c>
      <c r="X112" s="5">
        <v>4376786</v>
      </c>
      <c r="Y112" s="5">
        <v>1017019</v>
      </c>
    </row>
    <row r="113" spans="3:26" ht="15.5" x14ac:dyDescent="0.35">
      <c r="C113" t="s">
        <v>455</v>
      </c>
      <c r="W113" s="5">
        <v>35890204</v>
      </c>
      <c r="X113" s="5">
        <v>26912604</v>
      </c>
      <c r="Y113" s="5">
        <v>14337818</v>
      </c>
    </row>
    <row r="114" spans="3:26" ht="15.5" x14ac:dyDescent="0.35">
      <c r="C114" t="s">
        <v>127</v>
      </c>
      <c r="D114" s="5">
        <v>179802508</v>
      </c>
      <c r="E114" s="5">
        <v>6099231</v>
      </c>
      <c r="F114" s="5">
        <v>6165227</v>
      </c>
      <c r="G114" s="5">
        <v>6544597</v>
      </c>
      <c r="I114" s="5">
        <v>6165227</v>
      </c>
      <c r="J114" s="5">
        <v>7934958</v>
      </c>
      <c r="K114" s="5">
        <v>13732618</v>
      </c>
    </row>
    <row r="115" spans="3:26" ht="15.5" x14ac:dyDescent="0.35">
      <c r="C115" t="s">
        <v>129</v>
      </c>
      <c r="D115" s="5">
        <v>3788277674</v>
      </c>
      <c r="E115" s="5">
        <v>2685266090</v>
      </c>
      <c r="F115" s="5">
        <v>2593922588</v>
      </c>
      <c r="G115" s="5">
        <v>2317202216</v>
      </c>
      <c r="I115" s="5">
        <v>2593922588</v>
      </c>
      <c r="J115" s="5">
        <v>1696736917</v>
      </c>
      <c r="K115" s="5">
        <v>1680533310</v>
      </c>
      <c r="L115" s="5">
        <v>4233375718</v>
      </c>
      <c r="M115" s="5">
        <v>1864619930</v>
      </c>
      <c r="N115" s="5">
        <v>1775314334</v>
      </c>
      <c r="O115" s="5">
        <v>2853689863</v>
      </c>
      <c r="P115" s="5">
        <v>2593203070</v>
      </c>
      <c r="Q115" s="5">
        <v>2051434869</v>
      </c>
      <c r="R115" s="5">
        <v>1811191000</v>
      </c>
      <c r="S115" s="5">
        <v>1329178414</v>
      </c>
      <c r="T115" s="5">
        <v>1020249784</v>
      </c>
      <c r="U115" s="5">
        <v>789806337</v>
      </c>
      <c r="V115" s="5">
        <v>598503434</v>
      </c>
      <c r="W115" s="5">
        <v>487556777</v>
      </c>
      <c r="X115" s="5">
        <v>439368149</v>
      </c>
      <c r="Y115" s="5">
        <v>416060385</v>
      </c>
      <c r="Z115" s="5">
        <v>419114138</v>
      </c>
    </row>
    <row r="116" spans="3:26" ht="15.5" x14ac:dyDescent="0.35">
      <c r="C116" t="s">
        <v>130</v>
      </c>
      <c r="D116" s="5">
        <v>6076197344</v>
      </c>
      <c r="E116" s="5">
        <v>4596309005</v>
      </c>
      <c r="F116" s="5">
        <v>4414950126</v>
      </c>
      <c r="G116" s="5">
        <v>4173632834</v>
      </c>
      <c r="I116" s="5">
        <v>4414950126</v>
      </c>
      <c r="J116" s="5">
        <v>3695071259</v>
      </c>
      <c r="K116" s="5">
        <v>3063273017</v>
      </c>
      <c r="L116" s="5">
        <v>6497181277</v>
      </c>
      <c r="M116" s="5">
        <v>3010072696</v>
      </c>
      <c r="N116" s="5">
        <v>2900230622</v>
      </c>
      <c r="O116" s="5">
        <v>3718973064</v>
      </c>
      <c r="P116" s="5">
        <v>3386790883</v>
      </c>
      <c r="Q116" s="5">
        <v>2736992648</v>
      </c>
      <c r="R116" s="5">
        <v>2232507010</v>
      </c>
      <c r="S116" s="5">
        <v>1733482552</v>
      </c>
      <c r="T116" s="5">
        <v>1302498243</v>
      </c>
      <c r="U116" s="5">
        <v>1200930080</v>
      </c>
      <c r="V116" s="5">
        <v>1216211286</v>
      </c>
      <c r="W116" s="5">
        <v>1283758960</v>
      </c>
      <c r="X116" s="5">
        <v>665114384</v>
      </c>
      <c r="Y116" s="5">
        <v>552688575</v>
      </c>
      <c r="Z116" s="5">
        <v>567758054</v>
      </c>
    </row>
    <row r="117" spans="3:26" ht="15.5" x14ac:dyDescent="0.35">
      <c r="C117" t="s">
        <v>131</v>
      </c>
    </row>
    <row r="118" spans="3:26" ht="15.5" x14ac:dyDescent="0.35">
      <c r="C118" t="s">
        <v>132</v>
      </c>
    </row>
    <row r="119" spans="3:26" ht="15.5" x14ac:dyDescent="0.35">
      <c r="C119" t="s">
        <v>133</v>
      </c>
      <c r="D119" s="5">
        <v>1312139183</v>
      </c>
      <c r="E119" s="5">
        <v>846180350</v>
      </c>
      <c r="F119" s="5">
        <v>826081584</v>
      </c>
      <c r="G119" s="5">
        <v>923068179</v>
      </c>
      <c r="I119" s="5">
        <v>826081584</v>
      </c>
      <c r="J119" s="5">
        <v>857415119</v>
      </c>
      <c r="K119" s="5">
        <v>825666875</v>
      </c>
      <c r="L119" s="5">
        <v>1667438300</v>
      </c>
      <c r="M119" s="5">
        <v>673072115</v>
      </c>
      <c r="N119" s="5">
        <v>724504586</v>
      </c>
      <c r="O119" s="5">
        <v>667387770</v>
      </c>
      <c r="P119" s="5">
        <v>651017400</v>
      </c>
      <c r="Q119" s="5">
        <v>412999990</v>
      </c>
      <c r="R119" s="5">
        <v>241070594</v>
      </c>
      <c r="S119" s="5">
        <v>263774897</v>
      </c>
      <c r="T119" s="5">
        <v>148407679</v>
      </c>
      <c r="U119" s="5">
        <v>199118663</v>
      </c>
      <c r="V119" s="5">
        <v>171642058</v>
      </c>
      <c r="W119" s="5">
        <v>240947536</v>
      </c>
      <c r="X119" s="5">
        <v>124908678</v>
      </c>
      <c r="Y119" s="5">
        <v>73678846</v>
      </c>
      <c r="Z119" s="5">
        <v>97518105</v>
      </c>
    </row>
    <row r="120" spans="3:26" ht="15.5" x14ac:dyDescent="0.35">
      <c r="C120" t="s">
        <v>271</v>
      </c>
      <c r="D120" s="5">
        <v>110009080</v>
      </c>
      <c r="E120" s="5">
        <v>174725861</v>
      </c>
      <c r="F120" s="5">
        <v>110797309</v>
      </c>
      <c r="G120" s="5">
        <v>241239193</v>
      </c>
      <c r="I120" s="5">
        <v>110797309</v>
      </c>
      <c r="J120" s="5">
        <v>249856242</v>
      </c>
      <c r="K120" s="5">
        <v>258034280</v>
      </c>
      <c r="L120" s="5">
        <v>54457215</v>
      </c>
      <c r="M120" s="5">
        <v>91856688</v>
      </c>
      <c r="N120" s="5">
        <v>95794233</v>
      </c>
      <c r="O120" s="5">
        <v>63696486</v>
      </c>
      <c r="P120" s="5">
        <v>60812925</v>
      </c>
      <c r="Q120" s="5">
        <v>41797034</v>
      </c>
      <c r="R120" s="5">
        <v>26122496</v>
      </c>
      <c r="S120" s="5">
        <v>33076925</v>
      </c>
      <c r="T120" s="5">
        <v>17362493</v>
      </c>
      <c r="U120" s="5">
        <v>12050782</v>
      </c>
      <c r="V120" s="5">
        <v>15000000</v>
      </c>
      <c r="W120" s="5">
        <v>26223743</v>
      </c>
      <c r="X120" s="5">
        <v>21619285</v>
      </c>
    </row>
    <row r="121" spans="3:26" ht="15.5" x14ac:dyDescent="0.35">
      <c r="C121" t="s">
        <v>134</v>
      </c>
    </row>
    <row r="122" spans="3:26" ht="15.5" x14ac:dyDescent="0.35">
      <c r="C122" t="s">
        <v>272</v>
      </c>
      <c r="D122" s="5">
        <v>423742432</v>
      </c>
      <c r="E122" s="5">
        <v>271340328</v>
      </c>
      <c r="F122" s="5">
        <v>343983765</v>
      </c>
      <c r="G122" s="5">
        <v>282322000</v>
      </c>
      <c r="I122" s="5">
        <v>343983765</v>
      </c>
      <c r="J122" s="5">
        <v>270395905</v>
      </c>
      <c r="K122" s="5">
        <v>364378023</v>
      </c>
      <c r="L122" s="5">
        <v>376839973</v>
      </c>
      <c r="M122" s="5">
        <v>204400355</v>
      </c>
      <c r="N122" s="5">
        <v>186552048</v>
      </c>
      <c r="O122" s="5">
        <v>201730968</v>
      </c>
      <c r="P122" s="5">
        <v>187639917</v>
      </c>
      <c r="Q122" s="5">
        <v>144452378</v>
      </c>
      <c r="R122" s="5">
        <v>57205234</v>
      </c>
      <c r="S122" s="5">
        <v>72730855</v>
      </c>
      <c r="T122" s="5">
        <v>77023632</v>
      </c>
      <c r="U122" s="5">
        <v>84661335</v>
      </c>
      <c r="V122" s="5">
        <v>82734823</v>
      </c>
      <c r="W122" s="5">
        <v>83492577</v>
      </c>
      <c r="X122" s="5">
        <v>46356940</v>
      </c>
      <c r="Y122" s="5">
        <v>29852142</v>
      </c>
      <c r="Z122" s="5">
        <v>21838952</v>
      </c>
    </row>
    <row r="123" spans="3:26" ht="15.5" x14ac:dyDescent="0.35">
      <c r="C123" t="s">
        <v>135</v>
      </c>
    </row>
    <row r="124" spans="3:26" ht="15.5" x14ac:dyDescent="0.35">
      <c r="C124" t="s">
        <v>273</v>
      </c>
      <c r="E124" s="5">
        <v>2000</v>
      </c>
      <c r="F124" s="5">
        <v>79386</v>
      </c>
      <c r="G124" s="5">
        <v>2000</v>
      </c>
      <c r="I124" s="5">
        <v>79386</v>
      </c>
      <c r="J124" s="5">
        <v>2000</v>
      </c>
      <c r="K124" s="5">
        <v>99302</v>
      </c>
      <c r="L124" s="5">
        <v>148089014</v>
      </c>
      <c r="M124" s="5">
        <v>9218382</v>
      </c>
      <c r="N124" s="5">
        <v>43275441</v>
      </c>
      <c r="O124" s="5">
        <v>25789847</v>
      </c>
      <c r="P124" s="5">
        <v>45760512</v>
      </c>
    </row>
    <row r="125" spans="3:26" ht="15.5" x14ac:dyDescent="0.35">
      <c r="C125" t="s">
        <v>137</v>
      </c>
      <c r="D125" s="5">
        <v>41216722</v>
      </c>
      <c r="E125" s="5">
        <v>42190864</v>
      </c>
      <c r="F125" s="5">
        <v>17201477</v>
      </c>
      <c r="G125" s="5">
        <v>13603923</v>
      </c>
      <c r="I125" s="5">
        <v>17201477</v>
      </c>
      <c r="J125" s="5">
        <v>7800425</v>
      </c>
      <c r="K125" s="5">
        <v>11952302</v>
      </c>
      <c r="L125" s="5">
        <v>259429290</v>
      </c>
      <c r="M125" s="5">
        <v>86821824</v>
      </c>
      <c r="N125" s="5">
        <v>49796545</v>
      </c>
      <c r="O125" s="5">
        <v>6808860</v>
      </c>
      <c r="P125" s="5">
        <v>8498099</v>
      </c>
      <c r="Q125" s="5">
        <v>45944274</v>
      </c>
      <c r="R125" s="5">
        <v>21649956</v>
      </c>
      <c r="S125" s="5">
        <v>14464708</v>
      </c>
      <c r="T125" s="5">
        <v>3188025</v>
      </c>
      <c r="U125" s="5">
        <v>2294600</v>
      </c>
      <c r="V125" s="5">
        <v>4885394</v>
      </c>
      <c r="W125" s="5">
        <v>23047266</v>
      </c>
      <c r="X125" s="5">
        <v>2830897</v>
      </c>
      <c r="Y125" s="5">
        <v>1560708</v>
      </c>
      <c r="Z125" s="5">
        <v>1399957</v>
      </c>
    </row>
    <row r="126" spans="3:26" ht="15.5" x14ac:dyDescent="0.35">
      <c r="C126" t="s">
        <v>136</v>
      </c>
      <c r="D126" s="5">
        <v>92296429</v>
      </c>
      <c r="E126" s="5">
        <v>67252686</v>
      </c>
      <c r="F126" s="5">
        <v>60092692</v>
      </c>
      <c r="G126" s="5">
        <v>70210941</v>
      </c>
      <c r="I126" s="5">
        <v>60092692</v>
      </c>
      <c r="J126" s="5">
        <v>51025380</v>
      </c>
      <c r="K126" s="5">
        <v>42736347</v>
      </c>
      <c r="L126" s="5">
        <v>382017485</v>
      </c>
      <c r="M126" s="5">
        <v>97425843</v>
      </c>
      <c r="N126" s="5">
        <v>113401874</v>
      </c>
      <c r="O126" s="5">
        <v>79695017</v>
      </c>
      <c r="P126" s="5">
        <v>57584691</v>
      </c>
      <c r="Q126" s="5">
        <v>43493173</v>
      </c>
      <c r="R126" s="5">
        <v>23256267</v>
      </c>
      <c r="S126" s="5">
        <v>39999137</v>
      </c>
      <c r="T126" s="5">
        <v>11140285</v>
      </c>
      <c r="U126" s="5">
        <v>8798709</v>
      </c>
      <c r="V126" s="5">
        <v>8817713</v>
      </c>
      <c r="W126" s="5">
        <v>10771861</v>
      </c>
      <c r="X126" s="5">
        <v>6424659</v>
      </c>
      <c r="Y126" s="5">
        <v>2817990</v>
      </c>
      <c r="Z126" s="5">
        <v>6522311</v>
      </c>
    </row>
    <row r="127" spans="3:26" ht="15.5" x14ac:dyDescent="0.35">
      <c r="C127" t="s">
        <v>138</v>
      </c>
      <c r="X127" s="5">
        <v>301343</v>
      </c>
    </row>
    <row r="128" spans="3:26" ht="15.5" x14ac:dyDescent="0.35">
      <c r="C128" t="s">
        <v>140</v>
      </c>
    </row>
    <row r="129" spans="3:26" ht="15.5" x14ac:dyDescent="0.35">
      <c r="C129" t="s">
        <v>141</v>
      </c>
      <c r="D129" s="5">
        <v>1261332196</v>
      </c>
      <c r="E129" s="5">
        <v>963260238</v>
      </c>
      <c r="F129" s="5">
        <v>903703237</v>
      </c>
      <c r="G129" s="5">
        <v>763650202</v>
      </c>
      <c r="I129" s="5">
        <v>903703237</v>
      </c>
      <c r="J129" s="5">
        <v>550612204</v>
      </c>
      <c r="K129" s="5">
        <v>475318838</v>
      </c>
      <c r="L129" s="5">
        <v>615034022</v>
      </c>
      <c r="M129" s="5">
        <v>166023034</v>
      </c>
      <c r="N129" s="5">
        <v>259010090</v>
      </c>
      <c r="O129" s="5">
        <v>1011732384</v>
      </c>
      <c r="P129" s="5">
        <v>831555824</v>
      </c>
      <c r="Q129" s="5">
        <v>732988811</v>
      </c>
      <c r="R129" s="5">
        <v>591025111</v>
      </c>
      <c r="S129" s="5">
        <v>525233314</v>
      </c>
      <c r="T129" s="5">
        <v>240989531</v>
      </c>
      <c r="U129" s="5">
        <v>104379357</v>
      </c>
      <c r="V129" s="5">
        <v>97344396</v>
      </c>
      <c r="W129" s="5">
        <v>100921287</v>
      </c>
      <c r="X129" s="5">
        <v>174002387</v>
      </c>
      <c r="Y129" s="5">
        <v>118525581</v>
      </c>
      <c r="Z129" s="5">
        <v>110577401</v>
      </c>
    </row>
    <row r="130" spans="3:26" ht="15.5" x14ac:dyDescent="0.35">
      <c r="C130" t="s">
        <v>274</v>
      </c>
      <c r="D130" s="5">
        <v>202287825</v>
      </c>
      <c r="E130" s="5">
        <v>231354975</v>
      </c>
      <c r="F130" s="5">
        <v>234168844</v>
      </c>
      <c r="G130" s="5">
        <v>220331335</v>
      </c>
      <c r="I130" s="5">
        <v>234168844</v>
      </c>
      <c r="J130" s="5">
        <v>227074616</v>
      </c>
    </row>
    <row r="131" spans="3:26" ht="15.5" x14ac:dyDescent="0.35">
      <c r="C131" t="s">
        <v>456</v>
      </c>
      <c r="D131" s="5">
        <v>127533091</v>
      </c>
      <c r="E131" s="5">
        <v>150428412</v>
      </c>
      <c r="F131" s="5">
        <v>152319747</v>
      </c>
      <c r="G131" s="5">
        <v>78712830</v>
      </c>
      <c r="I131" s="5">
        <v>152319747</v>
      </c>
      <c r="J131" s="5">
        <v>81235614</v>
      </c>
    </row>
    <row r="132" spans="3:26" ht="15.5" x14ac:dyDescent="0.35">
      <c r="C132" t="s">
        <v>142</v>
      </c>
      <c r="L132" s="5">
        <v>3974770</v>
      </c>
      <c r="M132" s="5">
        <v>4872304</v>
      </c>
      <c r="N132" s="5">
        <v>6952595</v>
      </c>
      <c r="O132" s="5">
        <v>508644</v>
      </c>
      <c r="P132" s="5">
        <v>145941559</v>
      </c>
      <c r="Q132" s="5">
        <v>3763589</v>
      </c>
      <c r="R132" s="5">
        <v>5866258</v>
      </c>
      <c r="S132" s="5">
        <v>5806814</v>
      </c>
      <c r="T132" s="5">
        <v>39249968</v>
      </c>
    </row>
    <row r="133" spans="3:26" ht="15.5" x14ac:dyDescent="0.35">
      <c r="C133" t="s">
        <v>277</v>
      </c>
      <c r="D133" s="5">
        <v>3541166</v>
      </c>
      <c r="E133" s="5">
        <v>3540193</v>
      </c>
      <c r="F133" s="5">
        <v>4598815</v>
      </c>
      <c r="G133" s="5">
        <v>367071</v>
      </c>
      <c r="I133" s="5">
        <v>4598815</v>
      </c>
      <c r="J133" s="5">
        <v>1583728</v>
      </c>
      <c r="K133" s="5">
        <v>2128120</v>
      </c>
      <c r="L133" s="5">
        <v>201505051</v>
      </c>
      <c r="M133" s="5">
        <v>4055740</v>
      </c>
      <c r="N133" s="5">
        <v>2391294</v>
      </c>
      <c r="O133" s="5">
        <v>1609766</v>
      </c>
      <c r="P133" s="5">
        <v>1364531</v>
      </c>
      <c r="V133" s="5">
        <v>306139</v>
      </c>
      <c r="W133" s="5">
        <v>1471456</v>
      </c>
      <c r="X133" s="5">
        <v>31241</v>
      </c>
      <c r="Y133" s="5">
        <v>41899</v>
      </c>
    </row>
    <row r="134" spans="3:26" ht="15.5" x14ac:dyDescent="0.35">
      <c r="C134" t="s">
        <v>144</v>
      </c>
      <c r="D134" s="5">
        <v>206407635</v>
      </c>
      <c r="E134" s="5">
        <v>72995868</v>
      </c>
      <c r="F134" s="5">
        <v>80576012</v>
      </c>
      <c r="G134" s="5">
        <v>134278605</v>
      </c>
      <c r="I134" s="5">
        <v>80576012</v>
      </c>
      <c r="J134" s="5">
        <v>105967375</v>
      </c>
      <c r="K134" s="5">
        <v>71393865</v>
      </c>
      <c r="L134" s="5">
        <v>423896369</v>
      </c>
      <c r="M134" s="5">
        <v>92985775</v>
      </c>
      <c r="N134" s="5">
        <v>227208355</v>
      </c>
      <c r="O134" s="5">
        <v>154637445</v>
      </c>
      <c r="P134" s="5">
        <v>165229726</v>
      </c>
      <c r="Q134" s="5">
        <v>84974087</v>
      </c>
      <c r="R134" s="5">
        <v>58562518</v>
      </c>
      <c r="S134" s="5">
        <v>42686307</v>
      </c>
      <c r="T134" s="5">
        <v>5120658</v>
      </c>
      <c r="U134" s="5">
        <v>38230213</v>
      </c>
      <c r="V134" s="5">
        <v>35966266</v>
      </c>
      <c r="W134" s="5">
        <v>85291742</v>
      </c>
      <c r="X134" s="5">
        <v>31438614</v>
      </c>
      <c r="Y134" s="5">
        <v>24141604</v>
      </c>
      <c r="Z134" s="5">
        <v>16762900</v>
      </c>
    </row>
    <row r="135" spans="3:26" ht="15.5" x14ac:dyDescent="0.35">
      <c r="C135" t="s">
        <v>145</v>
      </c>
      <c r="D135" s="5">
        <v>1716134685</v>
      </c>
      <c r="E135" s="5">
        <v>1381866394</v>
      </c>
      <c r="F135" s="5">
        <v>1327670910</v>
      </c>
      <c r="G135" s="5">
        <v>1095067975</v>
      </c>
      <c r="I135" s="5">
        <v>1327670910</v>
      </c>
      <c r="J135" s="5">
        <v>894076747</v>
      </c>
      <c r="K135" s="5">
        <v>516790956</v>
      </c>
      <c r="L135" s="5">
        <v>1771757630</v>
      </c>
      <c r="M135" s="5">
        <v>586791322</v>
      </c>
      <c r="N135" s="5">
        <v>586815714</v>
      </c>
      <c r="O135" s="5">
        <v>1413476612</v>
      </c>
      <c r="P135" s="5">
        <v>1222479637</v>
      </c>
      <c r="Q135" s="5">
        <v>869671902</v>
      </c>
      <c r="R135" s="5">
        <v>708108206</v>
      </c>
      <c r="S135" s="5">
        <v>552993589</v>
      </c>
      <c r="T135" s="5">
        <v>315790967</v>
      </c>
      <c r="U135" s="5">
        <v>136576723</v>
      </c>
      <c r="V135" s="5">
        <v>129557708</v>
      </c>
      <c r="W135" s="5">
        <v>131672294</v>
      </c>
      <c r="X135" s="5">
        <v>204465461</v>
      </c>
      <c r="Y135" s="5">
        <v>156728552</v>
      </c>
      <c r="Z135" s="5">
        <v>169236494</v>
      </c>
    </row>
    <row r="136" spans="3:26" ht="15.5" x14ac:dyDescent="0.35">
      <c r="C136" t="s">
        <v>146</v>
      </c>
      <c r="D136" s="5">
        <v>1716134685</v>
      </c>
      <c r="E136" s="5">
        <v>1381866394</v>
      </c>
      <c r="F136" s="5">
        <v>1327670910</v>
      </c>
      <c r="G136" s="5">
        <v>1095067975</v>
      </c>
      <c r="I136" s="5">
        <v>1327670910</v>
      </c>
      <c r="J136" s="5">
        <v>894076747</v>
      </c>
      <c r="K136" s="5">
        <v>516790956</v>
      </c>
      <c r="L136" s="5">
        <v>1771757630</v>
      </c>
      <c r="M136" s="5">
        <v>586791322</v>
      </c>
      <c r="N136" s="5">
        <v>586815714</v>
      </c>
      <c r="O136" s="5">
        <v>1413476612</v>
      </c>
      <c r="P136" s="5">
        <v>1222479637</v>
      </c>
      <c r="Q136" s="5">
        <v>869671902</v>
      </c>
      <c r="R136" s="5">
        <v>708108206</v>
      </c>
      <c r="S136" s="5">
        <v>552993589</v>
      </c>
      <c r="T136" s="5">
        <v>315790967</v>
      </c>
      <c r="U136" s="5">
        <v>136576723</v>
      </c>
      <c r="V136" s="5">
        <v>129557708</v>
      </c>
      <c r="W136" s="5">
        <v>131672294</v>
      </c>
      <c r="X136" s="5">
        <v>204465461</v>
      </c>
      <c r="Y136" s="5">
        <v>156728552</v>
      </c>
      <c r="Z136" s="5">
        <v>169236494</v>
      </c>
    </row>
    <row r="137" spans="3:26" ht="15.5" x14ac:dyDescent="0.35">
      <c r="C137" t="s">
        <v>152</v>
      </c>
      <c r="D137" s="5">
        <v>61146051</v>
      </c>
      <c r="E137" s="5">
        <v>15839610</v>
      </c>
      <c r="F137" s="5">
        <v>15658538</v>
      </c>
      <c r="G137" s="5">
        <v>15692225</v>
      </c>
      <c r="I137" s="5">
        <v>15658538</v>
      </c>
      <c r="J137" s="5">
        <v>15752245</v>
      </c>
      <c r="K137" s="5">
        <v>23128132</v>
      </c>
      <c r="L137" s="5">
        <v>249439522</v>
      </c>
      <c r="M137" s="5">
        <v>83649262</v>
      </c>
      <c r="N137" s="5">
        <v>88099705</v>
      </c>
      <c r="O137" s="5">
        <v>207410542</v>
      </c>
      <c r="P137" s="5">
        <v>179606472</v>
      </c>
      <c r="Q137" s="5">
        <v>116902473</v>
      </c>
      <c r="R137" s="5">
        <v>91866511</v>
      </c>
      <c r="S137" s="5">
        <v>1121469</v>
      </c>
      <c r="T137" s="5">
        <v>22055979</v>
      </c>
      <c r="U137" s="5">
        <v>20243458</v>
      </c>
      <c r="V137" s="5">
        <v>21002454</v>
      </c>
      <c r="W137" s="5">
        <v>21604658</v>
      </c>
      <c r="X137" s="5">
        <v>25252946</v>
      </c>
      <c r="Y137" s="5">
        <v>29278259</v>
      </c>
      <c r="Z137" s="5">
        <v>31474050</v>
      </c>
    </row>
    <row r="138" spans="3:26" ht="15.5" x14ac:dyDescent="0.35">
      <c r="C138" t="s">
        <v>148</v>
      </c>
      <c r="R138" s="5">
        <v>5019496</v>
      </c>
      <c r="Y138" s="5">
        <v>157596</v>
      </c>
      <c r="Z138" s="5">
        <v>3250906</v>
      </c>
    </row>
    <row r="139" spans="3:26" ht="15.5" x14ac:dyDescent="0.35">
      <c r="C139" t="s">
        <v>276</v>
      </c>
      <c r="L139" s="5">
        <v>338226226</v>
      </c>
      <c r="M139" s="5">
        <v>274429679</v>
      </c>
      <c r="N139" s="5">
        <v>147151073</v>
      </c>
      <c r="O139" s="5">
        <v>145783157</v>
      </c>
    </row>
    <row r="140" spans="3:26" ht="15.5" x14ac:dyDescent="0.35">
      <c r="C140" t="s">
        <v>407</v>
      </c>
      <c r="P140" s="5">
        <v>3371913</v>
      </c>
      <c r="Q140" s="5">
        <v>686157</v>
      </c>
      <c r="R140" s="5">
        <v>2138472</v>
      </c>
      <c r="S140" s="5">
        <v>6054712</v>
      </c>
    </row>
    <row r="141" spans="3:26" ht="15.5" x14ac:dyDescent="0.35">
      <c r="C141" t="s">
        <v>150</v>
      </c>
    </row>
    <row r="142" spans="3:26" ht="15.5" x14ac:dyDescent="0.35">
      <c r="C142" t="s">
        <v>151</v>
      </c>
      <c r="D142" s="5">
        <v>1594694278</v>
      </c>
      <c r="E142" s="5">
        <v>1348583818</v>
      </c>
      <c r="F142" s="5">
        <v>1294790643</v>
      </c>
      <c r="G142" s="5">
        <v>1063061438</v>
      </c>
      <c r="I142" s="5">
        <v>1294790643</v>
      </c>
      <c r="J142" s="5">
        <v>860506162</v>
      </c>
      <c r="K142" s="5">
        <v>477446958</v>
      </c>
      <c r="L142" s="5">
        <v>820513843</v>
      </c>
      <c r="M142" s="5">
        <v>174951078</v>
      </c>
      <c r="N142" s="5">
        <v>268353979</v>
      </c>
      <c r="O142" s="5">
        <v>1013850794</v>
      </c>
      <c r="P142" s="5">
        <v>978861914</v>
      </c>
      <c r="Q142" s="5">
        <v>736752400</v>
      </c>
      <c r="R142" s="5">
        <v>596891369</v>
      </c>
      <c r="S142" s="5">
        <v>531040128</v>
      </c>
      <c r="T142" s="5">
        <v>280239499</v>
      </c>
      <c r="U142" s="5">
        <v>104379357</v>
      </c>
      <c r="V142" s="5">
        <v>97650535</v>
      </c>
      <c r="W142" s="5">
        <v>102392743</v>
      </c>
      <c r="X142" s="5">
        <v>174033628</v>
      </c>
      <c r="Y142" s="5">
        <v>118567480</v>
      </c>
      <c r="Z142" s="5">
        <v>110577401</v>
      </c>
    </row>
    <row r="143" spans="3:26" ht="15.5" x14ac:dyDescent="0.35">
      <c r="C143" t="s">
        <v>457</v>
      </c>
      <c r="Y143" s="5">
        <v>5360000</v>
      </c>
      <c r="Z143" s="5">
        <v>22000000</v>
      </c>
    </row>
    <row r="144" spans="3:26" ht="15.5" x14ac:dyDescent="0.35">
      <c r="C144" t="s">
        <v>154</v>
      </c>
      <c r="D144" s="5">
        <v>3028273868</v>
      </c>
      <c r="E144" s="5">
        <v>2228046744</v>
      </c>
      <c r="F144" s="5">
        <v>2153752494</v>
      </c>
      <c r="G144" s="5">
        <v>2018136154</v>
      </c>
      <c r="I144" s="5">
        <v>2153752494</v>
      </c>
      <c r="J144" s="5">
        <v>1751491866</v>
      </c>
      <c r="K144" s="5">
        <v>1342457831</v>
      </c>
      <c r="L144" s="5">
        <v>3439195930</v>
      </c>
      <c r="M144" s="5">
        <v>1259863437</v>
      </c>
      <c r="N144" s="5">
        <v>1311320300</v>
      </c>
      <c r="O144" s="5">
        <v>2080864382</v>
      </c>
      <c r="P144" s="5">
        <v>1873497037</v>
      </c>
      <c r="Q144" s="5">
        <v>1282671892</v>
      </c>
      <c r="R144" s="5">
        <v>949178800</v>
      </c>
      <c r="S144" s="5">
        <v>816768486</v>
      </c>
      <c r="T144" s="5">
        <v>464198646</v>
      </c>
      <c r="U144" s="5">
        <v>335695386</v>
      </c>
      <c r="V144" s="5">
        <v>301199766</v>
      </c>
      <c r="W144" s="5">
        <v>372619830</v>
      </c>
      <c r="X144" s="5">
        <v>329374139</v>
      </c>
      <c r="Y144" s="5">
        <v>230407398</v>
      </c>
      <c r="Z144" s="5">
        <v>266754599</v>
      </c>
    </row>
    <row r="145" spans="2:26" ht="15.5" x14ac:dyDescent="0.35">
      <c r="C145" t="s">
        <v>155</v>
      </c>
    </row>
    <row r="146" spans="2:26" ht="15.5" x14ac:dyDescent="0.35">
      <c r="C146" t="s">
        <v>156</v>
      </c>
      <c r="D146" s="5">
        <v>72498628</v>
      </c>
      <c r="E146" s="5">
        <v>72498628</v>
      </c>
      <c r="F146" s="5">
        <v>72498628</v>
      </c>
      <c r="G146" s="5">
        <v>72498628</v>
      </c>
      <c r="I146" s="5">
        <v>72498628</v>
      </c>
      <c r="J146" s="5">
        <v>72498628</v>
      </c>
      <c r="K146" s="5">
        <v>72498628</v>
      </c>
      <c r="L146" s="5">
        <v>72498628</v>
      </c>
      <c r="M146" s="5">
        <v>72498628</v>
      </c>
      <c r="N146" s="5">
        <v>72498628</v>
      </c>
      <c r="O146" s="5">
        <v>72498628</v>
      </c>
      <c r="P146" s="5">
        <v>72498628</v>
      </c>
      <c r="Q146" s="5">
        <v>72498628</v>
      </c>
      <c r="R146" s="5">
        <v>72498628</v>
      </c>
      <c r="S146" s="5">
        <v>72498628</v>
      </c>
      <c r="T146" s="5">
        <v>72498628</v>
      </c>
      <c r="U146" s="5">
        <v>72498628</v>
      </c>
      <c r="V146" s="5">
        <v>72498628</v>
      </c>
      <c r="W146" s="5">
        <v>72498628</v>
      </c>
      <c r="X146" s="5">
        <v>72498628</v>
      </c>
      <c r="Y146" s="5">
        <v>72498628</v>
      </c>
      <c r="Z146" s="5">
        <v>69849200</v>
      </c>
    </row>
    <row r="147" spans="2:26" ht="15.5" x14ac:dyDescent="0.35">
      <c r="C147" t="s">
        <v>157</v>
      </c>
      <c r="D147" s="5">
        <v>-565850950</v>
      </c>
      <c r="E147" s="5">
        <v>-565850950</v>
      </c>
      <c r="F147" s="5">
        <v>-565850950</v>
      </c>
      <c r="G147" s="5">
        <v>-565850950</v>
      </c>
      <c r="I147" s="5">
        <v>-565850950</v>
      </c>
      <c r="J147" s="5">
        <v>-565850950</v>
      </c>
      <c r="K147" s="5">
        <v>-607405343</v>
      </c>
      <c r="L147" s="5">
        <v>10531355</v>
      </c>
      <c r="M147" s="5">
        <v>10531355</v>
      </c>
      <c r="N147" s="5">
        <v>10531355</v>
      </c>
      <c r="O147" s="5">
        <v>10531355</v>
      </c>
      <c r="P147" s="5">
        <v>10531355</v>
      </c>
      <c r="Q147" s="5">
        <v>10531355</v>
      </c>
      <c r="R147" s="5">
        <v>10531355</v>
      </c>
      <c r="S147" s="5">
        <v>10371267</v>
      </c>
      <c r="T147" s="5">
        <v>10371267</v>
      </c>
      <c r="U147" s="5">
        <v>10371267</v>
      </c>
      <c r="V147" s="5">
        <v>12650332</v>
      </c>
      <c r="W147" s="5">
        <v>12650332</v>
      </c>
      <c r="X147" s="5">
        <v>12650332</v>
      </c>
      <c r="Y147" s="5">
        <v>12650332</v>
      </c>
    </row>
    <row r="148" spans="2:26" ht="15.5" x14ac:dyDescent="0.35">
      <c r="C148" t="s">
        <v>158</v>
      </c>
      <c r="D148" s="5">
        <v>2582980786</v>
      </c>
      <c r="E148" s="5">
        <v>2490898743</v>
      </c>
      <c r="F148" s="5">
        <v>2408654598</v>
      </c>
      <c r="G148" s="5">
        <v>2344996422</v>
      </c>
      <c r="I148" s="5">
        <v>2408654598</v>
      </c>
      <c r="J148" s="5">
        <v>2163127067</v>
      </c>
      <c r="K148" s="5">
        <v>1808981073</v>
      </c>
      <c r="L148" s="5">
        <v>1394309981</v>
      </c>
      <c r="M148" s="5">
        <v>814437617</v>
      </c>
      <c r="N148" s="5">
        <v>678277700</v>
      </c>
      <c r="O148" s="5">
        <v>774799342</v>
      </c>
      <c r="P148" s="5">
        <v>724859554</v>
      </c>
      <c r="Q148" s="5">
        <v>635617762</v>
      </c>
      <c r="R148" s="5">
        <v>550690952</v>
      </c>
      <c r="S148" s="5">
        <v>294812684</v>
      </c>
      <c r="T148" s="5">
        <v>300049561</v>
      </c>
      <c r="U148" s="5">
        <v>294960203</v>
      </c>
      <c r="V148" s="5">
        <v>310602449</v>
      </c>
      <c r="W148" s="5">
        <v>294458662</v>
      </c>
      <c r="X148" s="5">
        <v>260988851</v>
      </c>
      <c r="Y148" s="5">
        <v>236737574</v>
      </c>
      <c r="Z148" s="5">
        <v>231154255</v>
      </c>
    </row>
    <row r="149" spans="2:26" ht="15.5" x14ac:dyDescent="0.35">
      <c r="C149" t="s">
        <v>159</v>
      </c>
      <c r="D149" s="5">
        <v>1400000</v>
      </c>
      <c r="E149" s="5">
        <v>1300000</v>
      </c>
      <c r="F149" s="5">
        <v>1300000</v>
      </c>
      <c r="G149" s="5">
        <v>1300000</v>
      </c>
      <c r="I149" s="5">
        <v>1300000</v>
      </c>
      <c r="J149" s="5">
        <v>1200000</v>
      </c>
      <c r="K149" s="5">
        <v>1100000</v>
      </c>
      <c r="L149" s="5">
        <v>1000000</v>
      </c>
      <c r="M149" s="5">
        <v>900000</v>
      </c>
      <c r="N149" s="5">
        <v>900000</v>
      </c>
      <c r="O149" s="5">
        <v>800000</v>
      </c>
      <c r="P149" s="5">
        <v>700000</v>
      </c>
      <c r="Q149" s="5">
        <v>600000</v>
      </c>
      <c r="R149" s="5">
        <v>500000</v>
      </c>
      <c r="S149" s="5">
        <v>500000</v>
      </c>
      <c r="T149" s="5">
        <v>400000</v>
      </c>
      <c r="U149" s="5">
        <v>400000</v>
      </c>
      <c r="V149" s="5">
        <v>300000</v>
      </c>
      <c r="W149" s="5">
        <v>200000</v>
      </c>
    </row>
    <row r="150" spans="2:26" ht="15.5" x14ac:dyDescent="0.35">
      <c r="C150" t="s">
        <v>160</v>
      </c>
      <c r="D150" s="5">
        <v>2581580786</v>
      </c>
      <c r="E150" s="5">
        <v>2489598743</v>
      </c>
      <c r="F150" s="5">
        <v>2407354598</v>
      </c>
      <c r="G150" s="5">
        <v>2343696422</v>
      </c>
      <c r="I150" s="5">
        <v>2407354598</v>
      </c>
      <c r="J150" s="5">
        <v>2161927067</v>
      </c>
      <c r="K150" s="5">
        <v>1807881073</v>
      </c>
      <c r="L150" s="5">
        <v>1393309981</v>
      </c>
      <c r="M150" s="5">
        <v>813537617</v>
      </c>
      <c r="N150" s="5">
        <v>677377700</v>
      </c>
      <c r="O150" s="5">
        <v>773999342</v>
      </c>
      <c r="P150" s="5">
        <v>724159554</v>
      </c>
      <c r="Q150" s="5">
        <v>635017762</v>
      </c>
      <c r="R150" s="5">
        <v>550190952</v>
      </c>
      <c r="S150" s="5">
        <v>294312684</v>
      </c>
      <c r="T150" s="5">
        <v>299649561</v>
      </c>
      <c r="U150" s="5">
        <v>294560203</v>
      </c>
      <c r="V150" s="5">
        <v>310302449</v>
      </c>
      <c r="W150" s="5">
        <v>294258662</v>
      </c>
    </row>
    <row r="151" spans="2:26" ht="15.5" x14ac:dyDescent="0.35">
      <c r="C151" t="s">
        <v>161</v>
      </c>
      <c r="D151" s="5">
        <v>2582980786</v>
      </c>
      <c r="E151" s="5">
        <v>2490898743</v>
      </c>
      <c r="F151" s="5">
        <v>2408654598</v>
      </c>
      <c r="G151" s="5">
        <v>2344996422</v>
      </c>
      <c r="I151" s="5">
        <v>2408654598</v>
      </c>
      <c r="J151" s="5">
        <v>2163127067</v>
      </c>
      <c r="K151" s="5">
        <v>1808981073</v>
      </c>
      <c r="L151" s="5">
        <v>1394309981</v>
      </c>
      <c r="M151" s="5">
        <v>814437617</v>
      </c>
      <c r="N151" s="5">
        <v>678277700</v>
      </c>
      <c r="O151" s="5">
        <v>774799342</v>
      </c>
      <c r="P151" s="5">
        <v>724859554</v>
      </c>
      <c r="Q151" s="5">
        <v>635617762</v>
      </c>
      <c r="R151" s="5">
        <v>550690952</v>
      </c>
      <c r="S151" s="5">
        <v>294812684</v>
      </c>
      <c r="T151" s="5">
        <v>300049561</v>
      </c>
      <c r="U151" s="5">
        <v>294960203</v>
      </c>
      <c r="V151" s="5">
        <v>310602449</v>
      </c>
      <c r="W151" s="5">
        <v>294458662</v>
      </c>
      <c r="X151" s="5">
        <v>260988851</v>
      </c>
      <c r="Y151" s="5">
        <v>236737574</v>
      </c>
      <c r="Z151" s="5">
        <v>231154255</v>
      </c>
    </row>
    <row r="152" spans="2:26" ht="15.5" x14ac:dyDescent="0.35">
      <c r="C152" t="s">
        <v>162</v>
      </c>
      <c r="D152" s="5">
        <v>954039943</v>
      </c>
      <c r="E152" s="5">
        <v>481409567</v>
      </c>
      <c r="F152" s="5">
        <v>444426346</v>
      </c>
      <c r="G152" s="5">
        <v>381784054</v>
      </c>
      <c r="I152" s="5">
        <v>444426346</v>
      </c>
      <c r="J152" s="5">
        <v>335139495</v>
      </c>
      <c r="K152" s="5">
        <v>337390654</v>
      </c>
      <c r="L152" s="5">
        <v>985318061</v>
      </c>
      <c r="M152" s="5">
        <v>222666966</v>
      </c>
      <c r="N152" s="5">
        <v>229932504</v>
      </c>
      <c r="O152" s="5">
        <v>152464089</v>
      </c>
      <c r="P152" s="5">
        <v>128511037</v>
      </c>
      <c r="Q152" s="5">
        <v>131308131</v>
      </c>
      <c r="R152" s="5">
        <v>110640813</v>
      </c>
      <c r="S152" s="5">
        <v>87523124</v>
      </c>
      <c r="T152" s="5">
        <v>84416170</v>
      </c>
      <c r="U152" s="5">
        <v>83697735</v>
      </c>
      <c r="V152" s="5">
        <v>103084735</v>
      </c>
      <c r="W152" s="5">
        <v>103481975</v>
      </c>
      <c r="X152" s="5">
        <v>198204</v>
      </c>
      <c r="Y152" s="5">
        <v>116471</v>
      </c>
    </row>
    <row r="153" spans="2:26" ht="15.5" x14ac:dyDescent="0.35">
      <c r="C153" t="s">
        <v>10</v>
      </c>
      <c r="D153" s="5">
        <v>3047923476</v>
      </c>
      <c r="E153" s="5">
        <v>2368262261</v>
      </c>
      <c r="F153" s="5">
        <v>2261197632</v>
      </c>
      <c r="G153" s="5">
        <v>2155496680</v>
      </c>
      <c r="I153" s="5">
        <v>2261197632</v>
      </c>
      <c r="J153" s="5">
        <v>1943579393</v>
      </c>
      <c r="K153" s="5">
        <v>1720815186</v>
      </c>
      <c r="L153" s="5">
        <v>3057985347</v>
      </c>
      <c r="M153" s="5">
        <v>1750209259</v>
      </c>
      <c r="N153" s="5">
        <v>1588910322</v>
      </c>
      <c r="O153" s="5">
        <v>1638108682</v>
      </c>
      <c r="P153" s="5">
        <v>1513293846</v>
      </c>
      <c r="Q153" s="5">
        <v>1454320756</v>
      </c>
      <c r="R153" s="5">
        <v>1283328210</v>
      </c>
      <c r="S153" s="5">
        <v>916714066</v>
      </c>
      <c r="T153" s="5">
        <v>838299597</v>
      </c>
      <c r="U153" s="5">
        <v>865234694</v>
      </c>
      <c r="V153" s="5">
        <v>915011520</v>
      </c>
      <c r="W153" s="5">
        <v>911139130</v>
      </c>
      <c r="X153" s="5">
        <v>335740245</v>
      </c>
      <c r="Y153" s="5">
        <v>322281177</v>
      </c>
      <c r="Z153" s="5">
        <v>301003455</v>
      </c>
    </row>
    <row r="154" spans="2:26" ht="15.5" x14ac:dyDescent="0.35">
      <c r="C154" t="s">
        <v>163</v>
      </c>
      <c r="D154" s="5">
        <v>6076197344</v>
      </c>
      <c r="E154" s="5">
        <v>4596309005</v>
      </c>
      <c r="F154" s="5">
        <v>4414950126</v>
      </c>
      <c r="G154" s="5">
        <v>4173632834</v>
      </c>
      <c r="I154" s="5">
        <v>4414950126</v>
      </c>
      <c r="J154" s="5">
        <v>3695071259</v>
      </c>
      <c r="K154" s="5">
        <v>3063273017</v>
      </c>
      <c r="L154" s="5">
        <v>6497181277</v>
      </c>
      <c r="M154" s="5">
        <v>3010072696</v>
      </c>
      <c r="N154" s="5">
        <v>2900230622</v>
      </c>
      <c r="O154" s="5">
        <v>3718973064</v>
      </c>
      <c r="P154" s="5">
        <v>3386790883</v>
      </c>
      <c r="Q154" s="5">
        <v>2736992648</v>
      </c>
      <c r="R154" s="5">
        <v>2232507010</v>
      </c>
      <c r="S154" s="5">
        <v>1733482552</v>
      </c>
      <c r="T154" s="5">
        <v>1302498243</v>
      </c>
      <c r="U154" s="5">
        <v>1200930080</v>
      </c>
      <c r="V154" s="5">
        <v>1216211286</v>
      </c>
      <c r="W154" s="5">
        <v>1283758960</v>
      </c>
      <c r="X154" s="5">
        <v>665114384</v>
      </c>
      <c r="Y154" s="5">
        <v>552688575</v>
      </c>
      <c r="Z154" s="5">
        <v>567758054</v>
      </c>
    </row>
    <row r="155" spans="2:26" ht="15.5" x14ac:dyDescent="0.35">
      <c r="C155" t="s">
        <v>164</v>
      </c>
      <c r="D155" s="5">
        <v>192638080000</v>
      </c>
      <c r="E155" s="5">
        <v>7705523200</v>
      </c>
      <c r="F155" s="5">
        <v>7705523200</v>
      </c>
      <c r="G155" s="5">
        <v>7705523200</v>
      </c>
      <c r="I155" s="5">
        <v>7705523200</v>
      </c>
      <c r="J155" s="5">
        <v>7705523200</v>
      </c>
      <c r="K155" s="5">
        <v>770552320</v>
      </c>
      <c r="L155" s="5">
        <v>770552320</v>
      </c>
      <c r="M155" s="5">
        <v>770552320</v>
      </c>
      <c r="N155" s="5">
        <v>770552320</v>
      </c>
      <c r="O155" s="5">
        <v>770552320</v>
      </c>
      <c r="P155" s="5">
        <v>770552320</v>
      </c>
      <c r="Q155" s="5">
        <v>770552320</v>
      </c>
      <c r="R155" s="5">
        <v>770552320</v>
      </c>
      <c r="S155" s="5">
        <v>770552320</v>
      </c>
      <c r="T155" s="5">
        <v>770552320</v>
      </c>
      <c r="U155" s="5">
        <v>770552320</v>
      </c>
      <c r="V155" s="5">
        <v>770552320</v>
      </c>
      <c r="W155" s="5">
        <v>770552320</v>
      </c>
      <c r="X155" s="5">
        <v>770552320</v>
      </c>
      <c r="Y155" s="5">
        <v>770552320</v>
      </c>
      <c r="Z155" s="5">
        <v>69849200</v>
      </c>
    </row>
    <row r="157" spans="2:26" ht="15.5" x14ac:dyDescent="0.35">
      <c r="B157" t="s">
        <v>165</v>
      </c>
      <c r="C157" t="s">
        <v>166</v>
      </c>
      <c r="D157" s="5">
        <v>189422704</v>
      </c>
      <c r="E157" s="5">
        <v>37195915</v>
      </c>
      <c r="F157" s="5">
        <v>67988738</v>
      </c>
      <c r="G157" s="5">
        <v>4569787</v>
      </c>
      <c r="I157" s="5">
        <v>329748980</v>
      </c>
      <c r="J157" s="5">
        <v>693406133</v>
      </c>
      <c r="K157" s="5">
        <v>1031089606</v>
      </c>
      <c r="L157" s="5">
        <v>2092235518</v>
      </c>
      <c r="M157" s="5">
        <v>436955173</v>
      </c>
      <c r="N157" s="5">
        <v>327572227</v>
      </c>
      <c r="O157" s="5">
        <v>217500063</v>
      </c>
      <c r="P157" s="5">
        <v>136441726</v>
      </c>
      <c r="Q157" s="5">
        <v>94160183</v>
      </c>
      <c r="R157" s="5">
        <v>24551221</v>
      </c>
      <c r="S157" s="5">
        <v>768837</v>
      </c>
      <c r="T157" s="5">
        <v>27746027</v>
      </c>
      <c r="U157" s="5">
        <v>54957937</v>
      </c>
      <c r="V157" s="5">
        <v>-77050376</v>
      </c>
      <c r="W157" s="5">
        <v>51649825</v>
      </c>
      <c r="X157" s="5">
        <v>38603415</v>
      </c>
      <c r="Y157" s="5">
        <v>46219939</v>
      </c>
      <c r="Z157" s="5">
        <v>61897106</v>
      </c>
    </row>
    <row r="158" spans="2:26" ht="15.5" x14ac:dyDescent="0.35">
      <c r="C158" t="s">
        <v>279</v>
      </c>
      <c r="D158" s="5">
        <v>950452125</v>
      </c>
      <c r="E158" s="5">
        <v>745102355</v>
      </c>
      <c r="F158" s="5">
        <v>720287347</v>
      </c>
      <c r="G158" s="5">
        <v>692878330</v>
      </c>
      <c r="I158" s="5">
        <v>2749951302</v>
      </c>
      <c r="J158" s="5">
        <v>3125396132</v>
      </c>
      <c r="K158" s="5">
        <v>4901750269</v>
      </c>
      <c r="L158" s="5">
        <v>6111337068</v>
      </c>
      <c r="M158" s="5">
        <v>2088152362</v>
      </c>
      <c r="N158" s="5">
        <v>1550815917</v>
      </c>
      <c r="O158" s="5">
        <v>1527486848</v>
      </c>
      <c r="P158" s="5">
        <v>1358765428</v>
      </c>
      <c r="Q158" s="5">
        <v>1035869617</v>
      </c>
      <c r="R158" s="5">
        <v>602951671</v>
      </c>
      <c r="S158" s="5">
        <v>485230495</v>
      </c>
      <c r="T158" s="5">
        <v>644904839</v>
      </c>
      <c r="U158" s="5">
        <v>616114028</v>
      </c>
      <c r="V158" s="5">
        <v>637827201</v>
      </c>
      <c r="W158" s="5">
        <v>557257350</v>
      </c>
      <c r="X158" s="5">
        <v>238099953</v>
      </c>
      <c r="Y158" s="5">
        <v>191427299</v>
      </c>
      <c r="Z158" s="5">
        <v>309657721</v>
      </c>
    </row>
    <row r="159" spans="2:26" ht="15.5" x14ac:dyDescent="0.35">
      <c r="C159" t="s">
        <v>458</v>
      </c>
      <c r="D159" s="5">
        <v>-534385523</v>
      </c>
      <c r="E159" s="5">
        <v>-502674515</v>
      </c>
      <c r="F159" s="5">
        <v>-417913992</v>
      </c>
      <c r="G159" s="5">
        <v>-468801567</v>
      </c>
      <c r="I159" s="5">
        <v>-1723045125</v>
      </c>
      <c r="J159" s="5">
        <v>-2167890027</v>
      </c>
      <c r="K159" s="5">
        <v>-3368264072</v>
      </c>
      <c r="L159" s="5">
        <v>-3518797517</v>
      </c>
      <c r="M159" s="5">
        <v>-1498034101</v>
      </c>
      <c r="N159" s="5">
        <v>-1125558865</v>
      </c>
      <c r="O159" s="5">
        <v>-1196357839</v>
      </c>
      <c r="P159" s="5">
        <v>-1088137410</v>
      </c>
      <c r="Q159" s="5">
        <v>-865379204</v>
      </c>
      <c r="R159" s="5">
        <v>-539506591</v>
      </c>
      <c r="S159" s="5">
        <v>-439705015</v>
      </c>
      <c r="T159" s="5">
        <v>-580826908</v>
      </c>
      <c r="U159" s="5">
        <v>-517616701</v>
      </c>
      <c r="V159" s="5">
        <v>-715106896</v>
      </c>
      <c r="W159" s="5">
        <v>-489903059</v>
      </c>
      <c r="X159" s="5">
        <v>-185301959</v>
      </c>
      <c r="Y159" s="5">
        <v>-140407346</v>
      </c>
      <c r="Z159" s="5">
        <v>-251352328</v>
      </c>
    </row>
    <row r="160" spans="2:26" ht="15.5" x14ac:dyDescent="0.35">
      <c r="C160" t="s">
        <v>169</v>
      </c>
      <c r="D160" s="5">
        <v>-15220024</v>
      </c>
      <c r="E160" s="5">
        <v>-45019082</v>
      </c>
      <c r="F160" s="5">
        <v>-19562041</v>
      </c>
      <c r="G160" s="5">
        <v>-31126340</v>
      </c>
      <c r="I160" s="5">
        <v>-100261971</v>
      </c>
      <c r="J160" s="5">
        <v>-90339345</v>
      </c>
      <c r="K160" s="5">
        <v>-150097486</v>
      </c>
      <c r="L160" s="5">
        <v>-174965328</v>
      </c>
      <c r="M160" s="5">
        <v>-88048257</v>
      </c>
      <c r="N160" s="5">
        <v>-69388382</v>
      </c>
      <c r="O160" s="5">
        <v>-63258533</v>
      </c>
      <c r="P160" s="5">
        <v>-58631454</v>
      </c>
      <c r="Q160" s="5">
        <v>-53120415</v>
      </c>
      <c r="R160" s="5">
        <v>-34140510</v>
      </c>
      <c r="S160" s="5">
        <v>-35777637</v>
      </c>
      <c r="T160" s="5">
        <v>-31033364</v>
      </c>
      <c r="U160" s="5">
        <v>-31226148</v>
      </c>
      <c r="V160" s="5">
        <v>19836765</v>
      </c>
      <c r="W160" s="5">
        <v>-19316676</v>
      </c>
      <c r="X160" s="5">
        <v>-12825404</v>
      </c>
      <c r="Y160" s="5">
        <v>-4056007</v>
      </c>
      <c r="Z160" s="5">
        <v>-4256229</v>
      </c>
    </row>
    <row r="161" spans="3:26" ht="15.5" x14ac:dyDescent="0.35">
      <c r="C161" t="s">
        <v>388</v>
      </c>
    </row>
    <row r="162" spans="3:26" ht="15.5" x14ac:dyDescent="0.35">
      <c r="C162" t="s">
        <v>411</v>
      </c>
      <c r="D162" s="5">
        <v>-32921339</v>
      </c>
      <c r="E162" s="5">
        <v>-13622524</v>
      </c>
      <c r="F162" s="5">
        <v>-78378540</v>
      </c>
      <c r="G162" s="5">
        <v>-9632152</v>
      </c>
      <c r="I162" s="5">
        <v>-141040884</v>
      </c>
      <c r="J162" s="5">
        <v>-173760627</v>
      </c>
      <c r="K162" s="5">
        <v>-352299105</v>
      </c>
      <c r="L162" s="5">
        <v>-325338705</v>
      </c>
      <c r="M162" s="5">
        <v>-65114831</v>
      </c>
      <c r="N162" s="5">
        <v>-28296443</v>
      </c>
      <c r="O162" s="5">
        <v>-50370413</v>
      </c>
      <c r="P162" s="5">
        <v>-75554838</v>
      </c>
      <c r="Q162" s="5">
        <v>-23209815</v>
      </c>
      <c r="R162" s="5">
        <v>-8252155</v>
      </c>
      <c r="S162" s="5">
        <v>-3188736</v>
      </c>
      <c r="T162" s="5">
        <v>-5298540</v>
      </c>
      <c r="U162" s="5">
        <v>-12313242</v>
      </c>
      <c r="V162" s="5">
        <v>-19607446</v>
      </c>
      <c r="W162" s="5">
        <v>3612210</v>
      </c>
      <c r="X162" s="5">
        <v>-1369175</v>
      </c>
      <c r="Y162" s="5">
        <v>-744007</v>
      </c>
      <c r="Z162" s="5">
        <v>7847942</v>
      </c>
    </row>
    <row r="163" spans="3:26" ht="15.5" x14ac:dyDescent="0.35">
      <c r="C163" t="s">
        <v>459</v>
      </c>
      <c r="R163" s="5">
        <v>3498806</v>
      </c>
    </row>
    <row r="164" spans="3:26" ht="15.5" x14ac:dyDescent="0.35">
      <c r="C164" t="s">
        <v>460</v>
      </c>
      <c r="S164" s="5">
        <v>-5790270</v>
      </c>
    </row>
    <row r="165" spans="3:26" ht="15.5" x14ac:dyDescent="0.35">
      <c r="C165" t="s">
        <v>179</v>
      </c>
      <c r="D165" s="5">
        <v>-5518911</v>
      </c>
      <c r="E165" s="5">
        <v>102975427</v>
      </c>
      <c r="F165" s="5">
        <v>44937235</v>
      </c>
      <c r="G165" s="5">
        <v>218090832</v>
      </c>
      <c r="I165" s="5">
        <v>190873687</v>
      </c>
      <c r="J165" s="5">
        <v>180094600</v>
      </c>
      <c r="K165" s="5">
        <v>-909089942</v>
      </c>
      <c r="L165" s="5">
        <v>207135626</v>
      </c>
      <c r="M165" s="5">
        <v>-315047030</v>
      </c>
      <c r="N165" s="5">
        <v>-49562017</v>
      </c>
      <c r="O165" s="5">
        <v>19054406</v>
      </c>
      <c r="P165" s="5">
        <v>203699125</v>
      </c>
      <c r="Q165" s="5">
        <v>122736632</v>
      </c>
      <c r="R165" s="5">
        <v>116660069</v>
      </c>
      <c r="S165" s="5">
        <v>219239542</v>
      </c>
      <c r="T165" s="5">
        <v>90231525</v>
      </c>
      <c r="U165" s="5">
        <v>-11643110</v>
      </c>
      <c r="V165" s="5">
        <v>-80703966</v>
      </c>
      <c r="W165" s="5">
        <v>498112706</v>
      </c>
      <c r="X165" s="5">
        <v>34764921</v>
      </c>
      <c r="Y165" s="5">
        <v>-39602632</v>
      </c>
      <c r="Z165" s="5">
        <v>-10858537</v>
      </c>
    </row>
    <row r="166" spans="3:26" ht="15.5" x14ac:dyDescent="0.35">
      <c r="C166" t="s">
        <v>180</v>
      </c>
      <c r="D166" s="5">
        <v>52641817</v>
      </c>
      <c r="E166" s="5">
        <v>-57081852</v>
      </c>
      <c r="F166" s="5">
        <v>-304339713</v>
      </c>
      <c r="G166" s="5">
        <v>-60871239</v>
      </c>
      <c r="I166" s="5">
        <v>-973260132</v>
      </c>
      <c r="J166" s="5">
        <v>-594910332</v>
      </c>
      <c r="K166" s="5">
        <v>-592030563</v>
      </c>
      <c r="L166" s="5">
        <v>-1726594405</v>
      </c>
      <c r="M166" s="5">
        <v>-210959948</v>
      </c>
      <c r="N166" s="5">
        <v>7390850</v>
      </c>
      <c r="O166" s="5">
        <v>-133982027</v>
      </c>
      <c r="P166" s="5">
        <v>-374904255</v>
      </c>
      <c r="Q166" s="5">
        <v>-112263717</v>
      </c>
      <c r="R166" s="5">
        <v>-142397833</v>
      </c>
      <c r="S166" s="5">
        <v>-177078538</v>
      </c>
      <c r="T166" s="5">
        <v>-180373907</v>
      </c>
      <c r="U166" s="5">
        <v>-95971121</v>
      </c>
      <c r="V166" s="5">
        <v>-63914633</v>
      </c>
      <c r="W166" s="5">
        <v>-136736277</v>
      </c>
      <c r="X166" s="5">
        <v>-26615441</v>
      </c>
      <c r="Y166" s="5">
        <v>9176557</v>
      </c>
      <c r="Z166" s="5">
        <v>-73942650</v>
      </c>
    </row>
    <row r="167" spans="3:26" ht="15.5" x14ac:dyDescent="0.35">
      <c r="C167" t="s">
        <v>114</v>
      </c>
    </row>
    <row r="168" spans="3:26" ht="15.5" x14ac:dyDescent="0.35">
      <c r="C168" t="s">
        <v>461</v>
      </c>
      <c r="W168" s="5">
        <v>-57344508</v>
      </c>
    </row>
    <row r="169" spans="3:26" ht="15.5" x14ac:dyDescent="0.35">
      <c r="C169" t="s">
        <v>462</v>
      </c>
      <c r="D169" s="5">
        <v>-31561124</v>
      </c>
      <c r="E169" s="5">
        <v>31561124</v>
      </c>
      <c r="F169" s="5">
        <v>36892500</v>
      </c>
      <c r="G169" s="5">
        <v>-36892500</v>
      </c>
      <c r="T169" s="5">
        <v>8571433</v>
      </c>
      <c r="U169" s="5">
        <v>9112415</v>
      </c>
      <c r="V169" s="5">
        <v>643406</v>
      </c>
    </row>
    <row r="170" spans="3:26" ht="15.5" x14ac:dyDescent="0.35">
      <c r="C170" t="s">
        <v>463</v>
      </c>
      <c r="D170" s="5">
        <v>109740126</v>
      </c>
      <c r="E170" s="5">
        <v>31561124</v>
      </c>
      <c r="F170" s="5">
        <v>36892500</v>
      </c>
      <c r="G170" s="5">
        <v>-43376731</v>
      </c>
      <c r="T170" s="5">
        <v>8571433</v>
      </c>
      <c r="U170" s="5">
        <v>-3916668</v>
      </c>
      <c r="V170" s="5">
        <v>643406</v>
      </c>
      <c r="W170" s="5">
        <v>-4901836</v>
      </c>
      <c r="X170" s="5">
        <v>-5168336</v>
      </c>
      <c r="Z170" s="5">
        <v>7619</v>
      </c>
    </row>
    <row r="171" spans="3:26" ht="15.5" x14ac:dyDescent="0.35">
      <c r="C171" t="s">
        <v>282</v>
      </c>
      <c r="D171" s="5">
        <v>21131555</v>
      </c>
      <c r="E171" s="5">
        <v>18764188</v>
      </c>
      <c r="F171" s="5">
        <v>21410433</v>
      </c>
      <c r="G171" s="5">
        <v>17749533</v>
      </c>
      <c r="I171" s="5">
        <v>80367580</v>
      </c>
      <c r="J171" s="5">
        <v>62262097</v>
      </c>
      <c r="K171" s="5">
        <v>42939142</v>
      </c>
      <c r="L171" s="5">
        <v>24584143</v>
      </c>
      <c r="M171" s="5">
        <v>10391295</v>
      </c>
      <c r="N171" s="5">
        <v>9983788</v>
      </c>
      <c r="O171" s="5">
        <v>19387628</v>
      </c>
      <c r="P171" s="5">
        <v>13932993</v>
      </c>
      <c r="Q171" s="5">
        <v>8834576</v>
      </c>
      <c r="R171" s="5">
        <v>6602561</v>
      </c>
      <c r="S171" s="5">
        <v>4802893</v>
      </c>
      <c r="T171" s="5">
        <v>12038199</v>
      </c>
      <c r="U171" s="5">
        <v>11957442</v>
      </c>
      <c r="V171" s="5">
        <v>15308204</v>
      </c>
      <c r="W171" s="5">
        <v>6380738</v>
      </c>
      <c r="X171" s="5">
        <v>889186</v>
      </c>
      <c r="Y171" s="5">
        <v>416920</v>
      </c>
      <c r="Z171" s="5">
        <v>313301</v>
      </c>
    </row>
    <row r="172" spans="3:26" ht="15.5" x14ac:dyDescent="0.35">
      <c r="C172" t="s">
        <v>126</v>
      </c>
    </row>
    <row r="173" spans="3:26" ht="15.5" x14ac:dyDescent="0.35">
      <c r="C173" t="s">
        <v>182</v>
      </c>
      <c r="D173" s="5">
        <v>-93626799</v>
      </c>
      <c r="E173" s="5">
        <v>-80430392</v>
      </c>
      <c r="F173" s="5">
        <v>-172789806</v>
      </c>
      <c r="G173" s="5">
        <v>-77751264</v>
      </c>
      <c r="I173" s="5">
        <v>-466169666</v>
      </c>
      <c r="J173" s="5">
        <v>-315487123</v>
      </c>
      <c r="K173" s="5">
        <v>-229571591</v>
      </c>
      <c r="L173" s="5">
        <v>-135710210</v>
      </c>
      <c r="M173" s="5">
        <v>-34346552</v>
      </c>
      <c r="N173" s="5">
        <v>-25782460</v>
      </c>
      <c r="O173" s="5">
        <v>-35997583</v>
      </c>
      <c r="P173" s="5">
        <v>-26857782</v>
      </c>
      <c r="Q173" s="5">
        <v>-55961508</v>
      </c>
      <c r="R173" s="5">
        <v>-63777791</v>
      </c>
      <c r="S173" s="5">
        <v>-98313337</v>
      </c>
      <c r="T173" s="5">
        <v>-129608329</v>
      </c>
      <c r="U173" s="5">
        <v>-88643095</v>
      </c>
      <c r="V173" s="5">
        <v>-38358655</v>
      </c>
      <c r="W173" s="5">
        <v>-40203947</v>
      </c>
      <c r="X173" s="5">
        <v>-14178643</v>
      </c>
      <c r="Y173" s="5">
        <v>-23510977</v>
      </c>
      <c r="Z173" s="5">
        <v>-60077158</v>
      </c>
    </row>
    <row r="174" spans="3:26" ht="15.5" x14ac:dyDescent="0.35">
      <c r="C174" t="s">
        <v>464</v>
      </c>
      <c r="D174" s="5">
        <v>6046101</v>
      </c>
      <c r="E174" s="5">
        <v>125062</v>
      </c>
      <c r="F174" s="5">
        <v>-701054</v>
      </c>
      <c r="G174" s="5">
        <v>673934</v>
      </c>
      <c r="I174" s="5">
        <v>350895</v>
      </c>
      <c r="J174" s="5">
        <v>144160387</v>
      </c>
      <c r="Q174" s="5">
        <v>50931</v>
      </c>
      <c r="R174" s="5">
        <v>5673058</v>
      </c>
      <c r="S174" s="5">
        <v>120555</v>
      </c>
      <c r="T174" s="5">
        <v>723080</v>
      </c>
      <c r="U174" s="5">
        <v>175518</v>
      </c>
      <c r="V174" s="5">
        <v>36119</v>
      </c>
      <c r="W174" s="5">
        <v>14920022</v>
      </c>
      <c r="X174" s="5">
        <v>7382447</v>
      </c>
      <c r="Y174" s="5">
        <v>33465064</v>
      </c>
      <c r="Z174" s="5">
        <v>7461045</v>
      </c>
    </row>
    <row r="175" spans="3:26" ht="15.5" x14ac:dyDescent="0.35">
      <c r="C175" t="s">
        <v>465</v>
      </c>
      <c r="D175" s="5">
        <v>-87580698</v>
      </c>
      <c r="E175" s="5">
        <v>-80305330</v>
      </c>
      <c r="F175" s="5">
        <v>-173490860</v>
      </c>
      <c r="G175" s="5">
        <v>-77077330</v>
      </c>
      <c r="I175" s="5">
        <v>-465818771</v>
      </c>
      <c r="J175" s="5">
        <v>-171326736</v>
      </c>
      <c r="K175" s="5">
        <v>-229571591</v>
      </c>
      <c r="L175" s="5">
        <v>-135710210</v>
      </c>
      <c r="M175" s="5">
        <v>-34346552</v>
      </c>
      <c r="N175" s="5">
        <v>-25782460</v>
      </c>
      <c r="O175" s="5">
        <v>-35997583</v>
      </c>
      <c r="P175" s="5">
        <v>-26857782</v>
      </c>
      <c r="Q175" s="5">
        <v>-55910577</v>
      </c>
      <c r="R175" s="5">
        <v>-58104733</v>
      </c>
      <c r="S175" s="5">
        <v>-98192782</v>
      </c>
      <c r="T175" s="5">
        <v>-128885249</v>
      </c>
      <c r="U175" s="5">
        <v>-88467577</v>
      </c>
      <c r="V175" s="5">
        <v>-38322536</v>
      </c>
      <c r="W175" s="5">
        <v>-25283925</v>
      </c>
      <c r="X175" s="5">
        <v>-6796196</v>
      </c>
      <c r="Y175" s="5">
        <v>9954087</v>
      </c>
      <c r="Z175" s="5">
        <v>-52616113</v>
      </c>
    </row>
    <row r="176" spans="3:26" ht="15.5" x14ac:dyDescent="0.35">
      <c r="C176" t="s">
        <v>466</v>
      </c>
      <c r="D176" s="5">
        <v>93020504</v>
      </c>
    </row>
    <row r="177" spans="3:25" ht="15.5" x14ac:dyDescent="0.35">
      <c r="C177" t="s">
        <v>467</v>
      </c>
      <c r="N177" s="5">
        <v>-4000000</v>
      </c>
    </row>
    <row r="178" spans="3:25" ht="15.5" x14ac:dyDescent="0.35">
      <c r="C178" t="s">
        <v>184</v>
      </c>
      <c r="N178" s="5">
        <v>-1603959</v>
      </c>
      <c r="P178" s="5">
        <v>-4183537</v>
      </c>
      <c r="Q178" s="5">
        <v>-5327397</v>
      </c>
      <c r="R178" s="5">
        <v>-29413089</v>
      </c>
      <c r="S178" s="5">
        <v>-22663447</v>
      </c>
    </row>
    <row r="179" spans="3:25" ht="15.5" x14ac:dyDescent="0.35">
      <c r="C179" t="s">
        <v>468</v>
      </c>
      <c r="T179" s="5">
        <v>-19214325</v>
      </c>
      <c r="U179" s="5">
        <v>-1419870</v>
      </c>
    </row>
    <row r="180" spans="3:25" ht="15.5" x14ac:dyDescent="0.35">
      <c r="C180" t="s">
        <v>351</v>
      </c>
      <c r="S180" s="5">
        <v>87631</v>
      </c>
      <c r="T180" s="5">
        <v>77792</v>
      </c>
      <c r="U180" s="5">
        <v>114000</v>
      </c>
      <c r="V180" s="5">
        <v>74215</v>
      </c>
      <c r="W180" s="5">
        <v>49432</v>
      </c>
      <c r="X180" s="5">
        <v>24734</v>
      </c>
      <c r="Y180" s="5">
        <v>17273</v>
      </c>
    </row>
    <row r="181" spans="3:25" ht="15.5" x14ac:dyDescent="0.35">
      <c r="C181" t="s">
        <v>469</v>
      </c>
      <c r="F181" s="5">
        <v>-56150733</v>
      </c>
      <c r="G181" s="5">
        <v>-395787578</v>
      </c>
      <c r="I181" s="5">
        <v>-451938311</v>
      </c>
      <c r="J181" s="5">
        <v>12328062</v>
      </c>
      <c r="K181" s="5">
        <v>146350899</v>
      </c>
      <c r="L181" s="5">
        <v>-240742346</v>
      </c>
      <c r="M181" s="5">
        <v>-139629287</v>
      </c>
      <c r="N181" s="5">
        <v>-45105568</v>
      </c>
      <c r="O181" s="5">
        <v>-43211557</v>
      </c>
      <c r="P181" s="5">
        <v>-130292702</v>
      </c>
    </row>
    <row r="182" spans="3:25" ht="15.5" x14ac:dyDescent="0.35">
      <c r="C182" t="s">
        <v>470</v>
      </c>
      <c r="R182" s="5">
        <v>-11100000</v>
      </c>
    </row>
    <row r="183" spans="3:25" ht="15.5" x14ac:dyDescent="0.35">
      <c r="C183" t="s">
        <v>471</v>
      </c>
    </row>
    <row r="184" spans="3:25" ht="15.5" x14ac:dyDescent="0.35">
      <c r="C184" t="s">
        <v>472</v>
      </c>
      <c r="Y184" s="5">
        <v>4138537</v>
      </c>
    </row>
    <row r="185" spans="3:25" ht="15.5" x14ac:dyDescent="0.35">
      <c r="C185" t="s">
        <v>473</v>
      </c>
    </row>
    <row r="186" spans="3:25" ht="15.5" x14ac:dyDescent="0.35">
      <c r="C186" t="s">
        <v>365</v>
      </c>
    </row>
    <row r="187" spans="3:25" ht="15.5" x14ac:dyDescent="0.35">
      <c r="C187" t="s">
        <v>474</v>
      </c>
      <c r="D187" s="5">
        <v>-1527699</v>
      </c>
      <c r="G187" s="5">
        <v>-2459080</v>
      </c>
    </row>
    <row r="188" spans="3:25" ht="15.5" x14ac:dyDescent="0.35">
      <c r="C188" t="s">
        <v>475</v>
      </c>
      <c r="U188" s="5">
        <v>-273966</v>
      </c>
      <c r="V188" s="5">
        <v>65131806</v>
      </c>
    </row>
    <row r="189" spans="3:25" ht="15.5" x14ac:dyDescent="0.35">
      <c r="C189" t="s">
        <v>476</v>
      </c>
      <c r="D189" s="5">
        <v>-1527699</v>
      </c>
      <c r="G189" s="5">
        <v>-2459080</v>
      </c>
      <c r="U189" s="5">
        <v>-273966</v>
      </c>
      <c r="V189" s="5">
        <v>65131806</v>
      </c>
      <c r="W189" s="5">
        <v>-57344508</v>
      </c>
    </row>
    <row r="190" spans="3:25" ht="15.5" x14ac:dyDescent="0.35">
      <c r="C190" t="s">
        <v>477</v>
      </c>
      <c r="U190" s="5">
        <v>1729000</v>
      </c>
      <c r="V190" s="5">
        <v>-112495504</v>
      </c>
    </row>
    <row r="191" spans="3:25" ht="15.5" x14ac:dyDescent="0.35">
      <c r="C191" t="s">
        <v>478</v>
      </c>
      <c r="D191" s="5">
        <v>473182</v>
      </c>
      <c r="E191" s="5">
        <v>-473182</v>
      </c>
      <c r="F191" s="5">
        <v>3359005</v>
      </c>
      <c r="G191" s="5">
        <v>-3330948</v>
      </c>
      <c r="I191" s="5">
        <v>28057</v>
      </c>
      <c r="J191" s="5">
        <v>-2029935</v>
      </c>
      <c r="K191" s="5">
        <v>-40663041</v>
      </c>
      <c r="L191" s="5">
        <v>-7842092</v>
      </c>
      <c r="M191" s="5">
        <v>5715853</v>
      </c>
      <c r="N191" s="5">
        <v>-37334829</v>
      </c>
      <c r="O191" s="5">
        <v>-1767737</v>
      </c>
      <c r="P191" s="5">
        <v>-1927403</v>
      </c>
      <c r="Q191" s="5">
        <v>-7712318</v>
      </c>
      <c r="R191" s="5">
        <v>15387946</v>
      </c>
    </row>
    <row r="192" spans="3:25" ht="15.5" x14ac:dyDescent="0.35">
      <c r="C192" t="s">
        <v>479</v>
      </c>
    </row>
    <row r="193" spans="3:26" ht="15.5" x14ac:dyDescent="0.35">
      <c r="C193" t="s">
        <v>480</v>
      </c>
      <c r="Q193" s="5">
        <v>-39148148</v>
      </c>
      <c r="R193" s="5">
        <v>-4992435</v>
      </c>
    </row>
    <row r="194" spans="3:26" ht="15.5" x14ac:dyDescent="0.35">
      <c r="C194" t="s">
        <v>481</v>
      </c>
      <c r="K194" s="5">
        <v>275423627</v>
      </c>
    </row>
    <row r="195" spans="3:26" ht="15.5" x14ac:dyDescent="0.35">
      <c r="C195" t="s">
        <v>482</v>
      </c>
      <c r="K195" s="5">
        <v>-692754301</v>
      </c>
    </row>
    <row r="196" spans="3:26" ht="15.5" x14ac:dyDescent="0.35">
      <c r="C196" t="s">
        <v>483</v>
      </c>
      <c r="W196" s="5">
        <v>-21269701</v>
      </c>
      <c r="X196" s="5">
        <v>-2223533</v>
      </c>
      <c r="Y196" s="5">
        <v>-3352468</v>
      </c>
      <c r="Z196" s="5">
        <v>-57194</v>
      </c>
    </row>
    <row r="197" spans="3:26" ht="15.5" x14ac:dyDescent="0.35">
      <c r="C197" t="s">
        <v>305</v>
      </c>
      <c r="Z197" s="5">
        <v>-4138537</v>
      </c>
    </row>
    <row r="198" spans="3:26" ht="15.5" x14ac:dyDescent="0.35">
      <c r="C198" t="s">
        <v>484</v>
      </c>
    </row>
    <row r="199" spans="3:26" ht="15.5" x14ac:dyDescent="0.35">
      <c r="C199" t="s">
        <v>485</v>
      </c>
    </row>
    <row r="200" spans="3:26" ht="15.5" x14ac:dyDescent="0.35">
      <c r="C200" t="s">
        <v>486</v>
      </c>
    </row>
    <row r="201" spans="3:26" ht="15.5" x14ac:dyDescent="0.35">
      <c r="C201" t="s">
        <v>352</v>
      </c>
      <c r="D201" s="5">
        <v>-82324531</v>
      </c>
      <c r="E201" s="5">
        <v>-21045446</v>
      </c>
      <c r="G201" s="5">
        <v>407498478</v>
      </c>
      <c r="T201" s="5">
        <v>-97933045</v>
      </c>
    </row>
    <row r="202" spans="3:26" ht="15.5" x14ac:dyDescent="0.35">
      <c r="C202" t="s">
        <v>354</v>
      </c>
      <c r="W202" s="5">
        <v>-9140729</v>
      </c>
      <c r="X202" s="5">
        <v>-122628</v>
      </c>
      <c r="Y202" s="5">
        <v>-409384</v>
      </c>
      <c r="Z202" s="5">
        <v>-17451726</v>
      </c>
    </row>
    <row r="203" spans="3:26" ht="15.5" x14ac:dyDescent="0.35">
      <c r="C203" t="s">
        <v>487</v>
      </c>
      <c r="R203" s="5">
        <v>-10000000</v>
      </c>
    </row>
    <row r="204" spans="3:26" ht="15.5" x14ac:dyDescent="0.35">
      <c r="C204" t="s">
        <v>488</v>
      </c>
      <c r="L204" s="5">
        <v>-677492</v>
      </c>
      <c r="M204" s="5">
        <v>-304830</v>
      </c>
      <c r="N204" s="5">
        <v>-206771</v>
      </c>
      <c r="O204" s="5">
        <v>-134519</v>
      </c>
      <c r="P204" s="5">
        <v>-518247</v>
      </c>
    </row>
    <row r="205" spans="3:26" ht="15.5" x14ac:dyDescent="0.35">
      <c r="C205" t="s">
        <v>489</v>
      </c>
      <c r="V205" s="5">
        <v>12651969</v>
      </c>
      <c r="X205" s="5">
        <v>89593</v>
      </c>
    </row>
    <row r="206" spans="3:26" ht="15.5" x14ac:dyDescent="0.35">
      <c r="C206" t="s">
        <v>490</v>
      </c>
      <c r="D206" s="5">
        <v>-1556423</v>
      </c>
      <c r="E206" s="5">
        <v>-3278038</v>
      </c>
      <c r="F206" s="5">
        <v>790344</v>
      </c>
      <c r="G206" s="5">
        <v>778276</v>
      </c>
      <c r="I206" s="5">
        <v>-579910</v>
      </c>
      <c r="J206" s="5">
        <v>-87769447</v>
      </c>
      <c r="K206" s="5">
        <v>-72059721</v>
      </c>
      <c r="L206" s="5">
        <v>-50968780</v>
      </c>
      <c r="M206" s="5">
        <v>-48781461</v>
      </c>
      <c r="N206" s="5">
        <v>-6618704</v>
      </c>
      <c r="O206" s="5">
        <v>-11180366</v>
      </c>
      <c r="P206" s="5">
        <v>-1942983</v>
      </c>
      <c r="Q206" s="5">
        <v>-4343622</v>
      </c>
      <c r="R206" s="5">
        <v>-911698</v>
      </c>
      <c r="S206" s="5">
        <v>-1042694</v>
      </c>
      <c r="T206" s="5">
        <v>-3896246</v>
      </c>
      <c r="U206" s="5">
        <v>-2645916</v>
      </c>
      <c r="V206" s="5">
        <v>-8603459</v>
      </c>
    </row>
    <row r="207" spans="3:26" ht="15.5" x14ac:dyDescent="0.35">
      <c r="C207" t="s">
        <v>491</v>
      </c>
      <c r="L207" s="5">
        <v>-100000000</v>
      </c>
    </row>
    <row r="208" spans="3:26" ht="15.5" x14ac:dyDescent="0.35">
      <c r="C208" t="s">
        <v>492</v>
      </c>
      <c r="D208" s="5">
        <v>15559</v>
      </c>
      <c r="E208" s="5">
        <v>7927</v>
      </c>
      <c r="F208" s="5">
        <v>-269543</v>
      </c>
      <c r="G208" s="5">
        <v>2599047</v>
      </c>
      <c r="I208" s="5">
        <v>-299606</v>
      </c>
      <c r="J208" s="5">
        <v>-482900</v>
      </c>
      <c r="K208" s="5">
        <v>-4249995</v>
      </c>
      <c r="S208" s="5">
        <v>-28640894</v>
      </c>
      <c r="T208" s="5">
        <v>-439289</v>
      </c>
      <c r="U208" s="5">
        <v>-3447441</v>
      </c>
      <c r="V208" s="5">
        <v>3010145</v>
      </c>
      <c r="W208" s="5">
        <v>-25225748</v>
      </c>
      <c r="X208" s="5">
        <v>-3075193</v>
      </c>
    </row>
    <row r="209" spans="3:26" ht="15.5" x14ac:dyDescent="0.35">
      <c r="C209" t="s">
        <v>197</v>
      </c>
      <c r="F209" s="5">
        <v>-137183120</v>
      </c>
      <c r="I209" s="5">
        <v>-137183120</v>
      </c>
      <c r="J209" s="5">
        <v>15226387</v>
      </c>
      <c r="K209" s="5">
        <v>-3030417</v>
      </c>
      <c r="L209" s="5">
        <v>49121540</v>
      </c>
      <c r="M209" s="5">
        <v>3153896</v>
      </c>
      <c r="N209" s="5">
        <v>-71988203</v>
      </c>
      <c r="O209" s="5">
        <v>1999996</v>
      </c>
    </row>
    <row r="210" spans="3:26" ht="15.5" x14ac:dyDescent="0.35">
      <c r="C210" t="s">
        <v>493</v>
      </c>
      <c r="P210" s="5">
        <v>-56871702</v>
      </c>
    </row>
    <row r="211" spans="3:26" ht="15.5" x14ac:dyDescent="0.35">
      <c r="C211" t="s">
        <v>494</v>
      </c>
      <c r="F211" s="5">
        <v>593896</v>
      </c>
      <c r="J211" s="5">
        <v>-104501</v>
      </c>
      <c r="K211" s="5">
        <v>-252065</v>
      </c>
      <c r="L211" s="5">
        <v>-778315</v>
      </c>
      <c r="M211" s="5">
        <v>-2161366</v>
      </c>
      <c r="N211" s="5">
        <v>-1675737</v>
      </c>
      <c r="O211" s="5">
        <v>-2041199</v>
      </c>
      <c r="P211" s="5">
        <v>-4327553</v>
      </c>
      <c r="Q211" s="5">
        <v>-4240018</v>
      </c>
      <c r="R211" s="5">
        <v>-1741990</v>
      </c>
      <c r="S211" s="5">
        <v>-4298496</v>
      </c>
      <c r="T211" s="5">
        <v>-1513945</v>
      </c>
      <c r="U211" s="5">
        <v>-9600125</v>
      </c>
    </row>
    <row r="212" spans="3:26" ht="15.5" x14ac:dyDescent="0.35">
      <c r="C212" t="s">
        <v>495</v>
      </c>
    </row>
    <row r="213" spans="3:26" ht="15.5" x14ac:dyDescent="0.35">
      <c r="C213" t="s">
        <v>398</v>
      </c>
      <c r="S213" s="5">
        <v>-39455045</v>
      </c>
      <c r="T213" s="5">
        <v>-267655</v>
      </c>
      <c r="Z213" s="5">
        <v>-6108579</v>
      </c>
    </row>
    <row r="214" spans="3:26" ht="15.5" x14ac:dyDescent="0.35">
      <c r="C214" t="s">
        <v>496</v>
      </c>
      <c r="L214" s="5">
        <v>-1223351896</v>
      </c>
      <c r="N214" s="5">
        <v>-50159358</v>
      </c>
    </row>
    <row r="215" spans="3:26" ht="15.5" x14ac:dyDescent="0.35">
      <c r="C215" t="s">
        <v>497</v>
      </c>
      <c r="N215" s="5">
        <v>-55693408</v>
      </c>
      <c r="O215" s="5">
        <v>-64077287</v>
      </c>
      <c r="P215" s="5">
        <v>-131869358</v>
      </c>
    </row>
    <row r="216" spans="3:26" ht="15.5" x14ac:dyDescent="0.35">
      <c r="C216" t="s">
        <v>498</v>
      </c>
    </row>
    <row r="217" spans="3:26" ht="15.5" x14ac:dyDescent="0.35">
      <c r="C217" t="s">
        <v>499</v>
      </c>
      <c r="G217" s="5">
        <v>30060389</v>
      </c>
      <c r="J217" s="5">
        <v>-407529829</v>
      </c>
      <c r="K217" s="5">
        <v>-7463309</v>
      </c>
      <c r="L217" s="5">
        <v>-33393992</v>
      </c>
    </row>
    <row r="218" spans="3:26" ht="15.5" x14ac:dyDescent="0.35">
      <c r="C218" t="s">
        <v>500</v>
      </c>
      <c r="R218" s="5">
        <v>26652</v>
      </c>
      <c r="S218" s="5">
        <v>-29952179</v>
      </c>
      <c r="T218" s="5">
        <v>52350604</v>
      </c>
    </row>
    <row r="219" spans="3:26" ht="15.5" x14ac:dyDescent="0.35">
      <c r="C219" t="s">
        <v>501</v>
      </c>
    </row>
    <row r="220" spans="3:26" ht="15.5" x14ac:dyDescent="0.35">
      <c r="C220" t="s">
        <v>502</v>
      </c>
      <c r="D220" s="5">
        <v>-1062853</v>
      </c>
      <c r="G220" s="5">
        <v>19121</v>
      </c>
    </row>
    <row r="221" spans="3:26" ht="15.5" x14ac:dyDescent="0.35">
      <c r="C221" t="s">
        <v>503</v>
      </c>
    </row>
    <row r="222" spans="3:26" ht="15.5" x14ac:dyDescent="0.35">
      <c r="C222" t="s">
        <v>504</v>
      </c>
      <c r="R222" s="5">
        <v>-1497230</v>
      </c>
    </row>
    <row r="223" spans="3:26" ht="15.5" x14ac:dyDescent="0.35">
      <c r="C223" t="s">
        <v>505</v>
      </c>
      <c r="D223" s="5">
        <v>2313095</v>
      </c>
      <c r="E223" s="5">
        <v>-2313095</v>
      </c>
      <c r="F223" s="5">
        <v>-291635</v>
      </c>
      <c r="G223" s="5">
        <v>2455584</v>
      </c>
      <c r="I223" s="5">
        <v>2163949</v>
      </c>
      <c r="J223" s="5">
        <v>-14037061</v>
      </c>
      <c r="K223" s="5">
        <v>-6699791</v>
      </c>
      <c r="L223" s="5">
        <v>-6834965</v>
      </c>
      <c r="M223" s="5">
        <v>-4997496</v>
      </c>
      <c r="N223" s="5">
        <v>14355246</v>
      </c>
      <c r="O223" s="5">
        <v>3040597</v>
      </c>
      <c r="P223" s="5">
        <v>-30045981</v>
      </c>
      <c r="Q223" s="5">
        <v>-6095756</v>
      </c>
      <c r="R223" s="5">
        <v>-325429</v>
      </c>
      <c r="S223" s="5">
        <v>1945280</v>
      </c>
      <c r="T223" s="5">
        <v>-1529836</v>
      </c>
    </row>
    <row r="224" spans="3:26" ht="15.5" x14ac:dyDescent="0.35">
      <c r="C224" t="s">
        <v>506</v>
      </c>
      <c r="Q224" s="5">
        <v>-1283290</v>
      </c>
      <c r="R224" s="5">
        <v>-956088</v>
      </c>
      <c r="S224" s="5">
        <v>-551189</v>
      </c>
    </row>
    <row r="225" spans="3:26" ht="15.5" x14ac:dyDescent="0.35">
      <c r="C225" t="s">
        <v>206</v>
      </c>
      <c r="D225" s="5">
        <v>-5518911</v>
      </c>
      <c r="E225" s="5">
        <v>102975427</v>
      </c>
      <c r="F225" s="5">
        <v>44937235</v>
      </c>
      <c r="G225" s="5">
        <v>218090832</v>
      </c>
      <c r="I225" s="5">
        <v>190873687</v>
      </c>
      <c r="J225" s="5">
        <v>180094600</v>
      </c>
      <c r="K225" s="5">
        <v>-909089942</v>
      </c>
      <c r="L225" s="5">
        <v>207135626</v>
      </c>
      <c r="M225" s="5">
        <v>-315047030</v>
      </c>
      <c r="N225" s="5">
        <v>-49562017</v>
      </c>
      <c r="O225" s="5">
        <v>19054406</v>
      </c>
      <c r="P225" s="5">
        <v>203699125</v>
      </c>
      <c r="Q225" s="5">
        <v>122736632</v>
      </c>
      <c r="R225" s="5">
        <v>116660069</v>
      </c>
      <c r="S225" s="5">
        <v>219239542</v>
      </c>
      <c r="T225" s="5">
        <v>90231525</v>
      </c>
      <c r="U225" s="5">
        <v>-11643110</v>
      </c>
      <c r="V225" s="5">
        <v>-80703966</v>
      </c>
      <c r="W225" s="5">
        <v>498112706</v>
      </c>
      <c r="X225" s="5">
        <v>34764921</v>
      </c>
      <c r="Y225" s="5">
        <v>-39602632</v>
      </c>
      <c r="Z225" s="5">
        <v>-10858537</v>
      </c>
    </row>
    <row r="226" spans="3:26" ht="15.5" x14ac:dyDescent="0.35">
      <c r="C226" t="s">
        <v>507</v>
      </c>
      <c r="F226" s="5">
        <v>-347483756</v>
      </c>
      <c r="G226" s="5">
        <v>347483756</v>
      </c>
      <c r="J226" s="5">
        <v>3000000</v>
      </c>
    </row>
    <row r="227" spans="3:26" ht="15.5" x14ac:dyDescent="0.35">
      <c r="C227" t="s">
        <v>508</v>
      </c>
      <c r="F227" s="5">
        <v>86067556</v>
      </c>
      <c r="G227" s="5">
        <v>-86067556</v>
      </c>
    </row>
    <row r="228" spans="3:26" ht="15.5" x14ac:dyDescent="0.35">
      <c r="C228" t="s">
        <v>402</v>
      </c>
      <c r="D228" s="5">
        <v>-63306997</v>
      </c>
      <c r="E228" s="5">
        <v>64235085</v>
      </c>
      <c r="F228" s="5">
        <v>-131910268</v>
      </c>
      <c r="G228" s="5">
        <v>21573420</v>
      </c>
      <c r="I228" s="5">
        <v>-141389306</v>
      </c>
      <c r="J228" s="5">
        <v>-6401842</v>
      </c>
      <c r="K228" s="5">
        <v>211489976</v>
      </c>
      <c r="L228" s="5">
        <v>-35013685</v>
      </c>
      <c r="M228" s="5">
        <v>-1420646</v>
      </c>
      <c r="N228" s="5">
        <v>30115631</v>
      </c>
      <c r="O228" s="5">
        <v>2816166</v>
      </c>
      <c r="P228" s="5">
        <v>19015891</v>
      </c>
      <c r="Q228" s="5">
        <v>15709666</v>
      </c>
      <c r="R228" s="5">
        <v>-6853933</v>
      </c>
      <c r="S228" s="5">
        <v>1756123</v>
      </c>
      <c r="T228" s="5">
        <v>5292744</v>
      </c>
      <c r="U228" s="5">
        <v>19250782</v>
      </c>
      <c r="V228" s="5">
        <v>2700000</v>
      </c>
      <c r="W228" s="5">
        <v>23450782</v>
      </c>
      <c r="X228" s="5">
        <v>103898068</v>
      </c>
    </row>
    <row r="229" spans="3:26" ht="15.5" x14ac:dyDescent="0.35">
      <c r="C229" t="s">
        <v>509</v>
      </c>
      <c r="F229" s="5">
        <v>-14713595</v>
      </c>
      <c r="I229" s="5">
        <v>-14713595</v>
      </c>
      <c r="U229" s="5">
        <v>-22200000</v>
      </c>
      <c r="V229" s="5">
        <v>-13056929</v>
      </c>
      <c r="Y229" s="5">
        <v>-22000000</v>
      </c>
      <c r="Z229" s="5">
        <v>-5000000</v>
      </c>
    </row>
    <row r="230" spans="3:26" ht="15.5" x14ac:dyDescent="0.35">
      <c r="C230" t="s">
        <v>510</v>
      </c>
      <c r="F230" s="5">
        <v>-11966474</v>
      </c>
      <c r="G230" s="5">
        <v>-2746813</v>
      </c>
      <c r="I230" s="5">
        <v>-14713287</v>
      </c>
    </row>
    <row r="231" spans="3:26" ht="15.5" x14ac:dyDescent="0.35">
      <c r="C231" t="s">
        <v>511</v>
      </c>
    </row>
    <row r="232" spans="3:26" ht="15.5" x14ac:dyDescent="0.35">
      <c r="C232" t="s">
        <v>512</v>
      </c>
    </row>
    <row r="233" spans="3:26" ht="15.5" x14ac:dyDescent="0.35">
      <c r="C233" t="s">
        <v>513</v>
      </c>
    </row>
    <row r="234" spans="3:26" ht="15.5" x14ac:dyDescent="0.35">
      <c r="C234" t="s">
        <v>514</v>
      </c>
      <c r="D234" s="5">
        <v>119444431</v>
      </c>
      <c r="E234" s="5">
        <v>60465598</v>
      </c>
      <c r="F234" s="5">
        <v>367997094</v>
      </c>
      <c r="G234" s="5">
        <v>-102581598</v>
      </c>
      <c r="I234" s="5">
        <v>367997094</v>
      </c>
      <c r="J234" s="5">
        <v>96049906</v>
      </c>
      <c r="K234" s="5">
        <v>-220627487</v>
      </c>
      <c r="L234" s="5">
        <v>740888952</v>
      </c>
      <c r="M234" s="5">
        <v>-229073245</v>
      </c>
      <c r="N234" s="5">
        <v>-523459</v>
      </c>
      <c r="O234" s="5">
        <v>155529121</v>
      </c>
      <c r="P234" s="5">
        <v>138646141</v>
      </c>
      <c r="Q234" s="5">
        <v>167731422</v>
      </c>
      <c r="R234" s="5">
        <v>82012854</v>
      </c>
      <c r="S234" s="5">
        <v>298504940</v>
      </c>
      <c r="T234" s="5">
        <v>102904326</v>
      </c>
      <c r="U234" s="5">
        <v>10055395</v>
      </c>
      <c r="V234" s="5">
        <v>-53086805</v>
      </c>
      <c r="W234" s="5">
        <v>-38682617</v>
      </c>
      <c r="X234" s="5">
        <v>-45163285</v>
      </c>
      <c r="Y234" s="5">
        <v>-17468697</v>
      </c>
      <c r="Z234" s="5">
        <v>-16228188</v>
      </c>
    </row>
    <row r="235" spans="3:26" ht="15.5" x14ac:dyDescent="0.35">
      <c r="C235" t="s">
        <v>515</v>
      </c>
    </row>
    <row r="236" spans="3:26" ht="15.5" x14ac:dyDescent="0.35">
      <c r="C236" t="s">
        <v>516</v>
      </c>
      <c r="L236" s="5">
        <v>-5738270</v>
      </c>
      <c r="M236" s="5">
        <v>-26327643</v>
      </c>
      <c r="N236" s="5">
        <v>1702772</v>
      </c>
      <c r="O236" s="5">
        <v>-25212601</v>
      </c>
      <c r="P236" s="5">
        <v>27668183</v>
      </c>
      <c r="Q236" s="5">
        <v>8504696</v>
      </c>
      <c r="R236" s="5">
        <v>4780691</v>
      </c>
    </row>
    <row r="237" spans="3:26" ht="15.5" x14ac:dyDescent="0.35">
      <c r="C237" t="s">
        <v>517</v>
      </c>
      <c r="K237" s="5">
        <v>-63312800</v>
      </c>
      <c r="L237" s="5">
        <v>-270396368</v>
      </c>
      <c r="M237" s="5">
        <v>-30000000</v>
      </c>
    </row>
    <row r="238" spans="3:26" ht="15.5" x14ac:dyDescent="0.35">
      <c r="C238" t="s">
        <v>201</v>
      </c>
      <c r="M238" s="5">
        <v>50000000</v>
      </c>
    </row>
    <row r="239" spans="3:26" ht="15.5" x14ac:dyDescent="0.35">
      <c r="C239" t="s">
        <v>518</v>
      </c>
    </row>
    <row r="240" spans="3:26" ht="15.5" x14ac:dyDescent="0.35">
      <c r="C240" t="s">
        <v>519</v>
      </c>
      <c r="F240" s="5">
        <v>-261416200</v>
      </c>
      <c r="G240" s="5">
        <v>261416200</v>
      </c>
      <c r="J240" s="5">
        <v>3000000</v>
      </c>
    </row>
    <row r="241" spans="3:26" ht="15.5" x14ac:dyDescent="0.35">
      <c r="C241" t="s">
        <v>520</v>
      </c>
      <c r="G241" s="5">
        <v>-1200000</v>
      </c>
      <c r="K241" s="5">
        <v>6000000</v>
      </c>
      <c r="L241" s="5">
        <v>277457554</v>
      </c>
      <c r="N241" s="5">
        <v>29610028</v>
      </c>
      <c r="Q241" s="5">
        <v>3797636</v>
      </c>
      <c r="W241" s="5">
        <v>239146332</v>
      </c>
    </row>
    <row r="242" spans="3:26" ht="15.5" x14ac:dyDescent="0.35">
      <c r="C242" t="s">
        <v>521</v>
      </c>
      <c r="F242" s="5">
        <v>28009373</v>
      </c>
      <c r="G242" s="5">
        <v>56098149</v>
      </c>
      <c r="I242" s="5">
        <v>84107522</v>
      </c>
    </row>
    <row r="243" spans="3:26" ht="15.5" x14ac:dyDescent="0.35">
      <c r="C243" t="s">
        <v>522</v>
      </c>
      <c r="J243" s="5">
        <v>48887521</v>
      </c>
      <c r="K243" s="5">
        <v>-483790806</v>
      </c>
    </row>
    <row r="244" spans="3:26" ht="15.5" x14ac:dyDescent="0.35">
      <c r="C244" t="s">
        <v>523</v>
      </c>
      <c r="L244" s="5">
        <v>89325900</v>
      </c>
      <c r="M244" s="5">
        <v>119131200</v>
      </c>
      <c r="P244" s="5">
        <v>147795000</v>
      </c>
    </row>
    <row r="245" spans="3:26" ht="15.5" x14ac:dyDescent="0.35">
      <c r="C245" t="s">
        <v>524</v>
      </c>
      <c r="L245" s="5">
        <v>-31109052</v>
      </c>
    </row>
    <row r="246" spans="3:26" ht="15.5" x14ac:dyDescent="0.35">
      <c r="C246" t="s">
        <v>525</v>
      </c>
      <c r="W246" s="5">
        <v>293402804</v>
      </c>
    </row>
    <row r="247" spans="3:26" ht="15.5" x14ac:dyDescent="0.35">
      <c r="C247" t="s">
        <v>526</v>
      </c>
      <c r="V247" s="5">
        <v>-1000000</v>
      </c>
      <c r="X247" s="5">
        <v>-556112</v>
      </c>
    </row>
    <row r="248" spans="3:26" ht="15.5" x14ac:dyDescent="0.35">
      <c r="C248" t="s">
        <v>527</v>
      </c>
    </row>
    <row r="249" spans="3:26" ht="15.5" x14ac:dyDescent="0.35">
      <c r="C249" t="s">
        <v>528</v>
      </c>
      <c r="U249" s="5">
        <v>137453</v>
      </c>
    </row>
    <row r="250" spans="3:26" ht="15.5" x14ac:dyDescent="0.35">
      <c r="C250" t="s">
        <v>529</v>
      </c>
      <c r="R250" s="5">
        <v>84215949</v>
      </c>
      <c r="S250" s="5">
        <v>92392</v>
      </c>
      <c r="T250" s="5">
        <v>848</v>
      </c>
      <c r="U250" s="5">
        <v>1023</v>
      </c>
    </row>
    <row r="251" spans="3:26" ht="15.5" x14ac:dyDescent="0.35">
      <c r="C251" t="s">
        <v>530</v>
      </c>
    </row>
    <row r="252" spans="3:26" ht="15.5" x14ac:dyDescent="0.35">
      <c r="C252" t="s">
        <v>531</v>
      </c>
      <c r="D252" s="5">
        <v>1710212</v>
      </c>
      <c r="E252" s="5">
        <v>-1710212</v>
      </c>
      <c r="F252" s="5">
        <v>-1466007</v>
      </c>
      <c r="G252" s="5">
        <v>-1234076</v>
      </c>
      <c r="I252" s="5">
        <v>-5273541</v>
      </c>
      <c r="J252" s="5">
        <v>-4631910</v>
      </c>
      <c r="K252" s="5">
        <v>-56746714</v>
      </c>
      <c r="L252" s="5">
        <v>-58566723</v>
      </c>
      <c r="M252" s="5">
        <v>-3097618</v>
      </c>
      <c r="N252" s="5">
        <v>-3054787</v>
      </c>
      <c r="O252" s="5">
        <v>-615378</v>
      </c>
      <c r="P252" s="5">
        <v>-203817</v>
      </c>
      <c r="T252" s="5">
        <v>-306139</v>
      </c>
      <c r="U252" s="5">
        <v>-1165317</v>
      </c>
      <c r="V252" s="5">
        <v>-1102932</v>
      </c>
      <c r="W252" s="5">
        <v>-844569</v>
      </c>
      <c r="X252" s="5">
        <v>-26347</v>
      </c>
    </row>
    <row r="253" spans="3:26" ht="15.5" x14ac:dyDescent="0.35">
      <c r="C253" t="s">
        <v>457</v>
      </c>
      <c r="F253" s="5">
        <v>18199806</v>
      </c>
      <c r="I253" s="5">
        <v>15452685</v>
      </c>
      <c r="J253" s="5">
        <v>246185018</v>
      </c>
      <c r="X253" s="5">
        <v>-6650000</v>
      </c>
      <c r="Z253" s="5">
        <v>27000000</v>
      </c>
    </row>
    <row r="254" spans="3:26" ht="15.5" x14ac:dyDescent="0.35">
      <c r="C254" t="s">
        <v>456</v>
      </c>
      <c r="D254" s="5">
        <v>-1796303</v>
      </c>
      <c r="F254" s="5">
        <v>74843487</v>
      </c>
      <c r="G254" s="5">
        <v>2746813</v>
      </c>
      <c r="I254" s="5">
        <v>74843487</v>
      </c>
      <c r="J254" s="5">
        <v>97151521</v>
      </c>
    </row>
    <row r="255" spans="3:26" ht="15.5" x14ac:dyDescent="0.35">
      <c r="C255" t="s">
        <v>532</v>
      </c>
      <c r="D255" s="5">
        <v>-22370255</v>
      </c>
      <c r="E255" s="5">
        <v>-20015044</v>
      </c>
      <c r="F255" s="5">
        <v>-22639982</v>
      </c>
      <c r="G255" s="5">
        <v>-15981263</v>
      </c>
      <c r="I255" s="5">
        <v>-70543845</v>
      </c>
      <c r="J255" s="5">
        <v>-62873305</v>
      </c>
      <c r="K255" s="5">
        <v>-93692529</v>
      </c>
      <c r="L255" s="5">
        <v>-176454780</v>
      </c>
      <c r="M255" s="5">
        <v>-81150670</v>
      </c>
      <c r="N255" s="5">
        <v>-81851598</v>
      </c>
      <c r="O255" s="5">
        <v>-100565679</v>
      </c>
      <c r="P255" s="5">
        <v>-80355143</v>
      </c>
      <c r="Q255" s="5">
        <v>-59578520</v>
      </c>
      <c r="R255" s="5">
        <v>-42034405</v>
      </c>
      <c r="S255" s="5">
        <v>-40630512</v>
      </c>
      <c r="T255" s="5">
        <v>-17567807</v>
      </c>
      <c r="U255" s="5">
        <v>-11477692</v>
      </c>
      <c r="V255" s="5">
        <v>-10393093</v>
      </c>
      <c r="W255" s="5">
        <v>-18241216</v>
      </c>
      <c r="X255" s="5">
        <v>-16737403</v>
      </c>
      <c r="Y255" s="5">
        <v>-15433695</v>
      </c>
      <c r="Z255" s="5">
        <v>-10521770</v>
      </c>
    </row>
    <row r="256" spans="3:26" ht="15.5" x14ac:dyDescent="0.35">
      <c r="C256" t="s">
        <v>533</v>
      </c>
    </row>
    <row r="257" spans="2:26" ht="15.5" x14ac:dyDescent="0.35">
      <c r="C257" t="s">
        <v>534</v>
      </c>
    </row>
    <row r="258" spans="2:26" ht="15.5" x14ac:dyDescent="0.35">
      <c r="C258" t="s">
        <v>535</v>
      </c>
      <c r="Y258" s="5">
        <v>15299760</v>
      </c>
    </row>
    <row r="259" spans="2:26" ht="15.5" x14ac:dyDescent="0.35">
      <c r="C259" t="s">
        <v>536</v>
      </c>
      <c r="Q259" s="5">
        <v>1483614</v>
      </c>
    </row>
    <row r="260" spans="2:26" ht="15.5" x14ac:dyDescent="0.35">
      <c r="C260" t="s">
        <v>537</v>
      </c>
    </row>
    <row r="261" spans="2:26" ht="15.5" x14ac:dyDescent="0.35">
      <c r="C261" t="s">
        <v>538</v>
      </c>
    </row>
    <row r="262" spans="2:26" ht="15.5" x14ac:dyDescent="0.35">
      <c r="C262" t="s">
        <v>539</v>
      </c>
      <c r="D262" s="5">
        <v>-39199999</v>
      </c>
      <c r="F262" s="5">
        <v>1</v>
      </c>
      <c r="I262" s="5">
        <v>-104893527</v>
      </c>
      <c r="J262" s="5">
        <v>-237272309</v>
      </c>
      <c r="K262" s="5">
        <v>-208409582</v>
      </c>
      <c r="L262" s="5">
        <v>-323257902</v>
      </c>
      <c r="M262" s="5">
        <v>-113108408</v>
      </c>
      <c r="N262" s="5">
        <v>-25560604</v>
      </c>
      <c r="O262" s="5">
        <v>-12897223</v>
      </c>
      <c r="P262" s="5">
        <v>-48867130</v>
      </c>
      <c r="Q262" s="5">
        <v>-14911882</v>
      </c>
      <c r="R262" s="5">
        <v>-5461087</v>
      </c>
      <c r="S262" s="5">
        <v>-1028356</v>
      </c>
      <c r="U262" s="5">
        <v>-6244754</v>
      </c>
      <c r="V262" s="5">
        <v>-4764207</v>
      </c>
      <c r="W262" s="5">
        <v>-118810</v>
      </c>
    </row>
    <row r="263" spans="2:26" ht="15.5" x14ac:dyDescent="0.35">
      <c r="C263" t="s">
        <v>540</v>
      </c>
      <c r="T263" s="5">
        <v>175208</v>
      </c>
    </row>
    <row r="264" spans="2:26" ht="15.5" x14ac:dyDescent="0.35">
      <c r="C264" t="s">
        <v>224</v>
      </c>
      <c r="D264" s="5">
        <v>236545610</v>
      </c>
      <c r="E264" s="5">
        <v>83089490</v>
      </c>
      <c r="F264" s="5">
        <v>-191413740</v>
      </c>
      <c r="G264" s="5">
        <v>161789380</v>
      </c>
      <c r="I264" s="5">
        <v>-452637465</v>
      </c>
      <c r="J264" s="5">
        <v>278590401</v>
      </c>
      <c r="K264" s="5">
        <v>-470030899</v>
      </c>
      <c r="L264" s="5">
        <v>572776739</v>
      </c>
      <c r="M264" s="5">
        <v>-89051805</v>
      </c>
      <c r="N264" s="5">
        <v>285401060</v>
      </c>
      <c r="O264" s="5">
        <v>102572442</v>
      </c>
      <c r="P264" s="5">
        <v>-34763404</v>
      </c>
      <c r="Q264" s="5">
        <v>104633098</v>
      </c>
      <c r="R264" s="5">
        <v>-1186543</v>
      </c>
      <c r="S264" s="5">
        <v>42929841</v>
      </c>
      <c r="T264" s="5">
        <v>-62396355</v>
      </c>
      <c r="U264" s="5">
        <v>-52656294</v>
      </c>
      <c r="V264" s="5">
        <v>-221668975</v>
      </c>
      <c r="W264" s="5">
        <v>413026254</v>
      </c>
      <c r="X264" s="5">
        <v>46752895</v>
      </c>
      <c r="Y264" s="5">
        <v>15793864</v>
      </c>
      <c r="Z264" s="5">
        <v>-22904081</v>
      </c>
    </row>
    <row r="265" spans="2:26" ht="15.5" x14ac:dyDescent="0.35">
      <c r="C265" t="s">
        <v>225</v>
      </c>
      <c r="E265" s="5">
        <v>412828764</v>
      </c>
      <c r="I265" s="5">
        <v>882967738</v>
      </c>
      <c r="J265" s="5">
        <v>617327211</v>
      </c>
      <c r="K265" s="5">
        <v>1084680519</v>
      </c>
      <c r="L265" s="5">
        <v>521356411</v>
      </c>
      <c r="M265" s="5">
        <v>610992594</v>
      </c>
      <c r="N265" s="5">
        <v>325908109</v>
      </c>
      <c r="O265" s="5">
        <v>222608203</v>
      </c>
      <c r="P265" s="5">
        <v>258058106</v>
      </c>
      <c r="Q265" s="5">
        <v>153422178</v>
      </c>
      <c r="R265" s="5">
        <v>155751418</v>
      </c>
      <c r="S265" s="5">
        <v>117499523</v>
      </c>
      <c r="T265" s="5">
        <v>181561906</v>
      </c>
      <c r="U265" s="5">
        <v>251306503</v>
      </c>
      <c r="V265" s="5">
        <v>481385444</v>
      </c>
      <c r="W265" s="5">
        <v>68784724</v>
      </c>
      <c r="X265" s="5">
        <v>28637634</v>
      </c>
      <c r="Y265" s="5">
        <v>5652683</v>
      </c>
      <c r="Z265" s="5">
        <v>28556764</v>
      </c>
    </row>
    <row r="266" spans="2:26" ht="15.5" x14ac:dyDescent="0.35">
      <c r="C266" t="s">
        <v>375</v>
      </c>
      <c r="D266" s="5">
        <v>-6633254</v>
      </c>
      <c r="E266" s="5">
        <v>-2490110</v>
      </c>
      <c r="I266" s="5">
        <v>-17501509</v>
      </c>
      <c r="J266" s="5">
        <v>-12949874</v>
      </c>
      <c r="K266" s="5">
        <v>2677591</v>
      </c>
      <c r="L266" s="5">
        <v>-9452631</v>
      </c>
      <c r="M266" s="5">
        <v>-584378</v>
      </c>
      <c r="N266" s="5">
        <v>-316575</v>
      </c>
      <c r="O266" s="5">
        <v>727464</v>
      </c>
      <c r="P266" s="5">
        <v>-686499</v>
      </c>
      <c r="Q266" s="5">
        <v>2830</v>
      </c>
      <c r="R266" s="5">
        <v>-1142697</v>
      </c>
      <c r="S266" s="5">
        <v>-4677946</v>
      </c>
      <c r="T266" s="5">
        <v>-1666028</v>
      </c>
      <c r="U266" s="5">
        <v>-17088303</v>
      </c>
      <c r="V266" s="5">
        <v>-8409966</v>
      </c>
      <c r="W266" s="5">
        <v>-425534</v>
      </c>
      <c r="X266" s="5">
        <v>585282</v>
      </c>
    </row>
    <row r="267" spans="2:26" ht="15.5" x14ac:dyDescent="0.35">
      <c r="C267" t="s">
        <v>541</v>
      </c>
      <c r="X267" s="5">
        <v>-7191087</v>
      </c>
    </row>
    <row r="268" spans="2:26" ht="15.5" x14ac:dyDescent="0.35">
      <c r="C268" t="s">
        <v>91</v>
      </c>
    </row>
    <row r="269" spans="2:26" ht="15.5" x14ac:dyDescent="0.35">
      <c r="C269" t="s">
        <v>226</v>
      </c>
      <c r="D269" s="5">
        <v>229912356</v>
      </c>
      <c r="E269" s="5">
        <v>493428144</v>
      </c>
      <c r="F269" s="5">
        <v>-191413740</v>
      </c>
      <c r="G269" s="5">
        <v>161789380</v>
      </c>
      <c r="I269" s="5">
        <v>412828764</v>
      </c>
      <c r="J269" s="5">
        <v>882967738</v>
      </c>
      <c r="K269" s="5">
        <v>617327211</v>
      </c>
      <c r="L269" s="5">
        <v>1084680519</v>
      </c>
      <c r="M269" s="5">
        <v>521356411</v>
      </c>
      <c r="N269" s="5">
        <v>610992594</v>
      </c>
      <c r="O269" s="5">
        <v>325908109</v>
      </c>
      <c r="P269" s="5">
        <v>222608203</v>
      </c>
      <c r="Q269" s="5">
        <v>258058106</v>
      </c>
      <c r="R269" s="5">
        <v>153422178</v>
      </c>
      <c r="S269" s="5">
        <v>155751418</v>
      </c>
      <c r="T269" s="5">
        <v>117499523</v>
      </c>
      <c r="U269" s="5">
        <v>181561906</v>
      </c>
      <c r="V269" s="5">
        <v>251306503</v>
      </c>
      <c r="W269" s="5">
        <v>481385444</v>
      </c>
      <c r="X269" s="5">
        <v>68784724</v>
      </c>
      <c r="Y269" s="5">
        <v>21446547</v>
      </c>
      <c r="Z269" s="5">
        <v>5652683</v>
      </c>
    </row>
    <row r="271" spans="2:26" ht="15.5" x14ac:dyDescent="0.35">
      <c r="B271" t="s">
        <v>227</v>
      </c>
      <c r="C271" t="s">
        <v>12</v>
      </c>
      <c r="D271" s="5">
        <v>192640000000</v>
      </c>
      <c r="E271" s="5">
        <v>7710000000</v>
      </c>
      <c r="F271" s="5">
        <v>7710000000</v>
      </c>
      <c r="G271" s="5">
        <v>7710000000</v>
      </c>
      <c r="I271" s="5">
        <v>7710000000</v>
      </c>
      <c r="J271" s="5">
        <v>7710000000</v>
      </c>
      <c r="K271" s="5">
        <v>770000000</v>
      </c>
      <c r="L271" s="5">
        <v>770000000</v>
      </c>
      <c r="M271" s="5">
        <v>770000000</v>
      </c>
      <c r="N271" s="5">
        <v>770000000</v>
      </c>
      <c r="O271" s="5">
        <v>770000000</v>
      </c>
      <c r="P271" s="5">
        <v>770000000</v>
      </c>
      <c r="Q271" s="5">
        <v>770000000</v>
      </c>
      <c r="R271" s="5">
        <v>770000000</v>
      </c>
      <c r="S271" s="5">
        <v>770000000</v>
      </c>
      <c r="T271" s="5">
        <v>770000000</v>
      </c>
      <c r="U271" s="5">
        <v>770000000</v>
      </c>
      <c r="V271" s="5">
        <v>770000000</v>
      </c>
      <c r="W271" s="5">
        <v>770000000</v>
      </c>
      <c r="X271" s="5">
        <v>770000000</v>
      </c>
      <c r="Y271" s="5">
        <v>770000000</v>
      </c>
      <c r="Z271" s="5">
        <v>70000000</v>
      </c>
    </row>
    <row r="272" spans="2:26" ht="15.5" x14ac:dyDescent="0.35">
      <c r="C272" t="s">
        <v>228</v>
      </c>
      <c r="D272" s="6">
        <v>8.39</v>
      </c>
      <c r="E272" s="6">
        <v>179.97</v>
      </c>
      <c r="F272" s="6">
        <v>115.29</v>
      </c>
      <c r="G272" s="6">
        <v>170.3</v>
      </c>
    </row>
    <row r="273" spans="3:7" ht="15.5" x14ac:dyDescent="0.35">
      <c r="C273" t="s">
        <v>229</v>
      </c>
      <c r="D273" s="6">
        <v>94.76</v>
      </c>
      <c r="E273" s="6">
        <v>366.73</v>
      </c>
      <c r="F273" s="6">
        <v>876.05</v>
      </c>
      <c r="G273" s="6">
        <v>623.61</v>
      </c>
    </row>
    <row r="274" spans="3:7" ht="15.5" x14ac:dyDescent="0.35">
      <c r="C274" t="s">
        <v>73</v>
      </c>
      <c r="D274" s="6">
        <v>8.09</v>
      </c>
      <c r="E274" s="6">
        <v>43.52</v>
      </c>
      <c r="F274" s="6">
        <v>60.49</v>
      </c>
      <c r="G274" s="6">
        <v>71.78</v>
      </c>
    </row>
    <row r="275" spans="3:7" ht="15.5" x14ac:dyDescent="0.35">
      <c r="C275" t="s">
        <v>230</v>
      </c>
      <c r="E275" s="5">
        <v>2327900000000</v>
      </c>
      <c r="F275" s="5">
        <v>2384380000000</v>
      </c>
      <c r="G275" s="5">
        <v>1482380000000</v>
      </c>
    </row>
    <row r="276" spans="3:7" ht="15.5" x14ac:dyDescent="0.35">
      <c r="C276" t="s">
        <v>231</v>
      </c>
      <c r="D276" s="6">
        <v>1.49E-2</v>
      </c>
      <c r="E276" s="6">
        <v>1.77E-2</v>
      </c>
      <c r="F276" s="6">
        <v>1.2E-2</v>
      </c>
      <c r="G276" s="6">
        <v>1.8799999999999997E-2</v>
      </c>
    </row>
    <row r="277" spans="3:7" ht="15.5" x14ac:dyDescent="0.35">
      <c r="C277" t="s">
        <v>232</v>
      </c>
      <c r="D277" s="6">
        <v>4.3099999999999999E-2</v>
      </c>
      <c r="E277" s="6">
        <v>4.3200000000000002E-2</v>
      </c>
      <c r="F277" s="6">
        <v>2.92E-2</v>
      </c>
      <c r="G277" s="6">
        <v>4.4299999999999999E-2</v>
      </c>
    </row>
    <row r="278" spans="3:7" ht="15.5" x14ac:dyDescent="0.35">
      <c r="C278" t="s">
        <v>233</v>
      </c>
      <c r="D278" s="6">
        <v>4.9699999999999994E-2</v>
      </c>
      <c r="E278" s="6">
        <v>3.1800000000000002E-2</v>
      </c>
      <c r="F278" s="6">
        <v>3.5099999999999999E-2</v>
      </c>
      <c r="G278" s="6">
        <v>2.2200000000000001E-2</v>
      </c>
    </row>
    <row r="279" spans="3:7" ht="15.5" x14ac:dyDescent="0.35">
      <c r="C279" t="s">
        <v>234</v>
      </c>
      <c r="D279" s="6">
        <v>10.02</v>
      </c>
      <c r="E279" s="6">
        <v>5.67</v>
      </c>
      <c r="F279" s="6">
        <v>5.32</v>
      </c>
      <c r="G279" s="6">
        <v>4.4000000000000004</v>
      </c>
    </row>
    <row r="280" spans="3:7" ht="15.5" x14ac:dyDescent="0.35">
      <c r="C280" t="s">
        <v>235</v>
      </c>
      <c r="D280" s="5">
        <v>54555000000000</v>
      </c>
      <c r="E280" s="5">
        <v>40258000000000</v>
      </c>
      <c r="F280" s="5">
        <v>37807000000000</v>
      </c>
      <c r="G280" s="5">
        <v>35980000000000</v>
      </c>
    </row>
    <row r="281" spans="3:7" ht="15.5" x14ac:dyDescent="0.35">
      <c r="C281" t="s">
        <v>236</v>
      </c>
      <c r="D281" s="6">
        <v>4.09</v>
      </c>
      <c r="E281" s="6">
        <v>15.86</v>
      </c>
      <c r="F281" s="6">
        <v>25.62</v>
      </c>
      <c r="G281" s="6">
        <v>27.64</v>
      </c>
    </row>
    <row r="282" spans="3:7" ht="15.5" x14ac:dyDescent="0.35">
      <c r="C282" t="s">
        <v>237</v>
      </c>
      <c r="D282" s="6">
        <v>194.55</v>
      </c>
      <c r="E282" s="6">
        <v>4162.55</v>
      </c>
      <c r="F282" s="6">
        <v>3942.16</v>
      </c>
      <c r="G282" s="6">
        <v>3842.28</v>
      </c>
    </row>
    <row r="283" spans="3:7" ht="15.5" x14ac:dyDescent="0.35">
      <c r="C283" t="s">
        <v>238</v>
      </c>
      <c r="D283" s="6">
        <v>4.51</v>
      </c>
      <c r="E283" s="6">
        <v>16.059999999999999</v>
      </c>
      <c r="F283" s="6">
        <v>25.96</v>
      </c>
      <c r="G283" s="6">
        <v>28.02</v>
      </c>
    </row>
    <row r="284" spans="3:7" ht="15.5" x14ac:dyDescent="0.35">
      <c r="C284" t="s">
        <v>239</v>
      </c>
      <c r="D284" s="6">
        <v>176.22</v>
      </c>
      <c r="E284" s="6">
        <v>4110.45</v>
      </c>
      <c r="F284" s="6">
        <v>3890.77</v>
      </c>
      <c r="G284" s="6">
        <v>3790.16</v>
      </c>
    </row>
    <row r="285" spans="3:7" ht="15.5" x14ac:dyDescent="0.35">
      <c r="C285" t="s">
        <v>240</v>
      </c>
      <c r="D285" s="5">
        <v>5664000000000</v>
      </c>
      <c r="E285" s="5">
        <v>4211000000000</v>
      </c>
      <c r="F285" s="5">
        <v>3200000000000</v>
      </c>
      <c r="G285" s="5">
        <v>6268000000000</v>
      </c>
    </row>
    <row r="286" spans="3:7" ht="15.5" x14ac:dyDescent="0.35">
      <c r="C286" t="s">
        <v>241</v>
      </c>
      <c r="D286" s="5">
        <v>28543000000000</v>
      </c>
      <c r="E286" s="5">
        <v>22925000000000</v>
      </c>
      <c r="F286" s="5">
        <v>21649000000000</v>
      </c>
      <c r="G286" s="5">
        <v>17745000000000</v>
      </c>
    </row>
    <row r="287" spans="3:7" ht="15.5" x14ac:dyDescent="0.35">
      <c r="C287" t="s">
        <v>242</v>
      </c>
      <c r="D287" s="5">
        <v>37478000000000</v>
      </c>
      <c r="E287" s="5">
        <v>32075000000000</v>
      </c>
      <c r="F287" s="5">
        <v>30376000000000</v>
      </c>
      <c r="G287" s="5">
        <v>29607000000000</v>
      </c>
    </row>
    <row r="288" spans="3:7" ht="15.5" x14ac:dyDescent="0.35">
      <c r="C288" t="s">
        <v>24</v>
      </c>
      <c r="D288" s="5">
        <v>34207000000000</v>
      </c>
      <c r="E288" s="5">
        <v>27136000000000</v>
      </c>
      <c r="F288" s="5">
        <v>24849000000000</v>
      </c>
      <c r="G288" s="5">
        <v>24013000000000</v>
      </c>
    </row>
    <row r="289" spans="3:26" ht="15.5" x14ac:dyDescent="0.35">
      <c r="C289" t="s">
        <v>21</v>
      </c>
      <c r="D289" s="5">
        <v>21260000000000</v>
      </c>
      <c r="E289" s="5">
        <v>18748000000000</v>
      </c>
      <c r="F289" s="5">
        <v>17946000000000</v>
      </c>
      <c r="G289" s="5">
        <v>13927000000000</v>
      </c>
    </row>
    <row r="290" spans="3:26" ht="15.5" x14ac:dyDescent="0.35">
      <c r="C290" t="s">
        <v>243</v>
      </c>
      <c r="D290" s="5">
        <v>17465000000000</v>
      </c>
      <c r="E290" s="5">
        <v>18102000000000</v>
      </c>
      <c r="F290" s="5">
        <v>16635000000000</v>
      </c>
      <c r="G290" s="5">
        <v>15580000000000</v>
      </c>
    </row>
    <row r="291" spans="3:26" ht="15.5" x14ac:dyDescent="0.35">
      <c r="C291" t="s">
        <v>244</v>
      </c>
      <c r="D291" s="5">
        <v>3424000000000</v>
      </c>
      <c r="E291" s="5">
        <v>632000000000</v>
      </c>
      <c r="F291" s="5">
        <v>1144000000000</v>
      </c>
      <c r="G291" s="5">
        <v>195000000000</v>
      </c>
    </row>
    <row r="292" spans="3:26" ht="15.5" x14ac:dyDescent="0.35">
      <c r="C292" t="s">
        <v>245</v>
      </c>
      <c r="D292" s="5">
        <v>-1748000000000</v>
      </c>
      <c r="E292" s="5">
        <v>-1367000000000</v>
      </c>
      <c r="F292" s="5">
        <v>-2897000000000</v>
      </c>
      <c r="G292" s="5">
        <v>-1397000000000</v>
      </c>
    </row>
    <row r="293" spans="3:26" ht="15.5" x14ac:dyDescent="0.35">
      <c r="C293" t="s">
        <v>13</v>
      </c>
      <c r="D293" s="5">
        <v>1676000000000</v>
      </c>
      <c r="E293" s="5">
        <v>-735000000000</v>
      </c>
      <c r="F293" s="5">
        <v>-1753000000000</v>
      </c>
      <c r="G293" s="5">
        <v>-1202000000000</v>
      </c>
    </row>
    <row r="294" spans="3:26" ht="15.5" x14ac:dyDescent="0.35">
      <c r="C294" t="s">
        <v>16</v>
      </c>
      <c r="D294" s="6">
        <v>8.6999999999999993</v>
      </c>
      <c r="E294" s="6">
        <v>-95.38</v>
      </c>
      <c r="F294" s="6">
        <v>-227.52</v>
      </c>
      <c r="G294" s="6">
        <v>-156.04</v>
      </c>
    </row>
    <row r="295" spans="3:26" ht="15.5" x14ac:dyDescent="0.35">
      <c r="C295" t="s">
        <v>58</v>
      </c>
      <c r="I295" s="6">
        <v>492.99</v>
      </c>
      <c r="J295" s="6">
        <v>635.77</v>
      </c>
      <c r="K295" s="6">
        <v>8436.9500000000007</v>
      </c>
      <c r="L295" s="6">
        <v>11388.3</v>
      </c>
      <c r="M295" s="6">
        <v>2230.2199999999998</v>
      </c>
      <c r="N295" s="6">
        <v>-1585.69</v>
      </c>
      <c r="O295" s="6">
        <v>921.99</v>
      </c>
      <c r="P295" s="6">
        <v>1652.41</v>
      </c>
      <c r="Q295" s="6">
        <v>1487.27</v>
      </c>
      <c r="R295" s="6">
        <v>960.09</v>
      </c>
      <c r="S295" s="6">
        <v>-91.06</v>
      </c>
      <c r="T295" s="6">
        <v>99.74</v>
      </c>
      <c r="U295" s="6">
        <v>-247.62</v>
      </c>
      <c r="V295" s="6">
        <v>201.58</v>
      </c>
      <c r="W295" s="6">
        <v>392.18</v>
      </c>
      <c r="X295" s="6">
        <v>222.09</v>
      </c>
      <c r="Y295" s="6">
        <v>68.11</v>
      </c>
      <c r="Z295" s="6">
        <v>4554.83</v>
      </c>
    </row>
    <row r="296" spans="3:26" ht="15.5" x14ac:dyDescent="0.35">
      <c r="C296" t="s">
        <v>72</v>
      </c>
      <c r="I296" s="6">
        <v>204.87</v>
      </c>
      <c r="J296" s="6">
        <v>58.2</v>
      </c>
      <c r="K296" s="6">
        <v>9.48</v>
      </c>
      <c r="L296" s="6">
        <v>3.49</v>
      </c>
      <c r="M296" s="6">
        <v>21.97</v>
      </c>
      <c r="N296" s="6">
        <v>-10.09</v>
      </c>
      <c r="O296" s="6">
        <v>15.05</v>
      </c>
      <c r="P296" s="6">
        <v>8.17</v>
      </c>
      <c r="Q296" s="6">
        <v>9.35</v>
      </c>
      <c r="R296" s="6">
        <v>5.78</v>
      </c>
      <c r="S296" s="6">
        <v>-132.88</v>
      </c>
      <c r="T296" s="6">
        <v>129.34</v>
      </c>
      <c r="U296" s="6">
        <v>-54.52</v>
      </c>
      <c r="V296" s="6">
        <v>67.47</v>
      </c>
      <c r="W296" s="6">
        <v>29.2</v>
      </c>
      <c r="X296" s="6">
        <v>81.27</v>
      </c>
      <c r="Y296" s="6">
        <v>82.22</v>
      </c>
      <c r="Z296" s="5">
        <v>0</v>
      </c>
    </row>
    <row r="297" spans="3:26" ht="15.5" x14ac:dyDescent="0.35">
      <c r="C297" t="s">
        <v>75</v>
      </c>
      <c r="I297" s="6">
        <v>16.920000000000002</v>
      </c>
      <c r="J297" s="6">
        <v>5.96</v>
      </c>
      <c r="K297" s="6">
        <v>0.81</v>
      </c>
      <c r="L297" s="6">
        <v>0.35</v>
      </c>
      <c r="M297" s="6">
        <v>1.22</v>
      </c>
      <c r="N297" s="6">
        <v>0.56000000000000005</v>
      </c>
      <c r="O297" s="6">
        <v>0.45</v>
      </c>
      <c r="P297" s="6">
        <v>0.41</v>
      </c>
      <c r="Q297" s="6">
        <v>0.61</v>
      </c>
      <c r="R297" s="6">
        <v>0.45</v>
      </c>
      <c r="S297" s="6">
        <v>1.4</v>
      </c>
      <c r="T297" s="6">
        <v>1.33</v>
      </c>
      <c r="U297" s="6">
        <v>1.41</v>
      </c>
      <c r="V297" s="6">
        <v>1.72</v>
      </c>
      <c r="W297" s="6">
        <v>1.65</v>
      </c>
      <c r="X297" s="6">
        <v>4.25</v>
      </c>
      <c r="Y297" s="6">
        <v>2.11</v>
      </c>
      <c r="Z297" s="5">
        <v>0</v>
      </c>
    </row>
    <row r="298" spans="3:26" ht="15.5" x14ac:dyDescent="0.35">
      <c r="C298" t="s">
        <v>246</v>
      </c>
      <c r="I298" s="5">
        <v>7888920000000</v>
      </c>
      <c r="J298" s="5">
        <v>11639910000000</v>
      </c>
      <c r="K298" s="5">
        <v>23163400000000</v>
      </c>
      <c r="L298" s="5">
        <v>30822480000000</v>
      </c>
      <c r="N298" s="5">
        <v>3508740000000</v>
      </c>
      <c r="O298" s="5">
        <v>4025090000000</v>
      </c>
      <c r="P298" s="5">
        <v>5343380000000</v>
      </c>
    </row>
    <row r="299" spans="3:26" ht="15.5" x14ac:dyDescent="0.35">
      <c r="C299" t="s">
        <v>247</v>
      </c>
      <c r="I299" s="6">
        <v>5.1500000000000004E-2</v>
      </c>
      <c r="J299" s="6">
        <v>8.2100000000000006E-2</v>
      </c>
      <c r="K299" s="6">
        <v>0.13750000000000001</v>
      </c>
      <c r="L299" s="6">
        <v>8.6599999999999996E-2</v>
      </c>
      <c r="M299" s="6">
        <v>0.04</v>
      </c>
      <c r="N299" s="6">
        <v>-2.9900000000000003E-2</v>
      </c>
      <c r="O299" s="6">
        <v>1.37E-2</v>
      </c>
      <c r="P299" s="6">
        <v>2.6000000000000002E-2</v>
      </c>
      <c r="Q299" s="6">
        <v>3.0899999999999997E-2</v>
      </c>
      <c r="R299" s="6">
        <v>2.4700000000000003E-2</v>
      </c>
      <c r="S299" s="6">
        <v>-2.8999999999999998E-3</v>
      </c>
      <c r="T299" s="6">
        <v>4.6999999999999993E-3</v>
      </c>
      <c r="U299" s="6">
        <v>-1.3000000000000001E-2</v>
      </c>
      <c r="V299" s="6">
        <v>1.32E-2</v>
      </c>
      <c r="W299" s="6">
        <v>2.6000000000000002E-2</v>
      </c>
      <c r="X299" s="6">
        <v>2.86E-2</v>
      </c>
      <c r="Y299" s="6">
        <v>1.01E-2</v>
      </c>
      <c r="Z299" s="6">
        <v>5.1200000000000002E-2</v>
      </c>
    </row>
    <row r="300" spans="3:26" ht="15.5" x14ac:dyDescent="0.35">
      <c r="C300" t="s">
        <v>248</v>
      </c>
      <c r="I300" s="6">
        <v>0.12509999999999999</v>
      </c>
      <c r="J300" s="6">
        <v>0.1885</v>
      </c>
      <c r="K300" s="6">
        <v>0.3044</v>
      </c>
      <c r="L300" s="6">
        <v>0.27149999999999996</v>
      </c>
      <c r="M300" s="6">
        <v>7.8799999999999995E-2</v>
      </c>
      <c r="N300" s="6">
        <v>-6.3700000000000007E-2</v>
      </c>
      <c r="O300" s="6">
        <v>3.44E-2</v>
      </c>
      <c r="P300" s="6">
        <v>6.3500000000000001E-2</v>
      </c>
      <c r="Q300" s="6">
        <v>6.3899999999999998E-2</v>
      </c>
      <c r="R300" s="6">
        <v>4.7E-2</v>
      </c>
      <c r="S300" s="6">
        <v>-6.0999999999999995E-3</v>
      </c>
      <c r="T300" s="6">
        <v>8.199999999999999E-3</v>
      </c>
      <c r="U300" s="6">
        <v>-0.02</v>
      </c>
      <c r="V300" s="6">
        <v>1.9799999999999998E-2</v>
      </c>
      <c r="W300" s="6">
        <v>4.1299999999999996E-2</v>
      </c>
      <c r="X300" s="6">
        <v>5.67E-2</v>
      </c>
      <c r="Y300" s="6">
        <v>1.7299999999999999E-2</v>
      </c>
      <c r="Z300" s="6">
        <v>9.6500000000000002E-2</v>
      </c>
    </row>
    <row r="301" spans="3:26" ht="15.5" x14ac:dyDescent="0.35">
      <c r="C301" t="s">
        <v>249</v>
      </c>
      <c r="I301" s="6">
        <v>0.12480000000000001</v>
      </c>
      <c r="J301" s="6">
        <v>0.25659999999999999</v>
      </c>
      <c r="K301" s="6">
        <v>0.34850000000000003</v>
      </c>
      <c r="L301" s="6">
        <v>0.48649999999999999</v>
      </c>
      <c r="M301" s="6">
        <v>0.22210000000000002</v>
      </c>
      <c r="N301" s="6">
        <v>6.9199999999999998E-2</v>
      </c>
      <c r="O301" s="6">
        <v>8.199999999999999E-2</v>
      </c>
      <c r="P301" s="6">
        <v>0.13200000000000001</v>
      </c>
      <c r="Q301" s="6">
        <v>0.1361</v>
      </c>
      <c r="R301" s="6">
        <v>7.7600000000000002E-2</v>
      </c>
      <c r="S301" s="6">
        <v>-1.0200000000000001E-2</v>
      </c>
      <c r="T301" s="6">
        <v>7.7000000000000002E-3</v>
      </c>
      <c r="U301" s="6">
        <v>1.6000000000000001E-3</v>
      </c>
      <c r="V301" s="6">
        <v>1.2699999999999999E-2</v>
      </c>
      <c r="W301" s="6">
        <v>7.0300000000000001E-2</v>
      </c>
      <c r="X301" s="6">
        <v>6.2300000000000001E-2</v>
      </c>
      <c r="Y301" s="6">
        <v>5.2999999999999999E-2</v>
      </c>
      <c r="Z301" s="6">
        <v>0.1545</v>
      </c>
    </row>
    <row r="302" spans="3:26" ht="15.5" x14ac:dyDescent="0.35">
      <c r="C302" t="s">
        <v>250</v>
      </c>
      <c r="I302" s="6">
        <v>5.62</v>
      </c>
      <c r="J302" s="6">
        <v>10.69</v>
      </c>
      <c r="K302" s="6">
        <v>11.68</v>
      </c>
      <c r="L302" s="6">
        <v>11.18</v>
      </c>
      <c r="M302" s="6">
        <v>7.17</v>
      </c>
      <c r="N302" s="6">
        <v>1.98</v>
      </c>
      <c r="O302" s="6">
        <v>2.3199999999999998</v>
      </c>
      <c r="P302" s="6">
        <v>3.68</v>
      </c>
      <c r="Q302" s="6">
        <v>4.87</v>
      </c>
      <c r="R302" s="6">
        <v>2.95</v>
      </c>
      <c r="S302" s="6">
        <v>-0.68</v>
      </c>
      <c r="T302" s="6">
        <v>0.79</v>
      </c>
      <c r="U302" s="6">
        <v>0.19</v>
      </c>
      <c r="V302" s="6">
        <v>1.25</v>
      </c>
      <c r="W302" s="5">
        <v>3</v>
      </c>
      <c r="X302" s="6">
        <v>1.64</v>
      </c>
      <c r="Y302" s="6">
        <v>1.77</v>
      </c>
      <c r="Z302" s="6">
        <v>3.42</v>
      </c>
    </row>
    <row r="303" spans="3:26" ht="15.5" x14ac:dyDescent="0.35">
      <c r="C303" t="s">
        <v>69</v>
      </c>
      <c r="I303" s="6">
        <v>25.62</v>
      </c>
      <c r="J303" s="6">
        <v>10.97</v>
      </c>
      <c r="K303" s="6">
        <v>2.89</v>
      </c>
      <c r="L303" s="6">
        <v>0.95</v>
      </c>
      <c r="M303" s="6">
        <v>1.73</v>
      </c>
      <c r="N303" s="6">
        <v>0.64</v>
      </c>
      <c r="O303" s="6">
        <v>0.52</v>
      </c>
      <c r="P303" s="6">
        <v>0.52</v>
      </c>
      <c r="Q303" s="6">
        <v>0.6</v>
      </c>
      <c r="R303" s="6">
        <v>0.27</v>
      </c>
      <c r="S303" s="6">
        <v>0.82</v>
      </c>
      <c r="T303" s="6">
        <v>1.06</v>
      </c>
      <c r="U303" s="6">
        <v>1.0900000000000001</v>
      </c>
      <c r="V303" s="6">
        <v>1.33</v>
      </c>
      <c r="W303" s="6">
        <v>1.2</v>
      </c>
      <c r="X303" s="6">
        <v>4.6100000000000003</v>
      </c>
      <c r="Y303" s="6">
        <v>1.42</v>
      </c>
      <c r="Z303" s="5">
        <v>0</v>
      </c>
    </row>
    <row r="304" spans="3:26" ht="15.5" x14ac:dyDescent="0.35">
      <c r="C304" t="s">
        <v>66</v>
      </c>
      <c r="I304" s="6">
        <v>3942.16</v>
      </c>
      <c r="J304" s="6">
        <v>3372.59</v>
      </c>
      <c r="K304" s="6">
        <v>27718.68</v>
      </c>
      <c r="L304" s="6">
        <v>41940.080000000002</v>
      </c>
      <c r="M304" s="6">
        <v>28304.7</v>
      </c>
      <c r="N304" s="6">
        <v>24876.16</v>
      </c>
      <c r="O304" s="6">
        <v>26801.48</v>
      </c>
      <c r="P304" s="6">
        <v>26024.240000000002</v>
      </c>
      <c r="Q304" s="6">
        <v>23261.46</v>
      </c>
      <c r="R304" s="6">
        <v>20447.97</v>
      </c>
      <c r="S304" s="6">
        <v>14844.79</v>
      </c>
      <c r="T304" s="6">
        <v>12171.87</v>
      </c>
      <c r="U304" s="6">
        <v>12371.89</v>
      </c>
      <c r="V304" s="6">
        <v>10189.23</v>
      </c>
      <c r="W304" s="6">
        <v>9504.66</v>
      </c>
      <c r="X304" s="6">
        <v>3915.19</v>
      </c>
      <c r="Y304" s="6">
        <v>3930.1</v>
      </c>
      <c r="Z304" s="6">
        <v>47187.199999999997</v>
      </c>
    </row>
    <row r="305" spans="3:26" ht="15.5" x14ac:dyDescent="0.35">
      <c r="C305" t="s">
        <v>251</v>
      </c>
      <c r="I305" s="6">
        <v>25.96</v>
      </c>
      <c r="J305" s="6">
        <v>11.15</v>
      </c>
      <c r="K305" s="6">
        <v>2.97</v>
      </c>
      <c r="L305" s="6">
        <v>0.97</v>
      </c>
      <c r="M305" s="6">
        <v>1.83</v>
      </c>
      <c r="N305" s="6">
        <v>0.69</v>
      </c>
      <c r="O305" s="6">
        <v>0.56000000000000005</v>
      </c>
      <c r="P305" s="6">
        <v>0.56000000000000005</v>
      </c>
      <c r="Q305" s="6">
        <v>0.65</v>
      </c>
      <c r="R305" s="6">
        <v>0.3</v>
      </c>
      <c r="S305" s="6">
        <v>0.93</v>
      </c>
      <c r="T305" s="6">
        <v>1.06</v>
      </c>
      <c r="U305" s="6">
        <v>1.0900000000000001</v>
      </c>
      <c r="V305" s="6">
        <v>1.34</v>
      </c>
      <c r="W305" s="6">
        <v>1.2</v>
      </c>
      <c r="X305" s="6">
        <v>4.6100000000000003</v>
      </c>
      <c r="Y305" s="6">
        <v>1.42</v>
      </c>
      <c r="Z305" s="5">
        <v>0</v>
      </c>
    </row>
    <row r="306" spans="3:26" ht="15.5" x14ac:dyDescent="0.35">
      <c r="C306" t="s">
        <v>252</v>
      </c>
      <c r="I306" s="6">
        <v>3890.77</v>
      </c>
      <c r="J306" s="6">
        <v>3319.22</v>
      </c>
      <c r="K306" s="6">
        <v>26951.599999999999</v>
      </c>
      <c r="L306" s="6">
        <v>41038.080000000002</v>
      </c>
      <c r="M306" s="6">
        <v>26835.73</v>
      </c>
      <c r="N306" s="6">
        <v>23179.7</v>
      </c>
      <c r="O306" s="6">
        <v>24975.27</v>
      </c>
      <c r="P306" s="6">
        <v>23990.5</v>
      </c>
      <c r="Q306" s="6">
        <v>21535.63</v>
      </c>
      <c r="R306" s="6">
        <v>18654.03</v>
      </c>
      <c r="S306" s="6">
        <v>12988.25</v>
      </c>
      <c r="T306" s="6">
        <v>12159.57</v>
      </c>
      <c r="U306" s="6">
        <v>12359.58</v>
      </c>
      <c r="V306" s="6">
        <v>10176.93</v>
      </c>
      <c r="W306" s="6">
        <v>9504.66</v>
      </c>
      <c r="X306" s="6">
        <v>3915.19</v>
      </c>
      <c r="Y306" s="6">
        <v>3930.1</v>
      </c>
      <c r="Z306" s="6">
        <v>47187.199999999997</v>
      </c>
    </row>
    <row r="307" spans="3:26" ht="15.5" x14ac:dyDescent="0.35">
      <c r="C307" t="s">
        <v>253</v>
      </c>
      <c r="I307" s="5">
        <v>3200000000000</v>
      </c>
      <c r="J307" s="5">
        <v>5749000000000</v>
      </c>
      <c r="K307" s="5">
        <v>5086000000000</v>
      </c>
      <c r="L307" s="5">
        <v>7458000000000</v>
      </c>
      <c r="M307" s="5">
        <v>2639000000000</v>
      </c>
      <c r="N307" s="5">
        <v>4556000000000</v>
      </c>
      <c r="O307" s="5">
        <v>3035000000000</v>
      </c>
      <c r="P307" s="5">
        <v>3273000000000</v>
      </c>
      <c r="Q307" s="5">
        <v>1717000000000</v>
      </c>
      <c r="R307" s="5">
        <v>1138000000000</v>
      </c>
      <c r="S307" s="5">
        <v>1045000000000</v>
      </c>
      <c r="T307" s="5">
        <v>280000000000</v>
      </c>
      <c r="U307" s="5">
        <v>613000000000</v>
      </c>
      <c r="V307" s="5">
        <v>493000000000</v>
      </c>
      <c r="W307" s="5">
        <v>1011000000000</v>
      </c>
      <c r="X307" s="5">
        <v>480000000000</v>
      </c>
      <c r="Y307" s="5">
        <v>227000000000</v>
      </c>
      <c r="Z307" s="5">
        <v>184000000000</v>
      </c>
    </row>
    <row r="308" spans="3:26" ht="15.5" x14ac:dyDescent="0.35">
      <c r="C308" t="s">
        <v>254</v>
      </c>
      <c r="I308" s="5">
        <v>21649000000000</v>
      </c>
      <c r="J308" s="5">
        <v>13903000000000</v>
      </c>
      <c r="K308" s="5">
        <v>7371000000000</v>
      </c>
      <c r="L308" s="5">
        <v>18067000000000</v>
      </c>
      <c r="M308" s="5">
        <v>6416000000000</v>
      </c>
      <c r="N308" s="5">
        <v>5861000000000</v>
      </c>
      <c r="O308" s="5">
        <v>16120000000000</v>
      </c>
      <c r="P308" s="5">
        <v>14224000000000</v>
      </c>
      <c r="Q308" s="5">
        <v>9991000000000</v>
      </c>
      <c r="R308" s="5">
        <v>8116000000000</v>
      </c>
      <c r="S308" s="5">
        <v>7409000000000</v>
      </c>
      <c r="T308" s="5">
        <v>3486000000000</v>
      </c>
      <c r="U308" s="5">
        <v>1273000000000</v>
      </c>
      <c r="V308" s="5">
        <v>944000000000</v>
      </c>
      <c r="W308" s="5">
        <v>928000000000</v>
      </c>
      <c r="X308" s="5">
        <v>1565000000000</v>
      </c>
      <c r="Y308" s="5">
        <v>1166000000000</v>
      </c>
      <c r="Z308" s="5">
        <v>1487000000000</v>
      </c>
    </row>
    <row r="309" spans="3:26" ht="15.5" x14ac:dyDescent="0.35">
      <c r="C309" t="s">
        <v>26</v>
      </c>
      <c r="I309" s="5">
        <v>24849000000000</v>
      </c>
      <c r="J309" s="5">
        <v>19652000000000</v>
      </c>
      <c r="K309" s="5">
        <v>12457000000000</v>
      </c>
      <c r="L309" s="5">
        <v>25526000000000</v>
      </c>
      <c r="M309" s="5">
        <v>9055000000000</v>
      </c>
      <c r="N309" s="5">
        <v>10417000000000</v>
      </c>
      <c r="O309" s="5">
        <v>19155000000000</v>
      </c>
      <c r="P309" s="5">
        <v>17497000000000</v>
      </c>
      <c r="Q309" s="5">
        <v>11708000000000</v>
      </c>
      <c r="R309" s="5">
        <v>9254000000000</v>
      </c>
      <c r="S309" s="5">
        <v>8454000000000</v>
      </c>
      <c r="T309" s="5">
        <v>3766000000000</v>
      </c>
      <c r="U309" s="5">
        <v>1887000000000</v>
      </c>
      <c r="V309" s="5">
        <v>1437000000000</v>
      </c>
      <c r="W309" s="5">
        <v>1940000000000</v>
      </c>
      <c r="X309" s="5">
        <v>2044000000000</v>
      </c>
      <c r="Y309" s="5">
        <v>1393000000000</v>
      </c>
      <c r="Z309" s="5">
        <v>1671000000000</v>
      </c>
    </row>
    <row r="310" spans="3:26" ht="15.5" x14ac:dyDescent="0.35">
      <c r="C310" t="s">
        <v>23</v>
      </c>
      <c r="I310" s="5">
        <v>17946000000000</v>
      </c>
      <c r="J310" s="5">
        <v>5386000000000</v>
      </c>
      <c r="K310" s="5">
        <v>2926000000000</v>
      </c>
      <c r="L310" s="5">
        <v>8613000000000</v>
      </c>
      <c r="M310" s="5">
        <v>1612000000000</v>
      </c>
      <c r="N310" s="5">
        <v>1799000000000</v>
      </c>
      <c r="O310" s="5">
        <v>14625000000000</v>
      </c>
      <c r="P310" s="5">
        <v>14273000000000</v>
      </c>
      <c r="Q310" s="5">
        <v>8212000000000</v>
      </c>
      <c r="R310" s="5">
        <v>7192000000000</v>
      </c>
      <c r="S310" s="5">
        <v>6306000000000</v>
      </c>
      <c r="T310" s="5">
        <v>2304000000000</v>
      </c>
      <c r="U310" s="5">
        <v>-328000000000</v>
      </c>
      <c r="V310" s="5">
        <v>-993000000000</v>
      </c>
      <c r="W310" s="5">
        <v>-2425000000000</v>
      </c>
      <c r="X310" s="5">
        <v>1426000000000</v>
      </c>
      <c r="Y310" s="5">
        <v>1192000000000</v>
      </c>
      <c r="Z310" s="5">
        <v>1609000000000</v>
      </c>
    </row>
    <row r="311" spans="3:26" ht="15.5" x14ac:dyDescent="0.35">
      <c r="C311" t="s">
        <v>255</v>
      </c>
      <c r="I311" s="5">
        <v>16635000000000</v>
      </c>
      <c r="J311" s="5">
        <v>18434000000000</v>
      </c>
      <c r="K311" s="5">
        <v>8601000000000</v>
      </c>
      <c r="L311" s="5">
        <v>9299000000000</v>
      </c>
      <c r="M311" s="5">
        <v>6745000000000</v>
      </c>
      <c r="N311" s="5">
        <v>5648000000000</v>
      </c>
      <c r="O311" s="5">
        <v>2751000000000</v>
      </c>
      <c r="P311" s="5">
        <v>2065000000000</v>
      </c>
      <c r="Q311" s="5">
        <v>3693000000000</v>
      </c>
      <c r="R311" s="5">
        <v>2422000000000</v>
      </c>
      <c r="S311" s="5">
        <v>1939000000000</v>
      </c>
      <c r="T311" s="5">
        <v>1665000000000</v>
      </c>
      <c r="U311" s="5">
        <v>2586000000000</v>
      </c>
      <c r="V311" s="5">
        <v>4313000000000</v>
      </c>
      <c r="W311" s="5">
        <v>5035000000000</v>
      </c>
      <c r="X311" s="5">
        <v>907000000000</v>
      </c>
      <c r="Y311" s="5">
        <v>592000000000</v>
      </c>
      <c r="Z311" s="5">
        <v>560000000000</v>
      </c>
    </row>
    <row r="312" spans="3:26" ht="15.5" x14ac:dyDescent="0.35">
      <c r="C312" t="s">
        <v>256</v>
      </c>
      <c r="I312" s="5">
        <v>5513000000000</v>
      </c>
      <c r="J312" s="5">
        <v>11203000000000</v>
      </c>
      <c r="K312" s="5">
        <v>15919000000000</v>
      </c>
      <c r="L312" s="5">
        <v>32622000000000</v>
      </c>
      <c r="M312" s="5">
        <v>6239000000000</v>
      </c>
      <c r="N312" s="5">
        <v>4620000000000</v>
      </c>
      <c r="O312" s="5">
        <v>3023000000000</v>
      </c>
      <c r="P312" s="5">
        <v>1976000000000</v>
      </c>
      <c r="Q312" s="5">
        <v>1276000000000</v>
      </c>
      <c r="R312" s="5">
        <v>330000000000</v>
      </c>
      <c r="S312" s="5">
        <v>11000000000</v>
      </c>
      <c r="T312" s="5">
        <v>345000000000</v>
      </c>
      <c r="U312" s="5">
        <v>670000000000</v>
      </c>
      <c r="V312" s="5">
        <v>-745000000000</v>
      </c>
      <c r="W312" s="5">
        <v>468000000000</v>
      </c>
      <c r="X312" s="5">
        <v>347000000000</v>
      </c>
      <c r="Y312" s="5">
        <v>434000000000</v>
      </c>
      <c r="Z312" s="5">
        <v>678000000000</v>
      </c>
    </row>
    <row r="313" spans="3:26" ht="15.5" x14ac:dyDescent="0.35">
      <c r="C313" t="s">
        <v>257</v>
      </c>
      <c r="I313" s="5">
        <v>-7794000000000</v>
      </c>
      <c r="J313" s="5">
        <v>-5097000000000</v>
      </c>
      <c r="K313" s="5">
        <v>-3544000000000</v>
      </c>
      <c r="L313" s="5">
        <v>-2116000000000</v>
      </c>
      <c r="M313" s="5">
        <v>-490000000000</v>
      </c>
      <c r="N313" s="5">
        <v>-386000000000</v>
      </c>
      <c r="O313" s="5">
        <v>-500000000000</v>
      </c>
      <c r="P313" s="5">
        <v>-450000000000</v>
      </c>
      <c r="Q313" s="5">
        <v>-830000000000</v>
      </c>
      <c r="R313" s="5">
        <v>-1252000000000</v>
      </c>
      <c r="S313" s="5">
        <v>-1669000000000</v>
      </c>
      <c r="T313" s="5">
        <v>-1612000000000</v>
      </c>
      <c r="U313" s="5">
        <v>-1081000000000</v>
      </c>
      <c r="V313" s="5">
        <v>-371000000000</v>
      </c>
      <c r="W313" s="5">
        <v>-447000000000</v>
      </c>
      <c r="X313" s="5">
        <v>-129000000000</v>
      </c>
      <c r="Y313" s="5">
        <v>-225000000000</v>
      </c>
      <c r="Z313" s="5">
        <v>-849000000000</v>
      </c>
    </row>
    <row r="314" spans="3:26" ht="15.5" x14ac:dyDescent="0.35">
      <c r="C314" t="s">
        <v>15</v>
      </c>
      <c r="I314" s="5">
        <v>-2281000000000</v>
      </c>
      <c r="J314" s="5">
        <v>6106000000000</v>
      </c>
      <c r="K314" s="5">
        <v>12375000000000</v>
      </c>
      <c r="L314" s="5">
        <v>30506000000000</v>
      </c>
      <c r="M314" s="5">
        <v>5748000000000</v>
      </c>
      <c r="N314" s="5">
        <v>4234000000000</v>
      </c>
      <c r="O314" s="5">
        <v>2523000000000</v>
      </c>
      <c r="P314" s="5">
        <v>1526000000000</v>
      </c>
      <c r="Q314" s="5">
        <v>445000000000</v>
      </c>
      <c r="R314" s="5">
        <v>-922000000000</v>
      </c>
      <c r="S314" s="5">
        <v>-1658000000000</v>
      </c>
      <c r="T314" s="5">
        <v>-1267000000000</v>
      </c>
      <c r="U314" s="5">
        <v>-411000000000</v>
      </c>
      <c r="V314" s="5">
        <v>-1116000000000</v>
      </c>
      <c r="W314" s="5">
        <v>21000000000</v>
      </c>
      <c r="X314" s="5">
        <v>219000000000</v>
      </c>
      <c r="Y314" s="5">
        <v>210000000000</v>
      </c>
      <c r="Z314" s="5">
        <v>-171000000000</v>
      </c>
    </row>
    <row r="315" spans="3:26" ht="15.5" x14ac:dyDescent="0.35">
      <c r="C315" t="s">
        <v>17</v>
      </c>
      <c r="I315" s="6">
        <v>-296.02</v>
      </c>
      <c r="J315" s="6">
        <v>792.42</v>
      </c>
      <c r="K315" s="6">
        <v>16059.44</v>
      </c>
      <c r="L315" s="6">
        <v>39589.97</v>
      </c>
      <c r="M315" s="6">
        <v>7460.16</v>
      </c>
      <c r="N315" s="6">
        <v>5494.92</v>
      </c>
      <c r="O315" s="6">
        <v>3274.36</v>
      </c>
      <c r="P315" s="6">
        <v>1980.79</v>
      </c>
      <c r="Q315" s="6">
        <v>577.95000000000005</v>
      </c>
      <c r="R315" s="6">
        <v>-1196.8599999999999</v>
      </c>
      <c r="S315" s="6">
        <v>-2152.0500000000002</v>
      </c>
      <c r="T315" s="6">
        <v>-1644.62</v>
      </c>
      <c r="U315" s="6">
        <v>-533.24</v>
      </c>
      <c r="V315" s="6">
        <v>-1448.32</v>
      </c>
      <c r="W315" s="6">
        <v>27.13</v>
      </c>
      <c r="X315" s="6">
        <v>283.56</v>
      </c>
      <c r="Y315" s="6">
        <v>272.02999999999997</v>
      </c>
      <c r="Z315" s="6">
        <v>-2450.54</v>
      </c>
    </row>
  </sheetData>
  <pageMargins left="0.7" right="0.7" top="0.75" bottom="0.75" header="0.3" footer="0.3"/>
  <ignoredErrors>
    <ignoredError sqref="A1:Z31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543</v>
      </c>
      <c r="D2" s="2" vm="73">
        <f ca="1">IFERROR(_xlfn.STOCKHISTORY("XIDX:" &amp; $C$1, D3, , 0, 0, 1), "Libur")</f>
        <v>4350</v>
      </c>
      <c r="E2" s="2" t="str">
        <f ca="1">IFERROR(_xlfn.STOCKHISTORY("XIDX:" &amp; $C$1, E3, , 0, 0, 1), "Libur")</f>
        <v>Libur</v>
      </c>
      <c r="H2" s="2" vm="73">
        <f ca="1">IFERROR(INDEX(D2:G2,COUNT(D2:G2)),"")</f>
        <v>4350</v>
      </c>
      <c r="I2" s="2" vm="74">
        <f t="shared" ref="I2:Z2" ca="1" si="0">IFERROR(_xlfn.STOCKHISTORY("XIDX:" &amp; $C$1, I1, , 0, 0, 1), "Libur")</f>
        <v>4180</v>
      </c>
      <c r="J2" s="2" vm="75">
        <f t="shared" ca="1" si="0"/>
        <v>3620</v>
      </c>
      <c r="K2" s="2" vm="76">
        <f t="shared" ca="1" si="0"/>
        <v>4620</v>
      </c>
      <c r="L2" s="2" vm="5">
        <f t="shared" ca="1" si="0"/>
        <v>4140</v>
      </c>
      <c r="M2" s="2" t="str">
        <f t="shared" ca="1" si="0"/>
        <v>Libur</v>
      </c>
      <c r="N2" s="2" vm="77">
        <f t="shared" ca="1" si="0"/>
        <v>3800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78">
        <f t="shared" ca="1" si="0"/>
        <v>4880</v>
      </c>
      <c r="U2" s="2" vm="79">
        <f t="shared" ca="1" si="0"/>
        <v>4475</v>
      </c>
      <c r="V2" s="2" vm="80">
        <f t="shared" ca="1" si="0"/>
        <v>3050</v>
      </c>
      <c r="W2" s="2" t="str">
        <f t="shared" ca="1" si="0"/>
        <v>Libur</v>
      </c>
      <c r="X2" s="2" vm="81">
        <f t="shared" ca="1" si="0"/>
        <v>2100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929681040438</v>
      </c>
      <c r="E4" s="2">
        <f>IFERROR(INDEX(E51:E500,MATCH($C$4,$C$51:$C$500,0)),"")</f>
        <v>486151877306</v>
      </c>
      <c r="H4" s="2">
        <f>IFERROR(SUM(D4:G4)*(4/MAX(1,COUNT(D4:G4))),"")</f>
        <v>2831665835488</v>
      </c>
      <c r="I4" s="2">
        <f t="shared" ref="I4:Z4" si="1">IFERROR(INDEX(I51:I500,MATCH($C$4,$C$51:$C$500,0)),"")</f>
        <v>2733020950417</v>
      </c>
      <c r="J4" s="2">
        <f t="shared" si="1"/>
        <v>4422682660248</v>
      </c>
      <c r="K4" s="2">
        <f t="shared" si="1"/>
        <v>3862424155689</v>
      </c>
      <c r="L4" s="2">
        <f t="shared" si="1"/>
        <v>3017085551871</v>
      </c>
      <c r="M4" s="2">
        <f t="shared" si="1"/>
        <v>2177783404033</v>
      </c>
      <c r="N4" s="2">
        <f t="shared" si="1"/>
        <v>1724797535246</v>
      </c>
      <c r="O4" s="2">
        <f t="shared" si="1"/>
        <v>2459812402375</v>
      </c>
      <c r="P4" s="2">
        <f t="shared" si="1"/>
        <v>2225704530841</v>
      </c>
      <c r="Q4" s="2">
        <f t="shared" si="1"/>
        <v>1718746728686</v>
      </c>
      <c r="R4" s="2">
        <f t="shared" si="1"/>
        <v>2019459161815</v>
      </c>
      <c r="S4" s="2">
        <f t="shared" si="1"/>
        <v>1686812400465</v>
      </c>
      <c r="T4" s="2">
        <f t="shared" si="1"/>
        <v>1543419395688</v>
      </c>
      <c r="U4" s="2">
        <f t="shared" si="1"/>
        <v>1604535230345</v>
      </c>
      <c r="V4" s="2">
        <f t="shared" si="1"/>
        <v>1569176913981</v>
      </c>
      <c r="W4" s="2">
        <f t="shared" si="1"/>
        <v>1117683055738</v>
      </c>
      <c r="X4" s="2">
        <f t="shared" si="1"/>
        <v>1007355373926</v>
      </c>
      <c r="Y4" s="2">
        <f t="shared" si="1"/>
        <v>1002554493801</v>
      </c>
      <c r="Z4" s="2">
        <f t="shared" si="1"/>
        <v>1062378872385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273751408240</v>
      </c>
      <c r="E5" s="2">
        <f>IFERROR(INDEX(E51:E500,MATCH($C$5,$C$51:$C$500,0)),"")</f>
        <v>70271921518</v>
      </c>
      <c r="H5" s="2">
        <f>IFERROR(SUM(D5:G5)*(4/MAX(1,COUNT(D5:G5))),"")</f>
        <v>688046659516</v>
      </c>
      <c r="I5" s="2">
        <f t="shared" ref="I5:Z5" si="2">IFERROR(INDEX(I51:I500,MATCH($C$5,$C$51:$C$500,0)),"")</f>
        <v>418291765677</v>
      </c>
      <c r="J5" s="2">
        <f t="shared" si="2"/>
        <v>848443459959</v>
      </c>
      <c r="K5" s="2">
        <f t="shared" si="2"/>
        <v>1064322488693</v>
      </c>
      <c r="L5" s="2">
        <f t="shared" si="2"/>
        <v>749058172949</v>
      </c>
      <c r="M5" s="2">
        <f t="shared" si="2"/>
        <v>668231145849</v>
      </c>
      <c r="N5" s="2">
        <f t="shared" si="2"/>
        <v>534681278119</v>
      </c>
      <c r="O5" s="2">
        <f t="shared" si="2"/>
        <v>1097731675915</v>
      </c>
      <c r="P5" s="2">
        <f t="shared" si="2"/>
        <v>920832091589</v>
      </c>
      <c r="Q5" s="2">
        <f t="shared" si="2"/>
        <v>524330135424</v>
      </c>
      <c r="R5" s="2">
        <f t="shared" si="2"/>
        <v>699004622667</v>
      </c>
      <c r="S5" s="2">
        <f t="shared" si="2"/>
        <v>538170706075</v>
      </c>
      <c r="T5" s="2">
        <f t="shared" si="2"/>
        <v>587224436096</v>
      </c>
      <c r="U5" s="2">
        <f t="shared" si="2"/>
        <v>657823332030</v>
      </c>
      <c r="V5" s="2">
        <f t="shared" si="2"/>
        <v>530107881290</v>
      </c>
      <c r="W5" s="2">
        <f t="shared" si="2"/>
        <v>348788923092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13188349791617</v>
      </c>
      <c r="E6" s="2">
        <f>IFERROR(INDEX(E51:E500,MATCH($C$6,$C$51:$C$500,0)),"")</f>
        <v>13772966692443</v>
      </c>
      <c r="H6" s="2">
        <f>IFERROR(INDEX(D6:G6,COUNT(D6:G6)),"")</f>
        <v>13772966692443</v>
      </c>
      <c r="I6" s="2">
        <f t="shared" ref="I6:Z6" si="3">IFERROR(INDEX(I51:I500,MATCH($C$6,$C$51:$C$500,0)),"")</f>
        <v>13682989661634</v>
      </c>
      <c r="J6" s="2">
        <f t="shared" si="3"/>
        <v>11867764974305</v>
      </c>
      <c r="K6" s="2">
        <f t="shared" si="3"/>
        <v>11460887206560</v>
      </c>
      <c r="L6" s="2">
        <f t="shared" si="3"/>
        <v>10926240355388</v>
      </c>
      <c r="M6" s="2">
        <f t="shared" si="3"/>
        <v>10961489326966</v>
      </c>
      <c r="N6" s="2">
        <f t="shared" si="3"/>
        <v>10330221934232</v>
      </c>
      <c r="O6" s="2">
        <f t="shared" si="3"/>
        <v>10590770182820</v>
      </c>
      <c r="P6" s="2">
        <f t="shared" si="3"/>
        <v>9414918798240</v>
      </c>
      <c r="Q6" s="2">
        <f t="shared" si="3"/>
        <v>8334861687451</v>
      </c>
      <c r="R6" s="2">
        <f t="shared" si="3"/>
        <v>7792913029035</v>
      </c>
      <c r="S6" s="2">
        <f t="shared" si="3"/>
        <v>6831058072602</v>
      </c>
      <c r="T6" s="2">
        <f t="shared" si="3"/>
        <v>6248417595733</v>
      </c>
      <c r="U6" s="2">
        <f t="shared" si="3"/>
        <v>6045051979678</v>
      </c>
      <c r="V6" s="2">
        <f t="shared" si="3"/>
        <v>5155715817772</v>
      </c>
      <c r="W6" s="2">
        <f t="shared" si="3"/>
        <v>3563983400083</v>
      </c>
      <c r="X6" s="2">
        <f t="shared" si="3"/>
        <v>3206673932929</v>
      </c>
      <c r="Y6" s="2">
        <f t="shared" si="3"/>
        <v>2902675557821</v>
      </c>
      <c r="Z6" s="2">
        <f t="shared" si="3"/>
        <v>2675790307162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1.85</v>
      </c>
      <c r="E7" s="3">
        <f>IFERROR(INDEX(E51:E500,MATCH($C$7,$C$51:$C$500,0))/1000000000,"")</f>
        <v>1.85</v>
      </c>
      <c r="H7" s="3">
        <f>IFERROR(INDEX(D7:G7,COUNT(D7:G7)),"")</f>
        <v>1.85</v>
      </c>
      <c r="I7" s="3">
        <f t="shared" ref="I7:Z7" si="4">IFERROR(INDEX(I51:I500,MATCH($C$7,$C$51:$C$500,0))/1000000000,"")</f>
        <v>1.85</v>
      </c>
      <c r="J7" s="3">
        <f t="shared" si="4"/>
        <v>1.85</v>
      </c>
      <c r="K7" s="3">
        <f t="shared" si="4"/>
        <v>1.85</v>
      </c>
      <c r="L7" s="3">
        <f t="shared" si="4"/>
        <v>1.85</v>
      </c>
      <c r="M7" s="3">
        <f t="shared" si="4"/>
        <v>1.85</v>
      </c>
      <c r="N7" s="3">
        <f t="shared" si="4"/>
        <v>1.85</v>
      </c>
      <c r="O7" s="3">
        <f t="shared" si="4"/>
        <v>1.85</v>
      </c>
      <c r="P7" s="3">
        <f t="shared" si="4"/>
        <v>1.85</v>
      </c>
      <c r="Q7" s="3">
        <f t="shared" si="4"/>
        <v>1.85</v>
      </c>
      <c r="R7" s="3">
        <f t="shared" si="4"/>
        <v>1.85</v>
      </c>
      <c r="S7" s="3">
        <f t="shared" si="4"/>
        <v>1.85</v>
      </c>
      <c r="T7" s="3">
        <f t="shared" si="4"/>
        <v>1.85</v>
      </c>
      <c r="U7" s="3">
        <f t="shared" si="4"/>
        <v>1.85</v>
      </c>
      <c r="V7" s="3">
        <f t="shared" si="4"/>
        <v>1.85</v>
      </c>
      <c r="W7" s="3">
        <f t="shared" si="4"/>
        <v>1.85</v>
      </c>
      <c r="X7" s="3">
        <f t="shared" si="4"/>
        <v>1.85</v>
      </c>
      <c r="Y7" s="3">
        <f t="shared" si="4"/>
        <v>1.85</v>
      </c>
      <c r="Z7" s="3">
        <f t="shared" si="4"/>
        <v>1.85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-84000000000</v>
      </c>
      <c r="E8" s="2">
        <f>IFERROR(INDEX(E51:E500,MATCH("Free cash flow (Quarter)",$C$51:$C$500,0)),"")</f>
        <v>-247000000000</v>
      </c>
      <c r="H8" s="2">
        <f>IFERROR(INDEX(D8:G8,COUNT(D8:G8)),"")</f>
        <v>-247000000000</v>
      </c>
      <c r="I8" s="2">
        <f t="shared" ref="I8:Z8" si="5">IFERROR(INDEX(I51:I500,MATCH($C$8,$C$51:$C$500,0)),"")</f>
        <v>-979000000000</v>
      </c>
      <c r="J8" s="2">
        <f t="shared" si="5"/>
        <v>160000000000</v>
      </c>
      <c r="K8" s="2">
        <f t="shared" si="5"/>
        <v>-180000000000</v>
      </c>
      <c r="L8" s="2">
        <f t="shared" si="5"/>
        <v>1013000000000</v>
      </c>
      <c r="M8" s="2">
        <f t="shared" si="5"/>
        <v>865000000000</v>
      </c>
      <c r="N8" s="2">
        <f t="shared" si="5"/>
        <v>251000000000</v>
      </c>
      <c r="O8" s="2">
        <f t="shared" si="5"/>
        <v>814000000000</v>
      </c>
      <c r="P8" s="2">
        <f t="shared" si="5"/>
        <v>754000000000</v>
      </c>
      <c r="Q8" s="2">
        <f t="shared" si="5"/>
        <v>-305000000000</v>
      </c>
      <c r="R8" s="2">
        <f t="shared" si="5"/>
        <v>-1321000000000</v>
      </c>
      <c r="S8" s="2">
        <f t="shared" si="5"/>
        <v>232000000000</v>
      </c>
      <c r="T8" s="2">
        <f t="shared" si="5"/>
        <v>-178000000000</v>
      </c>
      <c r="U8" s="2">
        <f t="shared" si="5"/>
        <v>-262000000000</v>
      </c>
      <c r="V8" s="2">
        <f t="shared" si="5"/>
        <v>385000000000</v>
      </c>
      <c r="W8" s="2">
        <f t="shared" si="5"/>
        <v>140000000000</v>
      </c>
      <c r="X8" s="2">
        <f t="shared" si="5"/>
        <v>94000000000</v>
      </c>
      <c r="Y8" s="2">
        <f t="shared" si="5"/>
        <v>235000000000</v>
      </c>
      <c r="Z8" s="2">
        <f t="shared" si="5"/>
        <v>150000000000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-45.27</v>
      </c>
      <c r="E9" s="3">
        <f>IFERROR(INDEX(E51:E500,MATCH("Free cash flow per share (Quarter)",$C$51:$C$500,0)),"")</f>
        <v>-133.63</v>
      </c>
      <c r="H9" s="3">
        <f>IFERROR(INDEX(D9:G9,COUNT(D9:G9)),"")</f>
        <v>-133.63</v>
      </c>
      <c r="I9" s="3">
        <f t="shared" ref="I9:Z9" si="6">IFERROR(INDEX(I51:I500,MATCH($C$9,$C$51:$C$500,0)),"")</f>
        <v>-529.35</v>
      </c>
      <c r="J9" s="3">
        <f t="shared" si="6"/>
        <v>86.6</v>
      </c>
      <c r="K9" s="3">
        <f t="shared" si="6"/>
        <v>-97.24</v>
      </c>
      <c r="L9" s="3">
        <f t="shared" si="6"/>
        <v>547.59</v>
      </c>
      <c r="M9" s="3">
        <f t="shared" si="6"/>
        <v>467.51</v>
      </c>
      <c r="N9" s="3">
        <f t="shared" si="6"/>
        <v>135.84</v>
      </c>
      <c r="O9" s="3">
        <f t="shared" si="6"/>
        <v>439.89</v>
      </c>
      <c r="P9" s="3">
        <f t="shared" si="6"/>
        <v>407.46</v>
      </c>
      <c r="Q9" s="3">
        <f t="shared" si="6"/>
        <v>-164.93</v>
      </c>
      <c r="R9" s="3">
        <f t="shared" si="6"/>
        <v>-714</v>
      </c>
      <c r="S9" s="3">
        <f t="shared" si="6"/>
        <v>125.21</v>
      </c>
      <c r="T9" s="3">
        <f t="shared" si="6"/>
        <v>-95.99</v>
      </c>
      <c r="U9" s="3">
        <f t="shared" si="6"/>
        <v>-141.82</v>
      </c>
      <c r="V9" s="3">
        <f t="shared" si="6"/>
        <v>208.3</v>
      </c>
      <c r="W9" s="3">
        <f t="shared" si="6"/>
        <v>75.849999999999994</v>
      </c>
      <c r="X9" s="3">
        <f t="shared" si="6"/>
        <v>50.9</v>
      </c>
      <c r="Y9" s="3">
        <f t="shared" si="6"/>
        <v>127.12</v>
      </c>
      <c r="Z9" s="3">
        <f t="shared" si="6"/>
        <v>81.260000000000005</v>
      </c>
    </row>
    <row r="10" spans="1:26" ht="15.5" x14ac:dyDescent="0.35">
      <c r="C10" t="s">
        <v>18</v>
      </c>
      <c r="D10" s="3">
        <f ca="1">IFERROR(IF(D9=0,"",D2/D9),"")</f>
        <v>-96.090125911199465</v>
      </c>
      <c r="E10" s="3" t="str">
        <f ca="1">IFERROR(IF(E9=0,"",E2/E9),"")</f>
        <v/>
      </c>
      <c r="I10" s="3">
        <f t="shared" ref="I10:Z10" ca="1" si="7">IFERROR(IF(I9=0,"",I2/I9),"")</f>
        <v>-7.8964768111835264</v>
      </c>
      <c r="J10" s="3">
        <f t="shared" ca="1" si="7"/>
        <v>41.801385681293304</v>
      </c>
      <c r="K10" s="3">
        <f t="shared" ca="1" si="7"/>
        <v>-47.511312217194572</v>
      </c>
      <c r="L10" s="3">
        <f t="shared" ca="1" si="7"/>
        <v>7.560401029967676</v>
      </c>
      <c r="M10" s="3" t="str">
        <f t="shared" ca="1" si="7"/>
        <v/>
      </c>
      <c r="N10" s="3">
        <f t="shared" ca="1" si="7"/>
        <v>27.974087161366313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-50.838629023856654</v>
      </c>
      <c r="U10" s="3">
        <f t="shared" ca="1" si="7"/>
        <v>-31.554082639966154</v>
      </c>
      <c r="V10" s="3">
        <f t="shared" ca="1" si="7"/>
        <v>14.642342774843975</v>
      </c>
      <c r="W10" s="3" t="str">
        <f t="shared" ca="1" si="7"/>
        <v/>
      </c>
      <c r="X10" s="3">
        <f t="shared" ca="1" si="7"/>
        <v>41.257367387033398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3629033995782</v>
      </c>
      <c r="E11" s="2">
        <f>IFERROR(INDEX(E51:E500,MATCH($C$11,$C$51:$C$500,0)),"")</f>
        <v>3537386100225</v>
      </c>
      <c r="H11" s="2">
        <f>IFERROR(INDEX(D11:G11,COUNT(D11:G11)),"")</f>
        <v>3537386100225</v>
      </c>
      <c r="I11" s="2">
        <f t="shared" ref="I11:Z11" si="8">IFERROR(INDEX(I51:I500,MATCH($C$11,$C$51:$C$500,0)),"")</f>
        <v>3533269319671</v>
      </c>
      <c r="J11" s="2">
        <f t="shared" si="8"/>
        <v>2525242591791</v>
      </c>
      <c r="K11" s="2">
        <f t="shared" si="8"/>
        <v>2875636301739</v>
      </c>
      <c r="L11" s="2">
        <f t="shared" si="8"/>
        <v>3497490464122</v>
      </c>
      <c r="M11" s="2">
        <f t="shared" si="8"/>
        <v>3375031454437</v>
      </c>
      <c r="N11" s="2">
        <f t="shared" si="8"/>
        <v>2511884993361</v>
      </c>
      <c r="O11" s="2">
        <f t="shared" si="8"/>
        <v>3030524159572</v>
      </c>
      <c r="P11" s="2">
        <f t="shared" si="8"/>
        <v>2533281889883</v>
      </c>
      <c r="Q11" s="2">
        <f t="shared" si="8"/>
        <v>1598097714883</v>
      </c>
      <c r="R11" s="2">
        <f t="shared" si="8"/>
        <v>1480367038928</v>
      </c>
      <c r="S11" s="2">
        <f t="shared" si="8"/>
        <v>1767352103328</v>
      </c>
      <c r="T11" s="2">
        <f t="shared" si="8"/>
        <v>1356250496864</v>
      </c>
      <c r="U11" s="2">
        <f t="shared" si="8"/>
        <v>1020729812703</v>
      </c>
      <c r="V11" s="2">
        <f t="shared" si="8"/>
        <v>1464191705578</v>
      </c>
      <c r="W11" s="2">
        <f t="shared" si="8"/>
        <v>1060088159162</v>
      </c>
      <c r="X11" s="2">
        <f t="shared" si="8"/>
        <v>756672698794</v>
      </c>
      <c r="Y11" s="2">
        <f t="shared" si="8"/>
        <v>616766627760</v>
      </c>
      <c r="Z11" s="2">
        <f t="shared" si="8"/>
        <v>606835934490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-3626000000000</v>
      </c>
      <c r="E12" s="2">
        <f>IFERROR(INDEX(E51:E500,MATCH("Net Debt (Quarter)",$C$51:$C$500,0)),"")</f>
        <v>-3534000000000</v>
      </c>
      <c r="H12" s="2">
        <f>IFERROR(INDEX(D12:G12,COUNT(D12:G12)),"")</f>
        <v>-3534000000000</v>
      </c>
      <c r="I12" s="2">
        <f t="shared" ref="I12:Z12" si="9">IFERROR(INDEX(I51:I500,MATCH($C$12,$C$51:$C$500,0)),"")</f>
        <v>-3530000000000</v>
      </c>
      <c r="J12" s="2">
        <f t="shared" si="9"/>
        <v>-2525000000000</v>
      </c>
      <c r="K12" s="2">
        <f t="shared" si="9"/>
        <v>-2873000000000</v>
      </c>
      <c r="L12" s="2">
        <f t="shared" si="9"/>
        <v>-3493000000000</v>
      </c>
      <c r="M12" s="2">
        <f t="shared" si="9"/>
        <v>-3211000000000</v>
      </c>
      <c r="N12" s="2">
        <f t="shared" si="9"/>
        <v>-2506000000000</v>
      </c>
      <c r="O12" s="2">
        <f t="shared" si="9"/>
        <v>-2661000000000</v>
      </c>
      <c r="P12" s="2">
        <f t="shared" si="9"/>
        <v>-2162000000000</v>
      </c>
      <c r="Q12" s="2">
        <f t="shared" si="9"/>
        <v>-1322000000000</v>
      </c>
      <c r="R12" s="2">
        <f t="shared" si="9"/>
        <v>-1379000000000</v>
      </c>
      <c r="S12" s="2">
        <f t="shared" si="9"/>
        <v>-1399000000000</v>
      </c>
      <c r="T12" s="2">
        <f t="shared" si="9"/>
        <v>-1053000000000</v>
      </c>
      <c r="U12" s="2">
        <f t="shared" si="9"/>
        <v>-988000000000</v>
      </c>
      <c r="V12" s="2">
        <f t="shared" si="9"/>
        <v>-1329000000000</v>
      </c>
      <c r="W12" s="2">
        <f t="shared" si="9"/>
        <v>-397000000000</v>
      </c>
      <c r="X12" s="2">
        <f t="shared" si="9"/>
        <v>-64000000000</v>
      </c>
      <c r="Y12" s="2">
        <f t="shared" si="9"/>
        <v>63000000000</v>
      </c>
      <c r="Z12" s="2">
        <f t="shared" si="9"/>
        <v>282000000000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Z13" si="10">IFERROR(INDEX(I51:I500,MATCH($C$13,$C$51:$C$500,0)),"")</f>
        <v>4000000000</v>
      </c>
      <c r="J13" s="2">
        <f t="shared" si="10"/>
        <v>0</v>
      </c>
      <c r="K13" s="2">
        <f t="shared" si="10"/>
        <v>2000000000</v>
      </c>
      <c r="L13" s="2">
        <f t="shared" si="10"/>
        <v>5000000000</v>
      </c>
      <c r="M13" s="2">
        <f t="shared" si="10"/>
        <v>164000000000</v>
      </c>
      <c r="N13" s="2">
        <f t="shared" si="10"/>
        <v>6000000000</v>
      </c>
      <c r="O13" s="2">
        <f t="shared" si="10"/>
        <v>369000000000</v>
      </c>
      <c r="P13" s="2">
        <f t="shared" si="10"/>
        <v>371000000000</v>
      </c>
      <c r="Q13" s="2">
        <f t="shared" si="10"/>
        <v>276000000000</v>
      </c>
      <c r="R13" s="2">
        <f t="shared" si="10"/>
        <v>102000000000</v>
      </c>
      <c r="S13" s="2">
        <f t="shared" si="10"/>
        <v>368000000000</v>
      </c>
      <c r="T13" s="2">
        <f t="shared" si="10"/>
        <v>303000000000</v>
      </c>
      <c r="U13" s="2">
        <f t="shared" si="10"/>
        <v>33000000000</v>
      </c>
      <c r="V13" s="2">
        <f t="shared" si="10"/>
        <v>135000000000</v>
      </c>
      <c r="W13" s="2">
        <f t="shared" si="10"/>
        <v>663000000000</v>
      </c>
      <c r="X13" s="2">
        <f t="shared" si="10"/>
        <v>693000000000</v>
      </c>
      <c r="Y13" s="2">
        <f t="shared" si="10"/>
        <v>680000000000</v>
      </c>
      <c r="Z13" s="2">
        <f t="shared" si="10"/>
        <v>888000000000</v>
      </c>
    </row>
    <row r="14" spans="1:26" ht="15.5" x14ac:dyDescent="0.35">
      <c r="C14" t="s">
        <v>27</v>
      </c>
      <c r="D14" s="2">
        <f>IFERROR(INDEX(D51:D500,MATCH($C$14,$C$51:$C$500,0)),"")</f>
        <v>-32758738102</v>
      </c>
      <c r="E14" s="2">
        <f>IFERROR(INDEX(E51:E500,MATCH($C$14,$C$51:$C$500,0)),"")</f>
        <v>-27937818597</v>
      </c>
      <c r="H14" s="2">
        <f>IFERROR(SUM(D14:G14)*(4/MAX(1,COUNT(D14:G14))),"")</f>
        <v>-121393113398</v>
      </c>
      <c r="I14" s="2">
        <f t="shared" ref="I14:Z14" si="11">IFERROR(INDEX(I51:I500,MATCH($C$14,$C$51:$C$500,0)),"")</f>
        <v>-104564559413</v>
      </c>
      <c r="J14" s="2">
        <f t="shared" si="11"/>
        <v>-126030487673</v>
      </c>
      <c r="K14" s="2">
        <f t="shared" si="11"/>
        <v>-201420279028</v>
      </c>
      <c r="L14" s="2">
        <f t="shared" si="11"/>
        <v>-243558245017</v>
      </c>
      <c r="M14" s="2">
        <f t="shared" si="11"/>
        <v>-217409818584</v>
      </c>
      <c r="N14" s="2">
        <f t="shared" si="11"/>
        <v>-155300308980</v>
      </c>
      <c r="O14" s="2">
        <f t="shared" si="11"/>
        <v>-5539276113</v>
      </c>
      <c r="P14" s="2">
        <f t="shared" si="11"/>
        <v>-5807213152</v>
      </c>
      <c r="Q14" s="2">
        <f t="shared" si="11"/>
        <v>-12141377378</v>
      </c>
      <c r="R14" s="2">
        <f t="shared" si="11"/>
        <v>-27705808994</v>
      </c>
      <c r="S14" s="2">
        <f t="shared" si="11"/>
        <v>-35540884188</v>
      </c>
      <c r="T14" s="2">
        <f t="shared" si="11"/>
        <v>-11831375830</v>
      </c>
      <c r="U14" s="2">
        <f t="shared" si="11"/>
        <v>-1763528824</v>
      </c>
      <c r="V14" s="2">
        <f t="shared" si="11"/>
        <v>-43764280482</v>
      </c>
      <c r="W14" s="2">
        <f t="shared" si="11"/>
        <v>-78920162955</v>
      </c>
      <c r="X14" s="2">
        <f t="shared" si="11"/>
        <v>-80409089173</v>
      </c>
      <c r="Y14" s="2">
        <f t="shared" si="11"/>
        <v>-98141468098</v>
      </c>
      <c r="Z14" s="2">
        <f t="shared" si="11"/>
        <v>-140973025566</v>
      </c>
    </row>
    <row r="15" spans="1:26" ht="15.5" x14ac:dyDescent="0.35">
      <c r="C15" t="s">
        <v>28</v>
      </c>
      <c r="D15" s="2">
        <f>IFERROR(INDEX(D51:D500,MATCH($C$15,$C$51:$C$500,0)),"")</f>
        <v>48708792</v>
      </c>
      <c r="E15" s="2">
        <f>IFERROR(INDEX(E51:E500,MATCH($C$15,$C$51:$C$500,0)),"")</f>
        <v>-213795450</v>
      </c>
      <c r="H15" s="2">
        <f>IFERROR(SUM(D15:G15)*(4/MAX(1,COUNT(D15:G15))),"")</f>
        <v>-330173316</v>
      </c>
      <c r="I15" s="2">
        <f t="shared" ref="I15:Z15" si="12">IFERROR(INDEX(I51:I500,MATCH($C$15,$C$51:$C$500,0)),"")</f>
        <v>-795636475</v>
      </c>
      <c r="J15" s="2">
        <f t="shared" si="12"/>
        <v>-1541078976</v>
      </c>
      <c r="K15" s="2">
        <f t="shared" si="12"/>
        <v>-2226443692</v>
      </c>
      <c r="L15" s="2">
        <f t="shared" si="12"/>
        <v>-1657904530</v>
      </c>
      <c r="M15" s="2">
        <f t="shared" si="12"/>
        <v>-1209645128</v>
      </c>
      <c r="N15" s="2">
        <f t="shared" si="12"/>
        <v>-2399578545</v>
      </c>
      <c r="O15" s="2">
        <f t="shared" si="12"/>
        <v>-8510594250</v>
      </c>
      <c r="P15" s="2">
        <f t="shared" si="12"/>
        <v>-6525357822</v>
      </c>
      <c r="Q15" s="2">
        <f t="shared" si="12"/>
        <v>-4366075250</v>
      </c>
      <c r="R15" s="2">
        <f t="shared" si="12"/>
        <v>-134656422463</v>
      </c>
      <c r="S15" s="2">
        <f t="shared" si="12"/>
        <v>-111712433215</v>
      </c>
      <c r="T15" s="2">
        <f t="shared" si="12"/>
        <v>-99475459546</v>
      </c>
      <c r="U15" s="2">
        <f t="shared" si="12"/>
        <v>-97309514256</v>
      </c>
      <c r="V15" s="2">
        <f t="shared" si="12"/>
        <v>-91360686637</v>
      </c>
      <c r="W15" s="2">
        <f t="shared" si="12"/>
        <v>-66956991565</v>
      </c>
      <c r="X15" s="2">
        <f t="shared" si="12"/>
        <v>-61097749807</v>
      </c>
      <c r="Y15" s="2">
        <f t="shared" si="12"/>
        <v>-57877672557</v>
      </c>
      <c r="Z15" s="2">
        <f t="shared" si="12"/>
        <v>-58974448992</v>
      </c>
    </row>
    <row r="16" spans="1:26" ht="15.5" x14ac:dyDescent="0.35">
      <c r="C16" t="s">
        <v>29</v>
      </c>
      <c r="D16" s="2">
        <f>IFERROR(INDEX(D51:D500,MATCH($C$16,$C$51:$C$500,0)),"")</f>
        <v>317372832543</v>
      </c>
      <c r="E16" s="2">
        <f>IFERROR(INDEX(E51:E500,MATCH($C$16,$C$51:$C$500,0)),"")</f>
        <v>78805479337</v>
      </c>
      <c r="H16" s="2">
        <f>IFERROR(SUM(D16:G16)*(4/MAX(1,COUNT(D16:G16))),"")</f>
        <v>792356623760</v>
      </c>
      <c r="I16" s="2">
        <f t="shared" ref="I16:Z16" si="13">IFERROR(INDEX(I51:I500,MATCH($C$16,$C$51:$C$500,0)),"")</f>
        <v>624388890092</v>
      </c>
      <c r="J16" s="2">
        <f t="shared" si="13"/>
        <v>1377072345311</v>
      </c>
      <c r="K16" s="2">
        <f t="shared" si="13"/>
        <v>1287487828549</v>
      </c>
      <c r="L16" s="2">
        <f t="shared" si="13"/>
        <v>848355149032</v>
      </c>
      <c r="M16" s="2">
        <f t="shared" si="13"/>
        <v>731322766012</v>
      </c>
      <c r="N16" s="2">
        <f t="shared" si="13"/>
        <v>640826951818</v>
      </c>
      <c r="O16" s="2">
        <f t="shared" si="13"/>
        <v>1298473559565</v>
      </c>
      <c r="P16" s="2">
        <f t="shared" si="13"/>
        <v>1133182587932</v>
      </c>
      <c r="Q16" s="2">
        <f t="shared" si="13"/>
        <v>653012273229</v>
      </c>
      <c r="R16" s="2">
        <f t="shared" si="13"/>
        <v>975307046479</v>
      </c>
      <c r="S16" s="2">
        <f t="shared" si="13"/>
        <v>782661929962</v>
      </c>
      <c r="T16" s="2">
        <f t="shared" si="13"/>
        <v>801116897865</v>
      </c>
      <c r="U16" s="2">
        <f t="shared" si="13"/>
        <v>854167951046</v>
      </c>
      <c r="V16" s="2">
        <f t="shared" si="13"/>
        <v>704688528748</v>
      </c>
      <c r="W16" s="2">
        <f t="shared" si="13"/>
        <v>489362394057</v>
      </c>
      <c r="X16" s="2">
        <f t="shared" si="13"/>
        <v>391426425996</v>
      </c>
      <c r="Y16" s="2">
        <f t="shared" si="13"/>
        <v>325072333288</v>
      </c>
      <c r="Z16" s="2">
        <f t="shared" si="13"/>
        <v>142214206813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8047500000000</v>
      </c>
      <c r="E20" s="2" t="str">
        <f ca="1">IFERROR(E21*E2,"")</f>
        <v/>
      </c>
      <c r="H20" s="2">
        <f t="shared" ref="H20:Z20" ca="1" si="14">IFERROR(H21*H2,"")</f>
        <v>8047500000000</v>
      </c>
      <c r="I20" s="2">
        <f t="shared" ca="1" si="14"/>
        <v>7733000000000</v>
      </c>
      <c r="J20" s="2">
        <f t="shared" ca="1" si="14"/>
        <v>6697000000000</v>
      </c>
      <c r="K20" s="2">
        <f t="shared" ca="1" si="14"/>
        <v>8547000000000</v>
      </c>
      <c r="L20" s="2">
        <f t="shared" ca="1" si="14"/>
        <v>7659000000000</v>
      </c>
      <c r="M20" s="2" t="str">
        <f t="shared" ca="1" si="14"/>
        <v/>
      </c>
      <c r="N20" s="2">
        <f t="shared" ca="1" si="14"/>
        <v>7030000000000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9028000000000</v>
      </c>
      <c r="U20" s="2">
        <f t="shared" ca="1" si="14"/>
        <v>8278750000000</v>
      </c>
      <c r="V20" s="2">
        <f t="shared" ca="1" si="14"/>
        <v>5642500000000</v>
      </c>
      <c r="W20" s="2" t="str">
        <f t="shared" ca="1" si="14"/>
        <v/>
      </c>
      <c r="X20" s="2">
        <f t="shared" ca="1" si="14"/>
        <v>3885000000000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1850000000</v>
      </c>
      <c r="E21" s="2">
        <f>IFERROR(INDEX(E51:E500,MATCH($C$7,$C$51:$C$500,0)),"")</f>
        <v>1850000000</v>
      </c>
      <c r="H21" s="2">
        <f>IFERROR(INDEX(D21:G21,COUNT(D21:G21)),"")</f>
        <v>1850000000</v>
      </c>
      <c r="I21" s="2">
        <f t="shared" ref="I21:Z21" si="15">IFERROR(INDEX(I51:I500,MATCH($C$7,$C$51:$C$500,0)),"")</f>
        <v>1850000000</v>
      </c>
      <c r="J21" s="2">
        <f t="shared" si="15"/>
        <v>1850000000</v>
      </c>
      <c r="K21" s="2">
        <f t="shared" si="15"/>
        <v>1850000000</v>
      </c>
      <c r="L21" s="2">
        <f t="shared" si="15"/>
        <v>1850000000</v>
      </c>
      <c r="M21" s="2">
        <f t="shared" si="15"/>
        <v>1850000000</v>
      </c>
      <c r="N21" s="2">
        <f t="shared" si="15"/>
        <v>1850000000</v>
      </c>
      <c r="O21" s="2">
        <f t="shared" si="15"/>
        <v>1850000000</v>
      </c>
      <c r="P21" s="2">
        <f t="shared" si="15"/>
        <v>1850000000</v>
      </c>
      <c r="Q21" s="2">
        <f t="shared" si="15"/>
        <v>1850000000</v>
      </c>
      <c r="R21" s="2">
        <f t="shared" si="15"/>
        <v>1850000000</v>
      </c>
      <c r="S21" s="2">
        <f t="shared" si="15"/>
        <v>1850000000</v>
      </c>
      <c r="T21" s="2">
        <f t="shared" si="15"/>
        <v>1850000000</v>
      </c>
      <c r="U21" s="2">
        <f t="shared" si="15"/>
        <v>1850000000</v>
      </c>
      <c r="V21" s="2">
        <f t="shared" si="15"/>
        <v>1850000000</v>
      </c>
      <c r="W21" s="2">
        <f t="shared" si="15"/>
        <v>1850000000</v>
      </c>
      <c r="X21" s="2">
        <f t="shared" si="15"/>
        <v>1850000000</v>
      </c>
      <c r="Y21" s="2">
        <f t="shared" si="15"/>
        <v>1850000000</v>
      </c>
      <c r="Z21" s="2">
        <f t="shared" si="15"/>
        <v>1850000000</v>
      </c>
    </row>
    <row r="23" spans="1:26" ht="15.5" x14ac:dyDescent="0.35">
      <c r="B23" t="s">
        <v>54</v>
      </c>
      <c r="C23" t="s">
        <v>55</v>
      </c>
      <c r="D23" s="3">
        <f>IFERROR(D5/D6*100,"")</f>
        <v>2.0757063056820533</v>
      </c>
      <c r="E23" s="3">
        <f>IFERROR(E5/E6*100,"")</f>
        <v>0.51021630333686241</v>
      </c>
      <c r="H23" s="3">
        <f t="shared" ref="H23:Z23" si="16">IFERROR(H5/H6*100,"")</f>
        <v>4.9956314778102229</v>
      </c>
      <c r="I23" s="3">
        <f t="shared" si="16"/>
        <v>3.0570202566903664</v>
      </c>
      <c r="J23" s="3">
        <f t="shared" si="16"/>
        <v>7.1491427559946823</v>
      </c>
      <c r="K23" s="3">
        <f t="shared" si="16"/>
        <v>9.2865628071429018</v>
      </c>
      <c r="L23" s="3">
        <f t="shared" si="16"/>
        <v>6.8555893755313635</v>
      </c>
      <c r="M23" s="3">
        <f t="shared" si="16"/>
        <v>6.0961711124883955</v>
      </c>
      <c r="N23" s="3">
        <f t="shared" si="16"/>
        <v>5.1758934272959634</v>
      </c>
      <c r="O23" s="3">
        <f t="shared" si="16"/>
        <v>10.364984387025075</v>
      </c>
      <c r="P23" s="3">
        <f t="shared" si="16"/>
        <v>9.7805632881415594</v>
      </c>
      <c r="Q23" s="3">
        <f t="shared" si="16"/>
        <v>6.2908078752336518</v>
      </c>
      <c r="R23" s="3">
        <f t="shared" si="16"/>
        <v>8.9697475137042311</v>
      </c>
      <c r="S23" s="3">
        <f t="shared" si="16"/>
        <v>7.8782920647899992</v>
      </c>
      <c r="T23" s="3">
        <f t="shared" si="16"/>
        <v>9.3979703996898571</v>
      </c>
      <c r="U23" s="3">
        <f t="shared" si="16"/>
        <v>10.882012830351876</v>
      </c>
      <c r="V23" s="3">
        <f t="shared" si="16"/>
        <v>10.281945321010376</v>
      </c>
      <c r="W23" s="3">
        <f t="shared" si="16"/>
        <v>9.7864912357301428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-7.4506191635270391E-2</v>
      </c>
      <c r="E24" s="4">
        <f>IFERROR(_xlfn.RRI(5,J23,E23),"")</f>
        <v>-0.41020637702890239</v>
      </c>
      <c r="H24" s="4">
        <f t="shared" ref="H24:Z24" si="17">IFERROR(_xlfn.RRI(5,M23,H23),"")</f>
        <v>-3.9037038430975612E-2</v>
      </c>
      <c r="I24" s="4">
        <f t="shared" si="17"/>
        <v>-9.9958368583220381E-2</v>
      </c>
      <c r="J24" s="4">
        <f t="shared" si="17"/>
        <v>-7.1595870729214584E-2</v>
      </c>
      <c r="K24" s="4">
        <f t="shared" si="17"/>
        <v>-1.0312177593504002E-2</v>
      </c>
      <c r="L24" s="4">
        <f t="shared" si="17"/>
        <v>1.734364151867962E-2</v>
      </c>
      <c r="M24" s="4">
        <f t="shared" si="17"/>
        <v>-7.433171128138516E-2</v>
      </c>
      <c r="N24" s="4">
        <f t="shared" si="17"/>
        <v>-8.0586979746469778E-2</v>
      </c>
      <c r="O24" s="4">
        <f t="shared" si="17"/>
        <v>1.9780999332497107E-2</v>
      </c>
      <c r="P24" s="4">
        <f t="shared" si="17"/>
        <v>-2.1116683293640137E-2</v>
      </c>
      <c r="Q24" s="4">
        <f t="shared" si="17"/>
        <v>-9.3586789820824356E-2</v>
      </c>
      <c r="R24" s="4">
        <f t="shared" si="17"/>
        <v>-1.7278084273788963E-2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228.14</v>
      </c>
      <c r="J25" s="3">
        <f t="shared" si="18"/>
        <v>460.42</v>
      </c>
      <c r="K25" s="3">
        <f t="shared" si="18"/>
        <v>576.44000000000005</v>
      </c>
      <c r="L25" s="3">
        <f t="shared" si="18"/>
        <v>404.08</v>
      </c>
      <c r="M25" s="3">
        <f t="shared" si="18"/>
        <v>356.7</v>
      </c>
      <c r="N25" s="3">
        <f t="shared" si="18"/>
        <v>288.5</v>
      </c>
      <c r="O25" s="3">
        <f t="shared" si="18"/>
        <v>596.14</v>
      </c>
      <c r="P25" s="3">
        <f t="shared" si="18"/>
        <v>492.7</v>
      </c>
      <c r="Q25" s="3">
        <f t="shared" si="18"/>
        <v>289.36</v>
      </c>
      <c r="R25" s="3">
        <f t="shared" si="18"/>
        <v>380.36</v>
      </c>
      <c r="S25" s="3">
        <f t="shared" si="18"/>
        <v>289.14</v>
      </c>
      <c r="T25" s="3">
        <f t="shared" si="18"/>
        <v>316.29000000000002</v>
      </c>
      <c r="U25" s="3">
        <f t="shared" si="18"/>
        <v>356.14</v>
      </c>
      <c r="V25" s="3">
        <f t="shared" si="18"/>
        <v>285.85000000000002</v>
      </c>
      <c r="W25" s="3">
        <f t="shared" si="18"/>
        <v>188.43</v>
      </c>
      <c r="X25" s="3">
        <f t="shared" si="18"/>
        <v>178.56</v>
      </c>
      <c r="Y25" s="3">
        <f t="shared" si="18"/>
        <v>144.43</v>
      </c>
      <c r="Z25" s="3">
        <f t="shared" si="18"/>
        <v>44.99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-4.5862150908826615E-2</v>
      </c>
      <c r="J26" s="4">
        <f t="shared" si="19"/>
        <v>-5.0355224162124124E-2</v>
      </c>
      <c r="K26" s="4">
        <f t="shared" si="19"/>
        <v>3.1892151960331239E-2</v>
      </c>
      <c r="L26" s="4">
        <f t="shared" si="19"/>
        <v>6.9069087490844394E-2</v>
      </c>
      <c r="M26" s="4">
        <f t="shared" si="19"/>
        <v>-1.2762476042184501E-2</v>
      </c>
      <c r="N26" s="4">
        <f t="shared" si="19"/>
        <v>-4.4308459544339929E-4</v>
      </c>
      <c r="O26" s="4">
        <f t="shared" si="19"/>
        <v>0.13514818843717991</v>
      </c>
      <c r="P26" s="4">
        <f t="shared" si="19"/>
        <v>6.7068652130335416E-2</v>
      </c>
      <c r="Q26" s="4">
        <f t="shared" si="19"/>
        <v>2.4438593546705079E-3</v>
      </c>
      <c r="R26" s="4">
        <f t="shared" si="19"/>
        <v>0.15082412655868316</v>
      </c>
      <c r="S26" s="4">
        <f t="shared" si="19"/>
        <v>0.10119644296583652</v>
      </c>
      <c r="T26" s="4">
        <f t="shared" si="19"/>
        <v>0.1697299504984302</v>
      </c>
      <c r="U26" s="4">
        <f t="shared" si="19"/>
        <v>0.51251939476234987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502.53029212864863</v>
      </c>
      <c r="E27" s="3">
        <f>IFERROR(E4/E21,"")</f>
        <v>262.78479854378378</v>
      </c>
      <c r="H27" s="3">
        <f t="shared" ref="H27:Z27" si="20">IFERROR(H4/H21,"")</f>
        <v>1530.6301813448649</v>
      </c>
      <c r="I27" s="3">
        <f t="shared" si="20"/>
        <v>1477.3086218470271</v>
      </c>
      <c r="J27" s="3">
        <f t="shared" si="20"/>
        <v>2390.63927580973</v>
      </c>
      <c r="K27" s="3">
        <f t="shared" si="20"/>
        <v>2087.796840912973</v>
      </c>
      <c r="L27" s="3">
        <f t="shared" si="20"/>
        <v>1630.8570550654053</v>
      </c>
      <c r="M27" s="3">
        <f t="shared" si="20"/>
        <v>1177.1802183962161</v>
      </c>
      <c r="N27" s="3">
        <f t="shared" si="20"/>
        <v>932.3229920248649</v>
      </c>
      <c r="O27" s="3">
        <f t="shared" si="20"/>
        <v>1329.6283256081081</v>
      </c>
      <c r="P27" s="3">
        <f t="shared" si="20"/>
        <v>1203.0835301843242</v>
      </c>
      <c r="Q27" s="3">
        <f t="shared" si="20"/>
        <v>929.05228577621619</v>
      </c>
      <c r="R27" s="3">
        <f t="shared" si="20"/>
        <v>1091.5995469270269</v>
      </c>
      <c r="S27" s="3">
        <f t="shared" si="20"/>
        <v>911.7904867378378</v>
      </c>
      <c r="T27" s="3">
        <f t="shared" si="20"/>
        <v>834.28075442594593</v>
      </c>
      <c r="U27" s="3">
        <f t="shared" si="20"/>
        <v>867.31634072702707</v>
      </c>
      <c r="V27" s="3">
        <f t="shared" si="20"/>
        <v>848.20373728702702</v>
      </c>
      <c r="W27" s="3">
        <f t="shared" si="20"/>
        <v>604.15300310162161</v>
      </c>
      <c r="X27" s="3">
        <f t="shared" si="20"/>
        <v>544.51641833837834</v>
      </c>
      <c r="Y27" s="3">
        <f t="shared" si="20"/>
        <v>541.92134800054055</v>
      </c>
      <c r="Z27" s="3">
        <f t="shared" si="20"/>
        <v>574.25884993783779</v>
      </c>
    </row>
    <row r="28" spans="1:26" ht="15.5" x14ac:dyDescent="0.35">
      <c r="C28" t="s">
        <v>61</v>
      </c>
      <c r="D28" s="4">
        <f>IFERROR(_xlfn.RRI(5,I27,D27),"")</f>
        <v>-0.19399413378057784</v>
      </c>
      <c r="E28" s="4">
        <f>IFERROR(_xlfn.RRI(5,J27,E27),"")</f>
        <v>-0.3569907245448477</v>
      </c>
      <c r="H28" s="4">
        <f t="shared" ref="H28:Z28" si="21">IFERROR(_xlfn.RRI(5,M27,H27),"")</f>
        <v>5.3914703220744542E-2</v>
      </c>
      <c r="I28" s="4">
        <f t="shared" si="21"/>
        <v>9.6430145424276414E-2</v>
      </c>
      <c r="J28" s="4">
        <f t="shared" si="21"/>
        <v>0.12449300535294672</v>
      </c>
      <c r="K28" s="4">
        <f t="shared" si="21"/>
        <v>0.11655080992282651</v>
      </c>
      <c r="L28" s="4">
        <f t="shared" si="21"/>
        <v>0.11911611136168987</v>
      </c>
      <c r="M28" s="4">
        <f t="shared" si="21"/>
        <v>1.5210081270936593E-2</v>
      </c>
      <c r="N28" s="4">
        <f t="shared" si="21"/>
        <v>4.4637486554179873E-3</v>
      </c>
      <c r="O28" s="4">
        <f t="shared" si="21"/>
        <v>9.7699854546763332E-2</v>
      </c>
      <c r="P28" s="4">
        <f t="shared" si="21"/>
        <v>6.7637084219692722E-2</v>
      </c>
      <c r="Q28" s="4">
        <f t="shared" si="21"/>
        <v>1.837562275683613E-2</v>
      </c>
      <c r="R28" s="4">
        <f t="shared" si="21"/>
        <v>0.12559791931699915</v>
      </c>
      <c r="S28" s="4">
        <f t="shared" si="21"/>
        <v>0.10860495528395164</v>
      </c>
      <c r="T28" s="4">
        <f t="shared" si="21"/>
        <v>9.0122222881199088E-2</v>
      </c>
      <c r="U28" s="4">
        <f t="shared" si="21"/>
        <v>8.596034394025609E-2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-0.5044958950523436</v>
      </c>
      <c r="J29" s="4">
        <f t="shared" si="22"/>
        <v>-0.20126986329886898</v>
      </c>
      <c r="K29" s="4">
        <f t="shared" si="22"/>
        <v>0.42654919817857867</v>
      </c>
      <c r="L29" s="4">
        <f t="shared" si="22"/>
        <v>0.1328287075974208</v>
      </c>
      <c r="M29" s="4">
        <f t="shared" si="22"/>
        <v>0.23639514731369146</v>
      </c>
      <c r="N29" s="4">
        <f t="shared" si="22"/>
        <v>-0.51605327607608953</v>
      </c>
      <c r="O29" s="4">
        <f t="shared" si="22"/>
        <v>0.20994519991881469</v>
      </c>
      <c r="P29" s="4">
        <f t="shared" si="22"/>
        <v>0.70272325131324287</v>
      </c>
      <c r="Q29" s="4">
        <f t="shared" si="22"/>
        <v>-0.23924702913029761</v>
      </c>
      <c r="R29" s="4">
        <f t="shared" si="22"/>
        <v>0.31548730718683005</v>
      </c>
      <c r="S29" s="4">
        <f t="shared" si="22"/>
        <v>-8.5838945271744391E-2</v>
      </c>
      <c r="T29" s="4">
        <f t="shared" si="22"/>
        <v>-0.11189419891054071</v>
      </c>
      <c r="U29" s="4">
        <f t="shared" si="22"/>
        <v>0.24589819835578086</v>
      </c>
      <c r="V29" s="4">
        <f t="shared" si="22"/>
        <v>0.51700896884784808</v>
      </c>
      <c r="W29" s="4">
        <f t="shared" si="22"/>
        <v>5.5275537634408629E-2</v>
      </c>
      <c r="X29" s="4">
        <f t="shared" si="22"/>
        <v>0.23630824620923627</v>
      </c>
      <c r="Y29" s="4">
        <f t="shared" si="22"/>
        <v>2.2102689486552567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3.6093717121322796E-2</v>
      </c>
      <c r="I30" s="4">
        <f t="shared" si="23"/>
        <v>-0.38204452809106887</v>
      </c>
      <c r="J30" s="4">
        <f t="shared" si="23"/>
        <v>0.1450535937990628</v>
      </c>
      <c r="K30" s="4">
        <f t="shared" si="23"/>
        <v>0.28018383611753278</v>
      </c>
      <c r="L30" s="4">
        <f t="shared" si="23"/>
        <v>0.38539284773853583</v>
      </c>
      <c r="M30" s="4">
        <f t="shared" si="23"/>
        <v>0.26263132891269608</v>
      </c>
      <c r="N30" s="4">
        <f t="shared" si="23"/>
        <v>-0.29880931831196872</v>
      </c>
      <c r="O30" s="4">
        <f t="shared" si="23"/>
        <v>0.10518371521917182</v>
      </c>
      <c r="P30" s="4">
        <f t="shared" si="23"/>
        <v>0.29495782810453663</v>
      </c>
      <c r="Q30" s="4">
        <f t="shared" si="23"/>
        <v>-0.14890740987241999</v>
      </c>
      <c r="R30" s="4">
        <f t="shared" si="23"/>
        <v>0.19720436087516308</v>
      </c>
      <c r="S30" s="4">
        <f t="shared" si="23"/>
        <v>9.290605338873599E-2</v>
      </c>
      <c r="T30" s="4">
        <f t="shared" si="23"/>
        <v>-3.8089431444804894E-2</v>
      </c>
      <c r="U30" s="4">
        <f t="shared" si="23"/>
        <v>2.2533033750984824E-2</v>
      </c>
      <c r="V30" s="4">
        <f t="shared" si="23"/>
        <v>0.40395517846057094</v>
      </c>
      <c r="W30" s="4">
        <f t="shared" si="23"/>
        <v>0.10952210577089221</v>
      </c>
      <c r="X30" s="4">
        <f t="shared" si="23"/>
        <v>4.7886475545067626E-3</v>
      </c>
      <c r="Y30" s="4">
        <f t="shared" si="23"/>
        <v>-5.6311717165173351E-2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5562.36</v>
      </c>
      <c r="E32" s="3">
        <f>IFERROR(INDEX(E51:E500,MATCH($A$32,$C$51:$C$500,0)),"")</f>
        <v>5894.39</v>
      </c>
      <c r="H32" s="3">
        <f>IFERROR(INDEX(D32:G32,COUNT(D32:G32)),"")</f>
        <v>5894.39</v>
      </c>
      <c r="I32" s="3">
        <f t="shared" ref="I32:Z32" si="24">IFERROR(INDEX(I51:I500,MATCH($C$32,$C$51:$C$500,0)),"")</f>
        <v>5856.2</v>
      </c>
      <c r="J32" s="3">
        <f t="shared" si="24"/>
        <v>5630.13</v>
      </c>
      <c r="K32" s="3">
        <f t="shared" si="24"/>
        <v>5551.51</v>
      </c>
      <c r="L32" s="3">
        <f t="shared" si="24"/>
        <v>4976.2</v>
      </c>
      <c r="M32" s="3">
        <f t="shared" si="24"/>
        <v>4951.6899999999996</v>
      </c>
      <c r="N32" s="3">
        <f t="shared" si="24"/>
        <v>4590.8500000000004</v>
      </c>
      <c r="O32" s="3">
        <f t="shared" si="24"/>
        <v>4712.83</v>
      </c>
      <c r="P32" s="3">
        <f t="shared" si="24"/>
        <v>4111.4399999999996</v>
      </c>
      <c r="Q32" s="3">
        <f t="shared" si="24"/>
        <v>3601.04</v>
      </c>
      <c r="R32" s="3">
        <f t="shared" si="24"/>
        <v>3317</v>
      </c>
      <c r="S32" s="3">
        <f t="shared" si="24"/>
        <v>2931.04</v>
      </c>
      <c r="T32" s="3">
        <f t="shared" si="24"/>
        <v>2638.72</v>
      </c>
      <c r="U32" s="3">
        <f t="shared" si="24"/>
        <v>2320.2600000000002</v>
      </c>
      <c r="V32" s="3">
        <f t="shared" si="24"/>
        <v>1962.92</v>
      </c>
      <c r="W32" s="3">
        <f t="shared" si="24"/>
        <v>1676.37</v>
      </c>
      <c r="X32" s="3">
        <f t="shared" si="24"/>
        <v>1485.12</v>
      </c>
      <c r="Y32" s="3">
        <f t="shared" si="24"/>
        <v>1340.13</v>
      </c>
      <c r="Z32" s="3">
        <f t="shared" si="24"/>
        <v>1224.79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0.76</v>
      </c>
      <c r="E33" s="3">
        <f>IFERROR(INDEX(E51:E500,MATCH($A$33,$C$51:$C$500,0)),"")</f>
        <v>0.71</v>
      </c>
      <c r="H33" s="3">
        <f>IFERROR(INDEX(D33:G33,COUNT(D33:G33)),"")</f>
        <v>0.71</v>
      </c>
      <c r="I33" s="3">
        <f t="shared" ref="I33:Z33" si="25">IFERROR(INDEX(I51:I500,MATCH($C$33,$C$51:$C$500,0)),"")</f>
        <v>0.71</v>
      </c>
      <c r="J33" s="3">
        <f t="shared" si="25"/>
        <v>0.64</v>
      </c>
      <c r="K33" s="3">
        <f t="shared" si="25"/>
        <v>0.83</v>
      </c>
      <c r="L33" s="3">
        <f t="shared" si="25"/>
        <v>0.83</v>
      </c>
      <c r="M33" s="3">
        <f t="shared" si="25"/>
        <v>0.68</v>
      </c>
      <c r="N33" s="3">
        <f t="shared" si="25"/>
        <v>0.83</v>
      </c>
      <c r="O33" s="3">
        <f t="shared" si="25"/>
        <v>1.06</v>
      </c>
      <c r="P33" s="3">
        <f t="shared" si="25"/>
        <v>1.07</v>
      </c>
      <c r="Q33" s="3">
        <f t="shared" si="25"/>
        <v>1.5</v>
      </c>
      <c r="R33" s="3">
        <f t="shared" si="25"/>
        <v>1.81</v>
      </c>
      <c r="S33" s="3">
        <f t="shared" si="25"/>
        <v>2.1800000000000002</v>
      </c>
      <c r="T33" s="3">
        <f t="shared" si="25"/>
        <v>1.85</v>
      </c>
      <c r="U33" s="3">
        <f t="shared" si="25"/>
        <v>1.93</v>
      </c>
      <c r="V33" s="3">
        <f t="shared" si="25"/>
        <v>1.55</v>
      </c>
      <c r="W33" s="3">
        <f t="shared" si="25"/>
        <v>1.07</v>
      </c>
      <c r="X33" s="3">
        <f t="shared" si="25"/>
        <v>1.41</v>
      </c>
      <c r="Y33" s="3">
        <f t="shared" si="25"/>
        <v>0.51</v>
      </c>
      <c r="Z33" s="3">
        <f t="shared" si="25"/>
        <v>0.82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28.38</v>
      </c>
      <c r="E34" s="3">
        <f>IFERROR(INDEX(E51:E500,MATCH($A$34,$C$51:$C$500,0)),"")</f>
        <v>122.12</v>
      </c>
      <c r="H34" s="3">
        <f>IFERROR(INDEX(D34:G34,COUNT(D34:G34)),"")</f>
        <v>122.12</v>
      </c>
      <c r="I34" s="3">
        <f t="shared" ref="I34:Z34" si="26">IFERROR(INDEX(I51:I500,MATCH($C$34,$C$51:$C$500,0)),"")</f>
        <v>18.32</v>
      </c>
      <c r="J34" s="3">
        <f t="shared" si="26"/>
        <v>7.86</v>
      </c>
      <c r="K34" s="3">
        <f t="shared" si="26"/>
        <v>8.01</v>
      </c>
      <c r="L34" s="3">
        <f t="shared" si="26"/>
        <v>10.25</v>
      </c>
      <c r="M34" s="3">
        <f t="shared" si="26"/>
        <v>9.5</v>
      </c>
      <c r="N34" s="3">
        <f t="shared" si="26"/>
        <v>13.17</v>
      </c>
      <c r="O34" s="3">
        <f t="shared" si="26"/>
        <v>8.39</v>
      </c>
      <c r="P34" s="3">
        <f t="shared" si="26"/>
        <v>8.91</v>
      </c>
      <c r="Q34" s="3">
        <f t="shared" si="26"/>
        <v>18.66</v>
      </c>
      <c r="R34" s="3">
        <f t="shared" si="26"/>
        <v>15.77</v>
      </c>
      <c r="S34" s="3">
        <f t="shared" si="26"/>
        <v>22.13</v>
      </c>
      <c r="T34" s="3">
        <f t="shared" si="26"/>
        <v>15.43</v>
      </c>
      <c r="U34" s="3">
        <f t="shared" si="26"/>
        <v>12.57</v>
      </c>
      <c r="V34" s="3">
        <f t="shared" si="26"/>
        <v>10.67</v>
      </c>
      <c r="W34" s="3">
        <f t="shared" si="26"/>
        <v>9.5500000000000007</v>
      </c>
      <c r="X34" s="3">
        <f t="shared" si="26"/>
        <v>11.76</v>
      </c>
      <c r="Y34" s="3">
        <f t="shared" si="26"/>
        <v>4.71</v>
      </c>
      <c r="Z34" s="3">
        <f t="shared" si="26"/>
        <v>22.23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8.36</v>
      </c>
      <c r="E35" s="3">
        <f>IFERROR(INDEX(E51:E500,MATCH($A$35,$C$51:$C$500,0)),"")</f>
        <v>15.94</v>
      </c>
      <c r="H35" s="3">
        <f>IFERROR(INDEX(D35:G35,COUNT(D35:G35)),"")</f>
        <v>15.94</v>
      </c>
      <c r="I35" s="3">
        <f t="shared" ref="I35:Z35" si="27">IFERROR(INDEX(I51:I500,MATCH($C$35,$C$51:$C$500,0)),"")</f>
        <v>2.83</v>
      </c>
      <c r="J35" s="3">
        <f t="shared" si="27"/>
        <v>1.51</v>
      </c>
      <c r="K35" s="3">
        <f t="shared" si="27"/>
        <v>2.21</v>
      </c>
      <c r="L35" s="3">
        <f t="shared" si="27"/>
        <v>2.54</v>
      </c>
      <c r="M35" s="3">
        <f t="shared" si="27"/>
        <v>2.88</v>
      </c>
      <c r="N35" s="3">
        <f t="shared" si="27"/>
        <v>4.08</v>
      </c>
      <c r="O35" s="3">
        <f t="shared" si="27"/>
        <v>3.76</v>
      </c>
      <c r="P35" s="3">
        <f t="shared" si="27"/>
        <v>3.65</v>
      </c>
      <c r="Q35" s="3">
        <f t="shared" si="27"/>
        <v>5.81</v>
      </c>
      <c r="R35" s="3">
        <f t="shared" si="27"/>
        <v>5.5</v>
      </c>
      <c r="S35" s="3">
        <f t="shared" si="27"/>
        <v>7.02</v>
      </c>
      <c r="T35" s="3">
        <f t="shared" si="27"/>
        <v>5.85</v>
      </c>
      <c r="U35" s="3">
        <f t="shared" si="27"/>
        <v>5.16</v>
      </c>
      <c r="V35" s="3">
        <f t="shared" si="27"/>
        <v>3.6</v>
      </c>
      <c r="W35" s="3">
        <f t="shared" si="27"/>
        <v>2.98</v>
      </c>
      <c r="X35" s="3">
        <f t="shared" si="27"/>
        <v>3.86</v>
      </c>
      <c r="Y35" s="3">
        <f t="shared" si="27"/>
        <v>1.25</v>
      </c>
      <c r="Z35" s="3">
        <f t="shared" si="27"/>
        <v>1.74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929681040438</v>
      </c>
      <c r="E51" s="5">
        <v>486151877306</v>
      </c>
      <c r="F51" s="5">
        <v>1036483524669</v>
      </c>
      <c r="G51" s="5">
        <v>513290919163</v>
      </c>
      <c r="I51" s="5">
        <v>2733020950417</v>
      </c>
      <c r="J51" s="5">
        <v>4422682660248</v>
      </c>
      <c r="K51" s="5">
        <v>3862424155689</v>
      </c>
      <c r="L51" s="5">
        <v>3017085551871</v>
      </c>
      <c r="M51" s="5">
        <v>2177783404033</v>
      </c>
      <c r="N51" s="5">
        <v>1724797535246</v>
      </c>
      <c r="O51" s="5">
        <v>2459812402375</v>
      </c>
      <c r="P51" s="5">
        <v>2225704530841</v>
      </c>
      <c r="Q51" s="5">
        <v>1718746728686</v>
      </c>
      <c r="R51" s="5">
        <v>2019459161815</v>
      </c>
      <c r="S51" s="5">
        <v>1686812400465</v>
      </c>
      <c r="T51" s="5">
        <v>1543419395688</v>
      </c>
      <c r="U51" s="5">
        <v>1604535230345</v>
      </c>
      <c r="V51" s="5">
        <v>1569176913981</v>
      </c>
      <c r="W51" s="5">
        <v>1117683055738</v>
      </c>
      <c r="X51" s="5">
        <v>1007355373926</v>
      </c>
      <c r="Y51" s="5">
        <v>1002554493801</v>
      </c>
      <c r="Z51" s="5">
        <v>1062378872385</v>
      </c>
    </row>
    <row r="52" spans="2:26" ht="15.5" x14ac:dyDescent="0.35">
      <c r="C52" t="s">
        <v>85</v>
      </c>
      <c r="D52" s="5">
        <v>-248572806057</v>
      </c>
      <c r="E52" s="5">
        <v>-140941808625</v>
      </c>
      <c r="F52" s="5">
        <v>-377848606090</v>
      </c>
      <c r="G52" s="5">
        <v>-145472888929</v>
      </c>
      <c r="I52" s="5">
        <v>-901695510952</v>
      </c>
      <c r="J52" s="5">
        <v>-1812400561134</v>
      </c>
      <c r="K52" s="5">
        <v>-1546864456387</v>
      </c>
      <c r="L52" s="5">
        <v>-1072135909581</v>
      </c>
      <c r="M52" s="5">
        <v>-825181973233</v>
      </c>
      <c r="N52" s="5">
        <v>-424922470929</v>
      </c>
      <c r="O52" s="5">
        <v>-588845015999</v>
      </c>
      <c r="P52" s="5">
        <v>-451850024775</v>
      </c>
      <c r="Q52" s="5">
        <v>-361773553769</v>
      </c>
      <c r="R52" s="5">
        <v>-485073052724</v>
      </c>
      <c r="S52" s="5">
        <v>-388305796442</v>
      </c>
      <c r="T52" s="5">
        <v>-386395217982</v>
      </c>
      <c r="U52" s="5">
        <v>-440948927285</v>
      </c>
      <c r="V52" s="5">
        <v>-515648475325</v>
      </c>
      <c r="W52" s="5">
        <v>-291002515238</v>
      </c>
      <c r="X52" s="5">
        <v>-276830466284</v>
      </c>
      <c r="Y52" s="5">
        <v>-366718860261</v>
      </c>
      <c r="Z52" s="5">
        <v>-487242701480</v>
      </c>
    </row>
    <row r="53" spans="2:26" ht="15.5" x14ac:dyDescent="0.35">
      <c r="C53" t="s">
        <v>86</v>
      </c>
      <c r="D53" s="5">
        <v>681108234381</v>
      </c>
      <c r="E53" s="5">
        <v>345210068681</v>
      </c>
      <c r="F53" s="5">
        <v>658634918579</v>
      </c>
      <c r="G53" s="5">
        <v>367818030234</v>
      </c>
      <c r="I53" s="5">
        <v>1831325439465</v>
      </c>
      <c r="J53" s="5">
        <v>2610282099114</v>
      </c>
      <c r="K53" s="5">
        <v>2315559699302</v>
      </c>
      <c r="L53" s="5">
        <v>1944949642290</v>
      </c>
      <c r="M53" s="5">
        <v>1352601430800</v>
      </c>
      <c r="N53" s="5">
        <v>1299875064317</v>
      </c>
      <c r="O53" s="5">
        <v>1870967386376</v>
      </c>
      <c r="P53" s="5">
        <v>1773854506066</v>
      </c>
      <c r="Q53" s="5">
        <v>1356973174917</v>
      </c>
      <c r="R53" s="5">
        <v>1534386109091</v>
      </c>
      <c r="S53" s="5">
        <v>1298506604023</v>
      </c>
      <c r="T53" s="5">
        <v>1157024177706</v>
      </c>
      <c r="U53" s="5">
        <v>1163586303060</v>
      </c>
      <c r="V53" s="5">
        <v>1053528438656</v>
      </c>
      <c r="W53" s="5">
        <v>826680540500</v>
      </c>
      <c r="X53" s="5">
        <v>730524907642</v>
      </c>
      <c r="Y53" s="5">
        <v>635835633540</v>
      </c>
      <c r="Z53" s="5">
        <v>575136170905</v>
      </c>
    </row>
    <row r="54" spans="2:26" ht="15.5" x14ac:dyDescent="0.35">
      <c r="C54" t="s">
        <v>87</v>
      </c>
      <c r="D54" s="5">
        <v>-336093013259</v>
      </c>
      <c r="E54" s="5">
        <v>-266545792258</v>
      </c>
      <c r="F54" s="5">
        <v>-311646519864</v>
      </c>
      <c r="G54" s="5">
        <v>-285265979071</v>
      </c>
      <c r="I54" s="5">
        <v>-1173552575448</v>
      </c>
      <c r="J54" s="5">
        <v>-1251314554809</v>
      </c>
      <c r="K54" s="5">
        <v>-1123098521166</v>
      </c>
      <c r="L54" s="5">
        <v>-965450821500</v>
      </c>
      <c r="M54" s="5">
        <v>-729888582670</v>
      </c>
      <c r="N54" s="5">
        <v>-719157939673</v>
      </c>
      <c r="O54" s="5">
        <v>-820470310643</v>
      </c>
      <c r="P54" s="5">
        <v>-800501970829</v>
      </c>
      <c r="Q54" s="5">
        <v>-729964078209</v>
      </c>
      <c r="R54" s="5">
        <v>-619005353682</v>
      </c>
      <c r="S54" s="5">
        <v>-621436570545</v>
      </c>
      <c r="T54" s="5">
        <v>-579932857246</v>
      </c>
      <c r="U54" s="5">
        <v>-544223270263</v>
      </c>
      <c r="V54" s="5">
        <v>-452020111636</v>
      </c>
      <c r="W54" s="5">
        <v>-413795910473</v>
      </c>
      <c r="X54" s="5">
        <v>-389930278551</v>
      </c>
      <c r="Y54" s="5">
        <v>-332618567680</v>
      </c>
      <c r="Z54" s="5">
        <v>-420661984052</v>
      </c>
    </row>
    <row r="55" spans="2:26" ht="15.5" x14ac:dyDescent="0.35">
      <c r="C55" t="s">
        <v>88</v>
      </c>
      <c r="D55" s="5">
        <v>-158830406619</v>
      </c>
      <c r="E55" s="5">
        <v>-127610896890</v>
      </c>
      <c r="F55" s="5">
        <v>-152836837682</v>
      </c>
      <c r="G55" s="5">
        <v>-129739221545</v>
      </c>
      <c r="I55" s="5">
        <v>-574014191880</v>
      </c>
      <c r="J55" s="5">
        <v>-693088073299</v>
      </c>
      <c r="K55" s="5">
        <v>-577775546189</v>
      </c>
      <c r="L55" s="5">
        <v>-483998755524</v>
      </c>
      <c r="M55" s="5">
        <v>-323086293110</v>
      </c>
      <c r="N55" s="5">
        <v>-267941748779</v>
      </c>
      <c r="O55" s="5">
        <v>-342577632420</v>
      </c>
      <c r="P55" s="5">
        <v>-358617411105</v>
      </c>
      <c r="Q55" s="5">
        <v>-324284426323</v>
      </c>
      <c r="R55" s="5">
        <v>-188564095778</v>
      </c>
      <c r="S55" s="5">
        <v>-185886634327</v>
      </c>
      <c r="T55" s="5">
        <v>-173847026121</v>
      </c>
      <c r="U55" s="5">
        <v>-153136660917</v>
      </c>
      <c r="V55" s="5">
        <v>-133229735198</v>
      </c>
      <c r="W55" s="5">
        <v>-113205588805</v>
      </c>
      <c r="X55" s="5">
        <v>-114802900090</v>
      </c>
      <c r="Y55" s="5">
        <v>-78049690126</v>
      </c>
      <c r="Z55" s="5">
        <v>-102845102774</v>
      </c>
    </row>
    <row r="56" spans="2:26" ht="15.5" x14ac:dyDescent="0.35">
      <c r="C56" t="s">
        <v>89</v>
      </c>
      <c r="D56" s="5">
        <v>-143342087333</v>
      </c>
      <c r="E56" s="5">
        <v>-114132577149</v>
      </c>
      <c r="F56" s="5">
        <v>-118759009689</v>
      </c>
      <c r="G56" s="5">
        <v>-130528928061</v>
      </c>
      <c r="I56" s="5">
        <v>-481416378310</v>
      </c>
      <c r="J56" s="5">
        <v>-403979590075</v>
      </c>
      <c r="K56" s="5">
        <v>-383427409224</v>
      </c>
      <c r="L56" s="5">
        <v>-359032209216</v>
      </c>
      <c r="M56" s="5">
        <v>-313970760240</v>
      </c>
      <c r="N56" s="5">
        <v>-366222537143</v>
      </c>
      <c r="O56" s="5">
        <v>-349757558980</v>
      </c>
      <c r="P56" s="5">
        <v>-328308617511</v>
      </c>
      <c r="Q56" s="5">
        <v>-299356144648</v>
      </c>
      <c r="R56" s="5">
        <v>-430441257904</v>
      </c>
      <c r="S56" s="5">
        <v>-435549936218</v>
      </c>
      <c r="T56" s="5">
        <v>-406085831125</v>
      </c>
      <c r="U56" s="5">
        <v>-391086609346</v>
      </c>
      <c r="V56" s="5">
        <v>-318790376438</v>
      </c>
      <c r="W56" s="5">
        <v>-300590321668</v>
      </c>
      <c r="X56" s="5">
        <v>-275127378461</v>
      </c>
      <c r="Y56" s="5">
        <v>-254568877554</v>
      </c>
      <c r="Z56" s="5">
        <v>-317816881278</v>
      </c>
    </row>
    <row r="57" spans="2:26" ht="15.5" x14ac:dyDescent="0.35">
      <c r="C57" t="s">
        <v>378</v>
      </c>
      <c r="R57" s="5">
        <v>-130931964713</v>
      </c>
      <c r="S57" s="5">
        <v>-110782096681</v>
      </c>
    </row>
    <row r="58" spans="2:26" ht="15.5" x14ac:dyDescent="0.35">
      <c r="C58" t="s">
        <v>93</v>
      </c>
      <c r="D58" s="5">
        <v>345015221122</v>
      </c>
      <c r="E58" s="5">
        <v>78664276423</v>
      </c>
      <c r="F58" s="5">
        <v>346988398715</v>
      </c>
      <c r="G58" s="5">
        <v>82552051163</v>
      </c>
      <c r="I58" s="5">
        <v>657772864017</v>
      </c>
      <c r="J58" s="5">
        <v>1358967544305</v>
      </c>
      <c r="K58" s="5">
        <v>1192461178136</v>
      </c>
      <c r="L58" s="5">
        <v>979498820790</v>
      </c>
      <c r="M58" s="5">
        <v>622712848130</v>
      </c>
      <c r="N58" s="5">
        <v>580717124644</v>
      </c>
      <c r="O58" s="5">
        <v>1050497075733</v>
      </c>
      <c r="P58" s="5">
        <v>973352535237</v>
      </c>
      <c r="Q58" s="5">
        <v>627009096708</v>
      </c>
      <c r="R58" s="5">
        <v>915380755409</v>
      </c>
      <c r="S58" s="5">
        <v>677070033478</v>
      </c>
      <c r="T58" s="5">
        <v>577091320460</v>
      </c>
      <c r="U58" s="5">
        <v>619363032797</v>
      </c>
      <c r="V58" s="5">
        <v>601508327020</v>
      </c>
      <c r="W58" s="5">
        <v>412884630027</v>
      </c>
      <c r="X58" s="5">
        <v>340594629091</v>
      </c>
      <c r="Y58" s="5">
        <v>303217065860</v>
      </c>
      <c r="Z58" s="5">
        <v>154474186853</v>
      </c>
    </row>
    <row r="59" spans="2:26" ht="15.5" x14ac:dyDescent="0.35">
      <c r="C59" t="s">
        <v>94</v>
      </c>
      <c r="D59" s="5">
        <v>-27642388579</v>
      </c>
      <c r="E59" s="5">
        <v>141202914</v>
      </c>
      <c r="F59" s="5">
        <v>19693644542</v>
      </c>
      <c r="G59" s="5">
        <v>-7187215335</v>
      </c>
      <c r="I59" s="5">
        <v>-33383973925</v>
      </c>
      <c r="J59" s="5">
        <v>18104801006</v>
      </c>
      <c r="K59" s="5">
        <v>95026650413</v>
      </c>
      <c r="L59" s="5">
        <v>-131143671758</v>
      </c>
      <c r="M59" s="5">
        <v>108609917882</v>
      </c>
      <c r="N59" s="5">
        <v>60109827174</v>
      </c>
      <c r="O59" s="5">
        <v>247976483832</v>
      </c>
      <c r="P59" s="5">
        <v>159830052695</v>
      </c>
      <c r="Q59" s="5">
        <v>26003176521</v>
      </c>
      <c r="R59" s="5">
        <v>59926291070</v>
      </c>
      <c r="S59" s="5">
        <v>105591896484</v>
      </c>
      <c r="T59" s="5">
        <v>224025577405</v>
      </c>
      <c r="U59" s="5">
        <v>234804918249</v>
      </c>
      <c r="V59" s="5">
        <v>103180201728</v>
      </c>
      <c r="W59" s="5">
        <v>76477764030</v>
      </c>
      <c r="X59" s="5">
        <v>50831796905</v>
      </c>
      <c r="Y59" s="5">
        <v>21855267428</v>
      </c>
      <c r="Z59" s="5">
        <v>-12259980040</v>
      </c>
    </row>
    <row r="60" spans="2:26" ht="15.5" x14ac:dyDescent="0.35">
      <c r="C60" t="s">
        <v>95</v>
      </c>
      <c r="D60" s="5">
        <v>33604341437</v>
      </c>
      <c r="E60" s="5">
        <v>32455842142</v>
      </c>
      <c r="F60" s="5">
        <v>38334178628</v>
      </c>
      <c r="G60" s="5">
        <v>42697384782</v>
      </c>
      <c r="I60" s="5">
        <v>138915964027</v>
      </c>
      <c r="J60" s="5">
        <v>128112659156</v>
      </c>
      <c r="K60" s="5">
        <v>133852002661</v>
      </c>
      <c r="L60" s="5">
        <v>94337984096</v>
      </c>
      <c r="M60" s="5">
        <v>92403268191</v>
      </c>
      <c r="N60" s="5">
        <v>131223912001</v>
      </c>
      <c r="O60" s="5">
        <v>169855581806</v>
      </c>
      <c r="P60" s="5">
        <v>107716711281</v>
      </c>
      <c r="Q60" s="5">
        <v>67774448638</v>
      </c>
      <c r="R60" s="5">
        <v>70388771427</v>
      </c>
      <c r="S60" s="5">
        <v>69168010505</v>
      </c>
      <c r="T60" s="5">
        <v>64483165022</v>
      </c>
      <c r="U60" s="5">
        <v>58347990538</v>
      </c>
      <c r="V60" s="5">
        <v>56846768448</v>
      </c>
      <c r="W60" s="5">
        <v>52213393194</v>
      </c>
      <c r="X60" s="5">
        <v>43087872306</v>
      </c>
      <c r="Y60" s="5">
        <v>49768851071</v>
      </c>
      <c r="Z60" s="5">
        <v>48845757021</v>
      </c>
    </row>
    <row r="61" spans="2:26" ht="15.5" x14ac:dyDescent="0.35">
      <c r="C61" t="s">
        <v>97</v>
      </c>
      <c r="D61" s="5">
        <v>-4864634604</v>
      </c>
      <c r="E61" s="5">
        <v>-1227611121</v>
      </c>
      <c r="F61" s="5">
        <v>-625643432</v>
      </c>
      <c r="G61" s="5">
        <v>-2368080606</v>
      </c>
      <c r="I61" s="5">
        <v>-3537125287</v>
      </c>
      <c r="J61" s="5">
        <v>-4240619315</v>
      </c>
      <c r="K61" s="5">
        <v>1676981672</v>
      </c>
      <c r="L61" s="5">
        <v>-6690551703</v>
      </c>
      <c r="M61" s="5">
        <v>-607422192</v>
      </c>
      <c r="N61" s="5">
        <v>-449883912</v>
      </c>
      <c r="O61" s="5">
        <v>-3784390685</v>
      </c>
      <c r="P61" s="5">
        <v>-3315512352</v>
      </c>
      <c r="Q61" s="5">
        <v>1141614444</v>
      </c>
      <c r="R61" s="5">
        <v>-16571339911</v>
      </c>
      <c r="S61" s="5">
        <v>32235569857</v>
      </c>
      <c r="T61" s="5">
        <v>6871503111</v>
      </c>
      <c r="U61" s="5">
        <v>35066146428</v>
      </c>
      <c r="V61" s="5">
        <v>8842049317</v>
      </c>
      <c r="W61" s="5">
        <v>2132923596</v>
      </c>
      <c r="X61" s="5">
        <v>-1282531810</v>
      </c>
      <c r="Y61" s="5">
        <v>5854689607</v>
      </c>
      <c r="Z61" s="5">
        <v>-15354701061</v>
      </c>
    </row>
    <row r="62" spans="2:26" ht="15.5" x14ac:dyDescent="0.35">
      <c r="C62" t="s">
        <v>90</v>
      </c>
    </row>
    <row r="63" spans="2:26" ht="15.5" x14ac:dyDescent="0.35">
      <c r="C63" t="s">
        <v>96</v>
      </c>
      <c r="F63" s="5">
        <v>910919371</v>
      </c>
      <c r="G63" s="5">
        <v>-188143245</v>
      </c>
      <c r="I63" s="5">
        <v>910919371</v>
      </c>
      <c r="J63" s="5">
        <v>570051826</v>
      </c>
      <c r="K63" s="5">
        <v>1035452732</v>
      </c>
      <c r="L63" s="5">
        <v>204434234</v>
      </c>
      <c r="M63" s="5">
        <v>11443030267</v>
      </c>
      <c r="N63" s="5">
        <v>676684136</v>
      </c>
      <c r="O63" s="5">
        <v>325585273</v>
      </c>
      <c r="P63" s="5">
        <v>1129384500</v>
      </c>
      <c r="Q63" s="5">
        <v>80070000</v>
      </c>
      <c r="R63" s="5">
        <v>718261187</v>
      </c>
      <c r="S63" s="5">
        <v>928151235</v>
      </c>
      <c r="T63" s="5">
        <v>-158834821</v>
      </c>
      <c r="U63" s="5">
        <v>715569720</v>
      </c>
      <c r="V63" s="5">
        <v>92000000</v>
      </c>
      <c r="W63" s="5">
        <v>199900000</v>
      </c>
      <c r="X63" s="5">
        <v>3057532612</v>
      </c>
      <c r="Y63" s="5">
        <v>-39553522</v>
      </c>
      <c r="Z63" s="5">
        <v>664466378</v>
      </c>
    </row>
    <row r="64" spans="2:26" ht="15.5" x14ac:dyDescent="0.35">
      <c r="C64" t="s">
        <v>27</v>
      </c>
      <c r="D64" s="5">
        <v>-32758738102</v>
      </c>
      <c r="E64" s="5">
        <v>-27937818597</v>
      </c>
      <c r="F64" s="5">
        <v>-28739538547</v>
      </c>
      <c r="G64" s="5">
        <v>-26602008441</v>
      </c>
      <c r="I64" s="5">
        <v>-104564559413</v>
      </c>
      <c r="J64" s="5">
        <v>-126030487673</v>
      </c>
      <c r="K64" s="5">
        <v>-201420279028</v>
      </c>
      <c r="L64" s="5">
        <v>-243558245017</v>
      </c>
      <c r="M64" s="5">
        <v>-217409818584</v>
      </c>
      <c r="N64" s="5">
        <v>-155300308980</v>
      </c>
      <c r="O64" s="5">
        <v>-5539276113</v>
      </c>
      <c r="P64" s="5">
        <v>-5807213152</v>
      </c>
      <c r="Q64" s="5">
        <v>-12141377378</v>
      </c>
      <c r="R64" s="5">
        <v>-27705808994</v>
      </c>
      <c r="S64" s="5">
        <v>-35540884188</v>
      </c>
      <c r="T64" s="5">
        <v>-11831375830</v>
      </c>
      <c r="U64" s="5">
        <v>-1763528824</v>
      </c>
      <c r="V64" s="5">
        <v>-43764280482</v>
      </c>
      <c r="W64" s="5">
        <v>-78920162955</v>
      </c>
      <c r="X64" s="5">
        <v>-80409089173</v>
      </c>
      <c r="Y64" s="5">
        <v>-98141468098</v>
      </c>
      <c r="Z64" s="5">
        <v>-140973025566</v>
      </c>
    </row>
    <row r="65" spans="3:26" ht="15.5" x14ac:dyDescent="0.35">
      <c r="C65" t="s">
        <v>92</v>
      </c>
      <c r="K65" s="5">
        <v>-2392875400</v>
      </c>
      <c r="L65" s="5">
        <v>1510991740</v>
      </c>
      <c r="M65" s="5">
        <v>9259125257</v>
      </c>
      <c r="N65" s="5">
        <v>921556916</v>
      </c>
      <c r="O65" s="5">
        <v>-6264189939</v>
      </c>
      <c r="P65" s="5">
        <v>10817950362</v>
      </c>
      <c r="Q65" s="5">
        <v>-11578337688</v>
      </c>
      <c r="R65" s="5">
        <v>-4761054958</v>
      </c>
      <c r="S65" s="5">
        <v>3069633960</v>
      </c>
      <c r="T65" s="5">
        <v>3010021083</v>
      </c>
      <c r="U65" s="5">
        <v>-1700816240</v>
      </c>
      <c r="V65" s="5">
        <v>1721995283</v>
      </c>
      <c r="W65" s="5">
        <v>267237913</v>
      </c>
    </row>
    <row r="66" spans="3:26" ht="15.5" x14ac:dyDescent="0.35">
      <c r="C66" t="s">
        <v>98</v>
      </c>
      <c r="D66" s="5">
        <v>-27642388579</v>
      </c>
      <c r="E66" s="5">
        <v>141202914</v>
      </c>
      <c r="F66" s="5">
        <v>19693644542</v>
      </c>
      <c r="G66" s="5">
        <v>-7187215335</v>
      </c>
      <c r="I66" s="5">
        <v>-33383973925</v>
      </c>
      <c r="J66" s="5">
        <v>18104801006</v>
      </c>
      <c r="K66" s="5">
        <v>95026650413</v>
      </c>
      <c r="L66" s="5">
        <v>-131143671758</v>
      </c>
      <c r="M66" s="5">
        <v>108609917882</v>
      </c>
      <c r="N66" s="5">
        <v>60109827174</v>
      </c>
      <c r="O66" s="5">
        <v>247976483832</v>
      </c>
      <c r="P66" s="5">
        <v>159830052695</v>
      </c>
      <c r="Q66" s="5">
        <v>26003176521</v>
      </c>
      <c r="R66" s="5">
        <v>59926291070</v>
      </c>
      <c r="S66" s="5">
        <v>105591896484</v>
      </c>
      <c r="T66" s="5">
        <v>224025577405</v>
      </c>
      <c r="U66" s="5">
        <v>234804918249</v>
      </c>
      <c r="V66" s="5">
        <v>103180201728</v>
      </c>
      <c r="W66" s="5">
        <v>76477764030</v>
      </c>
      <c r="X66" s="5">
        <v>50831796905</v>
      </c>
      <c r="Y66" s="5">
        <v>21855267428</v>
      </c>
      <c r="Z66" s="5">
        <v>-12259980040</v>
      </c>
    </row>
    <row r="67" spans="3:26" ht="15.5" x14ac:dyDescent="0.35">
      <c r="C67" t="s">
        <v>29</v>
      </c>
      <c r="D67" s="5">
        <v>317372832543</v>
      </c>
      <c r="E67" s="5">
        <v>78805479337</v>
      </c>
      <c r="F67" s="5">
        <v>366682043257</v>
      </c>
      <c r="G67" s="5">
        <v>75364835828</v>
      </c>
      <c r="I67" s="5">
        <v>624388890092</v>
      </c>
      <c r="J67" s="5">
        <v>1377072345311</v>
      </c>
      <c r="K67" s="5">
        <v>1287487828549</v>
      </c>
      <c r="L67" s="5">
        <v>848355149032</v>
      </c>
      <c r="M67" s="5">
        <v>731322766012</v>
      </c>
      <c r="N67" s="5">
        <v>640826951818</v>
      </c>
      <c r="O67" s="5">
        <v>1298473559565</v>
      </c>
      <c r="P67" s="5">
        <v>1133182587932</v>
      </c>
      <c r="Q67" s="5">
        <v>653012273229</v>
      </c>
      <c r="R67" s="5">
        <v>975307046479</v>
      </c>
      <c r="S67" s="5">
        <v>782661929962</v>
      </c>
      <c r="T67" s="5">
        <v>801116897865</v>
      </c>
      <c r="U67" s="5">
        <v>854167951046</v>
      </c>
      <c r="V67" s="5">
        <v>704688528748</v>
      </c>
      <c r="W67" s="5">
        <v>489362394057</v>
      </c>
      <c r="X67" s="5">
        <v>391426425996</v>
      </c>
      <c r="Y67" s="5">
        <v>325072333288</v>
      </c>
      <c r="Z67" s="5">
        <v>142214206813</v>
      </c>
    </row>
    <row r="68" spans="3:26" ht="15.5" x14ac:dyDescent="0.35">
      <c r="C68" t="s">
        <v>28</v>
      </c>
      <c r="D68" s="5">
        <v>48708792</v>
      </c>
      <c r="E68" s="5">
        <v>-213795450</v>
      </c>
      <c r="F68" s="5">
        <v>309908865</v>
      </c>
      <c r="G68" s="5">
        <v>-419239579</v>
      </c>
      <c r="I68" s="5">
        <v>-795636475</v>
      </c>
      <c r="J68" s="5">
        <v>-1541078976</v>
      </c>
      <c r="K68" s="5">
        <v>-2226443692</v>
      </c>
      <c r="L68" s="5">
        <v>-1657904530</v>
      </c>
      <c r="M68" s="5">
        <v>-1209645128</v>
      </c>
      <c r="N68" s="5">
        <v>-2399578545</v>
      </c>
      <c r="O68" s="5">
        <v>-8510594250</v>
      </c>
      <c r="P68" s="5">
        <v>-6525357822</v>
      </c>
      <c r="Q68" s="5">
        <v>-4366075250</v>
      </c>
      <c r="R68" s="5">
        <v>-134656422463</v>
      </c>
      <c r="S68" s="5">
        <v>-111712433215</v>
      </c>
      <c r="T68" s="5">
        <v>-99475459546</v>
      </c>
      <c r="U68" s="5">
        <v>-97309514256</v>
      </c>
      <c r="V68" s="5">
        <v>-91360686637</v>
      </c>
      <c r="W68" s="5">
        <v>-66956991565</v>
      </c>
      <c r="X68" s="5">
        <v>-61097749807</v>
      </c>
      <c r="Y68" s="5">
        <v>-57877672557</v>
      </c>
      <c r="Z68" s="5">
        <v>-58974448992</v>
      </c>
    </row>
    <row r="69" spans="3:26" ht="15.5" x14ac:dyDescent="0.35">
      <c r="C69" t="s">
        <v>99</v>
      </c>
      <c r="D69" s="5">
        <v>48708792</v>
      </c>
      <c r="E69" s="5">
        <v>-213795450</v>
      </c>
      <c r="F69" s="5">
        <v>309908865</v>
      </c>
      <c r="G69" s="5">
        <v>-419239579</v>
      </c>
      <c r="I69" s="5">
        <v>-795636475</v>
      </c>
      <c r="J69" s="5">
        <v>-1541078976</v>
      </c>
      <c r="K69" s="5">
        <v>-2226443692</v>
      </c>
      <c r="L69" s="5">
        <v>-1657904530</v>
      </c>
      <c r="M69" s="5">
        <v>-1209645128</v>
      </c>
      <c r="N69" s="5">
        <v>-2399578545</v>
      </c>
      <c r="O69" s="5">
        <v>-8510594250</v>
      </c>
      <c r="P69" s="5">
        <v>-6525357822</v>
      </c>
      <c r="Q69" s="5">
        <v>-4366075250</v>
      </c>
      <c r="R69" s="5">
        <v>-3724457750</v>
      </c>
      <c r="S69" s="5">
        <v>-930336534</v>
      </c>
      <c r="Y69" s="5">
        <v>-57877672557</v>
      </c>
      <c r="Z69" s="5">
        <v>-38078282920</v>
      </c>
    </row>
    <row r="70" spans="3:26" ht="15.5" x14ac:dyDescent="0.35">
      <c r="C70" t="s">
        <v>100</v>
      </c>
      <c r="Z70" s="5">
        <v>-20896166072</v>
      </c>
    </row>
    <row r="71" spans="3:26" ht="15.5" x14ac:dyDescent="0.35">
      <c r="C71" t="s">
        <v>101</v>
      </c>
      <c r="D71" s="5">
        <v>48708792</v>
      </c>
      <c r="E71" s="5">
        <v>-213795450</v>
      </c>
      <c r="F71" s="5">
        <v>309908865</v>
      </c>
      <c r="G71" s="5">
        <v>-419239579</v>
      </c>
      <c r="I71" s="5">
        <v>-795636475</v>
      </c>
      <c r="J71" s="5">
        <v>-1541078976</v>
      </c>
      <c r="K71" s="5">
        <v>-2226443692</v>
      </c>
      <c r="L71" s="5">
        <v>-1657904530</v>
      </c>
      <c r="M71" s="5">
        <v>-1209645128</v>
      </c>
      <c r="N71" s="5">
        <v>-2399578545</v>
      </c>
      <c r="O71" s="5">
        <v>-8510594250</v>
      </c>
      <c r="P71" s="5">
        <v>-6525357822</v>
      </c>
      <c r="Q71" s="5">
        <v>-4366075250</v>
      </c>
      <c r="R71" s="5">
        <v>-134656422463</v>
      </c>
      <c r="S71" s="5">
        <v>-111712433215</v>
      </c>
      <c r="T71" s="5">
        <v>-99475459546</v>
      </c>
      <c r="U71" s="5">
        <v>-97309514256</v>
      </c>
      <c r="V71" s="5">
        <v>-91360686637</v>
      </c>
      <c r="W71" s="5">
        <v>-66956991565</v>
      </c>
      <c r="X71" s="5">
        <v>-61097749807</v>
      </c>
      <c r="Y71" s="5">
        <v>-57877672557</v>
      </c>
      <c r="Z71" s="5">
        <v>-58974448992</v>
      </c>
    </row>
    <row r="72" spans="3:26" ht="15.5" x14ac:dyDescent="0.35">
      <c r="C72" t="s">
        <v>262</v>
      </c>
      <c r="D72" s="5">
        <v>317421541335</v>
      </c>
      <c r="E72" s="5">
        <v>78591683887</v>
      </c>
      <c r="F72" s="5">
        <v>366991952122</v>
      </c>
      <c r="G72" s="5">
        <v>74945596249</v>
      </c>
      <c r="I72" s="5">
        <v>623593253617</v>
      </c>
      <c r="J72" s="5">
        <v>1375531266335</v>
      </c>
      <c r="K72" s="5">
        <v>1285261384857</v>
      </c>
      <c r="L72" s="5">
        <v>846697244502</v>
      </c>
      <c r="M72" s="5">
        <v>730113120884</v>
      </c>
      <c r="N72" s="5">
        <v>638427373273</v>
      </c>
      <c r="O72" s="5">
        <v>1289962965315</v>
      </c>
      <c r="P72" s="5">
        <v>1126657230110</v>
      </c>
      <c r="Q72" s="5">
        <v>648646197979</v>
      </c>
      <c r="R72" s="5">
        <v>840650624016</v>
      </c>
      <c r="S72" s="5">
        <v>670949496747</v>
      </c>
      <c r="T72" s="5">
        <v>701641438319</v>
      </c>
      <c r="U72" s="5">
        <v>756858436790</v>
      </c>
      <c r="V72" s="5">
        <v>613327842111</v>
      </c>
      <c r="W72" s="5">
        <v>422405402492</v>
      </c>
      <c r="X72" s="5">
        <v>330328676189</v>
      </c>
      <c r="Y72" s="5">
        <v>267194660731</v>
      </c>
      <c r="Z72" s="5">
        <v>83239757821</v>
      </c>
    </row>
    <row r="73" spans="3:26" ht="15.5" x14ac:dyDescent="0.35">
      <c r="C73" t="s">
        <v>264</v>
      </c>
      <c r="X73" s="5">
        <v>-63287455695</v>
      </c>
      <c r="Y73" s="5">
        <v>-55208209185</v>
      </c>
      <c r="Z73" s="5">
        <v>-43152164827</v>
      </c>
    </row>
    <row r="74" spans="3:26" ht="15.5" x14ac:dyDescent="0.35">
      <c r="C74" t="s">
        <v>102</v>
      </c>
      <c r="D74" s="5">
        <v>317421541335</v>
      </c>
      <c r="E74" s="5">
        <v>78591683887</v>
      </c>
      <c r="F74" s="5">
        <v>366991952122</v>
      </c>
      <c r="G74" s="5">
        <v>74945596249</v>
      </c>
      <c r="I74" s="5">
        <v>623593253617</v>
      </c>
      <c r="J74" s="5">
        <v>1375531266335</v>
      </c>
      <c r="K74" s="5">
        <v>1285261384857</v>
      </c>
      <c r="L74" s="5">
        <v>846697244502</v>
      </c>
      <c r="M74" s="5">
        <v>730113120884</v>
      </c>
      <c r="N74" s="5">
        <v>638427373273</v>
      </c>
      <c r="O74" s="5">
        <v>1289962965315</v>
      </c>
      <c r="P74" s="5">
        <v>1126657230110</v>
      </c>
      <c r="Q74" s="5">
        <v>648646197979</v>
      </c>
      <c r="R74" s="5">
        <v>840650624016</v>
      </c>
      <c r="S74" s="5">
        <v>670949496747</v>
      </c>
      <c r="T74" s="5">
        <v>701641438319</v>
      </c>
      <c r="U74" s="5">
        <v>756858436790</v>
      </c>
      <c r="V74" s="5">
        <v>613327842111</v>
      </c>
      <c r="W74" s="5">
        <v>422405402492</v>
      </c>
      <c r="X74" s="5">
        <v>267041220494</v>
      </c>
      <c r="Y74" s="5">
        <v>211986451546</v>
      </c>
      <c r="Z74" s="5">
        <v>40087592994</v>
      </c>
    </row>
    <row r="75" spans="3:26" ht="15.5" x14ac:dyDescent="0.35">
      <c r="C75" t="s">
        <v>103</v>
      </c>
      <c r="D75" s="5">
        <v>-38442161</v>
      </c>
      <c r="E75" s="5">
        <v>7851393422</v>
      </c>
      <c r="F75" s="5">
        <v>-10852773940</v>
      </c>
      <c r="G75" s="5">
        <v>247290916</v>
      </c>
      <c r="I75" s="5">
        <v>-4293194612</v>
      </c>
      <c r="J75" s="5">
        <v>-3317471008</v>
      </c>
      <c r="K75" s="5">
        <v>-2392875400</v>
      </c>
      <c r="L75" s="5">
        <v>1510991740</v>
      </c>
      <c r="M75" s="5">
        <v>9259125257</v>
      </c>
      <c r="N75" s="5">
        <v>921556916</v>
      </c>
      <c r="O75" s="5">
        <v>-6264189939</v>
      </c>
      <c r="P75" s="5">
        <v>10817950362</v>
      </c>
      <c r="Q75" s="5">
        <v>-11578337688</v>
      </c>
      <c r="R75" s="5">
        <v>-4761054958</v>
      </c>
      <c r="S75" s="5">
        <v>3069633960</v>
      </c>
      <c r="T75" s="5">
        <v>3010021083</v>
      </c>
      <c r="U75" s="5">
        <v>-1700816240</v>
      </c>
      <c r="V75" s="5">
        <v>1721995283</v>
      </c>
      <c r="W75" s="5">
        <v>267237913</v>
      </c>
    </row>
    <row r="76" spans="3:26" ht="15.5" x14ac:dyDescent="0.35">
      <c r="C76" t="s">
        <v>104</v>
      </c>
      <c r="D76" s="5">
        <v>-38442161</v>
      </c>
      <c r="E76" s="5">
        <v>7851393422</v>
      </c>
      <c r="F76" s="5">
        <v>-10852773940</v>
      </c>
      <c r="G76" s="5">
        <v>247290916</v>
      </c>
      <c r="I76" s="5">
        <v>-4293194612</v>
      </c>
      <c r="J76" s="5">
        <v>-3317471008</v>
      </c>
      <c r="K76" s="5">
        <v>-2392875400</v>
      </c>
      <c r="L76" s="5">
        <v>1510991740</v>
      </c>
      <c r="M76" s="5">
        <v>9259125257</v>
      </c>
      <c r="N76" s="5">
        <v>921556916</v>
      </c>
      <c r="O76" s="5">
        <v>-6264189939</v>
      </c>
      <c r="P76" s="5">
        <v>10817950362</v>
      </c>
      <c r="Q76" s="5">
        <v>-11578337688</v>
      </c>
      <c r="R76" s="5">
        <v>-4761054958</v>
      </c>
      <c r="S76" s="5">
        <v>3069633960</v>
      </c>
      <c r="T76" s="5">
        <v>3010021083</v>
      </c>
      <c r="U76" s="5">
        <v>-1700816240</v>
      </c>
      <c r="V76" s="5">
        <v>1721995283</v>
      </c>
      <c r="W76" s="5">
        <v>267237913</v>
      </c>
    </row>
    <row r="77" spans="3:26" ht="15.5" x14ac:dyDescent="0.35">
      <c r="C77" t="s">
        <v>105</v>
      </c>
      <c r="D77" s="5">
        <v>317383099174</v>
      </c>
      <c r="E77" s="5">
        <v>86443077309</v>
      </c>
      <c r="F77" s="5">
        <v>356139178182</v>
      </c>
      <c r="G77" s="5">
        <v>75192887165</v>
      </c>
      <c r="I77" s="5">
        <v>619300059005</v>
      </c>
      <c r="J77" s="5">
        <v>1372213795327</v>
      </c>
      <c r="K77" s="5">
        <v>1282868509457</v>
      </c>
      <c r="L77" s="5">
        <v>848208236242</v>
      </c>
      <c r="M77" s="5">
        <v>739372246141</v>
      </c>
      <c r="N77" s="5">
        <v>639348930189</v>
      </c>
      <c r="O77" s="5">
        <v>1283698775376</v>
      </c>
      <c r="P77" s="5">
        <v>1137475180472</v>
      </c>
      <c r="Q77" s="5">
        <v>637067860291</v>
      </c>
      <c r="R77" s="5">
        <v>835889569058</v>
      </c>
      <c r="S77" s="5">
        <v>674019130707</v>
      </c>
      <c r="T77" s="5">
        <v>704651459402</v>
      </c>
      <c r="U77" s="5">
        <v>755157620550</v>
      </c>
      <c r="V77" s="5">
        <v>615049837394</v>
      </c>
      <c r="W77" s="5">
        <v>422672640405</v>
      </c>
    </row>
    <row r="78" spans="3:26" ht="15.5" x14ac:dyDescent="0.35">
      <c r="C78" t="s">
        <v>106</v>
      </c>
      <c r="D78" s="5">
        <v>317421541335</v>
      </c>
      <c r="E78" s="5">
        <v>78591683887</v>
      </c>
      <c r="F78" s="5">
        <v>366991952122</v>
      </c>
      <c r="G78" s="5">
        <v>74945596249</v>
      </c>
      <c r="I78" s="5">
        <v>623593253617</v>
      </c>
      <c r="J78" s="5">
        <v>1375531266335</v>
      </c>
      <c r="K78" s="5">
        <v>1285261384857</v>
      </c>
      <c r="L78" s="5">
        <v>846697244502</v>
      </c>
      <c r="M78" s="5">
        <v>730113120884</v>
      </c>
      <c r="N78" s="5">
        <v>638427373273</v>
      </c>
      <c r="O78" s="5">
        <v>1289962965315</v>
      </c>
      <c r="P78" s="5">
        <v>1126657230110</v>
      </c>
      <c r="Q78" s="5">
        <v>648646197979</v>
      </c>
      <c r="R78" s="5">
        <v>840650624016</v>
      </c>
      <c r="S78" s="5">
        <v>670949496747</v>
      </c>
      <c r="T78" s="5">
        <v>701641438319</v>
      </c>
      <c r="U78" s="5">
        <v>756858436790</v>
      </c>
      <c r="V78" s="5">
        <v>613327842111</v>
      </c>
      <c r="W78" s="5">
        <v>422405402492</v>
      </c>
      <c r="X78" s="5">
        <v>267041220494</v>
      </c>
      <c r="Y78" s="5">
        <v>211986451546</v>
      </c>
      <c r="Z78" s="5">
        <v>40087592994</v>
      </c>
    </row>
    <row r="79" spans="3:26" ht="15.5" x14ac:dyDescent="0.35">
      <c r="C79" t="s">
        <v>8</v>
      </c>
      <c r="D79" s="5">
        <v>273751408240</v>
      </c>
      <c r="E79" s="5">
        <v>70271921518</v>
      </c>
      <c r="F79" s="5">
        <v>218954581076</v>
      </c>
      <c r="G79" s="5">
        <v>64949813028</v>
      </c>
      <c r="I79" s="5">
        <v>418291765677</v>
      </c>
      <c r="J79" s="5">
        <v>848443459959</v>
      </c>
      <c r="K79" s="5">
        <v>1064322488693</v>
      </c>
      <c r="L79" s="5">
        <v>749058172949</v>
      </c>
      <c r="M79" s="5">
        <v>668231145849</v>
      </c>
      <c r="N79" s="5">
        <v>534681278119</v>
      </c>
      <c r="O79" s="5">
        <v>1097731675915</v>
      </c>
      <c r="P79" s="5">
        <v>920832091589</v>
      </c>
      <c r="Q79" s="5">
        <v>524330135424</v>
      </c>
      <c r="R79" s="5">
        <v>699004622667</v>
      </c>
      <c r="S79" s="5">
        <v>538170706075</v>
      </c>
      <c r="T79" s="5">
        <v>587224436096</v>
      </c>
      <c r="U79" s="5">
        <v>657823332030</v>
      </c>
      <c r="V79" s="5">
        <v>530107881290</v>
      </c>
      <c r="W79" s="5">
        <v>348788923092</v>
      </c>
    </row>
    <row r="80" spans="3:26" ht="15.5" x14ac:dyDescent="0.35">
      <c r="C80" t="s">
        <v>107</v>
      </c>
      <c r="D80" s="5">
        <v>43631690934</v>
      </c>
      <c r="E80" s="5">
        <v>16171155791</v>
      </c>
      <c r="F80" s="5">
        <v>137184597106</v>
      </c>
      <c r="G80" s="5">
        <v>10243074137</v>
      </c>
      <c r="I80" s="5">
        <v>201008293328</v>
      </c>
      <c r="J80" s="5">
        <v>523770335368</v>
      </c>
      <c r="K80" s="5">
        <v>218546020764</v>
      </c>
      <c r="L80" s="5">
        <v>99150063293</v>
      </c>
      <c r="M80" s="5">
        <v>71141100292</v>
      </c>
      <c r="N80" s="5">
        <v>104667652070</v>
      </c>
      <c r="O80" s="5">
        <v>185967099461</v>
      </c>
      <c r="P80" s="5">
        <v>216643088883</v>
      </c>
      <c r="Q80" s="5">
        <v>112737724867</v>
      </c>
      <c r="R80" s="5">
        <v>136884946391</v>
      </c>
      <c r="S80" s="5">
        <v>135848424632</v>
      </c>
      <c r="T80" s="5">
        <v>117427023306</v>
      </c>
      <c r="U80" s="5">
        <v>97334288520</v>
      </c>
      <c r="V80" s="5">
        <v>84941956104</v>
      </c>
      <c r="W80" s="5">
        <v>73883717313</v>
      </c>
    </row>
    <row r="81" spans="2:26" ht="15.5" x14ac:dyDescent="0.35">
      <c r="C81" t="s">
        <v>108</v>
      </c>
      <c r="D81" s="5">
        <v>317421541335</v>
      </c>
      <c r="E81" s="5">
        <v>78591683887</v>
      </c>
      <c r="F81" s="5">
        <v>366991952122</v>
      </c>
      <c r="G81" s="5">
        <v>74945596249</v>
      </c>
      <c r="I81" s="5">
        <v>623593253617</v>
      </c>
      <c r="J81" s="5">
        <v>1375531266335</v>
      </c>
      <c r="K81" s="5">
        <v>1285261384857</v>
      </c>
      <c r="L81" s="5">
        <v>846697244502</v>
      </c>
      <c r="M81" s="5">
        <v>730113120884</v>
      </c>
      <c r="N81" s="5">
        <v>638427373273</v>
      </c>
      <c r="O81" s="5">
        <v>1289962965315</v>
      </c>
      <c r="P81" s="5">
        <v>1126657230110</v>
      </c>
      <c r="Q81" s="5">
        <v>648646197979</v>
      </c>
      <c r="R81" s="5">
        <v>840650624016</v>
      </c>
      <c r="S81" s="5">
        <v>670949496747</v>
      </c>
      <c r="T81" s="5">
        <v>701641438319</v>
      </c>
      <c r="U81" s="5">
        <v>756858436790</v>
      </c>
      <c r="V81" s="5">
        <v>613327842111</v>
      </c>
      <c r="W81" s="5">
        <v>422405402492</v>
      </c>
      <c r="X81" s="5">
        <v>267041220494</v>
      </c>
      <c r="Y81" s="5">
        <v>211986451546</v>
      </c>
      <c r="Z81" s="5">
        <v>40087592994</v>
      </c>
    </row>
    <row r="82" spans="2:26" ht="15.5" x14ac:dyDescent="0.35">
      <c r="C82" t="s">
        <v>109</v>
      </c>
      <c r="D82" s="5">
        <v>317383099174</v>
      </c>
      <c r="E82" s="5">
        <v>86443077309</v>
      </c>
      <c r="F82" s="5">
        <v>356139178182</v>
      </c>
      <c r="G82" s="5">
        <v>75192887165</v>
      </c>
      <c r="I82" s="5">
        <v>619300059005</v>
      </c>
      <c r="J82" s="5">
        <v>1372213795327</v>
      </c>
      <c r="K82" s="5">
        <v>1282868509457</v>
      </c>
      <c r="L82" s="5">
        <v>848208236242</v>
      </c>
      <c r="M82" s="5">
        <v>739372246141</v>
      </c>
      <c r="N82" s="5">
        <v>639348930189</v>
      </c>
      <c r="O82" s="5">
        <v>1283698775376</v>
      </c>
      <c r="P82" s="5">
        <v>1137475180472</v>
      </c>
      <c r="Q82" s="5">
        <v>637067860291</v>
      </c>
      <c r="R82" s="5">
        <v>835889569058</v>
      </c>
      <c r="S82" s="5">
        <v>674019130707</v>
      </c>
      <c r="T82" s="5">
        <v>704651459402</v>
      </c>
      <c r="U82" s="5">
        <v>755157620550</v>
      </c>
      <c r="V82" s="5">
        <v>615049837394</v>
      </c>
      <c r="W82" s="5">
        <v>422672640405</v>
      </c>
    </row>
    <row r="83" spans="2:26" ht="15.5" x14ac:dyDescent="0.35">
      <c r="C83" t="s">
        <v>110</v>
      </c>
      <c r="D83" s="5">
        <v>317383099174</v>
      </c>
      <c r="E83" s="5">
        <v>86443077309</v>
      </c>
      <c r="F83" s="5">
        <v>356139178182</v>
      </c>
      <c r="G83" s="5">
        <v>75192887165</v>
      </c>
      <c r="I83" s="5">
        <v>619300059005</v>
      </c>
      <c r="J83" s="5">
        <v>1372213795327</v>
      </c>
      <c r="K83" s="5">
        <v>1282868509457</v>
      </c>
      <c r="L83" s="5">
        <v>848208236242</v>
      </c>
      <c r="M83" s="5">
        <v>739372246141</v>
      </c>
      <c r="N83" s="5">
        <v>639348930189</v>
      </c>
      <c r="O83" s="5">
        <v>1283698775376</v>
      </c>
      <c r="P83" s="5">
        <v>1137475180472</v>
      </c>
      <c r="Q83" s="5">
        <v>637067860291</v>
      </c>
      <c r="R83" s="5">
        <v>835889569058</v>
      </c>
      <c r="S83" s="5">
        <v>674019130707</v>
      </c>
      <c r="T83" s="5">
        <v>704651459402</v>
      </c>
      <c r="U83" s="5">
        <v>755157620550</v>
      </c>
      <c r="V83" s="5">
        <v>615049837394</v>
      </c>
      <c r="W83" s="5">
        <v>422672640405</v>
      </c>
    </row>
    <row r="85" spans="2:26" ht="15.5" x14ac:dyDescent="0.35">
      <c r="B85" t="s">
        <v>111</v>
      </c>
      <c r="C85" t="s">
        <v>112</v>
      </c>
    </row>
    <row r="86" spans="2:26" ht="15.5" x14ac:dyDescent="0.35">
      <c r="C86" t="s">
        <v>113</v>
      </c>
    </row>
    <row r="87" spans="2:26" ht="15.5" x14ac:dyDescent="0.35">
      <c r="C87" t="s">
        <v>20</v>
      </c>
      <c r="D87" s="5">
        <v>3629033995782</v>
      </c>
      <c r="E87" s="5">
        <v>3537386100225</v>
      </c>
      <c r="F87" s="5">
        <v>3533269319671</v>
      </c>
      <c r="G87" s="5">
        <v>3446749747408</v>
      </c>
      <c r="I87" s="5">
        <v>3533269319671</v>
      </c>
      <c r="J87" s="5">
        <v>2525242591791</v>
      </c>
      <c r="K87" s="5">
        <v>2875636301739</v>
      </c>
      <c r="L87" s="5">
        <v>3497490464122</v>
      </c>
      <c r="M87" s="5">
        <v>3375031454437</v>
      </c>
      <c r="N87" s="5">
        <v>2511884993361</v>
      </c>
      <c r="O87" s="5">
        <v>3030524159572</v>
      </c>
      <c r="P87" s="5">
        <v>2533281889883</v>
      </c>
      <c r="Q87" s="5">
        <v>1598097714883</v>
      </c>
      <c r="R87" s="5">
        <v>1480367038928</v>
      </c>
      <c r="S87" s="5">
        <v>1767352103328</v>
      </c>
      <c r="T87" s="5">
        <v>1356250496864</v>
      </c>
      <c r="U87" s="5">
        <v>1020729812703</v>
      </c>
      <c r="V87" s="5">
        <v>1464191705578</v>
      </c>
      <c r="W87" s="5">
        <v>1060088159162</v>
      </c>
      <c r="X87" s="5">
        <v>756672698794</v>
      </c>
      <c r="Y87" s="5">
        <v>616766627760</v>
      </c>
      <c r="Z87" s="5">
        <v>606835934490</v>
      </c>
    </row>
    <row r="88" spans="2:26" ht="15.5" x14ac:dyDescent="0.35">
      <c r="C88" t="s">
        <v>114</v>
      </c>
      <c r="D88" s="5">
        <v>197395033905</v>
      </c>
      <c r="E88" s="5">
        <v>202183718572</v>
      </c>
      <c r="F88" s="5">
        <v>207630559713</v>
      </c>
      <c r="G88" s="5">
        <v>210046076799</v>
      </c>
      <c r="I88" s="5">
        <v>207630559713</v>
      </c>
      <c r="J88" s="5">
        <v>240430996774</v>
      </c>
      <c r="K88" s="5">
        <v>277638312774</v>
      </c>
      <c r="L88" s="5">
        <v>312107041678</v>
      </c>
      <c r="M88" s="5">
        <v>391418166716</v>
      </c>
      <c r="N88" s="5">
        <v>236982388657</v>
      </c>
      <c r="O88" s="5">
        <v>208626920934</v>
      </c>
      <c r="P88" s="5">
        <v>156700336654</v>
      </c>
      <c r="Q88" s="5">
        <v>75372817831</v>
      </c>
      <c r="R88" s="5">
        <v>59388431981</v>
      </c>
      <c r="S88" s="5">
        <v>86884602494</v>
      </c>
      <c r="T88" s="5">
        <v>43142957906</v>
      </c>
      <c r="U88" s="5">
        <v>38655793611</v>
      </c>
      <c r="V88" s="5">
        <v>150739916345</v>
      </c>
      <c r="W88" s="5">
        <v>553675327047</v>
      </c>
      <c r="X88" s="5">
        <v>586826817406</v>
      </c>
      <c r="Y88" s="5">
        <v>469284440200</v>
      </c>
      <c r="Z88" s="5">
        <v>450012753498</v>
      </c>
    </row>
    <row r="89" spans="2:26" ht="15.5" x14ac:dyDescent="0.35">
      <c r="C89" t="s">
        <v>115</v>
      </c>
      <c r="N89" s="5">
        <v>5176226</v>
      </c>
      <c r="O89" s="5">
        <v>5176226</v>
      </c>
      <c r="P89" s="5">
        <v>198290293</v>
      </c>
      <c r="Q89" s="5">
        <v>1614127493</v>
      </c>
      <c r="R89" s="5">
        <v>5085510192</v>
      </c>
      <c r="S89" s="5">
        <v>2566351406</v>
      </c>
      <c r="T89" s="5">
        <v>19634408</v>
      </c>
    </row>
    <row r="90" spans="2:26" ht="15.5" x14ac:dyDescent="0.35">
      <c r="C90" t="s">
        <v>117</v>
      </c>
      <c r="F90" s="5">
        <v>5858428450</v>
      </c>
      <c r="I90" s="5">
        <v>5858428450</v>
      </c>
    </row>
    <row r="91" spans="2:26" ht="15.5" x14ac:dyDescent="0.35">
      <c r="C91" t="s">
        <v>116</v>
      </c>
      <c r="D91" s="5">
        <v>252268587353</v>
      </c>
      <c r="E91" s="5">
        <v>239555996490</v>
      </c>
      <c r="F91" s="5">
        <v>213659575910</v>
      </c>
      <c r="I91" s="5">
        <v>213659575910</v>
      </c>
    </row>
    <row r="92" spans="2:26" ht="15.5" x14ac:dyDescent="0.35">
      <c r="C92" t="s">
        <v>118</v>
      </c>
      <c r="D92" s="5">
        <v>23966376610</v>
      </c>
      <c r="E92" s="5">
        <v>21398375038</v>
      </c>
      <c r="F92" s="5">
        <v>23387896881</v>
      </c>
      <c r="G92" s="5">
        <v>17671560975</v>
      </c>
      <c r="I92" s="5">
        <v>23387896881</v>
      </c>
      <c r="J92" s="5">
        <v>78562781925</v>
      </c>
      <c r="K92" s="5">
        <v>23545226114</v>
      </c>
      <c r="L92" s="5">
        <v>20840140629</v>
      </c>
      <c r="M92" s="5">
        <v>22277801183</v>
      </c>
      <c r="N92" s="5">
        <v>28397377587</v>
      </c>
      <c r="O92" s="5">
        <v>55226075968</v>
      </c>
      <c r="P92" s="5">
        <v>41467249736</v>
      </c>
      <c r="Q92" s="5">
        <v>50301238917</v>
      </c>
      <c r="R92" s="5">
        <v>64935896642</v>
      </c>
      <c r="S92" s="5">
        <v>47240721285</v>
      </c>
      <c r="T92" s="5">
        <v>44410604517</v>
      </c>
      <c r="U92" s="5">
        <v>60371262759</v>
      </c>
      <c r="V92" s="5">
        <v>28794903846</v>
      </c>
      <c r="W92" s="5">
        <v>26095597964</v>
      </c>
      <c r="X92" s="5">
        <v>31538044238</v>
      </c>
      <c r="Y92" s="5">
        <v>30715327736</v>
      </c>
      <c r="Z92" s="5">
        <v>32254254949</v>
      </c>
    </row>
    <row r="93" spans="2:26" ht="15.5" x14ac:dyDescent="0.35">
      <c r="C93" t="s">
        <v>119</v>
      </c>
      <c r="D93" s="5">
        <v>123273785961</v>
      </c>
      <c r="E93" s="5">
        <v>83087582595</v>
      </c>
      <c r="F93" s="5">
        <v>67944243993</v>
      </c>
      <c r="G93" s="5">
        <v>92104532631</v>
      </c>
      <c r="I93" s="5">
        <v>67944243993</v>
      </c>
    </row>
    <row r="94" spans="2:26" ht="15.5" x14ac:dyDescent="0.35">
      <c r="C94" t="s">
        <v>267</v>
      </c>
      <c r="D94" s="5">
        <v>5300468533</v>
      </c>
      <c r="E94" s="5">
        <v>5565901925</v>
      </c>
      <c r="F94" s="5">
        <v>7399637479</v>
      </c>
      <c r="G94" s="5">
        <v>3916852851</v>
      </c>
      <c r="I94" s="5">
        <v>7399637479</v>
      </c>
      <c r="J94" s="5">
        <v>7032878579</v>
      </c>
      <c r="K94" s="5">
        <v>29039351292</v>
      </c>
      <c r="L94" s="5">
        <v>15831045685</v>
      </c>
      <c r="M94" s="5">
        <v>9348778935</v>
      </c>
      <c r="N94" s="5">
        <v>13591016560</v>
      </c>
      <c r="O94" s="5">
        <v>283391538949</v>
      </c>
      <c r="P94" s="5">
        <v>171940819672</v>
      </c>
      <c r="Q94" s="5">
        <v>103178405956</v>
      </c>
      <c r="R94" s="5">
        <v>66781156224</v>
      </c>
      <c r="S94" s="5">
        <v>12804568819</v>
      </c>
      <c r="T94" s="5">
        <v>17776146570</v>
      </c>
      <c r="U94" s="5">
        <v>6511046639</v>
      </c>
      <c r="V94" s="5">
        <v>5249983522</v>
      </c>
      <c r="W94" s="5">
        <v>5975642608</v>
      </c>
      <c r="X94" s="5">
        <v>13141291388</v>
      </c>
      <c r="Y94" s="5">
        <v>7022200841</v>
      </c>
      <c r="Z94" s="5">
        <v>8006228687</v>
      </c>
    </row>
    <row r="95" spans="2:26" ht="15.5" x14ac:dyDescent="0.35">
      <c r="C95" t="s">
        <v>268</v>
      </c>
      <c r="D95" s="5">
        <v>4000830348815</v>
      </c>
      <c r="E95" s="5">
        <v>3834347843670</v>
      </c>
      <c r="F95" s="5">
        <v>3763584207457</v>
      </c>
      <c r="G95" s="5">
        <v>3757632713810</v>
      </c>
      <c r="I95" s="5">
        <v>3763584207457</v>
      </c>
      <c r="J95" s="5">
        <v>3358168471542</v>
      </c>
      <c r="K95" s="5">
        <v>4025716925844</v>
      </c>
      <c r="L95" s="5">
        <v>3858056452119</v>
      </c>
      <c r="M95" s="5">
        <v>3749273098787</v>
      </c>
      <c r="N95" s="5">
        <v>2946715231110</v>
      </c>
      <c r="O95" s="5">
        <v>2816499046776</v>
      </c>
      <c r="P95" s="5">
        <v>2435895164487</v>
      </c>
      <c r="Q95" s="5">
        <v>2252586799592</v>
      </c>
      <c r="R95" s="5">
        <v>2185857347393</v>
      </c>
      <c r="S95" s="5">
        <v>2131669474095</v>
      </c>
      <c r="T95" s="5">
        <v>1922464585786</v>
      </c>
      <c r="U95" s="5">
        <v>1582240538260</v>
      </c>
      <c r="V95" s="5">
        <v>1471430066118</v>
      </c>
      <c r="W95" s="5">
        <v>1085088900043</v>
      </c>
      <c r="X95" s="5">
        <v>1047233723780</v>
      </c>
      <c r="Y95" s="5">
        <v>1099180342611</v>
      </c>
      <c r="Z95" s="5">
        <v>1199354060334</v>
      </c>
    </row>
    <row r="96" spans="2:26" ht="15.5" x14ac:dyDescent="0.35">
      <c r="C96" t="s">
        <v>125</v>
      </c>
    </row>
    <row r="97" spans="3:26" ht="15.5" x14ac:dyDescent="0.35">
      <c r="C97" t="s">
        <v>92</v>
      </c>
      <c r="D97" s="5">
        <v>20291519729</v>
      </c>
      <c r="E97" s="5">
        <v>20291519729</v>
      </c>
      <c r="F97" s="5">
        <v>19925419885</v>
      </c>
      <c r="G97" s="5">
        <v>19925419885</v>
      </c>
      <c r="I97" s="5">
        <v>19925419885</v>
      </c>
      <c r="J97" s="5">
        <v>19976821094</v>
      </c>
      <c r="K97" s="5">
        <v>19977938029</v>
      </c>
      <c r="L97" s="5">
        <v>19979103231</v>
      </c>
      <c r="M97" s="5">
        <v>20695147947</v>
      </c>
      <c r="N97" s="5">
        <v>21367566355</v>
      </c>
      <c r="O97" s="5">
        <v>28808838528</v>
      </c>
      <c r="P97" s="5">
        <v>13668060471</v>
      </c>
      <c r="Q97" s="5">
        <v>-10818110346</v>
      </c>
      <c r="R97" s="5">
        <v>-11680141384</v>
      </c>
      <c r="S97" s="5">
        <v>-19776111711</v>
      </c>
      <c r="T97" s="5">
        <v>8560310055</v>
      </c>
      <c r="U97" s="5">
        <v>4535847548</v>
      </c>
      <c r="V97" s="5">
        <v>-21869347822</v>
      </c>
      <c r="W97" s="5">
        <v>-23145518527</v>
      </c>
      <c r="X97" s="5">
        <v>-23343568544</v>
      </c>
      <c r="Y97" s="5">
        <v>-24540221913</v>
      </c>
      <c r="Z97" s="5">
        <v>-25929202596</v>
      </c>
    </row>
    <row r="98" spans="3:26" ht="15.5" x14ac:dyDescent="0.35">
      <c r="C98" t="s">
        <v>121</v>
      </c>
      <c r="D98" s="5">
        <v>8743735404877</v>
      </c>
      <c r="E98" s="5">
        <v>8276298538168</v>
      </c>
      <c r="F98" s="5">
        <v>8193127679038</v>
      </c>
      <c r="G98" s="5">
        <v>8176493447458</v>
      </c>
      <c r="I98" s="5">
        <v>8193127679038</v>
      </c>
      <c r="J98" s="5">
        <v>6697226908253</v>
      </c>
      <c r="K98" s="5">
        <v>7632827881245</v>
      </c>
      <c r="L98" s="5">
        <v>8165460067447</v>
      </c>
      <c r="M98" s="5">
        <v>7924474668931</v>
      </c>
      <c r="N98" s="5">
        <v>6073849342913</v>
      </c>
      <c r="O98" s="5">
        <v>6724985445000</v>
      </c>
      <c r="P98" s="5">
        <v>5665261049077</v>
      </c>
      <c r="Q98" s="5">
        <v>4449119467288</v>
      </c>
      <c r="R98" s="5">
        <v>4131536311603</v>
      </c>
      <c r="S98" s="5">
        <v>4344386190061</v>
      </c>
      <c r="T98" s="5">
        <v>3587873671388</v>
      </c>
      <c r="U98" s="5">
        <v>3221396610158</v>
      </c>
      <c r="V98" s="5">
        <v>3212619467586</v>
      </c>
      <c r="W98" s="5">
        <v>2859783036395</v>
      </c>
      <c r="X98" s="5">
        <v>2529342190568</v>
      </c>
      <c r="Y98" s="5">
        <v>2275201638133</v>
      </c>
      <c r="Z98" s="5">
        <v>2349533700757</v>
      </c>
    </row>
    <row r="99" spans="3:26" ht="15.5" x14ac:dyDescent="0.35">
      <c r="C99" t="s">
        <v>122</v>
      </c>
    </row>
    <row r="100" spans="3:26" ht="15.5" x14ac:dyDescent="0.35">
      <c r="C100" t="s">
        <v>269</v>
      </c>
      <c r="D100" s="5">
        <v>5033385825775</v>
      </c>
      <c r="E100" s="5">
        <v>5004645470244</v>
      </c>
      <c r="F100" s="5">
        <v>4809836290249</v>
      </c>
      <c r="G100" s="5">
        <v>4675577479512</v>
      </c>
      <c r="I100" s="5">
        <v>4809836290249</v>
      </c>
      <c r="J100" s="5">
        <v>4644449258544</v>
      </c>
      <c r="K100" s="5">
        <v>4557125002664</v>
      </c>
      <c r="L100" s="5">
        <v>4615527046541</v>
      </c>
      <c r="M100" s="5">
        <v>4522333099338</v>
      </c>
      <c r="N100" s="5">
        <v>4468341652756</v>
      </c>
      <c r="O100" s="5">
        <v>4308948170792</v>
      </c>
      <c r="P100" s="5">
        <v>4426474122024</v>
      </c>
      <c r="Q100" s="5">
        <v>4253685333948</v>
      </c>
      <c r="R100" s="5">
        <v>3895915037630</v>
      </c>
      <c r="S100" s="5">
        <v>2921649977564</v>
      </c>
      <c r="T100" s="5">
        <v>2871304120774</v>
      </c>
      <c r="U100" s="5">
        <v>2852104754037</v>
      </c>
      <c r="V100" s="5">
        <v>2694877277040</v>
      </c>
      <c r="W100" s="5">
        <v>1608057784343</v>
      </c>
      <c r="X100" s="5">
        <v>1455168348663</v>
      </c>
      <c r="Y100" s="5">
        <v>1396403517591</v>
      </c>
      <c r="Z100" s="5">
        <v>1399082880201</v>
      </c>
    </row>
    <row r="101" spans="3:26" ht="15.5" x14ac:dyDescent="0.35">
      <c r="C101" t="s">
        <v>126</v>
      </c>
      <c r="D101" s="5">
        <v>196753827430</v>
      </c>
      <c r="E101" s="5">
        <v>201332263524</v>
      </c>
      <c r="F101" s="5">
        <v>205412153724</v>
      </c>
      <c r="G101" s="5">
        <v>210178717217</v>
      </c>
      <c r="I101" s="5">
        <v>205412153724</v>
      </c>
      <c r="J101" s="5">
        <v>220233584891</v>
      </c>
      <c r="K101" s="5">
        <v>226825796246</v>
      </c>
      <c r="L101" s="5">
        <v>233050518655</v>
      </c>
      <c r="M101" s="5">
        <v>244177290719</v>
      </c>
      <c r="N101" s="5">
        <v>272344777548</v>
      </c>
      <c r="O101" s="5">
        <v>304735856152</v>
      </c>
      <c r="P101" s="5">
        <v>317166296444</v>
      </c>
      <c r="Q101" s="5">
        <v>352197975439</v>
      </c>
      <c r="R101" s="5">
        <v>343658065497</v>
      </c>
      <c r="S101" s="5">
        <v>309347200786</v>
      </c>
      <c r="T101" s="5">
        <v>265105374809</v>
      </c>
      <c r="U101" s="5">
        <v>164009364927</v>
      </c>
      <c r="V101" s="5">
        <v>135680718699</v>
      </c>
      <c r="W101" s="5">
        <v>158738274209</v>
      </c>
      <c r="X101" s="5">
        <v>183311718709</v>
      </c>
      <c r="Y101" s="5">
        <v>199564161230</v>
      </c>
      <c r="Z101" s="5">
        <v>200996172243</v>
      </c>
    </row>
    <row r="102" spans="3:26" ht="15.5" x14ac:dyDescent="0.35">
      <c r="C102" t="s">
        <v>342</v>
      </c>
      <c r="P102" s="5">
        <v>9302932297</v>
      </c>
      <c r="Q102" s="5">
        <v>9302932297</v>
      </c>
      <c r="R102" s="5">
        <v>9302932297</v>
      </c>
      <c r="S102" s="5">
        <v>9302932297</v>
      </c>
      <c r="T102" s="5">
        <v>9302932297</v>
      </c>
      <c r="U102" s="5">
        <v>1070459925589</v>
      </c>
      <c r="V102" s="5">
        <v>495065925599</v>
      </c>
      <c r="W102" s="5">
        <v>505046429335</v>
      </c>
      <c r="X102" s="5">
        <v>501457993834</v>
      </c>
      <c r="Y102" s="5">
        <v>500794716277</v>
      </c>
      <c r="Z102" s="5">
        <v>517898179895</v>
      </c>
    </row>
    <row r="103" spans="3:26" ht="15.5" x14ac:dyDescent="0.35">
      <c r="C103" t="s">
        <v>128</v>
      </c>
      <c r="D103" s="5">
        <v>9302932297</v>
      </c>
      <c r="E103" s="5">
        <v>9302932297</v>
      </c>
      <c r="F103" s="5">
        <v>9302932297</v>
      </c>
      <c r="G103" s="5">
        <v>9302932297</v>
      </c>
      <c r="I103" s="5">
        <v>9302932297</v>
      </c>
      <c r="J103" s="5">
        <v>9302932297</v>
      </c>
      <c r="K103" s="5">
        <v>9302932297</v>
      </c>
      <c r="L103" s="5">
        <v>9302932297</v>
      </c>
      <c r="M103" s="5">
        <v>9302932297</v>
      </c>
      <c r="N103" s="5">
        <v>9302932297</v>
      </c>
      <c r="O103" s="5">
        <v>9302932297</v>
      </c>
      <c r="P103" s="5">
        <v>1350000000</v>
      </c>
      <c r="Q103" s="5">
        <v>1350000000</v>
      </c>
      <c r="R103" s="5">
        <v>250000000</v>
      </c>
      <c r="S103" s="5">
        <v>250000000</v>
      </c>
      <c r="T103" s="5">
        <v>250000000</v>
      </c>
      <c r="U103" s="5">
        <v>9302932297</v>
      </c>
      <c r="V103" s="5">
        <v>9302932297</v>
      </c>
      <c r="W103" s="5">
        <v>9302932297</v>
      </c>
      <c r="X103" s="5">
        <v>4277705546</v>
      </c>
      <c r="Y103" s="5">
        <v>5392357711</v>
      </c>
      <c r="Z103" s="5">
        <v>7069873062</v>
      </c>
    </row>
    <row r="104" spans="3:26" ht="15.5" x14ac:dyDescent="0.35">
      <c r="C104" t="s">
        <v>129</v>
      </c>
      <c r="D104" s="5">
        <v>8106129063739</v>
      </c>
      <c r="E104" s="5">
        <v>8127626395457</v>
      </c>
      <c r="F104" s="5">
        <v>7952565896874</v>
      </c>
      <c r="G104" s="5">
        <v>7789372058763</v>
      </c>
      <c r="I104" s="5">
        <v>7952565896874</v>
      </c>
      <c r="J104" s="5">
        <v>7665170312298</v>
      </c>
      <c r="K104" s="5">
        <v>7498661115021</v>
      </c>
      <c r="L104" s="5">
        <v>7420718026514</v>
      </c>
      <c r="M104" s="5">
        <v>7384448778848</v>
      </c>
      <c r="N104" s="5">
        <v>7679775395972</v>
      </c>
      <c r="O104" s="5">
        <v>7063242014960</v>
      </c>
      <c r="P104" s="5">
        <v>6977634689746</v>
      </c>
      <c r="Q104" s="5">
        <v>6126562218997</v>
      </c>
      <c r="R104" s="5">
        <v>5560681474222</v>
      </c>
      <c r="S104" s="5">
        <v>4670525026390</v>
      </c>
      <c r="T104" s="5">
        <v>4436437372730</v>
      </c>
      <c r="U104" s="5">
        <v>4252199899538</v>
      </c>
      <c r="V104" s="5">
        <v>3379635512526</v>
      </c>
      <c r="W104" s="5">
        <v>2328403408395</v>
      </c>
      <c r="X104" s="5">
        <v>2194023084283</v>
      </c>
      <c r="Y104" s="5">
        <v>2154301652560</v>
      </c>
      <c r="Z104" s="5">
        <v>2163993727460</v>
      </c>
    </row>
    <row r="105" spans="3:26" ht="15.5" x14ac:dyDescent="0.35">
      <c r="C105" t="s">
        <v>130</v>
      </c>
      <c r="D105" s="5">
        <v>16849864468616</v>
      </c>
      <c r="E105" s="5">
        <v>16403924933625</v>
      </c>
      <c r="F105" s="5">
        <v>16145693575912</v>
      </c>
      <c r="G105" s="5">
        <v>15965865506221</v>
      </c>
      <c r="I105" s="5">
        <v>16145693575912</v>
      </c>
      <c r="J105" s="5">
        <v>14362397220551</v>
      </c>
      <c r="K105" s="5">
        <v>15131488996266</v>
      </c>
      <c r="L105" s="5">
        <v>15586178093961</v>
      </c>
      <c r="M105" s="5">
        <v>15308923447779</v>
      </c>
      <c r="N105" s="5">
        <v>13753624738885</v>
      </c>
      <c r="O105" s="5">
        <v>13788227459960</v>
      </c>
      <c r="P105" s="5">
        <v>12642895738823</v>
      </c>
      <c r="Q105" s="5">
        <v>10575681686285</v>
      </c>
      <c r="R105" s="5">
        <v>9692217785825</v>
      </c>
      <c r="S105" s="5">
        <v>9014911216451</v>
      </c>
      <c r="T105" s="5">
        <v>8024311044118</v>
      </c>
      <c r="U105" s="5">
        <v>7473596509696</v>
      </c>
      <c r="V105" s="5">
        <v>6592254980112</v>
      </c>
      <c r="W105" s="5">
        <v>5188186444790</v>
      </c>
      <c r="X105" s="5">
        <v>4723365274851</v>
      </c>
      <c r="Y105" s="5">
        <v>4429503290693</v>
      </c>
      <c r="Z105" s="5">
        <v>4513527428217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3162788284677</v>
      </c>
      <c r="E108" s="5">
        <v>2034950982160</v>
      </c>
      <c r="F108" s="5">
        <v>1943377694522</v>
      </c>
      <c r="G108" s="5">
        <v>2131099555811</v>
      </c>
      <c r="I108" s="5">
        <v>1943377694522</v>
      </c>
      <c r="J108" s="5">
        <v>1713363508919</v>
      </c>
      <c r="K108" s="5">
        <v>2827910894867</v>
      </c>
      <c r="L108" s="5">
        <v>3354912498892</v>
      </c>
      <c r="M108" s="5">
        <v>2425833181007</v>
      </c>
      <c r="N108" s="5">
        <v>1900303058105</v>
      </c>
      <c r="O108" s="5">
        <v>1755044091811</v>
      </c>
      <c r="P108" s="5">
        <v>1571910026185</v>
      </c>
      <c r="Q108" s="5">
        <v>1172699957282</v>
      </c>
      <c r="R108" s="5">
        <v>1062796457582</v>
      </c>
      <c r="S108" s="5">
        <v>1198803132680</v>
      </c>
      <c r="T108" s="5">
        <v>954119713824</v>
      </c>
      <c r="U108" s="5">
        <v>917230812556</v>
      </c>
      <c r="V108" s="5">
        <v>1301198524867</v>
      </c>
      <c r="W108" s="5">
        <v>1485248493314</v>
      </c>
      <c r="X108" s="5">
        <v>1382596592088</v>
      </c>
      <c r="Y108" s="5">
        <v>1390814503716</v>
      </c>
      <c r="Z108" s="5">
        <v>1712418466809</v>
      </c>
    </row>
    <row r="109" spans="3:26" ht="15.5" x14ac:dyDescent="0.35">
      <c r="C109" t="s">
        <v>271</v>
      </c>
      <c r="R109" s="5">
        <v>27000000000</v>
      </c>
      <c r="S109" s="5">
        <v>257000000000</v>
      </c>
      <c r="T109" s="5">
        <v>200000000000</v>
      </c>
      <c r="V109" s="5">
        <v>91000000000</v>
      </c>
      <c r="W109" s="5">
        <v>97000000000</v>
      </c>
      <c r="X109" s="5">
        <v>128500000000</v>
      </c>
      <c r="Y109" s="5">
        <v>63500000000</v>
      </c>
      <c r="Z109" s="5">
        <v>284852500000</v>
      </c>
    </row>
    <row r="110" spans="3:26" ht="15.5" x14ac:dyDescent="0.35">
      <c r="C110" t="s">
        <v>544</v>
      </c>
      <c r="T110" s="5">
        <v>27000000000</v>
      </c>
    </row>
    <row r="111" spans="3:26" ht="15.5" x14ac:dyDescent="0.35">
      <c r="C111" t="s">
        <v>274</v>
      </c>
      <c r="W111" s="5">
        <v>499000000000</v>
      </c>
      <c r="X111" s="5">
        <v>497000000000</v>
      </c>
      <c r="Y111" s="5">
        <v>549000000000</v>
      </c>
      <c r="Z111" s="5">
        <v>545500000000</v>
      </c>
    </row>
    <row r="112" spans="3:26" ht="15.5" x14ac:dyDescent="0.35">
      <c r="C112" t="s">
        <v>134</v>
      </c>
      <c r="G112" s="5">
        <v>232432851522</v>
      </c>
      <c r="J112" s="5">
        <v>225709443010</v>
      </c>
      <c r="K112" s="5">
        <v>398147010714</v>
      </c>
      <c r="L112" s="5">
        <v>219366627599</v>
      </c>
      <c r="M112" s="5">
        <v>265484804219</v>
      </c>
      <c r="N112" s="5">
        <v>172104133909</v>
      </c>
      <c r="O112" s="5">
        <v>90268453599</v>
      </c>
      <c r="P112" s="5">
        <v>49496529336</v>
      </c>
      <c r="Q112" s="5">
        <v>35284495857</v>
      </c>
      <c r="R112" s="5">
        <v>33027796688</v>
      </c>
      <c r="S112" s="5">
        <v>27694273156</v>
      </c>
      <c r="T112" s="5">
        <v>16761307110</v>
      </c>
      <c r="U112" s="5">
        <v>13311085852</v>
      </c>
      <c r="V112" s="5">
        <v>11170076651</v>
      </c>
      <c r="W112" s="5">
        <v>10865798741</v>
      </c>
      <c r="X112" s="5">
        <v>7758980431</v>
      </c>
      <c r="Y112" s="5">
        <v>9492761283</v>
      </c>
      <c r="Z112" s="5">
        <v>10495534090</v>
      </c>
    </row>
    <row r="113" spans="3:26" ht="15.5" x14ac:dyDescent="0.35">
      <c r="C113" t="s">
        <v>272</v>
      </c>
      <c r="D113" s="5">
        <v>252268587353</v>
      </c>
      <c r="E113" s="5">
        <v>239555996490</v>
      </c>
      <c r="F113" s="5">
        <v>219518004360</v>
      </c>
      <c r="G113" s="5">
        <v>232432851522</v>
      </c>
      <c r="I113" s="5">
        <v>219518004360</v>
      </c>
      <c r="J113" s="5">
        <v>225709443010</v>
      </c>
      <c r="K113" s="5">
        <v>398147010714</v>
      </c>
      <c r="L113" s="5">
        <v>219366627599</v>
      </c>
      <c r="M113" s="5">
        <v>265484804219</v>
      </c>
      <c r="N113" s="5">
        <v>172104133909</v>
      </c>
      <c r="O113" s="5">
        <v>90268453599</v>
      </c>
      <c r="P113" s="5">
        <v>49496529336</v>
      </c>
      <c r="Q113" s="5">
        <v>35284495857</v>
      </c>
      <c r="R113" s="5">
        <v>33027796688</v>
      </c>
      <c r="S113" s="5">
        <v>27694273156</v>
      </c>
      <c r="T113" s="5">
        <v>16761307110</v>
      </c>
      <c r="U113" s="5">
        <v>13311085852</v>
      </c>
      <c r="V113" s="5">
        <v>11170076651</v>
      </c>
      <c r="W113" s="5">
        <v>10865798741</v>
      </c>
      <c r="X113" s="5">
        <v>7758980431</v>
      </c>
      <c r="Y113" s="5">
        <v>9492761283</v>
      </c>
      <c r="Z113" s="5">
        <v>10495534090</v>
      </c>
    </row>
    <row r="114" spans="3:26" ht="15.5" x14ac:dyDescent="0.35">
      <c r="C114" t="s">
        <v>137</v>
      </c>
      <c r="D114" s="5">
        <v>25258431306</v>
      </c>
      <c r="E114" s="5">
        <v>24577711113</v>
      </c>
      <c r="F114" s="5">
        <v>34963850804</v>
      </c>
      <c r="G114" s="5">
        <v>18864741691</v>
      </c>
      <c r="I114" s="5">
        <v>34963850804</v>
      </c>
      <c r="J114" s="5">
        <v>62579201968</v>
      </c>
      <c r="K114" s="5">
        <v>25574256155</v>
      </c>
      <c r="L114" s="5">
        <v>38015610385</v>
      </c>
      <c r="M114" s="5">
        <v>27702001823</v>
      </c>
      <c r="N114" s="5">
        <v>28977180906</v>
      </c>
      <c r="O114" s="5">
        <v>38986041807</v>
      </c>
      <c r="P114" s="5">
        <v>85934493088</v>
      </c>
      <c r="Q114" s="5">
        <v>24320457113</v>
      </c>
      <c r="R114" s="5">
        <v>25250555030</v>
      </c>
      <c r="S114" s="5">
        <v>22186229671</v>
      </c>
      <c r="T114" s="5">
        <v>26048307743</v>
      </c>
      <c r="U114" s="5">
        <v>15016111504</v>
      </c>
      <c r="V114" s="5">
        <v>24987955424</v>
      </c>
      <c r="W114" s="5">
        <v>13846215011</v>
      </c>
      <c r="X114" s="5">
        <v>10155557319</v>
      </c>
      <c r="Y114" s="5">
        <v>9383062788</v>
      </c>
      <c r="Z114" s="5">
        <v>14564592363</v>
      </c>
    </row>
    <row r="115" spans="3:26" ht="15.5" x14ac:dyDescent="0.35">
      <c r="C115" t="s">
        <v>136</v>
      </c>
      <c r="D115" s="5">
        <v>16722779008</v>
      </c>
      <c r="E115" s="5">
        <v>21428321825</v>
      </c>
      <c r="F115" s="5">
        <v>25545892998</v>
      </c>
      <c r="G115" s="5">
        <v>23259032058</v>
      </c>
      <c r="I115" s="5">
        <v>25545892998</v>
      </c>
      <c r="J115" s="5">
        <v>26335228008</v>
      </c>
      <c r="K115" s="5">
        <v>25563183040</v>
      </c>
      <c r="L115" s="5">
        <v>24124171945</v>
      </c>
      <c r="M115" s="5">
        <v>24789964571</v>
      </c>
      <c r="N115" s="5">
        <v>24726429441</v>
      </c>
      <c r="O115" s="5">
        <v>33573707046</v>
      </c>
      <c r="P115" s="5">
        <v>29339645334</v>
      </c>
      <c r="Q115" s="5">
        <v>27436885020</v>
      </c>
      <c r="R115" s="5">
        <v>28672466105</v>
      </c>
      <c r="S115" s="5">
        <v>33200963495</v>
      </c>
      <c r="T115" s="5">
        <v>41744654458</v>
      </c>
      <c r="U115" s="5">
        <v>35875122633</v>
      </c>
      <c r="V115" s="5">
        <v>23773813111</v>
      </c>
      <c r="W115" s="5">
        <v>34416808067</v>
      </c>
      <c r="X115" s="5">
        <v>35242123467</v>
      </c>
      <c r="Y115" s="5">
        <v>31345532730</v>
      </c>
      <c r="Z115" s="5">
        <v>37867546160</v>
      </c>
    </row>
    <row r="116" spans="3:26" ht="15.5" x14ac:dyDescent="0.35">
      <c r="C116" t="s">
        <v>140</v>
      </c>
    </row>
    <row r="117" spans="3:26" ht="15.5" x14ac:dyDescent="0.35">
      <c r="C117" t="s">
        <v>141</v>
      </c>
      <c r="M117" s="5">
        <v>91397687500</v>
      </c>
      <c r="O117" s="5">
        <v>115663650000</v>
      </c>
      <c r="Q117" s="5">
        <v>8518000000</v>
      </c>
      <c r="R117" s="5">
        <v>34088000000</v>
      </c>
      <c r="S117" s="5">
        <v>34088000000</v>
      </c>
      <c r="T117" s="5">
        <v>1024000000</v>
      </c>
    </row>
    <row r="118" spans="3:26" ht="15.5" x14ac:dyDescent="0.35">
      <c r="C118" t="s">
        <v>277</v>
      </c>
      <c r="D118" s="5">
        <v>2287944293</v>
      </c>
      <c r="E118" s="5">
        <v>2057609849</v>
      </c>
      <c r="F118" s="5">
        <v>2070280292</v>
      </c>
      <c r="G118" s="5">
        <v>3040349022</v>
      </c>
      <c r="I118" s="5">
        <v>2070280292</v>
      </c>
      <c r="K118" s="5">
        <v>2482013717</v>
      </c>
      <c r="L118" s="5">
        <v>2577360000</v>
      </c>
      <c r="M118" s="5">
        <v>2659183678</v>
      </c>
      <c r="N118" s="5">
        <v>3660900000</v>
      </c>
      <c r="P118" s="5">
        <v>1466916177</v>
      </c>
      <c r="Q118" s="5">
        <v>2666188144</v>
      </c>
      <c r="R118" s="5">
        <v>2543490694</v>
      </c>
      <c r="S118" s="5">
        <v>2512039151</v>
      </c>
    </row>
    <row r="119" spans="3:26" ht="15.5" x14ac:dyDescent="0.35">
      <c r="C119" t="s">
        <v>144</v>
      </c>
      <c r="D119" s="5">
        <v>2287944293</v>
      </c>
      <c r="E119" s="5">
        <v>2057609849</v>
      </c>
      <c r="F119" s="5">
        <v>2070280292</v>
      </c>
      <c r="G119" s="5">
        <v>3040349022</v>
      </c>
      <c r="I119" s="5">
        <v>2070280292</v>
      </c>
      <c r="K119" s="5">
        <v>2482013717</v>
      </c>
      <c r="L119" s="5">
        <v>2577360000</v>
      </c>
      <c r="M119" s="5">
        <v>94056871178</v>
      </c>
      <c r="N119" s="5">
        <v>3660900000</v>
      </c>
      <c r="O119" s="5">
        <v>115663650000</v>
      </c>
      <c r="P119" s="5">
        <v>1466916177</v>
      </c>
      <c r="Q119" s="5">
        <v>11184188144</v>
      </c>
      <c r="R119" s="5">
        <v>36631490694</v>
      </c>
      <c r="S119" s="5">
        <v>36600039151</v>
      </c>
      <c r="T119" s="5">
        <v>1024000000</v>
      </c>
    </row>
    <row r="120" spans="3:26" ht="15.5" x14ac:dyDescent="0.35">
      <c r="C120" t="s">
        <v>145</v>
      </c>
      <c r="D120" s="5">
        <v>498726392322</v>
      </c>
      <c r="E120" s="5">
        <v>596007259022</v>
      </c>
      <c r="F120" s="5">
        <v>519326219756</v>
      </c>
      <c r="G120" s="5">
        <v>507915466958</v>
      </c>
      <c r="I120" s="5">
        <v>519326219756</v>
      </c>
      <c r="J120" s="5">
        <v>781268737327</v>
      </c>
      <c r="K120" s="5">
        <v>842690894839</v>
      </c>
      <c r="L120" s="5">
        <v>1305025239681</v>
      </c>
      <c r="M120" s="5">
        <v>1921600939806</v>
      </c>
      <c r="N120" s="5">
        <v>1523099746548</v>
      </c>
      <c r="O120" s="5">
        <v>1442413185329</v>
      </c>
      <c r="P120" s="5">
        <v>1656066914398</v>
      </c>
      <c r="Q120" s="5">
        <v>1068120041552</v>
      </c>
      <c r="R120" s="5">
        <v>836508299208</v>
      </c>
      <c r="S120" s="5">
        <v>985050011169</v>
      </c>
      <c r="T120" s="5">
        <v>821773734561</v>
      </c>
      <c r="U120" s="5">
        <v>511313717462</v>
      </c>
      <c r="V120" s="5">
        <v>135340637473</v>
      </c>
      <c r="W120" s="5">
        <v>138954551393</v>
      </c>
      <c r="X120" s="5">
        <v>134094749834</v>
      </c>
      <c r="Y120" s="5">
        <v>136013229156</v>
      </c>
      <c r="Z120" s="5">
        <v>125318654246</v>
      </c>
    </row>
    <row r="121" spans="3:26" ht="15.5" x14ac:dyDescent="0.35">
      <c r="C121" t="s">
        <v>146</v>
      </c>
      <c r="D121" s="5">
        <v>498726392322</v>
      </c>
      <c r="E121" s="5">
        <v>596007259022</v>
      </c>
      <c r="F121" s="5">
        <v>519326219756</v>
      </c>
      <c r="G121" s="5">
        <v>507915466958</v>
      </c>
      <c r="I121" s="5">
        <v>519326219756</v>
      </c>
      <c r="J121" s="5">
        <v>781268737327</v>
      </c>
      <c r="K121" s="5">
        <v>842690894839</v>
      </c>
      <c r="L121" s="5">
        <v>1305025239681</v>
      </c>
      <c r="M121" s="5">
        <v>1921600939806</v>
      </c>
      <c r="N121" s="5">
        <v>1523099746548</v>
      </c>
      <c r="O121" s="5">
        <v>1442413185329</v>
      </c>
      <c r="P121" s="5">
        <v>1656066914398</v>
      </c>
      <c r="Q121" s="5">
        <v>1068120041552</v>
      </c>
      <c r="R121" s="5">
        <v>836508299208</v>
      </c>
      <c r="S121" s="5">
        <v>985050011169</v>
      </c>
      <c r="T121" s="5">
        <v>821773734561</v>
      </c>
      <c r="U121" s="5">
        <v>511313717462</v>
      </c>
      <c r="V121" s="5">
        <v>135340637473</v>
      </c>
      <c r="W121" s="5">
        <v>138954551393</v>
      </c>
      <c r="X121" s="5">
        <v>134094749834</v>
      </c>
      <c r="Y121" s="5">
        <v>136013229156</v>
      </c>
      <c r="Z121" s="5">
        <v>125318654246</v>
      </c>
    </row>
    <row r="122" spans="3:26" ht="15.5" x14ac:dyDescent="0.35">
      <c r="C122" t="s">
        <v>545</v>
      </c>
      <c r="M122" s="5">
        <v>69757338610</v>
      </c>
      <c r="O122" s="5">
        <v>253779189976</v>
      </c>
      <c r="P122" s="5">
        <v>369442839976</v>
      </c>
      <c r="Q122" s="5">
        <v>263442839976</v>
      </c>
      <c r="R122" s="5">
        <v>34084000000</v>
      </c>
      <c r="S122" s="5">
        <v>68172000000</v>
      </c>
      <c r="T122" s="5">
        <v>101986888224</v>
      </c>
      <c r="U122" s="5">
        <v>32668511072</v>
      </c>
    </row>
    <row r="123" spans="3:26" ht="15.5" x14ac:dyDescent="0.35">
      <c r="C123" t="s">
        <v>546</v>
      </c>
      <c r="D123" s="5">
        <v>717570543</v>
      </c>
      <c r="E123" s="5">
        <v>1073224878</v>
      </c>
      <c r="F123" s="5">
        <v>1520372012</v>
      </c>
      <c r="G123" s="5">
        <v>2275012210</v>
      </c>
      <c r="I123" s="5">
        <v>1520372012</v>
      </c>
      <c r="L123" s="5">
        <v>2012603975</v>
      </c>
      <c r="M123" s="5">
        <v>367468725</v>
      </c>
      <c r="N123" s="5">
        <v>2435984038</v>
      </c>
      <c r="Q123" s="5">
        <v>1372403864</v>
      </c>
      <c r="R123" s="5">
        <v>4005205360</v>
      </c>
      <c r="S123" s="5">
        <v>6723672378</v>
      </c>
    </row>
    <row r="124" spans="3:26" ht="15.5" x14ac:dyDescent="0.35">
      <c r="C124" t="s">
        <v>457</v>
      </c>
      <c r="V124" s="5">
        <v>44160000000</v>
      </c>
      <c r="W124" s="5">
        <v>67401000000</v>
      </c>
      <c r="X124" s="5">
        <v>67401000000</v>
      </c>
      <c r="Y124" s="5">
        <v>67401000000</v>
      </c>
      <c r="Z124" s="5">
        <v>58105000000</v>
      </c>
    </row>
    <row r="125" spans="3:26" ht="15.5" x14ac:dyDescent="0.35">
      <c r="C125" t="s">
        <v>154</v>
      </c>
      <c r="D125" s="5">
        <v>3661514676999</v>
      </c>
      <c r="E125" s="5">
        <v>2630958241182</v>
      </c>
      <c r="F125" s="5">
        <v>2462703914278</v>
      </c>
      <c r="G125" s="5">
        <v>2639015022769</v>
      </c>
      <c r="I125" s="5">
        <v>2462703914278</v>
      </c>
      <c r="J125" s="5">
        <v>2494632246246</v>
      </c>
      <c r="K125" s="5">
        <v>3670601789706</v>
      </c>
      <c r="L125" s="5">
        <v>4659937738573</v>
      </c>
      <c r="M125" s="5">
        <v>4347434120813</v>
      </c>
      <c r="N125" s="5">
        <v>3423402804653</v>
      </c>
      <c r="O125" s="5">
        <v>3197457277140</v>
      </c>
      <c r="P125" s="5">
        <v>3227976940583</v>
      </c>
      <c r="Q125" s="5">
        <v>2240819998834</v>
      </c>
      <c r="R125" s="5">
        <v>1899304756790</v>
      </c>
      <c r="S125" s="5">
        <v>2183853143849</v>
      </c>
      <c r="T125" s="5">
        <v>1775893448385</v>
      </c>
      <c r="U125" s="5">
        <v>1428544530018</v>
      </c>
      <c r="V125" s="5">
        <v>1436539162340</v>
      </c>
      <c r="W125" s="5">
        <v>1624203044707</v>
      </c>
      <c r="X125" s="5">
        <v>1516691341922</v>
      </c>
      <c r="Y125" s="5">
        <v>1526827732872</v>
      </c>
      <c r="Z125" s="5">
        <v>1837737121055</v>
      </c>
    </row>
    <row r="126" spans="3:26" ht="15.5" x14ac:dyDescent="0.35">
      <c r="C126" t="s">
        <v>155</v>
      </c>
    </row>
    <row r="127" spans="3:26" ht="15.5" x14ac:dyDescent="0.35">
      <c r="C127" t="s">
        <v>156</v>
      </c>
      <c r="D127" s="5">
        <v>925000000000</v>
      </c>
      <c r="E127" s="5">
        <v>925000000000</v>
      </c>
      <c r="F127" s="5">
        <v>925000000000</v>
      </c>
      <c r="G127" s="5">
        <v>925000000000</v>
      </c>
      <c r="I127" s="5">
        <v>925000000000</v>
      </c>
      <c r="J127" s="5">
        <v>925000000000</v>
      </c>
      <c r="K127" s="5">
        <v>925000000000</v>
      </c>
      <c r="L127" s="5">
        <v>925000000000</v>
      </c>
      <c r="M127" s="5">
        <v>925000000000</v>
      </c>
      <c r="N127" s="5">
        <v>925000000000</v>
      </c>
      <c r="O127" s="5">
        <v>925000000000</v>
      </c>
      <c r="P127" s="5">
        <v>925000000000</v>
      </c>
      <c r="Q127" s="5">
        <v>925000000000</v>
      </c>
      <c r="R127" s="5">
        <v>925000000000</v>
      </c>
      <c r="S127" s="5">
        <v>925000000000</v>
      </c>
      <c r="T127" s="5">
        <v>925000000000</v>
      </c>
      <c r="U127" s="5">
        <v>925000000000</v>
      </c>
      <c r="V127" s="5">
        <v>925000000000</v>
      </c>
      <c r="W127" s="5">
        <v>925000000000</v>
      </c>
      <c r="X127" s="5">
        <v>925000000000</v>
      </c>
      <c r="Y127" s="5">
        <v>925000000000</v>
      </c>
      <c r="Z127" s="5">
        <v>925000000000</v>
      </c>
    </row>
    <row r="128" spans="3:26" ht="15.5" x14ac:dyDescent="0.35">
      <c r="C128" t="s">
        <v>157</v>
      </c>
      <c r="D128" s="5">
        <v>465081634211</v>
      </c>
      <c r="E128" s="5">
        <v>465081634211</v>
      </c>
      <c r="F128" s="5">
        <v>465081634211</v>
      </c>
      <c r="G128" s="5">
        <v>465081634211</v>
      </c>
      <c r="I128" s="5">
        <v>465081634211</v>
      </c>
      <c r="J128" s="5">
        <v>465081634211</v>
      </c>
      <c r="K128" s="5">
        <v>465081634211</v>
      </c>
      <c r="L128" s="5">
        <v>465081634211</v>
      </c>
      <c r="M128" s="5">
        <v>465081634211</v>
      </c>
      <c r="N128" s="5">
        <v>465081634211</v>
      </c>
      <c r="O128" s="5">
        <v>465031634211</v>
      </c>
      <c r="P128" s="5">
        <v>465031634211</v>
      </c>
      <c r="Q128" s="5">
        <v>465031634211</v>
      </c>
      <c r="R128" s="5">
        <v>463891634211</v>
      </c>
      <c r="S128" s="5">
        <v>455548574771</v>
      </c>
      <c r="T128" s="5">
        <v>428109824645</v>
      </c>
      <c r="U128" s="5">
        <v>428109824645</v>
      </c>
      <c r="V128" s="5">
        <v>452294849950</v>
      </c>
      <c r="W128" s="5">
        <v>452294849950</v>
      </c>
      <c r="X128" s="5">
        <v>452294849950</v>
      </c>
      <c r="Y128" s="5">
        <v>452294849950</v>
      </c>
      <c r="Z128" s="5">
        <v>452294849950</v>
      </c>
    </row>
    <row r="129" spans="2:26" ht="15.5" x14ac:dyDescent="0.35">
      <c r="C129" t="s">
        <v>158</v>
      </c>
      <c r="D129" s="5">
        <v>8879995173885</v>
      </c>
      <c r="E129" s="5">
        <v>9494243765645</v>
      </c>
      <c r="F129" s="5">
        <v>9423971844127</v>
      </c>
      <c r="G129" s="5">
        <v>9205017263051</v>
      </c>
      <c r="I129" s="5">
        <v>9423971844127</v>
      </c>
      <c r="J129" s="5">
        <v>9005680078450</v>
      </c>
      <c r="K129" s="5">
        <v>8860236618491</v>
      </c>
      <c r="L129" s="5">
        <v>7795914129798</v>
      </c>
      <c r="M129" s="5">
        <v>7749855956848</v>
      </c>
      <c r="N129" s="5">
        <v>7081624810999</v>
      </c>
      <c r="O129" s="5">
        <v>7299903157381</v>
      </c>
      <c r="P129" s="5">
        <v>6202470253542</v>
      </c>
      <c r="Q129" s="5">
        <v>5282713669367</v>
      </c>
      <c r="R129" s="5">
        <v>4759245567984</v>
      </c>
      <c r="S129" s="5">
        <v>4061654304063</v>
      </c>
      <c r="T129" s="5">
        <v>3519969685301</v>
      </c>
      <c r="U129" s="5">
        <v>2934829484386</v>
      </c>
      <c r="V129" s="5">
        <v>2275972597600</v>
      </c>
      <c r="W129" s="5">
        <v>1747140887015</v>
      </c>
      <c r="X129" s="5">
        <v>1393524787191</v>
      </c>
      <c r="Y129" s="5">
        <v>1126483566697</v>
      </c>
      <c r="Z129" s="5">
        <v>914497115151</v>
      </c>
    </row>
    <row r="130" spans="2:26" ht="15.5" x14ac:dyDescent="0.35">
      <c r="C130" t="s">
        <v>159</v>
      </c>
      <c r="D130" s="5">
        <v>33589383000</v>
      </c>
      <c r="E130" s="5">
        <v>31589383000</v>
      </c>
      <c r="F130" s="5">
        <v>31589383000</v>
      </c>
      <c r="G130" s="5">
        <v>31589383000</v>
      </c>
      <c r="I130" s="5">
        <v>31589383000</v>
      </c>
      <c r="J130" s="5">
        <v>29589383000</v>
      </c>
      <c r="K130" s="5">
        <v>27589383000</v>
      </c>
      <c r="L130" s="5">
        <v>25589383000</v>
      </c>
      <c r="M130" s="5">
        <v>23589383000</v>
      </c>
      <c r="N130" s="5">
        <v>21589383000</v>
      </c>
      <c r="O130" s="5">
        <v>19589383000</v>
      </c>
      <c r="P130" s="5">
        <v>17589383000</v>
      </c>
      <c r="Q130" s="5">
        <v>15589383000</v>
      </c>
      <c r="R130" s="5">
        <v>13589383000</v>
      </c>
      <c r="S130" s="5">
        <v>11589383000</v>
      </c>
      <c r="T130" s="5">
        <v>9589383000</v>
      </c>
      <c r="U130" s="5">
        <v>7589383000</v>
      </c>
      <c r="V130" s="5">
        <v>5589383000</v>
      </c>
      <c r="W130" s="5">
        <v>3589383000</v>
      </c>
      <c r="X130" s="5">
        <v>1589383000</v>
      </c>
      <c r="Y130" s="5">
        <v>1089383000</v>
      </c>
      <c r="Z130" s="5">
        <v>589383000</v>
      </c>
    </row>
    <row r="131" spans="2:26" ht="15.5" x14ac:dyDescent="0.35">
      <c r="C131" t="s">
        <v>160</v>
      </c>
      <c r="D131" s="5">
        <v>8846405790885</v>
      </c>
      <c r="E131" s="5">
        <v>9462654382645</v>
      </c>
      <c r="F131" s="5">
        <v>9392382461127</v>
      </c>
      <c r="G131" s="5">
        <v>9173427880051</v>
      </c>
      <c r="I131" s="5">
        <v>9392382461127</v>
      </c>
      <c r="J131" s="5">
        <v>8976090695450</v>
      </c>
      <c r="K131" s="5">
        <v>8832647235491</v>
      </c>
      <c r="L131" s="5">
        <v>7770324746798</v>
      </c>
      <c r="M131" s="5">
        <v>7726266573848</v>
      </c>
      <c r="N131" s="5">
        <v>7060035427999</v>
      </c>
      <c r="O131" s="5">
        <v>7280313774381</v>
      </c>
      <c r="P131" s="5">
        <v>6184880870542</v>
      </c>
      <c r="Q131" s="5">
        <v>5267124286367</v>
      </c>
      <c r="R131" s="5">
        <v>4745656184984</v>
      </c>
      <c r="S131" s="5">
        <v>4050064921063</v>
      </c>
      <c r="T131" s="5">
        <v>3510380302301</v>
      </c>
      <c r="U131" s="5">
        <v>2927240101386</v>
      </c>
      <c r="V131" s="5">
        <v>2270383214600</v>
      </c>
      <c r="W131" s="5">
        <v>1743551504015</v>
      </c>
      <c r="X131" s="5">
        <v>1391935404191</v>
      </c>
      <c r="Y131" s="5">
        <v>1125394183697</v>
      </c>
      <c r="Z131" s="5">
        <v>913907732151</v>
      </c>
    </row>
    <row r="132" spans="2:26" ht="15.5" x14ac:dyDescent="0.35">
      <c r="C132" t="s">
        <v>161</v>
      </c>
      <c r="D132" s="5">
        <v>8879995173885</v>
      </c>
      <c r="E132" s="5">
        <v>9494243765645</v>
      </c>
      <c r="F132" s="5">
        <v>9423971844127</v>
      </c>
      <c r="G132" s="5">
        <v>9205017263051</v>
      </c>
      <c r="I132" s="5">
        <v>9423971844127</v>
      </c>
      <c r="J132" s="5">
        <v>9005680078450</v>
      </c>
      <c r="K132" s="5">
        <v>8860236618491</v>
      </c>
      <c r="L132" s="5">
        <v>7795914129798</v>
      </c>
      <c r="M132" s="5">
        <v>7749855956848</v>
      </c>
      <c r="N132" s="5">
        <v>7081624810999</v>
      </c>
      <c r="O132" s="5">
        <v>7299903157381</v>
      </c>
      <c r="P132" s="5">
        <v>6202470253542</v>
      </c>
      <c r="Q132" s="5">
        <v>5282713669367</v>
      </c>
      <c r="R132" s="5">
        <v>4759245567984</v>
      </c>
      <c r="S132" s="5">
        <v>4061654304063</v>
      </c>
      <c r="T132" s="5">
        <v>3519969685301</v>
      </c>
      <c r="U132" s="5">
        <v>2934829484386</v>
      </c>
      <c r="V132" s="5">
        <v>2275972597600</v>
      </c>
      <c r="W132" s="5">
        <v>1747140887015</v>
      </c>
      <c r="X132" s="5">
        <v>1393524787191</v>
      </c>
      <c r="Y132" s="5">
        <v>1126483566697</v>
      </c>
      <c r="Z132" s="5">
        <v>914497115151</v>
      </c>
    </row>
    <row r="133" spans="2:26" ht="15.5" x14ac:dyDescent="0.35">
      <c r="C133" t="s">
        <v>162</v>
      </c>
      <c r="D133" s="5">
        <v>2897981463792</v>
      </c>
      <c r="E133" s="5">
        <v>2868349772858</v>
      </c>
      <c r="F133" s="5">
        <v>2849010763411</v>
      </c>
      <c r="G133" s="5">
        <v>2711826166305</v>
      </c>
      <c r="I133" s="5">
        <v>2849010763411</v>
      </c>
      <c r="J133" s="5">
        <v>1452026440550</v>
      </c>
      <c r="K133" s="5">
        <v>1190591015829</v>
      </c>
      <c r="L133" s="5">
        <v>1720265488148</v>
      </c>
      <c r="M133" s="5">
        <v>1800856587960</v>
      </c>
      <c r="N133" s="5">
        <v>1837147922667</v>
      </c>
      <c r="O133" s="5">
        <v>1872026552700</v>
      </c>
      <c r="P133" s="5">
        <v>1808748850016</v>
      </c>
      <c r="Q133" s="5">
        <v>1672934494219</v>
      </c>
      <c r="R133" s="5">
        <v>1656455968224</v>
      </c>
      <c r="S133" s="5">
        <v>1408631305479</v>
      </c>
      <c r="T133" s="5">
        <v>1366777775732</v>
      </c>
      <c r="U133" s="5">
        <v>1752576823099</v>
      </c>
      <c r="V133" s="5">
        <v>1524317718044</v>
      </c>
      <c r="W133" s="5">
        <v>462693181645</v>
      </c>
      <c r="X133" s="5">
        <v>459197864332</v>
      </c>
      <c r="Y133" s="5">
        <v>423437363087</v>
      </c>
      <c r="Z133" s="5">
        <v>409927544657</v>
      </c>
    </row>
    <row r="134" spans="2:26" ht="15.5" x14ac:dyDescent="0.35">
      <c r="C134" t="s">
        <v>10</v>
      </c>
      <c r="D134" s="5">
        <v>13188349791617</v>
      </c>
      <c r="E134" s="5">
        <v>13772966692443</v>
      </c>
      <c r="F134" s="5">
        <v>13682989661634</v>
      </c>
      <c r="G134" s="5">
        <v>13326850483452</v>
      </c>
      <c r="I134" s="5">
        <v>13682989661634</v>
      </c>
      <c r="J134" s="5">
        <v>11867764974305</v>
      </c>
      <c r="K134" s="5">
        <v>11460887206560</v>
      </c>
      <c r="L134" s="5">
        <v>10926240355388</v>
      </c>
      <c r="M134" s="5">
        <v>10961489326966</v>
      </c>
      <c r="N134" s="5">
        <v>10330221934232</v>
      </c>
      <c r="O134" s="5">
        <v>10590770182820</v>
      </c>
      <c r="P134" s="5">
        <v>9414918798240</v>
      </c>
      <c r="Q134" s="5">
        <v>8334861687451</v>
      </c>
      <c r="R134" s="5">
        <v>7792913029035</v>
      </c>
      <c r="S134" s="5">
        <v>6831058072602</v>
      </c>
      <c r="T134" s="5">
        <v>6248417595733</v>
      </c>
      <c r="U134" s="5">
        <v>6045051979678</v>
      </c>
      <c r="V134" s="5">
        <v>5155715817772</v>
      </c>
      <c r="W134" s="5">
        <v>3563983400083</v>
      </c>
      <c r="X134" s="5">
        <v>3206673932929</v>
      </c>
      <c r="Y134" s="5">
        <v>2902675557821</v>
      </c>
      <c r="Z134" s="5">
        <v>2675790307162</v>
      </c>
    </row>
    <row r="135" spans="2:26" ht="15.5" x14ac:dyDescent="0.35">
      <c r="C135" t="s">
        <v>163</v>
      </c>
      <c r="D135" s="5">
        <v>16849864468616</v>
      </c>
      <c r="E135" s="5">
        <v>16403924933625</v>
      </c>
      <c r="F135" s="5">
        <v>16145693575912</v>
      </c>
      <c r="G135" s="5">
        <v>15965865506221</v>
      </c>
      <c r="I135" s="5">
        <v>16145693575912</v>
      </c>
      <c r="J135" s="5">
        <v>14362397220551</v>
      </c>
      <c r="K135" s="5">
        <v>15131488996266</v>
      </c>
      <c r="L135" s="5">
        <v>15586178093961</v>
      </c>
      <c r="M135" s="5">
        <v>15308923447779</v>
      </c>
      <c r="N135" s="5">
        <v>13753624738885</v>
      </c>
      <c r="O135" s="5">
        <v>13788227459960</v>
      </c>
      <c r="P135" s="5">
        <v>12642895738823</v>
      </c>
      <c r="Q135" s="5">
        <v>10575681686285</v>
      </c>
      <c r="R135" s="5">
        <v>9692217785825</v>
      </c>
      <c r="S135" s="5">
        <v>9014911216451</v>
      </c>
      <c r="T135" s="5">
        <v>8024311044118</v>
      </c>
      <c r="U135" s="5">
        <v>7473596509696</v>
      </c>
      <c r="V135" s="5">
        <v>6592254980112</v>
      </c>
      <c r="W135" s="5">
        <v>5188186444790</v>
      </c>
      <c r="X135" s="5">
        <v>4723365274851</v>
      </c>
      <c r="Y135" s="5">
        <v>4429503290693</v>
      </c>
      <c r="Z135" s="5">
        <v>4513527428217</v>
      </c>
    </row>
    <row r="136" spans="2:26" ht="15.5" x14ac:dyDescent="0.35">
      <c r="C136" t="s">
        <v>164</v>
      </c>
      <c r="D136" s="5">
        <v>1850000000</v>
      </c>
      <c r="E136" s="5">
        <v>1850000000</v>
      </c>
      <c r="F136" s="5">
        <v>1850000000</v>
      </c>
      <c r="G136" s="5">
        <v>1850000000</v>
      </c>
      <c r="I136" s="5">
        <v>1850000000</v>
      </c>
      <c r="J136" s="5">
        <v>1850000000</v>
      </c>
      <c r="K136" s="5">
        <v>1850000000</v>
      </c>
      <c r="L136" s="5">
        <v>1850000000</v>
      </c>
      <c r="M136" s="5">
        <v>1850000000</v>
      </c>
      <c r="N136" s="5">
        <v>1850000000</v>
      </c>
      <c r="O136" s="5">
        <v>1850000000</v>
      </c>
      <c r="P136" s="5">
        <v>1850000000</v>
      </c>
      <c r="Q136" s="5">
        <v>1850000000</v>
      </c>
      <c r="R136" s="5">
        <v>1850000000</v>
      </c>
      <c r="S136" s="5">
        <v>1850000000</v>
      </c>
      <c r="T136" s="5">
        <v>1850000000</v>
      </c>
      <c r="U136" s="5">
        <v>1850000000</v>
      </c>
      <c r="V136" s="5">
        <v>1850000000</v>
      </c>
      <c r="W136" s="5">
        <v>1850000000</v>
      </c>
      <c r="X136" s="5">
        <v>1850000000</v>
      </c>
      <c r="Y136" s="5">
        <v>1850000000</v>
      </c>
      <c r="Z136" s="5">
        <v>1850000000</v>
      </c>
    </row>
    <row r="138" spans="2:26" ht="15.5" x14ac:dyDescent="0.35">
      <c r="B138" t="s">
        <v>165</v>
      </c>
      <c r="C138" t="s">
        <v>166</v>
      </c>
      <c r="D138" s="5">
        <v>61810497422</v>
      </c>
      <c r="E138" s="5">
        <v>-22134087545</v>
      </c>
      <c r="F138" s="5">
        <v>88683479767</v>
      </c>
      <c r="G138" s="5">
        <v>-89487129187</v>
      </c>
      <c r="I138" s="5">
        <v>-204475483744</v>
      </c>
      <c r="J138" s="5">
        <v>694905070684</v>
      </c>
      <c r="K138" s="5">
        <v>178769057440</v>
      </c>
      <c r="L138" s="5">
        <v>1156735614511</v>
      </c>
      <c r="M138" s="5">
        <v>970669842620</v>
      </c>
      <c r="N138" s="5">
        <v>487483460104</v>
      </c>
      <c r="O138" s="5">
        <v>1204660160006</v>
      </c>
      <c r="P138" s="5">
        <v>1360975866626</v>
      </c>
      <c r="Q138" s="5">
        <v>487352295369</v>
      </c>
      <c r="R138" s="5">
        <v>-247404129615</v>
      </c>
      <c r="S138" s="5">
        <v>529593180350</v>
      </c>
      <c r="T138" s="5">
        <v>269660839437</v>
      </c>
      <c r="U138" s="5">
        <v>257459202436</v>
      </c>
      <c r="V138" s="5">
        <v>613665469784</v>
      </c>
      <c r="W138" s="5">
        <v>373657602615</v>
      </c>
      <c r="X138" s="5">
        <v>279191566362</v>
      </c>
      <c r="Y138" s="5">
        <v>309646127132</v>
      </c>
      <c r="Z138" s="5">
        <v>293093057003</v>
      </c>
    </row>
    <row r="139" spans="2:26" ht="15.5" x14ac:dyDescent="0.35">
      <c r="C139" t="s">
        <v>547</v>
      </c>
    </row>
    <row r="140" spans="2:26" ht="15.5" x14ac:dyDescent="0.35">
      <c r="C140" t="s">
        <v>548</v>
      </c>
      <c r="D140" s="5">
        <v>920525575792</v>
      </c>
      <c r="E140" s="5">
        <v>661696772982</v>
      </c>
      <c r="F140" s="5">
        <v>810182250889</v>
      </c>
      <c r="G140" s="5">
        <v>679961159756</v>
      </c>
      <c r="I140" s="5">
        <v>2624051945673</v>
      </c>
      <c r="J140" s="5">
        <v>3415694234472</v>
      </c>
      <c r="K140" s="5">
        <v>3221559209338</v>
      </c>
      <c r="L140" s="5">
        <v>3584292604594</v>
      </c>
      <c r="M140" s="5">
        <v>2702862501702</v>
      </c>
      <c r="N140" s="5">
        <v>1939470761515</v>
      </c>
      <c r="O140" s="5">
        <v>3069693853860</v>
      </c>
      <c r="P140" s="5">
        <v>3103730680188</v>
      </c>
      <c r="Q140" s="5">
        <v>2251951126591</v>
      </c>
      <c r="R140" s="5">
        <v>2146809575223</v>
      </c>
      <c r="S140" s="5">
        <v>2112533169170</v>
      </c>
      <c r="T140" s="5">
        <v>1785858808631</v>
      </c>
      <c r="U140" s="5">
        <v>1639556916889</v>
      </c>
      <c r="V140" s="5">
        <v>1663457794333</v>
      </c>
      <c r="W140" s="5">
        <v>1415296430287</v>
      </c>
      <c r="X140" s="5">
        <v>1128176289640</v>
      </c>
      <c r="Y140" s="5">
        <v>1106368188221</v>
      </c>
      <c r="Z140" s="5">
        <v>1230845558500</v>
      </c>
    </row>
    <row r="141" spans="2:26" ht="15.5" x14ac:dyDescent="0.35">
      <c r="C141" t="s">
        <v>549</v>
      </c>
      <c r="Q141" s="5">
        <v>40000000</v>
      </c>
      <c r="R141" s="5">
        <v>2150000000</v>
      </c>
    </row>
    <row r="142" spans="2:26" ht="15.5" x14ac:dyDescent="0.35">
      <c r="C142" t="s">
        <v>385</v>
      </c>
      <c r="D142" s="5">
        <v>920525575792</v>
      </c>
      <c r="E142" s="5">
        <v>661696772982</v>
      </c>
      <c r="F142" s="5">
        <v>810182250889</v>
      </c>
      <c r="G142" s="5">
        <v>679961159756</v>
      </c>
      <c r="I142" s="5">
        <v>2624051945673</v>
      </c>
      <c r="J142" s="5">
        <v>3415694234472</v>
      </c>
      <c r="K142" s="5">
        <v>3221559209338</v>
      </c>
      <c r="L142" s="5">
        <v>3584292604594</v>
      </c>
      <c r="M142" s="5">
        <v>2702862501702</v>
      </c>
      <c r="N142" s="5">
        <v>1939470761515</v>
      </c>
      <c r="O142" s="5">
        <v>3069693853860</v>
      </c>
      <c r="P142" s="5">
        <v>3103730680188</v>
      </c>
      <c r="Q142" s="5">
        <v>2251991126591</v>
      </c>
      <c r="R142" s="5">
        <v>2148959575223</v>
      </c>
      <c r="S142" s="5">
        <v>2112533169170</v>
      </c>
      <c r="T142" s="5">
        <v>1785858808631</v>
      </c>
      <c r="U142" s="5">
        <v>1639556916889</v>
      </c>
      <c r="V142" s="5">
        <v>1663457794333</v>
      </c>
      <c r="W142" s="5">
        <v>1415296430287</v>
      </c>
      <c r="X142" s="5">
        <v>1128176289640</v>
      </c>
      <c r="Y142" s="5">
        <v>1106368188221</v>
      </c>
      <c r="Z142" s="5">
        <v>1230845558500</v>
      </c>
    </row>
    <row r="143" spans="2:26" ht="15.5" x14ac:dyDescent="0.35">
      <c r="C143" t="s">
        <v>386</v>
      </c>
    </row>
    <row r="144" spans="2:26" ht="15.5" x14ac:dyDescent="0.35">
      <c r="C144" t="s">
        <v>88</v>
      </c>
      <c r="D144" s="5">
        <v>-159245121145</v>
      </c>
      <c r="E144" s="5">
        <v>-114191263556</v>
      </c>
      <c r="F144" s="5">
        <v>-146844016823</v>
      </c>
      <c r="G144" s="5">
        <v>-118711237187</v>
      </c>
      <c r="I144" s="5">
        <v>-518417193217</v>
      </c>
      <c r="J144" s="5">
        <v>-639437636929</v>
      </c>
      <c r="K144" s="5">
        <v>-548652288871</v>
      </c>
      <c r="L144" s="5">
        <v>-467708095387</v>
      </c>
      <c r="M144" s="5">
        <v>-274467096647</v>
      </c>
      <c r="N144" s="5">
        <v>-133406298112</v>
      </c>
      <c r="O144" s="5">
        <v>-166692498000</v>
      </c>
      <c r="P144" s="5">
        <v>-172860124717</v>
      </c>
      <c r="Q144" s="5">
        <v>-140483364487</v>
      </c>
      <c r="R144" s="5">
        <v>-43805444520</v>
      </c>
      <c r="S144" s="5">
        <v>-56866100072</v>
      </c>
      <c r="T144" s="5">
        <v>-49296611865</v>
      </c>
      <c r="U144" s="5">
        <v>-49509334996</v>
      </c>
      <c r="V144" s="5">
        <v>-46704798885</v>
      </c>
      <c r="W144" s="5">
        <v>-39616828735</v>
      </c>
      <c r="X144" s="5">
        <v>-40672457755</v>
      </c>
      <c r="Y144" s="5">
        <v>-15075270932</v>
      </c>
      <c r="Z144" s="5">
        <v>-33693077841</v>
      </c>
    </row>
    <row r="145" spans="3:26" ht="15.5" x14ac:dyDescent="0.35">
      <c r="C145" t="s">
        <v>550</v>
      </c>
      <c r="D145" s="5">
        <v>-55289807358</v>
      </c>
      <c r="E145" s="5">
        <v>-70466950119</v>
      </c>
      <c r="F145" s="5">
        <v>-73449942258</v>
      </c>
      <c r="G145" s="5">
        <v>-87967603404</v>
      </c>
      <c r="I145" s="5">
        <v>-290205959122</v>
      </c>
      <c r="J145" s="5">
        <v>-260595530956</v>
      </c>
      <c r="K145" s="5">
        <v>-255678475769</v>
      </c>
      <c r="L145" s="5">
        <v>-234450801658</v>
      </c>
      <c r="M145" s="5">
        <v>-194720741967</v>
      </c>
      <c r="N145" s="5">
        <v>-228392678501</v>
      </c>
      <c r="O145" s="5">
        <v>-215428719122</v>
      </c>
      <c r="P145" s="5">
        <v>-210596848025</v>
      </c>
      <c r="Q145" s="5">
        <v>-190525719049</v>
      </c>
      <c r="R145" s="5">
        <v>-214769264532</v>
      </c>
      <c r="S145" s="5">
        <v>-247134756688</v>
      </c>
      <c r="T145" s="5">
        <v>-211684987285</v>
      </c>
      <c r="U145" s="5">
        <v>-237962660511</v>
      </c>
      <c r="V145" s="5">
        <v>-176693589521</v>
      </c>
      <c r="W145" s="5">
        <v>-170490619072</v>
      </c>
      <c r="X145" s="5">
        <v>-132043876823</v>
      </c>
      <c r="Y145" s="5">
        <v>-129928023891</v>
      </c>
      <c r="Z145" s="5">
        <v>-158749960431</v>
      </c>
    </row>
    <row r="146" spans="3:26" ht="15.5" x14ac:dyDescent="0.35">
      <c r="C146" t="s">
        <v>551</v>
      </c>
      <c r="D146" s="5">
        <v>-233031017655</v>
      </c>
      <c r="E146" s="5">
        <v>-149762713629</v>
      </c>
      <c r="F146" s="5">
        <v>-300087095973</v>
      </c>
      <c r="G146" s="5">
        <v>-224619812039</v>
      </c>
      <c r="I146" s="5">
        <v>-857911717744</v>
      </c>
      <c r="J146" s="5">
        <v>-882483677419</v>
      </c>
      <c r="K146" s="5">
        <v>-1090897799438</v>
      </c>
      <c r="L146" s="5">
        <v>-1091334312508</v>
      </c>
      <c r="M146" s="5">
        <v>-727411878384</v>
      </c>
      <c r="N146" s="5">
        <v>-366500204018</v>
      </c>
      <c r="O146" s="5">
        <v>-678581253339</v>
      </c>
      <c r="P146" s="5">
        <v>-499735704389</v>
      </c>
      <c r="Q146" s="5">
        <v>-294852432451</v>
      </c>
      <c r="R146" s="5">
        <v>-378208598294</v>
      </c>
      <c r="S146" s="5">
        <v>-394064940650</v>
      </c>
      <c r="T146" s="5">
        <v>-308362776606</v>
      </c>
      <c r="U146" s="5">
        <v>-256739332059</v>
      </c>
      <c r="V146" s="5">
        <v>-309497622766</v>
      </c>
      <c r="W146" s="5">
        <v>-193345146541</v>
      </c>
      <c r="X146" s="5">
        <v>-29698130011</v>
      </c>
      <c r="Y146" s="5">
        <v>-178543256923</v>
      </c>
      <c r="Z146" s="5">
        <v>-246833199781</v>
      </c>
    </row>
    <row r="147" spans="3:26" ht="15.5" x14ac:dyDescent="0.35">
      <c r="C147" t="s">
        <v>552</v>
      </c>
      <c r="D147" s="5">
        <v>-257145553461</v>
      </c>
      <c r="E147" s="5">
        <v>-111048411715</v>
      </c>
      <c r="F147" s="5">
        <v>-28714599353</v>
      </c>
      <c r="G147" s="5">
        <v>-101299540906</v>
      </c>
      <c r="I147" s="5">
        <v>-414674296291</v>
      </c>
      <c r="J147" s="5">
        <v>-555061875545</v>
      </c>
      <c r="K147" s="5">
        <v>-812565984344</v>
      </c>
      <c r="L147" s="5">
        <v>-405100920267</v>
      </c>
      <c r="M147" s="5">
        <v>-346388118641</v>
      </c>
      <c r="N147" s="5">
        <v>-497018327542</v>
      </c>
      <c r="O147" s="5">
        <v>-501731527887</v>
      </c>
      <c r="P147" s="5">
        <v>-551257635261</v>
      </c>
      <c r="Q147" s="5">
        <v>-580652185465</v>
      </c>
      <c r="R147" s="5">
        <v>-671330061278</v>
      </c>
      <c r="S147" s="5">
        <v>-561185768971</v>
      </c>
      <c r="T147" s="5">
        <v>-565086896740</v>
      </c>
      <c r="U147" s="5">
        <v>-310982884911</v>
      </c>
      <c r="V147" s="5">
        <v>-219581453309</v>
      </c>
      <c r="W147" s="5">
        <v>-370370564995</v>
      </c>
      <c r="X147" s="5">
        <v>-443190100103</v>
      </c>
      <c r="Y147" s="5">
        <v>-354912669598</v>
      </c>
      <c r="Z147" s="5">
        <v>-356640006443</v>
      </c>
    </row>
    <row r="148" spans="3:26" ht="15.5" x14ac:dyDescent="0.35">
      <c r="C148" t="s">
        <v>389</v>
      </c>
      <c r="D148" s="5">
        <v>-704711499619</v>
      </c>
      <c r="E148" s="5">
        <v>-445469339019</v>
      </c>
      <c r="F148" s="5">
        <v>-549095654407</v>
      </c>
      <c r="G148" s="5">
        <v>-532598193536</v>
      </c>
      <c r="I148" s="5">
        <v>-2081209166374</v>
      </c>
      <c r="J148" s="5">
        <v>-2337578720849</v>
      </c>
      <c r="K148" s="5">
        <v>-2707794548422</v>
      </c>
      <c r="L148" s="5">
        <v>-2198594129820</v>
      </c>
      <c r="M148" s="5">
        <v>-1542987835639</v>
      </c>
      <c r="N148" s="5">
        <v>-1225317508173</v>
      </c>
      <c r="O148" s="5">
        <v>-1562433998348</v>
      </c>
      <c r="P148" s="5">
        <v>-1434450312392</v>
      </c>
      <c r="Q148" s="5">
        <v>-1206513701452</v>
      </c>
      <c r="R148" s="5">
        <v>-1308113368624</v>
      </c>
      <c r="S148" s="5">
        <v>-1259251566381</v>
      </c>
      <c r="T148" s="5">
        <v>-1134431272496</v>
      </c>
      <c r="U148" s="5">
        <v>-855194212477</v>
      </c>
      <c r="V148" s="5">
        <v>-752477464481</v>
      </c>
      <c r="W148" s="5">
        <v>-773823159343</v>
      </c>
      <c r="X148" s="5">
        <v>-645604564692</v>
      </c>
      <c r="Y148" s="5">
        <v>-678459221344</v>
      </c>
      <c r="Z148" s="5">
        <v>-795916244496</v>
      </c>
    </row>
    <row r="149" spans="3:26" ht="15.5" x14ac:dyDescent="0.35">
      <c r="C149" t="s">
        <v>296</v>
      </c>
      <c r="D149" s="5">
        <v>-132411837367</v>
      </c>
      <c r="E149" s="5">
        <v>-218915714746</v>
      </c>
      <c r="F149" s="5">
        <v>-146288890752</v>
      </c>
      <c r="G149" s="5">
        <v>-211921393289</v>
      </c>
      <c r="I149" s="5">
        <v>-597219316093</v>
      </c>
      <c r="J149" s="5">
        <v>-281244555527</v>
      </c>
      <c r="K149" s="5">
        <v>-236125644890</v>
      </c>
      <c r="L149" s="5">
        <v>-122018817635</v>
      </c>
      <c r="M149" s="5">
        <v>-103106534263</v>
      </c>
      <c r="N149" s="5">
        <v>-159718131848</v>
      </c>
      <c r="O149" s="5">
        <v>-197846283915</v>
      </c>
      <c r="P149" s="5">
        <v>-212243510031</v>
      </c>
      <c r="Q149" s="5">
        <v>-468890099158</v>
      </c>
      <c r="R149" s="5">
        <v>-1001479854034</v>
      </c>
      <c r="S149" s="5">
        <v>-226589525894</v>
      </c>
      <c r="T149" s="5">
        <v>-295699088641</v>
      </c>
      <c r="U149" s="5">
        <v>-441164451387</v>
      </c>
      <c r="V149" s="5">
        <v>-219758729470</v>
      </c>
      <c r="W149" s="5">
        <v>-208026140450</v>
      </c>
      <c r="X149" s="5">
        <v>-152071379128</v>
      </c>
      <c r="Y149" s="5">
        <v>-55281132901</v>
      </c>
      <c r="Z149" s="5">
        <v>-110826070559</v>
      </c>
    </row>
    <row r="150" spans="3:26" ht="15.5" x14ac:dyDescent="0.35">
      <c r="C150" t="s">
        <v>411</v>
      </c>
      <c r="D150" s="5">
        <v>18679414265</v>
      </c>
      <c r="E150" s="5">
        <v>-19189080664</v>
      </c>
      <c r="F150" s="5">
        <v>-25857110512</v>
      </c>
      <c r="G150" s="5">
        <v>-121194862794</v>
      </c>
      <c r="I150" s="5">
        <v>-148318734030</v>
      </c>
      <c r="J150" s="5">
        <v>-99450150006</v>
      </c>
      <c r="K150" s="5">
        <v>-97602485293</v>
      </c>
      <c r="L150" s="5">
        <v>-105685197135</v>
      </c>
      <c r="M150" s="5">
        <v>-84581711866</v>
      </c>
      <c r="N150" s="5">
        <v>-61971022344</v>
      </c>
      <c r="O150" s="5">
        <v>-100497467395</v>
      </c>
      <c r="P150" s="5">
        <v>-92248799764</v>
      </c>
      <c r="Q150" s="5">
        <v>-86551226326</v>
      </c>
      <c r="R150" s="5">
        <v>-85464140326</v>
      </c>
      <c r="S150" s="5">
        <v>-95617208519</v>
      </c>
      <c r="T150" s="5">
        <v>-86067608057</v>
      </c>
      <c r="U150" s="5">
        <v>-85739050589</v>
      </c>
      <c r="V150" s="5">
        <v>-77556130598</v>
      </c>
      <c r="W150" s="5">
        <v>-59789527879</v>
      </c>
      <c r="X150" s="5">
        <v>-51308779458</v>
      </c>
      <c r="Y150" s="5">
        <v>-62981706844</v>
      </c>
      <c r="Z150" s="5">
        <v>-31010186442</v>
      </c>
    </row>
    <row r="151" spans="3:26" ht="15.5" x14ac:dyDescent="0.35">
      <c r="C151" t="s">
        <v>553</v>
      </c>
      <c r="D151" s="5">
        <v>-40271155649</v>
      </c>
      <c r="E151" s="5">
        <v>-256726098</v>
      </c>
      <c r="F151" s="5">
        <v>-257115451</v>
      </c>
      <c r="G151" s="5">
        <v>96266160676</v>
      </c>
      <c r="I151" s="5">
        <v>-1780212920</v>
      </c>
      <c r="J151" s="5">
        <v>-2515737406</v>
      </c>
      <c r="K151" s="5">
        <v>-1267473293</v>
      </c>
      <c r="L151" s="5">
        <v>-1258845493</v>
      </c>
      <c r="M151" s="5">
        <v>-1516577314</v>
      </c>
      <c r="N151" s="5">
        <v>-4980639046</v>
      </c>
      <c r="O151" s="5">
        <v>-4255944196</v>
      </c>
      <c r="P151" s="5">
        <v>-3812191375</v>
      </c>
      <c r="Q151" s="5">
        <v>-2683804286</v>
      </c>
      <c r="R151" s="5">
        <v>-1306341854</v>
      </c>
      <c r="S151" s="5">
        <v>-1481688026</v>
      </c>
    </row>
    <row r="152" spans="3:26" ht="15.5" x14ac:dyDescent="0.35">
      <c r="C152" t="s">
        <v>179</v>
      </c>
      <c r="D152" s="5">
        <v>-14753200000</v>
      </c>
      <c r="E152" s="5">
        <v>-512400000</v>
      </c>
      <c r="F152" s="5">
        <v>932650385000</v>
      </c>
      <c r="G152" s="5">
        <v>-179160771676</v>
      </c>
      <c r="I152" s="5">
        <v>1194244628324</v>
      </c>
      <c r="J152" s="5">
        <v>-967571163782</v>
      </c>
      <c r="K152" s="5">
        <v>-711735646035</v>
      </c>
      <c r="L152" s="5">
        <v>-1052115415272</v>
      </c>
      <c r="M152" s="5">
        <v>22782253242</v>
      </c>
      <c r="N152" s="5">
        <v>-1049611317461</v>
      </c>
      <c r="O152" s="5">
        <v>-138857404470</v>
      </c>
      <c r="P152" s="5">
        <v>5541392807</v>
      </c>
      <c r="Q152" s="5">
        <v>-104444911173</v>
      </c>
      <c r="R152" s="5">
        <v>-1498952775</v>
      </c>
      <c r="S152" s="5">
        <v>-100782629576</v>
      </c>
      <c r="T152" s="5">
        <v>-284123811790</v>
      </c>
      <c r="U152" s="5">
        <v>-174937932539</v>
      </c>
      <c r="V152" s="5">
        <v>-624745262504</v>
      </c>
      <c r="W152" s="5">
        <v>-153906470958</v>
      </c>
      <c r="X152" s="5">
        <v>-95258938697</v>
      </c>
      <c r="Y152" s="5">
        <v>-340007759558</v>
      </c>
      <c r="Z152" s="5">
        <v>-192194192891</v>
      </c>
    </row>
    <row r="153" spans="3:26" ht="15.5" x14ac:dyDescent="0.35">
      <c r="C153" t="s">
        <v>180</v>
      </c>
      <c r="D153" s="5">
        <v>44515700232</v>
      </c>
      <c r="E153" s="5">
        <v>26744261963</v>
      </c>
      <c r="F153" s="5">
        <v>-934824352289</v>
      </c>
      <c r="G153" s="5">
        <v>-24481684102</v>
      </c>
      <c r="I153" s="5">
        <v>18182153797</v>
      </c>
      <c r="J153" s="5">
        <v>-77862326863</v>
      </c>
      <c r="K153" s="5">
        <v>-88844569112</v>
      </c>
      <c r="L153" s="5">
        <v>16425332997</v>
      </c>
      <c r="M153" s="5">
        <v>-62184759623</v>
      </c>
      <c r="N153" s="5">
        <v>34788446542</v>
      </c>
      <c r="O153" s="5">
        <v>-563133230334</v>
      </c>
      <c r="P153" s="5">
        <v>-427974503399</v>
      </c>
      <c r="Q153" s="5">
        <v>-266810570315</v>
      </c>
      <c r="R153" s="5">
        <v>-19351487474</v>
      </c>
      <c r="S153" s="5">
        <v>-14416103067</v>
      </c>
      <c r="T153" s="5">
        <v>340713066334</v>
      </c>
      <c r="U153" s="5">
        <v>-552935522913</v>
      </c>
      <c r="V153" s="5">
        <v>403745040546</v>
      </c>
      <c r="W153" s="5">
        <v>81201218270</v>
      </c>
      <c r="X153" s="5">
        <v>-41181847363</v>
      </c>
      <c r="Y153" s="5">
        <v>55430270154</v>
      </c>
      <c r="Z153" s="5">
        <v>3779910298</v>
      </c>
    </row>
    <row r="154" spans="3:26" ht="15.5" x14ac:dyDescent="0.35">
      <c r="C154" t="s">
        <v>554</v>
      </c>
      <c r="F154" s="5">
        <v>40000000000</v>
      </c>
      <c r="G154" s="5">
        <v>-40000000000</v>
      </c>
      <c r="W154" s="5">
        <v>-22070400000</v>
      </c>
    </row>
    <row r="155" spans="3:26" ht="15.5" x14ac:dyDescent="0.35">
      <c r="C155" t="s">
        <v>555</v>
      </c>
      <c r="F155" s="5">
        <v>4046504000</v>
      </c>
      <c r="I155" s="5">
        <v>4046504000</v>
      </c>
    </row>
    <row r="156" spans="3:26" ht="15.5" x14ac:dyDescent="0.35">
      <c r="C156" t="s">
        <v>556</v>
      </c>
      <c r="T156" s="5">
        <v>378656000000</v>
      </c>
      <c r="U156" s="5">
        <v>-352512000000</v>
      </c>
    </row>
    <row r="157" spans="3:26" ht="15.5" x14ac:dyDescent="0.35">
      <c r="C157" t="s">
        <v>557</v>
      </c>
      <c r="M157" s="5">
        <v>-68469936430</v>
      </c>
      <c r="P157" s="5">
        <v>-95783917</v>
      </c>
    </row>
    <row r="158" spans="3:26" ht="15.5" x14ac:dyDescent="0.35">
      <c r="C158" t="s">
        <v>503</v>
      </c>
      <c r="F158" s="5">
        <v>-1006891504000</v>
      </c>
      <c r="K158" s="5">
        <v>-146419000000</v>
      </c>
      <c r="L158" s="5">
        <v>-147200000000</v>
      </c>
      <c r="M158" s="5">
        <v>-29900000000</v>
      </c>
    </row>
    <row r="159" spans="3:26" ht="15.5" x14ac:dyDescent="0.35">
      <c r="C159" t="s">
        <v>352</v>
      </c>
      <c r="D159" s="5">
        <v>4788684667</v>
      </c>
      <c r="E159" s="5">
        <v>5446841141</v>
      </c>
      <c r="F159" s="5">
        <v>2415517086</v>
      </c>
      <c r="G159" s="5">
        <v>10053317970</v>
      </c>
      <c r="I159" s="5">
        <v>32800437061</v>
      </c>
      <c r="J159" s="5">
        <v>37207316000</v>
      </c>
      <c r="K159" s="5">
        <v>34468728904</v>
      </c>
      <c r="L159" s="5">
        <v>79311125038</v>
      </c>
      <c r="M159" s="5">
        <v>-82574499524</v>
      </c>
      <c r="N159" s="5">
        <v>-36320640894</v>
      </c>
      <c r="O159" s="5">
        <v>-450523437502</v>
      </c>
      <c r="P159" s="5">
        <v>-96876287658</v>
      </c>
      <c r="Q159" s="5">
        <v>-15512992712</v>
      </c>
      <c r="R159" s="5">
        <v>31086605369</v>
      </c>
      <c r="S159" s="5">
        <v>-36675930143</v>
      </c>
      <c r="T159" s="5">
        <v>5373356788</v>
      </c>
      <c r="U159" s="5">
        <v>30519870000</v>
      </c>
      <c r="V159" s="5">
        <v>75049132363</v>
      </c>
      <c r="W159" s="5">
        <v>75699999000</v>
      </c>
      <c r="X159" s="5">
        <v>-54124207803</v>
      </c>
      <c r="Y159" s="5">
        <v>23069532654</v>
      </c>
      <c r="Z159" s="5">
        <v>23235464598</v>
      </c>
    </row>
    <row r="160" spans="3:26" ht="15.5" x14ac:dyDescent="0.35">
      <c r="C160" t="s">
        <v>558</v>
      </c>
    </row>
    <row r="161" spans="3:26" ht="15.5" x14ac:dyDescent="0.35">
      <c r="C161" t="s">
        <v>559</v>
      </c>
      <c r="D161" s="5">
        <v>-28671690375</v>
      </c>
    </row>
    <row r="162" spans="3:26" ht="15.5" x14ac:dyDescent="0.35">
      <c r="C162" t="s">
        <v>560</v>
      </c>
      <c r="V162" s="5">
        <v>57091226238</v>
      </c>
      <c r="W162" s="5">
        <v>52686171627</v>
      </c>
      <c r="X162" s="5">
        <v>42790353130</v>
      </c>
      <c r="Y162" s="5">
        <v>51272776131</v>
      </c>
      <c r="Z162" s="5">
        <v>47977273424</v>
      </c>
    </row>
    <row r="163" spans="3:26" ht="15.5" x14ac:dyDescent="0.35">
      <c r="C163" t="s">
        <v>282</v>
      </c>
      <c r="D163" s="5">
        <v>33757597854</v>
      </c>
      <c r="E163" s="5">
        <v>34516977909</v>
      </c>
      <c r="F163" s="5">
        <v>35073098495</v>
      </c>
      <c r="G163" s="5">
        <v>43652261468</v>
      </c>
      <c r="I163" s="5">
        <v>138086306399</v>
      </c>
      <c r="J163" s="5">
        <v>128565790210</v>
      </c>
      <c r="K163" s="5">
        <v>134424657911</v>
      </c>
      <c r="L163" s="5">
        <v>93296279886</v>
      </c>
      <c r="M163" s="5">
        <v>94849632820</v>
      </c>
      <c r="N163" s="5">
        <v>129995855072</v>
      </c>
      <c r="O163" s="5">
        <v>153131784845</v>
      </c>
      <c r="P163" s="5">
        <v>96296662656</v>
      </c>
      <c r="Q163" s="5">
        <v>60614931137</v>
      </c>
      <c r="R163" s="5">
        <v>71178409921</v>
      </c>
      <c r="S163" s="5">
        <v>68945729822</v>
      </c>
      <c r="T163" s="5">
        <v>63875143544</v>
      </c>
      <c r="U163" s="5">
        <v>58683630955</v>
      </c>
    </row>
    <row r="164" spans="3:26" ht="15.5" x14ac:dyDescent="0.35">
      <c r="C164" t="s">
        <v>561</v>
      </c>
      <c r="T164" s="5">
        <v>5236708526</v>
      </c>
      <c r="U164" s="5">
        <v>16154633216</v>
      </c>
    </row>
    <row r="165" spans="3:26" ht="15.5" x14ac:dyDescent="0.35">
      <c r="C165" t="s">
        <v>562</v>
      </c>
      <c r="D165" s="5">
        <v>33757597854</v>
      </c>
      <c r="E165" s="5">
        <v>34516977909</v>
      </c>
      <c r="F165" s="5">
        <v>35073098495</v>
      </c>
      <c r="G165" s="5">
        <v>43652261468</v>
      </c>
      <c r="I165" s="5">
        <v>138086306399</v>
      </c>
      <c r="J165" s="5">
        <v>128565790210</v>
      </c>
      <c r="K165" s="5">
        <v>134424657911</v>
      </c>
      <c r="L165" s="5">
        <v>93296279886</v>
      </c>
      <c r="M165" s="5">
        <v>94849632820</v>
      </c>
      <c r="N165" s="5">
        <v>129995855072</v>
      </c>
      <c r="O165" s="5">
        <v>153131784845</v>
      </c>
      <c r="P165" s="5">
        <v>96296662656</v>
      </c>
      <c r="Q165" s="5">
        <v>60614931137</v>
      </c>
      <c r="R165" s="5">
        <v>71178409921</v>
      </c>
      <c r="S165" s="5">
        <v>68945729822</v>
      </c>
      <c r="T165" s="5">
        <v>69111852070</v>
      </c>
      <c r="U165" s="5">
        <v>74838264171</v>
      </c>
      <c r="V165" s="5">
        <v>57091226238</v>
      </c>
      <c r="W165" s="5">
        <v>52686171627</v>
      </c>
      <c r="X165" s="5">
        <v>42790353130</v>
      </c>
      <c r="Y165" s="5">
        <v>51272776131</v>
      </c>
      <c r="Z165" s="5">
        <v>47977273424</v>
      </c>
    </row>
    <row r="166" spans="3:26" ht="15.5" x14ac:dyDescent="0.35">
      <c r="C166" t="s">
        <v>563</v>
      </c>
    </row>
    <row r="167" spans="3:26" ht="15.5" x14ac:dyDescent="0.35">
      <c r="C167" t="s">
        <v>564</v>
      </c>
      <c r="Q167" s="5">
        <v>4800000000</v>
      </c>
      <c r="R167" s="5">
        <v>2500000000</v>
      </c>
    </row>
    <row r="168" spans="3:26" ht="15.5" x14ac:dyDescent="0.35">
      <c r="C168" t="s">
        <v>565</v>
      </c>
      <c r="F168" s="5">
        <v>648902252</v>
      </c>
      <c r="G168" s="5">
        <v>73873874</v>
      </c>
      <c r="I168" s="5">
        <v>910919371</v>
      </c>
      <c r="J168" s="5">
        <v>570051826</v>
      </c>
      <c r="K168" s="5">
        <v>1209036036</v>
      </c>
      <c r="L168" s="5">
        <v>204434234</v>
      </c>
      <c r="M168" s="5">
        <v>11952450099</v>
      </c>
      <c r="N168" s="5">
        <v>676684136</v>
      </c>
      <c r="O168" s="5">
        <v>520972773</v>
      </c>
      <c r="P168" s="5">
        <v>1129384500</v>
      </c>
      <c r="Q168" s="5">
        <v>80070000</v>
      </c>
      <c r="R168" s="5">
        <v>934009091</v>
      </c>
      <c r="S168" s="5">
        <v>1027308333</v>
      </c>
      <c r="T168" s="5">
        <v>324250000</v>
      </c>
      <c r="U168" s="5">
        <v>750865000</v>
      </c>
      <c r="V168" s="5">
        <v>92000000</v>
      </c>
      <c r="W168" s="5">
        <v>199900000</v>
      </c>
      <c r="X168" s="5">
        <v>3115618181</v>
      </c>
      <c r="Y168" s="5">
        <v>279600000</v>
      </c>
      <c r="Z168" s="5">
        <v>746927273</v>
      </c>
    </row>
    <row r="169" spans="3:26" ht="15.5" x14ac:dyDescent="0.35">
      <c r="C169" t="s">
        <v>566</v>
      </c>
      <c r="D169" s="5">
        <v>-7221380643</v>
      </c>
      <c r="Q169" s="5">
        <v>-42222763494</v>
      </c>
    </row>
    <row r="170" spans="3:26" ht="15.5" x14ac:dyDescent="0.35">
      <c r="C170" t="s">
        <v>567</v>
      </c>
      <c r="Z170" s="5">
        <v>-36250000000</v>
      </c>
    </row>
    <row r="171" spans="3:26" ht="15.5" x14ac:dyDescent="0.35">
      <c r="C171" t="s">
        <v>568</v>
      </c>
      <c r="T171" s="5">
        <v>26283372798</v>
      </c>
      <c r="U171" s="5">
        <v>-255947520699</v>
      </c>
      <c r="V171" s="5">
        <v>267055801959</v>
      </c>
    </row>
    <row r="172" spans="3:26" ht="15.5" x14ac:dyDescent="0.35">
      <c r="C172" t="s">
        <v>351</v>
      </c>
      <c r="D172" s="5">
        <v>40800000000</v>
      </c>
      <c r="I172" s="5">
        <v>20400000000</v>
      </c>
      <c r="J172" s="5">
        <v>10200000000</v>
      </c>
      <c r="K172" s="5">
        <v>10200000000</v>
      </c>
      <c r="L172" s="5">
        <v>12750000000</v>
      </c>
      <c r="M172" s="5">
        <v>21025000000</v>
      </c>
      <c r="N172" s="5">
        <v>31675000000</v>
      </c>
      <c r="O172" s="5">
        <v>24700000000</v>
      </c>
      <c r="P172" s="5">
        <v>30550000000</v>
      </c>
      <c r="Q172" s="5">
        <v>34450000000</v>
      </c>
      <c r="R172" s="5">
        <v>8600000000</v>
      </c>
      <c r="S172" s="5">
        <v>27987500000</v>
      </c>
      <c r="T172" s="5">
        <v>12503100000</v>
      </c>
      <c r="U172" s="5">
        <v>28073900000</v>
      </c>
      <c r="V172" s="5">
        <v>13011800000</v>
      </c>
    </row>
    <row r="173" spans="3:26" ht="15.5" x14ac:dyDescent="0.35">
      <c r="C173" t="s">
        <v>569</v>
      </c>
      <c r="N173" s="5">
        <v>-12831260250</v>
      </c>
      <c r="O173" s="5">
        <v>-96500000000</v>
      </c>
      <c r="P173" s="5">
        <v>-60350000000</v>
      </c>
      <c r="Q173" s="5">
        <v>-26500000000</v>
      </c>
      <c r="R173" s="5">
        <v>-60200000000</v>
      </c>
    </row>
    <row r="174" spans="3:26" ht="15.5" x14ac:dyDescent="0.35">
      <c r="C174" t="s">
        <v>182</v>
      </c>
      <c r="D174" s="5">
        <v>-1161344827</v>
      </c>
      <c r="E174" s="5">
        <v>-1592729054</v>
      </c>
      <c r="F174" s="5">
        <v>-1034454843</v>
      </c>
      <c r="G174" s="5">
        <v>-1116805055</v>
      </c>
      <c r="I174" s="5">
        <v>-8019300983</v>
      </c>
      <c r="J174" s="5">
        <v>-14214136409</v>
      </c>
      <c r="K174" s="5">
        <v>-14396626125</v>
      </c>
      <c r="L174" s="5">
        <v>-20172426161</v>
      </c>
      <c r="M174" s="5">
        <v>-2368994481</v>
      </c>
      <c r="N174" s="5">
        <v>-1918549373</v>
      </c>
      <c r="O174" s="5">
        <v>-8229930730</v>
      </c>
      <c r="P174" s="5">
        <v>-3020874466</v>
      </c>
      <c r="Q174" s="5">
        <v>-41600411029</v>
      </c>
      <c r="R174" s="5">
        <v>-64314356801</v>
      </c>
      <c r="S174" s="5">
        <v>-67082379673</v>
      </c>
      <c r="T174" s="5">
        <v>-121220435453</v>
      </c>
      <c r="U174" s="5">
        <v>-53679835830</v>
      </c>
      <c r="V174" s="5">
        <v>-3186009926</v>
      </c>
      <c r="W174" s="5">
        <v>-3769799238</v>
      </c>
      <c r="X174" s="5">
        <v>-13829592993</v>
      </c>
      <c r="Y174" s="5">
        <v>-18205480771</v>
      </c>
      <c r="Z174" s="5">
        <v>-31078032961</v>
      </c>
    </row>
    <row r="175" spans="3:26" ht="15.5" x14ac:dyDescent="0.35">
      <c r="C175" t="s">
        <v>570</v>
      </c>
      <c r="X175" s="5">
        <v>-300000000</v>
      </c>
    </row>
    <row r="176" spans="3:26" ht="15.5" x14ac:dyDescent="0.35">
      <c r="C176" t="s">
        <v>571</v>
      </c>
      <c r="D176" s="5">
        <v>-57000000</v>
      </c>
      <c r="F176" s="5">
        <v>-67900000</v>
      </c>
      <c r="I176" s="5">
        <v>-463616723</v>
      </c>
      <c r="J176" s="5">
        <v>-262009310</v>
      </c>
      <c r="K176" s="5">
        <v>-182500320</v>
      </c>
      <c r="L176" s="5">
        <v>-265680000</v>
      </c>
      <c r="M176" s="5">
        <v>-608062750</v>
      </c>
      <c r="N176" s="5">
        <v>-184697189</v>
      </c>
      <c r="O176" s="5">
        <v>-101000000</v>
      </c>
      <c r="P176" s="5">
        <v>-2985387843</v>
      </c>
      <c r="R176" s="5">
        <v>-1429699979</v>
      </c>
      <c r="S176" s="5">
        <v>-4333927101</v>
      </c>
    </row>
    <row r="177" spans="3:26" ht="15.5" x14ac:dyDescent="0.35">
      <c r="C177" t="s">
        <v>354</v>
      </c>
      <c r="D177" s="5">
        <v>-4766366077</v>
      </c>
      <c r="E177" s="5">
        <v>-4579628400</v>
      </c>
      <c r="F177" s="5">
        <v>-9014515279</v>
      </c>
      <c r="G177" s="5">
        <v>-37144332359</v>
      </c>
      <c r="I177" s="5">
        <v>-169579095328</v>
      </c>
      <c r="J177" s="5">
        <v>-239245185905</v>
      </c>
      <c r="K177" s="5">
        <v>-108148865518</v>
      </c>
      <c r="L177" s="5">
        <v>-1498400000</v>
      </c>
      <c r="M177" s="5">
        <v>-305511000</v>
      </c>
      <c r="N177" s="5">
        <v>-74538944960</v>
      </c>
      <c r="O177" s="5">
        <v>-184782219720</v>
      </c>
      <c r="P177" s="5">
        <v>-391901732921</v>
      </c>
      <c r="Q177" s="5">
        <v>-239766117892</v>
      </c>
      <c r="R177" s="5">
        <v>-7706455075</v>
      </c>
      <c r="S177" s="5">
        <v>-4284404305</v>
      </c>
      <c r="T177" s="5">
        <v>-30318429869</v>
      </c>
      <c r="U177" s="5">
        <v>-24979065555</v>
      </c>
      <c r="V177" s="5">
        <v>-5368910088</v>
      </c>
      <c r="W177" s="5">
        <v>-21544653119</v>
      </c>
      <c r="X177" s="5">
        <v>-18834017878</v>
      </c>
      <c r="Y177" s="5">
        <v>-986157860</v>
      </c>
      <c r="Z177" s="5">
        <v>-851722036</v>
      </c>
    </row>
    <row r="178" spans="3:26" ht="15.5" x14ac:dyDescent="0.35">
      <c r="C178" t="s">
        <v>572</v>
      </c>
      <c r="Y178" s="5">
        <v>9296000000</v>
      </c>
    </row>
    <row r="179" spans="3:26" ht="15.5" x14ac:dyDescent="0.35">
      <c r="C179" t="s">
        <v>573</v>
      </c>
    </row>
    <row r="180" spans="3:26" ht="15.5" x14ac:dyDescent="0.35">
      <c r="C180" t="s">
        <v>206</v>
      </c>
      <c r="D180" s="5">
        <v>-14753200000</v>
      </c>
      <c r="E180" s="5">
        <v>-512400000</v>
      </c>
      <c r="F180" s="5">
        <v>932650385000</v>
      </c>
      <c r="G180" s="5">
        <v>-179160771676</v>
      </c>
      <c r="I180" s="5">
        <v>1194244628324</v>
      </c>
      <c r="J180" s="5">
        <v>-967571163782</v>
      </c>
      <c r="K180" s="5">
        <v>-711735646035</v>
      </c>
      <c r="L180" s="5">
        <v>-1052115415272</v>
      </c>
      <c r="M180" s="5">
        <v>22782253242</v>
      </c>
      <c r="N180" s="5">
        <v>-1049611317461</v>
      </c>
      <c r="O180" s="5">
        <v>-138857404470</v>
      </c>
      <c r="P180" s="5">
        <v>5541392807</v>
      </c>
      <c r="Q180" s="5">
        <v>-104444911173</v>
      </c>
      <c r="R180" s="5">
        <v>-1498952775</v>
      </c>
      <c r="S180" s="5">
        <v>-100782629576</v>
      </c>
      <c r="T180" s="5">
        <v>-284123811790</v>
      </c>
      <c r="U180" s="5">
        <v>-174937932539</v>
      </c>
      <c r="V180" s="5">
        <v>-624745262504</v>
      </c>
      <c r="W180" s="5">
        <v>-153906470958</v>
      </c>
      <c r="X180" s="5">
        <v>-95258938697</v>
      </c>
      <c r="Y180" s="5">
        <v>-340007759558</v>
      </c>
      <c r="Z180" s="5">
        <v>-192194192891</v>
      </c>
    </row>
    <row r="181" spans="3:26" ht="15.5" x14ac:dyDescent="0.35">
      <c r="C181" t="s">
        <v>574</v>
      </c>
      <c r="L181" s="5">
        <v>47753973890</v>
      </c>
      <c r="M181" s="5">
        <v>161155026110</v>
      </c>
      <c r="P181" s="5">
        <v>106000000000</v>
      </c>
      <c r="Q181" s="5">
        <v>263442839976</v>
      </c>
      <c r="S181" s="5">
        <v>273111776</v>
      </c>
      <c r="T181" s="5">
        <v>70342377152</v>
      </c>
      <c r="U181" s="5">
        <v>32668511072</v>
      </c>
    </row>
    <row r="182" spans="3:26" ht="15.5" x14ac:dyDescent="0.35">
      <c r="C182" t="s">
        <v>575</v>
      </c>
      <c r="Q182" s="5">
        <v>-169609894557</v>
      </c>
      <c r="R182" s="5">
        <v>-87232605443</v>
      </c>
    </row>
    <row r="183" spans="3:26" ht="15.5" x14ac:dyDescent="0.35">
      <c r="C183" t="s">
        <v>576</v>
      </c>
      <c r="R183" s="5">
        <v>256842500000</v>
      </c>
    </row>
    <row r="184" spans="3:26" ht="15.5" x14ac:dyDescent="0.35">
      <c r="C184" t="s">
        <v>577</v>
      </c>
      <c r="L184" s="5">
        <v>-208909000000</v>
      </c>
      <c r="N184" s="5">
        <v>-369442839976</v>
      </c>
      <c r="P184" s="5">
        <v>-8518000000</v>
      </c>
      <c r="Q184" s="5">
        <v>-59654000000</v>
      </c>
      <c r="R184" s="5">
        <v>-34088000000</v>
      </c>
      <c r="S184" s="5">
        <v>-1024000000</v>
      </c>
    </row>
    <row r="185" spans="3:26" ht="15.5" x14ac:dyDescent="0.35">
      <c r="C185" t="s">
        <v>578</v>
      </c>
      <c r="F185" s="5">
        <v>-29433015000</v>
      </c>
      <c r="G185" s="5">
        <v>29433015000</v>
      </c>
    </row>
    <row r="186" spans="3:26" ht="15.5" x14ac:dyDescent="0.35">
      <c r="C186" t="s">
        <v>579</v>
      </c>
      <c r="T186" s="5">
        <v>-500000017220</v>
      </c>
    </row>
    <row r="187" spans="3:26" ht="15.5" x14ac:dyDescent="0.35">
      <c r="C187" t="s">
        <v>325</v>
      </c>
      <c r="D187" s="5">
        <v>-14000000000</v>
      </c>
      <c r="F187" s="5">
        <v>178242371676</v>
      </c>
      <c r="G187" s="5">
        <v>-178242371676</v>
      </c>
      <c r="J187" s="5">
        <v>-702651156200</v>
      </c>
      <c r="L187" s="5">
        <v>-702649256200</v>
      </c>
      <c r="N187" s="5">
        <v>-554712982500</v>
      </c>
    </row>
    <row r="188" spans="3:26" ht="15.5" x14ac:dyDescent="0.35">
      <c r="C188" t="s">
        <v>580</v>
      </c>
      <c r="F188" s="5">
        <v>962845000000</v>
      </c>
      <c r="I188" s="5">
        <v>962845000000</v>
      </c>
    </row>
    <row r="189" spans="3:26" ht="15.5" x14ac:dyDescent="0.35">
      <c r="C189" t="s">
        <v>581</v>
      </c>
      <c r="F189" s="5">
        <v>4900000000</v>
      </c>
      <c r="I189" s="5">
        <v>4900000000</v>
      </c>
      <c r="P189" s="5">
        <v>842400000</v>
      </c>
      <c r="Q189" s="5">
        <v>144000000</v>
      </c>
    </row>
    <row r="190" spans="3:26" ht="15.5" x14ac:dyDescent="0.35">
      <c r="C190" t="s">
        <v>582</v>
      </c>
    </row>
    <row r="191" spans="3:26" ht="15.5" x14ac:dyDescent="0.35">
      <c r="C191" t="s">
        <v>583</v>
      </c>
      <c r="W191" s="5">
        <v>10191955432</v>
      </c>
      <c r="X191" s="5">
        <v>-54000000000</v>
      </c>
      <c r="Y191" s="5">
        <v>1500000000</v>
      </c>
      <c r="Z191" s="5">
        <v>-334500000000</v>
      </c>
    </row>
    <row r="192" spans="3:26" ht="15.5" x14ac:dyDescent="0.35">
      <c r="C192" t="s">
        <v>398</v>
      </c>
      <c r="U192" s="5">
        <v>-91000000000</v>
      </c>
      <c r="V192" s="5">
        <v>-6000000000</v>
      </c>
      <c r="W192" s="5">
        <v>-31500000000</v>
      </c>
      <c r="Y192" s="5">
        <v>-209964500000</v>
      </c>
      <c r="Z192" s="5">
        <v>-171295343280</v>
      </c>
    </row>
    <row r="193" spans="3:26" ht="15.5" x14ac:dyDescent="0.35">
      <c r="C193" t="s">
        <v>584</v>
      </c>
      <c r="S193" s="5">
        <v>57000000000</v>
      </c>
      <c r="T193" s="5">
        <v>200000000000</v>
      </c>
      <c r="X193" s="5">
        <v>72000000000</v>
      </c>
    </row>
    <row r="194" spans="3:26" ht="15.5" x14ac:dyDescent="0.35">
      <c r="C194" t="s">
        <v>399</v>
      </c>
      <c r="Q194" s="5">
        <v>-27000000000</v>
      </c>
      <c r="R194" s="5">
        <v>-230000000000</v>
      </c>
      <c r="X194" s="5">
        <v>-7000000000</v>
      </c>
    </row>
    <row r="195" spans="3:26" ht="15.5" x14ac:dyDescent="0.35">
      <c r="C195" t="s">
        <v>402</v>
      </c>
      <c r="Q195" s="5">
        <v>-27000000000</v>
      </c>
      <c r="R195" s="5">
        <v>-230000000000</v>
      </c>
      <c r="S195" s="5">
        <v>57000000000</v>
      </c>
      <c r="T195" s="5">
        <v>200000000000</v>
      </c>
      <c r="U195" s="5">
        <v>-91000000000</v>
      </c>
      <c r="V195" s="5">
        <v>-6000000000</v>
      </c>
      <c r="W195" s="5">
        <v>-31500000000</v>
      </c>
      <c r="X195" s="5">
        <v>65000000000</v>
      </c>
      <c r="Y195" s="5">
        <v>-209964500000</v>
      </c>
      <c r="Z195" s="5">
        <v>-171295343280</v>
      </c>
    </row>
    <row r="196" spans="3:26" ht="15.5" x14ac:dyDescent="0.35">
      <c r="C196" t="s">
        <v>538</v>
      </c>
      <c r="U196" s="5">
        <v>-44160000000</v>
      </c>
      <c r="V196" s="5">
        <v>-523241000000</v>
      </c>
    </row>
    <row r="197" spans="3:26" ht="15.5" x14ac:dyDescent="0.35">
      <c r="C197" t="s">
        <v>283</v>
      </c>
      <c r="L197" s="5">
        <v>-5084955142</v>
      </c>
      <c r="M197" s="5">
        <v>-10561744461</v>
      </c>
      <c r="N197" s="5">
        <v>-5911085439</v>
      </c>
      <c r="O197" s="5">
        <v>-35866742379</v>
      </c>
      <c r="P197" s="5">
        <v>-32315049992</v>
      </c>
      <c r="Q197" s="5">
        <v>-12754268915</v>
      </c>
      <c r="R197" s="5">
        <v>-18456378929</v>
      </c>
      <c r="S197" s="5">
        <v>-34125967968</v>
      </c>
      <c r="T197" s="5">
        <v>-10518222222</v>
      </c>
      <c r="U197" s="5">
        <v>-1397861111</v>
      </c>
      <c r="V197" s="5">
        <v>-56378000004</v>
      </c>
      <c r="W197" s="5">
        <v>-76421826390</v>
      </c>
      <c r="X197" s="5">
        <v>-78313938697</v>
      </c>
      <c r="Y197" s="5">
        <v>-98654759558</v>
      </c>
      <c r="Z197" s="5">
        <v>-152057449561</v>
      </c>
    </row>
    <row r="198" spans="3:26" ht="15.5" x14ac:dyDescent="0.35">
      <c r="C198" t="s">
        <v>585</v>
      </c>
      <c r="Z198" s="5">
        <v>516826099950</v>
      </c>
    </row>
    <row r="199" spans="3:26" ht="15.5" x14ac:dyDescent="0.35">
      <c r="C199" t="s">
        <v>586</v>
      </c>
    </row>
    <row r="200" spans="3:26" ht="15.5" x14ac:dyDescent="0.35">
      <c r="C200" t="s">
        <v>587</v>
      </c>
      <c r="F200" s="5">
        <v>-4900000000</v>
      </c>
      <c r="I200" s="5">
        <v>406422000000</v>
      </c>
      <c r="J200" s="5">
        <v>73051107000</v>
      </c>
      <c r="K200" s="5">
        <v>15654000000</v>
      </c>
      <c r="N200" s="5">
        <v>9121500000</v>
      </c>
      <c r="O200" s="5">
        <v>6323600000</v>
      </c>
      <c r="P200" s="5">
        <v>5764500000</v>
      </c>
      <c r="Q200" s="5">
        <v>936000000</v>
      </c>
      <c r="R200" s="5">
        <v>235216500000</v>
      </c>
    </row>
    <row r="201" spans="3:26" ht="15.5" x14ac:dyDescent="0.35">
      <c r="C201" t="s">
        <v>588</v>
      </c>
      <c r="S201" s="5">
        <v>-27000000000</v>
      </c>
    </row>
    <row r="202" spans="3:26" ht="15.5" x14ac:dyDescent="0.35">
      <c r="C202" t="s">
        <v>589</v>
      </c>
      <c r="S202" s="5">
        <v>-517500000</v>
      </c>
      <c r="T202" s="5">
        <v>-2870250000</v>
      </c>
    </row>
    <row r="203" spans="3:26" ht="15.5" x14ac:dyDescent="0.35">
      <c r="C203" t="s">
        <v>590</v>
      </c>
      <c r="F203" s="5">
        <v>-178242371676</v>
      </c>
      <c r="I203" s="5">
        <v>-178242371676</v>
      </c>
      <c r="J203" s="5">
        <v>-335387134582</v>
      </c>
      <c r="K203" s="5">
        <v>-209218240460</v>
      </c>
      <c r="L203" s="5">
        <v>-180457207820</v>
      </c>
      <c r="M203" s="5">
        <v>-124388853407</v>
      </c>
      <c r="N203" s="5">
        <v>-123036784546</v>
      </c>
      <c r="O203" s="5">
        <v>-107847390796</v>
      </c>
      <c r="P203" s="5">
        <v>-63324307500</v>
      </c>
      <c r="Q203" s="5">
        <v>-97195201875</v>
      </c>
      <c r="R203" s="5">
        <v>-121016612625</v>
      </c>
      <c r="S203" s="5">
        <v>-93986412500</v>
      </c>
      <c r="T203" s="5">
        <v>-41077699500</v>
      </c>
      <c r="U203" s="5">
        <v>-71048582500</v>
      </c>
      <c r="V203" s="5">
        <v>-39126262500</v>
      </c>
      <c r="W203" s="5">
        <v>-38176600000</v>
      </c>
      <c r="Z203" s="5">
        <v>-51167500000</v>
      </c>
    </row>
    <row r="204" spans="3:26" ht="15.5" x14ac:dyDescent="0.35">
      <c r="C204" t="s">
        <v>531</v>
      </c>
      <c r="D204" s="5">
        <v>-753200000</v>
      </c>
      <c r="E204" s="5">
        <v>-512400000</v>
      </c>
      <c r="F204" s="5">
        <v>-761600000</v>
      </c>
      <c r="G204" s="5">
        <v>-918400000</v>
      </c>
      <c r="I204" s="5">
        <v>-1680000000</v>
      </c>
      <c r="J204" s="5">
        <v>-2583980000</v>
      </c>
      <c r="K204" s="5">
        <v>-2362580000</v>
      </c>
      <c r="L204" s="5">
        <v>-2768970000</v>
      </c>
      <c r="M204" s="5">
        <v>-3422175000</v>
      </c>
      <c r="N204" s="5">
        <v>-5629125000</v>
      </c>
      <c r="O204" s="5">
        <v>-1445591005</v>
      </c>
      <c r="P204" s="5">
        <v>-2785224805</v>
      </c>
      <c r="Q204" s="5">
        <v>-2536519621</v>
      </c>
      <c r="R204" s="5">
        <v>-2448412079</v>
      </c>
      <c r="S204" s="5">
        <v>-1306922669</v>
      </c>
    </row>
    <row r="205" spans="3:26" ht="15.5" x14ac:dyDescent="0.35">
      <c r="C205" t="s">
        <v>591</v>
      </c>
      <c r="O205" s="5">
        <v>-21280290</v>
      </c>
      <c r="P205" s="5">
        <v>-122924896</v>
      </c>
      <c r="Q205" s="5">
        <v>-217866181</v>
      </c>
      <c r="R205" s="5">
        <v>-315943699</v>
      </c>
      <c r="S205" s="5">
        <v>-94938215</v>
      </c>
    </row>
    <row r="206" spans="3:26" ht="15.5" x14ac:dyDescent="0.35">
      <c r="C206" t="s">
        <v>592</v>
      </c>
      <c r="G206" s="5">
        <v>-29433015000</v>
      </c>
      <c r="K206" s="5">
        <v>-515808825575</v>
      </c>
      <c r="W206" s="5">
        <v>-18000000000</v>
      </c>
      <c r="X206" s="5">
        <v>-27945000000</v>
      </c>
      <c r="Y206" s="5">
        <v>-42184500000</v>
      </c>
    </row>
    <row r="207" spans="3:26" ht="15.5" x14ac:dyDescent="0.35">
      <c r="C207" t="s">
        <v>224</v>
      </c>
      <c r="D207" s="5">
        <v>91572997654</v>
      </c>
      <c r="E207" s="5">
        <v>4097774418</v>
      </c>
      <c r="F207" s="5">
        <v>86509512478</v>
      </c>
      <c r="G207" s="5">
        <v>-293129584965</v>
      </c>
      <c r="I207" s="5">
        <v>1007951298377</v>
      </c>
      <c r="J207" s="5">
        <v>-350528419961</v>
      </c>
      <c r="K207" s="5">
        <v>-621811157707</v>
      </c>
      <c r="L207" s="5">
        <v>121045532236</v>
      </c>
      <c r="M207" s="5">
        <v>931267336239</v>
      </c>
      <c r="N207" s="5">
        <v>-527339410815</v>
      </c>
      <c r="O207" s="5">
        <v>502669525202</v>
      </c>
      <c r="P207" s="5">
        <v>938542756034</v>
      </c>
      <c r="Q207" s="5">
        <v>116096813881</v>
      </c>
      <c r="R207" s="5">
        <v>-268254569864</v>
      </c>
      <c r="S207" s="5">
        <v>414394447707</v>
      </c>
      <c r="T207" s="5">
        <v>326250093981</v>
      </c>
      <c r="U207" s="5">
        <v>-470414253016</v>
      </c>
      <c r="V207" s="5">
        <v>392665247826</v>
      </c>
      <c r="W207" s="5">
        <v>300952349927</v>
      </c>
      <c r="X207" s="5">
        <v>142750780302</v>
      </c>
      <c r="Y207" s="5">
        <v>25068637728</v>
      </c>
      <c r="Z207" s="5">
        <v>104678774410</v>
      </c>
    </row>
    <row r="208" spans="3:26" ht="15.5" x14ac:dyDescent="0.35">
      <c r="C208" t="s">
        <v>225</v>
      </c>
      <c r="E208" s="5">
        <v>3533269319671</v>
      </c>
      <c r="I208" s="5">
        <v>2525242591791</v>
      </c>
      <c r="J208" s="5">
        <v>2875636301739</v>
      </c>
      <c r="K208" s="5">
        <v>3497490464122</v>
      </c>
      <c r="L208" s="5">
        <v>3375031454437</v>
      </c>
      <c r="M208" s="5">
        <v>2443929275445</v>
      </c>
      <c r="N208" s="5">
        <v>3030524159572</v>
      </c>
      <c r="O208" s="5">
        <v>2533281889883</v>
      </c>
      <c r="P208" s="5">
        <v>1598097714883</v>
      </c>
      <c r="Q208" s="5">
        <v>1480367038928</v>
      </c>
      <c r="R208" s="5">
        <v>1767352103328</v>
      </c>
      <c r="S208" s="5">
        <v>1314090591379</v>
      </c>
      <c r="T208" s="5">
        <v>1020729812703</v>
      </c>
      <c r="U208" s="5">
        <v>1464191705578</v>
      </c>
      <c r="V208" s="5">
        <v>1060088159162</v>
      </c>
      <c r="W208" s="5">
        <v>756672698794</v>
      </c>
      <c r="X208" s="5">
        <v>616766627760</v>
      </c>
      <c r="Y208" s="5">
        <v>606835934490</v>
      </c>
      <c r="Z208" s="5">
        <v>487264276125</v>
      </c>
    </row>
    <row r="209" spans="2:26" ht="15.5" x14ac:dyDescent="0.35">
      <c r="C209" t="s">
        <v>375</v>
      </c>
      <c r="D209" s="5">
        <v>74897903</v>
      </c>
      <c r="E209" s="5">
        <v>19006136</v>
      </c>
      <c r="F209" s="5">
        <v>10059785</v>
      </c>
      <c r="G209" s="5">
        <v>57344116</v>
      </c>
      <c r="I209" s="5">
        <v>75429503</v>
      </c>
      <c r="J209" s="5">
        <v>134710013</v>
      </c>
      <c r="K209" s="5">
        <v>-43004676</v>
      </c>
      <c r="L209" s="5">
        <v>1413477449</v>
      </c>
      <c r="M209" s="5">
        <v>-165157247</v>
      </c>
      <c r="N209" s="5">
        <v>8700244604</v>
      </c>
      <c r="O209" s="5">
        <v>-5427255513</v>
      </c>
      <c r="P209" s="5">
        <v>-3358581034</v>
      </c>
      <c r="Q209" s="5">
        <v>1633862074</v>
      </c>
      <c r="R209" s="5">
        <v>-18730494536</v>
      </c>
      <c r="S209" s="5">
        <v>38867064242</v>
      </c>
      <c r="T209" s="5">
        <v>9270590180</v>
      </c>
      <c r="U209" s="5">
        <v>26952360141</v>
      </c>
      <c r="V209" s="5">
        <v>11438278590</v>
      </c>
      <c r="W209" s="5">
        <v>2463110441</v>
      </c>
      <c r="X209" s="5">
        <v>-2844709268</v>
      </c>
      <c r="Y209" s="5">
        <v>-15137944458</v>
      </c>
      <c r="Z209" s="5">
        <v>14892883955</v>
      </c>
    </row>
    <row r="210" spans="2:26" ht="15.5" x14ac:dyDescent="0.35">
      <c r="C210" t="s">
        <v>226</v>
      </c>
      <c r="D210" s="5">
        <v>91647895557</v>
      </c>
      <c r="E210" s="5">
        <v>3537386100225</v>
      </c>
      <c r="F210" s="5">
        <v>86519572263</v>
      </c>
      <c r="G210" s="5">
        <v>-293072240849</v>
      </c>
      <c r="I210" s="5">
        <v>3533269319671</v>
      </c>
      <c r="J210" s="5">
        <v>2525242591791</v>
      </c>
      <c r="K210" s="5">
        <v>2875636301739</v>
      </c>
      <c r="L210" s="5">
        <v>3497490464122</v>
      </c>
      <c r="M210" s="5">
        <v>3375031454437</v>
      </c>
      <c r="N210" s="5">
        <v>2511884993361</v>
      </c>
      <c r="O210" s="5">
        <v>3030524159572</v>
      </c>
      <c r="P210" s="5">
        <v>2533281889883</v>
      </c>
      <c r="Q210" s="5">
        <v>1598097714883</v>
      </c>
      <c r="R210" s="5">
        <v>1480367038928</v>
      </c>
      <c r="S210" s="5">
        <v>1767352103328</v>
      </c>
      <c r="T210" s="5">
        <v>1356250496864</v>
      </c>
      <c r="U210" s="5">
        <v>1020729812703</v>
      </c>
      <c r="V210" s="5">
        <v>1464191685578</v>
      </c>
      <c r="W210" s="5">
        <v>1060088159162</v>
      </c>
      <c r="X210" s="5">
        <v>756672698794</v>
      </c>
      <c r="Y210" s="5">
        <v>616766627760</v>
      </c>
      <c r="Z210" s="5">
        <v>606835934490</v>
      </c>
    </row>
    <row r="212" spans="2:26" ht="15.5" x14ac:dyDescent="0.35">
      <c r="B212" t="s">
        <v>227</v>
      </c>
      <c r="C212" t="s">
        <v>12</v>
      </c>
      <c r="D212" s="5">
        <v>1850000000</v>
      </c>
      <c r="E212" s="5">
        <v>1850000000</v>
      </c>
      <c r="F212" s="5">
        <v>1850000000</v>
      </c>
      <c r="G212" s="5">
        <v>1850000000</v>
      </c>
      <c r="I212" s="5">
        <v>1850000000</v>
      </c>
      <c r="J212" s="5">
        <v>1850000000</v>
      </c>
      <c r="K212" s="5">
        <v>1850000000</v>
      </c>
      <c r="L212" s="5">
        <v>1850000000</v>
      </c>
      <c r="M212" s="5">
        <v>1850000000</v>
      </c>
      <c r="N212" s="5">
        <v>1850000000</v>
      </c>
      <c r="O212" s="5">
        <v>1850000000</v>
      </c>
      <c r="P212" s="5">
        <v>1850000000</v>
      </c>
      <c r="Q212" s="5">
        <v>1850000000</v>
      </c>
      <c r="R212" s="5">
        <v>1850000000</v>
      </c>
      <c r="S212" s="5">
        <v>1850000000</v>
      </c>
      <c r="T212" s="5">
        <v>1850000000</v>
      </c>
      <c r="U212" s="5">
        <v>1850000000</v>
      </c>
      <c r="V212" s="5">
        <v>1850000000</v>
      </c>
      <c r="W212" s="5">
        <v>1850000000</v>
      </c>
      <c r="X212" s="5">
        <v>1850000000</v>
      </c>
      <c r="Y212" s="5">
        <v>1850000000</v>
      </c>
      <c r="Z212" s="5">
        <v>1850000000</v>
      </c>
    </row>
    <row r="213" spans="2:26" ht="15.5" x14ac:dyDescent="0.35">
      <c r="C213" t="s">
        <v>228</v>
      </c>
      <c r="D213" s="6">
        <v>147.99</v>
      </c>
      <c r="E213" s="6">
        <v>34.31</v>
      </c>
      <c r="F213" s="6">
        <v>123.54</v>
      </c>
      <c r="G213" s="6">
        <v>34.979999999999997</v>
      </c>
    </row>
    <row r="214" spans="2:26" ht="15.5" x14ac:dyDescent="0.35">
      <c r="C214" t="s">
        <v>229</v>
      </c>
      <c r="D214" s="6">
        <v>28.38</v>
      </c>
      <c r="E214" s="6">
        <v>122.12</v>
      </c>
      <c r="F214" s="6">
        <v>33.840000000000003</v>
      </c>
      <c r="G214" s="6">
        <v>125.79</v>
      </c>
    </row>
    <row r="215" spans="2:26" ht="15.5" x14ac:dyDescent="0.35">
      <c r="C215" t="s">
        <v>73</v>
      </c>
      <c r="D215" s="6">
        <v>8.36</v>
      </c>
      <c r="E215" s="6">
        <v>15.94</v>
      </c>
      <c r="F215" s="6">
        <v>7.46</v>
      </c>
      <c r="G215" s="6">
        <v>15.86</v>
      </c>
    </row>
    <row r="216" spans="2:26" ht="15.5" x14ac:dyDescent="0.35">
      <c r="C216" t="s">
        <v>230</v>
      </c>
      <c r="D216" s="5">
        <v>382780000000</v>
      </c>
      <c r="E216" s="5">
        <v>116260000000</v>
      </c>
      <c r="F216" s="5">
        <v>389890000000</v>
      </c>
      <c r="G216" s="5">
        <v>114380000000</v>
      </c>
    </row>
    <row r="217" spans="2:26" ht="15.5" x14ac:dyDescent="0.35">
      <c r="C217" t="s">
        <v>231</v>
      </c>
      <c r="D217" s="6">
        <v>1.6200000000000003E-2</v>
      </c>
      <c r="E217" s="6">
        <v>3.9000000000000003E-3</v>
      </c>
      <c r="F217" s="6">
        <v>1.4199999999999999E-2</v>
      </c>
      <c r="G217" s="6">
        <v>4.0999999999999995E-3</v>
      </c>
    </row>
    <row r="218" spans="2:26" ht="15.5" x14ac:dyDescent="0.35">
      <c r="C218" t="s">
        <v>232</v>
      </c>
      <c r="D218" s="6">
        <v>2.6600000000000002E-2</v>
      </c>
      <c r="E218" s="6">
        <v>5.7999999999999996E-3</v>
      </c>
      <c r="F218" s="6">
        <v>2.1099999999999997E-2</v>
      </c>
      <c r="G218" s="6">
        <v>6.0999999999999995E-3</v>
      </c>
    </row>
    <row r="219" spans="2:26" ht="15.5" x14ac:dyDescent="0.35">
      <c r="C219" t="s">
        <v>233</v>
      </c>
      <c r="D219" s="6">
        <v>2.46E-2</v>
      </c>
      <c r="E219" s="6">
        <v>5.5000000000000005E-3</v>
      </c>
      <c r="F219" s="6">
        <v>2.4799999999999999E-2</v>
      </c>
      <c r="G219" s="6">
        <v>5.8999999999999999E-3</v>
      </c>
    </row>
    <row r="220" spans="2:26" ht="15.5" x14ac:dyDescent="0.35">
      <c r="C220" t="s">
        <v>234</v>
      </c>
      <c r="D220" s="6">
        <v>10.53</v>
      </c>
      <c r="E220" s="6">
        <v>2.82</v>
      </c>
      <c r="F220" s="6">
        <v>12.07</v>
      </c>
      <c r="G220" s="6">
        <v>3.1</v>
      </c>
    </row>
    <row r="221" spans="2:26" ht="15.5" x14ac:dyDescent="0.35">
      <c r="C221" t="s">
        <v>235</v>
      </c>
      <c r="D221" s="5">
        <v>13188000000000</v>
      </c>
      <c r="E221" s="5">
        <v>13773000000000</v>
      </c>
      <c r="F221" s="5">
        <v>13683000000000</v>
      </c>
      <c r="G221" s="5">
        <v>13327000000000</v>
      </c>
    </row>
    <row r="222" spans="2:26" ht="15.5" x14ac:dyDescent="0.35">
      <c r="C222" t="s">
        <v>236</v>
      </c>
      <c r="D222" s="6">
        <v>0.76</v>
      </c>
      <c r="E222" s="6">
        <v>0.71</v>
      </c>
      <c r="F222" s="6">
        <v>0.71</v>
      </c>
      <c r="G222" s="6">
        <v>0.77</v>
      </c>
    </row>
    <row r="223" spans="2:26" ht="15.5" x14ac:dyDescent="0.35">
      <c r="C223" t="s">
        <v>237</v>
      </c>
      <c r="D223" s="6">
        <v>5562.36</v>
      </c>
      <c r="E223" s="6">
        <v>5894.39</v>
      </c>
      <c r="F223" s="6">
        <v>5856.2</v>
      </c>
      <c r="G223" s="6">
        <v>5737.85</v>
      </c>
    </row>
    <row r="224" spans="2:26" ht="15.5" x14ac:dyDescent="0.35">
      <c r="C224" t="s">
        <v>238</v>
      </c>
      <c r="D224" s="6">
        <v>0.76</v>
      </c>
      <c r="E224" s="6">
        <v>0.71</v>
      </c>
      <c r="F224" s="6">
        <v>0.71</v>
      </c>
      <c r="G224" s="6">
        <v>0.77</v>
      </c>
    </row>
    <row r="225" spans="3:26" ht="15.5" x14ac:dyDescent="0.35">
      <c r="C225" t="s">
        <v>239</v>
      </c>
      <c r="D225" s="6">
        <v>5557.33</v>
      </c>
      <c r="E225" s="6">
        <v>5889.36</v>
      </c>
      <c r="F225" s="6">
        <v>5851.18</v>
      </c>
      <c r="G225" s="6">
        <v>5732.82</v>
      </c>
    </row>
    <row r="226" spans="3:26" ht="15.5" x14ac:dyDescent="0.35">
      <c r="C226" t="s">
        <v>240</v>
      </c>
      <c r="D226" s="5">
        <v>2000000000</v>
      </c>
      <c r="E226" s="5">
        <v>2000000000</v>
      </c>
      <c r="F226" s="5">
        <v>2000000000</v>
      </c>
      <c r="G226" s="5">
        <v>3000000000</v>
      </c>
    </row>
    <row r="227" spans="3:26" ht="15.5" x14ac:dyDescent="0.35">
      <c r="C227" t="s">
        <v>241</v>
      </c>
      <c r="D227" s="5">
        <v>1000000000</v>
      </c>
      <c r="E227" s="5">
        <v>1000000000</v>
      </c>
      <c r="F227" s="5">
        <v>2000000000</v>
      </c>
      <c r="G227" s="5">
        <v>2000000000</v>
      </c>
    </row>
    <row r="228" spans="3:26" ht="15.5" x14ac:dyDescent="0.35">
      <c r="C228" t="s">
        <v>242</v>
      </c>
      <c r="D228" s="5">
        <v>10290000000000</v>
      </c>
      <c r="E228" s="5">
        <v>10905000000000</v>
      </c>
      <c r="F228" s="5">
        <v>10834000000000</v>
      </c>
      <c r="G228" s="5">
        <v>10615000000000</v>
      </c>
    </row>
    <row r="229" spans="3:26" ht="15.5" x14ac:dyDescent="0.35">
      <c r="C229" t="s">
        <v>24</v>
      </c>
      <c r="D229" s="5">
        <v>3000000000</v>
      </c>
      <c r="E229" s="5">
        <v>3000000000</v>
      </c>
      <c r="F229" s="5">
        <v>4000000000</v>
      </c>
      <c r="G229" s="5">
        <v>5000000000</v>
      </c>
    </row>
    <row r="230" spans="3:26" ht="15.5" x14ac:dyDescent="0.35">
      <c r="C230" t="s">
        <v>21</v>
      </c>
      <c r="D230" s="5">
        <v>-3626000000000</v>
      </c>
      <c r="E230" s="5">
        <v>-3534000000000</v>
      </c>
      <c r="F230" s="5">
        <v>-3530000000000</v>
      </c>
      <c r="G230" s="5">
        <v>-3441000000000</v>
      </c>
    </row>
    <row r="231" spans="3:26" ht="15.5" x14ac:dyDescent="0.35">
      <c r="C231" t="s">
        <v>243</v>
      </c>
      <c r="D231" s="5">
        <v>5581000000000</v>
      </c>
      <c r="E231" s="5">
        <v>6241000000000</v>
      </c>
      <c r="F231" s="5">
        <v>6250000000000</v>
      </c>
      <c r="G231" s="5">
        <v>6045000000000</v>
      </c>
    </row>
    <row r="232" spans="3:26" ht="15.5" x14ac:dyDescent="0.35">
      <c r="C232" t="s">
        <v>244</v>
      </c>
      <c r="D232" s="5">
        <v>62000000000</v>
      </c>
      <c r="E232" s="5">
        <v>-22000000000</v>
      </c>
      <c r="F232" s="5">
        <v>89000000000</v>
      </c>
      <c r="G232" s="5">
        <v>-89000000000</v>
      </c>
    </row>
    <row r="233" spans="3:26" ht="15.5" x14ac:dyDescent="0.35">
      <c r="C233" t="s">
        <v>245</v>
      </c>
      <c r="D233" s="5">
        <v>-146000000000</v>
      </c>
      <c r="E233" s="5">
        <v>-225000000000</v>
      </c>
      <c r="F233" s="5">
        <v>-156000000000</v>
      </c>
      <c r="G233" s="5">
        <v>-250000000000</v>
      </c>
    </row>
    <row r="234" spans="3:26" ht="15.5" x14ac:dyDescent="0.35">
      <c r="C234" t="s">
        <v>13</v>
      </c>
      <c r="D234" s="5">
        <v>-84000000000</v>
      </c>
      <c r="E234" s="5">
        <v>-247000000000</v>
      </c>
      <c r="F234" s="5">
        <v>-68000000000</v>
      </c>
      <c r="G234" s="5">
        <v>-340000000000</v>
      </c>
    </row>
    <row r="235" spans="3:26" ht="15.5" x14ac:dyDescent="0.35">
      <c r="C235" t="s">
        <v>16</v>
      </c>
      <c r="D235" s="6">
        <v>-45.27</v>
      </c>
      <c r="E235" s="6">
        <v>-133.63</v>
      </c>
      <c r="F235" s="6">
        <v>-36.57</v>
      </c>
      <c r="G235" s="6">
        <v>-183.61</v>
      </c>
    </row>
    <row r="236" spans="3:26" ht="15.5" x14ac:dyDescent="0.35">
      <c r="C236" t="s">
        <v>58</v>
      </c>
      <c r="I236" s="6">
        <v>228.14</v>
      </c>
      <c r="J236" s="6">
        <v>460.42</v>
      </c>
      <c r="K236" s="6">
        <v>576.44000000000005</v>
      </c>
      <c r="L236" s="6">
        <v>404.08</v>
      </c>
      <c r="M236" s="6">
        <v>356.7</v>
      </c>
      <c r="N236" s="6">
        <v>288.5</v>
      </c>
      <c r="O236" s="6">
        <v>596.14</v>
      </c>
      <c r="P236" s="6">
        <v>492.7</v>
      </c>
      <c r="Q236" s="6">
        <v>289.36</v>
      </c>
      <c r="R236" s="6">
        <v>380.36</v>
      </c>
      <c r="S236" s="6">
        <v>289.14</v>
      </c>
      <c r="T236" s="6">
        <v>316.29000000000002</v>
      </c>
      <c r="U236" s="6">
        <v>356.14</v>
      </c>
      <c r="V236" s="6">
        <v>285.85000000000002</v>
      </c>
      <c r="W236" s="6">
        <v>188.43</v>
      </c>
      <c r="X236" s="6">
        <v>178.56</v>
      </c>
      <c r="Y236" s="6">
        <v>144.43</v>
      </c>
      <c r="Z236" s="6">
        <v>44.99</v>
      </c>
    </row>
    <row r="237" spans="3:26" ht="15.5" x14ac:dyDescent="0.35">
      <c r="C237" t="s">
        <v>72</v>
      </c>
      <c r="I237" s="6">
        <v>18.32</v>
      </c>
      <c r="J237" s="6">
        <v>7.86</v>
      </c>
      <c r="K237" s="6">
        <v>8.01</v>
      </c>
      <c r="L237" s="6">
        <v>10.25</v>
      </c>
      <c r="M237" s="6">
        <v>9.5</v>
      </c>
      <c r="N237" s="6">
        <v>13.17</v>
      </c>
      <c r="O237" s="6">
        <v>8.39</v>
      </c>
      <c r="P237" s="6">
        <v>8.91</v>
      </c>
      <c r="Q237" s="6">
        <v>18.66</v>
      </c>
      <c r="R237" s="6">
        <v>15.77</v>
      </c>
      <c r="S237" s="6">
        <v>22.13</v>
      </c>
      <c r="T237" s="6">
        <v>15.43</v>
      </c>
      <c r="U237" s="6">
        <v>12.57</v>
      </c>
      <c r="V237" s="6">
        <v>10.67</v>
      </c>
      <c r="W237" s="6">
        <v>9.5500000000000007</v>
      </c>
      <c r="X237" s="6">
        <v>11.76</v>
      </c>
      <c r="Y237" s="6">
        <v>4.71</v>
      </c>
      <c r="Z237" s="6">
        <v>22.23</v>
      </c>
    </row>
    <row r="238" spans="3:26" ht="15.5" x14ac:dyDescent="0.35">
      <c r="C238" t="s">
        <v>75</v>
      </c>
      <c r="I238" s="6">
        <v>2.83</v>
      </c>
      <c r="J238" s="6">
        <v>1.51</v>
      </c>
      <c r="K238" s="6">
        <v>2.21</v>
      </c>
      <c r="L238" s="6">
        <v>2.54</v>
      </c>
      <c r="M238" s="6">
        <v>2.88</v>
      </c>
      <c r="N238" s="6">
        <v>4.08</v>
      </c>
      <c r="O238" s="6">
        <v>3.76</v>
      </c>
      <c r="P238" s="6">
        <v>3.65</v>
      </c>
      <c r="Q238" s="6">
        <v>5.81</v>
      </c>
      <c r="R238" s="6">
        <v>5.5</v>
      </c>
      <c r="S238" s="6">
        <v>7.02</v>
      </c>
      <c r="T238" s="6">
        <v>5.85</v>
      </c>
      <c r="U238" s="6">
        <v>5.16</v>
      </c>
      <c r="V238" s="6">
        <v>3.6</v>
      </c>
      <c r="W238" s="6">
        <v>2.98</v>
      </c>
      <c r="X238" s="6">
        <v>3.86</v>
      </c>
      <c r="Y238" s="6">
        <v>1.25</v>
      </c>
      <c r="Z238" s="6">
        <v>1.74</v>
      </c>
    </row>
    <row r="239" spans="3:26" ht="15.5" x14ac:dyDescent="0.35">
      <c r="C239" t="s">
        <v>246</v>
      </c>
      <c r="I239" s="5">
        <v>799600000000</v>
      </c>
      <c r="J239" s="5">
        <v>1560260000000</v>
      </c>
      <c r="K239" s="5">
        <v>1322980000000</v>
      </c>
      <c r="L239" s="5">
        <v>1122010000000</v>
      </c>
      <c r="M239" s="5">
        <v>770300000000</v>
      </c>
      <c r="N239" s="5">
        <v>680700000000</v>
      </c>
      <c r="O239" s="5">
        <v>1137480000000</v>
      </c>
      <c r="P239" s="5">
        <v>1059200000000</v>
      </c>
    </row>
    <row r="240" spans="3:26" ht="15.5" x14ac:dyDescent="0.35">
      <c r="C240" t="s">
        <v>247</v>
      </c>
      <c r="I240" s="6">
        <v>2.6099999999999998E-2</v>
      </c>
      <c r="J240" s="6">
        <v>5.9299999999999999E-2</v>
      </c>
      <c r="K240" s="6">
        <v>7.0499999999999993E-2</v>
      </c>
      <c r="L240" s="6">
        <v>4.8000000000000001E-2</v>
      </c>
      <c r="M240" s="6">
        <v>4.3099999999999999E-2</v>
      </c>
      <c r="N240" s="6">
        <v>3.8800000000000001E-2</v>
      </c>
      <c r="O240" s="6">
        <v>0.08</v>
      </c>
      <c r="P240" s="6">
        <v>7.2099999999999997E-2</v>
      </c>
      <c r="Q240" s="6">
        <v>5.0599999999999999E-2</v>
      </c>
      <c r="R240" s="6">
        <v>7.2599999999999998E-2</v>
      </c>
      <c r="S240" s="6">
        <v>5.9299999999999999E-2</v>
      </c>
      <c r="T240" s="6">
        <v>7.2900000000000006E-2</v>
      </c>
      <c r="U240" s="6">
        <v>8.8200000000000001E-2</v>
      </c>
      <c r="V240" s="6">
        <v>8.0199999999999994E-2</v>
      </c>
      <c r="W240" s="6">
        <v>6.7199999999999996E-2</v>
      </c>
      <c r="X240" s="6">
        <v>6.9900000000000004E-2</v>
      </c>
      <c r="Y240" s="6">
        <v>6.0299999999999999E-2</v>
      </c>
      <c r="Z240" s="6">
        <v>1.84E-2</v>
      </c>
    </row>
    <row r="241" spans="3:26" ht="15.5" x14ac:dyDescent="0.35">
      <c r="C241" t="s">
        <v>248</v>
      </c>
      <c r="I241" s="6">
        <v>3.9E-2</v>
      </c>
      <c r="J241" s="6">
        <v>8.1799999999999998E-2</v>
      </c>
      <c r="K241" s="6">
        <v>0.1038</v>
      </c>
      <c r="L241" s="6">
        <v>8.1199999999999994E-2</v>
      </c>
      <c r="M241" s="6">
        <v>7.2000000000000008E-2</v>
      </c>
      <c r="N241" s="6">
        <v>6.2800000000000009E-2</v>
      </c>
      <c r="O241" s="6">
        <v>0.1265</v>
      </c>
      <c r="P241" s="6">
        <v>0.1198</v>
      </c>
      <c r="Q241" s="6">
        <v>8.0399999999999985E-2</v>
      </c>
      <c r="R241" s="6">
        <v>0.11470000000000001</v>
      </c>
      <c r="S241" s="6">
        <v>9.8599999999999993E-2</v>
      </c>
      <c r="T241" s="6">
        <v>0.11990000000000001</v>
      </c>
      <c r="U241" s="6">
        <v>0.1535</v>
      </c>
      <c r="V241" s="6">
        <v>0.14560000000000001</v>
      </c>
      <c r="W241" s="6">
        <v>0.1124</v>
      </c>
      <c r="X241" s="6">
        <v>0.1202</v>
      </c>
      <c r="Y241" s="6">
        <v>0.10779999999999999</v>
      </c>
      <c r="Z241" s="6">
        <v>3.6699999999999997E-2</v>
      </c>
    </row>
    <row r="242" spans="3:26" ht="15.5" x14ac:dyDescent="0.35">
      <c r="C242" t="s">
        <v>249</v>
      </c>
      <c r="I242" s="6">
        <v>4.9000000000000002E-2</v>
      </c>
      <c r="J242" s="6">
        <v>0.10890000000000001</v>
      </c>
      <c r="K242" s="6">
        <v>9.7200000000000009E-2</v>
      </c>
      <c r="L242" s="6">
        <v>7.8E-2</v>
      </c>
      <c r="M242" s="6">
        <v>5.0300000000000004E-2</v>
      </c>
      <c r="N242" s="6">
        <v>4.8600000000000004E-2</v>
      </c>
      <c r="O242" s="6">
        <v>9.0899999999999995E-2</v>
      </c>
      <c r="P242" s="6">
        <v>9.5100000000000004E-2</v>
      </c>
      <c r="Q242" s="6">
        <v>6.9500000000000006E-2</v>
      </c>
      <c r="R242" s="6">
        <v>0.11130000000000001</v>
      </c>
      <c r="S242" s="6">
        <v>9.0999999999999998E-2</v>
      </c>
      <c r="T242" s="6">
        <v>8.4700000000000011E-2</v>
      </c>
      <c r="U242" s="6">
        <v>0.10460000000000001</v>
      </c>
      <c r="V242" s="6">
        <v>0.1338</v>
      </c>
      <c r="W242" s="6">
        <v>0.11720000000000001</v>
      </c>
      <c r="X242" s="6">
        <v>0.10679999999999999</v>
      </c>
      <c r="Y242" s="6">
        <v>0.1038</v>
      </c>
      <c r="Z242" s="6">
        <v>0.1103</v>
      </c>
    </row>
    <row r="243" spans="3:26" ht="15.5" x14ac:dyDescent="0.35">
      <c r="C243" t="s">
        <v>250</v>
      </c>
      <c r="I243" s="6">
        <v>6.29</v>
      </c>
      <c r="J243" s="6">
        <v>10.78</v>
      </c>
      <c r="K243" s="6">
        <v>5.92</v>
      </c>
      <c r="L243" s="6">
        <v>4.0199999999999996</v>
      </c>
      <c r="M243" s="6">
        <v>2.86</v>
      </c>
      <c r="N243" s="6">
        <v>3.74</v>
      </c>
      <c r="O243" s="6">
        <v>189.65</v>
      </c>
      <c r="P243" s="6">
        <v>167.61</v>
      </c>
      <c r="Q243" s="6">
        <v>51.64</v>
      </c>
      <c r="R243" s="6">
        <v>33.04</v>
      </c>
      <c r="S243" s="6">
        <v>19.05</v>
      </c>
      <c r="T243" s="6">
        <v>48.78</v>
      </c>
      <c r="U243" s="6">
        <v>351.21</v>
      </c>
      <c r="V243" s="6">
        <v>13.74</v>
      </c>
      <c r="W243" s="6">
        <v>5.23</v>
      </c>
      <c r="X243" s="6">
        <v>4.24</v>
      </c>
      <c r="Y243" s="6">
        <v>3.09</v>
      </c>
      <c r="Z243" s="6">
        <v>1.1000000000000001</v>
      </c>
    </row>
    <row r="244" spans="3:26" ht="15.5" x14ac:dyDescent="0.35">
      <c r="C244" t="s">
        <v>69</v>
      </c>
      <c r="I244" s="6">
        <v>0.71</v>
      </c>
      <c r="J244" s="6">
        <v>0.64</v>
      </c>
      <c r="K244" s="6">
        <v>0.83</v>
      </c>
      <c r="L244" s="6">
        <v>0.83</v>
      </c>
      <c r="M244" s="6">
        <v>0.68</v>
      </c>
      <c r="N244" s="6">
        <v>0.83</v>
      </c>
      <c r="O244" s="6">
        <v>1.06</v>
      </c>
      <c r="P244" s="6">
        <v>1.07</v>
      </c>
      <c r="Q244" s="6">
        <v>1.5</v>
      </c>
      <c r="R244" s="6">
        <v>1.81</v>
      </c>
      <c r="S244" s="6">
        <v>2.1800000000000002</v>
      </c>
      <c r="T244" s="6">
        <v>1.85</v>
      </c>
      <c r="U244" s="6">
        <v>1.93</v>
      </c>
      <c r="V244" s="6">
        <v>1.55</v>
      </c>
      <c r="W244" s="6">
        <v>1.07</v>
      </c>
      <c r="X244" s="6">
        <v>1.41</v>
      </c>
      <c r="Y244" s="6">
        <v>0.51</v>
      </c>
      <c r="Z244" s="6">
        <v>0.82</v>
      </c>
    </row>
    <row r="245" spans="3:26" ht="15.5" x14ac:dyDescent="0.35">
      <c r="C245" t="s">
        <v>66</v>
      </c>
      <c r="I245" s="6">
        <v>5856.2</v>
      </c>
      <c r="J245" s="6">
        <v>5630.13</v>
      </c>
      <c r="K245" s="6">
        <v>5551.51</v>
      </c>
      <c r="L245" s="6">
        <v>4976.2</v>
      </c>
      <c r="M245" s="6">
        <v>4951.6899999999996</v>
      </c>
      <c r="N245" s="6">
        <v>4590.8500000000004</v>
      </c>
      <c r="O245" s="6">
        <v>4712.83</v>
      </c>
      <c r="P245" s="6">
        <v>4111.4399999999996</v>
      </c>
      <c r="Q245" s="6">
        <v>3601.04</v>
      </c>
      <c r="R245" s="5">
        <v>3317</v>
      </c>
      <c r="S245" s="6">
        <v>2931.04</v>
      </c>
      <c r="T245" s="6">
        <v>2638.72</v>
      </c>
      <c r="U245" s="6">
        <v>2320.2600000000002</v>
      </c>
      <c r="V245" s="6">
        <v>1962.92</v>
      </c>
      <c r="W245" s="6">
        <v>1676.37</v>
      </c>
      <c r="X245" s="6">
        <v>1485.12</v>
      </c>
      <c r="Y245" s="6">
        <v>1340.13</v>
      </c>
      <c r="Z245" s="6">
        <v>1224.79</v>
      </c>
    </row>
    <row r="246" spans="3:26" ht="15.5" x14ac:dyDescent="0.35">
      <c r="C246" t="s">
        <v>251</v>
      </c>
      <c r="I246" s="6">
        <v>0.71</v>
      </c>
      <c r="J246" s="6">
        <v>0.64</v>
      </c>
      <c r="K246" s="6">
        <v>0.83</v>
      </c>
      <c r="L246" s="6">
        <v>0.83</v>
      </c>
      <c r="M246" s="6">
        <v>0.69</v>
      </c>
      <c r="N246" s="6">
        <v>0.83</v>
      </c>
      <c r="O246" s="6">
        <v>1.06</v>
      </c>
      <c r="P246" s="6">
        <v>1.07</v>
      </c>
      <c r="Q246" s="6">
        <v>1.5</v>
      </c>
      <c r="R246" s="6">
        <v>1.81</v>
      </c>
      <c r="S246" s="6">
        <v>2.1800000000000002</v>
      </c>
      <c r="T246" s="6">
        <v>1.85</v>
      </c>
      <c r="U246" s="6">
        <v>1.93</v>
      </c>
      <c r="V246" s="6">
        <v>1.56</v>
      </c>
      <c r="W246" s="6">
        <v>1.08</v>
      </c>
      <c r="X246" s="6">
        <v>1.42</v>
      </c>
      <c r="Y246" s="6">
        <v>0.51</v>
      </c>
      <c r="Z246" s="6">
        <v>0.82</v>
      </c>
    </row>
    <row r="247" spans="3:26" ht="15.5" x14ac:dyDescent="0.35">
      <c r="C247" t="s">
        <v>252</v>
      </c>
      <c r="I247" s="6">
        <v>5851.18</v>
      </c>
      <c r="J247" s="6">
        <v>5625.1</v>
      </c>
      <c r="K247" s="6">
        <v>5546.48</v>
      </c>
      <c r="L247" s="6">
        <v>4971.17</v>
      </c>
      <c r="M247" s="6">
        <v>4946.66</v>
      </c>
      <c r="N247" s="6">
        <v>4585.82</v>
      </c>
      <c r="O247" s="6">
        <v>4707.8100000000004</v>
      </c>
      <c r="P247" s="6">
        <v>4110.71</v>
      </c>
      <c r="Q247" s="6">
        <v>3600.31</v>
      </c>
      <c r="R247" s="6">
        <v>3316.87</v>
      </c>
      <c r="S247" s="6">
        <v>2930.91</v>
      </c>
      <c r="T247" s="6">
        <v>2638.59</v>
      </c>
      <c r="U247" s="6">
        <v>2315.23</v>
      </c>
      <c r="V247" s="6">
        <v>1957.89</v>
      </c>
      <c r="W247" s="6">
        <v>1671.34</v>
      </c>
      <c r="X247" s="6">
        <v>1482.81</v>
      </c>
      <c r="Y247" s="6">
        <v>1337.21</v>
      </c>
      <c r="Z247" s="6">
        <v>1220.97</v>
      </c>
    </row>
    <row r="248" spans="3:26" ht="15.5" x14ac:dyDescent="0.35">
      <c r="C248" t="s">
        <v>253</v>
      </c>
      <c r="I248" s="5">
        <v>2000000000</v>
      </c>
      <c r="K248" s="5">
        <v>2000000000</v>
      </c>
      <c r="L248" s="5">
        <v>3000000000</v>
      </c>
      <c r="M248" s="5">
        <v>94000000000</v>
      </c>
      <c r="N248" s="5">
        <v>4000000000</v>
      </c>
      <c r="O248" s="5">
        <v>116000000000</v>
      </c>
      <c r="P248" s="5">
        <v>1000000000</v>
      </c>
      <c r="Q248" s="5">
        <v>11000000000</v>
      </c>
      <c r="R248" s="5">
        <v>64000000000</v>
      </c>
      <c r="S248" s="5">
        <v>294000000000</v>
      </c>
      <c r="T248" s="5">
        <v>201000000000</v>
      </c>
      <c r="V248" s="5">
        <v>91000000000</v>
      </c>
      <c r="W248" s="5">
        <v>596000000000</v>
      </c>
      <c r="X248" s="5">
        <v>626000000000</v>
      </c>
      <c r="Y248" s="5">
        <v>612000000000</v>
      </c>
      <c r="Z248" s="5">
        <v>830000000000</v>
      </c>
    </row>
    <row r="249" spans="3:26" ht="15.5" x14ac:dyDescent="0.35">
      <c r="C249" t="s">
        <v>254</v>
      </c>
      <c r="I249" s="5">
        <v>2000000000</v>
      </c>
      <c r="L249" s="5">
        <v>2000000000</v>
      </c>
      <c r="M249" s="5">
        <v>70000000000</v>
      </c>
      <c r="N249" s="5">
        <v>2000000000</v>
      </c>
      <c r="O249" s="5">
        <v>254000000000</v>
      </c>
      <c r="P249" s="5">
        <v>369000000000</v>
      </c>
      <c r="Q249" s="5">
        <v>265000000000</v>
      </c>
      <c r="R249" s="5">
        <v>38000000000</v>
      </c>
      <c r="S249" s="5">
        <v>75000000000</v>
      </c>
      <c r="T249" s="5">
        <v>102000000000</v>
      </c>
      <c r="U249" s="5">
        <v>33000000000</v>
      </c>
      <c r="V249" s="5">
        <v>44000000000</v>
      </c>
      <c r="W249" s="5">
        <v>67000000000</v>
      </c>
      <c r="X249" s="5">
        <v>67000000000</v>
      </c>
      <c r="Y249" s="5">
        <v>67000000000</v>
      </c>
      <c r="Z249" s="5">
        <v>58000000000</v>
      </c>
    </row>
    <row r="250" spans="3:26" ht="15.5" x14ac:dyDescent="0.35">
      <c r="C250" t="s">
        <v>26</v>
      </c>
      <c r="I250" s="5">
        <v>4000000000</v>
      </c>
      <c r="K250" s="5">
        <v>2000000000</v>
      </c>
      <c r="L250" s="5">
        <v>5000000000</v>
      </c>
      <c r="M250" s="5">
        <v>164000000000</v>
      </c>
      <c r="N250" s="5">
        <v>6000000000</v>
      </c>
      <c r="O250" s="5">
        <v>369000000000</v>
      </c>
      <c r="P250" s="5">
        <v>371000000000</v>
      </c>
      <c r="Q250" s="5">
        <v>276000000000</v>
      </c>
      <c r="R250" s="5">
        <v>102000000000</v>
      </c>
      <c r="S250" s="5">
        <v>368000000000</v>
      </c>
      <c r="T250" s="5">
        <v>303000000000</v>
      </c>
      <c r="U250" s="5">
        <v>33000000000</v>
      </c>
      <c r="V250" s="5">
        <v>135000000000</v>
      </c>
      <c r="W250" s="5">
        <v>663000000000</v>
      </c>
      <c r="X250" s="5">
        <v>693000000000</v>
      </c>
      <c r="Y250" s="5">
        <v>680000000000</v>
      </c>
      <c r="Z250" s="5">
        <v>888000000000</v>
      </c>
    </row>
    <row r="251" spans="3:26" ht="15.5" x14ac:dyDescent="0.35">
      <c r="C251" t="s">
        <v>23</v>
      </c>
      <c r="I251" s="5">
        <v>-3530000000000</v>
      </c>
      <c r="J251" s="5">
        <v>-2525000000000</v>
      </c>
      <c r="K251" s="5">
        <v>-2873000000000</v>
      </c>
      <c r="L251" s="5">
        <v>-3493000000000</v>
      </c>
      <c r="M251" s="5">
        <v>-3211000000000</v>
      </c>
      <c r="N251" s="5">
        <v>-2506000000000</v>
      </c>
      <c r="O251" s="5">
        <v>-2661000000000</v>
      </c>
      <c r="P251" s="5">
        <v>-2162000000000</v>
      </c>
      <c r="Q251" s="5">
        <v>-1322000000000</v>
      </c>
      <c r="R251" s="5">
        <v>-1379000000000</v>
      </c>
      <c r="S251" s="5">
        <v>-1399000000000</v>
      </c>
      <c r="T251" s="5">
        <v>-1053000000000</v>
      </c>
      <c r="U251" s="5">
        <v>-988000000000</v>
      </c>
      <c r="V251" s="5">
        <v>-1329000000000</v>
      </c>
      <c r="W251" s="5">
        <v>-397000000000</v>
      </c>
      <c r="X251" s="5">
        <v>-64000000000</v>
      </c>
      <c r="Y251" s="5">
        <v>63000000000</v>
      </c>
      <c r="Z251" s="5">
        <v>282000000000</v>
      </c>
    </row>
    <row r="252" spans="3:26" ht="15.5" x14ac:dyDescent="0.35">
      <c r="C252" t="s">
        <v>255</v>
      </c>
      <c r="I252" s="5">
        <v>6250000000000</v>
      </c>
      <c r="J252" s="5">
        <v>4984000000000</v>
      </c>
      <c r="K252" s="5">
        <v>4805000000000</v>
      </c>
      <c r="L252" s="5">
        <v>4811000000000</v>
      </c>
      <c r="M252" s="5">
        <v>5499000000000</v>
      </c>
      <c r="N252" s="5">
        <v>4174000000000</v>
      </c>
      <c r="O252" s="5">
        <v>4970000000000</v>
      </c>
      <c r="P252" s="5">
        <v>4093000000000</v>
      </c>
      <c r="Q252" s="5">
        <v>3276000000000</v>
      </c>
      <c r="R252" s="5">
        <v>3069000000000</v>
      </c>
      <c r="S252" s="5">
        <v>3146000000000</v>
      </c>
      <c r="T252" s="5">
        <v>2634000000000</v>
      </c>
      <c r="U252" s="5">
        <v>2304000000000</v>
      </c>
      <c r="V252" s="5">
        <v>1911000000000</v>
      </c>
      <c r="W252" s="5">
        <v>1375000000000</v>
      </c>
      <c r="X252" s="5">
        <v>1147000000000</v>
      </c>
      <c r="Y252" s="5">
        <v>884000000000</v>
      </c>
      <c r="Z252" s="5">
        <v>637000000000</v>
      </c>
    </row>
    <row r="253" spans="3:26" ht="15.5" x14ac:dyDescent="0.35">
      <c r="C253" t="s">
        <v>256</v>
      </c>
      <c r="I253" s="5">
        <v>-204000000000</v>
      </c>
      <c r="J253" s="5">
        <v>695000000000</v>
      </c>
      <c r="K253" s="5">
        <v>179000000000</v>
      </c>
      <c r="L253" s="5">
        <v>1157000000000</v>
      </c>
      <c r="M253" s="5">
        <v>971000000000</v>
      </c>
      <c r="N253" s="5">
        <v>487000000000</v>
      </c>
      <c r="O253" s="5">
        <v>1205000000000</v>
      </c>
      <c r="P253" s="5">
        <v>1361000000000</v>
      </c>
      <c r="Q253" s="5">
        <v>487000000000</v>
      </c>
      <c r="R253" s="5">
        <v>-247000000000</v>
      </c>
      <c r="S253" s="5">
        <v>530000000000</v>
      </c>
      <c r="T253" s="5">
        <v>270000000000</v>
      </c>
      <c r="U253" s="5">
        <v>257000000000</v>
      </c>
      <c r="V253" s="5">
        <v>614000000000</v>
      </c>
      <c r="W253" s="5">
        <v>374000000000</v>
      </c>
      <c r="X253" s="5">
        <v>279000000000</v>
      </c>
      <c r="Y253" s="5">
        <v>310000000000</v>
      </c>
      <c r="Z253" s="5">
        <v>293000000000</v>
      </c>
    </row>
    <row r="254" spans="3:26" ht="15.5" x14ac:dyDescent="0.35">
      <c r="C254" t="s">
        <v>257</v>
      </c>
      <c r="I254" s="5">
        <v>-775000000000</v>
      </c>
      <c r="J254" s="5">
        <v>-535000000000</v>
      </c>
      <c r="K254" s="5">
        <v>-359000000000</v>
      </c>
      <c r="L254" s="5">
        <v>-144000000000</v>
      </c>
      <c r="M254" s="5">
        <v>-106000000000</v>
      </c>
      <c r="N254" s="5">
        <v>-236000000000</v>
      </c>
      <c r="O254" s="5">
        <v>-391000000000</v>
      </c>
      <c r="P254" s="5">
        <v>-607000000000</v>
      </c>
      <c r="Q254" s="5">
        <v>-792000000000</v>
      </c>
      <c r="R254" s="5">
        <v>-1074000000000</v>
      </c>
      <c r="S254" s="5">
        <v>-298000000000</v>
      </c>
      <c r="T254" s="5">
        <v>-447000000000</v>
      </c>
      <c r="U254" s="5">
        <v>-520000000000</v>
      </c>
      <c r="V254" s="5">
        <v>-228000000000</v>
      </c>
      <c r="W254" s="5">
        <v>-233000000000</v>
      </c>
      <c r="X254" s="5">
        <v>-185000000000</v>
      </c>
      <c r="Y254" s="5">
        <v>-74000000000</v>
      </c>
      <c r="Z254" s="5">
        <v>-143000000000</v>
      </c>
    </row>
    <row r="255" spans="3:26" ht="15.5" x14ac:dyDescent="0.35">
      <c r="C255" t="s">
        <v>15</v>
      </c>
      <c r="I255" s="5">
        <v>-979000000000</v>
      </c>
      <c r="J255" s="5">
        <v>160000000000</v>
      </c>
      <c r="K255" s="5">
        <v>-180000000000</v>
      </c>
      <c r="L255" s="5">
        <v>1013000000000</v>
      </c>
      <c r="M255" s="5">
        <v>865000000000</v>
      </c>
      <c r="N255" s="5">
        <v>251000000000</v>
      </c>
      <c r="O255" s="5">
        <v>814000000000</v>
      </c>
      <c r="P255" s="5">
        <v>754000000000</v>
      </c>
      <c r="Q255" s="5">
        <v>-305000000000</v>
      </c>
      <c r="R255" s="5">
        <v>-1321000000000</v>
      </c>
      <c r="S255" s="5">
        <v>232000000000</v>
      </c>
      <c r="T255" s="5">
        <v>-178000000000</v>
      </c>
      <c r="U255" s="5">
        <v>-262000000000</v>
      </c>
      <c r="V255" s="5">
        <v>385000000000</v>
      </c>
      <c r="W255" s="5">
        <v>140000000000</v>
      </c>
      <c r="X255" s="5">
        <v>94000000000</v>
      </c>
      <c r="Y255" s="5">
        <v>235000000000</v>
      </c>
      <c r="Z255" s="5">
        <v>150000000000</v>
      </c>
    </row>
    <row r="256" spans="3:26" ht="15.5" x14ac:dyDescent="0.35">
      <c r="C256" t="s">
        <v>17</v>
      </c>
      <c r="I256" s="6">
        <v>-529.35</v>
      </c>
      <c r="J256" s="6">
        <v>86.6</v>
      </c>
      <c r="K256" s="6">
        <v>-97.24</v>
      </c>
      <c r="L256" s="6">
        <v>547.59</v>
      </c>
      <c r="M256" s="6">
        <v>467.51</v>
      </c>
      <c r="N256" s="6">
        <v>135.84</v>
      </c>
      <c r="O256" s="6">
        <v>439.89</v>
      </c>
      <c r="P256" s="6">
        <v>407.46</v>
      </c>
      <c r="Q256" s="6">
        <v>-164.93</v>
      </c>
      <c r="R256" s="5">
        <v>-714</v>
      </c>
      <c r="S256" s="6">
        <v>125.21</v>
      </c>
      <c r="T256" s="6">
        <v>-95.99</v>
      </c>
      <c r="U256" s="6">
        <v>-141.82</v>
      </c>
      <c r="V256" s="6">
        <v>208.3</v>
      </c>
      <c r="W256" s="6">
        <v>75.849999999999994</v>
      </c>
      <c r="X256" s="6">
        <v>50.9</v>
      </c>
      <c r="Y256" s="6">
        <v>127.12</v>
      </c>
      <c r="Z256" s="6">
        <v>81.260000000000005</v>
      </c>
    </row>
  </sheetData>
  <pageMargins left="0.7" right="0.7" top="0.75" bottom="0.75" header="0.3" footer="0.3"/>
  <ignoredErrors>
    <ignoredError sqref="A1:Z25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5"/>
  <sheetViews>
    <sheetView tabSelected="1" topLeftCell="S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594</v>
      </c>
      <c r="D2" s="2" vm="82">
        <f ca="1">IFERROR(_xlfn.STOCKHISTORY("XIDX:" &amp; $C$1, D3, , 0, 0, 1), "Libur")</f>
        <v>1600</v>
      </c>
      <c r="E2" s="2" vm="83">
        <f ca="1">IFERROR(_xlfn.STOCKHISTORY("XIDX:" &amp; $C$1, E3, , 0, 0, 1), "Libur")</f>
        <v>1525</v>
      </c>
      <c r="H2" s="2" vm="83">
        <f ca="1">IFERROR(INDEX(D2:G2,COUNT(D2:G2)),"")</f>
        <v>1525</v>
      </c>
      <c r="I2" s="2" vm="84">
        <f t="shared" ref="I2:Z2" ca="1" si="0">IFERROR(_xlfn.STOCKHISTORY("XIDX:" &amp; $C$1, I1, , 0, 0, 1), "Libur")</f>
        <v>1650</v>
      </c>
      <c r="J2" s="2" vm="82">
        <f t="shared" ca="1" si="0"/>
        <v>1600</v>
      </c>
      <c r="K2" s="2" vm="85">
        <f t="shared" ca="1" si="0"/>
        <v>1665</v>
      </c>
      <c r="L2" s="2" vm="86">
        <f t="shared" ca="1" si="0"/>
        <v>2370</v>
      </c>
      <c r="M2" s="2" vm="87">
        <f t="shared" ca="1" si="0"/>
        <v>2750</v>
      </c>
      <c r="N2" s="2" vm="88">
        <f t="shared" ca="1" si="0"/>
        <v>2420</v>
      </c>
      <c r="O2" s="2" vm="9">
        <f t="shared" ca="1" si="0"/>
        <v>2250</v>
      </c>
      <c r="P2" s="2" vm="89">
        <f t="shared" ca="1" si="0"/>
        <v>1940</v>
      </c>
      <c r="Q2" s="2" vm="90">
        <f t="shared" ca="1" si="0"/>
        <v>1960</v>
      </c>
      <c r="R2" s="2" vm="91">
        <f t="shared" ca="1" si="0"/>
        <v>1755</v>
      </c>
      <c r="S2" s="2" vm="92">
        <f t="shared" ca="1" si="0"/>
        <v>1300</v>
      </c>
      <c r="T2" s="2" t="str">
        <f t="shared" ca="1" si="0"/>
        <v>Libur</v>
      </c>
      <c r="U2" s="2" vm="93">
        <f t="shared" ca="1" si="0"/>
        <v>2200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613799198000</v>
      </c>
      <c r="E4" s="2">
        <f>IFERROR(INDEX(E51:E500,MATCH($C$4,$C$51:$C$500,0)),"")</f>
        <v>594799409000</v>
      </c>
      <c r="H4" s="2">
        <f>IFERROR(SUM(D4:G4)*(4/MAX(1,COUNT(D4:G4))),"")</f>
        <v>2417197214000</v>
      </c>
      <c r="I4" s="2">
        <f t="shared" ref="I4:Z4" si="1">IFERROR(INDEX(I51:I500,MATCH($C$4,$C$51:$C$500,0)),"")</f>
        <v>2231748811000</v>
      </c>
      <c r="J4" s="2">
        <f t="shared" si="1"/>
        <v>2087601399000</v>
      </c>
      <c r="K4" s="2">
        <f t="shared" si="1"/>
        <v>1890887506000</v>
      </c>
      <c r="L4" s="2">
        <f t="shared" si="1"/>
        <v>1917041442000</v>
      </c>
      <c r="M4" s="2">
        <f t="shared" si="1"/>
        <v>1900893602000</v>
      </c>
      <c r="N4" s="2">
        <f t="shared" si="1"/>
        <v>1829699557000</v>
      </c>
      <c r="O4" s="2">
        <f t="shared" si="1"/>
        <v>1813020278000</v>
      </c>
      <c r="P4" s="2">
        <f t="shared" si="1"/>
        <v>1699657296000</v>
      </c>
      <c r="Q4" s="2">
        <f t="shared" si="1"/>
        <v>1575647308000</v>
      </c>
      <c r="R4" s="2">
        <f t="shared" si="1"/>
        <v>1451356680000</v>
      </c>
      <c r="S4" s="2">
        <f t="shared" si="1"/>
        <v>1306098136000</v>
      </c>
      <c r="T4" s="2">
        <f t="shared" si="1"/>
        <v>1103821775000</v>
      </c>
      <c r="U4" s="2">
        <f t="shared" si="1"/>
        <v>1101684170000</v>
      </c>
      <c r="V4" s="2">
        <f t="shared" si="1"/>
        <v>1087379869000</v>
      </c>
      <c r="W4" s="2">
        <f t="shared" si="1"/>
        <v>972297437000</v>
      </c>
      <c r="X4" s="2">
        <f t="shared" si="1"/>
        <v>929196665000</v>
      </c>
      <c r="Y4" s="2">
        <f t="shared" si="1"/>
        <v>869170910000</v>
      </c>
      <c r="Z4" s="2">
        <f t="shared" si="1"/>
        <v>577598911000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37608561000</v>
      </c>
      <c r="E5" s="2">
        <f>IFERROR(INDEX(E51:E500,MATCH($C$5,$C$51:$C$500,0)),"")</f>
        <v>54327916000</v>
      </c>
      <c r="H5" s="2">
        <f>IFERROR(SUM(D5:G5)*(4/MAX(1,COUNT(D5:G5))),"")</f>
        <v>183872954000</v>
      </c>
      <c r="I5" s="2">
        <f t="shared" ref="I5:Z5" si="2">IFERROR(INDEX(I51:I500,MATCH($C$5,$C$51:$C$500,0)),"")</f>
        <v>151813557000</v>
      </c>
      <c r="J5" s="2">
        <f t="shared" si="2"/>
        <v>165499415000</v>
      </c>
      <c r="K5" s="2">
        <f t="shared" si="2"/>
        <v>136331512000</v>
      </c>
      <c r="L5" s="2">
        <f t="shared" si="2"/>
        <v>142128442000</v>
      </c>
      <c r="M5" s="2">
        <f t="shared" si="2"/>
        <v>171962942000</v>
      </c>
      <c r="N5" s="2">
        <f t="shared" si="2"/>
        <v>137903496000</v>
      </c>
      <c r="O5" s="2">
        <f t="shared" si="2"/>
        <v>219199794000</v>
      </c>
      <c r="P5" s="2">
        <f t="shared" si="2"/>
        <v>203324139000</v>
      </c>
      <c r="Q5" s="2">
        <f t="shared" si="2"/>
        <v>148312987000</v>
      </c>
      <c r="R5" s="2">
        <f t="shared" si="2"/>
        <v>145119664000</v>
      </c>
      <c r="S5" s="2">
        <f t="shared" si="2"/>
        <v>104177380000</v>
      </c>
      <c r="T5" s="2">
        <f t="shared" si="2"/>
        <v>80929476000</v>
      </c>
      <c r="U5" s="2">
        <f t="shared" si="2"/>
        <v>125796473000</v>
      </c>
      <c r="V5" s="2">
        <f t="shared" si="2"/>
        <v>148909089000</v>
      </c>
      <c r="W5" s="2">
        <f t="shared" si="2"/>
        <v>120915340000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1500082961000</v>
      </c>
      <c r="E6" s="2">
        <f>IFERROR(INDEX(E51:E500,MATCH($C$6,$C$51:$C$500,0)),"")</f>
        <v>1534154670000</v>
      </c>
      <c r="H6" s="2">
        <f>IFERROR(INDEX(D6:G6,COUNT(D6:G6)),"")</f>
        <v>1534154670000</v>
      </c>
      <c r="I6" s="2">
        <f t="shared" ref="I6:Z6" si="3">IFERROR(INDEX(I51:I500,MATCH($C$6,$C$51:$C$500,0)),"")</f>
        <v>1479826172000</v>
      </c>
      <c r="J6" s="2">
        <f t="shared" si="3"/>
        <v>1448972508000</v>
      </c>
      <c r="K6" s="2">
        <f t="shared" si="3"/>
        <v>1404432093000</v>
      </c>
      <c r="L6" s="2">
        <f t="shared" si="3"/>
        <v>1403620581000</v>
      </c>
      <c r="M6" s="2">
        <f t="shared" si="3"/>
        <v>1380798261000</v>
      </c>
      <c r="N6" s="2">
        <f t="shared" si="3"/>
        <v>1326287143000</v>
      </c>
      <c r="O6" s="2">
        <f t="shared" si="3"/>
        <v>1306078988000</v>
      </c>
      <c r="P6" s="2">
        <f t="shared" si="3"/>
        <v>1200261863000</v>
      </c>
      <c r="Q6" s="2">
        <f t="shared" si="3"/>
        <v>1116300069000</v>
      </c>
      <c r="R6" s="2">
        <f t="shared" si="3"/>
        <v>1079579612000</v>
      </c>
      <c r="S6" s="2">
        <f t="shared" si="3"/>
        <v>973517334000</v>
      </c>
      <c r="T6" s="2">
        <f t="shared" si="3"/>
        <v>962431483000</v>
      </c>
      <c r="U6" s="2">
        <f t="shared" si="3"/>
        <v>914702952000</v>
      </c>
      <c r="V6" s="2">
        <f t="shared" si="3"/>
        <v>841546479000</v>
      </c>
      <c r="W6" s="2">
        <f t="shared" si="3"/>
        <v>727917390000</v>
      </c>
      <c r="X6" s="2">
        <f t="shared" si="3"/>
        <v>640602050000</v>
      </c>
      <c r="Y6" s="2">
        <f t="shared" si="3"/>
        <v>554921528000</v>
      </c>
      <c r="Z6" s="2">
        <f t="shared" si="3"/>
        <v>507849295000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1.1200000000000001</v>
      </c>
      <c r="E7" s="3">
        <f>IFERROR(INDEX(E51:E500,MATCH($C$7,$C$51:$C$500,0))/1000000000,"")</f>
        <v>1.1200000000000001</v>
      </c>
      <c r="H7" s="3">
        <f>IFERROR(INDEX(D7:G7,COUNT(D7:G7)),"")</f>
        <v>1.1200000000000001</v>
      </c>
      <c r="I7" s="3">
        <f t="shared" ref="I7:Z7" si="4">IFERROR(INDEX(I51:I500,MATCH($C$7,$C$51:$C$500,0))/1000000000,"")</f>
        <v>1.1200000000000001</v>
      </c>
      <c r="J7" s="3">
        <f t="shared" si="4"/>
        <v>1.1200000000000001</v>
      </c>
      <c r="K7" s="3">
        <f t="shared" si="4"/>
        <v>1.1200000000000001</v>
      </c>
      <c r="L7" s="3">
        <f t="shared" si="4"/>
        <v>1.1200000000000001</v>
      </c>
      <c r="M7" s="3">
        <f t="shared" si="4"/>
        <v>1.1200000000000001</v>
      </c>
      <c r="N7" s="3">
        <f t="shared" si="4"/>
        <v>1.1200000000000001</v>
      </c>
      <c r="O7" s="3">
        <f t="shared" si="4"/>
        <v>1.1200000000000001</v>
      </c>
      <c r="P7" s="3">
        <f t="shared" si="4"/>
        <v>1.1200000000000001</v>
      </c>
      <c r="Q7" s="3">
        <f t="shared" si="4"/>
        <v>1.1200000000000001</v>
      </c>
      <c r="R7" s="3">
        <f t="shared" si="4"/>
        <v>1.1200000000000001</v>
      </c>
      <c r="S7" s="3">
        <f t="shared" si="4"/>
        <v>1.1200000000000001</v>
      </c>
      <c r="T7" s="3">
        <f t="shared" si="4"/>
        <v>1.1200000000000001</v>
      </c>
      <c r="U7" s="3">
        <f t="shared" si="4"/>
        <v>1.1200000000000001</v>
      </c>
      <c r="V7" s="3">
        <f t="shared" si="4"/>
        <v>1.1200000000000001</v>
      </c>
      <c r="W7" s="3">
        <f t="shared" si="4"/>
        <v>1.1200000000000001</v>
      </c>
      <c r="X7" s="3">
        <f t="shared" si="4"/>
        <v>1.1200000000000001</v>
      </c>
      <c r="Y7" s="3">
        <f t="shared" si="4"/>
        <v>0.56000000000000005</v>
      </c>
      <c r="Z7" s="3">
        <f t="shared" si="4"/>
        <v>0.56000000000000005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125000000000</v>
      </c>
      <c r="H8" s="2">
        <f>IFERROR(INDEX(D8:G8,COUNT(D8:G8)),"")</f>
        <v>125000000000</v>
      </c>
      <c r="I8" s="2">
        <f t="shared" ref="I8:Z8" si="5">IFERROR(INDEX(I51:I500,MATCH($C$8,$C$51:$C$500,0)),"")</f>
        <v>94000000000</v>
      </c>
      <c r="J8" s="2">
        <f t="shared" si="5"/>
        <v>229000000000</v>
      </c>
      <c r="K8" s="2">
        <f t="shared" si="5"/>
        <v>11000000000</v>
      </c>
      <c r="L8" s="2">
        <f t="shared" si="5"/>
        <v>-74000000000</v>
      </c>
      <c r="M8" s="2">
        <f t="shared" si="5"/>
        <v>350000000000</v>
      </c>
      <c r="N8" s="2">
        <f t="shared" si="5"/>
        <v>44000000000</v>
      </c>
      <c r="O8" s="2">
        <f t="shared" si="5"/>
        <v>144000000000</v>
      </c>
      <c r="P8" s="2">
        <f t="shared" si="5"/>
        <v>-19000000000</v>
      </c>
      <c r="Q8" s="2">
        <f t="shared" si="5"/>
        <v>192000000000</v>
      </c>
      <c r="R8" s="2">
        <f t="shared" si="5"/>
        <v>-8000000000</v>
      </c>
      <c r="S8" s="2">
        <f t="shared" si="5"/>
        <v>182000000000</v>
      </c>
      <c r="T8" s="2">
        <f t="shared" si="5"/>
        <v>44000000000</v>
      </c>
      <c r="U8" s="2">
        <f t="shared" si="5"/>
        <v>52000000000</v>
      </c>
      <c r="V8" s="2">
        <f t="shared" si="5"/>
        <v>64000000000</v>
      </c>
      <c r="W8" s="2">
        <f t="shared" si="5"/>
        <v>6000000000</v>
      </c>
      <c r="X8" s="2">
        <f t="shared" si="5"/>
        <v>78000000000</v>
      </c>
      <c r="Y8" s="2">
        <f t="shared" si="5"/>
        <v>-16000000000</v>
      </c>
      <c r="Z8" s="2">
        <f t="shared" si="5"/>
        <v>115000000000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2.93</v>
      </c>
      <c r="E9" s="3">
        <f>IFERROR(INDEX(E51:E500,MATCH("Free cash flow per share (Quarter)",$C$51:$C$500,0)),"")</f>
        <v>111.16</v>
      </c>
      <c r="H9" s="3">
        <f>IFERROR(INDEX(D9:G9,COUNT(D9:G9)),"")</f>
        <v>111.16</v>
      </c>
      <c r="I9" s="3">
        <f t="shared" ref="I9:Z9" si="6">IFERROR(INDEX(I51:I500,MATCH($C$9,$C$51:$C$500,0)),"")</f>
        <v>83.77</v>
      </c>
      <c r="J9" s="3">
        <f t="shared" si="6"/>
        <v>204.57</v>
      </c>
      <c r="K9" s="3">
        <f t="shared" si="6"/>
        <v>10.06</v>
      </c>
      <c r="L9" s="3">
        <f t="shared" si="6"/>
        <v>-66.290000000000006</v>
      </c>
      <c r="M9" s="3">
        <f t="shared" si="6"/>
        <v>312.85000000000002</v>
      </c>
      <c r="N9" s="3">
        <f t="shared" si="6"/>
        <v>39.090000000000003</v>
      </c>
      <c r="O9" s="3">
        <f t="shared" si="6"/>
        <v>128.24</v>
      </c>
      <c r="P9" s="3">
        <f t="shared" si="6"/>
        <v>-16.84</v>
      </c>
      <c r="Q9" s="3">
        <f t="shared" si="6"/>
        <v>171.73</v>
      </c>
      <c r="R9" s="3">
        <f t="shared" si="6"/>
        <v>-7.58</v>
      </c>
      <c r="S9" s="3">
        <f t="shared" si="6"/>
        <v>162.47</v>
      </c>
      <c r="T9" s="3">
        <f t="shared" si="6"/>
        <v>39.15</v>
      </c>
      <c r="U9" s="3">
        <f t="shared" si="6"/>
        <v>46.42</v>
      </c>
      <c r="V9" s="3">
        <f t="shared" si="6"/>
        <v>57.38</v>
      </c>
      <c r="W9" s="3">
        <f t="shared" si="6"/>
        <v>5.74</v>
      </c>
      <c r="X9" s="3">
        <f t="shared" si="6"/>
        <v>69.66</v>
      </c>
      <c r="Y9" s="3">
        <f t="shared" si="6"/>
        <v>-28.38</v>
      </c>
      <c r="Z9" s="3">
        <f t="shared" si="6"/>
        <v>205.54</v>
      </c>
    </row>
    <row r="10" spans="1:26" ht="15.5" x14ac:dyDescent="0.35">
      <c r="C10" t="s">
        <v>18</v>
      </c>
      <c r="D10" s="3">
        <f ca="1">IFERROR(IF(D9=0,"",D2/D9),"")</f>
        <v>546.07508532423208</v>
      </c>
      <c r="E10" s="3">
        <f ca="1">IFERROR(IF(E9=0,"",E2/E9),"")</f>
        <v>13.718963655991365</v>
      </c>
      <c r="I10" s="3">
        <f t="shared" ref="I10:Z10" ca="1" si="7">IFERROR(IF(I9=0,"",I2/I9),"")</f>
        <v>19.696788826548886</v>
      </c>
      <c r="J10" s="3">
        <f t="shared" ca="1" si="7"/>
        <v>7.8212836681820406</v>
      </c>
      <c r="K10" s="3">
        <f t="shared" ca="1" si="7"/>
        <v>165.50695825049701</v>
      </c>
      <c r="L10" s="3">
        <f t="shared" ca="1" si="7"/>
        <v>-35.751998793181471</v>
      </c>
      <c r="M10" s="3">
        <f t="shared" ca="1" si="7"/>
        <v>8.7901550263704653</v>
      </c>
      <c r="N10" s="3">
        <f t="shared" ca="1" si="7"/>
        <v>61.908416474801733</v>
      </c>
      <c r="O10" s="3">
        <f t="shared" ca="1" si="7"/>
        <v>17.545227698066125</v>
      </c>
      <c r="P10" s="3">
        <f t="shared" ca="1" si="7"/>
        <v>-115.2019002375297</v>
      </c>
      <c r="Q10" s="3">
        <f t="shared" ca="1" si="7"/>
        <v>11.413265009025796</v>
      </c>
      <c r="R10" s="3">
        <f t="shared" ca="1" si="7"/>
        <v>-231.53034300791558</v>
      </c>
      <c r="S10" s="3">
        <f t="shared" ca="1" si="7"/>
        <v>8.0014771957899917</v>
      </c>
      <c r="T10" s="3" t="str">
        <f t="shared" ca="1" si="7"/>
        <v/>
      </c>
      <c r="U10" s="3">
        <f t="shared" ca="1" si="7"/>
        <v>47.393364928909953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471021298000</v>
      </c>
      <c r="E11" s="2">
        <f>IFERROR(INDEX(E51:E500,MATCH($C$11,$C$51:$C$500,0)),"")</f>
        <v>467064745000</v>
      </c>
      <c r="H11" s="2">
        <f>IFERROR(INDEX(D11:G11,COUNT(D11:G11)),"")</f>
        <v>467064745000</v>
      </c>
      <c r="I11" s="2">
        <f t="shared" ref="I11:Z11" si="8">IFERROR(INDEX(I51:I500,MATCH($C$11,$C$51:$C$500,0)),"")</f>
        <v>341559246000</v>
      </c>
      <c r="J11" s="2">
        <f t="shared" si="8"/>
        <v>357823186000</v>
      </c>
      <c r="K11" s="2">
        <f t="shared" si="8"/>
        <v>240043152000</v>
      </c>
      <c r="L11" s="2">
        <f t="shared" si="8"/>
        <v>357020515000</v>
      </c>
      <c r="M11" s="2">
        <f t="shared" si="8"/>
        <v>583296075000</v>
      </c>
      <c r="N11" s="2">
        <f t="shared" si="8"/>
        <v>265312464000</v>
      </c>
      <c r="O11" s="2">
        <f t="shared" si="8"/>
        <v>339047459000</v>
      </c>
      <c r="P11" s="2">
        <f t="shared" si="8"/>
        <v>306116733000</v>
      </c>
      <c r="Q11" s="2">
        <f t="shared" si="8"/>
        <v>450881672000</v>
      </c>
      <c r="R11" s="2">
        <f t="shared" si="8"/>
        <v>372378578000</v>
      </c>
      <c r="S11" s="2">
        <f t="shared" si="8"/>
        <v>422259085000</v>
      </c>
      <c r="T11" s="2">
        <f t="shared" si="8"/>
        <v>321856855000</v>
      </c>
      <c r="U11" s="2">
        <f t="shared" si="8"/>
        <v>316700623000</v>
      </c>
      <c r="V11" s="2">
        <f t="shared" si="8"/>
        <v>292912491000</v>
      </c>
      <c r="W11" s="2">
        <f t="shared" si="8"/>
        <v>256481388000</v>
      </c>
      <c r="X11" s="2">
        <f t="shared" si="8"/>
        <v>252466293000</v>
      </c>
      <c r="Y11" s="2">
        <f t="shared" si="8"/>
        <v>183743362000</v>
      </c>
      <c r="Z11" s="2">
        <f t="shared" si="8"/>
        <v>213488224000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-395000000000</v>
      </c>
      <c r="E12" s="2">
        <f>IFERROR(INDEX(E51:E500,MATCH("Net Debt (Quarter)",$C$51:$C$500,0)),"")</f>
        <v>-425000000000</v>
      </c>
      <c r="H12" s="2">
        <f>IFERROR(INDEX(D12:G12,COUNT(D12:G12)),"")</f>
        <v>-425000000000</v>
      </c>
      <c r="I12" s="2">
        <f t="shared" ref="I12:Z12" si="9">IFERROR(INDEX(I51:I500,MATCH($C$12,$C$51:$C$500,0)),"")</f>
        <v>-285000000000</v>
      </c>
      <c r="J12" s="2">
        <f t="shared" si="9"/>
        <v>-315000000000</v>
      </c>
      <c r="K12" s="2">
        <f t="shared" si="9"/>
        <v>-165000000000</v>
      </c>
      <c r="L12" s="2">
        <f t="shared" si="9"/>
        <v>-303000000000</v>
      </c>
      <c r="M12" s="2">
        <f t="shared" si="9"/>
        <v>-485000000000</v>
      </c>
      <c r="N12" s="2">
        <f t="shared" si="9"/>
        <v>-195000000000</v>
      </c>
      <c r="O12" s="2">
        <f t="shared" si="9"/>
        <v>-275000000000</v>
      </c>
      <c r="P12" s="2">
        <f t="shared" si="9"/>
        <v>-266000000000</v>
      </c>
      <c r="Q12" s="2">
        <f t="shared" si="9"/>
        <v>-380000000000</v>
      </c>
      <c r="R12" s="2">
        <f t="shared" si="9"/>
        <v>-311000000000</v>
      </c>
      <c r="S12" s="2">
        <f t="shared" si="9"/>
        <v>-390000000000</v>
      </c>
      <c r="T12" s="2">
        <f t="shared" si="9"/>
        <v>-283000000000</v>
      </c>
      <c r="U12" s="2">
        <f t="shared" si="9"/>
        <v>-281000000000</v>
      </c>
      <c r="V12" s="2">
        <f t="shared" si="9"/>
        <v>-265000000000</v>
      </c>
      <c r="W12" s="2">
        <f t="shared" si="9"/>
        <v>-251000000000</v>
      </c>
      <c r="X12" s="2">
        <f t="shared" si="9"/>
        <v>-247000000000</v>
      </c>
      <c r="Y12" s="2">
        <f t="shared" si="9"/>
        <v>-180000000000</v>
      </c>
      <c r="Z12" s="2">
        <f t="shared" si="9"/>
        <v>-210000000000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76000000000</v>
      </c>
      <c r="E13" s="2">
        <f>IFERROR(INDEX(E51:E500,MATCH("Total Debt (Quarter)",$C$51:$C$500,0)),"")</f>
        <v>42000000000</v>
      </c>
      <c r="H13" s="2">
        <f>IFERROR(INDEX(D13:G13,COUNT(D13:G13)),"")</f>
        <v>42000000000</v>
      </c>
      <c r="I13" s="2">
        <f t="shared" ref="I13:Z13" si="10">IFERROR(INDEX(I51:I500,MATCH($C$13,$C$51:$C$500,0)),"")</f>
        <v>57000000000</v>
      </c>
      <c r="J13" s="2">
        <f t="shared" si="10"/>
        <v>43000000000</v>
      </c>
      <c r="K13" s="2">
        <f t="shared" si="10"/>
        <v>75000000000</v>
      </c>
      <c r="L13" s="2">
        <f t="shared" si="10"/>
        <v>54000000000</v>
      </c>
      <c r="M13" s="2">
        <f t="shared" si="10"/>
        <v>98000000000</v>
      </c>
      <c r="N13" s="2">
        <f t="shared" si="10"/>
        <v>70000000000</v>
      </c>
      <c r="O13" s="2">
        <f t="shared" si="10"/>
        <v>64000000000</v>
      </c>
      <c r="P13" s="2">
        <f t="shared" si="10"/>
        <v>40000000000</v>
      </c>
      <c r="Q13" s="2">
        <f t="shared" si="10"/>
        <v>71000000000</v>
      </c>
      <c r="R13" s="2">
        <f t="shared" si="10"/>
        <v>62000000000</v>
      </c>
      <c r="S13" s="2">
        <f t="shared" si="10"/>
        <v>32000000000</v>
      </c>
      <c r="T13" s="2">
        <f t="shared" si="10"/>
        <v>39000000000</v>
      </c>
      <c r="U13" s="2">
        <f t="shared" si="10"/>
        <v>35000000000</v>
      </c>
      <c r="V13" s="2">
        <f t="shared" si="10"/>
        <v>28000000000</v>
      </c>
      <c r="W13" s="2">
        <f t="shared" si="10"/>
        <v>5000000000</v>
      </c>
      <c r="X13" s="2">
        <f t="shared" si="10"/>
        <v>6000000000</v>
      </c>
      <c r="Y13" s="2">
        <f t="shared" si="10"/>
        <v>4000000000</v>
      </c>
      <c r="Z13" s="2">
        <f t="shared" si="10"/>
        <v>4000000000</v>
      </c>
    </row>
    <row r="14" spans="1:26" ht="15.5" x14ac:dyDescent="0.35">
      <c r="C14" t="s">
        <v>27</v>
      </c>
      <c r="D14" s="2">
        <f>IFERROR(INDEX(D51:D500,MATCH($C$14,$C$51:$C$500,0)),"")</f>
        <v>-1494000</v>
      </c>
      <c r="E14" s="2">
        <f>IFERROR(INDEX(E51:E500,MATCH($C$14,$C$51:$C$500,0)),"")</f>
        <v>-1932000</v>
      </c>
      <c r="H14" s="2">
        <f>IFERROR(SUM(D14:G14)*(4/MAX(1,COUNT(D14:G14))),"")</f>
        <v>-6852000</v>
      </c>
      <c r="I14" s="2">
        <f t="shared" ref="I14:Z14" si="11">IFERROR(INDEX(I51:I500,MATCH($C$14,$C$51:$C$500,0)),"")</f>
        <v>-32363000</v>
      </c>
      <c r="J14" s="2">
        <f t="shared" si="11"/>
        <v>-51360000</v>
      </c>
      <c r="K14" s="2">
        <f t="shared" si="11"/>
        <v>-68283000</v>
      </c>
      <c r="L14" s="2">
        <f t="shared" si="11"/>
        <v>-171149000</v>
      </c>
      <c r="M14" s="2">
        <f t="shared" si="11"/>
        <v>-123474000</v>
      </c>
      <c r="N14" s="2">
        <f t="shared" si="11"/>
        <v>-78594000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-14330206000</v>
      </c>
      <c r="E15" s="2">
        <f>IFERROR(INDEX(E51:E500,MATCH($C$15,$C$51:$C$500,0)),"")</f>
        <v>-17667384000</v>
      </c>
      <c r="H15" s="2">
        <f>IFERROR(SUM(D15:G15)*(4/MAX(1,COUNT(D15:G15))),"")</f>
        <v>-63995180000</v>
      </c>
      <c r="I15" s="2">
        <f t="shared" ref="I15:Z15" si="12">IFERROR(INDEX(I51:I500,MATCH($C$15,$C$51:$C$500,0)),"")</f>
        <v>-56241032000</v>
      </c>
      <c r="J15" s="2">
        <f t="shared" si="12"/>
        <v>-53610516000</v>
      </c>
      <c r="K15" s="2">
        <f t="shared" si="12"/>
        <v>-45301893000</v>
      </c>
      <c r="L15" s="2">
        <f t="shared" si="12"/>
        <v>-51698206000</v>
      </c>
      <c r="M15" s="2">
        <f t="shared" si="12"/>
        <v>-65067999000</v>
      </c>
      <c r="N15" s="2">
        <f t="shared" si="12"/>
        <v>-51996183000</v>
      </c>
      <c r="O15" s="2">
        <f t="shared" si="12"/>
        <v>-79466786000</v>
      </c>
      <c r="P15" s="2">
        <f t="shared" si="12"/>
        <v>-72191936000</v>
      </c>
      <c r="Q15" s="2">
        <f t="shared" si="12"/>
        <v>-63898628000</v>
      </c>
      <c r="R15" s="2">
        <f t="shared" si="12"/>
        <v>-62333656000</v>
      </c>
      <c r="S15" s="2">
        <f t="shared" si="12"/>
        <v>-36543278000</v>
      </c>
      <c r="T15" s="2">
        <f t="shared" si="12"/>
        <v>-24936967000</v>
      </c>
      <c r="U15" s="2">
        <f t="shared" si="12"/>
        <v>-49960304000</v>
      </c>
      <c r="V15" s="2">
        <f t="shared" si="12"/>
        <v>-55567957000</v>
      </c>
      <c r="W15" s="2">
        <f t="shared" si="12"/>
        <v>-45409223000</v>
      </c>
      <c r="X15" s="2">
        <f t="shared" si="12"/>
        <v>-42988514000</v>
      </c>
      <c r="Y15" s="2">
        <f t="shared" si="12"/>
        <v>-41820302000</v>
      </c>
      <c r="Z15" s="2">
        <f t="shared" si="12"/>
        <v>-38380548000</v>
      </c>
    </row>
    <row r="16" spans="1:26" ht="15.5" x14ac:dyDescent="0.35">
      <c r="C16" t="s">
        <v>29</v>
      </c>
      <c r="D16" s="2">
        <f>IFERROR(INDEX(D51:D500,MATCH($C$16,$C$51:$C$500,0)),"")</f>
        <v>52739317000</v>
      </c>
      <c r="E16" s="2">
        <f>IFERROR(INDEX(E51:E500,MATCH($C$16,$C$51:$C$500,0)),"")</f>
        <v>72976075000</v>
      </c>
      <c r="H16" s="2">
        <f>IFERROR(SUM(D16:G16)*(4/MAX(1,COUNT(D16:G16))),"")</f>
        <v>251430784000</v>
      </c>
      <c r="I16" s="2">
        <f t="shared" ref="I16:Z16" si="13">IFERROR(INDEX(I51:I500,MATCH($C$16,$C$51:$C$500,0)),"")</f>
        <v>220188266000</v>
      </c>
      <c r="J16" s="2">
        <f t="shared" si="13"/>
        <v>209757819000</v>
      </c>
      <c r="K16" s="2">
        <f t="shared" si="13"/>
        <v>191638258000</v>
      </c>
      <c r="L16" s="2">
        <f t="shared" si="13"/>
        <v>201073217000</v>
      </c>
      <c r="M16" s="2">
        <f t="shared" si="13"/>
        <v>211793627000</v>
      </c>
      <c r="N16" s="2">
        <f t="shared" si="13"/>
        <v>214069167000</v>
      </c>
      <c r="O16" s="2">
        <f t="shared" si="13"/>
        <v>301250035000</v>
      </c>
      <c r="P16" s="2">
        <f t="shared" si="13"/>
        <v>272843904000</v>
      </c>
      <c r="Q16" s="2">
        <f t="shared" si="13"/>
        <v>226147921000</v>
      </c>
      <c r="R16" s="2">
        <f t="shared" si="13"/>
        <v>214417056000</v>
      </c>
      <c r="S16" s="2">
        <f t="shared" si="13"/>
        <v>144437708000</v>
      </c>
      <c r="T16" s="2">
        <f t="shared" si="13"/>
        <v>105866443000</v>
      </c>
      <c r="U16" s="2">
        <f t="shared" si="13"/>
        <v>175756777000</v>
      </c>
      <c r="V16" s="2">
        <f t="shared" si="13"/>
        <v>204477046000</v>
      </c>
      <c r="W16" s="2">
        <f t="shared" si="13"/>
        <v>166324563000</v>
      </c>
      <c r="X16" s="2">
        <f t="shared" si="13"/>
        <v>153869036000</v>
      </c>
      <c r="Y16" s="2">
        <f t="shared" si="13"/>
        <v>114092535000</v>
      </c>
      <c r="Z16" s="2">
        <f t="shared" si="13"/>
        <v>109199642000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1792000000000</v>
      </c>
      <c r="E20" s="2">
        <f ca="1">IFERROR(E21*E2,"")</f>
        <v>1708000000000</v>
      </c>
      <c r="H20" s="2">
        <f t="shared" ref="H20:Z20" ca="1" si="14">IFERROR(H21*H2,"")</f>
        <v>1708000000000</v>
      </c>
      <c r="I20" s="2">
        <f t="shared" ca="1" si="14"/>
        <v>1848000000000</v>
      </c>
      <c r="J20" s="2">
        <f t="shared" ca="1" si="14"/>
        <v>1792000000000</v>
      </c>
      <c r="K20" s="2">
        <f t="shared" ca="1" si="14"/>
        <v>1864800000000</v>
      </c>
      <c r="L20" s="2">
        <f t="shared" ca="1" si="14"/>
        <v>2654400000000</v>
      </c>
      <c r="M20" s="2">
        <f t="shared" ca="1" si="14"/>
        <v>3080000000000</v>
      </c>
      <c r="N20" s="2">
        <f t="shared" ca="1" si="14"/>
        <v>2710400000000</v>
      </c>
      <c r="O20" s="2">
        <f t="shared" ca="1" si="14"/>
        <v>2520000000000</v>
      </c>
      <c r="P20" s="2">
        <f t="shared" ca="1" si="14"/>
        <v>2172800000000</v>
      </c>
      <c r="Q20" s="2">
        <f t="shared" ca="1" si="14"/>
        <v>2195200000000</v>
      </c>
      <c r="R20" s="2">
        <f t="shared" ca="1" si="14"/>
        <v>1965600000000</v>
      </c>
      <c r="S20" s="2">
        <f t="shared" ca="1" si="14"/>
        <v>1456000000000</v>
      </c>
      <c r="T20" s="2" t="str">
        <f t="shared" ca="1" si="14"/>
        <v/>
      </c>
      <c r="U20" s="2">
        <f t="shared" ca="1" si="14"/>
        <v>2464000000000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1120000000</v>
      </c>
      <c r="E21" s="2">
        <f>IFERROR(INDEX(E51:E500,MATCH($C$7,$C$51:$C$500,0)),"")</f>
        <v>1120000000</v>
      </c>
      <c r="H21" s="2">
        <f>IFERROR(INDEX(D21:G21,COUNT(D21:G21)),"")</f>
        <v>1120000000</v>
      </c>
      <c r="I21" s="2">
        <f t="shared" ref="I21:Z21" si="15">IFERROR(INDEX(I51:I500,MATCH($C$7,$C$51:$C$500,0)),"")</f>
        <v>1120000000</v>
      </c>
      <c r="J21" s="2">
        <f t="shared" si="15"/>
        <v>1120000000</v>
      </c>
      <c r="K21" s="2">
        <f t="shared" si="15"/>
        <v>1120000000</v>
      </c>
      <c r="L21" s="2">
        <f t="shared" si="15"/>
        <v>1120000000</v>
      </c>
      <c r="M21" s="2">
        <f t="shared" si="15"/>
        <v>1120000000</v>
      </c>
      <c r="N21" s="2">
        <f t="shared" si="15"/>
        <v>1120000000</v>
      </c>
      <c r="O21" s="2">
        <f t="shared" si="15"/>
        <v>1120000000</v>
      </c>
      <c r="P21" s="2">
        <f t="shared" si="15"/>
        <v>1120000000</v>
      </c>
      <c r="Q21" s="2">
        <f t="shared" si="15"/>
        <v>1120000000</v>
      </c>
      <c r="R21" s="2">
        <f t="shared" si="15"/>
        <v>1120000000</v>
      </c>
      <c r="S21" s="2">
        <f t="shared" si="15"/>
        <v>1120000000</v>
      </c>
      <c r="T21" s="2">
        <f t="shared" si="15"/>
        <v>1120000000</v>
      </c>
      <c r="U21" s="2">
        <f t="shared" si="15"/>
        <v>1120000000</v>
      </c>
      <c r="V21" s="2">
        <f t="shared" si="15"/>
        <v>1120000000</v>
      </c>
      <c r="W21" s="2">
        <f t="shared" si="15"/>
        <v>1120000000</v>
      </c>
      <c r="X21" s="2">
        <f t="shared" si="15"/>
        <v>1120000000</v>
      </c>
      <c r="Y21" s="2">
        <f t="shared" si="15"/>
        <v>560000000</v>
      </c>
      <c r="Z21" s="2">
        <f t="shared" si="15"/>
        <v>560000000</v>
      </c>
    </row>
    <row r="23" spans="1:26" ht="15.5" x14ac:dyDescent="0.35">
      <c r="B23" t="s">
        <v>54</v>
      </c>
      <c r="C23" t="s">
        <v>55</v>
      </c>
      <c r="D23" s="3">
        <f>IFERROR(D5/D6*100,"")</f>
        <v>2.5070987390543396</v>
      </c>
      <c r="E23" s="3">
        <f>IFERROR(E5/E6*100,"")</f>
        <v>3.5412280823028102</v>
      </c>
      <c r="H23" s="3">
        <f t="shared" ref="H23:Z23" si="16">IFERROR(H5/H6*100,"")</f>
        <v>11.985294416240313</v>
      </c>
      <c r="I23" s="3">
        <f t="shared" si="16"/>
        <v>10.258877689318229</v>
      </c>
      <c r="J23" s="3">
        <f t="shared" si="16"/>
        <v>11.42184645231378</v>
      </c>
      <c r="K23" s="3">
        <f t="shared" si="16"/>
        <v>9.7072341681385943</v>
      </c>
      <c r="L23" s="3">
        <f t="shared" si="16"/>
        <v>10.125844827577374</v>
      </c>
      <c r="M23" s="3">
        <f t="shared" si="16"/>
        <v>12.453878807427031</v>
      </c>
      <c r="N23" s="3">
        <f t="shared" si="16"/>
        <v>10.397710384801643</v>
      </c>
      <c r="O23" s="3">
        <f t="shared" si="16"/>
        <v>16.78304268072338</v>
      </c>
      <c r="P23" s="3">
        <f t="shared" si="16"/>
        <v>16.939981621327245</v>
      </c>
      <c r="Q23" s="3">
        <f t="shared" si="16"/>
        <v>13.286121816050878</v>
      </c>
      <c r="R23" s="3">
        <f t="shared" si="16"/>
        <v>13.442238292288163</v>
      </c>
      <c r="S23" s="3">
        <f t="shared" si="16"/>
        <v>10.701132518303984</v>
      </c>
      <c r="T23" s="3">
        <f t="shared" si="16"/>
        <v>8.4088558437151626</v>
      </c>
      <c r="U23" s="3">
        <f t="shared" si="16"/>
        <v>13.752713132164462</v>
      </c>
      <c r="V23" s="3">
        <f t="shared" si="16"/>
        <v>17.694695743596593</v>
      </c>
      <c r="W23" s="3">
        <f t="shared" si="16"/>
        <v>16.611134953102301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-0.24557804734907462</v>
      </c>
      <c r="E24" s="4">
        <f>IFERROR(_xlfn.RRI(5,J23,E23),"")</f>
        <v>-0.20880503213353152</v>
      </c>
      <c r="H24" s="4">
        <f t="shared" ref="H24:Z24" si="17">IFERROR(_xlfn.RRI(5,M23,H23),"")</f>
        <v>-7.6409964646163564E-3</v>
      </c>
      <c r="I24" s="4">
        <f t="shared" si="17"/>
        <v>-2.6848253621016838E-3</v>
      </c>
      <c r="J24" s="4">
        <f t="shared" si="17"/>
        <v>-7.4080727704765703E-2</v>
      </c>
      <c r="K24" s="4">
        <f t="shared" si="17"/>
        <v>-0.10538430254926634</v>
      </c>
      <c r="L24" s="4">
        <f t="shared" si="17"/>
        <v>-5.2876510668564913E-2</v>
      </c>
      <c r="M24" s="4">
        <f t="shared" si="17"/>
        <v>-1.5157892023520914E-2</v>
      </c>
      <c r="N24" s="4">
        <f t="shared" si="17"/>
        <v>-5.7362748060586499E-3</v>
      </c>
      <c r="O24" s="4">
        <f t="shared" si="17"/>
        <v>0.14822436530352245</v>
      </c>
      <c r="P24" s="4">
        <f t="shared" si="17"/>
        <v>4.256924671158191E-2</v>
      </c>
      <c r="Q24" s="4">
        <f t="shared" si="17"/>
        <v>-5.5697746452862185E-2</v>
      </c>
      <c r="R24" s="4">
        <f t="shared" si="17"/>
        <v>-4.1450694926129183E-2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146.38</v>
      </c>
      <c r="J25" s="3">
        <f t="shared" si="18"/>
        <v>139.41999999999999</v>
      </c>
      <c r="K25" s="3">
        <f t="shared" si="18"/>
        <v>130.66</v>
      </c>
      <c r="L25" s="3">
        <f t="shared" si="18"/>
        <v>133.37</v>
      </c>
      <c r="M25" s="3">
        <f t="shared" si="18"/>
        <v>131.01</v>
      </c>
      <c r="N25" s="3">
        <f t="shared" si="18"/>
        <v>144.71</v>
      </c>
      <c r="O25" s="3">
        <f t="shared" si="18"/>
        <v>198.02</v>
      </c>
      <c r="P25" s="3">
        <f t="shared" si="18"/>
        <v>179.15</v>
      </c>
      <c r="Q25" s="3">
        <f t="shared" si="18"/>
        <v>144.87</v>
      </c>
      <c r="R25" s="3">
        <f t="shared" si="18"/>
        <v>135.79</v>
      </c>
      <c r="S25" s="3">
        <f t="shared" si="18"/>
        <v>96.33</v>
      </c>
      <c r="T25" s="3">
        <f t="shared" si="18"/>
        <v>72.260000000000005</v>
      </c>
      <c r="U25" s="3">
        <f t="shared" si="18"/>
        <v>112.32</v>
      </c>
      <c r="V25" s="3">
        <f t="shared" si="18"/>
        <v>132.94999999999999</v>
      </c>
      <c r="W25" s="3">
        <f t="shared" si="18"/>
        <v>107.96</v>
      </c>
      <c r="X25" s="3">
        <f t="shared" si="18"/>
        <v>99</v>
      </c>
      <c r="Y25" s="3">
        <f t="shared" si="18"/>
        <v>129.06</v>
      </c>
      <c r="Z25" s="3">
        <f t="shared" si="18"/>
        <v>126.46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2.297483263894895E-3</v>
      </c>
      <c r="J26" s="4">
        <f t="shared" si="19"/>
        <v>-6.7769721730334909E-2</v>
      </c>
      <c r="K26" s="4">
        <f t="shared" si="19"/>
        <v>-6.1173870825610321E-2</v>
      </c>
      <c r="L26" s="4">
        <f t="shared" si="19"/>
        <v>-1.6405847429292963E-2</v>
      </c>
      <c r="M26" s="4">
        <f t="shared" si="19"/>
        <v>-7.1415606993485703E-3</v>
      </c>
      <c r="N26" s="4">
        <f t="shared" si="19"/>
        <v>8.4794305240275758E-2</v>
      </c>
      <c r="O26" s="4">
        <f t="shared" si="19"/>
        <v>0.22338237603286748</v>
      </c>
      <c r="P26" s="4">
        <f t="shared" si="19"/>
        <v>9.7872592845332562E-2</v>
      </c>
      <c r="Q26" s="4">
        <f t="shared" si="19"/>
        <v>1.7321033256422425E-2</v>
      </c>
      <c r="R26" s="4">
        <f t="shared" si="19"/>
        <v>4.6938046051765214E-2</v>
      </c>
      <c r="S26" s="4">
        <f t="shared" si="19"/>
        <v>-5.4530883135806008E-3</v>
      </c>
      <c r="T26" s="4">
        <f t="shared" si="19"/>
        <v>-0.10952596758557409</v>
      </c>
      <c r="U26" s="4">
        <f t="shared" si="19"/>
        <v>-2.3435835792797954E-2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548.03499821428568</v>
      </c>
      <c r="E27" s="3">
        <f>IFERROR(E4/E21,"")</f>
        <v>531.07090089285714</v>
      </c>
      <c r="H27" s="3">
        <f t="shared" ref="H27:Z27" si="20">IFERROR(H4/H21,"")</f>
        <v>2158.2117982142859</v>
      </c>
      <c r="I27" s="3">
        <f t="shared" si="20"/>
        <v>1992.6328669642858</v>
      </c>
      <c r="J27" s="3">
        <f t="shared" si="20"/>
        <v>1863.9298205357143</v>
      </c>
      <c r="K27" s="3">
        <f t="shared" si="20"/>
        <v>1688.2924160714285</v>
      </c>
      <c r="L27" s="3">
        <f t="shared" si="20"/>
        <v>1711.6441446428571</v>
      </c>
      <c r="M27" s="3">
        <f t="shared" si="20"/>
        <v>1697.2264303571428</v>
      </c>
      <c r="N27" s="3">
        <f t="shared" si="20"/>
        <v>1633.66031875</v>
      </c>
      <c r="O27" s="3">
        <f t="shared" si="20"/>
        <v>1618.7681053571428</v>
      </c>
      <c r="P27" s="3">
        <f t="shared" si="20"/>
        <v>1517.5511571428572</v>
      </c>
      <c r="Q27" s="3">
        <f t="shared" si="20"/>
        <v>1406.8279535714287</v>
      </c>
      <c r="R27" s="3">
        <f t="shared" si="20"/>
        <v>1295.8541785714285</v>
      </c>
      <c r="S27" s="3">
        <f t="shared" si="20"/>
        <v>1166.15905</v>
      </c>
      <c r="T27" s="3">
        <f t="shared" si="20"/>
        <v>985.55515624999998</v>
      </c>
      <c r="U27" s="3">
        <f t="shared" si="20"/>
        <v>983.64658035714285</v>
      </c>
      <c r="V27" s="3">
        <f t="shared" si="20"/>
        <v>970.87488303571433</v>
      </c>
      <c r="W27" s="3">
        <f t="shared" si="20"/>
        <v>868.12271160714283</v>
      </c>
      <c r="X27" s="3">
        <f t="shared" si="20"/>
        <v>829.63987946428574</v>
      </c>
      <c r="Y27" s="3">
        <f t="shared" si="20"/>
        <v>1552.0909107142857</v>
      </c>
      <c r="Z27" s="3">
        <f t="shared" si="20"/>
        <v>1031.4266267857142</v>
      </c>
    </row>
    <row r="28" spans="1:26" ht="15.5" x14ac:dyDescent="0.35">
      <c r="C28" t="s">
        <v>61</v>
      </c>
      <c r="D28" s="4">
        <f>IFERROR(_xlfn.RRI(5,I27,D27),"")</f>
        <v>-0.22753964224165246</v>
      </c>
      <c r="E28" s="4">
        <f>IFERROR(_xlfn.RRI(5,J27,E27),"")</f>
        <v>-0.22206270970666353</v>
      </c>
      <c r="H28" s="4">
        <f t="shared" ref="H28:Z28" si="21">IFERROR(_xlfn.RRI(5,M27,H27),"")</f>
        <v>4.9230375918773994E-2</v>
      </c>
      <c r="I28" s="4">
        <f t="shared" si="21"/>
        <v>4.0526405557522516E-2</v>
      </c>
      <c r="J28" s="4">
        <f t="shared" si="21"/>
        <v>2.8605834781783912E-2</v>
      </c>
      <c r="K28" s="4">
        <f t="shared" si="21"/>
        <v>2.1552911437453082E-2</v>
      </c>
      <c r="L28" s="4">
        <f t="shared" si="21"/>
        <v>4.000277455018364E-2</v>
      </c>
      <c r="M28" s="4">
        <f t="shared" si="21"/>
        <v>5.5447730938666062E-2</v>
      </c>
      <c r="N28" s="4">
        <f t="shared" si="21"/>
        <v>6.9746303987491043E-2</v>
      </c>
      <c r="O28" s="4">
        <f t="shared" si="21"/>
        <v>0.10433475662206004</v>
      </c>
      <c r="P28" s="4">
        <f t="shared" si="21"/>
        <v>9.0588341558121677E-2</v>
      </c>
      <c r="Q28" s="4">
        <f t="shared" si="21"/>
        <v>7.6999606590959502E-2</v>
      </c>
      <c r="R28" s="4">
        <f t="shared" si="21"/>
        <v>8.3415396382987783E-2</v>
      </c>
      <c r="S28" s="4">
        <f t="shared" si="21"/>
        <v>7.0467862448253982E-2</v>
      </c>
      <c r="T28" s="4">
        <f t="shared" si="21"/>
        <v>-8.6827644168643303E-2</v>
      </c>
      <c r="U28" s="4">
        <f t="shared" si="21"/>
        <v>-9.4414531807697211E-3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4.9921101707072216E-2</v>
      </c>
      <c r="J29" s="4">
        <f t="shared" si="22"/>
        <v>6.7044236950864769E-2</v>
      </c>
      <c r="K29" s="4">
        <f t="shared" si="22"/>
        <v>-2.0319412161655604E-2</v>
      </c>
      <c r="L29" s="4">
        <f t="shared" si="22"/>
        <v>1.8013892069307792E-2</v>
      </c>
      <c r="M29" s="4">
        <f t="shared" si="22"/>
        <v>-9.4672102826342447E-2</v>
      </c>
      <c r="N29" s="4">
        <f t="shared" si="22"/>
        <v>-0.26921523078476922</v>
      </c>
      <c r="O29" s="4">
        <f t="shared" si="22"/>
        <v>0.10533072843985489</v>
      </c>
      <c r="P29" s="4">
        <f t="shared" si="22"/>
        <v>0.23662594049837785</v>
      </c>
      <c r="Q29" s="4">
        <f t="shared" si="22"/>
        <v>6.6867957876132353E-2</v>
      </c>
      <c r="R29" s="4">
        <f t="shared" si="22"/>
        <v>0.40963355133395613</v>
      </c>
      <c r="S29" s="4">
        <f t="shared" si="22"/>
        <v>0.33310268474951554</v>
      </c>
      <c r="T29" s="4">
        <f t="shared" si="22"/>
        <v>-0.3566595441595441</v>
      </c>
      <c r="U29" s="4">
        <f t="shared" si="22"/>
        <v>-0.15517111696126362</v>
      </c>
      <c r="V29" s="4">
        <f t="shared" si="22"/>
        <v>0.23147462022971468</v>
      </c>
      <c r="W29" s="4">
        <f t="shared" si="22"/>
        <v>9.0505050505050436E-2</v>
      </c>
      <c r="X29" s="4">
        <f t="shared" si="22"/>
        <v>-0.23291492329149235</v>
      </c>
      <c r="Y29" s="4">
        <f t="shared" si="22"/>
        <v>2.0559860825557556E-2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8.3095553624112625E-2</v>
      </c>
      <c r="I30" s="4">
        <f t="shared" si="23"/>
        <v>6.9049298428832909E-2</v>
      </c>
      <c r="J30" s="4">
        <f t="shared" si="23"/>
        <v>0.10403257326298079</v>
      </c>
      <c r="K30" s="4">
        <f t="shared" si="23"/>
        <v>-1.364286416923479E-2</v>
      </c>
      <c r="L30" s="4">
        <f t="shared" si="23"/>
        <v>8.494867878460037E-3</v>
      </c>
      <c r="M30" s="4">
        <f t="shared" si="23"/>
        <v>3.8910237873550496E-2</v>
      </c>
      <c r="N30" s="4">
        <f t="shared" si="23"/>
        <v>9.1997200485807798E-3</v>
      </c>
      <c r="O30" s="4">
        <f t="shared" si="23"/>
        <v>6.669755265769757E-2</v>
      </c>
      <c r="P30" s="4">
        <f t="shared" si="23"/>
        <v>7.8704153759770135E-2</v>
      </c>
      <c r="Q30" s="4">
        <f t="shared" si="23"/>
        <v>8.5637548448807346E-2</v>
      </c>
      <c r="R30" s="4">
        <f t="shared" si="23"/>
        <v>0.11121564298748832</v>
      </c>
      <c r="S30" s="4">
        <f t="shared" si="23"/>
        <v>0.18325092472469118</v>
      </c>
      <c r="T30" s="4">
        <f t="shared" si="23"/>
        <v>1.9403065399405575E-3</v>
      </c>
      <c r="U30" s="4">
        <f t="shared" si="23"/>
        <v>1.3154833382334707E-2</v>
      </c>
      <c r="V30" s="4">
        <f t="shared" si="23"/>
        <v>0.11836134460570431</v>
      </c>
      <c r="W30" s="4">
        <f t="shared" si="23"/>
        <v>4.6384983527679731E-2</v>
      </c>
      <c r="X30" s="4">
        <f t="shared" si="23"/>
        <v>-0.46546953291384313</v>
      </c>
      <c r="Y30" s="4">
        <f t="shared" si="23"/>
        <v>0.50480011898775901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1339.36</v>
      </c>
      <c r="E32" s="3">
        <f>IFERROR(INDEX(E51:E500,MATCH($A$32,$C$51:$C$500,0)),"")</f>
        <v>1369.78</v>
      </c>
      <c r="H32" s="3">
        <f>IFERROR(INDEX(D32:G32,COUNT(D32:G32)),"")</f>
        <v>1369.78</v>
      </c>
      <c r="I32" s="3">
        <f t="shared" ref="I32:Z32" si="24">IFERROR(INDEX(I51:I500,MATCH($C$32,$C$51:$C$500,0)),"")</f>
        <v>1321.27</v>
      </c>
      <c r="J32" s="3">
        <f t="shared" si="24"/>
        <v>1293.72</v>
      </c>
      <c r="K32" s="3">
        <f t="shared" si="24"/>
        <v>1253.96</v>
      </c>
      <c r="L32" s="3">
        <f t="shared" si="24"/>
        <v>1253.23</v>
      </c>
      <c r="M32" s="3">
        <f t="shared" si="24"/>
        <v>1232.8599999999999</v>
      </c>
      <c r="N32" s="3">
        <f t="shared" si="24"/>
        <v>1184.18</v>
      </c>
      <c r="O32" s="3">
        <f t="shared" si="24"/>
        <v>1166.1400000000001</v>
      </c>
      <c r="P32" s="3">
        <f t="shared" si="24"/>
        <v>1071.6600000000001</v>
      </c>
      <c r="Q32" s="3">
        <f t="shared" si="24"/>
        <v>996.7</v>
      </c>
      <c r="R32" s="3">
        <f t="shared" si="24"/>
        <v>963.91</v>
      </c>
      <c r="S32" s="3">
        <f t="shared" si="24"/>
        <v>869.21</v>
      </c>
      <c r="T32" s="3">
        <f t="shared" si="24"/>
        <v>859.31</v>
      </c>
      <c r="U32" s="3">
        <f t="shared" si="24"/>
        <v>816.7</v>
      </c>
      <c r="V32" s="3">
        <f t="shared" si="24"/>
        <v>751.38</v>
      </c>
      <c r="W32" s="3">
        <f t="shared" si="24"/>
        <v>649.92999999999995</v>
      </c>
      <c r="X32" s="3">
        <f t="shared" si="24"/>
        <v>571.97</v>
      </c>
      <c r="Y32" s="3">
        <f t="shared" si="24"/>
        <v>990.93</v>
      </c>
      <c r="Z32" s="3">
        <f t="shared" si="24"/>
        <v>906.87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1.1399999999999999</v>
      </c>
      <c r="E33" s="3">
        <f>IFERROR(INDEX(E51:E500,MATCH($A$33,$C$51:$C$500,0)),"")</f>
        <v>1.17</v>
      </c>
      <c r="H33" s="3">
        <f>IFERROR(INDEX(D33:G33,COUNT(D33:G33)),"")</f>
        <v>1.17</v>
      </c>
      <c r="I33" s="3">
        <f t="shared" ref="I33:Z33" si="25">IFERROR(INDEX(I51:I500,MATCH($C$33,$C$51:$C$500,0)),"")</f>
        <v>1.25</v>
      </c>
      <c r="J33" s="3">
        <f t="shared" si="25"/>
        <v>1.24</v>
      </c>
      <c r="K33" s="3">
        <f t="shared" si="25"/>
        <v>1.33</v>
      </c>
      <c r="L33" s="3">
        <f t="shared" si="25"/>
        <v>1.89</v>
      </c>
      <c r="M33" s="3">
        <f t="shared" si="25"/>
        <v>2.23</v>
      </c>
      <c r="N33" s="3">
        <f t="shared" si="25"/>
        <v>2.04</v>
      </c>
      <c r="O33" s="3">
        <f t="shared" si="25"/>
        <v>1.93</v>
      </c>
      <c r="P33" s="3">
        <f t="shared" si="25"/>
        <v>1.81</v>
      </c>
      <c r="Q33" s="3">
        <f t="shared" si="25"/>
        <v>1.97</v>
      </c>
      <c r="R33" s="3">
        <f t="shared" si="25"/>
        <v>1.82</v>
      </c>
      <c r="S33" s="3">
        <f t="shared" si="25"/>
        <v>1.5</v>
      </c>
      <c r="T33" s="3">
        <f t="shared" si="25"/>
        <v>1.97</v>
      </c>
      <c r="U33" s="3">
        <f t="shared" si="25"/>
        <v>2.69</v>
      </c>
      <c r="V33" s="3">
        <f t="shared" si="25"/>
        <v>2.25</v>
      </c>
      <c r="W33" s="3">
        <f t="shared" si="25"/>
        <v>1.77</v>
      </c>
      <c r="X33" s="3">
        <f t="shared" si="25"/>
        <v>2.0499999999999998</v>
      </c>
      <c r="Y33" s="3">
        <f t="shared" si="25"/>
        <v>1.54</v>
      </c>
      <c r="Z33" s="3">
        <f t="shared" si="25"/>
        <v>1.06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44.47</v>
      </c>
      <c r="E34" s="3">
        <f>IFERROR(INDEX(E51:E500,MATCH($A$34,$C$51:$C$500,0)),"")</f>
        <v>32.5</v>
      </c>
      <c r="H34" s="3">
        <f>IFERROR(INDEX(D34:G34,COUNT(D34:G34)),"")</f>
        <v>32.5</v>
      </c>
      <c r="I34" s="3">
        <f t="shared" ref="I34:Z34" si="26">IFERROR(INDEX(I51:I500,MATCH($C$34,$C$51:$C$500,0)),"")</f>
        <v>11.27</v>
      </c>
      <c r="J34" s="3">
        <f t="shared" si="26"/>
        <v>11.48</v>
      </c>
      <c r="K34" s="3">
        <f t="shared" si="26"/>
        <v>12.74</v>
      </c>
      <c r="L34" s="3">
        <f t="shared" si="26"/>
        <v>17.77</v>
      </c>
      <c r="M34" s="3">
        <f t="shared" si="26"/>
        <v>20.99</v>
      </c>
      <c r="N34" s="3">
        <f t="shared" si="26"/>
        <v>16.72</v>
      </c>
      <c r="O34" s="3">
        <f t="shared" si="26"/>
        <v>11.36</v>
      </c>
      <c r="P34" s="3">
        <f t="shared" si="26"/>
        <v>10.83</v>
      </c>
      <c r="Q34" s="3">
        <f t="shared" si="26"/>
        <v>13.53</v>
      </c>
      <c r="R34" s="3">
        <f t="shared" si="26"/>
        <v>12.92</v>
      </c>
      <c r="S34" s="3">
        <f t="shared" si="26"/>
        <v>13.5</v>
      </c>
      <c r="T34" s="3">
        <f t="shared" si="26"/>
        <v>23.39</v>
      </c>
      <c r="U34" s="3">
        <f t="shared" si="26"/>
        <v>19.59</v>
      </c>
      <c r="V34" s="3">
        <f t="shared" si="26"/>
        <v>12.71</v>
      </c>
      <c r="W34" s="3">
        <f t="shared" si="26"/>
        <v>10.65</v>
      </c>
      <c r="X34" s="3">
        <f t="shared" si="26"/>
        <v>11.82</v>
      </c>
      <c r="Y34" s="3">
        <f t="shared" si="26"/>
        <v>11.85</v>
      </c>
      <c r="Z34" s="3">
        <f t="shared" si="26"/>
        <v>7.59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2.78</v>
      </c>
      <c r="E35" s="3">
        <f>IFERROR(INDEX(E51:E500,MATCH($A$35,$C$51:$C$500,0)),"")</f>
        <v>3.02</v>
      </c>
      <c r="H35" s="3">
        <f>IFERROR(INDEX(D35:G35,COUNT(D35:G35)),"")</f>
        <v>3.02</v>
      </c>
      <c r="I35" s="3">
        <f t="shared" ref="I35:Z35" si="27">IFERROR(INDEX(I51:I500,MATCH($C$35,$C$51:$C$500,0)),"")</f>
        <v>0.83</v>
      </c>
      <c r="J35" s="3">
        <f t="shared" si="27"/>
        <v>0.86</v>
      </c>
      <c r="K35" s="3">
        <f t="shared" si="27"/>
        <v>0.99</v>
      </c>
      <c r="L35" s="3">
        <f t="shared" si="27"/>
        <v>1.38</v>
      </c>
      <c r="M35" s="3">
        <f t="shared" si="27"/>
        <v>1.62</v>
      </c>
      <c r="N35" s="3">
        <f t="shared" si="27"/>
        <v>1.48</v>
      </c>
      <c r="O35" s="3">
        <f t="shared" si="27"/>
        <v>1.39</v>
      </c>
      <c r="P35" s="3">
        <f t="shared" si="27"/>
        <v>1.28</v>
      </c>
      <c r="Q35" s="3">
        <f t="shared" si="27"/>
        <v>1.39</v>
      </c>
      <c r="R35" s="3">
        <f t="shared" si="27"/>
        <v>1.35</v>
      </c>
      <c r="S35" s="3">
        <f t="shared" si="27"/>
        <v>1.1100000000000001</v>
      </c>
      <c r="T35" s="3">
        <f t="shared" si="27"/>
        <v>1.71</v>
      </c>
      <c r="U35" s="3">
        <f t="shared" si="27"/>
        <v>2.2400000000000002</v>
      </c>
      <c r="V35" s="3">
        <f t="shared" si="27"/>
        <v>1.74</v>
      </c>
      <c r="W35" s="3">
        <f t="shared" si="27"/>
        <v>1.32</v>
      </c>
      <c r="X35" s="3">
        <f t="shared" si="27"/>
        <v>1.41</v>
      </c>
      <c r="Y35" s="3">
        <f t="shared" si="27"/>
        <v>0.99</v>
      </c>
      <c r="Z35" s="3">
        <f t="shared" si="27"/>
        <v>0.93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613799198000</v>
      </c>
      <c r="E51" s="5">
        <v>594799409000</v>
      </c>
      <c r="F51" s="5">
        <v>603555249000</v>
      </c>
      <c r="G51" s="5">
        <v>542093664000</v>
      </c>
      <c r="I51" s="5">
        <v>2231748811000</v>
      </c>
      <c r="J51" s="5">
        <v>2087601399000</v>
      </c>
      <c r="K51" s="5">
        <v>1890887506000</v>
      </c>
      <c r="L51" s="5">
        <v>1917041442000</v>
      </c>
      <c r="M51" s="5">
        <v>1900893602000</v>
      </c>
      <c r="N51" s="5">
        <v>1829699557000</v>
      </c>
      <c r="O51" s="5">
        <v>1813020278000</v>
      </c>
      <c r="P51" s="5">
        <v>1699657296000</v>
      </c>
      <c r="Q51" s="5">
        <v>1575647308000</v>
      </c>
      <c r="R51" s="5">
        <v>1451356680000</v>
      </c>
      <c r="S51" s="5">
        <v>1306098136000</v>
      </c>
      <c r="T51" s="5">
        <v>1103821775000</v>
      </c>
      <c r="U51" s="5">
        <v>1101684170000</v>
      </c>
      <c r="V51" s="5">
        <v>1087379869000</v>
      </c>
      <c r="W51" s="5">
        <v>972297437000</v>
      </c>
      <c r="X51" s="5">
        <v>929196665000</v>
      </c>
      <c r="Y51" s="5">
        <v>869170910000</v>
      </c>
      <c r="Z51" s="5">
        <v>577598911000</v>
      </c>
    </row>
    <row r="52" spans="2:26" ht="15.5" x14ac:dyDescent="0.35">
      <c r="C52" t="s">
        <v>92</v>
      </c>
      <c r="D52" s="5">
        <v>-800820000</v>
      </c>
      <c r="E52" s="5">
        <v>-980193000</v>
      </c>
      <c r="F52" s="5">
        <v>-8835102000</v>
      </c>
      <c r="G52" s="5">
        <v>-1003755000</v>
      </c>
      <c r="I52" s="5">
        <v>-12133570000</v>
      </c>
      <c r="J52" s="5">
        <v>9352112000</v>
      </c>
      <c r="K52" s="5">
        <v>-10004853000</v>
      </c>
      <c r="L52" s="5">
        <v>-7246569000</v>
      </c>
      <c r="M52" s="5">
        <v>25237314000</v>
      </c>
      <c r="N52" s="5">
        <v>-24169488000</v>
      </c>
      <c r="O52" s="5">
        <v>-2583455000</v>
      </c>
      <c r="P52" s="5">
        <v>2672171000</v>
      </c>
      <c r="Q52" s="5">
        <v>-13936306000</v>
      </c>
      <c r="R52" s="5">
        <v>-6963736000</v>
      </c>
      <c r="S52" s="5">
        <v>-3717050000</v>
      </c>
    </row>
    <row r="53" spans="2:26" ht="15.5" x14ac:dyDescent="0.35">
      <c r="C53" t="s">
        <v>85</v>
      </c>
      <c r="D53" s="5">
        <v>-307367797000</v>
      </c>
      <c r="E53" s="5">
        <v>-293421685000</v>
      </c>
      <c r="F53" s="5">
        <v>-276741302000</v>
      </c>
      <c r="G53" s="5">
        <v>-248964995000</v>
      </c>
      <c r="I53" s="5">
        <v>-1019007827000</v>
      </c>
      <c r="J53" s="5">
        <v>-990579130000</v>
      </c>
      <c r="K53" s="5">
        <v>-915647879000</v>
      </c>
      <c r="L53" s="5">
        <v>-910918060000</v>
      </c>
      <c r="M53" s="5">
        <v>-905125390000</v>
      </c>
      <c r="N53" s="5">
        <v>-897710889000</v>
      </c>
      <c r="O53" s="5">
        <v>-839538301000</v>
      </c>
      <c r="P53" s="5">
        <v>-774247594000</v>
      </c>
      <c r="Q53" s="5">
        <v>-681690889000</v>
      </c>
      <c r="R53" s="5">
        <v>-649918928000</v>
      </c>
      <c r="S53" s="5">
        <v>-628364919000</v>
      </c>
      <c r="T53" s="5">
        <v>-518602093000</v>
      </c>
      <c r="U53" s="5">
        <v>-441028093000</v>
      </c>
      <c r="V53" s="5">
        <v>-436269979000</v>
      </c>
      <c r="W53" s="5">
        <v>-349019084000</v>
      </c>
      <c r="X53" s="5">
        <v>-341549889000</v>
      </c>
      <c r="Y53" s="5">
        <v>-333094956000</v>
      </c>
      <c r="Z53" s="5">
        <v>-203925420000</v>
      </c>
    </row>
    <row r="54" spans="2:26" ht="15.5" x14ac:dyDescent="0.35">
      <c r="C54" t="s">
        <v>86</v>
      </c>
      <c r="D54" s="5">
        <v>306431401000</v>
      </c>
      <c r="E54" s="5">
        <v>301377724000</v>
      </c>
      <c r="F54" s="5">
        <v>326813947000</v>
      </c>
      <c r="G54" s="5">
        <v>293128669000</v>
      </c>
      <c r="I54" s="5">
        <v>1212740984000</v>
      </c>
      <c r="J54" s="5">
        <v>1097022269000</v>
      </c>
      <c r="K54" s="5">
        <v>975239627000</v>
      </c>
      <c r="L54" s="5">
        <v>1006123382000</v>
      </c>
      <c r="M54" s="5">
        <v>995768212000</v>
      </c>
      <c r="N54" s="5">
        <v>931988668000</v>
      </c>
      <c r="O54" s="5">
        <v>973481977000</v>
      </c>
      <c r="P54" s="5">
        <v>925409702000</v>
      </c>
      <c r="Q54" s="5">
        <v>893956419000</v>
      </c>
      <c r="R54" s="5">
        <v>801437752000</v>
      </c>
      <c r="S54" s="5">
        <v>677733217000</v>
      </c>
      <c r="T54" s="5">
        <v>585219682000</v>
      </c>
      <c r="U54" s="5">
        <v>660656077000</v>
      </c>
      <c r="V54" s="5">
        <v>651109890000</v>
      </c>
      <c r="W54" s="5">
        <v>623278353000</v>
      </c>
      <c r="X54" s="5">
        <v>587646776000</v>
      </c>
      <c r="Y54" s="5">
        <v>536075954000</v>
      </c>
      <c r="Z54" s="5">
        <v>373673491000</v>
      </c>
    </row>
    <row r="55" spans="2:26" ht="15.5" x14ac:dyDescent="0.35">
      <c r="C55" t="s">
        <v>87</v>
      </c>
      <c r="D55" s="5">
        <v>-254663469000</v>
      </c>
      <c r="E55" s="5">
        <v>-228929947000</v>
      </c>
      <c r="F55" s="5">
        <v>-326446662000</v>
      </c>
      <c r="G55" s="5">
        <v>-238621832000</v>
      </c>
      <c r="I55" s="5">
        <v>-996514677000</v>
      </c>
      <c r="J55" s="5">
        <v>-890619816000</v>
      </c>
      <c r="K55" s="5">
        <v>-785189616000</v>
      </c>
      <c r="L55" s="5">
        <v>-807776006000</v>
      </c>
      <c r="M55" s="5">
        <v>-787166177000</v>
      </c>
      <c r="N55" s="5">
        <v>-721272562000</v>
      </c>
      <c r="O55" s="5">
        <v>-676858254000</v>
      </c>
      <c r="P55" s="5">
        <v>-658099985000</v>
      </c>
      <c r="Q55" s="5">
        <v>-673990396000</v>
      </c>
      <c r="R55" s="5">
        <v>-597805393000</v>
      </c>
      <c r="S55" s="5">
        <v>-550994859000</v>
      </c>
      <c r="T55" s="5">
        <v>-490749157000</v>
      </c>
      <c r="U55" s="5">
        <v>-493576902000</v>
      </c>
      <c r="V55" s="5">
        <v>-454944024000</v>
      </c>
      <c r="W55" s="5">
        <v>-463100615000</v>
      </c>
      <c r="X55" s="5">
        <v>-437625036000</v>
      </c>
      <c r="Y55" s="5">
        <v>-427853000000</v>
      </c>
      <c r="Z55" s="5">
        <v>-271301914000</v>
      </c>
    </row>
    <row r="56" spans="2:26" ht="15.5" x14ac:dyDescent="0.35">
      <c r="C56" t="s">
        <v>88</v>
      </c>
      <c r="D56" s="5">
        <v>-199406269000</v>
      </c>
      <c r="E56" s="5">
        <v>-173165780000</v>
      </c>
      <c r="F56" s="5">
        <v>-249774754000</v>
      </c>
      <c r="G56" s="5">
        <v>-183262729000</v>
      </c>
      <c r="I56" s="5">
        <v>-757501814000</v>
      </c>
      <c r="J56" s="5">
        <v>-680466078000</v>
      </c>
      <c r="K56" s="5">
        <v>-589042269000</v>
      </c>
      <c r="L56" s="5">
        <v>-627990308000</v>
      </c>
      <c r="M56" s="5">
        <v>-621836397000</v>
      </c>
      <c r="N56" s="5">
        <v>-537105963000</v>
      </c>
      <c r="O56" s="5">
        <v>-528370142000</v>
      </c>
      <c r="P56" s="5">
        <v>-533559771000</v>
      </c>
      <c r="Q56" s="5">
        <v>-542245518000</v>
      </c>
      <c r="R56" s="5">
        <v>-472688284000</v>
      </c>
      <c r="S56" s="5">
        <v>-426190902000</v>
      </c>
      <c r="T56" s="5">
        <v>-380215834000</v>
      </c>
      <c r="U56" s="5">
        <v>-403986180000</v>
      </c>
      <c r="V56" s="5">
        <v>-366223366000</v>
      </c>
      <c r="W56" s="5">
        <v>-390755957000</v>
      </c>
      <c r="X56" s="5">
        <v>-370682132000</v>
      </c>
      <c r="Y56" s="5">
        <v>-325981349000</v>
      </c>
      <c r="Z56" s="5">
        <v>-214858024000</v>
      </c>
    </row>
    <row r="57" spans="2:26" ht="15.5" x14ac:dyDescent="0.35">
      <c r="C57" t="s">
        <v>89</v>
      </c>
      <c r="D57" s="5">
        <v>-61002270000</v>
      </c>
      <c r="E57" s="5">
        <v>-59197231000</v>
      </c>
      <c r="F57" s="5">
        <v>-81022800000</v>
      </c>
      <c r="G57" s="5">
        <v>-57612471000</v>
      </c>
      <c r="I57" s="5">
        <v>-248373478000</v>
      </c>
      <c r="J57" s="5">
        <v>-219181388000</v>
      </c>
      <c r="K57" s="5">
        <v>-208474090000</v>
      </c>
      <c r="L57" s="5">
        <v>-202436886000</v>
      </c>
      <c r="M57" s="5">
        <v>-183952113000</v>
      </c>
      <c r="N57" s="5">
        <v>-190872591000</v>
      </c>
      <c r="O57" s="5">
        <v>-151683716000</v>
      </c>
      <c r="P57" s="5">
        <v>-143901017000</v>
      </c>
      <c r="Q57" s="5">
        <v>-141468725000</v>
      </c>
      <c r="R57" s="5">
        <v>-125797244000</v>
      </c>
      <c r="S57" s="5">
        <v>-133205786000</v>
      </c>
      <c r="T57" s="5">
        <v>-107800052000</v>
      </c>
      <c r="U57" s="5">
        <v>-109234252000</v>
      </c>
      <c r="V57" s="5">
        <v>-97578979000</v>
      </c>
      <c r="W57" s="5">
        <v>-89493149000</v>
      </c>
      <c r="X57" s="5">
        <v>-79875792000</v>
      </c>
      <c r="Y57" s="5">
        <v>-90766429000</v>
      </c>
      <c r="Z57" s="5">
        <v>-80649798000</v>
      </c>
    </row>
    <row r="58" spans="2:26" ht="15.5" x14ac:dyDescent="0.35">
      <c r="C58" t="s">
        <v>96</v>
      </c>
      <c r="X58" s="5">
        <v>5014007000</v>
      </c>
      <c r="Y58" s="5">
        <v>463335000</v>
      </c>
      <c r="Z58" s="5">
        <v>26531381000</v>
      </c>
    </row>
    <row r="59" spans="2:26" ht="15.5" x14ac:dyDescent="0.35">
      <c r="C59" t="s">
        <v>97</v>
      </c>
      <c r="X59" s="5">
        <v>-3780759000</v>
      </c>
      <c r="Y59" s="5">
        <v>-11014570000</v>
      </c>
      <c r="Z59" s="5">
        <v>2610543000</v>
      </c>
    </row>
    <row r="60" spans="2:26" ht="15.5" x14ac:dyDescent="0.35">
      <c r="C60" t="s">
        <v>93</v>
      </c>
      <c r="D60" s="5">
        <v>51767932000</v>
      </c>
      <c r="E60" s="5">
        <v>72447777000</v>
      </c>
      <c r="F60" s="5">
        <v>367285000</v>
      </c>
      <c r="G60" s="5">
        <v>54506837000</v>
      </c>
      <c r="I60" s="5">
        <v>216226307000</v>
      </c>
      <c r="J60" s="5">
        <v>206402453000</v>
      </c>
      <c r="K60" s="5">
        <v>190050011000</v>
      </c>
      <c r="L60" s="5">
        <v>198347376000</v>
      </c>
      <c r="M60" s="5">
        <v>208602035000</v>
      </c>
      <c r="N60" s="5">
        <v>210716106000</v>
      </c>
      <c r="O60" s="5">
        <v>296623723000</v>
      </c>
      <c r="P60" s="5">
        <v>267309717000</v>
      </c>
      <c r="Q60" s="5">
        <v>219966023000</v>
      </c>
      <c r="R60" s="5">
        <v>203632359000</v>
      </c>
      <c r="S60" s="5">
        <v>126738358000</v>
      </c>
      <c r="T60" s="5">
        <v>94470525000</v>
      </c>
      <c r="U60" s="5">
        <v>167079175000</v>
      </c>
      <c r="V60" s="5">
        <v>196165866000</v>
      </c>
      <c r="W60" s="5">
        <v>160177738000</v>
      </c>
      <c r="X60" s="5">
        <v>150021740000</v>
      </c>
      <c r="Y60" s="5">
        <v>108222954000</v>
      </c>
      <c r="Z60" s="5">
        <v>102371577000</v>
      </c>
    </row>
    <row r="61" spans="2:26" ht="15.5" x14ac:dyDescent="0.35">
      <c r="C61" t="s">
        <v>94</v>
      </c>
      <c r="D61" s="5">
        <v>971385000</v>
      </c>
      <c r="E61" s="5">
        <v>528298000</v>
      </c>
      <c r="F61" s="5">
        <v>833898000</v>
      </c>
      <c r="G61" s="5">
        <v>854146000</v>
      </c>
      <c r="I61" s="5">
        <v>3961959000</v>
      </c>
      <c r="J61" s="5">
        <v>3355366000</v>
      </c>
      <c r="K61" s="5">
        <v>1588247000</v>
      </c>
      <c r="L61" s="5">
        <v>2725841000</v>
      </c>
      <c r="M61" s="5">
        <v>3191592000</v>
      </c>
      <c r="N61" s="5">
        <v>3353061000</v>
      </c>
      <c r="O61" s="5">
        <v>4626312000</v>
      </c>
      <c r="P61" s="5">
        <v>5534187000</v>
      </c>
      <c r="Q61" s="5">
        <v>6181898000</v>
      </c>
      <c r="R61" s="5">
        <v>10784697000</v>
      </c>
      <c r="S61" s="5">
        <v>17699350000</v>
      </c>
      <c r="T61" s="5">
        <v>11395918000</v>
      </c>
      <c r="U61" s="5">
        <v>8677602000</v>
      </c>
      <c r="V61" s="5">
        <v>8311180000</v>
      </c>
      <c r="W61" s="5">
        <v>6146825000</v>
      </c>
      <c r="X61" s="5">
        <v>3847296000</v>
      </c>
      <c r="Y61" s="5">
        <v>5869581000</v>
      </c>
      <c r="Z61" s="5">
        <v>6828065000</v>
      </c>
    </row>
    <row r="62" spans="2:26" ht="15.5" x14ac:dyDescent="0.35">
      <c r="C62" t="s">
        <v>95</v>
      </c>
      <c r="D62" s="5">
        <v>1216098000</v>
      </c>
      <c r="E62" s="5">
        <v>662788000</v>
      </c>
      <c r="F62" s="5">
        <v>1049078000</v>
      </c>
      <c r="G62" s="5">
        <v>1077534000</v>
      </c>
      <c r="I62" s="5">
        <v>4992903000</v>
      </c>
      <c r="J62" s="5">
        <v>4258408000</v>
      </c>
      <c r="K62" s="5">
        <v>2070663000</v>
      </c>
      <c r="L62" s="5">
        <v>3621237000</v>
      </c>
      <c r="M62" s="5">
        <v>4143833000</v>
      </c>
      <c r="N62" s="5">
        <v>4289569000</v>
      </c>
      <c r="O62" s="5">
        <v>5782890000</v>
      </c>
      <c r="P62" s="5">
        <v>6917734000</v>
      </c>
      <c r="Q62" s="5">
        <v>7727372000</v>
      </c>
      <c r="R62" s="5">
        <v>13480871000</v>
      </c>
      <c r="S62" s="5">
        <v>22139985000</v>
      </c>
      <c r="T62" s="5">
        <v>11395918000</v>
      </c>
      <c r="U62" s="5">
        <v>8677602000</v>
      </c>
      <c r="V62" s="5">
        <v>8311180000</v>
      </c>
      <c r="W62" s="5">
        <v>6146825000</v>
      </c>
      <c r="X62" s="5">
        <v>3847296000</v>
      </c>
      <c r="Y62" s="5">
        <v>5869581000</v>
      </c>
      <c r="Z62" s="5">
        <v>6828065000</v>
      </c>
    </row>
    <row r="63" spans="2:26" ht="15.5" x14ac:dyDescent="0.35">
      <c r="C63" t="s">
        <v>27</v>
      </c>
      <c r="D63" s="5">
        <v>-1494000</v>
      </c>
      <c r="E63" s="5">
        <v>-1932000</v>
      </c>
      <c r="F63" s="5">
        <v>-5364000</v>
      </c>
      <c r="G63" s="5">
        <v>-7881000</v>
      </c>
      <c r="I63" s="5">
        <v>-32363000</v>
      </c>
      <c r="J63" s="5">
        <v>-51360000</v>
      </c>
      <c r="K63" s="5">
        <v>-68283000</v>
      </c>
      <c r="L63" s="5">
        <v>-171149000</v>
      </c>
      <c r="M63" s="5">
        <v>-123474000</v>
      </c>
      <c r="N63" s="5">
        <v>-78594000</v>
      </c>
    </row>
    <row r="64" spans="2:26" ht="15.5" x14ac:dyDescent="0.35">
      <c r="C64" t="s">
        <v>98</v>
      </c>
      <c r="D64" s="5">
        <v>971385000</v>
      </c>
      <c r="E64" s="5">
        <v>528298000</v>
      </c>
      <c r="F64" s="5">
        <v>833898000</v>
      </c>
      <c r="G64" s="5">
        <v>854146000</v>
      </c>
      <c r="I64" s="5">
        <v>3961959000</v>
      </c>
      <c r="J64" s="5">
        <v>3355366000</v>
      </c>
      <c r="K64" s="5">
        <v>1588247000</v>
      </c>
      <c r="L64" s="5">
        <v>2725841000</v>
      </c>
      <c r="M64" s="5">
        <v>3191592000</v>
      </c>
      <c r="N64" s="5">
        <v>3353061000</v>
      </c>
      <c r="O64" s="5">
        <v>4626312000</v>
      </c>
      <c r="P64" s="5">
        <v>5534187000</v>
      </c>
      <c r="Q64" s="5">
        <v>6181898000</v>
      </c>
      <c r="R64" s="5">
        <v>10784697000</v>
      </c>
      <c r="S64" s="5">
        <v>17699350000</v>
      </c>
      <c r="T64" s="5">
        <v>11395918000</v>
      </c>
      <c r="U64" s="5">
        <v>8677602000</v>
      </c>
      <c r="V64" s="5">
        <v>8311180000</v>
      </c>
      <c r="W64" s="5">
        <v>6146825000</v>
      </c>
      <c r="X64" s="5">
        <v>3847296000</v>
      </c>
      <c r="Y64" s="5">
        <v>5869581000</v>
      </c>
      <c r="Z64" s="5">
        <v>6828065000</v>
      </c>
    </row>
    <row r="65" spans="2:26" ht="15.5" x14ac:dyDescent="0.35">
      <c r="C65" t="s">
        <v>29</v>
      </c>
      <c r="D65" s="5">
        <v>52739317000</v>
      </c>
      <c r="E65" s="5">
        <v>72976075000</v>
      </c>
      <c r="F65" s="5">
        <v>1201183000</v>
      </c>
      <c r="G65" s="5">
        <v>55360983000</v>
      </c>
      <c r="I65" s="5">
        <v>220188266000</v>
      </c>
      <c r="J65" s="5">
        <v>209757819000</v>
      </c>
      <c r="K65" s="5">
        <v>191638258000</v>
      </c>
      <c r="L65" s="5">
        <v>201073217000</v>
      </c>
      <c r="M65" s="5">
        <v>211793627000</v>
      </c>
      <c r="N65" s="5">
        <v>214069167000</v>
      </c>
      <c r="O65" s="5">
        <v>301250035000</v>
      </c>
      <c r="P65" s="5">
        <v>272843904000</v>
      </c>
      <c r="Q65" s="5">
        <v>226147921000</v>
      </c>
      <c r="R65" s="5">
        <v>214417056000</v>
      </c>
      <c r="S65" s="5">
        <v>144437708000</v>
      </c>
      <c r="T65" s="5">
        <v>105866443000</v>
      </c>
      <c r="U65" s="5">
        <v>175756777000</v>
      </c>
      <c r="V65" s="5">
        <v>204477046000</v>
      </c>
      <c r="W65" s="5">
        <v>166324563000</v>
      </c>
      <c r="X65" s="5">
        <v>153869036000</v>
      </c>
      <c r="Y65" s="5">
        <v>114092535000</v>
      </c>
      <c r="Z65" s="5">
        <v>109199642000</v>
      </c>
    </row>
    <row r="66" spans="2:26" ht="15.5" x14ac:dyDescent="0.35">
      <c r="C66" t="s">
        <v>28</v>
      </c>
      <c r="D66" s="5">
        <v>-14330206000</v>
      </c>
      <c r="E66" s="5">
        <v>-17667384000</v>
      </c>
      <c r="F66" s="5">
        <v>-1585315000</v>
      </c>
      <c r="G66" s="5">
        <v>-12468589000</v>
      </c>
      <c r="I66" s="5">
        <v>-56241032000</v>
      </c>
      <c r="J66" s="5">
        <v>-53610516000</v>
      </c>
      <c r="K66" s="5">
        <v>-45301893000</v>
      </c>
      <c r="L66" s="5">
        <v>-51698206000</v>
      </c>
      <c r="M66" s="5">
        <v>-65067999000</v>
      </c>
      <c r="N66" s="5">
        <v>-51996183000</v>
      </c>
      <c r="O66" s="5">
        <v>-79466786000</v>
      </c>
      <c r="P66" s="5">
        <v>-72191936000</v>
      </c>
      <c r="Q66" s="5">
        <v>-63898628000</v>
      </c>
      <c r="R66" s="5">
        <v>-62333656000</v>
      </c>
      <c r="S66" s="5">
        <v>-36543278000</v>
      </c>
      <c r="T66" s="5">
        <v>-24936967000</v>
      </c>
      <c r="U66" s="5">
        <v>-49960304000</v>
      </c>
      <c r="V66" s="5">
        <v>-55567957000</v>
      </c>
      <c r="W66" s="5">
        <v>-45409223000</v>
      </c>
      <c r="X66" s="5">
        <v>-42988514000</v>
      </c>
      <c r="Y66" s="5">
        <v>-41820302000</v>
      </c>
      <c r="Z66" s="5">
        <v>-38380548000</v>
      </c>
    </row>
    <row r="67" spans="2:26" ht="15.5" x14ac:dyDescent="0.35">
      <c r="C67" t="s">
        <v>102</v>
      </c>
      <c r="D67" s="5">
        <v>38409111000</v>
      </c>
      <c r="E67" s="5">
        <v>55308691000</v>
      </c>
      <c r="F67" s="5">
        <v>-384132000</v>
      </c>
      <c r="G67" s="5">
        <v>42892394000</v>
      </c>
      <c r="I67" s="5">
        <v>163947234000</v>
      </c>
      <c r="J67" s="5">
        <v>156147303000</v>
      </c>
      <c r="K67" s="5">
        <v>146336365000</v>
      </c>
      <c r="L67" s="5">
        <v>149375011000</v>
      </c>
      <c r="M67" s="5">
        <v>146725628000</v>
      </c>
      <c r="N67" s="5">
        <v>162072984000</v>
      </c>
      <c r="O67" s="5">
        <v>221783249000</v>
      </c>
      <c r="P67" s="5">
        <v>200651968000</v>
      </c>
      <c r="Q67" s="5">
        <v>162249293000</v>
      </c>
      <c r="R67" s="5">
        <v>152083400000</v>
      </c>
      <c r="S67" s="5">
        <v>107894430000</v>
      </c>
      <c r="T67" s="5">
        <v>80929476000</v>
      </c>
      <c r="U67" s="5">
        <v>125796473000</v>
      </c>
      <c r="V67" s="5">
        <v>148909089000</v>
      </c>
      <c r="W67" s="5">
        <v>120915340000</v>
      </c>
      <c r="X67" s="5">
        <v>110880522000</v>
      </c>
      <c r="Y67" s="5">
        <v>72272233000</v>
      </c>
      <c r="Z67" s="5">
        <v>70819094000</v>
      </c>
    </row>
    <row r="68" spans="2:26" ht="15.5" x14ac:dyDescent="0.35">
      <c r="C68" t="s">
        <v>103</v>
      </c>
      <c r="D68" s="5">
        <v>-800820000</v>
      </c>
      <c r="E68" s="5">
        <v>-980193000</v>
      </c>
      <c r="F68" s="5">
        <v>-8835102000</v>
      </c>
      <c r="G68" s="5">
        <v>-1003755000</v>
      </c>
      <c r="I68" s="5">
        <v>-12133570000</v>
      </c>
      <c r="J68" s="5">
        <v>9352112000</v>
      </c>
      <c r="K68" s="5">
        <v>-10004853000</v>
      </c>
      <c r="L68" s="5">
        <v>-7246569000</v>
      </c>
      <c r="M68" s="5">
        <v>25237314000</v>
      </c>
      <c r="N68" s="5">
        <v>-24169488000</v>
      </c>
      <c r="O68" s="5">
        <v>-2583455000</v>
      </c>
      <c r="P68" s="5">
        <v>2672171000</v>
      </c>
      <c r="Q68" s="5">
        <v>-13936306000</v>
      </c>
      <c r="R68" s="5">
        <v>-6963736000</v>
      </c>
      <c r="S68" s="5">
        <v>-3717050000</v>
      </c>
    </row>
    <row r="69" spans="2:26" ht="15.5" x14ac:dyDescent="0.35">
      <c r="C69" t="s">
        <v>104</v>
      </c>
      <c r="D69" s="5">
        <v>-800820000</v>
      </c>
      <c r="E69" s="5">
        <v>-980193000</v>
      </c>
      <c r="F69" s="5">
        <v>-8835102000</v>
      </c>
      <c r="G69" s="5">
        <v>-1003755000</v>
      </c>
      <c r="I69" s="5">
        <v>-12133570000</v>
      </c>
      <c r="J69" s="5">
        <v>9352112000</v>
      </c>
      <c r="K69" s="5">
        <v>-10004853000</v>
      </c>
      <c r="L69" s="5">
        <v>-7246569000</v>
      </c>
      <c r="M69" s="5">
        <v>25237314000</v>
      </c>
      <c r="N69" s="5">
        <v>-24169488000</v>
      </c>
      <c r="O69" s="5">
        <v>-2583455000</v>
      </c>
      <c r="P69" s="5">
        <v>2672171000</v>
      </c>
      <c r="Q69" s="5">
        <v>-13936306000</v>
      </c>
      <c r="R69" s="5">
        <v>-6963736000</v>
      </c>
      <c r="S69" s="5">
        <v>-3717050000</v>
      </c>
    </row>
    <row r="70" spans="2:26" ht="15.5" x14ac:dyDescent="0.35">
      <c r="C70" t="s">
        <v>105</v>
      </c>
      <c r="D70" s="5">
        <v>37608291000</v>
      </c>
      <c r="E70" s="5">
        <v>54328498000</v>
      </c>
      <c r="F70" s="5">
        <v>-9219234000</v>
      </c>
      <c r="G70" s="5">
        <v>41888639000</v>
      </c>
      <c r="I70" s="5">
        <v>151813664000</v>
      </c>
      <c r="J70" s="5">
        <v>165499415000</v>
      </c>
      <c r="K70" s="5">
        <v>136331512000</v>
      </c>
      <c r="L70" s="5">
        <v>142128442000</v>
      </c>
      <c r="M70" s="5">
        <v>171962942000</v>
      </c>
      <c r="N70" s="5">
        <v>137903496000</v>
      </c>
      <c r="O70" s="5">
        <v>219199794000</v>
      </c>
      <c r="P70" s="5">
        <v>203324139000</v>
      </c>
      <c r="Q70" s="5">
        <v>148312987000</v>
      </c>
      <c r="R70" s="5">
        <v>145119664000</v>
      </c>
      <c r="S70" s="5">
        <v>104177380000</v>
      </c>
      <c r="T70" s="5">
        <v>80929476000</v>
      </c>
      <c r="U70" s="5">
        <v>125796473000</v>
      </c>
      <c r="V70" s="5">
        <v>148909089000</v>
      </c>
      <c r="W70" s="5">
        <v>120915340000</v>
      </c>
    </row>
    <row r="71" spans="2:26" ht="15.5" x14ac:dyDescent="0.35">
      <c r="C71" t="s">
        <v>106</v>
      </c>
      <c r="D71" s="5">
        <v>38409111000</v>
      </c>
      <c r="E71" s="5">
        <v>55308691000</v>
      </c>
      <c r="F71" s="5">
        <v>-384132000</v>
      </c>
      <c r="G71" s="5">
        <v>42892394000</v>
      </c>
      <c r="I71" s="5">
        <v>163947234000</v>
      </c>
      <c r="J71" s="5">
        <v>156147303000</v>
      </c>
      <c r="K71" s="5">
        <v>146336365000</v>
      </c>
      <c r="L71" s="5">
        <v>149375011000</v>
      </c>
      <c r="M71" s="5">
        <v>146725628000</v>
      </c>
      <c r="N71" s="5">
        <v>162072984000</v>
      </c>
      <c r="O71" s="5">
        <v>221783249000</v>
      </c>
      <c r="P71" s="5">
        <v>200651968000</v>
      </c>
      <c r="Q71" s="5">
        <v>162249293000</v>
      </c>
      <c r="R71" s="5">
        <v>152083400000</v>
      </c>
      <c r="S71" s="5">
        <v>107894430000</v>
      </c>
      <c r="T71" s="5">
        <v>80929476000</v>
      </c>
      <c r="U71" s="5">
        <v>125796473000</v>
      </c>
      <c r="V71" s="5">
        <v>148909089000</v>
      </c>
      <c r="W71" s="5">
        <v>120915340000</v>
      </c>
      <c r="X71" s="5">
        <v>110880522000</v>
      </c>
      <c r="Y71" s="5">
        <v>72272233000</v>
      </c>
      <c r="Z71" s="5">
        <v>70819094000</v>
      </c>
    </row>
    <row r="72" spans="2:26" ht="15.5" x14ac:dyDescent="0.35">
      <c r="C72" t="s">
        <v>8</v>
      </c>
      <c r="D72" s="5">
        <v>37608561000</v>
      </c>
      <c r="E72" s="5">
        <v>54327916000</v>
      </c>
      <c r="F72" s="5">
        <v>-9219341000</v>
      </c>
      <c r="G72" s="5">
        <v>41888639000</v>
      </c>
      <c r="I72" s="5">
        <v>151813557000</v>
      </c>
      <c r="J72" s="5">
        <v>165499415000</v>
      </c>
      <c r="K72" s="5">
        <v>136331512000</v>
      </c>
      <c r="L72" s="5">
        <v>142128442000</v>
      </c>
      <c r="M72" s="5">
        <v>171962942000</v>
      </c>
      <c r="N72" s="5">
        <v>137903496000</v>
      </c>
      <c r="O72" s="5">
        <v>219199794000</v>
      </c>
      <c r="P72" s="5">
        <v>203324139000</v>
      </c>
      <c r="Q72" s="5">
        <v>148312987000</v>
      </c>
      <c r="R72" s="5">
        <v>145119664000</v>
      </c>
      <c r="S72" s="5">
        <v>104177380000</v>
      </c>
      <c r="T72" s="5">
        <v>80929476000</v>
      </c>
      <c r="U72" s="5">
        <v>125796473000</v>
      </c>
      <c r="V72" s="5">
        <v>148909089000</v>
      </c>
      <c r="W72" s="5">
        <v>120915340000</v>
      </c>
    </row>
    <row r="73" spans="2:26" ht="15.5" x14ac:dyDescent="0.35">
      <c r="C73" t="s">
        <v>107</v>
      </c>
      <c r="D73" s="5">
        <v>-270000</v>
      </c>
      <c r="E73" s="5">
        <v>582000</v>
      </c>
      <c r="F73" s="5">
        <v>107000</v>
      </c>
      <c r="I73" s="5">
        <v>107000</v>
      </c>
    </row>
    <row r="74" spans="2:26" ht="15.5" x14ac:dyDescent="0.35">
      <c r="C74" t="s">
        <v>108</v>
      </c>
      <c r="D74" s="5">
        <v>38409111000</v>
      </c>
      <c r="E74" s="5">
        <v>55308691000</v>
      </c>
      <c r="F74" s="5">
        <v>-384132000</v>
      </c>
      <c r="G74" s="5">
        <v>42892394000</v>
      </c>
      <c r="I74" s="5">
        <v>163947234000</v>
      </c>
      <c r="J74" s="5">
        <v>156147303000</v>
      </c>
      <c r="K74" s="5">
        <v>146336365000</v>
      </c>
      <c r="L74" s="5">
        <v>149375011000</v>
      </c>
      <c r="M74" s="5">
        <v>146725628000</v>
      </c>
      <c r="N74" s="5">
        <v>162072984000</v>
      </c>
      <c r="O74" s="5">
        <v>221783249000</v>
      </c>
      <c r="P74" s="5">
        <v>200651968000</v>
      </c>
      <c r="Q74" s="5">
        <v>162249293000</v>
      </c>
      <c r="R74" s="5">
        <v>152083400000</v>
      </c>
      <c r="S74" s="5">
        <v>107894430000</v>
      </c>
      <c r="T74" s="5">
        <v>80929476000</v>
      </c>
      <c r="U74" s="5">
        <v>125796473000</v>
      </c>
      <c r="V74" s="5">
        <v>148909089000</v>
      </c>
      <c r="W74" s="5">
        <v>120915340000</v>
      </c>
      <c r="X74" s="5">
        <v>110880522000</v>
      </c>
      <c r="Y74" s="5">
        <v>72272233000</v>
      </c>
      <c r="Z74" s="5">
        <v>70819094000</v>
      </c>
    </row>
    <row r="75" spans="2:26" ht="15.5" x14ac:dyDescent="0.35">
      <c r="C75" t="s">
        <v>109</v>
      </c>
      <c r="D75" s="5">
        <v>37608291000</v>
      </c>
      <c r="E75" s="5">
        <v>54328498000</v>
      </c>
      <c r="F75" s="5">
        <v>-9219234000</v>
      </c>
      <c r="G75" s="5">
        <v>41888639000</v>
      </c>
      <c r="I75" s="5">
        <v>151813664000</v>
      </c>
      <c r="J75" s="5">
        <v>165499415000</v>
      </c>
      <c r="K75" s="5">
        <v>136331512000</v>
      </c>
      <c r="L75" s="5">
        <v>142128442000</v>
      </c>
      <c r="M75" s="5">
        <v>171962942000</v>
      </c>
      <c r="N75" s="5">
        <v>137903496000</v>
      </c>
      <c r="O75" s="5">
        <v>219199794000</v>
      </c>
      <c r="P75" s="5">
        <v>203324139000</v>
      </c>
      <c r="Q75" s="5">
        <v>148312987000</v>
      </c>
      <c r="R75" s="5">
        <v>145119664000</v>
      </c>
      <c r="S75" s="5">
        <v>104177380000</v>
      </c>
      <c r="T75" s="5">
        <v>80929476000</v>
      </c>
      <c r="U75" s="5">
        <v>125796473000</v>
      </c>
      <c r="V75" s="5">
        <v>148909089000</v>
      </c>
      <c r="W75" s="5">
        <v>120915340000</v>
      </c>
    </row>
    <row r="76" spans="2:26" ht="15.5" x14ac:dyDescent="0.35">
      <c r="C76" t="s">
        <v>110</v>
      </c>
      <c r="D76" s="5">
        <v>37608291000</v>
      </c>
      <c r="E76" s="5">
        <v>54328498000</v>
      </c>
      <c r="F76" s="5">
        <v>-9219234000</v>
      </c>
      <c r="G76" s="5">
        <v>41888639000</v>
      </c>
      <c r="I76" s="5">
        <v>151813664000</v>
      </c>
      <c r="J76" s="5">
        <v>165499415000</v>
      </c>
      <c r="K76" s="5">
        <v>136331512000</v>
      </c>
      <c r="L76" s="5">
        <v>142128442000</v>
      </c>
      <c r="M76" s="5">
        <v>171962942000</v>
      </c>
      <c r="N76" s="5">
        <v>137903496000</v>
      </c>
      <c r="O76" s="5">
        <v>219199794000</v>
      </c>
      <c r="P76" s="5">
        <v>203324139000</v>
      </c>
      <c r="Q76" s="5">
        <v>148312987000</v>
      </c>
      <c r="R76" s="5">
        <v>145119664000</v>
      </c>
      <c r="S76" s="5">
        <v>104177380000</v>
      </c>
      <c r="T76" s="5">
        <v>80929476000</v>
      </c>
      <c r="U76" s="5">
        <v>125796473000</v>
      </c>
      <c r="V76" s="5">
        <v>148909089000</v>
      </c>
      <c r="W76" s="5">
        <v>120915340000</v>
      </c>
    </row>
    <row r="78" spans="2:26" ht="15.5" x14ac:dyDescent="0.35">
      <c r="B78" t="s">
        <v>111</v>
      </c>
      <c r="C78" t="s">
        <v>112</v>
      </c>
    </row>
    <row r="79" spans="2:26" ht="15.5" x14ac:dyDescent="0.35">
      <c r="C79" t="s">
        <v>113</v>
      </c>
    </row>
    <row r="80" spans="2:26" ht="15.5" x14ac:dyDescent="0.35">
      <c r="C80" t="s">
        <v>20</v>
      </c>
      <c r="D80" s="5">
        <v>471021298000</v>
      </c>
      <c r="E80" s="5">
        <v>467064745000</v>
      </c>
      <c r="F80" s="5">
        <v>341559246000</v>
      </c>
      <c r="G80" s="5">
        <v>407534671000</v>
      </c>
      <c r="I80" s="5">
        <v>341559246000</v>
      </c>
      <c r="J80" s="5">
        <v>357823186000</v>
      </c>
      <c r="K80" s="5">
        <v>240043152000</v>
      </c>
      <c r="L80" s="5">
        <v>357020515000</v>
      </c>
      <c r="M80" s="5">
        <v>583296075000</v>
      </c>
      <c r="N80" s="5">
        <v>265312464000</v>
      </c>
      <c r="O80" s="5">
        <v>339047459000</v>
      </c>
      <c r="P80" s="5">
        <v>306116733000</v>
      </c>
      <c r="Q80" s="5">
        <v>450881672000</v>
      </c>
      <c r="R80" s="5">
        <v>372378578000</v>
      </c>
      <c r="S80" s="5">
        <v>422259085000</v>
      </c>
      <c r="T80" s="5">
        <v>321856855000</v>
      </c>
      <c r="U80" s="5">
        <v>316700623000</v>
      </c>
      <c r="V80" s="5">
        <v>292912491000</v>
      </c>
      <c r="W80" s="5">
        <v>256481388000</v>
      </c>
      <c r="X80" s="5">
        <v>252466293000</v>
      </c>
      <c r="Y80" s="5">
        <v>183743362000</v>
      </c>
      <c r="Z80" s="5">
        <v>213488224000</v>
      </c>
    </row>
    <row r="81" spans="3:26" ht="15.5" x14ac:dyDescent="0.35">
      <c r="C81" t="s">
        <v>115</v>
      </c>
      <c r="D81" s="5">
        <v>833577190000</v>
      </c>
      <c r="E81" s="5">
        <v>818420679000</v>
      </c>
      <c r="F81" s="5">
        <v>780506976000</v>
      </c>
      <c r="G81" s="5">
        <v>725180702000</v>
      </c>
      <c r="I81" s="5">
        <v>780506976000</v>
      </c>
      <c r="J81" s="5">
        <v>694447716000</v>
      </c>
      <c r="K81" s="5">
        <v>696169487000</v>
      </c>
      <c r="L81" s="5">
        <v>556433743000</v>
      </c>
      <c r="M81" s="5">
        <v>468412673000</v>
      </c>
      <c r="N81" s="5">
        <v>708985205000</v>
      </c>
      <c r="O81" s="5">
        <v>550559163000</v>
      </c>
      <c r="P81" s="5">
        <v>566810140000</v>
      </c>
      <c r="Q81" s="5">
        <v>478939527000</v>
      </c>
      <c r="R81" s="5">
        <v>461789437000</v>
      </c>
      <c r="S81" s="5">
        <v>398510527000</v>
      </c>
      <c r="T81" s="5">
        <v>351272822000</v>
      </c>
      <c r="U81" s="5">
        <v>377104867000</v>
      </c>
      <c r="V81" s="5">
        <v>390002690000</v>
      </c>
      <c r="W81" s="5">
        <v>311526505000</v>
      </c>
      <c r="X81" s="5">
        <v>292647710000</v>
      </c>
      <c r="Y81" s="5">
        <v>279658809000</v>
      </c>
      <c r="Z81" s="5">
        <v>147991775000</v>
      </c>
    </row>
    <row r="82" spans="3:26" ht="15.5" x14ac:dyDescent="0.35">
      <c r="C82" t="s">
        <v>116</v>
      </c>
      <c r="W82" s="5">
        <v>13810390000</v>
      </c>
      <c r="X82" s="5">
        <v>46427345000</v>
      </c>
      <c r="Y82" s="5">
        <v>34067857000</v>
      </c>
      <c r="Z82" s="5">
        <v>7486348000</v>
      </c>
    </row>
    <row r="83" spans="3:26" ht="15.5" x14ac:dyDescent="0.35">
      <c r="C83" t="s">
        <v>117</v>
      </c>
      <c r="W83" s="5">
        <v>9407845000</v>
      </c>
      <c r="X83" s="5">
        <v>10300845000</v>
      </c>
      <c r="Y83" s="5">
        <v>4360607000</v>
      </c>
      <c r="Z83" s="5">
        <v>2881141000</v>
      </c>
    </row>
    <row r="84" spans="3:26" ht="15.5" x14ac:dyDescent="0.35">
      <c r="C84" t="s">
        <v>118</v>
      </c>
      <c r="D84" s="5">
        <v>833577190000</v>
      </c>
      <c r="E84" s="5">
        <v>818420679000</v>
      </c>
      <c r="F84" s="5">
        <v>780506976000</v>
      </c>
      <c r="G84" s="5">
        <v>725180702000</v>
      </c>
      <c r="I84" s="5">
        <v>780506976000</v>
      </c>
      <c r="J84" s="5">
        <v>694447716000</v>
      </c>
      <c r="K84" s="5">
        <v>696169487000</v>
      </c>
      <c r="L84" s="5">
        <v>556433743000</v>
      </c>
      <c r="M84" s="5">
        <v>468412673000</v>
      </c>
      <c r="N84" s="5">
        <v>708985205000</v>
      </c>
      <c r="O84" s="5">
        <v>550559163000</v>
      </c>
      <c r="P84" s="5">
        <v>566810140000</v>
      </c>
      <c r="Q84" s="5">
        <v>478939527000</v>
      </c>
      <c r="R84" s="5">
        <v>461789437000</v>
      </c>
      <c r="S84" s="5">
        <v>398510527000</v>
      </c>
      <c r="T84" s="5">
        <v>351272822000</v>
      </c>
      <c r="U84" s="5">
        <v>377104867000</v>
      </c>
      <c r="V84" s="5">
        <v>390002690000</v>
      </c>
      <c r="W84" s="5">
        <v>311526505000</v>
      </c>
      <c r="X84" s="5">
        <v>292647710000</v>
      </c>
      <c r="Y84" s="5">
        <v>279658809000</v>
      </c>
      <c r="Z84" s="5">
        <v>147991775000</v>
      </c>
    </row>
    <row r="85" spans="3:26" ht="15.5" x14ac:dyDescent="0.35">
      <c r="C85" t="s">
        <v>119</v>
      </c>
      <c r="W85" s="5">
        <v>640071000</v>
      </c>
      <c r="X85" s="5">
        <v>525277000</v>
      </c>
      <c r="Y85" s="5">
        <v>1172656000</v>
      </c>
      <c r="Z85" s="5">
        <v>1812299000</v>
      </c>
    </row>
    <row r="86" spans="3:26" ht="15.5" x14ac:dyDescent="0.35">
      <c r="C86" t="s">
        <v>267</v>
      </c>
      <c r="W86" s="5">
        <v>640071000</v>
      </c>
      <c r="X86" s="5">
        <v>525277000</v>
      </c>
      <c r="Y86" s="5">
        <v>1172656000</v>
      </c>
      <c r="Z86" s="5">
        <v>1812299000</v>
      </c>
    </row>
    <row r="87" spans="3:26" ht="15.5" x14ac:dyDescent="0.35">
      <c r="C87" t="s">
        <v>268</v>
      </c>
      <c r="D87" s="5">
        <v>542951987000</v>
      </c>
      <c r="E87" s="5">
        <v>443399043000</v>
      </c>
      <c r="F87" s="5">
        <v>448007371000</v>
      </c>
      <c r="G87" s="5">
        <v>483450680000</v>
      </c>
      <c r="I87" s="5">
        <v>448007371000</v>
      </c>
      <c r="J87" s="5">
        <v>398557200000</v>
      </c>
      <c r="K87" s="5">
        <v>452645664000</v>
      </c>
      <c r="L87" s="5">
        <v>507999577000</v>
      </c>
      <c r="M87" s="5">
        <v>429975882000</v>
      </c>
      <c r="N87" s="5">
        <v>374427887000</v>
      </c>
      <c r="O87" s="5">
        <v>333781178000</v>
      </c>
      <c r="P87" s="5">
        <v>280691038000</v>
      </c>
      <c r="Q87" s="5">
        <v>203861591000</v>
      </c>
      <c r="R87" s="5">
        <v>209777851000</v>
      </c>
      <c r="S87" s="5">
        <v>198658033000</v>
      </c>
      <c r="T87" s="5">
        <v>227049816000</v>
      </c>
      <c r="U87" s="5">
        <v>206681880000</v>
      </c>
      <c r="V87" s="5">
        <v>132822565000</v>
      </c>
      <c r="W87" s="5">
        <v>118443591000</v>
      </c>
      <c r="X87" s="5">
        <v>97323366000</v>
      </c>
      <c r="Y87" s="5">
        <v>118737701000</v>
      </c>
      <c r="Z87" s="5">
        <v>60247254000</v>
      </c>
    </row>
    <row r="88" spans="3:26" ht="15.5" x14ac:dyDescent="0.35">
      <c r="C88" t="s">
        <v>92</v>
      </c>
      <c r="D88" s="5">
        <v>-88492539000</v>
      </c>
      <c r="E88" s="5">
        <v>-87691719000</v>
      </c>
      <c r="F88" s="5">
        <v>-86711526000</v>
      </c>
      <c r="G88" s="5">
        <v>-77876424000</v>
      </c>
      <c r="I88" s="5">
        <v>-86711526000</v>
      </c>
      <c r="J88" s="5">
        <v>-74577956000</v>
      </c>
      <c r="K88" s="5">
        <v>-83930068000</v>
      </c>
      <c r="L88" s="5">
        <v>-73925215000</v>
      </c>
      <c r="M88" s="5">
        <v>-65825944000</v>
      </c>
      <c r="N88" s="5">
        <v>-62741544000</v>
      </c>
      <c r="O88" s="5">
        <v>-42005818000</v>
      </c>
      <c r="P88" s="5">
        <v>-45324702000</v>
      </c>
      <c r="Q88" s="5">
        <v>-48040574000</v>
      </c>
      <c r="R88" s="5">
        <v>-34104268000</v>
      </c>
      <c r="S88" s="5">
        <v>-27140532000</v>
      </c>
      <c r="T88" s="5">
        <v>-8560945000</v>
      </c>
    </row>
    <row r="89" spans="3:26" ht="15.5" x14ac:dyDescent="0.35">
      <c r="C89" t="s">
        <v>121</v>
      </c>
      <c r="D89" s="5">
        <v>1927122647000</v>
      </c>
      <c r="E89" s="5">
        <v>1831261822000</v>
      </c>
      <c r="F89" s="5">
        <v>1664526199000</v>
      </c>
      <c r="G89" s="5">
        <v>1720443584000</v>
      </c>
      <c r="I89" s="5">
        <v>1664526199000</v>
      </c>
      <c r="J89" s="5">
        <v>1521886256000</v>
      </c>
      <c r="K89" s="5">
        <v>1440981383000</v>
      </c>
      <c r="L89" s="5">
        <v>1447973511000</v>
      </c>
      <c r="M89" s="5">
        <v>1526661913000</v>
      </c>
      <c r="N89" s="5">
        <v>1400241872000</v>
      </c>
      <c r="O89" s="5">
        <v>1280212333000</v>
      </c>
      <c r="P89" s="5">
        <v>1203372372000</v>
      </c>
      <c r="Q89" s="5">
        <v>1175655601000</v>
      </c>
      <c r="R89" s="5">
        <v>1068967094000</v>
      </c>
      <c r="S89" s="5">
        <v>1043830034000</v>
      </c>
      <c r="T89" s="5">
        <v>925293721000</v>
      </c>
      <c r="U89" s="5">
        <v>913983962000</v>
      </c>
      <c r="V89" s="5">
        <v>826342540000</v>
      </c>
      <c r="W89" s="5">
        <v>696925499000</v>
      </c>
      <c r="X89" s="5">
        <v>650140509000</v>
      </c>
      <c r="Y89" s="5">
        <v>605397323000</v>
      </c>
      <c r="Z89" s="5">
        <v>457417280000</v>
      </c>
    </row>
    <row r="90" spans="3:26" ht="15.5" x14ac:dyDescent="0.35">
      <c r="C90" t="s">
        <v>122</v>
      </c>
    </row>
    <row r="91" spans="3:26" ht="15.5" x14ac:dyDescent="0.35">
      <c r="C91" t="s">
        <v>126</v>
      </c>
      <c r="D91" s="5">
        <v>516192983000</v>
      </c>
      <c r="E91" s="5">
        <v>514456685000</v>
      </c>
      <c r="F91" s="5">
        <v>512651541000</v>
      </c>
      <c r="G91" s="5">
        <v>501408240000</v>
      </c>
      <c r="I91" s="5">
        <v>512651541000</v>
      </c>
      <c r="J91" s="5">
        <v>471885566000</v>
      </c>
      <c r="K91" s="5">
        <v>434710407000</v>
      </c>
      <c r="L91" s="5">
        <v>398577346000</v>
      </c>
      <c r="M91" s="5">
        <v>400315822000</v>
      </c>
      <c r="N91" s="5">
        <v>434473766000</v>
      </c>
      <c r="O91" s="5">
        <v>392923654000</v>
      </c>
      <c r="P91" s="5">
        <v>394751573000</v>
      </c>
      <c r="Q91" s="5">
        <v>395989095000</v>
      </c>
      <c r="R91" s="5">
        <v>404599316000</v>
      </c>
      <c r="S91" s="5">
        <v>258265183000</v>
      </c>
      <c r="T91" s="5">
        <v>267039943000</v>
      </c>
      <c r="U91" s="5">
        <v>243055168000</v>
      </c>
      <c r="V91" s="5">
        <v>218295222000</v>
      </c>
      <c r="W91" s="5">
        <v>199878090000</v>
      </c>
      <c r="X91" s="5">
        <v>177505399000</v>
      </c>
      <c r="Y91" s="5">
        <v>152893393000</v>
      </c>
      <c r="Z91" s="5">
        <v>154379715000</v>
      </c>
    </row>
    <row r="92" spans="3:26" ht="15.5" x14ac:dyDescent="0.35">
      <c r="C92" t="s">
        <v>342</v>
      </c>
      <c r="D92" s="5">
        <v>33290849000</v>
      </c>
      <c r="E92" s="5">
        <v>33943611000</v>
      </c>
      <c r="F92" s="5">
        <v>34596373000</v>
      </c>
      <c r="G92" s="5">
        <v>35249135000</v>
      </c>
      <c r="I92" s="5">
        <v>34596373000</v>
      </c>
      <c r="J92" s="5">
        <v>37207420000</v>
      </c>
      <c r="K92" s="5">
        <v>39818467000</v>
      </c>
      <c r="L92" s="5">
        <v>42429514000</v>
      </c>
      <c r="M92" s="5">
        <v>45040561000</v>
      </c>
      <c r="N92" s="5">
        <v>47651607000</v>
      </c>
      <c r="O92" s="5">
        <v>67328088000</v>
      </c>
    </row>
    <row r="93" spans="3:26" ht="15.5" x14ac:dyDescent="0.35">
      <c r="C93" t="s">
        <v>127</v>
      </c>
      <c r="D93" s="5">
        <v>41617070000</v>
      </c>
      <c r="E93" s="5">
        <v>42841422000</v>
      </c>
      <c r="F93" s="5">
        <v>44065776000</v>
      </c>
      <c r="G93" s="5">
        <v>45290128000</v>
      </c>
      <c r="I93" s="5">
        <v>44065776000</v>
      </c>
      <c r="J93" s="5">
        <v>48963188000</v>
      </c>
      <c r="K93" s="5">
        <v>53860600000</v>
      </c>
      <c r="L93" s="5">
        <v>58758012000</v>
      </c>
      <c r="M93" s="5">
        <v>57487219000</v>
      </c>
      <c r="N93" s="5">
        <v>15031236000</v>
      </c>
      <c r="O93" s="5">
        <v>15031236000</v>
      </c>
      <c r="P93" s="5">
        <v>15031236000</v>
      </c>
      <c r="Q93" s="5">
        <v>15031236000</v>
      </c>
      <c r="R93" s="5">
        <v>15031236000</v>
      </c>
      <c r="S93" s="5">
        <v>15031236000</v>
      </c>
      <c r="T93" s="5">
        <v>10279461000</v>
      </c>
      <c r="U93" s="5">
        <v>10279461000</v>
      </c>
      <c r="V93" s="5">
        <v>10279461000</v>
      </c>
    </row>
    <row r="94" spans="3:26" ht="15.5" x14ac:dyDescent="0.35">
      <c r="C94" t="s">
        <v>125</v>
      </c>
      <c r="D94" s="5">
        <v>72494100000</v>
      </c>
      <c r="E94" s="5">
        <v>76815786000</v>
      </c>
      <c r="F94" s="5">
        <v>76781903000</v>
      </c>
      <c r="G94" s="5">
        <v>72343335000</v>
      </c>
      <c r="I94" s="5">
        <v>76781903000</v>
      </c>
      <c r="J94" s="5">
        <v>68152663000</v>
      </c>
      <c r="K94" s="5">
        <v>60766699000</v>
      </c>
      <c r="L94" s="5">
        <v>49959035000</v>
      </c>
      <c r="M94" s="5">
        <v>47719020000</v>
      </c>
      <c r="N94" s="5">
        <v>44249142000</v>
      </c>
      <c r="O94" s="5">
        <v>29825087000</v>
      </c>
      <c r="P94" s="5">
        <v>24666770000</v>
      </c>
      <c r="Q94" s="5">
        <v>25710445000</v>
      </c>
      <c r="R94" s="5">
        <v>24594202000</v>
      </c>
      <c r="S94" s="5">
        <v>33578619000</v>
      </c>
      <c r="T94" s="5">
        <v>26285446000</v>
      </c>
      <c r="U94" s="5">
        <v>16840936000</v>
      </c>
      <c r="V94" s="5">
        <v>13770141000</v>
      </c>
      <c r="W94" s="5">
        <v>14736083000</v>
      </c>
      <c r="X94" s="5">
        <v>10576609000</v>
      </c>
      <c r="Y94" s="5">
        <v>8511245000</v>
      </c>
      <c r="Z94" s="5">
        <v>7251230000</v>
      </c>
    </row>
    <row r="95" spans="3:26" ht="15.5" x14ac:dyDescent="0.35">
      <c r="C95" t="s">
        <v>128</v>
      </c>
      <c r="W95" s="5">
        <v>10279461000</v>
      </c>
      <c r="X95" s="5">
        <v>10279461000</v>
      </c>
      <c r="Y95" s="5">
        <v>12734853000</v>
      </c>
      <c r="Z95" s="5">
        <v>15190245000</v>
      </c>
    </row>
    <row r="96" spans="3:26" ht="15.5" x14ac:dyDescent="0.35">
      <c r="C96" t="s">
        <v>129</v>
      </c>
      <c r="D96" s="5">
        <v>679307985000</v>
      </c>
      <c r="E96" s="5">
        <v>684946375000</v>
      </c>
      <c r="F96" s="5">
        <v>685739562000</v>
      </c>
      <c r="G96" s="5">
        <v>667480814000</v>
      </c>
      <c r="I96" s="5">
        <v>685739562000</v>
      </c>
      <c r="J96" s="5">
        <v>639651882000</v>
      </c>
      <c r="K96" s="5">
        <v>601190438000</v>
      </c>
      <c r="L96" s="5">
        <v>561165974000</v>
      </c>
      <c r="M96" s="5">
        <v>559243067000</v>
      </c>
      <c r="N96" s="5">
        <v>586470000000</v>
      </c>
      <c r="O96" s="5">
        <v>549748381000</v>
      </c>
      <c r="P96" s="5">
        <v>479449367000</v>
      </c>
      <c r="Q96" s="5">
        <v>465230546000</v>
      </c>
      <c r="R96" s="5">
        <v>462398464000</v>
      </c>
      <c r="S96" s="5">
        <v>332448203000</v>
      </c>
      <c r="T96" s="5">
        <v>310953804000</v>
      </c>
      <c r="U96" s="5">
        <v>276070326000</v>
      </c>
      <c r="V96" s="5">
        <v>248348936000</v>
      </c>
      <c r="W96" s="5">
        <v>231365494000</v>
      </c>
      <c r="X96" s="5">
        <v>203969482000</v>
      </c>
      <c r="Y96" s="5">
        <v>178215741000</v>
      </c>
      <c r="Z96" s="5">
        <v>180243564000</v>
      </c>
    </row>
    <row r="97" spans="3:26" ht="15.5" x14ac:dyDescent="0.35">
      <c r="C97" t="s">
        <v>130</v>
      </c>
      <c r="D97" s="5">
        <v>2606430632000</v>
      </c>
      <c r="E97" s="5">
        <v>2516208197000</v>
      </c>
      <c r="F97" s="5">
        <v>2350265761000</v>
      </c>
      <c r="G97" s="5">
        <v>2387924398000</v>
      </c>
      <c r="I97" s="5">
        <v>2350265761000</v>
      </c>
      <c r="J97" s="5">
        <v>2161538138000</v>
      </c>
      <c r="K97" s="5">
        <v>2042171821000</v>
      </c>
      <c r="L97" s="5">
        <v>2009139485000</v>
      </c>
      <c r="M97" s="5">
        <v>2085904980000</v>
      </c>
      <c r="N97" s="5">
        <v>1986711872000</v>
      </c>
      <c r="O97" s="5">
        <v>1829960714000</v>
      </c>
      <c r="P97" s="5">
        <v>1682821739000</v>
      </c>
      <c r="Q97" s="5">
        <v>1640886147000</v>
      </c>
      <c r="R97" s="5">
        <v>1531365558000</v>
      </c>
      <c r="S97" s="5">
        <v>1376278237000</v>
      </c>
      <c r="T97" s="5">
        <v>1236247525000</v>
      </c>
      <c r="U97" s="5">
        <v>1190054288000</v>
      </c>
      <c r="V97" s="5">
        <v>1074691476000</v>
      </c>
      <c r="W97" s="5">
        <v>928290993000</v>
      </c>
      <c r="X97" s="5">
        <v>854109991000</v>
      </c>
      <c r="Y97" s="5">
        <v>783613064000</v>
      </c>
      <c r="Z97" s="5">
        <v>637660844000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894814238000</v>
      </c>
      <c r="E100" s="5">
        <v>780931446000</v>
      </c>
      <c r="F100" s="5">
        <v>679928674000</v>
      </c>
      <c r="G100" s="5">
        <v>676395986000</v>
      </c>
      <c r="I100" s="5">
        <v>679928674000</v>
      </c>
      <c r="J100" s="5">
        <v>565603830000</v>
      </c>
      <c r="K100" s="5">
        <v>504329407000</v>
      </c>
      <c r="L100" s="5">
        <v>482343743000</v>
      </c>
      <c r="M100" s="5">
        <v>595101699000</v>
      </c>
      <c r="N100" s="5">
        <v>555843521000</v>
      </c>
      <c r="O100" s="5">
        <v>439444037000</v>
      </c>
      <c r="P100" s="5">
        <v>416537366000</v>
      </c>
      <c r="Q100" s="5">
        <v>441622865000</v>
      </c>
      <c r="R100" s="5">
        <v>374427510000</v>
      </c>
      <c r="S100" s="5">
        <v>296298118000</v>
      </c>
      <c r="T100" s="5">
        <v>178583390000</v>
      </c>
      <c r="U100" s="5">
        <v>215473310000</v>
      </c>
      <c r="V100" s="5">
        <v>191717606000</v>
      </c>
      <c r="W100" s="5">
        <v>144279679000</v>
      </c>
      <c r="X100" s="5">
        <v>174921950000</v>
      </c>
      <c r="Y100" s="5">
        <v>198476205000</v>
      </c>
      <c r="Z100" s="5">
        <v>110647028000</v>
      </c>
    </row>
    <row r="101" spans="3:26" ht="15.5" x14ac:dyDescent="0.35">
      <c r="C101" t="s">
        <v>271</v>
      </c>
      <c r="M101" s="5">
        <v>22981444000</v>
      </c>
      <c r="U101" s="5">
        <v>11155335000</v>
      </c>
    </row>
    <row r="102" spans="3:26" ht="15.5" x14ac:dyDescent="0.35">
      <c r="C102" t="s">
        <v>134</v>
      </c>
    </row>
    <row r="103" spans="3:26" ht="15.5" x14ac:dyDescent="0.35">
      <c r="C103" t="s">
        <v>272</v>
      </c>
      <c r="D103" s="5">
        <v>256320577000</v>
      </c>
      <c r="E103" s="5">
        <v>170632496000</v>
      </c>
      <c r="F103" s="5">
        <v>101156016000</v>
      </c>
      <c r="G103" s="5">
        <v>142331252000</v>
      </c>
      <c r="I103" s="5">
        <v>101156016000</v>
      </c>
      <c r="J103" s="5">
        <v>87439212000</v>
      </c>
      <c r="K103" s="5">
        <v>93412649000</v>
      </c>
      <c r="L103" s="5">
        <v>107613348000</v>
      </c>
      <c r="M103" s="5">
        <v>151154949000</v>
      </c>
      <c r="N103" s="5">
        <v>130439373000</v>
      </c>
      <c r="O103" s="5">
        <v>142498128000</v>
      </c>
      <c r="P103" s="5">
        <v>102276335000</v>
      </c>
      <c r="Q103" s="5">
        <v>68139626000</v>
      </c>
      <c r="R103" s="5">
        <v>51569657000</v>
      </c>
      <c r="S103" s="5">
        <v>52659008000</v>
      </c>
      <c r="T103" s="5">
        <v>37154607000</v>
      </c>
      <c r="U103" s="5">
        <v>52196861000</v>
      </c>
      <c r="V103" s="5">
        <v>34553333000</v>
      </c>
      <c r="W103" s="5">
        <v>29288017000</v>
      </c>
      <c r="X103" s="5">
        <v>39123854000</v>
      </c>
      <c r="Y103" s="5">
        <v>42944036000</v>
      </c>
      <c r="Z103" s="5">
        <v>20766336000</v>
      </c>
    </row>
    <row r="104" spans="3:26" ht="15.5" x14ac:dyDescent="0.35">
      <c r="C104" t="s">
        <v>136</v>
      </c>
      <c r="D104" s="5">
        <v>375992606000</v>
      </c>
      <c r="E104" s="5">
        <v>390876847000</v>
      </c>
      <c r="F104" s="5">
        <v>374437846000</v>
      </c>
      <c r="G104" s="5">
        <v>332945549000</v>
      </c>
      <c r="I104" s="5">
        <v>374437846000</v>
      </c>
      <c r="J104" s="5">
        <v>289695432000</v>
      </c>
      <c r="K104" s="5">
        <v>196278665000</v>
      </c>
      <c r="L104" s="5">
        <v>234697290000</v>
      </c>
      <c r="M104" s="5">
        <v>261518634000</v>
      </c>
      <c r="N104" s="5">
        <v>251320462000</v>
      </c>
      <c r="O104" s="5">
        <v>158645818000</v>
      </c>
      <c r="P104" s="5">
        <v>202032073000</v>
      </c>
      <c r="Q104" s="5">
        <v>236174055000</v>
      </c>
      <c r="R104" s="5">
        <v>209579239000</v>
      </c>
      <c r="S104" s="5">
        <v>171128034000</v>
      </c>
      <c r="T104" s="5">
        <v>89647459000</v>
      </c>
      <c r="U104" s="5">
        <v>111037561000</v>
      </c>
      <c r="V104" s="5">
        <v>105559488000</v>
      </c>
    </row>
    <row r="105" spans="3:26" ht="15.5" x14ac:dyDescent="0.35">
      <c r="C105" t="s">
        <v>137</v>
      </c>
      <c r="D105" s="5">
        <v>24085146000</v>
      </c>
      <c r="E105" s="5">
        <v>48642639000</v>
      </c>
      <c r="F105" s="5">
        <v>31374743000</v>
      </c>
      <c r="G105" s="5">
        <v>35149563000</v>
      </c>
      <c r="I105" s="5">
        <v>31374743000</v>
      </c>
      <c r="J105" s="5">
        <v>32813851000</v>
      </c>
      <c r="K105" s="5">
        <v>36358381000</v>
      </c>
      <c r="L105" s="5">
        <v>6664460000</v>
      </c>
      <c r="M105" s="5">
        <v>12818182000</v>
      </c>
      <c r="N105" s="5">
        <v>34092271000</v>
      </c>
      <c r="O105" s="5">
        <v>26225683000</v>
      </c>
      <c r="P105" s="5">
        <v>25051126000</v>
      </c>
      <c r="Q105" s="5">
        <v>25114507000</v>
      </c>
      <c r="R105" s="5">
        <v>19482020000</v>
      </c>
      <c r="S105" s="5">
        <v>12035879000</v>
      </c>
      <c r="T105" s="5">
        <v>4874759000</v>
      </c>
      <c r="U105" s="5">
        <v>7536046000</v>
      </c>
      <c r="V105" s="5">
        <v>13645489000</v>
      </c>
      <c r="W105" s="5">
        <v>16909081000</v>
      </c>
      <c r="X105" s="5">
        <v>13493136000</v>
      </c>
      <c r="Y105" s="5">
        <v>26822825000</v>
      </c>
      <c r="Z105" s="5">
        <v>32213578000</v>
      </c>
    </row>
    <row r="106" spans="3:26" ht="15.5" x14ac:dyDescent="0.35">
      <c r="C106" t="s">
        <v>595</v>
      </c>
      <c r="D106" s="5">
        <v>76122049000</v>
      </c>
      <c r="E106" s="5">
        <v>41859903000</v>
      </c>
      <c r="F106" s="5">
        <v>56757093000</v>
      </c>
      <c r="G106" s="5">
        <v>55575123000</v>
      </c>
      <c r="I106" s="5">
        <v>56757093000</v>
      </c>
      <c r="J106" s="5">
        <v>43259956000</v>
      </c>
      <c r="K106" s="5">
        <v>74947446000</v>
      </c>
      <c r="L106" s="5">
        <v>53989092000</v>
      </c>
      <c r="M106" s="5">
        <v>75487074000</v>
      </c>
      <c r="N106" s="5">
        <v>69975729000</v>
      </c>
      <c r="O106" s="5">
        <v>64241493000</v>
      </c>
      <c r="P106" s="5">
        <v>40351636000</v>
      </c>
      <c r="Q106" s="5">
        <v>71043034000</v>
      </c>
      <c r="R106" s="5">
        <v>61868674000</v>
      </c>
      <c r="S106" s="5">
        <v>31927650000</v>
      </c>
      <c r="T106" s="5">
        <v>38671328000</v>
      </c>
      <c r="U106" s="5">
        <v>24071270000</v>
      </c>
      <c r="V106" s="5">
        <v>27719379000</v>
      </c>
    </row>
    <row r="107" spans="3:26" ht="15.5" x14ac:dyDescent="0.35">
      <c r="C107" t="s">
        <v>135</v>
      </c>
    </row>
    <row r="108" spans="3:26" ht="15.5" x14ac:dyDescent="0.35">
      <c r="C108" t="s">
        <v>273</v>
      </c>
      <c r="W108" s="5">
        <v>23218235000</v>
      </c>
      <c r="X108" s="5">
        <v>56728190000</v>
      </c>
      <c r="Y108" s="5">
        <v>38428464000</v>
      </c>
      <c r="Z108" s="5">
        <v>10367489000</v>
      </c>
    </row>
    <row r="109" spans="3:26" ht="15.5" x14ac:dyDescent="0.35">
      <c r="C109" t="s">
        <v>596</v>
      </c>
      <c r="W109" s="5">
        <v>3489790000</v>
      </c>
      <c r="X109" s="5">
        <v>4001320000</v>
      </c>
      <c r="Y109" s="5">
        <v>2328742000</v>
      </c>
      <c r="Z109" s="5">
        <v>2406276000</v>
      </c>
    </row>
    <row r="110" spans="3:26" ht="15.5" x14ac:dyDescent="0.35">
      <c r="C110" t="s">
        <v>145</v>
      </c>
      <c r="D110" s="5">
        <v>211533433000</v>
      </c>
      <c r="E110" s="5">
        <v>201122081000</v>
      </c>
      <c r="F110" s="5">
        <v>190510915000</v>
      </c>
      <c r="G110" s="5">
        <v>176563006000</v>
      </c>
      <c r="I110" s="5">
        <v>190510915000</v>
      </c>
      <c r="J110" s="5">
        <v>146961800000</v>
      </c>
      <c r="K110" s="5">
        <v>133410321000</v>
      </c>
      <c r="L110" s="5">
        <v>123175161000</v>
      </c>
      <c r="M110" s="5">
        <v>110005020000</v>
      </c>
      <c r="N110" s="5">
        <v>104581208000</v>
      </c>
      <c r="O110" s="5">
        <v>84437689000</v>
      </c>
      <c r="P110" s="5">
        <v>66022510000</v>
      </c>
      <c r="Q110" s="5">
        <v>82963213000</v>
      </c>
      <c r="R110" s="5">
        <v>77358436000</v>
      </c>
      <c r="S110" s="5">
        <v>106462785000</v>
      </c>
      <c r="T110" s="5">
        <v>95232652000</v>
      </c>
      <c r="U110" s="5">
        <v>59878026000</v>
      </c>
      <c r="V110" s="5">
        <v>41427391000</v>
      </c>
      <c r="W110" s="5">
        <v>56093924000</v>
      </c>
      <c r="X110" s="5">
        <v>38585991000</v>
      </c>
      <c r="Y110" s="5">
        <v>30215331000</v>
      </c>
      <c r="Z110" s="5">
        <v>19164521000</v>
      </c>
    </row>
    <row r="111" spans="3:26" ht="15.5" x14ac:dyDescent="0.35">
      <c r="C111" t="s">
        <v>146</v>
      </c>
      <c r="D111" s="5">
        <v>211533433000</v>
      </c>
      <c r="E111" s="5">
        <v>201122081000</v>
      </c>
      <c r="F111" s="5">
        <v>190510915000</v>
      </c>
      <c r="G111" s="5">
        <v>176563006000</v>
      </c>
      <c r="I111" s="5">
        <v>190510915000</v>
      </c>
      <c r="J111" s="5">
        <v>146961800000</v>
      </c>
      <c r="K111" s="5">
        <v>133410321000</v>
      </c>
      <c r="L111" s="5">
        <v>123175161000</v>
      </c>
      <c r="M111" s="5">
        <v>110005020000</v>
      </c>
      <c r="N111" s="5">
        <v>104581208000</v>
      </c>
      <c r="O111" s="5">
        <v>84437689000</v>
      </c>
      <c r="P111" s="5">
        <v>66022510000</v>
      </c>
      <c r="Q111" s="5">
        <v>82963213000</v>
      </c>
      <c r="R111" s="5">
        <v>77358436000</v>
      </c>
      <c r="S111" s="5">
        <v>106462785000</v>
      </c>
      <c r="T111" s="5">
        <v>95232652000</v>
      </c>
      <c r="U111" s="5">
        <v>59878026000</v>
      </c>
      <c r="V111" s="5">
        <v>41427391000</v>
      </c>
      <c r="W111" s="5">
        <v>56093924000</v>
      </c>
      <c r="X111" s="5">
        <v>38585991000</v>
      </c>
      <c r="Y111" s="5">
        <v>30215331000</v>
      </c>
      <c r="Z111" s="5">
        <v>19164521000</v>
      </c>
    </row>
    <row r="112" spans="3:26" ht="15.5" x14ac:dyDescent="0.35">
      <c r="C112" t="s">
        <v>154</v>
      </c>
      <c r="D112" s="5">
        <v>1106347671000</v>
      </c>
      <c r="E112" s="5">
        <v>982053527000</v>
      </c>
      <c r="F112" s="5">
        <v>870439589000</v>
      </c>
      <c r="G112" s="5">
        <v>852958992000</v>
      </c>
      <c r="I112" s="5">
        <v>870439589000</v>
      </c>
      <c r="J112" s="5">
        <v>712565630000</v>
      </c>
      <c r="K112" s="5">
        <v>637739728000</v>
      </c>
      <c r="L112" s="5">
        <v>605518904000</v>
      </c>
      <c r="M112" s="5">
        <v>705106719000</v>
      </c>
      <c r="N112" s="5">
        <v>660424729000</v>
      </c>
      <c r="O112" s="5">
        <v>523881726000</v>
      </c>
      <c r="P112" s="5">
        <v>482559876000</v>
      </c>
      <c r="Q112" s="5">
        <v>524586078000</v>
      </c>
      <c r="R112" s="5">
        <v>451785946000</v>
      </c>
      <c r="S112" s="5">
        <v>402760903000</v>
      </c>
      <c r="T112" s="5">
        <v>273816042000</v>
      </c>
      <c r="U112" s="5">
        <v>275351336000</v>
      </c>
      <c r="V112" s="5">
        <v>233144997000</v>
      </c>
      <c r="W112" s="5">
        <v>200373603000</v>
      </c>
      <c r="X112" s="5">
        <v>213507941000</v>
      </c>
      <c r="Y112" s="5">
        <v>228691536000</v>
      </c>
      <c r="Z112" s="5">
        <v>129811549000</v>
      </c>
    </row>
    <row r="113" spans="2:26" ht="15.5" x14ac:dyDescent="0.35">
      <c r="C113" t="s">
        <v>155</v>
      </c>
    </row>
    <row r="114" spans="2:26" ht="15.5" x14ac:dyDescent="0.35">
      <c r="C114" t="s">
        <v>156</v>
      </c>
      <c r="D114" s="5">
        <v>280000000000</v>
      </c>
      <c r="E114" s="5">
        <v>280000000000</v>
      </c>
      <c r="F114" s="5">
        <v>280000000000</v>
      </c>
      <c r="G114" s="5">
        <v>280000000000</v>
      </c>
      <c r="I114" s="5">
        <v>280000000000</v>
      </c>
      <c r="J114" s="5">
        <v>280000000000</v>
      </c>
      <c r="K114" s="5">
        <v>280000000000</v>
      </c>
      <c r="L114" s="5">
        <v>280000000000</v>
      </c>
      <c r="M114" s="5">
        <v>280000000000</v>
      </c>
      <c r="N114" s="5">
        <v>280000000000</v>
      </c>
      <c r="O114" s="5">
        <v>280000000000</v>
      </c>
      <c r="P114" s="5">
        <v>280000000000</v>
      </c>
      <c r="Q114" s="5">
        <v>280000000000</v>
      </c>
      <c r="R114" s="5">
        <v>280000000000</v>
      </c>
      <c r="S114" s="5">
        <v>280000000000</v>
      </c>
      <c r="T114" s="5">
        <v>280000000000</v>
      </c>
      <c r="U114" s="5">
        <v>280000000000</v>
      </c>
      <c r="V114" s="5">
        <v>280000000000</v>
      </c>
      <c r="W114" s="5">
        <v>280000000000</v>
      </c>
      <c r="X114" s="5">
        <v>280000000000</v>
      </c>
      <c r="Y114" s="5">
        <v>280000000000</v>
      </c>
      <c r="Z114" s="5">
        <v>280000000000</v>
      </c>
    </row>
    <row r="115" spans="2:26" ht="15.5" x14ac:dyDescent="0.35">
      <c r="C115" t="s">
        <v>157</v>
      </c>
      <c r="D115" s="5">
        <v>78273607000</v>
      </c>
      <c r="E115" s="5">
        <v>78273607000</v>
      </c>
      <c r="F115" s="5">
        <v>78273607000</v>
      </c>
      <c r="G115" s="5">
        <v>78273607000</v>
      </c>
      <c r="I115" s="5">
        <v>78273607000</v>
      </c>
      <c r="J115" s="5">
        <v>78273607000</v>
      </c>
      <c r="K115" s="5">
        <v>78273607000</v>
      </c>
      <c r="L115" s="5">
        <v>78273607000</v>
      </c>
      <c r="M115" s="5">
        <v>78273607000</v>
      </c>
      <c r="N115" s="5">
        <v>78273607000</v>
      </c>
      <c r="O115" s="5">
        <v>78162232000</v>
      </c>
      <c r="P115" s="5">
        <v>77828658000</v>
      </c>
      <c r="Q115" s="5">
        <v>77828471000</v>
      </c>
      <c r="R115" s="5">
        <v>77828471000</v>
      </c>
      <c r="S115" s="5">
        <v>77828471000</v>
      </c>
      <c r="T115" s="5">
        <v>77828471000</v>
      </c>
      <c r="U115" s="5">
        <v>77828471000</v>
      </c>
      <c r="V115" s="5">
        <v>77828471000</v>
      </c>
      <c r="W115" s="5">
        <v>77828471000</v>
      </c>
      <c r="X115" s="5">
        <v>77828471000</v>
      </c>
      <c r="Y115" s="5">
        <v>77828471000</v>
      </c>
      <c r="Z115" s="5">
        <v>77828471000</v>
      </c>
    </row>
    <row r="116" spans="2:26" ht="15.5" x14ac:dyDescent="0.35">
      <c r="C116" t="s">
        <v>158</v>
      </c>
      <c r="D116" s="5">
        <v>1230300474000</v>
      </c>
      <c r="E116" s="5">
        <v>1263571093000</v>
      </c>
      <c r="F116" s="5">
        <v>1208262984000</v>
      </c>
      <c r="G116" s="5">
        <v>1254566263000</v>
      </c>
      <c r="I116" s="5">
        <v>1208262984000</v>
      </c>
      <c r="J116" s="5">
        <v>1165275857000</v>
      </c>
      <c r="K116" s="5">
        <v>1130088554000</v>
      </c>
      <c r="L116" s="5">
        <v>1119272189000</v>
      </c>
      <c r="M116" s="5">
        <v>1088350598000</v>
      </c>
      <c r="N116" s="5">
        <v>1030755080000</v>
      </c>
      <c r="O116" s="5">
        <v>989922574000</v>
      </c>
      <c r="P116" s="5">
        <v>887757907000</v>
      </c>
      <c r="Q116" s="5">
        <v>806512172000</v>
      </c>
      <c r="R116" s="5">
        <v>755855409000</v>
      </c>
      <c r="S116" s="5">
        <v>642829395000</v>
      </c>
      <c r="T116" s="5">
        <v>613163957000</v>
      </c>
      <c r="U116" s="5">
        <v>556874481000</v>
      </c>
      <c r="V116" s="5">
        <v>483718008000</v>
      </c>
      <c r="W116" s="5">
        <v>370088919000</v>
      </c>
      <c r="X116" s="5">
        <v>282773579000</v>
      </c>
      <c r="Y116" s="5">
        <v>197093057000</v>
      </c>
      <c r="Z116" s="5">
        <v>150020824000</v>
      </c>
    </row>
    <row r="117" spans="2:26" ht="15.5" x14ac:dyDescent="0.35">
      <c r="C117" t="s">
        <v>159</v>
      </c>
      <c r="D117" s="5">
        <v>56000000000</v>
      </c>
      <c r="E117" s="5">
        <v>56000000000</v>
      </c>
      <c r="F117" s="5">
        <v>56000000000</v>
      </c>
      <c r="G117" s="5">
        <v>56000000000</v>
      </c>
      <c r="I117" s="5">
        <v>56000000000</v>
      </c>
      <c r="J117" s="5">
        <v>56000000000</v>
      </c>
      <c r="K117" s="5">
        <v>56000000000</v>
      </c>
      <c r="L117" s="5">
        <v>56000000000</v>
      </c>
      <c r="M117" s="5">
        <v>56000000000</v>
      </c>
      <c r="N117" s="5">
        <v>56000000000</v>
      </c>
      <c r="O117" s="5">
        <v>56000000000</v>
      </c>
      <c r="P117" s="5">
        <v>56000000000</v>
      </c>
      <c r="Q117" s="5">
        <v>56000000000</v>
      </c>
      <c r="R117" s="5">
        <v>56000000000</v>
      </c>
      <c r="S117" s="5">
        <v>45000000000</v>
      </c>
      <c r="T117" s="5">
        <v>33000000000</v>
      </c>
      <c r="U117" s="5">
        <v>22000000000</v>
      </c>
      <c r="V117" s="5">
        <v>11000000000</v>
      </c>
      <c r="W117" s="5">
        <v>9000000000</v>
      </c>
      <c r="X117" s="5">
        <v>7000000000</v>
      </c>
      <c r="Y117" s="5">
        <v>5600000000</v>
      </c>
      <c r="Z117" s="5">
        <v>4200000000</v>
      </c>
    </row>
    <row r="118" spans="2:26" ht="15.5" x14ac:dyDescent="0.35">
      <c r="C118" t="s">
        <v>160</v>
      </c>
      <c r="D118" s="5">
        <v>1174300474000</v>
      </c>
      <c r="E118" s="5">
        <v>1207571093000</v>
      </c>
      <c r="F118" s="5">
        <v>1152262984000</v>
      </c>
      <c r="G118" s="5">
        <v>1198566263000</v>
      </c>
      <c r="I118" s="5">
        <v>1152262984000</v>
      </c>
      <c r="J118" s="5">
        <v>1109275857000</v>
      </c>
      <c r="K118" s="5">
        <v>1074088554000</v>
      </c>
      <c r="L118" s="5">
        <v>1063272189000</v>
      </c>
      <c r="M118" s="5">
        <v>1032350598000</v>
      </c>
      <c r="N118" s="5">
        <v>974755080000</v>
      </c>
      <c r="O118" s="5">
        <v>933922574000</v>
      </c>
      <c r="P118" s="5">
        <v>831757907000</v>
      </c>
      <c r="Q118" s="5">
        <v>750512172000</v>
      </c>
      <c r="R118" s="5">
        <v>699855409000</v>
      </c>
      <c r="S118" s="5">
        <v>597829395000</v>
      </c>
      <c r="T118" s="5">
        <v>580163957000</v>
      </c>
      <c r="U118" s="5">
        <v>534874481000</v>
      </c>
      <c r="V118" s="5">
        <v>472718008000</v>
      </c>
      <c r="W118" s="5">
        <v>361088919000</v>
      </c>
      <c r="X118" s="5">
        <v>275773579000</v>
      </c>
      <c r="Y118" s="5">
        <v>191493057000</v>
      </c>
      <c r="Z118" s="5">
        <v>145820824000</v>
      </c>
    </row>
    <row r="119" spans="2:26" ht="15.5" x14ac:dyDescent="0.35">
      <c r="C119" t="s">
        <v>161</v>
      </c>
      <c r="D119" s="5">
        <v>1230300474000</v>
      </c>
      <c r="E119" s="5">
        <v>1263571093000</v>
      </c>
      <c r="F119" s="5">
        <v>1208262984000</v>
      </c>
      <c r="G119" s="5">
        <v>1254566263000</v>
      </c>
      <c r="I119" s="5">
        <v>1208262984000</v>
      </c>
      <c r="J119" s="5">
        <v>1165275857000</v>
      </c>
      <c r="K119" s="5">
        <v>1130088554000</v>
      </c>
      <c r="L119" s="5">
        <v>1119272189000</v>
      </c>
      <c r="M119" s="5">
        <v>1088350598000</v>
      </c>
      <c r="N119" s="5">
        <v>1030755080000</v>
      </c>
      <c r="O119" s="5">
        <v>989922574000</v>
      </c>
      <c r="P119" s="5">
        <v>887757907000</v>
      </c>
      <c r="Q119" s="5">
        <v>806512172000</v>
      </c>
      <c r="R119" s="5">
        <v>755855409000</v>
      </c>
      <c r="S119" s="5">
        <v>642829395000</v>
      </c>
      <c r="T119" s="5">
        <v>613163957000</v>
      </c>
      <c r="U119" s="5">
        <v>556874481000</v>
      </c>
      <c r="V119" s="5">
        <v>483718008000</v>
      </c>
      <c r="W119" s="5">
        <v>370088919000</v>
      </c>
      <c r="X119" s="5">
        <v>282773579000</v>
      </c>
      <c r="Y119" s="5">
        <v>197093057000</v>
      </c>
      <c r="Z119" s="5">
        <v>150020824000</v>
      </c>
    </row>
    <row r="120" spans="2:26" ht="15.5" x14ac:dyDescent="0.35">
      <c r="C120" t="s">
        <v>162</v>
      </c>
      <c r="D120" s="5">
        <v>1419000</v>
      </c>
      <c r="E120" s="5">
        <v>1689000</v>
      </c>
      <c r="F120" s="5">
        <v>1107000</v>
      </c>
      <c r="G120" s="5">
        <v>1960000</v>
      </c>
      <c r="I120" s="5">
        <v>1107000</v>
      </c>
      <c r="J120" s="5">
        <v>1000000</v>
      </c>
    </row>
    <row r="121" spans="2:26" ht="15.5" x14ac:dyDescent="0.35">
      <c r="C121" t="s">
        <v>10</v>
      </c>
      <c r="D121" s="5">
        <v>1500082961000</v>
      </c>
      <c r="E121" s="5">
        <v>1534154670000</v>
      </c>
      <c r="F121" s="5">
        <v>1479826172000</v>
      </c>
      <c r="G121" s="5">
        <v>1534965406000</v>
      </c>
      <c r="I121" s="5">
        <v>1479826172000</v>
      </c>
      <c r="J121" s="5">
        <v>1448972508000</v>
      </c>
      <c r="K121" s="5">
        <v>1404432093000</v>
      </c>
      <c r="L121" s="5">
        <v>1403620581000</v>
      </c>
      <c r="M121" s="5">
        <v>1380798261000</v>
      </c>
      <c r="N121" s="5">
        <v>1326287143000</v>
      </c>
      <c r="O121" s="5">
        <v>1306078988000</v>
      </c>
      <c r="P121" s="5">
        <v>1200261863000</v>
      </c>
      <c r="Q121" s="5">
        <v>1116300069000</v>
      </c>
      <c r="R121" s="5">
        <v>1079579612000</v>
      </c>
      <c r="S121" s="5">
        <v>973517334000</v>
      </c>
      <c r="T121" s="5">
        <v>962431483000</v>
      </c>
      <c r="U121" s="5">
        <v>914702952000</v>
      </c>
      <c r="V121" s="5">
        <v>841546479000</v>
      </c>
      <c r="W121" s="5">
        <v>727917390000</v>
      </c>
      <c r="X121" s="5">
        <v>640602050000</v>
      </c>
      <c r="Y121" s="5">
        <v>554921528000</v>
      </c>
      <c r="Z121" s="5">
        <v>507849295000</v>
      </c>
    </row>
    <row r="122" spans="2:26" ht="15.5" x14ac:dyDescent="0.35">
      <c r="C122" t="s">
        <v>163</v>
      </c>
      <c r="D122" s="5">
        <v>2606430632000</v>
      </c>
      <c r="E122" s="5">
        <v>2516208197000</v>
      </c>
      <c r="F122" s="5">
        <v>2350265761000</v>
      </c>
      <c r="G122" s="5">
        <v>2387924398000</v>
      </c>
      <c r="I122" s="5">
        <v>2350265761000</v>
      </c>
      <c r="J122" s="5">
        <v>2161538138000</v>
      </c>
      <c r="K122" s="5">
        <v>2042171821000</v>
      </c>
      <c r="L122" s="5">
        <v>2009139485000</v>
      </c>
      <c r="M122" s="5">
        <v>2085904980000</v>
      </c>
      <c r="N122" s="5">
        <v>1986711872000</v>
      </c>
      <c r="O122" s="5">
        <v>1829960714000</v>
      </c>
      <c r="P122" s="5">
        <v>1682821739000</v>
      </c>
      <c r="Q122" s="5">
        <v>1640886147000</v>
      </c>
      <c r="R122" s="5">
        <v>1531365558000</v>
      </c>
      <c r="S122" s="5">
        <v>1376278237000</v>
      </c>
      <c r="T122" s="5">
        <v>1236247525000</v>
      </c>
      <c r="U122" s="5">
        <v>1190054288000</v>
      </c>
      <c r="V122" s="5">
        <v>1074691476000</v>
      </c>
      <c r="W122" s="5">
        <v>928290993000</v>
      </c>
      <c r="X122" s="5">
        <v>854109991000</v>
      </c>
      <c r="Y122" s="5">
        <v>783613064000</v>
      </c>
      <c r="Z122" s="5">
        <v>637660844000</v>
      </c>
    </row>
    <row r="123" spans="2:26" ht="15.5" x14ac:dyDescent="0.35">
      <c r="C123" t="s">
        <v>164</v>
      </c>
      <c r="D123" s="5">
        <v>1120000000</v>
      </c>
      <c r="E123" s="5">
        <v>1120000000</v>
      </c>
      <c r="F123" s="5">
        <v>1120000000</v>
      </c>
      <c r="G123" s="5">
        <v>1120000000</v>
      </c>
      <c r="I123" s="5">
        <v>1120000000</v>
      </c>
      <c r="J123" s="5">
        <v>1120000000</v>
      </c>
      <c r="K123" s="5">
        <v>1120000000</v>
      </c>
      <c r="L123" s="5">
        <v>1120000000</v>
      </c>
      <c r="M123" s="5">
        <v>1120000000</v>
      </c>
      <c r="N123" s="5">
        <v>1120000000</v>
      </c>
      <c r="O123" s="5">
        <v>1120000000</v>
      </c>
      <c r="P123" s="5">
        <v>1120000000</v>
      </c>
      <c r="Q123" s="5">
        <v>1120000000</v>
      </c>
      <c r="R123" s="5">
        <v>1120000000</v>
      </c>
      <c r="S123" s="5">
        <v>1120000000</v>
      </c>
      <c r="T123" s="5">
        <v>1120000000</v>
      </c>
      <c r="U123" s="5">
        <v>1120000000</v>
      </c>
      <c r="V123" s="5">
        <v>1120000000</v>
      </c>
      <c r="W123" s="5">
        <v>1120000000</v>
      </c>
      <c r="X123" s="5">
        <v>1120000000</v>
      </c>
      <c r="Y123" s="5">
        <v>560000000</v>
      </c>
      <c r="Z123" s="5">
        <v>560000000</v>
      </c>
    </row>
    <row r="125" spans="2:26" ht="15.5" x14ac:dyDescent="0.35">
      <c r="B125" t="s">
        <v>165</v>
      </c>
      <c r="C125" t="s">
        <v>166</v>
      </c>
      <c r="D125" s="5">
        <v>32048511000</v>
      </c>
      <c r="E125" s="5">
        <v>143989129000</v>
      </c>
      <c r="F125" s="5">
        <v>9347022000</v>
      </c>
      <c r="G125" s="5">
        <v>37225287000</v>
      </c>
      <c r="I125" s="5">
        <v>201144418000</v>
      </c>
      <c r="J125" s="5">
        <v>331762800000</v>
      </c>
      <c r="K125" s="5">
        <v>109185785000</v>
      </c>
      <c r="L125" s="5">
        <v>-16060100000</v>
      </c>
      <c r="M125" s="5">
        <v>435333430000</v>
      </c>
      <c r="N125" s="5">
        <v>106583179000</v>
      </c>
      <c r="O125" s="5">
        <v>272538844000</v>
      </c>
      <c r="P125" s="5">
        <v>26628428000</v>
      </c>
      <c r="Q125" s="5">
        <v>230738193000</v>
      </c>
      <c r="R125" s="5">
        <v>187475539000</v>
      </c>
      <c r="S125" s="5">
        <v>214166823000</v>
      </c>
      <c r="T125" s="5">
        <v>104436317000</v>
      </c>
      <c r="U125" s="5">
        <v>106931180000</v>
      </c>
      <c r="V125" s="5">
        <v>119207439000</v>
      </c>
      <c r="W125" s="5">
        <v>72518015000</v>
      </c>
      <c r="X125" s="5">
        <v>130614145000</v>
      </c>
      <c r="Y125" s="5">
        <v>5688757000</v>
      </c>
      <c r="Z125" s="5">
        <v>116185088000</v>
      </c>
    </row>
    <row r="126" spans="2:26" ht="15.5" x14ac:dyDescent="0.35">
      <c r="C126" t="s">
        <v>167</v>
      </c>
      <c r="D126" s="5">
        <v>604246594000</v>
      </c>
      <c r="E126" s="5">
        <v>561046183000</v>
      </c>
      <c r="F126" s="5">
        <v>555803665000</v>
      </c>
      <c r="G126" s="5">
        <v>540276839000</v>
      </c>
      <c r="I126" s="5">
        <v>2155437161000</v>
      </c>
      <c r="J126" s="5">
        <v>2102093609000</v>
      </c>
      <c r="K126" s="5">
        <v>1754763184000</v>
      </c>
      <c r="L126" s="5">
        <v>1846129189000</v>
      </c>
      <c r="M126" s="5">
        <v>2084816504000</v>
      </c>
      <c r="N126" s="5">
        <v>1687810101000</v>
      </c>
      <c r="O126" s="5">
        <v>1833091642000</v>
      </c>
      <c r="P126" s="5">
        <v>1612271777000</v>
      </c>
      <c r="Q126" s="5">
        <v>1577778286000</v>
      </c>
      <c r="R126" s="5">
        <v>1379213770000</v>
      </c>
      <c r="S126" s="5">
        <v>1263207849000</v>
      </c>
      <c r="T126" s="5">
        <v>1121974528000</v>
      </c>
      <c r="U126" s="5">
        <v>1107348299000</v>
      </c>
      <c r="V126" s="5">
        <v>1025928382000</v>
      </c>
      <c r="W126" s="5">
        <v>953303849000</v>
      </c>
      <c r="X126" s="5">
        <v>916855143000</v>
      </c>
      <c r="Y126" s="5">
        <v>738143519000</v>
      </c>
      <c r="Z126" s="5">
        <v>566532472000</v>
      </c>
    </row>
    <row r="127" spans="2:26" ht="15.5" x14ac:dyDescent="0.35">
      <c r="C127" t="s">
        <v>168</v>
      </c>
      <c r="D127" s="5">
        <v>-390557281000</v>
      </c>
      <c r="E127" s="5">
        <v>-303477123000</v>
      </c>
      <c r="F127" s="5">
        <v>-405490908000</v>
      </c>
      <c r="G127" s="5">
        <v>-392041653000</v>
      </c>
      <c r="I127" s="5">
        <v>-1424967730000</v>
      </c>
      <c r="J127" s="5">
        <v>-1297098479000</v>
      </c>
      <c r="K127" s="5">
        <v>-1220104708000</v>
      </c>
      <c r="L127" s="5">
        <v>-1425731989000</v>
      </c>
      <c r="M127" s="5">
        <v>-1197057310000</v>
      </c>
      <c r="N127" s="5">
        <v>-1210217116000</v>
      </c>
      <c r="O127" s="5">
        <v>-1179937834000</v>
      </c>
      <c r="P127" s="5">
        <v>-1203866761000</v>
      </c>
      <c r="Q127" s="5">
        <v>-1017713061000</v>
      </c>
      <c r="R127" s="5">
        <v>-903761576000</v>
      </c>
      <c r="S127" s="5">
        <v>-797457794000</v>
      </c>
      <c r="T127" s="5">
        <v>-797740417000</v>
      </c>
      <c r="U127" s="5">
        <v>-802055668000</v>
      </c>
      <c r="V127" s="5">
        <v>-706081405000</v>
      </c>
      <c r="W127" s="5">
        <v>-622742583000</v>
      </c>
      <c r="X127" s="5">
        <v>-537466780000</v>
      </c>
      <c r="Y127" s="5">
        <v>-489000934000</v>
      </c>
      <c r="Z127" s="5">
        <v>-313189000000</v>
      </c>
    </row>
    <row r="128" spans="2:26" ht="15.5" x14ac:dyDescent="0.35">
      <c r="C128" t="s">
        <v>169</v>
      </c>
      <c r="D128" s="5">
        <v>-158494296000</v>
      </c>
      <c r="E128" s="5">
        <v>-102831738000</v>
      </c>
      <c r="F128" s="5">
        <v>-128904884000</v>
      </c>
      <c r="G128" s="5">
        <v>-100939863000</v>
      </c>
      <c r="I128" s="5">
        <v>-466339143000</v>
      </c>
      <c r="J128" s="5">
        <v>-415307846000</v>
      </c>
      <c r="K128" s="5">
        <v>-401289274000</v>
      </c>
      <c r="L128" s="5">
        <v>-392329179000</v>
      </c>
      <c r="M128" s="5">
        <v>-379924397000</v>
      </c>
      <c r="N128" s="5">
        <v>-325401112000</v>
      </c>
      <c r="O128" s="5">
        <v>-311039280000</v>
      </c>
      <c r="P128" s="5">
        <v>-317885590000</v>
      </c>
      <c r="Q128" s="5">
        <v>-291189454000</v>
      </c>
      <c r="R128" s="5">
        <v>-266618946000</v>
      </c>
      <c r="S128" s="5">
        <v>-234671073000</v>
      </c>
      <c r="T128" s="5">
        <v>-186031342000</v>
      </c>
      <c r="U128" s="5">
        <v>-151819816000</v>
      </c>
      <c r="V128" s="5">
        <v>-154231097000</v>
      </c>
      <c r="W128" s="5">
        <v>-117933859000</v>
      </c>
      <c r="X128" s="5">
        <v>-108639541000</v>
      </c>
      <c r="Y128" s="5">
        <v>-124895512000</v>
      </c>
      <c r="Z128" s="5">
        <v>-96824047000</v>
      </c>
    </row>
    <row r="129" spans="3:26" ht="15.5" x14ac:dyDescent="0.35">
      <c r="C129" t="s">
        <v>597</v>
      </c>
      <c r="W129" s="5">
        <v>-97988414000</v>
      </c>
      <c r="X129" s="5">
        <v>-96251315000</v>
      </c>
      <c r="Y129" s="5">
        <v>-90191458000</v>
      </c>
      <c r="Z129" s="5">
        <v>-24812876000</v>
      </c>
    </row>
    <row r="130" spans="3:26" ht="15.5" x14ac:dyDescent="0.35">
      <c r="C130" t="s">
        <v>411</v>
      </c>
      <c r="D130" s="5">
        <v>-24901163000</v>
      </c>
      <c r="E130" s="5">
        <v>-12183144000</v>
      </c>
      <c r="F130" s="5">
        <v>-14760007000</v>
      </c>
      <c r="G130" s="5">
        <v>-12276794000</v>
      </c>
      <c r="I130" s="5">
        <v>-71072912000</v>
      </c>
      <c r="J130" s="5">
        <v>-66854276000</v>
      </c>
      <c r="K130" s="5">
        <v>-33890657000</v>
      </c>
      <c r="L130" s="5">
        <v>-61603009000</v>
      </c>
      <c r="M130" s="5">
        <v>-83451430000</v>
      </c>
      <c r="N130" s="5">
        <v>-57943498000</v>
      </c>
      <c r="O130" s="5">
        <v>-79897505000</v>
      </c>
      <c r="P130" s="5">
        <v>-76348303000</v>
      </c>
      <c r="Q130" s="5">
        <v>-53649116000</v>
      </c>
      <c r="R130" s="5">
        <v>-40763252000</v>
      </c>
      <c r="S130" s="5">
        <v>-35265995000</v>
      </c>
      <c r="T130" s="5">
        <v>-49087301000</v>
      </c>
      <c r="U130" s="5">
        <v>-58371103000</v>
      </c>
      <c r="V130" s="5">
        <v>-58136605000</v>
      </c>
      <c r="W130" s="5">
        <v>-45327691000</v>
      </c>
      <c r="X130" s="5">
        <v>-49337967000</v>
      </c>
      <c r="Y130" s="5">
        <v>-52857344000</v>
      </c>
      <c r="Z130" s="5">
        <v>-22185460000</v>
      </c>
    </row>
    <row r="131" spans="3:26" ht="15.5" x14ac:dyDescent="0.35">
      <c r="C131" t="s">
        <v>282</v>
      </c>
      <c r="D131" s="5">
        <v>972879000</v>
      </c>
      <c r="E131" s="5">
        <v>530230000</v>
      </c>
      <c r="F131" s="5">
        <v>839262000</v>
      </c>
      <c r="G131" s="5">
        <v>881145000</v>
      </c>
      <c r="I131" s="5">
        <v>3994322000</v>
      </c>
      <c r="J131" s="5">
        <v>3432545000</v>
      </c>
      <c r="K131" s="5">
        <v>1667631000</v>
      </c>
      <c r="L131" s="5">
        <v>3070000000</v>
      </c>
      <c r="M131" s="5">
        <v>3142056000</v>
      </c>
      <c r="N131" s="5">
        <v>3795793000</v>
      </c>
      <c r="O131" s="5">
        <v>4418976000</v>
      </c>
      <c r="P131" s="5">
        <v>5847971000</v>
      </c>
      <c r="Q131" s="5">
        <v>6028742000</v>
      </c>
      <c r="R131" s="5">
        <v>15023042000</v>
      </c>
      <c r="S131" s="5">
        <v>14181463000</v>
      </c>
      <c r="T131" s="5">
        <v>11518626000</v>
      </c>
      <c r="U131" s="5">
        <v>8286070000</v>
      </c>
      <c r="V131" s="5">
        <v>8311180000</v>
      </c>
      <c r="W131" s="5">
        <v>6146826000</v>
      </c>
      <c r="X131" s="5">
        <v>3847296000</v>
      </c>
      <c r="Y131" s="5">
        <v>5869581000</v>
      </c>
      <c r="Z131" s="5">
        <v>6828065000</v>
      </c>
    </row>
    <row r="132" spans="3:26" ht="15.5" x14ac:dyDescent="0.35">
      <c r="C132" t="s">
        <v>598</v>
      </c>
      <c r="D132" s="5">
        <v>781778000</v>
      </c>
      <c r="E132" s="5">
        <v>904721000</v>
      </c>
      <c r="F132" s="5">
        <v>1859894000</v>
      </c>
      <c r="G132" s="5">
        <v>1325613000</v>
      </c>
      <c r="I132" s="5">
        <v>4092720000</v>
      </c>
      <c r="J132" s="5">
        <v>5497247000</v>
      </c>
      <c r="K132" s="5">
        <v>8039609000</v>
      </c>
      <c r="L132" s="5">
        <v>14404888000</v>
      </c>
      <c r="M132" s="5">
        <v>7808007000</v>
      </c>
      <c r="N132" s="5">
        <v>8539011000</v>
      </c>
      <c r="O132" s="5">
        <v>5902845000</v>
      </c>
      <c r="P132" s="5">
        <v>6609334000</v>
      </c>
      <c r="Q132" s="5">
        <v>9482796000</v>
      </c>
      <c r="R132" s="5">
        <v>4382501000</v>
      </c>
      <c r="S132" s="5">
        <v>4172373000</v>
      </c>
      <c r="T132" s="5">
        <v>3802223000</v>
      </c>
      <c r="U132" s="5">
        <v>3543398000</v>
      </c>
      <c r="V132" s="5">
        <v>3416984000</v>
      </c>
      <c r="X132" s="5">
        <v>9188657000</v>
      </c>
    </row>
    <row r="133" spans="3:26" ht="15.5" x14ac:dyDescent="0.35">
      <c r="C133" t="s">
        <v>281</v>
      </c>
      <c r="Y133" s="5">
        <v>14500383000</v>
      </c>
    </row>
    <row r="134" spans="3:26" ht="15.5" x14ac:dyDescent="0.35">
      <c r="C134" t="s">
        <v>599</v>
      </c>
      <c r="W134" s="5">
        <v>-2940113000</v>
      </c>
      <c r="X134" s="5">
        <v>-7581348000</v>
      </c>
      <c r="Y134" s="5">
        <v>4120522000</v>
      </c>
      <c r="Z134" s="5">
        <v>-164066000</v>
      </c>
    </row>
    <row r="135" spans="3:26" ht="15.5" x14ac:dyDescent="0.35">
      <c r="C135" t="s">
        <v>600</v>
      </c>
    </row>
    <row r="136" spans="3:26" ht="15.5" x14ac:dyDescent="0.35">
      <c r="C136" t="s">
        <v>179</v>
      </c>
      <c r="D136" s="5">
        <v>-42024000</v>
      </c>
      <c r="E136" s="5">
        <v>-45450000</v>
      </c>
      <c r="F136" s="5">
        <v>-46010087000</v>
      </c>
      <c r="G136" s="5">
        <v>-75152569000</v>
      </c>
      <c r="I136" s="5">
        <v>-121384437000</v>
      </c>
      <c r="J136" s="5">
        <v>-121390441000</v>
      </c>
      <c r="K136" s="5">
        <v>-136001800000</v>
      </c>
      <c r="L136" s="5">
        <v>-153597819000</v>
      </c>
      <c r="M136" s="5">
        <v>-103447088000</v>
      </c>
      <c r="N136" s="5">
        <v>-119903483000</v>
      </c>
      <c r="O136" s="5">
        <v>-113382669000</v>
      </c>
      <c r="P136" s="5">
        <v>-119362345000</v>
      </c>
      <c r="Q136" s="5">
        <v>-111592530000</v>
      </c>
      <c r="R136" s="5">
        <v>-39057386000</v>
      </c>
      <c r="S136" s="5">
        <v>-78114771000</v>
      </c>
      <c r="T136" s="5">
        <v>-44356280000</v>
      </c>
      <c r="U136" s="5">
        <v>-41484665000</v>
      </c>
      <c r="V136" s="5">
        <v>-35280000000</v>
      </c>
      <c r="W136" s="5">
        <v>-33600000000</v>
      </c>
      <c r="X136" s="5">
        <v>-32958927000</v>
      </c>
      <c r="Y136" s="5">
        <v>-27053748000</v>
      </c>
      <c r="Z136" s="5">
        <v>-40300000000</v>
      </c>
    </row>
    <row r="137" spans="3:26" ht="15.5" x14ac:dyDescent="0.35">
      <c r="C137" t="s">
        <v>180</v>
      </c>
      <c r="D137" s="5">
        <v>-26885242000</v>
      </c>
      <c r="E137" s="5">
        <v>-18245874000</v>
      </c>
      <c r="F137" s="5">
        <v>-31166557000</v>
      </c>
      <c r="G137" s="5">
        <v>-24691900000</v>
      </c>
      <c r="I137" s="5">
        <v>-100016781000</v>
      </c>
      <c r="J137" s="5">
        <v>-93526955000</v>
      </c>
      <c r="K137" s="5">
        <v>-90894646000</v>
      </c>
      <c r="L137" s="5">
        <v>-56990099000</v>
      </c>
      <c r="M137" s="5">
        <v>-13762000000</v>
      </c>
      <c r="N137" s="5">
        <v>-60576172000</v>
      </c>
      <c r="O137" s="5">
        <v>-125230506000</v>
      </c>
      <c r="P137" s="5">
        <v>-59255040000</v>
      </c>
      <c r="Q137" s="5">
        <v>-41309660000</v>
      </c>
      <c r="R137" s="5">
        <v>-197171707000</v>
      </c>
      <c r="S137" s="5">
        <v>-38632518000</v>
      </c>
      <c r="T137" s="5">
        <v>-55388336000</v>
      </c>
      <c r="U137" s="5">
        <v>-53931973000</v>
      </c>
      <c r="V137" s="5">
        <v>-52233349000</v>
      </c>
      <c r="W137" s="5">
        <v>-34186379000</v>
      </c>
      <c r="X137" s="5">
        <v>-31815113000</v>
      </c>
      <c r="Y137" s="5">
        <v>-19888445000</v>
      </c>
      <c r="Z137" s="5">
        <v>-15941210000</v>
      </c>
    </row>
    <row r="138" spans="3:26" ht="15.5" x14ac:dyDescent="0.35">
      <c r="C138" t="s">
        <v>188</v>
      </c>
      <c r="D138" s="5">
        <v>1881671000</v>
      </c>
      <c r="E138" s="5">
        <v>1238749000</v>
      </c>
      <c r="F138" s="5">
        <v>1332918000</v>
      </c>
      <c r="G138" s="5">
        <v>1801716000</v>
      </c>
      <c r="I138" s="5">
        <v>7303724000</v>
      </c>
      <c r="J138" s="5">
        <v>9121068000</v>
      </c>
      <c r="K138" s="5">
        <v>7021314000</v>
      </c>
      <c r="L138" s="5">
        <v>3223301000</v>
      </c>
      <c r="M138" s="5">
        <v>3505581000</v>
      </c>
      <c r="N138" s="5">
        <v>2230377000</v>
      </c>
      <c r="O138" s="5">
        <v>3676229000</v>
      </c>
      <c r="P138" s="5">
        <v>4221498000</v>
      </c>
      <c r="Q138" s="5">
        <v>5114883000</v>
      </c>
      <c r="R138" s="5">
        <v>2690436000</v>
      </c>
      <c r="S138" s="5">
        <v>1820287000</v>
      </c>
      <c r="T138" s="5">
        <v>5204439000</v>
      </c>
      <c r="U138" s="5">
        <v>1004236000</v>
      </c>
      <c r="V138" s="5">
        <v>2709779000</v>
      </c>
      <c r="W138" s="5">
        <v>27914056000</v>
      </c>
      <c r="X138" s="5">
        <v>7951970000</v>
      </c>
      <c r="Y138" s="5">
        <v>2587936000</v>
      </c>
      <c r="Z138" s="5">
        <v>27796005000</v>
      </c>
    </row>
    <row r="139" spans="3:26" ht="15.5" x14ac:dyDescent="0.35">
      <c r="C139" t="s">
        <v>182</v>
      </c>
      <c r="D139" s="5">
        <v>-28766913000</v>
      </c>
      <c r="E139" s="5">
        <v>-19484623000</v>
      </c>
      <c r="F139" s="5">
        <v>-32499475000</v>
      </c>
      <c r="G139" s="5">
        <v>-26493616000</v>
      </c>
      <c r="I139" s="5">
        <v>-107320505000</v>
      </c>
      <c r="J139" s="5">
        <v>-102648023000</v>
      </c>
      <c r="K139" s="5">
        <v>-97915960000</v>
      </c>
      <c r="L139" s="5">
        <v>-58184555000</v>
      </c>
      <c r="M139" s="5">
        <v>-84944053000</v>
      </c>
      <c r="N139" s="5">
        <v>-62806549000</v>
      </c>
      <c r="O139" s="5">
        <v>-58955475000</v>
      </c>
      <c r="P139" s="5">
        <v>-45488022000</v>
      </c>
      <c r="Q139" s="5">
        <v>-38396543000</v>
      </c>
      <c r="R139" s="5">
        <v>-195963149000</v>
      </c>
      <c r="S139" s="5">
        <v>-32201430000</v>
      </c>
      <c r="T139" s="5">
        <v>-60592775000</v>
      </c>
      <c r="U139" s="5">
        <v>-54936209000</v>
      </c>
      <c r="V139" s="5">
        <v>-54943128000</v>
      </c>
      <c r="W139" s="5">
        <v>-66093157000</v>
      </c>
      <c r="X139" s="5">
        <v>-52593524000</v>
      </c>
      <c r="Y139" s="5">
        <v>-21582246000</v>
      </c>
      <c r="Z139" s="5">
        <v>-1083800000</v>
      </c>
    </row>
    <row r="140" spans="3:26" ht="15.5" x14ac:dyDescent="0.35">
      <c r="C140" t="s">
        <v>601</v>
      </c>
      <c r="M140" s="5">
        <v>-2048528000</v>
      </c>
    </row>
    <row r="141" spans="3:26" ht="15.5" x14ac:dyDescent="0.35">
      <c r="C141" t="s">
        <v>602</v>
      </c>
    </row>
    <row r="142" spans="3:26" ht="15.5" x14ac:dyDescent="0.35">
      <c r="C142" t="s">
        <v>603</v>
      </c>
      <c r="M142" s="5">
        <v>69725000000</v>
      </c>
    </row>
    <row r="143" spans="3:26" ht="15.5" x14ac:dyDescent="0.35">
      <c r="C143" t="s">
        <v>604</v>
      </c>
      <c r="L143" s="5">
        <v>-2028845000</v>
      </c>
      <c r="S143" s="5">
        <v>-4751775000</v>
      </c>
    </row>
    <row r="144" spans="3:26" ht="15.5" x14ac:dyDescent="0.35">
      <c r="C144" t="s">
        <v>354</v>
      </c>
      <c r="O144" s="5">
        <v>-69951260000</v>
      </c>
    </row>
    <row r="145" spans="3:26" ht="15.5" x14ac:dyDescent="0.35">
      <c r="C145" t="s">
        <v>605</v>
      </c>
      <c r="P145" s="5">
        <v>-17988516000</v>
      </c>
      <c r="Q145" s="5">
        <v>-8028000000</v>
      </c>
      <c r="R145" s="5">
        <v>-3898994000</v>
      </c>
      <c r="S145" s="5">
        <v>-3499600000</v>
      </c>
    </row>
    <row r="146" spans="3:26" ht="15.5" x14ac:dyDescent="0.35">
      <c r="C146" t="s">
        <v>606</v>
      </c>
    </row>
    <row r="147" spans="3:26" ht="15.5" x14ac:dyDescent="0.35">
      <c r="C147" t="s">
        <v>607</v>
      </c>
      <c r="W147" s="5">
        <v>3992722000</v>
      </c>
      <c r="X147" s="5">
        <v>9077369000</v>
      </c>
    </row>
    <row r="148" spans="3:26" ht="15.5" x14ac:dyDescent="0.35">
      <c r="C148" t="s">
        <v>608</v>
      </c>
      <c r="X148" s="5">
        <v>3749072000</v>
      </c>
      <c r="Y148" s="5">
        <v>-894135000</v>
      </c>
      <c r="Z148" s="5">
        <v>-42653415000</v>
      </c>
    </row>
    <row r="149" spans="3:26" ht="15.5" x14ac:dyDescent="0.35">
      <c r="C149" t="s">
        <v>206</v>
      </c>
      <c r="D149" s="5">
        <v>-42024000</v>
      </c>
      <c r="E149" s="5">
        <v>-45450000</v>
      </c>
      <c r="F149" s="5">
        <v>-46010087000</v>
      </c>
      <c r="G149" s="5">
        <v>-75152569000</v>
      </c>
      <c r="I149" s="5">
        <v>-121384437000</v>
      </c>
      <c r="J149" s="5">
        <v>-121390441000</v>
      </c>
      <c r="K149" s="5">
        <v>-136001800000</v>
      </c>
      <c r="L149" s="5">
        <v>-153597819000</v>
      </c>
      <c r="M149" s="5">
        <v>-103447088000</v>
      </c>
      <c r="N149" s="5">
        <v>-119903483000</v>
      </c>
      <c r="O149" s="5">
        <v>-113382669000</v>
      </c>
      <c r="P149" s="5">
        <v>-119362345000</v>
      </c>
      <c r="Q149" s="5">
        <v>-111592530000</v>
      </c>
      <c r="R149" s="5">
        <v>-39057386000</v>
      </c>
      <c r="S149" s="5">
        <v>-78114771000</v>
      </c>
      <c r="T149" s="5">
        <v>-44356280000</v>
      </c>
      <c r="U149" s="5">
        <v>-41484665000</v>
      </c>
      <c r="V149" s="5">
        <v>-35280000000</v>
      </c>
      <c r="W149" s="5">
        <v>-33600000000</v>
      </c>
      <c r="X149" s="5">
        <v>-32958927000</v>
      </c>
      <c r="Y149" s="5">
        <v>-27053748000</v>
      </c>
      <c r="Z149" s="5">
        <v>-40300000000</v>
      </c>
    </row>
    <row r="150" spans="3:26" ht="15.5" x14ac:dyDescent="0.35">
      <c r="C150" t="s">
        <v>609</v>
      </c>
      <c r="X150" s="5">
        <v>-7758927000</v>
      </c>
      <c r="Y150" s="5">
        <v>-1853748000</v>
      </c>
      <c r="Z150" s="5">
        <v>-15100000000</v>
      </c>
    </row>
    <row r="151" spans="3:26" ht="15.5" x14ac:dyDescent="0.35">
      <c r="C151" t="s">
        <v>610</v>
      </c>
      <c r="L151" s="5">
        <v>-23326319000</v>
      </c>
      <c r="M151" s="5">
        <v>22981444000</v>
      </c>
      <c r="T151" s="5">
        <v>-11155335000</v>
      </c>
      <c r="U151" s="5">
        <v>11155335000</v>
      </c>
    </row>
    <row r="152" spans="3:26" ht="15.5" x14ac:dyDescent="0.35">
      <c r="C152" t="s">
        <v>325</v>
      </c>
      <c r="F152" s="5">
        <v>-45920000000</v>
      </c>
      <c r="G152" s="5">
        <v>-75040000000</v>
      </c>
      <c r="I152" s="5">
        <v>-120960000000</v>
      </c>
      <c r="J152" s="5">
        <v>-120960000000</v>
      </c>
      <c r="K152" s="5">
        <v>-135520000000</v>
      </c>
      <c r="L152" s="5">
        <v>-129920000000</v>
      </c>
      <c r="M152" s="5">
        <v>-125440000000</v>
      </c>
      <c r="N152" s="5">
        <v>-119840000000</v>
      </c>
      <c r="O152" s="5">
        <v>-119618582000</v>
      </c>
      <c r="P152" s="5">
        <v>-119406233000</v>
      </c>
      <c r="Q152" s="5">
        <v>-111592530000</v>
      </c>
      <c r="R152" s="5">
        <v>-39057386000</v>
      </c>
      <c r="S152" s="5">
        <v>-78114771000</v>
      </c>
      <c r="T152" s="5">
        <v>-24640000000</v>
      </c>
      <c r="U152" s="5">
        <v>-52640000000</v>
      </c>
      <c r="V152" s="5">
        <v>-35280000000</v>
      </c>
      <c r="W152" s="5">
        <v>-33600000000</v>
      </c>
      <c r="X152" s="5">
        <v>-25200000000</v>
      </c>
      <c r="Y152" s="5">
        <v>-25200000000</v>
      </c>
      <c r="Z152" s="5">
        <v>-25200000000</v>
      </c>
    </row>
    <row r="153" spans="3:26" ht="15.5" x14ac:dyDescent="0.35">
      <c r="C153" t="s">
        <v>611</v>
      </c>
      <c r="T153" s="5">
        <v>-8560945000</v>
      </c>
    </row>
    <row r="154" spans="3:26" ht="15.5" x14ac:dyDescent="0.35">
      <c r="C154" t="s">
        <v>612</v>
      </c>
      <c r="N154" s="5">
        <v>2726280000</v>
      </c>
      <c r="O154" s="5">
        <v>6235913000</v>
      </c>
      <c r="P154" s="5">
        <v>43888000</v>
      </c>
    </row>
    <row r="155" spans="3:26" ht="15.5" x14ac:dyDescent="0.35">
      <c r="C155" t="s">
        <v>613</v>
      </c>
      <c r="D155" s="5">
        <v>-42024000</v>
      </c>
      <c r="E155" s="5">
        <v>-45450000</v>
      </c>
      <c r="F155" s="5">
        <v>-90087000</v>
      </c>
      <c r="G155" s="5">
        <v>-112569000</v>
      </c>
      <c r="I155" s="5">
        <v>-424437000</v>
      </c>
      <c r="J155" s="5">
        <v>-430441000</v>
      </c>
      <c r="K155" s="5">
        <v>-481800000</v>
      </c>
      <c r="L155" s="5">
        <v>-351500000</v>
      </c>
      <c r="M155" s="5">
        <v>-988532000</v>
      </c>
      <c r="N155" s="5">
        <v>-2789763000</v>
      </c>
    </row>
    <row r="156" spans="3:26" ht="15.5" x14ac:dyDescent="0.35">
      <c r="C156" t="s">
        <v>375</v>
      </c>
      <c r="D156" s="5">
        <v>-1164692000</v>
      </c>
      <c r="E156" s="5">
        <v>-192306000</v>
      </c>
      <c r="F156" s="5">
        <v>1854197000</v>
      </c>
      <c r="G156" s="5">
        <v>680287000</v>
      </c>
      <c r="I156" s="5">
        <v>3992860000</v>
      </c>
      <c r="J156" s="5">
        <v>934630000</v>
      </c>
      <c r="K156" s="5">
        <v>733298000</v>
      </c>
      <c r="L156" s="5">
        <v>372458000</v>
      </c>
      <c r="M156" s="5">
        <v>-140731000</v>
      </c>
      <c r="N156" s="5">
        <v>161481000</v>
      </c>
      <c r="O156" s="5">
        <v>-994943000</v>
      </c>
      <c r="P156" s="5">
        <v>7224018000</v>
      </c>
      <c r="Q156" s="5">
        <v>667091000</v>
      </c>
      <c r="R156" s="5">
        <v>-1126953000</v>
      </c>
      <c r="S156" s="5">
        <v>2982696000</v>
      </c>
      <c r="T156" s="5">
        <v>464531000</v>
      </c>
      <c r="U156" s="5">
        <v>12273590000</v>
      </c>
      <c r="V156" s="5">
        <v>4737013000</v>
      </c>
      <c r="W156" s="5">
        <v>-716541000</v>
      </c>
      <c r="X156" s="5">
        <v>2882826000</v>
      </c>
      <c r="Y156" s="5">
        <v>11508574000</v>
      </c>
      <c r="Z156" s="5">
        <v>-11119353000</v>
      </c>
    </row>
    <row r="157" spans="3:26" ht="15.5" x14ac:dyDescent="0.35">
      <c r="C157" t="s">
        <v>224</v>
      </c>
      <c r="D157" s="5">
        <v>3956553000</v>
      </c>
      <c r="E157" s="5">
        <v>125505499000</v>
      </c>
      <c r="F157" s="5">
        <v>-65975425000</v>
      </c>
      <c r="G157" s="5">
        <v>-61938895000</v>
      </c>
      <c r="I157" s="5">
        <v>-16263940000</v>
      </c>
      <c r="J157" s="5">
        <v>117780034000</v>
      </c>
      <c r="K157" s="5">
        <v>-116977363000</v>
      </c>
      <c r="L157" s="5">
        <v>-226275560000</v>
      </c>
      <c r="M157" s="5">
        <v>317983611000</v>
      </c>
      <c r="N157" s="5">
        <v>-73734995000</v>
      </c>
      <c r="O157" s="5">
        <v>32930726000</v>
      </c>
      <c r="P157" s="5">
        <v>-144764939000</v>
      </c>
      <c r="Q157" s="5">
        <v>78503094000</v>
      </c>
      <c r="R157" s="5">
        <v>-49880507000</v>
      </c>
      <c r="S157" s="5">
        <v>100402230000</v>
      </c>
      <c r="T157" s="5">
        <v>5156232000</v>
      </c>
      <c r="U157" s="5">
        <v>23788132000</v>
      </c>
      <c r="V157" s="5">
        <v>36431103000</v>
      </c>
      <c r="W157" s="5">
        <v>4015095000</v>
      </c>
      <c r="X157" s="5">
        <v>68722931000</v>
      </c>
      <c r="Y157" s="5">
        <v>-29744862000</v>
      </c>
      <c r="Z157" s="5">
        <v>48824525000</v>
      </c>
    </row>
    <row r="158" spans="3:26" ht="15.5" x14ac:dyDescent="0.35">
      <c r="C158" t="s">
        <v>225</v>
      </c>
      <c r="E158" s="5">
        <v>341559246000</v>
      </c>
      <c r="I158" s="5">
        <v>357823186000</v>
      </c>
      <c r="J158" s="5">
        <v>240043152000</v>
      </c>
      <c r="K158" s="5">
        <v>357020515000</v>
      </c>
      <c r="L158" s="5">
        <v>583296075000</v>
      </c>
      <c r="M158" s="5">
        <v>265312464000</v>
      </c>
      <c r="N158" s="5">
        <v>339047459000</v>
      </c>
      <c r="O158" s="5">
        <v>306116733000</v>
      </c>
      <c r="P158" s="5">
        <v>450881672000</v>
      </c>
      <c r="Q158" s="5">
        <v>372378578000</v>
      </c>
      <c r="R158" s="5">
        <v>422259085000</v>
      </c>
      <c r="S158" s="5">
        <v>321856855000</v>
      </c>
      <c r="T158" s="5">
        <v>316700623000</v>
      </c>
      <c r="U158" s="5">
        <v>292912491000</v>
      </c>
      <c r="V158" s="5">
        <v>256481388000</v>
      </c>
      <c r="W158" s="5">
        <v>252466293000</v>
      </c>
      <c r="X158" s="5">
        <v>183743362000</v>
      </c>
      <c r="Y158" s="5">
        <v>213488224000</v>
      </c>
      <c r="Z158" s="5">
        <v>164663699000</v>
      </c>
    </row>
    <row r="159" spans="3:26" ht="15.5" x14ac:dyDescent="0.35">
      <c r="C159" t="s">
        <v>226</v>
      </c>
      <c r="D159" s="5">
        <v>3956553000</v>
      </c>
      <c r="E159" s="5">
        <v>467064745000</v>
      </c>
      <c r="F159" s="5">
        <v>-65975425000</v>
      </c>
      <c r="G159" s="5">
        <v>-61938895000</v>
      </c>
      <c r="I159" s="5">
        <v>341559246000</v>
      </c>
      <c r="J159" s="5">
        <v>357823186000</v>
      </c>
      <c r="K159" s="5">
        <v>240043152000</v>
      </c>
      <c r="L159" s="5">
        <v>357020515000</v>
      </c>
      <c r="M159" s="5">
        <v>583296075000</v>
      </c>
      <c r="N159" s="5">
        <v>265312464000</v>
      </c>
      <c r="O159" s="5">
        <v>339047459000</v>
      </c>
      <c r="P159" s="5">
        <v>306116733000</v>
      </c>
      <c r="Q159" s="5">
        <v>450881672000</v>
      </c>
      <c r="R159" s="5">
        <v>372378578000</v>
      </c>
      <c r="S159" s="5">
        <v>422259085000</v>
      </c>
      <c r="T159" s="5">
        <v>321856855000</v>
      </c>
      <c r="U159" s="5">
        <v>316700623000</v>
      </c>
      <c r="V159" s="5">
        <v>292912491000</v>
      </c>
      <c r="W159" s="5">
        <v>256481388000</v>
      </c>
      <c r="X159" s="5">
        <v>252466293000</v>
      </c>
      <c r="Y159" s="5">
        <v>183743362000</v>
      </c>
      <c r="Z159" s="5">
        <v>213488224000</v>
      </c>
    </row>
    <row r="161" spans="2:26" ht="15.5" x14ac:dyDescent="0.35">
      <c r="B161" t="s">
        <v>227</v>
      </c>
      <c r="C161" t="s">
        <v>12</v>
      </c>
      <c r="D161" s="5">
        <v>1120000000</v>
      </c>
      <c r="E161" s="5">
        <v>1120000000</v>
      </c>
      <c r="F161" s="5">
        <v>1120000000</v>
      </c>
      <c r="G161" s="5">
        <v>1120000000</v>
      </c>
      <c r="I161" s="5">
        <v>1120000000</v>
      </c>
      <c r="J161" s="5">
        <v>1120000000</v>
      </c>
      <c r="K161" s="5">
        <v>1120000000</v>
      </c>
      <c r="L161" s="5">
        <v>1120000000</v>
      </c>
      <c r="M161" s="5">
        <v>1120000000</v>
      </c>
      <c r="N161" s="5">
        <v>1120000000</v>
      </c>
      <c r="O161" s="5">
        <v>1120000000</v>
      </c>
      <c r="P161" s="5">
        <v>1120000000</v>
      </c>
      <c r="Q161" s="5">
        <v>1120000000</v>
      </c>
      <c r="R161" s="5">
        <v>1120000000</v>
      </c>
      <c r="S161" s="5">
        <v>1120000000</v>
      </c>
      <c r="T161" s="5">
        <v>1120000000</v>
      </c>
      <c r="U161" s="5">
        <v>1120000000</v>
      </c>
      <c r="V161" s="5">
        <v>1120000000</v>
      </c>
      <c r="W161" s="5">
        <v>1120000000</v>
      </c>
      <c r="X161" s="5">
        <v>1120000000</v>
      </c>
      <c r="Y161" s="5">
        <v>560000000</v>
      </c>
      <c r="Z161" s="5">
        <v>560000000</v>
      </c>
    </row>
    <row r="162" spans="2:26" ht="15.5" x14ac:dyDescent="0.35">
      <c r="C162" t="s">
        <v>228</v>
      </c>
      <c r="D162" s="6">
        <v>34.29</v>
      </c>
      <c r="E162" s="6">
        <v>49.38</v>
      </c>
      <c r="F162" s="6">
        <v>-0.34</v>
      </c>
      <c r="G162" s="6">
        <v>38.299999999999997</v>
      </c>
    </row>
    <row r="163" spans="2:26" ht="15.5" x14ac:dyDescent="0.35">
      <c r="C163" t="s">
        <v>229</v>
      </c>
      <c r="D163" s="6">
        <v>44.47</v>
      </c>
      <c r="E163" s="6">
        <v>32.5</v>
      </c>
      <c r="F163" s="6">
        <v>-4852.9399999999996</v>
      </c>
      <c r="G163" s="6">
        <v>42.43</v>
      </c>
    </row>
    <row r="164" spans="2:26" ht="15.5" x14ac:dyDescent="0.35">
      <c r="C164" t="s">
        <v>73</v>
      </c>
      <c r="D164" s="6">
        <v>2.78</v>
      </c>
      <c r="E164" s="6">
        <v>3.02</v>
      </c>
      <c r="F164" s="6">
        <v>3.06</v>
      </c>
      <c r="G164" s="6">
        <v>3.36</v>
      </c>
    </row>
    <row r="165" spans="2:26" ht="15.5" x14ac:dyDescent="0.35">
      <c r="C165" t="s">
        <v>230</v>
      </c>
      <c r="D165" s="5">
        <v>72000000000</v>
      </c>
      <c r="E165" s="5">
        <v>92270000000</v>
      </c>
      <c r="F165" s="5">
        <v>20220000000</v>
      </c>
      <c r="G165" s="5">
        <v>72820000000</v>
      </c>
    </row>
    <row r="166" spans="2:26" ht="15.5" x14ac:dyDescent="0.35">
      <c r="C166" t="s">
        <v>231</v>
      </c>
      <c r="D166" s="6">
        <v>1.47E-2</v>
      </c>
      <c r="E166" s="6">
        <v>2.2000000000000002E-2</v>
      </c>
      <c r="F166" s="6">
        <v>-2.0000000000000001E-4</v>
      </c>
      <c r="G166" s="6">
        <v>1.8000000000000002E-2</v>
      </c>
    </row>
    <row r="167" spans="2:26" ht="15.5" x14ac:dyDescent="0.35">
      <c r="C167" t="s">
        <v>232</v>
      </c>
      <c r="D167" s="6">
        <v>2.5600000000000001E-2</v>
      </c>
      <c r="E167" s="6">
        <v>3.61E-2</v>
      </c>
      <c r="F167" s="6">
        <v>-2.9999999999999997E-4</v>
      </c>
      <c r="G167" s="6">
        <v>2.7900000000000001E-2</v>
      </c>
    </row>
    <row r="168" spans="2:26" ht="15.5" x14ac:dyDescent="0.35">
      <c r="C168" t="s">
        <v>233</v>
      </c>
      <c r="D168" s="6">
        <v>0.03</v>
      </c>
      <c r="E168" s="6">
        <v>4.2500000000000003E-2</v>
      </c>
      <c r="F168" s="6">
        <v>2.0000000000000001E-4</v>
      </c>
      <c r="G168" s="6">
        <v>3.2300000000000002E-2</v>
      </c>
    </row>
    <row r="169" spans="2:26" ht="15.5" x14ac:dyDescent="0.35">
      <c r="C169" t="s">
        <v>234</v>
      </c>
      <c r="D169" s="6">
        <v>34650.559999999998</v>
      </c>
      <c r="E169" s="6">
        <v>37498.85</v>
      </c>
      <c r="F169" s="6">
        <v>68.47</v>
      </c>
      <c r="G169" s="6">
        <v>6916.23</v>
      </c>
    </row>
    <row r="170" spans="2:26" ht="15.5" x14ac:dyDescent="0.35">
      <c r="C170" t="s">
        <v>235</v>
      </c>
      <c r="D170" s="5">
        <v>1500000000000</v>
      </c>
      <c r="E170" s="5">
        <v>1534000000000</v>
      </c>
      <c r="F170" s="5">
        <v>1480000000000</v>
      </c>
      <c r="G170" s="5">
        <v>1535000000000</v>
      </c>
    </row>
    <row r="171" spans="2:26" ht="15.5" x14ac:dyDescent="0.35">
      <c r="C171" t="s">
        <v>236</v>
      </c>
      <c r="D171" s="6">
        <v>1.1399999999999999</v>
      </c>
      <c r="E171" s="6">
        <v>1.17</v>
      </c>
      <c r="F171" s="6">
        <v>1.25</v>
      </c>
      <c r="G171" s="6">
        <v>1.19</v>
      </c>
    </row>
    <row r="172" spans="2:26" ht="15.5" x14ac:dyDescent="0.35">
      <c r="C172" t="s">
        <v>237</v>
      </c>
      <c r="D172" s="6">
        <v>1339.36</v>
      </c>
      <c r="E172" s="6">
        <v>1369.78</v>
      </c>
      <c r="F172" s="6">
        <v>1321.27</v>
      </c>
      <c r="G172" s="6">
        <v>1370.5</v>
      </c>
    </row>
    <row r="173" spans="2:26" ht="15.5" x14ac:dyDescent="0.35">
      <c r="C173" t="s">
        <v>238</v>
      </c>
      <c r="D173" s="6">
        <v>1.17</v>
      </c>
      <c r="E173" s="6">
        <v>1.21</v>
      </c>
      <c r="F173" s="6">
        <v>1.29</v>
      </c>
      <c r="G173" s="6">
        <v>1.22</v>
      </c>
    </row>
    <row r="174" spans="2:26" ht="15.5" x14ac:dyDescent="0.35">
      <c r="C174" t="s">
        <v>239</v>
      </c>
      <c r="D174" s="6">
        <v>1302.2</v>
      </c>
      <c r="E174" s="6">
        <v>1331.53</v>
      </c>
      <c r="F174" s="6">
        <v>1281.93</v>
      </c>
      <c r="G174" s="6">
        <v>1330.07</v>
      </c>
    </row>
    <row r="175" spans="2:26" ht="15.5" x14ac:dyDescent="0.35">
      <c r="C175" t="s">
        <v>240</v>
      </c>
      <c r="D175" s="5">
        <v>76000000000</v>
      </c>
      <c r="E175" s="5">
        <v>42000000000</v>
      </c>
      <c r="F175" s="5">
        <v>57000000000</v>
      </c>
      <c r="G175" s="5">
        <v>56000000000</v>
      </c>
    </row>
    <row r="176" spans="2:26" ht="15.5" x14ac:dyDescent="0.35">
      <c r="C176" t="s">
        <v>241</v>
      </c>
    </row>
    <row r="177" spans="3:26" ht="15.5" x14ac:dyDescent="0.35">
      <c r="C177" t="s">
        <v>242</v>
      </c>
      <c r="D177" s="5">
        <v>1500000000000</v>
      </c>
      <c r="E177" s="5">
        <v>1534000000000</v>
      </c>
      <c r="F177" s="5">
        <v>1480000000000</v>
      </c>
      <c r="G177" s="5">
        <v>1535000000000</v>
      </c>
    </row>
    <row r="178" spans="3:26" ht="15.5" x14ac:dyDescent="0.35">
      <c r="C178" t="s">
        <v>24</v>
      </c>
      <c r="D178" s="5">
        <v>76000000000</v>
      </c>
      <c r="E178" s="5">
        <v>42000000000</v>
      </c>
      <c r="F178" s="5">
        <v>57000000000</v>
      </c>
      <c r="G178" s="5">
        <v>56000000000</v>
      </c>
    </row>
    <row r="179" spans="3:26" ht="15.5" x14ac:dyDescent="0.35">
      <c r="C179" t="s">
        <v>21</v>
      </c>
      <c r="D179" s="5">
        <v>-395000000000</v>
      </c>
      <c r="E179" s="5">
        <v>-425000000000</v>
      </c>
      <c r="F179" s="5">
        <v>-285000000000</v>
      </c>
      <c r="G179" s="5">
        <v>-352000000000</v>
      </c>
    </row>
    <row r="180" spans="3:26" ht="15.5" x14ac:dyDescent="0.35">
      <c r="C180" t="s">
        <v>243</v>
      </c>
      <c r="D180" s="5">
        <v>1032000000000</v>
      </c>
      <c r="E180" s="5">
        <v>1050000000000</v>
      </c>
      <c r="F180" s="5">
        <v>985000000000</v>
      </c>
      <c r="G180" s="5">
        <v>1044000000000</v>
      </c>
    </row>
    <row r="181" spans="3:26" ht="15.5" x14ac:dyDescent="0.35">
      <c r="C181" t="s">
        <v>244</v>
      </c>
      <c r="D181" s="5">
        <v>32000000000</v>
      </c>
      <c r="E181" s="5">
        <v>144000000000</v>
      </c>
      <c r="F181" s="5">
        <v>9000000000</v>
      </c>
      <c r="G181" s="5">
        <v>37000000000</v>
      </c>
    </row>
    <row r="182" spans="3:26" ht="15.5" x14ac:dyDescent="0.35">
      <c r="C182" t="s">
        <v>245</v>
      </c>
      <c r="D182" s="5">
        <v>-29000000000</v>
      </c>
      <c r="E182" s="5">
        <v>-19000000000</v>
      </c>
      <c r="F182" s="5">
        <v>-32000000000</v>
      </c>
      <c r="G182" s="5">
        <v>-26000000000</v>
      </c>
    </row>
    <row r="183" spans="3:26" ht="15.5" x14ac:dyDescent="0.35">
      <c r="C183" t="s">
        <v>13</v>
      </c>
      <c r="D183" s="5">
        <v>3000000000</v>
      </c>
      <c r="E183" s="5">
        <v>125000000000</v>
      </c>
      <c r="F183" s="5">
        <v>-23000000000</v>
      </c>
      <c r="G183" s="5">
        <v>11000000000</v>
      </c>
    </row>
    <row r="184" spans="3:26" ht="15.5" x14ac:dyDescent="0.35">
      <c r="C184" t="s">
        <v>16</v>
      </c>
      <c r="D184" s="6">
        <v>2.93</v>
      </c>
      <c r="E184" s="6">
        <v>111.16</v>
      </c>
      <c r="F184" s="6">
        <v>-20.67</v>
      </c>
      <c r="G184" s="6">
        <v>9.58</v>
      </c>
    </row>
    <row r="185" spans="3:26" ht="15.5" x14ac:dyDescent="0.35">
      <c r="C185" t="s">
        <v>58</v>
      </c>
      <c r="I185" s="6">
        <v>146.38</v>
      </c>
      <c r="J185" s="6">
        <v>139.41999999999999</v>
      </c>
      <c r="K185" s="6">
        <v>130.66</v>
      </c>
      <c r="L185" s="6">
        <v>133.37</v>
      </c>
      <c r="M185" s="6">
        <v>131.01</v>
      </c>
      <c r="N185" s="6">
        <v>144.71</v>
      </c>
      <c r="O185" s="6">
        <v>198.02</v>
      </c>
      <c r="P185" s="6">
        <v>179.15</v>
      </c>
      <c r="Q185" s="6">
        <v>144.87</v>
      </c>
      <c r="R185" s="6">
        <v>135.79</v>
      </c>
      <c r="S185" s="6">
        <v>96.33</v>
      </c>
      <c r="T185" s="6">
        <v>72.260000000000005</v>
      </c>
      <c r="U185" s="6">
        <v>112.32</v>
      </c>
      <c r="V185" s="6">
        <v>132.94999999999999</v>
      </c>
      <c r="W185" s="6">
        <v>107.96</v>
      </c>
      <c r="X185" s="5">
        <v>99</v>
      </c>
      <c r="Y185" s="6">
        <v>129.06</v>
      </c>
      <c r="Z185" s="6">
        <v>126.46</v>
      </c>
    </row>
    <row r="186" spans="3:26" ht="15.5" x14ac:dyDescent="0.35">
      <c r="C186" t="s">
        <v>72</v>
      </c>
      <c r="I186" s="6">
        <v>11.27</v>
      </c>
      <c r="J186" s="6">
        <v>11.48</v>
      </c>
      <c r="K186" s="6">
        <v>12.74</v>
      </c>
      <c r="L186" s="6">
        <v>17.77</v>
      </c>
      <c r="M186" s="6">
        <v>20.99</v>
      </c>
      <c r="N186" s="6">
        <v>16.72</v>
      </c>
      <c r="O186" s="6">
        <v>11.36</v>
      </c>
      <c r="P186" s="6">
        <v>10.83</v>
      </c>
      <c r="Q186" s="6">
        <v>13.53</v>
      </c>
      <c r="R186" s="6">
        <v>12.92</v>
      </c>
      <c r="S186" s="6">
        <v>13.5</v>
      </c>
      <c r="T186" s="6">
        <v>23.39</v>
      </c>
      <c r="U186" s="6">
        <v>19.59</v>
      </c>
      <c r="V186" s="6">
        <v>12.71</v>
      </c>
      <c r="W186" s="6">
        <v>10.65</v>
      </c>
      <c r="X186" s="6">
        <v>11.82</v>
      </c>
      <c r="Y186" s="6">
        <v>11.85</v>
      </c>
      <c r="Z186" s="6">
        <v>7.59</v>
      </c>
    </row>
    <row r="187" spans="3:26" ht="15.5" x14ac:dyDescent="0.35">
      <c r="C187" t="s">
        <v>75</v>
      </c>
      <c r="I187" s="6">
        <v>0.83</v>
      </c>
      <c r="J187" s="6">
        <v>0.86</v>
      </c>
      <c r="K187" s="6">
        <v>0.99</v>
      </c>
      <c r="L187" s="6">
        <v>1.38</v>
      </c>
      <c r="M187" s="6">
        <v>1.62</v>
      </c>
      <c r="N187" s="6">
        <v>1.48</v>
      </c>
      <c r="O187" s="6">
        <v>1.39</v>
      </c>
      <c r="P187" s="6">
        <v>1.28</v>
      </c>
      <c r="Q187" s="6">
        <v>1.39</v>
      </c>
      <c r="R187" s="6">
        <v>1.35</v>
      </c>
      <c r="S187" s="6">
        <v>1.1100000000000001</v>
      </c>
      <c r="T187" s="6">
        <v>1.71</v>
      </c>
      <c r="U187" s="6">
        <v>2.2400000000000002</v>
      </c>
      <c r="V187" s="6">
        <v>1.74</v>
      </c>
      <c r="W187" s="6">
        <v>1.32</v>
      </c>
      <c r="X187" s="6">
        <v>1.41</v>
      </c>
      <c r="Y187" s="6">
        <v>0.99</v>
      </c>
      <c r="Z187" s="6">
        <v>0.93</v>
      </c>
    </row>
    <row r="188" spans="3:26" ht="15.5" x14ac:dyDescent="0.35">
      <c r="C188" t="s">
        <v>246</v>
      </c>
      <c r="I188" s="5">
        <v>289570000000</v>
      </c>
      <c r="J188" s="5">
        <v>274610000000</v>
      </c>
      <c r="K188" s="5">
        <v>253950000000</v>
      </c>
      <c r="L188" s="6">
        <v>259660000000.00003</v>
      </c>
      <c r="M188" s="5">
        <v>243970000000</v>
      </c>
      <c r="N188" s="5">
        <v>239590000000</v>
      </c>
      <c r="O188" s="5">
        <v>347930000000</v>
      </c>
      <c r="P188" s="5">
        <v>317060000000</v>
      </c>
    </row>
    <row r="189" spans="3:26" ht="15.5" x14ac:dyDescent="0.35">
      <c r="C189" t="s">
        <v>247</v>
      </c>
      <c r="I189" s="6">
        <v>6.9800000000000001E-2</v>
      </c>
      <c r="J189" s="6">
        <v>7.22E-2</v>
      </c>
      <c r="K189" s="6">
        <v>7.17E-2</v>
      </c>
      <c r="L189" s="6">
        <v>7.4299999999999991E-2</v>
      </c>
      <c r="M189" s="6">
        <v>7.0300000000000001E-2</v>
      </c>
      <c r="N189" s="6">
        <v>8.1600000000000006E-2</v>
      </c>
      <c r="O189" s="6">
        <v>0.12119999999999999</v>
      </c>
      <c r="P189" s="6">
        <v>0.1192</v>
      </c>
      <c r="Q189" s="6">
        <v>9.8900000000000002E-2</v>
      </c>
      <c r="R189" s="6">
        <v>9.9299999999999999E-2</v>
      </c>
      <c r="S189" s="6">
        <v>7.8399999999999997E-2</v>
      </c>
      <c r="T189" s="6">
        <v>6.5500000000000003E-2</v>
      </c>
      <c r="U189" s="6">
        <v>0.1057</v>
      </c>
      <c r="V189" s="6">
        <v>0.1386</v>
      </c>
      <c r="W189" s="6">
        <v>0.1303</v>
      </c>
      <c r="X189" s="6">
        <v>0.1298</v>
      </c>
      <c r="Y189" s="6">
        <v>9.2200000000000004E-2</v>
      </c>
      <c r="Z189" s="6">
        <v>0.11109999999999999</v>
      </c>
    </row>
    <row r="190" spans="3:26" ht="15.5" x14ac:dyDescent="0.35">
      <c r="C190" t="s">
        <v>248</v>
      </c>
      <c r="I190" s="6">
        <v>0.1108</v>
      </c>
      <c r="J190" s="6">
        <v>0.10779999999999999</v>
      </c>
      <c r="K190" s="6">
        <v>0.1042</v>
      </c>
      <c r="L190" s="6">
        <v>0.10640000000000001</v>
      </c>
      <c r="M190" s="6">
        <v>0.10630000000000001</v>
      </c>
      <c r="N190" s="6">
        <v>0.1222</v>
      </c>
      <c r="O190" s="6">
        <v>0.16980000000000001</v>
      </c>
      <c r="P190" s="6">
        <v>0.16719999999999999</v>
      </c>
      <c r="Q190" s="6">
        <v>0.14529999999999998</v>
      </c>
      <c r="R190" s="6">
        <v>0.1409</v>
      </c>
      <c r="S190" s="6">
        <v>0.1108</v>
      </c>
      <c r="T190" s="6">
        <v>8.4100000000000008E-2</v>
      </c>
      <c r="U190" s="6">
        <v>0.13750000000000001</v>
      </c>
      <c r="V190" s="6">
        <v>0.1769</v>
      </c>
      <c r="W190" s="6">
        <v>0.1661</v>
      </c>
      <c r="X190" s="6">
        <v>0.17309999999999998</v>
      </c>
      <c r="Y190" s="6">
        <v>0.13019999999999998</v>
      </c>
      <c r="Z190" s="6">
        <v>0.1394</v>
      </c>
    </row>
    <row r="191" spans="3:26" ht="15.5" x14ac:dyDescent="0.35">
      <c r="C191" t="s">
        <v>249</v>
      </c>
      <c r="I191" s="6">
        <v>0.13239999999999999</v>
      </c>
      <c r="J191" s="6">
        <v>0.13170000000000001</v>
      </c>
      <c r="K191" s="6">
        <v>0.124</v>
      </c>
      <c r="L191" s="6">
        <v>0.13150000000000001</v>
      </c>
      <c r="M191" s="6">
        <v>0.14279999999999998</v>
      </c>
      <c r="N191" s="6">
        <v>0.14940000000000001</v>
      </c>
      <c r="O191" s="6">
        <v>0.22329999999999997</v>
      </c>
      <c r="P191" s="6">
        <v>0.21679999999999999</v>
      </c>
      <c r="Q191" s="6">
        <v>0.1867</v>
      </c>
      <c r="R191" s="6">
        <v>0.18210000000000001</v>
      </c>
      <c r="S191" s="6">
        <v>0.1186</v>
      </c>
      <c r="T191" s="6">
        <v>9.3000000000000013E-2</v>
      </c>
      <c r="U191" s="6">
        <v>0.17989999999999998</v>
      </c>
      <c r="V191" s="6">
        <v>0.2354</v>
      </c>
      <c r="W191" s="6">
        <v>0.21890000000000001</v>
      </c>
      <c r="X191" s="6">
        <v>0.23730000000000001</v>
      </c>
      <c r="Y191" s="6">
        <v>0.1946</v>
      </c>
      <c r="Z191" s="6">
        <v>0.38850000000000001</v>
      </c>
    </row>
    <row r="192" spans="3:26" ht="15.5" x14ac:dyDescent="0.35">
      <c r="C192" t="s">
        <v>250</v>
      </c>
      <c r="I192" s="6">
        <v>6681.28</v>
      </c>
      <c r="J192" s="6">
        <v>4018.74</v>
      </c>
      <c r="K192" s="6">
        <v>2783.27</v>
      </c>
      <c r="L192" s="6">
        <v>1158.92</v>
      </c>
      <c r="M192" s="6">
        <v>1689.44</v>
      </c>
      <c r="N192" s="6">
        <v>2681.07</v>
      </c>
    </row>
    <row r="193" spans="3:26" ht="15.5" x14ac:dyDescent="0.35">
      <c r="C193" t="s">
        <v>69</v>
      </c>
      <c r="I193" s="6">
        <v>1.25</v>
      </c>
      <c r="J193" s="6">
        <v>1.24</v>
      </c>
      <c r="K193" s="6">
        <v>1.33</v>
      </c>
      <c r="L193" s="6">
        <v>1.89</v>
      </c>
      <c r="M193" s="6">
        <v>2.23</v>
      </c>
      <c r="N193" s="6">
        <v>2.04</v>
      </c>
      <c r="O193" s="6">
        <v>1.93</v>
      </c>
      <c r="P193" s="6">
        <v>1.81</v>
      </c>
      <c r="Q193" s="6">
        <v>1.97</v>
      </c>
      <c r="R193" s="6">
        <v>1.82</v>
      </c>
      <c r="S193" s="6">
        <v>1.5</v>
      </c>
      <c r="T193" s="6">
        <v>1.97</v>
      </c>
      <c r="U193" s="6">
        <v>2.69</v>
      </c>
      <c r="V193" s="6">
        <v>2.25</v>
      </c>
      <c r="W193" s="6">
        <v>1.77</v>
      </c>
      <c r="X193" s="6">
        <v>2.0499999999999998</v>
      </c>
      <c r="Y193" s="6">
        <v>1.54</v>
      </c>
      <c r="Z193" s="6">
        <v>1.06</v>
      </c>
    </row>
    <row r="194" spans="3:26" ht="15.5" x14ac:dyDescent="0.35">
      <c r="C194" t="s">
        <v>66</v>
      </c>
      <c r="I194" s="6">
        <v>1321.27</v>
      </c>
      <c r="J194" s="6">
        <v>1293.72</v>
      </c>
      <c r="K194" s="6">
        <v>1253.96</v>
      </c>
      <c r="L194" s="6">
        <v>1253.23</v>
      </c>
      <c r="M194" s="6">
        <v>1232.8599999999999</v>
      </c>
      <c r="N194" s="6">
        <v>1184.18</v>
      </c>
      <c r="O194" s="6">
        <v>1166.1400000000001</v>
      </c>
      <c r="P194" s="6">
        <v>1071.6600000000001</v>
      </c>
      <c r="Q194" s="6">
        <v>996.7</v>
      </c>
      <c r="R194" s="6">
        <v>963.91</v>
      </c>
      <c r="S194" s="6">
        <v>869.21</v>
      </c>
      <c r="T194" s="6">
        <v>859.31</v>
      </c>
      <c r="U194" s="6">
        <v>816.7</v>
      </c>
      <c r="V194" s="6">
        <v>751.38</v>
      </c>
      <c r="W194" s="6">
        <v>649.92999999999995</v>
      </c>
      <c r="X194" s="6">
        <v>571.97</v>
      </c>
      <c r="Y194" s="6">
        <v>990.93</v>
      </c>
      <c r="Z194" s="6">
        <v>906.87</v>
      </c>
    </row>
    <row r="195" spans="3:26" ht="15.5" x14ac:dyDescent="0.35">
      <c r="C195" t="s">
        <v>251</v>
      </c>
      <c r="I195" s="6">
        <v>1.29</v>
      </c>
      <c r="J195" s="6">
        <v>1.28</v>
      </c>
      <c r="K195" s="6">
        <v>1.38</v>
      </c>
      <c r="L195" s="6">
        <v>1.97</v>
      </c>
      <c r="M195" s="6">
        <v>2.33</v>
      </c>
      <c r="N195" s="6">
        <v>2.0699999999999998</v>
      </c>
      <c r="O195" s="6">
        <v>1.95</v>
      </c>
      <c r="P195" s="6">
        <v>1.83</v>
      </c>
      <c r="Q195" s="6">
        <v>1.99</v>
      </c>
      <c r="R195" s="6">
        <v>1.85</v>
      </c>
      <c r="S195" s="6">
        <v>1.52</v>
      </c>
      <c r="T195" s="6">
        <v>1.99</v>
      </c>
      <c r="U195" s="6">
        <v>2.72</v>
      </c>
      <c r="V195" s="6">
        <v>2.2799999999999998</v>
      </c>
      <c r="W195" s="6">
        <v>1.79</v>
      </c>
      <c r="X195" s="6">
        <v>2.08</v>
      </c>
      <c r="Y195" s="6">
        <v>1.58</v>
      </c>
      <c r="Z195" s="6">
        <v>1.0900000000000001</v>
      </c>
    </row>
    <row r="196" spans="3:26" ht="15.5" x14ac:dyDescent="0.35">
      <c r="C196" t="s">
        <v>252</v>
      </c>
      <c r="I196" s="6">
        <v>1281.93</v>
      </c>
      <c r="J196" s="6">
        <v>1250.01</v>
      </c>
      <c r="K196" s="6">
        <v>1205.8699999999999</v>
      </c>
      <c r="L196" s="6">
        <v>1200.77</v>
      </c>
      <c r="M196" s="6">
        <v>1181.53</v>
      </c>
      <c r="N196" s="6">
        <v>1170.76</v>
      </c>
      <c r="O196" s="6">
        <v>1152.72</v>
      </c>
      <c r="P196" s="6">
        <v>1058.24</v>
      </c>
      <c r="Q196" s="6">
        <v>983.28</v>
      </c>
      <c r="R196" s="6">
        <v>950.49</v>
      </c>
      <c r="S196" s="6">
        <v>855.79</v>
      </c>
      <c r="T196" s="6">
        <v>850.14</v>
      </c>
      <c r="U196" s="6">
        <v>807.52</v>
      </c>
      <c r="V196" s="6">
        <v>742.2</v>
      </c>
      <c r="W196" s="6">
        <v>640.75</v>
      </c>
      <c r="X196" s="6">
        <v>562.79</v>
      </c>
      <c r="Y196" s="6">
        <v>968.19</v>
      </c>
      <c r="Z196" s="6">
        <v>879.75</v>
      </c>
    </row>
    <row r="197" spans="3:26" ht="15.5" x14ac:dyDescent="0.35">
      <c r="C197" t="s">
        <v>253</v>
      </c>
      <c r="I197" s="5">
        <v>57000000000</v>
      </c>
      <c r="J197" s="5">
        <v>43000000000</v>
      </c>
      <c r="K197" s="5">
        <v>75000000000</v>
      </c>
      <c r="L197" s="5">
        <v>54000000000</v>
      </c>
      <c r="M197" s="5">
        <v>98000000000</v>
      </c>
      <c r="N197" s="5">
        <v>70000000000</v>
      </c>
      <c r="O197" s="5">
        <v>64000000000</v>
      </c>
      <c r="P197" s="5">
        <v>40000000000</v>
      </c>
      <c r="Q197" s="5">
        <v>71000000000</v>
      </c>
      <c r="R197" s="5">
        <v>62000000000</v>
      </c>
      <c r="S197" s="5">
        <v>32000000000</v>
      </c>
      <c r="T197" s="5">
        <v>39000000000</v>
      </c>
      <c r="U197" s="5">
        <v>35000000000</v>
      </c>
      <c r="V197" s="5">
        <v>28000000000</v>
      </c>
      <c r="W197" s="5">
        <v>2000000000</v>
      </c>
      <c r="X197" s="5">
        <v>2000000000</v>
      </c>
      <c r="Y197" s="5">
        <v>1000000000</v>
      </c>
      <c r="Z197" s="5">
        <v>2000000000</v>
      </c>
    </row>
    <row r="198" spans="3:26" ht="15.5" x14ac:dyDescent="0.35">
      <c r="C198" t="s">
        <v>254</v>
      </c>
      <c r="W198" s="5">
        <v>3000000000</v>
      </c>
      <c r="X198" s="5">
        <v>4000000000</v>
      </c>
      <c r="Y198" s="5">
        <v>2000000000</v>
      </c>
      <c r="Z198" s="5">
        <v>2000000000</v>
      </c>
    </row>
    <row r="199" spans="3:26" ht="15.5" x14ac:dyDescent="0.35">
      <c r="C199" t="s">
        <v>26</v>
      </c>
      <c r="I199" s="5">
        <v>57000000000</v>
      </c>
      <c r="J199" s="5">
        <v>43000000000</v>
      </c>
      <c r="K199" s="5">
        <v>75000000000</v>
      </c>
      <c r="L199" s="5">
        <v>54000000000</v>
      </c>
      <c r="M199" s="5">
        <v>98000000000</v>
      </c>
      <c r="N199" s="5">
        <v>70000000000</v>
      </c>
      <c r="O199" s="5">
        <v>64000000000</v>
      </c>
      <c r="P199" s="5">
        <v>40000000000</v>
      </c>
      <c r="Q199" s="5">
        <v>71000000000</v>
      </c>
      <c r="R199" s="5">
        <v>62000000000</v>
      </c>
      <c r="S199" s="5">
        <v>32000000000</v>
      </c>
      <c r="T199" s="5">
        <v>39000000000</v>
      </c>
      <c r="U199" s="5">
        <v>35000000000</v>
      </c>
      <c r="V199" s="5">
        <v>28000000000</v>
      </c>
      <c r="W199" s="5">
        <v>5000000000</v>
      </c>
      <c r="X199" s="5">
        <v>6000000000</v>
      </c>
      <c r="Y199" s="5">
        <v>4000000000</v>
      </c>
      <c r="Z199" s="5">
        <v>4000000000</v>
      </c>
    </row>
    <row r="200" spans="3:26" ht="15.5" x14ac:dyDescent="0.35">
      <c r="C200" t="s">
        <v>23</v>
      </c>
      <c r="I200" s="5">
        <v>-285000000000</v>
      </c>
      <c r="J200" s="5">
        <v>-315000000000</v>
      </c>
      <c r="K200" s="5">
        <v>-165000000000</v>
      </c>
      <c r="L200" s="5">
        <v>-303000000000</v>
      </c>
      <c r="M200" s="5">
        <v>-485000000000</v>
      </c>
      <c r="N200" s="5">
        <v>-195000000000</v>
      </c>
      <c r="O200" s="5">
        <v>-275000000000</v>
      </c>
      <c r="P200" s="5">
        <v>-266000000000</v>
      </c>
      <c r="Q200" s="5">
        <v>-380000000000</v>
      </c>
      <c r="R200" s="5">
        <v>-311000000000</v>
      </c>
      <c r="S200" s="5">
        <v>-390000000000</v>
      </c>
      <c r="T200" s="5">
        <v>-283000000000</v>
      </c>
      <c r="U200" s="5">
        <v>-281000000000</v>
      </c>
      <c r="V200" s="5">
        <v>-265000000000</v>
      </c>
      <c r="W200" s="5">
        <v>-251000000000</v>
      </c>
      <c r="X200" s="5">
        <v>-247000000000</v>
      </c>
      <c r="Y200" s="5">
        <v>-180000000000</v>
      </c>
      <c r="Z200" s="5">
        <v>-210000000000</v>
      </c>
    </row>
    <row r="201" spans="3:26" ht="15.5" x14ac:dyDescent="0.35">
      <c r="C201" t="s">
        <v>255</v>
      </c>
      <c r="I201" s="5">
        <v>985000000000</v>
      </c>
      <c r="J201" s="5">
        <v>956000000000</v>
      </c>
      <c r="K201" s="5">
        <v>937000000000</v>
      </c>
      <c r="L201" s="5">
        <v>966000000000</v>
      </c>
      <c r="M201" s="5">
        <v>932000000000</v>
      </c>
      <c r="N201" s="5">
        <v>844000000000</v>
      </c>
      <c r="O201" s="5">
        <v>841000000000</v>
      </c>
      <c r="P201" s="5">
        <v>787000000000</v>
      </c>
      <c r="Q201" s="5">
        <v>734000000000</v>
      </c>
      <c r="R201" s="5">
        <v>695000000000</v>
      </c>
      <c r="S201" s="5">
        <v>748000000000</v>
      </c>
      <c r="T201" s="5">
        <v>747000000000</v>
      </c>
      <c r="U201" s="5">
        <v>699000000000</v>
      </c>
      <c r="V201" s="5">
        <v>635000000000</v>
      </c>
      <c r="W201" s="5">
        <v>553000000000</v>
      </c>
      <c r="X201" s="5">
        <v>475000000000</v>
      </c>
      <c r="Y201" s="5">
        <v>407000000000</v>
      </c>
      <c r="Z201" s="5">
        <v>347000000000</v>
      </c>
    </row>
    <row r="202" spans="3:26" ht="15.5" x14ac:dyDescent="0.35">
      <c r="C202" t="s">
        <v>256</v>
      </c>
      <c r="I202" s="5">
        <v>201000000000</v>
      </c>
      <c r="J202" s="5">
        <v>332000000000</v>
      </c>
      <c r="K202" s="5">
        <v>109000000000</v>
      </c>
      <c r="L202" s="5">
        <v>-16000000000</v>
      </c>
      <c r="M202" s="5">
        <v>435000000000</v>
      </c>
      <c r="N202" s="5">
        <v>107000000000</v>
      </c>
      <c r="O202" s="5">
        <v>273000000000</v>
      </c>
      <c r="P202" s="5">
        <v>27000000000</v>
      </c>
      <c r="Q202" s="5">
        <v>231000000000</v>
      </c>
      <c r="R202" s="5">
        <v>187000000000</v>
      </c>
      <c r="S202" s="5">
        <v>214000000000</v>
      </c>
      <c r="T202" s="5">
        <v>104000000000</v>
      </c>
      <c r="U202" s="5">
        <v>107000000000</v>
      </c>
      <c r="V202" s="5">
        <v>119000000000</v>
      </c>
      <c r="W202" s="5">
        <v>73000000000</v>
      </c>
      <c r="X202" s="5">
        <v>131000000000</v>
      </c>
      <c r="Y202" s="5">
        <v>6000000000</v>
      </c>
      <c r="Z202" s="5">
        <v>116000000000</v>
      </c>
    </row>
    <row r="203" spans="3:26" ht="15.5" x14ac:dyDescent="0.35">
      <c r="C203" t="s">
        <v>257</v>
      </c>
      <c r="I203" s="5">
        <v>-107000000000</v>
      </c>
      <c r="J203" s="5">
        <v>-103000000000</v>
      </c>
      <c r="K203" s="5">
        <v>-98000000000</v>
      </c>
      <c r="L203" s="5">
        <v>-58000000000</v>
      </c>
      <c r="M203" s="5">
        <v>-85000000000</v>
      </c>
      <c r="N203" s="5">
        <v>-63000000000</v>
      </c>
      <c r="O203" s="5">
        <v>-129000000000</v>
      </c>
      <c r="P203" s="5">
        <v>-45000000000</v>
      </c>
      <c r="Q203" s="5">
        <v>-38000000000</v>
      </c>
      <c r="R203" s="5">
        <v>-196000000000</v>
      </c>
      <c r="S203" s="5">
        <v>-32000000000</v>
      </c>
      <c r="T203" s="5">
        <v>-61000000000</v>
      </c>
      <c r="U203" s="5">
        <v>-55000000000</v>
      </c>
      <c r="V203" s="5">
        <v>-55000000000</v>
      </c>
      <c r="W203" s="5">
        <v>-66000000000</v>
      </c>
      <c r="X203" s="5">
        <v>-53000000000</v>
      </c>
      <c r="Y203" s="5">
        <v>-22000000000</v>
      </c>
      <c r="Z203" s="5">
        <v>-1000000000</v>
      </c>
    </row>
    <row r="204" spans="3:26" ht="15.5" x14ac:dyDescent="0.35">
      <c r="C204" t="s">
        <v>15</v>
      </c>
      <c r="I204" s="5">
        <v>94000000000</v>
      </c>
      <c r="J204" s="5">
        <v>229000000000</v>
      </c>
      <c r="K204" s="5">
        <v>11000000000</v>
      </c>
      <c r="L204" s="5">
        <v>-74000000000</v>
      </c>
      <c r="M204" s="5">
        <v>350000000000</v>
      </c>
      <c r="N204" s="5">
        <v>44000000000</v>
      </c>
      <c r="O204" s="5">
        <v>144000000000</v>
      </c>
      <c r="P204" s="5">
        <v>-19000000000</v>
      </c>
      <c r="Q204" s="5">
        <v>192000000000</v>
      </c>
      <c r="R204" s="5">
        <v>-8000000000</v>
      </c>
      <c r="S204" s="5">
        <v>182000000000</v>
      </c>
      <c r="T204" s="5">
        <v>44000000000</v>
      </c>
      <c r="U204" s="5">
        <v>52000000000</v>
      </c>
      <c r="V204" s="5">
        <v>64000000000</v>
      </c>
      <c r="W204" s="5">
        <v>6000000000</v>
      </c>
      <c r="X204" s="5">
        <v>78000000000</v>
      </c>
      <c r="Y204" s="5">
        <v>-16000000000</v>
      </c>
      <c r="Z204" s="5">
        <v>115000000000</v>
      </c>
    </row>
    <row r="205" spans="3:26" ht="15.5" x14ac:dyDescent="0.35">
      <c r="C205" t="s">
        <v>17</v>
      </c>
      <c r="I205" s="6">
        <v>83.77</v>
      </c>
      <c r="J205" s="6">
        <v>204.57</v>
      </c>
      <c r="K205" s="6">
        <v>10.06</v>
      </c>
      <c r="L205" s="6">
        <v>-66.290000000000006</v>
      </c>
      <c r="M205" s="6">
        <v>312.85000000000002</v>
      </c>
      <c r="N205" s="6">
        <v>39.090000000000003</v>
      </c>
      <c r="O205" s="6">
        <v>128.24</v>
      </c>
      <c r="P205" s="6">
        <v>-16.84</v>
      </c>
      <c r="Q205" s="6">
        <v>171.73</v>
      </c>
      <c r="R205" s="6">
        <v>-7.58</v>
      </c>
      <c r="S205" s="6">
        <v>162.47</v>
      </c>
      <c r="T205" s="6">
        <v>39.15</v>
      </c>
      <c r="U205" s="6">
        <v>46.42</v>
      </c>
      <c r="V205" s="6">
        <v>57.38</v>
      </c>
      <c r="W205" s="6">
        <v>5.74</v>
      </c>
      <c r="X205" s="6">
        <v>69.66</v>
      </c>
      <c r="Y205" s="6">
        <v>-28.38</v>
      </c>
      <c r="Z205" s="6">
        <v>205.54</v>
      </c>
    </row>
  </sheetData>
  <pageMargins left="0.7" right="0.7" top="0.75" bottom="0.75" header="0.3" footer="0.3"/>
  <ignoredErrors>
    <ignoredError sqref="A1:Z20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614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615</v>
      </c>
      <c r="D2" s="2" vm="94">
        <f ca="1">IFERROR(_xlfn.STOCKHISTORY("XIDX:" &amp; $C$1, D3, , 0, 0, 1), "Libur")</f>
        <v>80</v>
      </c>
      <c r="E2" s="2" vm="45">
        <f ca="1">IFERROR(_xlfn.STOCKHISTORY("XIDX:" &amp; $C$1, E3, , 0, 0, 1), "Libur")</f>
        <v>82</v>
      </c>
      <c r="H2" s="2" vm="45">
        <f ca="1">IFERROR(INDEX(D2:G2,COUNT(D2:G2)),"")</f>
        <v>82</v>
      </c>
      <c r="I2" s="2" vm="44">
        <f t="shared" ref="I2:W2" ca="1" si="0">IFERROR(_xlfn.STOCKHISTORY("XIDX:" &amp; $C$1, I1, , 0, 0, 1), "Libur")</f>
        <v>95</v>
      </c>
      <c r="J2" s="2" vm="95">
        <f t="shared" ca="1" si="0"/>
        <v>90</v>
      </c>
      <c r="K2" s="2" vm="96">
        <f t="shared" ca="1" si="0"/>
        <v>85</v>
      </c>
      <c r="L2" s="2" vm="97">
        <f t="shared" ca="1" si="0"/>
        <v>98</v>
      </c>
      <c r="M2" s="2" vm="98">
        <f t="shared" ca="1" si="0"/>
        <v>75</v>
      </c>
      <c r="N2" s="2" vm="51">
        <f t="shared" ca="1" si="0"/>
        <v>55</v>
      </c>
      <c r="O2" s="2" vm="99">
        <f t="shared" ca="1" si="0"/>
        <v>118</v>
      </c>
      <c r="P2" s="2" vm="100">
        <f t="shared" ca="1" si="0"/>
        <v>77</v>
      </c>
      <c r="Q2" s="2" vm="101">
        <f t="shared" ca="1" si="0"/>
        <v>56</v>
      </c>
      <c r="R2" s="2" vm="102">
        <f t="shared" ca="1" si="0"/>
        <v>58</v>
      </c>
      <c r="S2" s="2" vm="103">
        <f t="shared" ca="1" si="0"/>
        <v>65</v>
      </c>
      <c r="T2" s="2" vm="104">
        <f t="shared" ca="1" si="0"/>
        <v>138</v>
      </c>
      <c r="U2" s="2" vm="105">
        <f t="shared" ca="1" si="0"/>
        <v>235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370123633634</v>
      </c>
      <c r="E4" s="2">
        <f>IFERROR(INDEX(E51:E500,MATCH($C$4,$C$51:$C$500,0)),"")</f>
        <v>410639094622</v>
      </c>
      <c r="H4" s="2">
        <f>IFERROR(SUM(D4:G4)*(4/MAX(1,COUNT(D4:G4))),"")</f>
        <v>1561525456512</v>
      </c>
      <c r="I4" s="2">
        <f t="shared" ref="I4:W4" si="1">IFERROR(INDEX(I51:I500,MATCH($C$4,$C$51:$C$500,0)),"")</f>
        <v>1219354535522</v>
      </c>
      <c r="J4" s="2">
        <f t="shared" si="1"/>
        <v>1458220326060</v>
      </c>
      <c r="K4" s="2">
        <f t="shared" si="1"/>
        <v>1329121702300</v>
      </c>
      <c r="L4" s="2">
        <f t="shared" si="1"/>
        <v>1210481160296</v>
      </c>
      <c r="M4" s="2">
        <f t="shared" si="1"/>
        <v>563839174231</v>
      </c>
      <c r="N4" s="2">
        <f t="shared" si="1"/>
        <v>284181538459</v>
      </c>
      <c r="O4" s="2">
        <f t="shared" si="1"/>
        <v>980145831991</v>
      </c>
      <c r="P4" s="2">
        <f t="shared" si="1"/>
        <v>1035508850963</v>
      </c>
      <c r="Q4" s="2">
        <f t="shared" si="1"/>
        <v>861193680750</v>
      </c>
      <c r="R4" s="2">
        <f t="shared" si="1"/>
        <v>899017559239</v>
      </c>
      <c r="S4" s="2">
        <f t="shared" si="1"/>
        <v>773813296918</v>
      </c>
      <c r="T4" s="2">
        <f t="shared" si="1"/>
        <v>920877538440</v>
      </c>
      <c r="U4" s="2">
        <f t="shared" si="1"/>
        <v>908141536033</v>
      </c>
      <c r="V4" s="2">
        <f t="shared" si="1"/>
        <v>624190404062</v>
      </c>
      <c r="W4" s="2">
        <f t="shared" si="1"/>
        <v>368449891345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12873339192</v>
      </c>
      <c r="E5" s="2">
        <f>IFERROR(INDEX(E51:E500,MATCH($C$5,$C$51:$C$500,0)),"")</f>
        <v>31011136699</v>
      </c>
      <c r="H5" s="2">
        <f>IFERROR(SUM(D5:G5)*(4/MAX(1,COUNT(D5:G5))),"")</f>
        <v>87768951782</v>
      </c>
      <c r="I5" s="2">
        <f t="shared" ref="I5:W5" si="2">IFERROR(INDEX(I51:I500,MATCH($C$5,$C$51:$C$500,0)),"")</f>
        <v>39586647425</v>
      </c>
      <c r="J5" s="2">
        <f t="shared" si="2"/>
        <v>94924895414</v>
      </c>
      <c r="K5" s="2">
        <f t="shared" si="2"/>
        <v>79284080269</v>
      </c>
      <c r="L5" s="2">
        <f t="shared" si="2"/>
        <v>44807126440</v>
      </c>
      <c r="M5" s="2">
        <f t="shared" si="2"/>
        <v>-76997452588</v>
      </c>
      <c r="N5" s="2">
        <f t="shared" si="2"/>
        <v>-216302406453</v>
      </c>
      <c r="O5" s="2">
        <f t="shared" si="2"/>
        <v>18686986363</v>
      </c>
      <c r="P5" s="2">
        <f t="shared" si="2"/>
        <v>76719148908</v>
      </c>
      <c r="Q5" s="2">
        <f t="shared" si="2"/>
        <v>7647447629</v>
      </c>
      <c r="R5" s="2">
        <f t="shared" si="2"/>
        <v>-59054430000</v>
      </c>
      <c r="S5" s="2">
        <f t="shared" si="2"/>
        <v>-107762179042</v>
      </c>
      <c r="T5" s="2">
        <f t="shared" si="2"/>
        <v>-13285033589</v>
      </c>
      <c r="U5" s="2">
        <f t="shared" si="2"/>
        <v>49447386537</v>
      </c>
      <c r="V5" s="2">
        <f t="shared" si="2"/>
        <v>65229613394</v>
      </c>
      <c r="W5" s="2">
        <f t="shared" si="2"/>
        <v>12466522104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767073974172</v>
      </c>
      <c r="E6" s="2">
        <f>IFERROR(INDEX(E51:E500,MATCH($C$6,$C$51:$C$500,0)),"")</f>
        <v>754918307225</v>
      </c>
      <c r="H6" s="2">
        <f>IFERROR(INDEX(D6:G6,COUNT(D6:G6)),"")</f>
        <v>754918307225</v>
      </c>
      <c r="I6" s="2">
        <f t="shared" ref="I6:W6" si="3">IFERROR(INDEX(I51:I500,MATCH($C$6,$C$51:$C$500,0)),"")</f>
        <v>723279976334</v>
      </c>
      <c r="J6" s="2">
        <f t="shared" si="3"/>
        <v>682001606080</v>
      </c>
      <c r="K6" s="2">
        <f t="shared" si="3"/>
        <v>592292237263</v>
      </c>
      <c r="L6" s="2">
        <f t="shared" si="3"/>
        <v>510710519842</v>
      </c>
      <c r="M6" s="2">
        <f t="shared" si="3"/>
        <v>481305887916</v>
      </c>
      <c r="N6" s="2">
        <f t="shared" si="3"/>
        <v>577070684953</v>
      </c>
      <c r="O6" s="2">
        <f t="shared" si="3"/>
        <v>824973953015</v>
      </c>
      <c r="P6" s="2">
        <f t="shared" si="3"/>
        <v>813293676909</v>
      </c>
      <c r="Q6" s="2">
        <f t="shared" si="3"/>
        <v>791312140554</v>
      </c>
      <c r="R6" s="2">
        <f t="shared" si="3"/>
        <v>789033252626</v>
      </c>
      <c r="S6" s="2">
        <f t="shared" si="3"/>
        <v>816113514422</v>
      </c>
      <c r="T6" s="2">
        <f t="shared" si="3"/>
        <v>957211658928</v>
      </c>
      <c r="U6" s="2">
        <f t="shared" si="3"/>
        <v>1004335057337</v>
      </c>
      <c r="V6" s="2">
        <f t="shared" si="3"/>
        <v>553428118623</v>
      </c>
      <c r="W6" s="2">
        <f t="shared" si="3"/>
        <v>368293966625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4.2699999999999996</v>
      </c>
      <c r="E7" s="3">
        <f>IFERROR(INDEX(E51:E500,MATCH($C$7,$C$51:$C$500,0))/1000000000,"")</f>
        <v>4.2699999999999996</v>
      </c>
      <c r="H7" s="3">
        <f>IFERROR(INDEX(D7:G7,COUNT(D7:G7)),"")</f>
        <v>4.2699999999999996</v>
      </c>
      <c r="I7" s="3">
        <f t="shared" ref="I7:W7" si="4">IFERROR(INDEX(I51:I500,MATCH($C$7,$C$51:$C$500,0))/1000000000,"")</f>
        <v>4.2699999999999996</v>
      </c>
      <c r="J7" s="3">
        <f t="shared" si="4"/>
        <v>4.2699999999999996</v>
      </c>
      <c r="K7" s="3">
        <f t="shared" si="4"/>
        <v>4.2699999999999996</v>
      </c>
      <c r="L7" s="3">
        <f t="shared" si="4"/>
        <v>4.2699999999999996</v>
      </c>
      <c r="M7" s="3">
        <f t="shared" si="4"/>
        <v>4.2699999999999996</v>
      </c>
      <c r="N7" s="3">
        <f t="shared" si="4"/>
        <v>4.2699999999999996</v>
      </c>
      <c r="O7" s="3">
        <f t="shared" si="4"/>
        <v>4.2699999999999996</v>
      </c>
      <c r="P7" s="3">
        <f t="shared" si="4"/>
        <v>4.2699999999999996</v>
      </c>
      <c r="Q7" s="3">
        <f t="shared" si="4"/>
        <v>4.2699999999999996</v>
      </c>
      <c r="R7" s="3">
        <f t="shared" si="4"/>
        <v>4.2699999999999996</v>
      </c>
      <c r="S7" s="3">
        <f t="shared" si="4"/>
        <v>4.2699999999999996</v>
      </c>
      <c r="T7" s="3">
        <f t="shared" si="4"/>
        <v>4.2699999999999996</v>
      </c>
      <c r="U7" s="3">
        <f t="shared" si="4"/>
        <v>4.2699999999999996</v>
      </c>
      <c r="V7" s="3">
        <f t="shared" si="4"/>
        <v>2.99</v>
      </c>
      <c r="W7" s="3">
        <f t="shared" si="4"/>
        <v>2.99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106000000000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W8" si="5">IFERROR(INDEX(I51:I500,MATCH($C$8,$C$51:$C$500,0)),"")</f>
        <v>-6000000000</v>
      </c>
      <c r="J8" s="2">
        <f t="shared" si="5"/>
        <v>131000000000</v>
      </c>
      <c r="K8" s="2">
        <f t="shared" si="5"/>
        <v>62000000000</v>
      </c>
      <c r="L8" s="2">
        <f t="shared" si="5"/>
        <v>74000000000</v>
      </c>
      <c r="M8" s="2">
        <f t="shared" si="5"/>
        <v>-43000000000</v>
      </c>
      <c r="N8" s="2">
        <f t="shared" si="5"/>
        <v>-134000000000</v>
      </c>
      <c r="O8" s="2">
        <f t="shared" si="5"/>
        <v>42000000000</v>
      </c>
      <c r="P8" s="2">
        <f t="shared" si="5"/>
        <v>93000000000</v>
      </c>
      <c r="Q8" s="2">
        <f t="shared" si="5"/>
        <v>8000000000</v>
      </c>
      <c r="R8" s="2">
        <f t="shared" si="5"/>
        <v>-20000000000</v>
      </c>
      <c r="S8" s="2">
        <f t="shared" si="5"/>
        <v>-69000000000</v>
      </c>
      <c r="T8" s="2">
        <f t="shared" si="5"/>
        <v>-172000000000</v>
      </c>
      <c r="U8" s="2">
        <f t="shared" si="5"/>
        <v>-358000000000</v>
      </c>
      <c r="V8" s="2">
        <f t="shared" si="5"/>
        <v>-207000000000</v>
      </c>
      <c r="W8" s="2">
        <f t="shared" si="5"/>
        <v>45000000000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24.9</v>
      </c>
      <c r="E9" s="3">
        <f>IFERROR(INDEX(E51:E500,MATCH("Free cash flow per share (Quarter)",$C$51:$C$500,0)),"")</f>
        <v>-2.31</v>
      </c>
      <c r="H9" s="3">
        <f>IFERROR(INDEX(D9:G9,COUNT(D9:G9)),"")</f>
        <v>-2.31</v>
      </c>
      <c r="I9" s="3">
        <f t="shared" ref="I9:W9" si="6">IFERROR(INDEX(I51:I500,MATCH($C$9,$C$51:$C$500,0)),"")</f>
        <v>-1.3</v>
      </c>
      <c r="J9" s="3">
        <f t="shared" si="6"/>
        <v>30.73</v>
      </c>
      <c r="K9" s="3">
        <f t="shared" si="6"/>
        <v>14.6</v>
      </c>
      <c r="L9" s="3">
        <f t="shared" si="6"/>
        <v>17.38</v>
      </c>
      <c r="M9" s="3">
        <f t="shared" si="6"/>
        <v>-10.029999999999999</v>
      </c>
      <c r="N9" s="3">
        <f t="shared" si="6"/>
        <v>-31.3</v>
      </c>
      <c r="O9" s="3">
        <f t="shared" si="6"/>
        <v>9.7799999999999994</v>
      </c>
      <c r="P9" s="3">
        <f t="shared" si="6"/>
        <v>21.71</v>
      </c>
      <c r="Q9" s="3">
        <f t="shared" si="6"/>
        <v>1.88</v>
      </c>
      <c r="R9" s="3">
        <f t="shared" si="6"/>
        <v>-4.58</v>
      </c>
      <c r="S9" s="3">
        <f t="shared" si="6"/>
        <v>-16.18</v>
      </c>
      <c r="T9" s="3">
        <f t="shared" si="6"/>
        <v>-40.200000000000003</v>
      </c>
      <c r="U9" s="3">
        <f t="shared" si="6"/>
        <v>-83.81</v>
      </c>
      <c r="V9" s="3">
        <f t="shared" si="6"/>
        <v>-69.22</v>
      </c>
      <c r="W9" s="3">
        <f t="shared" si="6"/>
        <v>15.02</v>
      </c>
    </row>
    <row r="10" spans="1:23" ht="15.5" x14ac:dyDescent="0.35">
      <c r="C10" t="s">
        <v>18</v>
      </c>
      <c r="D10" s="3">
        <f ca="1">IFERROR(IF(D9=0,"",D2/D9),"")</f>
        <v>3.2128514056224899</v>
      </c>
      <c r="E10" s="3">
        <f ca="1">IFERROR(IF(E9=0,"",E2/E9),"")</f>
        <v>-35.497835497835496</v>
      </c>
      <c r="I10" s="3">
        <f t="shared" ref="I10:W10" ca="1" si="7">IFERROR(IF(I9=0,"",I2/I9),"")</f>
        <v>-73.07692307692308</v>
      </c>
      <c r="J10" s="3">
        <f t="shared" ca="1" si="7"/>
        <v>2.9287341360234298</v>
      </c>
      <c r="K10" s="3">
        <f t="shared" ca="1" si="7"/>
        <v>5.8219178082191778</v>
      </c>
      <c r="L10" s="3">
        <f t="shared" ca="1" si="7"/>
        <v>5.6386651323360191</v>
      </c>
      <c r="M10" s="3">
        <f t="shared" ca="1" si="7"/>
        <v>-7.4775672981056838</v>
      </c>
      <c r="N10" s="3">
        <f t="shared" ca="1" si="7"/>
        <v>-1.7571884984025559</v>
      </c>
      <c r="O10" s="3">
        <f t="shared" ca="1" si="7"/>
        <v>12.065439672801636</v>
      </c>
      <c r="P10" s="3">
        <f t="shared" ca="1" si="7"/>
        <v>3.5467526485490555</v>
      </c>
      <c r="Q10" s="3">
        <f t="shared" ca="1" si="7"/>
        <v>29.787234042553195</v>
      </c>
      <c r="R10" s="3">
        <f t="shared" ca="1" si="7"/>
        <v>-12.663755458515285</v>
      </c>
      <c r="S10" s="3">
        <f t="shared" ca="1" si="7"/>
        <v>-4.0173053152039557</v>
      </c>
      <c r="T10" s="3">
        <f t="shared" ca="1" si="7"/>
        <v>-3.4328358208955221</v>
      </c>
      <c r="U10" s="3">
        <f t="shared" ca="1" si="7"/>
        <v>-2.8039613411287436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314551602930</v>
      </c>
      <c r="E11" s="2">
        <f>IFERROR(INDEX(E51:E500,MATCH($C$11,$C$51:$C$500,0)),"")</f>
        <v>269502500659</v>
      </c>
      <c r="H11" s="2">
        <f>IFERROR(INDEX(D11:G11,COUNT(D11:G11)),"")</f>
        <v>269502500659</v>
      </c>
      <c r="I11" s="2">
        <f t="shared" ref="I11:W11" si="8">IFERROR(INDEX(I51:I500,MATCH($C$11,$C$51:$C$500,0)),"")</f>
        <v>247829027213</v>
      </c>
      <c r="J11" s="2">
        <f t="shared" si="8"/>
        <v>257355688450</v>
      </c>
      <c r="K11" s="2">
        <f t="shared" si="8"/>
        <v>237444775653</v>
      </c>
      <c r="L11" s="2">
        <f t="shared" si="8"/>
        <v>143282431855</v>
      </c>
      <c r="M11" s="2">
        <f t="shared" si="8"/>
        <v>84210953434</v>
      </c>
      <c r="N11" s="2">
        <f t="shared" si="8"/>
        <v>110855649550</v>
      </c>
      <c r="O11" s="2">
        <f t="shared" si="8"/>
        <v>180559323060</v>
      </c>
      <c r="P11" s="2">
        <f t="shared" si="8"/>
        <v>169591998589</v>
      </c>
      <c r="Q11" s="2">
        <f t="shared" si="8"/>
        <v>107403156431</v>
      </c>
      <c r="R11" s="2">
        <f t="shared" si="8"/>
        <v>99649817797</v>
      </c>
      <c r="S11" s="2">
        <f t="shared" si="8"/>
        <v>110985848958</v>
      </c>
      <c r="T11" s="2">
        <f t="shared" si="8"/>
        <v>107238237591</v>
      </c>
      <c r="U11" s="2">
        <f t="shared" si="8"/>
        <v>205518794338</v>
      </c>
      <c r="V11" s="2">
        <f t="shared" si="8"/>
        <v>160434282362</v>
      </c>
      <c r="W11" s="2">
        <f t="shared" si="8"/>
        <v>46861132927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-199000000000</v>
      </c>
      <c r="E12" s="2">
        <f>IFERROR(INDEX(E51:E500,MATCH("Net Debt (Quarter)",$C$51:$C$500,0)),"")</f>
        <v>-96000000000</v>
      </c>
      <c r="H12" s="2">
        <f>IFERROR(INDEX(D12:G12,COUNT(D12:G12)),"")</f>
        <v>-96000000000</v>
      </c>
      <c r="I12" s="2">
        <f t="shared" ref="I12:W12" si="9">IFERROR(INDEX(I51:I500,MATCH($C$12,$C$51:$C$500,0)),"")</f>
        <v>-112000000000</v>
      </c>
      <c r="J12" s="2">
        <f t="shared" si="9"/>
        <v>-133000000000</v>
      </c>
      <c r="K12" s="2">
        <f t="shared" si="9"/>
        <v>-18000000000</v>
      </c>
      <c r="L12" s="2">
        <f t="shared" si="9"/>
        <v>53000000000</v>
      </c>
      <c r="M12" s="2">
        <f t="shared" si="9"/>
        <v>114000000000</v>
      </c>
      <c r="N12" s="2">
        <f t="shared" si="9"/>
        <v>84000000000</v>
      </c>
      <c r="O12" s="2">
        <f t="shared" si="9"/>
        <v>-54000000000</v>
      </c>
      <c r="P12" s="2">
        <f t="shared" si="9"/>
        <v>-5000000000</v>
      </c>
      <c r="Q12" s="2">
        <f t="shared" si="9"/>
        <v>303000000000</v>
      </c>
      <c r="R12" s="2">
        <f t="shared" si="9"/>
        <v>427000000000</v>
      </c>
      <c r="S12" s="2">
        <f t="shared" si="9"/>
        <v>444000000000</v>
      </c>
      <c r="T12" s="2">
        <f t="shared" si="9"/>
        <v>446000000000</v>
      </c>
      <c r="U12" s="2">
        <f t="shared" si="9"/>
        <v>284000000000</v>
      </c>
      <c r="V12" s="2">
        <f t="shared" si="9"/>
        <v>380000000000</v>
      </c>
      <c r="W12" s="2">
        <f t="shared" si="9"/>
        <v>395000000000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116000000000</v>
      </c>
      <c r="E13" s="2">
        <f>IFERROR(INDEX(E51:E500,MATCH("Total Debt (Quarter)",$C$51:$C$500,0)),"")</f>
        <v>173000000000</v>
      </c>
      <c r="H13" s="2">
        <f>IFERROR(INDEX(D13:G13,COUNT(D13:G13)),"")</f>
        <v>173000000000</v>
      </c>
      <c r="I13" s="2">
        <f t="shared" ref="I13:W13" si="10">IFERROR(INDEX(I51:I500,MATCH($C$13,$C$51:$C$500,0)),"")</f>
        <v>135000000000</v>
      </c>
      <c r="J13" s="2">
        <f t="shared" si="10"/>
        <v>124000000000</v>
      </c>
      <c r="K13" s="2">
        <f t="shared" si="10"/>
        <v>220000000000</v>
      </c>
      <c r="L13" s="2">
        <f t="shared" si="10"/>
        <v>196000000000</v>
      </c>
      <c r="M13" s="2">
        <f t="shared" si="10"/>
        <v>198000000000</v>
      </c>
      <c r="N13" s="2">
        <f t="shared" si="10"/>
        <v>194000000000</v>
      </c>
      <c r="O13" s="2">
        <f t="shared" si="10"/>
        <v>126000000000</v>
      </c>
      <c r="P13" s="2">
        <f t="shared" si="10"/>
        <v>165000000000</v>
      </c>
      <c r="Q13" s="2">
        <f t="shared" si="10"/>
        <v>410000000000</v>
      </c>
      <c r="R13" s="2">
        <f t="shared" si="10"/>
        <v>527000000000</v>
      </c>
      <c r="S13" s="2">
        <f t="shared" si="10"/>
        <v>555000000000</v>
      </c>
      <c r="T13" s="2">
        <f t="shared" si="10"/>
        <v>553000000000</v>
      </c>
      <c r="U13" s="2">
        <f t="shared" si="10"/>
        <v>490000000000</v>
      </c>
      <c r="V13" s="2">
        <f t="shared" si="10"/>
        <v>540000000000</v>
      </c>
      <c r="W13" s="2">
        <f t="shared" si="10"/>
        <v>442000000000</v>
      </c>
    </row>
    <row r="14" spans="1:23" ht="15.5" x14ac:dyDescent="0.35">
      <c r="C14" t="s">
        <v>27</v>
      </c>
      <c r="D14" s="2">
        <f>IFERROR(INDEX(D51:D500,MATCH($C$14,$C$51:$C$500,0)),"")</f>
        <v>-4569228040</v>
      </c>
      <c r="E14" s="2">
        <f>IFERROR(INDEX(E51:E500,MATCH($C$14,$C$51:$C$500,0)),"")</f>
        <v>-5162388512</v>
      </c>
      <c r="H14" s="2">
        <f>IFERROR(SUM(D14:G14)*(4/MAX(1,COUNT(D14:G14))),"")</f>
        <v>-19463233104</v>
      </c>
      <c r="I14" s="2">
        <f t="shared" ref="I14:W14" si="11">IFERROR(INDEX(I51:I500,MATCH($C$14,$C$51:$C$500,0)),"")</f>
        <v>-16655819737</v>
      </c>
      <c r="J14" s="2">
        <f t="shared" si="11"/>
        <v>-20165163274</v>
      </c>
      <c r="K14" s="2">
        <f t="shared" si="11"/>
        <v>-21940271306</v>
      </c>
      <c r="L14" s="2">
        <f t="shared" si="11"/>
        <v>-22281473684</v>
      </c>
      <c r="M14" s="2">
        <f t="shared" si="11"/>
        <v>-21209633947</v>
      </c>
      <c r="N14" s="2">
        <f t="shared" si="11"/>
        <v>-19597706971</v>
      </c>
      <c r="O14" s="2">
        <f t="shared" si="11"/>
        <v>-13735582139</v>
      </c>
      <c r="P14" s="2">
        <f t="shared" si="11"/>
        <v>-30882193340</v>
      </c>
      <c r="Q14" s="2">
        <f t="shared" si="11"/>
        <v>-53587563232</v>
      </c>
      <c r="R14" s="2">
        <f t="shared" si="11"/>
        <v>-59522984634</v>
      </c>
      <c r="S14" s="2">
        <f t="shared" si="11"/>
        <v>-60592076812</v>
      </c>
      <c r="T14" s="2">
        <f t="shared" si="11"/>
        <v>-52666990106</v>
      </c>
      <c r="U14" s="2">
        <f t="shared" si="11"/>
        <v>-34184267630</v>
      </c>
      <c r="V14" s="2">
        <f t="shared" si="11"/>
        <v>-37981484062</v>
      </c>
      <c r="W14" s="2">
        <f t="shared" si="11"/>
        <v>-7466565675</v>
      </c>
    </row>
    <row r="15" spans="1:23" ht="15.5" x14ac:dyDescent="0.35">
      <c r="C15" t="s">
        <v>28</v>
      </c>
      <c r="D15" s="2">
        <f>IFERROR(INDEX(D51:D500,MATCH($C$15,$C$51:$C$500,0)),"")</f>
        <v>1697973400</v>
      </c>
      <c r="E15" s="2">
        <f>IFERROR(INDEX(E51:E500,MATCH($C$15,$C$51:$C$500,0)),"")</f>
        <v>-7226217348</v>
      </c>
      <c r="H15" s="2">
        <f>IFERROR(SUM(D15:G15)*(4/MAX(1,COUNT(D15:G15))),"")</f>
        <v>-11056487896</v>
      </c>
      <c r="I15" s="2">
        <f t="shared" ref="I15:W15" si="12">IFERROR(INDEX(I51:I500,MATCH($C$15,$C$51:$C$500,0)),"")</f>
        <v>-11806313858</v>
      </c>
      <c r="J15" s="2">
        <f t="shared" si="12"/>
        <v>-20919809961</v>
      </c>
      <c r="K15" s="2">
        <f t="shared" si="12"/>
        <v>-16164561540</v>
      </c>
      <c r="L15" s="2">
        <f t="shared" si="12"/>
        <v>-12626801314</v>
      </c>
      <c r="M15" s="2">
        <f t="shared" si="12"/>
        <v>-1685925371</v>
      </c>
      <c r="N15" s="2">
        <f t="shared" si="12"/>
        <v>-2732682441</v>
      </c>
      <c r="O15" s="2">
        <f t="shared" si="12"/>
        <v>-14509647725</v>
      </c>
      <c r="P15" s="2">
        <f t="shared" si="12"/>
        <v>-21291250271</v>
      </c>
      <c r="Q15" s="2">
        <f t="shared" si="12"/>
        <v>-1582440208</v>
      </c>
      <c r="R15" s="2">
        <f t="shared" si="12"/>
        <v>-6161172884</v>
      </c>
      <c r="S15" s="2">
        <f t="shared" si="12"/>
        <v>-11532810835</v>
      </c>
      <c r="T15" s="2">
        <f t="shared" si="12"/>
        <v>-26072306321</v>
      </c>
      <c r="U15" s="2">
        <f t="shared" si="12"/>
        <v>-28859391320</v>
      </c>
      <c r="V15" s="2">
        <f t="shared" si="12"/>
        <v>-28507423066</v>
      </c>
      <c r="W15" s="2">
        <f t="shared" si="12"/>
        <v>-7765196692</v>
      </c>
    </row>
    <row r="16" spans="1:23" ht="15.5" x14ac:dyDescent="0.35">
      <c r="C16" t="s">
        <v>29</v>
      </c>
      <c r="D16" s="2">
        <f>IFERROR(INDEX(D51:D500,MATCH($C$16,$C$51:$C$500,0)),"")</f>
        <v>9953593903</v>
      </c>
      <c r="E16" s="2">
        <f>IFERROR(INDEX(E51:E500,MATCH($C$16,$C$51:$C$500,0)),"")</f>
        <v>38269970542</v>
      </c>
      <c r="H16" s="2">
        <f>IFERROR(SUM(D16:G16)*(4/MAX(1,COUNT(D16:G16))),"")</f>
        <v>96447128890</v>
      </c>
      <c r="I16" s="2">
        <f t="shared" ref="I16:W16" si="13">IFERROR(INDEX(I51:I500,MATCH($C$16,$C$51:$C$500,0)),"")</f>
        <v>42676729331</v>
      </c>
      <c r="J16" s="2">
        <f t="shared" si="13"/>
        <v>112537315024</v>
      </c>
      <c r="K16" s="2">
        <f t="shared" si="13"/>
        <v>86258320184</v>
      </c>
      <c r="L16" s="2">
        <f t="shared" si="13"/>
        <v>43288845605</v>
      </c>
      <c r="M16" s="2">
        <f t="shared" si="13"/>
        <v>-86101354398</v>
      </c>
      <c r="N16" s="2">
        <f t="shared" si="13"/>
        <v>-253359948181</v>
      </c>
      <c r="O16" s="2">
        <f t="shared" si="13"/>
        <v>34609983762</v>
      </c>
      <c r="P16" s="2">
        <f t="shared" si="13"/>
        <v>101606296735</v>
      </c>
      <c r="Q16" s="2">
        <f t="shared" si="13"/>
        <v>9145684540</v>
      </c>
      <c r="R16" s="2">
        <f t="shared" si="13"/>
        <v>-55417292827</v>
      </c>
      <c r="S16" s="2">
        <f t="shared" si="13"/>
        <v>-108171091605</v>
      </c>
      <c r="T16" s="2">
        <f t="shared" si="13"/>
        <v>13734756906</v>
      </c>
      <c r="U16" s="2">
        <f t="shared" si="13"/>
        <v>86173198123</v>
      </c>
      <c r="V16" s="2">
        <f t="shared" si="13"/>
        <v>93459323201</v>
      </c>
      <c r="W16" s="2">
        <f t="shared" si="13"/>
        <v>22186887873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341599999999.99994</v>
      </c>
      <c r="E20" s="2">
        <f ca="1">IFERROR(E21*E2,"")</f>
        <v>350139999999.99994</v>
      </c>
      <c r="H20" s="2">
        <f t="shared" ref="H20:W20" ca="1" si="14">IFERROR(H21*H2,"")</f>
        <v>350139999999.99994</v>
      </c>
      <c r="I20" s="2">
        <f t="shared" ca="1" si="14"/>
        <v>405649999999.99994</v>
      </c>
      <c r="J20" s="2">
        <f t="shared" ca="1" si="14"/>
        <v>384299999999.99994</v>
      </c>
      <c r="K20" s="2">
        <f t="shared" ca="1" si="14"/>
        <v>362949999999.99994</v>
      </c>
      <c r="L20" s="2">
        <f t="shared" ca="1" si="14"/>
        <v>418459999999.99994</v>
      </c>
      <c r="M20" s="2">
        <f t="shared" ca="1" si="14"/>
        <v>320249999999.99994</v>
      </c>
      <c r="N20" s="2">
        <f t="shared" ca="1" si="14"/>
        <v>234849999999.99997</v>
      </c>
      <c r="O20" s="2">
        <f t="shared" ca="1" si="14"/>
        <v>503859999999.99994</v>
      </c>
      <c r="P20" s="2">
        <f t="shared" ca="1" si="14"/>
        <v>328789999999.99994</v>
      </c>
      <c r="Q20" s="2">
        <f t="shared" ca="1" si="14"/>
        <v>239119999999.99997</v>
      </c>
      <c r="R20" s="2">
        <f t="shared" ca="1" si="14"/>
        <v>247659999999.99997</v>
      </c>
      <c r="S20" s="2">
        <f t="shared" ca="1" si="14"/>
        <v>277549999999.99994</v>
      </c>
      <c r="T20" s="2">
        <f t="shared" ca="1" si="14"/>
        <v>589259999999.99988</v>
      </c>
      <c r="U20" s="2">
        <f t="shared" ca="1" si="14"/>
        <v>1003449999999.9999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4269999999.9999995</v>
      </c>
      <c r="E21" s="2">
        <f>IFERROR(INDEX(E51:E500,MATCH($C$7,$C$51:$C$500,0)),"")</f>
        <v>4269999999.9999995</v>
      </c>
      <c r="H21" s="2">
        <f>IFERROR(INDEX(D21:G21,COUNT(D21:G21)),"")</f>
        <v>4269999999.9999995</v>
      </c>
      <c r="I21" s="2">
        <f t="shared" ref="I21:W21" si="15">IFERROR(INDEX(I51:I500,MATCH($C$7,$C$51:$C$500,0)),"")</f>
        <v>4269999999.9999995</v>
      </c>
      <c r="J21" s="2">
        <f t="shared" si="15"/>
        <v>4269999999.9999995</v>
      </c>
      <c r="K21" s="2">
        <f t="shared" si="15"/>
        <v>4269999999.9999995</v>
      </c>
      <c r="L21" s="2">
        <f t="shared" si="15"/>
        <v>4269999999.9999995</v>
      </c>
      <c r="M21" s="2">
        <f t="shared" si="15"/>
        <v>4269999999.9999995</v>
      </c>
      <c r="N21" s="2">
        <f t="shared" si="15"/>
        <v>4269999999.9999995</v>
      </c>
      <c r="O21" s="2">
        <f t="shared" si="15"/>
        <v>4269999999.9999995</v>
      </c>
      <c r="P21" s="2">
        <f t="shared" si="15"/>
        <v>4269999999.9999995</v>
      </c>
      <c r="Q21" s="2">
        <f t="shared" si="15"/>
        <v>4269999999.9999995</v>
      </c>
      <c r="R21" s="2">
        <f t="shared" si="15"/>
        <v>4269999999.9999995</v>
      </c>
      <c r="S21" s="2">
        <f t="shared" si="15"/>
        <v>4269999999.9999995</v>
      </c>
      <c r="T21" s="2">
        <f t="shared" si="15"/>
        <v>4269999999.9999995</v>
      </c>
      <c r="U21" s="2">
        <f t="shared" si="15"/>
        <v>4269999999.9999995</v>
      </c>
      <c r="V21" s="2">
        <f t="shared" si="15"/>
        <v>2990000000</v>
      </c>
      <c r="W21" s="2">
        <f t="shared" si="15"/>
        <v>2990000000</v>
      </c>
    </row>
    <row r="23" spans="1:23" ht="15.5" x14ac:dyDescent="0.35">
      <c r="B23" t="s">
        <v>54</v>
      </c>
      <c r="C23" t="s">
        <v>55</v>
      </c>
      <c r="D23" s="3">
        <f>IFERROR(D5/D6*100,"")</f>
        <v>1.6782395994983175</v>
      </c>
      <c r="E23" s="3">
        <f>IFERROR(E5/E6*100,"")</f>
        <v>4.1078798066235356</v>
      </c>
      <c r="H23" s="3">
        <f t="shared" ref="H23:W23" si="16">IFERROR(H5/H6*100,"")</f>
        <v>11.62628471743246</v>
      </c>
      <c r="I23" s="3">
        <f t="shared" si="16"/>
        <v>5.4732121336536865</v>
      </c>
      <c r="J23" s="3">
        <f t="shared" si="16"/>
        <v>13.918573588060603</v>
      </c>
      <c r="K23" s="3">
        <f t="shared" si="16"/>
        <v>13.385973220816483</v>
      </c>
      <c r="L23" s="3">
        <f t="shared" si="16"/>
        <v>8.7734880522653249</v>
      </c>
      <c r="M23" s="3">
        <f t="shared" si="16"/>
        <v>-15.997612853104759</v>
      </c>
      <c r="N23" s="3">
        <f t="shared" si="16"/>
        <v>-37.482826990356813</v>
      </c>
      <c r="O23" s="3">
        <f t="shared" si="16"/>
        <v>2.265160772010486</v>
      </c>
      <c r="P23" s="3">
        <f t="shared" si="16"/>
        <v>9.4331421829785302</v>
      </c>
      <c r="Q23" s="3">
        <f t="shared" si="16"/>
        <v>0.96642617205973858</v>
      </c>
      <c r="R23" s="3">
        <f t="shared" si="16"/>
        <v>-7.4844031989094981</v>
      </c>
      <c r="S23" s="3">
        <f t="shared" si="16"/>
        <v>-13.20431252977362</v>
      </c>
      <c r="T23" s="3">
        <f t="shared" si="16"/>
        <v>-1.3878888190599525</v>
      </c>
      <c r="U23" s="3">
        <f t="shared" si="16"/>
        <v>4.9233954521223247</v>
      </c>
      <c r="V23" s="3">
        <f t="shared" si="16"/>
        <v>11.786465341930878</v>
      </c>
      <c r="W23" s="3">
        <f t="shared" si="16"/>
        <v>3.3849379120276266</v>
      </c>
    </row>
    <row r="24" spans="1:23" ht="15.5" x14ac:dyDescent="0.35">
      <c r="C24" t="s">
        <v>56</v>
      </c>
      <c r="D24" s="4">
        <f>IFERROR(_xlfn.RRI(5,I23,D23),"")</f>
        <v>-0.21055416706670826</v>
      </c>
      <c r="E24" s="4">
        <f>IFERROR(_xlfn.RRI(5,J23,E23),"")</f>
        <v>-0.21656205988283939</v>
      </c>
      <c r="H24" s="4" t="str">
        <f t="shared" ref="H24:W24" si="17">IFERROR(_xlfn.RRI(5,M23,H23),"")</f>
        <v/>
      </c>
      <c r="I24" s="4" t="str">
        <f t="shared" si="17"/>
        <v/>
      </c>
      <c r="J24" s="4">
        <f t="shared" si="17"/>
        <v>0.43780218610735977</v>
      </c>
      <c r="K24" s="4">
        <f t="shared" si="17"/>
        <v>7.2503490468158072E-2</v>
      </c>
      <c r="L24" s="4">
        <f t="shared" si="17"/>
        <v>0.55453577578025848</v>
      </c>
      <c r="M24" s="4">
        <f t="shared" si="17"/>
        <v>0.16407135215871005</v>
      </c>
      <c r="N24" s="4">
        <f t="shared" si="17"/>
        <v>0.23203574639979796</v>
      </c>
      <c r="O24" s="4" t="str">
        <f t="shared" si="17"/>
        <v/>
      </c>
      <c r="P24" s="4">
        <f t="shared" si="17"/>
        <v>0.13888095911306597</v>
      </c>
      <c r="Q24" s="4">
        <f t="shared" si="17"/>
        <v>-0.39360303382615058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8.2200000000000006</v>
      </c>
      <c r="J25" s="3">
        <f t="shared" si="18"/>
        <v>22.45</v>
      </c>
      <c r="K25" s="3">
        <f t="shared" si="18"/>
        <v>18.13</v>
      </c>
      <c r="L25" s="3">
        <f t="shared" si="18"/>
        <v>10.77</v>
      </c>
      <c r="M25" s="3">
        <f t="shared" si="18"/>
        <v>-17.66</v>
      </c>
      <c r="N25" s="3">
        <f t="shared" si="18"/>
        <v>-50.45</v>
      </c>
      <c r="O25" s="3">
        <f t="shared" si="18"/>
        <v>4.51</v>
      </c>
      <c r="P25" s="3">
        <f t="shared" si="18"/>
        <v>17.93</v>
      </c>
      <c r="Q25" s="3">
        <f t="shared" si="18"/>
        <v>2.15</v>
      </c>
      <c r="R25" s="3">
        <f t="shared" si="18"/>
        <v>-13.94</v>
      </c>
      <c r="S25" s="3">
        <f t="shared" si="18"/>
        <v>-25.46</v>
      </c>
      <c r="T25" s="3">
        <f t="shared" si="18"/>
        <v>-3.11</v>
      </c>
      <c r="U25" s="3">
        <f t="shared" si="18"/>
        <v>11.57</v>
      </c>
      <c r="V25" s="3">
        <f t="shared" si="18"/>
        <v>21.81</v>
      </c>
      <c r="W25" s="3">
        <f t="shared" si="18"/>
        <v>4.17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0.37850377799536639</v>
      </c>
      <c r="K26" s="4">
        <f t="shared" si="19"/>
        <v>2.2210102272337551E-3</v>
      </c>
      <c r="L26" s="4">
        <f t="shared" si="19"/>
        <v>0.38024266761212711</v>
      </c>
      <c r="M26" s="4">
        <f t="shared" si="19"/>
        <v>4.8444836310566064E-2</v>
      </c>
      <c r="N26" s="4">
        <f t="shared" si="19"/>
        <v>0.14656994713864835</v>
      </c>
      <c r="O26" s="4" t="str">
        <f t="shared" si="19"/>
        <v/>
      </c>
      <c r="P26" s="4">
        <f t="shared" si="19"/>
        <v>9.1564457460701076E-2</v>
      </c>
      <c r="Q26" s="4">
        <f t="shared" si="19"/>
        <v>-0.37084658412815585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86.680007876814997</v>
      </c>
      <c r="E27" s="3">
        <f>IFERROR(E4/E21,"")</f>
        <v>96.168406234660438</v>
      </c>
      <c r="H27" s="3">
        <f t="shared" ref="H27:W27" si="20">IFERROR(H4/H21,"")</f>
        <v>365.69682822295084</v>
      </c>
      <c r="I27" s="3">
        <f t="shared" si="20"/>
        <v>285.56312307306797</v>
      </c>
      <c r="J27" s="3">
        <f t="shared" si="20"/>
        <v>341.50358924121781</v>
      </c>
      <c r="K27" s="3">
        <f t="shared" si="20"/>
        <v>311.26971950819677</v>
      </c>
      <c r="L27" s="3">
        <f t="shared" si="20"/>
        <v>283.48504924964874</v>
      </c>
      <c r="M27" s="3">
        <f t="shared" si="20"/>
        <v>132.04664501896957</v>
      </c>
      <c r="N27" s="3">
        <f t="shared" si="20"/>
        <v>66.55305350327869</v>
      </c>
      <c r="O27" s="3">
        <f t="shared" si="20"/>
        <v>229.54234941241219</v>
      </c>
      <c r="P27" s="3">
        <f t="shared" si="20"/>
        <v>242.50792762599534</v>
      </c>
      <c r="Q27" s="3">
        <f t="shared" si="20"/>
        <v>201.68470275175648</v>
      </c>
      <c r="R27" s="3">
        <f t="shared" si="20"/>
        <v>210.54275392014054</v>
      </c>
      <c r="S27" s="3">
        <f t="shared" si="20"/>
        <v>181.22091262716629</v>
      </c>
      <c r="T27" s="3">
        <f t="shared" si="20"/>
        <v>215.66218698829042</v>
      </c>
      <c r="U27" s="3">
        <f t="shared" si="20"/>
        <v>212.67951663536303</v>
      </c>
      <c r="V27" s="3">
        <f t="shared" si="20"/>
        <v>208.75933246220737</v>
      </c>
      <c r="W27" s="3">
        <f t="shared" si="20"/>
        <v>123.227388409699</v>
      </c>
    </row>
    <row r="28" spans="1:23" ht="15.5" x14ac:dyDescent="0.35">
      <c r="C28" t="s">
        <v>61</v>
      </c>
      <c r="D28" s="4">
        <f>IFERROR(_xlfn.RRI(5,I27,D27),"")</f>
        <v>-0.21215031842134302</v>
      </c>
      <c r="E28" s="4">
        <f>IFERROR(_xlfn.RRI(5,J27,E27),"")</f>
        <v>-0.22388258371032088</v>
      </c>
      <c r="H28" s="4">
        <f t="shared" ref="H28:W28" si="21">IFERROR(_xlfn.RRI(5,M27,H27),"")</f>
        <v>0.22596695554253432</v>
      </c>
      <c r="I28" s="4">
        <f t="shared" si="21"/>
        <v>0.33815625168399355</v>
      </c>
      <c r="J28" s="4">
        <f t="shared" si="21"/>
        <v>8.2695894625466337E-2</v>
      </c>
      <c r="K28" s="4">
        <f t="shared" si="21"/>
        <v>5.1192338208754018E-2</v>
      </c>
      <c r="L28" s="4">
        <f t="shared" si="21"/>
        <v>7.0462456020300213E-2</v>
      </c>
      <c r="M28" s="4">
        <f t="shared" si="21"/>
        <v>-8.9085921263095669E-2</v>
      </c>
      <c r="N28" s="4">
        <f t="shared" si="21"/>
        <v>-0.18155041171422648</v>
      </c>
      <c r="O28" s="4">
        <f t="shared" si="21"/>
        <v>1.2552997095711005E-2</v>
      </c>
      <c r="P28" s="4">
        <f t="shared" si="21"/>
        <v>2.6597152105191313E-2</v>
      </c>
      <c r="Q28" s="4">
        <f t="shared" si="21"/>
        <v>-6.8715757359094631E-3</v>
      </c>
      <c r="R28" s="4">
        <f t="shared" si="21"/>
        <v>0.1130805936068382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-0.63385300668151445</v>
      </c>
      <c r="J29" s="4">
        <f t="shared" si="22"/>
        <v>0.23827909542195258</v>
      </c>
      <c r="K29" s="4">
        <f t="shared" si="22"/>
        <v>0.68337975858867217</v>
      </c>
      <c r="L29" s="4">
        <f t="shared" si="22"/>
        <v>-1.6098527746319367</v>
      </c>
      <c r="M29" s="4">
        <f t="shared" si="22"/>
        <v>-0.64995044598612495</v>
      </c>
      <c r="N29" s="4">
        <f t="shared" si="22"/>
        <v>-12.186252771618626</v>
      </c>
      <c r="O29" s="4">
        <f t="shared" si="22"/>
        <v>-0.74846625766871167</v>
      </c>
      <c r="P29" s="4">
        <f t="shared" si="22"/>
        <v>7.3395348837209307</v>
      </c>
      <c r="Q29" s="4">
        <f t="shared" si="22"/>
        <v>-1.154232424677188</v>
      </c>
      <c r="R29" s="4">
        <f t="shared" si="22"/>
        <v>-0.45247446975648081</v>
      </c>
      <c r="S29" s="4">
        <f t="shared" si="22"/>
        <v>7.186495176848875</v>
      </c>
      <c r="T29" s="4">
        <f t="shared" si="22"/>
        <v>-1.2687986171132237</v>
      </c>
      <c r="U29" s="4">
        <f t="shared" si="22"/>
        <v>-0.46950939935809255</v>
      </c>
      <c r="V29" s="4">
        <f t="shared" si="22"/>
        <v>4.2302158273381298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0.28061643354901533</v>
      </c>
      <c r="I30" s="4">
        <f t="shared" si="23"/>
        <v>-0.1638063784115511</v>
      </c>
      <c r="J30" s="4">
        <f t="shared" si="23"/>
        <v>9.7130777066237822E-2</v>
      </c>
      <c r="K30" s="4">
        <f t="shared" si="23"/>
        <v>9.8011060308438688E-2</v>
      </c>
      <c r="L30" s="4">
        <f t="shared" si="23"/>
        <v>1.1468553722733645</v>
      </c>
      <c r="M30" s="4">
        <f t="shared" si="23"/>
        <v>0.98408094096635823</v>
      </c>
      <c r="N30" s="4">
        <f t="shared" si="23"/>
        <v>-0.71006198344818394</v>
      </c>
      <c r="O30" s="4">
        <f t="shared" si="23"/>
        <v>-5.3464554089048731E-2</v>
      </c>
      <c r="P30" s="4">
        <f t="shared" si="23"/>
        <v>0.202411111587804</v>
      </c>
      <c r="Q30" s="4">
        <f t="shared" si="23"/>
        <v>-4.207245798515559E-2</v>
      </c>
      <c r="R30" s="4">
        <f t="shared" si="23"/>
        <v>0.16180164235956235</v>
      </c>
      <c r="S30" s="4">
        <f t="shared" si="23"/>
        <v>-0.15970010710776178</v>
      </c>
      <c r="T30" s="4">
        <f t="shared" si="23"/>
        <v>1.4024248315558969E-2</v>
      </c>
      <c r="U30" s="4">
        <f t="shared" si="23"/>
        <v>1.8778485861777459E-2</v>
      </c>
      <c r="V30" s="4">
        <f t="shared" si="23"/>
        <v>0.69409848862605861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173.53</v>
      </c>
      <c r="E32" s="3">
        <f>IFERROR(INDEX(E51:E500,MATCH($A$32,$C$51:$C$500,0)),"")</f>
        <v>170.4</v>
      </c>
      <c r="H32" s="3">
        <f>IFERROR(INDEX(D32:G32,COUNT(D32:G32)),"")</f>
        <v>170.4</v>
      </c>
      <c r="I32" s="3">
        <f t="shared" ref="I32:W32" si="24">IFERROR(INDEX(I51:I500,MATCH($C$32,$C$51:$C$500,0)),"")</f>
        <v>163.13999999999999</v>
      </c>
      <c r="J32" s="3">
        <f t="shared" si="24"/>
        <v>154.22</v>
      </c>
      <c r="K32" s="3">
        <f t="shared" si="24"/>
        <v>131.93</v>
      </c>
      <c r="L32" s="3">
        <f t="shared" si="24"/>
        <v>113.79</v>
      </c>
      <c r="M32" s="3">
        <f t="shared" si="24"/>
        <v>103.3</v>
      </c>
      <c r="N32" s="3">
        <f t="shared" si="24"/>
        <v>121.32</v>
      </c>
      <c r="O32" s="3">
        <f t="shared" si="24"/>
        <v>172.07</v>
      </c>
      <c r="P32" s="3">
        <f t="shared" si="24"/>
        <v>164.17</v>
      </c>
      <c r="Q32" s="3">
        <f t="shared" si="24"/>
        <v>146.30000000000001</v>
      </c>
      <c r="R32" s="3">
        <f t="shared" si="24"/>
        <v>143.19999999999999</v>
      </c>
      <c r="S32" s="3">
        <f t="shared" si="24"/>
        <v>157.80000000000001</v>
      </c>
      <c r="T32" s="3">
        <f t="shared" si="24"/>
        <v>183.35</v>
      </c>
      <c r="U32" s="3">
        <f t="shared" si="24"/>
        <v>191.04</v>
      </c>
      <c r="V32" s="3">
        <f t="shared" si="24"/>
        <v>133.09</v>
      </c>
      <c r="W32" s="3">
        <f t="shared" si="24"/>
        <v>111.29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0.47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W33" si="25">IFERROR(INDEX(I51:I500,MATCH($C$33,$C$51:$C$500,0)),"")</f>
        <v>0.57999999999999996</v>
      </c>
      <c r="J33" s="3">
        <f t="shared" si="25"/>
        <v>0.57999999999999996</v>
      </c>
      <c r="K33" s="3">
        <f t="shared" si="25"/>
        <v>0.64</v>
      </c>
      <c r="L33" s="3">
        <f t="shared" si="25"/>
        <v>0.86</v>
      </c>
      <c r="M33" s="3">
        <f t="shared" si="25"/>
        <v>0.73</v>
      </c>
      <c r="N33" s="3">
        <f t="shared" si="25"/>
        <v>0.45</v>
      </c>
      <c r="O33" s="3">
        <f t="shared" si="25"/>
        <v>0.69</v>
      </c>
      <c r="P33" s="3">
        <f t="shared" si="25"/>
        <v>0.47</v>
      </c>
      <c r="Q33" s="3">
        <f t="shared" si="25"/>
        <v>0.38</v>
      </c>
      <c r="R33" s="3">
        <f t="shared" si="25"/>
        <v>0.41</v>
      </c>
      <c r="S33" s="3">
        <f t="shared" si="25"/>
        <v>0.41</v>
      </c>
      <c r="T33" s="3">
        <f t="shared" si="25"/>
        <v>0.75</v>
      </c>
      <c r="U33" s="3">
        <f t="shared" si="25"/>
        <v>1.23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28.47</v>
      </c>
      <c r="E34" s="3">
        <f>IFERROR(INDEX(E51:E500,MATCH($A$34,$C$51:$C$500,0)),"")</f>
        <v>11.1</v>
      </c>
      <c r="H34" s="3">
        <f>IFERROR(INDEX(D34:G34,COUNT(D34:G34)),"")</f>
        <v>11.1</v>
      </c>
      <c r="I34" s="3">
        <f t="shared" ref="I34:W34" si="26">IFERROR(INDEX(I51:I500,MATCH($C$34,$C$51:$C$500,0)),"")</f>
        <v>11.56</v>
      </c>
      <c r="J34" s="3">
        <f t="shared" si="26"/>
        <v>4.01</v>
      </c>
      <c r="K34" s="3">
        <f t="shared" si="26"/>
        <v>4.6900000000000004</v>
      </c>
      <c r="L34" s="3">
        <f t="shared" si="26"/>
        <v>9.1</v>
      </c>
      <c r="M34" s="3">
        <f t="shared" si="26"/>
        <v>-4.25</v>
      </c>
      <c r="N34" s="3">
        <f t="shared" si="26"/>
        <v>-1.0900000000000001</v>
      </c>
      <c r="O34" s="3">
        <f t="shared" si="26"/>
        <v>26.16</v>
      </c>
      <c r="P34" s="3">
        <f t="shared" si="26"/>
        <v>4.29</v>
      </c>
      <c r="Q34" s="3">
        <f t="shared" si="26"/>
        <v>26.05</v>
      </c>
      <c r="R34" s="3">
        <f t="shared" si="26"/>
        <v>-4.16</v>
      </c>
      <c r="S34" s="3">
        <f t="shared" si="26"/>
        <v>-2.5499999999999998</v>
      </c>
      <c r="T34" s="3">
        <f t="shared" si="26"/>
        <v>-44.37</v>
      </c>
      <c r="U34" s="3">
        <f t="shared" si="26"/>
        <v>20.309999999999999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0.95</v>
      </c>
      <c r="E35" s="3">
        <f>IFERROR(INDEX(E51:E500,MATCH($A$35,$C$51:$C$500,0)),"")</f>
        <v>0.82</v>
      </c>
      <c r="H35" s="3">
        <f>IFERROR(INDEX(D35:G35,COUNT(D35:G35)),"")</f>
        <v>0.82</v>
      </c>
      <c r="I35" s="3">
        <f t="shared" ref="I35:W35" si="27">IFERROR(INDEX(I51:I500,MATCH($C$35,$C$51:$C$500,0)),"")</f>
        <v>0.33</v>
      </c>
      <c r="J35" s="3">
        <f t="shared" si="27"/>
        <v>0.26</v>
      </c>
      <c r="K35" s="3">
        <f t="shared" si="27"/>
        <v>0.27</v>
      </c>
      <c r="L35" s="3">
        <f t="shared" si="27"/>
        <v>0.35</v>
      </c>
      <c r="M35" s="3">
        <f t="shared" si="27"/>
        <v>0.56999999999999995</v>
      </c>
      <c r="N35" s="3">
        <f t="shared" si="27"/>
        <v>0.83</v>
      </c>
      <c r="O35" s="3">
        <f t="shared" si="27"/>
        <v>0.51</v>
      </c>
      <c r="P35" s="3">
        <f t="shared" si="27"/>
        <v>0.32</v>
      </c>
      <c r="Q35" s="3">
        <f t="shared" si="27"/>
        <v>0.28000000000000003</v>
      </c>
      <c r="R35" s="3">
        <f t="shared" si="27"/>
        <v>0.28000000000000003</v>
      </c>
      <c r="S35" s="3">
        <f t="shared" si="27"/>
        <v>0.36</v>
      </c>
      <c r="T35" s="3">
        <f t="shared" si="27"/>
        <v>0.64</v>
      </c>
      <c r="U35" s="3">
        <f t="shared" si="27"/>
        <v>1.1100000000000001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370123633634</v>
      </c>
      <c r="E51" s="5">
        <v>410639094622</v>
      </c>
      <c r="F51" s="5">
        <v>271599954517</v>
      </c>
      <c r="G51" s="5">
        <v>279488126564</v>
      </c>
      <c r="I51" s="5">
        <v>1219354535522</v>
      </c>
      <c r="J51" s="5">
        <v>1458220326060</v>
      </c>
      <c r="K51" s="5">
        <v>1329121702300</v>
      </c>
      <c r="L51" s="5">
        <v>1210481160296</v>
      </c>
      <c r="M51" s="5">
        <v>563839174231</v>
      </c>
      <c r="N51" s="5">
        <v>284181538459</v>
      </c>
      <c r="O51" s="5">
        <v>980145831991</v>
      </c>
      <c r="P51" s="5">
        <v>1035508850963</v>
      </c>
      <c r="Q51" s="5">
        <v>861193680750</v>
      </c>
      <c r="R51" s="5">
        <v>899017559239</v>
      </c>
      <c r="S51" s="5">
        <v>773813296918</v>
      </c>
      <c r="T51" s="5">
        <v>920877538440</v>
      </c>
      <c r="U51" s="5">
        <v>908141536033</v>
      </c>
      <c r="V51" s="5">
        <v>624190404062</v>
      </c>
      <c r="W51" s="5">
        <v>368449891345</v>
      </c>
    </row>
    <row r="52" spans="2:23" ht="15.5" x14ac:dyDescent="0.35">
      <c r="C52" t="s">
        <v>85</v>
      </c>
      <c r="D52" s="5">
        <v>-282805495458</v>
      </c>
      <c r="E52" s="5">
        <v>-275946037760</v>
      </c>
      <c r="F52" s="5">
        <v>-194040777119</v>
      </c>
      <c r="G52" s="5">
        <v>-180984263768</v>
      </c>
      <c r="I52" s="5">
        <v>-843697754335</v>
      </c>
      <c r="J52" s="5">
        <v>-982819504491</v>
      </c>
      <c r="K52" s="5">
        <v>-935969895105</v>
      </c>
      <c r="L52" s="5">
        <v>-842348029335</v>
      </c>
      <c r="M52" s="5">
        <v>-433808572720</v>
      </c>
      <c r="N52" s="5">
        <v>-237921357900</v>
      </c>
      <c r="O52" s="5">
        <v>-682255151407</v>
      </c>
      <c r="P52" s="5">
        <v>-694804974807</v>
      </c>
      <c r="Q52" s="5">
        <v>-644418663034</v>
      </c>
      <c r="R52" s="5">
        <v>-664807641390</v>
      </c>
      <c r="S52" s="5">
        <v>-626762489678</v>
      </c>
      <c r="T52" s="5">
        <v>-633256512386</v>
      </c>
      <c r="U52" s="5">
        <v>-572737330905</v>
      </c>
      <c r="V52" s="5">
        <v>-388690908297</v>
      </c>
      <c r="W52" s="5">
        <v>-238994700676</v>
      </c>
    </row>
    <row r="53" spans="2:23" ht="15.5" x14ac:dyDescent="0.35">
      <c r="C53" t="s">
        <v>86</v>
      </c>
      <c r="D53" s="5">
        <v>87318138176</v>
      </c>
      <c r="E53" s="5">
        <v>134693056862</v>
      </c>
      <c r="F53" s="5">
        <v>77559177398</v>
      </c>
      <c r="G53" s="5">
        <v>98503862796</v>
      </c>
      <c r="I53" s="5">
        <v>375656781187</v>
      </c>
      <c r="J53" s="5">
        <v>475400821569</v>
      </c>
      <c r="K53" s="5">
        <v>393151807195</v>
      </c>
      <c r="L53" s="5">
        <v>368133130961</v>
      </c>
      <c r="M53" s="5">
        <v>130030601511</v>
      </c>
      <c r="N53" s="5">
        <v>46260180559</v>
      </c>
      <c r="O53" s="5">
        <v>297890680584</v>
      </c>
      <c r="P53" s="5">
        <v>340703876156</v>
      </c>
      <c r="Q53" s="5">
        <v>216775017716</v>
      </c>
      <c r="R53" s="5">
        <v>234209917849</v>
      </c>
      <c r="S53" s="5">
        <v>147050807240</v>
      </c>
      <c r="T53" s="5">
        <v>287621026054</v>
      </c>
      <c r="U53" s="5">
        <v>335404205128</v>
      </c>
      <c r="V53" s="5">
        <v>235499495765</v>
      </c>
      <c r="W53" s="5">
        <v>129455190669</v>
      </c>
    </row>
    <row r="54" spans="2:23" ht="15.5" x14ac:dyDescent="0.35">
      <c r="C54" t="s">
        <v>87</v>
      </c>
      <c r="D54" s="5">
        <v>-71888321010</v>
      </c>
      <c r="E54" s="5">
        <v>-89873373480</v>
      </c>
      <c r="F54" s="5">
        <v>-86358274179</v>
      </c>
      <c r="G54" s="5">
        <v>-74377720705</v>
      </c>
      <c r="I54" s="5">
        <v>-329127718273</v>
      </c>
      <c r="J54" s="5">
        <v>-344836049754</v>
      </c>
      <c r="K54" s="5">
        <v>-306777183120</v>
      </c>
      <c r="L54" s="5">
        <v>-273847546307</v>
      </c>
      <c r="M54" s="5">
        <v>-204992289150</v>
      </c>
      <c r="N54" s="5">
        <v>-235610486134</v>
      </c>
      <c r="O54" s="5">
        <v>-254608244796</v>
      </c>
      <c r="P54" s="5">
        <v>-239999883906</v>
      </c>
      <c r="Q54" s="5">
        <v>-221532967640</v>
      </c>
      <c r="R54" s="5">
        <v>-274568668826</v>
      </c>
      <c r="S54" s="5">
        <v>-240672408432</v>
      </c>
      <c r="T54" s="5">
        <v>-252089024346</v>
      </c>
      <c r="U54" s="5">
        <v>-230489914017</v>
      </c>
      <c r="V54" s="5">
        <v>-186279185445</v>
      </c>
      <c r="W54" s="5">
        <v>-99421119720</v>
      </c>
    </row>
    <row r="55" spans="2:23" ht="15.5" x14ac:dyDescent="0.35">
      <c r="C55" t="s">
        <v>88</v>
      </c>
      <c r="D55" s="5">
        <v>-2042378534</v>
      </c>
      <c r="E55" s="5">
        <v>-2014150414</v>
      </c>
      <c r="F55" s="5">
        <v>-2036064780</v>
      </c>
      <c r="G55" s="5">
        <v>-2427023722</v>
      </c>
      <c r="I55" s="5">
        <v>-8895829662</v>
      </c>
      <c r="J55" s="5">
        <v>-12392208671</v>
      </c>
      <c r="K55" s="5">
        <v>-8571225731</v>
      </c>
      <c r="L55" s="5">
        <v>-3541865907</v>
      </c>
      <c r="M55" s="5">
        <v>-1875054623</v>
      </c>
      <c r="N55" s="5">
        <v>-4848724318</v>
      </c>
      <c r="O55" s="5">
        <v>-7984377814</v>
      </c>
      <c r="P55" s="5">
        <v>-9203174446</v>
      </c>
      <c r="Q55" s="5">
        <v>-8260319596</v>
      </c>
      <c r="R55" s="5">
        <v>-26030407101</v>
      </c>
      <c r="S55" s="5">
        <v>-21687705477</v>
      </c>
      <c r="T55" s="5">
        <v>-30558840619</v>
      </c>
      <c r="U55" s="5">
        <v>-28312678099</v>
      </c>
      <c r="V55" s="5">
        <v>-21258518356</v>
      </c>
      <c r="W55" s="5">
        <v>-9137459688</v>
      </c>
    </row>
    <row r="56" spans="2:23" ht="15.5" x14ac:dyDescent="0.35">
      <c r="C56" t="s">
        <v>89</v>
      </c>
      <c r="D56" s="5">
        <v>-69845942476</v>
      </c>
      <c r="E56" s="5">
        <v>-87859223066</v>
      </c>
      <c r="F56" s="5">
        <v>-84322209399</v>
      </c>
      <c r="G56" s="5">
        <v>-71950696983</v>
      </c>
      <c r="I56" s="5">
        <v>-320231888611</v>
      </c>
      <c r="J56" s="5">
        <v>-332443841083</v>
      </c>
      <c r="K56" s="5">
        <v>-298205957389</v>
      </c>
      <c r="L56" s="5">
        <v>-270305680400</v>
      </c>
      <c r="M56" s="5">
        <v>-203117234527</v>
      </c>
      <c r="N56" s="5">
        <v>-230761761816</v>
      </c>
      <c r="O56" s="5">
        <v>-246623866982</v>
      </c>
      <c r="P56" s="5">
        <v>-230796709460</v>
      </c>
      <c r="Q56" s="5">
        <v>-213272648044</v>
      </c>
      <c r="R56" s="5">
        <v>-248538261725</v>
      </c>
      <c r="S56" s="5">
        <v>-218984702955</v>
      </c>
      <c r="T56" s="5">
        <v>-221530183727</v>
      </c>
      <c r="U56" s="5">
        <v>-202177235918</v>
      </c>
      <c r="V56" s="5">
        <v>-165020667089</v>
      </c>
      <c r="W56" s="5">
        <v>-90283660032</v>
      </c>
    </row>
    <row r="57" spans="2:23" ht="15.5" x14ac:dyDescent="0.35">
      <c r="C57" t="s">
        <v>93</v>
      </c>
      <c r="D57" s="5">
        <v>15429817166</v>
      </c>
      <c r="E57" s="5">
        <v>44819683382</v>
      </c>
      <c r="F57" s="5">
        <v>-8799096781</v>
      </c>
      <c r="G57" s="5">
        <v>24126142091</v>
      </c>
      <c r="I57" s="5">
        <v>46529062914</v>
      </c>
      <c r="J57" s="5">
        <v>130564771815</v>
      </c>
      <c r="K57" s="5">
        <v>86374624075</v>
      </c>
      <c r="L57" s="5">
        <v>94285584654</v>
      </c>
      <c r="M57" s="5">
        <v>-74961687639</v>
      </c>
      <c r="N57" s="5">
        <v>-189350305575</v>
      </c>
      <c r="O57" s="5">
        <v>43282435788</v>
      </c>
      <c r="P57" s="5">
        <v>100703992250</v>
      </c>
      <c r="Q57" s="5">
        <v>-4757949924</v>
      </c>
      <c r="R57" s="5">
        <v>-40358750977</v>
      </c>
      <c r="S57" s="5">
        <v>-93621601192</v>
      </c>
      <c r="T57" s="5">
        <v>35532001708</v>
      </c>
      <c r="U57" s="5">
        <v>104914291111</v>
      </c>
      <c r="V57" s="5">
        <v>49220310320</v>
      </c>
      <c r="W57" s="5">
        <v>30034070949</v>
      </c>
    </row>
    <row r="58" spans="2:23" ht="15.5" x14ac:dyDescent="0.35">
      <c r="C58" t="s">
        <v>94</v>
      </c>
      <c r="D58" s="5">
        <v>-5476223263</v>
      </c>
      <c r="E58" s="5">
        <v>-6549712840</v>
      </c>
      <c r="F58" s="5">
        <v>8738873437</v>
      </c>
      <c r="G58" s="5">
        <v>-5199569020</v>
      </c>
      <c r="I58" s="5">
        <v>-3852333583</v>
      </c>
      <c r="J58" s="5">
        <v>-18027456791</v>
      </c>
      <c r="K58" s="5">
        <v>-116303891</v>
      </c>
      <c r="L58" s="5">
        <v>-50996739049</v>
      </c>
      <c r="M58" s="5">
        <v>-11139666759</v>
      </c>
      <c r="N58" s="5">
        <v>-64009642606</v>
      </c>
      <c r="O58" s="5">
        <v>-8672452026</v>
      </c>
      <c r="P58" s="5">
        <v>902304485</v>
      </c>
      <c r="Q58" s="5">
        <v>13903634464</v>
      </c>
      <c r="R58" s="5">
        <v>-15058541850</v>
      </c>
      <c r="S58" s="5">
        <v>-14549490413</v>
      </c>
      <c r="T58" s="5">
        <v>-21797244802</v>
      </c>
      <c r="U58" s="5">
        <v>-18741092988</v>
      </c>
      <c r="V58" s="5">
        <v>44239012881</v>
      </c>
      <c r="W58" s="5">
        <v>-7847183076</v>
      </c>
    </row>
    <row r="59" spans="2:23" ht="15.5" x14ac:dyDescent="0.35">
      <c r="C59" t="s">
        <v>95</v>
      </c>
      <c r="D59" s="5">
        <v>1456549194</v>
      </c>
      <c r="E59" s="5">
        <v>1557939569</v>
      </c>
      <c r="F59" s="5">
        <v>605610941</v>
      </c>
      <c r="G59" s="5">
        <v>1685344474</v>
      </c>
      <c r="I59" s="5">
        <v>5391978088</v>
      </c>
      <c r="J59" s="5">
        <v>4409042981</v>
      </c>
      <c r="K59" s="5">
        <v>11674034942</v>
      </c>
      <c r="L59" s="5">
        <v>1289429816</v>
      </c>
      <c r="M59" s="5">
        <v>2555404741</v>
      </c>
      <c r="N59" s="5">
        <v>6431635957</v>
      </c>
      <c r="O59" s="5">
        <v>6031173181</v>
      </c>
      <c r="P59" s="5">
        <v>2760781541</v>
      </c>
      <c r="Q59" s="5">
        <v>2294038124</v>
      </c>
      <c r="R59" s="5">
        <v>3137195558</v>
      </c>
      <c r="S59" s="5">
        <v>5815165825</v>
      </c>
      <c r="T59" s="5">
        <v>7118070677</v>
      </c>
      <c r="U59" s="5">
        <v>11205962443</v>
      </c>
      <c r="V59" s="5">
        <v>2970193201</v>
      </c>
      <c r="W59" s="5">
        <v>352360780</v>
      </c>
    </row>
    <row r="60" spans="2:23" ht="15.5" x14ac:dyDescent="0.35">
      <c r="C60" t="s">
        <v>96</v>
      </c>
      <c r="D60" s="5">
        <v>117947875</v>
      </c>
      <c r="E60" s="5">
        <v>6306306</v>
      </c>
      <c r="F60" s="5">
        <v>-95466148</v>
      </c>
      <c r="G60" s="5">
        <v>-164139075</v>
      </c>
      <c r="I60" s="5">
        <v>1380452186</v>
      </c>
      <c r="J60" s="5">
        <v>626556107</v>
      </c>
      <c r="K60" s="5">
        <v>804463823</v>
      </c>
      <c r="L60" s="5">
        <v>476329322</v>
      </c>
      <c r="M60" s="5">
        <v>1220086130</v>
      </c>
      <c r="N60" s="5">
        <v>910737511</v>
      </c>
      <c r="O60" s="5">
        <v>833728765</v>
      </c>
      <c r="P60" s="5">
        <v>518071148</v>
      </c>
      <c r="Q60" s="5">
        <v>49954705996</v>
      </c>
      <c r="R60" s="5">
        <v>673709181</v>
      </c>
      <c r="S60" s="5">
        <v>-648939807</v>
      </c>
      <c r="T60" s="5">
        <v>3069491655</v>
      </c>
      <c r="U60" s="5">
        <v>40047982</v>
      </c>
      <c r="V60" s="5">
        <v>4159287741</v>
      </c>
      <c r="W60" s="5">
        <v>852609775</v>
      </c>
    </row>
    <row r="61" spans="2:23" ht="15.5" x14ac:dyDescent="0.35">
      <c r="C61" t="s">
        <v>97</v>
      </c>
      <c r="F61" s="5">
        <v>-1747776269</v>
      </c>
      <c r="I61" s="5">
        <v>-1747776269</v>
      </c>
      <c r="J61" s="5">
        <v>299635165</v>
      </c>
      <c r="K61" s="5">
        <v>1417599467</v>
      </c>
      <c r="L61" s="5">
        <v>-5460941598</v>
      </c>
      <c r="M61" s="5">
        <v>-378317692</v>
      </c>
      <c r="Q61" s="5">
        <v>19347732</v>
      </c>
      <c r="R61" s="5">
        <v>-361693880</v>
      </c>
      <c r="S61" s="5">
        <v>1547273195</v>
      </c>
      <c r="T61" s="5">
        <v>1096342613</v>
      </c>
      <c r="U61" s="5">
        <v>2391150284</v>
      </c>
      <c r="V61" s="5">
        <v>696412612</v>
      </c>
      <c r="W61" s="5">
        <v>54066951</v>
      </c>
    </row>
    <row r="62" spans="2:23" ht="15.5" x14ac:dyDescent="0.35">
      <c r="C62" t="s">
        <v>90</v>
      </c>
      <c r="D62" s="5">
        <v>-134821588</v>
      </c>
      <c r="E62" s="5">
        <v>48051870</v>
      </c>
      <c r="F62" s="5">
        <v>-453772502</v>
      </c>
      <c r="G62" s="5">
        <v>484885525</v>
      </c>
      <c r="I62" s="5">
        <v>-224768513</v>
      </c>
      <c r="J62" s="5">
        <v>249256651</v>
      </c>
      <c r="K62" s="5">
        <v>1361390881</v>
      </c>
      <c r="L62" s="5">
        <v>-65196746</v>
      </c>
      <c r="M62" s="5">
        <v>-1377639390</v>
      </c>
      <c r="N62" s="5">
        <v>-654283682</v>
      </c>
      <c r="O62" s="5">
        <v>1644277013</v>
      </c>
      <c r="P62" s="5">
        <v>2351036432</v>
      </c>
      <c r="Q62" s="5">
        <v>2245160106</v>
      </c>
      <c r="R62" s="5">
        <v>2309113665</v>
      </c>
      <c r="S62" s="5">
        <v>-369471943</v>
      </c>
      <c r="T62" s="5">
        <v>4880622674</v>
      </c>
      <c r="U62" s="5">
        <v>1324670719</v>
      </c>
      <c r="V62" s="5">
        <v>500008725</v>
      </c>
      <c r="W62" s="5">
        <v>-659406390</v>
      </c>
    </row>
    <row r="63" spans="2:23" ht="15.5" x14ac:dyDescent="0.35">
      <c r="C63" t="s">
        <v>27</v>
      </c>
      <c r="D63" s="5">
        <v>-4569228040</v>
      </c>
      <c r="E63" s="5">
        <v>-5162388512</v>
      </c>
      <c r="F63" s="5">
        <v>-3838135316</v>
      </c>
      <c r="G63" s="5">
        <v>-5269789606</v>
      </c>
      <c r="I63" s="5">
        <v>-16655819737</v>
      </c>
      <c r="J63" s="5">
        <v>-20165163274</v>
      </c>
      <c r="K63" s="5">
        <v>-21940271306</v>
      </c>
      <c r="L63" s="5">
        <v>-22281473684</v>
      </c>
      <c r="M63" s="5">
        <v>-21209633947</v>
      </c>
      <c r="N63" s="5">
        <v>-19597706971</v>
      </c>
      <c r="O63" s="5">
        <v>-13735582139</v>
      </c>
      <c r="P63" s="5">
        <v>-30882193340</v>
      </c>
      <c r="Q63" s="5">
        <v>-53587563232</v>
      </c>
      <c r="R63" s="5">
        <v>-59522984634</v>
      </c>
      <c r="S63" s="5">
        <v>-60592076812</v>
      </c>
      <c r="T63" s="5">
        <v>-52666990106</v>
      </c>
      <c r="U63" s="5">
        <v>-34184267630</v>
      </c>
      <c r="V63" s="5">
        <v>-37981484062</v>
      </c>
      <c r="W63" s="5">
        <v>-7466565675</v>
      </c>
    </row>
    <row r="64" spans="2:23" ht="15.5" x14ac:dyDescent="0.35">
      <c r="C64" t="s">
        <v>92</v>
      </c>
      <c r="D64" s="5">
        <v>-2346670704</v>
      </c>
      <c r="E64" s="5">
        <v>-2999622073</v>
      </c>
      <c r="F64" s="5">
        <v>14268412731</v>
      </c>
      <c r="G64" s="5">
        <v>-1935870338</v>
      </c>
      <c r="I64" s="5">
        <v>8003600662</v>
      </c>
      <c r="J64" s="5">
        <v>-3446784421</v>
      </c>
      <c r="K64" s="5">
        <v>6566478302</v>
      </c>
      <c r="L64" s="5">
        <v>-24954886159</v>
      </c>
      <c r="M64" s="5">
        <v>8050433399</v>
      </c>
      <c r="N64" s="5">
        <v>-51100025421</v>
      </c>
      <c r="O64" s="5">
        <v>-3446048846</v>
      </c>
      <c r="P64" s="5">
        <v>26154608704</v>
      </c>
      <c r="Q64" s="5">
        <v>12977945738</v>
      </c>
      <c r="R64" s="5">
        <v>38706118260</v>
      </c>
      <c r="S64" s="5">
        <v>39698559129</v>
      </c>
      <c r="T64" s="5">
        <v>14705217685</v>
      </c>
      <c r="U64" s="5">
        <v>481343214</v>
      </c>
      <c r="V64" s="5">
        <v>73894594664</v>
      </c>
      <c r="W64" s="5">
        <v>-980248517</v>
      </c>
    </row>
    <row r="65" spans="3:23" ht="15.5" x14ac:dyDescent="0.35">
      <c r="C65" t="s">
        <v>98</v>
      </c>
      <c r="D65" s="5">
        <v>-5476223263</v>
      </c>
      <c r="E65" s="5">
        <v>-6549712840</v>
      </c>
      <c r="F65" s="5">
        <v>8738873437</v>
      </c>
      <c r="G65" s="5">
        <v>-5199569020</v>
      </c>
      <c r="I65" s="5">
        <v>-3852333583</v>
      </c>
      <c r="J65" s="5">
        <v>-18027456791</v>
      </c>
      <c r="K65" s="5">
        <v>-116303891</v>
      </c>
      <c r="L65" s="5">
        <v>-50996739049</v>
      </c>
      <c r="M65" s="5">
        <v>-11139666759</v>
      </c>
      <c r="N65" s="5">
        <v>-64009642606</v>
      </c>
      <c r="O65" s="5">
        <v>-8672452026</v>
      </c>
      <c r="P65" s="5">
        <v>902304485</v>
      </c>
      <c r="Q65" s="5">
        <v>13903634464</v>
      </c>
      <c r="R65" s="5">
        <v>-15058541850</v>
      </c>
      <c r="S65" s="5">
        <v>-14549490413</v>
      </c>
      <c r="T65" s="5">
        <v>-21797244802</v>
      </c>
      <c r="U65" s="5">
        <v>-18741092988</v>
      </c>
      <c r="V65" s="5">
        <v>44239012881</v>
      </c>
      <c r="W65" s="5">
        <v>-7847183076</v>
      </c>
    </row>
    <row r="66" spans="3:23" ht="15.5" x14ac:dyDescent="0.35">
      <c r="C66" t="s">
        <v>29</v>
      </c>
      <c r="D66" s="5">
        <v>9953593903</v>
      </c>
      <c r="E66" s="5">
        <v>38269970542</v>
      </c>
      <c r="F66" s="5">
        <v>-60223344</v>
      </c>
      <c r="G66" s="5">
        <v>18926573071</v>
      </c>
      <c r="I66" s="5">
        <v>42676729331</v>
      </c>
      <c r="J66" s="5">
        <v>112537315024</v>
      </c>
      <c r="K66" s="5">
        <v>86258320184</v>
      </c>
      <c r="L66" s="5">
        <v>43288845605</v>
      </c>
      <c r="M66" s="5">
        <v>-86101354398</v>
      </c>
      <c r="N66" s="5">
        <v>-253359948181</v>
      </c>
      <c r="O66" s="5">
        <v>34609983762</v>
      </c>
      <c r="P66" s="5">
        <v>101606296735</v>
      </c>
      <c r="Q66" s="5">
        <v>9145684540</v>
      </c>
      <c r="R66" s="5">
        <v>-55417292827</v>
      </c>
      <c r="S66" s="5">
        <v>-108171091605</v>
      </c>
      <c r="T66" s="5">
        <v>13734756906</v>
      </c>
      <c r="U66" s="5">
        <v>86173198123</v>
      </c>
      <c r="V66" s="5">
        <v>93459323201</v>
      </c>
      <c r="W66" s="5">
        <v>22186887873</v>
      </c>
    </row>
    <row r="67" spans="3:23" ht="15.5" x14ac:dyDescent="0.35">
      <c r="C67" t="s">
        <v>28</v>
      </c>
      <c r="D67" s="5">
        <v>1697973400</v>
      </c>
      <c r="E67" s="5">
        <v>-7226217348</v>
      </c>
      <c r="F67" s="5">
        <v>-6888889658</v>
      </c>
      <c r="G67" s="5">
        <v>-338970848</v>
      </c>
      <c r="I67" s="5">
        <v>-11806313858</v>
      </c>
      <c r="J67" s="5">
        <v>-20919809961</v>
      </c>
      <c r="K67" s="5">
        <v>-16164561540</v>
      </c>
      <c r="L67" s="5">
        <v>-12626801314</v>
      </c>
      <c r="M67" s="5">
        <v>-1685925371</v>
      </c>
      <c r="N67" s="5">
        <v>-2732682441</v>
      </c>
      <c r="O67" s="5">
        <v>-14509647725</v>
      </c>
      <c r="P67" s="5">
        <v>-21291250271</v>
      </c>
      <c r="Q67" s="5">
        <v>-1582440208</v>
      </c>
      <c r="R67" s="5">
        <v>-6161172884</v>
      </c>
      <c r="S67" s="5">
        <v>-11532810835</v>
      </c>
      <c r="T67" s="5">
        <v>-26072306321</v>
      </c>
      <c r="U67" s="5">
        <v>-28859391320</v>
      </c>
      <c r="V67" s="5">
        <v>-28507423066</v>
      </c>
      <c r="W67" s="5">
        <v>-7765196692</v>
      </c>
    </row>
    <row r="68" spans="3:23" ht="15.5" x14ac:dyDescent="0.35">
      <c r="C68" t="s">
        <v>99</v>
      </c>
      <c r="D68" s="5">
        <v>-184311963</v>
      </c>
      <c r="E68" s="5">
        <v>-8189511376</v>
      </c>
      <c r="F68" s="5">
        <v>-6444396502</v>
      </c>
      <c r="G68" s="5">
        <v>-1270944368</v>
      </c>
      <c r="I68" s="5">
        <v>-13443524261</v>
      </c>
      <c r="J68" s="5">
        <v>-22237648953</v>
      </c>
      <c r="K68" s="5">
        <v>-18185316594</v>
      </c>
      <c r="L68" s="5">
        <v>-13272794116</v>
      </c>
      <c r="M68" s="5">
        <v>-2485819304</v>
      </c>
      <c r="N68" s="5">
        <v>-980055795</v>
      </c>
      <c r="O68" s="5">
        <v>-14113846474</v>
      </c>
      <c r="P68" s="5">
        <v>-17503473896</v>
      </c>
      <c r="Q68" s="5">
        <v>-11665587932</v>
      </c>
      <c r="R68" s="5">
        <v>-14365738793</v>
      </c>
      <c r="S68" s="5">
        <v>-11146529259</v>
      </c>
      <c r="T68" s="5">
        <v>-28184504613</v>
      </c>
      <c r="U68" s="5">
        <v>-30020788863</v>
      </c>
      <c r="V68" s="5">
        <v>-26703327891</v>
      </c>
      <c r="W68" s="5">
        <v>-8360016838</v>
      </c>
    </row>
    <row r="69" spans="3:23" ht="15.5" x14ac:dyDescent="0.35">
      <c r="C69" t="s">
        <v>100</v>
      </c>
      <c r="D69" s="5">
        <v>1882285363</v>
      </c>
      <c r="E69" s="5">
        <v>963294028</v>
      </c>
      <c r="F69" s="5">
        <v>-444493156</v>
      </c>
      <c r="G69" s="5">
        <v>931973520</v>
      </c>
      <c r="I69" s="5">
        <v>1637210403</v>
      </c>
      <c r="J69" s="5">
        <v>1317838992</v>
      </c>
      <c r="K69" s="5">
        <v>2020755054</v>
      </c>
      <c r="L69" s="5">
        <v>645992802</v>
      </c>
      <c r="M69" s="5">
        <v>799893933</v>
      </c>
      <c r="N69" s="5">
        <v>-1752626646</v>
      </c>
      <c r="O69" s="5">
        <v>-395801251</v>
      </c>
      <c r="P69" s="5">
        <v>-3787776375</v>
      </c>
      <c r="Q69" s="5">
        <v>10083147724</v>
      </c>
      <c r="R69" s="5">
        <v>8204565909</v>
      </c>
      <c r="S69" s="5">
        <v>-386281576</v>
      </c>
      <c r="T69" s="5">
        <v>2112198292</v>
      </c>
      <c r="U69" s="5">
        <v>1161397543</v>
      </c>
      <c r="V69" s="5">
        <v>-1804095175</v>
      </c>
      <c r="W69" s="5">
        <v>594820146</v>
      </c>
    </row>
    <row r="70" spans="3:23" ht="15.5" x14ac:dyDescent="0.35">
      <c r="C70" t="s">
        <v>101</v>
      </c>
      <c r="D70" s="5">
        <v>1697973400</v>
      </c>
      <c r="E70" s="5">
        <v>-7226217348</v>
      </c>
      <c r="F70" s="5">
        <v>-6888889658</v>
      </c>
      <c r="G70" s="5">
        <v>-338970848</v>
      </c>
      <c r="I70" s="5">
        <v>-11806313858</v>
      </c>
      <c r="J70" s="5">
        <v>-20919809961</v>
      </c>
      <c r="K70" s="5">
        <v>-16164561540</v>
      </c>
      <c r="L70" s="5">
        <v>-12626801314</v>
      </c>
      <c r="M70" s="5">
        <v>-1685925371</v>
      </c>
      <c r="N70" s="5">
        <v>-2732682441</v>
      </c>
      <c r="O70" s="5">
        <v>-14509647725</v>
      </c>
      <c r="P70" s="5">
        <v>-21291250271</v>
      </c>
      <c r="Q70" s="5">
        <v>-1582440208</v>
      </c>
      <c r="R70" s="5">
        <v>-6161172884</v>
      </c>
      <c r="S70" s="5">
        <v>-11532810835</v>
      </c>
      <c r="T70" s="5">
        <v>-26072306321</v>
      </c>
      <c r="U70" s="5">
        <v>-28859391320</v>
      </c>
      <c r="V70" s="5">
        <v>-28507423066</v>
      </c>
      <c r="W70" s="5">
        <v>-7765196692</v>
      </c>
    </row>
    <row r="71" spans="3:23" ht="15.5" x14ac:dyDescent="0.35">
      <c r="C71" t="s">
        <v>102</v>
      </c>
      <c r="D71" s="5">
        <v>11651567303</v>
      </c>
      <c r="E71" s="5">
        <v>31043753194</v>
      </c>
      <c r="F71" s="5">
        <v>-6949113002</v>
      </c>
      <c r="G71" s="5">
        <v>18587602223</v>
      </c>
      <c r="I71" s="5">
        <v>30870415473</v>
      </c>
      <c r="J71" s="5">
        <v>91617505063</v>
      </c>
      <c r="K71" s="5">
        <v>70093758644</v>
      </c>
      <c r="L71" s="5">
        <v>30662044291</v>
      </c>
      <c r="M71" s="5">
        <v>-87787279769</v>
      </c>
      <c r="N71" s="5">
        <v>-256092630622</v>
      </c>
      <c r="O71" s="5">
        <v>20100336037</v>
      </c>
      <c r="P71" s="5">
        <v>80315046464</v>
      </c>
      <c r="Q71" s="5">
        <v>7563244332</v>
      </c>
      <c r="R71" s="5">
        <v>-61578465711</v>
      </c>
      <c r="S71" s="5">
        <v>-119703902440</v>
      </c>
      <c r="T71" s="5">
        <v>-12337549415</v>
      </c>
      <c r="U71" s="5">
        <v>57313806803</v>
      </c>
      <c r="V71" s="5">
        <v>64951900135</v>
      </c>
      <c r="W71" s="5">
        <v>14421691181</v>
      </c>
    </row>
    <row r="72" spans="3:23" ht="15.5" x14ac:dyDescent="0.35">
      <c r="C72" t="s">
        <v>103</v>
      </c>
      <c r="D72" s="5">
        <v>594577697</v>
      </c>
      <c r="E72" s="5">
        <v>594577697</v>
      </c>
      <c r="F72" s="5">
        <v>724970684</v>
      </c>
      <c r="G72" s="5">
        <v>1391829976</v>
      </c>
      <c r="I72" s="5">
        <v>4900460612</v>
      </c>
      <c r="J72" s="5">
        <v>-673099635</v>
      </c>
      <c r="K72" s="5">
        <v>2409478313</v>
      </c>
      <c r="L72" s="5">
        <v>-1224332365</v>
      </c>
      <c r="M72" s="5">
        <v>-1156179319</v>
      </c>
      <c r="N72" s="5">
        <v>-589597440</v>
      </c>
      <c r="O72" s="5">
        <v>-299872314</v>
      </c>
      <c r="P72" s="5">
        <v>724138264</v>
      </c>
      <c r="Q72" s="5">
        <v>-2038456721</v>
      </c>
      <c r="R72" s="5">
        <v>353152783</v>
      </c>
      <c r="S72" s="5">
        <v>1529744622</v>
      </c>
    </row>
    <row r="73" spans="3:23" ht="15.5" x14ac:dyDescent="0.35">
      <c r="C73" t="s">
        <v>105</v>
      </c>
      <c r="D73" s="5">
        <v>12246145000</v>
      </c>
      <c r="E73" s="5">
        <v>31638330891</v>
      </c>
      <c r="F73" s="5">
        <v>-6224142318</v>
      </c>
      <c r="G73" s="5">
        <v>19979432199</v>
      </c>
      <c r="I73" s="5">
        <v>35770876085</v>
      </c>
      <c r="J73" s="5">
        <v>90944405428</v>
      </c>
      <c r="K73" s="5">
        <v>72503236957</v>
      </c>
      <c r="L73" s="5">
        <v>29437711926</v>
      </c>
      <c r="M73" s="5">
        <v>-88943459088</v>
      </c>
      <c r="N73" s="5">
        <v>-256682228062</v>
      </c>
      <c r="O73" s="5">
        <v>19800463723</v>
      </c>
      <c r="P73" s="5">
        <v>81039184728</v>
      </c>
      <c r="Q73" s="5">
        <v>5524787611</v>
      </c>
      <c r="R73" s="5">
        <v>-61225312928</v>
      </c>
      <c r="S73" s="5">
        <v>-118174157818</v>
      </c>
      <c r="T73" s="5">
        <v>-12337549415</v>
      </c>
      <c r="U73" s="5">
        <v>57313806803</v>
      </c>
      <c r="V73" s="5">
        <v>64951900135</v>
      </c>
      <c r="W73" s="5">
        <v>14421691181</v>
      </c>
    </row>
    <row r="74" spans="3:23" ht="15.5" x14ac:dyDescent="0.35">
      <c r="C74" t="s">
        <v>106</v>
      </c>
      <c r="D74" s="5">
        <v>11651567303</v>
      </c>
      <c r="E74" s="5">
        <v>31043753194</v>
      </c>
      <c r="F74" s="5">
        <v>-6949113002</v>
      </c>
      <c r="G74" s="5">
        <v>18587602223</v>
      </c>
      <c r="I74" s="5">
        <v>30870415473</v>
      </c>
      <c r="J74" s="5">
        <v>91617505063</v>
      </c>
      <c r="K74" s="5">
        <v>70093758644</v>
      </c>
      <c r="L74" s="5">
        <v>30662044291</v>
      </c>
      <c r="M74" s="5">
        <v>-87787279769</v>
      </c>
      <c r="N74" s="5">
        <v>-256092630622</v>
      </c>
      <c r="O74" s="5">
        <v>20100336037</v>
      </c>
      <c r="P74" s="5">
        <v>80315046464</v>
      </c>
      <c r="Q74" s="5">
        <v>7563244332</v>
      </c>
      <c r="R74" s="5">
        <v>-61578465711</v>
      </c>
      <c r="S74" s="5">
        <v>-119703902440</v>
      </c>
      <c r="T74" s="5">
        <v>-12337549415</v>
      </c>
      <c r="U74" s="5">
        <v>57313806803</v>
      </c>
      <c r="V74" s="5">
        <v>64951900135</v>
      </c>
      <c r="W74" s="5">
        <v>14421691181</v>
      </c>
    </row>
    <row r="75" spans="3:23" ht="15.5" x14ac:dyDescent="0.35">
      <c r="C75" t="s">
        <v>8</v>
      </c>
      <c r="D75" s="5">
        <v>12873339192</v>
      </c>
      <c r="E75" s="5">
        <v>31011136699</v>
      </c>
      <c r="F75" s="5">
        <v>-15280810328</v>
      </c>
      <c r="G75" s="5">
        <v>32851871549</v>
      </c>
      <c r="I75" s="5">
        <v>39586647425</v>
      </c>
      <c r="J75" s="5">
        <v>94924895414</v>
      </c>
      <c r="K75" s="5">
        <v>79284080269</v>
      </c>
      <c r="L75" s="5">
        <v>44807126440</v>
      </c>
      <c r="M75" s="5">
        <v>-76997452588</v>
      </c>
      <c r="N75" s="5">
        <v>-216302406453</v>
      </c>
      <c r="O75" s="5">
        <v>18686986363</v>
      </c>
      <c r="P75" s="5">
        <v>76719148908</v>
      </c>
      <c r="Q75" s="5">
        <v>7647447629</v>
      </c>
      <c r="R75" s="5">
        <v>-59054430000</v>
      </c>
      <c r="S75" s="5">
        <v>-107762179042</v>
      </c>
      <c r="T75" s="5">
        <v>-13285033589</v>
      </c>
      <c r="U75" s="5">
        <v>49447386537</v>
      </c>
      <c r="V75" s="5">
        <v>65229613394</v>
      </c>
      <c r="W75" s="5">
        <v>12466522104</v>
      </c>
    </row>
    <row r="76" spans="3:23" ht="15.5" x14ac:dyDescent="0.35">
      <c r="C76" t="s">
        <v>107</v>
      </c>
      <c r="D76" s="5">
        <v>-627194192</v>
      </c>
      <c r="E76" s="5">
        <v>627194192</v>
      </c>
      <c r="F76" s="5">
        <v>9056668010</v>
      </c>
      <c r="G76" s="5">
        <v>-12872439350</v>
      </c>
      <c r="I76" s="5">
        <v>-3815771340</v>
      </c>
      <c r="J76" s="5">
        <v>-3980489986</v>
      </c>
      <c r="K76" s="5">
        <v>-6780843312</v>
      </c>
      <c r="L76" s="5">
        <v>-15369414514</v>
      </c>
      <c r="M76" s="5">
        <v>-11946006500</v>
      </c>
      <c r="N76" s="5">
        <v>-40379821609</v>
      </c>
      <c r="O76" s="5">
        <v>1113477360</v>
      </c>
      <c r="P76" s="5">
        <v>4320035820</v>
      </c>
      <c r="Q76" s="5">
        <v>-2122660018</v>
      </c>
      <c r="R76" s="5">
        <v>-2170882928</v>
      </c>
      <c r="S76" s="5">
        <v>-10411978776</v>
      </c>
      <c r="T76" s="5">
        <v>947484174</v>
      </c>
      <c r="U76" s="5">
        <v>7866420266</v>
      </c>
      <c r="V76" s="5">
        <v>-277713259</v>
      </c>
      <c r="W76" s="5">
        <v>1955169077</v>
      </c>
    </row>
    <row r="77" spans="3:23" ht="15.5" x14ac:dyDescent="0.35">
      <c r="C77" t="s">
        <v>108</v>
      </c>
      <c r="D77" s="5">
        <v>11651567303</v>
      </c>
      <c r="E77" s="5">
        <v>31043753194</v>
      </c>
      <c r="F77" s="5">
        <v>-6949113002</v>
      </c>
      <c r="G77" s="5">
        <v>18587602223</v>
      </c>
      <c r="I77" s="5">
        <v>30870415473</v>
      </c>
      <c r="J77" s="5">
        <v>91617505063</v>
      </c>
      <c r="K77" s="5">
        <v>70093758644</v>
      </c>
      <c r="L77" s="5">
        <v>30662044291</v>
      </c>
      <c r="M77" s="5">
        <v>-87787279769</v>
      </c>
      <c r="N77" s="5">
        <v>-256092630622</v>
      </c>
      <c r="O77" s="5">
        <v>20100336037</v>
      </c>
      <c r="P77" s="5">
        <v>80315046464</v>
      </c>
      <c r="Q77" s="5">
        <v>7563244332</v>
      </c>
      <c r="R77" s="5">
        <v>-61578465711</v>
      </c>
      <c r="S77" s="5">
        <v>-119703902440</v>
      </c>
      <c r="T77" s="5">
        <v>-12337549415</v>
      </c>
      <c r="U77" s="5">
        <v>57313806803</v>
      </c>
      <c r="V77" s="5">
        <v>64951900135</v>
      </c>
      <c r="W77" s="5">
        <v>14421691181</v>
      </c>
    </row>
    <row r="78" spans="3:23" ht="15.5" x14ac:dyDescent="0.35">
      <c r="C78" t="s">
        <v>109</v>
      </c>
      <c r="D78" s="5">
        <v>12246145000</v>
      </c>
      <c r="E78" s="5">
        <v>31638330891</v>
      </c>
      <c r="F78" s="5">
        <v>-6224142318</v>
      </c>
      <c r="G78" s="5">
        <v>19979432199</v>
      </c>
      <c r="I78" s="5">
        <v>35770876085</v>
      </c>
      <c r="J78" s="5">
        <v>90944405428</v>
      </c>
      <c r="K78" s="5">
        <v>72503236957</v>
      </c>
      <c r="L78" s="5">
        <v>29437711926</v>
      </c>
      <c r="M78" s="5">
        <v>-88943459088</v>
      </c>
      <c r="N78" s="5">
        <v>-256682228062</v>
      </c>
      <c r="O78" s="5">
        <v>19800463723</v>
      </c>
      <c r="P78" s="5">
        <v>81039184728</v>
      </c>
      <c r="Q78" s="5">
        <v>5524787611</v>
      </c>
      <c r="R78" s="5">
        <v>-61225312928</v>
      </c>
      <c r="S78" s="5">
        <v>-118174157818</v>
      </c>
      <c r="T78" s="5">
        <v>-12337549415</v>
      </c>
      <c r="U78" s="5">
        <v>57313806803</v>
      </c>
      <c r="V78" s="5">
        <v>64951900135</v>
      </c>
      <c r="W78" s="5">
        <v>14421691181</v>
      </c>
    </row>
    <row r="79" spans="3:23" ht="15.5" x14ac:dyDescent="0.35">
      <c r="C79" t="s">
        <v>110</v>
      </c>
      <c r="D79" s="5">
        <v>12246145000</v>
      </c>
      <c r="E79" s="5">
        <v>31638330891</v>
      </c>
      <c r="F79" s="5">
        <v>-6224142318</v>
      </c>
      <c r="G79" s="5">
        <v>19979432199</v>
      </c>
      <c r="I79" s="5">
        <v>35770876085</v>
      </c>
      <c r="J79" s="5">
        <v>90944405428</v>
      </c>
      <c r="K79" s="5">
        <v>72503236957</v>
      </c>
      <c r="L79" s="5">
        <v>29437711926</v>
      </c>
      <c r="M79" s="5">
        <v>-88943459088</v>
      </c>
      <c r="N79" s="5">
        <v>-256682228062</v>
      </c>
      <c r="O79" s="5">
        <v>19800463723</v>
      </c>
      <c r="P79" s="5">
        <v>81039184728</v>
      </c>
      <c r="Q79" s="5">
        <v>5524787611</v>
      </c>
      <c r="R79" s="5">
        <v>-61225312928</v>
      </c>
      <c r="S79" s="5">
        <v>-118174157818</v>
      </c>
      <c r="T79" s="5">
        <v>-12337549415</v>
      </c>
      <c r="U79" s="5">
        <v>57313806803</v>
      </c>
      <c r="V79" s="5">
        <v>64951900135</v>
      </c>
      <c r="W79" s="5">
        <v>14421691181</v>
      </c>
    </row>
    <row r="81" spans="2:23" ht="15.5" x14ac:dyDescent="0.35">
      <c r="B81" t="s">
        <v>111</v>
      </c>
      <c r="C81" t="s">
        <v>112</v>
      </c>
    </row>
    <row r="82" spans="2:23" ht="15.5" x14ac:dyDescent="0.35">
      <c r="C82" t="s">
        <v>113</v>
      </c>
    </row>
    <row r="83" spans="2:23" ht="15.5" x14ac:dyDescent="0.35">
      <c r="C83" t="s">
        <v>20</v>
      </c>
      <c r="D83" s="5">
        <v>314551602930</v>
      </c>
      <c r="E83" s="5">
        <v>269502500659</v>
      </c>
      <c r="F83" s="5">
        <v>247829027213</v>
      </c>
      <c r="G83" s="5">
        <v>235799147783</v>
      </c>
      <c r="I83" s="5">
        <v>247829027213</v>
      </c>
      <c r="J83" s="5">
        <v>257355688450</v>
      </c>
      <c r="K83" s="5">
        <v>237444775653</v>
      </c>
      <c r="L83" s="5">
        <v>143282431855</v>
      </c>
      <c r="M83" s="5">
        <v>84210953434</v>
      </c>
      <c r="N83" s="5">
        <v>110855649550</v>
      </c>
      <c r="O83" s="5">
        <v>180559323060</v>
      </c>
      <c r="P83" s="5">
        <v>169591998589</v>
      </c>
      <c r="Q83" s="5">
        <v>107403156431</v>
      </c>
      <c r="R83" s="5">
        <v>99649817797</v>
      </c>
      <c r="S83" s="5">
        <v>110985848958</v>
      </c>
      <c r="T83" s="5">
        <v>107238237591</v>
      </c>
      <c r="U83" s="5">
        <v>205518794338</v>
      </c>
      <c r="V83" s="5">
        <v>160434282362</v>
      </c>
      <c r="W83" s="5">
        <v>46861132927</v>
      </c>
    </row>
    <row r="84" spans="2:23" ht="15.5" x14ac:dyDescent="0.35">
      <c r="C84" t="s">
        <v>114</v>
      </c>
      <c r="P84" s="5">
        <v>128750000</v>
      </c>
      <c r="Q84" s="5">
        <v>337500000</v>
      </c>
      <c r="R84" s="5">
        <v>347500000</v>
      </c>
      <c r="S84" s="5">
        <v>62500000</v>
      </c>
      <c r="T84" s="5">
        <v>100000000</v>
      </c>
      <c r="U84" s="5">
        <v>375000000</v>
      </c>
      <c r="V84" s="5">
        <v>324500000</v>
      </c>
      <c r="W84" s="5">
        <v>4865980000</v>
      </c>
    </row>
    <row r="85" spans="2:23" ht="15.5" x14ac:dyDescent="0.35">
      <c r="C85" t="s">
        <v>616</v>
      </c>
      <c r="D85" s="5">
        <v>375000000</v>
      </c>
      <c r="E85" s="5">
        <v>375000000</v>
      </c>
      <c r="F85" s="5">
        <v>375000000</v>
      </c>
      <c r="G85" s="5">
        <v>375000000</v>
      </c>
      <c r="I85" s="5">
        <v>375000000</v>
      </c>
      <c r="J85" s="5">
        <v>375000000</v>
      </c>
      <c r="K85" s="5">
        <v>375000000</v>
      </c>
      <c r="L85" s="5">
        <v>8500000000</v>
      </c>
      <c r="M85" s="5">
        <v>9680000000</v>
      </c>
      <c r="N85" s="5">
        <v>1820000000</v>
      </c>
      <c r="O85" s="5">
        <v>1681987500</v>
      </c>
      <c r="P85" s="5">
        <v>1104970828</v>
      </c>
    </row>
    <row r="86" spans="2:23" ht="15.5" x14ac:dyDescent="0.35">
      <c r="C86" t="s">
        <v>115</v>
      </c>
      <c r="D86" s="5">
        <v>159780182081</v>
      </c>
      <c r="E86" s="5">
        <v>278486882545</v>
      </c>
      <c r="F86" s="5">
        <v>158840673129</v>
      </c>
      <c r="G86" s="5">
        <v>154333941747</v>
      </c>
      <c r="I86" s="5">
        <v>158840673129</v>
      </c>
      <c r="J86" s="5">
        <v>128246014690</v>
      </c>
      <c r="K86" s="5">
        <v>88872582305</v>
      </c>
      <c r="L86" s="5">
        <v>255866423085</v>
      </c>
      <c r="M86" s="5">
        <v>106143495903</v>
      </c>
      <c r="N86" s="5">
        <v>46960928808</v>
      </c>
      <c r="O86" s="5">
        <v>155653482211</v>
      </c>
      <c r="P86" s="5">
        <v>147890743405</v>
      </c>
      <c r="Q86" s="5">
        <v>146218829256</v>
      </c>
      <c r="R86" s="5">
        <v>121597142663</v>
      </c>
      <c r="S86" s="5">
        <v>126875767655</v>
      </c>
      <c r="T86" s="5">
        <v>134241551741</v>
      </c>
      <c r="U86" s="5">
        <v>149362322677</v>
      </c>
      <c r="V86" s="5">
        <v>95193361096</v>
      </c>
      <c r="W86" s="5">
        <v>40796260014</v>
      </c>
    </row>
    <row r="87" spans="2:23" ht="15.5" x14ac:dyDescent="0.35">
      <c r="C87" t="s">
        <v>116</v>
      </c>
      <c r="D87" s="5">
        <v>81942722959</v>
      </c>
      <c r="E87" s="5">
        <v>83149987117</v>
      </c>
      <c r="F87" s="5">
        <v>31445212166</v>
      </c>
      <c r="G87" s="5">
        <v>51673900286</v>
      </c>
      <c r="I87" s="5">
        <v>31445212166</v>
      </c>
      <c r="J87" s="5">
        <v>53950403575</v>
      </c>
      <c r="K87" s="5">
        <v>66161998913</v>
      </c>
      <c r="L87" s="5">
        <v>113752997741</v>
      </c>
      <c r="M87" s="5">
        <v>89837565577</v>
      </c>
      <c r="N87" s="5">
        <v>29438243180</v>
      </c>
      <c r="O87" s="5">
        <v>49093462198</v>
      </c>
      <c r="P87" s="5">
        <v>61668710001</v>
      </c>
      <c r="Q87" s="5">
        <v>74784754937</v>
      </c>
      <c r="R87" s="5">
        <v>70938900919</v>
      </c>
      <c r="S87" s="5">
        <v>64694542827</v>
      </c>
      <c r="T87" s="5">
        <v>60358805193</v>
      </c>
      <c r="U87" s="5">
        <v>77223420814</v>
      </c>
    </row>
    <row r="88" spans="2:23" ht="15.5" x14ac:dyDescent="0.35">
      <c r="C88" t="s">
        <v>117</v>
      </c>
      <c r="D88" s="5">
        <v>687381600</v>
      </c>
      <c r="E88" s="5">
        <v>88750000</v>
      </c>
      <c r="F88" s="5">
        <v>1153645182</v>
      </c>
      <c r="G88" s="5">
        <v>7664500</v>
      </c>
      <c r="I88" s="5">
        <v>1153645182</v>
      </c>
      <c r="J88" s="5">
        <v>1150661064</v>
      </c>
      <c r="K88" s="5">
        <v>555511512</v>
      </c>
      <c r="L88" s="5">
        <v>747636199</v>
      </c>
      <c r="M88" s="5">
        <v>1356055302</v>
      </c>
      <c r="N88" s="5">
        <v>1396058111</v>
      </c>
      <c r="O88" s="5">
        <v>4304790433</v>
      </c>
      <c r="P88" s="5">
        <v>17520881707</v>
      </c>
      <c r="Q88" s="5">
        <v>12346040807</v>
      </c>
      <c r="R88" s="5">
        <v>5900424192</v>
      </c>
      <c r="S88" s="5">
        <v>8490531153</v>
      </c>
      <c r="T88" s="5">
        <v>1579455903</v>
      </c>
      <c r="U88" s="5">
        <v>2158994289</v>
      </c>
    </row>
    <row r="89" spans="2:23" ht="15.5" x14ac:dyDescent="0.35">
      <c r="C89" t="s">
        <v>118</v>
      </c>
      <c r="D89" s="5">
        <v>159780182081</v>
      </c>
      <c r="E89" s="5">
        <v>278486882545</v>
      </c>
      <c r="F89" s="5">
        <v>158840673129</v>
      </c>
      <c r="G89" s="5">
        <v>154333941747</v>
      </c>
      <c r="I89" s="5">
        <v>158840673129</v>
      </c>
      <c r="J89" s="5">
        <v>128246014690</v>
      </c>
      <c r="K89" s="5">
        <v>88872582305</v>
      </c>
      <c r="L89" s="5">
        <v>255866423085</v>
      </c>
      <c r="M89" s="5">
        <v>106143495903</v>
      </c>
      <c r="N89" s="5">
        <v>46960928808</v>
      </c>
      <c r="O89" s="5">
        <v>155653482211</v>
      </c>
      <c r="P89" s="5">
        <v>147890743405</v>
      </c>
      <c r="Q89" s="5">
        <v>146218829256</v>
      </c>
      <c r="R89" s="5">
        <v>121597142663</v>
      </c>
      <c r="S89" s="5">
        <v>126875767655</v>
      </c>
      <c r="T89" s="5">
        <v>134241551741</v>
      </c>
      <c r="U89" s="5">
        <v>149362322677</v>
      </c>
      <c r="V89" s="5">
        <v>95193361096</v>
      </c>
      <c r="W89" s="5">
        <v>40796260014</v>
      </c>
    </row>
    <row r="90" spans="2:23" ht="15.5" x14ac:dyDescent="0.35">
      <c r="C90" t="s">
        <v>119</v>
      </c>
      <c r="J90" s="5">
        <v>1859093367</v>
      </c>
      <c r="K90" s="5">
        <v>1859093367</v>
      </c>
      <c r="S90" s="5">
        <v>1497010627</v>
      </c>
      <c r="T90" s="5">
        <v>2265560294</v>
      </c>
      <c r="U90" s="5">
        <v>3064727051</v>
      </c>
      <c r="V90" s="5">
        <v>3937812594</v>
      </c>
      <c r="W90" s="5">
        <v>3899682037</v>
      </c>
    </row>
    <row r="91" spans="2:23" ht="15.5" x14ac:dyDescent="0.35">
      <c r="C91" t="s">
        <v>268</v>
      </c>
      <c r="D91" s="5">
        <v>16154163180</v>
      </c>
      <c r="E91" s="5">
        <v>17044753111</v>
      </c>
      <c r="F91" s="5">
        <v>20355497507</v>
      </c>
      <c r="G91" s="5">
        <v>23726307402</v>
      </c>
      <c r="I91" s="5">
        <v>20355497507</v>
      </c>
      <c r="J91" s="5">
        <v>19516684628</v>
      </c>
      <c r="K91" s="5">
        <v>11084896825</v>
      </c>
      <c r="L91" s="5">
        <v>4965540981</v>
      </c>
      <c r="M91" s="5">
        <v>3583497739</v>
      </c>
      <c r="N91" s="5">
        <v>5950348467</v>
      </c>
      <c r="O91" s="5">
        <v>6878318623</v>
      </c>
      <c r="P91" s="5">
        <v>7762806203</v>
      </c>
      <c r="Q91" s="5">
        <v>6022765381</v>
      </c>
      <c r="R91" s="5">
        <v>6084789534</v>
      </c>
      <c r="S91" s="5">
        <v>6502331887</v>
      </c>
      <c r="T91" s="5">
        <v>6347069054</v>
      </c>
      <c r="U91" s="5">
        <v>4198882305</v>
      </c>
      <c r="V91" s="5">
        <v>3026845820</v>
      </c>
      <c r="W91" s="5">
        <v>1643667179</v>
      </c>
    </row>
    <row r="92" spans="2:23" ht="15.5" x14ac:dyDescent="0.35">
      <c r="C92" t="s">
        <v>617</v>
      </c>
      <c r="D92" s="5">
        <v>112915084213</v>
      </c>
      <c r="E92" s="5">
        <v>139564110213</v>
      </c>
      <c r="F92" s="5">
        <v>119863748146</v>
      </c>
      <c r="G92" s="5">
        <v>84485007724</v>
      </c>
      <c r="I92" s="5">
        <v>119863748146</v>
      </c>
      <c r="J92" s="5">
        <v>73833065661</v>
      </c>
      <c r="K92" s="5">
        <v>110528661372</v>
      </c>
      <c r="L92" s="5">
        <v>21266136696</v>
      </c>
      <c r="M92" s="5">
        <v>19187216817</v>
      </c>
      <c r="N92" s="5">
        <v>50881103254</v>
      </c>
      <c r="O92" s="5">
        <v>34902775226</v>
      </c>
      <c r="P92" s="5">
        <v>17541394297</v>
      </c>
      <c r="Q92" s="5">
        <v>13243687542</v>
      </c>
      <c r="R92" s="5">
        <v>21652010618</v>
      </c>
      <c r="S92" s="5">
        <v>12275847639</v>
      </c>
      <c r="T92" s="5">
        <v>7454206896</v>
      </c>
      <c r="U92" s="5">
        <v>12293656638</v>
      </c>
      <c r="V92" s="5">
        <v>5699427775</v>
      </c>
      <c r="W92" s="5">
        <v>6555709969</v>
      </c>
    </row>
    <row r="93" spans="2:23" ht="15.5" x14ac:dyDescent="0.35">
      <c r="C93" t="s">
        <v>124</v>
      </c>
      <c r="U93" s="5">
        <v>21795000000</v>
      </c>
    </row>
    <row r="94" spans="2:23" ht="15.5" x14ac:dyDescent="0.35">
      <c r="C94" t="s">
        <v>92</v>
      </c>
      <c r="D94" s="5">
        <v>264236868748</v>
      </c>
      <c r="E94" s="5">
        <v>264236868748</v>
      </c>
      <c r="F94" s="5">
        <v>264236868748</v>
      </c>
      <c r="G94" s="5">
        <v>264236868742</v>
      </c>
      <c r="I94" s="5">
        <v>264236868748</v>
      </c>
      <c r="J94" s="5">
        <v>265684479847</v>
      </c>
      <c r="K94" s="5">
        <v>265379160208</v>
      </c>
      <c r="L94" s="5">
        <v>267153067995</v>
      </c>
      <c r="M94" s="5">
        <v>262241930410</v>
      </c>
      <c r="N94" s="5">
        <v>267153067995</v>
      </c>
      <c r="O94" s="5">
        <v>267692151578</v>
      </c>
      <c r="P94" s="5">
        <v>244054936499</v>
      </c>
      <c r="Q94" s="5">
        <v>244431978232</v>
      </c>
      <c r="R94" s="5">
        <v>-26996193783</v>
      </c>
      <c r="S94" s="5">
        <v>-23656497134</v>
      </c>
      <c r="T94" s="5">
        <v>-23656497134</v>
      </c>
      <c r="U94" s="5">
        <v>-16705202500</v>
      </c>
    </row>
    <row r="95" spans="2:23" ht="15.5" x14ac:dyDescent="0.35">
      <c r="C95" t="s">
        <v>121</v>
      </c>
      <c r="D95" s="5">
        <v>684801651767</v>
      </c>
      <c r="E95" s="5">
        <v>787305693867</v>
      </c>
      <c r="F95" s="5">
        <v>625747372389</v>
      </c>
      <c r="G95" s="5">
        <v>588642136845</v>
      </c>
      <c r="I95" s="5">
        <v>625747372389</v>
      </c>
      <c r="J95" s="5">
        <v>549530386245</v>
      </c>
      <c r="K95" s="5">
        <v>528754835702</v>
      </c>
      <c r="L95" s="5">
        <v>467471060218</v>
      </c>
      <c r="M95" s="5">
        <v>273193157460</v>
      </c>
      <c r="N95" s="5">
        <v>281632681361</v>
      </c>
      <c r="O95" s="5">
        <v>423654315194</v>
      </c>
      <c r="P95" s="5">
        <v>406624411638</v>
      </c>
      <c r="Q95" s="5">
        <v>310460059461</v>
      </c>
      <c r="R95" s="5">
        <v>295843343488</v>
      </c>
      <c r="S95" s="5">
        <v>301945008310</v>
      </c>
      <c r="T95" s="5">
        <v>305778014338</v>
      </c>
      <c r="U95" s="5">
        <v>431025622247</v>
      </c>
      <c r="V95" s="5">
        <v>367233263120</v>
      </c>
      <c r="W95" s="5">
        <v>140389341108</v>
      </c>
    </row>
    <row r="96" spans="2:23" ht="15.5" x14ac:dyDescent="0.35">
      <c r="C96" t="s">
        <v>122</v>
      </c>
    </row>
    <row r="97" spans="3:23" ht="15.5" x14ac:dyDescent="0.35">
      <c r="C97" t="s">
        <v>125</v>
      </c>
      <c r="D97" s="5">
        <v>10497535101</v>
      </c>
      <c r="E97" s="5">
        <v>8782951139</v>
      </c>
      <c r="F97" s="5">
        <v>7987358513</v>
      </c>
      <c r="G97" s="5">
        <v>8635657152</v>
      </c>
      <c r="I97" s="5">
        <v>7987358513</v>
      </c>
      <c r="J97" s="5">
        <v>8831608154</v>
      </c>
      <c r="K97" s="5">
        <v>7323920452</v>
      </c>
      <c r="L97" s="5">
        <v>6005849103</v>
      </c>
      <c r="M97" s="5">
        <v>5014531506</v>
      </c>
      <c r="N97" s="5">
        <v>6011390099</v>
      </c>
      <c r="O97" s="5">
        <v>8176154871</v>
      </c>
      <c r="P97" s="5">
        <v>8471998684</v>
      </c>
      <c r="Q97" s="5">
        <v>23955066748</v>
      </c>
      <c r="R97" s="5">
        <v>13192433453</v>
      </c>
      <c r="S97" s="5">
        <v>5105585136</v>
      </c>
      <c r="T97" s="5">
        <v>5382795562</v>
      </c>
      <c r="U97" s="5">
        <v>5101654353</v>
      </c>
      <c r="V97" s="5">
        <v>4595805339</v>
      </c>
      <c r="W97" s="5">
        <v>3277494161</v>
      </c>
    </row>
    <row r="98" spans="3:23" ht="15.5" x14ac:dyDescent="0.35">
      <c r="C98" t="s">
        <v>123</v>
      </c>
      <c r="L98" s="5">
        <v>24163797304</v>
      </c>
      <c r="M98" s="5">
        <v>20413349253</v>
      </c>
      <c r="N98" s="5">
        <v>31973988645</v>
      </c>
      <c r="O98" s="5">
        <v>32628272326</v>
      </c>
      <c r="P98" s="5">
        <v>20253995313</v>
      </c>
      <c r="Q98" s="5">
        <v>19453644572</v>
      </c>
      <c r="R98" s="5">
        <v>53083414724</v>
      </c>
      <c r="S98" s="5">
        <v>51110088915</v>
      </c>
      <c r="T98" s="5">
        <v>52004560856</v>
      </c>
      <c r="U98" s="5">
        <v>27419807958</v>
      </c>
      <c r="V98" s="5">
        <v>20222767237</v>
      </c>
      <c r="W98" s="5">
        <v>21932653982</v>
      </c>
    </row>
    <row r="99" spans="3:23" ht="15.5" x14ac:dyDescent="0.35">
      <c r="C99" t="s">
        <v>126</v>
      </c>
      <c r="D99" s="5">
        <v>474527517994</v>
      </c>
      <c r="E99" s="5">
        <v>475922069714</v>
      </c>
      <c r="F99" s="5">
        <v>485827801469</v>
      </c>
      <c r="G99" s="5">
        <v>494659967912</v>
      </c>
      <c r="I99" s="5">
        <v>485827801469</v>
      </c>
      <c r="J99" s="5">
        <v>523297946466</v>
      </c>
      <c r="K99" s="5">
        <v>546179224049</v>
      </c>
      <c r="L99" s="5">
        <v>493009208961</v>
      </c>
      <c r="M99" s="5">
        <v>527724909974</v>
      </c>
      <c r="N99" s="5">
        <v>580933225999</v>
      </c>
      <c r="O99" s="5">
        <v>623057370408</v>
      </c>
      <c r="P99" s="5">
        <v>668004938529</v>
      </c>
      <c r="Q99" s="5">
        <v>945271959489</v>
      </c>
      <c r="R99" s="5">
        <v>1004866671934</v>
      </c>
      <c r="S99" s="5">
        <v>1097675326024</v>
      </c>
      <c r="T99" s="5">
        <v>1196445465908</v>
      </c>
      <c r="U99" s="5">
        <v>1105253062868</v>
      </c>
      <c r="V99" s="5">
        <v>787702667924</v>
      </c>
      <c r="W99" s="5">
        <v>831494985773</v>
      </c>
    </row>
    <row r="100" spans="3:23" ht="15.5" x14ac:dyDescent="0.35">
      <c r="C100" t="s">
        <v>127</v>
      </c>
      <c r="D100" s="5">
        <v>2580771478</v>
      </c>
      <c r="E100" s="5">
        <v>2911217944</v>
      </c>
      <c r="F100" s="5">
        <v>3212774442</v>
      </c>
      <c r="G100" s="5">
        <v>2331457167</v>
      </c>
      <c r="I100" s="5">
        <v>3212774442</v>
      </c>
      <c r="J100" s="5">
        <v>3253831331</v>
      </c>
      <c r="K100" s="5">
        <v>2860006842</v>
      </c>
      <c r="L100" s="5">
        <v>821311514</v>
      </c>
      <c r="M100" s="5">
        <v>1007422594</v>
      </c>
      <c r="N100" s="5">
        <v>1234203237</v>
      </c>
      <c r="O100" s="5">
        <v>548749801</v>
      </c>
      <c r="P100" s="5">
        <v>568788251</v>
      </c>
      <c r="Q100" s="5">
        <v>778976408</v>
      </c>
      <c r="R100" s="5">
        <v>5394066799</v>
      </c>
      <c r="S100" s="5">
        <v>10260916238</v>
      </c>
      <c r="T100" s="5">
        <v>15130184636</v>
      </c>
      <c r="U100" s="5">
        <v>19363753536</v>
      </c>
      <c r="V100" s="5">
        <v>23858754516</v>
      </c>
      <c r="W100" s="5">
        <v>2088603502</v>
      </c>
    </row>
    <row r="101" spans="3:23" ht="15.5" x14ac:dyDescent="0.35">
      <c r="C101" t="s">
        <v>128</v>
      </c>
      <c r="J101" s="5">
        <v>20000000000</v>
      </c>
      <c r="K101" s="5">
        <v>25000000000</v>
      </c>
      <c r="L101" s="5">
        <v>25000000000</v>
      </c>
      <c r="M101" s="5">
        <v>51107653839</v>
      </c>
      <c r="N101" s="5">
        <v>51107653839</v>
      </c>
      <c r="O101" s="5">
        <v>104208437475</v>
      </c>
      <c r="P101" s="5">
        <v>104208437475</v>
      </c>
      <c r="Q101" s="5">
        <v>104208437475</v>
      </c>
      <c r="R101" s="5">
        <v>104208437475</v>
      </c>
      <c r="S101" s="5">
        <v>112683655714</v>
      </c>
      <c r="T101" s="5">
        <v>112683655714</v>
      </c>
      <c r="U101" s="5">
        <v>112683655714</v>
      </c>
      <c r="V101" s="5">
        <v>112683655714</v>
      </c>
    </row>
    <row r="102" spans="3:23" ht="15.5" x14ac:dyDescent="0.35">
      <c r="C102" t="s">
        <v>91</v>
      </c>
    </row>
    <row r="103" spans="3:23" ht="15.5" x14ac:dyDescent="0.35">
      <c r="C103" t="s">
        <v>129</v>
      </c>
      <c r="D103" s="5">
        <v>615891559776</v>
      </c>
      <c r="E103" s="5">
        <v>620497429231</v>
      </c>
      <c r="F103" s="5">
        <v>630918323301</v>
      </c>
      <c r="G103" s="5">
        <v>641031418969</v>
      </c>
      <c r="I103" s="5">
        <v>630918323301</v>
      </c>
      <c r="J103" s="5">
        <v>662477448973</v>
      </c>
      <c r="K103" s="5">
        <v>674887699510</v>
      </c>
      <c r="L103" s="5">
        <v>620862222948</v>
      </c>
      <c r="M103" s="5">
        <v>686403255642</v>
      </c>
      <c r="N103" s="5">
        <v>761681117642</v>
      </c>
      <c r="O103" s="5">
        <v>791387076743</v>
      </c>
      <c r="P103" s="5">
        <v>823301592085</v>
      </c>
      <c r="Q103" s="5">
        <v>1142220725693</v>
      </c>
      <c r="R103" s="5">
        <v>1242246491341</v>
      </c>
      <c r="S103" s="5">
        <v>1346790442404</v>
      </c>
      <c r="T103" s="5">
        <v>1459416203120</v>
      </c>
      <c r="U103" s="5">
        <v>1362573651749</v>
      </c>
      <c r="V103" s="5">
        <v>1051220006238</v>
      </c>
      <c r="W103" s="5">
        <v>915295027004</v>
      </c>
    </row>
    <row r="104" spans="3:23" ht="15.5" x14ac:dyDescent="0.35">
      <c r="C104" t="s">
        <v>130</v>
      </c>
      <c r="D104" s="5">
        <v>1300693211543</v>
      </c>
      <c r="E104" s="5">
        <v>1407803123098</v>
      </c>
      <c r="F104" s="5">
        <v>1256665695690</v>
      </c>
      <c r="G104" s="5">
        <v>1229673555814</v>
      </c>
      <c r="I104" s="5">
        <v>1256665695690</v>
      </c>
      <c r="J104" s="5">
        <v>1212007835218</v>
      </c>
      <c r="K104" s="5">
        <v>1203642535212</v>
      </c>
      <c r="L104" s="5">
        <v>1088333283166</v>
      </c>
      <c r="M104" s="5">
        <v>959596413102</v>
      </c>
      <c r="N104" s="5">
        <v>1043313799003</v>
      </c>
      <c r="O104" s="5">
        <v>1215041391937</v>
      </c>
      <c r="P104" s="5">
        <v>1229926003723</v>
      </c>
      <c r="Q104" s="5">
        <v>1452680785154</v>
      </c>
      <c r="R104" s="5">
        <v>1538089834829</v>
      </c>
      <c r="S104" s="5">
        <v>1648735450714</v>
      </c>
      <c r="T104" s="5">
        <v>1765194217458</v>
      </c>
      <c r="U104" s="5">
        <v>1793599273996</v>
      </c>
      <c r="V104" s="5">
        <v>1418453269358</v>
      </c>
      <c r="W104" s="5">
        <v>1055684368112</v>
      </c>
    </row>
    <row r="105" spans="3:23" ht="15.5" x14ac:dyDescent="0.35">
      <c r="C105" t="s">
        <v>131</v>
      </c>
    </row>
    <row r="106" spans="3:23" ht="15.5" x14ac:dyDescent="0.35">
      <c r="C106" t="s">
        <v>132</v>
      </c>
    </row>
    <row r="107" spans="3:23" ht="15.5" x14ac:dyDescent="0.35">
      <c r="C107" t="s">
        <v>133</v>
      </c>
      <c r="D107" s="5">
        <v>379908981305</v>
      </c>
      <c r="E107" s="5">
        <v>504096515061</v>
      </c>
      <c r="F107" s="5">
        <v>383684718370</v>
      </c>
      <c r="G107" s="5">
        <v>337658539701</v>
      </c>
      <c r="I107" s="5">
        <v>383684718370</v>
      </c>
      <c r="J107" s="5">
        <v>395475016117</v>
      </c>
      <c r="K107" s="5">
        <v>450372374577</v>
      </c>
      <c r="L107" s="5">
        <v>414314155429</v>
      </c>
      <c r="M107" s="5">
        <v>331488449316</v>
      </c>
      <c r="N107" s="5">
        <v>303233929458</v>
      </c>
      <c r="O107" s="5">
        <v>281656341780</v>
      </c>
      <c r="P107" s="5">
        <v>275705870972</v>
      </c>
      <c r="Q107" s="5">
        <v>334516531193</v>
      </c>
      <c r="R107" s="5">
        <v>394770172543</v>
      </c>
      <c r="S107" s="5">
        <v>421609150733</v>
      </c>
      <c r="T107" s="5">
        <v>335528352176</v>
      </c>
      <c r="U107" s="5">
        <v>393510994017</v>
      </c>
      <c r="V107" s="5">
        <v>540895816579</v>
      </c>
      <c r="W107" s="5">
        <v>274645310689</v>
      </c>
    </row>
    <row r="108" spans="3:23" ht="15.5" x14ac:dyDescent="0.35">
      <c r="C108" t="s">
        <v>271</v>
      </c>
      <c r="D108" s="5">
        <v>81142500000</v>
      </c>
      <c r="E108" s="5">
        <v>139214000000</v>
      </c>
      <c r="F108" s="5">
        <v>100285500000</v>
      </c>
      <c r="G108" s="5">
        <v>67257000000</v>
      </c>
      <c r="I108" s="5">
        <v>100285500000</v>
      </c>
      <c r="J108" s="5">
        <v>69515231157</v>
      </c>
      <c r="K108" s="5">
        <v>89279495703</v>
      </c>
      <c r="L108" s="5">
        <v>97065298670</v>
      </c>
      <c r="M108" s="5">
        <v>100440315240</v>
      </c>
      <c r="N108" s="5">
        <v>86960993710</v>
      </c>
      <c r="O108" s="5">
        <v>15499988926</v>
      </c>
      <c r="P108" s="5">
        <v>24913999847</v>
      </c>
      <c r="Q108" s="5">
        <v>54387400000</v>
      </c>
      <c r="R108" s="5">
        <v>118400000000</v>
      </c>
      <c r="S108" s="5">
        <v>88689215905</v>
      </c>
      <c r="T108" s="5">
        <v>3955314585</v>
      </c>
      <c r="U108" s="5">
        <v>1695000000</v>
      </c>
      <c r="V108" s="5">
        <v>164725000000</v>
      </c>
    </row>
    <row r="109" spans="3:23" ht="15.5" x14ac:dyDescent="0.35">
      <c r="C109" t="s">
        <v>134</v>
      </c>
      <c r="V109" s="5">
        <v>73896853600</v>
      </c>
      <c r="W109" s="5">
        <v>38043916167</v>
      </c>
    </row>
    <row r="110" spans="3:23" ht="15.5" x14ac:dyDescent="0.35">
      <c r="C110" t="s">
        <v>272</v>
      </c>
      <c r="D110" s="5">
        <v>82630104559</v>
      </c>
      <c r="E110" s="5">
        <v>83238737117</v>
      </c>
      <c r="F110" s="5">
        <v>32598857348</v>
      </c>
      <c r="G110" s="5">
        <v>51681564786</v>
      </c>
      <c r="I110" s="5">
        <v>32598857348</v>
      </c>
      <c r="J110" s="5">
        <v>55101064639</v>
      </c>
      <c r="K110" s="5">
        <v>66717510425</v>
      </c>
      <c r="L110" s="5">
        <v>114500633940</v>
      </c>
      <c r="M110" s="5">
        <v>91193620879</v>
      </c>
      <c r="N110" s="5">
        <v>30834301291</v>
      </c>
      <c r="O110" s="5">
        <v>53398252631</v>
      </c>
      <c r="P110" s="5">
        <v>79189591708</v>
      </c>
      <c r="Q110" s="5">
        <v>87130795744</v>
      </c>
      <c r="R110" s="5">
        <v>76839325111</v>
      </c>
      <c r="S110" s="5">
        <v>73185073980</v>
      </c>
      <c r="T110" s="5">
        <v>61938261096</v>
      </c>
      <c r="U110" s="5">
        <v>79382415103</v>
      </c>
      <c r="V110" s="5">
        <v>73896853600</v>
      </c>
      <c r="W110" s="5">
        <v>38043916167</v>
      </c>
    </row>
    <row r="111" spans="3:23" ht="15.5" x14ac:dyDescent="0.35">
      <c r="C111" t="s">
        <v>135</v>
      </c>
    </row>
    <row r="112" spans="3:23" ht="15.5" x14ac:dyDescent="0.35">
      <c r="C112" t="s">
        <v>136</v>
      </c>
      <c r="D112" s="5">
        <v>106158600887</v>
      </c>
      <c r="E112" s="5">
        <v>72325293919</v>
      </c>
      <c r="F112" s="5">
        <v>69934176169</v>
      </c>
      <c r="G112" s="5">
        <v>60800916099</v>
      </c>
      <c r="I112" s="5">
        <v>69934176169</v>
      </c>
      <c r="J112" s="5">
        <v>66328405572</v>
      </c>
      <c r="K112" s="5">
        <v>60186113001</v>
      </c>
      <c r="L112" s="5">
        <v>76843199601</v>
      </c>
      <c r="M112" s="5">
        <v>34264268664</v>
      </c>
      <c r="N112" s="5">
        <v>32168134852</v>
      </c>
      <c r="O112" s="5">
        <v>74175847456</v>
      </c>
      <c r="P112" s="5">
        <v>40153795561</v>
      </c>
      <c r="Q112" s="5">
        <v>27996336197</v>
      </c>
      <c r="R112" s="5">
        <v>32843621183</v>
      </c>
      <c r="S112" s="5">
        <v>24681611766</v>
      </c>
      <c r="T112" s="5">
        <v>22547135292</v>
      </c>
      <c r="U112" s="5">
        <v>22038299102</v>
      </c>
      <c r="V112" s="5">
        <v>20081817644</v>
      </c>
      <c r="W112" s="5">
        <v>19637227901</v>
      </c>
    </row>
    <row r="113" spans="3:23" ht="15.5" x14ac:dyDescent="0.35">
      <c r="C113" t="s">
        <v>137</v>
      </c>
      <c r="D113" s="5">
        <v>38437801159</v>
      </c>
      <c r="E113" s="5">
        <v>45856987712</v>
      </c>
      <c r="F113" s="5">
        <v>33312663541</v>
      </c>
      <c r="G113" s="5">
        <v>29471282836</v>
      </c>
      <c r="I113" s="5">
        <v>33312663541</v>
      </c>
      <c r="J113" s="5">
        <v>52075929851</v>
      </c>
      <c r="K113" s="5">
        <v>54722790063</v>
      </c>
      <c r="L113" s="5">
        <v>38806144199</v>
      </c>
      <c r="M113" s="5">
        <v>20004712557</v>
      </c>
      <c r="N113" s="5">
        <v>11287525790</v>
      </c>
      <c r="O113" s="5">
        <v>22294075291</v>
      </c>
      <c r="P113" s="5">
        <v>22553412186</v>
      </c>
      <c r="Q113" s="5">
        <v>28827382033</v>
      </c>
      <c r="R113" s="5">
        <v>24949586135</v>
      </c>
      <c r="S113" s="5">
        <v>44663185872</v>
      </c>
      <c r="T113" s="5">
        <v>47679596836</v>
      </c>
      <c r="U113" s="5">
        <v>57464255790</v>
      </c>
      <c r="V113" s="5">
        <v>46454346015</v>
      </c>
      <c r="W113" s="5">
        <v>41511702245</v>
      </c>
    </row>
    <row r="114" spans="3:23" ht="15.5" x14ac:dyDescent="0.35">
      <c r="C114" t="s">
        <v>138</v>
      </c>
      <c r="D114" s="5">
        <v>1098000000</v>
      </c>
      <c r="E114" s="5">
        <v>1098000000</v>
      </c>
      <c r="F114" s="5">
        <v>1098000000</v>
      </c>
      <c r="G114" s="5">
        <v>1098300440</v>
      </c>
      <c r="I114" s="5">
        <v>1098000000</v>
      </c>
      <c r="J114" s="5">
        <v>1164000000</v>
      </c>
      <c r="K114" s="5">
        <v>970000000</v>
      </c>
      <c r="L114" s="5">
        <v>1152153174</v>
      </c>
      <c r="N114" s="5">
        <v>6000000000</v>
      </c>
      <c r="P114" s="5">
        <v>4500000</v>
      </c>
      <c r="Q114" s="5">
        <v>17101261886</v>
      </c>
      <c r="R114" s="5">
        <v>34974400041</v>
      </c>
      <c r="S114" s="5">
        <v>22381044069</v>
      </c>
      <c r="T114" s="5">
        <v>26486268891</v>
      </c>
      <c r="U114" s="5">
        <v>25673346419</v>
      </c>
      <c r="V114" s="5">
        <v>30275063028</v>
      </c>
      <c r="W114" s="5">
        <v>11005388028</v>
      </c>
    </row>
    <row r="115" spans="3:23" ht="15.5" x14ac:dyDescent="0.35">
      <c r="C115" t="s">
        <v>140</v>
      </c>
    </row>
    <row r="116" spans="3:23" ht="15.5" x14ac:dyDescent="0.35">
      <c r="C116" t="s">
        <v>141</v>
      </c>
      <c r="D116" s="5">
        <v>28600000000</v>
      </c>
      <c r="E116" s="5">
        <v>28600000000</v>
      </c>
      <c r="F116" s="5">
        <v>28600000000</v>
      </c>
      <c r="G116" s="5">
        <v>30525000000</v>
      </c>
      <c r="I116" s="5">
        <v>28600000000</v>
      </c>
      <c r="J116" s="5">
        <v>40975000000</v>
      </c>
      <c r="K116" s="5">
        <v>87448333147</v>
      </c>
      <c r="L116" s="5">
        <v>88238339100</v>
      </c>
      <c r="M116" s="5">
        <v>68944731997</v>
      </c>
      <c r="N116" s="5">
        <v>68659017711</v>
      </c>
      <c r="O116" s="5">
        <v>76042776664</v>
      </c>
      <c r="P116" s="5">
        <v>103434955195</v>
      </c>
      <c r="Q116" s="5">
        <v>288726806783</v>
      </c>
      <c r="R116" s="5">
        <v>326791158882</v>
      </c>
      <c r="S116" s="5">
        <v>390254382034</v>
      </c>
      <c r="T116" s="5">
        <v>456018906003</v>
      </c>
      <c r="U116" s="5">
        <v>377669002026</v>
      </c>
      <c r="V116" s="5">
        <v>311303500277</v>
      </c>
      <c r="W116" s="5">
        <v>407709457349</v>
      </c>
    </row>
    <row r="117" spans="3:23" ht="15.5" x14ac:dyDescent="0.35">
      <c r="C117" t="s">
        <v>143</v>
      </c>
      <c r="D117" s="5">
        <v>2140174938</v>
      </c>
      <c r="E117" s="5">
        <v>1438490698</v>
      </c>
      <c r="F117" s="5">
        <v>1681093016</v>
      </c>
      <c r="G117" s="5">
        <v>2531040285</v>
      </c>
      <c r="I117" s="5">
        <v>1681093016</v>
      </c>
      <c r="J117" s="5">
        <v>3118380723</v>
      </c>
      <c r="K117" s="5">
        <v>2052007859</v>
      </c>
      <c r="L117" s="5">
        <v>873627639</v>
      </c>
      <c r="M117" s="5">
        <v>613063091</v>
      </c>
      <c r="N117" s="5">
        <v>3882626342</v>
      </c>
      <c r="O117" s="5">
        <v>5117643199</v>
      </c>
      <c r="P117" s="5">
        <v>6432496745</v>
      </c>
      <c r="Q117" s="5">
        <v>6487603336</v>
      </c>
      <c r="R117" s="5">
        <v>4101726958</v>
      </c>
      <c r="S117" s="5">
        <v>1256268515</v>
      </c>
      <c r="T117" s="5">
        <v>886484088</v>
      </c>
      <c r="U117" s="5">
        <v>2824324656</v>
      </c>
      <c r="V117" s="5">
        <v>2627233568</v>
      </c>
      <c r="W117" s="5">
        <v>580058568</v>
      </c>
    </row>
    <row r="118" spans="3:23" ht="15.5" x14ac:dyDescent="0.35">
      <c r="C118" t="s">
        <v>144</v>
      </c>
      <c r="D118" s="5">
        <v>9694074132</v>
      </c>
      <c r="E118" s="5">
        <v>10218837519</v>
      </c>
      <c r="F118" s="5">
        <v>13034288551</v>
      </c>
      <c r="G118" s="5">
        <v>14028278406</v>
      </c>
      <c r="I118" s="5">
        <v>13034288551</v>
      </c>
      <c r="J118" s="5">
        <v>15281962473</v>
      </c>
      <c r="K118" s="5">
        <v>45829567828</v>
      </c>
      <c r="L118" s="5">
        <v>17553167724</v>
      </c>
      <c r="M118" s="5">
        <v>39759862755</v>
      </c>
      <c r="N118" s="5">
        <v>43560646079</v>
      </c>
      <c r="O118" s="5">
        <v>29570549655</v>
      </c>
      <c r="P118" s="5">
        <v>29714998153</v>
      </c>
      <c r="Q118" s="5">
        <v>43553896639</v>
      </c>
      <c r="R118" s="5">
        <v>42244085241</v>
      </c>
      <c r="S118" s="5">
        <v>52155326389</v>
      </c>
      <c r="T118" s="5">
        <v>66076146096</v>
      </c>
      <c r="U118" s="5">
        <v>81792020259</v>
      </c>
      <c r="V118" s="5">
        <v>31043009406</v>
      </c>
      <c r="W118" s="5">
        <v>22708685082</v>
      </c>
    </row>
    <row r="119" spans="3:23" ht="15.5" x14ac:dyDescent="0.35">
      <c r="C119" t="s">
        <v>145</v>
      </c>
      <c r="D119" s="5">
        <v>153710256066</v>
      </c>
      <c r="E119" s="5">
        <v>148788300812</v>
      </c>
      <c r="F119" s="5">
        <v>149701000986</v>
      </c>
      <c r="G119" s="5">
        <v>152710884146</v>
      </c>
      <c r="I119" s="5">
        <v>149701000986</v>
      </c>
      <c r="J119" s="5">
        <v>134531213021</v>
      </c>
      <c r="K119" s="5">
        <v>160977923372</v>
      </c>
      <c r="L119" s="5">
        <v>163308607895</v>
      </c>
      <c r="M119" s="5">
        <v>146802075870</v>
      </c>
      <c r="N119" s="5">
        <v>163009184592</v>
      </c>
      <c r="O119" s="5">
        <v>108411097142</v>
      </c>
      <c r="P119" s="5">
        <v>140926455842</v>
      </c>
      <c r="Q119" s="5">
        <v>326852113407</v>
      </c>
      <c r="R119" s="5">
        <v>354286409660</v>
      </c>
      <c r="S119" s="5">
        <v>411012785559</v>
      </c>
      <c r="T119" s="5">
        <v>472454206354</v>
      </c>
      <c r="U119" s="5">
        <v>395753222642</v>
      </c>
      <c r="V119" s="5">
        <v>324129334156</v>
      </c>
      <c r="W119" s="5">
        <v>412745090798</v>
      </c>
    </row>
    <row r="120" spans="3:23" ht="15.5" x14ac:dyDescent="0.35">
      <c r="C120" t="s">
        <v>146</v>
      </c>
      <c r="D120" s="5">
        <v>153710256066</v>
      </c>
      <c r="E120" s="5">
        <v>148788300812</v>
      </c>
      <c r="F120" s="5">
        <v>149701000986</v>
      </c>
      <c r="G120" s="5">
        <v>152710884146</v>
      </c>
      <c r="I120" s="5">
        <v>149701000986</v>
      </c>
      <c r="J120" s="5">
        <v>134531213021</v>
      </c>
      <c r="K120" s="5">
        <v>160977923372</v>
      </c>
      <c r="L120" s="5">
        <v>163308607895</v>
      </c>
      <c r="M120" s="5">
        <v>146802075870</v>
      </c>
      <c r="N120" s="5">
        <v>163009184592</v>
      </c>
      <c r="O120" s="5">
        <v>108411097142</v>
      </c>
      <c r="P120" s="5">
        <v>140926455842</v>
      </c>
      <c r="Q120" s="5">
        <v>326852113407</v>
      </c>
      <c r="R120" s="5">
        <v>354286409660</v>
      </c>
      <c r="S120" s="5">
        <v>411012785559</v>
      </c>
      <c r="T120" s="5">
        <v>472454206354</v>
      </c>
      <c r="U120" s="5">
        <v>395753222642</v>
      </c>
      <c r="V120" s="5">
        <v>324129334156</v>
      </c>
      <c r="W120" s="5">
        <v>412745090798</v>
      </c>
    </row>
    <row r="121" spans="3:23" ht="15.5" x14ac:dyDescent="0.35">
      <c r="C121" t="s">
        <v>150</v>
      </c>
    </row>
    <row r="122" spans="3:23" ht="15.5" x14ac:dyDescent="0.35">
      <c r="C122" t="s">
        <v>151</v>
      </c>
      <c r="D122" s="5">
        <v>124615403324</v>
      </c>
      <c r="E122" s="5">
        <v>120494592630</v>
      </c>
      <c r="F122" s="5">
        <v>120865969927</v>
      </c>
      <c r="G122" s="5">
        <v>124550234218</v>
      </c>
      <c r="I122" s="5">
        <v>120865969927</v>
      </c>
      <c r="J122" s="5">
        <v>98658100557</v>
      </c>
      <c r="K122" s="5">
        <v>130797671025</v>
      </c>
      <c r="L122" s="5">
        <v>136835051986</v>
      </c>
      <c r="M122" s="5">
        <v>123363919343</v>
      </c>
      <c r="N122" s="5">
        <v>129537884806</v>
      </c>
      <c r="O122" s="5">
        <v>81160419863</v>
      </c>
      <c r="P122" s="5">
        <v>109867451940</v>
      </c>
      <c r="Q122" s="5">
        <v>295214410119</v>
      </c>
      <c r="R122" s="5">
        <v>330892885840</v>
      </c>
      <c r="S122" s="5">
        <v>391510650549</v>
      </c>
      <c r="T122" s="5">
        <v>456905390091</v>
      </c>
      <c r="U122" s="5">
        <v>380493326682</v>
      </c>
      <c r="V122" s="5">
        <v>313930733845</v>
      </c>
      <c r="W122" s="5">
        <v>408289515917</v>
      </c>
    </row>
    <row r="123" spans="3:23" ht="15.5" x14ac:dyDescent="0.35">
      <c r="C123" t="s">
        <v>152</v>
      </c>
      <c r="U123" s="5">
        <v>1756525798</v>
      </c>
      <c r="V123" s="5">
        <v>1221961417</v>
      </c>
    </row>
    <row r="124" spans="3:23" ht="15.5" x14ac:dyDescent="0.35">
      <c r="C124" t="s">
        <v>153</v>
      </c>
    </row>
    <row r="125" spans="3:23" ht="15.5" x14ac:dyDescent="0.35">
      <c r="C125" t="s">
        <v>148</v>
      </c>
    </row>
    <row r="126" spans="3:23" ht="15.5" x14ac:dyDescent="0.35">
      <c r="C126" t="s">
        <v>154</v>
      </c>
      <c r="D126" s="5">
        <v>533619237371</v>
      </c>
      <c r="E126" s="5">
        <v>652884815873</v>
      </c>
      <c r="F126" s="5">
        <v>533385719356</v>
      </c>
      <c r="G126" s="5">
        <v>490369423847</v>
      </c>
      <c r="I126" s="5">
        <v>533385719356</v>
      </c>
      <c r="J126" s="5">
        <v>530006229138</v>
      </c>
      <c r="K126" s="5">
        <v>611350297949</v>
      </c>
      <c r="L126" s="5">
        <v>577622763324</v>
      </c>
      <c r="M126" s="5">
        <v>478290525186</v>
      </c>
      <c r="N126" s="5">
        <v>466243114050</v>
      </c>
      <c r="O126" s="5">
        <v>390067438922</v>
      </c>
      <c r="P126" s="5">
        <v>416632326814</v>
      </c>
      <c r="Q126" s="5">
        <v>661368644600</v>
      </c>
      <c r="R126" s="5">
        <v>749056582203</v>
      </c>
      <c r="S126" s="5">
        <v>832621936292</v>
      </c>
      <c r="T126" s="5">
        <v>807982558530</v>
      </c>
      <c r="U126" s="5">
        <v>789264216659</v>
      </c>
      <c r="V126" s="5">
        <v>865025150735</v>
      </c>
      <c r="W126" s="5">
        <v>687390401487</v>
      </c>
    </row>
    <row r="127" spans="3:23" ht="15.5" x14ac:dyDescent="0.35">
      <c r="C127" t="s">
        <v>155</v>
      </c>
    </row>
    <row r="128" spans="3:23" ht="15.5" x14ac:dyDescent="0.35">
      <c r="C128" t="s">
        <v>156</v>
      </c>
      <c r="D128" s="5">
        <v>427296427900</v>
      </c>
      <c r="E128" s="5">
        <v>427296427900</v>
      </c>
      <c r="F128" s="5">
        <v>427296427900</v>
      </c>
      <c r="G128" s="5">
        <v>427296427900</v>
      </c>
      <c r="I128" s="5">
        <v>427296427900</v>
      </c>
      <c r="J128" s="5">
        <v>427296427900</v>
      </c>
      <c r="K128" s="5">
        <v>427296427900</v>
      </c>
      <c r="L128" s="5">
        <v>427296427900</v>
      </c>
      <c r="M128" s="5">
        <v>427296427900</v>
      </c>
      <c r="N128" s="5">
        <v>427296427900</v>
      </c>
      <c r="O128" s="5">
        <v>427296427900</v>
      </c>
      <c r="P128" s="5">
        <v>427296427900</v>
      </c>
      <c r="Q128" s="5">
        <v>427296427900</v>
      </c>
      <c r="R128" s="5">
        <v>427296427900</v>
      </c>
      <c r="S128" s="5">
        <v>427296427900</v>
      </c>
      <c r="T128" s="5">
        <v>427296427900</v>
      </c>
      <c r="U128" s="5">
        <v>427296427900</v>
      </c>
      <c r="V128" s="5">
        <v>299096427900</v>
      </c>
      <c r="W128" s="5">
        <v>299096427900</v>
      </c>
    </row>
    <row r="129" spans="2:23" ht="15.5" x14ac:dyDescent="0.35">
      <c r="C129" t="s">
        <v>157</v>
      </c>
      <c r="R129" s="5">
        <v>265825972776</v>
      </c>
      <c r="S129" s="5">
        <v>265825972776</v>
      </c>
      <c r="T129" s="5">
        <v>265825972776</v>
      </c>
      <c r="U129" s="5">
        <v>265825972776</v>
      </c>
      <c r="V129" s="5">
        <v>98982696741</v>
      </c>
      <c r="W129" s="5">
        <v>33753083347</v>
      </c>
    </row>
    <row r="130" spans="2:23" ht="15.5" x14ac:dyDescent="0.35">
      <c r="C130" t="s">
        <v>158</v>
      </c>
      <c r="D130" s="5">
        <v>49966112530</v>
      </c>
      <c r="E130" s="5">
        <v>36577479116</v>
      </c>
      <c r="F130" s="5">
        <v>5566342417</v>
      </c>
      <c r="G130" s="5">
        <v>20847152745</v>
      </c>
      <c r="I130" s="5">
        <v>5566342417</v>
      </c>
      <c r="J130" s="5">
        <v>-34020305008</v>
      </c>
      <c r="K130" s="5">
        <v>-128945200422</v>
      </c>
      <c r="L130" s="5">
        <v>-208229280691</v>
      </c>
      <c r="M130" s="5">
        <v>-248125269546</v>
      </c>
      <c r="N130" s="5">
        <v>-176038954543</v>
      </c>
      <c r="O130" s="5">
        <v>40263451910</v>
      </c>
      <c r="P130" s="5">
        <v>30122394104</v>
      </c>
      <c r="Q130" s="5">
        <v>-46596754804</v>
      </c>
      <c r="R130" s="5">
        <v>-54244202433</v>
      </c>
      <c r="S130" s="5">
        <v>4810227567</v>
      </c>
      <c r="T130" s="5">
        <v>113967402794</v>
      </c>
      <c r="U130" s="5">
        <v>139884154720</v>
      </c>
    </row>
    <row r="131" spans="2:23" ht="15.5" x14ac:dyDescent="0.35">
      <c r="C131" t="s">
        <v>159</v>
      </c>
      <c r="D131" s="5">
        <v>20000000000</v>
      </c>
      <c r="E131" s="5">
        <v>20000000000</v>
      </c>
      <c r="F131" s="5">
        <v>20000000000</v>
      </c>
      <c r="G131" s="5">
        <v>20000000000</v>
      </c>
      <c r="I131" s="5">
        <v>20000000000</v>
      </c>
      <c r="J131" s="5">
        <v>20000000000</v>
      </c>
      <c r="K131" s="5">
        <v>20000000000</v>
      </c>
      <c r="L131" s="5">
        <v>20000000000</v>
      </c>
      <c r="M131" s="5">
        <v>20000000000</v>
      </c>
      <c r="N131" s="5">
        <v>20000000000</v>
      </c>
      <c r="O131" s="5">
        <v>20000000000</v>
      </c>
      <c r="P131" s="5">
        <v>20000000000</v>
      </c>
      <c r="Q131" s="5">
        <v>20000000000</v>
      </c>
      <c r="R131" s="5">
        <v>20000000000</v>
      </c>
      <c r="S131" s="5">
        <v>20000000000</v>
      </c>
      <c r="T131" s="5">
        <v>20000000000</v>
      </c>
      <c r="U131" s="5">
        <v>15000000000</v>
      </c>
    </row>
    <row r="132" spans="2:23" ht="15.5" x14ac:dyDescent="0.35">
      <c r="C132" t="s">
        <v>160</v>
      </c>
      <c r="D132" s="5">
        <v>29966112530</v>
      </c>
      <c r="E132" s="5">
        <v>16577479116</v>
      </c>
      <c r="F132" s="5">
        <v>-14433657583</v>
      </c>
      <c r="G132" s="5">
        <v>847152745</v>
      </c>
      <c r="I132" s="5">
        <v>-14433657583</v>
      </c>
      <c r="J132" s="5">
        <v>-54020305008</v>
      </c>
      <c r="K132" s="5">
        <v>-148945200422</v>
      </c>
      <c r="L132" s="5">
        <v>-228229280691</v>
      </c>
      <c r="M132" s="5">
        <v>-268125269546</v>
      </c>
      <c r="N132" s="5">
        <v>-196038954543</v>
      </c>
      <c r="O132" s="5">
        <v>20263451910</v>
      </c>
      <c r="P132" s="5">
        <v>10122394104</v>
      </c>
      <c r="Q132" s="5">
        <v>-66596754804</v>
      </c>
      <c r="R132" s="5">
        <v>-74244202433</v>
      </c>
      <c r="S132" s="5">
        <v>-15189772433</v>
      </c>
      <c r="T132" s="5">
        <v>93967402794</v>
      </c>
      <c r="U132" s="5">
        <v>124884154720</v>
      </c>
    </row>
    <row r="133" spans="2:23" ht="15.5" x14ac:dyDescent="0.35">
      <c r="C133" t="s">
        <v>161</v>
      </c>
      <c r="D133" s="5">
        <v>49966112530</v>
      </c>
      <c r="E133" s="5">
        <v>36577479116</v>
      </c>
      <c r="F133" s="5">
        <v>5566342417</v>
      </c>
      <c r="G133" s="5">
        <v>20847152745</v>
      </c>
      <c r="I133" s="5">
        <v>5566342417</v>
      </c>
      <c r="J133" s="5">
        <v>-34020305008</v>
      </c>
      <c r="K133" s="5">
        <v>-128945200422</v>
      </c>
      <c r="L133" s="5">
        <v>-208229280691</v>
      </c>
      <c r="M133" s="5">
        <v>-248125269546</v>
      </c>
      <c r="N133" s="5">
        <v>-176038954543</v>
      </c>
      <c r="O133" s="5">
        <v>40263451910</v>
      </c>
      <c r="P133" s="5">
        <v>30122394104</v>
      </c>
      <c r="Q133" s="5">
        <v>-46596754804</v>
      </c>
      <c r="R133" s="5">
        <v>-54244202433</v>
      </c>
      <c r="S133" s="5">
        <v>4810227567</v>
      </c>
      <c r="T133" s="5">
        <v>113967402794</v>
      </c>
      <c r="U133" s="5">
        <v>139884154720</v>
      </c>
    </row>
    <row r="134" spans="2:23" ht="15.5" x14ac:dyDescent="0.35">
      <c r="C134" t="s">
        <v>162</v>
      </c>
      <c r="D134" s="5">
        <v>25574564994</v>
      </c>
      <c r="E134" s="5">
        <v>26807531461</v>
      </c>
      <c r="F134" s="5">
        <v>26180337269</v>
      </c>
      <c r="G134" s="5">
        <v>26923682580</v>
      </c>
      <c r="I134" s="5">
        <v>26180337269</v>
      </c>
      <c r="J134" s="5">
        <v>23041003341</v>
      </c>
      <c r="K134" s="5">
        <v>28561849577</v>
      </c>
      <c r="L134" s="5">
        <v>24490304638</v>
      </c>
      <c r="M134" s="5">
        <v>39892799152</v>
      </c>
      <c r="N134" s="5">
        <v>58660143601</v>
      </c>
      <c r="O134" s="5">
        <v>89721921627</v>
      </c>
      <c r="P134" s="5">
        <v>111819918406</v>
      </c>
      <c r="Q134" s="5">
        <v>166180489226</v>
      </c>
      <c r="R134" s="5">
        <v>177151248166</v>
      </c>
      <c r="S134" s="5">
        <v>141837383313</v>
      </c>
      <c r="T134" s="5">
        <v>173778352592</v>
      </c>
      <c r="U134" s="5">
        <v>188033704441</v>
      </c>
      <c r="V134" s="5">
        <v>155348993982</v>
      </c>
      <c r="W134" s="5">
        <v>35444455378</v>
      </c>
    </row>
    <row r="135" spans="2:23" ht="15.5" x14ac:dyDescent="0.35">
      <c r="C135" t="s">
        <v>10</v>
      </c>
      <c r="D135" s="5">
        <v>767073974172</v>
      </c>
      <c r="E135" s="5">
        <v>754918307225</v>
      </c>
      <c r="F135" s="5">
        <v>723279976334</v>
      </c>
      <c r="G135" s="5">
        <v>739304131967</v>
      </c>
      <c r="I135" s="5">
        <v>723279976334</v>
      </c>
      <c r="J135" s="5">
        <v>682001606080</v>
      </c>
      <c r="K135" s="5">
        <v>592292237263</v>
      </c>
      <c r="L135" s="5">
        <v>510710519842</v>
      </c>
      <c r="M135" s="5">
        <v>481305887916</v>
      </c>
      <c r="N135" s="5">
        <v>577070684953</v>
      </c>
      <c r="O135" s="5">
        <v>824973953015</v>
      </c>
      <c r="P135" s="5">
        <v>813293676909</v>
      </c>
      <c r="Q135" s="5">
        <v>791312140554</v>
      </c>
      <c r="R135" s="5">
        <v>789033252626</v>
      </c>
      <c r="S135" s="5">
        <v>816113514422</v>
      </c>
      <c r="T135" s="5">
        <v>957211658928</v>
      </c>
      <c r="U135" s="5">
        <v>1004335057337</v>
      </c>
      <c r="V135" s="5">
        <v>553428118623</v>
      </c>
      <c r="W135" s="5">
        <v>368293966625</v>
      </c>
    </row>
    <row r="136" spans="2:23" ht="15.5" x14ac:dyDescent="0.35">
      <c r="C136" t="s">
        <v>163</v>
      </c>
      <c r="D136" s="5">
        <v>1300693211543</v>
      </c>
      <c r="E136" s="5">
        <v>1407803123098</v>
      </c>
      <c r="F136" s="5">
        <v>1256665695690</v>
      </c>
      <c r="G136" s="5">
        <v>1229673555814</v>
      </c>
      <c r="I136" s="5">
        <v>1256665695690</v>
      </c>
      <c r="J136" s="5">
        <v>1212007835218</v>
      </c>
      <c r="K136" s="5">
        <v>1203642535212</v>
      </c>
      <c r="L136" s="5">
        <v>1088333283166</v>
      </c>
      <c r="M136" s="5">
        <v>959596413102</v>
      </c>
      <c r="N136" s="5">
        <v>1043313799003</v>
      </c>
      <c r="O136" s="5">
        <v>1215041391937</v>
      </c>
      <c r="P136" s="5">
        <v>1229926003723</v>
      </c>
      <c r="Q136" s="5">
        <v>1452680785154</v>
      </c>
      <c r="R136" s="5">
        <v>1538089834829</v>
      </c>
      <c r="S136" s="5">
        <v>1648735450714</v>
      </c>
      <c r="T136" s="5">
        <v>1765194217458</v>
      </c>
      <c r="U136" s="5">
        <v>1793599273996</v>
      </c>
      <c r="V136" s="5">
        <v>1418453269358</v>
      </c>
      <c r="W136" s="5">
        <v>1055684368112</v>
      </c>
    </row>
    <row r="137" spans="2:23" ht="15.5" x14ac:dyDescent="0.35">
      <c r="C137" t="s">
        <v>164</v>
      </c>
      <c r="D137" s="5">
        <v>4272964279</v>
      </c>
      <c r="E137" s="5">
        <v>4272964279</v>
      </c>
      <c r="F137" s="5">
        <v>4272964279</v>
      </c>
      <c r="G137" s="5">
        <v>4272964279</v>
      </c>
      <c r="I137" s="5">
        <v>4272964279</v>
      </c>
      <c r="J137" s="5">
        <v>4272964279</v>
      </c>
      <c r="K137" s="5">
        <v>4272964279</v>
      </c>
      <c r="L137" s="5">
        <v>4272964279</v>
      </c>
      <c r="M137" s="5">
        <v>4272964279</v>
      </c>
      <c r="N137" s="5">
        <v>4272964279</v>
      </c>
      <c r="O137" s="5">
        <v>4272964279</v>
      </c>
      <c r="P137" s="5">
        <v>4272964279</v>
      </c>
      <c r="Q137" s="5">
        <v>4272964279</v>
      </c>
      <c r="R137" s="5">
        <v>4272964279</v>
      </c>
      <c r="S137" s="5">
        <v>4272964279</v>
      </c>
      <c r="T137" s="5">
        <v>4272964279</v>
      </c>
      <c r="U137" s="5">
        <v>4272964279</v>
      </c>
      <c r="V137" s="5">
        <v>2990964297</v>
      </c>
      <c r="W137" s="5">
        <v>2990964297</v>
      </c>
    </row>
    <row r="139" spans="2:23" ht="15.5" x14ac:dyDescent="0.35">
      <c r="B139" t="s">
        <v>165</v>
      </c>
      <c r="C139" t="s">
        <v>166</v>
      </c>
      <c r="D139" s="5">
        <v>122219970919</v>
      </c>
      <c r="E139" s="5">
        <v>-2672005833</v>
      </c>
      <c r="F139" s="5">
        <v>-4779831010</v>
      </c>
      <c r="G139" s="5">
        <v>96071644916</v>
      </c>
      <c r="I139" s="5">
        <v>32891222270</v>
      </c>
      <c r="J139" s="5">
        <v>170147954846</v>
      </c>
      <c r="K139" s="5">
        <v>177427182958</v>
      </c>
      <c r="L139" s="5">
        <v>98571837285</v>
      </c>
      <c r="M139" s="5">
        <v>-13200688553</v>
      </c>
      <c r="N139" s="5">
        <v>-111162350849</v>
      </c>
      <c r="O139" s="5">
        <v>60714286481</v>
      </c>
      <c r="P139" s="5">
        <v>135322387752</v>
      </c>
      <c r="Q139" s="5">
        <v>37061895563</v>
      </c>
      <c r="R139" s="5">
        <v>48481680</v>
      </c>
      <c r="S139" s="5">
        <v>24884495717</v>
      </c>
      <c r="T139" s="5">
        <v>19867623390</v>
      </c>
      <c r="U139" s="5">
        <v>5958442426</v>
      </c>
      <c r="V139" s="5">
        <v>23004047752</v>
      </c>
      <c r="W139" s="5">
        <v>74431916107</v>
      </c>
    </row>
    <row r="140" spans="2:23" ht="15.5" x14ac:dyDescent="0.35">
      <c r="C140" t="s">
        <v>167</v>
      </c>
      <c r="D140" s="5">
        <v>396067200102</v>
      </c>
      <c r="E140" s="5">
        <v>309613386700</v>
      </c>
      <c r="F140" s="5">
        <v>291759764151</v>
      </c>
      <c r="G140" s="5">
        <v>336599101595</v>
      </c>
      <c r="I140" s="5">
        <v>1197619547480</v>
      </c>
      <c r="J140" s="5">
        <v>1414561560087</v>
      </c>
      <c r="K140" s="5">
        <v>1567412829257</v>
      </c>
      <c r="L140" s="5">
        <v>1089586599313</v>
      </c>
      <c r="M140" s="5">
        <v>517806222250</v>
      </c>
      <c r="N140" s="5">
        <v>408726297319</v>
      </c>
      <c r="O140" s="5">
        <v>980515216327</v>
      </c>
      <c r="P140" s="5">
        <v>1048280204298</v>
      </c>
      <c r="Q140" s="5">
        <v>837645742928</v>
      </c>
      <c r="R140" s="5">
        <v>905292673874</v>
      </c>
      <c r="S140" s="5">
        <v>798377958431</v>
      </c>
      <c r="T140" s="5">
        <v>930411569910</v>
      </c>
      <c r="U140" s="5">
        <v>854950163378</v>
      </c>
      <c r="V140" s="5">
        <v>570606162937</v>
      </c>
      <c r="W140" s="5">
        <v>378088507878</v>
      </c>
    </row>
    <row r="141" spans="2:23" ht="15.5" x14ac:dyDescent="0.35">
      <c r="C141" t="s">
        <v>618</v>
      </c>
      <c r="D141" s="5">
        <v>1456549194</v>
      </c>
      <c r="E141" s="5">
        <v>1557939569</v>
      </c>
      <c r="F141" s="5">
        <v>605610941</v>
      </c>
      <c r="G141" s="5">
        <v>1685344474</v>
      </c>
      <c r="I141" s="5">
        <v>5391978088</v>
      </c>
      <c r="J141" s="5">
        <v>4409042981</v>
      </c>
      <c r="K141" s="5">
        <v>3180085385</v>
      </c>
      <c r="L141" s="5">
        <v>1289429816</v>
      </c>
      <c r="M141" s="5">
        <v>2555404741</v>
      </c>
      <c r="N141" s="5">
        <v>6431635957</v>
      </c>
      <c r="O141" s="5">
        <v>6031173181</v>
      </c>
      <c r="P141" s="5">
        <v>2760781541</v>
      </c>
      <c r="Q141" s="5">
        <v>2294038124</v>
      </c>
      <c r="R141" s="5">
        <v>3140484655</v>
      </c>
      <c r="S141" s="5">
        <v>5766303537</v>
      </c>
      <c r="T141" s="5">
        <v>7118070677</v>
      </c>
      <c r="U141" s="5">
        <v>11205962443</v>
      </c>
      <c r="V141" s="5">
        <v>2970193201</v>
      </c>
      <c r="W141" s="5">
        <v>352360780</v>
      </c>
    </row>
    <row r="142" spans="2:23" ht="15.5" x14ac:dyDescent="0.35">
      <c r="C142" t="s">
        <v>458</v>
      </c>
      <c r="D142" s="5">
        <v>-227978926797</v>
      </c>
      <c r="E142" s="5">
        <v>-240901082740</v>
      </c>
      <c r="F142" s="5">
        <v>-272489979733</v>
      </c>
      <c r="G142" s="5">
        <v>-190881064785</v>
      </c>
      <c r="I142" s="5">
        <v>-965433803772</v>
      </c>
      <c r="J142" s="5">
        <v>-1014307104418</v>
      </c>
      <c r="K142" s="5">
        <v>-1178034870587</v>
      </c>
      <c r="L142" s="5">
        <v>-816891950383</v>
      </c>
      <c r="M142" s="5">
        <v>-401726087277</v>
      </c>
      <c r="N142" s="5">
        <v>-354200135811</v>
      </c>
      <c r="O142" s="5">
        <v>-683117888214</v>
      </c>
      <c r="P142" s="5">
        <v>-718258142830</v>
      </c>
      <c r="Q142" s="5">
        <v>-590073562649</v>
      </c>
      <c r="R142" s="5">
        <v>-678152999674</v>
      </c>
      <c r="S142" s="5">
        <v>-558622202482</v>
      </c>
      <c r="T142" s="5">
        <v>-696189684181</v>
      </c>
      <c r="U142" s="5">
        <v>-656866333235</v>
      </c>
      <c r="V142" s="5">
        <v>-408657525820</v>
      </c>
      <c r="W142" s="5">
        <v>-240213884648</v>
      </c>
    </row>
    <row r="143" spans="2:23" ht="15.5" x14ac:dyDescent="0.35">
      <c r="C143" t="s">
        <v>169</v>
      </c>
      <c r="D143" s="5">
        <v>-42515371382</v>
      </c>
      <c r="E143" s="5">
        <v>-67638009265</v>
      </c>
      <c r="F143" s="5">
        <v>-16579549123</v>
      </c>
      <c r="G143" s="5">
        <v>-43672627086</v>
      </c>
      <c r="I143" s="5">
        <v>-181213517425</v>
      </c>
      <c r="J143" s="5">
        <v>-200955275934</v>
      </c>
      <c r="K143" s="5">
        <v>-182363394413</v>
      </c>
      <c r="L143" s="5">
        <v>-147793468450</v>
      </c>
      <c r="M143" s="5">
        <v>-110392273219</v>
      </c>
      <c r="N143" s="5">
        <v>-149267829859</v>
      </c>
      <c r="O143" s="5">
        <v>-217614470850</v>
      </c>
      <c r="P143" s="5">
        <v>-149125369364</v>
      </c>
      <c r="Q143" s="5">
        <v>-146167131832</v>
      </c>
      <c r="R143" s="5">
        <v>-161174442602</v>
      </c>
      <c r="S143" s="5">
        <v>-152511112220</v>
      </c>
      <c r="T143" s="5">
        <v>-134204903714</v>
      </c>
      <c r="U143" s="5">
        <v>-137900103153</v>
      </c>
      <c r="V143" s="5">
        <v>-93651789097</v>
      </c>
      <c r="W143" s="5">
        <v>-48981959127</v>
      </c>
    </row>
    <row r="144" spans="2:23" ht="15.5" x14ac:dyDescent="0.35">
      <c r="C144" t="s">
        <v>610</v>
      </c>
      <c r="D144" s="5">
        <v>-240252158</v>
      </c>
      <c r="E144" s="5">
        <v>-141851585</v>
      </c>
      <c r="F144" s="5">
        <v>-9030908194</v>
      </c>
      <c r="G144" s="5">
        <v>-2389319676</v>
      </c>
      <c r="I144" s="5">
        <v>-11610528628</v>
      </c>
      <c r="J144" s="5">
        <v>-17210672548</v>
      </c>
      <c r="K144" s="5">
        <v>-12582390654</v>
      </c>
      <c r="L144" s="5">
        <v>-7170773262</v>
      </c>
      <c r="M144" s="5">
        <v>-2585924012</v>
      </c>
      <c r="N144" s="5">
        <v>-3277378210</v>
      </c>
      <c r="O144" s="5">
        <v>-11349914574</v>
      </c>
      <c r="P144" s="5">
        <v>-18716647594</v>
      </c>
      <c r="Q144" s="5">
        <v>-11195317958</v>
      </c>
      <c r="R144" s="5">
        <v>-10616805126</v>
      </c>
      <c r="S144" s="5">
        <v>-13977041581</v>
      </c>
      <c r="T144" s="5">
        <v>-29250126820</v>
      </c>
      <c r="U144" s="5">
        <v>-23925692987</v>
      </c>
      <c r="V144" s="5">
        <v>-10281509407</v>
      </c>
      <c r="W144" s="5">
        <v>-7346543101</v>
      </c>
    </row>
    <row r="145" spans="3:23" ht="15.5" x14ac:dyDescent="0.35">
      <c r="C145" t="s">
        <v>619</v>
      </c>
      <c r="D145" s="5">
        <v>-4569228040</v>
      </c>
      <c r="E145" s="5">
        <v>-5162388512</v>
      </c>
      <c r="F145" s="5">
        <v>955230948</v>
      </c>
      <c r="G145" s="5">
        <v>-5269789606</v>
      </c>
      <c r="I145" s="5">
        <v>-11862453473</v>
      </c>
      <c r="J145" s="5">
        <v>-16349595322</v>
      </c>
      <c r="K145" s="5">
        <v>-20185076030</v>
      </c>
      <c r="L145" s="5">
        <v>-20447999749</v>
      </c>
      <c r="M145" s="5">
        <v>-18858031036</v>
      </c>
      <c r="N145" s="5">
        <v>-19574940245</v>
      </c>
      <c r="O145" s="5">
        <v>-13749829389</v>
      </c>
      <c r="P145" s="5">
        <v>-30349248861</v>
      </c>
      <c r="Q145" s="5">
        <v>-55441873050</v>
      </c>
      <c r="R145" s="5">
        <v>-58440429447</v>
      </c>
      <c r="S145" s="5">
        <v>-54149409968</v>
      </c>
      <c r="T145" s="5">
        <v>-58017302482</v>
      </c>
      <c r="U145" s="5">
        <v>-41505554020</v>
      </c>
      <c r="V145" s="5">
        <v>-37981484062</v>
      </c>
      <c r="W145" s="5">
        <v>-7466565675</v>
      </c>
    </row>
    <row r="146" spans="3:23" ht="15.5" x14ac:dyDescent="0.35">
      <c r="C146" t="s">
        <v>620</v>
      </c>
      <c r="P146" s="5">
        <v>730810562</v>
      </c>
    </row>
    <row r="147" spans="3:23" ht="15.5" x14ac:dyDescent="0.35">
      <c r="C147" t="s">
        <v>179</v>
      </c>
      <c r="D147" s="5">
        <v>-61518236491</v>
      </c>
      <c r="E147" s="5">
        <v>31451088295</v>
      </c>
      <c r="F147" s="5">
        <v>25128273501</v>
      </c>
      <c r="G147" s="5">
        <v>-31560956954</v>
      </c>
      <c r="I147" s="5">
        <v>-5160146490</v>
      </c>
      <c r="J147" s="5">
        <v>-113207745901</v>
      </c>
      <c r="K147" s="5">
        <v>13586166732</v>
      </c>
      <c r="L147" s="5">
        <v>11331951482</v>
      </c>
      <c r="M147" s="5">
        <v>-3089074830</v>
      </c>
      <c r="N147" s="5">
        <v>59763152103</v>
      </c>
      <c r="O147" s="5">
        <v>-44877309408</v>
      </c>
      <c r="P147" s="5">
        <v>-157213284817</v>
      </c>
      <c r="Q147" s="5">
        <v>-114641496603</v>
      </c>
      <c r="R147" s="5">
        <v>-32897554573</v>
      </c>
      <c r="S147" s="5">
        <v>21323669302</v>
      </c>
      <c r="T147" s="5">
        <v>60888084495</v>
      </c>
      <c r="U147" s="5">
        <v>405690072595</v>
      </c>
      <c r="V147" s="5">
        <v>201058670488</v>
      </c>
      <c r="W147" s="5">
        <v>283548562421</v>
      </c>
    </row>
    <row r="148" spans="3:23" ht="15.5" x14ac:dyDescent="0.35">
      <c r="C148" t="s">
        <v>180</v>
      </c>
      <c r="D148" s="5">
        <v>-15652632157</v>
      </c>
      <c r="E148" s="5">
        <v>-7105609016</v>
      </c>
      <c r="F148" s="5">
        <v>-8318563061</v>
      </c>
      <c r="G148" s="5">
        <v>-6539326336</v>
      </c>
      <c r="I148" s="5">
        <v>-37257737017</v>
      </c>
      <c r="J148" s="5">
        <v>-37029296148</v>
      </c>
      <c r="K148" s="5">
        <v>-96851005892</v>
      </c>
      <c r="L148" s="5">
        <v>-18441995106</v>
      </c>
      <c r="M148" s="5">
        <v>-25534254263</v>
      </c>
      <c r="N148" s="5">
        <v>-32515479548</v>
      </c>
      <c r="O148" s="5">
        <v>-7441841681</v>
      </c>
      <c r="P148" s="5">
        <v>84079739223</v>
      </c>
      <c r="Q148" s="5">
        <v>85332939674</v>
      </c>
      <c r="R148" s="5">
        <v>21513041732</v>
      </c>
      <c r="S148" s="5">
        <v>-42460553652</v>
      </c>
      <c r="T148" s="5">
        <v>-179036264632</v>
      </c>
      <c r="U148" s="5">
        <v>-366564003045</v>
      </c>
      <c r="V148" s="5">
        <v>-110489568805</v>
      </c>
      <c r="W148" s="5">
        <v>-348399153294</v>
      </c>
    </row>
    <row r="149" spans="3:23" ht="15.5" x14ac:dyDescent="0.35">
      <c r="C149" t="s">
        <v>182</v>
      </c>
      <c r="D149" s="5">
        <v>-15830229261</v>
      </c>
      <c r="E149" s="5">
        <v>-7191038282</v>
      </c>
      <c r="F149" s="5">
        <v>-5326774561</v>
      </c>
      <c r="G149" s="5">
        <v>-6885783049</v>
      </c>
      <c r="I149" s="5">
        <v>-36380734173</v>
      </c>
      <c r="J149" s="5">
        <v>-36185792002</v>
      </c>
      <c r="K149" s="5">
        <v>-113177084514</v>
      </c>
      <c r="L149" s="5">
        <v>-23218193802</v>
      </c>
      <c r="M149" s="5">
        <v>-29520976855</v>
      </c>
      <c r="N149" s="5">
        <v>-21483637228</v>
      </c>
      <c r="O149" s="5">
        <v>-18885495836</v>
      </c>
      <c r="P149" s="5">
        <v>-42527640387</v>
      </c>
      <c r="Q149" s="5">
        <v>-29033597148</v>
      </c>
      <c r="R149" s="5">
        <v>-19523794078</v>
      </c>
      <c r="S149" s="5">
        <v>-93701480171</v>
      </c>
      <c r="T149" s="5">
        <v>-190736791346</v>
      </c>
      <c r="U149" s="5">
        <v>-363658604691</v>
      </c>
      <c r="V149" s="5">
        <v>-228624561095</v>
      </c>
      <c r="W149" s="5">
        <v>-29288123438</v>
      </c>
    </row>
    <row r="150" spans="3:23" ht="15.5" x14ac:dyDescent="0.35">
      <c r="C150" t="s">
        <v>184</v>
      </c>
      <c r="F150" s="5">
        <v>-1520000000</v>
      </c>
      <c r="I150" s="5">
        <v>-1520000000</v>
      </c>
      <c r="J150" s="5">
        <v>-1780000000</v>
      </c>
      <c r="K150" s="5">
        <v>-1555000000</v>
      </c>
      <c r="L150" s="5">
        <v>-1014518805</v>
      </c>
      <c r="M150" s="5">
        <v>-98568000</v>
      </c>
      <c r="N150" s="5">
        <v>-164586200</v>
      </c>
    </row>
    <row r="151" spans="3:23" ht="15.5" x14ac:dyDescent="0.35">
      <c r="C151" t="s">
        <v>621</v>
      </c>
      <c r="D151" s="5">
        <v>120922779</v>
      </c>
      <c r="E151" s="5">
        <v>6306306</v>
      </c>
      <c r="F151" s="5">
        <v>-74741086</v>
      </c>
      <c r="G151" s="5">
        <v>351152701</v>
      </c>
      <c r="I151" s="5">
        <v>2080654864</v>
      </c>
      <c r="J151" s="5">
        <v>883233297</v>
      </c>
      <c r="K151" s="5">
        <v>1016934076</v>
      </c>
      <c r="L151" s="5">
        <v>1119490656</v>
      </c>
      <c r="M151" s="5">
        <v>4476515189</v>
      </c>
      <c r="N151" s="5">
        <v>1896595457</v>
      </c>
      <c r="O151" s="5">
        <v>2968031000</v>
      </c>
      <c r="P151" s="5">
        <v>60910916207</v>
      </c>
      <c r="Q151" s="5">
        <v>69060692479</v>
      </c>
      <c r="R151" s="5">
        <v>1055983750</v>
      </c>
      <c r="S151" s="5">
        <v>2577918979</v>
      </c>
      <c r="T151" s="5">
        <v>15758160466</v>
      </c>
      <c r="U151" s="5">
        <v>1844146662</v>
      </c>
      <c r="V151" s="5">
        <v>14214575775</v>
      </c>
      <c r="W151" s="5">
        <v>1802789622</v>
      </c>
    </row>
    <row r="152" spans="3:23" ht="15.5" x14ac:dyDescent="0.35">
      <c r="C152" t="s">
        <v>622</v>
      </c>
      <c r="O152" s="5">
        <v>158000000</v>
      </c>
      <c r="U152" s="5">
        <v>999539417</v>
      </c>
      <c r="V152" s="5">
        <v>5728199434</v>
      </c>
      <c r="W152" s="5">
        <v>2420826623</v>
      </c>
    </row>
    <row r="153" spans="3:23" ht="15.5" x14ac:dyDescent="0.35">
      <c r="C153" t="s">
        <v>623</v>
      </c>
      <c r="F153" s="5">
        <v>-729117272</v>
      </c>
      <c r="I153" s="5">
        <v>-729117272</v>
      </c>
      <c r="O153" s="5">
        <v>22845000000</v>
      </c>
      <c r="P153" s="5">
        <v>62296676937</v>
      </c>
      <c r="Q153" s="5">
        <v>43400000000</v>
      </c>
      <c r="R153" s="5">
        <v>39651039116</v>
      </c>
      <c r="S153" s="5">
        <v>42697643396</v>
      </c>
      <c r="T153" s="5">
        <v>10090247641</v>
      </c>
      <c r="U153" s="5">
        <v>4602347280</v>
      </c>
      <c r="V153" s="5">
        <v>129828000000</v>
      </c>
      <c r="W153" s="5">
        <v>2668000000</v>
      </c>
    </row>
    <row r="154" spans="3:23" ht="15.5" x14ac:dyDescent="0.35">
      <c r="C154" t="s">
        <v>624</v>
      </c>
      <c r="K154" s="5">
        <v>2364401966</v>
      </c>
    </row>
    <row r="155" spans="3:23" ht="15.5" x14ac:dyDescent="0.35">
      <c r="C155" t="s">
        <v>625</v>
      </c>
      <c r="N155" s="5">
        <v>-1050000000</v>
      </c>
      <c r="O155" s="5">
        <v>-15061643360</v>
      </c>
      <c r="P155" s="5">
        <v>-3663303779</v>
      </c>
      <c r="Q155" s="5">
        <v>512000000</v>
      </c>
      <c r="S155" s="5">
        <v>-1110000000</v>
      </c>
      <c r="T155" s="5">
        <v>-9627786000</v>
      </c>
      <c r="U155" s="5">
        <v>-5872370000</v>
      </c>
      <c r="V155" s="5">
        <v>-4957728292</v>
      </c>
      <c r="W155" s="5">
        <v>-318656309900</v>
      </c>
    </row>
    <row r="156" spans="3:23" ht="15.5" x14ac:dyDescent="0.35">
      <c r="C156" t="s">
        <v>626</v>
      </c>
    </row>
    <row r="157" spans="3:23" ht="15.5" x14ac:dyDescent="0.35">
      <c r="C157" t="s">
        <v>627</v>
      </c>
      <c r="D157" s="5">
        <v>-171315465</v>
      </c>
      <c r="E157" s="5">
        <v>171315465</v>
      </c>
      <c r="F157" s="5">
        <v>-229546472</v>
      </c>
      <c r="G157" s="5">
        <v>42580226</v>
      </c>
      <c r="I157" s="5">
        <v>-186966246</v>
      </c>
      <c r="J157" s="5">
        <v>1590047692</v>
      </c>
      <c r="K157" s="5">
        <v>1677415297</v>
      </c>
      <c r="L157" s="5">
        <v>-2030837772</v>
      </c>
      <c r="N157" s="5">
        <v>-9910398804</v>
      </c>
      <c r="O157" s="5">
        <v>-22564523</v>
      </c>
    </row>
    <row r="158" spans="3:23" ht="15.5" x14ac:dyDescent="0.35">
      <c r="C158" t="s">
        <v>628</v>
      </c>
      <c r="D158" s="5">
        <v>159665121</v>
      </c>
      <c r="G158" s="5">
        <v>-60388277</v>
      </c>
      <c r="M158" s="5">
        <v>8365835097</v>
      </c>
      <c r="P158" s="5">
        <v>3477547255</v>
      </c>
    </row>
    <row r="159" spans="3:23" ht="15.5" x14ac:dyDescent="0.35">
      <c r="C159" t="s">
        <v>629</v>
      </c>
      <c r="D159" s="5">
        <v>72192505</v>
      </c>
      <c r="E159" s="5">
        <v>-72192505</v>
      </c>
      <c r="F159" s="5">
        <v>-274637254</v>
      </c>
      <c r="G159" s="5">
        <v>-83190520</v>
      </c>
      <c r="I159" s="5">
        <v>-357827774</v>
      </c>
      <c r="J159" s="5">
        <v>-651184617</v>
      </c>
      <c r="K159" s="5">
        <v>-479196929</v>
      </c>
      <c r="L159" s="5">
        <v>-153048115</v>
      </c>
      <c r="M159" s="5">
        <v>-4412375951</v>
      </c>
      <c r="N159" s="5">
        <v>-733614727</v>
      </c>
      <c r="O159" s="5">
        <v>-340187340</v>
      </c>
      <c r="Q159" s="5">
        <v>1450979292</v>
      </c>
      <c r="R159" s="5">
        <v>935828726</v>
      </c>
      <c r="S159" s="5">
        <v>7664558139</v>
      </c>
      <c r="T159" s="5">
        <v>-2643118098</v>
      </c>
      <c r="U159" s="5">
        <v>-2414361209</v>
      </c>
      <c r="V159" s="5">
        <v>-24267741064</v>
      </c>
      <c r="W159" s="5">
        <v>-3279207098</v>
      </c>
    </row>
    <row r="160" spans="3:23" ht="15.5" x14ac:dyDescent="0.35">
      <c r="C160" t="s">
        <v>630</v>
      </c>
      <c r="D160" s="5">
        <v>6336245</v>
      </c>
      <c r="G160" s="5">
        <v>96302583</v>
      </c>
      <c r="P160" s="5">
        <v>2317111214</v>
      </c>
    </row>
    <row r="161" spans="3:23" ht="15.5" x14ac:dyDescent="0.35">
      <c r="C161" t="s">
        <v>469</v>
      </c>
      <c r="U161" s="5">
        <v>-1641959250</v>
      </c>
      <c r="V161" s="5">
        <v>-1000999230</v>
      </c>
      <c r="W161" s="5">
        <v>-3851980000</v>
      </c>
    </row>
    <row r="162" spans="3:23" ht="15.5" x14ac:dyDescent="0.35">
      <c r="C162" t="s">
        <v>351</v>
      </c>
      <c r="F162" s="5">
        <v>375000000</v>
      </c>
      <c r="I162" s="5">
        <v>375000000</v>
      </c>
      <c r="K162" s="5">
        <v>500000000</v>
      </c>
      <c r="O162" s="5">
        <v>1500000000</v>
      </c>
      <c r="T162" s="5">
        <v>650000000</v>
      </c>
    </row>
    <row r="163" spans="3:23" ht="15.5" x14ac:dyDescent="0.35">
      <c r="C163" t="s">
        <v>631</v>
      </c>
      <c r="K163" s="5">
        <v>8125000000</v>
      </c>
      <c r="L163" s="5">
        <v>1180000000</v>
      </c>
      <c r="M163" s="5">
        <v>-7860000000</v>
      </c>
      <c r="N163" s="5">
        <v>-138012500</v>
      </c>
      <c r="O163" s="5">
        <v>-577016672</v>
      </c>
      <c r="P163" s="5">
        <v>1298636322</v>
      </c>
      <c r="Q163" s="5">
        <v>-43653000</v>
      </c>
      <c r="R163" s="5">
        <v>-524142782</v>
      </c>
      <c r="S163" s="5">
        <v>-289688995</v>
      </c>
      <c r="T163" s="5">
        <v>-1634825545</v>
      </c>
    </row>
    <row r="164" spans="3:23" ht="15.5" x14ac:dyDescent="0.35">
      <c r="C164" t="s">
        <v>183</v>
      </c>
      <c r="D164" s="5">
        <v>-10204081</v>
      </c>
      <c r="E164" s="5">
        <v>-20000000</v>
      </c>
      <c r="F164" s="5">
        <v>-538746416</v>
      </c>
      <c r="I164" s="5">
        <v>-538746416</v>
      </c>
      <c r="J164" s="5">
        <v>-885600518</v>
      </c>
      <c r="K164" s="5">
        <v>-324129312</v>
      </c>
      <c r="L164" s="5">
        <v>-74887268</v>
      </c>
      <c r="M164" s="5">
        <v>-35112240</v>
      </c>
      <c r="N164" s="5">
        <v>-931825546</v>
      </c>
      <c r="O164" s="5">
        <v>-25964950</v>
      </c>
      <c r="P164" s="5">
        <v>-30204546</v>
      </c>
      <c r="Q164" s="5">
        <v>-13481949</v>
      </c>
      <c r="R164" s="5">
        <v>-81873000</v>
      </c>
      <c r="S164" s="5">
        <v>-299505000</v>
      </c>
      <c r="T164" s="5">
        <v>-892151750</v>
      </c>
      <c r="U164" s="5">
        <v>-422741254</v>
      </c>
      <c r="V164" s="5">
        <v>-1409314333</v>
      </c>
      <c r="W164" s="5">
        <v>-215149103</v>
      </c>
    </row>
    <row r="165" spans="3:23" ht="15.5" x14ac:dyDescent="0.35">
      <c r="C165" t="s">
        <v>206</v>
      </c>
      <c r="D165" s="5">
        <v>-61518236491</v>
      </c>
      <c r="E165" s="5">
        <v>31451088295</v>
      </c>
      <c r="F165" s="5">
        <v>25128273501</v>
      </c>
      <c r="G165" s="5">
        <v>-31560956954</v>
      </c>
      <c r="I165" s="5">
        <v>-5160146490</v>
      </c>
      <c r="J165" s="5">
        <v>-113207745901</v>
      </c>
      <c r="K165" s="5">
        <v>13586166732</v>
      </c>
      <c r="L165" s="5">
        <v>11331951482</v>
      </c>
      <c r="M165" s="5">
        <v>-3089074830</v>
      </c>
      <c r="N165" s="5">
        <v>59763152103</v>
      </c>
      <c r="O165" s="5">
        <v>-44877309408</v>
      </c>
      <c r="P165" s="5">
        <v>-157213284817</v>
      </c>
      <c r="Q165" s="5">
        <v>-114641496603</v>
      </c>
      <c r="R165" s="5">
        <v>-32897554573</v>
      </c>
      <c r="S165" s="5">
        <v>21323669302</v>
      </c>
      <c r="T165" s="5">
        <v>60888084495</v>
      </c>
      <c r="U165" s="5">
        <v>405690072595</v>
      </c>
      <c r="V165" s="5">
        <v>201058670488</v>
      </c>
      <c r="W165" s="5">
        <v>283548562421</v>
      </c>
    </row>
    <row r="166" spans="3:23" ht="15.5" x14ac:dyDescent="0.35">
      <c r="C166" t="s">
        <v>632</v>
      </c>
      <c r="D166" s="5">
        <v>74500000000</v>
      </c>
      <c r="E166" s="5">
        <v>125500000000</v>
      </c>
      <c r="F166" s="5">
        <v>130571000000</v>
      </c>
      <c r="G166" s="5">
        <v>55900000000</v>
      </c>
      <c r="I166" s="5">
        <v>350271000000</v>
      </c>
      <c r="J166" s="5">
        <v>189532759218</v>
      </c>
      <c r="K166" s="5">
        <v>205270000000</v>
      </c>
      <c r="L166" s="5">
        <v>90565298668</v>
      </c>
      <c r="M166" s="5">
        <v>94900000000</v>
      </c>
      <c r="N166" s="5">
        <v>88250000000</v>
      </c>
      <c r="O166" s="5">
        <v>5000000000</v>
      </c>
      <c r="P166" s="5">
        <v>387726332603</v>
      </c>
      <c r="Q166" s="5">
        <v>195207968789</v>
      </c>
      <c r="R166" s="5">
        <v>315017741868</v>
      </c>
      <c r="S166" s="5">
        <v>139133623476</v>
      </c>
      <c r="T166" s="5">
        <v>130661548130</v>
      </c>
      <c r="U166" s="5">
        <v>222283165290</v>
      </c>
      <c r="V166" s="5">
        <v>264361521923</v>
      </c>
      <c r="W166" s="5">
        <v>41500000000</v>
      </c>
    </row>
    <row r="167" spans="3:23" ht="15.5" x14ac:dyDescent="0.35">
      <c r="C167" t="s">
        <v>633</v>
      </c>
      <c r="F167" s="5">
        <v>2706324472</v>
      </c>
      <c r="G167" s="5">
        <v>-2706324472</v>
      </c>
      <c r="U167" s="5">
        <v>4532604393</v>
      </c>
      <c r="V167" s="5">
        <v>4366879122</v>
      </c>
      <c r="W167" s="5">
        <v>657110000</v>
      </c>
    </row>
    <row r="168" spans="3:23" ht="15.5" x14ac:dyDescent="0.35">
      <c r="C168" t="s">
        <v>634</v>
      </c>
      <c r="V168" s="5">
        <v>3671000000</v>
      </c>
      <c r="W168" s="5">
        <v>297696427901</v>
      </c>
    </row>
    <row r="169" spans="3:23" ht="15.5" x14ac:dyDescent="0.35">
      <c r="C169" t="s">
        <v>521</v>
      </c>
      <c r="F169" s="5">
        <v>-3580000000</v>
      </c>
      <c r="N169" s="5">
        <v>9857000000</v>
      </c>
    </row>
    <row r="170" spans="3:23" ht="15.5" x14ac:dyDescent="0.35">
      <c r="C170" t="s">
        <v>635</v>
      </c>
      <c r="D170" s="5">
        <v>-133096500000</v>
      </c>
      <c r="E170" s="5">
        <v>-87096500000</v>
      </c>
      <c r="F170" s="5">
        <v>-94523749999</v>
      </c>
      <c r="G170" s="5">
        <v>-81430875000</v>
      </c>
      <c r="I170" s="5">
        <v>-332893439490</v>
      </c>
      <c r="J170" s="5">
        <v>-287705279531</v>
      </c>
      <c r="K170" s="5">
        <v>-182852463681</v>
      </c>
      <c r="L170" s="5">
        <v>-62264285714</v>
      </c>
      <c r="M170" s="5">
        <v>-86314285712</v>
      </c>
      <c r="N170" s="5">
        <v>-38383758953</v>
      </c>
      <c r="O170" s="5">
        <v>-44378378531</v>
      </c>
      <c r="P170" s="5">
        <v>-525345656610</v>
      </c>
      <c r="Q170" s="5">
        <v>-296943715211</v>
      </c>
      <c r="R170" s="5">
        <v>-357213134343</v>
      </c>
      <c r="S170" s="5">
        <v>-111274211867</v>
      </c>
      <c r="T170" s="5">
        <v>-57317067304</v>
      </c>
      <c r="U170" s="5">
        <v>-268641372092</v>
      </c>
      <c r="V170" s="5">
        <v>-58150199219</v>
      </c>
      <c r="W170" s="5">
        <v>-26635427316</v>
      </c>
    </row>
    <row r="171" spans="3:23" ht="15.5" x14ac:dyDescent="0.35">
      <c r="C171" t="s">
        <v>636</v>
      </c>
      <c r="F171" s="5">
        <v>-300440</v>
      </c>
      <c r="G171" s="5">
        <v>-65699560</v>
      </c>
      <c r="I171" s="5">
        <v>-66000000</v>
      </c>
      <c r="J171" s="5">
        <v>194000000</v>
      </c>
      <c r="K171" s="5">
        <v>-182153174</v>
      </c>
      <c r="L171" s="5">
        <v>1152153174</v>
      </c>
      <c r="M171" s="5">
        <v>-6000000000</v>
      </c>
      <c r="N171" s="5">
        <v>6000000000</v>
      </c>
      <c r="O171" s="5">
        <v>-4500000</v>
      </c>
      <c r="P171" s="5">
        <v>-17096761886</v>
      </c>
      <c r="Q171" s="5">
        <v>-7525190392</v>
      </c>
      <c r="R171" s="5">
        <v>15513612522</v>
      </c>
      <c r="S171" s="5">
        <v>54358584</v>
      </c>
      <c r="T171" s="5">
        <v>2218323333</v>
      </c>
      <c r="U171" s="5">
        <v>18334599964</v>
      </c>
      <c r="V171" s="5">
        <v>-10238806374</v>
      </c>
      <c r="W171" s="5">
        <v>-21045254361</v>
      </c>
    </row>
    <row r="172" spans="3:23" ht="15.5" x14ac:dyDescent="0.35">
      <c r="C172" t="s">
        <v>436</v>
      </c>
      <c r="D172" s="5">
        <v>-500719262</v>
      </c>
      <c r="E172" s="5">
        <v>-574458479</v>
      </c>
      <c r="F172" s="5">
        <v>-3330040419</v>
      </c>
      <c r="G172" s="5">
        <v>2588376948</v>
      </c>
      <c r="I172" s="5">
        <v>-3330040419</v>
      </c>
      <c r="J172" s="5">
        <v>-2205243526</v>
      </c>
      <c r="K172" s="5">
        <v>-2132698418</v>
      </c>
      <c r="L172" s="5">
        <v>-1276132314</v>
      </c>
      <c r="M172" s="5">
        <v>-1568920966</v>
      </c>
      <c r="N172" s="5">
        <v>-2229545366</v>
      </c>
      <c r="O172" s="5">
        <v>-2503449335</v>
      </c>
      <c r="P172" s="5">
        <v>-2153602703</v>
      </c>
      <c r="Q172" s="5">
        <v>-2134660106</v>
      </c>
      <c r="R172" s="5">
        <v>-2102335565</v>
      </c>
      <c r="S172" s="5">
        <v>-431632891</v>
      </c>
      <c r="T172" s="5">
        <v>-5525291327</v>
      </c>
      <c r="U172" s="5">
        <v>-3892793902</v>
      </c>
      <c r="V172" s="5">
        <v>-2633524964</v>
      </c>
      <c r="W172" s="5">
        <v>-1624293803</v>
      </c>
    </row>
    <row r="173" spans="3:23" ht="15.5" x14ac:dyDescent="0.35">
      <c r="C173" t="s">
        <v>531</v>
      </c>
      <c r="D173" s="5">
        <v>-2354539176</v>
      </c>
      <c r="E173" s="5">
        <v>-6377953226</v>
      </c>
      <c r="F173" s="5">
        <v>-6390050111</v>
      </c>
      <c r="G173" s="5">
        <v>-4613665521</v>
      </c>
      <c r="I173" s="5">
        <v>-17517987230</v>
      </c>
      <c r="J173" s="5">
        <v>-12048945451</v>
      </c>
      <c r="K173" s="5">
        <v>-13896517995</v>
      </c>
      <c r="L173" s="5">
        <v>-16722002332</v>
      </c>
      <c r="M173" s="5">
        <v>-4105868152</v>
      </c>
      <c r="N173" s="5">
        <v>-3702503578</v>
      </c>
    </row>
    <row r="174" spans="3:23" ht="15.5" x14ac:dyDescent="0.35">
      <c r="C174" t="s">
        <v>637</v>
      </c>
      <c r="G174" s="5">
        <v>66000000</v>
      </c>
    </row>
    <row r="175" spans="3:23" ht="15.5" x14ac:dyDescent="0.35">
      <c r="C175" t="s">
        <v>325</v>
      </c>
      <c r="T175" s="5">
        <v>-12631718337</v>
      </c>
      <c r="U175" s="5">
        <v>-8545928558</v>
      </c>
      <c r="V175" s="5">
        <v>-318200000</v>
      </c>
      <c r="W175" s="5">
        <v>-7000000000</v>
      </c>
    </row>
    <row r="176" spans="3:23" ht="15.5" x14ac:dyDescent="0.35">
      <c r="C176" t="s">
        <v>638</v>
      </c>
      <c r="D176" s="5">
        <v>-66478053</v>
      </c>
      <c r="F176" s="5">
        <v>-324910002</v>
      </c>
      <c r="G176" s="5">
        <v>-1298769349</v>
      </c>
      <c r="I176" s="5">
        <v>-1623679351</v>
      </c>
      <c r="J176" s="5">
        <v>-2225036611</v>
      </c>
      <c r="K176" s="5">
        <v>-390000000</v>
      </c>
      <c r="L176" s="5">
        <v>-123080000</v>
      </c>
      <c r="N176" s="5">
        <v>-28040000</v>
      </c>
      <c r="O176" s="5">
        <v>-3605680700</v>
      </c>
      <c r="P176" s="5">
        <v>-3457187223</v>
      </c>
      <c r="Q176" s="5">
        <v>-3245899683</v>
      </c>
      <c r="R176" s="5">
        <v>-2871439055</v>
      </c>
      <c r="S176" s="5">
        <v>-6158468000</v>
      </c>
      <c r="T176" s="5">
        <v>-6449000000</v>
      </c>
    </row>
    <row r="177" spans="2:23" ht="15.5" x14ac:dyDescent="0.35">
      <c r="C177" t="s">
        <v>639</v>
      </c>
    </row>
    <row r="178" spans="2:23" ht="15.5" x14ac:dyDescent="0.35">
      <c r="C178" t="s">
        <v>640</v>
      </c>
      <c r="U178" s="5">
        <v>448700000000</v>
      </c>
    </row>
    <row r="179" spans="2:23" ht="15.5" x14ac:dyDescent="0.35">
      <c r="C179" t="s">
        <v>481</v>
      </c>
      <c r="J179" s="5">
        <v>300000000</v>
      </c>
      <c r="K179" s="5">
        <v>7560000000</v>
      </c>
    </row>
    <row r="180" spans="2:23" ht="15.5" x14ac:dyDescent="0.35">
      <c r="C180" t="s">
        <v>641</v>
      </c>
      <c r="J180" s="5">
        <v>1400000000</v>
      </c>
      <c r="K180" s="5">
        <v>210000000</v>
      </c>
      <c r="U180" s="5">
        <v>9625000000</v>
      </c>
    </row>
    <row r="181" spans="2:23" ht="15.5" x14ac:dyDescent="0.35">
      <c r="C181" t="s">
        <v>520</v>
      </c>
      <c r="T181" s="5">
        <v>9931290000</v>
      </c>
    </row>
    <row r="182" spans="2:23" ht="15.5" x14ac:dyDescent="0.35">
      <c r="C182" t="s">
        <v>642</v>
      </c>
      <c r="J182" s="5">
        <v>-450000000</v>
      </c>
    </row>
    <row r="183" spans="2:23" ht="15.5" x14ac:dyDescent="0.35">
      <c r="C183" t="s">
        <v>643</v>
      </c>
      <c r="R183" s="5">
        <v>-1242000000</v>
      </c>
    </row>
    <row r="184" spans="2:23" ht="15.5" x14ac:dyDescent="0.35">
      <c r="C184" t="s">
        <v>644</v>
      </c>
    </row>
    <row r="185" spans="2:23" ht="15.5" x14ac:dyDescent="0.35">
      <c r="C185" t="s">
        <v>645</v>
      </c>
      <c r="O185" s="5">
        <v>9160627715</v>
      </c>
      <c r="P185" s="5">
        <v>3113591002</v>
      </c>
    </row>
    <row r="186" spans="2:23" ht="15.5" x14ac:dyDescent="0.35">
      <c r="C186" t="s">
        <v>646</v>
      </c>
      <c r="U186" s="5">
        <v>-16705202500</v>
      </c>
    </row>
    <row r="187" spans="2:23" ht="15.5" x14ac:dyDescent="0.35">
      <c r="C187" t="s">
        <v>224</v>
      </c>
      <c r="D187" s="5">
        <v>45049102271</v>
      </c>
      <c r="E187" s="5">
        <v>21673473446</v>
      </c>
      <c r="F187" s="5">
        <v>12029879430</v>
      </c>
      <c r="G187" s="5">
        <v>57971361626</v>
      </c>
      <c r="I187" s="5">
        <v>-9526661237</v>
      </c>
      <c r="J187" s="5">
        <v>19910912797</v>
      </c>
      <c r="K187" s="5">
        <v>94162343798</v>
      </c>
      <c r="L187" s="5">
        <v>91461793661</v>
      </c>
      <c r="M187" s="5">
        <v>-41824017646</v>
      </c>
      <c r="N187" s="5">
        <v>-83914678294</v>
      </c>
      <c r="O187" s="5">
        <v>8395135392</v>
      </c>
      <c r="P187" s="5">
        <v>62188842158</v>
      </c>
      <c r="Q187" s="5">
        <v>7753338634</v>
      </c>
      <c r="R187" s="5">
        <v>-11336031161</v>
      </c>
      <c r="S187" s="5">
        <v>3747611367</v>
      </c>
      <c r="T187" s="5">
        <v>-98280556747</v>
      </c>
      <c r="U187" s="5">
        <v>45084511976</v>
      </c>
      <c r="V187" s="5">
        <v>113573149435</v>
      </c>
      <c r="W187" s="5">
        <v>9581325234</v>
      </c>
    </row>
    <row r="188" spans="2:23" ht="15.5" x14ac:dyDescent="0.35">
      <c r="C188" t="s">
        <v>225</v>
      </c>
      <c r="E188" s="5">
        <v>247829027213</v>
      </c>
      <c r="I188" s="5">
        <v>257355688450</v>
      </c>
      <c r="J188" s="5">
        <v>237444775653</v>
      </c>
      <c r="K188" s="5">
        <v>143282431855</v>
      </c>
      <c r="L188" s="5">
        <v>51820638194</v>
      </c>
      <c r="M188" s="5">
        <v>93644655840</v>
      </c>
      <c r="N188" s="5">
        <v>177559334134</v>
      </c>
      <c r="O188" s="5">
        <v>169164198742</v>
      </c>
      <c r="P188" s="5">
        <v>107403156431</v>
      </c>
      <c r="Q188" s="5">
        <v>99649817797</v>
      </c>
      <c r="R188" s="5">
        <v>110985848958</v>
      </c>
      <c r="S188" s="5">
        <v>107238237591</v>
      </c>
      <c r="T188" s="5">
        <v>205518794338</v>
      </c>
      <c r="U188" s="5">
        <v>160434282362</v>
      </c>
      <c r="V188" s="5">
        <v>46861132927</v>
      </c>
      <c r="W188" s="5">
        <v>17469564424</v>
      </c>
    </row>
    <row r="189" spans="2:23" ht="15.5" x14ac:dyDescent="0.35">
      <c r="C189" t="s">
        <v>647</v>
      </c>
      <c r="W189" s="5">
        <v>19810243269</v>
      </c>
    </row>
    <row r="190" spans="2:23" ht="15.5" x14ac:dyDescent="0.35">
      <c r="C190" t="s">
        <v>226</v>
      </c>
      <c r="D190" s="5">
        <v>45049102271</v>
      </c>
      <c r="E190" s="5">
        <v>269502500659</v>
      </c>
      <c r="F190" s="5">
        <v>12029879430</v>
      </c>
      <c r="G190" s="5">
        <v>57971361626</v>
      </c>
      <c r="I190" s="5">
        <v>247829027213</v>
      </c>
      <c r="J190" s="5">
        <v>257355688450</v>
      </c>
      <c r="K190" s="5">
        <v>237444775653</v>
      </c>
      <c r="L190" s="5">
        <v>143282431855</v>
      </c>
      <c r="M190" s="5">
        <v>51820638194</v>
      </c>
      <c r="N190" s="5">
        <v>93644655840</v>
      </c>
      <c r="O190" s="5">
        <v>177559334134</v>
      </c>
      <c r="P190" s="5">
        <v>169591998589</v>
      </c>
      <c r="Q190" s="5">
        <v>107403156431</v>
      </c>
      <c r="R190" s="5">
        <v>99649817797</v>
      </c>
      <c r="S190" s="5">
        <v>110985848958</v>
      </c>
      <c r="T190" s="5">
        <v>107238237591</v>
      </c>
      <c r="U190" s="5">
        <v>205518794338</v>
      </c>
      <c r="V190" s="5">
        <v>160434282362</v>
      </c>
      <c r="W190" s="5">
        <v>46861132927</v>
      </c>
    </row>
    <row r="192" spans="2:23" ht="15.5" x14ac:dyDescent="0.35">
      <c r="B192" t="s">
        <v>227</v>
      </c>
      <c r="C192" t="s">
        <v>12</v>
      </c>
      <c r="D192" s="6">
        <v>4269999999.9999995</v>
      </c>
      <c r="E192" s="6">
        <v>4269999999.9999995</v>
      </c>
      <c r="F192" s="6">
        <v>4269999999.9999995</v>
      </c>
      <c r="G192" s="6">
        <v>4269999999.9999995</v>
      </c>
      <c r="I192" s="6">
        <v>4269999999.9999995</v>
      </c>
      <c r="J192" s="6">
        <v>4269999999.9999995</v>
      </c>
      <c r="K192" s="6">
        <v>4269999999.9999995</v>
      </c>
      <c r="L192" s="6">
        <v>4269999999.9999995</v>
      </c>
      <c r="M192" s="6">
        <v>4269999999.9999995</v>
      </c>
      <c r="N192" s="6">
        <v>4269999999.9999995</v>
      </c>
      <c r="O192" s="6">
        <v>4269999999.9999995</v>
      </c>
      <c r="P192" s="6">
        <v>4269999999.9999995</v>
      </c>
      <c r="Q192" s="6">
        <v>4269999999.9999995</v>
      </c>
      <c r="R192" s="6">
        <v>4269999999.9999995</v>
      </c>
      <c r="S192" s="6">
        <v>4269999999.9999995</v>
      </c>
      <c r="T192" s="6">
        <v>4269999999.9999995</v>
      </c>
      <c r="U192" s="6">
        <v>4269999999.9999995</v>
      </c>
      <c r="V192" s="5">
        <v>2990000000</v>
      </c>
      <c r="W192" s="5">
        <v>2990000000</v>
      </c>
    </row>
    <row r="193" spans="3:7" ht="15.5" x14ac:dyDescent="0.35">
      <c r="C193" t="s">
        <v>228</v>
      </c>
      <c r="D193" s="6">
        <v>2.88</v>
      </c>
      <c r="E193" s="6">
        <v>7.12</v>
      </c>
      <c r="F193" s="6">
        <v>-3.63</v>
      </c>
      <c r="G193" s="6">
        <v>7.35</v>
      </c>
    </row>
    <row r="194" spans="3:7" ht="15.5" x14ac:dyDescent="0.35">
      <c r="C194" t="s">
        <v>229</v>
      </c>
      <c r="D194" s="6">
        <v>28.47</v>
      </c>
      <c r="E194" s="6">
        <v>11.1</v>
      </c>
      <c r="F194" s="6">
        <v>-26.17</v>
      </c>
      <c r="G194" s="6">
        <v>11.97</v>
      </c>
    </row>
    <row r="195" spans="3:7" ht="15.5" x14ac:dyDescent="0.35">
      <c r="C195" t="s">
        <v>73</v>
      </c>
      <c r="D195" s="6">
        <v>0.95</v>
      </c>
      <c r="E195" s="6">
        <v>0.82</v>
      </c>
      <c r="F195" s="6">
        <v>1.49</v>
      </c>
      <c r="G195" s="6">
        <v>1.35</v>
      </c>
    </row>
    <row r="196" spans="3:7" ht="15.5" x14ac:dyDescent="0.35">
      <c r="C196" t="s">
        <v>230</v>
      </c>
      <c r="D196" s="5">
        <v>36520000000</v>
      </c>
      <c r="E196" s="6">
        <v>65709999999.999992</v>
      </c>
      <c r="F196" s="5">
        <v>9810000000</v>
      </c>
      <c r="G196" s="5">
        <v>76550000000</v>
      </c>
    </row>
    <row r="197" spans="3:7" ht="15.5" x14ac:dyDescent="0.35">
      <c r="C197" t="s">
        <v>231</v>
      </c>
      <c r="D197" s="6">
        <v>9.3999999999999986E-3</v>
      </c>
      <c r="E197" s="6">
        <v>2.1600000000000001E-2</v>
      </c>
      <c r="F197" s="6">
        <v>-1.24E-2</v>
      </c>
      <c r="G197" s="6">
        <v>2.5499999999999998E-2</v>
      </c>
    </row>
    <row r="198" spans="3:7" ht="15.5" x14ac:dyDescent="0.35">
      <c r="C198" t="s">
        <v>232</v>
      </c>
      <c r="D198" s="6">
        <v>1.66E-2</v>
      </c>
      <c r="E198" s="6">
        <v>4.1799999999999997E-2</v>
      </c>
      <c r="F198" s="6">
        <v>-2.23E-2</v>
      </c>
      <c r="G198" s="6">
        <v>4.41E-2</v>
      </c>
    </row>
    <row r="199" spans="3:7" ht="15.5" x14ac:dyDescent="0.35">
      <c r="C199" t="s">
        <v>233</v>
      </c>
      <c r="D199" s="6">
        <v>1.6899999999999998E-2</v>
      </c>
      <c r="E199" s="6">
        <v>5.0499999999999996E-2</v>
      </c>
      <c r="F199" s="6">
        <v>-0.01</v>
      </c>
      <c r="G199" s="6">
        <v>2.7900000000000001E-2</v>
      </c>
    </row>
    <row r="200" spans="3:7" ht="15.5" x14ac:dyDescent="0.35">
      <c r="C200" t="s">
        <v>234</v>
      </c>
      <c r="D200" s="6">
        <v>3.38</v>
      </c>
      <c r="E200" s="6">
        <v>8.68</v>
      </c>
      <c r="F200" s="6">
        <v>-2.29</v>
      </c>
      <c r="G200" s="6">
        <v>4.58</v>
      </c>
    </row>
    <row r="201" spans="3:7" ht="15.5" x14ac:dyDescent="0.35">
      <c r="C201" t="s">
        <v>235</v>
      </c>
      <c r="D201" s="5">
        <v>767000000000</v>
      </c>
      <c r="E201" s="5">
        <v>755000000000</v>
      </c>
      <c r="F201" s="5">
        <v>723000000000</v>
      </c>
      <c r="G201" s="5">
        <v>739000000000</v>
      </c>
    </row>
    <row r="202" spans="3:7" ht="15.5" x14ac:dyDescent="0.35">
      <c r="C202" t="s">
        <v>236</v>
      </c>
      <c r="D202" s="6">
        <v>0.47</v>
      </c>
      <c r="E202" s="6">
        <v>0.46</v>
      </c>
      <c r="F202" s="6">
        <v>0.57999999999999996</v>
      </c>
      <c r="G202" s="6">
        <v>0.53</v>
      </c>
    </row>
    <row r="203" spans="3:7" ht="15.5" x14ac:dyDescent="0.35">
      <c r="C203" t="s">
        <v>237</v>
      </c>
      <c r="D203" s="6">
        <v>173.53</v>
      </c>
      <c r="E203" s="6">
        <v>170.4</v>
      </c>
      <c r="F203" s="6">
        <v>163.13999999999999</v>
      </c>
      <c r="G203" s="6">
        <v>166.72</v>
      </c>
    </row>
    <row r="204" spans="3:7" ht="15.5" x14ac:dyDescent="0.35">
      <c r="C204" t="s">
        <v>238</v>
      </c>
      <c r="D204" s="6">
        <v>0.47</v>
      </c>
      <c r="E204" s="6">
        <v>0.47</v>
      </c>
      <c r="F204" s="6">
        <v>0.59</v>
      </c>
      <c r="G204" s="6">
        <v>0.53</v>
      </c>
    </row>
    <row r="205" spans="3:7" ht="15.5" x14ac:dyDescent="0.35">
      <c r="C205" t="s">
        <v>239</v>
      </c>
      <c r="D205" s="6">
        <v>172.93</v>
      </c>
      <c r="E205" s="6">
        <v>169.72</v>
      </c>
      <c r="F205" s="6">
        <v>162.38999999999999</v>
      </c>
      <c r="G205" s="6">
        <v>166.17</v>
      </c>
    </row>
    <row r="206" spans="3:7" ht="15.5" x14ac:dyDescent="0.35">
      <c r="C206" t="s">
        <v>240</v>
      </c>
      <c r="D206" s="5">
        <v>85000000000</v>
      </c>
      <c r="E206" s="5">
        <v>143000000000</v>
      </c>
      <c r="F206" s="5">
        <v>105000000000</v>
      </c>
      <c r="G206" s="5">
        <v>70000000000</v>
      </c>
    </row>
    <row r="207" spans="3:7" ht="15.5" x14ac:dyDescent="0.35">
      <c r="C207" t="s">
        <v>241</v>
      </c>
      <c r="D207" s="5">
        <v>31000000000</v>
      </c>
      <c r="E207" s="5">
        <v>30000000000</v>
      </c>
      <c r="F207" s="5">
        <v>30000000000</v>
      </c>
      <c r="G207" s="5">
        <v>33000000000</v>
      </c>
    </row>
    <row r="208" spans="3:7" ht="15.5" x14ac:dyDescent="0.35">
      <c r="C208" t="s">
        <v>242</v>
      </c>
      <c r="D208" s="5">
        <v>741000000000</v>
      </c>
      <c r="E208" s="5">
        <v>728000000000</v>
      </c>
      <c r="F208" s="5">
        <v>697000000000</v>
      </c>
      <c r="G208" s="5">
        <v>712000000000</v>
      </c>
    </row>
    <row r="209" spans="3:23" ht="15.5" x14ac:dyDescent="0.35">
      <c r="C209" t="s">
        <v>24</v>
      </c>
      <c r="D209" s="5">
        <v>116000000000</v>
      </c>
      <c r="E209" s="5">
        <v>173000000000</v>
      </c>
      <c r="F209" s="5">
        <v>135000000000</v>
      </c>
      <c r="G209" s="5">
        <v>103000000000</v>
      </c>
    </row>
    <row r="210" spans="3:23" ht="15.5" x14ac:dyDescent="0.35">
      <c r="C210" t="s">
        <v>21</v>
      </c>
      <c r="D210" s="5">
        <v>-199000000000</v>
      </c>
      <c r="E210" s="5">
        <v>-96000000000</v>
      </c>
      <c r="F210" s="5">
        <v>-112000000000</v>
      </c>
      <c r="G210" s="5">
        <v>-132000000000</v>
      </c>
    </row>
    <row r="211" spans="3:23" ht="15.5" x14ac:dyDescent="0.35">
      <c r="C211" t="s">
        <v>243</v>
      </c>
      <c r="D211" s="5">
        <v>305000000000</v>
      </c>
      <c r="E211" s="5">
        <v>283000000000</v>
      </c>
      <c r="F211" s="5">
        <v>242000000000</v>
      </c>
      <c r="G211" s="5">
        <v>251000000000</v>
      </c>
    </row>
    <row r="212" spans="3:23" ht="15.5" x14ac:dyDescent="0.35">
      <c r="C212" t="s">
        <v>244</v>
      </c>
      <c r="D212" s="5">
        <v>122000000000</v>
      </c>
      <c r="E212" s="5">
        <v>-3000000000</v>
      </c>
      <c r="F212" s="5">
        <v>-5000000000</v>
      </c>
      <c r="G212" s="5">
        <v>96000000000</v>
      </c>
    </row>
    <row r="213" spans="3:23" ht="15.5" x14ac:dyDescent="0.35">
      <c r="C213" t="s">
        <v>245</v>
      </c>
      <c r="D213" s="5">
        <v>-16000000000</v>
      </c>
      <c r="E213" s="5">
        <v>-7000000000</v>
      </c>
      <c r="F213" s="5">
        <v>-7000000000</v>
      </c>
      <c r="G213" s="5">
        <v>-7000000000</v>
      </c>
    </row>
    <row r="214" spans="3:23" ht="15.5" x14ac:dyDescent="0.35">
      <c r="C214" t="s">
        <v>13</v>
      </c>
      <c r="D214" s="5">
        <v>106000000000</v>
      </c>
      <c r="E214" s="5">
        <v>-10000000000</v>
      </c>
      <c r="F214" s="5">
        <v>-12000000000</v>
      </c>
      <c r="G214" s="5">
        <v>89000000000</v>
      </c>
    </row>
    <row r="215" spans="3:23" ht="15.5" x14ac:dyDescent="0.35">
      <c r="C215" t="s">
        <v>16</v>
      </c>
      <c r="D215" s="6">
        <v>24.9</v>
      </c>
      <c r="E215" s="6">
        <v>-2.31</v>
      </c>
      <c r="F215" s="6">
        <v>-2.85</v>
      </c>
      <c r="G215" s="6">
        <v>20.87</v>
      </c>
    </row>
    <row r="216" spans="3:23" ht="15.5" x14ac:dyDescent="0.35">
      <c r="C216" t="s">
        <v>58</v>
      </c>
      <c r="I216" s="6">
        <v>8.2200000000000006</v>
      </c>
      <c r="J216" s="6">
        <v>22.45</v>
      </c>
      <c r="K216" s="6">
        <v>18.13</v>
      </c>
      <c r="L216" s="6">
        <v>10.77</v>
      </c>
      <c r="M216" s="6">
        <v>-17.66</v>
      </c>
      <c r="N216" s="6">
        <v>-50.45</v>
      </c>
      <c r="O216" s="6">
        <v>4.51</v>
      </c>
      <c r="P216" s="6">
        <v>17.93</v>
      </c>
      <c r="Q216" s="6">
        <v>2.15</v>
      </c>
      <c r="R216" s="6">
        <v>-13.94</v>
      </c>
      <c r="S216" s="6">
        <v>-25.46</v>
      </c>
      <c r="T216" s="6">
        <v>-3.11</v>
      </c>
      <c r="U216" s="6">
        <v>11.57</v>
      </c>
      <c r="V216" s="6">
        <v>21.81</v>
      </c>
      <c r="W216" s="6">
        <v>4.17</v>
      </c>
    </row>
    <row r="217" spans="3:23" ht="15.5" x14ac:dyDescent="0.35">
      <c r="C217" t="s">
        <v>72</v>
      </c>
      <c r="I217" s="6">
        <v>11.56</v>
      </c>
      <c r="J217" s="6">
        <v>4.01</v>
      </c>
      <c r="K217" s="6">
        <v>4.6900000000000004</v>
      </c>
      <c r="L217" s="6">
        <v>9.1</v>
      </c>
      <c r="M217" s="6">
        <v>-4.25</v>
      </c>
      <c r="N217" s="6">
        <v>-1.0900000000000001</v>
      </c>
      <c r="O217" s="6">
        <v>26.16</v>
      </c>
      <c r="P217" s="6">
        <v>4.29</v>
      </c>
      <c r="Q217" s="6">
        <v>26.05</v>
      </c>
      <c r="R217" s="6">
        <v>-4.16</v>
      </c>
      <c r="S217" s="6">
        <v>-2.5499999999999998</v>
      </c>
      <c r="T217" s="6">
        <v>-44.37</v>
      </c>
      <c r="U217" s="6">
        <v>20.309999999999999</v>
      </c>
      <c r="V217" s="5">
        <v>0</v>
      </c>
      <c r="W217" s="5">
        <v>0</v>
      </c>
    </row>
    <row r="218" spans="3:23" ht="15.5" x14ac:dyDescent="0.35">
      <c r="C218" t="s">
        <v>75</v>
      </c>
      <c r="I218" s="6">
        <v>0.33</v>
      </c>
      <c r="J218" s="6">
        <v>0.26</v>
      </c>
      <c r="K218" s="6">
        <v>0.27</v>
      </c>
      <c r="L218" s="6">
        <v>0.35</v>
      </c>
      <c r="M218" s="6">
        <v>0.56999999999999995</v>
      </c>
      <c r="N218" s="6">
        <v>0.83</v>
      </c>
      <c r="O218" s="6">
        <v>0.51</v>
      </c>
      <c r="P218" s="6">
        <v>0.32</v>
      </c>
      <c r="Q218" s="6">
        <v>0.28000000000000003</v>
      </c>
      <c r="R218" s="6">
        <v>0.28000000000000003</v>
      </c>
      <c r="S218" s="6">
        <v>0.36</v>
      </c>
      <c r="T218" s="6">
        <v>0.64</v>
      </c>
      <c r="U218" s="6">
        <v>1.1100000000000001</v>
      </c>
      <c r="V218" s="5">
        <v>0</v>
      </c>
      <c r="W218" s="5">
        <v>0</v>
      </c>
    </row>
    <row r="219" spans="3:23" ht="15.5" x14ac:dyDescent="0.35">
      <c r="C219" t="s">
        <v>246</v>
      </c>
      <c r="I219" s="5">
        <v>127700000000</v>
      </c>
      <c r="J219" s="5">
        <v>205130000000</v>
      </c>
      <c r="K219" s="5">
        <v>153230000000</v>
      </c>
      <c r="L219" s="5">
        <v>162080000000</v>
      </c>
      <c r="M219" s="5">
        <v>-3240000000</v>
      </c>
      <c r="N219" s="5">
        <v>-115660000000</v>
      </c>
      <c r="O219" s="5">
        <v>106070000000</v>
      </c>
      <c r="P219" s="5">
        <v>168660000000</v>
      </c>
    </row>
    <row r="220" spans="3:23" ht="15.5" x14ac:dyDescent="0.35">
      <c r="C220" t="s">
        <v>247</v>
      </c>
      <c r="I220" s="6">
        <v>2.7900000000000001E-2</v>
      </c>
      <c r="J220" s="6">
        <v>7.9100000000000004E-2</v>
      </c>
      <c r="K220" s="6">
        <v>6.4399999999999999E-2</v>
      </c>
      <c r="L220" s="6">
        <v>4.2300000000000004E-2</v>
      </c>
      <c r="M220" s="6">
        <v>-7.8600000000000003E-2</v>
      </c>
      <c r="N220" s="6">
        <v>-0.20660000000000001</v>
      </c>
      <c r="O220" s="6">
        <v>1.5900000000000001E-2</v>
      </c>
      <c r="P220" s="6">
        <v>6.2300000000000001E-2</v>
      </c>
      <c r="Q220" s="6">
        <v>6.3E-3</v>
      </c>
      <c r="R220" s="6">
        <v>-3.8699999999999998E-2</v>
      </c>
      <c r="S220" s="6">
        <v>-6.6000000000000003E-2</v>
      </c>
      <c r="T220" s="6">
        <v>-7.4999999999999997E-3</v>
      </c>
      <c r="U220" s="6">
        <v>2.76E-2</v>
      </c>
      <c r="V220" s="6">
        <v>4.5999999999999999E-2</v>
      </c>
      <c r="W220" s="6">
        <v>1.18E-2</v>
      </c>
    </row>
    <row r="221" spans="3:23" ht="15.5" x14ac:dyDescent="0.35">
      <c r="C221" t="s">
        <v>248</v>
      </c>
      <c r="I221" s="6">
        <v>5.04E-2</v>
      </c>
      <c r="J221" s="6">
        <v>0.14560000000000001</v>
      </c>
      <c r="K221" s="6">
        <v>0.13739999999999999</v>
      </c>
      <c r="L221" s="6">
        <v>9.4600000000000004E-2</v>
      </c>
      <c r="M221" s="6">
        <v>-0.17100000000000001</v>
      </c>
      <c r="N221" s="6">
        <v>-0.4158</v>
      </c>
      <c r="O221" s="6">
        <v>2.6200000000000001E-2</v>
      </c>
      <c r="P221" s="6">
        <v>0.10920000000000001</v>
      </c>
      <c r="Q221" s="6">
        <v>1.47E-2</v>
      </c>
      <c r="R221" s="6">
        <v>-9.74E-2</v>
      </c>
      <c r="S221" s="6">
        <v>-0.16140000000000002</v>
      </c>
      <c r="T221" s="6">
        <v>-1.7000000000000001E-2</v>
      </c>
      <c r="U221" s="6">
        <v>6.0599999999999994E-2</v>
      </c>
      <c r="V221" s="6">
        <v>0.16390000000000002</v>
      </c>
      <c r="W221" s="6">
        <v>3.7499999999999999E-2</v>
      </c>
    </row>
    <row r="222" spans="3:23" ht="15.5" x14ac:dyDescent="0.35">
      <c r="C222" t="s">
        <v>249</v>
      </c>
      <c r="I222" s="6">
        <v>5.5099999999999996E-2</v>
      </c>
      <c r="J222" s="6">
        <v>0.1663</v>
      </c>
      <c r="K222" s="6">
        <v>0.121</v>
      </c>
      <c r="L222" s="6">
        <v>0.14480000000000001</v>
      </c>
      <c r="M222" s="6">
        <v>-0.1096</v>
      </c>
      <c r="N222" s="6">
        <v>-0.2263</v>
      </c>
      <c r="O222" s="6">
        <v>4.5899999999999996E-2</v>
      </c>
      <c r="P222" s="6">
        <v>9.7200000000000009E-2</v>
      </c>
      <c r="Q222" s="6">
        <v>-4.1999999999999997E-3</v>
      </c>
      <c r="R222" s="6">
        <v>-3.4099999999999998E-2</v>
      </c>
      <c r="S222" s="6">
        <v>-7.0499999999999993E-2</v>
      </c>
      <c r="T222" s="6">
        <v>2.5099999999999997E-2</v>
      </c>
      <c r="U222" s="6">
        <v>9.2100000000000015E-2</v>
      </c>
      <c r="V222" s="6">
        <v>5.9400000000000001E-2</v>
      </c>
      <c r="W222" s="6">
        <v>6.7199999999999996E-2</v>
      </c>
    </row>
    <row r="223" spans="3:23" ht="15.5" x14ac:dyDescent="0.35">
      <c r="C223" t="s">
        <v>250</v>
      </c>
      <c r="I223" s="6">
        <v>2.79</v>
      </c>
      <c r="J223" s="6">
        <v>6.47</v>
      </c>
      <c r="K223" s="6">
        <v>3.94</v>
      </c>
      <c r="L223" s="6">
        <v>4.2300000000000004</v>
      </c>
      <c r="M223" s="6">
        <v>-3.53</v>
      </c>
      <c r="N223" s="6">
        <v>-9.66</v>
      </c>
      <c r="O223" s="6">
        <v>3.15</v>
      </c>
      <c r="P223" s="6">
        <v>3.26</v>
      </c>
      <c r="Q223" s="6">
        <v>-0.09</v>
      </c>
      <c r="R223" s="6">
        <v>-0.68</v>
      </c>
      <c r="S223" s="6">
        <v>-1.55</v>
      </c>
      <c r="T223" s="6">
        <v>0.67</v>
      </c>
      <c r="U223" s="6">
        <v>3.07</v>
      </c>
      <c r="V223" s="6">
        <v>1.3</v>
      </c>
      <c r="W223" s="6">
        <v>4.0199999999999996</v>
      </c>
    </row>
    <row r="224" spans="3:23" ht="15.5" x14ac:dyDescent="0.35">
      <c r="C224" t="s">
        <v>69</v>
      </c>
      <c r="I224" s="6">
        <v>0.57999999999999996</v>
      </c>
      <c r="J224" s="6">
        <v>0.57999999999999996</v>
      </c>
      <c r="K224" s="6">
        <v>0.64</v>
      </c>
      <c r="L224" s="6">
        <v>0.86</v>
      </c>
      <c r="M224" s="6">
        <v>0.73</v>
      </c>
      <c r="N224" s="6">
        <v>0.45</v>
      </c>
      <c r="O224" s="6">
        <v>0.69</v>
      </c>
      <c r="P224" s="6">
        <v>0.47</v>
      </c>
      <c r="Q224" s="6">
        <v>0.38</v>
      </c>
      <c r="R224" s="6">
        <v>0.41</v>
      </c>
      <c r="S224" s="6">
        <v>0.41</v>
      </c>
      <c r="T224" s="6">
        <v>0.75</v>
      </c>
      <c r="U224" s="6">
        <v>1.23</v>
      </c>
      <c r="V224" s="5">
        <v>0</v>
      </c>
      <c r="W224" s="5">
        <v>0</v>
      </c>
    </row>
    <row r="225" spans="3:23" ht="15.5" x14ac:dyDescent="0.35">
      <c r="C225" t="s">
        <v>66</v>
      </c>
      <c r="I225" s="6">
        <v>163.13999999999999</v>
      </c>
      <c r="J225" s="6">
        <v>154.22</v>
      </c>
      <c r="K225" s="6">
        <v>131.93</v>
      </c>
      <c r="L225" s="6">
        <v>113.79</v>
      </c>
      <c r="M225" s="6">
        <v>103.3</v>
      </c>
      <c r="N225" s="6">
        <v>121.32</v>
      </c>
      <c r="O225" s="6">
        <v>172.07</v>
      </c>
      <c r="P225" s="6">
        <v>164.17</v>
      </c>
      <c r="Q225" s="6">
        <v>146.30000000000001</v>
      </c>
      <c r="R225" s="6">
        <v>143.19999999999999</v>
      </c>
      <c r="S225" s="6">
        <v>157.80000000000001</v>
      </c>
      <c r="T225" s="6">
        <v>183.35</v>
      </c>
      <c r="U225" s="6">
        <v>191.04</v>
      </c>
      <c r="V225" s="6">
        <v>133.09</v>
      </c>
      <c r="W225" s="6">
        <v>111.29</v>
      </c>
    </row>
    <row r="226" spans="3:23" ht="15.5" x14ac:dyDescent="0.35">
      <c r="C226" t="s">
        <v>251</v>
      </c>
      <c r="I226" s="6">
        <v>0.59</v>
      </c>
      <c r="J226" s="6">
        <v>0.6</v>
      </c>
      <c r="K226" s="6">
        <v>0.68</v>
      </c>
      <c r="L226" s="6">
        <v>0.91</v>
      </c>
      <c r="M226" s="6">
        <v>0.82</v>
      </c>
      <c r="N226" s="6">
        <v>0.5</v>
      </c>
      <c r="O226" s="6">
        <v>0.8</v>
      </c>
      <c r="P226" s="6">
        <v>0.55000000000000004</v>
      </c>
      <c r="Q226" s="6">
        <v>0.46</v>
      </c>
      <c r="R226" s="6">
        <v>0.49</v>
      </c>
      <c r="S226" s="6">
        <v>0.5</v>
      </c>
      <c r="T226" s="6">
        <v>0.9</v>
      </c>
      <c r="U226" s="6">
        <v>1.47</v>
      </c>
      <c r="V226" s="5">
        <v>0</v>
      </c>
      <c r="W226" s="5">
        <v>0</v>
      </c>
    </row>
    <row r="227" spans="3:23" ht="15.5" x14ac:dyDescent="0.35">
      <c r="C227" t="s">
        <v>252</v>
      </c>
      <c r="I227" s="6">
        <v>162.38999999999999</v>
      </c>
      <c r="J227" s="6">
        <v>148.77000000000001</v>
      </c>
      <c r="K227" s="6">
        <v>125.41</v>
      </c>
      <c r="L227" s="6">
        <v>107.75</v>
      </c>
      <c r="M227" s="6">
        <v>91.11</v>
      </c>
      <c r="N227" s="6">
        <v>109.07</v>
      </c>
      <c r="O227" s="6">
        <v>147.55000000000001</v>
      </c>
      <c r="P227" s="6">
        <v>139.63999999999999</v>
      </c>
      <c r="Q227" s="6">
        <v>121.73</v>
      </c>
      <c r="R227" s="6">
        <v>117.55</v>
      </c>
      <c r="S227" s="6">
        <v>129.03</v>
      </c>
      <c r="T227" s="6">
        <v>153.43</v>
      </c>
      <c r="U227" s="6">
        <v>160.13999999999999</v>
      </c>
      <c r="V227" s="6">
        <v>87.44</v>
      </c>
      <c r="W227" s="6">
        <v>110.59</v>
      </c>
    </row>
    <row r="228" spans="3:23" ht="15.5" x14ac:dyDescent="0.35">
      <c r="C228" t="s">
        <v>253</v>
      </c>
      <c r="I228" s="5">
        <v>105000000000</v>
      </c>
      <c r="J228" s="5">
        <v>80000000000</v>
      </c>
      <c r="K228" s="5">
        <v>130000000000</v>
      </c>
      <c r="L228" s="5">
        <v>107000000000</v>
      </c>
      <c r="M228" s="5">
        <v>128000000000</v>
      </c>
      <c r="N228" s="5">
        <v>122000000000</v>
      </c>
      <c r="O228" s="5">
        <v>45000000000</v>
      </c>
      <c r="P228" s="5">
        <v>55000000000</v>
      </c>
      <c r="Q228" s="5">
        <v>115000000000</v>
      </c>
      <c r="R228" s="5">
        <v>196000000000</v>
      </c>
      <c r="S228" s="5">
        <v>163000000000</v>
      </c>
      <c r="T228" s="5">
        <v>97000000000</v>
      </c>
      <c r="U228" s="5">
        <v>109000000000</v>
      </c>
      <c r="V228" s="5">
        <v>226000000000</v>
      </c>
      <c r="W228" s="5">
        <v>34000000000</v>
      </c>
    </row>
    <row r="229" spans="3:23" ht="15.5" x14ac:dyDescent="0.35">
      <c r="C229" t="s">
        <v>254</v>
      </c>
      <c r="I229" s="5">
        <v>30000000000</v>
      </c>
      <c r="J229" s="5">
        <v>44000000000</v>
      </c>
      <c r="K229" s="5">
        <v>90000000000</v>
      </c>
      <c r="L229" s="5">
        <v>89000000000</v>
      </c>
      <c r="M229" s="5">
        <v>70000000000</v>
      </c>
      <c r="N229" s="5">
        <v>73000000000</v>
      </c>
      <c r="O229" s="5">
        <v>81000000000</v>
      </c>
      <c r="P229" s="5">
        <v>110000000000</v>
      </c>
      <c r="Q229" s="5">
        <v>295000000000</v>
      </c>
      <c r="R229" s="5">
        <v>331000000000</v>
      </c>
      <c r="S229" s="5">
        <v>392000000000</v>
      </c>
      <c r="T229" s="5">
        <v>457000000000</v>
      </c>
      <c r="U229" s="5">
        <v>380000000000</v>
      </c>
      <c r="V229" s="5">
        <v>314000000000</v>
      </c>
      <c r="W229" s="5">
        <v>408000000000</v>
      </c>
    </row>
    <row r="230" spans="3:23" ht="15.5" x14ac:dyDescent="0.35">
      <c r="C230" t="s">
        <v>26</v>
      </c>
      <c r="I230" s="5">
        <v>135000000000</v>
      </c>
      <c r="J230" s="5">
        <v>124000000000</v>
      </c>
      <c r="K230" s="5">
        <v>220000000000</v>
      </c>
      <c r="L230" s="5">
        <v>196000000000</v>
      </c>
      <c r="M230" s="5">
        <v>198000000000</v>
      </c>
      <c r="N230" s="5">
        <v>194000000000</v>
      </c>
      <c r="O230" s="5">
        <v>126000000000</v>
      </c>
      <c r="P230" s="5">
        <v>165000000000</v>
      </c>
      <c r="Q230" s="5">
        <v>410000000000</v>
      </c>
      <c r="R230" s="5">
        <v>527000000000</v>
      </c>
      <c r="S230" s="5">
        <v>555000000000</v>
      </c>
      <c r="T230" s="5">
        <v>553000000000</v>
      </c>
      <c r="U230" s="5">
        <v>490000000000</v>
      </c>
      <c r="V230" s="5">
        <v>540000000000</v>
      </c>
      <c r="W230" s="5">
        <v>442000000000</v>
      </c>
    </row>
    <row r="231" spans="3:23" ht="15.5" x14ac:dyDescent="0.35">
      <c r="C231" t="s">
        <v>23</v>
      </c>
      <c r="I231" s="5">
        <v>-112000000000</v>
      </c>
      <c r="J231" s="5">
        <v>-133000000000</v>
      </c>
      <c r="K231" s="5">
        <v>-18000000000</v>
      </c>
      <c r="L231" s="5">
        <v>53000000000</v>
      </c>
      <c r="M231" s="5">
        <v>114000000000</v>
      </c>
      <c r="N231" s="5">
        <v>84000000000</v>
      </c>
      <c r="O231" s="5">
        <v>-54000000000</v>
      </c>
      <c r="P231" s="5">
        <v>-5000000000</v>
      </c>
      <c r="Q231" s="5">
        <v>303000000000</v>
      </c>
      <c r="R231" s="5">
        <v>427000000000</v>
      </c>
      <c r="S231" s="5">
        <v>444000000000</v>
      </c>
      <c r="T231" s="5">
        <v>446000000000</v>
      </c>
      <c r="U231" s="5">
        <v>284000000000</v>
      </c>
      <c r="V231" s="5">
        <v>380000000000</v>
      </c>
      <c r="W231" s="5">
        <v>395000000000</v>
      </c>
    </row>
    <row r="232" spans="3:23" ht="15.5" x14ac:dyDescent="0.35">
      <c r="C232" t="s">
        <v>255</v>
      </c>
      <c r="I232" s="5">
        <v>242000000000</v>
      </c>
      <c r="J232" s="5">
        <v>154000000000</v>
      </c>
      <c r="K232" s="5">
        <v>78000000000</v>
      </c>
      <c r="L232" s="5">
        <v>53000000000</v>
      </c>
      <c r="M232" s="5">
        <v>-58000000000</v>
      </c>
      <c r="N232" s="5">
        <v>-22000000000</v>
      </c>
      <c r="O232" s="5">
        <v>142000000000</v>
      </c>
      <c r="P232" s="5">
        <v>131000000000</v>
      </c>
      <c r="Q232" s="5">
        <v>-24000000000</v>
      </c>
      <c r="R232" s="5">
        <v>-99000000000</v>
      </c>
      <c r="S232" s="5">
        <v>-120000000000</v>
      </c>
      <c r="T232" s="5">
        <v>-30000000000</v>
      </c>
      <c r="U232" s="5">
        <v>38000000000</v>
      </c>
      <c r="V232" s="5">
        <v>-174000000000</v>
      </c>
      <c r="W232" s="5">
        <v>-134000000000</v>
      </c>
    </row>
    <row r="233" spans="3:23" ht="15.5" x14ac:dyDescent="0.35">
      <c r="C233" t="s">
        <v>256</v>
      </c>
      <c r="I233" s="5">
        <v>33000000000</v>
      </c>
      <c r="J233" s="5">
        <v>170000000000</v>
      </c>
      <c r="K233" s="5">
        <v>177000000000</v>
      </c>
      <c r="L233" s="5">
        <v>99000000000</v>
      </c>
      <c r="M233" s="5">
        <v>-13000000000</v>
      </c>
      <c r="N233" s="5">
        <v>-111000000000</v>
      </c>
      <c r="O233" s="5">
        <v>61000000000</v>
      </c>
      <c r="P233" s="5">
        <v>135000000000</v>
      </c>
      <c r="Q233" s="5">
        <v>37000000000</v>
      </c>
      <c r="R233" s="5">
        <v>0</v>
      </c>
      <c r="S233" s="5">
        <v>25000000000</v>
      </c>
      <c r="T233" s="5">
        <v>20000000000</v>
      </c>
      <c r="U233" s="5">
        <v>6000000000</v>
      </c>
      <c r="V233" s="5">
        <v>23000000000</v>
      </c>
      <c r="W233" s="5">
        <v>74000000000</v>
      </c>
    </row>
    <row r="234" spans="3:23" ht="15.5" x14ac:dyDescent="0.35">
      <c r="C234" t="s">
        <v>257</v>
      </c>
      <c r="I234" s="5">
        <v>-38000000000</v>
      </c>
      <c r="J234" s="5">
        <v>-39000000000</v>
      </c>
      <c r="K234" s="5">
        <v>-115000000000</v>
      </c>
      <c r="L234" s="5">
        <v>-24000000000</v>
      </c>
      <c r="M234" s="5">
        <v>-30000000000</v>
      </c>
      <c r="N234" s="5">
        <v>-23000000000</v>
      </c>
      <c r="O234" s="5">
        <v>-19000000000</v>
      </c>
      <c r="P234" s="5">
        <v>-43000000000</v>
      </c>
      <c r="Q234" s="5">
        <v>-29000000000</v>
      </c>
      <c r="R234" s="5">
        <v>-20000000000</v>
      </c>
      <c r="S234" s="5">
        <v>-94000000000</v>
      </c>
      <c r="T234" s="5">
        <v>-192000000000</v>
      </c>
      <c r="U234" s="5">
        <v>-364000000000</v>
      </c>
      <c r="V234" s="5">
        <v>-230000000000</v>
      </c>
      <c r="W234" s="5">
        <v>-30000000000</v>
      </c>
    </row>
    <row r="235" spans="3:23" ht="15.5" x14ac:dyDescent="0.35">
      <c r="C235" t="s">
        <v>15</v>
      </c>
      <c r="I235" s="5">
        <v>-6000000000</v>
      </c>
      <c r="J235" s="5">
        <v>131000000000</v>
      </c>
      <c r="K235" s="5">
        <v>62000000000</v>
      </c>
      <c r="L235" s="5">
        <v>74000000000</v>
      </c>
      <c r="M235" s="5">
        <v>-43000000000</v>
      </c>
      <c r="N235" s="5">
        <v>-134000000000</v>
      </c>
      <c r="O235" s="5">
        <v>42000000000</v>
      </c>
      <c r="P235" s="5">
        <v>93000000000</v>
      </c>
      <c r="Q235" s="5">
        <v>8000000000</v>
      </c>
      <c r="R235" s="5">
        <v>-20000000000</v>
      </c>
      <c r="S235" s="5">
        <v>-69000000000</v>
      </c>
      <c r="T235" s="5">
        <v>-172000000000</v>
      </c>
      <c r="U235" s="5">
        <v>-358000000000</v>
      </c>
      <c r="V235" s="5">
        <v>-207000000000</v>
      </c>
      <c r="W235" s="5">
        <v>45000000000</v>
      </c>
    </row>
    <row r="236" spans="3:23" ht="15.5" x14ac:dyDescent="0.35">
      <c r="C236" t="s">
        <v>17</v>
      </c>
      <c r="I236" s="6">
        <v>-1.3</v>
      </c>
      <c r="J236" s="6">
        <v>30.73</v>
      </c>
      <c r="K236" s="6">
        <v>14.6</v>
      </c>
      <c r="L236" s="6">
        <v>17.38</v>
      </c>
      <c r="M236" s="6">
        <v>-10.029999999999999</v>
      </c>
      <c r="N236" s="6">
        <v>-31.3</v>
      </c>
      <c r="O236" s="6">
        <v>9.7799999999999994</v>
      </c>
      <c r="P236" s="6">
        <v>21.71</v>
      </c>
      <c r="Q236" s="6">
        <v>1.88</v>
      </c>
      <c r="R236" s="6">
        <v>-4.58</v>
      </c>
      <c r="S236" s="6">
        <v>-16.18</v>
      </c>
      <c r="T236" s="6">
        <v>-40.200000000000003</v>
      </c>
      <c r="U236" s="6">
        <v>-83.81</v>
      </c>
      <c r="V236" s="6">
        <v>-69.22</v>
      </c>
      <c r="W236" s="6">
        <v>15.02</v>
      </c>
    </row>
  </sheetData>
  <pageMargins left="0.7" right="0.7" top="0.75" bottom="0.75" header="0.3" footer="0.3"/>
  <ignoredErrors>
    <ignoredError sqref="A1:W23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648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649</v>
      </c>
      <c r="D2" s="2" vm="25">
        <f ca="1">IFERROR(_xlfn.STOCKHISTORY("XIDX:" &amp; $C$1, D3, , 0, 0, 1), "Libur")</f>
        <v>193</v>
      </c>
      <c r="E2" s="2" vm="106">
        <f ca="1">IFERROR(_xlfn.STOCKHISTORY("XIDX:" &amp; $C$1, E3, , 0, 0, 1), "Libur")</f>
        <v>114</v>
      </c>
      <c r="H2" s="2" vm="106">
        <f ca="1">IFERROR(INDEX(D2:G2,COUNT(D2:G2)),"")</f>
        <v>114</v>
      </c>
      <c r="I2" s="2" vm="107">
        <f t="shared" ref="I2:V2" ca="1" si="0">IFERROR(_xlfn.STOCKHISTORY("XIDX:" &amp; $C$1, I1, , 0, 0, 1), "Libur")</f>
        <v>177</v>
      </c>
      <c r="J2" s="2" vm="108">
        <f t="shared" ca="1" si="0"/>
        <v>256</v>
      </c>
      <c r="K2" s="2" vm="109">
        <f t="shared" ca="1" si="0"/>
        <v>288</v>
      </c>
      <c r="L2" s="2" vm="58">
        <f t="shared" ca="1" si="0"/>
        <v>500</v>
      </c>
      <c r="M2" s="2" vm="110">
        <f t="shared" ca="1" si="0"/>
        <v>970</v>
      </c>
      <c r="N2" s="2" vm="111">
        <f t="shared" ca="1" si="0"/>
        <v>655</v>
      </c>
      <c r="O2" s="2" vm="112">
        <f t="shared" ca="1" si="0"/>
        <v>1010</v>
      </c>
      <c r="P2" s="2" t="str">
        <f t="shared" ca="1" si="0"/>
        <v>Libur</v>
      </c>
      <c r="Q2" s="2" vm="113">
        <f t="shared" ca="1" si="0"/>
        <v>605</v>
      </c>
      <c r="R2" s="2" vm="57">
        <f t="shared" ca="1" si="0"/>
        <v>600</v>
      </c>
      <c r="S2" s="2" vm="114">
        <f t="shared" ca="1" si="0"/>
        <v>850</v>
      </c>
      <c r="T2" s="2" vm="115">
        <f t="shared" ca="1" si="0"/>
        <v>1090</v>
      </c>
      <c r="U2" s="2" vm="116">
        <f t="shared" ca="1" si="0"/>
        <v>2775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541350076796</v>
      </c>
      <c r="E4" s="2">
        <f>IFERROR(INDEX(E51:E500,MATCH($C$4,$C$51:$C$500,0)),"")</f>
        <v>600290961136</v>
      </c>
      <c r="H4" s="2">
        <f>IFERROR(SUM(D4:G4)*(4/MAX(1,COUNT(D4:G4))),"")</f>
        <v>2283282075864</v>
      </c>
      <c r="I4" s="2">
        <f t="shared" ref="I4:V4" si="1">IFERROR(INDEX(I51:I500,MATCH($C$4,$C$51:$C$500,0)),"")</f>
        <v>2188342375976</v>
      </c>
      <c r="J4" s="2">
        <f t="shared" si="1"/>
        <v>2429123633795</v>
      </c>
      <c r="K4" s="2">
        <f t="shared" si="1"/>
        <v>2469277515021</v>
      </c>
      <c r="L4" s="2">
        <f t="shared" si="1"/>
        <v>2192317036972</v>
      </c>
      <c r="M4" s="2">
        <f t="shared" si="1"/>
        <v>1811358512969</v>
      </c>
      <c r="N4" s="2">
        <f t="shared" si="1"/>
        <v>1618490505399</v>
      </c>
      <c r="O4" s="2">
        <f t="shared" si="1"/>
        <v>1978631967708</v>
      </c>
      <c r="P4" s="2">
        <f t="shared" si="1"/>
        <v>2003208506432</v>
      </c>
      <c r="Q4" s="2">
        <f t="shared" si="1"/>
        <v>1818471209910</v>
      </c>
      <c r="R4" s="2">
        <f t="shared" si="1"/>
        <v>1659849583812</v>
      </c>
      <c r="S4" s="2">
        <f t="shared" si="1"/>
        <v>1780602295137</v>
      </c>
      <c r="T4" s="2">
        <f t="shared" si="1"/>
        <v>2226769599921</v>
      </c>
      <c r="U4" s="2">
        <f t="shared" si="1"/>
        <v>2012610470950</v>
      </c>
      <c r="V4" s="2">
        <f t="shared" si="1"/>
        <v>1430567160628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-9917312870</v>
      </c>
      <c r="E5" s="2">
        <f>IFERROR(INDEX(E51:E500,MATCH($C$5,$C$51:$C$500,0)),"")</f>
        <v>195088266</v>
      </c>
      <c r="H5" s="2">
        <f>IFERROR(SUM(D5:G5)*(4/MAX(1,COUNT(D5:G5))),"")</f>
        <v>-19444449208</v>
      </c>
      <c r="I5" s="2">
        <f t="shared" ref="I5:V5" si="2">IFERROR(INDEX(I51:I500,MATCH($C$5,$C$51:$C$500,0)),"")</f>
        <v>-177771853158</v>
      </c>
      <c r="J5" s="2">
        <f t="shared" si="2"/>
        <v>-4308587770</v>
      </c>
      <c r="K5" s="2">
        <f t="shared" si="2"/>
        <v>-71689191750</v>
      </c>
      <c r="L5" s="2">
        <f t="shared" si="2"/>
        <v>-171916044291</v>
      </c>
      <c r="M5" s="2">
        <f t="shared" si="2"/>
        <v>148016705848</v>
      </c>
      <c r="N5" s="2">
        <f t="shared" si="2"/>
        <v>-61328635932</v>
      </c>
      <c r="O5" s="2">
        <f t="shared" si="2"/>
        <v>33451312189</v>
      </c>
      <c r="P5" s="2">
        <f t="shared" si="2"/>
        <v>20236933604</v>
      </c>
      <c r="Q5" s="2">
        <f t="shared" si="2"/>
        <v>-12494543562</v>
      </c>
      <c r="R5" s="2">
        <f t="shared" si="2"/>
        <v>-20718847317</v>
      </c>
      <c r="S5" s="2">
        <f t="shared" si="2"/>
        <v>36838447002</v>
      </c>
      <c r="T5" s="2">
        <f t="shared" si="2"/>
        <v>129470229055</v>
      </c>
      <c r="U5" s="2">
        <f t="shared" si="2"/>
        <v>206780230307</v>
      </c>
      <c r="V5" s="2">
        <f t="shared" si="2"/>
        <v>125002793055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980563329809</v>
      </c>
      <c r="E6" s="2">
        <f>IFERROR(INDEX(E51:E500,MATCH($C$6,$C$51:$C$500,0)),"")</f>
        <v>990480649120</v>
      </c>
      <c r="H6" s="2">
        <f>IFERROR(INDEX(D6:G6,COUNT(D6:G6)),"")</f>
        <v>990480649120</v>
      </c>
      <c r="I6" s="2">
        <f t="shared" ref="I6:V6" si="3">IFERROR(INDEX(I51:I500,MATCH($C$6,$C$51:$C$500,0)),"")</f>
        <v>990268813599</v>
      </c>
      <c r="J6" s="2">
        <f t="shared" si="3"/>
        <v>1168056971165</v>
      </c>
      <c r="K6" s="2">
        <f t="shared" si="3"/>
        <v>1172370336093</v>
      </c>
      <c r="L6" s="2">
        <f t="shared" si="3"/>
        <v>1228878971007</v>
      </c>
      <c r="M6" s="2">
        <f t="shared" si="3"/>
        <v>1400809378856</v>
      </c>
      <c r="N6" s="2">
        <f t="shared" si="3"/>
        <v>1252813452921</v>
      </c>
      <c r="O6" s="2">
        <f t="shared" si="3"/>
        <v>1379995841814</v>
      </c>
      <c r="P6" s="2">
        <f t="shared" si="3"/>
        <v>1735496820895</v>
      </c>
      <c r="Q6" s="2">
        <f t="shared" si="3"/>
        <v>1715264559384</v>
      </c>
      <c r="R6" s="2">
        <f t="shared" si="3"/>
        <v>1727761584174</v>
      </c>
      <c r="S6" s="2">
        <f t="shared" si="3"/>
        <v>1757475482749</v>
      </c>
      <c r="T6" s="2">
        <f t="shared" si="3"/>
        <v>1777483550856</v>
      </c>
      <c r="U6" s="2">
        <f t="shared" si="3"/>
        <v>1685241508573</v>
      </c>
      <c r="V6" s="2">
        <f t="shared" si="3"/>
        <v>225667311418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1.33</v>
      </c>
      <c r="E7" s="3">
        <f>IFERROR(INDEX(E51:E500,MATCH($C$7,$C$51:$C$500,0))/1000000000,"")</f>
        <v>1.33</v>
      </c>
      <c r="H7" s="3">
        <f>IFERROR(INDEX(D7:G7,COUNT(D7:G7)),"")</f>
        <v>1.33</v>
      </c>
      <c r="I7" s="3">
        <f t="shared" ref="I7:V7" si="4">IFERROR(INDEX(I51:I500,MATCH($C$7,$C$51:$C$500,0))/1000000000,"")</f>
        <v>1.33</v>
      </c>
      <c r="J7" s="3">
        <f t="shared" si="4"/>
        <v>1.33</v>
      </c>
      <c r="K7" s="3">
        <f t="shared" si="4"/>
        <v>1.33</v>
      </c>
      <c r="L7" s="3">
        <f t="shared" si="4"/>
        <v>1.33</v>
      </c>
      <c r="M7" s="3">
        <f t="shared" si="4"/>
        <v>1.33</v>
      </c>
      <c r="N7" s="3">
        <f t="shared" si="4"/>
        <v>1.33</v>
      </c>
      <c r="O7" s="3">
        <f t="shared" si="4"/>
        <v>1.33</v>
      </c>
      <c r="P7" s="3">
        <f t="shared" si="4"/>
        <v>1.33</v>
      </c>
      <c r="Q7" s="3">
        <f t="shared" si="4"/>
        <v>1.33</v>
      </c>
      <c r="R7" s="3">
        <f t="shared" si="4"/>
        <v>1.33</v>
      </c>
      <c r="S7" s="3">
        <f t="shared" si="4"/>
        <v>1.33</v>
      </c>
      <c r="T7" s="3">
        <f t="shared" si="4"/>
        <v>1.33</v>
      </c>
      <c r="U7" s="3">
        <f t="shared" si="4"/>
        <v>1.33</v>
      </c>
      <c r="V7" s="3">
        <f t="shared" si="4"/>
        <v>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V8" si="5">IFERROR(INDEX(I51:I500,MATCH($C$8,$C$51:$C$500,0)),"")</f>
        <v>-19000000000</v>
      </c>
      <c r="J8" s="2">
        <f t="shared" si="5"/>
        <v>12000000000</v>
      </c>
      <c r="K8" s="2">
        <f t="shared" si="5"/>
        <v>-72000000000</v>
      </c>
      <c r="L8" s="2">
        <f t="shared" si="5"/>
        <v>6000000000</v>
      </c>
      <c r="M8" s="2">
        <f t="shared" si="5"/>
        <v>-14000000000</v>
      </c>
      <c r="N8" s="2">
        <f t="shared" si="5"/>
        <v>-41000000000</v>
      </c>
      <c r="O8" s="2">
        <f t="shared" si="5"/>
        <v>92000000000</v>
      </c>
      <c r="P8" s="2">
        <f t="shared" si="5"/>
        <v>54000000000</v>
      </c>
      <c r="Q8" s="2">
        <f t="shared" si="5"/>
        <v>70000000000</v>
      </c>
      <c r="R8" s="2">
        <f t="shared" si="5"/>
        <v>7000000000</v>
      </c>
      <c r="S8" s="2">
        <f t="shared" si="5"/>
        <v>-69000000000</v>
      </c>
      <c r="T8" s="2">
        <f t="shared" si="5"/>
        <v>-216000000000</v>
      </c>
      <c r="U8" s="2">
        <f t="shared" si="5"/>
        <v>-479000000000</v>
      </c>
      <c r="V8" s="2">
        <f t="shared" si="5"/>
        <v>-76000000000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2.04</v>
      </c>
      <c r="E9" s="3">
        <f>IFERROR(INDEX(E51:E500,MATCH("Free cash flow per share (Quarter)",$C$51:$C$500,0)),"")</f>
        <v>5.84</v>
      </c>
      <c r="H9" s="3">
        <f>IFERROR(INDEX(D9:G9,COUNT(D9:G9)),"")</f>
        <v>5.84</v>
      </c>
      <c r="I9" s="3">
        <f t="shared" ref="I9:V9" si="6">IFERROR(INDEX(I51:I500,MATCH($C$9,$C$51:$C$500,0)),"")</f>
        <v>-13.89</v>
      </c>
      <c r="J9" s="3">
        <f t="shared" si="6"/>
        <v>9.2100000000000009</v>
      </c>
      <c r="K9" s="3">
        <f t="shared" si="6"/>
        <v>-53.72</v>
      </c>
      <c r="L9" s="3">
        <f t="shared" si="6"/>
        <v>4.41</v>
      </c>
      <c r="M9" s="3">
        <f t="shared" si="6"/>
        <v>-10.54</v>
      </c>
      <c r="N9" s="3">
        <f t="shared" si="6"/>
        <v>-30.53</v>
      </c>
      <c r="O9" s="3">
        <f t="shared" si="6"/>
        <v>68.959999999999994</v>
      </c>
      <c r="P9" s="3">
        <f t="shared" si="6"/>
        <v>40.590000000000003</v>
      </c>
      <c r="Q9" s="3">
        <f t="shared" si="6"/>
        <v>52.71</v>
      </c>
      <c r="R9" s="3">
        <f t="shared" si="6"/>
        <v>5.08</v>
      </c>
      <c r="S9" s="3">
        <f t="shared" si="6"/>
        <v>-51.82</v>
      </c>
      <c r="T9" s="3">
        <f t="shared" si="6"/>
        <v>-161.99</v>
      </c>
      <c r="U9" s="3">
        <f t="shared" si="6"/>
        <v>-359.18</v>
      </c>
      <c r="V9" s="3">
        <f t="shared" si="6"/>
        <v>-76.22</v>
      </c>
    </row>
    <row r="10" spans="1:22" ht="15.5" x14ac:dyDescent="0.35">
      <c r="C10" t="s">
        <v>18</v>
      </c>
      <c r="D10" s="3">
        <f ca="1">IFERROR(IF(D9=0,"",D2/D9),"")</f>
        <v>94.607843137254903</v>
      </c>
      <c r="E10" s="3">
        <f ca="1">IFERROR(IF(E9=0,"",E2/E9),"")</f>
        <v>19.520547945205479</v>
      </c>
      <c r="I10" s="3">
        <f t="shared" ref="I10:V10" ca="1" si="7">IFERROR(IF(I9=0,"",I2/I9),"")</f>
        <v>-12.742980561555076</v>
      </c>
      <c r="J10" s="3">
        <f t="shared" ca="1" si="7"/>
        <v>27.795874049945709</v>
      </c>
      <c r="K10" s="3">
        <f t="shared" ca="1" si="7"/>
        <v>-5.3611317944899479</v>
      </c>
      <c r="L10" s="3">
        <f t="shared" ca="1" si="7"/>
        <v>113.37868480725623</v>
      </c>
      <c r="M10" s="3">
        <f t="shared" ca="1" si="7"/>
        <v>-92.030360531309299</v>
      </c>
      <c r="N10" s="3">
        <f t="shared" ca="1" si="7"/>
        <v>-21.454307238781524</v>
      </c>
      <c r="O10" s="3">
        <f t="shared" ca="1" si="7"/>
        <v>14.6461716937355</v>
      </c>
      <c r="P10" s="3" t="str">
        <f t="shared" ca="1" si="7"/>
        <v/>
      </c>
      <c r="Q10" s="3">
        <f t="shared" ca="1" si="7"/>
        <v>11.477897932081198</v>
      </c>
      <c r="R10" s="3">
        <f t="shared" ca="1" si="7"/>
        <v>118.11023622047244</v>
      </c>
      <c r="S10" s="3">
        <f t="shared" ca="1" si="7"/>
        <v>-16.40293323041297</v>
      </c>
      <c r="T10" s="3">
        <f t="shared" ca="1" si="7"/>
        <v>-6.7288104203963206</v>
      </c>
      <c r="U10" s="3">
        <f t="shared" ca="1" si="7"/>
        <v>-7.7259312879336264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296322911925</v>
      </c>
      <c r="E11" s="2">
        <f>IFERROR(INDEX(E51:E500,MATCH($C$11,$C$51:$C$500,0)),"")</f>
        <v>341652628346</v>
      </c>
      <c r="H11" s="2">
        <f>IFERROR(INDEX(D11:G11,COUNT(D11:G11)),"")</f>
        <v>341652628346</v>
      </c>
      <c r="I11" s="2">
        <f t="shared" ref="I11:V11" si="8">IFERROR(INDEX(I51:I500,MATCH($C$11,$C$51:$C$500,0)),"")</f>
        <v>337857500167</v>
      </c>
      <c r="J11" s="2">
        <f t="shared" si="8"/>
        <v>269435486055</v>
      </c>
      <c r="K11" s="2">
        <f t="shared" si="8"/>
        <v>298558502813</v>
      </c>
      <c r="L11" s="2">
        <f t="shared" si="8"/>
        <v>352487110358</v>
      </c>
      <c r="M11" s="2">
        <f t="shared" si="8"/>
        <v>323813668062</v>
      </c>
      <c r="N11" s="2">
        <f t="shared" si="8"/>
        <v>397236034419</v>
      </c>
      <c r="O11" s="2">
        <f t="shared" si="8"/>
        <v>411847900805</v>
      </c>
      <c r="P11" s="2">
        <f t="shared" si="8"/>
        <v>473141559720</v>
      </c>
      <c r="Q11" s="2">
        <f t="shared" si="8"/>
        <v>517294780598</v>
      </c>
      <c r="R11" s="2">
        <f t="shared" si="8"/>
        <v>417077987466</v>
      </c>
      <c r="S11" s="2">
        <f t="shared" si="8"/>
        <v>434673736194</v>
      </c>
      <c r="T11" s="2">
        <f t="shared" si="8"/>
        <v>443620515038</v>
      </c>
      <c r="U11" s="2">
        <f t="shared" si="8"/>
        <v>742453783003</v>
      </c>
      <c r="V11" s="2">
        <f t="shared" si="8"/>
        <v>86156940831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-244000000000</v>
      </c>
      <c r="E12" s="2">
        <f>IFERROR(INDEX(E51:E500,MATCH("Net Debt (Quarter)",$C$51:$C$500,0)),"")</f>
        <v>-282000000000</v>
      </c>
      <c r="H12" s="2">
        <f>IFERROR(INDEX(D12:G12,COUNT(D12:G12)),"")</f>
        <v>-282000000000</v>
      </c>
      <c r="I12" s="2">
        <f t="shared" ref="I12:V12" si="9">IFERROR(INDEX(I51:I500,MATCH($C$12,$C$51:$C$500,0)),"")</f>
        <v>-277000000000</v>
      </c>
      <c r="J12" s="2">
        <f t="shared" si="9"/>
        <v>-206000000000</v>
      </c>
      <c r="K12" s="2">
        <f t="shared" si="9"/>
        <v>-269000000000</v>
      </c>
      <c r="L12" s="2">
        <f t="shared" si="9"/>
        <v>-333000000000</v>
      </c>
      <c r="M12" s="2">
        <f t="shared" si="9"/>
        <v>-284000000000</v>
      </c>
      <c r="N12" s="2">
        <f t="shared" si="9"/>
        <v>-362000000000</v>
      </c>
      <c r="O12" s="2">
        <f t="shared" si="9"/>
        <v>-407000000000</v>
      </c>
      <c r="P12" s="2">
        <f t="shared" si="9"/>
        <v>-469000000000</v>
      </c>
      <c r="Q12" s="2">
        <f t="shared" si="9"/>
        <v>-514000000000</v>
      </c>
      <c r="R12" s="2">
        <f t="shared" si="9"/>
        <v>-405000000000</v>
      </c>
      <c r="S12" s="2">
        <f t="shared" si="9"/>
        <v>-414000000000</v>
      </c>
      <c r="T12" s="2">
        <f t="shared" si="9"/>
        <v>-408000000000</v>
      </c>
      <c r="U12" s="2">
        <f t="shared" si="9"/>
        <v>-699000000000</v>
      </c>
      <c r="V12" s="2">
        <f t="shared" si="9"/>
        <v>-31000000000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53000000000</v>
      </c>
      <c r="E13" s="2">
        <f>IFERROR(INDEX(E51:E500,MATCH("Total Debt (Quarter)",$C$51:$C$500,0)),"")</f>
        <v>59000000000</v>
      </c>
      <c r="H13" s="2">
        <f>IFERROR(INDEX(D13:G13,COUNT(D13:G13)),"")</f>
        <v>59000000000</v>
      </c>
      <c r="I13" s="2">
        <f t="shared" ref="I13:V13" si="10">IFERROR(INDEX(I51:I500,MATCH($C$13,$C$51:$C$500,0)),"")</f>
        <v>61000000000</v>
      </c>
      <c r="J13" s="2">
        <f t="shared" si="10"/>
        <v>63000000000</v>
      </c>
      <c r="K13" s="2">
        <f t="shared" si="10"/>
        <v>29000000000</v>
      </c>
      <c r="L13" s="2">
        <f t="shared" si="10"/>
        <v>20000000000</v>
      </c>
      <c r="M13" s="2">
        <f t="shared" si="10"/>
        <v>39000000000</v>
      </c>
      <c r="N13" s="2">
        <f t="shared" si="10"/>
        <v>36000000000</v>
      </c>
      <c r="O13" s="2">
        <f t="shared" si="10"/>
        <v>5000000000</v>
      </c>
      <c r="P13" s="2">
        <f t="shared" si="10"/>
        <v>4000000000</v>
      </c>
      <c r="Q13" s="2">
        <f t="shared" si="10"/>
        <v>4000000000</v>
      </c>
      <c r="R13" s="2">
        <f t="shared" si="10"/>
        <v>12000000000</v>
      </c>
      <c r="S13" s="2">
        <f t="shared" si="10"/>
        <v>21000000000</v>
      </c>
      <c r="T13" s="2">
        <f t="shared" si="10"/>
        <v>35000000000</v>
      </c>
      <c r="U13" s="2">
        <f t="shared" si="10"/>
        <v>44000000000</v>
      </c>
      <c r="V13" s="2">
        <f t="shared" si="10"/>
        <v>55000000000</v>
      </c>
    </row>
    <row r="14" spans="1:22" ht="15.5" x14ac:dyDescent="0.35">
      <c r="C14" t="s">
        <v>27</v>
      </c>
      <c r="D14" s="2">
        <f>IFERROR(INDEX(D51:D500,MATCH($C$14,$C$51:$C$500,0)),"")</f>
        <v>-981365806</v>
      </c>
      <c r="E14" s="2">
        <f>IFERROR(INDEX(E51:E500,MATCH($C$14,$C$51:$C$500,0)),"")</f>
        <v>-924498976</v>
      </c>
      <c r="H14" s="2">
        <f>IFERROR(SUM(D14:G14)*(4/MAX(1,COUNT(D14:G14))),"")</f>
        <v>-3811729564</v>
      </c>
      <c r="I14" s="2">
        <f t="shared" ref="I14:V14" si="11">IFERROR(INDEX(I51:I500,MATCH($C$14,$C$51:$C$500,0)),"")</f>
        <v>-3541548409</v>
      </c>
      <c r="J14" s="2">
        <f t="shared" si="11"/>
        <v>-2521269357</v>
      </c>
      <c r="K14" s="2">
        <f t="shared" si="11"/>
        <v>-1161540523</v>
      </c>
      <c r="L14" s="2">
        <f t="shared" si="11"/>
        <v>-2895923609</v>
      </c>
      <c r="M14" s="2">
        <f t="shared" si="11"/>
        <v>-1896521234</v>
      </c>
      <c r="N14" s="2">
        <f t="shared" si="11"/>
        <v>-725615310</v>
      </c>
      <c r="O14" s="2">
        <f t="shared" si="11"/>
        <v>-424900572</v>
      </c>
      <c r="P14" s="2">
        <f t="shared" si="11"/>
        <v>-294113913</v>
      </c>
      <c r="Q14" s="2">
        <f t="shared" si="11"/>
        <v>-626722678</v>
      </c>
      <c r="R14" s="2">
        <f t="shared" si="11"/>
        <v>-1757952897</v>
      </c>
      <c r="S14" s="2">
        <f t="shared" si="11"/>
        <v>-3193930773</v>
      </c>
      <c r="T14" s="2">
        <f t="shared" si="11"/>
        <v>-4590111244</v>
      </c>
      <c r="U14" s="2">
        <f t="shared" si="11"/>
        <v>-8503636147</v>
      </c>
      <c r="V14" s="2">
        <f t="shared" si="11"/>
        <v>-2195479642</v>
      </c>
    </row>
    <row r="15" spans="1:2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811804083</v>
      </c>
      <c r="J15" s="2">
        <f t="shared" si="12"/>
        <v>-829530824</v>
      </c>
      <c r="K15" s="2">
        <f t="shared" si="12"/>
        <v>-162493226</v>
      </c>
      <c r="L15" s="2">
        <f t="shared" si="12"/>
        <v>542075461</v>
      </c>
      <c r="M15" s="2">
        <f t="shared" si="12"/>
        <v>-5436798871</v>
      </c>
      <c r="N15" s="2">
        <f t="shared" si="12"/>
        <v>-3882270749</v>
      </c>
      <c r="O15" s="2">
        <f t="shared" si="12"/>
        <v>1347614001</v>
      </c>
      <c r="P15" s="2">
        <f t="shared" si="12"/>
        <v>2243390000</v>
      </c>
      <c r="Q15" s="2">
        <f t="shared" si="12"/>
        <v>-5444792898</v>
      </c>
      <c r="R15" s="2">
        <f t="shared" si="12"/>
        <v>-4797762702</v>
      </c>
      <c r="S15" s="2">
        <f t="shared" si="12"/>
        <v>-12248868335</v>
      </c>
      <c r="T15" s="2">
        <f t="shared" si="12"/>
        <v>-26501643704</v>
      </c>
      <c r="U15" s="2">
        <f t="shared" si="12"/>
        <v>-31924773797</v>
      </c>
      <c r="V15" s="2">
        <f t="shared" si="12"/>
        <v>-22458121149</v>
      </c>
    </row>
    <row r="16" spans="1:22" ht="15.5" x14ac:dyDescent="0.35">
      <c r="C16" t="s">
        <v>29</v>
      </c>
      <c r="D16" s="2">
        <f>IFERROR(INDEX(D51:D500,MATCH($C$16,$C$51:$C$500,0)),"")</f>
        <v>-9917319311</v>
      </c>
      <c r="E16" s="2">
        <f>IFERROR(INDEX(E51:E500,MATCH($C$16,$C$51:$C$500,0)),"")</f>
        <v>211835521</v>
      </c>
      <c r="H16" s="2">
        <f>IFERROR(SUM(D16:G16)*(4/MAX(1,COUNT(D16:G16))),"")</f>
        <v>-19410967580</v>
      </c>
      <c r="I16" s="2">
        <f t="shared" ref="I16:V16" si="13">IFERROR(INDEX(I51:I500,MATCH($C$16,$C$51:$C$500,0)),"")</f>
        <v>-151038464246</v>
      </c>
      <c r="J16" s="2">
        <f t="shared" si="13"/>
        <v>9319462725</v>
      </c>
      <c r="K16" s="2">
        <f t="shared" si="13"/>
        <v>13209809767</v>
      </c>
      <c r="L16" s="2">
        <f t="shared" si="13"/>
        <v>11879356150</v>
      </c>
      <c r="M16" s="2">
        <f t="shared" si="13"/>
        <v>14144096025</v>
      </c>
      <c r="N16" s="2">
        <f t="shared" si="13"/>
        <v>-16619896032</v>
      </c>
      <c r="O16" s="2">
        <f t="shared" si="13"/>
        <v>31921633688</v>
      </c>
      <c r="P16" s="2">
        <f t="shared" si="13"/>
        <v>19582402298</v>
      </c>
      <c r="Q16" s="2">
        <f t="shared" si="13"/>
        <v>-4357154894</v>
      </c>
      <c r="R16" s="2">
        <f t="shared" si="13"/>
        <v>-27472437029</v>
      </c>
      <c r="S16" s="2">
        <f t="shared" si="13"/>
        <v>45289851944</v>
      </c>
      <c r="T16" s="2">
        <f t="shared" si="13"/>
        <v>155964127442</v>
      </c>
      <c r="U16" s="2">
        <f t="shared" si="13"/>
        <v>238703941769</v>
      </c>
      <c r="V16" s="2">
        <f t="shared" si="13"/>
        <v>147460926955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256690000000</v>
      </c>
      <c r="E20" s="2">
        <f ca="1">IFERROR(E21*E2,"")</f>
        <v>151620000000</v>
      </c>
      <c r="H20" s="2">
        <f t="shared" ref="H20:V20" ca="1" si="14">IFERROR(H21*H2,"")</f>
        <v>151620000000</v>
      </c>
      <c r="I20" s="2">
        <f t="shared" ca="1" si="14"/>
        <v>235410000000</v>
      </c>
      <c r="J20" s="2">
        <f t="shared" ca="1" si="14"/>
        <v>340480000000</v>
      </c>
      <c r="K20" s="2">
        <f t="shared" ca="1" si="14"/>
        <v>383040000000</v>
      </c>
      <c r="L20" s="2">
        <f t="shared" ca="1" si="14"/>
        <v>665000000000</v>
      </c>
      <c r="M20" s="2">
        <f t="shared" ca="1" si="14"/>
        <v>1290100000000</v>
      </c>
      <c r="N20" s="2">
        <f t="shared" ca="1" si="14"/>
        <v>871150000000</v>
      </c>
      <c r="O20" s="2">
        <f t="shared" ca="1" si="14"/>
        <v>1343300000000</v>
      </c>
      <c r="P20" s="2" t="str">
        <f t="shared" ca="1" si="14"/>
        <v/>
      </c>
      <c r="Q20" s="2">
        <f t="shared" ca="1" si="14"/>
        <v>804650000000</v>
      </c>
      <c r="R20" s="2">
        <f t="shared" ca="1" si="14"/>
        <v>798000000000</v>
      </c>
      <c r="S20" s="2">
        <f t="shared" ca="1" si="14"/>
        <v>1130500000000</v>
      </c>
      <c r="T20" s="2">
        <f t="shared" ca="1" si="14"/>
        <v>1449700000000</v>
      </c>
      <c r="U20" s="2">
        <f t="shared" ca="1" si="14"/>
        <v>3690750000000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1330000000</v>
      </c>
      <c r="E21" s="2">
        <f>IFERROR(INDEX(E51:E500,MATCH($C$7,$C$51:$C$500,0)),"")</f>
        <v>1330000000</v>
      </c>
      <c r="H21" s="2">
        <f>IFERROR(INDEX(D21:G21,COUNT(D21:G21)),"")</f>
        <v>1330000000</v>
      </c>
      <c r="I21" s="2">
        <f t="shared" ref="I21:V21" si="15">IFERROR(INDEX(I51:I500,MATCH($C$7,$C$51:$C$500,0)),"")</f>
        <v>1330000000</v>
      </c>
      <c r="J21" s="2">
        <f t="shared" si="15"/>
        <v>1330000000</v>
      </c>
      <c r="K21" s="2">
        <f t="shared" si="15"/>
        <v>1330000000</v>
      </c>
      <c r="L21" s="2">
        <f t="shared" si="15"/>
        <v>1330000000</v>
      </c>
      <c r="M21" s="2">
        <f t="shared" si="15"/>
        <v>1330000000</v>
      </c>
      <c r="N21" s="2">
        <f t="shared" si="15"/>
        <v>1330000000</v>
      </c>
      <c r="O21" s="2">
        <f t="shared" si="15"/>
        <v>1330000000</v>
      </c>
      <c r="P21" s="2">
        <f t="shared" si="15"/>
        <v>1330000000</v>
      </c>
      <c r="Q21" s="2">
        <f t="shared" si="15"/>
        <v>1330000000</v>
      </c>
      <c r="R21" s="2">
        <f t="shared" si="15"/>
        <v>1330000000</v>
      </c>
      <c r="S21" s="2">
        <f t="shared" si="15"/>
        <v>1330000000</v>
      </c>
      <c r="T21" s="2">
        <f t="shared" si="15"/>
        <v>1330000000</v>
      </c>
      <c r="U21" s="2">
        <f t="shared" si="15"/>
        <v>1330000000</v>
      </c>
      <c r="V21" s="2">
        <f t="shared" si="15"/>
        <v>1000000000</v>
      </c>
    </row>
    <row r="23" spans="1:22" ht="15.5" x14ac:dyDescent="0.35">
      <c r="B23" t="s">
        <v>54</v>
      </c>
      <c r="C23" t="s">
        <v>55</v>
      </c>
      <c r="D23" s="3">
        <f>IFERROR(D5/D6*100,"")</f>
        <v>-1.0113893277991288</v>
      </c>
      <c r="E23" s="3">
        <f>IFERROR(E5/E6*100,"")</f>
        <v>1.9696322807853706E-2</v>
      </c>
      <c r="H23" s="3">
        <f t="shared" ref="H23:V23" si="16">IFERROR(H5/H6*100,"")</f>
        <v>-1.9631326695050091</v>
      </c>
      <c r="I23" s="3">
        <f t="shared" si="16"/>
        <v>-17.951878390667673</v>
      </c>
      <c r="J23" s="3">
        <f t="shared" si="16"/>
        <v>-0.36886794705764125</v>
      </c>
      <c r="K23" s="3">
        <f t="shared" si="16"/>
        <v>-6.1148930114445639</v>
      </c>
      <c r="L23" s="3">
        <f t="shared" si="16"/>
        <v>-13.989664429697587</v>
      </c>
      <c r="M23" s="3">
        <f t="shared" si="16"/>
        <v>10.566513051824431</v>
      </c>
      <c r="N23" s="3">
        <f t="shared" si="16"/>
        <v>-4.8952727789607531</v>
      </c>
      <c r="O23" s="3">
        <f t="shared" si="16"/>
        <v>2.4240154336282895</v>
      </c>
      <c r="P23" s="3">
        <f t="shared" si="16"/>
        <v>1.1660599639452964</v>
      </c>
      <c r="Q23" s="3">
        <f t="shared" si="16"/>
        <v>-0.72843244464207568</v>
      </c>
      <c r="R23" s="3">
        <f t="shared" si="16"/>
        <v>-1.1991728203000396</v>
      </c>
      <c r="S23" s="3">
        <f t="shared" si="16"/>
        <v>2.0961001939200998</v>
      </c>
      <c r="T23" s="3">
        <f t="shared" si="16"/>
        <v>7.2839058900235534</v>
      </c>
      <c r="U23" s="3">
        <f t="shared" si="16"/>
        <v>12.270065106697604</v>
      </c>
      <c r="V23" s="3">
        <f t="shared" si="16"/>
        <v>55.392512220548994</v>
      </c>
    </row>
    <row r="24" spans="1:22" ht="15.5" x14ac:dyDescent="0.35">
      <c r="C24" t="s">
        <v>56</v>
      </c>
      <c r="D24" s="4">
        <f>IFERROR(_xlfn.RRI(5,I23,D23),"")</f>
        <v>-0.43744926842065535</v>
      </c>
      <c r="E24" s="4" t="str">
        <f>IFERROR(_xlfn.RRI(5,J23,E23),"")</f>
        <v/>
      </c>
      <c r="H24" s="4" t="str">
        <f t="shared" ref="H24:V24" si="17">IFERROR(_xlfn.RRI(5,M23,H23),"")</f>
        <v/>
      </c>
      <c r="I24" s="4">
        <f t="shared" si="17"/>
        <v>0.29678088466398722</v>
      </c>
      <c r="J24" s="4" t="str">
        <f t="shared" si="17"/>
        <v/>
      </c>
      <c r="K24" s="4" t="str">
        <f t="shared" si="17"/>
        <v/>
      </c>
      <c r="L24" s="4">
        <f t="shared" si="17"/>
        <v>0.80585802391235051</v>
      </c>
      <c r="M24" s="4" t="str">
        <f t="shared" si="17"/>
        <v/>
      </c>
      <c r="N24" s="4" t="str">
        <f t="shared" si="17"/>
        <v/>
      </c>
      <c r="O24" s="4">
        <f t="shared" si="17"/>
        <v>-0.19752001194998281</v>
      </c>
      <c r="P24" s="4">
        <f t="shared" si="17"/>
        <v>-0.37543908381568791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-112.57</v>
      </c>
      <c r="J25" s="3">
        <f t="shared" si="18"/>
        <v>6.37</v>
      </c>
      <c r="K25" s="3">
        <f t="shared" si="18"/>
        <v>9.7899999999999991</v>
      </c>
      <c r="L25" s="3">
        <f t="shared" si="18"/>
        <v>9.32</v>
      </c>
      <c r="M25" s="3">
        <f t="shared" si="18"/>
        <v>6.54</v>
      </c>
      <c r="N25" s="3">
        <f t="shared" si="18"/>
        <v>-15.37</v>
      </c>
      <c r="O25" s="3">
        <f t="shared" si="18"/>
        <v>24.94</v>
      </c>
      <c r="P25" s="3">
        <f t="shared" si="18"/>
        <v>16.36</v>
      </c>
      <c r="Q25" s="3">
        <f t="shared" si="18"/>
        <v>-7.34</v>
      </c>
      <c r="R25" s="3">
        <f t="shared" si="18"/>
        <v>-24.18</v>
      </c>
      <c r="S25" s="3">
        <f t="shared" si="18"/>
        <v>24.77</v>
      </c>
      <c r="T25" s="3">
        <f t="shared" si="18"/>
        <v>97.03</v>
      </c>
      <c r="U25" s="3">
        <f t="shared" si="18"/>
        <v>155.08000000000001</v>
      </c>
      <c r="V25" s="3">
        <f t="shared" si="18"/>
        <v>125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0.4891887946264768</v>
      </c>
      <c r="J26" s="4">
        <f t="shared" si="19"/>
        <v>-0.2388879520149374</v>
      </c>
      <c r="K26" s="4">
        <f t="shared" si="19"/>
        <v>-9.7598354641835861E-2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-0.23792435285705216</v>
      </c>
      <c r="P26" s="4">
        <f t="shared" si="19"/>
        <v>-0.3622572922248487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407.03013292932332</v>
      </c>
      <c r="E27" s="3">
        <f>IFERROR(E4/E21,"")</f>
        <v>451.34658732030073</v>
      </c>
      <c r="H27" s="3">
        <f t="shared" ref="H27:V27" si="20">IFERROR(H4/H21,"")</f>
        <v>1716.7534404992482</v>
      </c>
      <c r="I27" s="3">
        <f t="shared" si="20"/>
        <v>1645.3702075007518</v>
      </c>
      <c r="J27" s="3">
        <f t="shared" si="20"/>
        <v>1826.4087472142858</v>
      </c>
      <c r="K27" s="3">
        <f t="shared" si="20"/>
        <v>1856.5996353541354</v>
      </c>
      <c r="L27" s="3">
        <f t="shared" si="20"/>
        <v>1648.3586744150375</v>
      </c>
      <c r="M27" s="3">
        <f t="shared" si="20"/>
        <v>1361.9236939616542</v>
      </c>
      <c r="N27" s="3">
        <f t="shared" si="20"/>
        <v>1216.9101544353384</v>
      </c>
      <c r="O27" s="3">
        <f t="shared" si="20"/>
        <v>1487.6932088030076</v>
      </c>
      <c r="P27" s="3">
        <f t="shared" si="20"/>
        <v>1506.1718093473685</v>
      </c>
      <c r="Q27" s="3">
        <f t="shared" si="20"/>
        <v>1367.2715863984963</v>
      </c>
      <c r="R27" s="3">
        <f t="shared" si="20"/>
        <v>1248.0072058736841</v>
      </c>
      <c r="S27" s="3">
        <f t="shared" si="20"/>
        <v>1338.7987181481203</v>
      </c>
      <c r="T27" s="3">
        <f t="shared" si="20"/>
        <v>1674.2628570834586</v>
      </c>
      <c r="U27" s="3">
        <f t="shared" si="20"/>
        <v>1513.2409556015039</v>
      </c>
      <c r="V27" s="3">
        <f t="shared" si="20"/>
        <v>1430.567160628</v>
      </c>
    </row>
    <row r="28" spans="1:22" ht="15.5" x14ac:dyDescent="0.35">
      <c r="C28" t="s">
        <v>61</v>
      </c>
      <c r="D28" s="4">
        <f>IFERROR(_xlfn.RRI(5,I27,D27),"")</f>
        <v>-0.24373746436614785</v>
      </c>
      <c r="E28" s="4">
        <f>IFERROR(_xlfn.RRI(5,J27,E27),"")</f>
        <v>-0.24389443081434048</v>
      </c>
      <c r="H28" s="4">
        <f t="shared" ref="H28:V28" si="21">IFERROR(_xlfn.RRI(5,M27,H27),"")</f>
        <v>4.7396287415792937E-2</v>
      </c>
      <c r="I28" s="4">
        <f t="shared" si="21"/>
        <v>6.2187100335366674E-2</v>
      </c>
      <c r="J28" s="4">
        <f t="shared" si="21"/>
        <v>4.1878124515644988E-2</v>
      </c>
      <c r="K28" s="4">
        <f t="shared" si="21"/>
        <v>4.272251034435981E-2</v>
      </c>
      <c r="L28" s="4">
        <f t="shared" si="21"/>
        <v>3.8100465620443336E-2</v>
      </c>
      <c r="M28" s="4">
        <f t="shared" si="21"/>
        <v>1.7623520931694614E-2</v>
      </c>
      <c r="N28" s="4">
        <f t="shared" si="21"/>
        <v>-1.8910460038151999E-2</v>
      </c>
      <c r="O28" s="4">
        <f t="shared" si="21"/>
        <v>-2.335226419596137E-2</v>
      </c>
      <c r="P28" s="4">
        <f t="shared" si="21"/>
        <v>-9.3605619885561708E-4</v>
      </c>
      <c r="Q28" s="4">
        <f t="shared" si="21"/>
        <v>-9.009919245263176E-3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-18.671899529042385</v>
      </c>
      <c r="J29" s="4">
        <f t="shared" si="22"/>
        <v>-0.34933605720122568</v>
      </c>
      <c r="K29" s="4">
        <f t="shared" si="22"/>
        <v>5.0429184549356097E-2</v>
      </c>
      <c r="L29" s="4">
        <f t="shared" si="22"/>
        <v>0.42507645259938842</v>
      </c>
      <c r="M29" s="4">
        <f t="shared" si="22"/>
        <v>-1.4255042290175668</v>
      </c>
      <c r="N29" s="4">
        <f t="shared" si="22"/>
        <v>-1.6162790697674418</v>
      </c>
      <c r="O29" s="4">
        <f t="shared" si="22"/>
        <v>0.52444987775061136</v>
      </c>
      <c r="P29" s="4">
        <f t="shared" si="22"/>
        <v>-3.2288828337874658</v>
      </c>
      <c r="Q29" s="4">
        <f t="shared" si="22"/>
        <v>-0.69644334160463195</v>
      </c>
      <c r="R29" s="4">
        <f t="shared" si="22"/>
        <v>-1.9761808639483247</v>
      </c>
      <c r="S29" s="4">
        <f t="shared" si="22"/>
        <v>-0.74471812841389262</v>
      </c>
      <c r="T29" s="4">
        <f t="shared" si="22"/>
        <v>-0.37432293010059331</v>
      </c>
      <c r="U29" s="4">
        <f t="shared" si="22"/>
        <v>0.2406400000000001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4.3384298969971341E-2</v>
      </c>
      <c r="I30" s="4">
        <f t="shared" si="23"/>
        <v>-9.9122685428254462E-2</v>
      </c>
      <c r="J30" s="4">
        <f t="shared" si="23"/>
        <v>-1.6261388597165669E-2</v>
      </c>
      <c r="K30" s="4">
        <f t="shared" si="23"/>
        <v>0.12633231114763149</v>
      </c>
      <c r="L30" s="4">
        <f t="shared" si="23"/>
        <v>0.21031646759899023</v>
      </c>
      <c r="M30" s="4">
        <f t="shared" si="23"/>
        <v>0.11916536237106498</v>
      </c>
      <c r="N30" s="4">
        <f t="shared" si="23"/>
        <v>-0.18201538648249943</v>
      </c>
      <c r="O30" s="4">
        <f t="shared" si="23"/>
        <v>-1.226858744114178E-2</v>
      </c>
      <c r="P30" s="4">
        <f t="shared" si="23"/>
        <v>0.10158934357346412</v>
      </c>
      <c r="Q30" s="4">
        <f t="shared" si="23"/>
        <v>9.5563855692098784E-2</v>
      </c>
      <c r="R30" s="4">
        <f t="shared" si="23"/>
        <v>-6.7815655216657666E-2</v>
      </c>
      <c r="S30" s="4">
        <f t="shared" si="23"/>
        <v>-0.20036527568897508</v>
      </c>
      <c r="T30" s="4">
        <f t="shared" si="23"/>
        <v>0.10640863299787542</v>
      </c>
      <c r="U30" s="4">
        <f t="shared" si="23"/>
        <v>5.7790921844739641E-2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734.82</v>
      </c>
      <c r="E32" s="3">
        <f>IFERROR(INDEX(E51:E500,MATCH($A$32,$C$51:$C$500,0)),"")</f>
        <v>742.25</v>
      </c>
      <c r="H32" s="3">
        <f>IFERROR(INDEX(D32:G32,COUNT(D32:G32)),"")</f>
        <v>742.25</v>
      </c>
      <c r="I32" s="3">
        <f t="shared" ref="I32:V32" si="24">IFERROR(INDEX(I51:I500,MATCH($C$32,$C$51:$C$500,0)),"")</f>
        <v>742.1</v>
      </c>
      <c r="J32" s="3">
        <f t="shared" si="24"/>
        <v>875.33</v>
      </c>
      <c r="K32" s="3">
        <f t="shared" si="24"/>
        <v>878.56</v>
      </c>
      <c r="L32" s="3">
        <f t="shared" si="24"/>
        <v>920.9</v>
      </c>
      <c r="M32" s="3">
        <f t="shared" si="24"/>
        <v>1049.5899999999999</v>
      </c>
      <c r="N32" s="3">
        <f t="shared" si="24"/>
        <v>938.66</v>
      </c>
      <c r="O32" s="3">
        <f t="shared" si="24"/>
        <v>1033.98</v>
      </c>
      <c r="P32" s="3">
        <f t="shared" si="24"/>
        <v>1300.4000000000001</v>
      </c>
      <c r="Q32" s="3">
        <f t="shared" si="24"/>
        <v>1285.23</v>
      </c>
      <c r="R32" s="3">
        <f t="shared" si="24"/>
        <v>1294.5999999999999</v>
      </c>
      <c r="S32" s="3">
        <f t="shared" si="24"/>
        <v>1316.94</v>
      </c>
      <c r="T32" s="3">
        <f t="shared" si="24"/>
        <v>1331.93</v>
      </c>
      <c r="U32" s="3">
        <f t="shared" si="24"/>
        <v>1263.74</v>
      </c>
      <c r="V32" s="3">
        <f t="shared" si="24"/>
        <v>225.41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0.16</v>
      </c>
      <c r="E33" s="3">
        <f>IFERROR(INDEX(E51:E500,MATCH($A$33,$C$51:$C$500,0)),"")</f>
        <v>0.26</v>
      </c>
      <c r="H33" s="3">
        <f>IFERROR(INDEX(D33:G33,COUNT(D33:G33)),"")</f>
        <v>0.26</v>
      </c>
      <c r="I33" s="3">
        <f t="shared" ref="I33:V33" si="25">IFERROR(INDEX(I51:I500,MATCH($C$33,$C$51:$C$500,0)),"")</f>
        <v>0.24</v>
      </c>
      <c r="J33" s="3">
        <f t="shared" si="25"/>
        <v>0.28999999999999998</v>
      </c>
      <c r="K33" s="3">
        <f t="shared" si="25"/>
        <v>0.33</v>
      </c>
      <c r="L33" s="3">
        <f t="shared" si="25"/>
        <v>0.54</v>
      </c>
      <c r="M33" s="3">
        <f t="shared" si="25"/>
        <v>0.92</v>
      </c>
      <c r="N33" s="3">
        <f t="shared" si="25"/>
        <v>0.7</v>
      </c>
      <c r="O33" s="3">
        <f t="shared" si="25"/>
        <v>0.98</v>
      </c>
      <c r="P33" s="3">
        <f t="shared" si="25"/>
        <v>0.87</v>
      </c>
      <c r="Q33" s="3">
        <f t="shared" si="25"/>
        <v>0.47</v>
      </c>
      <c r="R33" s="3">
        <f t="shared" si="25"/>
        <v>0.46</v>
      </c>
      <c r="S33" s="3">
        <f t="shared" si="25"/>
        <v>0.65</v>
      </c>
      <c r="T33" s="3">
        <f t="shared" si="25"/>
        <v>0.82</v>
      </c>
      <c r="U33" s="3">
        <f t="shared" si="25"/>
        <v>2.2000000000000002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-15.34</v>
      </c>
      <c r="E34" s="3">
        <f>IFERROR(INDEX(E51:E500,MATCH($A$34,$C$51:$C$500,0)),"")</f>
        <v>1280</v>
      </c>
      <c r="H34" s="3">
        <f>IFERROR(INDEX(D34:G34,COUNT(D34:G34)),"")</f>
        <v>1280</v>
      </c>
      <c r="I34" s="3">
        <f t="shared" ref="I34:V34" si="26">IFERROR(INDEX(I51:I500,MATCH($C$34,$C$51:$C$500,0)),"")</f>
        <v>-1.57</v>
      </c>
      <c r="J34" s="3">
        <f t="shared" si="26"/>
        <v>40.19</v>
      </c>
      <c r="K34" s="3">
        <f t="shared" si="26"/>
        <v>29.42</v>
      </c>
      <c r="L34" s="3">
        <f t="shared" si="26"/>
        <v>53.65</v>
      </c>
      <c r="M34" s="3">
        <f t="shared" si="26"/>
        <v>148.32</v>
      </c>
      <c r="N34" s="3">
        <f t="shared" si="26"/>
        <v>-42.62</v>
      </c>
      <c r="O34" s="3">
        <f t="shared" si="26"/>
        <v>40.5</v>
      </c>
      <c r="P34" s="3">
        <f t="shared" si="26"/>
        <v>69.069999999999993</v>
      </c>
      <c r="Q34" s="3">
        <f t="shared" si="26"/>
        <v>-82.43</v>
      </c>
      <c r="R34" s="3">
        <f t="shared" si="26"/>
        <v>-24.81</v>
      </c>
      <c r="S34" s="3">
        <f t="shared" si="26"/>
        <v>34.32</v>
      </c>
      <c r="T34" s="3">
        <f t="shared" si="26"/>
        <v>11.23</v>
      </c>
      <c r="U34" s="3">
        <f t="shared" si="26"/>
        <v>17.89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0.28000000000000003</v>
      </c>
      <c r="E35" s="3">
        <f>IFERROR(INDEX(E51:E500,MATCH($A$35,$C$51:$C$500,0)),"")</f>
        <v>0.43</v>
      </c>
      <c r="H35" s="3">
        <f>IFERROR(INDEX(D35:G35,COUNT(D35:G35)),"")</f>
        <v>0.43</v>
      </c>
      <c r="I35" s="3">
        <f t="shared" ref="I35:V35" si="27">IFERROR(INDEX(I51:I500,MATCH($C$35,$C$51:$C$500,0)),"")</f>
        <v>0.11</v>
      </c>
      <c r="J35" s="3">
        <f t="shared" si="27"/>
        <v>0.14000000000000001</v>
      </c>
      <c r="K35" s="3">
        <f t="shared" si="27"/>
        <v>0.16</v>
      </c>
      <c r="L35" s="3">
        <f t="shared" si="27"/>
        <v>0.3</v>
      </c>
      <c r="M35" s="3">
        <f t="shared" si="27"/>
        <v>0.71</v>
      </c>
      <c r="N35" s="3">
        <f t="shared" si="27"/>
        <v>0.54</v>
      </c>
      <c r="O35" s="3">
        <f t="shared" si="27"/>
        <v>0.68</v>
      </c>
      <c r="P35" s="3">
        <f t="shared" si="27"/>
        <v>0.75</v>
      </c>
      <c r="Q35" s="3">
        <f t="shared" si="27"/>
        <v>0.44</v>
      </c>
      <c r="R35" s="3">
        <f t="shared" si="27"/>
        <v>0.48</v>
      </c>
      <c r="S35" s="3">
        <f t="shared" si="27"/>
        <v>0.64</v>
      </c>
      <c r="T35" s="3">
        <f t="shared" si="27"/>
        <v>0.65</v>
      </c>
      <c r="U35" s="3">
        <f t="shared" si="27"/>
        <v>1.84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541350076796</v>
      </c>
      <c r="E51" s="5">
        <v>600290961136</v>
      </c>
      <c r="F51" s="5">
        <v>524634439259</v>
      </c>
      <c r="G51" s="5">
        <v>526639610524</v>
      </c>
      <c r="I51" s="5">
        <v>2188342375976</v>
      </c>
      <c r="J51" s="5">
        <v>2429123633795</v>
      </c>
      <c r="K51" s="5">
        <v>2469277515021</v>
      </c>
      <c r="L51" s="5">
        <v>2192317036972</v>
      </c>
      <c r="M51" s="5">
        <v>1811358512969</v>
      </c>
      <c r="N51" s="5">
        <v>1618490505399</v>
      </c>
      <c r="O51" s="5">
        <v>1978631967708</v>
      </c>
      <c r="P51" s="5">
        <v>2003208506432</v>
      </c>
      <c r="Q51" s="5">
        <v>1818471209910</v>
      </c>
      <c r="R51" s="5">
        <v>1659849583812</v>
      </c>
      <c r="S51" s="5">
        <v>1780602295137</v>
      </c>
      <c r="T51" s="5">
        <v>2226769599921</v>
      </c>
      <c r="U51" s="5">
        <v>2012610470950</v>
      </c>
      <c r="V51" s="5">
        <v>1430567160628</v>
      </c>
    </row>
    <row r="52" spans="2:22" ht="15.5" x14ac:dyDescent="0.35">
      <c r="C52" t="s">
        <v>85</v>
      </c>
      <c r="D52" s="5">
        <v>-457802841140</v>
      </c>
      <c r="E52" s="5">
        <v>-500468650217</v>
      </c>
      <c r="F52" s="5">
        <v>-519643689334</v>
      </c>
      <c r="G52" s="5">
        <v>-444733410748</v>
      </c>
      <c r="I52" s="5">
        <v>-1917238274152</v>
      </c>
      <c r="J52" s="5">
        <v>-2008300677707</v>
      </c>
      <c r="K52" s="5">
        <v>-2054643588741</v>
      </c>
      <c r="L52" s="5">
        <v>-1802448441042</v>
      </c>
      <c r="M52" s="5">
        <v>-1508475878604</v>
      </c>
      <c r="N52" s="5">
        <v>-1340438220353</v>
      </c>
      <c r="O52" s="5">
        <v>-1631941216390</v>
      </c>
      <c r="P52" s="5">
        <v>-1718258856692</v>
      </c>
      <c r="Q52" s="5">
        <v>-1548966747362</v>
      </c>
      <c r="R52" s="5">
        <v>-1410865130396</v>
      </c>
      <c r="S52" s="5">
        <v>-1447729582671</v>
      </c>
      <c r="T52" s="5">
        <v>-1798137189833</v>
      </c>
      <c r="U52" s="5">
        <v>-1606899710010</v>
      </c>
      <c r="V52" s="5">
        <v>-1154595992176</v>
      </c>
    </row>
    <row r="53" spans="2:22" ht="15.5" x14ac:dyDescent="0.35">
      <c r="C53" t="s">
        <v>86</v>
      </c>
      <c r="D53" s="5">
        <v>83547235656</v>
      </c>
      <c r="E53" s="5">
        <v>99822310919</v>
      </c>
      <c r="F53" s="5">
        <v>4990749925</v>
      </c>
      <c r="G53" s="5">
        <v>81906199776</v>
      </c>
      <c r="I53" s="5">
        <v>271104101824</v>
      </c>
      <c r="J53" s="5">
        <v>420822956088</v>
      </c>
      <c r="K53" s="5">
        <v>414633926280</v>
      </c>
      <c r="L53" s="5">
        <v>389868595930</v>
      </c>
      <c r="M53" s="5">
        <v>302882634365</v>
      </c>
      <c r="N53" s="5">
        <v>278052285046</v>
      </c>
      <c r="O53" s="5">
        <v>346690751318</v>
      </c>
      <c r="P53" s="5">
        <v>284949649740</v>
      </c>
      <c r="Q53" s="5">
        <v>269504462548</v>
      </c>
      <c r="R53" s="5">
        <v>248984453416</v>
      </c>
      <c r="S53" s="5">
        <v>332872712466</v>
      </c>
      <c r="T53" s="5">
        <v>428632410088</v>
      </c>
      <c r="U53" s="5">
        <v>405710760940</v>
      </c>
      <c r="V53" s="5">
        <v>275971168452</v>
      </c>
    </row>
    <row r="54" spans="2:22" ht="15.5" x14ac:dyDescent="0.35">
      <c r="C54" t="s">
        <v>87</v>
      </c>
      <c r="D54" s="5">
        <v>-107098024127</v>
      </c>
      <c r="E54" s="5">
        <v>-103974745093</v>
      </c>
      <c r="F54" s="5">
        <v>-129771431626</v>
      </c>
      <c r="G54" s="5">
        <v>-105977942936</v>
      </c>
      <c r="I54" s="5">
        <v>-446860274335</v>
      </c>
      <c r="J54" s="5">
        <v>-421128677646</v>
      </c>
      <c r="K54" s="5">
        <v>-396790342949</v>
      </c>
      <c r="L54" s="5">
        <v>-377376167756</v>
      </c>
      <c r="M54" s="5">
        <v>-320102173096</v>
      </c>
      <c r="N54" s="5">
        <v>-307355207331</v>
      </c>
      <c r="O54" s="5">
        <v>-336739921456</v>
      </c>
      <c r="P54" s="5">
        <v>-311685274501</v>
      </c>
      <c r="Q54" s="5">
        <v>-312972840018</v>
      </c>
      <c r="R54" s="5">
        <v>-314945243334</v>
      </c>
      <c r="S54" s="5">
        <v>-337659690254</v>
      </c>
      <c r="T54" s="5">
        <v>-329784592416</v>
      </c>
      <c r="U54" s="5">
        <v>-221710139459</v>
      </c>
      <c r="V54" s="5">
        <v>-129255780489</v>
      </c>
    </row>
    <row r="55" spans="2:22" ht="15.5" x14ac:dyDescent="0.35">
      <c r="C55" t="s">
        <v>93</v>
      </c>
      <c r="D55" s="5">
        <v>-23550788471</v>
      </c>
      <c r="E55" s="5">
        <v>-4152434174</v>
      </c>
      <c r="F55" s="5">
        <v>-124780681701</v>
      </c>
      <c r="G55" s="5">
        <v>-24071743160</v>
      </c>
      <c r="I55" s="5">
        <v>-175756172511</v>
      </c>
      <c r="J55" s="5">
        <v>-305721558</v>
      </c>
      <c r="K55" s="5">
        <v>17843583331</v>
      </c>
      <c r="L55" s="5">
        <v>12492428174</v>
      </c>
      <c r="M55" s="5">
        <v>-17219538731</v>
      </c>
      <c r="N55" s="5">
        <v>-29302922285</v>
      </c>
      <c r="O55" s="5">
        <v>9950829862</v>
      </c>
      <c r="P55" s="5">
        <v>-26735624761</v>
      </c>
      <c r="Q55" s="5">
        <v>-43468377470</v>
      </c>
      <c r="R55" s="5">
        <v>-65960789918</v>
      </c>
      <c r="S55" s="5">
        <v>-4786977788</v>
      </c>
      <c r="T55" s="5">
        <v>98847817672</v>
      </c>
      <c r="U55" s="5">
        <v>184000621481</v>
      </c>
      <c r="V55" s="5">
        <v>146715387963</v>
      </c>
    </row>
    <row r="56" spans="2:22" ht="15.5" x14ac:dyDescent="0.35">
      <c r="C56" t="s">
        <v>94</v>
      </c>
      <c r="D56" s="5">
        <v>13633469160</v>
      </c>
      <c r="E56" s="5">
        <v>4364269695</v>
      </c>
      <c r="F56" s="5">
        <v>22426576233</v>
      </c>
      <c r="G56" s="5">
        <v>-4683983345</v>
      </c>
      <c r="I56" s="5">
        <v>24717708265</v>
      </c>
      <c r="J56" s="5">
        <v>9625184283</v>
      </c>
      <c r="K56" s="5">
        <v>-4633773564</v>
      </c>
      <c r="L56" s="5">
        <v>-613072024</v>
      </c>
      <c r="M56" s="5">
        <v>31363634756</v>
      </c>
      <c r="N56" s="5">
        <v>12683026253</v>
      </c>
      <c r="O56" s="5">
        <v>21970803826</v>
      </c>
      <c r="P56" s="5">
        <v>46318027059</v>
      </c>
      <c r="Q56" s="5">
        <v>39111222576</v>
      </c>
      <c r="R56" s="5">
        <v>38488352889</v>
      </c>
      <c r="S56" s="5">
        <v>50076829732</v>
      </c>
      <c r="T56" s="5">
        <v>57116309770</v>
      </c>
      <c r="U56" s="5">
        <v>54703320288</v>
      </c>
      <c r="V56" s="5">
        <v>745538992</v>
      </c>
    </row>
    <row r="57" spans="2:22" ht="15.5" x14ac:dyDescent="0.35">
      <c r="C57" t="s">
        <v>650</v>
      </c>
      <c r="T57" s="5">
        <v>3046875000</v>
      </c>
      <c r="U57" s="5">
        <v>37569049999</v>
      </c>
    </row>
    <row r="58" spans="2:22" ht="15.5" x14ac:dyDescent="0.35">
      <c r="C58" t="s">
        <v>27</v>
      </c>
      <c r="D58" s="5">
        <v>-981365806</v>
      </c>
      <c r="E58" s="5">
        <v>-924498976</v>
      </c>
      <c r="F58" s="5">
        <v>-832526867</v>
      </c>
      <c r="G58" s="5">
        <v>-1338868369</v>
      </c>
      <c r="I58" s="5">
        <v>-3541548409</v>
      </c>
      <c r="J58" s="5">
        <v>-2521269357</v>
      </c>
      <c r="K58" s="5">
        <v>-1161540523</v>
      </c>
      <c r="L58" s="5">
        <v>-2895923609</v>
      </c>
      <c r="M58" s="5">
        <v>-1896521234</v>
      </c>
      <c r="N58" s="5">
        <v>-725615310</v>
      </c>
      <c r="O58" s="5">
        <v>-424900572</v>
      </c>
      <c r="P58" s="5">
        <v>-294113913</v>
      </c>
      <c r="Q58" s="5">
        <v>-626722678</v>
      </c>
      <c r="R58" s="5">
        <v>-1757952897</v>
      </c>
      <c r="S58" s="5">
        <v>-3193930773</v>
      </c>
      <c r="T58" s="5">
        <v>-4590111244</v>
      </c>
      <c r="U58" s="5">
        <v>-8503636147</v>
      </c>
      <c r="V58" s="5">
        <v>-2195479642</v>
      </c>
    </row>
    <row r="59" spans="2:22" ht="15.5" x14ac:dyDescent="0.35">
      <c r="C59" t="s">
        <v>90</v>
      </c>
      <c r="U59" s="5">
        <v>679292263</v>
      </c>
      <c r="V59" s="5">
        <v>-511216011</v>
      </c>
    </row>
    <row r="60" spans="2:22" ht="15.5" x14ac:dyDescent="0.35">
      <c r="C60" t="s">
        <v>95</v>
      </c>
      <c r="D60" s="5">
        <v>2572469663</v>
      </c>
      <c r="E60" s="5">
        <v>2085163415</v>
      </c>
      <c r="F60" s="5">
        <v>5382162501</v>
      </c>
      <c r="G60" s="5">
        <v>258120641</v>
      </c>
      <c r="I60" s="5">
        <v>7252810032</v>
      </c>
      <c r="J60" s="5">
        <v>12292767398</v>
      </c>
      <c r="K60" s="5">
        <v>10275023423</v>
      </c>
      <c r="L60" s="5">
        <v>3967118659</v>
      </c>
      <c r="M60" s="5">
        <v>11601750314</v>
      </c>
      <c r="N60" s="5">
        <v>19582868183</v>
      </c>
      <c r="O60" s="5">
        <v>23303686055</v>
      </c>
      <c r="P60" s="5">
        <v>31631744668</v>
      </c>
      <c r="Q60" s="5">
        <v>21626660883</v>
      </c>
      <c r="R60" s="5">
        <v>22409062961</v>
      </c>
      <c r="S60" s="5">
        <v>27912575618</v>
      </c>
      <c r="T60" s="5">
        <v>24196320233</v>
      </c>
      <c r="U60" s="5">
        <v>19460640700</v>
      </c>
      <c r="V60" s="5">
        <v>3187449871</v>
      </c>
    </row>
    <row r="61" spans="2:22" ht="15.5" x14ac:dyDescent="0.35">
      <c r="C61" t="s">
        <v>96</v>
      </c>
      <c r="D61" s="5">
        <v>32714999</v>
      </c>
      <c r="F61" s="5">
        <v>2</v>
      </c>
      <c r="G61" s="5">
        <v>-57485417</v>
      </c>
      <c r="I61" s="5">
        <v>-58209373</v>
      </c>
      <c r="J61" s="5">
        <v>263885487</v>
      </c>
      <c r="K61" s="5">
        <v>-10760089</v>
      </c>
      <c r="L61" s="5">
        <v>-808790659</v>
      </c>
      <c r="M61" s="5">
        <v>-213708090</v>
      </c>
      <c r="N61" s="5">
        <v>-2734247268</v>
      </c>
      <c r="O61" s="5">
        <v>43414584</v>
      </c>
      <c r="P61" s="5">
        <v>-20396946</v>
      </c>
      <c r="Q61" s="5">
        <v>-655684997</v>
      </c>
      <c r="R61" s="5">
        <v>-531253722</v>
      </c>
      <c r="S61" s="5">
        <v>283390021</v>
      </c>
      <c r="T61" s="5">
        <v>500046979</v>
      </c>
      <c r="U61" s="5">
        <v>-13338962</v>
      </c>
      <c r="V61" s="5">
        <v>319689686</v>
      </c>
    </row>
    <row r="62" spans="2:22" ht="15.5" x14ac:dyDescent="0.35">
      <c r="C62" t="s">
        <v>378</v>
      </c>
      <c r="F62" s="5">
        <v>-4187244683</v>
      </c>
      <c r="G62" s="5">
        <v>-4529968350</v>
      </c>
      <c r="I62" s="5">
        <v>-8717213033</v>
      </c>
      <c r="J62" s="5">
        <v>-10680681668</v>
      </c>
      <c r="K62" s="5">
        <v>-10355979853</v>
      </c>
      <c r="L62" s="5">
        <v>-9787699753</v>
      </c>
      <c r="M62" s="5">
        <v>-8489827120</v>
      </c>
      <c r="N62" s="5">
        <v>-7293969214</v>
      </c>
      <c r="O62" s="5">
        <v>-8565632467</v>
      </c>
      <c r="P62" s="5">
        <v>-7963434095</v>
      </c>
    </row>
    <row r="63" spans="2:22" ht="15.5" x14ac:dyDescent="0.35">
      <c r="C63" t="s">
        <v>92</v>
      </c>
      <c r="D63" s="5">
        <v>-6441</v>
      </c>
      <c r="E63" s="5">
        <v>16747255</v>
      </c>
      <c r="F63" s="5">
        <v>1919193</v>
      </c>
      <c r="G63" s="5">
        <v>1620064</v>
      </c>
      <c r="I63" s="5">
        <v>-18804408</v>
      </c>
      <c r="J63" s="5">
        <v>-4777158</v>
      </c>
      <c r="K63" s="5">
        <v>-14334388</v>
      </c>
      <c r="L63" s="5">
        <v>-14363558</v>
      </c>
      <c r="M63" s="5">
        <v>-20779913</v>
      </c>
      <c r="N63" s="5">
        <v>2779848</v>
      </c>
      <c r="O63" s="5">
        <v>-2786213</v>
      </c>
      <c r="P63" s="5">
        <v>-4672093</v>
      </c>
      <c r="Q63" s="5">
        <v>-2481228</v>
      </c>
      <c r="R63" s="5">
        <v>-2120414</v>
      </c>
      <c r="S63" s="5">
        <v>-7551393</v>
      </c>
      <c r="T63" s="5">
        <v>-7745317</v>
      </c>
      <c r="U63" s="5">
        <v>-1062335</v>
      </c>
      <c r="V63" s="5">
        <v>12751</v>
      </c>
    </row>
    <row r="64" spans="2:22" ht="15.5" x14ac:dyDescent="0.35">
      <c r="C64" t="s">
        <v>98</v>
      </c>
      <c r="D64" s="5">
        <v>13633469160</v>
      </c>
      <c r="E64" s="5">
        <v>4364269695</v>
      </c>
      <c r="F64" s="5">
        <v>22426576233</v>
      </c>
      <c r="G64" s="5">
        <v>-4683983345</v>
      </c>
      <c r="I64" s="5">
        <v>24717708265</v>
      </c>
      <c r="J64" s="5">
        <v>9625184283</v>
      </c>
      <c r="K64" s="5">
        <v>-4633773564</v>
      </c>
      <c r="L64" s="5">
        <v>-613072024</v>
      </c>
      <c r="M64" s="5">
        <v>31363634756</v>
      </c>
      <c r="N64" s="5">
        <v>12683026253</v>
      </c>
      <c r="O64" s="5">
        <v>21970803826</v>
      </c>
      <c r="P64" s="5">
        <v>46318027059</v>
      </c>
      <c r="Q64" s="5">
        <v>39111222576</v>
      </c>
      <c r="R64" s="5">
        <v>38488352889</v>
      </c>
      <c r="S64" s="5">
        <v>50076829732</v>
      </c>
      <c r="T64" s="5">
        <v>57116309770</v>
      </c>
      <c r="U64" s="5">
        <v>54703320288</v>
      </c>
      <c r="V64" s="5">
        <v>745538992</v>
      </c>
    </row>
    <row r="65" spans="3:22" ht="15.5" x14ac:dyDescent="0.35">
      <c r="C65" t="s">
        <v>29</v>
      </c>
      <c r="D65" s="5">
        <v>-9917319311</v>
      </c>
      <c r="E65" s="5">
        <v>211835521</v>
      </c>
      <c r="F65" s="5">
        <v>-102354105468</v>
      </c>
      <c r="G65" s="5">
        <v>-28755726505</v>
      </c>
      <c r="I65" s="5">
        <v>-151038464246</v>
      </c>
      <c r="J65" s="5">
        <v>9319462725</v>
      </c>
      <c r="K65" s="5">
        <v>13209809767</v>
      </c>
      <c r="L65" s="5">
        <v>11879356150</v>
      </c>
      <c r="M65" s="5">
        <v>14144096025</v>
      </c>
      <c r="N65" s="5">
        <v>-16619896032</v>
      </c>
      <c r="O65" s="5">
        <v>31921633688</v>
      </c>
      <c r="P65" s="5">
        <v>19582402298</v>
      </c>
      <c r="Q65" s="5">
        <v>-4357154894</v>
      </c>
      <c r="R65" s="5">
        <v>-27472437029</v>
      </c>
      <c r="S65" s="5">
        <v>45289851944</v>
      </c>
      <c r="T65" s="5">
        <v>155964127442</v>
      </c>
      <c r="U65" s="5">
        <v>238703941769</v>
      </c>
      <c r="V65" s="5">
        <v>147460926955</v>
      </c>
    </row>
    <row r="66" spans="3:22" ht="15.5" x14ac:dyDescent="0.35">
      <c r="C66" t="s">
        <v>28</v>
      </c>
      <c r="F66" s="5">
        <v>811804083</v>
      </c>
      <c r="I66" s="5">
        <v>811804083</v>
      </c>
      <c r="J66" s="5">
        <v>-829530824</v>
      </c>
      <c r="K66" s="5">
        <v>-162493226</v>
      </c>
      <c r="L66" s="5">
        <v>542075461</v>
      </c>
      <c r="M66" s="5">
        <v>-5436798871</v>
      </c>
      <c r="N66" s="5">
        <v>-3882270749</v>
      </c>
      <c r="O66" s="5">
        <v>1347614001</v>
      </c>
      <c r="P66" s="5">
        <v>2243390000</v>
      </c>
      <c r="Q66" s="5">
        <v>-5444792898</v>
      </c>
      <c r="R66" s="5">
        <v>-4797762702</v>
      </c>
      <c r="S66" s="5">
        <v>-12248868335</v>
      </c>
      <c r="T66" s="5">
        <v>-26501643704</v>
      </c>
      <c r="U66" s="5">
        <v>-31924773797</v>
      </c>
      <c r="V66" s="5">
        <v>-22458121149</v>
      </c>
    </row>
    <row r="67" spans="3:22" ht="15.5" x14ac:dyDescent="0.35">
      <c r="C67" t="s">
        <v>99</v>
      </c>
    </row>
    <row r="68" spans="3:22" ht="15.5" x14ac:dyDescent="0.35">
      <c r="C68" t="s">
        <v>100</v>
      </c>
      <c r="F68" s="5">
        <v>811804083</v>
      </c>
      <c r="I68" s="5">
        <v>811804083</v>
      </c>
      <c r="J68" s="5">
        <v>-829530824</v>
      </c>
      <c r="K68" s="5">
        <v>-162493226</v>
      </c>
      <c r="L68" s="5">
        <v>542075461</v>
      </c>
    </row>
    <row r="69" spans="3:22" ht="15.5" x14ac:dyDescent="0.35">
      <c r="C69" t="s">
        <v>101</v>
      </c>
      <c r="F69" s="5">
        <v>811804083</v>
      </c>
      <c r="I69" s="5">
        <v>811804083</v>
      </c>
      <c r="J69" s="5">
        <v>-829530824</v>
      </c>
      <c r="K69" s="5">
        <v>-162493226</v>
      </c>
      <c r="L69" s="5">
        <v>542075461</v>
      </c>
      <c r="M69" s="5">
        <v>-5436798871</v>
      </c>
      <c r="N69" s="5">
        <v>-3882270749</v>
      </c>
      <c r="O69" s="5">
        <v>1347614001</v>
      </c>
      <c r="P69" s="5">
        <v>2243390000</v>
      </c>
      <c r="Q69" s="5">
        <v>-5444792898</v>
      </c>
      <c r="R69" s="5">
        <v>-4797762702</v>
      </c>
      <c r="S69" s="5">
        <v>-12248868335</v>
      </c>
      <c r="T69" s="5">
        <v>-26501643704</v>
      </c>
      <c r="U69" s="5">
        <v>-31924773797</v>
      </c>
      <c r="V69" s="5">
        <v>-22458121149</v>
      </c>
    </row>
    <row r="70" spans="3:22" ht="15.5" x14ac:dyDescent="0.35">
      <c r="C70" t="s">
        <v>102</v>
      </c>
      <c r="D70" s="5">
        <v>-9917319311</v>
      </c>
      <c r="E70" s="5">
        <v>211835521</v>
      </c>
      <c r="F70" s="5">
        <v>-101542301385</v>
      </c>
      <c r="G70" s="5">
        <v>-28755726505</v>
      </c>
      <c r="I70" s="5">
        <v>-150226660163</v>
      </c>
      <c r="J70" s="5">
        <v>8489931901</v>
      </c>
      <c r="K70" s="5">
        <v>13047316541</v>
      </c>
      <c r="L70" s="5">
        <v>12421431611</v>
      </c>
      <c r="M70" s="5">
        <v>8707297154</v>
      </c>
      <c r="N70" s="5">
        <v>-20502166781</v>
      </c>
      <c r="O70" s="5">
        <v>33269247689</v>
      </c>
      <c r="P70" s="5">
        <v>21825792298</v>
      </c>
      <c r="Q70" s="5">
        <v>-9801947792</v>
      </c>
      <c r="R70" s="5">
        <v>-32270199731</v>
      </c>
      <c r="S70" s="5">
        <v>33040983609</v>
      </c>
      <c r="T70" s="5">
        <v>129462483738</v>
      </c>
      <c r="U70" s="5">
        <v>206779167972</v>
      </c>
      <c r="V70" s="5">
        <v>125002805806</v>
      </c>
    </row>
    <row r="71" spans="3:22" ht="15.5" x14ac:dyDescent="0.35">
      <c r="C71" t="s">
        <v>103</v>
      </c>
      <c r="F71" s="5">
        <v>-27563997403</v>
      </c>
      <c r="I71" s="5">
        <v>-27563997403</v>
      </c>
      <c r="J71" s="5">
        <v>-12803296829</v>
      </c>
      <c r="K71" s="5">
        <v>-84750842679</v>
      </c>
      <c r="L71" s="5">
        <v>-184351839460</v>
      </c>
      <c r="M71" s="5">
        <v>139288628781</v>
      </c>
      <c r="N71" s="5">
        <v>-40823689303</v>
      </c>
      <c r="O71" s="5">
        <v>179278287</v>
      </c>
      <c r="P71" s="5">
        <v>-1593530787</v>
      </c>
      <c r="Q71" s="5">
        <v>-2695077000</v>
      </c>
      <c r="R71" s="5">
        <v>11549232000</v>
      </c>
      <c r="S71" s="5">
        <v>3789912000</v>
      </c>
    </row>
    <row r="72" spans="3:22" ht="15.5" x14ac:dyDescent="0.35">
      <c r="C72" t="s">
        <v>91</v>
      </c>
    </row>
    <row r="73" spans="3:22" ht="15.5" x14ac:dyDescent="0.35">
      <c r="C73" t="s">
        <v>104</v>
      </c>
      <c r="F73" s="5">
        <v>-27563997403</v>
      </c>
      <c r="I73" s="5">
        <v>-27563997403</v>
      </c>
      <c r="J73" s="5">
        <v>-12803296829</v>
      </c>
      <c r="K73" s="5">
        <v>-84750842679</v>
      </c>
      <c r="L73" s="5">
        <v>-184351839460</v>
      </c>
      <c r="M73" s="5">
        <v>139288628781</v>
      </c>
      <c r="N73" s="5">
        <v>-40823689303</v>
      </c>
      <c r="O73" s="5">
        <v>179278287</v>
      </c>
      <c r="P73" s="5">
        <v>-1593530787</v>
      </c>
      <c r="Q73" s="5">
        <v>-2695077000</v>
      </c>
      <c r="R73" s="5">
        <v>11549232000</v>
      </c>
      <c r="S73" s="5">
        <v>3789912000</v>
      </c>
    </row>
    <row r="74" spans="3:22" ht="15.5" x14ac:dyDescent="0.35">
      <c r="C74" t="s">
        <v>105</v>
      </c>
      <c r="D74" s="5">
        <v>-9917319311</v>
      </c>
      <c r="E74" s="5">
        <v>211835521</v>
      </c>
      <c r="F74" s="5">
        <v>-129106298788</v>
      </c>
      <c r="G74" s="5">
        <v>-28755726505</v>
      </c>
      <c r="I74" s="5">
        <v>-177790657566</v>
      </c>
      <c r="J74" s="5">
        <v>-4313364928</v>
      </c>
      <c r="K74" s="5">
        <v>-71703526138</v>
      </c>
      <c r="L74" s="5">
        <v>-171930407849</v>
      </c>
      <c r="M74" s="5">
        <v>147995925935</v>
      </c>
      <c r="N74" s="5">
        <v>-61325856084</v>
      </c>
      <c r="O74" s="5">
        <v>33448525976</v>
      </c>
      <c r="P74" s="5">
        <v>20232261511</v>
      </c>
      <c r="Q74" s="5">
        <v>-12497024792</v>
      </c>
      <c r="R74" s="5">
        <v>-20720967731</v>
      </c>
      <c r="S74" s="5">
        <v>36830895609</v>
      </c>
      <c r="T74" s="5">
        <v>129462483738</v>
      </c>
      <c r="U74" s="5">
        <v>206779167972</v>
      </c>
      <c r="V74" s="5">
        <v>125002805806</v>
      </c>
    </row>
    <row r="75" spans="3:22" ht="15.5" x14ac:dyDescent="0.35">
      <c r="C75" t="s">
        <v>106</v>
      </c>
      <c r="D75" s="5">
        <v>-9917319311</v>
      </c>
      <c r="E75" s="5">
        <v>211835521</v>
      </c>
      <c r="F75" s="5">
        <v>-101542301385</v>
      </c>
      <c r="G75" s="5">
        <v>-28755726505</v>
      </c>
      <c r="I75" s="5">
        <v>-150226660163</v>
      </c>
      <c r="J75" s="5">
        <v>8489931901</v>
      </c>
      <c r="K75" s="5">
        <v>13047316541</v>
      </c>
      <c r="L75" s="5">
        <v>12421431611</v>
      </c>
      <c r="M75" s="5">
        <v>8707297154</v>
      </c>
      <c r="N75" s="5">
        <v>-20502166781</v>
      </c>
      <c r="O75" s="5">
        <v>33269247689</v>
      </c>
      <c r="P75" s="5">
        <v>21825792298</v>
      </c>
      <c r="Q75" s="5">
        <v>-9801947790</v>
      </c>
      <c r="R75" s="5">
        <v>-32270199731</v>
      </c>
      <c r="S75" s="5">
        <v>33040983609</v>
      </c>
      <c r="T75" s="5">
        <v>129462483738</v>
      </c>
      <c r="U75" s="5">
        <v>206779167972</v>
      </c>
      <c r="V75" s="5">
        <v>125002805806</v>
      </c>
    </row>
    <row r="76" spans="3:22" ht="15.5" x14ac:dyDescent="0.35">
      <c r="C76" t="s">
        <v>8</v>
      </c>
      <c r="D76" s="5">
        <v>-9917312870</v>
      </c>
      <c r="E76" s="5">
        <v>195088266</v>
      </c>
      <c r="F76" s="5">
        <v>-129108217981</v>
      </c>
      <c r="G76" s="5">
        <v>-28757346569</v>
      </c>
      <c r="I76" s="5">
        <v>-177771853158</v>
      </c>
      <c r="J76" s="5">
        <v>-4308587770</v>
      </c>
      <c r="K76" s="5">
        <v>-71689191750</v>
      </c>
      <c r="L76" s="5">
        <v>-171916044291</v>
      </c>
      <c r="M76" s="5">
        <v>148016705848</v>
      </c>
      <c r="N76" s="5">
        <v>-61328635932</v>
      </c>
      <c r="O76" s="5">
        <v>33451312189</v>
      </c>
      <c r="P76" s="5">
        <v>20236933604</v>
      </c>
      <c r="Q76" s="5">
        <v>-12494543562</v>
      </c>
      <c r="R76" s="5">
        <v>-20718847317</v>
      </c>
      <c r="S76" s="5">
        <v>36838447002</v>
      </c>
      <c r="T76" s="5">
        <v>129470229055</v>
      </c>
      <c r="U76" s="5">
        <v>206780230307</v>
      </c>
      <c r="V76" s="5">
        <v>125002793055</v>
      </c>
    </row>
    <row r="77" spans="3:22" ht="15.5" x14ac:dyDescent="0.35">
      <c r="C77" t="s">
        <v>108</v>
      </c>
      <c r="D77" s="5">
        <v>-9917319311</v>
      </c>
      <c r="E77" s="5">
        <v>211835521</v>
      </c>
      <c r="F77" s="5">
        <v>-101542301385</v>
      </c>
      <c r="G77" s="5">
        <v>-28755726505</v>
      </c>
      <c r="I77" s="5">
        <v>-150226660163</v>
      </c>
      <c r="J77" s="5">
        <v>8489931901</v>
      </c>
      <c r="K77" s="5">
        <v>13047316541</v>
      </c>
      <c r="L77" s="5">
        <v>12421431611</v>
      </c>
      <c r="M77" s="5">
        <v>8707297154</v>
      </c>
      <c r="N77" s="5">
        <v>-20502166781</v>
      </c>
      <c r="O77" s="5">
        <v>33269247689</v>
      </c>
      <c r="P77" s="5">
        <v>21825792298</v>
      </c>
      <c r="Q77" s="5">
        <v>-9801947790</v>
      </c>
      <c r="R77" s="5">
        <v>-32270199731</v>
      </c>
      <c r="S77" s="5">
        <v>33040983609</v>
      </c>
      <c r="T77" s="5">
        <v>129462483738</v>
      </c>
      <c r="U77" s="5">
        <v>206779167972</v>
      </c>
      <c r="V77" s="5">
        <v>125002805806</v>
      </c>
    </row>
    <row r="78" spans="3:22" ht="15.5" x14ac:dyDescent="0.35">
      <c r="C78" t="s">
        <v>109</v>
      </c>
      <c r="D78" s="5">
        <v>-9917319311</v>
      </c>
      <c r="E78" s="5">
        <v>211835521</v>
      </c>
      <c r="F78" s="5">
        <v>-129106298788</v>
      </c>
      <c r="G78" s="5">
        <v>-28755726505</v>
      </c>
      <c r="I78" s="5">
        <v>-177790657566</v>
      </c>
      <c r="J78" s="5">
        <v>-4313364928</v>
      </c>
      <c r="K78" s="5">
        <v>-71703526138</v>
      </c>
      <c r="L78" s="5">
        <v>-171930407849</v>
      </c>
      <c r="M78" s="5">
        <v>147995925935</v>
      </c>
      <c r="N78" s="5">
        <v>-61325856084</v>
      </c>
      <c r="O78" s="5">
        <v>33448525976</v>
      </c>
      <c r="P78" s="5">
        <v>20232261511</v>
      </c>
      <c r="Q78" s="5">
        <v>-12497024790</v>
      </c>
      <c r="R78" s="5">
        <v>-20720967731</v>
      </c>
      <c r="S78" s="5">
        <v>36830895609</v>
      </c>
      <c r="T78" s="5">
        <v>129462483738</v>
      </c>
      <c r="U78" s="5">
        <v>206779167972</v>
      </c>
      <c r="V78" s="5">
        <v>125002805806</v>
      </c>
    </row>
    <row r="79" spans="3:22" ht="15.5" x14ac:dyDescent="0.35">
      <c r="C79" t="s">
        <v>110</v>
      </c>
      <c r="D79" s="5">
        <v>-9917319311</v>
      </c>
      <c r="E79" s="5">
        <v>211835521</v>
      </c>
      <c r="F79" s="5">
        <v>-129106298788</v>
      </c>
      <c r="G79" s="5">
        <v>-28755726505</v>
      </c>
      <c r="I79" s="5">
        <v>-177790657566</v>
      </c>
      <c r="J79" s="5">
        <v>-4313364928</v>
      </c>
      <c r="K79" s="5">
        <v>-71703526138</v>
      </c>
      <c r="L79" s="5">
        <v>-171930407849</v>
      </c>
      <c r="M79" s="5">
        <v>147995925935</v>
      </c>
      <c r="N79" s="5">
        <v>-61325856084</v>
      </c>
      <c r="O79" s="5">
        <v>33448525976</v>
      </c>
      <c r="P79" s="5">
        <v>20232261511</v>
      </c>
      <c r="Q79" s="5">
        <v>-12497024790</v>
      </c>
      <c r="R79" s="5">
        <v>-20720967731</v>
      </c>
      <c r="S79" s="5">
        <v>36830895609</v>
      </c>
      <c r="T79" s="5">
        <v>129462483738</v>
      </c>
      <c r="U79" s="5">
        <v>206779167972</v>
      </c>
      <c r="V79" s="5">
        <v>125002805806</v>
      </c>
    </row>
    <row r="81" spans="2:22" ht="15.5" x14ac:dyDescent="0.35">
      <c r="B81" t="s">
        <v>111</v>
      </c>
      <c r="C81" t="s">
        <v>112</v>
      </c>
    </row>
    <row r="82" spans="2:22" ht="15.5" x14ac:dyDescent="0.35">
      <c r="C82" t="s">
        <v>113</v>
      </c>
    </row>
    <row r="83" spans="2:22" ht="15.5" x14ac:dyDescent="0.35">
      <c r="C83" t="s">
        <v>20</v>
      </c>
      <c r="D83" s="5">
        <v>296322911925</v>
      </c>
      <c r="E83" s="5">
        <v>341652628346</v>
      </c>
      <c r="F83" s="5">
        <v>337857500167</v>
      </c>
      <c r="G83" s="5">
        <v>233885153837</v>
      </c>
      <c r="I83" s="5">
        <v>337857500167</v>
      </c>
      <c r="J83" s="5">
        <v>269435486055</v>
      </c>
      <c r="K83" s="5">
        <v>298558502813</v>
      </c>
      <c r="L83" s="5">
        <v>352487110358</v>
      </c>
      <c r="M83" s="5">
        <v>323813668062</v>
      </c>
      <c r="N83" s="5">
        <v>397236034419</v>
      </c>
      <c r="O83" s="5">
        <v>411847900805</v>
      </c>
      <c r="P83" s="5">
        <v>473141559720</v>
      </c>
      <c r="Q83" s="5">
        <v>517294780598</v>
      </c>
      <c r="R83" s="5">
        <v>417077987466</v>
      </c>
      <c r="S83" s="5">
        <v>434673736194</v>
      </c>
      <c r="T83" s="5">
        <v>443620515038</v>
      </c>
      <c r="U83" s="5">
        <v>742453783003</v>
      </c>
      <c r="V83" s="5">
        <v>86156940831</v>
      </c>
    </row>
    <row r="84" spans="2:22" ht="15.5" x14ac:dyDescent="0.35">
      <c r="C84" t="s">
        <v>114</v>
      </c>
      <c r="G84" s="5">
        <v>103258941715</v>
      </c>
      <c r="J84" s="5">
        <v>103258941715</v>
      </c>
      <c r="K84" s="5">
        <v>116016796278</v>
      </c>
      <c r="L84" s="5">
        <v>200642375220</v>
      </c>
      <c r="M84" s="5">
        <v>419301666131</v>
      </c>
      <c r="N84" s="5">
        <v>268228515327</v>
      </c>
      <c r="O84" s="5">
        <v>70231918120</v>
      </c>
      <c r="P84" s="5">
        <v>82512441563</v>
      </c>
      <c r="U84" s="5">
        <v>214841125000</v>
      </c>
    </row>
    <row r="85" spans="2:22" ht="15.5" x14ac:dyDescent="0.35">
      <c r="C85" t="s">
        <v>115</v>
      </c>
      <c r="D85" s="5">
        <v>22618489434</v>
      </c>
      <c r="E85" s="5">
        <v>31415385416</v>
      </c>
      <c r="F85" s="5">
        <v>41262750483</v>
      </c>
      <c r="G85" s="5">
        <v>12236117701</v>
      </c>
      <c r="I85" s="5">
        <v>41262750483</v>
      </c>
      <c r="J85" s="5">
        <v>35338445412</v>
      </c>
      <c r="K85" s="5">
        <v>57542460115</v>
      </c>
      <c r="L85" s="5">
        <v>25250638494</v>
      </c>
      <c r="M85" s="5">
        <v>18310227904</v>
      </c>
      <c r="N85" s="5">
        <v>19701697210</v>
      </c>
      <c r="O85" s="5">
        <v>16292193770</v>
      </c>
      <c r="P85" s="5">
        <v>17215131170</v>
      </c>
      <c r="Q85" s="5">
        <v>30843065001</v>
      </c>
      <c r="R85" s="5">
        <v>17049740200</v>
      </c>
      <c r="S85" s="5">
        <v>12066237280</v>
      </c>
      <c r="T85" s="5">
        <v>6773099500</v>
      </c>
      <c r="U85" s="5">
        <v>6703906531</v>
      </c>
      <c r="V85" s="5">
        <v>8639777094</v>
      </c>
    </row>
    <row r="86" spans="2:22" ht="15.5" x14ac:dyDescent="0.35">
      <c r="C86" t="s">
        <v>119</v>
      </c>
      <c r="D86" s="5">
        <v>7406986397</v>
      </c>
      <c r="E86" s="5">
        <v>11391825729</v>
      </c>
      <c r="F86" s="5">
        <v>6234941403</v>
      </c>
      <c r="G86" s="5">
        <v>14529215430</v>
      </c>
      <c r="I86" s="5">
        <v>6234941403</v>
      </c>
      <c r="J86" s="5">
        <v>17570438077</v>
      </c>
      <c r="K86" s="5">
        <v>14436092491</v>
      </c>
      <c r="L86" s="5">
        <v>14137962426</v>
      </c>
      <c r="M86" s="5">
        <v>1909146745</v>
      </c>
      <c r="N86" s="5">
        <v>3603402227</v>
      </c>
      <c r="O86" s="5">
        <v>4522828912</v>
      </c>
      <c r="P86" s="5">
        <v>9661321540</v>
      </c>
      <c r="Q86" s="5">
        <v>3505672975</v>
      </c>
      <c r="R86" s="5">
        <v>33111893890</v>
      </c>
      <c r="S86" s="5">
        <v>14418870175</v>
      </c>
      <c r="T86" s="5">
        <v>11347573980</v>
      </c>
      <c r="U86" s="5">
        <v>1684601192</v>
      </c>
      <c r="V86" s="5">
        <v>500407607</v>
      </c>
    </row>
    <row r="87" spans="2:22" ht="15.5" x14ac:dyDescent="0.35">
      <c r="C87" t="s">
        <v>268</v>
      </c>
      <c r="D87" s="5">
        <v>308149126588</v>
      </c>
      <c r="E87" s="5">
        <v>324728588294</v>
      </c>
      <c r="F87" s="5">
        <v>332192485106</v>
      </c>
      <c r="G87" s="5">
        <v>353159839067</v>
      </c>
      <c r="I87" s="5">
        <v>332192485106</v>
      </c>
      <c r="J87" s="5">
        <v>353427041593</v>
      </c>
      <c r="K87" s="5">
        <v>323837826868</v>
      </c>
      <c r="L87" s="5">
        <v>271963733091</v>
      </c>
      <c r="M87" s="5">
        <v>244375274458</v>
      </c>
      <c r="N87" s="5">
        <v>195314478301</v>
      </c>
      <c r="O87" s="5">
        <v>181935242597</v>
      </c>
      <c r="P87" s="5">
        <v>353157040231</v>
      </c>
      <c r="Q87" s="5">
        <v>390702672015</v>
      </c>
      <c r="R87" s="5">
        <v>431612853227</v>
      </c>
      <c r="S87" s="5">
        <v>436703554298</v>
      </c>
      <c r="T87" s="5">
        <v>489219839168</v>
      </c>
      <c r="U87" s="5">
        <v>445138671136</v>
      </c>
      <c r="V87" s="5">
        <v>165110985627</v>
      </c>
    </row>
    <row r="88" spans="2:22" ht="15.5" x14ac:dyDescent="0.35">
      <c r="C88" t="s">
        <v>92</v>
      </c>
      <c r="D88" s="5">
        <v>-83071531635</v>
      </c>
      <c r="E88" s="5">
        <v>-83071531635</v>
      </c>
      <c r="F88" s="5">
        <v>-83071531635</v>
      </c>
      <c r="G88" s="5">
        <v>-284975700420</v>
      </c>
      <c r="I88" s="5">
        <v>-83071531635</v>
      </c>
      <c r="J88" s="5">
        <v>-284975700420</v>
      </c>
      <c r="K88" s="5">
        <v>-272217845857</v>
      </c>
      <c r="L88" s="5">
        <v>-220198125405</v>
      </c>
      <c r="M88" s="5">
        <v>-28627504817</v>
      </c>
      <c r="N88" s="5">
        <v>-155644541828</v>
      </c>
      <c r="O88" s="5">
        <v>-49820857316</v>
      </c>
      <c r="P88" s="5">
        <v>-51411655103</v>
      </c>
      <c r="Q88" s="5">
        <v>-49820857316</v>
      </c>
      <c r="R88" s="5">
        <v>-49820857316</v>
      </c>
      <c r="S88" s="5">
        <v>-43760893092</v>
      </c>
    </row>
    <row r="89" spans="2:22" ht="15.5" x14ac:dyDescent="0.35">
      <c r="C89" t="s">
        <v>121</v>
      </c>
      <c r="D89" s="5">
        <v>713322879881</v>
      </c>
      <c r="E89" s="5">
        <v>786314957907</v>
      </c>
      <c r="F89" s="5">
        <v>789026485894</v>
      </c>
      <c r="G89" s="5">
        <v>808396837510</v>
      </c>
      <c r="I89" s="5">
        <v>789026485894</v>
      </c>
      <c r="J89" s="5">
        <v>859795186338</v>
      </c>
      <c r="K89" s="5">
        <v>927661299734</v>
      </c>
      <c r="L89" s="5">
        <v>1002259381508</v>
      </c>
      <c r="M89" s="5">
        <v>1098971912221</v>
      </c>
      <c r="N89" s="5">
        <v>953327437749</v>
      </c>
      <c r="O89" s="5">
        <v>831937034323</v>
      </c>
      <c r="P89" s="5">
        <v>1267234842147</v>
      </c>
      <c r="Q89" s="5">
        <v>1302968100469</v>
      </c>
      <c r="R89" s="5">
        <v>1250758278498</v>
      </c>
      <c r="S89" s="5">
        <v>1316699908626</v>
      </c>
      <c r="T89" s="5">
        <v>1439419926955</v>
      </c>
      <c r="U89" s="5">
        <v>1558212714687</v>
      </c>
      <c r="V89" s="5">
        <v>327987199367</v>
      </c>
    </row>
    <row r="90" spans="2:22" ht="15.5" x14ac:dyDescent="0.35">
      <c r="C90" t="s">
        <v>122</v>
      </c>
    </row>
    <row r="91" spans="2:22" ht="15.5" x14ac:dyDescent="0.35">
      <c r="C91" t="s">
        <v>616</v>
      </c>
      <c r="M91" s="5">
        <v>50000000000</v>
      </c>
    </row>
    <row r="92" spans="2:22" ht="15.5" x14ac:dyDescent="0.35">
      <c r="C92" t="s">
        <v>124</v>
      </c>
      <c r="G92" s="5">
        <v>18241079278</v>
      </c>
      <c r="J92" s="5">
        <v>18241079278</v>
      </c>
      <c r="K92" s="5">
        <v>21742779697</v>
      </c>
      <c r="L92" s="5">
        <v>18241079278</v>
      </c>
      <c r="M92" s="5">
        <v>18241079278</v>
      </c>
      <c r="N92" s="5">
        <v>23782347621</v>
      </c>
      <c r="O92" s="5">
        <v>24368600000</v>
      </c>
      <c r="P92" s="5">
        <v>34368600000</v>
      </c>
      <c r="Q92" s="5">
        <v>2500000000</v>
      </c>
      <c r="R92" s="5">
        <v>251559000</v>
      </c>
      <c r="T92" s="5">
        <v>241988611</v>
      </c>
      <c r="U92" s="5">
        <v>520817904</v>
      </c>
      <c r="V92" s="5">
        <v>14386971361</v>
      </c>
    </row>
    <row r="93" spans="2:22" ht="15.5" x14ac:dyDescent="0.35">
      <c r="C93" t="s">
        <v>125</v>
      </c>
      <c r="D93" s="5">
        <v>253432538</v>
      </c>
      <c r="E93" s="5">
        <v>253432538</v>
      </c>
      <c r="F93" s="5">
        <v>253432538</v>
      </c>
      <c r="G93" s="5">
        <v>33713899</v>
      </c>
      <c r="I93" s="5">
        <v>253432538</v>
      </c>
      <c r="J93" s="5">
        <v>33713899</v>
      </c>
      <c r="K93" s="5">
        <v>201941881</v>
      </c>
      <c r="L93" s="5">
        <v>329104309</v>
      </c>
      <c r="M93" s="5">
        <v>1823095326</v>
      </c>
      <c r="N93" s="5">
        <v>10301989517</v>
      </c>
      <c r="O93" s="5">
        <v>13970125866</v>
      </c>
      <c r="P93" s="5">
        <v>12152005365</v>
      </c>
      <c r="Q93" s="5">
        <v>9907704365</v>
      </c>
      <c r="R93" s="5">
        <v>7004850865</v>
      </c>
      <c r="S93" s="5">
        <v>9383458365</v>
      </c>
      <c r="T93" s="5">
        <v>9346724615</v>
      </c>
      <c r="U93" s="5">
        <v>6242248000</v>
      </c>
      <c r="V93" s="5">
        <v>4433235250</v>
      </c>
    </row>
    <row r="94" spans="2:22" ht="15.5" x14ac:dyDescent="0.35">
      <c r="C94" t="s">
        <v>123</v>
      </c>
    </row>
    <row r="95" spans="2:22" ht="15.5" x14ac:dyDescent="0.35">
      <c r="C95" t="s">
        <v>126</v>
      </c>
      <c r="D95" s="5">
        <v>638326201102</v>
      </c>
      <c r="E95" s="5">
        <v>619992969415</v>
      </c>
      <c r="F95" s="5">
        <v>630548625230</v>
      </c>
      <c r="G95" s="5">
        <v>625741112140</v>
      </c>
      <c r="I95" s="5">
        <v>630548625230</v>
      </c>
      <c r="J95" s="5">
        <v>648104631777</v>
      </c>
      <c r="K95" s="5">
        <v>638707800576</v>
      </c>
      <c r="L95" s="5">
        <v>643295174827</v>
      </c>
      <c r="M95" s="5">
        <v>656068995114</v>
      </c>
      <c r="N95" s="5">
        <v>649791168201</v>
      </c>
      <c r="O95" s="5">
        <v>635301490253</v>
      </c>
      <c r="P95" s="5">
        <v>595947250015</v>
      </c>
      <c r="Q95" s="5">
        <v>565997810360</v>
      </c>
      <c r="R95" s="5">
        <v>604781778650</v>
      </c>
      <c r="S95" s="5">
        <v>559368659344</v>
      </c>
      <c r="T95" s="5">
        <v>542436156133</v>
      </c>
      <c r="U95" s="5">
        <v>447841566905</v>
      </c>
      <c r="V95" s="5">
        <v>116807549316</v>
      </c>
    </row>
    <row r="96" spans="2:22" ht="15.5" x14ac:dyDescent="0.35">
      <c r="C96" t="s">
        <v>129</v>
      </c>
      <c r="D96" s="5">
        <v>831729879538</v>
      </c>
      <c r="E96" s="5">
        <v>779077332830</v>
      </c>
      <c r="F96" s="5">
        <v>786755777943</v>
      </c>
      <c r="G96" s="5">
        <v>791786050268</v>
      </c>
      <c r="I96" s="5">
        <v>786755777943</v>
      </c>
      <c r="J96" s="5">
        <v>827909610774</v>
      </c>
      <c r="K96" s="5">
        <v>769466645412</v>
      </c>
      <c r="L96" s="5">
        <v>741101182800</v>
      </c>
      <c r="M96" s="5">
        <v>798236708643</v>
      </c>
      <c r="N96" s="5">
        <v>777269018813</v>
      </c>
      <c r="O96" s="5">
        <v>1013387340427</v>
      </c>
      <c r="P96" s="5">
        <v>670946676314</v>
      </c>
      <c r="Q96" s="5">
        <v>596962531723</v>
      </c>
      <c r="R96" s="5">
        <v>630887654568</v>
      </c>
      <c r="S96" s="5">
        <v>581718964807</v>
      </c>
      <c r="T96" s="5">
        <v>564115503467</v>
      </c>
      <c r="U96" s="5">
        <v>464364735101</v>
      </c>
      <c r="V96" s="5">
        <v>140650558089</v>
      </c>
    </row>
    <row r="97" spans="3:22" ht="15.5" x14ac:dyDescent="0.35">
      <c r="C97" t="s">
        <v>130</v>
      </c>
      <c r="D97" s="5">
        <v>1545052759419</v>
      </c>
      <c r="E97" s="5">
        <v>1565392290737</v>
      </c>
      <c r="F97" s="5">
        <v>1575782263837</v>
      </c>
      <c r="G97" s="5">
        <v>1600182887778</v>
      </c>
      <c r="I97" s="5">
        <v>1575782263837</v>
      </c>
      <c r="J97" s="5">
        <v>1687704797112</v>
      </c>
      <c r="K97" s="5">
        <v>1697127945146</v>
      </c>
      <c r="L97" s="5">
        <v>1743360564308</v>
      </c>
      <c r="M97" s="5">
        <v>1897208620864</v>
      </c>
      <c r="N97" s="5">
        <v>1730596456562</v>
      </c>
      <c r="O97" s="5">
        <v>1845324374750</v>
      </c>
      <c r="P97" s="5">
        <v>1938181518461</v>
      </c>
      <c r="Q97" s="5">
        <v>1899930632192</v>
      </c>
      <c r="R97" s="5">
        <v>1881645933066</v>
      </c>
      <c r="S97" s="5">
        <v>1898418873433</v>
      </c>
      <c r="T97" s="5">
        <v>2003535430422</v>
      </c>
      <c r="U97" s="5">
        <v>2022577449788</v>
      </c>
      <c r="V97" s="5">
        <v>468637757456</v>
      </c>
    </row>
    <row r="98" spans="3:22" ht="15.5" x14ac:dyDescent="0.35">
      <c r="C98" t="s">
        <v>131</v>
      </c>
    </row>
    <row r="99" spans="3:22" ht="15.5" x14ac:dyDescent="0.35">
      <c r="C99" t="s">
        <v>132</v>
      </c>
    </row>
    <row r="100" spans="3:22" ht="15.5" x14ac:dyDescent="0.35">
      <c r="C100" t="s">
        <v>133</v>
      </c>
      <c r="D100" s="5">
        <v>478582090558</v>
      </c>
      <c r="E100" s="5">
        <v>485319100923</v>
      </c>
      <c r="F100" s="5">
        <v>500579248224</v>
      </c>
      <c r="G100" s="5">
        <v>394483243444</v>
      </c>
      <c r="I100" s="5">
        <v>500579248224</v>
      </c>
      <c r="J100" s="5">
        <v>437361847726</v>
      </c>
      <c r="K100" s="5">
        <v>472866120565</v>
      </c>
      <c r="L100" s="5">
        <v>475512380829</v>
      </c>
      <c r="M100" s="5">
        <v>424753994044</v>
      </c>
      <c r="N100" s="5">
        <v>397514035472</v>
      </c>
      <c r="O100" s="5">
        <v>399844207730</v>
      </c>
      <c r="P100" s="5">
        <v>150800434062</v>
      </c>
      <c r="Q100" s="5">
        <v>141923244622</v>
      </c>
      <c r="R100" s="5">
        <v>121582650739</v>
      </c>
      <c r="S100" s="5">
        <v>93848579757</v>
      </c>
      <c r="T100" s="5">
        <v>167393940053</v>
      </c>
      <c r="U100" s="5">
        <v>280420823413</v>
      </c>
      <c r="V100" s="5">
        <v>180905900133</v>
      </c>
    </row>
    <row r="101" spans="3:22" ht="15.5" x14ac:dyDescent="0.35">
      <c r="C101" t="s">
        <v>134</v>
      </c>
      <c r="L101" s="5">
        <v>426798748602</v>
      </c>
      <c r="M101" s="5">
        <v>387564149467</v>
      </c>
      <c r="N101" s="5">
        <v>342256850756</v>
      </c>
      <c r="O101" s="5">
        <v>359094450251</v>
      </c>
      <c r="P101" s="5">
        <v>124235230036</v>
      </c>
      <c r="Q101" s="5">
        <v>122520881037</v>
      </c>
      <c r="R101" s="5">
        <v>93686786821</v>
      </c>
      <c r="S101" s="5">
        <v>43471239819</v>
      </c>
      <c r="T101" s="5">
        <v>130202539121</v>
      </c>
      <c r="U101" s="5">
        <v>223169202536</v>
      </c>
      <c r="V101" s="5">
        <v>135652958345</v>
      </c>
    </row>
    <row r="102" spans="3:22" ht="15.5" x14ac:dyDescent="0.35">
      <c r="C102" t="s">
        <v>117</v>
      </c>
      <c r="D102" s="5">
        <v>3101319184</v>
      </c>
      <c r="E102" s="5">
        <v>5702558437</v>
      </c>
      <c r="F102" s="5">
        <v>11134834422</v>
      </c>
      <c r="G102" s="5">
        <v>2554517575</v>
      </c>
      <c r="I102" s="5">
        <v>11134834422</v>
      </c>
      <c r="J102" s="5">
        <v>4947251642</v>
      </c>
      <c r="K102" s="5">
        <v>1948735000</v>
      </c>
      <c r="L102" s="5">
        <v>2300861738</v>
      </c>
    </row>
    <row r="103" spans="3:22" ht="15.5" x14ac:dyDescent="0.35">
      <c r="C103" t="s">
        <v>116</v>
      </c>
      <c r="D103" s="5">
        <v>43336620094</v>
      </c>
      <c r="E103" s="5">
        <v>29863996907</v>
      </c>
      <c r="F103" s="5">
        <v>20820290176</v>
      </c>
      <c r="G103" s="5">
        <v>20791607630</v>
      </c>
      <c r="I103" s="5">
        <v>20820290176</v>
      </c>
      <c r="J103" s="5">
        <v>9272079811</v>
      </c>
      <c r="K103" s="5">
        <v>6465609832</v>
      </c>
      <c r="L103" s="5">
        <v>5241252228</v>
      </c>
    </row>
    <row r="104" spans="3:22" ht="15.5" x14ac:dyDescent="0.35">
      <c r="C104" t="s">
        <v>272</v>
      </c>
      <c r="D104" s="5">
        <v>389195680796</v>
      </c>
      <c r="E104" s="5">
        <v>390611727118</v>
      </c>
      <c r="F104" s="5">
        <v>407246550538</v>
      </c>
      <c r="G104" s="5">
        <v>337111934141</v>
      </c>
      <c r="I104" s="5">
        <v>407246550538</v>
      </c>
      <c r="J104" s="5">
        <v>381019841118</v>
      </c>
      <c r="K104" s="5">
        <v>421838376957</v>
      </c>
      <c r="L104" s="5">
        <v>426798748602</v>
      </c>
      <c r="M104" s="5">
        <v>387564149467</v>
      </c>
      <c r="N104" s="5">
        <v>342256850756</v>
      </c>
      <c r="O104" s="5">
        <v>359094450251</v>
      </c>
      <c r="P104" s="5">
        <v>124235230036</v>
      </c>
      <c r="Q104" s="5">
        <v>122520881037</v>
      </c>
      <c r="R104" s="5">
        <v>93686786821</v>
      </c>
      <c r="S104" s="5">
        <v>43471239819</v>
      </c>
      <c r="T104" s="5">
        <v>130202539121</v>
      </c>
      <c r="U104" s="5">
        <v>223169202536</v>
      </c>
      <c r="V104" s="5">
        <v>135652958345</v>
      </c>
    </row>
    <row r="105" spans="3:22" ht="15.5" x14ac:dyDescent="0.35">
      <c r="C105" t="s">
        <v>135</v>
      </c>
      <c r="M105" s="5">
        <v>8097892745</v>
      </c>
      <c r="N105" s="5">
        <v>12356223987</v>
      </c>
      <c r="O105" s="5">
        <v>21505532085</v>
      </c>
      <c r="P105" s="5">
        <v>9415870498</v>
      </c>
      <c r="Q105" s="5">
        <v>5144379720</v>
      </c>
      <c r="R105" s="5">
        <v>4860618385</v>
      </c>
      <c r="S105" s="5">
        <v>17531513272</v>
      </c>
      <c r="U105" s="5">
        <v>3894217934</v>
      </c>
    </row>
    <row r="106" spans="3:22" ht="15.5" x14ac:dyDescent="0.35">
      <c r="C106" t="s">
        <v>273</v>
      </c>
      <c r="D106" s="5">
        <v>46437939278</v>
      </c>
      <c r="E106" s="5">
        <v>35566555344</v>
      </c>
      <c r="F106" s="5">
        <v>31955124598</v>
      </c>
      <c r="G106" s="5">
        <v>23346125205</v>
      </c>
      <c r="I106" s="5">
        <v>31955124598</v>
      </c>
      <c r="J106" s="5">
        <v>14219331453</v>
      </c>
      <c r="K106" s="5">
        <v>8414344832</v>
      </c>
      <c r="L106" s="5">
        <v>7542113966</v>
      </c>
      <c r="M106" s="5">
        <v>8097892745</v>
      </c>
      <c r="N106" s="5">
        <v>12356223987</v>
      </c>
      <c r="O106" s="5">
        <v>21505532085</v>
      </c>
      <c r="P106" s="5">
        <v>9415870498</v>
      </c>
      <c r="Q106" s="5">
        <v>5144379720</v>
      </c>
      <c r="R106" s="5">
        <v>4860618385</v>
      </c>
      <c r="S106" s="5">
        <v>17531513272</v>
      </c>
      <c r="U106" s="5">
        <v>3894217934</v>
      </c>
    </row>
    <row r="107" spans="3:22" ht="15.5" x14ac:dyDescent="0.35">
      <c r="C107" t="s">
        <v>137</v>
      </c>
      <c r="D107" s="5">
        <v>8611456289</v>
      </c>
      <c r="E107" s="5">
        <v>14499520372</v>
      </c>
      <c r="F107" s="5">
        <v>9855082056</v>
      </c>
      <c r="G107" s="5">
        <v>7645650942</v>
      </c>
      <c r="I107" s="5">
        <v>9855082056</v>
      </c>
      <c r="J107" s="5">
        <v>2331951547</v>
      </c>
      <c r="K107" s="5">
        <v>8594983976</v>
      </c>
      <c r="L107" s="5">
        <v>12525917061</v>
      </c>
      <c r="M107" s="5">
        <v>6317424718</v>
      </c>
      <c r="N107" s="5">
        <v>7442059885</v>
      </c>
      <c r="O107" s="5">
        <v>2448921179</v>
      </c>
      <c r="P107" s="5">
        <v>2402733227</v>
      </c>
      <c r="Q107" s="5">
        <v>1521483802</v>
      </c>
      <c r="R107" s="5">
        <v>1731540770</v>
      </c>
      <c r="S107" s="5">
        <v>3499875790</v>
      </c>
      <c r="T107" s="5">
        <v>2427239100</v>
      </c>
      <c r="U107" s="5">
        <v>14034051688</v>
      </c>
      <c r="V107" s="5">
        <v>19027880974</v>
      </c>
    </row>
    <row r="108" spans="3:22" ht="15.5" x14ac:dyDescent="0.35">
      <c r="C108" t="s">
        <v>136</v>
      </c>
      <c r="D108" s="5">
        <v>7598787119</v>
      </c>
      <c r="E108" s="5">
        <v>13593938379</v>
      </c>
      <c r="F108" s="5">
        <v>15806511130</v>
      </c>
      <c r="G108" s="5">
        <v>5865698006</v>
      </c>
      <c r="I108" s="5">
        <v>15806511130</v>
      </c>
      <c r="J108" s="5">
        <v>6996906498</v>
      </c>
      <c r="K108" s="5">
        <v>15652752978</v>
      </c>
      <c r="L108" s="5">
        <v>11802218590</v>
      </c>
      <c r="M108" s="5">
        <v>9575078612</v>
      </c>
      <c r="N108" s="5">
        <v>12528618064</v>
      </c>
      <c r="O108" s="5">
        <v>8927262579</v>
      </c>
      <c r="P108" s="5">
        <v>7494519940</v>
      </c>
      <c r="Q108" s="5">
        <v>7493766321</v>
      </c>
      <c r="R108" s="5">
        <v>8126380559</v>
      </c>
      <c r="S108" s="5">
        <v>12061226357</v>
      </c>
      <c r="T108" s="5">
        <v>15584297409</v>
      </c>
      <c r="U108" s="5">
        <v>17703925967</v>
      </c>
      <c r="V108" s="5">
        <v>8800082534</v>
      </c>
    </row>
    <row r="109" spans="3:22" ht="15.5" x14ac:dyDescent="0.35">
      <c r="C109" t="s">
        <v>140</v>
      </c>
    </row>
    <row r="110" spans="3:22" ht="15.5" x14ac:dyDescent="0.35">
      <c r="C110" t="s">
        <v>141</v>
      </c>
      <c r="M110" s="5">
        <v>23250000000</v>
      </c>
      <c r="R110" s="5">
        <v>21000000</v>
      </c>
      <c r="S110" s="5">
        <v>7644318550</v>
      </c>
      <c r="T110" s="5">
        <v>17966791646</v>
      </c>
      <c r="U110" s="5">
        <v>30548886966</v>
      </c>
      <c r="V110" s="5">
        <v>43744235171</v>
      </c>
    </row>
    <row r="111" spans="3:22" ht="15.5" x14ac:dyDescent="0.35">
      <c r="C111" t="s">
        <v>277</v>
      </c>
      <c r="D111" s="5">
        <v>33350113601</v>
      </c>
      <c r="E111" s="5">
        <v>36910709316</v>
      </c>
      <c r="F111" s="5">
        <v>34144874911</v>
      </c>
      <c r="G111" s="5">
        <v>40876648104</v>
      </c>
      <c r="I111" s="5">
        <v>34144874911</v>
      </c>
      <c r="J111" s="5">
        <v>40876648104</v>
      </c>
      <c r="K111" s="5">
        <v>17556315055</v>
      </c>
      <c r="L111" s="5">
        <v>9930351823</v>
      </c>
      <c r="M111" s="5">
        <v>8138490932</v>
      </c>
      <c r="N111" s="5">
        <v>18310568505</v>
      </c>
      <c r="O111" s="5">
        <v>2502088402</v>
      </c>
      <c r="P111" s="5">
        <v>2368261696</v>
      </c>
      <c r="Q111" s="5">
        <v>2451635930</v>
      </c>
      <c r="R111" s="5">
        <v>1051794997</v>
      </c>
      <c r="S111" s="5">
        <v>1075201580</v>
      </c>
      <c r="T111" s="5">
        <v>2652201684</v>
      </c>
    </row>
    <row r="112" spans="3:22" ht="15.5" x14ac:dyDescent="0.35">
      <c r="C112" t="s">
        <v>144</v>
      </c>
      <c r="D112" s="5">
        <v>19267470376</v>
      </c>
      <c r="E112" s="5">
        <v>22529122933</v>
      </c>
      <c r="F112" s="5">
        <v>26596118057</v>
      </c>
      <c r="G112" s="5">
        <v>13183839634</v>
      </c>
      <c r="I112" s="5">
        <v>26596118057</v>
      </c>
      <c r="J112" s="5">
        <v>22217845457</v>
      </c>
      <c r="K112" s="5">
        <v>11715971266</v>
      </c>
      <c r="L112" s="5">
        <v>9725681334</v>
      </c>
      <c r="M112" s="5">
        <v>7951636614</v>
      </c>
      <c r="N112" s="5">
        <v>17402495897</v>
      </c>
      <c r="O112" s="5">
        <v>2317893476</v>
      </c>
      <c r="P112" s="5">
        <v>1585799411</v>
      </c>
      <c r="Q112" s="5">
        <v>1238559660</v>
      </c>
      <c r="R112" s="5">
        <v>8271021046</v>
      </c>
      <c r="S112" s="5">
        <v>11696597452</v>
      </c>
      <c r="T112" s="5">
        <v>13929198173</v>
      </c>
      <c r="U112" s="5">
        <v>12933932042</v>
      </c>
      <c r="V112" s="5">
        <v>11484042464</v>
      </c>
    </row>
    <row r="113" spans="3:22" ht="15.5" x14ac:dyDescent="0.35">
      <c r="C113" t="s">
        <v>145</v>
      </c>
      <c r="D113" s="5">
        <v>85907339052</v>
      </c>
      <c r="E113" s="5">
        <v>89592540694</v>
      </c>
      <c r="F113" s="5">
        <v>84934202014</v>
      </c>
      <c r="G113" s="5">
        <v>86327031947</v>
      </c>
      <c r="I113" s="5">
        <v>84934202014</v>
      </c>
      <c r="J113" s="5">
        <v>82285978221</v>
      </c>
      <c r="K113" s="5">
        <v>51891488488</v>
      </c>
      <c r="L113" s="5">
        <v>38969212472</v>
      </c>
      <c r="M113" s="5">
        <v>71645247964</v>
      </c>
      <c r="N113" s="5">
        <v>80268968169</v>
      </c>
      <c r="O113" s="5">
        <v>65484325206</v>
      </c>
      <c r="P113" s="5">
        <v>51884263504</v>
      </c>
      <c r="Q113" s="5">
        <v>42742828186</v>
      </c>
      <c r="R113" s="5">
        <v>32301698153</v>
      </c>
      <c r="S113" s="5">
        <v>47094810927</v>
      </c>
      <c r="T113" s="5">
        <v>58657939513</v>
      </c>
      <c r="U113" s="5">
        <v>56915117802</v>
      </c>
      <c r="V113" s="5">
        <v>62064545905</v>
      </c>
    </row>
    <row r="114" spans="3:22" ht="15.5" x14ac:dyDescent="0.35">
      <c r="C114" t="s">
        <v>146</v>
      </c>
      <c r="D114" s="5">
        <v>85907339052</v>
      </c>
      <c r="E114" s="5">
        <v>89592540694</v>
      </c>
      <c r="F114" s="5">
        <v>84934202014</v>
      </c>
      <c r="G114" s="5">
        <v>86327031947</v>
      </c>
      <c r="I114" s="5">
        <v>84934202014</v>
      </c>
      <c r="J114" s="5">
        <v>82285978221</v>
      </c>
      <c r="K114" s="5">
        <v>51891488488</v>
      </c>
      <c r="L114" s="5">
        <v>38969212472</v>
      </c>
      <c r="M114" s="5">
        <v>71645247964</v>
      </c>
      <c r="N114" s="5">
        <v>80268968169</v>
      </c>
      <c r="O114" s="5">
        <v>65484325206</v>
      </c>
      <c r="P114" s="5">
        <v>51884263504</v>
      </c>
      <c r="Q114" s="5">
        <v>42742828186</v>
      </c>
      <c r="R114" s="5">
        <v>32301698153</v>
      </c>
      <c r="S114" s="5">
        <v>47094810927</v>
      </c>
      <c r="T114" s="5">
        <v>58657939513</v>
      </c>
      <c r="U114" s="5">
        <v>56915117802</v>
      </c>
      <c r="V114" s="5">
        <v>62064545905</v>
      </c>
    </row>
    <row r="115" spans="3:22" ht="15.5" x14ac:dyDescent="0.35">
      <c r="C115" t="s">
        <v>148</v>
      </c>
      <c r="R115" s="5">
        <v>2414363747</v>
      </c>
      <c r="S115" s="5">
        <v>450002915</v>
      </c>
      <c r="T115" s="5">
        <v>824192936</v>
      </c>
      <c r="U115" s="5">
        <v>251742870</v>
      </c>
    </row>
    <row r="116" spans="3:22" ht="15.5" x14ac:dyDescent="0.35">
      <c r="C116" t="s">
        <v>152</v>
      </c>
      <c r="G116" s="5">
        <v>648485792</v>
      </c>
      <c r="J116" s="5">
        <v>648485792</v>
      </c>
    </row>
    <row r="117" spans="3:22" ht="15.5" x14ac:dyDescent="0.35">
      <c r="C117" t="s">
        <v>150</v>
      </c>
    </row>
    <row r="118" spans="3:22" ht="15.5" x14ac:dyDescent="0.35">
      <c r="C118" t="s">
        <v>151</v>
      </c>
      <c r="D118" s="5">
        <v>33350113601</v>
      </c>
      <c r="E118" s="5">
        <v>36910709316</v>
      </c>
      <c r="F118" s="5">
        <v>34144874911</v>
      </c>
      <c r="G118" s="5">
        <v>40876648104</v>
      </c>
      <c r="I118" s="5">
        <v>34144874911</v>
      </c>
      <c r="J118" s="5">
        <v>40876648104</v>
      </c>
      <c r="K118" s="5">
        <v>17556315055</v>
      </c>
      <c r="L118" s="5">
        <v>9930351823</v>
      </c>
      <c r="M118" s="5">
        <v>31388490932</v>
      </c>
      <c r="N118" s="5">
        <v>18310568505</v>
      </c>
      <c r="O118" s="5">
        <v>2502088402</v>
      </c>
      <c r="P118" s="5">
        <v>2368261696</v>
      </c>
      <c r="Q118" s="5">
        <v>2451635930</v>
      </c>
      <c r="R118" s="5">
        <v>1072794997</v>
      </c>
      <c r="S118" s="5">
        <v>8719520130</v>
      </c>
      <c r="T118" s="5">
        <v>20618993330</v>
      </c>
      <c r="U118" s="5">
        <v>30548886966</v>
      </c>
      <c r="V118" s="5">
        <v>43744235171</v>
      </c>
    </row>
    <row r="119" spans="3:22" ht="15.5" x14ac:dyDescent="0.35">
      <c r="C119" t="s">
        <v>154</v>
      </c>
      <c r="D119" s="5">
        <v>564489429610</v>
      </c>
      <c r="E119" s="5">
        <v>574911641617</v>
      </c>
      <c r="F119" s="5">
        <v>585513450238</v>
      </c>
      <c r="G119" s="5">
        <v>480810275391</v>
      </c>
      <c r="I119" s="5">
        <v>585513450238</v>
      </c>
      <c r="J119" s="5">
        <v>519647825947</v>
      </c>
      <c r="K119" s="5">
        <v>524757609053</v>
      </c>
      <c r="L119" s="5">
        <v>514481593301</v>
      </c>
      <c r="M119" s="5">
        <v>496399242008</v>
      </c>
      <c r="N119" s="5">
        <v>477783003641</v>
      </c>
      <c r="O119" s="5">
        <v>465328532936</v>
      </c>
      <c r="P119" s="5">
        <v>202684697566</v>
      </c>
      <c r="Q119" s="5">
        <v>184666072808</v>
      </c>
      <c r="R119" s="5">
        <v>153884348892</v>
      </c>
      <c r="S119" s="5">
        <v>140943390684</v>
      </c>
      <c r="T119" s="5">
        <v>226051879566</v>
      </c>
      <c r="U119" s="5">
        <v>337335941215</v>
      </c>
      <c r="V119" s="5">
        <v>242970446038</v>
      </c>
    </row>
    <row r="120" spans="3:22" ht="15.5" x14ac:dyDescent="0.35">
      <c r="C120" t="s">
        <v>155</v>
      </c>
    </row>
    <row r="121" spans="3:22" ht="15.5" x14ac:dyDescent="0.35">
      <c r="C121" t="s">
        <v>156</v>
      </c>
      <c r="D121" s="5">
        <v>133433300000</v>
      </c>
      <c r="E121" s="5">
        <v>133433300000</v>
      </c>
      <c r="F121" s="5">
        <v>133433300000</v>
      </c>
      <c r="G121" s="5">
        <v>133433300000</v>
      </c>
      <c r="I121" s="5">
        <v>133433300000</v>
      </c>
      <c r="J121" s="5">
        <v>133433300000</v>
      </c>
      <c r="K121" s="5">
        <v>133433300000</v>
      </c>
      <c r="L121" s="5">
        <v>133433300000</v>
      </c>
      <c r="M121" s="5">
        <v>133433300000</v>
      </c>
      <c r="N121" s="5">
        <v>133433300000</v>
      </c>
      <c r="O121" s="5">
        <v>133433300000</v>
      </c>
      <c r="P121" s="5">
        <v>133433300000</v>
      </c>
      <c r="Q121" s="5">
        <v>133433300000</v>
      </c>
      <c r="R121" s="5">
        <v>133433300000</v>
      </c>
      <c r="S121" s="5">
        <v>133433300000</v>
      </c>
      <c r="T121" s="5">
        <v>133433300000</v>
      </c>
      <c r="U121" s="5">
        <v>133433300000</v>
      </c>
      <c r="V121" s="5">
        <v>100000000000</v>
      </c>
    </row>
    <row r="122" spans="3:22" ht="15.5" x14ac:dyDescent="0.35">
      <c r="C122" t="s">
        <v>157</v>
      </c>
      <c r="D122" s="5">
        <v>1212122727148</v>
      </c>
      <c r="E122" s="5">
        <v>1212122727148</v>
      </c>
      <c r="F122" s="5">
        <v>1212122727148</v>
      </c>
      <c r="G122" s="5">
        <v>1212122727148</v>
      </c>
      <c r="I122" s="5">
        <v>1212122727148</v>
      </c>
      <c r="J122" s="5">
        <v>1212122727148</v>
      </c>
      <c r="K122" s="5">
        <v>1212122727148</v>
      </c>
      <c r="L122" s="5">
        <v>1223693710389</v>
      </c>
      <c r="M122" s="5">
        <v>1223693710389</v>
      </c>
      <c r="N122" s="5">
        <v>1223693710389</v>
      </c>
      <c r="O122" s="5">
        <v>1223693710389</v>
      </c>
      <c r="P122" s="5">
        <v>1223693710389</v>
      </c>
      <c r="Q122" s="5">
        <v>1223693710389</v>
      </c>
      <c r="R122" s="5">
        <v>1223693710389</v>
      </c>
      <c r="S122" s="5">
        <v>1219361729183</v>
      </c>
      <c r="T122" s="5">
        <v>1219361729183</v>
      </c>
      <c r="U122" s="5">
        <v>1219361729183</v>
      </c>
    </row>
    <row r="123" spans="3:22" ht="15.5" x14ac:dyDescent="0.35">
      <c r="C123" t="s">
        <v>158</v>
      </c>
      <c r="D123" s="5">
        <v>-281992101094</v>
      </c>
      <c r="E123" s="5">
        <v>-272074788224</v>
      </c>
      <c r="F123" s="5">
        <v>-272269876490</v>
      </c>
      <c r="G123" s="5">
        <v>58742510276</v>
      </c>
      <c r="I123" s="5">
        <v>-272269876490</v>
      </c>
      <c r="J123" s="5">
        <v>107406145453</v>
      </c>
      <c r="K123" s="5">
        <v>98956878660</v>
      </c>
      <c r="L123" s="5">
        <v>91860475493</v>
      </c>
      <c r="M123" s="5">
        <v>72001656297</v>
      </c>
      <c r="N123" s="5">
        <v>51001987460</v>
      </c>
      <c r="O123" s="5">
        <v>72363471689</v>
      </c>
      <c r="P123" s="5">
        <v>429452462344</v>
      </c>
      <c r="Q123" s="5">
        <v>407624730953</v>
      </c>
      <c r="R123" s="5">
        <v>420119274515</v>
      </c>
      <c r="S123" s="5">
        <v>448204300952</v>
      </c>
      <c r="T123" s="5">
        <v>424443924574</v>
      </c>
      <c r="U123" s="5">
        <v>332194136974</v>
      </c>
      <c r="V123" s="5">
        <v>125413906667</v>
      </c>
    </row>
    <row r="124" spans="3:22" ht="15.5" x14ac:dyDescent="0.35">
      <c r="C124" t="s">
        <v>161</v>
      </c>
      <c r="D124" s="5">
        <v>-281992101094</v>
      </c>
      <c r="E124" s="5">
        <v>-272074788224</v>
      </c>
      <c r="F124" s="5">
        <v>-272269876490</v>
      </c>
      <c r="G124" s="5">
        <v>58742510276</v>
      </c>
      <c r="I124" s="5">
        <v>-272269876490</v>
      </c>
      <c r="J124" s="5">
        <v>107406145453</v>
      </c>
      <c r="K124" s="5">
        <v>98956878660</v>
      </c>
      <c r="L124" s="5">
        <v>91860475493</v>
      </c>
      <c r="M124" s="5">
        <v>72001656297</v>
      </c>
      <c r="N124" s="5">
        <v>51001987460</v>
      </c>
      <c r="O124" s="5">
        <v>72363471689</v>
      </c>
      <c r="P124" s="5">
        <v>429452462344</v>
      </c>
      <c r="Q124" s="5">
        <v>407624730953</v>
      </c>
      <c r="R124" s="5">
        <v>420119274515</v>
      </c>
      <c r="S124" s="5">
        <v>448204300952</v>
      </c>
      <c r="T124" s="5">
        <v>424443924574</v>
      </c>
      <c r="U124" s="5">
        <v>332194136974</v>
      </c>
      <c r="V124" s="5">
        <v>125413906667</v>
      </c>
    </row>
    <row r="125" spans="3:22" ht="15.5" x14ac:dyDescent="0.35">
      <c r="C125" t="s">
        <v>162</v>
      </c>
      <c r="D125" s="5">
        <v>70935390</v>
      </c>
      <c r="E125" s="5">
        <v>70941831</v>
      </c>
      <c r="F125" s="5">
        <v>54194576</v>
      </c>
      <c r="G125" s="5">
        <v>49775383</v>
      </c>
      <c r="I125" s="5">
        <v>54194576</v>
      </c>
      <c r="J125" s="5">
        <v>70498984</v>
      </c>
      <c r="K125" s="5">
        <v>75276142</v>
      </c>
      <c r="L125" s="5">
        <v>89610530</v>
      </c>
      <c r="M125" s="5">
        <v>308216987</v>
      </c>
      <c r="N125" s="5">
        <v>328996900</v>
      </c>
      <c r="O125" s="5">
        <v>326217052</v>
      </c>
      <c r="P125" s="5">
        <v>329003265</v>
      </c>
      <c r="Q125" s="5">
        <v>333675358</v>
      </c>
      <c r="R125" s="5">
        <v>336156586</v>
      </c>
      <c r="S125" s="5">
        <v>237045706</v>
      </c>
      <c r="T125" s="5">
        <v>244597099</v>
      </c>
      <c r="U125" s="5">
        <v>252342416</v>
      </c>
      <c r="V125" s="5">
        <v>253404751</v>
      </c>
    </row>
    <row r="126" spans="3:22" ht="15.5" x14ac:dyDescent="0.35">
      <c r="C126" t="s">
        <v>10</v>
      </c>
      <c r="D126" s="5">
        <v>980563329809</v>
      </c>
      <c r="E126" s="5">
        <v>990480649120</v>
      </c>
      <c r="F126" s="5">
        <v>990268813599</v>
      </c>
      <c r="G126" s="5">
        <v>1119372612387</v>
      </c>
      <c r="I126" s="5">
        <v>990268813599</v>
      </c>
      <c r="J126" s="5">
        <v>1168056971165</v>
      </c>
      <c r="K126" s="5">
        <v>1172370336093</v>
      </c>
      <c r="L126" s="5">
        <v>1228878971007</v>
      </c>
      <c r="M126" s="5">
        <v>1400809378856</v>
      </c>
      <c r="N126" s="5">
        <v>1252813452921</v>
      </c>
      <c r="O126" s="5">
        <v>1379995841814</v>
      </c>
      <c r="P126" s="5">
        <v>1735496820895</v>
      </c>
      <c r="Q126" s="5">
        <v>1715264559384</v>
      </c>
      <c r="R126" s="5">
        <v>1727761584174</v>
      </c>
      <c r="S126" s="5">
        <v>1757475482749</v>
      </c>
      <c r="T126" s="5">
        <v>1777483550856</v>
      </c>
      <c r="U126" s="5">
        <v>1685241508573</v>
      </c>
      <c r="V126" s="5">
        <v>225667311418</v>
      </c>
    </row>
    <row r="127" spans="3:22" ht="15.5" x14ac:dyDescent="0.35">
      <c r="C127" t="s">
        <v>163</v>
      </c>
      <c r="D127" s="5">
        <v>1545052759419</v>
      </c>
      <c r="E127" s="5">
        <v>1565392290737</v>
      </c>
      <c r="F127" s="5">
        <v>1575782263837</v>
      </c>
      <c r="G127" s="5">
        <v>1600182887778</v>
      </c>
      <c r="I127" s="5">
        <v>1575782263837</v>
      </c>
      <c r="J127" s="5">
        <v>1687704797112</v>
      </c>
      <c r="K127" s="5">
        <v>1697127945146</v>
      </c>
      <c r="L127" s="5">
        <v>1743360564308</v>
      </c>
      <c r="M127" s="5">
        <v>1897208620864</v>
      </c>
      <c r="N127" s="5">
        <v>1730596456562</v>
      </c>
      <c r="O127" s="5">
        <v>1845324374750</v>
      </c>
      <c r="P127" s="5">
        <v>1938181518461</v>
      </c>
      <c r="Q127" s="5">
        <v>1899930632192</v>
      </c>
      <c r="R127" s="5">
        <v>1881645933066</v>
      </c>
      <c r="S127" s="5">
        <v>1898418873433</v>
      </c>
      <c r="T127" s="5">
        <v>2003535430422</v>
      </c>
      <c r="U127" s="5">
        <v>2022577449788</v>
      </c>
      <c r="V127" s="5">
        <v>468637757456</v>
      </c>
    </row>
    <row r="128" spans="3:22" ht="15.5" x14ac:dyDescent="0.35">
      <c r="C128" t="s">
        <v>164</v>
      </c>
      <c r="D128" s="5">
        <v>1334333000</v>
      </c>
      <c r="E128" s="5">
        <v>1334333000</v>
      </c>
      <c r="F128" s="5">
        <v>1334333000</v>
      </c>
      <c r="G128" s="5">
        <v>1334333000</v>
      </c>
      <c r="I128" s="5">
        <v>1334333000</v>
      </c>
      <c r="J128" s="5">
        <v>1334333000</v>
      </c>
      <c r="K128" s="5">
        <v>1334333000</v>
      </c>
      <c r="L128" s="5">
        <v>1334333000</v>
      </c>
      <c r="M128" s="5">
        <v>1334333000</v>
      </c>
      <c r="N128" s="5">
        <v>1334333000</v>
      </c>
      <c r="O128" s="5">
        <v>1334333000</v>
      </c>
      <c r="P128" s="5">
        <v>1334333000</v>
      </c>
      <c r="Q128" s="5">
        <v>1334333000</v>
      </c>
      <c r="R128" s="5">
        <v>1334333000</v>
      </c>
      <c r="S128" s="5">
        <v>1334333000</v>
      </c>
      <c r="T128" s="5">
        <v>1334333000</v>
      </c>
      <c r="U128" s="5">
        <v>1333333000</v>
      </c>
      <c r="V128" s="5">
        <v>1000000000</v>
      </c>
    </row>
    <row r="130" spans="2:22" ht="15.5" x14ac:dyDescent="0.35">
      <c r="B130" t="s">
        <v>165</v>
      </c>
      <c r="C130" t="s">
        <v>166</v>
      </c>
      <c r="D130" s="5">
        <v>15279289910</v>
      </c>
      <c r="E130" s="5">
        <v>12122363953</v>
      </c>
      <c r="F130" s="5">
        <v>18989962735</v>
      </c>
      <c r="G130" s="5">
        <v>9487055285</v>
      </c>
      <c r="I130" s="5">
        <v>2090458769</v>
      </c>
      <c r="J130" s="5">
        <v>58736834096</v>
      </c>
      <c r="K130" s="5">
        <v>-42594311559</v>
      </c>
      <c r="L130" s="5">
        <v>29185826282</v>
      </c>
      <c r="M130" s="5">
        <v>14012377604</v>
      </c>
      <c r="N130" s="5">
        <v>-262511016</v>
      </c>
      <c r="O130" s="5">
        <v>123814829509</v>
      </c>
      <c r="P130" s="5">
        <v>90562014042</v>
      </c>
      <c r="Q130" s="5">
        <v>94274606925</v>
      </c>
      <c r="R130" s="5">
        <v>116375417090</v>
      </c>
      <c r="S130" s="5">
        <v>42323201764</v>
      </c>
      <c r="T130" s="5">
        <v>-6915784226</v>
      </c>
      <c r="U130" s="5">
        <v>-85533776996</v>
      </c>
      <c r="V130" s="5">
        <v>51068058036</v>
      </c>
    </row>
    <row r="131" spans="2:22" ht="15.5" x14ac:dyDescent="0.35">
      <c r="C131" t="s">
        <v>279</v>
      </c>
      <c r="D131" s="5">
        <v>555410542728</v>
      </c>
      <c r="E131" s="5">
        <v>604890414974</v>
      </c>
      <c r="F131" s="5">
        <v>530502770208</v>
      </c>
      <c r="G131" s="5">
        <v>534213800608</v>
      </c>
      <c r="I131" s="5">
        <v>2192345807386</v>
      </c>
      <c r="J131" s="5">
        <v>2453115567229</v>
      </c>
      <c r="K131" s="5">
        <v>2527694212818</v>
      </c>
      <c r="L131" s="5">
        <v>2161968591730</v>
      </c>
      <c r="M131" s="5">
        <v>1795893307945</v>
      </c>
      <c r="N131" s="5">
        <v>1621528215526</v>
      </c>
      <c r="O131" s="5">
        <v>2080361181503</v>
      </c>
      <c r="P131" s="5">
        <v>2016836440263</v>
      </c>
      <c r="Q131" s="5">
        <v>1804677885109</v>
      </c>
      <c r="R131" s="5">
        <v>1654866080892</v>
      </c>
      <c r="S131" s="5">
        <v>1775309157357</v>
      </c>
      <c r="T131" s="5">
        <v>2269788286308</v>
      </c>
      <c r="U131" s="5">
        <v>2060471193216</v>
      </c>
      <c r="V131" s="5">
        <v>1422163597416</v>
      </c>
    </row>
    <row r="132" spans="2:22" ht="15.5" x14ac:dyDescent="0.35">
      <c r="C132" t="s">
        <v>280</v>
      </c>
      <c r="D132" s="5">
        <v>-446782915435</v>
      </c>
      <c r="E132" s="5">
        <v>-505496087129</v>
      </c>
      <c r="F132" s="5">
        <v>-212892169617</v>
      </c>
      <c r="G132" s="5">
        <v>-650870933642</v>
      </c>
      <c r="I132" s="5">
        <v>-1869777008245</v>
      </c>
      <c r="J132" s="5">
        <v>-2077779103129</v>
      </c>
      <c r="K132" s="5">
        <v>-2157015786262</v>
      </c>
      <c r="L132" s="5">
        <v>-1825737112602</v>
      </c>
      <c r="M132" s="5">
        <v>-1521777748482</v>
      </c>
      <c r="N132" s="5">
        <v>-1388352520525</v>
      </c>
      <c r="O132" s="5">
        <v>-1621139075717</v>
      </c>
      <c r="P132" s="5">
        <v>-1678998875909</v>
      </c>
      <c r="Q132" s="5">
        <v>-1479222471934</v>
      </c>
      <c r="R132" s="5">
        <v>-1360649583394</v>
      </c>
      <c r="S132" s="5">
        <v>-1468036257919</v>
      </c>
      <c r="T132" s="5">
        <v>-1989052096940</v>
      </c>
      <c r="U132" s="5">
        <v>-1941488559144</v>
      </c>
      <c r="V132" s="5">
        <v>-1257306424907</v>
      </c>
    </row>
    <row r="133" spans="2:22" ht="15.5" x14ac:dyDescent="0.35">
      <c r="C133" t="s">
        <v>170</v>
      </c>
    </row>
    <row r="134" spans="2:22" ht="15.5" x14ac:dyDescent="0.35">
      <c r="C134" t="s">
        <v>169</v>
      </c>
      <c r="D134" s="5">
        <v>-90190213757</v>
      </c>
      <c r="E134" s="5">
        <v>-99728758756</v>
      </c>
      <c r="F134" s="5">
        <v>-294802457806</v>
      </c>
      <c r="G134" s="5">
        <v>132759113974</v>
      </c>
      <c r="I134" s="5">
        <v>-316755973304</v>
      </c>
      <c r="J134" s="5">
        <v>-312622431095</v>
      </c>
      <c r="K134" s="5">
        <v>-420671950428</v>
      </c>
      <c r="L134" s="5">
        <v>-312083213288</v>
      </c>
      <c r="M134" s="5">
        <v>-271578892393</v>
      </c>
      <c r="N134" s="5">
        <v>-258014516221</v>
      </c>
      <c r="O134" s="5">
        <v>-355728475975</v>
      </c>
      <c r="P134" s="5">
        <v>-281160563522</v>
      </c>
      <c r="Q134" s="5">
        <v>-245358179735</v>
      </c>
      <c r="R134" s="5">
        <v>-166014493449</v>
      </c>
      <c r="S134" s="5">
        <v>-247505706520</v>
      </c>
      <c r="T134" s="5">
        <v>-264406702768</v>
      </c>
      <c r="U134" s="5">
        <v>-173242426855</v>
      </c>
      <c r="V134" s="5">
        <v>-107279407519</v>
      </c>
    </row>
    <row r="135" spans="2:22" ht="15.5" x14ac:dyDescent="0.35">
      <c r="C135" t="s">
        <v>282</v>
      </c>
      <c r="D135" s="5">
        <v>2572469663</v>
      </c>
      <c r="E135" s="5">
        <v>2085163415</v>
      </c>
      <c r="F135" s="5">
        <v>5382162501</v>
      </c>
      <c r="G135" s="5">
        <v>258120641</v>
      </c>
      <c r="I135" s="5">
        <v>7252810032</v>
      </c>
      <c r="J135" s="5">
        <v>12292767398</v>
      </c>
      <c r="K135" s="5">
        <v>10275023423</v>
      </c>
      <c r="L135" s="5">
        <v>6435337836</v>
      </c>
      <c r="M135" s="5">
        <v>14069969492</v>
      </c>
      <c r="N135" s="5">
        <v>19582868183</v>
      </c>
      <c r="O135" s="5">
        <v>23303686055</v>
      </c>
      <c r="P135" s="5">
        <v>31631744668</v>
      </c>
      <c r="Q135" s="5">
        <v>21626660883</v>
      </c>
    </row>
    <row r="136" spans="2:22" ht="15.5" x14ac:dyDescent="0.35">
      <c r="C136" t="s">
        <v>651</v>
      </c>
      <c r="D136" s="5">
        <v>-10371631449</v>
      </c>
      <c r="E136" s="5">
        <v>10371631449</v>
      </c>
      <c r="F136" s="5">
        <v>-12181735396</v>
      </c>
      <c r="I136" s="5">
        <v>-12181735396</v>
      </c>
      <c r="J136" s="5">
        <v>-13986886178</v>
      </c>
      <c r="R136" s="5">
        <v>-5557687757</v>
      </c>
      <c r="S136" s="5">
        <v>-12185847250</v>
      </c>
      <c r="T136" s="5">
        <v>-23245270826</v>
      </c>
      <c r="U136" s="5">
        <v>-31273984213</v>
      </c>
      <c r="V136" s="5">
        <v>-6509706954</v>
      </c>
    </row>
    <row r="137" spans="2:22" ht="15.5" x14ac:dyDescent="0.35">
      <c r="C137" t="s">
        <v>553</v>
      </c>
      <c r="D137" s="5">
        <v>-7150768192</v>
      </c>
      <c r="F137" s="5">
        <v>2808190237</v>
      </c>
      <c r="G137" s="5">
        <v>-4753396385</v>
      </c>
      <c r="I137" s="5">
        <v>-8717213033</v>
      </c>
      <c r="J137" s="5">
        <v>-10680681668</v>
      </c>
      <c r="K137" s="5">
        <v>-10355979853</v>
      </c>
      <c r="L137" s="5">
        <v>-6215899735</v>
      </c>
      <c r="M137" s="5">
        <v>-10897759210</v>
      </c>
      <c r="N137" s="5">
        <v>-3719607968</v>
      </c>
      <c r="O137" s="5">
        <v>-8565632467</v>
      </c>
      <c r="P137" s="5">
        <v>-7963434095</v>
      </c>
      <c r="Q137" s="5">
        <v>-7449287398</v>
      </c>
      <c r="R137" s="5">
        <v>-6268899202</v>
      </c>
      <c r="S137" s="5">
        <v>-5258143904</v>
      </c>
    </row>
    <row r="138" spans="2:22" ht="15.5" x14ac:dyDescent="0.35">
      <c r="C138" t="s">
        <v>283</v>
      </c>
      <c r="D138" s="5">
        <v>924498976</v>
      </c>
      <c r="E138" s="5">
        <v>-924498976</v>
      </c>
      <c r="M138" s="5">
        <v>-167555555</v>
      </c>
      <c r="N138" s="5">
        <v>-403671232</v>
      </c>
      <c r="O138" s="5">
        <v>-424900572</v>
      </c>
      <c r="P138" s="5">
        <v>-294113913</v>
      </c>
      <c r="Q138" s="5">
        <v>-626722676</v>
      </c>
      <c r="R138" s="5">
        <v>-1757952897</v>
      </c>
      <c r="S138" s="5">
        <v>-3193930773</v>
      </c>
      <c r="T138" s="5">
        <v>-4590111244</v>
      </c>
      <c r="U138" s="5">
        <v>-8503636147</v>
      </c>
      <c r="V138" s="5">
        <v>-2195479642</v>
      </c>
    </row>
    <row r="139" spans="2:22" ht="15.5" x14ac:dyDescent="0.35">
      <c r="C139" t="s">
        <v>652</v>
      </c>
    </row>
    <row r="140" spans="2:22" ht="15.5" x14ac:dyDescent="0.35">
      <c r="C140" t="s">
        <v>413</v>
      </c>
      <c r="D140" s="5">
        <v>13697671134</v>
      </c>
      <c r="F140" s="5">
        <v>224947933</v>
      </c>
      <c r="I140" s="5">
        <v>13465319738</v>
      </c>
      <c r="J140" s="5">
        <v>10918870896</v>
      </c>
      <c r="K140" s="5">
        <v>8641709266</v>
      </c>
      <c r="L140" s="5">
        <v>7616636443</v>
      </c>
      <c r="M140" s="5">
        <v>8303500252</v>
      </c>
      <c r="N140" s="5">
        <v>8713049989</v>
      </c>
      <c r="O140" s="5">
        <v>5583146110</v>
      </c>
      <c r="P140" s="5">
        <v>10216702637</v>
      </c>
    </row>
    <row r="141" spans="2:22" ht="15.5" x14ac:dyDescent="0.35">
      <c r="C141" t="s">
        <v>653</v>
      </c>
    </row>
    <row r="142" spans="2:22" ht="15.5" x14ac:dyDescent="0.35">
      <c r="C142" t="s">
        <v>179</v>
      </c>
      <c r="D142" s="5">
        <v>-5897749296</v>
      </c>
      <c r="E142" s="5">
        <v>-3998821175</v>
      </c>
      <c r="F142" s="5">
        <v>-12399541545</v>
      </c>
      <c r="G142" s="5">
        <v>-5419511764</v>
      </c>
      <c r="I142" s="5">
        <v>-25925195556</v>
      </c>
      <c r="J142" s="5">
        <v>-16749809296</v>
      </c>
      <c r="K142" s="5">
        <v>-17168754210</v>
      </c>
      <c r="L142" s="5">
        <v>-35030922095</v>
      </c>
      <c r="M142" s="5">
        <v>15369344504</v>
      </c>
      <c r="N142" s="5">
        <v>256291054424</v>
      </c>
      <c r="O142" s="5">
        <v>7328104768</v>
      </c>
      <c r="P142" s="5">
        <v>-34491677246</v>
      </c>
      <c r="Q142" s="5">
        <v>-17329471841</v>
      </c>
      <c r="R142" s="5">
        <v>-26256397780</v>
      </c>
      <c r="S142" s="5">
        <v>-74668636181</v>
      </c>
      <c r="T142" s="5">
        <v>-50451559432</v>
      </c>
      <c r="U142" s="5">
        <v>1232797677280</v>
      </c>
      <c r="V142" s="5">
        <v>77196187029</v>
      </c>
    </row>
    <row r="143" spans="2:22" ht="15.5" x14ac:dyDescent="0.35">
      <c r="C143" t="s">
        <v>180</v>
      </c>
      <c r="D143" s="5">
        <v>-54711257035</v>
      </c>
      <c r="E143" s="5">
        <v>-4328414599</v>
      </c>
      <c r="F143" s="5">
        <v>93927459831</v>
      </c>
      <c r="G143" s="5">
        <v>-2769375877</v>
      </c>
      <c r="I143" s="5">
        <v>88802285590</v>
      </c>
      <c r="J143" s="5">
        <v>-75266543365</v>
      </c>
      <c r="K143" s="5">
        <v>5834458224</v>
      </c>
      <c r="L143" s="5">
        <v>34518538109</v>
      </c>
      <c r="M143" s="5">
        <v>-102804088465</v>
      </c>
      <c r="N143" s="5">
        <v>-270640409794</v>
      </c>
      <c r="O143" s="5">
        <v>135563406808</v>
      </c>
      <c r="P143" s="5">
        <v>-100223557674</v>
      </c>
      <c r="Q143" s="5">
        <v>23271658048</v>
      </c>
      <c r="R143" s="5">
        <v>-107714768038</v>
      </c>
      <c r="S143" s="5">
        <v>23398655573</v>
      </c>
      <c r="T143" s="5">
        <v>-241465924307</v>
      </c>
      <c r="U143" s="5">
        <v>-490967058112</v>
      </c>
      <c r="V143" s="5">
        <v>-136395172984</v>
      </c>
    </row>
    <row r="144" spans="2:22" ht="15.5" x14ac:dyDescent="0.35">
      <c r="C144" t="s">
        <v>654</v>
      </c>
      <c r="N144" s="5">
        <v>310000000000</v>
      </c>
    </row>
    <row r="145" spans="3:22" ht="15.5" x14ac:dyDescent="0.35">
      <c r="C145" t="s">
        <v>655</v>
      </c>
      <c r="L145" s="5">
        <v>30000000000</v>
      </c>
    </row>
    <row r="146" spans="3:22" ht="15.5" x14ac:dyDescent="0.35">
      <c r="C146" t="s">
        <v>656</v>
      </c>
      <c r="D146" s="5">
        <v>-24907000000</v>
      </c>
      <c r="F146" s="5">
        <v>-4000000000</v>
      </c>
    </row>
    <row r="147" spans="3:22" ht="15.5" x14ac:dyDescent="0.35">
      <c r="C147" t="s">
        <v>188</v>
      </c>
      <c r="J147" s="5">
        <v>516113600</v>
      </c>
      <c r="K147" s="5">
        <v>102056000</v>
      </c>
      <c r="L147" s="5">
        <v>25200000</v>
      </c>
      <c r="M147" s="5">
        <v>59900000</v>
      </c>
      <c r="N147" s="5">
        <v>21405000</v>
      </c>
      <c r="O147" s="5">
        <v>45850000</v>
      </c>
      <c r="P147" s="5">
        <v>275370000</v>
      </c>
      <c r="Q147" s="5">
        <v>279480000</v>
      </c>
      <c r="R147" s="5">
        <v>1880342154</v>
      </c>
      <c r="S147" s="5">
        <v>2864653189</v>
      </c>
      <c r="T147" s="5">
        <v>1064420642</v>
      </c>
      <c r="U147" s="5">
        <v>523850791</v>
      </c>
      <c r="V147" s="5">
        <v>1071981375</v>
      </c>
    </row>
    <row r="148" spans="3:22" ht="15.5" x14ac:dyDescent="0.35">
      <c r="C148" t="s">
        <v>657</v>
      </c>
      <c r="F148" s="5">
        <v>-13695147655</v>
      </c>
      <c r="I148" s="5">
        <v>-13695147655</v>
      </c>
      <c r="J148" s="5">
        <v>-21335622945</v>
      </c>
    </row>
    <row r="149" spans="3:22" ht="15.5" x14ac:dyDescent="0.35">
      <c r="C149" t="s">
        <v>182</v>
      </c>
      <c r="D149" s="5">
        <v>-12556157035</v>
      </c>
      <c r="E149" s="5">
        <v>-4328414599</v>
      </c>
      <c r="F149" s="5">
        <v>-11502442514</v>
      </c>
      <c r="G149" s="5">
        <v>-2769375877</v>
      </c>
      <c r="I149" s="5">
        <v>-20627616755</v>
      </c>
      <c r="J149" s="5">
        <v>-46447034020</v>
      </c>
      <c r="K149" s="5">
        <v>-29091002776</v>
      </c>
      <c r="L149" s="5">
        <v>-23306661891</v>
      </c>
      <c r="M149" s="5">
        <v>-28076488465</v>
      </c>
      <c r="N149" s="5">
        <v>-40481164794</v>
      </c>
      <c r="O149" s="5">
        <v>-31792710648</v>
      </c>
      <c r="P149" s="5">
        <v>-12023664988</v>
      </c>
      <c r="Q149" s="5">
        <v>-9087345139</v>
      </c>
      <c r="R149" s="5">
        <v>-109595110192</v>
      </c>
      <c r="S149" s="5">
        <v>-67448956415</v>
      </c>
      <c r="T149" s="5">
        <v>-116245766205</v>
      </c>
      <c r="U149" s="5">
        <v>-352412154243</v>
      </c>
      <c r="V149" s="5">
        <v>-77984320368</v>
      </c>
    </row>
    <row r="150" spans="3:22" ht="15.5" x14ac:dyDescent="0.35">
      <c r="C150" t="s">
        <v>658</v>
      </c>
    </row>
    <row r="151" spans="3:22" ht="15.5" x14ac:dyDescent="0.35">
      <c r="C151" t="s">
        <v>354</v>
      </c>
    </row>
    <row r="152" spans="3:22" ht="15.5" x14ac:dyDescent="0.35">
      <c r="C152" t="s">
        <v>650</v>
      </c>
      <c r="T152" s="5">
        <v>3046875000</v>
      </c>
      <c r="U152" s="5">
        <v>37569049999</v>
      </c>
    </row>
    <row r="153" spans="3:22" ht="15.5" x14ac:dyDescent="0.35">
      <c r="C153" t="s">
        <v>303</v>
      </c>
      <c r="U153" s="5">
        <v>-150000000000</v>
      </c>
    </row>
    <row r="154" spans="3:22" ht="15.5" x14ac:dyDescent="0.35">
      <c r="C154" t="s">
        <v>659</v>
      </c>
    </row>
    <row r="155" spans="3:22" ht="15.5" x14ac:dyDescent="0.35">
      <c r="C155" t="s">
        <v>660</v>
      </c>
    </row>
    <row r="156" spans="3:22" ht="15.5" x14ac:dyDescent="0.35">
      <c r="C156" t="s">
        <v>661</v>
      </c>
    </row>
    <row r="157" spans="3:22" ht="15.5" x14ac:dyDescent="0.35">
      <c r="C157" t="s">
        <v>662</v>
      </c>
      <c r="D157" s="5">
        <v>-17248100000</v>
      </c>
    </row>
    <row r="158" spans="3:22" ht="15.5" x14ac:dyDescent="0.35">
      <c r="C158" t="s">
        <v>360</v>
      </c>
    </row>
    <row r="159" spans="3:22" ht="15.5" x14ac:dyDescent="0.35">
      <c r="C159" t="s">
        <v>663</v>
      </c>
      <c r="M159" s="5">
        <v>-50000000000</v>
      </c>
    </row>
    <row r="160" spans="3:22" ht="15.5" x14ac:dyDescent="0.35">
      <c r="C160" t="s">
        <v>664</v>
      </c>
      <c r="O160" s="5">
        <v>-100000000000</v>
      </c>
      <c r="P160" s="5">
        <v>-50000000000</v>
      </c>
    </row>
    <row r="161" spans="3:22" ht="15.5" x14ac:dyDescent="0.35">
      <c r="C161" t="s">
        <v>665</v>
      </c>
      <c r="N161" s="5">
        <v>64539350000</v>
      </c>
      <c r="O161" s="5">
        <v>100586602008</v>
      </c>
    </row>
    <row r="162" spans="3:22" ht="15.5" x14ac:dyDescent="0.35">
      <c r="C162" t="s">
        <v>666</v>
      </c>
      <c r="O162" s="5">
        <v>20000000000</v>
      </c>
      <c r="P162" s="5">
        <v>-20000000000</v>
      </c>
    </row>
    <row r="163" spans="3:22" ht="15.5" x14ac:dyDescent="0.35">
      <c r="C163" t="s">
        <v>667</v>
      </c>
      <c r="F163" s="5">
        <v>4000000000</v>
      </c>
      <c r="I163" s="5">
        <v>4000000000</v>
      </c>
      <c r="J163" s="5">
        <v>-8000000000</v>
      </c>
      <c r="K163" s="5">
        <v>-14000000000</v>
      </c>
      <c r="L163" s="5">
        <v>-5000000000</v>
      </c>
      <c r="M163" s="5">
        <v>-30000000000</v>
      </c>
      <c r="N163" s="5">
        <v>-304720000000</v>
      </c>
      <c r="O163" s="5">
        <v>-4195369490</v>
      </c>
      <c r="P163" s="5">
        <v>-14103239350</v>
      </c>
    </row>
    <row r="164" spans="3:22" ht="15.5" x14ac:dyDescent="0.35">
      <c r="C164" t="s">
        <v>668</v>
      </c>
      <c r="F164" s="5">
        <v>119125050000</v>
      </c>
      <c r="I164" s="5">
        <v>119125050000</v>
      </c>
      <c r="T164" s="5">
        <v>214841125000</v>
      </c>
    </row>
    <row r="165" spans="3:22" ht="15.5" x14ac:dyDescent="0.35">
      <c r="C165" t="s">
        <v>352</v>
      </c>
      <c r="S165" s="5">
        <v>110200000000</v>
      </c>
      <c r="T165" s="5">
        <v>-276500000000</v>
      </c>
    </row>
    <row r="166" spans="3:22" ht="15.5" x14ac:dyDescent="0.35">
      <c r="C166" t="s">
        <v>669</v>
      </c>
      <c r="M166" s="5">
        <v>35000000000</v>
      </c>
      <c r="N166" s="5">
        <v>10000000000</v>
      </c>
      <c r="O166" s="5">
        <v>102300000000</v>
      </c>
      <c r="Q166" s="5">
        <v>46934715875</v>
      </c>
      <c r="S166" s="5">
        <v>21805529409</v>
      </c>
      <c r="T166" s="5">
        <v>25316388889</v>
      </c>
    </row>
    <row r="167" spans="3:22" ht="15.5" x14ac:dyDescent="0.35">
      <c r="C167" t="s">
        <v>670</v>
      </c>
      <c r="U167" s="5">
        <v>14116153457</v>
      </c>
      <c r="V167" s="5">
        <v>171687200</v>
      </c>
    </row>
    <row r="168" spans="3:22" ht="15.5" x14ac:dyDescent="0.35">
      <c r="C168" t="s">
        <v>671</v>
      </c>
      <c r="V168" s="5">
        <v>-10328284577</v>
      </c>
    </row>
    <row r="169" spans="3:22" ht="15.5" x14ac:dyDescent="0.35">
      <c r="C169" t="s">
        <v>305</v>
      </c>
      <c r="P169" s="5">
        <v>-24372023336</v>
      </c>
      <c r="Q169" s="5">
        <v>-14855192688</v>
      </c>
      <c r="S169" s="5">
        <v>-44022570610</v>
      </c>
      <c r="T169" s="5">
        <v>-92988967633</v>
      </c>
      <c r="U169" s="5">
        <v>-40963958116</v>
      </c>
      <c r="V169" s="5">
        <v>-49308003990</v>
      </c>
    </row>
    <row r="170" spans="3:22" ht="15.5" x14ac:dyDescent="0.35">
      <c r="C170" t="s">
        <v>672</v>
      </c>
    </row>
    <row r="171" spans="3:22" ht="15.5" x14ac:dyDescent="0.35">
      <c r="C171" t="s">
        <v>673</v>
      </c>
    </row>
    <row r="172" spans="3:22" ht="15.5" x14ac:dyDescent="0.35">
      <c r="C172" t="s">
        <v>674</v>
      </c>
      <c r="U172" s="5">
        <v>200000000</v>
      </c>
    </row>
    <row r="173" spans="3:22" ht="15.5" x14ac:dyDescent="0.35">
      <c r="C173" t="s">
        <v>675</v>
      </c>
      <c r="V173" s="5">
        <v>-18232624</v>
      </c>
    </row>
    <row r="174" spans="3:22" ht="15.5" x14ac:dyDescent="0.35">
      <c r="C174" t="s">
        <v>676</v>
      </c>
    </row>
    <row r="175" spans="3:22" ht="15.5" x14ac:dyDescent="0.35">
      <c r="C175" t="s">
        <v>677</v>
      </c>
      <c r="L175" s="5">
        <v>-17200000000</v>
      </c>
      <c r="M175" s="5">
        <v>-54737500000</v>
      </c>
    </row>
    <row r="176" spans="3:22" ht="15.5" x14ac:dyDescent="0.35">
      <c r="C176" t="s">
        <v>678</v>
      </c>
    </row>
    <row r="177" spans="3:22" ht="15.5" x14ac:dyDescent="0.35">
      <c r="C177" t="s">
        <v>679</v>
      </c>
      <c r="K177" s="5">
        <v>-964095000</v>
      </c>
    </row>
    <row r="178" spans="3:22" ht="15.5" x14ac:dyDescent="0.35">
      <c r="C178" t="s">
        <v>680</v>
      </c>
      <c r="K178" s="5">
        <v>49787500000</v>
      </c>
      <c r="M178" s="5">
        <v>24950000000</v>
      </c>
      <c r="O178" s="5">
        <v>48619034938</v>
      </c>
      <c r="P178" s="5">
        <v>20000000000</v>
      </c>
    </row>
    <row r="179" spans="3:22" ht="15.5" x14ac:dyDescent="0.35">
      <c r="C179" t="s">
        <v>206</v>
      </c>
      <c r="D179" s="5">
        <v>-5897749296</v>
      </c>
      <c r="E179" s="5">
        <v>-3998821175</v>
      </c>
      <c r="F179" s="5">
        <v>-12399541545</v>
      </c>
      <c r="G179" s="5">
        <v>-5419511764</v>
      </c>
      <c r="I179" s="5">
        <v>-25925195556</v>
      </c>
      <c r="J179" s="5">
        <v>-16749809296</v>
      </c>
      <c r="K179" s="5">
        <v>-17168754210</v>
      </c>
      <c r="L179" s="5">
        <v>-35030922095</v>
      </c>
      <c r="M179" s="5">
        <v>15369344504</v>
      </c>
      <c r="N179" s="5">
        <v>256291054424</v>
      </c>
      <c r="O179" s="5">
        <v>7328104768</v>
      </c>
      <c r="P179" s="5">
        <v>-34491677246</v>
      </c>
      <c r="Q179" s="5">
        <v>-17329471841</v>
      </c>
      <c r="R179" s="5">
        <v>-26256397780</v>
      </c>
      <c r="S179" s="5">
        <v>-74668636181</v>
      </c>
      <c r="T179" s="5">
        <v>-50451559432</v>
      </c>
      <c r="U179" s="5">
        <v>1232797677280</v>
      </c>
      <c r="V179" s="5">
        <v>77196187029</v>
      </c>
    </row>
    <row r="180" spans="3:22" ht="15.5" x14ac:dyDescent="0.35">
      <c r="C180" t="s">
        <v>681</v>
      </c>
      <c r="U180" s="5">
        <v>1252795029183</v>
      </c>
      <c r="V180" s="5">
        <v>52500000000</v>
      </c>
    </row>
    <row r="181" spans="3:22" ht="15.5" x14ac:dyDescent="0.35">
      <c r="C181" t="s">
        <v>682</v>
      </c>
    </row>
    <row r="182" spans="3:22" ht="15.5" x14ac:dyDescent="0.35">
      <c r="C182" t="s">
        <v>436</v>
      </c>
      <c r="D182" s="5">
        <v>-6822248272</v>
      </c>
      <c r="E182" s="5">
        <v>-3074322199</v>
      </c>
      <c r="F182" s="5">
        <v>-12402041545</v>
      </c>
      <c r="G182" s="5">
        <v>-5419511764</v>
      </c>
      <c r="I182" s="5">
        <v>-25927695556</v>
      </c>
      <c r="J182" s="5">
        <v>-16749809296</v>
      </c>
      <c r="K182" s="5">
        <v>-32363645435</v>
      </c>
      <c r="L182" s="5">
        <v>-11780922095</v>
      </c>
      <c r="M182" s="5">
        <v>-7713099941</v>
      </c>
      <c r="N182" s="5">
        <v>-18823059344</v>
      </c>
      <c r="O182" s="5">
        <v>-2246994660</v>
      </c>
      <c r="P182" s="5">
        <v>-2307963333</v>
      </c>
      <c r="Q182" s="5">
        <v>-1138226025</v>
      </c>
    </row>
    <row r="183" spans="3:22" ht="15.5" x14ac:dyDescent="0.35">
      <c r="C183" t="s">
        <v>633</v>
      </c>
      <c r="Q183" s="5">
        <v>-3278399841</v>
      </c>
      <c r="R183" s="5">
        <v>-799382613</v>
      </c>
      <c r="S183" s="5">
        <v>-1669274358</v>
      </c>
      <c r="T183" s="5">
        <v>3906854462</v>
      </c>
    </row>
    <row r="184" spans="3:22" ht="15.5" x14ac:dyDescent="0.35">
      <c r="C184" t="s">
        <v>683</v>
      </c>
    </row>
    <row r="185" spans="3:22" ht="15.5" x14ac:dyDescent="0.35">
      <c r="C185" t="s">
        <v>684</v>
      </c>
      <c r="F185" s="5">
        <v>2500000</v>
      </c>
      <c r="I185" s="5">
        <v>2500000</v>
      </c>
    </row>
    <row r="186" spans="3:22" ht="15.5" x14ac:dyDescent="0.35">
      <c r="C186" t="s">
        <v>584</v>
      </c>
      <c r="L186" s="5">
        <v>16500000000</v>
      </c>
      <c r="M186" s="5">
        <v>23250000000</v>
      </c>
      <c r="U186" s="5">
        <v>150000000000</v>
      </c>
      <c r="V186" s="5">
        <v>46725000000</v>
      </c>
    </row>
    <row r="187" spans="3:22" ht="15.5" x14ac:dyDescent="0.35">
      <c r="C187" t="s">
        <v>399</v>
      </c>
      <c r="L187" s="5">
        <v>-39750000000</v>
      </c>
      <c r="P187" s="5">
        <v>-21000000</v>
      </c>
      <c r="Q187" s="5">
        <v>-7623318552</v>
      </c>
      <c r="R187" s="5">
        <v>-10272918926</v>
      </c>
      <c r="S187" s="5">
        <v>-12724099563</v>
      </c>
      <c r="T187" s="5">
        <v>-12841481968</v>
      </c>
      <c r="U187" s="5">
        <v>-161745458626</v>
      </c>
      <c r="V187" s="5">
        <v>-19833333329</v>
      </c>
    </row>
    <row r="188" spans="3:22" ht="15.5" x14ac:dyDescent="0.35">
      <c r="C188" t="s">
        <v>685</v>
      </c>
    </row>
    <row r="189" spans="3:22" ht="15.5" x14ac:dyDescent="0.35">
      <c r="C189" t="s">
        <v>507</v>
      </c>
    </row>
    <row r="190" spans="3:22" ht="15.5" x14ac:dyDescent="0.35">
      <c r="C190" t="s">
        <v>508</v>
      </c>
    </row>
    <row r="191" spans="3:22" ht="15.5" x14ac:dyDescent="0.35">
      <c r="C191" t="s">
        <v>686</v>
      </c>
    </row>
    <row r="192" spans="3:22" ht="15.5" x14ac:dyDescent="0.35">
      <c r="C192" t="s">
        <v>343</v>
      </c>
      <c r="S192" s="5">
        <v>-374190021</v>
      </c>
      <c r="T192" s="5">
        <v>293620773</v>
      </c>
      <c r="U192" s="5">
        <v>251742870</v>
      </c>
    </row>
    <row r="193" spans="2:22" ht="15.5" x14ac:dyDescent="0.35">
      <c r="C193" t="s">
        <v>638</v>
      </c>
      <c r="K193" s="5">
        <v>-5839984025</v>
      </c>
      <c r="R193" s="5">
        <v>-7366179120</v>
      </c>
      <c r="S193" s="5">
        <v>-12946248374</v>
      </c>
      <c r="T193" s="5">
        <v>-37220441455</v>
      </c>
    </row>
    <row r="194" spans="2:22" ht="15.5" x14ac:dyDescent="0.35">
      <c r="C194" t="s">
        <v>8</v>
      </c>
    </row>
    <row r="195" spans="2:22" ht="15.5" x14ac:dyDescent="0.35">
      <c r="C195" t="s">
        <v>162</v>
      </c>
    </row>
    <row r="196" spans="2:22" ht="15.5" x14ac:dyDescent="0.35">
      <c r="C196" t="s">
        <v>687</v>
      </c>
      <c r="K196" s="5">
        <v>-5839984025</v>
      </c>
      <c r="R196" s="5">
        <v>-7366179120</v>
      </c>
      <c r="S196" s="5">
        <v>-12946248374</v>
      </c>
      <c r="T196" s="5">
        <v>-37220441455</v>
      </c>
    </row>
    <row r="197" spans="2:22" ht="15.5" x14ac:dyDescent="0.35">
      <c r="C197" t="s">
        <v>688</v>
      </c>
      <c r="N197" s="5">
        <v>2500000</v>
      </c>
    </row>
    <row r="198" spans="2:22" ht="15.5" x14ac:dyDescent="0.35">
      <c r="C198" t="s">
        <v>689</v>
      </c>
      <c r="O198" s="5">
        <v>10000000000</v>
      </c>
      <c r="P198" s="5">
        <v>-31868600000</v>
      </c>
      <c r="Q198" s="5">
        <v>-2248441000</v>
      </c>
    </row>
    <row r="199" spans="2:22" ht="15.5" x14ac:dyDescent="0.35">
      <c r="C199" t="s">
        <v>690</v>
      </c>
      <c r="Q199" s="5">
        <v>-2414363747</v>
      </c>
    </row>
    <row r="200" spans="2:22" ht="15.5" x14ac:dyDescent="0.35">
      <c r="C200" t="s">
        <v>364</v>
      </c>
      <c r="K200" s="5">
        <v>21034875250</v>
      </c>
    </row>
    <row r="201" spans="2:22" ht="15.5" x14ac:dyDescent="0.35">
      <c r="C201" t="s">
        <v>691</v>
      </c>
      <c r="N201" s="5">
        <v>-34484715000</v>
      </c>
      <c r="R201" s="5">
        <v>-6059964224</v>
      </c>
      <c r="S201" s="5">
        <v>-43760893092</v>
      </c>
    </row>
    <row r="202" spans="2:22" ht="15.5" x14ac:dyDescent="0.35">
      <c r="C202" t="s">
        <v>224</v>
      </c>
      <c r="D202" s="5">
        <v>-45329716421</v>
      </c>
      <c r="E202" s="5">
        <v>3795128179</v>
      </c>
      <c r="F202" s="5">
        <v>100517881021</v>
      </c>
      <c r="G202" s="5">
        <v>1298167644</v>
      </c>
      <c r="I202" s="5">
        <v>64967548803</v>
      </c>
      <c r="J202" s="5">
        <v>-33279518565</v>
      </c>
      <c r="K202" s="5">
        <v>-53928607545</v>
      </c>
      <c r="L202" s="5">
        <v>28673442296</v>
      </c>
      <c r="M202" s="5">
        <v>-73422366357</v>
      </c>
      <c r="N202" s="5">
        <v>-14611866386</v>
      </c>
      <c r="O202" s="5">
        <v>266706341085</v>
      </c>
      <c r="P202" s="5">
        <v>-44153220878</v>
      </c>
      <c r="Q202" s="5">
        <v>100216793132</v>
      </c>
      <c r="R202" s="5">
        <v>-17595748728</v>
      </c>
      <c r="S202" s="5">
        <v>-8946778844</v>
      </c>
      <c r="T202" s="5">
        <v>-298833267965</v>
      </c>
      <c r="U202" s="5">
        <v>656296842172</v>
      </c>
      <c r="V202" s="5">
        <v>-8130927919</v>
      </c>
    </row>
    <row r="203" spans="2:22" ht="15.5" x14ac:dyDescent="0.35">
      <c r="C203" t="s">
        <v>692</v>
      </c>
      <c r="F203" s="5">
        <v>3454465309</v>
      </c>
      <c r="I203" s="5">
        <v>3454465309</v>
      </c>
      <c r="J203" s="5">
        <v>4156501807</v>
      </c>
    </row>
    <row r="204" spans="2:22" ht="15.5" x14ac:dyDescent="0.35">
      <c r="C204" t="s">
        <v>225</v>
      </c>
      <c r="E204" s="5">
        <v>337857500167</v>
      </c>
      <c r="I204" s="5">
        <v>269435486055</v>
      </c>
      <c r="J204" s="5">
        <v>298558502813</v>
      </c>
      <c r="K204" s="5">
        <v>352487110358</v>
      </c>
      <c r="L204" s="5">
        <v>323813668062</v>
      </c>
      <c r="M204" s="5">
        <v>397236034419</v>
      </c>
      <c r="N204" s="5">
        <v>411847900805</v>
      </c>
      <c r="O204" s="5">
        <v>145141559720</v>
      </c>
      <c r="P204" s="5">
        <v>517294780598</v>
      </c>
      <c r="Q204" s="5">
        <v>417077987466</v>
      </c>
      <c r="R204" s="5">
        <v>434673736194</v>
      </c>
      <c r="S204" s="5">
        <v>443620515038</v>
      </c>
      <c r="T204" s="5">
        <v>742453783003</v>
      </c>
      <c r="U204" s="5">
        <v>86156940831</v>
      </c>
      <c r="V204" s="5">
        <v>94287868750</v>
      </c>
    </row>
    <row r="205" spans="2:22" ht="15.5" x14ac:dyDescent="0.35">
      <c r="C205" t="s">
        <v>226</v>
      </c>
      <c r="D205" s="5">
        <v>-45329716421</v>
      </c>
      <c r="E205" s="5">
        <v>341652628346</v>
      </c>
      <c r="F205" s="5">
        <v>103972346330</v>
      </c>
      <c r="G205" s="5">
        <v>1298167644</v>
      </c>
      <c r="I205" s="5">
        <v>337857500167</v>
      </c>
      <c r="J205" s="5">
        <v>269435486055</v>
      </c>
      <c r="K205" s="5">
        <v>298558502813</v>
      </c>
      <c r="L205" s="5">
        <v>352487110358</v>
      </c>
      <c r="M205" s="5">
        <v>323813668062</v>
      </c>
      <c r="N205" s="5">
        <v>397236034419</v>
      </c>
      <c r="O205" s="5">
        <v>411847900805</v>
      </c>
      <c r="P205" s="5">
        <v>473141559720</v>
      </c>
      <c r="Q205" s="5">
        <v>517294780598</v>
      </c>
      <c r="R205" s="5">
        <v>417077987466</v>
      </c>
      <c r="S205" s="5">
        <v>434673736194</v>
      </c>
      <c r="T205" s="5">
        <v>443620515038</v>
      </c>
      <c r="U205" s="5">
        <v>742453783003</v>
      </c>
      <c r="V205" s="5">
        <v>86156940831</v>
      </c>
    </row>
    <row r="207" spans="2:22" ht="15.5" x14ac:dyDescent="0.35">
      <c r="B207" t="s">
        <v>227</v>
      </c>
      <c r="C207" t="s">
        <v>12</v>
      </c>
      <c r="D207" s="5">
        <v>1330000000</v>
      </c>
      <c r="E207" s="5">
        <v>1330000000</v>
      </c>
      <c r="F207" s="5">
        <v>1330000000</v>
      </c>
      <c r="G207" s="5">
        <v>1330000000</v>
      </c>
      <c r="I207" s="5">
        <v>1330000000</v>
      </c>
      <c r="J207" s="5">
        <v>1330000000</v>
      </c>
      <c r="K207" s="5">
        <v>1330000000</v>
      </c>
      <c r="L207" s="5">
        <v>1330000000</v>
      </c>
      <c r="M207" s="5">
        <v>1330000000</v>
      </c>
      <c r="N207" s="5">
        <v>1330000000</v>
      </c>
      <c r="O207" s="5">
        <v>1330000000</v>
      </c>
      <c r="P207" s="5">
        <v>1330000000</v>
      </c>
      <c r="Q207" s="5">
        <v>1330000000</v>
      </c>
      <c r="R207" s="5">
        <v>1330000000</v>
      </c>
      <c r="S207" s="5">
        <v>1330000000</v>
      </c>
      <c r="T207" s="5">
        <v>1330000000</v>
      </c>
      <c r="U207" s="5">
        <v>1330000000</v>
      </c>
      <c r="V207" s="5">
        <v>1000000000</v>
      </c>
    </row>
    <row r="208" spans="2:22" ht="15.5" x14ac:dyDescent="0.35">
      <c r="C208" t="s">
        <v>228</v>
      </c>
      <c r="D208" s="6">
        <v>-7.43</v>
      </c>
      <c r="E208" s="6">
        <v>0.15</v>
      </c>
      <c r="F208" s="6">
        <v>-76.099999999999994</v>
      </c>
      <c r="G208" s="6">
        <v>-21.55</v>
      </c>
    </row>
    <row r="209" spans="3:7" ht="15.5" x14ac:dyDescent="0.35">
      <c r="C209" t="s">
        <v>229</v>
      </c>
      <c r="D209" s="6">
        <v>-15.34</v>
      </c>
      <c r="E209" s="5">
        <v>1280</v>
      </c>
      <c r="F209" s="6">
        <v>-2.33</v>
      </c>
      <c r="G209" s="6">
        <v>-9.19</v>
      </c>
    </row>
    <row r="210" spans="3:7" ht="15.5" x14ac:dyDescent="0.35">
      <c r="C210" t="s">
        <v>73</v>
      </c>
      <c r="D210" s="6">
        <v>0.28000000000000003</v>
      </c>
      <c r="E210" s="6">
        <v>0.43</v>
      </c>
      <c r="F210" s="6">
        <v>0.45</v>
      </c>
      <c r="G210" s="6">
        <v>0.5</v>
      </c>
    </row>
    <row r="211" spans="3:7" ht="15.5" x14ac:dyDescent="0.35">
      <c r="C211" t="s">
        <v>230</v>
      </c>
      <c r="D211" s="5">
        <v>24860000000</v>
      </c>
      <c r="E211" s="5">
        <v>16430000000</v>
      </c>
      <c r="F211" s="5">
        <v>-102540000000</v>
      </c>
      <c r="G211" s="5">
        <v>-3300000000</v>
      </c>
    </row>
    <row r="212" spans="3:7" ht="15.5" x14ac:dyDescent="0.35">
      <c r="C212" t="s">
        <v>231</v>
      </c>
      <c r="D212" s="6">
        <v>-6.4000000000000003E-3</v>
      </c>
      <c r="E212" s="6">
        <v>1E-4</v>
      </c>
      <c r="F212" s="6">
        <v>-6.4399999999999999E-2</v>
      </c>
      <c r="G212" s="6">
        <v>-1.8000000000000002E-2</v>
      </c>
    </row>
    <row r="213" spans="3:7" ht="15.5" x14ac:dyDescent="0.35">
      <c r="C213" t="s">
        <v>232</v>
      </c>
      <c r="D213" s="6">
        <v>-1.01E-2</v>
      </c>
      <c r="E213" s="6">
        <v>2.0000000000000001E-4</v>
      </c>
      <c r="F213" s="6">
        <v>-0.10249999999999999</v>
      </c>
      <c r="G213" s="6">
        <v>-2.5699999999999997E-2</v>
      </c>
    </row>
    <row r="214" spans="3:7" ht="15.5" x14ac:dyDescent="0.35">
      <c r="C214" t="s">
        <v>233</v>
      </c>
      <c r="D214" s="6">
        <v>-2.1899999999999999E-2</v>
      </c>
      <c r="E214" s="6">
        <v>-3.9000000000000003E-3</v>
      </c>
      <c r="F214" s="6">
        <v>-0.1094</v>
      </c>
      <c r="G214" s="6">
        <v>-1.9699999999999999E-2</v>
      </c>
    </row>
    <row r="215" spans="3:7" ht="15.5" x14ac:dyDescent="0.35">
      <c r="C215" t="s">
        <v>234</v>
      </c>
      <c r="D215" s="5">
        <v>-24</v>
      </c>
      <c r="E215" s="6">
        <v>-4.49</v>
      </c>
      <c r="F215" s="6">
        <v>-149.88</v>
      </c>
      <c r="G215" s="6">
        <v>-17.98</v>
      </c>
    </row>
    <row r="216" spans="3:7" ht="15.5" x14ac:dyDescent="0.35">
      <c r="C216" t="s">
        <v>235</v>
      </c>
      <c r="D216" s="5">
        <v>981000000000</v>
      </c>
      <c r="E216" s="5">
        <v>990000000000</v>
      </c>
      <c r="F216" s="5">
        <v>990000000000</v>
      </c>
      <c r="G216" s="5">
        <v>1119000000000</v>
      </c>
    </row>
    <row r="217" spans="3:7" ht="15.5" x14ac:dyDescent="0.35">
      <c r="C217" t="s">
        <v>236</v>
      </c>
      <c r="D217" s="6">
        <v>0.16</v>
      </c>
      <c r="E217" s="6">
        <v>0.26</v>
      </c>
      <c r="F217" s="6">
        <v>0.24</v>
      </c>
      <c r="G217" s="6">
        <v>0.24</v>
      </c>
    </row>
    <row r="218" spans="3:7" ht="15.5" x14ac:dyDescent="0.35">
      <c r="C218" t="s">
        <v>237</v>
      </c>
      <c r="D218" s="6">
        <v>734.82</v>
      </c>
      <c r="E218" s="6">
        <v>742.25</v>
      </c>
      <c r="F218" s="6">
        <v>742.1</v>
      </c>
      <c r="G218" s="6">
        <v>838.86</v>
      </c>
    </row>
    <row r="219" spans="3:7" ht="15.5" x14ac:dyDescent="0.35">
      <c r="C219" t="s">
        <v>238</v>
      </c>
      <c r="D219" s="6">
        <v>0.16</v>
      </c>
      <c r="E219" s="6">
        <v>0.26</v>
      </c>
      <c r="F219" s="6">
        <v>0.24</v>
      </c>
      <c r="G219" s="6">
        <v>0.24</v>
      </c>
    </row>
    <row r="220" spans="3:7" ht="15.5" x14ac:dyDescent="0.35">
      <c r="C220" t="s">
        <v>239</v>
      </c>
      <c r="D220" s="6">
        <v>734.82</v>
      </c>
      <c r="E220" s="6">
        <v>742.25</v>
      </c>
      <c r="F220" s="6">
        <v>742.1</v>
      </c>
      <c r="G220" s="6">
        <v>838.86</v>
      </c>
    </row>
    <row r="221" spans="3:7" ht="15.5" x14ac:dyDescent="0.35">
      <c r="C221" t="s">
        <v>240</v>
      </c>
      <c r="D221" s="5">
        <v>19000000000</v>
      </c>
      <c r="E221" s="5">
        <v>23000000000</v>
      </c>
      <c r="F221" s="5">
        <v>27000000000</v>
      </c>
      <c r="G221" s="5">
        <v>13000000000</v>
      </c>
    </row>
    <row r="222" spans="3:7" ht="15.5" x14ac:dyDescent="0.35">
      <c r="C222" t="s">
        <v>241</v>
      </c>
      <c r="D222" s="5">
        <v>33000000000</v>
      </c>
      <c r="E222" s="5">
        <v>37000000000</v>
      </c>
      <c r="F222" s="5">
        <v>34000000000</v>
      </c>
      <c r="G222" s="5">
        <v>41000000000</v>
      </c>
    </row>
    <row r="223" spans="3:7" ht="15.5" x14ac:dyDescent="0.35">
      <c r="C223" t="s">
        <v>242</v>
      </c>
      <c r="D223" s="5">
        <v>980000000000</v>
      </c>
      <c r="E223" s="5">
        <v>990000000000</v>
      </c>
      <c r="F223" s="5">
        <v>990000000000</v>
      </c>
      <c r="G223" s="5">
        <v>1119000000000</v>
      </c>
    </row>
    <row r="224" spans="3:7" ht="15.5" x14ac:dyDescent="0.35">
      <c r="C224" t="s">
        <v>24</v>
      </c>
      <c r="D224" s="5">
        <v>53000000000</v>
      </c>
      <c r="E224" s="5">
        <v>59000000000</v>
      </c>
      <c r="F224" s="5">
        <v>61000000000</v>
      </c>
      <c r="G224" s="5">
        <v>54000000000</v>
      </c>
    </row>
    <row r="225" spans="3:22" ht="15.5" x14ac:dyDescent="0.35">
      <c r="C225" t="s">
        <v>21</v>
      </c>
      <c r="D225" s="5">
        <v>-244000000000</v>
      </c>
      <c r="E225" s="5">
        <v>-282000000000</v>
      </c>
      <c r="F225" s="5">
        <v>-277000000000</v>
      </c>
      <c r="G225" s="5">
        <v>-180000000000</v>
      </c>
    </row>
    <row r="226" spans="3:22" ht="15.5" x14ac:dyDescent="0.35">
      <c r="C226" t="s">
        <v>243</v>
      </c>
      <c r="D226" s="5">
        <v>235000000000</v>
      </c>
      <c r="E226" s="5">
        <v>301000000000</v>
      </c>
      <c r="F226" s="5">
        <v>288000000000</v>
      </c>
      <c r="G226" s="5">
        <v>414000000000</v>
      </c>
    </row>
    <row r="227" spans="3:22" ht="15.5" x14ac:dyDescent="0.35">
      <c r="C227" t="s">
        <v>244</v>
      </c>
      <c r="D227" s="5">
        <v>15000000000</v>
      </c>
      <c r="E227" s="5">
        <v>12000000000</v>
      </c>
      <c r="F227" s="5">
        <v>19000000000</v>
      </c>
      <c r="G227" s="5">
        <v>9000000000</v>
      </c>
    </row>
    <row r="228" spans="3:22" ht="15.5" x14ac:dyDescent="0.35">
      <c r="C228" t="s">
        <v>245</v>
      </c>
      <c r="D228" s="5">
        <v>-13000000000</v>
      </c>
      <c r="E228" s="5">
        <v>-4000000000</v>
      </c>
      <c r="F228" s="5">
        <v>-12000000000</v>
      </c>
      <c r="G228" s="5">
        <v>-3000000000</v>
      </c>
    </row>
    <row r="229" spans="3:22" ht="15.5" x14ac:dyDescent="0.35">
      <c r="C229" t="s">
        <v>13</v>
      </c>
      <c r="D229" s="5">
        <v>3000000000</v>
      </c>
      <c r="E229" s="5">
        <v>8000000000</v>
      </c>
      <c r="F229" s="5">
        <v>7000000000</v>
      </c>
      <c r="G229" s="5">
        <v>7000000000</v>
      </c>
    </row>
    <row r="230" spans="3:22" ht="15.5" x14ac:dyDescent="0.35">
      <c r="C230" t="s">
        <v>16</v>
      </c>
      <c r="D230" s="6">
        <v>2.04</v>
      </c>
      <c r="E230" s="6">
        <v>5.84</v>
      </c>
      <c r="F230" s="6">
        <v>5.61</v>
      </c>
      <c r="G230" s="6">
        <v>5.03</v>
      </c>
    </row>
    <row r="231" spans="3:22" ht="15.5" x14ac:dyDescent="0.35">
      <c r="C231" t="s">
        <v>58</v>
      </c>
      <c r="I231" s="6">
        <v>-112.57</v>
      </c>
      <c r="J231" s="6">
        <v>6.37</v>
      </c>
      <c r="K231" s="6">
        <v>9.7899999999999991</v>
      </c>
      <c r="L231" s="6">
        <v>9.32</v>
      </c>
      <c r="M231" s="6">
        <v>6.54</v>
      </c>
      <c r="N231" s="6">
        <v>-15.37</v>
      </c>
      <c r="O231" s="6">
        <v>24.94</v>
      </c>
      <c r="P231" s="6">
        <v>16.36</v>
      </c>
      <c r="Q231" s="6">
        <v>-7.34</v>
      </c>
      <c r="R231" s="6">
        <v>-24.18</v>
      </c>
      <c r="S231" s="6">
        <v>24.77</v>
      </c>
      <c r="T231" s="6">
        <v>97.03</v>
      </c>
      <c r="U231" s="6">
        <v>155.08000000000001</v>
      </c>
      <c r="V231" s="5">
        <v>125</v>
      </c>
    </row>
    <row r="232" spans="3:22" ht="15.5" x14ac:dyDescent="0.35">
      <c r="C232" t="s">
        <v>72</v>
      </c>
      <c r="I232" s="6">
        <v>-1.57</v>
      </c>
      <c r="J232" s="6">
        <v>40.19</v>
      </c>
      <c r="K232" s="6">
        <v>29.42</v>
      </c>
      <c r="L232" s="6">
        <v>53.65</v>
      </c>
      <c r="M232" s="6">
        <v>148.32</v>
      </c>
      <c r="N232" s="6">
        <v>-42.62</v>
      </c>
      <c r="O232" s="6">
        <v>40.5</v>
      </c>
      <c r="P232" s="6">
        <v>69.069999999999993</v>
      </c>
      <c r="Q232" s="6">
        <v>-82.43</v>
      </c>
      <c r="R232" s="6">
        <v>-24.81</v>
      </c>
      <c r="S232" s="6">
        <v>34.32</v>
      </c>
      <c r="T232" s="6">
        <v>11.23</v>
      </c>
      <c r="U232" s="6">
        <v>17.89</v>
      </c>
      <c r="V232" s="5">
        <v>0</v>
      </c>
    </row>
    <row r="233" spans="3:22" ht="15.5" x14ac:dyDescent="0.35">
      <c r="C233" t="s">
        <v>75</v>
      </c>
      <c r="I233" s="6">
        <v>0.11</v>
      </c>
      <c r="J233" s="6">
        <v>0.14000000000000001</v>
      </c>
      <c r="K233" s="6">
        <v>0.16</v>
      </c>
      <c r="L233" s="6">
        <v>0.3</v>
      </c>
      <c r="M233" s="6">
        <v>0.71</v>
      </c>
      <c r="N233" s="6">
        <v>0.54</v>
      </c>
      <c r="O233" s="6">
        <v>0.68</v>
      </c>
      <c r="P233" s="6">
        <v>0.75</v>
      </c>
      <c r="Q233" s="6">
        <v>0.44</v>
      </c>
      <c r="R233" s="6">
        <v>0.48</v>
      </c>
      <c r="S233" s="6">
        <v>0.64</v>
      </c>
      <c r="T233" s="6">
        <v>0.65</v>
      </c>
      <c r="U233" s="6">
        <v>1.84</v>
      </c>
      <c r="V233" s="5">
        <v>0</v>
      </c>
    </row>
    <row r="234" spans="3:22" ht="15.5" x14ac:dyDescent="0.35">
      <c r="C234" t="s">
        <v>246</v>
      </c>
      <c r="I234" s="5">
        <v>-96170000000</v>
      </c>
      <c r="J234" s="6">
        <v>64959999999.999992</v>
      </c>
      <c r="K234" s="5">
        <v>76900000000</v>
      </c>
      <c r="L234" s="5">
        <v>73500000000</v>
      </c>
      <c r="M234" s="5">
        <v>37150000000</v>
      </c>
      <c r="N234" s="5">
        <v>1640000000</v>
      </c>
      <c r="O234" s="5">
        <v>37290000000</v>
      </c>
      <c r="P234" s="5">
        <v>3100000000</v>
      </c>
    </row>
    <row r="235" spans="3:22" ht="15.5" x14ac:dyDescent="0.35">
      <c r="C235" t="s">
        <v>247</v>
      </c>
      <c r="I235" s="6">
        <v>-9.5299999999999996E-2</v>
      </c>
      <c r="J235" s="6">
        <v>5.0000000000000001E-3</v>
      </c>
      <c r="K235" s="6">
        <v>7.7000000000000002E-3</v>
      </c>
      <c r="L235" s="6">
        <v>7.0999999999999995E-3</v>
      </c>
      <c r="M235" s="6">
        <v>4.5999999999999999E-3</v>
      </c>
      <c r="N235" s="6">
        <v>-1.18E-2</v>
      </c>
      <c r="O235" s="6">
        <v>1.8000000000000002E-2</v>
      </c>
      <c r="P235" s="6">
        <v>1.1299999999999999E-2</v>
      </c>
      <c r="Q235" s="6">
        <v>-5.1999999999999998E-3</v>
      </c>
      <c r="R235" s="6">
        <v>-1.7100000000000001E-2</v>
      </c>
      <c r="S235" s="6">
        <v>1.7399999999999999E-2</v>
      </c>
      <c r="T235" s="6">
        <v>6.4600000000000005E-2</v>
      </c>
      <c r="U235" s="6">
        <v>0.10220000000000001</v>
      </c>
      <c r="V235" s="6">
        <v>0.26669999999999999</v>
      </c>
    </row>
    <row r="236" spans="3:22" ht="15.5" x14ac:dyDescent="0.35">
      <c r="C236" t="s">
        <v>248</v>
      </c>
      <c r="I236" s="6">
        <v>-0.1517</v>
      </c>
      <c r="J236" s="6">
        <v>7.3000000000000001E-3</v>
      </c>
      <c r="K236" s="6">
        <v>1.11E-2</v>
      </c>
      <c r="L236" s="6">
        <v>1.01E-2</v>
      </c>
      <c r="M236" s="6">
        <v>6.1999999999999998E-3</v>
      </c>
      <c r="N236" s="6">
        <v>-1.6399999999999998E-2</v>
      </c>
      <c r="O236" s="6">
        <v>2.41E-2</v>
      </c>
      <c r="P236" s="6">
        <v>1.26E-2</v>
      </c>
      <c r="Q236" s="6">
        <v>-5.6999999999999993E-3</v>
      </c>
      <c r="R236" s="6">
        <v>-1.8700000000000001E-2</v>
      </c>
      <c r="S236" s="6">
        <v>1.8799999999999997E-2</v>
      </c>
      <c r="T236" s="6">
        <v>7.2800000000000004E-2</v>
      </c>
      <c r="U236" s="6">
        <v>0.12269999999999999</v>
      </c>
      <c r="V236" s="6">
        <v>0.55449999999999999</v>
      </c>
    </row>
    <row r="237" spans="3:22" ht="15.5" x14ac:dyDescent="0.35">
      <c r="C237" t="s">
        <v>249</v>
      </c>
      <c r="I237" s="6">
        <v>-0.1512</v>
      </c>
      <c r="J237" s="6">
        <v>-2.0000000000000001E-4</v>
      </c>
      <c r="K237" s="6">
        <v>1.43E-2</v>
      </c>
      <c r="L237" s="6">
        <v>9.1000000000000004E-3</v>
      </c>
      <c r="M237" s="6">
        <v>-1.23E-2</v>
      </c>
      <c r="N237" s="6">
        <v>-2.1099999999999997E-2</v>
      </c>
      <c r="O237" s="6">
        <v>6.1999999999999998E-3</v>
      </c>
      <c r="P237" s="6">
        <v>-1.5100000000000001E-2</v>
      </c>
      <c r="Q237" s="6">
        <v>-2.4700000000000003E-2</v>
      </c>
      <c r="R237" s="6">
        <v>-3.7000000000000005E-2</v>
      </c>
      <c r="S237" s="6">
        <v>-2.5999999999999999E-3</v>
      </c>
      <c r="T237" s="6">
        <v>5.5199999999999999E-2</v>
      </c>
      <c r="U237" s="6">
        <v>0.18129999999999999</v>
      </c>
      <c r="V237" s="6">
        <v>1.0198</v>
      </c>
    </row>
    <row r="238" spans="3:22" ht="15.5" x14ac:dyDescent="0.35">
      <c r="C238" t="s">
        <v>250</v>
      </c>
      <c r="I238" s="6">
        <v>-49.63</v>
      </c>
      <c r="J238" s="6">
        <v>-0.12</v>
      </c>
      <c r="K238" s="6">
        <v>15.36</v>
      </c>
      <c r="L238" s="6">
        <v>4.3099999999999996</v>
      </c>
      <c r="M238" s="6">
        <v>-9.08</v>
      </c>
      <c r="N238" s="6">
        <v>-40.380000000000003</v>
      </c>
      <c r="O238" s="6">
        <v>23.42</v>
      </c>
      <c r="P238" s="6">
        <v>-90.9</v>
      </c>
      <c r="Q238" s="6">
        <v>-69.36</v>
      </c>
      <c r="R238" s="6">
        <v>-37.520000000000003</v>
      </c>
      <c r="S238" s="6">
        <v>-1.5</v>
      </c>
      <c r="T238" s="6">
        <v>21.53</v>
      </c>
      <c r="U238" s="6">
        <v>21.64</v>
      </c>
      <c r="V238" s="6">
        <v>66.83</v>
      </c>
    </row>
    <row r="239" spans="3:22" ht="15.5" x14ac:dyDescent="0.35">
      <c r="C239" t="s">
        <v>69</v>
      </c>
      <c r="I239" s="6">
        <v>0.24</v>
      </c>
      <c r="J239" s="6">
        <v>0.28999999999999998</v>
      </c>
      <c r="K239" s="6">
        <v>0.33</v>
      </c>
      <c r="L239" s="6">
        <v>0.54</v>
      </c>
      <c r="M239" s="6">
        <v>0.92</v>
      </c>
      <c r="N239" s="6">
        <v>0.7</v>
      </c>
      <c r="O239" s="6">
        <v>0.98</v>
      </c>
      <c r="P239" s="6">
        <v>0.87</v>
      </c>
      <c r="Q239" s="6">
        <v>0.47</v>
      </c>
      <c r="R239" s="6">
        <v>0.46</v>
      </c>
      <c r="S239" s="6">
        <v>0.65</v>
      </c>
      <c r="T239" s="6">
        <v>0.82</v>
      </c>
      <c r="U239" s="6">
        <v>2.2000000000000002</v>
      </c>
      <c r="V239" s="5">
        <v>0</v>
      </c>
    </row>
    <row r="240" spans="3:22" ht="15.5" x14ac:dyDescent="0.35">
      <c r="C240" t="s">
        <v>66</v>
      </c>
      <c r="I240" s="6">
        <v>742.1</v>
      </c>
      <c r="J240" s="6">
        <v>875.33</v>
      </c>
      <c r="K240" s="6">
        <v>878.56</v>
      </c>
      <c r="L240" s="6">
        <v>920.9</v>
      </c>
      <c r="M240" s="6">
        <v>1049.5899999999999</v>
      </c>
      <c r="N240" s="6">
        <v>938.66</v>
      </c>
      <c r="O240" s="6">
        <v>1033.98</v>
      </c>
      <c r="P240" s="6">
        <v>1300.4000000000001</v>
      </c>
      <c r="Q240" s="6">
        <v>1285.23</v>
      </c>
      <c r="R240" s="6">
        <v>1294.5999999999999</v>
      </c>
      <c r="S240" s="6">
        <v>1316.94</v>
      </c>
      <c r="T240" s="6">
        <v>1331.93</v>
      </c>
      <c r="U240" s="6">
        <v>1263.74</v>
      </c>
      <c r="V240" s="6">
        <v>225.41</v>
      </c>
    </row>
    <row r="241" spans="3:22" ht="15.5" x14ac:dyDescent="0.35">
      <c r="C241" t="s">
        <v>251</v>
      </c>
      <c r="I241" s="6">
        <v>0.24</v>
      </c>
      <c r="J241" s="6">
        <v>0.28999999999999998</v>
      </c>
      <c r="K241" s="6">
        <v>0.33</v>
      </c>
      <c r="L241" s="6">
        <v>0.54</v>
      </c>
      <c r="M241" s="6">
        <v>0.92</v>
      </c>
      <c r="N241" s="6">
        <v>0.7</v>
      </c>
      <c r="O241" s="6">
        <v>0.98</v>
      </c>
      <c r="P241" s="6">
        <v>0.87</v>
      </c>
      <c r="Q241" s="6">
        <v>0.47</v>
      </c>
      <c r="R241" s="6">
        <v>0.46</v>
      </c>
      <c r="S241" s="6">
        <v>0.65</v>
      </c>
      <c r="T241" s="6">
        <v>0.82</v>
      </c>
      <c r="U241" s="6">
        <v>2.2000000000000002</v>
      </c>
      <c r="V241" s="5">
        <v>0</v>
      </c>
    </row>
    <row r="242" spans="3:22" ht="15.5" x14ac:dyDescent="0.35">
      <c r="C242" t="s">
        <v>252</v>
      </c>
      <c r="I242" s="6">
        <v>742.1</v>
      </c>
      <c r="J242" s="6">
        <v>875.33</v>
      </c>
      <c r="K242" s="6">
        <v>878.56</v>
      </c>
      <c r="L242" s="6">
        <v>920.9</v>
      </c>
      <c r="M242" s="6">
        <v>1049.5899999999999</v>
      </c>
      <c r="N242" s="6">
        <v>938.66</v>
      </c>
      <c r="O242" s="6">
        <v>1033.98</v>
      </c>
      <c r="P242" s="6">
        <v>1300.4000000000001</v>
      </c>
      <c r="Q242" s="6">
        <v>1285.23</v>
      </c>
      <c r="R242" s="6">
        <v>1294.5999999999999</v>
      </c>
      <c r="S242" s="6">
        <v>1316.94</v>
      </c>
      <c r="T242" s="6">
        <v>1331.93</v>
      </c>
      <c r="U242" s="6">
        <v>1263.74</v>
      </c>
      <c r="V242" s="6">
        <v>225.41</v>
      </c>
    </row>
    <row r="243" spans="3:22" ht="15.5" x14ac:dyDescent="0.35">
      <c r="C243" t="s">
        <v>253</v>
      </c>
      <c r="I243" s="5">
        <v>27000000000</v>
      </c>
      <c r="J243" s="5">
        <v>22000000000</v>
      </c>
      <c r="K243" s="5">
        <v>12000000000</v>
      </c>
      <c r="L243" s="5">
        <v>10000000000</v>
      </c>
      <c r="M243" s="5">
        <v>8000000000</v>
      </c>
      <c r="N243" s="5">
        <v>17000000000</v>
      </c>
      <c r="O243" s="5">
        <v>2000000000</v>
      </c>
      <c r="P243" s="5">
        <v>2000000000</v>
      </c>
      <c r="Q243" s="5">
        <v>1000000000</v>
      </c>
      <c r="R243" s="5">
        <v>8000000000</v>
      </c>
      <c r="S243" s="5">
        <v>12000000000</v>
      </c>
      <c r="T243" s="5">
        <v>14000000000</v>
      </c>
      <c r="U243" s="5">
        <v>13000000000</v>
      </c>
      <c r="V243" s="5">
        <v>11000000000</v>
      </c>
    </row>
    <row r="244" spans="3:22" ht="15.5" x14ac:dyDescent="0.35">
      <c r="C244" t="s">
        <v>254</v>
      </c>
      <c r="I244" s="5">
        <v>34000000000</v>
      </c>
      <c r="J244" s="5">
        <v>41000000000</v>
      </c>
      <c r="K244" s="5">
        <v>18000000000</v>
      </c>
      <c r="L244" s="5">
        <v>10000000000</v>
      </c>
      <c r="M244" s="5">
        <v>31000000000</v>
      </c>
      <c r="N244" s="5">
        <v>18000000000</v>
      </c>
      <c r="O244" s="5">
        <v>3000000000</v>
      </c>
      <c r="P244" s="5">
        <v>2000000000</v>
      </c>
      <c r="Q244" s="5">
        <v>2000000000</v>
      </c>
      <c r="R244" s="5">
        <v>3000000000</v>
      </c>
      <c r="S244" s="5">
        <v>9000000000</v>
      </c>
      <c r="T244" s="5">
        <v>21000000000</v>
      </c>
      <c r="U244" s="5">
        <v>31000000000</v>
      </c>
      <c r="V244" s="5">
        <v>44000000000</v>
      </c>
    </row>
    <row r="245" spans="3:22" ht="15.5" x14ac:dyDescent="0.35">
      <c r="C245" t="s">
        <v>26</v>
      </c>
      <c r="I245" s="5">
        <v>61000000000</v>
      </c>
      <c r="J245" s="5">
        <v>63000000000</v>
      </c>
      <c r="K245" s="5">
        <v>29000000000</v>
      </c>
      <c r="L245" s="5">
        <v>20000000000</v>
      </c>
      <c r="M245" s="5">
        <v>39000000000</v>
      </c>
      <c r="N245" s="5">
        <v>36000000000</v>
      </c>
      <c r="O245" s="5">
        <v>5000000000</v>
      </c>
      <c r="P245" s="5">
        <v>4000000000</v>
      </c>
      <c r="Q245" s="5">
        <v>4000000000</v>
      </c>
      <c r="R245" s="5">
        <v>12000000000</v>
      </c>
      <c r="S245" s="5">
        <v>21000000000</v>
      </c>
      <c r="T245" s="5">
        <v>35000000000</v>
      </c>
      <c r="U245" s="5">
        <v>44000000000</v>
      </c>
      <c r="V245" s="5">
        <v>55000000000</v>
      </c>
    </row>
    <row r="246" spans="3:22" ht="15.5" x14ac:dyDescent="0.35">
      <c r="C246" t="s">
        <v>23</v>
      </c>
      <c r="I246" s="5">
        <v>-277000000000</v>
      </c>
      <c r="J246" s="5">
        <v>-206000000000</v>
      </c>
      <c r="K246" s="5">
        <v>-269000000000</v>
      </c>
      <c r="L246" s="5">
        <v>-333000000000</v>
      </c>
      <c r="M246" s="5">
        <v>-284000000000</v>
      </c>
      <c r="N246" s="5">
        <v>-362000000000</v>
      </c>
      <c r="O246" s="5">
        <v>-407000000000</v>
      </c>
      <c r="P246" s="5">
        <v>-469000000000</v>
      </c>
      <c r="Q246" s="5">
        <v>-514000000000</v>
      </c>
      <c r="R246" s="5">
        <v>-405000000000</v>
      </c>
      <c r="S246" s="5">
        <v>-414000000000</v>
      </c>
      <c r="T246" s="5">
        <v>-408000000000</v>
      </c>
      <c r="U246" s="5">
        <v>-699000000000</v>
      </c>
      <c r="V246" s="5">
        <v>-31000000000</v>
      </c>
    </row>
    <row r="247" spans="3:22" ht="15.5" x14ac:dyDescent="0.35">
      <c r="C247" t="s">
        <v>255</v>
      </c>
      <c r="I247" s="5">
        <v>288000000000</v>
      </c>
      <c r="J247" s="5">
        <v>422000000000</v>
      </c>
      <c r="K247" s="5">
        <v>455000000000</v>
      </c>
      <c r="L247" s="5">
        <v>527000000000</v>
      </c>
      <c r="M247" s="5">
        <v>674000000000</v>
      </c>
      <c r="N247" s="5">
        <v>556000000000</v>
      </c>
      <c r="O247" s="5">
        <v>432000000000</v>
      </c>
      <c r="P247" s="5">
        <v>1116000000000</v>
      </c>
      <c r="Q247" s="5">
        <v>1161000000000</v>
      </c>
      <c r="R247" s="5">
        <v>1129000000000</v>
      </c>
      <c r="S247" s="5">
        <v>1223000000000</v>
      </c>
      <c r="T247" s="5">
        <v>1272000000000</v>
      </c>
      <c r="U247" s="5">
        <v>1278000000000</v>
      </c>
      <c r="V247" s="5">
        <v>147000000000</v>
      </c>
    </row>
    <row r="248" spans="3:22" ht="15.5" x14ac:dyDescent="0.35">
      <c r="C248" t="s">
        <v>256</v>
      </c>
      <c r="I248" s="5">
        <v>2000000000</v>
      </c>
      <c r="J248" s="5">
        <v>59000000000</v>
      </c>
      <c r="K248" s="5">
        <v>-43000000000</v>
      </c>
      <c r="L248" s="5">
        <v>29000000000</v>
      </c>
      <c r="M248" s="5">
        <v>14000000000</v>
      </c>
      <c r="N248" s="5">
        <v>0</v>
      </c>
      <c r="O248" s="5">
        <v>124000000000</v>
      </c>
      <c r="P248" s="5">
        <v>91000000000</v>
      </c>
      <c r="Q248" s="5">
        <v>94000000000</v>
      </c>
      <c r="R248" s="5">
        <v>116000000000</v>
      </c>
      <c r="S248" s="5">
        <v>42000000000</v>
      </c>
      <c r="T248" s="5">
        <v>-7000000000</v>
      </c>
      <c r="U248" s="5">
        <v>-86000000000</v>
      </c>
      <c r="V248" s="5">
        <v>51000000000</v>
      </c>
    </row>
    <row r="249" spans="3:22" ht="15.5" x14ac:dyDescent="0.35">
      <c r="C249" t="s">
        <v>257</v>
      </c>
      <c r="I249" s="5">
        <v>-21000000000</v>
      </c>
      <c r="J249" s="5">
        <v>-46000000000</v>
      </c>
      <c r="K249" s="5">
        <v>-29000000000</v>
      </c>
      <c r="L249" s="5">
        <v>-23000000000</v>
      </c>
      <c r="M249" s="5">
        <v>-28000000000</v>
      </c>
      <c r="N249" s="5">
        <v>-40000000000</v>
      </c>
      <c r="O249" s="5">
        <v>-32000000000</v>
      </c>
      <c r="P249" s="5">
        <v>-36000000000</v>
      </c>
      <c r="Q249" s="5">
        <v>-24000000000</v>
      </c>
      <c r="R249" s="5">
        <v>-110000000000</v>
      </c>
      <c r="S249" s="5">
        <v>-111000000000</v>
      </c>
      <c r="T249" s="5">
        <v>-209000000000</v>
      </c>
      <c r="U249" s="5">
        <v>-393000000000</v>
      </c>
      <c r="V249" s="5">
        <v>-127000000000</v>
      </c>
    </row>
    <row r="250" spans="3:22" ht="15.5" x14ac:dyDescent="0.35">
      <c r="C250" t="s">
        <v>15</v>
      </c>
      <c r="I250" s="5">
        <v>-19000000000</v>
      </c>
      <c r="J250" s="5">
        <v>12000000000</v>
      </c>
      <c r="K250" s="5">
        <v>-72000000000</v>
      </c>
      <c r="L250" s="5">
        <v>6000000000</v>
      </c>
      <c r="M250" s="5">
        <v>-14000000000</v>
      </c>
      <c r="N250" s="5">
        <v>-41000000000</v>
      </c>
      <c r="O250" s="5">
        <v>92000000000</v>
      </c>
      <c r="P250" s="5">
        <v>54000000000</v>
      </c>
      <c r="Q250" s="5">
        <v>70000000000</v>
      </c>
      <c r="R250" s="5">
        <v>7000000000</v>
      </c>
      <c r="S250" s="5">
        <v>-69000000000</v>
      </c>
      <c r="T250" s="5">
        <v>-216000000000</v>
      </c>
      <c r="U250" s="5">
        <v>-479000000000</v>
      </c>
      <c r="V250" s="5">
        <v>-76000000000</v>
      </c>
    </row>
    <row r="251" spans="3:22" ht="15.5" x14ac:dyDescent="0.35">
      <c r="C251" t="s">
        <v>17</v>
      </c>
      <c r="I251" s="6">
        <v>-13.89</v>
      </c>
      <c r="J251" s="6">
        <v>9.2100000000000009</v>
      </c>
      <c r="K251" s="6">
        <v>-53.72</v>
      </c>
      <c r="L251" s="6">
        <v>4.41</v>
      </c>
      <c r="M251" s="6">
        <v>-10.54</v>
      </c>
      <c r="N251" s="6">
        <v>-30.53</v>
      </c>
      <c r="O251" s="6">
        <v>68.959999999999994</v>
      </c>
      <c r="P251" s="6">
        <v>40.590000000000003</v>
      </c>
      <c r="Q251" s="6">
        <v>52.71</v>
      </c>
      <c r="R251" s="6">
        <v>5.08</v>
      </c>
      <c r="S251" s="6">
        <v>-51.82</v>
      </c>
      <c r="T251" s="6">
        <v>-161.99</v>
      </c>
      <c r="U251" s="6">
        <v>-359.18</v>
      </c>
      <c r="V251" s="6">
        <v>-76.22</v>
      </c>
    </row>
  </sheetData>
  <pageMargins left="0.7" right="0.7" top="0.75" bottom="0.75" header="0.3" footer="0.3"/>
  <ignoredErrors>
    <ignoredError sqref="A1:V25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694</v>
      </c>
      <c r="D2" s="2" vm="117">
        <f ca="1">IFERROR(_xlfn.STOCKHISTORY("XIDX:" &amp; $C$1, D3, , 0, 0, 1), "Libur")</f>
        <v>183</v>
      </c>
      <c r="E2" s="2" vm="118">
        <f ca="1">IFERROR(_xlfn.STOCKHISTORY("XIDX:" &amp; $C$1, E3, , 0, 0, 1), "Libur")</f>
        <v>169</v>
      </c>
      <c r="H2" s="2" vm="118">
        <f ca="1">IFERROR(INDEX(D2:G2,COUNT(D2:G2)),"")</f>
        <v>169</v>
      </c>
      <c r="I2" s="2" vm="119">
        <f t="shared" ref="I2:Z2" ca="1" si="0">IFERROR(_xlfn.STOCKHISTORY("XIDX:" &amp; $C$1, I1, , 0, 0, 1), "Libur")</f>
        <v>184</v>
      </c>
      <c r="J2" s="2" vm="120">
        <f t="shared" ca="1" si="0"/>
        <v>212</v>
      </c>
      <c r="K2" s="2" vm="121">
        <f t="shared" ca="1" si="0"/>
        <v>248</v>
      </c>
      <c r="L2" s="2" vm="20">
        <f t="shared" ca="1" si="0"/>
        <v>280</v>
      </c>
      <c r="M2" s="2" vm="122">
        <f t="shared" ca="1" si="0"/>
        <v>291</v>
      </c>
      <c r="N2" s="2" vm="123">
        <f t="shared" ca="1" si="0"/>
        <v>252</v>
      </c>
      <c r="O2" s="2" vm="124">
        <f t="shared" ca="1" si="0"/>
        <v>214</v>
      </c>
      <c r="P2" s="2" vm="125">
        <f t="shared" ca="1" si="0"/>
        <v>171</v>
      </c>
      <c r="Q2" s="2" vm="126">
        <f t="shared" ca="1" si="0"/>
        <v>139</v>
      </c>
      <c r="R2" s="2" vm="99">
        <f t="shared" ca="1" si="0"/>
        <v>118</v>
      </c>
      <c r="S2" s="2" vm="94">
        <f t="shared" ca="1" si="0"/>
        <v>80</v>
      </c>
      <c r="T2" s="2" vm="127">
        <f t="shared" ca="1" si="0"/>
        <v>103</v>
      </c>
      <c r="U2" s="2" vm="128">
        <f t="shared" ca="1" si="0"/>
        <v>78</v>
      </c>
      <c r="V2" s="2" vm="129">
        <f t="shared" ca="1" si="0"/>
        <v>70</v>
      </c>
      <c r="W2" s="2" vm="101">
        <f t="shared" ca="1" si="0"/>
        <v>56</v>
      </c>
      <c r="X2" s="2" vm="130">
        <f t="shared" ca="1" si="0"/>
        <v>40.799999999999997</v>
      </c>
      <c r="Y2" s="2" vm="131">
        <f t="shared" ca="1" si="0"/>
        <v>20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153908184704</v>
      </c>
      <c r="E4" s="2">
        <f>IFERROR(INDEX(E51:E500,MATCH($C$4,$C$51:$C$500,0)),"")</f>
        <v>142343364232</v>
      </c>
      <c r="H4" s="2">
        <f>IFERROR(SUM(D4:G4)*(4/MAX(1,COUNT(D4:G4))),"")</f>
        <v>592503097872</v>
      </c>
      <c r="I4" s="2">
        <f t="shared" ref="I4:Z4" si="1">IFERROR(INDEX(I51:I500,MATCH($C$4,$C$51:$C$500,0)),"")</f>
        <v>529529667724</v>
      </c>
      <c r="J4" s="2">
        <f t="shared" si="1"/>
        <v>530431613239</v>
      </c>
      <c r="K4" s="2">
        <f t="shared" si="1"/>
        <v>518358927118</v>
      </c>
      <c r="L4" s="2">
        <f t="shared" si="1"/>
        <v>614476876092</v>
      </c>
      <c r="M4" s="2">
        <f t="shared" si="1"/>
        <v>629879334779</v>
      </c>
      <c r="N4" s="2">
        <f t="shared" si="1"/>
        <v>671540878728</v>
      </c>
      <c r="O4" s="2">
        <f t="shared" si="1"/>
        <v>758299364555</v>
      </c>
      <c r="P4" s="2">
        <f t="shared" si="1"/>
        <v>739578860399</v>
      </c>
      <c r="Q4" s="2">
        <f t="shared" si="1"/>
        <v>643591823505</v>
      </c>
      <c r="R4" s="2">
        <f t="shared" si="1"/>
        <v>568638832579</v>
      </c>
      <c r="S4" s="2">
        <f t="shared" si="1"/>
        <v>531537606573</v>
      </c>
      <c r="T4" s="2">
        <f t="shared" si="1"/>
        <v>526573620057</v>
      </c>
      <c r="U4" s="2">
        <f t="shared" si="1"/>
        <v>418668758096</v>
      </c>
      <c r="V4" s="2">
        <f t="shared" si="1"/>
        <v>385037050333</v>
      </c>
      <c r="W4" s="2">
        <f t="shared" si="1"/>
        <v>328459768003</v>
      </c>
      <c r="X4" s="2">
        <f t="shared" si="1"/>
        <v>254275936956</v>
      </c>
      <c r="Y4" s="2">
        <f t="shared" si="1"/>
        <v>205218226732</v>
      </c>
      <c r="Z4" s="2">
        <f t="shared" si="1"/>
        <v>182649786429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30145667861</v>
      </c>
      <c r="E5" s="2">
        <f>IFERROR(INDEX(E51:E500,MATCH($C$5,$C$51:$C$500,0)),"")</f>
        <v>5991558612</v>
      </c>
      <c r="H5" s="2">
        <f>IFERROR(SUM(D5:G5)*(4/MAX(1,COUNT(D5:G5))),"")</f>
        <v>72274452946</v>
      </c>
      <c r="I5" s="2">
        <f t="shared" ref="I5:Z5" si="2">IFERROR(INDEX(I51:I500,MATCH($C$5,$C$51:$C$500,0)),"")</f>
        <v>100597544068</v>
      </c>
      <c r="J5" s="2">
        <f t="shared" si="2"/>
        <v>76285468391</v>
      </c>
      <c r="K5" s="2">
        <f t="shared" si="2"/>
        <v>64782439125</v>
      </c>
      <c r="L5" s="2">
        <f t="shared" si="2"/>
        <v>117595831183</v>
      </c>
      <c r="M5" s="2">
        <f t="shared" si="2"/>
        <v>106600026941</v>
      </c>
      <c r="N5" s="2">
        <f t="shared" si="2"/>
        <v>96103091297</v>
      </c>
      <c r="O5" s="2">
        <f t="shared" si="2"/>
        <v>146265194985</v>
      </c>
      <c r="P5" s="2">
        <f t="shared" si="2"/>
        <v>72652803993</v>
      </c>
      <c r="Q5" s="2">
        <f t="shared" si="2"/>
        <v>81152710021</v>
      </c>
      <c r="R5" s="2">
        <f t="shared" si="2"/>
        <v>304244390335</v>
      </c>
      <c r="S5" s="2">
        <f t="shared" si="2"/>
        <v>30509891964</v>
      </c>
      <c r="T5" s="2">
        <f t="shared" si="2"/>
        <v>41067502119</v>
      </c>
      <c r="U5" s="2">
        <f t="shared" si="2"/>
        <v>50722611963</v>
      </c>
      <c r="V5" s="2">
        <f t="shared" si="2"/>
        <v>48996261082</v>
      </c>
      <c r="W5" s="2">
        <f t="shared" si="2"/>
        <v>27977420419</v>
      </c>
      <c r="X5" s="2">
        <f t="shared" si="2"/>
        <v>24485164898</v>
      </c>
      <c r="Y5" s="2">
        <f t="shared" si="2"/>
        <v>16443338453</v>
      </c>
      <c r="Z5" s="2">
        <f t="shared" si="2"/>
        <v>4606369353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1267450086782</v>
      </c>
      <c r="E6" s="2">
        <f>IFERROR(INDEX(E51:E500,MATCH($C$6,$C$51:$C$500,0)),"")</f>
        <v>1266528691253</v>
      </c>
      <c r="H6" s="2">
        <f>IFERROR(INDEX(D6:G6,COUNT(D6:G6)),"")</f>
        <v>1266528691253</v>
      </c>
      <c r="I6" s="2">
        <f t="shared" ref="I6:Z6" si="3">IFERROR(INDEX(I51:I500,MATCH($C$6,$C$51:$C$500,0)),"")</f>
        <v>1259578197736</v>
      </c>
      <c r="J6" s="2">
        <f t="shared" si="3"/>
        <v>1191720415654</v>
      </c>
      <c r="K6" s="2">
        <f t="shared" si="3"/>
        <v>1147761019108</v>
      </c>
      <c r="L6" s="2">
        <f t="shared" si="3"/>
        <v>1112843644627</v>
      </c>
      <c r="M6" s="2">
        <f t="shared" si="3"/>
        <v>1030399446064</v>
      </c>
      <c r="N6" s="2">
        <f t="shared" si="3"/>
        <v>952362557662</v>
      </c>
      <c r="O6" s="2">
        <f t="shared" si="3"/>
        <v>852543550822</v>
      </c>
      <c r="P6" s="2">
        <f t="shared" si="3"/>
        <v>724582501247</v>
      </c>
      <c r="Q6" s="2">
        <f t="shared" si="3"/>
        <v>662817725465</v>
      </c>
      <c r="R6" s="2">
        <f t="shared" si="3"/>
        <v>592004807725</v>
      </c>
      <c r="S6" s="2">
        <f t="shared" si="3"/>
        <v>291961416611</v>
      </c>
      <c r="T6" s="2">
        <f t="shared" si="3"/>
        <v>273199231964</v>
      </c>
      <c r="U6" s="2">
        <f t="shared" si="3"/>
        <v>237707561355</v>
      </c>
      <c r="V6" s="2">
        <f t="shared" si="3"/>
        <v>191977807039</v>
      </c>
      <c r="W6" s="2">
        <f t="shared" si="3"/>
        <v>147645528251</v>
      </c>
      <c r="X6" s="2">
        <f t="shared" si="3"/>
        <v>125199419821</v>
      </c>
      <c r="Y6" s="2">
        <f t="shared" si="3"/>
        <v>88911197934</v>
      </c>
      <c r="Z6" s="2">
        <f t="shared" si="3"/>
        <v>79899195530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3.49</v>
      </c>
      <c r="E7" s="3">
        <f>IFERROR(INDEX(E51:E500,MATCH($C$7,$C$51:$C$500,0))/1000000000,"")</f>
        <v>3.49</v>
      </c>
      <c r="H7" s="3">
        <f>IFERROR(INDEX(D7:G7,COUNT(D7:G7)),"")</f>
        <v>3.49</v>
      </c>
      <c r="I7" s="3">
        <f t="shared" ref="I7:Z7" si="4">IFERROR(INDEX(I51:I500,MATCH($C$7,$C$51:$C$500,0))/1000000000,"")</f>
        <v>3.49</v>
      </c>
      <c r="J7" s="3">
        <f t="shared" si="4"/>
        <v>3.49</v>
      </c>
      <c r="K7" s="3">
        <f t="shared" si="4"/>
        <v>3.49</v>
      </c>
      <c r="L7" s="3">
        <f t="shared" si="4"/>
        <v>3.49</v>
      </c>
      <c r="M7" s="3">
        <f t="shared" si="4"/>
        <v>0.7</v>
      </c>
      <c r="N7" s="3">
        <f t="shared" si="4"/>
        <v>0.7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0.7</v>
      </c>
      <c r="T7" s="3">
        <f t="shared" si="4"/>
        <v>0.7</v>
      </c>
      <c r="U7" s="3">
        <f t="shared" si="4"/>
        <v>0.7</v>
      </c>
      <c r="V7" s="3">
        <f t="shared" si="4"/>
        <v>0.7</v>
      </c>
      <c r="W7" s="3">
        <f t="shared" si="4"/>
        <v>0.7</v>
      </c>
      <c r="X7" s="3">
        <f t="shared" si="4"/>
        <v>0.56000000000000005</v>
      </c>
      <c r="Y7" s="3">
        <f t="shared" si="4"/>
        <v>0.56000000000000005</v>
      </c>
      <c r="Z7" s="3">
        <f t="shared" si="4"/>
        <v>0.56000000000000005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Z8" si="5">IFERROR(INDEX(I51:I500,MATCH($C$8,$C$51:$C$500,0)),"")</f>
        <v>83000000000</v>
      </c>
      <c r="J8" s="2">
        <f t="shared" si="5"/>
        <v>38000000000</v>
      </c>
      <c r="K8" s="2">
        <f t="shared" si="5"/>
        <v>75000000000</v>
      </c>
      <c r="L8" s="2">
        <f t="shared" si="5"/>
        <v>87000000000</v>
      </c>
      <c r="M8" s="2">
        <f t="shared" si="5"/>
        <v>34000000000</v>
      </c>
      <c r="N8" s="2">
        <f t="shared" si="5"/>
        <v>221000000000</v>
      </c>
      <c r="O8" s="2">
        <f t="shared" si="5"/>
        <v>85000000000</v>
      </c>
      <c r="P8" s="2">
        <f t="shared" si="5"/>
        <v>21000000000</v>
      </c>
      <c r="Q8" s="2">
        <f t="shared" si="5"/>
        <v>20000000000</v>
      </c>
      <c r="R8" s="2">
        <f t="shared" si="5"/>
        <v>43000000000</v>
      </c>
      <c r="S8" s="2">
        <f t="shared" si="5"/>
        <v>90000000000</v>
      </c>
      <c r="T8" s="2">
        <f t="shared" si="5"/>
        <v>-8000000000</v>
      </c>
      <c r="U8" s="2">
        <f t="shared" si="5"/>
        <v>-6000000000</v>
      </c>
      <c r="V8" s="2">
        <f t="shared" si="5"/>
        <v>10000000000</v>
      </c>
      <c r="W8" s="2">
        <f t="shared" si="5"/>
        <v>9000000000</v>
      </c>
      <c r="X8" s="2">
        <f t="shared" si="5"/>
        <v>1000000000</v>
      </c>
      <c r="Y8" s="2">
        <f t="shared" si="5"/>
        <v>-9000000000</v>
      </c>
      <c r="Z8" s="2">
        <f t="shared" si="5"/>
        <v>-59000000000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1.84</v>
      </c>
      <c r="E9" s="3">
        <f>IFERROR(INDEX(E51:E500,MATCH("Free cash flow per share (Quarter)",$C$51:$C$500,0)),"")</f>
        <v>2.2200000000000002</v>
      </c>
      <c r="H9" s="3">
        <f>IFERROR(INDEX(D9:G9,COUNT(D9:G9)),"")</f>
        <v>2.2200000000000002</v>
      </c>
      <c r="I9" s="3">
        <f t="shared" ref="I9:Z9" si="6">IFERROR(INDEX(I51:I500,MATCH($C$9,$C$51:$C$500,0)),"")</f>
        <v>23.79</v>
      </c>
      <c r="J9" s="3">
        <f t="shared" si="6"/>
        <v>10.74</v>
      </c>
      <c r="K9" s="3">
        <f t="shared" si="6"/>
        <v>21.51</v>
      </c>
      <c r="L9" s="3">
        <f t="shared" si="6"/>
        <v>24.89</v>
      </c>
      <c r="M9" s="3">
        <f t="shared" si="6"/>
        <v>48</v>
      </c>
      <c r="N9" s="3">
        <f t="shared" si="6"/>
        <v>315.72000000000003</v>
      </c>
      <c r="O9" s="3">
        <f t="shared" si="6"/>
        <v>122.34</v>
      </c>
      <c r="P9" s="3">
        <f t="shared" si="6"/>
        <v>30</v>
      </c>
      <c r="Q9" s="3">
        <f t="shared" si="6"/>
        <v>28.34</v>
      </c>
      <c r="R9" s="3">
        <f t="shared" si="6"/>
        <v>61.16</v>
      </c>
      <c r="S9" s="3">
        <f t="shared" si="6"/>
        <v>129.46</v>
      </c>
      <c r="T9" s="3">
        <f t="shared" si="6"/>
        <v>-11.45</v>
      </c>
      <c r="U9" s="3">
        <f t="shared" si="6"/>
        <v>-9.07</v>
      </c>
      <c r="V9" s="3">
        <f t="shared" si="6"/>
        <v>13.89</v>
      </c>
      <c r="W9" s="3">
        <f t="shared" si="6"/>
        <v>12.98</v>
      </c>
      <c r="X9" s="3">
        <f t="shared" si="6"/>
        <v>1.55</v>
      </c>
      <c r="Y9" s="3">
        <f t="shared" si="6"/>
        <v>-16.21</v>
      </c>
      <c r="Z9" s="3">
        <f t="shared" si="6"/>
        <v>-105.16</v>
      </c>
    </row>
    <row r="10" spans="1:26" ht="15.5" x14ac:dyDescent="0.35">
      <c r="C10" t="s">
        <v>18</v>
      </c>
      <c r="D10" s="3">
        <f ca="1">IFERROR(IF(D9=0,"",D2/D9),"")</f>
        <v>99.456521739130437</v>
      </c>
      <c r="E10" s="3">
        <f ca="1">IFERROR(IF(E9=0,"",E2/E9),"")</f>
        <v>76.126126126126124</v>
      </c>
      <c r="I10" s="3">
        <f t="shared" ref="I10:Z10" ca="1" si="7">IFERROR(IF(I9=0,"",I2/I9),"")</f>
        <v>7.7343421605716687</v>
      </c>
      <c r="J10" s="3">
        <f t="shared" ca="1" si="7"/>
        <v>19.739292364990689</v>
      </c>
      <c r="K10" s="3">
        <f t="shared" ca="1" si="7"/>
        <v>11.529521152952114</v>
      </c>
      <c r="L10" s="3">
        <f t="shared" ca="1" si="7"/>
        <v>11.24949779027722</v>
      </c>
      <c r="M10" s="3">
        <f t="shared" ca="1" si="7"/>
        <v>6.0625</v>
      </c>
      <c r="N10" s="3">
        <f t="shared" ca="1" si="7"/>
        <v>0.79817559863169896</v>
      </c>
      <c r="O10" s="3">
        <f t="shared" ca="1" si="7"/>
        <v>1.749223475559915</v>
      </c>
      <c r="P10" s="3">
        <f t="shared" ca="1" si="7"/>
        <v>5.7</v>
      </c>
      <c r="Q10" s="3">
        <f t="shared" ca="1" si="7"/>
        <v>4.904728299223712</v>
      </c>
      <c r="R10" s="3">
        <f t="shared" ca="1" si="7"/>
        <v>1.9293655984303468</v>
      </c>
      <c r="S10" s="3">
        <f t="shared" ca="1" si="7"/>
        <v>0.61795149080797152</v>
      </c>
      <c r="T10" s="3">
        <f t="shared" ca="1" si="7"/>
        <v>-8.9956331877729259</v>
      </c>
      <c r="U10" s="3">
        <f t="shared" ca="1" si="7"/>
        <v>-8.5997794928335161</v>
      </c>
      <c r="V10" s="3">
        <f t="shared" ca="1" si="7"/>
        <v>5.0395968322534195</v>
      </c>
      <c r="W10" s="3">
        <f t="shared" ca="1" si="7"/>
        <v>4.3143297380585519</v>
      </c>
      <c r="X10" s="3">
        <f t="shared" ca="1" si="7"/>
        <v>26.322580645161288</v>
      </c>
      <c r="Y10" s="3">
        <f t="shared" ca="1" si="7"/>
        <v>-1.2338062924120912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53866127867</v>
      </c>
      <c r="E11" s="2">
        <f>IFERROR(INDEX(E51:E500,MATCH($C$11,$C$51:$C$500,0)),"")</f>
        <v>91395479334</v>
      </c>
      <c r="H11" s="2">
        <f>IFERROR(INDEX(D11:G11,COUNT(D11:G11)),"")</f>
        <v>91395479334</v>
      </c>
      <c r="I11" s="2">
        <f t="shared" ref="I11:Z11" si="8">IFERROR(INDEX(I51:I500,MATCH($C$11,$C$51:$C$500,0)),"")</f>
        <v>80233733527</v>
      </c>
      <c r="J11" s="2">
        <f t="shared" si="8"/>
        <v>89822670664</v>
      </c>
      <c r="K11" s="2">
        <f t="shared" si="8"/>
        <v>126639835328</v>
      </c>
      <c r="L11" s="2">
        <f t="shared" si="8"/>
        <v>392549233511</v>
      </c>
      <c r="M11" s="2">
        <f t="shared" si="8"/>
        <v>360662679743</v>
      </c>
      <c r="N11" s="2">
        <f t="shared" si="8"/>
        <v>348026902985</v>
      </c>
      <c r="O11" s="2">
        <f t="shared" si="8"/>
        <v>161870307059</v>
      </c>
      <c r="P11" s="2">
        <f t="shared" si="8"/>
        <v>113192178060</v>
      </c>
      <c r="Q11" s="2">
        <f t="shared" si="8"/>
        <v>112224189675</v>
      </c>
      <c r="R11" s="2">
        <f t="shared" si="8"/>
        <v>94849702667</v>
      </c>
      <c r="S11" s="2">
        <f t="shared" si="8"/>
        <v>49519815569</v>
      </c>
      <c r="T11" s="2">
        <f t="shared" si="8"/>
        <v>13222553628</v>
      </c>
      <c r="U11" s="2">
        <f t="shared" si="8"/>
        <v>9840519275</v>
      </c>
      <c r="V11" s="2">
        <f t="shared" si="8"/>
        <v>6427674775</v>
      </c>
      <c r="W11" s="2">
        <f t="shared" si="8"/>
        <v>7056318590</v>
      </c>
      <c r="X11" s="2">
        <f t="shared" si="8"/>
        <v>1698998949</v>
      </c>
      <c r="Y11" s="2">
        <f t="shared" si="8"/>
        <v>2385466666</v>
      </c>
      <c r="Z11" s="2">
        <f t="shared" si="8"/>
        <v>4221793046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-46000000000</v>
      </c>
      <c r="E12" s="2">
        <f>IFERROR(INDEX(E51:E500,MATCH("Net Debt (Quarter)",$C$51:$C$500,0)),"")</f>
        <v>-88000000000</v>
      </c>
      <c r="H12" s="2">
        <f>IFERROR(INDEX(D12:G12,COUNT(D12:G12)),"")</f>
        <v>-88000000000</v>
      </c>
      <c r="I12" s="2">
        <f t="shared" ref="I12:Z12" si="9">IFERROR(INDEX(I51:I500,MATCH($C$12,$C$51:$C$500,0)),"")</f>
        <v>-76000000000</v>
      </c>
      <c r="J12" s="2">
        <f t="shared" si="9"/>
        <v>-80000000000</v>
      </c>
      <c r="K12" s="2">
        <f t="shared" si="9"/>
        <v>-122000000000</v>
      </c>
      <c r="L12" s="2">
        <f t="shared" si="9"/>
        <v>-379000000000</v>
      </c>
      <c r="M12" s="2">
        <f t="shared" si="9"/>
        <v>-328000000000</v>
      </c>
      <c r="N12" s="2">
        <f t="shared" si="9"/>
        <v>-330000000000</v>
      </c>
      <c r="O12" s="2">
        <f t="shared" si="9"/>
        <v>-134000000000</v>
      </c>
      <c r="P12" s="2">
        <f t="shared" si="9"/>
        <v>-74000000000</v>
      </c>
      <c r="Q12" s="2">
        <f t="shared" si="9"/>
        <v>-66000000000</v>
      </c>
      <c r="R12" s="2">
        <f t="shared" si="9"/>
        <v>-54000000000</v>
      </c>
      <c r="S12" s="2">
        <f t="shared" si="9"/>
        <v>-18000000000</v>
      </c>
      <c r="T12" s="2">
        <f t="shared" si="9"/>
        <v>67000000000</v>
      </c>
      <c r="U12" s="2">
        <f t="shared" si="9"/>
        <v>53000000000</v>
      </c>
      <c r="V12" s="2">
        <f t="shared" si="9"/>
        <v>42000000000</v>
      </c>
      <c r="W12" s="2">
        <f t="shared" si="9"/>
        <v>46000000000</v>
      </c>
      <c r="X12" s="2">
        <f t="shared" si="9"/>
        <v>51000000000</v>
      </c>
      <c r="Y12" s="2">
        <f t="shared" si="9"/>
        <v>50000000000</v>
      </c>
      <c r="Z12" s="2">
        <f t="shared" si="9"/>
        <v>40000000000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Z13" si="10">IFERROR(INDEX(I51:I500,MATCH($C$13,$C$51:$C$500,0)),"")</f>
        <v>4000000000</v>
      </c>
      <c r="J13" s="2">
        <f t="shared" si="10"/>
        <v>10000000000</v>
      </c>
      <c r="K13" s="2">
        <f t="shared" si="10"/>
        <v>5000000000</v>
      </c>
      <c r="L13" s="2">
        <f t="shared" si="10"/>
        <v>13000000000</v>
      </c>
      <c r="M13" s="2">
        <f t="shared" si="10"/>
        <v>32000000000</v>
      </c>
      <c r="N13" s="2">
        <f t="shared" si="10"/>
        <v>18000000000</v>
      </c>
      <c r="O13" s="2">
        <f t="shared" si="10"/>
        <v>28000000000</v>
      </c>
      <c r="P13" s="2">
        <f t="shared" si="10"/>
        <v>40000000000</v>
      </c>
      <c r="Q13" s="2">
        <f t="shared" si="10"/>
        <v>46000000000</v>
      </c>
      <c r="R13" s="2">
        <f t="shared" si="10"/>
        <v>41000000000</v>
      </c>
      <c r="S13" s="2">
        <f t="shared" si="10"/>
        <v>32000000000</v>
      </c>
      <c r="T13" s="2">
        <f t="shared" si="10"/>
        <v>80000000000</v>
      </c>
      <c r="U13" s="2">
        <f t="shared" si="10"/>
        <v>63000000000</v>
      </c>
      <c r="V13" s="2">
        <f t="shared" si="10"/>
        <v>48000000000</v>
      </c>
      <c r="W13" s="2">
        <f t="shared" si="10"/>
        <v>53000000000</v>
      </c>
      <c r="X13" s="2">
        <f t="shared" si="10"/>
        <v>53000000000</v>
      </c>
      <c r="Y13" s="2">
        <f t="shared" si="10"/>
        <v>52000000000</v>
      </c>
      <c r="Z13" s="2">
        <f t="shared" si="10"/>
        <v>45000000000</v>
      </c>
    </row>
    <row r="14" spans="1:26" ht="15.5" x14ac:dyDescent="0.35">
      <c r="C14" t="s">
        <v>27</v>
      </c>
      <c r="D14" s="2">
        <f>IFERROR(INDEX(D51:D500,MATCH($C$14,$C$51:$C$500,0)),"")</f>
        <v>-407055773</v>
      </c>
      <c r="E14" s="2">
        <f>IFERROR(INDEX(E51:E500,MATCH($C$14,$C$51:$C$500,0)),"")</f>
        <v>-394137478</v>
      </c>
      <c r="H14" s="2">
        <f>IFERROR(SUM(D14:G14)*(4/MAX(1,COUNT(D14:G14))),"")</f>
        <v>-1602386502</v>
      </c>
      <c r="I14" s="2">
        <f t="shared" ref="I14:Z14" si="11">IFERROR(INDEX(I51:I500,MATCH($C$14,$C$51:$C$500,0)),"")</f>
        <v>-1734712520</v>
      </c>
      <c r="J14" s="2">
        <f t="shared" si="11"/>
        <v>-1829296619</v>
      </c>
      <c r="K14" s="2">
        <f t="shared" si="11"/>
        <v>-1996846298</v>
      </c>
      <c r="L14" s="2">
        <f t="shared" si="11"/>
        <v>-1980086075</v>
      </c>
      <c r="M14" s="2">
        <f t="shared" si="11"/>
        <v>-2617532811</v>
      </c>
      <c r="N14" s="2">
        <f t="shared" si="11"/>
        <v>-3215738564</v>
      </c>
      <c r="O14" s="2">
        <f t="shared" si="11"/>
        <v>-2514450960</v>
      </c>
      <c r="P14" s="2">
        <f t="shared" si="11"/>
        <v>-2915405215</v>
      </c>
      <c r="Q14" s="2">
        <f t="shared" si="11"/>
        <v>-3109860211</v>
      </c>
      <c r="R14" s="2">
        <f t="shared" si="11"/>
        <v>-3069890000</v>
      </c>
      <c r="S14" s="2">
        <f t="shared" si="11"/>
        <v>-5162159128</v>
      </c>
      <c r="T14" s="2">
        <f t="shared" si="11"/>
        <v>-4826471907</v>
      </c>
      <c r="U14" s="2">
        <f t="shared" si="11"/>
        <v>-3895602222</v>
      </c>
      <c r="V14" s="2">
        <f t="shared" si="11"/>
        <v>-4337376214</v>
      </c>
      <c r="W14" s="2">
        <f t="shared" si="11"/>
        <v>-5623134511</v>
      </c>
      <c r="X14" s="2">
        <f t="shared" si="11"/>
        <v>-5285612120</v>
      </c>
      <c r="Y14" s="2">
        <f t="shared" si="11"/>
        <v>-3865742737</v>
      </c>
      <c r="Z14" s="2">
        <f t="shared" si="11"/>
        <v>-1994112214</v>
      </c>
    </row>
    <row r="15" spans="1:26" ht="15.5" x14ac:dyDescent="0.35">
      <c r="C15" t="s">
        <v>28</v>
      </c>
      <c r="D15" s="2">
        <f>IFERROR(INDEX(D51:D500,MATCH($C$15,$C$51:$C$500,0)),"")</f>
        <v>-5655572991</v>
      </c>
      <c r="E15" s="2">
        <f>IFERROR(INDEX(E51:E500,MATCH($C$15,$C$51:$C$500,0)),"")</f>
        <v>-2666531501</v>
      </c>
      <c r="H15" s="2">
        <f>IFERROR(SUM(D15:G15)*(4/MAX(1,COUNT(D15:G15))),"")</f>
        <v>-16644208984</v>
      </c>
      <c r="I15" s="2">
        <f t="shared" ref="I15:Z15" si="12">IFERROR(INDEX(I51:I500,MATCH($C$15,$C$51:$C$500,0)),"")</f>
        <v>-9953275718</v>
      </c>
      <c r="J15" s="2">
        <f t="shared" si="12"/>
        <v>-17062756188</v>
      </c>
      <c r="K15" s="2">
        <f t="shared" si="12"/>
        <v>-13305382889</v>
      </c>
      <c r="L15" s="2">
        <f t="shared" si="12"/>
        <v>-19831648662</v>
      </c>
      <c r="M15" s="2">
        <f t="shared" si="12"/>
        <v>-29229678826</v>
      </c>
      <c r="N15" s="2">
        <f t="shared" si="12"/>
        <v>-27593583956</v>
      </c>
      <c r="O15" s="2">
        <f t="shared" si="12"/>
        <v>-34431929404</v>
      </c>
      <c r="P15" s="2">
        <f t="shared" si="12"/>
        <v>-27410228138</v>
      </c>
      <c r="Q15" s="2">
        <f t="shared" si="12"/>
        <v>-26453643952</v>
      </c>
      <c r="R15" s="2">
        <f t="shared" si="12"/>
        <v>-27763208449</v>
      </c>
      <c r="S15" s="2">
        <f t="shared" si="12"/>
        <v>-19266661660</v>
      </c>
      <c r="T15" s="2">
        <f t="shared" si="12"/>
        <v>-17965699441</v>
      </c>
      <c r="U15" s="2">
        <f t="shared" si="12"/>
        <v>-12537650003</v>
      </c>
      <c r="V15" s="2">
        <f t="shared" si="12"/>
        <v>-11732752262</v>
      </c>
      <c r="W15" s="2">
        <f t="shared" si="12"/>
        <v>-9070607153</v>
      </c>
      <c r="X15" s="2">
        <f t="shared" si="12"/>
        <v>-7458620201</v>
      </c>
      <c r="Y15" s="2">
        <f t="shared" si="12"/>
        <v>-6938605571</v>
      </c>
      <c r="Z15" s="2">
        <f t="shared" si="12"/>
        <v>-3226019661</v>
      </c>
    </row>
    <row r="16" spans="1:26" ht="15.5" x14ac:dyDescent="0.35">
      <c r="C16" t="s">
        <v>29</v>
      </c>
      <c r="D16" s="2">
        <f>IFERROR(INDEX(D51:D500,MATCH($C$16,$C$51:$C$500,0)),"")</f>
        <v>32055544420</v>
      </c>
      <c r="E16" s="2">
        <f>IFERROR(INDEX(E51:E500,MATCH($C$16,$C$51:$C$500,0)),"")</f>
        <v>7763791033</v>
      </c>
      <c r="H16" s="2">
        <f>IFERROR(SUM(D16:G16)*(4/MAX(1,COUNT(D16:G16))),"")</f>
        <v>79638670906</v>
      </c>
      <c r="I16" s="2">
        <f t="shared" ref="I16:Z16" si="13">IFERROR(INDEX(I51:I500,MATCH($C$16,$C$51:$C$500,0)),"")</f>
        <v>61778923974</v>
      </c>
      <c r="J16" s="2">
        <f t="shared" si="13"/>
        <v>81618652526</v>
      </c>
      <c r="K16" s="2">
        <f t="shared" si="13"/>
        <v>87372045333</v>
      </c>
      <c r="L16" s="2">
        <f t="shared" si="13"/>
        <v>97911441932</v>
      </c>
      <c r="M16" s="2">
        <f t="shared" si="13"/>
        <v>137720156180</v>
      </c>
      <c r="N16" s="2">
        <f t="shared" si="13"/>
        <v>123522654770</v>
      </c>
      <c r="O16" s="2">
        <f t="shared" si="13"/>
        <v>111834501956</v>
      </c>
      <c r="P16" s="2">
        <f t="shared" si="13"/>
        <v>101455415901</v>
      </c>
      <c r="Q16" s="2">
        <f t="shared" si="13"/>
        <v>102649309681</v>
      </c>
      <c r="R16" s="2">
        <f t="shared" si="13"/>
        <v>118449029979</v>
      </c>
      <c r="S16" s="2">
        <f t="shared" si="13"/>
        <v>66306918116</v>
      </c>
      <c r="T16" s="2">
        <f t="shared" si="13"/>
        <v>58721777723</v>
      </c>
      <c r="U16" s="2">
        <f t="shared" si="13"/>
        <v>51988302824</v>
      </c>
      <c r="V16" s="2">
        <f t="shared" si="13"/>
        <v>47930499632</v>
      </c>
      <c r="W16" s="2">
        <f t="shared" si="13"/>
        <v>35219487148</v>
      </c>
      <c r="X16" s="2">
        <f t="shared" si="13"/>
        <v>33671962659</v>
      </c>
      <c r="Y16" s="2">
        <f t="shared" si="13"/>
        <v>22945489609</v>
      </c>
      <c r="Z16" s="2">
        <f t="shared" si="13"/>
        <v>6891827321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638670000000</v>
      </c>
      <c r="E20" s="2">
        <f ca="1">IFERROR(E21*E2,"")</f>
        <v>589810000000</v>
      </c>
      <c r="H20" s="2">
        <f t="shared" ref="H20:Z20" ca="1" si="14">IFERROR(H21*H2,"")</f>
        <v>589810000000</v>
      </c>
      <c r="I20" s="2">
        <f t="shared" ca="1" si="14"/>
        <v>642160000000</v>
      </c>
      <c r="J20" s="2">
        <f t="shared" ca="1" si="14"/>
        <v>739880000000</v>
      </c>
      <c r="K20" s="2">
        <f t="shared" ca="1" si="14"/>
        <v>865520000000</v>
      </c>
      <c r="L20" s="2">
        <f t="shared" ca="1" si="14"/>
        <v>977200000000</v>
      </c>
      <c r="M20" s="2">
        <f t="shared" ca="1" si="14"/>
        <v>203700000000</v>
      </c>
      <c r="N20" s="2">
        <f t="shared" ca="1" si="14"/>
        <v>176400000000</v>
      </c>
      <c r="O20" s="2">
        <f t="shared" ca="1" si="14"/>
        <v>149800000000</v>
      </c>
      <c r="P20" s="2">
        <f t="shared" ca="1" si="14"/>
        <v>119700000000</v>
      </c>
      <c r="Q20" s="2">
        <f t="shared" ca="1" si="14"/>
        <v>97300000000</v>
      </c>
      <c r="R20" s="2">
        <f t="shared" ca="1" si="14"/>
        <v>82600000000</v>
      </c>
      <c r="S20" s="2">
        <f t="shared" ca="1" si="14"/>
        <v>56000000000</v>
      </c>
      <c r="T20" s="2">
        <f t="shared" ca="1" si="14"/>
        <v>72100000000</v>
      </c>
      <c r="U20" s="2">
        <f t="shared" ca="1" si="14"/>
        <v>54600000000</v>
      </c>
      <c r="V20" s="2">
        <f t="shared" ca="1" si="14"/>
        <v>49000000000</v>
      </c>
      <c r="W20" s="2">
        <f t="shared" ca="1" si="14"/>
        <v>39200000000</v>
      </c>
      <c r="X20" s="2">
        <f t="shared" ca="1" si="14"/>
        <v>22848000000</v>
      </c>
      <c r="Y20" s="2">
        <f t="shared" ca="1" si="14"/>
        <v>11200000000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3490000000</v>
      </c>
      <c r="E21" s="2">
        <f>IFERROR(INDEX(E51:E500,MATCH($C$7,$C$51:$C$500,0)),"")</f>
        <v>3490000000</v>
      </c>
      <c r="H21" s="2">
        <f>IFERROR(INDEX(D21:G21,COUNT(D21:G21)),"")</f>
        <v>3490000000</v>
      </c>
      <c r="I21" s="2">
        <f t="shared" ref="I21:Z21" si="15">IFERROR(INDEX(I51:I500,MATCH($C$7,$C$51:$C$500,0)),"")</f>
        <v>3490000000</v>
      </c>
      <c r="J21" s="2">
        <f t="shared" si="15"/>
        <v>3490000000</v>
      </c>
      <c r="K21" s="2">
        <f t="shared" si="15"/>
        <v>3490000000</v>
      </c>
      <c r="L21" s="2">
        <f t="shared" si="15"/>
        <v>3490000000</v>
      </c>
      <c r="M21" s="2">
        <f t="shared" si="15"/>
        <v>700000000</v>
      </c>
      <c r="N21" s="2">
        <f t="shared" si="15"/>
        <v>700000000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700000000</v>
      </c>
      <c r="T21" s="2">
        <f t="shared" si="15"/>
        <v>700000000</v>
      </c>
      <c r="U21" s="2">
        <f t="shared" si="15"/>
        <v>700000000</v>
      </c>
      <c r="V21" s="2">
        <f t="shared" si="15"/>
        <v>700000000</v>
      </c>
      <c r="W21" s="2">
        <f t="shared" si="15"/>
        <v>700000000</v>
      </c>
      <c r="X21" s="2">
        <f t="shared" si="15"/>
        <v>560000000</v>
      </c>
      <c r="Y21" s="2">
        <f t="shared" si="15"/>
        <v>560000000</v>
      </c>
      <c r="Z21" s="2">
        <f t="shared" si="15"/>
        <v>560000000</v>
      </c>
    </row>
    <row r="23" spans="1:26" ht="15.5" x14ac:dyDescent="0.35">
      <c r="B23" t="s">
        <v>54</v>
      </c>
      <c r="C23" t="s">
        <v>55</v>
      </c>
      <c r="D23" s="3">
        <f>IFERROR(D5/D6*100,"")</f>
        <v>2.3784501003537364</v>
      </c>
      <c r="E23" s="3">
        <f>IFERROR(E5/E6*100,"")</f>
        <v>0.4730693156325137</v>
      </c>
      <c r="H23" s="3">
        <f t="shared" ref="H23:Z23" si="16">IFERROR(H5/H6*100,"")</f>
        <v>5.7064994614924638</v>
      </c>
      <c r="I23" s="3">
        <f t="shared" si="16"/>
        <v>7.9866056945743225</v>
      </c>
      <c r="J23" s="3">
        <f t="shared" si="16"/>
        <v>6.4012890430458533</v>
      </c>
      <c r="K23" s="3">
        <f t="shared" si="16"/>
        <v>5.6442445811016189</v>
      </c>
      <c r="L23" s="3">
        <f t="shared" si="16"/>
        <v>10.567147662726281</v>
      </c>
      <c r="M23" s="3">
        <f t="shared" si="16"/>
        <v>10.345505070698463</v>
      </c>
      <c r="N23" s="3">
        <f t="shared" si="16"/>
        <v>10.091019488725809</v>
      </c>
      <c r="O23" s="3">
        <f t="shared" si="16"/>
        <v>17.156331174398652</v>
      </c>
      <c r="P23" s="3">
        <f t="shared" si="16"/>
        <v>10.026850478443128</v>
      </c>
      <c r="Q23" s="3">
        <f t="shared" si="16"/>
        <v>12.243593812170198</v>
      </c>
      <c r="R23" s="3">
        <f t="shared" si="16"/>
        <v>51.392216138273085</v>
      </c>
      <c r="S23" s="3">
        <f t="shared" si="16"/>
        <v>10.449973944553912</v>
      </c>
      <c r="T23" s="3">
        <f t="shared" si="16"/>
        <v>15.03207085311702</v>
      </c>
      <c r="U23" s="3">
        <f t="shared" si="16"/>
        <v>21.33824085101325</v>
      </c>
      <c r="V23" s="3">
        <f t="shared" si="16"/>
        <v>25.521836006828895</v>
      </c>
      <c r="W23" s="3">
        <f t="shared" si="16"/>
        <v>18.94904691690892</v>
      </c>
      <c r="X23" s="3">
        <f t="shared" si="16"/>
        <v>19.556931600008138</v>
      </c>
      <c r="Y23" s="3">
        <f t="shared" si="16"/>
        <v>18.494114166818576</v>
      </c>
      <c r="Z23" s="3">
        <f t="shared" si="16"/>
        <v>5.7652261983919884</v>
      </c>
    </row>
    <row r="24" spans="1:26" ht="15.5" x14ac:dyDescent="0.35">
      <c r="C24" t="s">
        <v>56</v>
      </c>
      <c r="D24" s="4">
        <f>IFERROR(_xlfn.RRI(5,I23,D23),"")</f>
        <v>-0.21515054653799837</v>
      </c>
      <c r="E24" s="4">
        <f>IFERROR(_xlfn.RRI(5,J23,E23),"")</f>
        <v>-0.40607518869257031</v>
      </c>
      <c r="H24" s="4">
        <f t="shared" ref="H24:Z24" si="17">IFERROR(_xlfn.RRI(5,M23,H23),"")</f>
        <v>-0.11218267319545738</v>
      </c>
      <c r="I24" s="4">
        <f t="shared" si="17"/>
        <v>-4.569886641859755E-2</v>
      </c>
      <c r="J24" s="4">
        <f t="shared" si="17"/>
        <v>-0.17895189447105908</v>
      </c>
      <c r="K24" s="4">
        <f t="shared" si="17"/>
        <v>-0.10856792371802726</v>
      </c>
      <c r="L24" s="4">
        <f t="shared" si="17"/>
        <v>-2.9021144523864395E-2</v>
      </c>
      <c r="M24" s="4">
        <f t="shared" si="17"/>
        <v>-0.2742770280110115</v>
      </c>
      <c r="N24" s="4">
        <f t="shared" si="17"/>
        <v>-6.9663449915438047E-3</v>
      </c>
      <c r="O24" s="4">
        <f t="shared" si="17"/>
        <v>2.6788796546804328E-2</v>
      </c>
      <c r="P24" s="4">
        <f t="shared" si="17"/>
        <v>-0.14019258694283476</v>
      </c>
      <c r="Q24" s="4">
        <f t="shared" si="17"/>
        <v>-0.13662513740975046</v>
      </c>
      <c r="R24" s="4">
        <f t="shared" si="17"/>
        <v>0.22084912124671852</v>
      </c>
      <c r="S24" s="4">
        <f t="shared" si="17"/>
        <v>-0.11780844076378716</v>
      </c>
      <c r="T24" s="4">
        <f t="shared" si="17"/>
        <v>-4.0605872116613262E-2</v>
      </c>
      <c r="U24" s="4">
        <f t="shared" si="17"/>
        <v>0.29917738542655448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15.18</v>
      </c>
      <c r="J25" s="3">
        <f t="shared" si="18"/>
        <v>18.440000000000001</v>
      </c>
      <c r="K25" s="3">
        <f t="shared" si="18"/>
        <v>20.59</v>
      </c>
      <c r="L25" s="3">
        <f t="shared" si="18"/>
        <v>21.96</v>
      </c>
      <c r="M25" s="3">
        <f t="shared" si="18"/>
        <v>149.41999999999999</v>
      </c>
      <c r="N25" s="3">
        <f t="shared" si="18"/>
        <v>133.81</v>
      </c>
      <c r="O25" s="3">
        <f t="shared" si="18"/>
        <v>105.56</v>
      </c>
      <c r="P25" s="3">
        <f t="shared" si="18"/>
        <v>103.55</v>
      </c>
      <c r="Q25" s="3">
        <f t="shared" si="18"/>
        <v>107.84</v>
      </c>
      <c r="R25" s="3">
        <f t="shared" si="18"/>
        <v>125.67</v>
      </c>
      <c r="S25" s="3">
        <f t="shared" si="18"/>
        <v>67.47</v>
      </c>
      <c r="T25" s="3">
        <f t="shared" si="18"/>
        <v>57.3</v>
      </c>
      <c r="U25" s="3">
        <f t="shared" si="18"/>
        <v>55.6</v>
      </c>
      <c r="V25" s="3">
        <f t="shared" si="18"/>
        <v>51.48</v>
      </c>
      <c r="W25" s="3">
        <f t="shared" si="18"/>
        <v>37.75</v>
      </c>
      <c r="X25" s="3">
        <f t="shared" si="18"/>
        <v>46.89</v>
      </c>
      <c r="Y25" s="3">
        <f t="shared" si="18"/>
        <v>28.63</v>
      </c>
      <c r="Z25" s="3">
        <f t="shared" si="18"/>
        <v>6.56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-0.35292199154691284</v>
      </c>
      <c r="J26" s="4">
        <f t="shared" si="19"/>
        <v>-0.29457262820037555</v>
      </c>
      <c r="K26" s="4">
        <f t="shared" si="19"/>
        <v>-0.27606220830438843</v>
      </c>
      <c r="L26" s="4">
        <f t="shared" si="19"/>
        <v>-0.27260469875262616</v>
      </c>
      <c r="M26" s="4">
        <f t="shared" si="19"/>
        <v>3.5226601896505283E-2</v>
      </c>
      <c r="N26" s="4">
        <f t="shared" si="19"/>
        <v>0.14676801700642672</v>
      </c>
      <c r="O26" s="4">
        <f t="shared" si="19"/>
        <v>0.12997530396012813</v>
      </c>
      <c r="P26" s="4">
        <f t="shared" si="19"/>
        <v>0.13243963816045801</v>
      </c>
      <c r="Q26" s="4">
        <f t="shared" si="19"/>
        <v>0.15938657766183106</v>
      </c>
      <c r="R26" s="4">
        <f t="shared" si="19"/>
        <v>0.27192918294969792</v>
      </c>
      <c r="S26" s="4">
        <f t="shared" si="19"/>
        <v>7.5489303756044457E-2</v>
      </c>
      <c r="T26" s="4">
        <f t="shared" si="19"/>
        <v>0.14885879893862497</v>
      </c>
      <c r="U26" s="4">
        <f t="shared" si="19"/>
        <v>0.53332490743400873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44.099766390830943</v>
      </c>
      <c r="E27" s="3">
        <f>IFERROR(E4/E21,"")</f>
        <v>40.786064249856736</v>
      </c>
      <c r="H27" s="3">
        <f t="shared" ref="H27:Z27" si="20">IFERROR(H4/H21,"")</f>
        <v>169.77166128137534</v>
      </c>
      <c r="I27" s="3">
        <f t="shared" si="20"/>
        <v>151.72769848825214</v>
      </c>
      <c r="J27" s="3">
        <f t="shared" si="20"/>
        <v>151.98613559856733</v>
      </c>
      <c r="K27" s="3">
        <f t="shared" si="20"/>
        <v>148.52691321432664</v>
      </c>
      <c r="L27" s="3">
        <f t="shared" si="20"/>
        <v>176.06787280573067</v>
      </c>
      <c r="M27" s="3">
        <f t="shared" si="20"/>
        <v>899.82762111285717</v>
      </c>
      <c r="N27" s="3">
        <f t="shared" si="20"/>
        <v>959.34411246857144</v>
      </c>
      <c r="O27" s="3">
        <f t="shared" si="20"/>
        <v>1083.2848065071428</v>
      </c>
      <c r="P27" s="3">
        <f t="shared" si="20"/>
        <v>1056.5412291414286</v>
      </c>
      <c r="Q27" s="3">
        <f t="shared" si="20"/>
        <v>919.41689072142856</v>
      </c>
      <c r="R27" s="3">
        <f t="shared" si="20"/>
        <v>812.34118939857137</v>
      </c>
      <c r="S27" s="3">
        <f t="shared" si="20"/>
        <v>759.33943796142853</v>
      </c>
      <c r="T27" s="3">
        <f t="shared" si="20"/>
        <v>752.2480286528571</v>
      </c>
      <c r="U27" s="3">
        <f t="shared" si="20"/>
        <v>598.09822585142854</v>
      </c>
      <c r="V27" s="3">
        <f t="shared" si="20"/>
        <v>550.05292904714281</v>
      </c>
      <c r="W27" s="3">
        <f t="shared" si="20"/>
        <v>469.22824000428574</v>
      </c>
      <c r="X27" s="3">
        <f t="shared" si="20"/>
        <v>454.06417313571427</v>
      </c>
      <c r="Y27" s="3">
        <f t="shared" si="20"/>
        <v>366.46111916428572</v>
      </c>
      <c r="Z27" s="3">
        <f t="shared" si="20"/>
        <v>326.16033290892858</v>
      </c>
    </row>
    <row r="28" spans="1:26" ht="15.5" x14ac:dyDescent="0.35">
      <c r="C28" t="s">
        <v>61</v>
      </c>
      <c r="D28" s="4">
        <f>IFERROR(_xlfn.RRI(5,I27,D27),"")</f>
        <v>-0.21895818821178059</v>
      </c>
      <c r="E28" s="4">
        <f>IFERROR(_xlfn.RRI(5,J27,E27),"")</f>
        <v>-0.23132710846893312</v>
      </c>
      <c r="H28" s="4">
        <f t="shared" ref="H28:Z28" si="21">IFERROR(_xlfn.RRI(5,M27,H27),"")</f>
        <v>-0.28362375595276335</v>
      </c>
      <c r="I28" s="4">
        <f t="shared" si="21"/>
        <v>-0.30845874919656091</v>
      </c>
      <c r="J28" s="4">
        <f t="shared" si="21"/>
        <v>-0.32483135686140785</v>
      </c>
      <c r="K28" s="4">
        <f t="shared" si="21"/>
        <v>-0.32456472021110838</v>
      </c>
      <c r="L28" s="4">
        <f t="shared" si="21"/>
        <v>-0.28148882374758188</v>
      </c>
      <c r="M28" s="4">
        <f t="shared" si="21"/>
        <v>2.0667224797659145E-2</v>
      </c>
      <c r="N28" s="4">
        <f t="shared" si="21"/>
        <v>4.7870686984949229E-2</v>
      </c>
      <c r="O28" s="4">
        <f t="shared" si="21"/>
        <v>7.566321910561058E-2</v>
      </c>
      <c r="P28" s="4">
        <f t="shared" si="21"/>
        <v>0.12052819023695305</v>
      </c>
      <c r="Q28" s="4">
        <f t="shared" si="21"/>
        <v>0.10820881226004309</v>
      </c>
      <c r="R28" s="4">
        <f t="shared" si="21"/>
        <v>0.1160171449208236</v>
      </c>
      <c r="S28" s="4">
        <f t="shared" si="21"/>
        <v>0.10831636022368119</v>
      </c>
      <c r="T28" s="4">
        <f t="shared" si="21"/>
        <v>0.15469326031113351</v>
      </c>
      <c r="U28" s="4">
        <f t="shared" si="21"/>
        <v>0.12893327642303443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-0.17678958785249466</v>
      </c>
      <c r="J29" s="4">
        <f t="shared" si="22"/>
        <v>-0.10441962117532776</v>
      </c>
      <c r="K29" s="4">
        <f t="shared" si="22"/>
        <v>-6.2386156648451777E-2</v>
      </c>
      <c r="L29" s="4">
        <f t="shared" si="22"/>
        <v>-0.85303172266095562</v>
      </c>
      <c r="M29" s="4">
        <f t="shared" si="22"/>
        <v>0.11665794783648445</v>
      </c>
      <c r="N29" s="4">
        <f t="shared" si="22"/>
        <v>0.26762031072375897</v>
      </c>
      <c r="O29" s="4">
        <f t="shared" si="22"/>
        <v>1.9410912602607487E-2</v>
      </c>
      <c r="P29" s="4">
        <f t="shared" si="22"/>
        <v>-3.9781157270029732E-2</v>
      </c>
      <c r="Q29" s="4">
        <f t="shared" si="22"/>
        <v>-0.14187952574202276</v>
      </c>
      <c r="R29" s="4">
        <f t="shared" si="22"/>
        <v>0.86260560248999563</v>
      </c>
      <c r="S29" s="4">
        <f t="shared" si="22"/>
        <v>0.17748691099476444</v>
      </c>
      <c r="T29" s="4">
        <f t="shared" si="22"/>
        <v>3.0575539568345245E-2</v>
      </c>
      <c r="U29" s="4">
        <f t="shared" si="22"/>
        <v>8.0031080031080129E-2</v>
      </c>
      <c r="V29" s="4">
        <f t="shared" si="22"/>
        <v>0.3637086092715231</v>
      </c>
      <c r="W29" s="4">
        <f t="shared" si="22"/>
        <v>-0.19492429089358074</v>
      </c>
      <c r="X29" s="4">
        <f t="shared" si="22"/>
        <v>0.63779252532308772</v>
      </c>
      <c r="Y29" s="4">
        <f t="shared" si="22"/>
        <v>3.3643292682926833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0.11892332759875279</v>
      </c>
      <c r="I30" s="4">
        <f t="shared" si="23"/>
        <v>-1.7003992456113303E-3</v>
      </c>
      <c r="J30" s="4">
        <f t="shared" si="23"/>
        <v>2.3290205858173176E-2</v>
      </c>
      <c r="K30" s="4">
        <f t="shared" si="23"/>
        <v>-0.15642240206873009</v>
      </c>
      <c r="L30" s="4">
        <f t="shared" si="23"/>
        <v>-0.80433155342800033</v>
      </c>
      <c r="M30" s="4">
        <f t="shared" si="23"/>
        <v>-6.2038731026938007E-2</v>
      </c>
      <c r="N30" s="4">
        <f t="shared" si="23"/>
        <v>-0.11441191946390888</v>
      </c>
      <c r="O30" s="4">
        <f t="shared" si="23"/>
        <v>2.5312384058544156E-2</v>
      </c>
      <c r="P30" s="4">
        <f t="shared" si="23"/>
        <v>0.14914272274506971</v>
      </c>
      <c r="Q30" s="4">
        <f t="shared" si="23"/>
        <v>0.13181124227140598</v>
      </c>
      <c r="R30" s="4">
        <f t="shared" si="23"/>
        <v>6.9799813874325753E-2</v>
      </c>
      <c r="S30" s="4">
        <f t="shared" si="23"/>
        <v>9.4269563208705057E-3</v>
      </c>
      <c r="T30" s="4">
        <f t="shared" si="23"/>
        <v>0.25773325540631242</v>
      </c>
      <c r="U30" s="4">
        <f t="shared" si="23"/>
        <v>8.734667932323284E-2</v>
      </c>
      <c r="V30" s="4">
        <f t="shared" si="23"/>
        <v>0.17225026576004643</v>
      </c>
      <c r="W30" s="4">
        <f t="shared" si="23"/>
        <v>3.3396307759430102E-2</v>
      </c>
      <c r="X30" s="4">
        <f t="shared" si="23"/>
        <v>0.23905142835127297</v>
      </c>
      <c r="Y30" s="4">
        <f t="shared" si="23"/>
        <v>0.1235612739781267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352.88</v>
      </c>
      <c r="E32" s="3">
        <f>IFERROR(INDEX(E51:E500,MATCH($A$32,$C$51:$C$500,0)),"")</f>
        <v>353.25</v>
      </c>
      <c r="H32" s="3">
        <f>IFERROR(INDEX(D32:G32,COUNT(D32:G32)),"")</f>
        <v>353.25</v>
      </c>
      <c r="I32" s="3">
        <f t="shared" ref="I32:Z32" si="24">IFERROR(INDEX(I51:I500,MATCH($C$32,$C$51:$C$500,0)),"")</f>
        <v>351.54</v>
      </c>
      <c r="J32" s="3">
        <f t="shared" si="24"/>
        <v>331.74</v>
      </c>
      <c r="K32" s="3">
        <f t="shared" si="24"/>
        <v>318.91000000000003</v>
      </c>
      <c r="L32" s="3">
        <f t="shared" si="24"/>
        <v>309.37</v>
      </c>
      <c r="M32" s="3">
        <f t="shared" si="24"/>
        <v>1428.56</v>
      </c>
      <c r="N32" s="3">
        <f t="shared" si="24"/>
        <v>1321</v>
      </c>
      <c r="O32" s="3">
        <f t="shared" si="24"/>
        <v>1181.6300000000001</v>
      </c>
      <c r="P32" s="3">
        <f t="shared" si="24"/>
        <v>1002.31</v>
      </c>
      <c r="Q32" s="3">
        <f t="shared" si="24"/>
        <v>916.34</v>
      </c>
      <c r="R32" s="3">
        <f t="shared" si="24"/>
        <v>816.2</v>
      </c>
      <c r="S32" s="3">
        <f t="shared" si="24"/>
        <v>390.47</v>
      </c>
      <c r="T32" s="3">
        <f t="shared" si="24"/>
        <v>363.5</v>
      </c>
      <c r="U32" s="3">
        <f t="shared" si="24"/>
        <v>313.73</v>
      </c>
      <c r="V32" s="3">
        <f t="shared" si="24"/>
        <v>249.14</v>
      </c>
      <c r="W32" s="3">
        <f t="shared" si="24"/>
        <v>186.02</v>
      </c>
      <c r="X32" s="3">
        <f t="shared" si="24"/>
        <v>190.55</v>
      </c>
      <c r="Y32" s="3">
        <f t="shared" si="24"/>
        <v>124.37</v>
      </c>
      <c r="Z32" s="3">
        <f t="shared" si="24"/>
        <v>105.58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0.48</v>
      </c>
      <c r="E33" s="3">
        <f>IFERROR(INDEX(E51:E500,MATCH($A$33,$C$51:$C$500,0)),"")</f>
        <v>0.51</v>
      </c>
      <c r="H33" s="3">
        <f>IFERROR(INDEX(D33:G33,COUNT(D33:G33)),"")</f>
        <v>0.51</v>
      </c>
      <c r="I33" s="3">
        <f t="shared" ref="I33:Z33" si="25">IFERROR(INDEX(I51:I500,MATCH($C$33,$C$51:$C$500,0)),"")</f>
        <v>0.52</v>
      </c>
      <c r="J33" s="3">
        <f t="shared" si="25"/>
        <v>0.64</v>
      </c>
      <c r="K33" s="3">
        <f t="shared" si="25"/>
        <v>0.78</v>
      </c>
      <c r="L33" s="3">
        <f t="shared" si="25"/>
        <v>0.91</v>
      </c>
      <c r="M33" s="3">
        <f t="shared" si="25"/>
        <v>1.02</v>
      </c>
      <c r="N33" s="3">
        <f t="shared" si="25"/>
        <v>0.95</v>
      </c>
      <c r="O33" s="3">
        <f t="shared" si="25"/>
        <v>0.91</v>
      </c>
      <c r="P33" s="3">
        <f t="shared" si="25"/>
        <v>0.85</v>
      </c>
      <c r="Q33" s="3">
        <f t="shared" si="25"/>
        <v>0.76</v>
      </c>
      <c r="R33" s="3">
        <f t="shared" si="25"/>
        <v>0.72</v>
      </c>
      <c r="S33" s="3">
        <f t="shared" si="25"/>
        <v>1.02</v>
      </c>
      <c r="T33" s="3">
        <f t="shared" si="25"/>
        <v>1.42</v>
      </c>
      <c r="U33" s="3">
        <f t="shared" si="25"/>
        <v>1.24</v>
      </c>
      <c r="V33" s="3">
        <f t="shared" si="25"/>
        <v>1.4</v>
      </c>
      <c r="W33" s="3">
        <f t="shared" si="25"/>
        <v>1.51</v>
      </c>
      <c r="X33" s="3">
        <f t="shared" si="25"/>
        <v>1.08</v>
      </c>
      <c r="Y33" s="3">
        <f t="shared" si="25"/>
        <v>0.8</v>
      </c>
      <c r="Z33" s="3">
        <f t="shared" si="25"/>
        <v>1.1299999999999999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24.42</v>
      </c>
      <c r="E34" s="3">
        <f>IFERROR(INDEX(E51:E500,MATCH($A$34,$C$51:$C$500,0)),"")</f>
        <v>151.69</v>
      </c>
      <c r="H34" s="3">
        <f>IFERROR(INDEX(D34:G34,COUNT(D34:G34)),"")</f>
        <v>151.69</v>
      </c>
      <c r="I34" s="3">
        <f t="shared" ref="I34:Z34" si="26">IFERROR(INDEX(I51:I500,MATCH($C$34,$C$51:$C$500,0)),"")</f>
        <v>12.12</v>
      </c>
      <c r="J34" s="3">
        <f t="shared" si="26"/>
        <v>11.5</v>
      </c>
      <c r="K34" s="3">
        <f t="shared" si="26"/>
        <v>12.04</v>
      </c>
      <c r="L34" s="3">
        <f t="shared" si="26"/>
        <v>12.75</v>
      </c>
      <c r="M34" s="3">
        <f t="shared" si="26"/>
        <v>9.74</v>
      </c>
      <c r="N34" s="3">
        <f t="shared" si="26"/>
        <v>9.42</v>
      </c>
      <c r="O34" s="3">
        <f t="shared" si="26"/>
        <v>10.14</v>
      </c>
      <c r="P34" s="3">
        <f t="shared" si="26"/>
        <v>8.26</v>
      </c>
      <c r="Q34" s="3">
        <f t="shared" si="26"/>
        <v>6.44</v>
      </c>
      <c r="R34" s="3">
        <f t="shared" si="26"/>
        <v>4.6900000000000004</v>
      </c>
      <c r="S34" s="3">
        <f t="shared" si="26"/>
        <v>5.93</v>
      </c>
      <c r="T34" s="3">
        <f t="shared" si="26"/>
        <v>8.99</v>
      </c>
      <c r="U34" s="3">
        <f t="shared" si="26"/>
        <v>7.01</v>
      </c>
      <c r="V34" s="3">
        <f t="shared" si="26"/>
        <v>6.8</v>
      </c>
      <c r="W34" s="3">
        <f t="shared" si="26"/>
        <v>7.42</v>
      </c>
      <c r="X34" s="3">
        <f t="shared" si="26"/>
        <v>4.3899999999999997</v>
      </c>
      <c r="Y34" s="3">
        <f t="shared" si="26"/>
        <v>3.49</v>
      </c>
      <c r="Z34" s="3">
        <f t="shared" si="26"/>
        <v>18.14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3.84</v>
      </c>
      <c r="E35" s="3">
        <f>IFERROR(INDEX(E51:E500,MATCH($A$35,$C$51:$C$500,0)),"")</f>
        <v>4.3899999999999997</v>
      </c>
      <c r="H35" s="3">
        <f>IFERROR(INDEX(D35:G35,COUNT(D35:G35)),"")</f>
        <v>4.3899999999999997</v>
      </c>
      <c r="I35" s="3">
        <f t="shared" ref="I35:Z35" si="27">IFERROR(INDEX(I51:I500,MATCH($C$35,$C$51:$C$500,0)),"")</f>
        <v>1.21</v>
      </c>
      <c r="J35" s="3">
        <f t="shared" si="27"/>
        <v>1.4</v>
      </c>
      <c r="K35" s="3">
        <f t="shared" si="27"/>
        <v>1.67</v>
      </c>
      <c r="L35" s="3">
        <f t="shared" si="27"/>
        <v>1.59</v>
      </c>
      <c r="M35" s="3">
        <f t="shared" si="27"/>
        <v>1.61</v>
      </c>
      <c r="N35" s="3">
        <f t="shared" si="27"/>
        <v>1.31</v>
      </c>
      <c r="O35" s="3">
        <f t="shared" si="27"/>
        <v>0.99</v>
      </c>
      <c r="P35" s="3">
        <f t="shared" si="27"/>
        <v>0.81</v>
      </c>
      <c r="Q35" s="3">
        <f t="shared" si="27"/>
        <v>0.75</v>
      </c>
      <c r="R35" s="3">
        <f t="shared" si="27"/>
        <v>0.73</v>
      </c>
      <c r="S35" s="3">
        <f t="shared" si="27"/>
        <v>0.53</v>
      </c>
      <c r="T35" s="3">
        <f t="shared" si="27"/>
        <v>0.68</v>
      </c>
      <c r="U35" s="3">
        <f t="shared" si="27"/>
        <v>0.65</v>
      </c>
      <c r="V35" s="3">
        <f t="shared" si="27"/>
        <v>0.64</v>
      </c>
      <c r="W35" s="3">
        <f t="shared" si="27"/>
        <v>0.6</v>
      </c>
      <c r="X35" s="3">
        <f t="shared" si="27"/>
        <v>0.45</v>
      </c>
      <c r="Y35" s="3">
        <f t="shared" si="27"/>
        <v>0.27</v>
      </c>
      <c r="Z35" s="3">
        <f t="shared" si="27"/>
        <v>0.36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153908184704</v>
      </c>
      <c r="E51" s="5">
        <v>142343364232</v>
      </c>
      <c r="F51" s="5">
        <v>136419630963</v>
      </c>
      <c r="G51" s="5">
        <v>141216287543</v>
      </c>
      <c r="I51" s="5">
        <v>529529667724</v>
      </c>
      <c r="J51" s="5">
        <v>530431613239</v>
      </c>
      <c r="K51" s="5">
        <v>518358927118</v>
      </c>
      <c r="L51" s="5">
        <v>614476876092</v>
      </c>
      <c r="M51" s="5">
        <v>629879334779</v>
      </c>
      <c r="N51" s="5">
        <v>671540878728</v>
      </c>
      <c r="O51" s="5">
        <v>758299364555</v>
      </c>
      <c r="P51" s="5">
        <v>739578860399</v>
      </c>
      <c r="Q51" s="5">
        <v>643591823505</v>
      </c>
      <c r="R51" s="5">
        <v>568638832579</v>
      </c>
      <c r="S51" s="5">
        <v>531537606573</v>
      </c>
      <c r="T51" s="5">
        <v>526573620057</v>
      </c>
      <c r="U51" s="5">
        <v>418668758096</v>
      </c>
      <c r="V51" s="5">
        <v>385037050333</v>
      </c>
      <c r="W51" s="5">
        <v>328459768003</v>
      </c>
      <c r="X51" s="5">
        <v>254275936956</v>
      </c>
      <c r="Y51" s="5">
        <v>205218226732</v>
      </c>
      <c r="Z51" s="5">
        <v>182649786429</v>
      </c>
    </row>
    <row r="52" spans="2:26" ht="15.5" x14ac:dyDescent="0.35">
      <c r="C52" t="s">
        <v>85</v>
      </c>
      <c r="D52" s="5">
        <v>-85244483378</v>
      </c>
      <c r="E52" s="5">
        <v>-101516553918</v>
      </c>
      <c r="F52" s="5">
        <v>-95936677134</v>
      </c>
      <c r="G52" s="5">
        <v>-99418643665</v>
      </c>
      <c r="I52" s="5">
        <v>-374596574547</v>
      </c>
      <c r="J52" s="5">
        <v>-365504855550</v>
      </c>
      <c r="K52" s="5">
        <v>-344678244501</v>
      </c>
      <c r="L52" s="5">
        <v>-423799493116</v>
      </c>
      <c r="M52" s="5">
        <v>-405237139273</v>
      </c>
      <c r="N52" s="5">
        <v>-446523367351</v>
      </c>
      <c r="O52" s="5">
        <v>-536138472828</v>
      </c>
      <c r="P52" s="5">
        <v>-536822941320</v>
      </c>
      <c r="Q52" s="5">
        <v>-450211453881</v>
      </c>
      <c r="R52" s="5">
        <v>-370430890081</v>
      </c>
      <c r="S52" s="5">
        <v>-380173104733</v>
      </c>
      <c r="T52" s="5">
        <v>-392784005228</v>
      </c>
      <c r="U52" s="5">
        <v>-302323719956</v>
      </c>
      <c r="V52" s="5">
        <v>-284652639102</v>
      </c>
      <c r="W52" s="5">
        <v>-246909084681</v>
      </c>
      <c r="X52" s="5">
        <v>-184845926815</v>
      </c>
      <c r="Y52" s="5">
        <v>-151739556476</v>
      </c>
      <c r="Z52" s="5">
        <v>-148837922493</v>
      </c>
    </row>
    <row r="53" spans="2:26" ht="15.5" x14ac:dyDescent="0.35">
      <c r="C53" t="s">
        <v>86</v>
      </c>
      <c r="D53" s="5">
        <v>68663701326</v>
      </c>
      <c r="E53" s="5">
        <v>40826810314</v>
      </c>
      <c r="F53" s="5">
        <v>40482953829</v>
      </c>
      <c r="G53" s="5">
        <v>41797643878</v>
      </c>
      <c r="I53" s="5">
        <v>154933093177</v>
      </c>
      <c r="J53" s="5">
        <v>164926757689</v>
      </c>
      <c r="K53" s="5">
        <v>173680682617</v>
      </c>
      <c r="L53" s="5">
        <v>190677382976</v>
      </c>
      <c r="M53" s="5">
        <v>224642195506</v>
      </c>
      <c r="N53" s="5">
        <v>225017511377</v>
      </c>
      <c r="O53" s="5">
        <v>222160891727</v>
      </c>
      <c r="P53" s="5">
        <v>202755919079</v>
      </c>
      <c r="Q53" s="5">
        <v>193380369624</v>
      </c>
      <c r="R53" s="5">
        <v>198207942498</v>
      </c>
      <c r="S53" s="5">
        <v>151364501840</v>
      </c>
      <c r="T53" s="5">
        <v>133789614829</v>
      </c>
      <c r="U53" s="5">
        <v>116345038140</v>
      </c>
      <c r="V53" s="5">
        <v>100384411231</v>
      </c>
      <c r="W53" s="5">
        <v>81550683322</v>
      </c>
      <c r="X53" s="5">
        <v>69430010141</v>
      </c>
      <c r="Y53" s="5">
        <v>53478670256</v>
      </c>
      <c r="Z53" s="5">
        <v>33811863936</v>
      </c>
    </row>
    <row r="54" spans="2:26" ht="15.5" x14ac:dyDescent="0.35">
      <c r="C54" t="s">
        <v>87</v>
      </c>
      <c r="D54" s="5">
        <v>-40339218886</v>
      </c>
      <c r="E54" s="5">
        <v>-36098804402</v>
      </c>
      <c r="F54" s="5">
        <v>-22610503233</v>
      </c>
      <c r="G54" s="5">
        <v>-32166378207</v>
      </c>
      <c r="I54" s="5">
        <v>-108048727653</v>
      </c>
      <c r="J54" s="5">
        <v>-99371979574</v>
      </c>
      <c r="K54" s="5">
        <v>-96037546626</v>
      </c>
      <c r="L54" s="5">
        <v>-97658813993</v>
      </c>
      <c r="M54" s="5">
        <v>-92599997858</v>
      </c>
      <c r="N54" s="5">
        <v>-107013533562</v>
      </c>
      <c r="O54" s="5">
        <v>-111468984669</v>
      </c>
      <c r="P54" s="5">
        <v>-102060604721</v>
      </c>
      <c r="Q54" s="5">
        <v>-91816420342</v>
      </c>
      <c r="R54" s="5">
        <v>-78964880309</v>
      </c>
      <c r="S54" s="5">
        <v>-74324129273</v>
      </c>
      <c r="T54" s="5">
        <v>-69258847899</v>
      </c>
      <c r="U54" s="5">
        <v>-56082750416</v>
      </c>
      <c r="V54" s="5">
        <v>-48370576502</v>
      </c>
      <c r="W54" s="5">
        <v>-40232338910</v>
      </c>
      <c r="X54" s="5">
        <v>-32357207953</v>
      </c>
      <c r="Y54" s="5">
        <v>-27554696914</v>
      </c>
      <c r="Z54" s="5">
        <v>-24245285312</v>
      </c>
    </row>
    <row r="55" spans="2:26" ht="15.5" x14ac:dyDescent="0.35">
      <c r="C55" t="s">
        <v>340</v>
      </c>
      <c r="D55" s="5">
        <v>-25506054929</v>
      </c>
      <c r="E55" s="5">
        <v>-28726094675</v>
      </c>
      <c r="F55" s="5">
        <v>-32091170201</v>
      </c>
      <c r="G55" s="5">
        <v>-23725192635</v>
      </c>
      <c r="I55" s="5">
        <v>-104761699842</v>
      </c>
      <c r="J55" s="5">
        <v>-101384548944</v>
      </c>
      <c r="K55" s="5">
        <v>-98853556273</v>
      </c>
      <c r="L55" s="5">
        <v>-101590804343</v>
      </c>
      <c r="M55" s="5">
        <v>-101080958709</v>
      </c>
      <c r="N55" s="5">
        <v>-102860009283</v>
      </c>
      <c r="O55" s="5">
        <v>-112892803173</v>
      </c>
      <c r="P55" s="5">
        <v>-104224073351</v>
      </c>
      <c r="Q55" s="5">
        <v>-88863894329</v>
      </c>
      <c r="R55" s="5">
        <v>-77712783827</v>
      </c>
    </row>
    <row r="56" spans="2:26" ht="15.5" x14ac:dyDescent="0.35">
      <c r="C56" t="s">
        <v>88</v>
      </c>
      <c r="S56" s="5">
        <v>-44701934723</v>
      </c>
      <c r="T56" s="5">
        <v>-44708556534</v>
      </c>
      <c r="U56" s="5">
        <v>-36203839744</v>
      </c>
      <c r="V56" s="5">
        <v>-31189614957</v>
      </c>
      <c r="W56" s="5">
        <v>-24389247513</v>
      </c>
      <c r="X56" s="5">
        <v>-18870737271</v>
      </c>
      <c r="Y56" s="5">
        <v>-15353449146</v>
      </c>
      <c r="Z56" s="5">
        <v>-13335253114</v>
      </c>
    </row>
    <row r="57" spans="2:26" ht="15.5" x14ac:dyDescent="0.35">
      <c r="C57" t="s">
        <v>89</v>
      </c>
      <c r="S57" s="5">
        <v>-29622194550</v>
      </c>
      <c r="T57" s="5">
        <v>-24550291365</v>
      </c>
      <c r="U57" s="5">
        <v>-19878910672</v>
      </c>
      <c r="V57" s="5">
        <v>-17180961545</v>
      </c>
      <c r="W57" s="5">
        <v>-15843091397</v>
      </c>
      <c r="X57" s="5">
        <v>-13486470682</v>
      </c>
      <c r="Y57" s="5">
        <v>-12201247768</v>
      </c>
      <c r="Z57" s="5">
        <v>-10910032198</v>
      </c>
    </row>
    <row r="58" spans="2:26" ht="15.5" x14ac:dyDescent="0.35">
      <c r="C58" t="s">
        <v>92</v>
      </c>
      <c r="D58" s="5">
        <v>2220602669</v>
      </c>
      <c r="E58" s="5">
        <v>958934904</v>
      </c>
      <c r="F58" s="5">
        <v>-444030737</v>
      </c>
      <c r="G58" s="5">
        <v>-22952999</v>
      </c>
      <c r="I58" s="5">
        <v>-1199086162</v>
      </c>
      <c r="J58" s="5">
        <v>120886207</v>
      </c>
      <c r="K58" s="5">
        <v>2122201205</v>
      </c>
      <c r="L58" s="5">
        <v>1358968461</v>
      </c>
      <c r="M58" s="5">
        <v>4080811933</v>
      </c>
      <c r="N58" s="5">
        <v>2426593442</v>
      </c>
      <c r="O58" s="5">
        <v>3637389443</v>
      </c>
      <c r="P58" s="5">
        <v>1689921789</v>
      </c>
      <c r="Q58" s="5">
        <v>840607719</v>
      </c>
      <c r="R58" s="5">
        <v>2870828035</v>
      </c>
      <c r="S58" s="5">
        <v>-108491040</v>
      </c>
      <c r="T58" s="5">
        <v>713143490</v>
      </c>
      <c r="U58" s="5">
        <v>597342353</v>
      </c>
      <c r="V58" s="5">
        <v>227442706</v>
      </c>
      <c r="W58" s="5">
        <v>-229794546</v>
      </c>
    </row>
    <row r="59" spans="2:26" ht="15.5" x14ac:dyDescent="0.35">
      <c r="C59" t="s">
        <v>93</v>
      </c>
      <c r="D59" s="5">
        <v>28324482440</v>
      </c>
      <c r="E59" s="5">
        <v>4728005912</v>
      </c>
      <c r="F59" s="5">
        <v>17872450596</v>
      </c>
      <c r="G59" s="5">
        <v>9631265671</v>
      </c>
      <c r="I59" s="5">
        <v>46884365524</v>
      </c>
      <c r="J59" s="5">
        <v>65554778115</v>
      </c>
      <c r="K59" s="5">
        <v>77643135991</v>
      </c>
      <c r="L59" s="5">
        <v>93018568983</v>
      </c>
      <c r="M59" s="5">
        <v>132042197648</v>
      </c>
      <c r="N59" s="5">
        <v>118003977815</v>
      </c>
      <c r="O59" s="5">
        <v>110691907058</v>
      </c>
      <c r="P59" s="5">
        <v>100695314358</v>
      </c>
      <c r="Q59" s="5">
        <v>101563949282</v>
      </c>
      <c r="R59" s="5">
        <v>119243062189</v>
      </c>
      <c r="S59" s="5">
        <v>77040372567</v>
      </c>
      <c r="T59" s="5">
        <v>64530766930</v>
      </c>
      <c r="U59" s="5">
        <v>60262287724</v>
      </c>
      <c r="V59" s="5">
        <v>52013834729</v>
      </c>
      <c r="W59" s="5">
        <v>41318344412</v>
      </c>
      <c r="X59" s="5">
        <v>37072802188</v>
      </c>
      <c r="Y59" s="5">
        <v>25923973342</v>
      </c>
      <c r="Z59" s="5">
        <v>9566578624</v>
      </c>
    </row>
    <row r="60" spans="2:26" ht="15.5" x14ac:dyDescent="0.35">
      <c r="C60" t="s">
        <v>94</v>
      </c>
      <c r="D60" s="5">
        <v>3731061980</v>
      </c>
      <c r="E60" s="5">
        <v>3035785121</v>
      </c>
      <c r="F60" s="5">
        <v>4741638235</v>
      </c>
      <c r="G60" s="5">
        <v>3281260694</v>
      </c>
      <c r="I60" s="5">
        <v>14894558450</v>
      </c>
      <c r="J60" s="5">
        <v>16063874411</v>
      </c>
      <c r="K60" s="5">
        <v>9728909342</v>
      </c>
      <c r="L60" s="5">
        <v>4892872949</v>
      </c>
      <c r="M60" s="5">
        <v>5677958532</v>
      </c>
      <c r="N60" s="5">
        <v>5518676955</v>
      </c>
      <c r="O60" s="5">
        <v>1142594898</v>
      </c>
      <c r="P60" s="5">
        <v>760101543</v>
      </c>
      <c r="Q60" s="5">
        <v>1085360399</v>
      </c>
      <c r="R60" s="5">
        <v>-794032210</v>
      </c>
      <c r="S60" s="5">
        <v>-10733454451</v>
      </c>
      <c r="T60" s="5">
        <v>-5808989207</v>
      </c>
      <c r="U60" s="5">
        <v>-8273984900</v>
      </c>
      <c r="V60" s="5">
        <v>-4083335097</v>
      </c>
      <c r="W60" s="5">
        <v>-6098857264</v>
      </c>
      <c r="X60" s="5">
        <v>-3400839529</v>
      </c>
      <c r="Y60" s="5">
        <v>-2978483733</v>
      </c>
      <c r="Z60" s="5">
        <v>-2674751303</v>
      </c>
    </row>
    <row r="61" spans="2:26" ht="15.5" x14ac:dyDescent="0.35">
      <c r="C61" t="s">
        <v>27</v>
      </c>
      <c r="D61" s="5">
        <v>-407055773</v>
      </c>
      <c r="E61" s="5">
        <v>-394137478</v>
      </c>
      <c r="F61" s="5">
        <v>-440081508</v>
      </c>
      <c r="G61" s="5">
        <v>-433410673</v>
      </c>
      <c r="I61" s="5">
        <v>-1734712520</v>
      </c>
      <c r="J61" s="5">
        <v>-1829296619</v>
      </c>
      <c r="K61" s="5">
        <v>-1996846298</v>
      </c>
      <c r="L61" s="5">
        <v>-1980086075</v>
      </c>
      <c r="M61" s="5">
        <v>-2617532811</v>
      </c>
      <c r="N61" s="5">
        <v>-3215738564</v>
      </c>
      <c r="O61" s="5">
        <v>-2514450960</v>
      </c>
      <c r="P61" s="5">
        <v>-2915405215</v>
      </c>
      <c r="Q61" s="5">
        <v>-3109860211</v>
      </c>
      <c r="R61" s="5">
        <v>-3069890000</v>
      </c>
      <c r="S61" s="5">
        <v>-5162159128</v>
      </c>
      <c r="T61" s="5">
        <v>-4826471907</v>
      </c>
      <c r="U61" s="5">
        <v>-3895602222</v>
      </c>
      <c r="V61" s="5">
        <v>-4337376214</v>
      </c>
      <c r="W61" s="5">
        <v>-5623134511</v>
      </c>
      <c r="X61" s="5">
        <v>-5285612120</v>
      </c>
      <c r="Y61" s="5">
        <v>-3865742737</v>
      </c>
      <c r="Z61" s="5">
        <v>-1994112214</v>
      </c>
    </row>
    <row r="62" spans="2:26" ht="15.5" x14ac:dyDescent="0.35">
      <c r="C62" t="s">
        <v>96</v>
      </c>
      <c r="S62" s="5">
        <v>59696288</v>
      </c>
      <c r="T62" s="5">
        <v>-66204022</v>
      </c>
      <c r="U62" s="5">
        <v>72157273</v>
      </c>
      <c r="V62" s="5">
        <v>12570000</v>
      </c>
      <c r="W62" s="5">
        <v>128579959</v>
      </c>
      <c r="X62" s="5">
        <v>1003783940</v>
      </c>
    </row>
    <row r="63" spans="2:26" ht="15.5" x14ac:dyDescent="0.35">
      <c r="C63" t="s">
        <v>97</v>
      </c>
      <c r="S63" s="5">
        <v>-6436405493</v>
      </c>
      <c r="T63" s="5">
        <v>-1644638410</v>
      </c>
      <c r="U63" s="5">
        <v>-5160885345</v>
      </c>
      <c r="V63" s="5">
        <v>-823187549</v>
      </c>
      <c r="W63" s="5">
        <v>-1151415183</v>
      </c>
      <c r="X63" s="5">
        <v>380630201</v>
      </c>
      <c r="Y63" s="5">
        <v>611403083</v>
      </c>
      <c r="Z63" s="5">
        <v>-1984863701</v>
      </c>
    </row>
    <row r="64" spans="2:26" ht="15.5" x14ac:dyDescent="0.35">
      <c r="C64" t="s">
        <v>95</v>
      </c>
      <c r="D64" s="5">
        <v>4120607158</v>
      </c>
      <c r="E64" s="5">
        <v>3429922599</v>
      </c>
      <c r="F64" s="5">
        <v>5206893359</v>
      </c>
      <c r="G64" s="5">
        <v>3685365366</v>
      </c>
      <c r="I64" s="5">
        <v>16649891495</v>
      </c>
      <c r="J64" s="5">
        <v>17940357253</v>
      </c>
      <c r="K64" s="5">
        <v>11631466408</v>
      </c>
      <c r="L64" s="5">
        <v>6759292844</v>
      </c>
      <c r="M64" s="5">
        <v>8272616381</v>
      </c>
      <c r="N64" s="5">
        <v>8599067976</v>
      </c>
      <c r="O64" s="5">
        <v>3501703523</v>
      </c>
      <c r="P64" s="5">
        <v>3618024515</v>
      </c>
      <c r="Q64" s="5">
        <v>4221107845</v>
      </c>
      <c r="R64" s="5">
        <v>2403137268</v>
      </c>
      <c r="S64" s="5">
        <v>430817025</v>
      </c>
      <c r="T64" s="5">
        <v>409746233</v>
      </c>
      <c r="U64" s="5">
        <v>401542824</v>
      </c>
      <c r="V64" s="5">
        <v>358284053</v>
      </c>
      <c r="W64" s="5">
        <v>304952168</v>
      </c>
      <c r="X64" s="5">
        <v>375063149</v>
      </c>
      <c r="Y64" s="5">
        <v>220304708</v>
      </c>
      <c r="Z64" s="5">
        <v>157119192</v>
      </c>
    </row>
    <row r="65" spans="3:26" ht="15.5" x14ac:dyDescent="0.35">
      <c r="C65" t="s">
        <v>90</v>
      </c>
      <c r="D65" s="5">
        <v>17510595</v>
      </c>
      <c r="F65" s="5">
        <v>-25173616</v>
      </c>
      <c r="G65" s="5">
        <v>29306001</v>
      </c>
      <c r="I65" s="5">
        <v>-20620525</v>
      </c>
      <c r="J65" s="5">
        <v>-47186223</v>
      </c>
      <c r="K65" s="5">
        <v>94289232</v>
      </c>
      <c r="L65" s="5">
        <v>113666180</v>
      </c>
      <c r="M65" s="5">
        <v>22874962</v>
      </c>
      <c r="N65" s="5">
        <v>135347543</v>
      </c>
      <c r="O65" s="5">
        <v>155342335</v>
      </c>
      <c r="P65" s="5">
        <v>57482243</v>
      </c>
      <c r="Q65" s="5">
        <v>-25887235</v>
      </c>
      <c r="R65" s="5">
        <v>-127279478</v>
      </c>
    </row>
    <row r="66" spans="3:26" ht="15.5" x14ac:dyDescent="0.35">
      <c r="C66" t="s">
        <v>98</v>
      </c>
      <c r="D66" s="5">
        <v>3731061980</v>
      </c>
      <c r="E66" s="5">
        <v>3035785121</v>
      </c>
      <c r="F66" s="5">
        <v>4741638235</v>
      </c>
      <c r="G66" s="5">
        <v>3281260694</v>
      </c>
      <c r="I66" s="5">
        <v>14894558450</v>
      </c>
      <c r="J66" s="5">
        <v>16063874411</v>
      </c>
      <c r="K66" s="5">
        <v>9728909342</v>
      </c>
      <c r="L66" s="5">
        <v>4892872949</v>
      </c>
      <c r="M66" s="5">
        <v>5677958532</v>
      </c>
      <c r="N66" s="5">
        <v>5518676955</v>
      </c>
      <c r="O66" s="5">
        <v>1142594898</v>
      </c>
      <c r="P66" s="5">
        <v>760101543</v>
      </c>
      <c r="Q66" s="5">
        <v>1085360399</v>
      </c>
      <c r="R66" s="5">
        <v>-794032210</v>
      </c>
      <c r="S66" s="5">
        <v>-10733454451</v>
      </c>
      <c r="T66" s="5">
        <v>-5808989207</v>
      </c>
      <c r="U66" s="5">
        <v>-8273984900</v>
      </c>
      <c r="V66" s="5">
        <v>-4083335097</v>
      </c>
      <c r="W66" s="5">
        <v>-6098857264</v>
      </c>
      <c r="X66" s="5">
        <v>-3400839529</v>
      </c>
      <c r="Y66" s="5">
        <v>-2978483733</v>
      </c>
      <c r="Z66" s="5">
        <v>-2674751303</v>
      </c>
    </row>
    <row r="67" spans="3:26" ht="15.5" x14ac:dyDescent="0.35">
      <c r="C67" t="s">
        <v>29</v>
      </c>
      <c r="D67" s="5">
        <v>32055544420</v>
      </c>
      <c r="E67" s="5">
        <v>7763791033</v>
      </c>
      <c r="F67" s="5">
        <v>22614088831</v>
      </c>
      <c r="G67" s="5">
        <v>12912526365</v>
      </c>
      <c r="I67" s="5">
        <v>61778923974</v>
      </c>
      <c r="J67" s="5">
        <v>81618652526</v>
      </c>
      <c r="K67" s="5">
        <v>87372045333</v>
      </c>
      <c r="L67" s="5">
        <v>97911441932</v>
      </c>
      <c r="M67" s="5">
        <v>137720156180</v>
      </c>
      <c r="N67" s="5">
        <v>123522654770</v>
      </c>
      <c r="O67" s="5">
        <v>111834501956</v>
      </c>
      <c r="P67" s="5">
        <v>101455415901</v>
      </c>
      <c r="Q67" s="5">
        <v>102649309681</v>
      </c>
      <c r="R67" s="5">
        <v>118449029979</v>
      </c>
      <c r="S67" s="5">
        <v>66306918116</v>
      </c>
      <c r="T67" s="5">
        <v>58721777723</v>
      </c>
      <c r="U67" s="5">
        <v>51988302824</v>
      </c>
      <c r="V67" s="5">
        <v>47930499632</v>
      </c>
      <c r="W67" s="5">
        <v>35219487148</v>
      </c>
      <c r="X67" s="5">
        <v>33671962659</v>
      </c>
      <c r="Y67" s="5">
        <v>22945489609</v>
      </c>
      <c r="Z67" s="5">
        <v>6891827321</v>
      </c>
    </row>
    <row r="68" spans="3:26" ht="15.5" x14ac:dyDescent="0.35">
      <c r="C68" t="s">
        <v>28</v>
      </c>
      <c r="D68" s="5">
        <v>-5655572991</v>
      </c>
      <c r="E68" s="5">
        <v>-2666531501</v>
      </c>
      <c r="F68" s="5">
        <v>-573468005</v>
      </c>
      <c r="G68" s="5">
        <v>-4012385403</v>
      </c>
      <c r="I68" s="5">
        <v>-9953275718</v>
      </c>
      <c r="J68" s="5">
        <v>-17062756188</v>
      </c>
      <c r="K68" s="5">
        <v>-13305382889</v>
      </c>
      <c r="L68" s="5">
        <v>-19831648662</v>
      </c>
      <c r="M68" s="5">
        <v>-29229678826</v>
      </c>
      <c r="N68" s="5">
        <v>-27593583956</v>
      </c>
      <c r="O68" s="5">
        <v>-34431929404</v>
      </c>
      <c r="P68" s="5">
        <v>-27410228138</v>
      </c>
      <c r="Q68" s="5">
        <v>-26453643952</v>
      </c>
      <c r="R68" s="5">
        <v>-27763208449</v>
      </c>
      <c r="S68" s="5">
        <v>-19266661660</v>
      </c>
      <c r="T68" s="5">
        <v>-17965699441</v>
      </c>
      <c r="U68" s="5">
        <v>-12537650003</v>
      </c>
      <c r="V68" s="5">
        <v>-11732752262</v>
      </c>
      <c r="W68" s="5">
        <v>-9070607153</v>
      </c>
      <c r="X68" s="5">
        <v>-7458620201</v>
      </c>
      <c r="Y68" s="5">
        <v>-6938605571</v>
      </c>
      <c r="Z68" s="5">
        <v>-3226019661</v>
      </c>
    </row>
    <row r="69" spans="3:26" ht="15.5" x14ac:dyDescent="0.35">
      <c r="C69" t="s">
        <v>99</v>
      </c>
    </row>
    <row r="70" spans="3:26" ht="15.5" x14ac:dyDescent="0.35">
      <c r="C70" t="s">
        <v>100</v>
      </c>
    </row>
    <row r="71" spans="3:26" ht="15.5" x14ac:dyDescent="0.35">
      <c r="C71" t="s">
        <v>101</v>
      </c>
      <c r="D71" s="5">
        <v>-5655572991</v>
      </c>
      <c r="E71" s="5">
        <v>-2666531501</v>
      </c>
      <c r="F71" s="5">
        <v>-573468005</v>
      </c>
      <c r="G71" s="5">
        <v>-4012385403</v>
      </c>
      <c r="I71" s="5">
        <v>-9953275718</v>
      </c>
      <c r="J71" s="5">
        <v>-17062756188</v>
      </c>
      <c r="K71" s="5">
        <v>-13305382889</v>
      </c>
      <c r="L71" s="5">
        <v>-19831648662</v>
      </c>
      <c r="M71" s="5">
        <v>-29229678826</v>
      </c>
      <c r="N71" s="5">
        <v>-27593583956</v>
      </c>
      <c r="O71" s="5">
        <v>-34431929404</v>
      </c>
      <c r="P71" s="5">
        <v>-27410228138</v>
      </c>
      <c r="Q71" s="5">
        <v>-26453643952</v>
      </c>
      <c r="R71" s="5">
        <v>-27763208449</v>
      </c>
      <c r="S71" s="5">
        <v>-19266661660</v>
      </c>
      <c r="T71" s="5">
        <v>-17965699441</v>
      </c>
      <c r="U71" s="5">
        <v>-12537650003</v>
      </c>
      <c r="V71" s="5">
        <v>-11732752262</v>
      </c>
      <c r="W71" s="5">
        <v>-9070607153</v>
      </c>
      <c r="X71" s="5">
        <v>-7458620201</v>
      </c>
      <c r="Y71" s="5">
        <v>-6938605571</v>
      </c>
      <c r="Z71" s="5">
        <v>-3226019661</v>
      </c>
    </row>
    <row r="72" spans="3:26" ht="15.5" x14ac:dyDescent="0.35">
      <c r="C72" t="s">
        <v>262</v>
      </c>
      <c r="D72" s="5">
        <v>26399971429</v>
      </c>
      <c r="E72" s="5">
        <v>5097259532</v>
      </c>
      <c r="F72" s="5">
        <v>22040620826</v>
      </c>
      <c r="G72" s="5">
        <v>8900140962</v>
      </c>
      <c r="I72" s="5">
        <v>51825648256</v>
      </c>
      <c r="J72" s="5">
        <v>64555896338</v>
      </c>
      <c r="K72" s="5">
        <v>74066662444</v>
      </c>
      <c r="L72" s="5">
        <v>78079793270</v>
      </c>
      <c r="M72" s="5">
        <v>108490477354</v>
      </c>
      <c r="N72" s="5">
        <v>95929070814</v>
      </c>
      <c r="O72" s="5">
        <v>77402572552</v>
      </c>
      <c r="P72" s="5">
        <v>74045187763</v>
      </c>
      <c r="Q72" s="5">
        <v>76195665729</v>
      </c>
      <c r="R72" s="5">
        <v>90685821530</v>
      </c>
      <c r="S72" s="5">
        <v>47040256456</v>
      </c>
      <c r="T72" s="5">
        <v>40756078282</v>
      </c>
      <c r="U72" s="5">
        <v>39450652821</v>
      </c>
      <c r="V72" s="5">
        <v>36197747370</v>
      </c>
      <c r="W72" s="5">
        <v>26148879995</v>
      </c>
      <c r="X72" s="5">
        <v>26213342458</v>
      </c>
      <c r="Y72" s="5">
        <v>16006884038</v>
      </c>
      <c r="Z72" s="5">
        <v>3665807660</v>
      </c>
    </row>
    <row r="73" spans="3:26" ht="15.5" x14ac:dyDescent="0.35">
      <c r="C73" t="s">
        <v>264</v>
      </c>
      <c r="X73" s="5">
        <v>-1728177560</v>
      </c>
      <c r="Y73" s="5">
        <v>436454415</v>
      </c>
      <c r="Z73" s="5">
        <v>940561693</v>
      </c>
    </row>
    <row r="74" spans="3:26" ht="15.5" x14ac:dyDescent="0.35">
      <c r="C74" t="s">
        <v>102</v>
      </c>
      <c r="D74" s="5">
        <v>26399971429</v>
      </c>
      <c r="E74" s="5">
        <v>5097259532</v>
      </c>
      <c r="F74" s="5">
        <v>22040620826</v>
      </c>
      <c r="G74" s="5">
        <v>8900140962</v>
      </c>
      <c r="I74" s="5">
        <v>51825648256</v>
      </c>
      <c r="J74" s="5">
        <v>64555896338</v>
      </c>
      <c r="K74" s="5">
        <v>74066662444</v>
      </c>
      <c r="L74" s="5">
        <v>78079793270</v>
      </c>
      <c r="M74" s="5">
        <v>108490477354</v>
      </c>
      <c r="N74" s="5">
        <v>95929070814</v>
      </c>
      <c r="O74" s="5">
        <v>77402572552</v>
      </c>
      <c r="P74" s="5">
        <v>74045187763</v>
      </c>
      <c r="Q74" s="5">
        <v>76195665729</v>
      </c>
      <c r="R74" s="5">
        <v>90685821530</v>
      </c>
      <c r="S74" s="5">
        <v>47040256456</v>
      </c>
      <c r="T74" s="5">
        <v>40756078282</v>
      </c>
      <c r="U74" s="5">
        <v>39450652821</v>
      </c>
      <c r="V74" s="5">
        <v>36197747370</v>
      </c>
      <c r="W74" s="5">
        <v>26148879995</v>
      </c>
      <c r="X74" s="5">
        <v>24485164898</v>
      </c>
      <c r="Y74" s="5">
        <v>16443338453</v>
      </c>
      <c r="Z74" s="5">
        <v>4606369353</v>
      </c>
    </row>
    <row r="75" spans="3:26" ht="15.5" x14ac:dyDescent="0.35">
      <c r="C75" t="s">
        <v>103</v>
      </c>
      <c r="D75" s="5">
        <v>5966299101</v>
      </c>
      <c r="E75" s="5">
        <v>1853233984</v>
      </c>
      <c r="F75" s="5">
        <v>28584499728</v>
      </c>
      <c r="G75" s="5">
        <v>7257253781</v>
      </c>
      <c r="I75" s="5">
        <v>47572809650</v>
      </c>
      <c r="J75" s="5">
        <v>11850458260</v>
      </c>
      <c r="K75" s="5">
        <v>-7162022114</v>
      </c>
      <c r="L75" s="5">
        <v>40875006374</v>
      </c>
      <c r="M75" s="5">
        <v>2190361520</v>
      </c>
      <c r="N75" s="5">
        <v>2600613925</v>
      </c>
      <c r="O75" s="5">
        <v>72500011876</v>
      </c>
      <c r="P75" s="5">
        <v>297538019</v>
      </c>
      <c r="Q75" s="5">
        <v>5797652011</v>
      </c>
      <c r="R75" s="5">
        <v>216429396840</v>
      </c>
      <c r="S75" s="5">
        <v>-16638855532</v>
      </c>
      <c r="T75" s="5">
        <v>1024567327</v>
      </c>
      <c r="U75" s="5">
        <v>11869301495</v>
      </c>
      <c r="V75" s="5">
        <v>13025956418</v>
      </c>
      <c r="W75" s="5">
        <v>1598745878</v>
      </c>
    </row>
    <row r="76" spans="3:26" ht="15.5" x14ac:dyDescent="0.35">
      <c r="C76" t="s">
        <v>105</v>
      </c>
      <c r="D76" s="5">
        <v>32366270530</v>
      </c>
      <c r="E76" s="5">
        <v>6950493516</v>
      </c>
      <c r="F76" s="5">
        <v>50625120554</v>
      </c>
      <c r="G76" s="5">
        <v>16157394743</v>
      </c>
      <c r="I76" s="5">
        <v>99398457906</v>
      </c>
      <c r="J76" s="5">
        <v>76406354598</v>
      </c>
      <c r="K76" s="5">
        <v>66904640330</v>
      </c>
      <c r="L76" s="5">
        <v>118954799644</v>
      </c>
      <c r="M76" s="5">
        <v>110680838874</v>
      </c>
      <c r="N76" s="5">
        <v>98529684739</v>
      </c>
      <c r="O76" s="5">
        <v>149902584428</v>
      </c>
      <c r="P76" s="5">
        <v>74342725782</v>
      </c>
      <c r="Q76" s="5">
        <v>81993317740</v>
      </c>
      <c r="R76" s="5">
        <v>307115218370</v>
      </c>
      <c r="S76" s="5">
        <v>30401400924</v>
      </c>
      <c r="T76" s="5">
        <v>41780645609</v>
      </c>
      <c r="U76" s="5">
        <v>51319954316</v>
      </c>
      <c r="V76" s="5">
        <v>49223703788</v>
      </c>
      <c r="W76" s="5">
        <v>27747625873</v>
      </c>
      <c r="X76" s="5">
        <v>24485164898</v>
      </c>
      <c r="Y76" s="5">
        <v>16443338453</v>
      </c>
      <c r="Z76" s="5">
        <v>4606369353</v>
      </c>
    </row>
    <row r="77" spans="3:26" ht="15.5" x14ac:dyDescent="0.35">
      <c r="C77" t="s">
        <v>106</v>
      </c>
      <c r="D77" s="5">
        <v>26399971429</v>
      </c>
      <c r="E77" s="5">
        <v>5097259532</v>
      </c>
      <c r="F77" s="5">
        <v>22040620826</v>
      </c>
      <c r="G77" s="5">
        <v>8900140962</v>
      </c>
      <c r="I77" s="5">
        <v>51825648256</v>
      </c>
      <c r="J77" s="5">
        <v>64555896338</v>
      </c>
      <c r="K77" s="5">
        <v>74066662444</v>
      </c>
      <c r="L77" s="5">
        <v>78079793270</v>
      </c>
      <c r="M77" s="5">
        <v>108490477354</v>
      </c>
      <c r="N77" s="5">
        <v>95929070814</v>
      </c>
      <c r="O77" s="5">
        <v>77402572552</v>
      </c>
      <c r="P77" s="5">
        <v>74045187763</v>
      </c>
      <c r="Q77" s="5">
        <v>76195665729</v>
      </c>
      <c r="R77" s="5">
        <v>90685821530</v>
      </c>
      <c r="S77" s="5">
        <v>47040256456</v>
      </c>
      <c r="T77" s="5">
        <v>40756078282</v>
      </c>
      <c r="U77" s="5">
        <v>39450652821</v>
      </c>
      <c r="V77" s="5">
        <v>36197747370</v>
      </c>
      <c r="W77" s="5">
        <v>26148879995</v>
      </c>
      <c r="X77" s="5">
        <v>24485164898</v>
      </c>
      <c r="Y77" s="5">
        <v>16443338453</v>
      </c>
      <c r="Z77" s="5">
        <v>4606369353</v>
      </c>
    </row>
    <row r="78" spans="3:26" ht="15.5" x14ac:dyDescent="0.35">
      <c r="C78" t="s">
        <v>8</v>
      </c>
      <c r="D78" s="5">
        <v>30145667861</v>
      </c>
      <c r="E78" s="5">
        <v>5991558612</v>
      </c>
      <c r="F78" s="5">
        <v>51069151291</v>
      </c>
      <c r="G78" s="5">
        <v>16180347742</v>
      </c>
      <c r="I78" s="5">
        <v>100597544068</v>
      </c>
      <c r="J78" s="5">
        <v>76285468391</v>
      </c>
      <c r="K78" s="5">
        <v>64782439125</v>
      </c>
      <c r="L78" s="5">
        <v>117595831183</v>
      </c>
      <c r="M78" s="5">
        <v>106600026941</v>
      </c>
      <c r="N78" s="5">
        <v>96103091297</v>
      </c>
      <c r="O78" s="5">
        <v>146265194985</v>
      </c>
      <c r="P78" s="5">
        <v>72652803993</v>
      </c>
      <c r="Q78" s="5">
        <v>81152710021</v>
      </c>
      <c r="R78" s="5">
        <v>304244390335</v>
      </c>
      <c r="S78" s="5">
        <v>30509891964</v>
      </c>
      <c r="T78" s="5">
        <v>41067502119</v>
      </c>
      <c r="U78" s="5">
        <v>50722611963</v>
      </c>
      <c r="V78" s="5">
        <v>48996261082</v>
      </c>
      <c r="W78" s="5">
        <v>27977420419</v>
      </c>
      <c r="X78" s="5">
        <v>24485164898</v>
      </c>
      <c r="Y78" s="5">
        <v>16443338453</v>
      </c>
      <c r="Z78" s="5">
        <v>4606369353</v>
      </c>
    </row>
    <row r="79" spans="3:26" ht="15.5" x14ac:dyDescent="0.35">
      <c r="C79" t="s">
        <v>108</v>
      </c>
      <c r="D79" s="5">
        <v>26399971429</v>
      </c>
      <c r="E79" s="5">
        <v>5097259532</v>
      </c>
      <c r="F79" s="5">
        <v>22040620826</v>
      </c>
      <c r="G79" s="5">
        <v>8900140962</v>
      </c>
      <c r="I79" s="5">
        <v>51825648256</v>
      </c>
      <c r="J79" s="5">
        <v>64555896338</v>
      </c>
      <c r="K79" s="5">
        <v>74066662444</v>
      </c>
      <c r="L79" s="5">
        <v>78079793270</v>
      </c>
      <c r="M79" s="5">
        <v>108490477354</v>
      </c>
      <c r="N79" s="5">
        <v>95929070814</v>
      </c>
      <c r="O79" s="5">
        <v>77402572552</v>
      </c>
      <c r="P79" s="5">
        <v>74045187763</v>
      </c>
      <c r="Q79" s="5">
        <v>76195665729</v>
      </c>
      <c r="R79" s="5">
        <v>90685821530</v>
      </c>
      <c r="S79" s="5">
        <v>47040256456</v>
      </c>
      <c r="T79" s="5">
        <v>40756078282</v>
      </c>
      <c r="U79" s="5">
        <v>39450652821</v>
      </c>
      <c r="V79" s="5">
        <v>36197747370</v>
      </c>
      <c r="W79" s="5">
        <v>26148879995</v>
      </c>
      <c r="X79" s="5">
        <v>24485164898</v>
      </c>
      <c r="Y79" s="5">
        <v>16443338453</v>
      </c>
      <c r="Z79" s="5">
        <v>4606369353</v>
      </c>
    </row>
    <row r="80" spans="3:26" ht="15.5" x14ac:dyDescent="0.35">
      <c r="C80" t="s">
        <v>109</v>
      </c>
      <c r="D80" s="5">
        <v>32366270530</v>
      </c>
      <c r="E80" s="5">
        <v>6950493516</v>
      </c>
      <c r="F80" s="5">
        <v>50625120554</v>
      </c>
      <c r="G80" s="5">
        <v>16157394743</v>
      </c>
      <c r="I80" s="5">
        <v>99398457906</v>
      </c>
      <c r="J80" s="5">
        <v>76406354598</v>
      </c>
      <c r="K80" s="5">
        <v>66904640330</v>
      </c>
      <c r="L80" s="5">
        <v>118954799644</v>
      </c>
      <c r="M80" s="5">
        <v>110680838874</v>
      </c>
      <c r="N80" s="5">
        <v>98529684739</v>
      </c>
      <c r="O80" s="5">
        <v>149902584428</v>
      </c>
      <c r="P80" s="5">
        <v>74342725782</v>
      </c>
      <c r="Q80" s="5">
        <v>81993317740</v>
      </c>
      <c r="R80" s="5">
        <v>307115218370</v>
      </c>
      <c r="S80" s="5">
        <v>30401400924</v>
      </c>
      <c r="T80" s="5">
        <v>41780645609</v>
      </c>
      <c r="U80" s="5">
        <v>51319954316</v>
      </c>
      <c r="V80" s="5">
        <v>49223703788</v>
      </c>
      <c r="W80" s="5">
        <v>27747625873</v>
      </c>
      <c r="X80" s="5">
        <v>24485164898</v>
      </c>
      <c r="Y80" s="5">
        <v>16443338453</v>
      </c>
      <c r="Z80" s="5">
        <v>4606369353</v>
      </c>
    </row>
    <row r="81" spans="2:26" ht="15.5" x14ac:dyDescent="0.35">
      <c r="C81" t="s">
        <v>91</v>
      </c>
    </row>
    <row r="82" spans="2:26" ht="15.5" x14ac:dyDescent="0.35">
      <c r="C82" t="s">
        <v>110</v>
      </c>
      <c r="D82" s="5">
        <v>32366270530</v>
      </c>
      <c r="E82" s="5">
        <v>6950493516</v>
      </c>
      <c r="F82" s="5">
        <v>50625120554</v>
      </c>
      <c r="G82" s="5">
        <v>16157394743</v>
      </c>
      <c r="I82" s="5">
        <v>99398457906</v>
      </c>
      <c r="J82" s="5">
        <v>76406354598</v>
      </c>
      <c r="K82" s="5">
        <v>66904640330</v>
      </c>
      <c r="L82" s="5">
        <v>118954799644</v>
      </c>
      <c r="M82" s="5">
        <v>110680838874</v>
      </c>
      <c r="N82" s="5">
        <v>98529684739</v>
      </c>
      <c r="O82" s="5">
        <v>149902584428</v>
      </c>
      <c r="P82" s="5">
        <v>74342725782</v>
      </c>
      <c r="Q82" s="5">
        <v>81993317740</v>
      </c>
      <c r="R82" s="5">
        <v>307115218370</v>
      </c>
      <c r="S82" s="5">
        <v>30401400924</v>
      </c>
      <c r="T82" s="5">
        <v>41780645609</v>
      </c>
      <c r="U82" s="5">
        <v>51319954316</v>
      </c>
      <c r="V82" s="5">
        <v>49223703788</v>
      </c>
      <c r="W82" s="5">
        <v>27747625873</v>
      </c>
      <c r="X82" s="5">
        <v>24485164898</v>
      </c>
      <c r="Y82" s="5">
        <v>16443338453</v>
      </c>
      <c r="Z82" s="5">
        <v>4606369353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53866127867</v>
      </c>
      <c r="E86" s="5">
        <v>91395479334</v>
      </c>
      <c r="F86" s="5">
        <v>80233733527</v>
      </c>
      <c r="G86" s="5">
        <v>64807419030</v>
      </c>
      <c r="I86" s="5">
        <v>80233733527</v>
      </c>
      <c r="J86" s="5">
        <v>89822670664</v>
      </c>
      <c r="K86" s="5">
        <v>126639835328</v>
      </c>
      <c r="L86" s="5">
        <v>392549233511</v>
      </c>
      <c r="M86" s="5">
        <v>360662679743</v>
      </c>
      <c r="N86" s="5">
        <v>348026902985</v>
      </c>
      <c r="O86" s="5">
        <v>161870307059</v>
      </c>
      <c r="P86" s="5">
        <v>113192178060</v>
      </c>
      <c r="Q86" s="5">
        <v>112224189675</v>
      </c>
      <c r="R86" s="5">
        <v>94849702667</v>
      </c>
      <c r="S86" s="5">
        <v>49519815569</v>
      </c>
      <c r="T86" s="5">
        <v>13222553628</v>
      </c>
      <c r="U86" s="5">
        <v>9840519275</v>
      </c>
      <c r="V86" s="5">
        <v>6427674775</v>
      </c>
      <c r="W86" s="5">
        <v>7056318590</v>
      </c>
      <c r="X86" s="5">
        <v>1698998949</v>
      </c>
      <c r="Y86" s="5">
        <v>2385466666</v>
      </c>
      <c r="Z86" s="5">
        <v>4221793046</v>
      </c>
    </row>
    <row r="87" spans="2:26" ht="15.5" x14ac:dyDescent="0.35">
      <c r="C87" t="s">
        <v>616</v>
      </c>
      <c r="D87" s="5">
        <v>98477374557</v>
      </c>
      <c r="E87" s="5">
        <v>87758013676</v>
      </c>
      <c r="F87" s="5">
        <v>79743355024</v>
      </c>
      <c r="G87" s="5">
        <v>72170872071</v>
      </c>
      <c r="I87" s="5">
        <v>79743355024</v>
      </c>
      <c r="J87" s="5">
        <v>49715800359</v>
      </c>
      <c r="K87" s="5">
        <v>42369138649</v>
      </c>
      <c r="L87" s="5">
        <v>37851644078</v>
      </c>
      <c r="M87" s="5">
        <v>24219914929</v>
      </c>
      <c r="N87" s="5">
        <v>21103842879</v>
      </c>
      <c r="O87" s="5">
        <v>18442097187</v>
      </c>
      <c r="P87" s="5">
        <v>11647130033</v>
      </c>
      <c r="Q87" s="5">
        <v>10783092044</v>
      </c>
      <c r="R87" s="5">
        <v>9567151821</v>
      </c>
      <c r="S87" s="5">
        <v>9909235850</v>
      </c>
      <c r="T87" s="5">
        <v>10393646641</v>
      </c>
      <c r="U87" s="5">
        <v>14074950632</v>
      </c>
      <c r="V87" s="5">
        <v>11590737148</v>
      </c>
      <c r="W87" s="5">
        <v>10208721022</v>
      </c>
      <c r="X87" s="5">
        <v>10125012688</v>
      </c>
      <c r="Y87" s="5">
        <v>8483176561</v>
      </c>
      <c r="Z87" s="5">
        <v>9530002605</v>
      </c>
    </row>
    <row r="88" spans="2:26" ht="15.5" x14ac:dyDescent="0.35">
      <c r="C88" t="s">
        <v>114</v>
      </c>
      <c r="O88" s="5">
        <v>12682833339</v>
      </c>
      <c r="P88" s="5">
        <v>13154935430</v>
      </c>
      <c r="Q88" s="5">
        <v>17567115000</v>
      </c>
      <c r="R88" s="5">
        <v>20139711000</v>
      </c>
      <c r="S88" s="5">
        <v>20732550000</v>
      </c>
      <c r="T88" s="5">
        <v>26295675000</v>
      </c>
      <c r="U88" s="5">
        <v>20819148000</v>
      </c>
      <c r="V88" s="5">
        <v>24168486000</v>
      </c>
      <c r="W88" s="5">
        <v>18795300000</v>
      </c>
      <c r="X88" s="5">
        <v>16555800000</v>
      </c>
      <c r="Y88" s="5">
        <v>5604600000</v>
      </c>
      <c r="Z88" s="5">
        <v>4282260000</v>
      </c>
    </row>
    <row r="89" spans="2:26" ht="15.5" x14ac:dyDescent="0.35">
      <c r="C89" t="s">
        <v>115</v>
      </c>
      <c r="D89" s="5">
        <v>82193361792</v>
      </c>
      <c r="E89" s="5">
        <v>84541019599</v>
      </c>
      <c r="F89" s="5">
        <v>69260960922</v>
      </c>
      <c r="G89" s="5">
        <v>72149609232</v>
      </c>
      <c r="I89" s="5">
        <v>69260960922</v>
      </c>
      <c r="J89" s="5">
        <v>72254456257</v>
      </c>
      <c r="K89" s="5">
        <v>65826297110</v>
      </c>
      <c r="L89" s="5">
        <v>74966930871</v>
      </c>
      <c r="M89" s="5">
        <v>83755794728</v>
      </c>
      <c r="N89" s="5">
        <v>87777302900</v>
      </c>
      <c r="O89" s="5">
        <v>103423034288</v>
      </c>
      <c r="P89" s="5">
        <v>104243059292</v>
      </c>
      <c r="Q89" s="5">
        <v>91479657638</v>
      </c>
      <c r="R89" s="5">
        <v>81737871362</v>
      </c>
      <c r="S89" s="5">
        <v>70048850011</v>
      </c>
      <c r="T89" s="5">
        <v>73793333708</v>
      </c>
      <c r="U89" s="5">
        <v>62545480155</v>
      </c>
      <c r="V89" s="5">
        <v>49624880131</v>
      </c>
      <c r="W89" s="5">
        <v>41637314691</v>
      </c>
      <c r="X89" s="5">
        <v>30787852462</v>
      </c>
      <c r="Y89" s="5">
        <v>24580838018</v>
      </c>
      <c r="Z89" s="5">
        <v>18830281549</v>
      </c>
    </row>
    <row r="90" spans="2:26" ht="15.5" x14ac:dyDescent="0.35">
      <c r="C90" t="s">
        <v>116</v>
      </c>
      <c r="D90" s="5">
        <v>34212686975</v>
      </c>
      <c r="E90" s="5">
        <v>19809184799</v>
      </c>
      <c r="F90" s="5">
        <v>37199619743</v>
      </c>
      <c r="G90" s="5">
        <v>21194242997</v>
      </c>
      <c r="I90" s="5">
        <v>37199619743</v>
      </c>
      <c r="J90" s="5">
        <v>21227090019</v>
      </c>
      <c r="K90" s="5">
        <v>28189535736</v>
      </c>
      <c r="L90" s="5">
        <v>29235933407</v>
      </c>
      <c r="M90" s="5">
        <v>31551310050</v>
      </c>
      <c r="N90" s="5">
        <v>23690943245</v>
      </c>
      <c r="O90" s="5">
        <v>26188686196</v>
      </c>
      <c r="P90" s="5">
        <v>43787326524</v>
      </c>
      <c r="Q90" s="5">
        <v>46707968385</v>
      </c>
      <c r="R90" s="5">
        <v>14611637823</v>
      </c>
      <c r="S90" s="5">
        <v>17313568302</v>
      </c>
      <c r="T90" s="5">
        <v>24996296668</v>
      </c>
      <c r="U90" s="5">
        <v>13552868276</v>
      </c>
      <c r="V90" s="5">
        <v>8541885244</v>
      </c>
      <c r="W90" s="5">
        <v>12220877687</v>
      </c>
      <c r="X90" s="5">
        <v>9072493357</v>
      </c>
      <c r="Y90" s="5">
        <v>8277854681</v>
      </c>
      <c r="Z90" s="5">
        <v>5528227755</v>
      </c>
    </row>
    <row r="91" spans="2:26" ht="15.5" x14ac:dyDescent="0.35">
      <c r="C91" t="s">
        <v>117</v>
      </c>
      <c r="D91" s="5">
        <v>2655784861</v>
      </c>
      <c r="E91" s="5">
        <v>2750076195</v>
      </c>
      <c r="F91" s="5">
        <v>2205833537</v>
      </c>
      <c r="G91" s="5">
        <v>2129571277</v>
      </c>
      <c r="I91" s="5">
        <v>2205833537</v>
      </c>
      <c r="J91" s="5">
        <v>1851071582</v>
      </c>
      <c r="K91" s="5">
        <v>1712744491</v>
      </c>
      <c r="L91" s="5">
        <v>1986028968</v>
      </c>
      <c r="M91" s="5">
        <v>2017320396</v>
      </c>
      <c r="N91" s="5">
        <v>1979059727</v>
      </c>
      <c r="O91" s="5">
        <v>3227732914</v>
      </c>
      <c r="P91" s="5">
        <v>2651407811</v>
      </c>
      <c r="Q91" s="5">
        <v>1255483724</v>
      </c>
      <c r="R91" s="5">
        <v>8493860014</v>
      </c>
      <c r="S91" s="5">
        <v>13592527032</v>
      </c>
      <c r="T91" s="5">
        <v>12526381582</v>
      </c>
      <c r="U91" s="5">
        <v>10178709286</v>
      </c>
      <c r="V91" s="5">
        <v>8980724390</v>
      </c>
      <c r="W91" s="5">
        <v>11757106722</v>
      </c>
      <c r="X91" s="5">
        <v>7390829761</v>
      </c>
      <c r="Y91" s="5">
        <v>3877381481</v>
      </c>
      <c r="Z91" s="5">
        <v>3918050862</v>
      </c>
    </row>
    <row r="92" spans="2:26" ht="15.5" x14ac:dyDescent="0.35">
      <c r="C92" t="s">
        <v>118</v>
      </c>
      <c r="D92" s="5">
        <v>82193361792</v>
      </c>
      <c r="E92" s="5">
        <v>84541019599</v>
      </c>
      <c r="F92" s="5">
        <v>69260960922</v>
      </c>
      <c r="G92" s="5">
        <v>72149609232</v>
      </c>
      <c r="I92" s="5">
        <v>69260960922</v>
      </c>
      <c r="J92" s="5">
        <v>72254456257</v>
      </c>
      <c r="K92" s="5">
        <v>65826297110</v>
      </c>
      <c r="L92" s="5">
        <v>74966930871</v>
      </c>
      <c r="M92" s="5">
        <v>83755794728</v>
      </c>
      <c r="N92" s="5">
        <v>87777302900</v>
      </c>
      <c r="O92" s="5">
        <v>103423034288</v>
      </c>
      <c r="P92" s="5">
        <v>104243059292</v>
      </c>
      <c r="Q92" s="5">
        <v>91479657638</v>
      </c>
      <c r="R92" s="5">
        <v>81737871362</v>
      </c>
      <c r="S92" s="5">
        <v>70048850011</v>
      </c>
      <c r="T92" s="5">
        <v>73793333708</v>
      </c>
      <c r="U92" s="5">
        <v>62545480155</v>
      </c>
      <c r="V92" s="5">
        <v>49624880131</v>
      </c>
      <c r="W92" s="5">
        <v>41637314691</v>
      </c>
      <c r="X92" s="5">
        <v>30787852462</v>
      </c>
      <c r="Y92" s="5">
        <v>24580838018</v>
      </c>
      <c r="Z92" s="5">
        <v>18830281549</v>
      </c>
    </row>
    <row r="93" spans="2:26" ht="15.5" x14ac:dyDescent="0.35">
      <c r="C93" t="s">
        <v>119</v>
      </c>
      <c r="D93" s="5">
        <v>3036713536</v>
      </c>
      <c r="E93" s="5">
        <v>2905670362</v>
      </c>
      <c r="F93" s="5">
        <v>3164342674</v>
      </c>
      <c r="G93" s="5">
        <v>3321329145</v>
      </c>
      <c r="I93" s="5">
        <v>3164342674</v>
      </c>
      <c r="J93" s="5">
        <v>2202810556</v>
      </c>
      <c r="K93" s="5">
        <v>3523437008</v>
      </c>
      <c r="L93" s="5">
        <v>178896847</v>
      </c>
      <c r="M93" s="5">
        <v>254139325</v>
      </c>
      <c r="N93" s="5">
        <v>986432198</v>
      </c>
      <c r="O93" s="5">
        <v>539832921</v>
      </c>
      <c r="P93" s="5">
        <v>955593457</v>
      </c>
      <c r="Q93" s="5">
        <v>90770399</v>
      </c>
      <c r="R93" s="5">
        <v>135760110</v>
      </c>
      <c r="S93" s="5">
        <v>1100891864</v>
      </c>
      <c r="T93" s="5">
        <v>61375278</v>
      </c>
      <c r="U93" s="5">
        <v>87087925</v>
      </c>
      <c r="V93" s="5">
        <v>79048907</v>
      </c>
      <c r="W93" s="5">
        <v>109838302</v>
      </c>
      <c r="X93" s="5">
        <v>252557367</v>
      </c>
      <c r="Y93" s="5">
        <v>129208108</v>
      </c>
      <c r="Z93" s="5">
        <v>2779855658</v>
      </c>
    </row>
    <row r="94" spans="2:26" ht="15.5" x14ac:dyDescent="0.35">
      <c r="C94" t="s">
        <v>268</v>
      </c>
      <c r="D94" s="5">
        <v>205010578364</v>
      </c>
      <c r="E94" s="5">
        <v>152952827922</v>
      </c>
      <c r="F94" s="5">
        <v>184968944105</v>
      </c>
      <c r="G94" s="5">
        <v>161084889134</v>
      </c>
      <c r="I94" s="5">
        <v>184968944105</v>
      </c>
      <c r="J94" s="5">
        <v>187241701660</v>
      </c>
      <c r="K94" s="5">
        <v>157485132716</v>
      </c>
      <c r="L94" s="5">
        <v>162471692826</v>
      </c>
      <c r="M94" s="5">
        <v>168288992651</v>
      </c>
      <c r="N94" s="5">
        <v>86409350807</v>
      </c>
      <c r="O94" s="5">
        <v>183512819602</v>
      </c>
      <c r="P94" s="5">
        <v>213627724812</v>
      </c>
      <c r="Q94" s="5">
        <v>171149332500</v>
      </c>
      <c r="R94" s="5">
        <v>124204877915</v>
      </c>
      <c r="S94" s="5">
        <v>114682749936</v>
      </c>
      <c r="T94" s="5">
        <v>162138882145</v>
      </c>
      <c r="U94" s="5">
        <v>109379000446</v>
      </c>
      <c r="V94" s="5">
        <v>81649066066</v>
      </c>
      <c r="W94" s="5">
        <v>73015114568</v>
      </c>
      <c r="X94" s="5">
        <v>55680519953</v>
      </c>
      <c r="Y94" s="5">
        <v>43506720432</v>
      </c>
      <c r="Z94" s="5">
        <v>19475268282</v>
      </c>
    </row>
    <row r="95" spans="2:26" ht="15.5" x14ac:dyDescent="0.35">
      <c r="C95" t="s">
        <v>92</v>
      </c>
      <c r="D95" s="5">
        <v>402533606310</v>
      </c>
      <c r="E95" s="5">
        <v>397102855312</v>
      </c>
      <c r="F95" s="5">
        <v>395785169428</v>
      </c>
      <c r="G95" s="5">
        <v>367566425418</v>
      </c>
      <c r="I95" s="5">
        <v>395785169428</v>
      </c>
      <c r="J95" s="5">
        <v>349725591611</v>
      </c>
      <c r="K95" s="5">
        <v>339424228728</v>
      </c>
      <c r="L95" s="5">
        <v>348135346219</v>
      </c>
      <c r="M95" s="5">
        <v>309035635951</v>
      </c>
      <c r="N95" s="5">
        <v>309143021315</v>
      </c>
      <c r="O95" s="5">
        <v>283183402391</v>
      </c>
      <c r="P95" s="5">
        <v>214803117606</v>
      </c>
      <c r="Q95" s="5">
        <v>219338904269</v>
      </c>
      <c r="R95" s="5">
        <v>222471427389</v>
      </c>
      <c r="S95" s="5">
        <v>15385662472</v>
      </c>
      <c r="T95" s="5">
        <v>33017055514</v>
      </c>
      <c r="U95" s="5">
        <v>31992488187</v>
      </c>
      <c r="V95" s="5">
        <v>20123186692</v>
      </c>
      <c r="W95" s="5">
        <v>7097230274</v>
      </c>
      <c r="X95" s="5">
        <v>5536353629</v>
      </c>
      <c r="Y95" s="5">
        <v>-8652742973</v>
      </c>
      <c r="Z95" s="5">
        <v>-4391249591</v>
      </c>
    </row>
    <row r="96" spans="2:26" ht="15.5" x14ac:dyDescent="0.35">
      <c r="C96" t="s">
        <v>121</v>
      </c>
      <c r="D96" s="5">
        <v>819809397846</v>
      </c>
      <c r="E96" s="5">
        <v>796316160357</v>
      </c>
      <c r="F96" s="5">
        <v>803789313562</v>
      </c>
      <c r="G96" s="5">
        <v>756010059112</v>
      </c>
      <c r="I96" s="5">
        <v>803789313562</v>
      </c>
      <c r="J96" s="5">
        <v>754223781715</v>
      </c>
      <c r="K96" s="5">
        <v>715050204489</v>
      </c>
      <c r="L96" s="5">
        <v>669455042672</v>
      </c>
      <c r="M96" s="5">
        <v>643773422158</v>
      </c>
      <c r="N96" s="5">
        <v>552493858098</v>
      </c>
      <c r="O96" s="5">
        <v>486522278448</v>
      </c>
      <c r="P96" s="5">
        <v>461472621715</v>
      </c>
      <c r="Q96" s="5">
        <v>413617087456</v>
      </c>
      <c r="R96" s="5">
        <v>337644083636</v>
      </c>
      <c r="S96" s="5">
        <v>284055202739</v>
      </c>
      <c r="T96" s="5">
        <v>296439331922</v>
      </c>
      <c r="U96" s="5">
        <v>229041255054</v>
      </c>
      <c r="V96" s="5">
        <v>180370886413</v>
      </c>
      <c r="W96" s="5">
        <v>155734437903</v>
      </c>
      <c r="X96" s="5">
        <v>122497716657</v>
      </c>
      <c r="Y96" s="5">
        <v>90694414734</v>
      </c>
      <c r="Z96" s="5">
        <v>121982026326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D98" s="5">
        <v>256937558</v>
      </c>
      <c r="E98" s="5">
        <v>246612308</v>
      </c>
      <c r="F98" s="5">
        <v>242407328</v>
      </c>
      <c r="G98" s="5">
        <v>231667605</v>
      </c>
      <c r="I98" s="5">
        <v>242407328</v>
      </c>
      <c r="J98" s="5">
        <v>211564080</v>
      </c>
      <c r="K98" s="5">
        <v>195520455</v>
      </c>
      <c r="L98" s="5">
        <v>208040625</v>
      </c>
      <c r="M98" s="5">
        <v>199841850</v>
      </c>
      <c r="N98" s="5">
        <v>274104730</v>
      </c>
      <c r="O98" s="5">
        <v>266642520</v>
      </c>
      <c r="P98" s="5">
        <v>326614200</v>
      </c>
      <c r="Q98" s="5">
        <v>311851485</v>
      </c>
      <c r="R98" s="5">
        <v>295116835</v>
      </c>
      <c r="S98" s="5">
        <v>316150525</v>
      </c>
      <c r="T98" s="5">
        <v>390921817</v>
      </c>
      <c r="U98" s="5">
        <v>406918977</v>
      </c>
      <c r="V98" s="5">
        <v>347401319</v>
      </c>
      <c r="W98" s="5">
        <v>313108519</v>
      </c>
      <c r="X98" s="5">
        <v>320014538</v>
      </c>
      <c r="Y98" s="5">
        <v>225802612</v>
      </c>
      <c r="Z98" s="5">
        <v>261091053</v>
      </c>
    </row>
    <row r="99" spans="3:26" ht="15.5" x14ac:dyDescent="0.35">
      <c r="C99" t="s">
        <v>126</v>
      </c>
      <c r="D99" s="5">
        <v>488265676151</v>
      </c>
      <c r="E99" s="5">
        <v>491041364462</v>
      </c>
      <c r="F99" s="5">
        <v>492278343985</v>
      </c>
      <c r="G99" s="5">
        <v>474620491412</v>
      </c>
      <c r="I99" s="5">
        <v>492278343985</v>
      </c>
      <c r="J99" s="5">
        <v>466087934253</v>
      </c>
      <c r="K99" s="5">
        <v>462883735481</v>
      </c>
      <c r="L99" s="5">
        <v>467945008363</v>
      </c>
      <c r="M99" s="5">
        <v>440278248406</v>
      </c>
      <c r="N99" s="5">
        <v>474173694707</v>
      </c>
      <c r="O99" s="5">
        <v>455499161587</v>
      </c>
      <c r="P99" s="5">
        <v>371559780027</v>
      </c>
      <c r="Q99" s="5">
        <v>364850961596</v>
      </c>
      <c r="R99" s="5">
        <v>354771515162</v>
      </c>
      <c r="S99" s="5">
        <v>96595733391</v>
      </c>
      <c r="T99" s="5">
        <v>105345565956</v>
      </c>
      <c r="U99" s="5">
        <v>104497530455</v>
      </c>
      <c r="V99" s="5">
        <v>85360512949</v>
      </c>
      <c r="W99" s="5">
        <v>74431794076</v>
      </c>
      <c r="X99" s="5">
        <v>67542386924</v>
      </c>
      <c r="Y99" s="5">
        <v>66641467151</v>
      </c>
      <c r="Z99" s="5">
        <v>12324769748</v>
      </c>
    </row>
    <row r="100" spans="3:26" ht="15.5" x14ac:dyDescent="0.35">
      <c r="C100" t="s">
        <v>127</v>
      </c>
      <c r="D100" s="5">
        <v>20515500</v>
      </c>
      <c r="E100" s="5">
        <v>26647250</v>
      </c>
      <c r="F100" s="5">
        <v>34379000</v>
      </c>
      <c r="G100" s="5">
        <v>45310750</v>
      </c>
      <c r="I100" s="5">
        <v>34379000</v>
      </c>
      <c r="J100" s="5">
        <v>78106000</v>
      </c>
      <c r="K100" s="5">
        <v>131927900</v>
      </c>
      <c r="L100" s="5">
        <v>234887294</v>
      </c>
      <c r="M100" s="5">
        <v>511213187</v>
      </c>
      <c r="N100" s="5">
        <v>608507000</v>
      </c>
      <c r="O100" s="5">
        <v>912760500</v>
      </c>
      <c r="P100" s="5">
        <v>1217014000</v>
      </c>
      <c r="U100" s="5">
        <v>1265124665</v>
      </c>
      <c r="V100" s="5">
        <v>1322630332</v>
      </c>
      <c r="W100" s="5">
        <v>1380135999</v>
      </c>
      <c r="X100" s="5">
        <v>1437641666</v>
      </c>
      <c r="Y100" s="5">
        <v>1495147333</v>
      </c>
      <c r="Z100" s="5">
        <v>1552653000</v>
      </c>
    </row>
    <row r="101" spans="3:26" ht="15.5" x14ac:dyDescent="0.35">
      <c r="C101" t="s">
        <v>125</v>
      </c>
      <c r="M101" s="5">
        <v>1554206231</v>
      </c>
      <c r="N101" s="5">
        <v>3551225909</v>
      </c>
      <c r="O101" s="5">
        <v>11314913994</v>
      </c>
      <c r="P101" s="5">
        <v>3617138988</v>
      </c>
      <c r="Q101" s="5">
        <v>2507283426</v>
      </c>
      <c r="R101" s="5">
        <v>541107999</v>
      </c>
      <c r="U101" s="5">
        <v>1885501190</v>
      </c>
      <c r="V101" s="5">
        <v>1490281193</v>
      </c>
      <c r="W101" s="5">
        <v>1129767705</v>
      </c>
      <c r="X101" s="5">
        <v>860793108</v>
      </c>
      <c r="Y101" s="5">
        <v>987134309</v>
      </c>
      <c r="Z101" s="5">
        <v>770782000</v>
      </c>
    </row>
    <row r="102" spans="3:26" ht="15.5" x14ac:dyDescent="0.35">
      <c r="C102" t="s">
        <v>129</v>
      </c>
      <c r="D102" s="5">
        <v>562809328733</v>
      </c>
      <c r="E102" s="5">
        <v>566012278416</v>
      </c>
      <c r="F102" s="5">
        <v>569711198155</v>
      </c>
      <c r="G102" s="5">
        <v>549965427972</v>
      </c>
      <c r="I102" s="5">
        <v>569711198155</v>
      </c>
      <c r="J102" s="5">
        <v>540559553271</v>
      </c>
      <c r="K102" s="5">
        <v>532215490217</v>
      </c>
      <c r="L102" s="5">
        <v>551836843160</v>
      </c>
      <c r="M102" s="5">
        <v>521791323105</v>
      </c>
      <c r="N102" s="5">
        <v>529485962288</v>
      </c>
      <c r="O102" s="5">
        <v>481712071117</v>
      </c>
      <c r="P102" s="5">
        <v>391794832685</v>
      </c>
      <c r="Q102" s="5">
        <v>383150558716</v>
      </c>
      <c r="R102" s="5">
        <v>364864547072</v>
      </c>
      <c r="S102" s="5">
        <v>105636392761</v>
      </c>
      <c r="T102" s="5">
        <v>114909458648</v>
      </c>
      <c r="U102" s="5">
        <v>114560249035</v>
      </c>
      <c r="V102" s="5">
        <v>93522581016</v>
      </c>
      <c r="W102" s="5">
        <v>81857870411</v>
      </c>
      <c r="X102" s="5">
        <v>81972766338</v>
      </c>
      <c r="Y102" s="5">
        <v>74428088040</v>
      </c>
      <c r="Z102" s="5">
        <v>18781735241</v>
      </c>
    </row>
    <row r="103" spans="3:26" ht="15.5" x14ac:dyDescent="0.35">
      <c r="C103" t="s">
        <v>130</v>
      </c>
      <c r="D103" s="5">
        <v>1382618726579</v>
      </c>
      <c r="E103" s="5">
        <v>1362328438773</v>
      </c>
      <c r="F103" s="5">
        <v>1373500511717</v>
      </c>
      <c r="G103" s="5">
        <v>1305975487084</v>
      </c>
      <c r="I103" s="5">
        <v>1373500511717</v>
      </c>
      <c r="J103" s="5">
        <v>1294783334986</v>
      </c>
      <c r="K103" s="5">
        <v>1247265694706</v>
      </c>
      <c r="L103" s="5">
        <v>1221291885832</v>
      </c>
      <c r="M103" s="5">
        <v>1165564745263</v>
      </c>
      <c r="N103" s="5">
        <v>1081979820386</v>
      </c>
      <c r="O103" s="5">
        <v>968234349565</v>
      </c>
      <c r="P103" s="5">
        <v>853267454400</v>
      </c>
      <c r="Q103" s="5">
        <v>796767646172</v>
      </c>
      <c r="R103" s="5">
        <v>702508630708</v>
      </c>
      <c r="S103" s="5">
        <v>389691595500</v>
      </c>
      <c r="T103" s="5">
        <v>411348790570</v>
      </c>
      <c r="U103" s="5">
        <v>343601504089</v>
      </c>
      <c r="V103" s="5">
        <v>273893467429</v>
      </c>
      <c r="W103" s="5">
        <v>237592308314</v>
      </c>
      <c r="X103" s="5">
        <v>204470482995</v>
      </c>
      <c r="Y103" s="5">
        <v>165122502774</v>
      </c>
      <c r="Z103" s="5">
        <v>140763761567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58547419789</v>
      </c>
      <c r="E106" s="5">
        <v>39262536239</v>
      </c>
      <c r="F106" s="5">
        <v>57109775877</v>
      </c>
      <c r="G106" s="5">
        <v>41432701527</v>
      </c>
      <c r="I106" s="5">
        <v>57109775877</v>
      </c>
      <c r="J106" s="5">
        <v>50181225431</v>
      </c>
      <c r="K106" s="5">
        <v>50331125991</v>
      </c>
      <c r="L106" s="5">
        <v>56947975527</v>
      </c>
      <c r="M106" s="5">
        <v>82981081779</v>
      </c>
      <c r="N106" s="5">
        <v>68166758308</v>
      </c>
      <c r="O106" s="5">
        <v>70337529585</v>
      </c>
      <c r="P106" s="5">
        <v>91381683504</v>
      </c>
      <c r="Q106" s="5">
        <v>91524721725</v>
      </c>
      <c r="R106" s="5">
        <v>69110450442</v>
      </c>
      <c r="S106" s="5">
        <v>79594446891</v>
      </c>
      <c r="T106" s="5">
        <v>127248837925</v>
      </c>
      <c r="U106" s="5">
        <v>98355431960</v>
      </c>
      <c r="V106" s="5">
        <v>74814329851</v>
      </c>
      <c r="W106" s="5">
        <v>81808618930</v>
      </c>
      <c r="X106" s="5">
        <v>69499301764</v>
      </c>
      <c r="Y106" s="5">
        <v>64475926403</v>
      </c>
      <c r="Z106" s="5">
        <v>47030481685</v>
      </c>
    </row>
    <row r="107" spans="3:26" ht="15.5" x14ac:dyDescent="0.35">
      <c r="C107" t="s">
        <v>271</v>
      </c>
      <c r="D107" s="5">
        <v>7688581902</v>
      </c>
      <c r="E107" s="5">
        <v>3381278162</v>
      </c>
      <c r="F107" s="5">
        <v>4326610293</v>
      </c>
      <c r="G107" s="5">
        <v>6709996750</v>
      </c>
      <c r="I107" s="5">
        <v>4326610293</v>
      </c>
      <c r="J107" s="5">
        <v>9711876216</v>
      </c>
      <c r="K107" s="5">
        <v>4651381491</v>
      </c>
      <c r="L107" s="5">
        <v>11104511538</v>
      </c>
      <c r="M107" s="5">
        <v>28907055212</v>
      </c>
      <c r="N107" s="5">
        <v>9783967560</v>
      </c>
      <c r="O107" s="5">
        <v>12082133040</v>
      </c>
      <c r="P107" s="5">
        <v>22363466400</v>
      </c>
      <c r="Q107" s="5">
        <v>22786837920</v>
      </c>
      <c r="R107" s="5">
        <v>14411744209</v>
      </c>
      <c r="S107" s="5">
        <v>31253168835</v>
      </c>
      <c r="T107" s="5">
        <v>79743850745</v>
      </c>
      <c r="U107" s="5">
        <v>61695780704</v>
      </c>
      <c r="V107" s="5">
        <v>43648580232</v>
      </c>
      <c r="W107" s="5">
        <v>46634206905</v>
      </c>
      <c r="X107" s="5">
        <v>43277296058</v>
      </c>
      <c r="Y107" s="5">
        <v>40983249072</v>
      </c>
      <c r="Z107" s="5">
        <v>30551844364</v>
      </c>
    </row>
    <row r="108" spans="3:26" ht="15.5" x14ac:dyDescent="0.35">
      <c r="C108" t="s">
        <v>134</v>
      </c>
    </row>
    <row r="109" spans="3:26" ht="15.5" x14ac:dyDescent="0.35">
      <c r="C109" t="s">
        <v>272</v>
      </c>
      <c r="D109" s="5">
        <v>36868471836</v>
      </c>
      <c r="E109" s="5">
        <v>22559260994</v>
      </c>
      <c r="F109" s="5">
        <v>39405453280</v>
      </c>
      <c r="G109" s="5">
        <v>23323814274</v>
      </c>
      <c r="I109" s="5">
        <v>39405453280</v>
      </c>
      <c r="J109" s="5">
        <v>23078161601</v>
      </c>
      <c r="K109" s="5">
        <v>29902280227</v>
      </c>
      <c r="L109" s="5">
        <v>31221962375</v>
      </c>
      <c r="M109" s="5">
        <v>33568630446</v>
      </c>
      <c r="N109" s="5">
        <v>25670002972</v>
      </c>
      <c r="O109" s="5">
        <v>29416419110</v>
      </c>
      <c r="P109" s="5">
        <v>46438734335</v>
      </c>
      <c r="Q109" s="5">
        <v>47963452109</v>
      </c>
      <c r="R109" s="5">
        <v>23105497837</v>
      </c>
      <c r="S109" s="5">
        <v>30906095334</v>
      </c>
      <c r="T109" s="5">
        <v>37522678250</v>
      </c>
      <c r="U109" s="5">
        <v>23731577562</v>
      </c>
      <c r="V109" s="5">
        <v>17522609634</v>
      </c>
      <c r="W109" s="5">
        <v>23977984409</v>
      </c>
      <c r="X109" s="5">
        <v>16463323118</v>
      </c>
      <c r="Y109" s="5">
        <v>12155236162</v>
      </c>
      <c r="Z109" s="5">
        <v>9446278617</v>
      </c>
    </row>
    <row r="110" spans="3:26" ht="15.5" x14ac:dyDescent="0.35">
      <c r="C110" t="s">
        <v>137</v>
      </c>
      <c r="D110" s="5">
        <v>4724662639</v>
      </c>
      <c r="E110" s="5">
        <v>6344464972</v>
      </c>
      <c r="F110" s="5">
        <v>3051036151</v>
      </c>
      <c r="G110" s="5">
        <v>3716358963</v>
      </c>
      <c r="I110" s="5">
        <v>3051036151</v>
      </c>
      <c r="J110" s="5">
        <v>3965908053</v>
      </c>
      <c r="K110" s="5">
        <v>5988872388</v>
      </c>
      <c r="L110" s="5">
        <v>3905234505</v>
      </c>
      <c r="M110" s="5">
        <v>9340820989</v>
      </c>
      <c r="N110" s="5">
        <v>17326789738</v>
      </c>
      <c r="O110" s="5">
        <v>11368519077</v>
      </c>
      <c r="P110" s="5">
        <v>5605528040</v>
      </c>
      <c r="Q110" s="5">
        <v>5055118014</v>
      </c>
      <c r="R110" s="5">
        <v>14546715823</v>
      </c>
      <c r="S110" s="5">
        <v>8278222109</v>
      </c>
      <c r="T110" s="5">
        <v>1821192708</v>
      </c>
      <c r="U110" s="5">
        <v>3988197357</v>
      </c>
      <c r="V110" s="5">
        <v>4750913160</v>
      </c>
      <c r="W110" s="5">
        <v>2835733063</v>
      </c>
      <c r="X110" s="5">
        <v>2130550485</v>
      </c>
      <c r="Y110" s="5">
        <v>4330447395</v>
      </c>
      <c r="Z110" s="5">
        <v>1266666633</v>
      </c>
    </row>
    <row r="111" spans="3:26" ht="15.5" x14ac:dyDescent="0.35">
      <c r="C111" t="s">
        <v>136</v>
      </c>
      <c r="D111" s="5">
        <v>3788254415</v>
      </c>
      <c r="E111" s="5">
        <v>2071701233</v>
      </c>
      <c r="F111" s="5">
        <v>2192565585</v>
      </c>
      <c r="G111" s="5">
        <v>2105204320</v>
      </c>
      <c r="I111" s="5">
        <v>2192565585</v>
      </c>
      <c r="J111" s="5">
        <v>1895025509</v>
      </c>
      <c r="K111" s="5">
        <v>1617116170</v>
      </c>
      <c r="L111" s="5">
        <v>2119412186</v>
      </c>
      <c r="M111" s="5">
        <v>1829495271</v>
      </c>
      <c r="N111" s="5">
        <v>2650144449</v>
      </c>
      <c r="O111" s="5">
        <v>1619848964</v>
      </c>
      <c r="P111" s="5">
        <v>830550650</v>
      </c>
      <c r="Q111" s="5">
        <v>752739045</v>
      </c>
      <c r="R111" s="5">
        <v>1146928808</v>
      </c>
      <c r="S111" s="5">
        <v>606145232</v>
      </c>
      <c r="T111" s="5">
        <v>1197553256</v>
      </c>
      <c r="U111" s="5">
        <v>1196707547</v>
      </c>
      <c r="V111" s="5">
        <v>836025444</v>
      </c>
      <c r="W111" s="5">
        <v>3228691075</v>
      </c>
      <c r="X111" s="5">
        <v>2629609193</v>
      </c>
      <c r="Y111" s="5">
        <v>2298334445</v>
      </c>
      <c r="Z111" s="5">
        <v>1061200723</v>
      </c>
    </row>
    <row r="112" spans="3:26" ht="15.5" x14ac:dyDescent="0.35">
      <c r="C112" t="s">
        <v>135</v>
      </c>
      <c r="D112" s="5">
        <v>2090437126</v>
      </c>
      <c r="E112" s="5">
        <v>1907692899</v>
      </c>
      <c r="F112" s="5">
        <v>1648108535</v>
      </c>
      <c r="G112" s="5">
        <v>2120505237</v>
      </c>
      <c r="I112" s="5">
        <v>1648108535</v>
      </c>
      <c r="J112" s="5">
        <v>5447887081</v>
      </c>
      <c r="K112" s="5">
        <v>2083986838</v>
      </c>
      <c r="L112" s="5">
        <v>450095482</v>
      </c>
      <c r="M112" s="5">
        <v>1278821167</v>
      </c>
      <c r="N112" s="5">
        <v>1055817614</v>
      </c>
      <c r="O112" s="5">
        <v>1346207821</v>
      </c>
      <c r="P112" s="5">
        <v>3022078042</v>
      </c>
      <c r="Q112" s="5">
        <v>1518389015</v>
      </c>
      <c r="R112" s="5">
        <v>3508070416</v>
      </c>
      <c r="S112" s="5">
        <v>3928506325</v>
      </c>
      <c r="T112" s="5">
        <v>2932838660</v>
      </c>
      <c r="U112" s="5">
        <v>2711333841</v>
      </c>
      <c r="V112" s="5">
        <v>1808302627</v>
      </c>
      <c r="W112" s="5">
        <v>2075274992</v>
      </c>
      <c r="X112" s="5">
        <v>1971911491</v>
      </c>
      <c r="Y112" s="5">
        <v>1532839251</v>
      </c>
      <c r="Z112" s="5">
        <v>1461192334</v>
      </c>
    </row>
    <row r="113" spans="3:26" ht="15.5" x14ac:dyDescent="0.35">
      <c r="C113" t="s">
        <v>140</v>
      </c>
    </row>
    <row r="114" spans="3:26" ht="15.5" x14ac:dyDescent="0.35">
      <c r="C114" t="s">
        <v>141</v>
      </c>
      <c r="L114" s="5">
        <v>438760488</v>
      </c>
      <c r="M114" s="5">
        <v>1897912636</v>
      </c>
      <c r="N114" s="5">
        <v>3449111321</v>
      </c>
      <c r="O114" s="5">
        <v>8108719583</v>
      </c>
      <c r="P114" s="5">
        <v>10346517114</v>
      </c>
      <c r="Q114" s="5">
        <v>16469122068</v>
      </c>
      <c r="R114" s="5">
        <v>20723190142</v>
      </c>
      <c r="S114" s="5">
        <v>232481369</v>
      </c>
      <c r="T114" s="5">
        <v>369441242</v>
      </c>
      <c r="U114" s="5">
        <v>314200774</v>
      </c>
      <c r="V114" s="5">
        <v>1399649738</v>
      </c>
      <c r="W114" s="5">
        <v>4029220213</v>
      </c>
      <c r="X114" s="5">
        <v>6817770490</v>
      </c>
      <c r="Y114" s="5">
        <v>8667402517</v>
      </c>
      <c r="Z114" s="5">
        <v>11234141416</v>
      </c>
    </row>
    <row r="115" spans="3:26" ht="15.5" x14ac:dyDescent="0.35">
      <c r="C115" t="s">
        <v>144</v>
      </c>
      <c r="D115" s="5">
        <v>1222241596</v>
      </c>
      <c r="E115" s="5">
        <v>1173124798</v>
      </c>
      <c r="F115" s="5">
        <v>1078595050</v>
      </c>
      <c r="G115" s="5">
        <v>1030808493</v>
      </c>
      <c r="I115" s="5">
        <v>1078595050</v>
      </c>
      <c r="J115" s="5">
        <v>880517116</v>
      </c>
      <c r="K115" s="5">
        <v>1173508056</v>
      </c>
      <c r="L115" s="5">
        <v>2367155862</v>
      </c>
      <c r="M115" s="5">
        <v>2231664069</v>
      </c>
      <c r="N115" s="5">
        <v>5704224534</v>
      </c>
      <c r="O115" s="5">
        <v>8142691504</v>
      </c>
      <c r="P115" s="5">
        <v>6902235538</v>
      </c>
      <c r="Q115" s="5">
        <v>6600212273</v>
      </c>
      <c r="R115" s="5">
        <v>5975903784</v>
      </c>
      <c r="S115" s="5">
        <v>131383813</v>
      </c>
      <c r="T115" s="5">
        <v>190901638</v>
      </c>
      <c r="U115" s="5">
        <v>1328228035</v>
      </c>
      <c r="V115" s="5">
        <v>3062733627</v>
      </c>
      <c r="W115" s="5">
        <v>2774001683</v>
      </c>
      <c r="X115" s="5">
        <v>2814051845</v>
      </c>
      <c r="Y115" s="5">
        <v>2588597056</v>
      </c>
      <c r="Z115" s="5">
        <v>2788415340</v>
      </c>
    </row>
    <row r="116" spans="3:26" ht="15.5" x14ac:dyDescent="0.35">
      <c r="C116" t="s">
        <v>145</v>
      </c>
      <c r="D116" s="5">
        <v>56621220008</v>
      </c>
      <c r="E116" s="5">
        <v>56537211281</v>
      </c>
      <c r="F116" s="5">
        <v>56812538104</v>
      </c>
      <c r="G116" s="5">
        <v>55589708375</v>
      </c>
      <c r="I116" s="5">
        <v>56812538104</v>
      </c>
      <c r="J116" s="5">
        <v>52881693901</v>
      </c>
      <c r="K116" s="5">
        <v>49173549607</v>
      </c>
      <c r="L116" s="5">
        <v>51500265678</v>
      </c>
      <c r="M116" s="5">
        <v>52184217420</v>
      </c>
      <c r="N116" s="5">
        <v>61450504416</v>
      </c>
      <c r="O116" s="5">
        <v>45353269158</v>
      </c>
      <c r="P116" s="5">
        <v>37303269649</v>
      </c>
      <c r="Q116" s="5">
        <v>42425198982</v>
      </c>
      <c r="R116" s="5">
        <v>41393372541</v>
      </c>
      <c r="S116" s="5">
        <v>18135731998</v>
      </c>
      <c r="T116" s="5">
        <v>10900720681</v>
      </c>
      <c r="U116" s="5">
        <v>7538510774</v>
      </c>
      <c r="V116" s="5">
        <v>7101330539</v>
      </c>
      <c r="W116" s="5">
        <v>8138161133</v>
      </c>
      <c r="X116" s="5">
        <v>9771761410</v>
      </c>
      <c r="Y116" s="5">
        <v>11735378437</v>
      </c>
      <c r="Z116" s="5">
        <v>13834084352</v>
      </c>
    </row>
    <row r="117" spans="3:26" ht="15.5" x14ac:dyDescent="0.35">
      <c r="C117" t="s">
        <v>146</v>
      </c>
      <c r="D117" s="5">
        <v>56621220008</v>
      </c>
      <c r="E117" s="5">
        <v>56537211281</v>
      </c>
      <c r="F117" s="5">
        <v>56812538104</v>
      </c>
      <c r="G117" s="5">
        <v>55589708375</v>
      </c>
      <c r="I117" s="5">
        <v>56812538104</v>
      </c>
      <c r="J117" s="5">
        <v>52881693901</v>
      </c>
      <c r="K117" s="5">
        <v>49173549607</v>
      </c>
      <c r="L117" s="5">
        <v>51500265678</v>
      </c>
      <c r="M117" s="5">
        <v>52184217420</v>
      </c>
      <c r="N117" s="5">
        <v>61450504416</v>
      </c>
      <c r="O117" s="5">
        <v>45353269158</v>
      </c>
      <c r="P117" s="5">
        <v>37303269649</v>
      </c>
      <c r="Q117" s="5">
        <v>42425198982</v>
      </c>
      <c r="R117" s="5">
        <v>41393372541</v>
      </c>
      <c r="S117" s="5">
        <v>18135731998</v>
      </c>
      <c r="T117" s="5">
        <v>10900720681</v>
      </c>
      <c r="U117" s="5">
        <v>7538510774</v>
      </c>
      <c r="V117" s="5">
        <v>7101330539</v>
      </c>
      <c r="W117" s="5">
        <v>8138161133</v>
      </c>
      <c r="X117" s="5">
        <v>9771761410</v>
      </c>
      <c r="Y117" s="5">
        <v>11735378437</v>
      </c>
      <c r="Z117" s="5">
        <v>13834084352</v>
      </c>
    </row>
    <row r="118" spans="3:26" ht="15.5" x14ac:dyDescent="0.35">
      <c r="C118" t="s">
        <v>150</v>
      </c>
    </row>
    <row r="119" spans="3:26" ht="15.5" x14ac:dyDescent="0.35">
      <c r="C119" t="s">
        <v>151</v>
      </c>
      <c r="D119" s="5">
        <v>17928884783</v>
      </c>
      <c r="E119" s="5">
        <v>17497891612</v>
      </c>
      <c r="F119" s="5">
        <v>17536993122</v>
      </c>
      <c r="G119" s="5">
        <v>17007145666</v>
      </c>
      <c r="I119" s="5">
        <v>17536993122</v>
      </c>
      <c r="J119" s="5">
        <v>16246991483</v>
      </c>
      <c r="K119" s="5">
        <v>15828670933</v>
      </c>
      <c r="L119" s="5">
        <v>17882250168</v>
      </c>
      <c r="M119" s="5">
        <v>19451387258</v>
      </c>
      <c r="N119" s="5">
        <v>22163415873</v>
      </c>
      <c r="O119" s="5">
        <v>8108719583</v>
      </c>
      <c r="P119" s="5">
        <v>10346517114</v>
      </c>
      <c r="Q119" s="5">
        <v>16469122068</v>
      </c>
      <c r="R119" s="5">
        <v>20723190142</v>
      </c>
      <c r="S119" s="5">
        <v>232481369</v>
      </c>
      <c r="T119" s="5">
        <v>369441242</v>
      </c>
      <c r="U119" s="5">
        <v>314200774</v>
      </c>
      <c r="V119" s="5">
        <v>1399649738</v>
      </c>
      <c r="W119" s="5">
        <v>4029220213</v>
      </c>
      <c r="X119" s="5">
        <v>6817770490</v>
      </c>
      <c r="Y119" s="5">
        <v>8667402517</v>
      </c>
      <c r="Z119" s="5">
        <v>11234141416</v>
      </c>
    </row>
    <row r="120" spans="3:26" ht="15.5" x14ac:dyDescent="0.35">
      <c r="C120" t="s">
        <v>152</v>
      </c>
      <c r="D120" s="5">
        <v>7692092298</v>
      </c>
      <c r="E120" s="5">
        <v>8039076742</v>
      </c>
      <c r="F120" s="5">
        <v>8275302055</v>
      </c>
      <c r="G120" s="5">
        <v>11060472263</v>
      </c>
      <c r="I120" s="5">
        <v>8275302055</v>
      </c>
      <c r="J120" s="5">
        <v>9112611972</v>
      </c>
      <c r="K120" s="5">
        <v>6736147795</v>
      </c>
      <c r="L120" s="5">
        <v>6333244769</v>
      </c>
      <c r="M120" s="5">
        <v>4591921620</v>
      </c>
      <c r="N120" s="5">
        <v>4483794698</v>
      </c>
      <c r="O120" s="5">
        <v>6247587096</v>
      </c>
      <c r="S120" s="5">
        <v>549044810</v>
      </c>
      <c r="T120" s="5">
        <v>1387000473</v>
      </c>
    </row>
    <row r="121" spans="3:26" ht="15.5" x14ac:dyDescent="0.35">
      <c r="C121" t="s">
        <v>154</v>
      </c>
      <c r="D121" s="5">
        <v>115168639797</v>
      </c>
      <c r="E121" s="5">
        <v>95799747520</v>
      </c>
      <c r="F121" s="5">
        <v>113922313981</v>
      </c>
      <c r="G121" s="5">
        <v>97022409902</v>
      </c>
      <c r="I121" s="5">
        <v>113922313981</v>
      </c>
      <c r="J121" s="5">
        <v>103062919332</v>
      </c>
      <c r="K121" s="5">
        <v>99504675598</v>
      </c>
      <c r="L121" s="5">
        <v>108448241205</v>
      </c>
      <c r="M121" s="5">
        <v>135165299199</v>
      </c>
      <c r="N121" s="5">
        <v>129617262724</v>
      </c>
      <c r="O121" s="5">
        <v>115690798743</v>
      </c>
      <c r="P121" s="5">
        <v>128684953153</v>
      </c>
      <c r="Q121" s="5">
        <v>133949920707</v>
      </c>
      <c r="R121" s="5">
        <v>110503822983</v>
      </c>
      <c r="S121" s="5">
        <v>97730178889</v>
      </c>
      <c r="T121" s="5">
        <v>138149558606</v>
      </c>
      <c r="U121" s="5">
        <v>105893942734</v>
      </c>
      <c r="V121" s="5">
        <v>81915660390</v>
      </c>
      <c r="W121" s="5">
        <v>89946780063</v>
      </c>
      <c r="X121" s="5">
        <v>79271063174</v>
      </c>
      <c r="Y121" s="5">
        <v>76211304840</v>
      </c>
      <c r="Z121" s="5">
        <v>60864566037</v>
      </c>
    </row>
    <row r="122" spans="3:26" ht="15.5" x14ac:dyDescent="0.35">
      <c r="C122" t="s">
        <v>155</v>
      </c>
    </row>
    <row r="123" spans="3:26" ht="15.5" x14ac:dyDescent="0.35">
      <c r="C123" t="s">
        <v>156</v>
      </c>
      <c r="D123" s="5">
        <v>34938750000</v>
      </c>
      <c r="E123" s="5">
        <v>34938750000</v>
      </c>
      <c r="F123" s="5">
        <v>34938750000</v>
      </c>
      <c r="G123" s="5">
        <v>34938750000</v>
      </c>
      <c r="I123" s="5">
        <v>34938750000</v>
      </c>
      <c r="J123" s="5">
        <v>34938750000</v>
      </c>
      <c r="K123" s="5">
        <v>34938750000</v>
      </c>
      <c r="L123" s="5">
        <v>34938750000</v>
      </c>
      <c r="M123" s="5">
        <v>34938750000</v>
      </c>
      <c r="N123" s="5">
        <v>34938750000</v>
      </c>
      <c r="O123" s="5">
        <v>34938750000</v>
      </c>
      <c r="P123" s="5">
        <v>34938750000</v>
      </c>
      <c r="Q123" s="5">
        <v>34938750000</v>
      </c>
      <c r="R123" s="5">
        <v>34938750000</v>
      </c>
      <c r="S123" s="5">
        <v>34938750000</v>
      </c>
      <c r="T123" s="5">
        <v>34938750000</v>
      </c>
      <c r="U123" s="5">
        <v>34938750000</v>
      </c>
      <c r="V123" s="5">
        <v>34938750000</v>
      </c>
      <c r="W123" s="5">
        <v>34938750000</v>
      </c>
      <c r="X123" s="5">
        <v>27951000000</v>
      </c>
      <c r="Y123" s="5">
        <v>27951000000</v>
      </c>
      <c r="Z123" s="5">
        <v>27951000000</v>
      </c>
    </row>
    <row r="124" spans="3:26" ht="15.5" x14ac:dyDescent="0.35">
      <c r="C124" t="s">
        <v>157</v>
      </c>
      <c r="D124" s="5">
        <v>138490000</v>
      </c>
      <c r="E124" s="5">
        <v>138490000</v>
      </c>
      <c r="F124" s="5">
        <v>138490000</v>
      </c>
      <c r="G124" s="5">
        <v>138490000</v>
      </c>
      <c r="I124" s="5">
        <v>138490000</v>
      </c>
      <c r="J124" s="5">
        <v>138490000</v>
      </c>
      <c r="K124" s="5">
        <v>138490000</v>
      </c>
      <c r="L124" s="5">
        <v>138490000</v>
      </c>
      <c r="M124" s="5">
        <v>138490000</v>
      </c>
      <c r="N124" s="5">
        <v>138490000</v>
      </c>
      <c r="O124" s="5">
        <v>138490000</v>
      </c>
      <c r="P124" s="5">
        <v>138490000</v>
      </c>
      <c r="Q124" s="5">
        <v>138490000</v>
      </c>
      <c r="R124" s="5">
        <v>138490000</v>
      </c>
      <c r="S124" s="5">
        <v>138490000</v>
      </c>
      <c r="T124" s="5">
        <v>138490000</v>
      </c>
      <c r="U124" s="5">
        <v>138490000</v>
      </c>
      <c r="V124" s="5">
        <v>138490000</v>
      </c>
      <c r="W124" s="5">
        <v>138490000</v>
      </c>
      <c r="X124" s="5">
        <v>7126240000</v>
      </c>
      <c r="Y124" s="5">
        <v>7126240000</v>
      </c>
      <c r="Z124" s="5">
        <v>7126240000</v>
      </c>
    </row>
    <row r="125" spans="3:26" ht="15.5" x14ac:dyDescent="0.35">
      <c r="C125" t="s">
        <v>158</v>
      </c>
      <c r="D125" s="5">
        <v>795308997169</v>
      </c>
      <c r="E125" s="5">
        <v>802038955307</v>
      </c>
      <c r="F125" s="5">
        <v>797365082578</v>
      </c>
      <c r="G125" s="5">
        <v>774514675297</v>
      </c>
      <c r="I125" s="5">
        <v>797365082578</v>
      </c>
      <c r="J125" s="5">
        <v>774271991327</v>
      </c>
      <c r="K125" s="5">
        <v>739732760819</v>
      </c>
      <c r="L125" s="5">
        <v>697684079203</v>
      </c>
      <c r="M125" s="5">
        <v>654126708288</v>
      </c>
      <c r="N125" s="5">
        <v>578864170983</v>
      </c>
      <c r="O125" s="5">
        <v>507431376509</v>
      </c>
      <c r="P125" s="5">
        <v>450509716309</v>
      </c>
      <c r="Q125" s="5">
        <v>385899075653</v>
      </c>
      <c r="R125" s="5">
        <v>312794242512</v>
      </c>
      <c r="S125" s="5">
        <v>222385991410</v>
      </c>
      <c r="T125" s="5">
        <v>185910936610</v>
      </c>
      <c r="U125" s="5">
        <v>152156976818</v>
      </c>
      <c r="V125" s="5">
        <v>118893866350</v>
      </c>
      <c r="W125" s="5">
        <v>87814986686</v>
      </c>
      <c r="X125" s="5">
        <v>65908472145</v>
      </c>
      <c r="Y125" s="5">
        <v>43100367247</v>
      </c>
      <c r="Z125" s="5">
        <v>28334088794</v>
      </c>
    </row>
    <row r="126" spans="3:26" ht="15.5" x14ac:dyDescent="0.35">
      <c r="C126" t="s">
        <v>159</v>
      </c>
      <c r="D126" s="5">
        <v>7200000000</v>
      </c>
      <c r="E126" s="5">
        <v>7200000000</v>
      </c>
      <c r="F126" s="5">
        <v>7200000000</v>
      </c>
      <c r="G126" s="5">
        <v>7200000000</v>
      </c>
      <c r="I126" s="5">
        <v>7200000000</v>
      </c>
      <c r="J126" s="5">
        <v>7200000000</v>
      </c>
      <c r="K126" s="5">
        <v>7200000000</v>
      </c>
      <c r="L126" s="5">
        <v>7200000000</v>
      </c>
      <c r="M126" s="5">
        <v>7200000000</v>
      </c>
      <c r="N126" s="5">
        <v>7200000000</v>
      </c>
      <c r="O126" s="5">
        <v>7200000000</v>
      </c>
      <c r="P126" s="5">
        <v>7200000000</v>
      </c>
      <c r="Q126" s="5">
        <v>7200000000</v>
      </c>
      <c r="R126" s="5">
        <v>7200000000</v>
      </c>
      <c r="S126" s="5">
        <v>2700000000</v>
      </c>
      <c r="T126" s="5">
        <v>2200000000</v>
      </c>
      <c r="U126" s="5">
        <v>1700000000</v>
      </c>
      <c r="V126" s="5">
        <v>1200000000</v>
      </c>
      <c r="W126" s="5">
        <v>700000000</v>
      </c>
      <c r="X126" s="5">
        <v>200000000</v>
      </c>
    </row>
    <row r="127" spans="3:26" ht="15.5" x14ac:dyDescent="0.35">
      <c r="C127" t="s">
        <v>160</v>
      </c>
      <c r="D127" s="5">
        <v>788108997169</v>
      </c>
      <c r="E127" s="5">
        <v>794838955307</v>
      </c>
      <c r="F127" s="5">
        <v>790165082578</v>
      </c>
      <c r="G127" s="5">
        <v>767314675297</v>
      </c>
      <c r="I127" s="5">
        <v>790165082578</v>
      </c>
      <c r="J127" s="5">
        <v>767071991327</v>
      </c>
      <c r="K127" s="5">
        <v>732532760819</v>
      </c>
      <c r="L127" s="5">
        <v>690484079203</v>
      </c>
      <c r="M127" s="5">
        <v>646926708288</v>
      </c>
      <c r="N127" s="5">
        <v>571664170983</v>
      </c>
      <c r="O127" s="5">
        <v>500231376509</v>
      </c>
      <c r="P127" s="5">
        <v>443309716309</v>
      </c>
      <c r="Q127" s="5">
        <v>378699075653</v>
      </c>
      <c r="R127" s="5">
        <v>305594242512</v>
      </c>
      <c r="S127" s="5">
        <v>219685991410</v>
      </c>
      <c r="T127" s="5">
        <v>183710936610</v>
      </c>
      <c r="U127" s="5">
        <v>150456976818</v>
      </c>
      <c r="V127" s="5">
        <v>117693866350</v>
      </c>
      <c r="W127" s="5">
        <v>87114986686</v>
      </c>
      <c r="X127" s="5">
        <v>65708472145</v>
      </c>
      <c r="Y127" s="5">
        <v>43100367247</v>
      </c>
      <c r="Z127" s="5">
        <v>28334088794</v>
      </c>
    </row>
    <row r="128" spans="3:26" ht="15.5" x14ac:dyDescent="0.35">
      <c r="C128" t="s">
        <v>161</v>
      </c>
      <c r="D128" s="5">
        <v>795308997169</v>
      </c>
      <c r="E128" s="5">
        <v>802038955307</v>
      </c>
      <c r="F128" s="5">
        <v>797365082578</v>
      </c>
      <c r="G128" s="5">
        <v>774514675297</v>
      </c>
      <c r="I128" s="5">
        <v>797365082578</v>
      </c>
      <c r="J128" s="5">
        <v>774271991327</v>
      </c>
      <c r="K128" s="5">
        <v>739732760819</v>
      </c>
      <c r="L128" s="5">
        <v>697684079203</v>
      </c>
      <c r="M128" s="5">
        <v>654126708288</v>
      </c>
      <c r="N128" s="5">
        <v>578864170983</v>
      </c>
      <c r="O128" s="5">
        <v>507431376509</v>
      </c>
      <c r="P128" s="5">
        <v>450509716309</v>
      </c>
      <c r="Q128" s="5">
        <v>385899075653</v>
      </c>
      <c r="R128" s="5">
        <v>312794242512</v>
      </c>
      <c r="S128" s="5">
        <v>222385991410</v>
      </c>
      <c r="T128" s="5">
        <v>185910936610</v>
      </c>
      <c r="U128" s="5">
        <v>152156976818</v>
      </c>
      <c r="V128" s="5">
        <v>118893866350</v>
      </c>
      <c r="W128" s="5">
        <v>87814986686</v>
      </c>
      <c r="X128" s="5">
        <v>65908472145</v>
      </c>
      <c r="Y128" s="5">
        <v>43100367247</v>
      </c>
      <c r="Z128" s="5">
        <v>28334088794</v>
      </c>
    </row>
    <row r="129" spans="2:26" ht="15.5" x14ac:dyDescent="0.35">
      <c r="C129" t="s">
        <v>162</v>
      </c>
      <c r="D129" s="5">
        <v>34530243303</v>
      </c>
      <c r="E129" s="5">
        <v>32309640634</v>
      </c>
      <c r="F129" s="5">
        <v>31350705730</v>
      </c>
      <c r="G129" s="5">
        <v>31794736467</v>
      </c>
      <c r="I129" s="5">
        <v>31350705730</v>
      </c>
      <c r="J129" s="5">
        <v>32645592716</v>
      </c>
      <c r="K129" s="5">
        <v>33526789561</v>
      </c>
      <c r="L129" s="5">
        <v>31946979205</v>
      </c>
      <c r="M129" s="5">
        <v>32159861825</v>
      </c>
      <c r="N129" s="5">
        <v>29278125364</v>
      </c>
      <c r="O129" s="5">
        <v>26851531922</v>
      </c>
      <c r="P129" s="5">
        <v>24192427332</v>
      </c>
      <c r="Q129" s="5">
        <v>22502505543</v>
      </c>
      <c r="R129" s="5">
        <v>21661897824</v>
      </c>
      <c r="S129" s="5">
        <v>19112522729</v>
      </c>
      <c r="T129" s="5">
        <v>19193999840</v>
      </c>
      <c r="U129" s="5">
        <v>18480856350</v>
      </c>
      <c r="V129" s="5">
        <v>17883513997</v>
      </c>
      <c r="W129" s="5">
        <v>17656071291</v>
      </c>
      <c r="X129" s="5">
        <v>18677354047</v>
      </c>
      <c r="Y129" s="5">
        <v>19386333660</v>
      </c>
      <c r="Z129" s="5">
        <v>20879116327</v>
      </c>
    </row>
    <row r="130" spans="2:26" ht="15.5" x14ac:dyDescent="0.35">
      <c r="C130" t="s">
        <v>10</v>
      </c>
      <c r="D130" s="5">
        <v>1267450086782</v>
      </c>
      <c r="E130" s="5">
        <v>1266528691253</v>
      </c>
      <c r="F130" s="5">
        <v>1259578197736</v>
      </c>
      <c r="G130" s="5">
        <v>1208953077182</v>
      </c>
      <c r="I130" s="5">
        <v>1259578197736</v>
      </c>
      <c r="J130" s="5">
        <v>1191720415654</v>
      </c>
      <c r="K130" s="5">
        <v>1147761019108</v>
      </c>
      <c r="L130" s="5">
        <v>1112843644627</v>
      </c>
      <c r="M130" s="5">
        <v>1030399446064</v>
      </c>
      <c r="N130" s="5">
        <v>952362557662</v>
      </c>
      <c r="O130" s="5">
        <v>852543550822</v>
      </c>
      <c r="P130" s="5">
        <v>724582501247</v>
      </c>
      <c r="Q130" s="5">
        <v>662817725465</v>
      </c>
      <c r="R130" s="5">
        <v>592004807725</v>
      </c>
      <c r="S130" s="5">
        <v>291961416611</v>
      </c>
      <c r="T130" s="5">
        <v>273199231964</v>
      </c>
      <c r="U130" s="5">
        <v>237707561355</v>
      </c>
      <c r="V130" s="5">
        <v>191977807039</v>
      </c>
      <c r="W130" s="5">
        <v>147645528251</v>
      </c>
      <c r="X130" s="5">
        <v>125199419821</v>
      </c>
      <c r="Y130" s="5">
        <v>88911197934</v>
      </c>
      <c r="Z130" s="5">
        <v>79899195530</v>
      </c>
    </row>
    <row r="131" spans="2:26" ht="15.5" x14ac:dyDescent="0.35">
      <c r="C131" t="s">
        <v>163</v>
      </c>
      <c r="D131" s="5">
        <v>1382618726579</v>
      </c>
      <c r="E131" s="5">
        <v>1362328438773</v>
      </c>
      <c r="F131" s="5">
        <v>1373500511717</v>
      </c>
      <c r="G131" s="5">
        <v>1305975487084</v>
      </c>
      <c r="I131" s="5">
        <v>1373500511717</v>
      </c>
      <c r="J131" s="5">
        <v>1294783334986</v>
      </c>
      <c r="K131" s="5">
        <v>1247265694706</v>
      </c>
      <c r="L131" s="5">
        <v>1221291885832</v>
      </c>
      <c r="M131" s="5">
        <v>1165564745263</v>
      </c>
      <c r="N131" s="5">
        <v>1081979820386</v>
      </c>
      <c r="O131" s="5">
        <v>968234349565</v>
      </c>
      <c r="P131" s="5">
        <v>853267454400</v>
      </c>
      <c r="Q131" s="5">
        <v>796767646172</v>
      </c>
      <c r="R131" s="5">
        <v>702508630708</v>
      </c>
      <c r="S131" s="5">
        <v>389691595500</v>
      </c>
      <c r="T131" s="5">
        <v>411348790570</v>
      </c>
      <c r="U131" s="5">
        <v>343601504089</v>
      </c>
      <c r="V131" s="5">
        <v>273893467429</v>
      </c>
      <c r="W131" s="5">
        <v>237592308314</v>
      </c>
      <c r="X131" s="5">
        <v>204470482995</v>
      </c>
      <c r="Y131" s="5">
        <v>165122502774</v>
      </c>
      <c r="Z131" s="5">
        <v>140763761567</v>
      </c>
    </row>
    <row r="132" spans="2:26" ht="15.5" x14ac:dyDescent="0.35">
      <c r="C132" t="s">
        <v>164</v>
      </c>
      <c r="D132" s="5">
        <v>3493875000</v>
      </c>
      <c r="E132" s="5">
        <v>3493875000</v>
      </c>
      <c r="F132" s="5">
        <v>3493875000</v>
      </c>
      <c r="G132" s="5">
        <v>3493875000</v>
      </c>
      <c r="I132" s="5">
        <v>3493875000</v>
      </c>
      <c r="J132" s="5">
        <v>3493875000</v>
      </c>
      <c r="K132" s="5">
        <v>3493875000</v>
      </c>
      <c r="L132" s="5">
        <v>3493875000</v>
      </c>
      <c r="M132" s="5">
        <v>698775000</v>
      </c>
      <c r="N132" s="5">
        <v>698775000</v>
      </c>
      <c r="O132" s="5">
        <v>698775000</v>
      </c>
      <c r="P132" s="5">
        <v>698775000</v>
      </c>
      <c r="Q132" s="5">
        <v>698775000</v>
      </c>
      <c r="R132" s="5">
        <v>698775000</v>
      </c>
      <c r="S132" s="5">
        <v>698775000</v>
      </c>
      <c r="T132" s="5">
        <v>698775000</v>
      </c>
      <c r="U132" s="5">
        <v>698775000</v>
      </c>
      <c r="V132" s="5">
        <v>698775000</v>
      </c>
      <c r="W132" s="5">
        <v>698775000</v>
      </c>
      <c r="X132" s="5">
        <v>559020000</v>
      </c>
      <c r="Y132" s="5">
        <v>559020000</v>
      </c>
      <c r="Z132" s="5">
        <v>559020000</v>
      </c>
    </row>
    <row r="134" spans="2:26" ht="15.5" x14ac:dyDescent="0.35">
      <c r="B134" t="s">
        <v>165</v>
      </c>
      <c r="C134" t="s">
        <v>166</v>
      </c>
      <c r="D134" s="5">
        <v>6849443814</v>
      </c>
      <c r="E134" s="5">
        <v>11096709712</v>
      </c>
      <c r="F134" s="5">
        <v>24494356470</v>
      </c>
      <c r="G134" s="5">
        <v>35403747538</v>
      </c>
      <c r="I134" s="5">
        <v>101626923300</v>
      </c>
      <c r="J134" s="5">
        <v>53967105852</v>
      </c>
      <c r="K134" s="5">
        <v>92498834399</v>
      </c>
      <c r="L134" s="5">
        <v>96207941831</v>
      </c>
      <c r="M134" s="5">
        <v>46049269613</v>
      </c>
      <c r="N134" s="5">
        <v>231776954118</v>
      </c>
      <c r="O134" s="5">
        <v>115559223532</v>
      </c>
      <c r="P134" s="5">
        <v>61219347295</v>
      </c>
      <c r="Q134" s="5">
        <v>51605876745</v>
      </c>
      <c r="R134" s="5">
        <v>84490481400</v>
      </c>
      <c r="S134" s="5">
        <v>100935448358</v>
      </c>
      <c r="T134" s="5">
        <v>4641305865</v>
      </c>
      <c r="U134" s="5">
        <v>23212236950</v>
      </c>
      <c r="V134" s="5">
        <v>28582923169</v>
      </c>
      <c r="W134" s="5">
        <v>14468283957</v>
      </c>
      <c r="X134" s="5">
        <v>13961224282</v>
      </c>
      <c r="Y134" s="5">
        <v>-5568259218</v>
      </c>
      <c r="Z134" s="5">
        <v>-57107269027</v>
      </c>
    </row>
    <row r="135" spans="2:26" ht="15.5" x14ac:dyDescent="0.35">
      <c r="C135" t="s">
        <v>279</v>
      </c>
      <c r="D135" s="5">
        <v>156255842511</v>
      </c>
      <c r="E135" s="5">
        <v>127063305555</v>
      </c>
      <c r="F135" s="5">
        <v>139874843854</v>
      </c>
      <c r="G135" s="5">
        <v>135934670330</v>
      </c>
      <c r="I135" s="5">
        <v>533089727640</v>
      </c>
      <c r="J135" s="5">
        <v>524739245317</v>
      </c>
      <c r="K135" s="5">
        <v>527499560879</v>
      </c>
      <c r="L135" s="5">
        <v>623278563366</v>
      </c>
      <c r="M135" s="5">
        <v>634103508156</v>
      </c>
      <c r="N135" s="5">
        <v>688439797530</v>
      </c>
      <c r="O135" s="5">
        <v>759039346016</v>
      </c>
      <c r="P135" s="5">
        <v>726337673245</v>
      </c>
      <c r="Q135" s="5">
        <v>633831537147</v>
      </c>
      <c r="R135" s="5">
        <v>557204672943</v>
      </c>
      <c r="S135" s="5">
        <v>535360081059</v>
      </c>
      <c r="T135" s="5">
        <v>515352505684</v>
      </c>
      <c r="U135" s="5">
        <v>405833027776</v>
      </c>
      <c r="V135" s="5">
        <v>377087352843</v>
      </c>
      <c r="W135" s="5">
        <v>317614657905</v>
      </c>
      <c r="X135" s="5">
        <v>248068922513</v>
      </c>
      <c r="Y135" s="5">
        <v>199467670261</v>
      </c>
      <c r="Z135" s="5">
        <v>185865394032</v>
      </c>
    </row>
    <row r="136" spans="2:26" ht="15.5" x14ac:dyDescent="0.35">
      <c r="C136" t="s">
        <v>280</v>
      </c>
      <c r="D136" s="5">
        <v>-116640075301</v>
      </c>
      <c r="E136" s="5">
        <v>-82276040785</v>
      </c>
      <c r="F136" s="5">
        <v>-115212222012</v>
      </c>
      <c r="G136" s="5">
        <v>-73383194738</v>
      </c>
      <c r="I136" s="5">
        <v>-341572496400</v>
      </c>
      <c r="J136" s="5">
        <v>-378419391628</v>
      </c>
      <c r="K136" s="5">
        <v>-321411424387</v>
      </c>
      <c r="L136" s="5">
        <v>-388950038682</v>
      </c>
      <c r="M136" s="5">
        <v>-428671324862</v>
      </c>
      <c r="N136" s="5">
        <v>-332409002216</v>
      </c>
      <c r="O136" s="5">
        <v>-497840220772</v>
      </c>
      <c r="P136" s="5">
        <v>-548141550371</v>
      </c>
      <c r="Q136" s="5">
        <v>-446505380326</v>
      </c>
      <c r="R136" s="5">
        <v>-358760725679</v>
      </c>
      <c r="S136" s="5">
        <v>-325846694494</v>
      </c>
      <c r="T136" s="5">
        <v>-413525943907</v>
      </c>
      <c r="U136" s="5">
        <v>-314513456964</v>
      </c>
      <c r="V136" s="5">
        <v>-289380238405</v>
      </c>
      <c r="W136" s="5">
        <v>-248747856689</v>
      </c>
      <c r="X136" s="5">
        <v>-182125582547</v>
      </c>
      <c r="Y136" s="5">
        <v>-169619642003</v>
      </c>
      <c r="Z136" s="5">
        <v>-196821941281</v>
      </c>
    </row>
    <row r="137" spans="2:26" ht="15.5" x14ac:dyDescent="0.35">
      <c r="C137" t="s">
        <v>695</v>
      </c>
      <c r="D137" s="5">
        <v>-19445839173</v>
      </c>
      <c r="E137" s="5">
        <v>-26757925051</v>
      </c>
      <c r="F137" s="5">
        <v>-21944322431</v>
      </c>
      <c r="G137" s="5">
        <v>-17659534457</v>
      </c>
      <c r="I137" s="5">
        <v>-81214166875</v>
      </c>
      <c r="J137" s="5">
        <v>-75790485880</v>
      </c>
      <c r="K137" s="5">
        <v>-74588810362</v>
      </c>
      <c r="L137" s="5">
        <v>-75763534776</v>
      </c>
      <c r="M137" s="5">
        <v>-75832192041</v>
      </c>
      <c r="N137" s="5">
        <v>-71004490889</v>
      </c>
      <c r="O137" s="5">
        <v>-74670012206</v>
      </c>
      <c r="P137" s="5">
        <v>-64890147324</v>
      </c>
      <c r="Q137" s="5">
        <v>-59223934524</v>
      </c>
      <c r="R137" s="5">
        <v>-51957120815</v>
      </c>
      <c r="S137" s="5">
        <v>-49028105779</v>
      </c>
      <c r="T137" s="5">
        <v>-43926938390</v>
      </c>
      <c r="U137" s="5">
        <v>-36679873669</v>
      </c>
      <c r="V137" s="5">
        <v>-31135984604</v>
      </c>
      <c r="W137" s="5">
        <v>-27858944961</v>
      </c>
      <c r="X137" s="5">
        <v>-27892653520</v>
      </c>
      <c r="Y137" s="5">
        <v>-21583924950</v>
      </c>
      <c r="Z137" s="5">
        <v>-14605198102</v>
      </c>
    </row>
    <row r="138" spans="2:26" ht="15.5" x14ac:dyDescent="0.35">
      <c r="C138" t="s">
        <v>696</v>
      </c>
      <c r="D138" s="5">
        <v>-8186910530</v>
      </c>
      <c r="E138" s="5">
        <v>-9751871780</v>
      </c>
      <c r="F138" s="5">
        <v>769729423</v>
      </c>
      <c r="G138" s="5">
        <v>-11605188041</v>
      </c>
      <c r="I138" s="5">
        <v>-24175212570</v>
      </c>
      <c r="J138" s="5">
        <v>-24836117582</v>
      </c>
      <c r="K138" s="5">
        <v>-26181362646</v>
      </c>
      <c r="L138" s="5">
        <v>-29674498043</v>
      </c>
      <c r="M138" s="5">
        <v>-41174396671</v>
      </c>
      <c r="N138" s="5">
        <v>-36237164063</v>
      </c>
      <c r="O138" s="5">
        <v>-38969948393</v>
      </c>
      <c r="P138" s="5">
        <v>-42357643075</v>
      </c>
      <c r="Q138" s="5">
        <v>-33976453129</v>
      </c>
      <c r="R138" s="5">
        <v>-28193458368</v>
      </c>
      <c r="S138" s="5">
        <v>-30197915299</v>
      </c>
      <c r="T138" s="5">
        <v>-29376256939</v>
      </c>
      <c r="U138" s="5">
        <v>-23166265007</v>
      </c>
      <c r="V138" s="5">
        <v>-19942954287</v>
      </c>
      <c r="W138" s="5">
        <v>-10519025640</v>
      </c>
      <c r="X138" s="5">
        <v>-11156749540</v>
      </c>
      <c r="Y138" s="5">
        <v>-7158426643</v>
      </c>
      <c r="Z138" s="5">
        <v>-23774403257</v>
      </c>
    </row>
    <row r="139" spans="2:26" ht="15.5" x14ac:dyDescent="0.35">
      <c r="C139" t="s">
        <v>619</v>
      </c>
      <c r="D139" s="5">
        <v>7625182764</v>
      </c>
      <c r="E139" s="5">
        <v>-74653007</v>
      </c>
      <c r="F139" s="5">
        <v>1656600342</v>
      </c>
      <c r="G139" s="5">
        <v>-9164314306</v>
      </c>
      <c r="I139" s="5">
        <v>-532589696</v>
      </c>
      <c r="J139" s="5">
        <v>-693238105</v>
      </c>
      <c r="K139" s="5">
        <v>-954880734</v>
      </c>
      <c r="L139" s="5">
        <v>-1011114733</v>
      </c>
      <c r="M139" s="5">
        <v>-2617532811</v>
      </c>
      <c r="N139" s="5">
        <v>-617008651</v>
      </c>
      <c r="O139" s="5">
        <v>-2514450960</v>
      </c>
      <c r="P139" s="5">
        <v>-2915405215</v>
      </c>
      <c r="Q139" s="5">
        <v>-3247098887</v>
      </c>
      <c r="R139" s="5">
        <v>-3001903402</v>
      </c>
      <c r="S139" s="5">
        <v>-5265164142</v>
      </c>
      <c r="T139" s="5">
        <v>-4863010605</v>
      </c>
      <c r="U139" s="5">
        <v>-3747099787</v>
      </c>
      <c r="V139" s="5">
        <v>-4217077670</v>
      </c>
      <c r="W139" s="5">
        <v>-5721916791</v>
      </c>
      <c r="X139" s="5">
        <v>-4834796407</v>
      </c>
      <c r="Y139" s="5">
        <v>-3389792011</v>
      </c>
      <c r="Z139" s="5">
        <v>-1681086233</v>
      </c>
    </row>
    <row r="140" spans="2:26" ht="15.5" x14ac:dyDescent="0.35">
      <c r="C140" t="s">
        <v>411</v>
      </c>
      <c r="D140" s="5">
        <v>-5511328300</v>
      </c>
      <c r="E140" s="5">
        <v>-563699082</v>
      </c>
      <c r="F140" s="5">
        <v>-3112867734</v>
      </c>
      <c r="G140" s="5">
        <v>-1644949673</v>
      </c>
      <c r="I140" s="5">
        <v>-10700176184</v>
      </c>
      <c r="J140" s="5">
        <v>-14397724740</v>
      </c>
      <c r="K140" s="5">
        <v>-13049889856</v>
      </c>
      <c r="L140" s="5">
        <v>-28919554781</v>
      </c>
      <c r="M140" s="5">
        <v>-37608893444</v>
      </c>
      <c r="N140" s="5">
        <v>-22754445504</v>
      </c>
      <c r="O140" s="5">
        <v>-30483889023</v>
      </c>
      <c r="P140" s="5">
        <v>-29115691717</v>
      </c>
      <c r="Q140" s="5">
        <v>-38261692997</v>
      </c>
      <c r="R140" s="5">
        <v>-15028285649</v>
      </c>
      <c r="S140" s="5">
        <v>-16994604063</v>
      </c>
      <c r="T140" s="5">
        <v>-18517921240</v>
      </c>
      <c r="U140" s="5">
        <v>-13695585803</v>
      </c>
      <c r="V140" s="5">
        <v>-10174335751</v>
      </c>
      <c r="W140" s="5">
        <v>-8454092723</v>
      </c>
      <c r="X140" s="5">
        <v>-9700858419</v>
      </c>
      <c r="Y140" s="5">
        <v>-3677212114</v>
      </c>
      <c r="Z140" s="5">
        <v>-2912851949</v>
      </c>
    </row>
    <row r="141" spans="2:26" ht="15.5" x14ac:dyDescent="0.35">
      <c r="C141" t="s">
        <v>610</v>
      </c>
      <c r="S141" s="5">
        <v>-1039516586</v>
      </c>
      <c r="T141" s="5">
        <v>25712647</v>
      </c>
      <c r="U141" s="5">
        <v>-8039018</v>
      </c>
      <c r="V141" s="5">
        <v>30789393</v>
      </c>
      <c r="W141" s="5">
        <v>142719065</v>
      </c>
      <c r="X141" s="5">
        <v>-123349257</v>
      </c>
      <c r="Y141" s="5">
        <v>2650647550</v>
      </c>
      <c r="Z141" s="5">
        <v>-2505633148</v>
      </c>
    </row>
    <row r="142" spans="2:26" ht="15.5" x14ac:dyDescent="0.35">
      <c r="C142" t="s">
        <v>697</v>
      </c>
      <c r="S142" s="5">
        <v>1033360802</v>
      </c>
      <c r="T142" s="5">
        <v>272753824</v>
      </c>
      <c r="U142" s="5">
        <v>946388474</v>
      </c>
      <c r="V142" s="5">
        <v>-320267722</v>
      </c>
      <c r="W142" s="5">
        <v>173530730</v>
      </c>
      <c r="X142" s="5">
        <v>66436158</v>
      </c>
      <c r="Y142" s="5">
        <v>201959017</v>
      </c>
      <c r="Z142" s="5">
        <v>146191540</v>
      </c>
    </row>
    <row r="143" spans="2:26" ht="15.5" x14ac:dyDescent="0.35">
      <c r="C143" t="s">
        <v>698</v>
      </c>
      <c r="W143" s="5">
        <v>15843720</v>
      </c>
      <c r="X143" s="5">
        <v>-3350361</v>
      </c>
      <c r="Y143" s="5">
        <v>15843715</v>
      </c>
      <c r="Z143" s="5">
        <v>15843715</v>
      </c>
    </row>
    <row r="144" spans="2:26" ht="15.5" x14ac:dyDescent="0.35">
      <c r="C144" t="s">
        <v>699</v>
      </c>
      <c r="S144" s="5">
        <v>-83863550</v>
      </c>
      <c r="T144" s="5">
        <v>-216602100</v>
      </c>
    </row>
    <row r="145" spans="3:26" ht="15.5" x14ac:dyDescent="0.35">
      <c r="C145" t="s">
        <v>172</v>
      </c>
      <c r="D145" s="5">
        <v>-3585176747</v>
      </c>
      <c r="E145" s="5">
        <v>3429922599</v>
      </c>
      <c r="F145" s="5">
        <v>6864003913</v>
      </c>
      <c r="G145" s="5">
        <v>9507563065</v>
      </c>
      <c r="I145" s="5">
        <v>15180947448</v>
      </c>
      <c r="J145" s="5">
        <v>21408835490</v>
      </c>
      <c r="K145" s="5">
        <v>10013687877</v>
      </c>
      <c r="L145" s="5">
        <v>6759292844</v>
      </c>
      <c r="M145" s="5">
        <v>8272616381</v>
      </c>
      <c r="N145" s="5">
        <v>8599067976</v>
      </c>
      <c r="O145" s="5">
        <v>3501703523</v>
      </c>
      <c r="P145" s="5">
        <v>3618024515</v>
      </c>
      <c r="Q145" s="5">
        <v>4221107844</v>
      </c>
      <c r="R145" s="5">
        <v>2403137268</v>
      </c>
      <c r="S145" s="5">
        <v>430817025</v>
      </c>
      <c r="T145" s="5">
        <v>409746233</v>
      </c>
      <c r="U145" s="5">
        <v>401542824</v>
      </c>
      <c r="V145" s="5">
        <v>358284053</v>
      </c>
      <c r="W145" s="5">
        <v>304952168</v>
      </c>
      <c r="X145" s="5">
        <v>375063149</v>
      </c>
      <c r="Y145" s="5">
        <v>220304708</v>
      </c>
      <c r="Z145" s="5">
        <v>157119192</v>
      </c>
    </row>
    <row r="146" spans="3:26" ht="15.5" x14ac:dyDescent="0.35">
      <c r="C146" t="s">
        <v>388</v>
      </c>
      <c r="D146" s="5">
        <v>-3662251410</v>
      </c>
      <c r="E146" s="5">
        <v>27671263</v>
      </c>
      <c r="F146" s="5">
        <v>15598591115</v>
      </c>
      <c r="G146" s="5">
        <v>3418695358</v>
      </c>
      <c r="I146" s="5">
        <v>11550889937</v>
      </c>
      <c r="J146" s="5">
        <v>1955982980</v>
      </c>
      <c r="K146" s="5">
        <v>-8828046372</v>
      </c>
      <c r="L146" s="5">
        <v>-9511173364</v>
      </c>
      <c r="M146" s="5">
        <v>-10422515095</v>
      </c>
      <c r="N146" s="5">
        <v>-2239800065</v>
      </c>
      <c r="O146" s="5">
        <v>-2503304653</v>
      </c>
      <c r="P146" s="5">
        <v>18684087237</v>
      </c>
      <c r="Q146" s="5">
        <v>-5232208383</v>
      </c>
      <c r="R146" s="5">
        <v>-18175834898</v>
      </c>
      <c r="S146" s="5">
        <v>-7432946615</v>
      </c>
      <c r="T146" s="5">
        <v>-992739342</v>
      </c>
      <c r="U146" s="5">
        <v>7841598124</v>
      </c>
      <c r="V146" s="5">
        <v>6277355319</v>
      </c>
      <c r="W146" s="5">
        <v>-2481582827</v>
      </c>
      <c r="X146" s="5">
        <v>1288142513</v>
      </c>
      <c r="Y146" s="5">
        <v>-2695686748</v>
      </c>
      <c r="Z146" s="5">
        <v>-990703536</v>
      </c>
    </row>
    <row r="147" spans="3:26" ht="15.5" x14ac:dyDescent="0.35">
      <c r="C147" t="s">
        <v>179</v>
      </c>
      <c r="D147" s="5">
        <v>-27112511154</v>
      </c>
      <c r="E147" s="5">
        <v>-2232376315</v>
      </c>
      <c r="F147" s="5">
        <v>-2297420148</v>
      </c>
      <c r="G147" s="5">
        <v>1567726941</v>
      </c>
      <c r="I147" s="5">
        <v>-38790992069</v>
      </c>
      <c r="J147" s="5">
        <v>-30101454466</v>
      </c>
      <c r="K147" s="5">
        <v>-40959197385</v>
      </c>
      <c r="L147" s="5">
        <v>-60706404400</v>
      </c>
      <c r="M147" s="5">
        <v>-21362000196</v>
      </c>
      <c r="N147" s="5">
        <v>-34974810716</v>
      </c>
      <c r="O147" s="5">
        <v>-32801582199</v>
      </c>
      <c r="P147" s="5">
        <v>-18995203181</v>
      </c>
      <c r="Q147" s="5">
        <v>-6347595449</v>
      </c>
      <c r="R147" s="5">
        <v>2766852985</v>
      </c>
      <c r="S147" s="5">
        <v>-54737506820</v>
      </c>
      <c r="T147" s="5">
        <v>10915085143</v>
      </c>
      <c r="U147" s="5">
        <v>9840851053</v>
      </c>
      <c r="V147" s="5">
        <v>-10070278063</v>
      </c>
      <c r="W147" s="5">
        <v>-5067812494</v>
      </c>
      <c r="X147" s="5">
        <v>-1007190252</v>
      </c>
      <c r="Y147" s="5">
        <v>5987787525</v>
      </c>
      <c r="Z147" s="5">
        <v>62756572613</v>
      </c>
    </row>
    <row r="148" spans="3:26" ht="15.5" x14ac:dyDescent="0.35">
      <c r="C148" t="s">
        <v>180</v>
      </c>
      <c r="D148" s="5">
        <v>-17098676076</v>
      </c>
      <c r="E148" s="5">
        <v>530677572</v>
      </c>
      <c r="F148" s="5">
        <v>-6664367070</v>
      </c>
      <c r="G148" s="5">
        <v>-85086456458</v>
      </c>
      <c r="I148" s="5">
        <v>-73020555485</v>
      </c>
      <c r="J148" s="5">
        <v>-61144272049</v>
      </c>
      <c r="K148" s="5">
        <v>-316982293942</v>
      </c>
      <c r="L148" s="5">
        <v>-5556438123</v>
      </c>
      <c r="M148" s="5">
        <v>-12138202448</v>
      </c>
      <c r="N148" s="5">
        <v>-10999195998</v>
      </c>
      <c r="O148" s="5">
        <v>-30100812964</v>
      </c>
      <c r="P148" s="5">
        <v>-41932299066</v>
      </c>
      <c r="Q148" s="5">
        <v>-27945652598</v>
      </c>
      <c r="R148" s="5">
        <v>-41893775600</v>
      </c>
      <c r="S148" s="5">
        <v>-10007610318</v>
      </c>
      <c r="T148" s="5">
        <v>-12113426596</v>
      </c>
      <c r="U148" s="5">
        <v>-29475171484</v>
      </c>
      <c r="V148" s="5">
        <v>-18837700947</v>
      </c>
      <c r="W148" s="5">
        <v>-5069867854</v>
      </c>
      <c r="X148" s="5">
        <v>-11998665625</v>
      </c>
      <c r="Y148" s="5">
        <v>-3302680711</v>
      </c>
      <c r="Z148" s="5">
        <v>-9214644233</v>
      </c>
    </row>
    <row r="149" spans="3:26" ht="15.5" x14ac:dyDescent="0.35">
      <c r="C149" t="s">
        <v>182</v>
      </c>
      <c r="D149" s="5">
        <v>-568163549</v>
      </c>
      <c r="E149" s="5">
        <v>-3085809905</v>
      </c>
      <c r="F149" s="5">
        <v>271130240</v>
      </c>
      <c r="G149" s="5">
        <v>-5478454650</v>
      </c>
      <c r="I149" s="5">
        <v>-18246402853</v>
      </c>
      <c r="J149" s="5">
        <v>-14637233976</v>
      </c>
      <c r="K149" s="5">
        <v>-16283081267</v>
      </c>
      <c r="L149" s="5">
        <v>-8806352745</v>
      </c>
      <c r="M149" s="5">
        <v>-4747309023</v>
      </c>
      <c r="N149" s="5">
        <v>-6784748678</v>
      </c>
      <c r="O149" s="5">
        <v>-20091649895</v>
      </c>
      <c r="P149" s="5">
        <v>-28992293977</v>
      </c>
      <c r="Q149" s="5">
        <v>-25599419128</v>
      </c>
      <c r="R149" s="5">
        <v>-36131105046</v>
      </c>
      <c r="S149" s="5">
        <v>-6125145575</v>
      </c>
      <c r="T149" s="5">
        <v>-7756495940</v>
      </c>
      <c r="U149" s="5">
        <v>-26178326687</v>
      </c>
      <c r="V149" s="5">
        <v>-17012437402</v>
      </c>
      <c r="W149" s="5">
        <v>-4328104218</v>
      </c>
      <c r="X149" s="5">
        <v>-4833689538</v>
      </c>
      <c r="Y149" s="5">
        <v>-1975274062</v>
      </c>
      <c r="Z149" s="5">
        <v>-1678485679</v>
      </c>
    </row>
    <row r="150" spans="3:26" ht="15.5" x14ac:dyDescent="0.35">
      <c r="C150" t="s">
        <v>184</v>
      </c>
      <c r="D150" s="5">
        <v>149095402</v>
      </c>
      <c r="E150" s="5">
        <v>-266500402</v>
      </c>
      <c r="F150" s="5">
        <v>892385475</v>
      </c>
      <c r="G150" s="5">
        <v>-662749475</v>
      </c>
      <c r="I150" s="5">
        <v>-277250000</v>
      </c>
      <c r="J150" s="5">
        <v>-1818871431</v>
      </c>
      <c r="K150" s="5">
        <v>-1068060967</v>
      </c>
      <c r="L150" s="5">
        <v>-321345000</v>
      </c>
      <c r="M150" s="5">
        <v>-7366153061</v>
      </c>
      <c r="N150" s="5">
        <v>-4372668520</v>
      </c>
      <c r="O150" s="5">
        <v>-9976042919</v>
      </c>
      <c r="P150" s="5">
        <v>-11261240389</v>
      </c>
      <c r="Q150" s="5">
        <v>-6204097105</v>
      </c>
      <c r="R150" s="5">
        <v>-5625573519</v>
      </c>
      <c r="S150" s="5">
        <v>-4345997698</v>
      </c>
      <c r="T150" s="5">
        <v>-4883947600</v>
      </c>
      <c r="U150" s="5">
        <v>-3369002070</v>
      </c>
      <c r="V150" s="5">
        <v>-1865583545</v>
      </c>
      <c r="W150" s="5">
        <v>-1068285683</v>
      </c>
      <c r="X150" s="5">
        <v>-8261307953</v>
      </c>
      <c r="Y150" s="5">
        <v>-1519640925</v>
      </c>
    </row>
    <row r="151" spans="3:26" ht="15.5" x14ac:dyDescent="0.35">
      <c r="C151" t="s">
        <v>565</v>
      </c>
      <c r="D151" s="5">
        <v>222445405</v>
      </c>
      <c r="E151" s="5">
        <v>279928379</v>
      </c>
      <c r="F151" s="5">
        <v>257233</v>
      </c>
      <c r="G151" s="5">
        <v>122247667</v>
      </c>
      <c r="I151" s="5">
        <v>191407386</v>
      </c>
      <c r="J151" s="5">
        <v>458558558</v>
      </c>
      <c r="K151" s="5">
        <v>118348292</v>
      </c>
      <c r="L151" s="5">
        <v>1273574198</v>
      </c>
      <c r="M151" s="5">
        <v>367421603</v>
      </c>
      <c r="N151" s="5">
        <v>158221200</v>
      </c>
      <c r="O151" s="5">
        <v>306966850</v>
      </c>
      <c r="P151" s="5">
        <v>187605300</v>
      </c>
      <c r="Q151" s="5">
        <v>3857863635</v>
      </c>
      <c r="R151" s="5">
        <v>75025455</v>
      </c>
      <c r="S151" s="5">
        <v>463532955</v>
      </c>
      <c r="T151" s="5">
        <v>527016944</v>
      </c>
      <c r="U151" s="5">
        <v>72157273</v>
      </c>
      <c r="V151" s="5">
        <v>40320000</v>
      </c>
      <c r="W151" s="5">
        <v>319616028</v>
      </c>
      <c r="X151" s="5">
        <v>1190543792</v>
      </c>
      <c r="Y151" s="5">
        <v>156945835</v>
      </c>
      <c r="Z151" s="5">
        <v>242933333</v>
      </c>
    </row>
    <row r="152" spans="3:26" ht="15.5" x14ac:dyDescent="0.35">
      <c r="C152" t="s">
        <v>196</v>
      </c>
      <c r="D152" s="5">
        <v>-41410000000</v>
      </c>
      <c r="I152" s="5">
        <v>-74213000000</v>
      </c>
      <c r="J152" s="5">
        <v>-65471000000</v>
      </c>
    </row>
    <row r="153" spans="3:26" ht="15.5" x14ac:dyDescent="0.35">
      <c r="C153" t="s">
        <v>700</v>
      </c>
      <c r="D153" s="5">
        <v>15000000000</v>
      </c>
      <c r="E153" s="5">
        <v>404859500</v>
      </c>
      <c r="F153" s="5">
        <v>-198200000000</v>
      </c>
    </row>
    <row r="154" spans="3:26" ht="15.5" x14ac:dyDescent="0.35">
      <c r="C154" t="s">
        <v>701</v>
      </c>
      <c r="F154" s="5">
        <v>223200000000</v>
      </c>
      <c r="I154" s="5">
        <v>223200000000</v>
      </c>
      <c r="J154" s="5">
        <v>180000000000</v>
      </c>
    </row>
    <row r="155" spans="3:26" ht="15.5" x14ac:dyDescent="0.35">
      <c r="C155" t="s">
        <v>183</v>
      </c>
      <c r="L155" s="5">
        <v>-122634999</v>
      </c>
      <c r="M155" s="5">
        <v>-392161967</v>
      </c>
    </row>
    <row r="156" spans="3:26" ht="15.5" x14ac:dyDescent="0.35">
      <c r="C156" t="s">
        <v>702</v>
      </c>
      <c r="L156" s="5">
        <v>2420320423</v>
      </c>
    </row>
    <row r="157" spans="3:26" ht="15.5" x14ac:dyDescent="0.35">
      <c r="C157" t="s">
        <v>660</v>
      </c>
      <c r="F157" s="5">
        <v>170847170000</v>
      </c>
      <c r="G157" s="5">
        <v>-170847170000</v>
      </c>
    </row>
    <row r="158" spans="3:26" ht="15.5" x14ac:dyDescent="0.35">
      <c r="C158" t="s">
        <v>430</v>
      </c>
      <c r="D158" s="5">
        <v>9507946666</v>
      </c>
      <c r="E158" s="5">
        <v>3198200000</v>
      </c>
      <c r="F158" s="5">
        <v>8673308516</v>
      </c>
      <c r="I158" s="5">
        <v>8673308516</v>
      </c>
    </row>
    <row r="159" spans="3:26" ht="15.5" x14ac:dyDescent="0.35">
      <c r="C159" t="s">
        <v>606</v>
      </c>
    </row>
    <row r="160" spans="3:26" ht="15.5" x14ac:dyDescent="0.35">
      <c r="C160" t="s">
        <v>605</v>
      </c>
    </row>
    <row r="161" spans="3:26" ht="15.5" x14ac:dyDescent="0.35">
      <c r="C161" t="s">
        <v>616</v>
      </c>
      <c r="F161" s="5">
        <v>-23765344930</v>
      </c>
      <c r="I161" s="5">
        <v>-23765344930</v>
      </c>
      <c r="J161" s="5">
        <v>-4032375200</v>
      </c>
      <c r="Z161" s="5">
        <v>-9530002605</v>
      </c>
    </row>
    <row r="162" spans="3:26" ht="15.5" x14ac:dyDescent="0.35">
      <c r="C162" t="s">
        <v>703</v>
      </c>
    </row>
    <row r="163" spans="3:26" ht="15.5" x14ac:dyDescent="0.35">
      <c r="C163" t="s">
        <v>704</v>
      </c>
      <c r="W163" s="5">
        <v>6906019</v>
      </c>
      <c r="X163" s="5">
        <v>-94211926</v>
      </c>
      <c r="Y163" s="5">
        <v>35288441</v>
      </c>
    </row>
    <row r="164" spans="3:26" ht="15.5" x14ac:dyDescent="0.35">
      <c r="C164" t="s">
        <v>705</v>
      </c>
      <c r="P164" s="5">
        <v>-1866370000</v>
      </c>
      <c r="R164" s="5">
        <v>-212122490</v>
      </c>
    </row>
    <row r="165" spans="3:26" ht="15.5" x14ac:dyDescent="0.35">
      <c r="C165" t="s">
        <v>706</v>
      </c>
      <c r="O165" s="5">
        <v>-340087000</v>
      </c>
      <c r="Z165" s="5">
        <v>1750910718</v>
      </c>
    </row>
    <row r="166" spans="3:26" ht="15.5" x14ac:dyDescent="0.35">
      <c r="C166" t="s">
        <v>206</v>
      </c>
      <c r="D166" s="5">
        <v>-27112511154</v>
      </c>
      <c r="E166" s="5">
        <v>-2232376315</v>
      </c>
      <c r="F166" s="5">
        <v>-2297420148</v>
      </c>
      <c r="G166" s="5">
        <v>1567726941</v>
      </c>
      <c r="I166" s="5">
        <v>-38790992069</v>
      </c>
      <c r="J166" s="5">
        <v>-30101454466</v>
      </c>
      <c r="K166" s="5">
        <v>-40959197385</v>
      </c>
      <c r="L166" s="5">
        <v>-60706404400</v>
      </c>
      <c r="M166" s="5">
        <v>-21362000196</v>
      </c>
      <c r="N166" s="5">
        <v>-34974810716</v>
      </c>
      <c r="O166" s="5">
        <v>-32801582199</v>
      </c>
      <c r="P166" s="5">
        <v>-18995203181</v>
      </c>
      <c r="Q166" s="5">
        <v>-6347595449</v>
      </c>
      <c r="R166" s="5">
        <v>2766852985</v>
      </c>
      <c r="S166" s="5">
        <v>-54737506820</v>
      </c>
      <c r="T166" s="5">
        <v>10915085143</v>
      </c>
      <c r="U166" s="5">
        <v>9840851053</v>
      </c>
      <c r="V166" s="5">
        <v>-10070278063</v>
      </c>
      <c r="W166" s="5">
        <v>-5067812494</v>
      </c>
      <c r="X166" s="5">
        <v>-1007190252</v>
      </c>
      <c r="Y166" s="5">
        <v>5987787525</v>
      </c>
      <c r="Z166" s="5">
        <v>62756572613</v>
      </c>
    </row>
    <row r="167" spans="3:26" ht="15.5" x14ac:dyDescent="0.35">
      <c r="C167" t="s">
        <v>635</v>
      </c>
      <c r="D167" s="5">
        <v>27494836764</v>
      </c>
      <c r="E167" s="5">
        <v>-9361361037</v>
      </c>
      <c r="F167" s="5">
        <v>33796971178</v>
      </c>
      <c r="G167" s="5">
        <v>-66566333292</v>
      </c>
      <c r="I167" s="5">
        <v>-9711876216</v>
      </c>
      <c r="J167" s="5">
        <v>-5033055216</v>
      </c>
      <c r="K167" s="5">
        <v>-10436226811</v>
      </c>
      <c r="L167" s="5">
        <v>-30093005210</v>
      </c>
      <c r="M167" s="5">
        <v>-34140776478</v>
      </c>
      <c r="N167" s="5">
        <v>-57945379076</v>
      </c>
      <c r="O167" s="5">
        <v>-111055083810</v>
      </c>
      <c r="P167" s="5">
        <v>-193989161084</v>
      </c>
      <c r="Q167" s="5">
        <v>-156013963375</v>
      </c>
      <c r="R167" s="5">
        <v>-223511508608</v>
      </c>
      <c r="S167" s="5">
        <v>-537367185978</v>
      </c>
      <c r="T167" s="5">
        <v>-624832575077</v>
      </c>
      <c r="U167" s="5">
        <v>-337004450052</v>
      </c>
      <c r="V167" s="5">
        <v>-261518138320</v>
      </c>
      <c r="W167" s="5">
        <v>-595652494</v>
      </c>
    </row>
    <row r="168" spans="3:26" ht="15.5" x14ac:dyDescent="0.35">
      <c r="C168" t="s">
        <v>707</v>
      </c>
      <c r="D168" s="5">
        <v>-1233514127</v>
      </c>
      <c r="G168" s="5">
        <v>1063618273</v>
      </c>
      <c r="J168" s="5">
        <v>-446191502</v>
      </c>
      <c r="K168" s="5">
        <v>-1444516753</v>
      </c>
      <c r="L168" s="5">
        <v>-1476443476</v>
      </c>
      <c r="M168" s="5">
        <v>-5047883347</v>
      </c>
    </row>
    <row r="169" spans="3:26" ht="15.5" x14ac:dyDescent="0.35">
      <c r="C169" t="s">
        <v>443</v>
      </c>
      <c r="D169" s="5">
        <v>-23112480385</v>
      </c>
      <c r="E169" s="5">
        <v>8340976267</v>
      </c>
      <c r="F169" s="5">
        <v>-35257502744</v>
      </c>
      <c r="G169" s="5">
        <v>68810632292</v>
      </c>
      <c r="I169" s="5">
        <v>4326610293</v>
      </c>
      <c r="J169" s="5">
        <v>9711876216</v>
      </c>
      <c r="K169" s="5">
        <v>4651381491</v>
      </c>
      <c r="L169" s="5">
        <v>11104511538</v>
      </c>
      <c r="M169" s="5">
        <v>53263864130</v>
      </c>
      <c r="N169" s="5">
        <v>47256783764</v>
      </c>
      <c r="O169" s="5">
        <v>99776408885</v>
      </c>
      <c r="P169" s="5">
        <v>187745207875</v>
      </c>
      <c r="Q169" s="5">
        <v>160759297902</v>
      </c>
      <c r="R169" s="5">
        <v>233005312727</v>
      </c>
      <c r="S169" s="5">
        <v>488680026370</v>
      </c>
      <c r="T169" s="5">
        <v>641798559189</v>
      </c>
      <c r="U169" s="5">
        <v>352231695968</v>
      </c>
      <c r="V169" s="5">
        <v>256191673116</v>
      </c>
      <c r="X169" s="5">
        <v>669869748</v>
      </c>
      <c r="Y169" s="5">
        <v>7664847525</v>
      </c>
      <c r="Z169" s="5">
        <v>42957148742</v>
      </c>
    </row>
    <row r="170" spans="3:26" ht="15.5" x14ac:dyDescent="0.35">
      <c r="C170" t="s">
        <v>708</v>
      </c>
    </row>
    <row r="171" spans="3:26" ht="15.5" x14ac:dyDescent="0.35">
      <c r="C171" t="s">
        <v>709</v>
      </c>
    </row>
    <row r="172" spans="3:26" ht="15.5" x14ac:dyDescent="0.35">
      <c r="C172" t="s">
        <v>710</v>
      </c>
      <c r="Z172" s="5">
        <v>20909208131</v>
      </c>
    </row>
    <row r="173" spans="3:26" ht="15.5" x14ac:dyDescent="0.35">
      <c r="C173" t="s">
        <v>711</v>
      </c>
    </row>
    <row r="174" spans="3:26" ht="15.5" x14ac:dyDescent="0.35">
      <c r="C174" t="s">
        <v>367</v>
      </c>
      <c r="D174" s="5">
        <v>-30844577222</v>
      </c>
      <c r="E174" s="5">
        <v>-628767729</v>
      </c>
      <c r="F174" s="5">
        <v>-334028628</v>
      </c>
      <c r="G174" s="5">
        <v>-748125</v>
      </c>
      <c r="I174" s="5">
        <v>-31163423985</v>
      </c>
      <c r="J174" s="5">
        <v>-31330653755</v>
      </c>
      <c r="K174" s="5">
        <v>-31164621835</v>
      </c>
      <c r="L174" s="5">
        <v>-34630338000</v>
      </c>
      <c r="M174" s="5">
        <v>-30840680052</v>
      </c>
      <c r="N174" s="5">
        <v>-23619339057</v>
      </c>
      <c r="O174" s="5">
        <v>-20544622421</v>
      </c>
      <c r="P174" s="5">
        <v>-12751249972</v>
      </c>
      <c r="Q174" s="5">
        <v>-11092929976</v>
      </c>
      <c r="R174" s="5">
        <v>-6726951134</v>
      </c>
      <c r="S174" s="5">
        <v>-6050347212</v>
      </c>
      <c r="T174" s="5">
        <v>-6050898969</v>
      </c>
      <c r="U174" s="5">
        <v>-5386394863</v>
      </c>
      <c r="V174" s="5">
        <v>-4743812859</v>
      </c>
      <c r="W174" s="5">
        <v>-4472160000</v>
      </c>
      <c r="X174" s="5">
        <v>-1677060000</v>
      </c>
      <c r="Y174" s="5">
        <v>-1677060000</v>
      </c>
      <c r="Z174" s="5">
        <v>-1109784260</v>
      </c>
    </row>
    <row r="175" spans="3:26" ht="15.5" x14ac:dyDescent="0.35">
      <c r="C175" t="s">
        <v>531</v>
      </c>
      <c r="D175" s="5">
        <v>583223816</v>
      </c>
      <c r="E175" s="5">
        <v>-583223816</v>
      </c>
      <c r="F175" s="5">
        <v>-502859954</v>
      </c>
      <c r="G175" s="5">
        <v>-1643641383</v>
      </c>
      <c r="I175" s="5">
        <v>-2146501337</v>
      </c>
      <c r="J175" s="5">
        <v>-2001347157</v>
      </c>
      <c r="K175" s="5">
        <v>-2022822628</v>
      </c>
      <c r="L175" s="5">
        <v>-4039278171</v>
      </c>
      <c r="M175" s="5">
        <v>-3397448977</v>
      </c>
      <c r="N175" s="5">
        <v>-666876347</v>
      </c>
    </row>
    <row r="176" spans="3:26" ht="15.5" x14ac:dyDescent="0.35">
      <c r="C176" t="s">
        <v>712</v>
      </c>
      <c r="G176" s="5">
        <v>-95800824</v>
      </c>
      <c r="I176" s="5">
        <v>-95800824</v>
      </c>
      <c r="J176" s="5">
        <v>-1002083052</v>
      </c>
      <c r="K176" s="5">
        <v>-542390849</v>
      </c>
      <c r="L176" s="5">
        <v>-1571851081</v>
      </c>
      <c r="M176" s="5">
        <v>-1199075472</v>
      </c>
      <c r="O176" s="5">
        <v>-978284853</v>
      </c>
    </row>
    <row r="177" spans="2:26" ht="15.5" x14ac:dyDescent="0.35">
      <c r="C177" t="s">
        <v>713</v>
      </c>
    </row>
    <row r="178" spans="2:26" ht="15.5" x14ac:dyDescent="0.35">
      <c r="C178" t="s">
        <v>91</v>
      </c>
    </row>
    <row r="179" spans="2:26" ht="15.5" x14ac:dyDescent="0.35">
      <c r="C179" t="s">
        <v>224</v>
      </c>
      <c r="D179" s="5">
        <v>-37361743416</v>
      </c>
      <c r="E179" s="5">
        <v>9395010969</v>
      </c>
      <c r="F179" s="5">
        <v>15532569252</v>
      </c>
      <c r="G179" s="5">
        <v>-48114981979</v>
      </c>
      <c r="I179" s="5">
        <v>-10184624254</v>
      </c>
      <c r="J179" s="5">
        <v>-37278620663</v>
      </c>
      <c r="K179" s="5">
        <v>-265442656928</v>
      </c>
      <c r="L179" s="5">
        <v>29945099308</v>
      </c>
      <c r="M179" s="5">
        <v>12549066969</v>
      </c>
      <c r="N179" s="5">
        <v>185802947404</v>
      </c>
      <c r="O179" s="5">
        <v>52656828369</v>
      </c>
      <c r="P179" s="5">
        <v>291845048</v>
      </c>
      <c r="Q179" s="5">
        <v>17312628698</v>
      </c>
      <c r="R179" s="5">
        <v>45363558785</v>
      </c>
      <c r="S179" s="5">
        <v>36190331220</v>
      </c>
      <c r="T179" s="5">
        <v>3442964412</v>
      </c>
      <c r="U179" s="5">
        <v>3577916519</v>
      </c>
      <c r="V179" s="5">
        <v>-325055841</v>
      </c>
      <c r="W179" s="5">
        <v>4330603609</v>
      </c>
      <c r="X179" s="5">
        <v>955368405</v>
      </c>
      <c r="Y179" s="5">
        <v>-2883152404</v>
      </c>
      <c r="Z179" s="5">
        <v>-3565340647</v>
      </c>
    </row>
    <row r="180" spans="2:26" ht="15.5" x14ac:dyDescent="0.35">
      <c r="C180" t="s">
        <v>375</v>
      </c>
      <c r="D180" s="5">
        <v>-167608051</v>
      </c>
      <c r="E180" s="5">
        <v>1766734838</v>
      </c>
      <c r="F180" s="5">
        <v>-106254755</v>
      </c>
      <c r="G180" s="5">
        <v>-481657335</v>
      </c>
      <c r="I180" s="5">
        <v>595687117</v>
      </c>
      <c r="J180" s="5">
        <v>461455999</v>
      </c>
      <c r="K180" s="5">
        <v>-466741255</v>
      </c>
      <c r="L180" s="5">
        <v>1941454460</v>
      </c>
      <c r="M180" s="5">
        <v>86709789</v>
      </c>
      <c r="N180" s="5">
        <v>353648522</v>
      </c>
      <c r="O180" s="5">
        <v>-485499370</v>
      </c>
      <c r="P180" s="5">
        <v>676143337</v>
      </c>
      <c r="Q180" s="5">
        <v>61858310</v>
      </c>
      <c r="R180" s="5">
        <v>-33671687</v>
      </c>
      <c r="S180" s="5">
        <v>106930721</v>
      </c>
      <c r="T180" s="5">
        <v>-60930059</v>
      </c>
      <c r="U180" s="5">
        <v>-165072019</v>
      </c>
      <c r="V180" s="5">
        <v>-303587974</v>
      </c>
      <c r="W180" s="5">
        <v>1026716032</v>
      </c>
      <c r="X180" s="5">
        <v>-1641836122</v>
      </c>
      <c r="Y180" s="5">
        <v>1046826024</v>
      </c>
      <c r="Z180" s="5">
        <v>1491310253</v>
      </c>
    </row>
    <row r="181" spans="2:26" ht="15.5" x14ac:dyDescent="0.35">
      <c r="C181" t="s">
        <v>225</v>
      </c>
      <c r="E181" s="5">
        <v>80233733527</v>
      </c>
      <c r="I181" s="5">
        <v>89822670664</v>
      </c>
      <c r="J181" s="5">
        <v>126639835328</v>
      </c>
      <c r="K181" s="5">
        <v>392549233511</v>
      </c>
      <c r="L181" s="5">
        <v>360662679743</v>
      </c>
      <c r="M181" s="5">
        <v>348026902985</v>
      </c>
      <c r="N181" s="5">
        <v>161870307059</v>
      </c>
      <c r="O181" s="5">
        <v>109698978060</v>
      </c>
      <c r="P181" s="5">
        <v>112224189675</v>
      </c>
      <c r="Q181" s="5">
        <v>94849702667</v>
      </c>
      <c r="R181" s="5">
        <v>49519815569</v>
      </c>
      <c r="S181" s="5">
        <v>13222553628</v>
      </c>
      <c r="T181" s="5">
        <v>9840519275</v>
      </c>
      <c r="U181" s="5">
        <v>6427674775</v>
      </c>
      <c r="V181" s="5">
        <v>7056318590</v>
      </c>
      <c r="W181" s="5">
        <v>1698998949</v>
      </c>
      <c r="X181" s="5">
        <v>2385466666</v>
      </c>
      <c r="Y181" s="5">
        <v>4221793046</v>
      </c>
      <c r="Z181" s="5">
        <v>6295823440</v>
      </c>
    </row>
    <row r="182" spans="2:26" ht="15.5" x14ac:dyDescent="0.35">
      <c r="C182" t="s">
        <v>226</v>
      </c>
      <c r="D182" s="5">
        <v>-37529351467</v>
      </c>
      <c r="E182" s="5">
        <v>91395479334</v>
      </c>
      <c r="F182" s="5">
        <v>15426314497</v>
      </c>
      <c r="G182" s="5">
        <v>-48596639314</v>
      </c>
      <c r="I182" s="5">
        <v>80233733527</v>
      </c>
      <c r="J182" s="5">
        <v>89822670664</v>
      </c>
      <c r="K182" s="5">
        <v>126639835328</v>
      </c>
      <c r="L182" s="5">
        <v>392549233511</v>
      </c>
      <c r="M182" s="5">
        <v>360662679743</v>
      </c>
      <c r="N182" s="5">
        <v>348026902985</v>
      </c>
      <c r="O182" s="5">
        <v>161870307059</v>
      </c>
      <c r="P182" s="5">
        <v>113192178060</v>
      </c>
      <c r="Q182" s="5">
        <v>112224189675</v>
      </c>
      <c r="R182" s="5">
        <v>94849702667</v>
      </c>
      <c r="S182" s="5">
        <v>49519815569</v>
      </c>
      <c r="T182" s="5">
        <v>13222553628</v>
      </c>
      <c r="U182" s="5">
        <v>9840519275</v>
      </c>
      <c r="V182" s="5">
        <v>6427674775</v>
      </c>
      <c r="W182" s="5">
        <v>7056318590</v>
      </c>
      <c r="X182" s="5">
        <v>1698998949</v>
      </c>
      <c r="Y182" s="5">
        <v>2385466666</v>
      </c>
      <c r="Z182" s="5">
        <v>4221793046</v>
      </c>
    </row>
    <row r="184" spans="2:26" ht="15.5" x14ac:dyDescent="0.35">
      <c r="B184" t="s">
        <v>227</v>
      </c>
      <c r="C184" t="s">
        <v>12</v>
      </c>
      <c r="D184" s="5">
        <v>3490000000</v>
      </c>
      <c r="E184" s="5">
        <v>3490000000</v>
      </c>
      <c r="F184" s="5">
        <v>3490000000</v>
      </c>
      <c r="G184" s="5">
        <v>3490000000</v>
      </c>
      <c r="I184" s="5">
        <v>3490000000</v>
      </c>
      <c r="J184" s="5">
        <v>3490000000</v>
      </c>
      <c r="K184" s="5">
        <v>3490000000</v>
      </c>
      <c r="L184" s="5">
        <v>3490000000</v>
      </c>
      <c r="M184" s="5">
        <v>700000000</v>
      </c>
      <c r="N184" s="5">
        <v>700000000</v>
      </c>
      <c r="O184" s="5">
        <v>700000000</v>
      </c>
      <c r="P184" s="5">
        <v>700000000</v>
      </c>
      <c r="Q184" s="5">
        <v>700000000</v>
      </c>
      <c r="R184" s="5">
        <v>700000000</v>
      </c>
      <c r="S184" s="5">
        <v>700000000</v>
      </c>
      <c r="T184" s="5">
        <v>700000000</v>
      </c>
      <c r="U184" s="5">
        <v>700000000</v>
      </c>
      <c r="V184" s="5">
        <v>700000000</v>
      </c>
      <c r="W184" s="5">
        <v>700000000</v>
      </c>
      <c r="X184" s="5">
        <v>560000000</v>
      </c>
      <c r="Y184" s="5">
        <v>560000000</v>
      </c>
      <c r="Z184" s="5">
        <v>560000000</v>
      </c>
    </row>
    <row r="185" spans="2:26" ht="15.5" x14ac:dyDescent="0.35">
      <c r="C185" t="s">
        <v>228</v>
      </c>
      <c r="D185" s="6">
        <v>6.92</v>
      </c>
      <c r="E185" s="6">
        <v>1.18</v>
      </c>
      <c r="F185" s="6">
        <v>6.44</v>
      </c>
      <c r="G185" s="6">
        <v>2.5499999999999998</v>
      </c>
    </row>
    <row r="186" spans="2:26" ht="15.5" x14ac:dyDescent="0.35">
      <c r="C186" t="s">
        <v>229</v>
      </c>
      <c r="D186" s="6">
        <v>24.42</v>
      </c>
      <c r="E186" s="6">
        <v>151.69</v>
      </c>
      <c r="F186" s="6">
        <v>28.57</v>
      </c>
      <c r="G186" s="6">
        <v>72.55</v>
      </c>
    </row>
    <row r="187" spans="2:26" ht="15.5" x14ac:dyDescent="0.35">
      <c r="C187" t="s">
        <v>73</v>
      </c>
      <c r="D187" s="6">
        <v>3.84</v>
      </c>
      <c r="E187" s="6">
        <v>4.3899999999999997</v>
      </c>
      <c r="F187" s="6">
        <v>4.71</v>
      </c>
      <c r="G187" s="6">
        <v>4.58</v>
      </c>
    </row>
    <row r="188" spans="2:26" ht="15.5" x14ac:dyDescent="0.35">
      <c r="C188" t="s">
        <v>230</v>
      </c>
      <c r="D188" s="5">
        <v>34780000000</v>
      </c>
      <c r="E188" s="5">
        <v>11060000000</v>
      </c>
      <c r="F188" s="5">
        <v>23870000000</v>
      </c>
      <c r="G188" s="5">
        <v>15490000000</v>
      </c>
    </row>
    <row r="189" spans="2:26" ht="15.5" x14ac:dyDescent="0.35">
      <c r="C189" t="s">
        <v>231</v>
      </c>
      <c r="D189" s="6">
        <v>1.7500000000000002E-2</v>
      </c>
      <c r="E189" s="6">
        <v>3.0000000000000001E-3</v>
      </c>
      <c r="F189" s="6">
        <v>1.6399999999999998E-2</v>
      </c>
      <c r="G189" s="6">
        <v>6.8000000000000005E-3</v>
      </c>
    </row>
    <row r="190" spans="2:26" ht="15.5" x14ac:dyDescent="0.35">
      <c r="C190" t="s">
        <v>232</v>
      </c>
      <c r="D190" s="6">
        <v>1.9599999999999999E-2</v>
      </c>
      <c r="E190" s="6">
        <v>3.4000000000000002E-3</v>
      </c>
      <c r="F190" s="6">
        <v>1.83E-2</v>
      </c>
      <c r="G190" s="6">
        <v>7.6E-3</v>
      </c>
    </row>
    <row r="191" spans="2:26" ht="15.5" x14ac:dyDescent="0.35">
      <c r="C191" t="s">
        <v>233</v>
      </c>
      <c r="D191" s="6">
        <v>2.1400000000000002E-2</v>
      </c>
      <c r="E191" s="6">
        <v>3.5999999999999999E-3</v>
      </c>
      <c r="F191" s="6">
        <v>1.38E-2</v>
      </c>
      <c r="G191" s="6">
        <v>7.7000000000000002E-3</v>
      </c>
    </row>
    <row r="192" spans="2:26" ht="15.5" x14ac:dyDescent="0.35">
      <c r="C192" t="s">
        <v>234</v>
      </c>
      <c r="D192" s="6">
        <v>69.58</v>
      </c>
      <c r="E192" s="5">
        <v>12</v>
      </c>
      <c r="F192" s="6">
        <v>40.61</v>
      </c>
      <c r="G192" s="6">
        <v>22.22</v>
      </c>
    </row>
    <row r="193" spans="3:26" ht="15.5" x14ac:dyDescent="0.35">
      <c r="C193" t="s">
        <v>235</v>
      </c>
      <c r="D193" s="5">
        <v>1267000000000</v>
      </c>
      <c r="E193" s="5">
        <v>1267000000000</v>
      </c>
      <c r="F193" s="5">
        <v>1260000000000</v>
      </c>
      <c r="G193" s="5">
        <v>1209000000000</v>
      </c>
    </row>
    <row r="194" spans="3:26" ht="15.5" x14ac:dyDescent="0.35">
      <c r="C194" t="s">
        <v>236</v>
      </c>
      <c r="D194" s="6">
        <v>0.48</v>
      </c>
      <c r="E194" s="6">
        <v>0.51</v>
      </c>
      <c r="F194" s="6">
        <v>0.52</v>
      </c>
      <c r="G194" s="6">
        <v>0.55000000000000004</v>
      </c>
    </row>
    <row r="195" spans="3:26" ht="15.5" x14ac:dyDescent="0.35">
      <c r="C195" t="s">
        <v>237</v>
      </c>
      <c r="D195" s="6">
        <v>352.88</v>
      </c>
      <c r="E195" s="6">
        <v>353.25</v>
      </c>
      <c r="F195" s="6">
        <v>351.54</v>
      </c>
      <c r="G195" s="6">
        <v>336.92</v>
      </c>
    </row>
    <row r="196" spans="3:26" ht="15.5" x14ac:dyDescent="0.35">
      <c r="C196" t="s">
        <v>238</v>
      </c>
      <c r="D196" s="6">
        <v>0.48</v>
      </c>
      <c r="E196" s="6">
        <v>0.51</v>
      </c>
      <c r="F196" s="6">
        <v>0.52</v>
      </c>
      <c r="G196" s="6">
        <v>0.55000000000000004</v>
      </c>
    </row>
    <row r="197" spans="3:26" ht="15.5" x14ac:dyDescent="0.35">
      <c r="C197" t="s">
        <v>239</v>
      </c>
      <c r="D197" s="6">
        <v>352.87</v>
      </c>
      <c r="E197" s="6">
        <v>353.24</v>
      </c>
      <c r="F197" s="6">
        <v>351.53</v>
      </c>
      <c r="G197" s="6">
        <v>336.91</v>
      </c>
    </row>
    <row r="198" spans="3:26" ht="15.5" x14ac:dyDescent="0.35">
      <c r="C198" t="s">
        <v>240</v>
      </c>
      <c r="D198" s="5">
        <v>8000000000</v>
      </c>
      <c r="E198" s="5">
        <v>3000000000</v>
      </c>
      <c r="F198" s="5">
        <v>4000000000</v>
      </c>
      <c r="G198" s="5">
        <v>7000000000</v>
      </c>
    </row>
    <row r="199" spans="3:26" ht="15.5" x14ac:dyDescent="0.35">
      <c r="C199" t="s">
        <v>241</v>
      </c>
    </row>
    <row r="200" spans="3:26" ht="15.5" x14ac:dyDescent="0.35">
      <c r="C200" t="s">
        <v>242</v>
      </c>
      <c r="D200" s="5">
        <v>1233000000000</v>
      </c>
      <c r="E200" s="5">
        <v>1234000000000</v>
      </c>
      <c r="F200" s="5">
        <v>1228000000000</v>
      </c>
      <c r="G200" s="5">
        <v>1177000000000</v>
      </c>
    </row>
    <row r="201" spans="3:26" ht="15.5" x14ac:dyDescent="0.35">
      <c r="C201" t="s">
        <v>24</v>
      </c>
      <c r="D201" s="5">
        <v>8000000000</v>
      </c>
      <c r="E201" s="5">
        <v>3000000000</v>
      </c>
      <c r="F201" s="5">
        <v>4000000000</v>
      </c>
      <c r="G201" s="5">
        <v>7000000000</v>
      </c>
    </row>
    <row r="202" spans="3:26" ht="15.5" x14ac:dyDescent="0.35">
      <c r="C202" t="s">
        <v>21</v>
      </c>
      <c r="D202" s="5">
        <v>-46000000000</v>
      </c>
      <c r="E202" s="5">
        <v>-88000000000</v>
      </c>
      <c r="F202" s="5">
        <v>-76000000000</v>
      </c>
      <c r="G202" s="5">
        <v>-58000000000</v>
      </c>
    </row>
    <row r="203" spans="3:26" ht="15.5" x14ac:dyDescent="0.35">
      <c r="C203" t="s">
        <v>243</v>
      </c>
      <c r="D203" s="5">
        <v>761000000000</v>
      </c>
      <c r="E203" s="5">
        <v>757000000000</v>
      </c>
      <c r="F203" s="5">
        <v>747000000000</v>
      </c>
      <c r="G203" s="5">
        <v>715000000000</v>
      </c>
    </row>
    <row r="204" spans="3:26" ht="15.5" x14ac:dyDescent="0.35">
      <c r="C204" t="s">
        <v>244</v>
      </c>
      <c r="D204" s="5">
        <v>7000000000</v>
      </c>
      <c r="E204" s="5">
        <v>11000000000</v>
      </c>
      <c r="F204" s="5">
        <v>24000000000</v>
      </c>
      <c r="G204" s="5">
        <v>35000000000</v>
      </c>
    </row>
    <row r="205" spans="3:26" ht="15.5" x14ac:dyDescent="0.35">
      <c r="C205" t="s">
        <v>245</v>
      </c>
      <c r="D205" s="5">
        <v>0</v>
      </c>
      <c r="E205" s="5">
        <v>-3000000000</v>
      </c>
      <c r="F205" s="5">
        <v>1000000000</v>
      </c>
      <c r="G205" s="5">
        <v>-6000000000</v>
      </c>
    </row>
    <row r="206" spans="3:26" ht="15.5" x14ac:dyDescent="0.35">
      <c r="C206" t="s">
        <v>13</v>
      </c>
      <c r="D206" s="5">
        <v>6000000000</v>
      </c>
      <c r="E206" s="5">
        <v>8000000000</v>
      </c>
      <c r="F206" s="5">
        <v>26000000000</v>
      </c>
      <c r="G206" s="5">
        <v>29000000000</v>
      </c>
    </row>
    <row r="207" spans="3:26" ht="15.5" x14ac:dyDescent="0.35">
      <c r="C207" t="s">
        <v>16</v>
      </c>
      <c r="D207" s="6">
        <v>1.84</v>
      </c>
      <c r="E207" s="6">
        <v>2.2200000000000002</v>
      </c>
      <c r="F207" s="6">
        <v>7.34</v>
      </c>
      <c r="G207" s="6">
        <v>8.3800000000000008</v>
      </c>
    </row>
    <row r="208" spans="3:26" ht="15.5" x14ac:dyDescent="0.35">
      <c r="C208" t="s">
        <v>58</v>
      </c>
      <c r="I208" s="6">
        <v>15.18</v>
      </c>
      <c r="J208" s="6">
        <v>18.440000000000001</v>
      </c>
      <c r="K208" s="6">
        <v>20.59</v>
      </c>
      <c r="L208" s="6">
        <v>21.96</v>
      </c>
      <c r="M208" s="6">
        <v>149.41999999999999</v>
      </c>
      <c r="N208" s="6">
        <v>133.81</v>
      </c>
      <c r="O208" s="6">
        <v>105.56</v>
      </c>
      <c r="P208" s="6">
        <v>103.55</v>
      </c>
      <c r="Q208" s="6">
        <v>107.84</v>
      </c>
      <c r="R208" s="6">
        <v>125.67</v>
      </c>
      <c r="S208" s="6">
        <v>67.47</v>
      </c>
      <c r="T208" s="6">
        <v>57.3</v>
      </c>
      <c r="U208" s="6">
        <v>55.6</v>
      </c>
      <c r="V208" s="6">
        <v>51.48</v>
      </c>
      <c r="W208" s="6">
        <v>37.75</v>
      </c>
      <c r="X208" s="6">
        <v>46.89</v>
      </c>
      <c r="Y208" s="6">
        <v>28.63</v>
      </c>
      <c r="Z208" s="6">
        <v>6.56</v>
      </c>
    </row>
    <row r="209" spans="3:26" ht="15.5" x14ac:dyDescent="0.35">
      <c r="C209" t="s">
        <v>72</v>
      </c>
      <c r="I209" s="6">
        <v>12.12</v>
      </c>
      <c r="J209" s="6">
        <v>11.5</v>
      </c>
      <c r="K209" s="6">
        <v>12.04</v>
      </c>
      <c r="L209" s="6">
        <v>12.75</v>
      </c>
      <c r="M209" s="6">
        <v>9.74</v>
      </c>
      <c r="N209" s="6">
        <v>9.42</v>
      </c>
      <c r="O209" s="6">
        <v>10.14</v>
      </c>
      <c r="P209" s="6">
        <v>8.26</v>
      </c>
      <c r="Q209" s="6">
        <v>6.44</v>
      </c>
      <c r="R209" s="6">
        <v>4.6900000000000004</v>
      </c>
      <c r="S209" s="6">
        <v>5.93</v>
      </c>
      <c r="T209" s="6">
        <v>8.99</v>
      </c>
      <c r="U209" s="6">
        <v>7.01</v>
      </c>
      <c r="V209" s="6">
        <v>6.8</v>
      </c>
      <c r="W209" s="6">
        <v>7.42</v>
      </c>
      <c r="X209" s="6">
        <v>4.3899999999999997</v>
      </c>
      <c r="Y209" s="6">
        <v>3.49</v>
      </c>
      <c r="Z209" s="6">
        <v>18.14</v>
      </c>
    </row>
    <row r="210" spans="3:26" ht="15.5" x14ac:dyDescent="0.35">
      <c r="C210" t="s">
        <v>75</v>
      </c>
      <c r="I210" s="6">
        <v>1.21</v>
      </c>
      <c r="J210" s="6">
        <v>1.4</v>
      </c>
      <c r="K210" s="6">
        <v>1.67</v>
      </c>
      <c r="L210" s="6">
        <v>1.59</v>
      </c>
      <c r="M210" s="6">
        <v>1.61</v>
      </c>
      <c r="N210" s="6">
        <v>1.31</v>
      </c>
      <c r="O210" s="6">
        <v>0.99</v>
      </c>
      <c r="P210" s="6">
        <v>0.81</v>
      </c>
      <c r="Q210" s="6">
        <v>0.75</v>
      </c>
      <c r="R210" s="6">
        <v>0.73</v>
      </c>
      <c r="S210" s="6">
        <v>0.53</v>
      </c>
      <c r="T210" s="6">
        <v>0.68</v>
      </c>
      <c r="U210" s="6">
        <v>0.65</v>
      </c>
      <c r="V210" s="6">
        <v>0.64</v>
      </c>
      <c r="W210" s="6">
        <v>0.6</v>
      </c>
      <c r="X210" s="6">
        <v>0.45</v>
      </c>
      <c r="Y210" s="6">
        <v>0.27</v>
      </c>
      <c r="Z210" s="6">
        <v>0.36</v>
      </c>
    </row>
    <row r="211" spans="3:26" ht="15.5" x14ac:dyDescent="0.35">
      <c r="C211" t="s">
        <v>246</v>
      </c>
      <c r="I211" s="5">
        <v>69850000000</v>
      </c>
      <c r="J211" s="5">
        <v>85650000000</v>
      </c>
      <c r="K211" s="5">
        <v>95410000000</v>
      </c>
      <c r="L211" s="5">
        <v>110770000000</v>
      </c>
      <c r="M211" s="5">
        <v>155310000000</v>
      </c>
      <c r="N211" s="5">
        <v>142390000000</v>
      </c>
      <c r="O211" s="5">
        <v>133570000000</v>
      </c>
      <c r="P211" s="5">
        <v>123500000000</v>
      </c>
    </row>
    <row r="212" spans="3:26" ht="15.5" x14ac:dyDescent="0.35">
      <c r="C212" t="s">
        <v>247</v>
      </c>
      <c r="I212" s="6">
        <v>3.8599999999999995E-2</v>
      </c>
      <c r="J212" s="6">
        <v>4.9800000000000004E-2</v>
      </c>
      <c r="K212" s="6">
        <v>5.7699999999999994E-2</v>
      </c>
      <c r="L212" s="6">
        <v>6.2800000000000009E-2</v>
      </c>
      <c r="M212" s="6">
        <v>8.9600000000000013E-2</v>
      </c>
      <c r="N212" s="6">
        <v>8.6400000000000005E-2</v>
      </c>
      <c r="O212" s="6">
        <v>7.6200000000000004E-2</v>
      </c>
      <c r="P212" s="6">
        <v>8.48E-2</v>
      </c>
      <c r="Q212" s="6">
        <v>9.4600000000000004E-2</v>
      </c>
      <c r="R212" s="6">
        <v>0.125</v>
      </c>
      <c r="S212" s="6">
        <v>0.121</v>
      </c>
      <c r="T212" s="6">
        <v>9.7299999999999998E-2</v>
      </c>
      <c r="U212" s="6">
        <v>0.11310000000000001</v>
      </c>
      <c r="V212" s="6">
        <v>0.1313</v>
      </c>
      <c r="W212" s="6">
        <v>0.111</v>
      </c>
      <c r="X212" s="6">
        <v>0.12820000000000001</v>
      </c>
      <c r="Y212" s="6">
        <v>9.69E-2</v>
      </c>
      <c r="Z212" s="6">
        <v>2.6000000000000002E-2</v>
      </c>
    </row>
    <row r="213" spans="3:26" ht="15.5" x14ac:dyDescent="0.35">
      <c r="C213" t="s">
        <v>248</v>
      </c>
      <c r="I213" s="6">
        <v>4.3200000000000002E-2</v>
      </c>
      <c r="J213" s="6">
        <v>5.5599999999999997E-2</v>
      </c>
      <c r="K213" s="6">
        <v>6.4600000000000005E-2</v>
      </c>
      <c r="L213" s="6">
        <v>7.0999999999999994E-2</v>
      </c>
      <c r="M213" s="6">
        <v>0.10460000000000001</v>
      </c>
      <c r="N213" s="6">
        <v>0.1013</v>
      </c>
      <c r="O213" s="6">
        <v>8.929999999999999E-2</v>
      </c>
      <c r="P213" s="6">
        <v>0.1033</v>
      </c>
      <c r="Q213" s="6">
        <v>0.1177</v>
      </c>
      <c r="R213" s="6">
        <v>0.154</v>
      </c>
      <c r="S213" s="6">
        <v>0.17280000000000001</v>
      </c>
      <c r="T213" s="6">
        <v>0.15759999999999999</v>
      </c>
      <c r="U213" s="6">
        <v>0.1772</v>
      </c>
      <c r="V213" s="6">
        <v>0.20660000000000001</v>
      </c>
      <c r="W213" s="6">
        <v>0.2029</v>
      </c>
      <c r="X213" s="6">
        <v>0.24609999999999999</v>
      </c>
      <c r="Y213" s="6">
        <v>0.23019999999999999</v>
      </c>
      <c r="Z213" s="6">
        <v>6.2100000000000002E-2</v>
      </c>
    </row>
    <row r="214" spans="3:26" ht="15.5" x14ac:dyDescent="0.35">
      <c r="C214" t="s">
        <v>249</v>
      </c>
      <c r="I214" s="6">
        <v>3.6600000000000001E-2</v>
      </c>
      <c r="J214" s="6">
        <v>5.3699999999999998E-2</v>
      </c>
      <c r="K214" s="6">
        <v>6.5799999999999997E-2</v>
      </c>
      <c r="L214" s="6">
        <v>8.2799999999999999E-2</v>
      </c>
      <c r="M214" s="6">
        <v>0.126</v>
      </c>
      <c r="N214" s="6">
        <v>0.1235</v>
      </c>
      <c r="O214" s="6">
        <v>0.13339999999999999</v>
      </c>
      <c r="P214" s="6">
        <v>0.13730000000000001</v>
      </c>
      <c r="Q214" s="6">
        <v>0.1517</v>
      </c>
      <c r="R214" s="6">
        <v>0.25280000000000002</v>
      </c>
      <c r="S214" s="6">
        <v>0.25929999999999997</v>
      </c>
      <c r="T214" s="6">
        <v>0.24379999999999999</v>
      </c>
      <c r="U214" s="6">
        <v>0.27129999999999999</v>
      </c>
      <c r="V214" s="6">
        <v>0.29309999999999997</v>
      </c>
      <c r="W214" s="6">
        <v>0.28420000000000001</v>
      </c>
      <c r="X214" s="6">
        <v>0.31469999999999998</v>
      </c>
      <c r="Y214" s="6">
        <v>0.26669999999999999</v>
      </c>
      <c r="Z214" s="6">
        <v>0.2041</v>
      </c>
    </row>
    <row r="215" spans="3:26" ht="15.5" x14ac:dyDescent="0.35">
      <c r="C215" t="s">
        <v>250</v>
      </c>
      <c r="I215" s="6">
        <v>27.03</v>
      </c>
      <c r="J215" s="6">
        <v>35.840000000000003</v>
      </c>
      <c r="K215" s="6">
        <v>38.880000000000003</v>
      </c>
      <c r="L215" s="6">
        <v>46.98</v>
      </c>
      <c r="M215" s="6">
        <v>50.45</v>
      </c>
      <c r="N215" s="6">
        <v>36.700000000000003</v>
      </c>
      <c r="O215" s="6">
        <v>44.02</v>
      </c>
      <c r="P215" s="6">
        <v>34.54</v>
      </c>
      <c r="Q215" s="6">
        <v>32.659999999999997</v>
      </c>
      <c r="R215" s="6">
        <v>38.840000000000003</v>
      </c>
      <c r="S215" s="6">
        <v>14.92</v>
      </c>
      <c r="T215" s="6">
        <v>13.37</v>
      </c>
      <c r="U215" s="6">
        <v>15.47</v>
      </c>
      <c r="V215" s="6">
        <v>11.99</v>
      </c>
      <c r="W215" s="6">
        <v>7.35</v>
      </c>
      <c r="X215" s="6">
        <v>7.01</v>
      </c>
      <c r="Y215" s="6">
        <v>6.71</v>
      </c>
      <c r="Z215" s="6">
        <v>4.8</v>
      </c>
    </row>
    <row r="216" spans="3:26" ht="15.5" x14ac:dyDescent="0.35">
      <c r="C216" t="s">
        <v>69</v>
      </c>
      <c r="I216" s="6">
        <v>0.52</v>
      </c>
      <c r="J216" s="6">
        <v>0.64</v>
      </c>
      <c r="K216" s="6">
        <v>0.78</v>
      </c>
      <c r="L216" s="6">
        <v>0.91</v>
      </c>
      <c r="M216" s="6">
        <v>1.02</v>
      </c>
      <c r="N216" s="6">
        <v>0.95</v>
      </c>
      <c r="O216" s="6">
        <v>0.91</v>
      </c>
      <c r="P216" s="6">
        <v>0.85</v>
      </c>
      <c r="Q216" s="6">
        <v>0.76</v>
      </c>
      <c r="R216" s="6">
        <v>0.72</v>
      </c>
      <c r="S216" s="6">
        <v>1.02</v>
      </c>
      <c r="T216" s="6">
        <v>1.42</v>
      </c>
      <c r="U216" s="6">
        <v>1.24</v>
      </c>
      <c r="V216" s="6">
        <v>1.4</v>
      </c>
      <c r="W216" s="6">
        <v>1.51</v>
      </c>
      <c r="X216" s="6">
        <v>1.08</v>
      </c>
      <c r="Y216" s="6">
        <v>0.8</v>
      </c>
      <c r="Z216" s="6">
        <v>1.1299999999999999</v>
      </c>
    </row>
    <row r="217" spans="3:26" ht="15.5" x14ac:dyDescent="0.35">
      <c r="C217" t="s">
        <v>66</v>
      </c>
      <c r="I217" s="6">
        <v>351.54</v>
      </c>
      <c r="J217" s="6">
        <v>331.74</v>
      </c>
      <c r="K217" s="6">
        <v>318.91000000000003</v>
      </c>
      <c r="L217" s="6">
        <v>309.37</v>
      </c>
      <c r="M217" s="6">
        <v>1428.56</v>
      </c>
      <c r="N217" s="5">
        <v>1321</v>
      </c>
      <c r="O217" s="6">
        <v>1181.6300000000001</v>
      </c>
      <c r="P217" s="6">
        <v>1002.31</v>
      </c>
      <c r="Q217" s="6">
        <v>916.34</v>
      </c>
      <c r="R217" s="6">
        <v>816.2</v>
      </c>
      <c r="S217" s="6">
        <v>390.47</v>
      </c>
      <c r="T217" s="6">
        <v>363.5</v>
      </c>
      <c r="U217" s="6">
        <v>313.73</v>
      </c>
      <c r="V217" s="6">
        <v>249.14</v>
      </c>
      <c r="W217" s="6">
        <v>186.02</v>
      </c>
      <c r="X217" s="6">
        <v>190.55</v>
      </c>
      <c r="Y217" s="6">
        <v>124.37</v>
      </c>
      <c r="Z217" s="6">
        <v>105.58</v>
      </c>
    </row>
    <row r="218" spans="3:26" ht="15.5" x14ac:dyDescent="0.35">
      <c r="C218" t="s">
        <v>251</v>
      </c>
      <c r="I218" s="6">
        <v>0.52</v>
      </c>
      <c r="J218" s="6">
        <v>0.64</v>
      </c>
      <c r="K218" s="6">
        <v>0.78</v>
      </c>
      <c r="L218" s="6">
        <v>0.91</v>
      </c>
      <c r="M218" s="6">
        <v>1.02</v>
      </c>
      <c r="N218" s="6">
        <v>0.95</v>
      </c>
      <c r="O218" s="6">
        <v>0.91</v>
      </c>
      <c r="P218" s="6">
        <v>0.85</v>
      </c>
      <c r="Q218" s="6">
        <v>0.76</v>
      </c>
      <c r="R218" s="6">
        <v>0.72</v>
      </c>
      <c r="S218" s="6">
        <v>1.02</v>
      </c>
      <c r="T218" s="6">
        <v>1.42</v>
      </c>
      <c r="U218" s="6">
        <v>1.25</v>
      </c>
      <c r="V218" s="6">
        <v>1.42</v>
      </c>
      <c r="W218" s="6">
        <v>1.52</v>
      </c>
      <c r="X218" s="6">
        <v>1.1000000000000001</v>
      </c>
      <c r="Y218" s="6">
        <v>0.82</v>
      </c>
      <c r="Z218" s="6">
        <v>1.1599999999999999</v>
      </c>
    </row>
    <row r="219" spans="3:26" ht="15.5" x14ac:dyDescent="0.35">
      <c r="C219" t="s">
        <v>252</v>
      </c>
      <c r="I219" s="6">
        <v>351.53</v>
      </c>
      <c r="J219" s="6">
        <v>331.72</v>
      </c>
      <c r="K219" s="6">
        <v>318.87</v>
      </c>
      <c r="L219" s="6">
        <v>309.3</v>
      </c>
      <c r="M219" s="6">
        <v>1427.82</v>
      </c>
      <c r="N219" s="6">
        <v>1320.13</v>
      </c>
      <c r="O219" s="6">
        <v>1180.32</v>
      </c>
      <c r="P219" s="6">
        <v>1000.57</v>
      </c>
      <c r="Q219" s="6">
        <v>916.34</v>
      </c>
      <c r="R219" s="6">
        <v>816.2</v>
      </c>
      <c r="S219" s="6">
        <v>390.47</v>
      </c>
      <c r="T219" s="6">
        <v>363.5</v>
      </c>
      <c r="U219" s="6">
        <v>311.92</v>
      </c>
      <c r="V219" s="6">
        <v>247.25</v>
      </c>
      <c r="W219" s="6">
        <v>184.05</v>
      </c>
      <c r="X219" s="6">
        <v>187.98</v>
      </c>
      <c r="Y219" s="6">
        <v>121.69</v>
      </c>
      <c r="Z219" s="6">
        <v>102.8</v>
      </c>
    </row>
    <row r="220" spans="3:26" ht="15.5" x14ac:dyDescent="0.35">
      <c r="C220" t="s">
        <v>253</v>
      </c>
      <c r="I220" s="5">
        <v>4000000000</v>
      </c>
      <c r="J220" s="5">
        <v>10000000000</v>
      </c>
      <c r="K220" s="5">
        <v>5000000000</v>
      </c>
      <c r="L220" s="5">
        <v>13000000000</v>
      </c>
      <c r="M220" s="5">
        <v>30000000000</v>
      </c>
      <c r="N220" s="5">
        <v>15000000000</v>
      </c>
      <c r="O220" s="5">
        <v>20000000000</v>
      </c>
      <c r="P220" s="5">
        <v>29000000000</v>
      </c>
      <c r="Q220" s="5">
        <v>29000000000</v>
      </c>
      <c r="R220" s="5">
        <v>20000000000</v>
      </c>
      <c r="S220" s="5">
        <v>31000000000</v>
      </c>
      <c r="T220" s="5">
        <v>80000000000</v>
      </c>
      <c r="U220" s="5">
        <v>63000000000</v>
      </c>
      <c r="V220" s="5">
        <v>47000000000</v>
      </c>
      <c r="W220" s="5">
        <v>49000000000</v>
      </c>
      <c r="X220" s="5">
        <v>46000000000</v>
      </c>
      <c r="Y220" s="5">
        <v>44000000000</v>
      </c>
      <c r="Z220" s="5">
        <v>33000000000</v>
      </c>
    </row>
    <row r="221" spans="3:26" ht="15.5" x14ac:dyDescent="0.35">
      <c r="C221" t="s">
        <v>254</v>
      </c>
      <c r="L221" s="5">
        <v>0</v>
      </c>
      <c r="M221" s="5">
        <v>2000000000</v>
      </c>
      <c r="N221" s="5">
        <v>3000000000</v>
      </c>
      <c r="O221" s="5">
        <v>8000000000</v>
      </c>
      <c r="P221" s="5">
        <v>10000000000</v>
      </c>
      <c r="Q221" s="5">
        <v>16000000000</v>
      </c>
      <c r="R221" s="5">
        <v>21000000000</v>
      </c>
      <c r="S221" s="5">
        <v>0</v>
      </c>
      <c r="T221" s="5">
        <v>0</v>
      </c>
      <c r="U221" s="5">
        <v>0</v>
      </c>
      <c r="V221" s="5">
        <v>1000000000</v>
      </c>
      <c r="W221" s="5">
        <v>4000000000</v>
      </c>
      <c r="X221" s="5">
        <v>7000000000</v>
      </c>
      <c r="Y221" s="5">
        <v>9000000000</v>
      </c>
      <c r="Z221" s="5">
        <v>11000000000</v>
      </c>
    </row>
    <row r="222" spans="3:26" ht="15.5" x14ac:dyDescent="0.35">
      <c r="C222" t="s">
        <v>26</v>
      </c>
      <c r="I222" s="5">
        <v>4000000000</v>
      </c>
      <c r="J222" s="5">
        <v>10000000000</v>
      </c>
      <c r="K222" s="5">
        <v>5000000000</v>
      </c>
      <c r="L222" s="5">
        <v>13000000000</v>
      </c>
      <c r="M222" s="5">
        <v>32000000000</v>
      </c>
      <c r="N222" s="5">
        <v>18000000000</v>
      </c>
      <c r="O222" s="5">
        <v>28000000000</v>
      </c>
      <c r="P222" s="5">
        <v>40000000000</v>
      </c>
      <c r="Q222" s="5">
        <v>46000000000</v>
      </c>
      <c r="R222" s="5">
        <v>41000000000</v>
      </c>
      <c r="S222" s="5">
        <v>32000000000</v>
      </c>
      <c r="T222" s="5">
        <v>80000000000</v>
      </c>
      <c r="U222" s="5">
        <v>63000000000</v>
      </c>
      <c r="V222" s="5">
        <v>48000000000</v>
      </c>
      <c r="W222" s="5">
        <v>53000000000</v>
      </c>
      <c r="X222" s="5">
        <v>53000000000</v>
      </c>
      <c r="Y222" s="5">
        <v>52000000000</v>
      </c>
      <c r="Z222" s="5">
        <v>45000000000</v>
      </c>
    </row>
    <row r="223" spans="3:26" ht="15.5" x14ac:dyDescent="0.35">
      <c r="C223" t="s">
        <v>23</v>
      </c>
      <c r="I223" s="5">
        <v>-76000000000</v>
      </c>
      <c r="J223" s="5">
        <v>-80000000000</v>
      </c>
      <c r="K223" s="5">
        <v>-122000000000</v>
      </c>
      <c r="L223" s="5">
        <v>-379000000000</v>
      </c>
      <c r="M223" s="5">
        <v>-328000000000</v>
      </c>
      <c r="N223" s="5">
        <v>-330000000000</v>
      </c>
      <c r="O223" s="5">
        <v>-134000000000</v>
      </c>
      <c r="P223" s="5">
        <v>-74000000000</v>
      </c>
      <c r="Q223" s="5">
        <v>-66000000000</v>
      </c>
      <c r="R223" s="5">
        <v>-54000000000</v>
      </c>
      <c r="S223" s="5">
        <v>-18000000000</v>
      </c>
      <c r="T223" s="5">
        <v>67000000000</v>
      </c>
      <c r="U223" s="5">
        <v>53000000000</v>
      </c>
      <c r="V223" s="5">
        <v>42000000000</v>
      </c>
      <c r="W223" s="5">
        <v>46000000000</v>
      </c>
      <c r="X223" s="5">
        <v>51000000000</v>
      </c>
      <c r="Y223" s="5">
        <v>50000000000</v>
      </c>
      <c r="Z223" s="5">
        <v>40000000000</v>
      </c>
    </row>
    <row r="224" spans="3:26" ht="15.5" x14ac:dyDescent="0.35">
      <c r="C224" t="s">
        <v>255</v>
      </c>
      <c r="I224" s="5">
        <v>747000000000</v>
      </c>
      <c r="J224" s="5">
        <v>704000000000</v>
      </c>
      <c r="K224" s="5">
        <v>665000000000</v>
      </c>
      <c r="L224" s="5">
        <v>613000000000</v>
      </c>
      <c r="M224" s="5">
        <v>561000000000</v>
      </c>
      <c r="N224" s="5">
        <v>484000000000</v>
      </c>
      <c r="O224" s="5">
        <v>416000000000</v>
      </c>
      <c r="P224" s="5">
        <v>370000000000</v>
      </c>
      <c r="Q224" s="5">
        <v>322000000000</v>
      </c>
      <c r="R224" s="5">
        <v>269000000000</v>
      </c>
      <c r="S224" s="5">
        <v>204000000000</v>
      </c>
      <c r="T224" s="5">
        <v>169000000000</v>
      </c>
      <c r="U224" s="5">
        <v>131000000000</v>
      </c>
      <c r="V224" s="5">
        <v>106000000000</v>
      </c>
      <c r="W224" s="5">
        <v>74000000000</v>
      </c>
      <c r="X224" s="5">
        <v>53000000000</v>
      </c>
      <c r="Y224" s="5">
        <v>26000000000</v>
      </c>
      <c r="Z224" s="5">
        <v>75000000000</v>
      </c>
    </row>
    <row r="225" spans="3:26" ht="15.5" x14ac:dyDescent="0.35">
      <c r="C225" t="s">
        <v>256</v>
      </c>
      <c r="I225" s="5">
        <v>102000000000</v>
      </c>
      <c r="J225" s="5">
        <v>54000000000</v>
      </c>
      <c r="K225" s="5">
        <v>92000000000</v>
      </c>
      <c r="L225" s="5">
        <v>96000000000</v>
      </c>
      <c r="M225" s="5">
        <v>46000000000</v>
      </c>
      <c r="N225" s="5">
        <v>232000000000</v>
      </c>
      <c r="O225" s="5">
        <v>116000000000</v>
      </c>
      <c r="P225" s="5">
        <v>61000000000</v>
      </c>
      <c r="Q225" s="5">
        <v>52000000000</v>
      </c>
      <c r="R225" s="5">
        <v>84000000000</v>
      </c>
      <c r="S225" s="5">
        <v>101000000000</v>
      </c>
      <c r="T225" s="5">
        <v>5000000000</v>
      </c>
      <c r="U225" s="5">
        <v>23000000000</v>
      </c>
      <c r="V225" s="5">
        <v>29000000000</v>
      </c>
      <c r="W225" s="5">
        <v>14000000000</v>
      </c>
      <c r="X225" s="5">
        <v>14000000000</v>
      </c>
      <c r="Y225" s="5">
        <v>-6000000000</v>
      </c>
      <c r="Z225" s="5">
        <v>-57000000000</v>
      </c>
    </row>
    <row r="226" spans="3:26" ht="15.5" x14ac:dyDescent="0.35">
      <c r="C226" t="s">
        <v>257</v>
      </c>
      <c r="I226" s="5">
        <v>-19000000000</v>
      </c>
      <c r="J226" s="5">
        <v>-16000000000</v>
      </c>
      <c r="K226" s="5">
        <v>-17000000000</v>
      </c>
      <c r="L226" s="5">
        <v>-9000000000</v>
      </c>
      <c r="M226" s="5">
        <v>-13000000000</v>
      </c>
      <c r="N226" s="5">
        <v>-11000000000</v>
      </c>
      <c r="O226" s="5">
        <v>-30000000000</v>
      </c>
      <c r="P226" s="5">
        <v>-40000000000</v>
      </c>
      <c r="Q226" s="5">
        <v>-32000000000</v>
      </c>
      <c r="R226" s="5">
        <v>-42000000000</v>
      </c>
      <c r="S226" s="5">
        <v>-10000000000</v>
      </c>
      <c r="T226" s="5">
        <v>-13000000000</v>
      </c>
      <c r="U226" s="5">
        <v>-30000000000</v>
      </c>
      <c r="V226" s="5">
        <v>-19000000000</v>
      </c>
      <c r="W226" s="5">
        <v>-5000000000</v>
      </c>
      <c r="X226" s="5">
        <v>-13000000000</v>
      </c>
      <c r="Y226" s="5">
        <v>-3000000000</v>
      </c>
      <c r="Z226" s="5">
        <v>-2000000000</v>
      </c>
    </row>
    <row r="227" spans="3:26" ht="15.5" x14ac:dyDescent="0.35">
      <c r="C227" t="s">
        <v>15</v>
      </c>
      <c r="I227" s="5">
        <v>83000000000</v>
      </c>
      <c r="J227" s="5">
        <v>38000000000</v>
      </c>
      <c r="K227" s="5">
        <v>75000000000</v>
      </c>
      <c r="L227" s="5">
        <v>87000000000</v>
      </c>
      <c r="M227" s="5">
        <v>34000000000</v>
      </c>
      <c r="N227" s="5">
        <v>221000000000</v>
      </c>
      <c r="O227" s="5">
        <v>85000000000</v>
      </c>
      <c r="P227" s="5">
        <v>21000000000</v>
      </c>
      <c r="Q227" s="5">
        <v>20000000000</v>
      </c>
      <c r="R227" s="5">
        <v>43000000000</v>
      </c>
      <c r="S227" s="5">
        <v>90000000000</v>
      </c>
      <c r="T227" s="5">
        <v>-8000000000</v>
      </c>
      <c r="U227" s="5">
        <v>-6000000000</v>
      </c>
      <c r="V227" s="5">
        <v>10000000000</v>
      </c>
      <c r="W227" s="5">
        <v>9000000000</v>
      </c>
      <c r="X227" s="5">
        <v>1000000000</v>
      </c>
      <c r="Y227" s="5">
        <v>-9000000000</v>
      </c>
      <c r="Z227" s="5">
        <v>-59000000000</v>
      </c>
    </row>
    <row r="228" spans="3:26" ht="15.5" x14ac:dyDescent="0.35">
      <c r="C228" t="s">
        <v>17</v>
      </c>
      <c r="I228" s="6">
        <v>23.79</v>
      </c>
      <c r="J228" s="6">
        <v>10.74</v>
      </c>
      <c r="K228" s="6">
        <v>21.51</v>
      </c>
      <c r="L228" s="6">
        <v>24.89</v>
      </c>
      <c r="M228" s="5">
        <v>48</v>
      </c>
      <c r="N228" s="6">
        <v>315.72000000000003</v>
      </c>
      <c r="O228" s="6">
        <v>122.34</v>
      </c>
      <c r="P228" s="5">
        <v>30</v>
      </c>
      <c r="Q228" s="6">
        <v>28.34</v>
      </c>
      <c r="R228" s="6">
        <v>61.16</v>
      </c>
      <c r="S228" s="6">
        <v>129.46</v>
      </c>
      <c r="T228" s="6">
        <v>-11.45</v>
      </c>
      <c r="U228" s="6">
        <v>-9.07</v>
      </c>
      <c r="V228" s="6">
        <v>13.89</v>
      </c>
      <c r="W228" s="6">
        <v>12.98</v>
      </c>
      <c r="X228" s="6">
        <v>1.55</v>
      </c>
      <c r="Y228" s="6">
        <v>-16.21</v>
      </c>
      <c r="Z228" s="6">
        <v>-105.16</v>
      </c>
    </row>
  </sheetData>
  <pageMargins left="0.7" right="0.7" top="0.75" bottom="0.75" header="0.3" footer="0.3"/>
  <ignoredErrors>
    <ignoredError sqref="A1:Z22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715</v>
      </c>
      <c r="D2" s="2" vm="132">
        <f ca="1">IFERROR(_xlfn.STOCKHISTORY("XIDX:" &amp; $C$1, D3, , 0, 0, 1), "Libur")</f>
        <v>740</v>
      </c>
      <c r="E2" s="2" vm="133">
        <f ca="1">IFERROR(_xlfn.STOCKHISTORY("XIDX:" &amp; $C$1, E3, , 0, 0, 1), "Libur")</f>
        <v>520</v>
      </c>
      <c r="H2" s="2" vm="133">
        <f ca="1">IFERROR(INDEX(D2:G2,COUNT(D2:G2)),"")</f>
        <v>520</v>
      </c>
      <c r="I2" s="2" vm="134">
        <f t="shared" ref="I2:Z2" ca="1" si="0">IFERROR(_xlfn.STOCKHISTORY("XIDX:" &amp; $C$1, I1, , 0, 0, 1), "Libur")</f>
        <v>498</v>
      </c>
      <c r="J2" s="2" vm="135">
        <f t="shared" ca="1" si="0"/>
        <v>432</v>
      </c>
      <c r="K2" s="2" vm="136">
        <f t="shared" ca="1" si="0"/>
        <v>388</v>
      </c>
      <c r="L2" s="2" vm="137">
        <f t="shared" ca="1" si="0"/>
        <v>312</v>
      </c>
      <c r="M2" s="2" vm="138">
        <f t="shared" ca="1" si="0"/>
        <v>276</v>
      </c>
      <c r="N2" s="2" vm="18">
        <f t="shared" ca="1" si="0"/>
        <v>352</v>
      </c>
      <c r="O2" s="2" vm="139">
        <f t="shared" ca="1" si="0"/>
        <v>306</v>
      </c>
      <c r="P2" s="2" vm="140">
        <f t="shared" ca="1" si="0"/>
        <v>344</v>
      </c>
      <c r="Q2" s="2" vm="141">
        <f t="shared" ca="1" si="0"/>
        <v>372</v>
      </c>
      <c r="R2" s="2" vm="32">
        <f t="shared" ca="1" si="0"/>
        <v>420</v>
      </c>
      <c r="S2" s="2" vm="142">
        <f t="shared" ca="1" si="0"/>
        <v>247</v>
      </c>
      <c r="T2" s="2" vm="143">
        <f t="shared" ca="1" si="0"/>
        <v>685</v>
      </c>
      <c r="U2" s="2" vm="144">
        <f t="shared" ca="1" si="0"/>
        <v>330</v>
      </c>
      <c r="V2" s="2" vm="145">
        <f t="shared" ca="1" si="0"/>
        <v>173</v>
      </c>
      <c r="W2" s="2" vm="146">
        <f t="shared" ca="1" si="0"/>
        <v>230</v>
      </c>
      <c r="X2" s="2" vm="147">
        <f t="shared" ca="1" si="0"/>
        <v>325</v>
      </c>
      <c r="Y2" s="2" vm="36">
        <f t="shared" ca="1" si="0"/>
        <v>350</v>
      </c>
      <c r="Z2" s="2" vm="148">
        <f t="shared" ca="1" si="0"/>
        <v>117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3969510000000</v>
      </c>
      <c r="E4" s="2">
        <f>IFERROR(INDEX(E51:E500,MATCH($C$4,$C$51:$C$500,0)),"")</f>
        <v>3616611000000</v>
      </c>
      <c r="H4" s="2">
        <f>IFERROR(SUM(D4:G4)*(4/MAX(1,COUNT(D4:G4))),"")</f>
        <v>15172242000000</v>
      </c>
      <c r="I4" s="2">
        <f t="shared" ref="I4:Z4" si="1">IFERROR(INDEX(I51:I500,MATCH($C$4,$C$51:$C$500,0)),"")</f>
        <v>14498139000000</v>
      </c>
      <c r="J4" s="2">
        <f t="shared" si="1"/>
        <v>13393013000000</v>
      </c>
      <c r="K4" s="2">
        <f t="shared" si="1"/>
        <v>12564391000000</v>
      </c>
      <c r="L4" s="2">
        <f t="shared" si="1"/>
        <v>12305690000000</v>
      </c>
      <c r="M4" s="2">
        <f t="shared" si="1"/>
        <v>8136563000000</v>
      </c>
      <c r="N4" s="2">
        <f t="shared" si="1"/>
        <v>7726945000000</v>
      </c>
      <c r="O4" s="2">
        <f t="shared" si="1"/>
        <v>8385122000000</v>
      </c>
      <c r="P4" s="2">
        <f t="shared" si="1"/>
        <v>6624774000000</v>
      </c>
      <c r="Q4" s="2">
        <f t="shared" si="1"/>
        <v>4978986000000</v>
      </c>
      <c r="R4" s="2">
        <f t="shared" si="1"/>
        <v>3620570000000</v>
      </c>
      <c r="S4" s="2">
        <f t="shared" si="1"/>
        <v>3775323000000</v>
      </c>
      <c r="T4" s="2">
        <f t="shared" si="1"/>
        <v>4221172000000</v>
      </c>
      <c r="U4" s="2">
        <f t="shared" si="1"/>
        <v>4111973000000</v>
      </c>
      <c r="V4" s="2">
        <f t="shared" si="1"/>
        <v>4777083000000</v>
      </c>
      <c r="W4" s="2">
        <f t="shared" si="1"/>
        <v>4716771000000</v>
      </c>
      <c r="X4" s="2">
        <f t="shared" si="1"/>
        <v>4210786000000</v>
      </c>
      <c r="Y4" s="2">
        <f t="shared" si="1"/>
        <v>3662331000000</v>
      </c>
      <c r="Z4" s="2">
        <f t="shared" si="1"/>
        <v>2543913000000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245151000000</v>
      </c>
      <c r="E5" s="2">
        <f>IFERROR(INDEX(E51:E500,MATCH($C$5,$C$51:$C$500,0)),"")</f>
        <v>189555000000</v>
      </c>
      <c r="H5" s="2">
        <f>IFERROR(SUM(D5:G5)*(4/MAX(1,COUNT(D5:G5))),"")</f>
        <v>869412000000</v>
      </c>
      <c r="I5" s="2">
        <f t="shared" ref="I5:Z5" si="2">IFERROR(INDEX(I51:I500,MATCH($C$5,$C$51:$C$500,0)),"")</f>
        <v>696126000000</v>
      </c>
      <c r="J5" s="2">
        <f t="shared" si="2"/>
        <v>688622000000</v>
      </c>
      <c r="K5" s="2">
        <f t="shared" si="2"/>
        <v>487887000000</v>
      </c>
      <c r="L5" s="2">
        <f t="shared" si="2"/>
        <v>393474000000</v>
      </c>
      <c r="M5" s="2">
        <f t="shared" si="2"/>
        <v>111812000000</v>
      </c>
      <c r="N5" s="2">
        <f t="shared" si="2"/>
        <v>253045000000</v>
      </c>
      <c r="O5" s="2">
        <f t="shared" si="2"/>
        <v>345622000000</v>
      </c>
      <c r="P5" s="2">
        <f t="shared" si="2"/>
        <v>288073000000</v>
      </c>
      <c r="Q5" s="2">
        <f t="shared" si="2"/>
        <v>234865000000</v>
      </c>
      <c r="R5" s="2">
        <f t="shared" si="2"/>
        <v>313643000000</v>
      </c>
      <c r="S5" s="2">
        <f t="shared" si="2"/>
        <v>371360000000</v>
      </c>
      <c r="T5" s="2">
        <f t="shared" si="2"/>
        <v>412428000000</v>
      </c>
      <c r="U5" s="2">
        <f t="shared" si="2"/>
        <v>238060000000</v>
      </c>
      <c r="V5" s="2">
        <f t="shared" si="2"/>
        <v>127920000000</v>
      </c>
      <c r="W5" s="2">
        <f t="shared" si="2"/>
        <v>-42775000000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5425618000000</v>
      </c>
      <c r="E6" s="2">
        <f>IFERROR(INDEX(E51:E500,MATCH($C$6,$C$51:$C$500,0)),"")</f>
        <v>5503717000000</v>
      </c>
      <c r="H6" s="2">
        <f>IFERROR(INDEX(D6:G6,COUNT(D6:G6)),"")</f>
        <v>5503717000000</v>
      </c>
      <c r="I6" s="2">
        <f t="shared" ref="I6:Z6" si="3">IFERROR(INDEX(I51:I500,MATCH($C$6,$C$51:$C$500,0)),"")</f>
        <v>5314162000000</v>
      </c>
      <c r="J6" s="2">
        <f t="shared" si="3"/>
        <v>4903474000000</v>
      </c>
      <c r="K6" s="2">
        <f t="shared" si="3"/>
        <v>4416068000000</v>
      </c>
      <c r="L6" s="2">
        <f t="shared" si="3"/>
        <v>4117211000000</v>
      </c>
      <c r="M6" s="2">
        <f t="shared" si="3"/>
        <v>3778134000000</v>
      </c>
      <c r="N6" s="2">
        <f t="shared" si="3"/>
        <v>3740946000000</v>
      </c>
      <c r="O6" s="2">
        <f t="shared" si="3"/>
        <v>3576698000000</v>
      </c>
      <c r="P6" s="2">
        <f t="shared" si="3"/>
        <v>3300200000000</v>
      </c>
      <c r="Q6" s="2">
        <f t="shared" si="3"/>
        <v>3051920000000</v>
      </c>
      <c r="R6" s="2">
        <f t="shared" si="3"/>
        <v>2877743000000</v>
      </c>
      <c r="S6" s="2">
        <f t="shared" si="3"/>
        <v>2635186000000</v>
      </c>
      <c r="T6" s="2">
        <f t="shared" si="3"/>
        <v>2582996000000</v>
      </c>
      <c r="U6" s="2">
        <f t="shared" si="3"/>
        <v>2285114000000</v>
      </c>
      <c r="V6" s="2">
        <f t="shared" si="3"/>
        <v>2042245000000</v>
      </c>
      <c r="W6" s="2">
        <f t="shared" si="3"/>
        <v>2022720000000</v>
      </c>
      <c r="X6" s="2">
        <f t="shared" si="3"/>
        <v>1950158000000</v>
      </c>
      <c r="Y6" s="2">
        <f t="shared" si="3"/>
        <v>1924253000000</v>
      </c>
      <c r="Z6" s="2">
        <f t="shared" si="3"/>
        <v>1632092000000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7.3</v>
      </c>
      <c r="E7" s="3">
        <f>IFERROR(INDEX(E51:E500,MATCH($C$7,$C$51:$C$500,0))/1000000000,"")</f>
        <v>7.3</v>
      </c>
      <c r="H7" s="3">
        <f>IFERROR(INDEX(D7:G7,COUNT(D7:G7)),"")</f>
        <v>7.3</v>
      </c>
      <c r="I7" s="3">
        <f t="shared" ref="I7:Z7" si="4">IFERROR(INDEX(I51:I500,MATCH($C$7,$C$51:$C$500,0))/1000000000,"")</f>
        <v>7.3</v>
      </c>
      <c r="J7" s="3">
        <f t="shared" si="4"/>
        <v>7.3</v>
      </c>
      <c r="K7" s="3">
        <f t="shared" si="4"/>
        <v>7.3</v>
      </c>
      <c r="L7" s="3">
        <f t="shared" si="4"/>
        <v>7.3</v>
      </c>
      <c r="M7" s="3">
        <f t="shared" si="4"/>
        <v>7.3</v>
      </c>
      <c r="N7" s="3">
        <f t="shared" si="4"/>
        <v>7.3</v>
      </c>
      <c r="O7" s="3">
        <f t="shared" si="4"/>
        <v>7.3</v>
      </c>
      <c r="P7" s="3">
        <f t="shared" si="4"/>
        <v>7.3</v>
      </c>
      <c r="Q7" s="3">
        <f t="shared" si="4"/>
        <v>7.3</v>
      </c>
      <c r="R7" s="3">
        <f t="shared" si="4"/>
        <v>7.3</v>
      </c>
      <c r="S7" s="3">
        <f t="shared" si="4"/>
        <v>7.3</v>
      </c>
      <c r="T7" s="3">
        <f t="shared" si="4"/>
        <v>7.3</v>
      </c>
      <c r="U7" s="3">
        <f t="shared" si="4"/>
        <v>7.3</v>
      </c>
      <c r="V7" s="3">
        <f t="shared" si="4"/>
        <v>7.3</v>
      </c>
      <c r="W7" s="3">
        <f t="shared" si="4"/>
        <v>7.3</v>
      </c>
      <c r="X7" s="3">
        <f t="shared" si="4"/>
        <v>7.3</v>
      </c>
      <c r="Y7" s="3">
        <f t="shared" si="4"/>
        <v>7.3</v>
      </c>
      <c r="Z7" s="3">
        <f t="shared" si="4"/>
        <v>7.3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-397000000000</v>
      </c>
      <c r="E8" s="2">
        <f>IFERROR(INDEX(E51:E500,MATCH("Free cash flow (Quarter)",$C$51:$C$500,0)),"")</f>
        <v>796000000000</v>
      </c>
      <c r="H8" s="2">
        <f>IFERROR(INDEX(D8:G8,COUNT(D8:G8)),"")</f>
        <v>796000000000</v>
      </c>
      <c r="I8" s="2">
        <f t="shared" ref="I8:Z8" si="5">IFERROR(INDEX(I51:I500,MATCH($C$8,$C$51:$C$500,0)),"")</f>
        <v>1242000000000</v>
      </c>
      <c r="J8" s="2">
        <f t="shared" si="5"/>
        <v>1372000000000</v>
      </c>
      <c r="K8" s="2">
        <f t="shared" si="5"/>
        <v>913000000000</v>
      </c>
      <c r="L8" s="2">
        <f t="shared" si="5"/>
        <v>1089000000000</v>
      </c>
      <c r="M8" s="2">
        <f t="shared" si="5"/>
        <v>683000000000</v>
      </c>
      <c r="N8" s="2">
        <f t="shared" si="5"/>
        <v>525000000000</v>
      </c>
      <c r="O8" s="2">
        <f t="shared" si="5"/>
        <v>544000000000</v>
      </c>
      <c r="P8" s="2">
        <f t="shared" si="5"/>
        <v>294000000000</v>
      </c>
      <c r="Q8" s="2">
        <f t="shared" si="5"/>
        <v>350000000000</v>
      </c>
      <c r="R8" s="2">
        <f t="shared" si="5"/>
        <v>171000000000</v>
      </c>
      <c r="S8" s="2">
        <f t="shared" si="5"/>
        <v>-74000000000</v>
      </c>
      <c r="T8" s="2">
        <f t="shared" si="5"/>
        <v>48000000000</v>
      </c>
      <c r="U8" s="2">
        <f t="shared" si="5"/>
        <v>628000000000</v>
      </c>
      <c r="V8" s="2">
        <f t="shared" si="5"/>
        <v>272000000000</v>
      </c>
      <c r="W8" s="2">
        <f t="shared" si="5"/>
        <v>-148000000000</v>
      </c>
      <c r="X8" s="2">
        <f t="shared" si="5"/>
        <v>-146000000000</v>
      </c>
      <c r="Y8" s="2">
        <f t="shared" si="5"/>
        <v>47000000000</v>
      </c>
      <c r="Z8" s="2">
        <f t="shared" si="5"/>
        <v>-542000000000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-54.39</v>
      </c>
      <c r="E9" s="3">
        <f>IFERROR(INDEX(E51:E500,MATCH("Free cash flow per share (Quarter)",$C$51:$C$500,0)),"")</f>
        <v>109.11</v>
      </c>
      <c r="H9" s="3">
        <f>IFERROR(INDEX(D9:G9,COUNT(D9:G9)),"")</f>
        <v>109.11</v>
      </c>
      <c r="I9" s="3">
        <f t="shared" ref="I9:Z9" si="6">IFERROR(INDEX(I51:I500,MATCH($C$9,$C$51:$C$500,0)),"")</f>
        <v>170.16</v>
      </c>
      <c r="J9" s="3">
        <f t="shared" si="6"/>
        <v>188.02</v>
      </c>
      <c r="K9" s="3">
        <f t="shared" si="6"/>
        <v>125.07</v>
      </c>
      <c r="L9" s="3">
        <f t="shared" si="6"/>
        <v>149.18</v>
      </c>
      <c r="M9" s="3">
        <f t="shared" si="6"/>
        <v>93.56</v>
      </c>
      <c r="N9" s="3">
        <f t="shared" si="6"/>
        <v>71.89</v>
      </c>
      <c r="O9" s="3">
        <f t="shared" si="6"/>
        <v>74.52</v>
      </c>
      <c r="P9" s="3">
        <f t="shared" si="6"/>
        <v>40.340000000000003</v>
      </c>
      <c r="Q9" s="3">
        <f t="shared" si="6"/>
        <v>47.89</v>
      </c>
      <c r="R9" s="3">
        <f t="shared" si="6"/>
        <v>23.4</v>
      </c>
      <c r="S9" s="3">
        <f t="shared" si="6"/>
        <v>-10.210000000000001</v>
      </c>
      <c r="T9" s="3">
        <f t="shared" si="6"/>
        <v>6.59</v>
      </c>
      <c r="U9" s="3">
        <f t="shared" si="6"/>
        <v>86.07</v>
      </c>
      <c r="V9" s="3">
        <f t="shared" si="6"/>
        <v>37.229999999999997</v>
      </c>
      <c r="W9" s="3">
        <f t="shared" si="6"/>
        <v>-20.29</v>
      </c>
      <c r="X9" s="3">
        <f t="shared" si="6"/>
        <v>-19.940000000000001</v>
      </c>
      <c r="Y9" s="3">
        <f t="shared" si="6"/>
        <v>6.49</v>
      </c>
      <c r="Z9" s="3">
        <f t="shared" si="6"/>
        <v>-74.209999999999994</v>
      </c>
    </row>
    <row r="10" spans="1:26" ht="15.5" x14ac:dyDescent="0.35">
      <c r="C10" t="s">
        <v>18</v>
      </c>
      <c r="D10" s="3">
        <f ca="1">IFERROR(IF(D9=0,"",D2/D9),"")</f>
        <v>-13.605442176870747</v>
      </c>
      <c r="E10" s="3">
        <f ca="1">IFERROR(IF(E9=0,"",E2/E9),"")</f>
        <v>4.7658326459536244</v>
      </c>
      <c r="I10" s="3">
        <f t="shared" ref="I10:Z10" ca="1" si="7">IFERROR(IF(I9=0,"",I2/I9),"")</f>
        <v>2.9266572637517632</v>
      </c>
      <c r="J10" s="3">
        <f t="shared" ca="1" si="7"/>
        <v>2.2976279119242631</v>
      </c>
      <c r="K10" s="3">
        <f t="shared" ca="1" si="7"/>
        <v>3.1022627328695931</v>
      </c>
      <c r="L10" s="3">
        <f t="shared" ca="1" si="7"/>
        <v>2.0914331679849845</v>
      </c>
      <c r="M10" s="3">
        <f t="shared" ca="1" si="7"/>
        <v>2.9499786233433092</v>
      </c>
      <c r="N10" s="3">
        <f t="shared" ca="1" si="7"/>
        <v>4.896369453331479</v>
      </c>
      <c r="O10" s="3">
        <f t="shared" ca="1" si="7"/>
        <v>4.1062801932367154</v>
      </c>
      <c r="P10" s="3">
        <f t="shared" ca="1" si="7"/>
        <v>8.5275161130391659</v>
      </c>
      <c r="Q10" s="3">
        <f t="shared" ca="1" si="7"/>
        <v>7.7678012111087913</v>
      </c>
      <c r="R10" s="3">
        <f t="shared" ca="1" si="7"/>
        <v>17.948717948717949</v>
      </c>
      <c r="S10" s="3">
        <f t="shared" ca="1" si="7"/>
        <v>-24.191968658178254</v>
      </c>
      <c r="T10" s="3">
        <f t="shared" ca="1" si="7"/>
        <v>103.9453717754173</v>
      </c>
      <c r="U10" s="3">
        <f t="shared" ca="1" si="7"/>
        <v>3.8340885325897527</v>
      </c>
      <c r="V10" s="3">
        <f t="shared" ca="1" si="7"/>
        <v>4.646790222938491</v>
      </c>
      <c r="W10" s="3">
        <f t="shared" ca="1" si="7"/>
        <v>-11.335633316904879</v>
      </c>
      <c r="X10" s="3">
        <f t="shared" ca="1" si="7"/>
        <v>-16.298896690070208</v>
      </c>
      <c r="Y10" s="3">
        <f t="shared" ca="1" si="7"/>
        <v>53.929121725731896</v>
      </c>
      <c r="Z10" s="3">
        <f t="shared" ca="1" si="7"/>
        <v>-1.5766069262902576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2885629000000</v>
      </c>
      <c r="E11" s="2">
        <f>IFERROR(INDEX(E51:E500,MATCH($C$11,$C$51:$C$500,0)),"")</f>
        <v>3395525000000</v>
      </c>
      <c r="H11" s="2">
        <f>IFERROR(INDEX(D11:G11,COUNT(D11:G11)),"")</f>
        <v>3395525000000</v>
      </c>
      <c r="I11" s="2">
        <f t="shared" ref="I11:Z11" si="8">IFERROR(INDEX(I51:I500,MATCH($C$11,$C$51:$C$500,0)),"")</f>
        <v>2698503000000</v>
      </c>
      <c r="J11" s="2">
        <f t="shared" si="8"/>
        <v>2949057000000</v>
      </c>
      <c r="K11" s="2">
        <f t="shared" si="8"/>
        <v>2077725000000</v>
      </c>
      <c r="L11" s="2">
        <f t="shared" si="8"/>
        <v>1656975000000</v>
      </c>
      <c r="M11" s="2">
        <f t="shared" si="8"/>
        <v>1144769000000</v>
      </c>
      <c r="N11" s="2">
        <f t="shared" si="8"/>
        <v>1231867000000</v>
      </c>
      <c r="O11" s="2">
        <f t="shared" si="8"/>
        <v>856122000000</v>
      </c>
      <c r="P11" s="2">
        <f t="shared" si="8"/>
        <v>719457000000</v>
      </c>
      <c r="Q11" s="2">
        <f t="shared" si="8"/>
        <v>902563000000</v>
      </c>
      <c r="R11" s="2">
        <f t="shared" si="8"/>
        <v>744387000000</v>
      </c>
      <c r="S11" s="2">
        <f t="shared" si="8"/>
        <v>934968000000</v>
      </c>
      <c r="T11" s="2">
        <f t="shared" si="8"/>
        <v>1060151000000</v>
      </c>
      <c r="U11" s="2">
        <f t="shared" si="8"/>
        <v>1319686000000</v>
      </c>
      <c r="V11" s="2">
        <f t="shared" si="8"/>
        <v>928199000000</v>
      </c>
      <c r="W11" s="2">
        <f t="shared" si="8"/>
        <v>692652000000</v>
      </c>
      <c r="X11" s="2">
        <f t="shared" si="8"/>
        <v>724567000000</v>
      </c>
      <c r="Y11" s="2">
        <f t="shared" si="8"/>
        <v>1124202000000</v>
      </c>
      <c r="Z11" s="2">
        <f t="shared" si="8"/>
        <v>401120000000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-2046000000000</v>
      </c>
      <c r="E12" s="2">
        <f>IFERROR(INDEX(E51:E500,MATCH("Net Debt (Quarter)",$C$51:$C$500,0)),"")</f>
        <v>-2658000000000</v>
      </c>
      <c r="H12" s="2">
        <f>IFERROR(INDEX(D12:G12,COUNT(D12:G12)),"")</f>
        <v>-2658000000000</v>
      </c>
      <c r="I12" s="2">
        <f t="shared" ref="I12:Z12" si="9">IFERROR(INDEX(I51:I500,MATCH($C$12,$C$51:$C$500,0)),"")</f>
        <v>-1873000000000</v>
      </c>
      <c r="J12" s="2">
        <f t="shared" si="9"/>
        <v>-1712000000000</v>
      </c>
      <c r="K12" s="2">
        <f t="shared" si="9"/>
        <v>-769000000000</v>
      </c>
      <c r="L12" s="2">
        <f t="shared" si="9"/>
        <v>-204000000000</v>
      </c>
      <c r="M12" s="2">
        <f t="shared" si="9"/>
        <v>47000000000</v>
      </c>
      <c r="N12" s="2">
        <f t="shared" si="9"/>
        <v>612000000000</v>
      </c>
      <c r="O12" s="2">
        <f t="shared" si="9"/>
        <v>326000000000</v>
      </c>
      <c r="P12" s="2">
        <f t="shared" si="9"/>
        <v>157000000000</v>
      </c>
      <c r="Q12" s="2">
        <f t="shared" si="9"/>
        <v>-158000000000</v>
      </c>
      <c r="R12" s="2">
        <f t="shared" si="9"/>
        <v>-153000000000</v>
      </c>
      <c r="S12" s="2">
        <f t="shared" si="9"/>
        <v>-140000000000</v>
      </c>
      <c r="T12" s="2">
        <f t="shared" si="9"/>
        <v>-567000000000</v>
      </c>
      <c r="U12" s="2">
        <f t="shared" si="9"/>
        <v>-415000000000</v>
      </c>
      <c r="V12" s="2">
        <f t="shared" si="9"/>
        <v>77000000000</v>
      </c>
      <c r="W12" s="2">
        <f t="shared" si="9"/>
        <v>373000000000</v>
      </c>
      <c r="X12" s="2">
        <f t="shared" si="9"/>
        <v>105000000000</v>
      </c>
      <c r="Y12" s="2">
        <f t="shared" si="9"/>
        <v>-22000000000</v>
      </c>
      <c r="Z12" s="2">
        <f t="shared" si="9"/>
        <v>536000000000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839000000000</v>
      </c>
      <c r="E13" s="2">
        <f>IFERROR(INDEX(E51:E500,MATCH("Total Debt (Quarter)",$C$51:$C$500,0)),"")</f>
        <v>738000000000</v>
      </c>
      <c r="H13" s="2">
        <f>IFERROR(INDEX(D13:G13,COUNT(D13:G13)),"")</f>
        <v>738000000000</v>
      </c>
      <c r="I13" s="2">
        <f t="shared" ref="I13:Z13" si="10">IFERROR(INDEX(I51:I500,MATCH($C$13,$C$51:$C$500,0)),"")</f>
        <v>826000000000</v>
      </c>
      <c r="J13" s="2">
        <f t="shared" si="10"/>
        <v>1237000000000</v>
      </c>
      <c r="K13" s="2">
        <f t="shared" si="10"/>
        <v>1309000000000</v>
      </c>
      <c r="L13" s="2">
        <f t="shared" si="10"/>
        <v>1453000000000</v>
      </c>
      <c r="M13" s="2">
        <f t="shared" si="10"/>
        <v>1192000000000</v>
      </c>
      <c r="N13" s="2">
        <f t="shared" si="10"/>
        <v>1843000000000</v>
      </c>
      <c r="O13" s="2">
        <f t="shared" si="10"/>
        <v>1182000000000</v>
      </c>
      <c r="P13" s="2">
        <f t="shared" si="10"/>
        <v>876000000000</v>
      </c>
      <c r="Q13" s="2">
        <f t="shared" si="10"/>
        <v>744000000000</v>
      </c>
      <c r="R13" s="2">
        <f t="shared" si="10"/>
        <v>592000000000</v>
      </c>
      <c r="S13" s="2">
        <f t="shared" si="10"/>
        <v>795000000000</v>
      </c>
      <c r="T13" s="2">
        <f t="shared" si="10"/>
        <v>493000000000</v>
      </c>
      <c r="U13" s="2">
        <f t="shared" si="10"/>
        <v>905000000000</v>
      </c>
      <c r="V13" s="2">
        <f t="shared" si="10"/>
        <v>1005000000000</v>
      </c>
      <c r="W13" s="2">
        <f t="shared" si="10"/>
        <v>1066000000000</v>
      </c>
      <c r="X13" s="2">
        <f t="shared" si="10"/>
        <v>830000000000</v>
      </c>
      <c r="Y13" s="2">
        <f t="shared" si="10"/>
        <v>1103000000000</v>
      </c>
      <c r="Z13" s="2">
        <f t="shared" si="10"/>
        <v>937000000000</v>
      </c>
    </row>
    <row r="14" spans="1:26" ht="15.5" x14ac:dyDescent="0.35">
      <c r="C14" t="s">
        <v>27</v>
      </c>
      <c r="D14" s="2">
        <f>IFERROR(INDEX(D51:D500,MATCH($C$14,$C$51:$C$500,0)),"")</f>
        <v>-15341000000</v>
      </c>
      <c r="E14" s="2">
        <f>IFERROR(INDEX(E51:E500,MATCH($C$14,$C$51:$C$500,0)),"")</f>
        <v>-15431000000</v>
      </c>
      <c r="H14" s="2">
        <f>IFERROR(SUM(D14:G14)*(4/MAX(1,COUNT(D14:G14))),"")</f>
        <v>-61544000000</v>
      </c>
      <c r="I14" s="2">
        <f t="shared" ref="I14:Z14" si="11">IFERROR(INDEX(I51:I500,MATCH($C$14,$C$51:$C$500,0)),"")</f>
        <v>-96887000000</v>
      </c>
      <c r="J14" s="2">
        <f t="shared" si="11"/>
        <v>-124595000000</v>
      </c>
      <c r="K14" s="2">
        <f t="shared" si="11"/>
        <v>-115221000000</v>
      </c>
      <c r="L14" s="2">
        <f t="shared" si="11"/>
        <v>-143320000000</v>
      </c>
      <c r="M14" s="2">
        <f t="shared" si="11"/>
        <v>-121341000000</v>
      </c>
      <c r="N14" s="2">
        <f t="shared" si="11"/>
        <v>-132199000000</v>
      </c>
      <c r="O14" s="2">
        <f t="shared" si="11"/>
        <v>-40490000000</v>
      </c>
      <c r="P14" s="2">
        <f t="shared" si="11"/>
        <v>-90092000000</v>
      </c>
      <c r="Q14" s="2">
        <f t="shared" si="11"/>
        <v>-19852000000</v>
      </c>
      <c r="R14" s="2">
        <f t="shared" si="11"/>
        <v>-24266000000</v>
      </c>
      <c r="S14" s="2">
        <f t="shared" si="11"/>
        <v>-36265000000</v>
      </c>
      <c r="T14" s="2">
        <f t="shared" si="11"/>
        <v>-33853000000</v>
      </c>
      <c r="U14" s="2">
        <f t="shared" si="11"/>
        <v>-53932000000</v>
      </c>
      <c r="V14" s="2">
        <f t="shared" si="11"/>
        <v>-88171000000</v>
      </c>
      <c r="W14" s="2">
        <f t="shared" si="11"/>
        <v>-92748000000</v>
      </c>
      <c r="X14" s="2">
        <f t="shared" si="11"/>
        <v>-79597000000</v>
      </c>
      <c r="Y14" s="2">
        <f t="shared" si="11"/>
        <v>-92958000000</v>
      </c>
      <c r="Z14" s="2">
        <f t="shared" si="11"/>
        <v>-58987000000</v>
      </c>
    </row>
    <row r="15" spans="1:26" ht="15.5" x14ac:dyDescent="0.35">
      <c r="C15" t="s">
        <v>28</v>
      </c>
      <c r="D15" s="2">
        <f>IFERROR(INDEX(D51:D500,MATCH($C$15,$C$51:$C$500,0)),"")</f>
        <v>-50024000000</v>
      </c>
      <c r="E15" s="2">
        <f>IFERROR(INDEX(E51:E500,MATCH($C$15,$C$51:$C$500,0)),"")</f>
        <v>-55375000000</v>
      </c>
      <c r="H15" s="2">
        <f>IFERROR(SUM(D15:G15)*(4/MAX(1,COUNT(D15:G15))),"")</f>
        <v>-210798000000</v>
      </c>
      <c r="I15" s="2">
        <f t="shared" ref="I15:Z15" si="12">IFERROR(INDEX(I51:I500,MATCH($C$15,$C$51:$C$500,0)),"")</f>
        <v>-194343000000</v>
      </c>
      <c r="J15" s="2">
        <f t="shared" si="12"/>
        <v>-193157000000</v>
      </c>
      <c r="K15" s="2">
        <f t="shared" si="12"/>
        <v>-143480000000</v>
      </c>
      <c r="L15" s="2">
        <f t="shared" si="12"/>
        <v>-108829000000</v>
      </c>
      <c r="M15" s="2">
        <f t="shared" si="12"/>
        <v>-121900000000</v>
      </c>
      <c r="N15" s="2">
        <f t="shared" si="12"/>
        <v>-131924000000</v>
      </c>
      <c r="O15" s="2">
        <f t="shared" si="12"/>
        <v>-138102000000</v>
      </c>
      <c r="P15" s="2">
        <f t="shared" si="12"/>
        <v>-100502000000</v>
      </c>
      <c r="Q15" s="2">
        <f t="shared" si="12"/>
        <v>-86055000000</v>
      </c>
      <c r="R15" s="2">
        <f t="shared" si="12"/>
        <v>-109407000000</v>
      </c>
      <c r="S15" s="2">
        <f t="shared" si="12"/>
        <v>-133276000000</v>
      </c>
      <c r="T15" s="2">
        <f t="shared" si="12"/>
        <v>-141609000000</v>
      </c>
      <c r="U15" s="2">
        <f t="shared" si="12"/>
        <v>-94595000000</v>
      </c>
      <c r="V15" s="2">
        <f t="shared" si="12"/>
        <v>-75474000000</v>
      </c>
      <c r="W15" s="2">
        <f t="shared" si="12"/>
        <v>-4032000000</v>
      </c>
      <c r="X15" s="2">
        <f t="shared" si="12"/>
        <v>-30172000000</v>
      </c>
      <c r="Y15" s="2">
        <f t="shared" si="12"/>
        <v>-199289000000</v>
      </c>
      <c r="Z15" s="2">
        <f t="shared" si="12"/>
        <v>-33503000000</v>
      </c>
    </row>
    <row r="16" spans="1:26" ht="15.5" x14ac:dyDescent="0.35">
      <c r="C16" t="s">
        <v>29</v>
      </c>
      <c r="D16" s="2">
        <f>IFERROR(INDEX(D51:D500,MATCH($C$16,$C$51:$C$500,0)),"")</f>
        <v>295176000000</v>
      </c>
      <c r="E16" s="2">
        <f>IFERROR(INDEX(E51:E500,MATCH($C$16,$C$51:$C$500,0)),"")</f>
        <v>244930000000</v>
      </c>
      <c r="H16" s="2">
        <f>IFERROR(SUM(D16:G16)*(4/MAX(1,COUNT(D16:G16))),"")</f>
        <v>1080212000000</v>
      </c>
      <c r="I16" s="2">
        <f t="shared" ref="I16:Z16" si="13">IFERROR(INDEX(I51:I500,MATCH($C$16,$C$51:$C$500,0)),"")</f>
        <v>912755000000</v>
      </c>
      <c r="J16" s="2">
        <f t="shared" si="13"/>
        <v>906829000000</v>
      </c>
      <c r="K16" s="2">
        <f t="shared" si="13"/>
        <v>646611000000</v>
      </c>
      <c r="L16" s="2">
        <f t="shared" si="13"/>
        <v>486887000000</v>
      </c>
      <c r="M16" s="2">
        <f t="shared" si="13"/>
        <v>230752000000</v>
      </c>
      <c r="N16" s="2">
        <f t="shared" si="13"/>
        <v>381009000000</v>
      </c>
      <c r="O16" s="2">
        <f t="shared" si="13"/>
        <v>494579000000</v>
      </c>
      <c r="P16" s="2">
        <f t="shared" si="13"/>
        <v>376818000000</v>
      </c>
      <c r="Q16" s="2">
        <f t="shared" si="13"/>
        <v>336809000000</v>
      </c>
      <c r="R16" s="2">
        <f t="shared" si="13"/>
        <v>425473000000</v>
      </c>
      <c r="S16" s="2">
        <f t="shared" si="13"/>
        <v>513021000000</v>
      </c>
      <c r="T16" s="2">
        <f t="shared" si="13"/>
        <v>559701000000</v>
      </c>
      <c r="U16" s="2">
        <f t="shared" si="13"/>
        <v>337200000000</v>
      </c>
      <c r="V16" s="2">
        <f t="shared" si="13"/>
        <v>211071000000</v>
      </c>
      <c r="W16" s="2">
        <f t="shared" si="13"/>
        <v>-26083000000</v>
      </c>
      <c r="X16" s="2">
        <f t="shared" si="13"/>
        <v>94176000000</v>
      </c>
      <c r="Y16" s="2">
        <f t="shared" si="13"/>
        <v>668782000000</v>
      </c>
      <c r="Z16" s="2">
        <f t="shared" si="13"/>
        <v>173530000000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5402000000000</v>
      </c>
      <c r="E20" s="2">
        <f ca="1">IFERROR(E21*E2,"")</f>
        <v>3796000000000</v>
      </c>
      <c r="H20" s="2">
        <f t="shared" ref="H20:Z20" ca="1" si="14">IFERROR(H21*H2,"")</f>
        <v>3796000000000</v>
      </c>
      <c r="I20" s="2">
        <f t="shared" ca="1" si="14"/>
        <v>3635400000000</v>
      </c>
      <c r="J20" s="2">
        <f t="shared" ca="1" si="14"/>
        <v>3153600000000</v>
      </c>
      <c r="K20" s="2">
        <f t="shared" ca="1" si="14"/>
        <v>2832400000000</v>
      </c>
      <c r="L20" s="2">
        <f t="shared" ca="1" si="14"/>
        <v>2277600000000</v>
      </c>
      <c r="M20" s="2">
        <f t="shared" ca="1" si="14"/>
        <v>2014800000000</v>
      </c>
      <c r="N20" s="2">
        <f t="shared" ca="1" si="14"/>
        <v>2569600000000</v>
      </c>
      <c r="O20" s="2">
        <f t="shared" ca="1" si="14"/>
        <v>2233800000000</v>
      </c>
      <c r="P20" s="2">
        <f t="shared" ca="1" si="14"/>
        <v>2511200000000</v>
      </c>
      <c r="Q20" s="2">
        <f t="shared" ca="1" si="14"/>
        <v>2715600000000</v>
      </c>
      <c r="R20" s="2">
        <f t="shared" ca="1" si="14"/>
        <v>3066000000000</v>
      </c>
      <c r="S20" s="2">
        <f t="shared" ca="1" si="14"/>
        <v>1803100000000</v>
      </c>
      <c r="T20" s="2">
        <f t="shared" ca="1" si="14"/>
        <v>5000500000000</v>
      </c>
      <c r="U20" s="2">
        <f t="shared" ca="1" si="14"/>
        <v>2409000000000</v>
      </c>
      <c r="V20" s="2">
        <f t="shared" ca="1" si="14"/>
        <v>1262900000000</v>
      </c>
      <c r="W20" s="2">
        <f t="shared" ca="1" si="14"/>
        <v>1679000000000</v>
      </c>
      <c r="X20" s="2">
        <f t="shared" ca="1" si="14"/>
        <v>2372500000000</v>
      </c>
      <c r="Y20" s="2">
        <f t="shared" ca="1" si="14"/>
        <v>2555000000000</v>
      </c>
      <c r="Z20" s="2">
        <f t="shared" ca="1" si="14"/>
        <v>854100000000</v>
      </c>
    </row>
    <row r="21" spans="1:26" ht="15.5" x14ac:dyDescent="0.35">
      <c r="C21" t="s">
        <v>12</v>
      </c>
      <c r="D21" s="2">
        <f>IFERROR(INDEX(D51:D500,MATCH($C$7,$C$51:$C$500,0)),"")</f>
        <v>7300000000</v>
      </c>
      <c r="E21" s="2">
        <f>IFERROR(INDEX(E51:E500,MATCH($C$7,$C$51:$C$500,0)),"")</f>
        <v>7300000000</v>
      </c>
      <c r="H21" s="2">
        <f>IFERROR(INDEX(D21:G21,COUNT(D21:G21)),"")</f>
        <v>7300000000</v>
      </c>
      <c r="I21" s="2">
        <f t="shared" ref="I21:Z21" si="15">IFERROR(INDEX(I51:I500,MATCH($C$7,$C$51:$C$500,0)),"")</f>
        <v>7300000000</v>
      </c>
      <c r="J21" s="2">
        <f t="shared" si="15"/>
        <v>7300000000</v>
      </c>
      <c r="K21" s="2">
        <f t="shared" si="15"/>
        <v>7300000000</v>
      </c>
      <c r="L21" s="2">
        <f t="shared" si="15"/>
        <v>7300000000</v>
      </c>
      <c r="M21" s="2">
        <f t="shared" si="15"/>
        <v>7300000000</v>
      </c>
      <c r="N21" s="2">
        <f t="shared" si="15"/>
        <v>7300000000</v>
      </c>
      <c r="O21" s="2">
        <f t="shared" si="15"/>
        <v>7300000000</v>
      </c>
      <c r="P21" s="2">
        <f t="shared" si="15"/>
        <v>7300000000</v>
      </c>
      <c r="Q21" s="2">
        <f t="shared" si="15"/>
        <v>7300000000</v>
      </c>
      <c r="R21" s="2">
        <f t="shared" si="15"/>
        <v>7300000000</v>
      </c>
      <c r="S21" s="2">
        <f t="shared" si="15"/>
        <v>7300000000</v>
      </c>
      <c r="T21" s="2">
        <f t="shared" si="15"/>
        <v>7300000000</v>
      </c>
      <c r="U21" s="2">
        <f t="shared" si="15"/>
        <v>7300000000</v>
      </c>
      <c r="V21" s="2">
        <f t="shared" si="15"/>
        <v>7300000000</v>
      </c>
      <c r="W21" s="2">
        <f t="shared" si="15"/>
        <v>7300000000</v>
      </c>
      <c r="X21" s="2">
        <f t="shared" si="15"/>
        <v>7300000000</v>
      </c>
      <c r="Y21" s="2">
        <f t="shared" si="15"/>
        <v>7300000000</v>
      </c>
      <c r="Z21" s="2">
        <f t="shared" si="15"/>
        <v>7300000000</v>
      </c>
    </row>
    <row r="23" spans="1:26" ht="15.5" x14ac:dyDescent="0.35">
      <c r="B23" t="s">
        <v>54</v>
      </c>
      <c r="C23" t="s">
        <v>55</v>
      </c>
      <c r="D23" s="3">
        <f>IFERROR(D5/D6*100,"")</f>
        <v>4.5183977198542173</v>
      </c>
      <c r="E23" s="3">
        <f>IFERROR(E5/E6*100,"")</f>
        <v>3.4441269418467555</v>
      </c>
      <c r="H23" s="3">
        <f t="shared" ref="H23:Z23" si="16">IFERROR(H5/H6*100,"")</f>
        <v>15.796815134208392</v>
      </c>
      <c r="I23" s="3">
        <f t="shared" si="16"/>
        <v>13.099450110854733</v>
      </c>
      <c r="J23" s="3">
        <f t="shared" si="16"/>
        <v>14.043553611174445</v>
      </c>
      <c r="K23" s="3">
        <f t="shared" si="16"/>
        <v>11.047995637748331</v>
      </c>
      <c r="L23" s="3">
        <f t="shared" si="16"/>
        <v>9.5568092089523713</v>
      </c>
      <c r="M23" s="3">
        <f t="shared" si="16"/>
        <v>2.9594503530049492</v>
      </c>
      <c r="N23" s="3">
        <f t="shared" si="16"/>
        <v>6.7641981466719914</v>
      </c>
      <c r="O23" s="3">
        <f t="shared" si="16"/>
        <v>9.663158589291017</v>
      </c>
      <c r="P23" s="3">
        <f t="shared" si="16"/>
        <v>8.7289558208593423</v>
      </c>
      <c r="Q23" s="3">
        <f t="shared" si="16"/>
        <v>7.6956473302052482</v>
      </c>
      <c r="R23" s="3">
        <f t="shared" si="16"/>
        <v>10.898923218647392</v>
      </c>
      <c r="S23" s="3">
        <f t="shared" si="16"/>
        <v>14.092363878678773</v>
      </c>
      <c r="T23" s="3">
        <f t="shared" si="16"/>
        <v>15.967039825071353</v>
      </c>
      <c r="U23" s="3">
        <f t="shared" si="16"/>
        <v>10.417860990742694</v>
      </c>
      <c r="V23" s="3">
        <f t="shared" si="16"/>
        <v>6.2636951002450729</v>
      </c>
      <c r="W23" s="3">
        <f t="shared" si="16"/>
        <v>-2.1147267046353426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-0.19174894877829873</v>
      </c>
      <c r="E24" s="4">
        <f>IFERROR(_xlfn.RRI(5,J23,E23),"")</f>
        <v>-0.24504611087950312</v>
      </c>
      <c r="H24" s="4">
        <f t="shared" ref="H24:Z24" si="17">IFERROR(_xlfn.RRI(5,M23,H23),"")</f>
        <v>0.3978858068898441</v>
      </c>
      <c r="I24" s="4">
        <f t="shared" si="17"/>
        <v>0.1413197926549159</v>
      </c>
      <c r="J24" s="4">
        <f t="shared" si="17"/>
        <v>7.7634736201469323E-2</v>
      </c>
      <c r="K24" s="4">
        <f t="shared" si="17"/>
        <v>4.8248476132611628E-2</v>
      </c>
      <c r="L24" s="4">
        <f t="shared" si="17"/>
        <v>4.4271803621618311E-2</v>
      </c>
      <c r="M24" s="4">
        <f t="shared" si="17"/>
        <v>-0.2295126848566208</v>
      </c>
      <c r="N24" s="4">
        <f t="shared" si="17"/>
        <v>-0.13653150852396767</v>
      </c>
      <c r="O24" s="4">
        <f t="shared" si="17"/>
        <v>-9.5561711013535389E-2</v>
      </c>
      <c r="P24" s="4">
        <f t="shared" si="17"/>
        <v>-3.4756807365973863E-2</v>
      </c>
      <c r="Q24" s="4">
        <f t="shared" si="17"/>
        <v>4.2036447297732149E-2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98.43</v>
      </c>
      <c r="J25" s="3">
        <f t="shared" si="18"/>
        <v>97.78</v>
      </c>
      <c r="K25" s="3">
        <f t="shared" si="18"/>
        <v>68.94</v>
      </c>
      <c r="L25" s="3">
        <f t="shared" si="18"/>
        <v>51.8</v>
      </c>
      <c r="M25" s="3">
        <f t="shared" si="18"/>
        <v>14.9</v>
      </c>
      <c r="N25" s="3">
        <f t="shared" si="18"/>
        <v>34.130000000000003</v>
      </c>
      <c r="O25" s="3">
        <f t="shared" si="18"/>
        <v>48.84</v>
      </c>
      <c r="P25" s="3">
        <f t="shared" si="18"/>
        <v>37.86</v>
      </c>
      <c r="Q25" s="3">
        <f t="shared" si="18"/>
        <v>33.86</v>
      </c>
      <c r="R25" s="3">
        <f t="shared" si="18"/>
        <v>42.6</v>
      </c>
      <c r="S25" s="3">
        <f t="shared" si="18"/>
        <v>51.43</v>
      </c>
      <c r="T25" s="3">
        <f t="shared" si="18"/>
        <v>56.51</v>
      </c>
      <c r="U25" s="3">
        <f t="shared" si="18"/>
        <v>32.619999999999997</v>
      </c>
      <c r="V25" s="3">
        <f t="shared" si="18"/>
        <v>17.53</v>
      </c>
      <c r="W25" s="3">
        <f t="shared" si="18"/>
        <v>-5.86</v>
      </c>
      <c r="X25" s="3">
        <f t="shared" si="18"/>
        <v>8.77</v>
      </c>
      <c r="Y25" s="3">
        <f t="shared" si="18"/>
        <v>64.33</v>
      </c>
      <c r="Z25" s="3">
        <f t="shared" si="18"/>
        <v>19.190000000000001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0.23594242291023626</v>
      </c>
      <c r="J26" s="4">
        <f t="shared" si="19"/>
        <v>0.14893345496658505</v>
      </c>
      <c r="K26" s="4">
        <f t="shared" si="19"/>
        <v>0.12734835092616725</v>
      </c>
      <c r="L26" s="4">
        <f t="shared" si="19"/>
        <v>8.8750985675777105E-2</v>
      </c>
      <c r="M26" s="4">
        <f t="shared" si="19"/>
        <v>-0.18949568023290209</v>
      </c>
      <c r="N26" s="4">
        <f t="shared" si="19"/>
        <v>-7.8736313711653683E-2</v>
      </c>
      <c r="O26" s="4">
        <f t="shared" si="19"/>
        <v>-2.8752151879273269E-2</v>
      </c>
      <c r="P26" s="4">
        <f t="shared" si="19"/>
        <v>3.0242189169527478E-2</v>
      </c>
      <c r="Q26" s="4">
        <f t="shared" si="19"/>
        <v>0.14072512590829445</v>
      </c>
      <c r="R26" s="4" t="str">
        <f t="shared" si="19"/>
        <v/>
      </c>
      <c r="S26" s="4">
        <f t="shared" si="19"/>
        <v>0.42443745973276736</v>
      </c>
      <c r="T26" s="4">
        <f t="shared" si="19"/>
        <v>-2.5588611467533329E-2</v>
      </c>
      <c r="U26" s="4">
        <f t="shared" si="19"/>
        <v>0.11194113406431017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543.76849315068489</v>
      </c>
      <c r="E27" s="3">
        <f>IFERROR(E4/E21,"")</f>
        <v>495.42616438356163</v>
      </c>
      <c r="H27" s="3">
        <f t="shared" ref="H27:Z27" si="20">IFERROR(H4/H21,"")</f>
        <v>2078.389315068493</v>
      </c>
      <c r="I27" s="3">
        <f t="shared" si="20"/>
        <v>1986.0464383561643</v>
      </c>
      <c r="J27" s="3">
        <f t="shared" si="20"/>
        <v>1834.6593150684932</v>
      </c>
      <c r="K27" s="3">
        <f t="shared" si="20"/>
        <v>1721.1494520547944</v>
      </c>
      <c r="L27" s="3">
        <f t="shared" si="20"/>
        <v>1685.7109589041097</v>
      </c>
      <c r="M27" s="3">
        <f t="shared" si="20"/>
        <v>1114.5976712328768</v>
      </c>
      <c r="N27" s="3">
        <f t="shared" si="20"/>
        <v>1058.4856164383561</v>
      </c>
      <c r="O27" s="3">
        <f t="shared" si="20"/>
        <v>1148.6468493150685</v>
      </c>
      <c r="P27" s="3">
        <f t="shared" si="20"/>
        <v>907.5032876712329</v>
      </c>
      <c r="Q27" s="3">
        <f t="shared" si="20"/>
        <v>682.05287671232873</v>
      </c>
      <c r="R27" s="3">
        <f t="shared" si="20"/>
        <v>495.96849315068494</v>
      </c>
      <c r="S27" s="3">
        <f t="shared" si="20"/>
        <v>517.16753424657531</v>
      </c>
      <c r="T27" s="3">
        <f t="shared" si="20"/>
        <v>578.24273972602737</v>
      </c>
      <c r="U27" s="3">
        <f t="shared" si="20"/>
        <v>563.28397260273971</v>
      </c>
      <c r="V27" s="3">
        <f t="shared" si="20"/>
        <v>654.39493150684928</v>
      </c>
      <c r="W27" s="3">
        <f t="shared" si="20"/>
        <v>646.13301369863018</v>
      </c>
      <c r="X27" s="3">
        <f t="shared" si="20"/>
        <v>576.82000000000005</v>
      </c>
      <c r="Y27" s="3">
        <f t="shared" si="20"/>
        <v>501.6891780821918</v>
      </c>
      <c r="Z27" s="3">
        <f t="shared" si="20"/>
        <v>348.48123287671234</v>
      </c>
    </row>
    <row r="28" spans="1:26" ht="15.5" x14ac:dyDescent="0.35">
      <c r="C28" t="s">
        <v>61</v>
      </c>
      <c r="D28" s="4">
        <f>IFERROR(_xlfn.RRI(5,I27,D27),"")</f>
        <v>-0.22823526822831308</v>
      </c>
      <c r="E28" s="4">
        <f>IFERROR(_xlfn.RRI(5,J27,E27),"")</f>
        <v>-0.23036519103795661</v>
      </c>
      <c r="H28" s="4">
        <f t="shared" ref="H28:Z28" si="21">IFERROR(_xlfn.RRI(5,M27,H27),"")</f>
        <v>0.13271787483487096</v>
      </c>
      <c r="I28" s="4">
        <f t="shared" si="21"/>
        <v>0.13412490536768962</v>
      </c>
      <c r="J28" s="4">
        <f t="shared" si="21"/>
        <v>9.818063424553447E-2</v>
      </c>
      <c r="K28" s="4">
        <f t="shared" si="21"/>
        <v>0.13656446915889497</v>
      </c>
      <c r="L28" s="4">
        <f t="shared" si="21"/>
        <v>0.1983757523677756</v>
      </c>
      <c r="M28" s="4">
        <f t="shared" si="21"/>
        <v>0.17579824759828466</v>
      </c>
      <c r="N28" s="4">
        <f t="shared" si="21"/>
        <v>0.15401310689339764</v>
      </c>
      <c r="O28" s="4">
        <f t="shared" si="21"/>
        <v>0.14713694612272565</v>
      </c>
      <c r="P28" s="4">
        <f t="shared" si="21"/>
        <v>0.10007973024648176</v>
      </c>
      <c r="Q28" s="4">
        <f t="shared" si="21"/>
        <v>8.3135969330738746E-3</v>
      </c>
      <c r="R28" s="4">
        <f t="shared" si="21"/>
        <v>-5.152381374301862E-2</v>
      </c>
      <c r="S28" s="4">
        <f t="shared" si="21"/>
        <v>-2.1596069486360059E-2</v>
      </c>
      <c r="T28" s="4">
        <f t="shared" si="21"/>
        <v>2.880979672633055E-2</v>
      </c>
      <c r="U28" s="4">
        <f t="shared" si="21"/>
        <v>0.10080298850407576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6.647576191450252E-3</v>
      </c>
      <c r="J29" s="4">
        <f t="shared" si="22"/>
        <v>0.41833478387003198</v>
      </c>
      <c r="K29" s="4">
        <f t="shared" si="22"/>
        <v>0.33088803088803093</v>
      </c>
      <c r="L29" s="4">
        <f t="shared" si="22"/>
        <v>2.4765100671140936</v>
      </c>
      <c r="M29" s="4">
        <f t="shared" si="22"/>
        <v>-0.56343392909463819</v>
      </c>
      <c r="N29" s="4">
        <f t="shared" si="22"/>
        <v>-0.30118755118755119</v>
      </c>
      <c r="O29" s="4">
        <f t="shared" si="22"/>
        <v>0.29001584786053891</v>
      </c>
      <c r="P29" s="4">
        <f t="shared" si="22"/>
        <v>0.11813349084465447</v>
      </c>
      <c r="Q29" s="4">
        <f t="shared" si="22"/>
        <v>-0.20516431924882633</v>
      </c>
      <c r="R29" s="4">
        <f t="shared" si="22"/>
        <v>-0.17168967528679754</v>
      </c>
      <c r="S29" s="4">
        <f t="shared" si="22"/>
        <v>-8.9895593700230023E-2</v>
      </c>
      <c r="T29" s="4">
        <f t="shared" si="22"/>
        <v>0.73237277743715523</v>
      </c>
      <c r="U29" s="4">
        <f t="shared" si="22"/>
        <v>0.8608100399315457</v>
      </c>
      <c r="V29" s="4">
        <f t="shared" si="22"/>
        <v>-3.9914675767918086</v>
      </c>
      <c r="W29" s="4">
        <f t="shared" si="22"/>
        <v>-1.6681870011402509</v>
      </c>
      <c r="X29" s="4">
        <f t="shared" si="22"/>
        <v>-0.86367169283382561</v>
      </c>
      <c r="Y29" s="4">
        <f t="shared" si="22"/>
        <v>2.3522668056279312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4.6495829568194889E-2</v>
      </c>
      <c r="I30" s="4">
        <f t="shared" si="23"/>
        <v>8.2515114410775151E-2</v>
      </c>
      <c r="J30" s="4">
        <f t="shared" si="23"/>
        <v>6.5950032914448564E-2</v>
      </c>
      <c r="K30" s="4">
        <f t="shared" si="23"/>
        <v>2.1022876409205703E-2</v>
      </c>
      <c r="L30" s="4">
        <f t="shared" si="23"/>
        <v>0.51239411530396806</v>
      </c>
      <c r="M30" s="4">
        <f t="shared" si="23"/>
        <v>5.301163655235034E-2</v>
      </c>
      <c r="N30" s="4">
        <f t="shared" si="23"/>
        <v>-7.8493431580363426E-2</v>
      </c>
      <c r="O30" s="4">
        <f t="shared" si="23"/>
        <v>0.26572197028909966</v>
      </c>
      <c r="P30" s="4">
        <f t="shared" si="23"/>
        <v>0.33054682218427617</v>
      </c>
      <c r="Q30" s="4">
        <f t="shared" si="23"/>
        <v>0.3751939611718596</v>
      </c>
      <c r="R30" s="4">
        <f t="shared" si="23"/>
        <v>-4.099066490469816E-2</v>
      </c>
      <c r="S30" s="4">
        <f t="shared" si="23"/>
        <v>-0.10562208789407303</v>
      </c>
      <c r="T30" s="4">
        <f t="shared" si="23"/>
        <v>2.6556351415731549E-2</v>
      </c>
      <c r="U30" s="4">
        <f t="shared" si="23"/>
        <v>-0.13922931630034477</v>
      </c>
      <c r="V30" s="4">
        <f t="shared" si="23"/>
        <v>1.2786713622518327E-2</v>
      </c>
      <c r="W30" s="4">
        <f t="shared" si="23"/>
        <v>0.12016402638367277</v>
      </c>
      <c r="X30" s="4">
        <f t="shared" si="23"/>
        <v>0.14975571569036228</v>
      </c>
      <c r="Y30" s="4">
        <f t="shared" si="23"/>
        <v>0.43964475200213216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743.17</v>
      </c>
      <c r="E32" s="3">
        <f>IFERROR(INDEX(E51:E500,MATCH($A$32,$C$51:$C$500,0)),"")</f>
        <v>753.87</v>
      </c>
      <c r="H32" s="3">
        <f>IFERROR(INDEX(D32:G32,COUNT(D32:G32)),"")</f>
        <v>753.87</v>
      </c>
      <c r="I32" s="3">
        <f t="shared" ref="I32:Z32" si="24">IFERROR(INDEX(I51:I500,MATCH($C$32,$C$51:$C$500,0)),"")</f>
        <v>727.9</v>
      </c>
      <c r="J32" s="3">
        <f t="shared" si="24"/>
        <v>671.63</v>
      </c>
      <c r="K32" s="3">
        <f t="shared" si="24"/>
        <v>604.85</v>
      </c>
      <c r="L32" s="3">
        <f t="shared" si="24"/>
        <v>563.9</v>
      </c>
      <c r="M32" s="3">
        <f t="shared" si="24"/>
        <v>517.44000000000005</v>
      </c>
      <c r="N32" s="3">
        <f t="shared" si="24"/>
        <v>512.36</v>
      </c>
      <c r="O32" s="3">
        <f t="shared" si="24"/>
        <v>489.83</v>
      </c>
      <c r="P32" s="3">
        <f t="shared" si="24"/>
        <v>451.94</v>
      </c>
      <c r="Q32" s="3">
        <f t="shared" si="24"/>
        <v>417.55</v>
      </c>
      <c r="R32" s="3">
        <f t="shared" si="24"/>
        <v>389.05</v>
      </c>
      <c r="S32" s="3">
        <f t="shared" si="24"/>
        <v>356.36</v>
      </c>
      <c r="T32" s="3">
        <f t="shared" si="24"/>
        <v>349.59</v>
      </c>
      <c r="U32" s="3">
        <f t="shared" si="24"/>
        <v>309.39</v>
      </c>
      <c r="V32" s="3">
        <f t="shared" si="24"/>
        <v>276.42</v>
      </c>
      <c r="W32" s="3">
        <f t="shared" si="24"/>
        <v>269.52</v>
      </c>
      <c r="X32" s="3">
        <f t="shared" si="24"/>
        <v>265.44</v>
      </c>
      <c r="Y32" s="3">
        <f t="shared" si="24"/>
        <v>261.64999999999998</v>
      </c>
      <c r="Z32" s="3">
        <f t="shared" si="24"/>
        <v>221.12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</v>
      </c>
      <c r="E33" s="3">
        <f>IFERROR(INDEX(E51:E500,MATCH($A$33,$C$51:$C$500,0)),"")</f>
        <v>0.99</v>
      </c>
      <c r="H33" s="3">
        <f>IFERROR(INDEX(D33:G33,COUNT(D33:G33)),"")</f>
        <v>0.99</v>
      </c>
      <c r="I33" s="3">
        <f t="shared" ref="I33:Z33" si="25">IFERROR(INDEX(I51:I500,MATCH($C$33,$C$51:$C$500,0)),"")</f>
        <v>0.68</v>
      </c>
      <c r="J33" s="3">
        <f t="shared" si="25"/>
        <v>0.64</v>
      </c>
      <c r="K33" s="3">
        <f t="shared" si="25"/>
        <v>0.64</v>
      </c>
      <c r="L33" s="3">
        <f t="shared" si="25"/>
        <v>0.55000000000000004</v>
      </c>
      <c r="M33" s="3">
        <f t="shared" si="25"/>
        <v>0.53</v>
      </c>
      <c r="N33" s="3">
        <f t="shared" si="25"/>
        <v>0.69</v>
      </c>
      <c r="O33" s="3">
        <f t="shared" si="25"/>
        <v>0.62</v>
      </c>
      <c r="P33" s="3">
        <f t="shared" si="25"/>
        <v>0.76</v>
      </c>
      <c r="Q33" s="3">
        <f t="shared" si="25"/>
        <v>0.89</v>
      </c>
      <c r="R33" s="3">
        <f t="shared" si="25"/>
        <v>1.08</v>
      </c>
      <c r="S33" s="3">
        <f t="shared" si="25"/>
        <v>0.69</v>
      </c>
      <c r="T33" s="3">
        <f t="shared" si="25"/>
        <v>1.96</v>
      </c>
      <c r="U33" s="3">
        <f t="shared" si="25"/>
        <v>1.07</v>
      </c>
      <c r="V33" s="3">
        <f t="shared" si="25"/>
        <v>0.63</v>
      </c>
      <c r="W33" s="3">
        <f t="shared" si="25"/>
        <v>0.85</v>
      </c>
      <c r="X33" s="3">
        <f t="shared" si="25"/>
        <v>1.22</v>
      </c>
      <c r="Y33" s="3">
        <f t="shared" si="25"/>
        <v>1.36</v>
      </c>
      <c r="Z33" s="3">
        <f t="shared" si="25"/>
        <v>0.53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15.48</v>
      </c>
      <c r="E34" s="3">
        <f>IFERROR(INDEX(E51:E500,MATCH($A$34,$C$51:$C$500,0)),"")</f>
        <v>28.69</v>
      </c>
      <c r="H34" s="3">
        <f>IFERROR(INDEX(D34:G34,COUNT(D34:G34)),"")</f>
        <v>28.69</v>
      </c>
      <c r="I34" s="3">
        <f t="shared" ref="I34:Z34" si="26">IFERROR(INDEX(I51:I500,MATCH($C$34,$C$51:$C$500,0)),"")</f>
        <v>5.0599999999999996</v>
      </c>
      <c r="J34" s="3">
        <f t="shared" si="26"/>
        <v>4.42</v>
      </c>
      <c r="K34" s="3">
        <f t="shared" si="26"/>
        <v>5.63</v>
      </c>
      <c r="L34" s="3">
        <f t="shared" si="26"/>
        <v>6.02</v>
      </c>
      <c r="M34" s="3">
        <f t="shared" si="26"/>
        <v>18.52</v>
      </c>
      <c r="N34" s="3">
        <f t="shared" si="26"/>
        <v>10.31</v>
      </c>
      <c r="O34" s="3">
        <f t="shared" si="26"/>
        <v>6.27</v>
      </c>
      <c r="P34" s="3">
        <f t="shared" si="26"/>
        <v>9.09</v>
      </c>
      <c r="Q34" s="3">
        <f t="shared" si="26"/>
        <v>10.99</v>
      </c>
      <c r="R34" s="3">
        <f t="shared" si="26"/>
        <v>9.86</v>
      </c>
      <c r="S34" s="3">
        <f t="shared" si="26"/>
        <v>4.8</v>
      </c>
      <c r="T34" s="3">
        <f t="shared" si="26"/>
        <v>12.12</v>
      </c>
      <c r="U34" s="3">
        <f t="shared" si="26"/>
        <v>10.119999999999999</v>
      </c>
      <c r="V34" s="3">
        <f t="shared" si="26"/>
        <v>9.8699999999999992</v>
      </c>
      <c r="W34" s="3">
        <f t="shared" si="26"/>
        <v>-39.25</v>
      </c>
      <c r="X34" s="3">
        <f t="shared" si="26"/>
        <v>37.06</v>
      </c>
      <c r="Y34" s="3">
        <f t="shared" si="26"/>
        <v>5.52</v>
      </c>
      <c r="Z34" s="3">
        <f t="shared" si="26"/>
        <v>6.1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0.96</v>
      </c>
      <c r="E35" s="3">
        <f>IFERROR(INDEX(E51:E500,MATCH($A$35,$C$51:$C$500,0)),"")</f>
        <v>1.5</v>
      </c>
      <c r="H35" s="3">
        <f>IFERROR(INDEX(D35:G35,COUNT(D35:G35)),"")</f>
        <v>1.5</v>
      </c>
      <c r="I35" s="3">
        <f t="shared" ref="I35:Z35" si="27">IFERROR(INDEX(I51:I500,MATCH($C$35,$C$51:$C$500,0)),"")</f>
        <v>0.25</v>
      </c>
      <c r="J35" s="3">
        <f t="shared" si="27"/>
        <v>0.24</v>
      </c>
      <c r="K35" s="3">
        <f t="shared" si="27"/>
        <v>0.23</v>
      </c>
      <c r="L35" s="3">
        <f t="shared" si="27"/>
        <v>0.19</v>
      </c>
      <c r="M35" s="3">
        <f t="shared" si="27"/>
        <v>0.25</v>
      </c>
      <c r="N35" s="3">
        <f t="shared" si="27"/>
        <v>0.33</v>
      </c>
      <c r="O35" s="3">
        <f t="shared" si="27"/>
        <v>0.27</v>
      </c>
      <c r="P35" s="3">
        <f t="shared" si="27"/>
        <v>0.38</v>
      </c>
      <c r="Q35" s="3">
        <f t="shared" si="27"/>
        <v>0.55000000000000004</v>
      </c>
      <c r="R35" s="3">
        <f t="shared" si="27"/>
        <v>0.85</v>
      </c>
      <c r="S35" s="3">
        <f t="shared" si="27"/>
        <v>0.48</v>
      </c>
      <c r="T35" s="3">
        <f t="shared" si="27"/>
        <v>1.18</v>
      </c>
      <c r="U35" s="3">
        <f t="shared" si="27"/>
        <v>0.59</v>
      </c>
      <c r="V35" s="3">
        <f t="shared" si="27"/>
        <v>0.26</v>
      </c>
      <c r="W35" s="3">
        <f t="shared" si="27"/>
        <v>0.36</v>
      </c>
      <c r="X35" s="3">
        <f t="shared" si="27"/>
        <v>0.56000000000000005</v>
      </c>
      <c r="Y35" s="3">
        <f t="shared" si="27"/>
        <v>0.71</v>
      </c>
      <c r="Z35" s="3">
        <f t="shared" si="27"/>
        <v>0.34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3969510000000</v>
      </c>
      <c r="E51" s="5">
        <v>3616611000000</v>
      </c>
      <c r="F51" s="5">
        <v>4020752000000</v>
      </c>
      <c r="G51" s="5">
        <v>3512199000000</v>
      </c>
      <c r="I51" s="5">
        <v>14498139000000</v>
      </c>
      <c r="J51" s="5">
        <v>13393013000000</v>
      </c>
      <c r="K51" s="5">
        <v>12564391000000</v>
      </c>
      <c r="L51" s="5">
        <v>12305690000000</v>
      </c>
      <c r="M51" s="5">
        <v>8136563000000</v>
      </c>
      <c r="N51" s="5">
        <v>7726945000000</v>
      </c>
      <c r="O51" s="5">
        <v>8385122000000</v>
      </c>
      <c r="P51" s="5">
        <v>6624774000000</v>
      </c>
      <c r="Q51" s="5">
        <v>4978986000000</v>
      </c>
      <c r="R51" s="5">
        <v>3620570000000</v>
      </c>
      <c r="S51" s="5">
        <v>3775323000000</v>
      </c>
      <c r="T51" s="5">
        <v>4221172000000</v>
      </c>
      <c r="U51" s="5">
        <v>4111973000000</v>
      </c>
      <c r="V51" s="5">
        <v>4777083000000</v>
      </c>
      <c r="W51" s="5">
        <v>4716771000000</v>
      </c>
      <c r="X51" s="5">
        <v>4210786000000</v>
      </c>
      <c r="Y51" s="5">
        <v>3662331000000</v>
      </c>
      <c r="Z51" s="5">
        <v>2543913000000</v>
      </c>
    </row>
    <row r="52" spans="2:26" ht="15.5" x14ac:dyDescent="0.35">
      <c r="C52" t="s">
        <v>85</v>
      </c>
      <c r="D52" s="5">
        <v>-3603846000000</v>
      </c>
      <c r="E52" s="5">
        <v>-3260615000000</v>
      </c>
      <c r="F52" s="5">
        <v>-3649983000000</v>
      </c>
      <c r="G52" s="5">
        <v>-3160297000000</v>
      </c>
      <c r="I52" s="5">
        <v>-13051005000000</v>
      </c>
      <c r="J52" s="5">
        <v>-12068115000000</v>
      </c>
      <c r="K52" s="5">
        <v>-11394689000000</v>
      </c>
      <c r="L52" s="5">
        <v>-11393357000000</v>
      </c>
      <c r="M52" s="5">
        <v>-7491069000000</v>
      </c>
      <c r="N52" s="5">
        <v>-6984472000000</v>
      </c>
      <c r="O52" s="5">
        <v>-7514040000000</v>
      </c>
      <c r="P52" s="5">
        <v>-5972680000000</v>
      </c>
      <c r="Q52" s="5">
        <v>-4400484000000</v>
      </c>
      <c r="R52" s="5">
        <v>-3005985000000</v>
      </c>
      <c r="S52" s="5">
        <v>-3056513000000</v>
      </c>
      <c r="T52" s="5">
        <v>-3461359000000</v>
      </c>
      <c r="U52" s="5">
        <v>-3465322000000</v>
      </c>
      <c r="V52" s="5">
        <v>-4225983000000</v>
      </c>
      <c r="W52" s="5">
        <v>-4431445000000</v>
      </c>
      <c r="X52" s="5">
        <v>-3800911000000</v>
      </c>
      <c r="Y52" s="5">
        <v>-3119303000000</v>
      </c>
      <c r="Z52" s="5">
        <v>-2149039000000</v>
      </c>
    </row>
    <row r="53" spans="2:26" ht="15.5" x14ac:dyDescent="0.35">
      <c r="C53" t="s">
        <v>86</v>
      </c>
      <c r="D53" s="5">
        <v>365664000000</v>
      </c>
      <c r="E53" s="5">
        <v>355996000000</v>
      </c>
      <c r="F53" s="5">
        <v>370769000000</v>
      </c>
      <c r="G53" s="5">
        <v>351902000000</v>
      </c>
      <c r="I53" s="5">
        <v>1447134000000</v>
      </c>
      <c r="J53" s="5">
        <v>1324898000000</v>
      </c>
      <c r="K53" s="5">
        <v>1169702000000</v>
      </c>
      <c r="L53" s="5">
        <v>912333000000</v>
      </c>
      <c r="M53" s="5">
        <v>645494000000</v>
      </c>
      <c r="N53" s="5">
        <v>742473000000</v>
      </c>
      <c r="O53" s="5">
        <v>871082000000</v>
      </c>
      <c r="P53" s="5">
        <v>652094000000</v>
      </c>
      <c r="Q53" s="5">
        <v>578502000000</v>
      </c>
      <c r="R53" s="5">
        <v>614585000000</v>
      </c>
      <c r="S53" s="5">
        <v>718810000000</v>
      </c>
      <c r="T53" s="5">
        <v>759813000000</v>
      </c>
      <c r="U53" s="5">
        <v>646651000000</v>
      </c>
      <c r="V53" s="5">
        <v>551100000000</v>
      </c>
      <c r="W53" s="5">
        <v>285326000000</v>
      </c>
      <c r="X53" s="5">
        <v>409875000000</v>
      </c>
      <c r="Y53" s="5">
        <v>543028000000</v>
      </c>
      <c r="Z53" s="5">
        <v>394874000000</v>
      </c>
    </row>
    <row r="54" spans="2:26" ht="15.5" x14ac:dyDescent="0.35">
      <c r="C54" t="s">
        <v>87</v>
      </c>
      <c r="D54" s="5">
        <v>-126082000000</v>
      </c>
      <c r="E54" s="5">
        <v>-131355000000</v>
      </c>
      <c r="F54" s="5">
        <v>-164555000000</v>
      </c>
      <c r="G54" s="5">
        <v>-140803000000</v>
      </c>
      <c r="I54" s="5">
        <v>-603736000000</v>
      </c>
      <c r="J54" s="5">
        <v>-519484000000</v>
      </c>
      <c r="K54" s="5">
        <v>-500050000000</v>
      </c>
      <c r="L54" s="5">
        <v>-414318000000</v>
      </c>
      <c r="M54" s="5">
        <v>-330266000000</v>
      </c>
      <c r="N54" s="5">
        <v>-305226000000</v>
      </c>
      <c r="O54" s="5">
        <v>-337401000000</v>
      </c>
      <c r="P54" s="5">
        <v>-271319000000</v>
      </c>
      <c r="Q54" s="5">
        <v>-233962000000</v>
      </c>
      <c r="R54" s="5">
        <v>-195708000000</v>
      </c>
      <c r="S54" s="5">
        <v>-248616000000</v>
      </c>
      <c r="T54" s="5">
        <v>-335017000000</v>
      </c>
      <c r="U54" s="5">
        <v>-353582000000</v>
      </c>
      <c r="V54" s="5">
        <v>-299029000000</v>
      </c>
      <c r="W54" s="5">
        <v>-245865000000</v>
      </c>
      <c r="X54" s="5">
        <v>-275772000000</v>
      </c>
      <c r="Y54" s="5">
        <v>-266741000000</v>
      </c>
      <c r="Z54" s="5">
        <v>-214487000000</v>
      </c>
    </row>
    <row r="55" spans="2:26" ht="15.5" x14ac:dyDescent="0.35">
      <c r="C55" t="s">
        <v>340</v>
      </c>
    </row>
    <row r="56" spans="2:26" ht="15.5" x14ac:dyDescent="0.35">
      <c r="C56" t="s">
        <v>88</v>
      </c>
      <c r="D56" s="5">
        <v>-1175000000</v>
      </c>
      <c r="E56" s="5">
        <v>-939000000</v>
      </c>
      <c r="F56" s="5">
        <v>-1720000000</v>
      </c>
      <c r="G56" s="5">
        <v>-3438000000</v>
      </c>
      <c r="I56" s="5">
        <v>-7437000000</v>
      </c>
      <c r="J56" s="5">
        <v>-4475000000</v>
      </c>
      <c r="K56" s="5">
        <v>-7562000000</v>
      </c>
      <c r="L56" s="5">
        <v>-5158000000</v>
      </c>
      <c r="M56" s="5">
        <v>-2064000000</v>
      </c>
      <c r="N56" s="5">
        <v>-2744000000</v>
      </c>
      <c r="O56" s="5">
        <v>-4180000000</v>
      </c>
      <c r="P56" s="5">
        <v>-2579000000</v>
      </c>
      <c r="Q56" s="5">
        <v>-1451000000</v>
      </c>
      <c r="R56" s="5">
        <v>-4116000000</v>
      </c>
      <c r="S56" s="5">
        <v>-3719000000</v>
      </c>
      <c r="T56" s="5">
        <v>-3287000000</v>
      </c>
      <c r="U56" s="5">
        <v>-3377000000</v>
      </c>
      <c r="V56" s="5">
        <v>-9079000000</v>
      </c>
      <c r="W56" s="5">
        <v>-7545000000</v>
      </c>
      <c r="X56" s="5">
        <v>-7367000000</v>
      </c>
      <c r="Y56" s="5">
        <v>-9265000000</v>
      </c>
      <c r="Z56" s="5">
        <v>-9463000000</v>
      </c>
    </row>
    <row r="57" spans="2:26" ht="15.5" x14ac:dyDescent="0.35">
      <c r="C57" t="s">
        <v>716</v>
      </c>
      <c r="D57" s="5">
        <v>-124907000000</v>
      </c>
      <c r="E57" s="5">
        <v>-130416000000</v>
      </c>
      <c r="F57" s="5">
        <v>-162835000000</v>
      </c>
      <c r="G57" s="5">
        <v>-137365000000</v>
      </c>
      <c r="I57" s="5">
        <v>-596299000000</v>
      </c>
      <c r="J57" s="5">
        <v>-515009000000</v>
      </c>
      <c r="K57" s="5">
        <v>-492488000000</v>
      </c>
      <c r="L57" s="5">
        <v>-409160000000</v>
      </c>
      <c r="M57" s="5">
        <v>-328202000000</v>
      </c>
      <c r="N57" s="5">
        <v>-302482000000</v>
      </c>
      <c r="O57" s="5">
        <v>-333221000000</v>
      </c>
      <c r="P57" s="5">
        <v>-268740000000</v>
      </c>
      <c r="Q57" s="5">
        <v>-232511000000</v>
      </c>
      <c r="R57" s="5">
        <v>-191592000000</v>
      </c>
      <c r="S57" s="5">
        <v>-244897000000</v>
      </c>
      <c r="T57" s="5">
        <v>-331730000000</v>
      </c>
      <c r="U57" s="5">
        <v>-350205000000</v>
      </c>
      <c r="V57" s="5">
        <v>-289950000000</v>
      </c>
      <c r="W57" s="5">
        <v>-299879000000</v>
      </c>
      <c r="X57" s="5">
        <v>-268405000000</v>
      </c>
      <c r="Y57" s="5">
        <v>-257476000000</v>
      </c>
      <c r="Z57" s="5">
        <v>-205024000000</v>
      </c>
    </row>
    <row r="58" spans="2:26" ht="15.5" x14ac:dyDescent="0.35">
      <c r="C58" t="s">
        <v>92</v>
      </c>
      <c r="D58" s="5">
        <v>1000000</v>
      </c>
      <c r="F58" s="5">
        <v>4000000</v>
      </c>
      <c r="I58" s="5">
        <v>6000000</v>
      </c>
      <c r="J58" s="5">
        <v>4000000</v>
      </c>
      <c r="K58" s="5">
        <v>2000000</v>
      </c>
      <c r="L58" s="5">
        <v>-7000000</v>
      </c>
      <c r="M58" s="5">
        <v>112000000</v>
      </c>
      <c r="N58" s="5">
        <v>3000000</v>
      </c>
      <c r="O58" s="5">
        <v>3000000</v>
      </c>
      <c r="P58" s="5">
        <v>2000000</v>
      </c>
      <c r="Q58" s="5">
        <v>3608000000</v>
      </c>
      <c r="R58" s="5">
        <v>5155000000</v>
      </c>
      <c r="S58" s="5">
        <v>4471000000</v>
      </c>
      <c r="T58" s="5">
        <v>5664000000</v>
      </c>
      <c r="U58" s="5">
        <v>4545000000</v>
      </c>
      <c r="V58" s="5">
        <v>7677000000</v>
      </c>
      <c r="W58" s="5">
        <v>12660000000</v>
      </c>
    </row>
    <row r="59" spans="2:26" ht="15.5" x14ac:dyDescent="0.35">
      <c r="C59" t="s">
        <v>93</v>
      </c>
      <c r="D59" s="5">
        <v>239582000000</v>
      </c>
      <c r="E59" s="5">
        <v>224641000000</v>
      </c>
      <c r="F59" s="5">
        <v>206214000000</v>
      </c>
      <c r="G59" s="5">
        <v>211099000000</v>
      </c>
      <c r="I59" s="5">
        <v>843398000000</v>
      </c>
      <c r="J59" s="5">
        <v>805414000000</v>
      </c>
      <c r="K59" s="5">
        <v>669652000000</v>
      </c>
      <c r="L59" s="5">
        <v>498015000000</v>
      </c>
      <c r="M59" s="5">
        <v>315228000000</v>
      </c>
      <c r="N59" s="5">
        <v>437247000000</v>
      </c>
      <c r="O59" s="5">
        <v>533681000000</v>
      </c>
      <c r="P59" s="5">
        <v>380775000000</v>
      </c>
      <c r="Q59" s="5">
        <v>344540000000</v>
      </c>
      <c r="R59" s="5">
        <v>418877000000</v>
      </c>
      <c r="S59" s="5">
        <v>470194000000</v>
      </c>
      <c r="T59" s="5">
        <v>424796000000</v>
      </c>
      <c r="U59" s="5">
        <v>293069000000</v>
      </c>
      <c r="V59" s="5">
        <v>252071000000</v>
      </c>
      <c r="W59" s="5">
        <v>39461000000</v>
      </c>
      <c r="X59" s="5">
        <v>134103000000</v>
      </c>
      <c r="Y59" s="5">
        <v>276287000000</v>
      </c>
      <c r="Z59" s="5">
        <v>180387000000</v>
      </c>
    </row>
    <row r="60" spans="2:26" ht="15.5" x14ac:dyDescent="0.35">
      <c r="C60" t="s">
        <v>94</v>
      </c>
      <c r="D60" s="5">
        <v>55594000000</v>
      </c>
      <c r="E60" s="5">
        <v>20289000000</v>
      </c>
      <c r="F60" s="5">
        <v>19952000000</v>
      </c>
      <c r="G60" s="5">
        <v>35170000000</v>
      </c>
      <c r="I60" s="5">
        <v>69357000000</v>
      </c>
      <c r="J60" s="5">
        <v>101415000000</v>
      </c>
      <c r="K60" s="5">
        <v>-23041000000</v>
      </c>
      <c r="L60" s="5">
        <v>-11128000000</v>
      </c>
      <c r="M60" s="5">
        <v>-84476000000</v>
      </c>
      <c r="N60" s="5">
        <v>-56238000000</v>
      </c>
      <c r="O60" s="5">
        <v>-39102000000</v>
      </c>
      <c r="P60" s="5">
        <v>-3957000000</v>
      </c>
      <c r="Q60" s="5">
        <v>-7731000000</v>
      </c>
      <c r="R60" s="5">
        <v>6596000000</v>
      </c>
      <c r="S60" s="5">
        <v>42827000000</v>
      </c>
      <c r="T60" s="5">
        <v>134905000000</v>
      </c>
      <c r="U60" s="5">
        <v>44131000000</v>
      </c>
      <c r="V60" s="5">
        <v>-41000000000</v>
      </c>
      <c r="W60" s="5">
        <v>-65544000000</v>
      </c>
      <c r="X60" s="5">
        <v>-39927000000</v>
      </c>
      <c r="Y60" s="5">
        <v>392495000000</v>
      </c>
      <c r="Z60" s="5">
        <v>-6857000000</v>
      </c>
    </row>
    <row r="61" spans="2:26" ht="15.5" x14ac:dyDescent="0.35">
      <c r="C61" t="s">
        <v>97</v>
      </c>
      <c r="W61" s="5">
        <v>-7439000000</v>
      </c>
      <c r="X61" s="5">
        <v>-8295000000</v>
      </c>
      <c r="Y61" s="5">
        <v>43063000000</v>
      </c>
      <c r="Z61" s="5">
        <v>-30818000000</v>
      </c>
    </row>
    <row r="62" spans="2:26" ht="15.5" x14ac:dyDescent="0.35">
      <c r="C62" t="s">
        <v>95</v>
      </c>
      <c r="D62" s="5">
        <v>37101000000</v>
      </c>
      <c r="E62" s="5">
        <v>30029000000</v>
      </c>
      <c r="F62" s="5">
        <v>22730000000</v>
      </c>
      <c r="G62" s="5">
        <v>28656000000</v>
      </c>
      <c r="I62" s="5">
        <v>127480000000</v>
      </c>
      <c r="J62" s="5">
        <v>198558000000</v>
      </c>
      <c r="K62" s="5">
        <v>75068000000</v>
      </c>
      <c r="L62" s="5">
        <v>29604000000</v>
      </c>
      <c r="M62" s="5">
        <v>26970000000</v>
      </c>
      <c r="N62" s="5">
        <v>29482000000</v>
      </c>
      <c r="O62" s="5">
        <v>17093000000</v>
      </c>
      <c r="P62" s="5">
        <v>18605000000</v>
      </c>
      <c r="Q62" s="5">
        <v>20395000000</v>
      </c>
      <c r="R62" s="5">
        <v>20235000000</v>
      </c>
      <c r="S62" s="5">
        <v>23669000000</v>
      </c>
      <c r="T62" s="5">
        <v>33928000000</v>
      </c>
      <c r="U62" s="5">
        <v>20168000000</v>
      </c>
      <c r="V62" s="5">
        <v>11094000000</v>
      </c>
      <c r="W62" s="5">
        <v>13585000000</v>
      </c>
      <c r="X62" s="5">
        <v>21737000000</v>
      </c>
      <c r="Y62" s="5">
        <v>20014000000</v>
      </c>
      <c r="Z62" s="5">
        <v>12472000000</v>
      </c>
    </row>
    <row r="63" spans="2:26" ht="15.5" x14ac:dyDescent="0.35">
      <c r="C63" t="s">
        <v>27</v>
      </c>
      <c r="D63" s="5">
        <v>-15341000000</v>
      </c>
      <c r="E63" s="5">
        <v>-15431000000</v>
      </c>
      <c r="F63" s="5">
        <v>-25349000000</v>
      </c>
      <c r="G63" s="5">
        <v>-13975000000</v>
      </c>
      <c r="I63" s="5">
        <v>-96887000000</v>
      </c>
      <c r="J63" s="5">
        <v>-124595000000</v>
      </c>
      <c r="K63" s="5">
        <v>-115221000000</v>
      </c>
      <c r="L63" s="5">
        <v>-143320000000</v>
      </c>
      <c r="M63" s="5">
        <v>-121341000000</v>
      </c>
      <c r="N63" s="5">
        <v>-132199000000</v>
      </c>
      <c r="O63" s="5">
        <v>-40490000000</v>
      </c>
      <c r="P63" s="5">
        <v>-90092000000</v>
      </c>
      <c r="Q63" s="5">
        <v>-19852000000</v>
      </c>
      <c r="R63" s="5">
        <v>-24266000000</v>
      </c>
      <c r="S63" s="5">
        <v>-36265000000</v>
      </c>
      <c r="T63" s="5">
        <v>-33853000000</v>
      </c>
      <c r="U63" s="5">
        <v>-53932000000</v>
      </c>
      <c r="V63" s="5">
        <v>-88171000000</v>
      </c>
      <c r="W63" s="5">
        <v>-92748000000</v>
      </c>
      <c r="X63" s="5">
        <v>-79597000000</v>
      </c>
      <c r="Y63" s="5">
        <v>-92958000000</v>
      </c>
      <c r="Z63" s="5">
        <v>-58987000000</v>
      </c>
    </row>
    <row r="64" spans="2:26" ht="15.5" x14ac:dyDescent="0.35">
      <c r="C64" t="s">
        <v>90</v>
      </c>
      <c r="U64" s="5">
        <v>1092000000</v>
      </c>
      <c r="V64" s="5">
        <v>-24294000000</v>
      </c>
      <c r="W64" s="5">
        <v>-10226000000</v>
      </c>
      <c r="X64" s="5">
        <v>3659000000</v>
      </c>
      <c r="Y64" s="5">
        <v>39795000000</v>
      </c>
      <c r="Z64" s="5">
        <v>62968000000</v>
      </c>
    </row>
    <row r="65" spans="3:26" ht="15.5" x14ac:dyDescent="0.35">
      <c r="C65" t="s">
        <v>96</v>
      </c>
      <c r="Y65" s="5">
        <v>-1101000000</v>
      </c>
      <c r="Z65" s="5">
        <v>15402000000</v>
      </c>
    </row>
    <row r="66" spans="3:26" ht="15.5" x14ac:dyDescent="0.35">
      <c r="C66" t="s">
        <v>98</v>
      </c>
      <c r="D66" s="5">
        <v>55594000000</v>
      </c>
      <c r="E66" s="5">
        <v>20289000000</v>
      </c>
      <c r="F66" s="5">
        <v>19952000000</v>
      </c>
      <c r="G66" s="5">
        <v>35170000000</v>
      </c>
      <c r="I66" s="5">
        <v>69357000000</v>
      </c>
      <c r="J66" s="5">
        <v>101415000000</v>
      </c>
      <c r="K66" s="5">
        <v>-23041000000</v>
      </c>
      <c r="L66" s="5">
        <v>-11128000000</v>
      </c>
      <c r="M66" s="5">
        <v>-84476000000</v>
      </c>
      <c r="N66" s="5">
        <v>-56238000000</v>
      </c>
      <c r="O66" s="5">
        <v>-39102000000</v>
      </c>
      <c r="P66" s="5">
        <v>-3957000000</v>
      </c>
      <c r="Q66" s="5">
        <v>-7731000000</v>
      </c>
      <c r="R66" s="5">
        <v>6596000000</v>
      </c>
      <c r="S66" s="5">
        <v>42827000000</v>
      </c>
      <c r="T66" s="5">
        <v>134905000000</v>
      </c>
      <c r="U66" s="5">
        <v>44131000000</v>
      </c>
      <c r="V66" s="5">
        <v>-41000000000</v>
      </c>
      <c r="W66" s="5">
        <v>-65544000000</v>
      </c>
      <c r="X66" s="5">
        <v>-39927000000</v>
      </c>
      <c r="Y66" s="5">
        <v>392495000000</v>
      </c>
      <c r="Z66" s="5">
        <v>-6857000000</v>
      </c>
    </row>
    <row r="67" spans="3:26" ht="15.5" x14ac:dyDescent="0.35">
      <c r="C67" t="s">
        <v>29</v>
      </c>
      <c r="D67" s="5">
        <v>295176000000</v>
      </c>
      <c r="E67" s="5">
        <v>244930000000</v>
      </c>
      <c r="F67" s="5">
        <v>226166000000</v>
      </c>
      <c r="G67" s="5">
        <v>246269000000</v>
      </c>
      <c r="I67" s="5">
        <v>912755000000</v>
      </c>
      <c r="J67" s="5">
        <v>906829000000</v>
      </c>
      <c r="K67" s="5">
        <v>646611000000</v>
      </c>
      <c r="L67" s="5">
        <v>486887000000</v>
      </c>
      <c r="M67" s="5">
        <v>230752000000</v>
      </c>
      <c r="N67" s="5">
        <v>381009000000</v>
      </c>
      <c r="O67" s="5">
        <v>494579000000</v>
      </c>
      <c r="P67" s="5">
        <v>376818000000</v>
      </c>
      <c r="Q67" s="5">
        <v>336809000000</v>
      </c>
      <c r="R67" s="5">
        <v>425473000000</v>
      </c>
      <c r="S67" s="5">
        <v>513021000000</v>
      </c>
      <c r="T67" s="5">
        <v>559701000000</v>
      </c>
      <c r="U67" s="5">
        <v>337200000000</v>
      </c>
      <c r="V67" s="5">
        <v>211071000000</v>
      </c>
      <c r="W67" s="5">
        <v>-26083000000</v>
      </c>
      <c r="X67" s="5">
        <v>94176000000</v>
      </c>
      <c r="Y67" s="5">
        <v>668782000000</v>
      </c>
      <c r="Z67" s="5">
        <v>173530000000</v>
      </c>
    </row>
    <row r="68" spans="3:26" ht="15.5" x14ac:dyDescent="0.35">
      <c r="C68" t="s">
        <v>28</v>
      </c>
      <c r="D68" s="5">
        <v>-50024000000</v>
      </c>
      <c r="E68" s="5">
        <v>-55375000000</v>
      </c>
      <c r="F68" s="5">
        <v>-34316000000</v>
      </c>
      <c r="G68" s="5">
        <v>-56191000000</v>
      </c>
      <c r="I68" s="5">
        <v>-194343000000</v>
      </c>
      <c r="J68" s="5">
        <v>-193157000000</v>
      </c>
      <c r="K68" s="5">
        <v>-143480000000</v>
      </c>
      <c r="L68" s="5">
        <v>-108829000000</v>
      </c>
      <c r="M68" s="5">
        <v>-121900000000</v>
      </c>
      <c r="N68" s="5">
        <v>-131924000000</v>
      </c>
      <c r="O68" s="5">
        <v>-138102000000</v>
      </c>
      <c r="P68" s="5">
        <v>-100502000000</v>
      </c>
      <c r="Q68" s="5">
        <v>-86055000000</v>
      </c>
      <c r="R68" s="5">
        <v>-109407000000</v>
      </c>
      <c r="S68" s="5">
        <v>-133276000000</v>
      </c>
      <c r="T68" s="5">
        <v>-141609000000</v>
      </c>
      <c r="U68" s="5">
        <v>-94595000000</v>
      </c>
      <c r="V68" s="5">
        <v>-75474000000</v>
      </c>
      <c r="W68" s="5">
        <v>-4032000000</v>
      </c>
      <c r="X68" s="5">
        <v>-30172000000</v>
      </c>
      <c r="Y68" s="5">
        <v>-199289000000</v>
      </c>
      <c r="Z68" s="5">
        <v>-33503000000</v>
      </c>
    </row>
    <row r="69" spans="3:26" ht="15.5" x14ac:dyDescent="0.35">
      <c r="C69" t="s">
        <v>99</v>
      </c>
      <c r="D69" s="5">
        <v>-44746000000</v>
      </c>
      <c r="E69" s="5">
        <v>-50623000000</v>
      </c>
      <c r="G69" s="5">
        <v>91273000000</v>
      </c>
      <c r="W69" s="5">
        <v>-44897000000</v>
      </c>
      <c r="X69" s="5">
        <v>-35644000000</v>
      </c>
      <c r="Y69" s="5">
        <v>-203514000000</v>
      </c>
      <c r="Z69" s="5">
        <v>-36692000000</v>
      </c>
    </row>
    <row r="70" spans="3:26" ht="15.5" x14ac:dyDescent="0.35">
      <c r="C70" t="s">
        <v>100</v>
      </c>
      <c r="F70" s="5">
        <v>-27427000000</v>
      </c>
      <c r="G70" s="5">
        <v>-142539000000</v>
      </c>
      <c r="I70" s="5">
        <v>-169966000000</v>
      </c>
      <c r="J70" s="5">
        <v>-167402000000</v>
      </c>
      <c r="K70" s="5">
        <v>-114737000000</v>
      </c>
      <c r="L70" s="5">
        <v>-79103000000</v>
      </c>
      <c r="M70" s="5">
        <v>-93868000000</v>
      </c>
      <c r="N70" s="5">
        <v>-95792000000</v>
      </c>
      <c r="O70" s="5">
        <v>-110272000000</v>
      </c>
      <c r="P70" s="5">
        <v>-75491000000</v>
      </c>
      <c r="Q70" s="5">
        <v>-75612000000</v>
      </c>
      <c r="R70" s="5">
        <v>-102252000000</v>
      </c>
      <c r="S70" s="5">
        <v>-127993000000</v>
      </c>
      <c r="W70" s="5">
        <v>40865000000</v>
      </c>
      <c r="X70" s="5">
        <v>5472000000</v>
      </c>
      <c r="Y70" s="5">
        <v>4225000000</v>
      </c>
      <c r="Z70" s="5">
        <v>3189000000</v>
      </c>
    </row>
    <row r="71" spans="3:26" ht="15.5" x14ac:dyDescent="0.35">
      <c r="C71" t="s">
        <v>378</v>
      </c>
      <c r="D71" s="5">
        <v>-5278000000</v>
      </c>
      <c r="E71" s="5">
        <v>-4752000000</v>
      </c>
      <c r="F71" s="5">
        <v>-6889000000</v>
      </c>
      <c r="G71" s="5">
        <v>-4925000000</v>
      </c>
      <c r="I71" s="5">
        <v>-24377000000</v>
      </c>
      <c r="J71" s="5">
        <v>-25755000000</v>
      </c>
      <c r="K71" s="5">
        <v>-28743000000</v>
      </c>
      <c r="L71" s="5">
        <v>-29726000000</v>
      </c>
      <c r="M71" s="5">
        <v>-28032000000</v>
      </c>
      <c r="N71" s="5">
        <v>-36132000000</v>
      </c>
      <c r="O71" s="5">
        <v>-27830000000</v>
      </c>
      <c r="P71" s="5">
        <v>-25011000000</v>
      </c>
      <c r="Q71" s="5">
        <v>-10443000000</v>
      </c>
      <c r="R71" s="5">
        <v>-7155000000</v>
      </c>
      <c r="S71" s="5">
        <v>-5283000000</v>
      </c>
    </row>
    <row r="72" spans="3:26" ht="15.5" x14ac:dyDescent="0.35">
      <c r="C72" t="s">
        <v>101</v>
      </c>
      <c r="D72" s="5">
        <v>-50024000000</v>
      </c>
      <c r="E72" s="5">
        <v>-55375000000</v>
      </c>
      <c r="F72" s="5">
        <v>-34316000000</v>
      </c>
      <c r="G72" s="5">
        <v>-56191000000</v>
      </c>
      <c r="I72" s="5">
        <v>-194343000000</v>
      </c>
      <c r="J72" s="5">
        <v>-193157000000</v>
      </c>
      <c r="K72" s="5">
        <v>-143480000000</v>
      </c>
      <c r="L72" s="5">
        <v>-108829000000</v>
      </c>
      <c r="M72" s="5">
        <v>-121900000000</v>
      </c>
      <c r="N72" s="5">
        <v>-131924000000</v>
      </c>
      <c r="O72" s="5">
        <v>-138102000000</v>
      </c>
      <c r="P72" s="5">
        <v>-100502000000</v>
      </c>
      <c r="Q72" s="5">
        <v>-86055000000</v>
      </c>
      <c r="R72" s="5">
        <v>-109407000000</v>
      </c>
      <c r="S72" s="5">
        <v>-133276000000</v>
      </c>
      <c r="T72" s="5">
        <v>-141609000000</v>
      </c>
      <c r="U72" s="5">
        <v>-94595000000</v>
      </c>
      <c r="V72" s="5">
        <v>-75474000000</v>
      </c>
      <c r="W72" s="5">
        <v>-4032000000</v>
      </c>
      <c r="X72" s="5">
        <v>-30172000000</v>
      </c>
      <c r="Y72" s="5">
        <v>-199289000000</v>
      </c>
      <c r="Z72" s="5">
        <v>-33503000000</v>
      </c>
    </row>
    <row r="73" spans="3:26" ht="15.5" x14ac:dyDescent="0.35">
      <c r="C73" t="s">
        <v>262</v>
      </c>
      <c r="D73" s="5">
        <v>245152000000</v>
      </c>
      <c r="E73" s="5">
        <v>189555000000</v>
      </c>
      <c r="F73" s="5">
        <v>191850000000</v>
      </c>
      <c r="G73" s="5">
        <v>190078000000</v>
      </c>
      <c r="I73" s="5">
        <v>718412000000</v>
      </c>
      <c r="J73" s="5">
        <v>713672000000</v>
      </c>
      <c r="K73" s="5">
        <v>503131000000</v>
      </c>
      <c r="L73" s="5">
        <v>378058000000</v>
      </c>
      <c r="M73" s="5">
        <v>108852000000</v>
      </c>
      <c r="N73" s="5">
        <v>249085000000</v>
      </c>
      <c r="O73" s="5">
        <v>356477000000</v>
      </c>
      <c r="P73" s="5">
        <v>276316000000</v>
      </c>
      <c r="Q73" s="5">
        <v>250754000000</v>
      </c>
      <c r="R73" s="5">
        <v>316066000000</v>
      </c>
      <c r="S73" s="5">
        <v>379745000000</v>
      </c>
      <c r="T73" s="5">
        <v>418092000000</v>
      </c>
      <c r="U73" s="5">
        <v>242605000000</v>
      </c>
      <c r="V73" s="5">
        <v>135597000000</v>
      </c>
      <c r="W73" s="5">
        <v>-30115000000</v>
      </c>
      <c r="X73" s="5">
        <v>64004000000</v>
      </c>
      <c r="Y73" s="5">
        <v>469493000000</v>
      </c>
      <c r="Z73" s="5">
        <v>140027000000</v>
      </c>
    </row>
    <row r="74" spans="3:26" ht="15.5" x14ac:dyDescent="0.35">
      <c r="C74" t="s">
        <v>264</v>
      </c>
      <c r="X74" s="5">
        <v>-98000000</v>
      </c>
      <c r="Y74" s="5">
        <v>-3260000000</v>
      </c>
      <c r="Z74" s="5">
        <v>-6255000000</v>
      </c>
    </row>
    <row r="75" spans="3:26" ht="15.5" x14ac:dyDescent="0.35">
      <c r="C75" t="s">
        <v>102</v>
      </c>
      <c r="D75" s="5">
        <v>245152000000</v>
      </c>
      <c r="E75" s="5">
        <v>189555000000</v>
      </c>
      <c r="F75" s="5">
        <v>191850000000</v>
      </c>
      <c r="G75" s="5">
        <v>190078000000</v>
      </c>
      <c r="I75" s="5">
        <v>718412000000</v>
      </c>
      <c r="J75" s="5">
        <v>713672000000</v>
      </c>
      <c r="K75" s="5">
        <v>503131000000</v>
      </c>
      <c r="L75" s="5">
        <v>378058000000</v>
      </c>
      <c r="M75" s="5">
        <v>108852000000</v>
      </c>
      <c r="N75" s="5">
        <v>249085000000</v>
      </c>
      <c r="O75" s="5">
        <v>356477000000</v>
      </c>
      <c r="P75" s="5">
        <v>276316000000</v>
      </c>
      <c r="Q75" s="5">
        <v>250754000000</v>
      </c>
      <c r="R75" s="5">
        <v>316066000000</v>
      </c>
      <c r="S75" s="5">
        <v>379745000000</v>
      </c>
      <c r="T75" s="5">
        <v>418092000000</v>
      </c>
      <c r="U75" s="5">
        <v>242605000000</v>
      </c>
      <c r="V75" s="5">
        <v>135597000000</v>
      </c>
      <c r="W75" s="5">
        <v>-30115000000</v>
      </c>
      <c r="X75" s="5">
        <v>63906000000</v>
      </c>
      <c r="Y75" s="5">
        <v>466233000000</v>
      </c>
      <c r="Z75" s="5">
        <v>133772000000</v>
      </c>
    </row>
    <row r="76" spans="3:26" ht="15.5" x14ac:dyDescent="0.35">
      <c r="C76" t="s">
        <v>103</v>
      </c>
    </row>
    <row r="77" spans="3:26" ht="15.5" x14ac:dyDescent="0.35">
      <c r="C77" t="s">
        <v>105</v>
      </c>
      <c r="D77" s="5">
        <v>245152000000</v>
      </c>
      <c r="E77" s="5">
        <v>189555000000</v>
      </c>
      <c r="F77" s="5">
        <v>169570000000</v>
      </c>
      <c r="G77" s="5">
        <v>190078000000</v>
      </c>
      <c r="I77" s="5">
        <v>696132000000</v>
      </c>
      <c r="J77" s="5">
        <v>688626000000</v>
      </c>
      <c r="K77" s="5">
        <v>487889000000</v>
      </c>
      <c r="L77" s="5">
        <v>393467000000</v>
      </c>
      <c r="M77" s="5">
        <v>111924000000</v>
      </c>
      <c r="N77" s="5">
        <v>253048000000</v>
      </c>
      <c r="O77" s="5">
        <v>345625000000</v>
      </c>
      <c r="P77" s="5">
        <v>288075000000</v>
      </c>
      <c r="Q77" s="5">
        <v>238473000000</v>
      </c>
      <c r="R77" s="5">
        <v>318798000000</v>
      </c>
      <c r="S77" s="5">
        <v>375831000000</v>
      </c>
      <c r="T77" s="5">
        <v>418092000000</v>
      </c>
      <c r="U77" s="5">
        <v>242605000000</v>
      </c>
      <c r="V77" s="5">
        <v>135597000000</v>
      </c>
      <c r="W77" s="5">
        <v>-30115000000</v>
      </c>
    </row>
    <row r="78" spans="3:26" ht="15.5" x14ac:dyDescent="0.35">
      <c r="C78" t="s">
        <v>106</v>
      </c>
      <c r="D78" s="5">
        <v>245152000000</v>
      </c>
      <c r="E78" s="5">
        <v>189555000000</v>
      </c>
      <c r="F78" s="5">
        <v>191850000000</v>
      </c>
      <c r="G78" s="5">
        <v>190078000000</v>
      </c>
      <c r="I78" s="5">
        <v>718412000000</v>
      </c>
      <c r="J78" s="5">
        <v>713672000000</v>
      </c>
      <c r="K78" s="5">
        <v>503131000000</v>
      </c>
      <c r="L78" s="5">
        <v>378058000000</v>
      </c>
      <c r="M78" s="5">
        <v>108852000000</v>
      </c>
      <c r="N78" s="5">
        <v>249085000000</v>
      </c>
      <c r="O78" s="5">
        <v>356477000000</v>
      </c>
      <c r="P78" s="5">
        <v>276316000000</v>
      </c>
      <c r="Q78" s="5">
        <v>250754000000</v>
      </c>
      <c r="R78" s="5">
        <v>316066000000</v>
      </c>
      <c r="S78" s="5">
        <v>379745000000</v>
      </c>
      <c r="T78" s="5">
        <v>418092000000</v>
      </c>
      <c r="U78" s="5">
        <v>242605000000</v>
      </c>
      <c r="V78" s="5">
        <v>135597000000</v>
      </c>
      <c r="W78" s="5">
        <v>-30115000000</v>
      </c>
      <c r="X78" s="5">
        <v>63906000000</v>
      </c>
      <c r="Y78" s="5">
        <v>466233000000</v>
      </c>
      <c r="Z78" s="5">
        <v>133772000000</v>
      </c>
    </row>
    <row r="79" spans="3:26" ht="15.5" x14ac:dyDescent="0.35">
      <c r="C79" t="s">
        <v>8</v>
      </c>
      <c r="D79" s="5">
        <v>245151000000</v>
      </c>
      <c r="E79" s="5">
        <v>189555000000</v>
      </c>
      <c r="F79" s="5">
        <v>169566000000</v>
      </c>
      <c r="G79" s="5">
        <v>190078000000</v>
      </c>
      <c r="I79" s="5">
        <v>696126000000</v>
      </c>
      <c r="J79" s="5">
        <v>688622000000</v>
      </c>
      <c r="K79" s="5">
        <v>487887000000</v>
      </c>
      <c r="L79" s="5">
        <v>393474000000</v>
      </c>
      <c r="M79" s="5">
        <v>111812000000</v>
      </c>
      <c r="N79" s="5">
        <v>253045000000</v>
      </c>
      <c r="O79" s="5">
        <v>345622000000</v>
      </c>
      <c r="P79" s="5">
        <v>288073000000</v>
      </c>
      <c r="Q79" s="5">
        <v>234865000000</v>
      </c>
      <c r="R79" s="5">
        <v>313643000000</v>
      </c>
      <c r="S79" s="5">
        <v>371360000000</v>
      </c>
      <c r="T79" s="5">
        <v>412428000000</v>
      </c>
      <c r="U79" s="5">
        <v>238060000000</v>
      </c>
      <c r="V79" s="5">
        <v>127920000000</v>
      </c>
      <c r="W79" s="5">
        <v>-42775000000</v>
      </c>
    </row>
    <row r="80" spans="3:26" ht="15.5" x14ac:dyDescent="0.35">
      <c r="C80" t="s">
        <v>108</v>
      </c>
      <c r="D80" s="5">
        <v>245152000000</v>
      </c>
      <c r="E80" s="5">
        <v>189555000000</v>
      </c>
      <c r="F80" s="5">
        <v>191850000000</v>
      </c>
      <c r="G80" s="5">
        <v>190078000000</v>
      </c>
      <c r="I80" s="5">
        <v>718412000000</v>
      </c>
      <c r="J80" s="5">
        <v>713672000000</v>
      </c>
      <c r="K80" s="5">
        <v>503131000000</v>
      </c>
      <c r="L80" s="5">
        <v>378058000000</v>
      </c>
      <c r="M80" s="5">
        <v>108852000000</v>
      </c>
      <c r="N80" s="5">
        <v>249085000000</v>
      </c>
      <c r="O80" s="5">
        <v>356477000000</v>
      </c>
      <c r="P80" s="5">
        <v>276316000000</v>
      </c>
      <c r="Q80" s="5">
        <v>250754000000</v>
      </c>
      <c r="R80" s="5">
        <v>316066000000</v>
      </c>
      <c r="S80" s="5">
        <v>379745000000</v>
      </c>
      <c r="T80" s="5">
        <v>418092000000</v>
      </c>
      <c r="U80" s="5">
        <v>242605000000</v>
      </c>
      <c r="V80" s="5">
        <v>135597000000</v>
      </c>
      <c r="W80" s="5">
        <v>-30115000000</v>
      </c>
      <c r="X80" s="5">
        <v>63906000000</v>
      </c>
      <c r="Y80" s="5">
        <v>466233000000</v>
      </c>
      <c r="Z80" s="5">
        <v>133772000000</v>
      </c>
    </row>
    <row r="81" spans="2:26" ht="15.5" x14ac:dyDescent="0.35">
      <c r="C81" t="s">
        <v>109</v>
      </c>
      <c r="D81" s="5">
        <v>245152000000</v>
      </c>
      <c r="E81" s="5">
        <v>189555000000</v>
      </c>
      <c r="F81" s="5">
        <v>169570000000</v>
      </c>
      <c r="G81" s="5">
        <v>190078000000</v>
      </c>
      <c r="I81" s="5">
        <v>696132000000</v>
      </c>
      <c r="J81" s="5">
        <v>688626000000</v>
      </c>
      <c r="K81" s="5">
        <v>487889000000</v>
      </c>
      <c r="L81" s="5">
        <v>393467000000</v>
      </c>
      <c r="M81" s="5">
        <v>111924000000</v>
      </c>
      <c r="N81" s="5">
        <v>253048000000</v>
      </c>
      <c r="O81" s="5">
        <v>345625000000</v>
      </c>
      <c r="P81" s="5">
        <v>288075000000</v>
      </c>
      <c r="Q81" s="5">
        <v>238473000000</v>
      </c>
      <c r="R81" s="5">
        <v>318798000000</v>
      </c>
      <c r="S81" s="5">
        <v>375831000000</v>
      </c>
      <c r="T81" s="5">
        <v>418092000000</v>
      </c>
      <c r="U81" s="5">
        <v>242605000000</v>
      </c>
      <c r="V81" s="5">
        <v>135597000000</v>
      </c>
      <c r="W81" s="5">
        <v>-30115000000</v>
      </c>
    </row>
    <row r="82" spans="2:26" ht="15.5" x14ac:dyDescent="0.35">
      <c r="C82" t="s">
        <v>110</v>
      </c>
      <c r="D82" s="5">
        <v>245152000000</v>
      </c>
      <c r="E82" s="5">
        <v>189555000000</v>
      </c>
      <c r="F82" s="5">
        <v>169570000000</v>
      </c>
      <c r="G82" s="5">
        <v>190078000000</v>
      </c>
      <c r="I82" s="5">
        <v>696132000000</v>
      </c>
      <c r="J82" s="5">
        <v>688626000000</v>
      </c>
      <c r="K82" s="5">
        <v>487889000000</v>
      </c>
      <c r="L82" s="5">
        <v>393467000000</v>
      </c>
      <c r="M82" s="5">
        <v>111924000000</v>
      </c>
      <c r="N82" s="5">
        <v>253048000000</v>
      </c>
      <c r="O82" s="5">
        <v>345625000000</v>
      </c>
      <c r="P82" s="5">
        <v>288075000000</v>
      </c>
      <c r="Q82" s="5">
        <v>238473000000</v>
      </c>
      <c r="R82" s="5">
        <v>318798000000</v>
      </c>
      <c r="S82" s="5">
        <v>375831000000</v>
      </c>
      <c r="T82" s="5">
        <v>418092000000</v>
      </c>
      <c r="U82" s="5">
        <v>242605000000</v>
      </c>
      <c r="V82" s="5">
        <v>135597000000</v>
      </c>
      <c r="W82" s="5">
        <v>-30115000000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2885629000000</v>
      </c>
      <c r="E86" s="5">
        <v>3395525000000</v>
      </c>
      <c r="F86" s="5">
        <v>2698503000000</v>
      </c>
      <c r="G86" s="5">
        <v>2013539000000</v>
      </c>
      <c r="I86" s="5">
        <v>2698503000000</v>
      </c>
      <c r="J86" s="5">
        <v>2949057000000</v>
      </c>
      <c r="K86" s="5">
        <v>2077725000000</v>
      </c>
      <c r="L86" s="5">
        <v>1656975000000</v>
      </c>
      <c r="M86" s="5">
        <v>1144769000000</v>
      </c>
      <c r="N86" s="5">
        <v>1231867000000</v>
      </c>
      <c r="O86" s="5">
        <v>856122000000</v>
      </c>
      <c r="P86" s="5">
        <v>719457000000</v>
      </c>
      <c r="Q86" s="5">
        <v>902563000000</v>
      </c>
      <c r="R86" s="5">
        <v>744387000000</v>
      </c>
      <c r="S86" s="5">
        <v>934968000000</v>
      </c>
      <c r="T86" s="5">
        <v>1060151000000</v>
      </c>
      <c r="U86" s="5">
        <v>1319686000000</v>
      </c>
      <c r="V86" s="5">
        <v>928199000000</v>
      </c>
      <c r="W86" s="5">
        <v>692652000000</v>
      </c>
      <c r="X86" s="5">
        <v>724567000000</v>
      </c>
      <c r="Y86" s="5">
        <v>1124202000000</v>
      </c>
      <c r="Z86" s="5">
        <v>401120000000</v>
      </c>
    </row>
    <row r="87" spans="2:26" ht="15.5" x14ac:dyDescent="0.35">
      <c r="C87" t="s">
        <v>114</v>
      </c>
      <c r="W87" s="5">
        <v>3300000000</v>
      </c>
      <c r="X87" s="5">
        <v>8300000000</v>
      </c>
      <c r="Y87" s="5">
        <v>75000000000</v>
      </c>
    </row>
    <row r="88" spans="2:26" ht="15.5" x14ac:dyDescent="0.35">
      <c r="C88" t="s">
        <v>115</v>
      </c>
      <c r="D88" s="5">
        <v>4135822000000</v>
      </c>
      <c r="E88" s="5">
        <v>3135152000000</v>
      </c>
      <c r="F88" s="5">
        <v>3632332000000</v>
      </c>
      <c r="G88" s="5">
        <v>3756257000000</v>
      </c>
      <c r="I88" s="5">
        <v>3632332000000</v>
      </c>
      <c r="J88" s="5">
        <v>3154215000000</v>
      </c>
      <c r="K88" s="5">
        <v>3011104000000</v>
      </c>
      <c r="L88" s="5">
        <v>2919355000000</v>
      </c>
      <c r="M88" s="5">
        <v>2287925000000</v>
      </c>
      <c r="N88" s="5">
        <v>2150154000000</v>
      </c>
      <c r="O88" s="5">
        <v>2089958000000</v>
      </c>
      <c r="P88" s="5">
        <v>1571843000000</v>
      </c>
      <c r="Q88" s="5">
        <v>1258525000000</v>
      </c>
      <c r="R88" s="5">
        <v>713885000000</v>
      </c>
      <c r="S88" s="5">
        <v>790000000000</v>
      </c>
      <c r="T88" s="5">
        <v>930446000000</v>
      </c>
      <c r="U88" s="5">
        <v>957924000000</v>
      </c>
      <c r="V88" s="5">
        <v>1118512000000</v>
      </c>
      <c r="W88" s="5">
        <v>1119017000000</v>
      </c>
      <c r="X88" s="5">
        <v>768130000000</v>
      </c>
      <c r="Y88" s="5">
        <v>848743000000</v>
      </c>
      <c r="Z88" s="5">
        <v>779325000000</v>
      </c>
    </row>
    <row r="89" spans="2:26" ht="15.5" x14ac:dyDescent="0.35">
      <c r="C89" t="s">
        <v>116</v>
      </c>
      <c r="D89" s="5">
        <v>810017000000</v>
      </c>
      <c r="E89" s="5">
        <v>392422000000</v>
      </c>
      <c r="F89" s="5">
        <v>620079000000</v>
      </c>
      <c r="G89" s="5">
        <v>712944000000</v>
      </c>
      <c r="I89" s="5">
        <v>620079000000</v>
      </c>
      <c r="J89" s="5">
        <v>672004000000</v>
      </c>
      <c r="K89" s="5">
        <v>570631000000</v>
      </c>
      <c r="L89" s="5">
        <v>308671000000</v>
      </c>
      <c r="M89" s="5">
        <v>480039000000</v>
      </c>
      <c r="N89" s="5">
        <v>461330000000</v>
      </c>
      <c r="O89" s="5">
        <v>448171000000</v>
      </c>
      <c r="P89" s="5">
        <v>257084000000</v>
      </c>
      <c r="Q89" s="5">
        <v>194319000000</v>
      </c>
      <c r="R89" s="5">
        <v>185438000000</v>
      </c>
      <c r="S89" s="5">
        <v>199703000000</v>
      </c>
      <c r="T89" s="5">
        <v>232770000000</v>
      </c>
      <c r="U89" s="5">
        <v>253436000000</v>
      </c>
      <c r="V89" s="5">
        <v>251253000000</v>
      </c>
      <c r="W89" s="5">
        <v>478591000000</v>
      </c>
      <c r="X89" s="5">
        <v>215267000000</v>
      </c>
      <c r="Y89" s="5">
        <v>298216000000</v>
      </c>
      <c r="Z89" s="5">
        <v>276211000000</v>
      </c>
    </row>
    <row r="90" spans="2:26" ht="15.5" x14ac:dyDescent="0.35">
      <c r="C90" t="s">
        <v>117</v>
      </c>
      <c r="D90" s="5">
        <v>383400000000</v>
      </c>
      <c r="E90" s="5">
        <v>333037000000</v>
      </c>
      <c r="F90" s="5">
        <v>285436000000</v>
      </c>
      <c r="G90" s="5">
        <v>419001000000</v>
      </c>
      <c r="I90" s="5">
        <v>285436000000</v>
      </c>
      <c r="J90" s="5">
        <v>482732000000</v>
      </c>
      <c r="K90" s="5">
        <v>434186000000</v>
      </c>
      <c r="L90" s="5">
        <v>370007000000</v>
      </c>
      <c r="M90" s="5">
        <v>191299000000</v>
      </c>
      <c r="N90" s="5">
        <v>223775000000</v>
      </c>
      <c r="O90" s="5">
        <v>244626000000</v>
      </c>
      <c r="P90" s="5">
        <v>260386000000</v>
      </c>
      <c r="Q90" s="5">
        <v>114002000000</v>
      </c>
      <c r="R90" s="5">
        <v>51645000000</v>
      </c>
      <c r="S90" s="5">
        <v>36234000000</v>
      </c>
      <c r="T90" s="5">
        <v>72376000000</v>
      </c>
      <c r="U90" s="5">
        <v>52341000000</v>
      </c>
      <c r="V90" s="5">
        <v>117352000000</v>
      </c>
      <c r="W90" s="5">
        <v>136746000000</v>
      </c>
      <c r="X90" s="5">
        <v>292398000000</v>
      </c>
      <c r="Y90" s="5">
        <v>234077000000</v>
      </c>
      <c r="Z90" s="5">
        <v>25387000000</v>
      </c>
    </row>
    <row r="91" spans="2:26" ht="15.5" x14ac:dyDescent="0.35">
      <c r="C91" t="s">
        <v>118</v>
      </c>
      <c r="D91" s="5">
        <v>4135822000000</v>
      </c>
      <c r="E91" s="5">
        <v>3135152000000</v>
      </c>
      <c r="F91" s="5">
        <v>3632332000000</v>
      </c>
      <c r="G91" s="5">
        <v>3756257000000</v>
      </c>
      <c r="I91" s="5">
        <v>3632332000000</v>
      </c>
      <c r="J91" s="5">
        <v>3154215000000</v>
      </c>
      <c r="K91" s="5">
        <v>3011104000000</v>
      </c>
      <c r="L91" s="5">
        <v>2919355000000</v>
      </c>
      <c r="M91" s="5">
        <v>2287925000000</v>
      </c>
      <c r="N91" s="5">
        <v>2150154000000</v>
      </c>
      <c r="O91" s="5">
        <v>2089958000000</v>
      </c>
      <c r="P91" s="5">
        <v>1571843000000</v>
      </c>
      <c r="Q91" s="5">
        <v>1258525000000</v>
      </c>
      <c r="R91" s="5">
        <v>713885000000</v>
      </c>
      <c r="S91" s="5">
        <v>790000000000</v>
      </c>
      <c r="T91" s="5">
        <v>930446000000</v>
      </c>
      <c r="U91" s="5">
        <v>957924000000</v>
      </c>
      <c r="V91" s="5">
        <v>1118512000000</v>
      </c>
      <c r="W91" s="5">
        <v>1119017000000</v>
      </c>
      <c r="X91" s="5">
        <v>768130000000</v>
      </c>
      <c r="Y91" s="5">
        <v>848743000000</v>
      </c>
      <c r="Z91" s="5">
        <v>779325000000</v>
      </c>
    </row>
    <row r="92" spans="2:26" ht="15.5" x14ac:dyDescent="0.35">
      <c r="C92" t="s">
        <v>119</v>
      </c>
      <c r="W92" s="5">
        <v>17191000000</v>
      </c>
      <c r="X92" s="5">
        <v>24237000000</v>
      </c>
      <c r="Y92" s="5">
        <v>33113000000</v>
      </c>
      <c r="Z92" s="5">
        <v>29993000000</v>
      </c>
    </row>
    <row r="93" spans="2:26" ht="15.5" x14ac:dyDescent="0.35">
      <c r="C93" t="s">
        <v>267</v>
      </c>
      <c r="W93" s="5">
        <v>17191000000</v>
      </c>
      <c r="X93" s="5">
        <v>24237000000</v>
      </c>
      <c r="Y93" s="5">
        <v>33113000000</v>
      </c>
      <c r="Z93" s="5">
        <v>29993000000</v>
      </c>
    </row>
    <row r="94" spans="2:26" ht="15.5" x14ac:dyDescent="0.35">
      <c r="C94" t="s">
        <v>268</v>
      </c>
      <c r="D94" s="5">
        <v>494014000000</v>
      </c>
      <c r="E94" s="5">
        <v>595030000000</v>
      </c>
      <c r="F94" s="5">
        <v>461645000000</v>
      </c>
      <c r="G94" s="5">
        <v>518607000000</v>
      </c>
      <c r="I94" s="5">
        <v>461645000000</v>
      </c>
      <c r="J94" s="5">
        <v>515267000000</v>
      </c>
      <c r="K94" s="5">
        <v>452691000000</v>
      </c>
      <c r="L94" s="5">
        <v>429814000000</v>
      </c>
      <c r="M94" s="5">
        <v>322656000000</v>
      </c>
      <c r="N94" s="5">
        <v>273488000000</v>
      </c>
      <c r="O94" s="5">
        <v>213298000000</v>
      </c>
      <c r="P94" s="5">
        <v>167065000000</v>
      </c>
      <c r="Q94" s="5">
        <v>96508000000</v>
      </c>
      <c r="R94" s="5">
        <v>130532000000</v>
      </c>
      <c r="S94" s="5">
        <v>127890000000</v>
      </c>
      <c r="T94" s="5">
        <v>114830000000</v>
      </c>
      <c r="U94" s="5">
        <v>102555000000</v>
      </c>
      <c r="V94" s="5">
        <v>92725000000</v>
      </c>
      <c r="W94" s="5">
        <v>132743000000</v>
      </c>
      <c r="X94" s="5">
        <v>115062000000</v>
      </c>
      <c r="Y94" s="5">
        <v>83800000000</v>
      </c>
      <c r="Z94" s="5">
        <v>74609000000</v>
      </c>
    </row>
    <row r="95" spans="2:26" ht="15.5" x14ac:dyDescent="0.35">
      <c r="C95" t="s">
        <v>92</v>
      </c>
      <c r="D95" s="5">
        <v>-95412000000</v>
      </c>
      <c r="E95" s="5">
        <v>-95412000000</v>
      </c>
      <c r="F95" s="5">
        <v>-95412000000</v>
      </c>
      <c r="G95" s="5">
        <v>-73132000000</v>
      </c>
      <c r="I95" s="5">
        <v>-95412000000</v>
      </c>
      <c r="J95" s="5">
        <v>-73132000000</v>
      </c>
      <c r="K95" s="5">
        <v>-48086000000</v>
      </c>
      <c r="L95" s="5">
        <v>-32844000000</v>
      </c>
      <c r="M95" s="5">
        <v>-48253000000</v>
      </c>
      <c r="N95" s="5">
        <v>-51325000000</v>
      </c>
      <c r="O95" s="5">
        <v>-55288000000</v>
      </c>
      <c r="P95" s="5">
        <v>-44436000000</v>
      </c>
      <c r="Q95" s="5">
        <v>-56195000000</v>
      </c>
      <c r="R95" s="5">
        <v>-43920000000</v>
      </c>
      <c r="S95" s="5">
        <v>-61322000000</v>
      </c>
      <c r="V95" s="5">
        <v>-5721000000</v>
      </c>
      <c r="W95" s="5">
        <v>-11482000000</v>
      </c>
      <c r="X95" s="5">
        <v>-12911000000</v>
      </c>
      <c r="Y95" s="5">
        <v>-12610000000</v>
      </c>
      <c r="Z95" s="5">
        <v>-12952000000</v>
      </c>
    </row>
    <row r="96" spans="2:26" ht="15.5" x14ac:dyDescent="0.35">
      <c r="C96" t="s">
        <v>121</v>
      </c>
      <c r="D96" s="5">
        <v>8107327000000</v>
      </c>
      <c r="E96" s="5">
        <v>7689547000000</v>
      </c>
      <c r="F96" s="5">
        <v>7820852000000</v>
      </c>
      <c r="G96" s="5">
        <v>7036763000000</v>
      </c>
      <c r="I96" s="5">
        <v>7820852000000</v>
      </c>
      <c r="J96" s="5">
        <v>7062456000000</v>
      </c>
      <c r="K96" s="5">
        <v>6106301000000</v>
      </c>
      <c r="L96" s="5">
        <v>5287016000000</v>
      </c>
      <c r="M96" s="5">
        <v>4446784000000</v>
      </c>
      <c r="N96" s="5">
        <v>4217325000000</v>
      </c>
      <c r="O96" s="5">
        <v>3698370000000</v>
      </c>
      <c r="P96" s="5">
        <v>3158507000000</v>
      </c>
      <c r="Q96" s="5">
        <v>2379465000000</v>
      </c>
      <c r="R96" s="5">
        <v>1865116000000</v>
      </c>
      <c r="S96" s="5">
        <v>2079319000000</v>
      </c>
      <c r="T96" s="5">
        <v>2236668000000</v>
      </c>
      <c r="U96" s="5">
        <v>2492219000000</v>
      </c>
      <c r="V96" s="5">
        <v>2310356000000</v>
      </c>
      <c r="W96" s="5">
        <v>2466307000000</v>
      </c>
      <c r="X96" s="5">
        <v>2040659000000</v>
      </c>
      <c r="Y96" s="5">
        <v>2548026000000</v>
      </c>
      <c r="Z96" s="5">
        <v>1619482000000</v>
      </c>
    </row>
    <row r="97" spans="3:26" ht="15.5" x14ac:dyDescent="0.35">
      <c r="C97" t="s">
        <v>122</v>
      </c>
    </row>
    <row r="98" spans="3:26" ht="15.5" x14ac:dyDescent="0.35">
      <c r="C98" t="s">
        <v>125</v>
      </c>
      <c r="D98" s="5">
        <v>171369000000</v>
      </c>
      <c r="E98" s="5">
        <v>170099000000</v>
      </c>
      <c r="F98" s="5">
        <v>164287000000</v>
      </c>
      <c r="G98" s="5">
        <v>155322000000</v>
      </c>
      <c r="I98" s="5">
        <v>164287000000</v>
      </c>
      <c r="J98" s="5">
        <v>146672000000</v>
      </c>
      <c r="K98" s="5">
        <v>129282000000</v>
      </c>
      <c r="L98" s="5">
        <v>129824000000</v>
      </c>
      <c r="M98" s="5">
        <v>112660000000</v>
      </c>
      <c r="N98" s="5">
        <v>117631000000</v>
      </c>
      <c r="O98" s="5">
        <v>127598000000</v>
      </c>
      <c r="P98" s="5">
        <v>109684000000</v>
      </c>
      <c r="Q98" s="5">
        <v>99976000000</v>
      </c>
      <c r="R98" s="5">
        <v>84516000000</v>
      </c>
      <c r="S98" s="5">
        <v>98390000000</v>
      </c>
      <c r="T98" s="5">
        <v>131072000000</v>
      </c>
      <c r="U98" s="5">
        <v>122700000000</v>
      </c>
      <c r="V98" s="5">
        <v>103045000000</v>
      </c>
      <c r="W98" s="5">
        <v>44416000000</v>
      </c>
      <c r="X98" s="5">
        <v>43620000000</v>
      </c>
      <c r="Y98" s="5">
        <v>38148000000</v>
      </c>
      <c r="Z98" s="5">
        <v>33923000000</v>
      </c>
    </row>
    <row r="99" spans="3:26" ht="15.5" x14ac:dyDescent="0.35">
      <c r="C99" t="s">
        <v>717</v>
      </c>
      <c r="W99" s="5">
        <v>13954000000</v>
      </c>
      <c r="X99" s="5">
        <v>14776000000</v>
      </c>
      <c r="Y99" s="5">
        <v>15509000000</v>
      </c>
      <c r="Z99" s="5">
        <v>2083000000</v>
      </c>
    </row>
    <row r="100" spans="3:26" ht="15.5" x14ac:dyDescent="0.35">
      <c r="C100" t="s">
        <v>124</v>
      </c>
      <c r="Q100" s="5">
        <v>292000000</v>
      </c>
      <c r="R100" s="5">
        <v>46000000</v>
      </c>
      <c r="S100" s="5">
        <v>46000000</v>
      </c>
      <c r="T100" s="5">
        <v>2787000000</v>
      </c>
      <c r="U100" s="5">
        <v>1285000000</v>
      </c>
      <c r="V100" s="5">
        <v>2920000000</v>
      </c>
      <c r="W100" s="5">
        <v>4121000000</v>
      </c>
      <c r="X100" s="5">
        <v>6286000000</v>
      </c>
      <c r="Y100" s="5">
        <v>20673000000</v>
      </c>
      <c r="Z100" s="5">
        <v>28159000000</v>
      </c>
    </row>
    <row r="101" spans="3:26" ht="15.5" x14ac:dyDescent="0.35">
      <c r="C101" t="s">
        <v>126</v>
      </c>
      <c r="D101" s="5">
        <v>2123841000000</v>
      </c>
      <c r="E101" s="5">
        <v>2132850000000</v>
      </c>
      <c r="F101" s="5">
        <v>2118289000000</v>
      </c>
      <c r="G101" s="5">
        <v>1839808000000</v>
      </c>
      <c r="I101" s="5">
        <v>2118289000000</v>
      </c>
      <c r="J101" s="5">
        <v>1934147000000</v>
      </c>
      <c r="K101" s="5">
        <v>1889189000000</v>
      </c>
      <c r="L101" s="5">
        <v>1714770000000</v>
      </c>
      <c r="M101" s="5">
        <v>1811519000000</v>
      </c>
      <c r="N101" s="5">
        <v>1811979000000</v>
      </c>
      <c r="O101" s="5">
        <v>1819321000000</v>
      </c>
      <c r="P101" s="5">
        <v>1735854000000</v>
      </c>
      <c r="Q101" s="5">
        <v>1569071000000</v>
      </c>
      <c r="R101" s="5">
        <v>1592311000000</v>
      </c>
      <c r="S101" s="5">
        <v>1480580000000</v>
      </c>
      <c r="T101" s="5">
        <v>1239721000000</v>
      </c>
      <c r="U101" s="5">
        <v>1048948000000</v>
      </c>
      <c r="V101" s="5">
        <v>1257235000000</v>
      </c>
      <c r="W101" s="5">
        <v>1485843000000</v>
      </c>
      <c r="X101" s="5">
        <v>1304586000000</v>
      </c>
      <c r="Y101" s="5">
        <v>1332583000000</v>
      </c>
      <c r="Z101" s="5">
        <v>1213210000000</v>
      </c>
    </row>
    <row r="102" spans="3:26" ht="15.5" x14ac:dyDescent="0.35">
      <c r="C102" t="s">
        <v>342</v>
      </c>
      <c r="D102" s="5">
        <v>50741000000</v>
      </c>
      <c r="E102" s="5">
        <v>50763000000</v>
      </c>
      <c r="F102" s="5">
        <v>50785000000</v>
      </c>
      <c r="G102" s="5">
        <v>50807000000</v>
      </c>
      <c r="I102" s="5">
        <v>50785000000</v>
      </c>
      <c r="J102" s="5">
        <v>50873000000</v>
      </c>
      <c r="K102" s="5">
        <v>50961000000</v>
      </c>
      <c r="L102" s="5">
        <v>51049000000</v>
      </c>
      <c r="M102" s="5">
        <v>51137000000</v>
      </c>
      <c r="N102" s="5">
        <v>51759000000</v>
      </c>
      <c r="O102" s="5">
        <v>51876000000</v>
      </c>
      <c r="P102" s="5">
        <v>51993000000</v>
      </c>
      <c r="Q102" s="5">
        <v>52113000000</v>
      </c>
      <c r="R102" s="5">
        <v>52436000000</v>
      </c>
      <c r="S102" s="5">
        <v>52899000000</v>
      </c>
      <c r="T102" s="5">
        <v>53363000000</v>
      </c>
      <c r="U102" s="5">
        <v>35802000000</v>
      </c>
      <c r="V102" s="5">
        <v>36204000000</v>
      </c>
      <c r="W102" s="5">
        <v>81814000000</v>
      </c>
      <c r="X102" s="5">
        <v>82137000000</v>
      </c>
      <c r="Y102" s="5">
        <v>80739000000</v>
      </c>
      <c r="Z102" s="5">
        <v>81190000000</v>
      </c>
    </row>
    <row r="103" spans="3:26" ht="15.5" x14ac:dyDescent="0.35">
      <c r="C103" t="s">
        <v>127</v>
      </c>
      <c r="D103" s="5">
        <v>9949000000</v>
      </c>
      <c r="E103" s="5">
        <v>12570000000</v>
      </c>
      <c r="F103" s="5">
        <v>12758000000</v>
      </c>
      <c r="G103" s="5">
        <v>15345000000</v>
      </c>
      <c r="I103" s="5">
        <v>12758000000</v>
      </c>
      <c r="J103" s="5">
        <v>20359000000</v>
      </c>
      <c r="K103" s="5">
        <v>6637000000</v>
      </c>
      <c r="L103" s="5">
        <v>8098000000</v>
      </c>
      <c r="M103" s="5">
        <v>15292000000</v>
      </c>
      <c r="N103" s="5">
        <v>8363000000</v>
      </c>
      <c r="O103" s="5">
        <v>13745000000</v>
      </c>
      <c r="P103" s="5">
        <v>18267000000</v>
      </c>
      <c r="Q103" s="5">
        <v>14091000000</v>
      </c>
      <c r="R103" s="5">
        <v>21699000000</v>
      </c>
      <c r="S103" s="5">
        <v>20352000000</v>
      </c>
      <c r="T103" s="5">
        <v>15187000000</v>
      </c>
      <c r="U103" s="5">
        <v>14388000000</v>
      </c>
      <c r="V103" s="5">
        <v>7389000000</v>
      </c>
    </row>
    <row r="104" spans="3:26" ht="15.5" x14ac:dyDescent="0.35">
      <c r="C104" t="s">
        <v>129</v>
      </c>
      <c r="D104" s="5">
        <v>3293855000000</v>
      </c>
      <c r="E104" s="5">
        <v>3330938000000</v>
      </c>
      <c r="F104" s="5">
        <v>3140188000000</v>
      </c>
      <c r="G104" s="5">
        <v>3101428000000</v>
      </c>
      <c r="I104" s="5">
        <v>3140188000000</v>
      </c>
      <c r="J104" s="5">
        <v>3565844000000</v>
      </c>
      <c r="K104" s="5">
        <v>3495181000000</v>
      </c>
      <c r="L104" s="5">
        <v>3549073000000</v>
      </c>
      <c r="M104" s="5">
        <v>2788073000000</v>
      </c>
      <c r="N104" s="5">
        <v>3345497000000</v>
      </c>
      <c r="O104" s="5">
        <v>3106667000000</v>
      </c>
      <c r="P104" s="5">
        <v>2498820000000</v>
      </c>
      <c r="Q104" s="5">
        <v>2475904000000</v>
      </c>
      <c r="R104" s="5">
        <v>2325840000000</v>
      </c>
      <c r="S104" s="5">
        <v>2328194000000</v>
      </c>
      <c r="T104" s="5">
        <v>2009036000000</v>
      </c>
      <c r="U104" s="5">
        <v>1878745000000</v>
      </c>
      <c r="V104" s="5">
        <v>1984201000000</v>
      </c>
      <c r="W104" s="5">
        <v>1758346000000</v>
      </c>
      <c r="X104" s="5">
        <v>1637907000000</v>
      </c>
      <c r="Y104" s="5">
        <v>1662395000000</v>
      </c>
      <c r="Z104" s="5">
        <v>1698334000000</v>
      </c>
    </row>
    <row r="105" spans="3:26" ht="15.5" x14ac:dyDescent="0.35">
      <c r="C105" t="s">
        <v>130</v>
      </c>
      <c r="D105" s="5">
        <v>11401182000000</v>
      </c>
      <c r="E105" s="5">
        <v>11020485000000</v>
      </c>
      <c r="F105" s="5">
        <v>10961040000000</v>
      </c>
      <c r="G105" s="5">
        <v>10138191000000</v>
      </c>
      <c r="I105" s="5">
        <v>10961040000000</v>
      </c>
      <c r="J105" s="5">
        <v>10628300000000</v>
      </c>
      <c r="K105" s="5">
        <v>9601482000000</v>
      </c>
      <c r="L105" s="5">
        <v>8836089000000</v>
      </c>
      <c r="M105" s="5">
        <v>7234857000000</v>
      </c>
      <c r="N105" s="5">
        <v>7562822000000</v>
      </c>
      <c r="O105" s="5">
        <v>6805037000000</v>
      </c>
      <c r="P105" s="5">
        <v>5657327000000</v>
      </c>
      <c r="Q105" s="5">
        <v>4855369000000</v>
      </c>
      <c r="R105" s="5">
        <v>4190956000000</v>
      </c>
      <c r="S105" s="5">
        <v>4407513000000</v>
      </c>
      <c r="T105" s="5">
        <v>4245704000000</v>
      </c>
      <c r="U105" s="5">
        <v>4370964000000</v>
      </c>
      <c r="V105" s="5">
        <v>4294557000000</v>
      </c>
      <c r="W105" s="5">
        <v>4224653000000</v>
      </c>
      <c r="X105" s="5">
        <v>3678566000000</v>
      </c>
      <c r="Y105" s="5">
        <v>4210421000000</v>
      </c>
      <c r="Z105" s="5">
        <v>3317816000000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5607189000000</v>
      </c>
      <c r="E108" s="5">
        <v>5172215000000</v>
      </c>
      <c r="F108" s="5">
        <v>5266159000000</v>
      </c>
      <c r="G108" s="5">
        <v>4709177000000</v>
      </c>
      <c r="I108" s="5">
        <v>5266159000000</v>
      </c>
      <c r="J108" s="5">
        <v>5411187000000</v>
      </c>
      <c r="K108" s="5">
        <v>4234123000000</v>
      </c>
      <c r="L108" s="5">
        <v>3561178000000</v>
      </c>
      <c r="M108" s="5">
        <v>2561234000000</v>
      </c>
      <c r="N108" s="5">
        <v>2573467000000</v>
      </c>
      <c r="O108" s="5">
        <v>2504335000000</v>
      </c>
      <c r="P108" s="5">
        <v>2116898000000</v>
      </c>
      <c r="Q108" s="5">
        <v>1757781000000</v>
      </c>
      <c r="R108" s="5">
        <v>1254181000000</v>
      </c>
      <c r="S108" s="5">
        <v>1448585000000</v>
      </c>
      <c r="T108" s="5">
        <v>1378311000000</v>
      </c>
      <c r="U108" s="5">
        <v>1560197000000</v>
      </c>
      <c r="V108" s="5">
        <v>1686450000000</v>
      </c>
      <c r="W108" s="5">
        <v>1493672000000</v>
      </c>
      <c r="X108" s="5">
        <v>1271960000000</v>
      </c>
      <c r="Y108" s="5">
        <v>1661190000000</v>
      </c>
      <c r="Z108" s="5">
        <v>1163382000000</v>
      </c>
    </row>
    <row r="109" spans="3:26" ht="15.5" x14ac:dyDescent="0.35">
      <c r="C109" t="s">
        <v>134</v>
      </c>
    </row>
    <row r="110" spans="3:26" ht="15.5" x14ac:dyDescent="0.35">
      <c r="C110" t="s">
        <v>272</v>
      </c>
      <c r="D110" s="5">
        <v>1193417000000</v>
      </c>
      <c r="E110" s="5">
        <v>725459000000</v>
      </c>
      <c r="F110" s="5">
        <v>905515000000</v>
      </c>
      <c r="G110" s="5">
        <v>1131945000000</v>
      </c>
      <c r="I110" s="5">
        <v>905515000000</v>
      </c>
      <c r="J110" s="5">
        <v>1154736000000</v>
      </c>
      <c r="K110" s="5">
        <v>1004817000000</v>
      </c>
      <c r="L110" s="5">
        <v>678678000000</v>
      </c>
      <c r="M110" s="5">
        <v>671338000000</v>
      </c>
      <c r="N110" s="5">
        <v>685105000000</v>
      </c>
      <c r="O110" s="5">
        <v>692797000000</v>
      </c>
      <c r="P110" s="5">
        <v>517470000000</v>
      </c>
      <c r="Q110" s="5">
        <v>308321000000</v>
      </c>
      <c r="R110" s="5">
        <v>237083000000</v>
      </c>
      <c r="S110" s="5">
        <v>235937000000</v>
      </c>
      <c r="T110" s="5">
        <v>305146000000</v>
      </c>
      <c r="U110" s="5">
        <v>305777000000</v>
      </c>
      <c r="V110" s="5">
        <v>368605000000</v>
      </c>
      <c r="W110" s="5">
        <v>615337000000</v>
      </c>
      <c r="X110" s="5">
        <v>507665000000</v>
      </c>
      <c r="Y110" s="5">
        <v>532293000000</v>
      </c>
      <c r="Z110" s="5">
        <v>301598000000</v>
      </c>
    </row>
    <row r="111" spans="3:26" ht="15.5" x14ac:dyDescent="0.35">
      <c r="C111" t="s">
        <v>135</v>
      </c>
      <c r="W111" s="5">
        <v>13236000000</v>
      </c>
      <c r="X111" s="5">
        <v>15458000000</v>
      </c>
      <c r="Y111" s="5">
        <v>41655000000</v>
      </c>
      <c r="Z111" s="5">
        <v>37240000000</v>
      </c>
    </row>
    <row r="112" spans="3:26" ht="15.5" x14ac:dyDescent="0.35">
      <c r="C112" t="s">
        <v>271</v>
      </c>
      <c r="D112" s="5">
        <v>29612000000</v>
      </c>
      <c r="E112" s="5">
        <v>41462000000</v>
      </c>
      <c r="F112" s="5">
        <v>38601000000</v>
      </c>
      <c r="G112" s="5">
        <v>51520000000</v>
      </c>
      <c r="I112" s="5">
        <v>38601000000</v>
      </c>
      <c r="J112" s="5">
        <v>130068000000</v>
      </c>
      <c r="K112" s="5">
        <v>171231000000</v>
      </c>
      <c r="L112" s="5">
        <v>128258000000</v>
      </c>
      <c r="M112" s="5">
        <v>167975000000</v>
      </c>
      <c r="N112" s="5">
        <v>110714000000</v>
      </c>
      <c r="O112" s="5">
        <v>309302000000</v>
      </c>
      <c r="P112" s="5">
        <v>608865000000</v>
      </c>
      <c r="Q112" s="5">
        <v>695012000000</v>
      </c>
      <c r="R112" s="5">
        <v>486500000000</v>
      </c>
      <c r="S112" s="5">
        <v>218293000000</v>
      </c>
      <c r="V112" s="5">
        <v>186771000000</v>
      </c>
      <c r="W112" s="5">
        <v>157177000000</v>
      </c>
      <c r="X112" s="5">
        <v>160170000000</v>
      </c>
      <c r="Y112" s="5">
        <v>329203000000</v>
      </c>
      <c r="Z112" s="5">
        <v>351376000000</v>
      </c>
    </row>
    <row r="113" spans="3:26" ht="15.5" x14ac:dyDescent="0.35">
      <c r="C113" t="s">
        <v>595</v>
      </c>
      <c r="D113" s="5">
        <v>397267000000</v>
      </c>
      <c r="E113" s="5">
        <v>188336000000</v>
      </c>
      <c r="F113" s="5">
        <v>175912000000</v>
      </c>
      <c r="G113" s="5">
        <v>104553000000</v>
      </c>
      <c r="I113" s="5">
        <v>175912000000</v>
      </c>
      <c r="J113" s="5">
        <v>79565000000</v>
      </c>
      <c r="K113" s="5">
        <v>65978000000</v>
      </c>
      <c r="L113" s="5">
        <v>47705000000</v>
      </c>
      <c r="M113" s="5">
        <v>59622000000</v>
      </c>
      <c r="N113" s="5">
        <v>89948000000</v>
      </c>
      <c r="O113" s="5">
        <v>55078000000</v>
      </c>
      <c r="P113" s="5">
        <v>54673000000</v>
      </c>
      <c r="Q113" s="5">
        <v>45960000000</v>
      </c>
      <c r="R113" s="5">
        <v>41902000000</v>
      </c>
      <c r="S113" s="5">
        <v>55714000000</v>
      </c>
      <c r="T113" s="5">
        <v>57467000000</v>
      </c>
      <c r="U113" s="5">
        <v>140461000000</v>
      </c>
      <c r="V113" s="5">
        <v>39758000000</v>
      </c>
    </row>
    <row r="114" spans="3:26" ht="15.5" x14ac:dyDescent="0.35">
      <c r="C114" t="s">
        <v>137</v>
      </c>
      <c r="D114" s="5">
        <v>49494000000</v>
      </c>
      <c r="E114" s="5">
        <v>50178000000</v>
      </c>
      <c r="F114" s="5">
        <v>48484000000</v>
      </c>
      <c r="G114" s="5">
        <v>39726000000</v>
      </c>
      <c r="I114" s="5">
        <v>48484000000</v>
      </c>
      <c r="J114" s="5">
        <v>62616000000</v>
      </c>
      <c r="K114" s="5">
        <v>60975000000</v>
      </c>
      <c r="L114" s="5">
        <v>58255000000</v>
      </c>
      <c r="M114" s="5">
        <v>62784000000</v>
      </c>
      <c r="N114" s="5">
        <v>26876000000</v>
      </c>
      <c r="O114" s="5">
        <v>73424000000</v>
      </c>
      <c r="P114" s="5">
        <v>28780000000</v>
      </c>
      <c r="Q114" s="5">
        <v>47501000000</v>
      </c>
      <c r="R114" s="5">
        <v>29942000000</v>
      </c>
      <c r="S114" s="5">
        <v>54400000000</v>
      </c>
      <c r="W114" s="5">
        <v>35881000000</v>
      </c>
      <c r="X114" s="5">
        <v>39379000000</v>
      </c>
      <c r="Y114" s="5">
        <v>172841000000</v>
      </c>
      <c r="Z114" s="5">
        <v>103967000000</v>
      </c>
    </row>
    <row r="115" spans="3:26" ht="15.5" x14ac:dyDescent="0.35">
      <c r="C115" t="s">
        <v>718</v>
      </c>
      <c r="D115" s="5">
        <v>49494000000</v>
      </c>
      <c r="E115" s="5">
        <v>50178000000</v>
      </c>
      <c r="F115" s="5">
        <v>48484000000</v>
      </c>
      <c r="G115" s="5">
        <v>39726000000</v>
      </c>
      <c r="I115" s="5">
        <v>48484000000</v>
      </c>
      <c r="J115" s="5">
        <v>62616000000</v>
      </c>
      <c r="K115" s="5">
        <v>60975000000</v>
      </c>
      <c r="L115" s="5">
        <v>58255000000</v>
      </c>
      <c r="M115" s="5">
        <v>62784000000</v>
      </c>
      <c r="N115" s="5">
        <v>26876000000</v>
      </c>
      <c r="O115" s="5">
        <v>73424000000</v>
      </c>
      <c r="P115" s="5">
        <v>28780000000</v>
      </c>
      <c r="Q115" s="5">
        <v>47501000000</v>
      </c>
      <c r="R115" s="5">
        <v>29942000000</v>
      </c>
      <c r="S115" s="5">
        <v>54400000000</v>
      </c>
      <c r="T115" s="5">
        <v>65939000000</v>
      </c>
      <c r="U115" s="5">
        <v>62671000000</v>
      </c>
      <c r="V115" s="5">
        <v>33978000000</v>
      </c>
      <c r="W115" s="5">
        <v>35881000000</v>
      </c>
      <c r="X115" s="5">
        <v>39379000000</v>
      </c>
      <c r="Y115" s="5">
        <v>172841000000</v>
      </c>
      <c r="Z115" s="5">
        <v>103967000000</v>
      </c>
    </row>
    <row r="116" spans="3:26" ht="15.5" x14ac:dyDescent="0.35">
      <c r="C116" t="s">
        <v>136</v>
      </c>
      <c r="D116" s="5">
        <v>3230746000000</v>
      </c>
      <c r="E116" s="5">
        <v>3347627000000</v>
      </c>
      <c r="F116" s="5">
        <v>3311647000000</v>
      </c>
      <c r="G116" s="5">
        <v>2858174000000</v>
      </c>
      <c r="I116" s="5">
        <v>3311647000000</v>
      </c>
      <c r="J116" s="5">
        <v>2839889000000</v>
      </c>
      <c r="K116" s="5">
        <v>2405488000000</v>
      </c>
      <c r="L116" s="5">
        <v>2175267000000</v>
      </c>
      <c r="M116" s="5">
        <v>1301728000000</v>
      </c>
      <c r="N116" s="5">
        <v>1047200000000</v>
      </c>
      <c r="O116" s="5">
        <v>1004400000000</v>
      </c>
      <c r="P116" s="5">
        <v>822079000000</v>
      </c>
      <c r="Q116" s="5">
        <v>602574000000</v>
      </c>
      <c r="R116" s="5">
        <v>400855000000</v>
      </c>
      <c r="S116" s="5">
        <v>658760000000</v>
      </c>
      <c r="T116" s="5">
        <v>762963000000</v>
      </c>
      <c r="U116" s="5">
        <v>782708000000</v>
      </c>
      <c r="V116" s="5">
        <v>765476000000</v>
      </c>
      <c r="W116" s="5">
        <v>400507000000</v>
      </c>
      <c r="X116" s="5">
        <v>278073000000</v>
      </c>
      <c r="Y116" s="5">
        <v>360368000000</v>
      </c>
      <c r="Z116" s="5">
        <v>224823000000</v>
      </c>
    </row>
    <row r="117" spans="3:26" ht="15.5" x14ac:dyDescent="0.35">
      <c r="C117" t="s">
        <v>719</v>
      </c>
      <c r="J117" s="5">
        <v>699418000000</v>
      </c>
    </row>
    <row r="118" spans="3:26" ht="15.5" x14ac:dyDescent="0.35">
      <c r="C118" t="s">
        <v>140</v>
      </c>
    </row>
    <row r="119" spans="3:26" ht="15.5" x14ac:dyDescent="0.35">
      <c r="C119" t="s">
        <v>141</v>
      </c>
      <c r="D119" s="5">
        <v>106954000000</v>
      </c>
      <c r="E119" s="5">
        <v>114677000000</v>
      </c>
      <c r="F119" s="5">
        <v>122418000000</v>
      </c>
      <c r="G119" s="5">
        <v>130081000000</v>
      </c>
      <c r="I119" s="5">
        <v>122418000000</v>
      </c>
      <c r="J119" s="5">
        <v>153439000000</v>
      </c>
      <c r="M119" s="5">
        <v>21190000000</v>
      </c>
      <c r="N119" s="5">
        <v>338375000000</v>
      </c>
      <c r="O119" s="5">
        <v>578159000000</v>
      </c>
      <c r="P119" s="5">
        <v>212550000000</v>
      </c>
      <c r="R119" s="5">
        <v>33939000000</v>
      </c>
      <c r="S119" s="5">
        <v>295954000000</v>
      </c>
      <c r="T119" s="5">
        <v>248868000000</v>
      </c>
      <c r="U119" s="5">
        <v>495773000000</v>
      </c>
      <c r="V119" s="5">
        <v>531464000000</v>
      </c>
      <c r="W119" s="5">
        <v>247510000000</v>
      </c>
      <c r="X119" s="5">
        <v>425797000000</v>
      </c>
      <c r="Y119" s="5">
        <v>470352000000</v>
      </c>
      <c r="Z119" s="5">
        <v>437335000000</v>
      </c>
    </row>
    <row r="120" spans="3:26" ht="15.5" x14ac:dyDescent="0.35">
      <c r="C120" t="s">
        <v>277</v>
      </c>
      <c r="D120" s="5">
        <v>64967000000</v>
      </c>
      <c r="E120" s="5">
        <v>30294000000</v>
      </c>
      <c r="F120" s="5">
        <v>56517000000</v>
      </c>
      <c r="G120" s="5">
        <v>26558000000</v>
      </c>
      <c r="I120" s="5">
        <v>56517000000</v>
      </c>
      <c r="J120" s="5">
        <v>23973000000</v>
      </c>
      <c r="K120" s="5">
        <v>132983000000</v>
      </c>
      <c r="L120" s="5">
        <v>354092000000</v>
      </c>
      <c r="M120" s="5">
        <v>30090000000</v>
      </c>
      <c r="N120" s="5">
        <v>64918000000</v>
      </c>
      <c r="Y120" s="5">
        <v>6402000000</v>
      </c>
      <c r="Z120" s="5">
        <v>24517000000</v>
      </c>
    </row>
    <row r="121" spans="3:26" ht="15.5" x14ac:dyDescent="0.35">
      <c r="C121" t="s">
        <v>144</v>
      </c>
      <c r="D121" s="5">
        <v>240677000000</v>
      </c>
      <c r="E121" s="5">
        <v>363155000000</v>
      </c>
      <c r="F121" s="5">
        <v>432335000000</v>
      </c>
      <c r="G121" s="5">
        <v>45726000000</v>
      </c>
      <c r="I121" s="5">
        <v>432335000000</v>
      </c>
      <c r="J121" s="5">
        <v>150104000000</v>
      </c>
      <c r="K121" s="5">
        <v>240396000000</v>
      </c>
      <c r="L121" s="5">
        <v>224755000000</v>
      </c>
      <c r="M121" s="5">
        <v>215039000000</v>
      </c>
      <c r="N121" s="5">
        <v>542430000000</v>
      </c>
      <c r="O121" s="5">
        <v>239579000000</v>
      </c>
      <c r="Q121" s="5">
        <v>2256000000</v>
      </c>
      <c r="R121" s="5">
        <v>29331000000</v>
      </c>
      <c r="S121" s="5">
        <v>225481000000</v>
      </c>
      <c r="T121" s="5">
        <v>186796000000</v>
      </c>
      <c r="U121" s="5">
        <v>268580000000</v>
      </c>
      <c r="V121" s="5">
        <v>247008000000</v>
      </c>
      <c r="W121" s="5">
        <v>232002000000</v>
      </c>
      <c r="X121" s="5">
        <v>243108000000</v>
      </c>
      <c r="Y121" s="5">
        <v>180638000000</v>
      </c>
      <c r="Z121" s="5">
        <v>104233000000</v>
      </c>
    </row>
    <row r="122" spans="3:26" ht="15.5" x14ac:dyDescent="0.35">
      <c r="C122" t="s">
        <v>145</v>
      </c>
      <c r="D122" s="5">
        <v>368375000000</v>
      </c>
      <c r="E122" s="5">
        <v>344553000000</v>
      </c>
      <c r="F122" s="5">
        <v>380719000000</v>
      </c>
      <c r="G122" s="5">
        <v>284422000000</v>
      </c>
      <c r="I122" s="5">
        <v>380719000000</v>
      </c>
      <c r="J122" s="5">
        <v>313639000000</v>
      </c>
      <c r="K122" s="5">
        <v>951291000000</v>
      </c>
      <c r="L122" s="5">
        <v>1157700000000</v>
      </c>
      <c r="M122" s="5">
        <v>895489000000</v>
      </c>
      <c r="N122" s="5">
        <v>1248409000000</v>
      </c>
      <c r="O122" s="5">
        <v>724004000000</v>
      </c>
      <c r="P122" s="5">
        <v>240229000000</v>
      </c>
      <c r="Q122" s="5">
        <v>45668000000</v>
      </c>
      <c r="R122" s="5">
        <v>59032000000</v>
      </c>
      <c r="S122" s="5">
        <v>323742000000</v>
      </c>
      <c r="T122" s="5">
        <v>284397000000</v>
      </c>
      <c r="U122" s="5">
        <v>525653000000</v>
      </c>
      <c r="V122" s="5">
        <v>565862000000</v>
      </c>
      <c r="W122" s="5">
        <v>708261000000</v>
      </c>
      <c r="X122" s="5">
        <v>456448000000</v>
      </c>
      <c r="Y122" s="5">
        <v>624978000000</v>
      </c>
      <c r="Z122" s="5">
        <v>522342000000</v>
      </c>
    </row>
    <row r="123" spans="3:26" ht="15.5" x14ac:dyDescent="0.35">
      <c r="C123" t="s">
        <v>146</v>
      </c>
      <c r="D123" s="5">
        <v>368375000000</v>
      </c>
      <c r="E123" s="5">
        <v>344553000000</v>
      </c>
      <c r="F123" s="5">
        <v>380719000000</v>
      </c>
      <c r="G123" s="5">
        <v>284422000000</v>
      </c>
      <c r="I123" s="5">
        <v>380719000000</v>
      </c>
      <c r="J123" s="5">
        <v>313639000000</v>
      </c>
      <c r="K123" s="5">
        <v>951291000000</v>
      </c>
      <c r="L123" s="5">
        <v>1157700000000</v>
      </c>
      <c r="M123" s="5">
        <v>895489000000</v>
      </c>
      <c r="N123" s="5">
        <v>1248409000000</v>
      </c>
      <c r="O123" s="5">
        <v>724004000000</v>
      </c>
      <c r="P123" s="5">
        <v>240229000000</v>
      </c>
      <c r="Q123" s="5">
        <v>45668000000</v>
      </c>
      <c r="R123" s="5">
        <v>59032000000</v>
      </c>
      <c r="S123" s="5">
        <v>323742000000</v>
      </c>
      <c r="T123" s="5">
        <v>284397000000</v>
      </c>
      <c r="U123" s="5">
        <v>525653000000</v>
      </c>
      <c r="V123" s="5">
        <v>565862000000</v>
      </c>
      <c r="W123" s="5">
        <v>708261000000</v>
      </c>
      <c r="X123" s="5">
        <v>456448000000</v>
      </c>
      <c r="Y123" s="5">
        <v>624978000000</v>
      </c>
      <c r="Z123" s="5">
        <v>522342000000</v>
      </c>
    </row>
    <row r="124" spans="3:26" ht="15.5" x14ac:dyDescent="0.35">
      <c r="C124" t="s">
        <v>148</v>
      </c>
      <c r="Q124" s="5">
        <v>1014000000</v>
      </c>
      <c r="V124" s="5">
        <v>151000000</v>
      </c>
      <c r="W124" s="5">
        <v>443000000</v>
      </c>
      <c r="X124" s="5">
        <v>583000000</v>
      </c>
      <c r="Y124" s="5">
        <v>116083000000</v>
      </c>
      <c r="Z124" s="5">
        <v>19581000000</v>
      </c>
    </row>
    <row r="125" spans="3:26" ht="15.5" x14ac:dyDescent="0.35">
      <c r="C125" t="s">
        <v>150</v>
      </c>
    </row>
    <row r="126" spans="3:26" ht="15.5" x14ac:dyDescent="0.35">
      <c r="C126" t="s">
        <v>720</v>
      </c>
      <c r="W126" s="5">
        <v>428662000000</v>
      </c>
    </row>
    <row r="127" spans="3:26" ht="15.5" x14ac:dyDescent="0.35">
      <c r="C127" t="s">
        <v>151</v>
      </c>
      <c r="D127" s="5">
        <v>171921000000</v>
      </c>
      <c r="E127" s="5">
        <v>144971000000</v>
      </c>
      <c r="F127" s="5">
        <v>178935000000</v>
      </c>
      <c r="G127" s="5">
        <v>156639000000</v>
      </c>
      <c r="I127" s="5">
        <v>178935000000</v>
      </c>
      <c r="J127" s="5">
        <v>177412000000</v>
      </c>
      <c r="K127" s="5">
        <v>132983000000</v>
      </c>
      <c r="L127" s="5">
        <v>354092000000</v>
      </c>
      <c r="M127" s="5">
        <v>51280000000</v>
      </c>
      <c r="N127" s="5">
        <v>403293000000</v>
      </c>
      <c r="O127" s="5">
        <v>578159000000</v>
      </c>
      <c r="P127" s="5">
        <v>212550000000</v>
      </c>
      <c r="R127" s="5">
        <v>33939000000</v>
      </c>
      <c r="S127" s="5">
        <v>295954000000</v>
      </c>
      <c r="T127" s="5">
        <v>248868000000</v>
      </c>
      <c r="U127" s="5">
        <v>495773000000</v>
      </c>
      <c r="V127" s="5">
        <v>531464000000</v>
      </c>
      <c r="W127" s="5">
        <v>676172000000</v>
      </c>
      <c r="X127" s="5">
        <v>425797000000</v>
      </c>
      <c r="Y127" s="5">
        <v>476754000000</v>
      </c>
      <c r="Z127" s="5">
        <v>461852000000</v>
      </c>
    </row>
    <row r="128" spans="3:26" ht="15.5" x14ac:dyDescent="0.35">
      <c r="C128" t="s">
        <v>274</v>
      </c>
      <c r="K128" s="5">
        <v>698607000000</v>
      </c>
      <c r="L128" s="5">
        <v>697866000000</v>
      </c>
      <c r="M128" s="5">
        <v>697669000000</v>
      </c>
      <c r="N128" s="5">
        <v>697019000000</v>
      </c>
    </row>
    <row r="129" spans="2:26" ht="15.5" x14ac:dyDescent="0.35">
      <c r="C129" t="s">
        <v>152</v>
      </c>
      <c r="D129" s="5">
        <v>7361000000</v>
      </c>
      <c r="E129" s="5">
        <v>7212000000</v>
      </c>
      <c r="F129" s="5">
        <v>7212000000</v>
      </c>
      <c r="G129" s="5">
        <v>34154000000</v>
      </c>
      <c r="I129" s="5">
        <v>7212000000</v>
      </c>
      <c r="J129" s="5">
        <v>40971000000</v>
      </c>
      <c r="K129" s="5">
        <v>48150000000</v>
      </c>
      <c r="L129" s="5">
        <v>58850000000</v>
      </c>
      <c r="M129" s="5">
        <v>69550000000</v>
      </c>
      <c r="N129" s="5">
        <v>80250000000</v>
      </c>
      <c r="O129" s="5">
        <v>90950000000</v>
      </c>
    </row>
    <row r="130" spans="2:26" ht="15.5" x14ac:dyDescent="0.35">
      <c r="C130" t="s">
        <v>154</v>
      </c>
      <c r="D130" s="5">
        <v>5975564000000</v>
      </c>
      <c r="E130" s="5">
        <v>5516768000000</v>
      </c>
      <c r="F130" s="5">
        <v>5646878000000</v>
      </c>
      <c r="G130" s="5">
        <v>4993599000000</v>
      </c>
      <c r="I130" s="5">
        <v>5646878000000</v>
      </c>
      <c r="J130" s="5">
        <v>5724826000000</v>
      </c>
      <c r="K130" s="5">
        <v>5185414000000</v>
      </c>
      <c r="L130" s="5">
        <v>4718878000000</v>
      </c>
      <c r="M130" s="5">
        <v>3456723000000</v>
      </c>
      <c r="N130" s="5">
        <v>3821876000000</v>
      </c>
      <c r="O130" s="5">
        <v>3228339000000</v>
      </c>
      <c r="P130" s="5">
        <v>2357127000000</v>
      </c>
      <c r="Q130" s="5">
        <v>1803449000000</v>
      </c>
      <c r="R130" s="5">
        <v>1313213000000</v>
      </c>
      <c r="S130" s="5">
        <v>1772327000000</v>
      </c>
      <c r="T130" s="5">
        <v>1662708000000</v>
      </c>
      <c r="U130" s="5">
        <v>2085850000000</v>
      </c>
      <c r="V130" s="5">
        <v>2252312000000</v>
      </c>
      <c r="W130" s="5">
        <v>2201933000000</v>
      </c>
      <c r="X130" s="5">
        <v>1728408000000</v>
      </c>
      <c r="Y130" s="5">
        <v>2286168000000</v>
      </c>
      <c r="Z130" s="5">
        <v>1685724000000</v>
      </c>
    </row>
    <row r="131" spans="2:26" ht="15.5" x14ac:dyDescent="0.35">
      <c r="C131" t="s">
        <v>155</v>
      </c>
    </row>
    <row r="132" spans="2:26" ht="15.5" x14ac:dyDescent="0.35">
      <c r="C132" t="s">
        <v>156</v>
      </c>
      <c r="D132" s="5">
        <v>729850000000</v>
      </c>
      <c r="E132" s="5">
        <v>729850000000</v>
      </c>
      <c r="F132" s="5">
        <v>729850000000</v>
      </c>
      <c r="G132" s="5">
        <v>729850000000</v>
      </c>
      <c r="I132" s="5">
        <v>729850000000</v>
      </c>
      <c r="J132" s="5">
        <v>729850000000</v>
      </c>
      <c r="K132" s="5">
        <v>729850000000</v>
      </c>
      <c r="L132" s="5">
        <v>729850000000</v>
      </c>
      <c r="M132" s="5">
        <v>729850000000</v>
      </c>
      <c r="N132" s="5">
        <v>729850000000</v>
      </c>
      <c r="O132" s="5">
        <v>729850000000</v>
      </c>
      <c r="P132" s="5">
        <v>729850000000</v>
      </c>
      <c r="Q132" s="5">
        <v>729850000000</v>
      </c>
      <c r="R132" s="5">
        <v>729850000000</v>
      </c>
      <c r="S132" s="5">
        <v>729850000000</v>
      </c>
      <c r="T132" s="5">
        <v>729850000000</v>
      </c>
      <c r="U132" s="5">
        <v>729850000000</v>
      </c>
      <c r="V132" s="5">
        <v>729850000000</v>
      </c>
      <c r="W132" s="5">
        <v>729850000000</v>
      </c>
      <c r="X132" s="5">
        <v>729850000000</v>
      </c>
      <c r="Y132" s="5">
        <v>729850000000</v>
      </c>
      <c r="Z132" s="5">
        <v>729850000000</v>
      </c>
    </row>
    <row r="133" spans="2:26" ht="15.5" x14ac:dyDescent="0.35">
      <c r="C133" t="s">
        <v>157</v>
      </c>
      <c r="D133" s="5">
        <v>435691000000</v>
      </c>
      <c r="E133" s="5">
        <v>435691000000</v>
      </c>
      <c r="F133" s="5">
        <v>435691000000</v>
      </c>
      <c r="G133" s="5">
        <v>435691000000</v>
      </c>
      <c r="I133" s="5">
        <v>435691000000</v>
      </c>
      <c r="J133" s="5">
        <v>435691000000</v>
      </c>
      <c r="K133" s="5">
        <v>435691000000</v>
      </c>
      <c r="L133" s="5">
        <v>435691000000</v>
      </c>
      <c r="M133" s="5">
        <v>435691000000</v>
      </c>
      <c r="N133" s="5">
        <v>435691000000</v>
      </c>
      <c r="O133" s="5">
        <v>435691000000</v>
      </c>
      <c r="P133" s="5">
        <v>435691000000</v>
      </c>
      <c r="Q133" s="5">
        <v>435688000000</v>
      </c>
      <c r="R133" s="5">
        <v>431422000000</v>
      </c>
      <c r="S133" s="5">
        <v>431422000000</v>
      </c>
      <c r="T133" s="5">
        <v>431422000000</v>
      </c>
      <c r="U133" s="5">
        <v>431422000000</v>
      </c>
      <c r="V133" s="5">
        <v>421768000000</v>
      </c>
      <c r="W133" s="5">
        <v>419958000000</v>
      </c>
      <c r="X133" s="5">
        <v>419958000000</v>
      </c>
      <c r="Y133" s="5">
        <v>419958000000</v>
      </c>
      <c r="Z133" s="5">
        <v>419958000000</v>
      </c>
    </row>
    <row r="134" spans="2:26" ht="15.5" x14ac:dyDescent="0.35">
      <c r="C134" t="s">
        <v>158</v>
      </c>
      <c r="D134" s="5">
        <v>4353890000000</v>
      </c>
      <c r="E134" s="5">
        <v>4431990000000</v>
      </c>
      <c r="F134" s="5">
        <v>4242435000000</v>
      </c>
      <c r="G134" s="5">
        <v>4050589000000</v>
      </c>
      <c r="I134" s="5">
        <v>4242435000000</v>
      </c>
      <c r="J134" s="5">
        <v>3809473000000</v>
      </c>
      <c r="K134" s="5">
        <v>3297025000000</v>
      </c>
      <c r="L134" s="5">
        <v>2982928000000</v>
      </c>
      <c r="M134" s="5">
        <v>2659237000000</v>
      </c>
      <c r="N134" s="5">
        <v>2625222000000</v>
      </c>
      <c r="O134" s="5">
        <v>2464785000000</v>
      </c>
      <c r="P134" s="5">
        <v>2177390000000</v>
      </c>
      <c r="Q134" s="5">
        <v>1938147000000</v>
      </c>
      <c r="R134" s="5">
        <v>1722099000000</v>
      </c>
      <c r="S134" s="5">
        <v>1500931000000</v>
      </c>
      <c r="T134" s="5">
        <v>1390228000000</v>
      </c>
      <c r="U134" s="5">
        <v>1096830000000</v>
      </c>
      <c r="V134" s="5">
        <v>871562000000</v>
      </c>
      <c r="W134" s="5">
        <v>828739000000</v>
      </c>
      <c r="X134" s="5">
        <v>800392000000</v>
      </c>
      <c r="Y134" s="5">
        <v>772480000000</v>
      </c>
      <c r="Z134" s="5">
        <v>476977000000</v>
      </c>
    </row>
    <row r="135" spans="2:26" ht="15.5" x14ac:dyDescent="0.35">
      <c r="C135" t="s">
        <v>159</v>
      </c>
      <c r="D135" s="5">
        <v>158109000000</v>
      </c>
      <c r="E135" s="5">
        <v>158109000000</v>
      </c>
      <c r="F135" s="5">
        <v>158109000000</v>
      </c>
      <c r="G135" s="5">
        <v>158109000000</v>
      </c>
      <c r="I135" s="5">
        <v>158109000000</v>
      </c>
      <c r="J135" s="5">
        <v>158109000000</v>
      </c>
      <c r="K135" s="5">
        <v>158109000000</v>
      </c>
      <c r="L135" s="5">
        <v>158109000000</v>
      </c>
      <c r="M135" s="5">
        <v>155934000000</v>
      </c>
      <c r="N135" s="5">
        <v>145971000000</v>
      </c>
      <c r="O135" s="5">
        <v>135229000000</v>
      </c>
      <c r="P135" s="5">
        <v>134229000000</v>
      </c>
      <c r="Q135" s="5">
        <v>121872000000</v>
      </c>
      <c r="R135" s="5">
        <v>106326000000</v>
      </c>
      <c r="S135" s="5">
        <v>87558000000</v>
      </c>
      <c r="T135" s="5">
        <v>55033000000</v>
      </c>
      <c r="U135" s="5">
        <v>55033000000</v>
      </c>
      <c r="V135" s="5">
        <v>55033000000</v>
      </c>
      <c r="W135" s="5">
        <v>55033000000</v>
      </c>
      <c r="X135" s="5">
        <v>51838000000</v>
      </c>
      <c r="Y135" s="5">
        <v>28526000000</v>
      </c>
      <c r="Z135" s="5">
        <v>21838000000</v>
      </c>
    </row>
    <row r="136" spans="2:26" ht="15.5" x14ac:dyDescent="0.35">
      <c r="C136" t="s">
        <v>160</v>
      </c>
      <c r="D136" s="5">
        <v>4195781000000</v>
      </c>
      <c r="E136" s="5">
        <v>4273881000000</v>
      </c>
      <c r="F136" s="5">
        <v>4084326000000</v>
      </c>
      <c r="G136" s="5">
        <v>3892480000000</v>
      </c>
      <c r="I136" s="5">
        <v>4084326000000</v>
      </c>
      <c r="J136" s="5">
        <v>3651364000000</v>
      </c>
      <c r="K136" s="5">
        <v>3138916000000</v>
      </c>
      <c r="L136" s="5">
        <v>2824819000000</v>
      </c>
      <c r="M136" s="5">
        <v>2503303000000</v>
      </c>
      <c r="N136" s="5">
        <v>2479251000000</v>
      </c>
      <c r="O136" s="5">
        <v>2329556000000</v>
      </c>
      <c r="P136" s="5">
        <v>2043161000000</v>
      </c>
      <c r="Q136" s="5">
        <v>1816275000000</v>
      </c>
      <c r="R136" s="5">
        <v>1615773000000</v>
      </c>
      <c r="S136" s="5">
        <v>1413373000000</v>
      </c>
      <c r="T136" s="5">
        <v>1335195000000</v>
      </c>
      <c r="U136" s="5">
        <v>1041797000000</v>
      </c>
      <c r="V136" s="5">
        <v>816529000000</v>
      </c>
      <c r="W136" s="5">
        <v>773706000000</v>
      </c>
      <c r="X136" s="5">
        <v>748554000000</v>
      </c>
      <c r="Y136" s="5">
        <v>743954000000</v>
      </c>
      <c r="Z136" s="5">
        <v>455139000000</v>
      </c>
    </row>
    <row r="137" spans="2:26" ht="15.5" x14ac:dyDescent="0.35">
      <c r="C137" t="s">
        <v>161</v>
      </c>
      <c r="D137" s="5">
        <v>4353890000000</v>
      </c>
      <c r="E137" s="5">
        <v>4431990000000</v>
      </c>
      <c r="F137" s="5">
        <v>4242435000000</v>
      </c>
      <c r="G137" s="5">
        <v>4050589000000</v>
      </c>
      <c r="I137" s="5">
        <v>4242435000000</v>
      </c>
      <c r="J137" s="5">
        <v>3809473000000</v>
      </c>
      <c r="K137" s="5">
        <v>3297025000000</v>
      </c>
      <c r="L137" s="5">
        <v>2982928000000</v>
      </c>
      <c r="M137" s="5">
        <v>2659237000000</v>
      </c>
      <c r="N137" s="5">
        <v>2625222000000</v>
      </c>
      <c r="O137" s="5">
        <v>2464785000000</v>
      </c>
      <c r="P137" s="5">
        <v>2177390000000</v>
      </c>
      <c r="Q137" s="5">
        <v>1938147000000</v>
      </c>
      <c r="R137" s="5">
        <v>1722099000000</v>
      </c>
      <c r="S137" s="5">
        <v>1500931000000</v>
      </c>
      <c r="T137" s="5">
        <v>1390228000000</v>
      </c>
      <c r="U137" s="5">
        <v>1096830000000</v>
      </c>
      <c r="V137" s="5">
        <v>871562000000</v>
      </c>
      <c r="W137" s="5">
        <v>828739000000</v>
      </c>
      <c r="X137" s="5">
        <v>800392000000</v>
      </c>
      <c r="Y137" s="5">
        <v>772480000000</v>
      </c>
      <c r="Z137" s="5">
        <v>476977000000</v>
      </c>
    </row>
    <row r="138" spans="2:26" ht="15.5" x14ac:dyDescent="0.35">
      <c r="C138" t="s">
        <v>162</v>
      </c>
      <c r="D138" s="5">
        <v>1599000000</v>
      </c>
      <c r="E138" s="5">
        <v>1598000000</v>
      </c>
      <c r="F138" s="5">
        <v>1598000000</v>
      </c>
      <c r="G138" s="5">
        <v>1594000000</v>
      </c>
      <c r="I138" s="5">
        <v>1598000000</v>
      </c>
      <c r="J138" s="5">
        <v>1592000000</v>
      </c>
      <c r="K138" s="5">
        <v>1588000000</v>
      </c>
      <c r="L138" s="5">
        <v>1586000000</v>
      </c>
      <c r="M138" s="5">
        <v>1609000000</v>
      </c>
      <c r="N138" s="5">
        <v>1508000000</v>
      </c>
      <c r="O138" s="5">
        <v>1660000000</v>
      </c>
      <c r="P138" s="5">
        <v>1705000000</v>
      </c>
      <c r="Q138" s="5">
        <v>4430000000</v>
      </c>
      <c r="R138" s="5">
        <v>38292000000</v>
      </c>
      <c r="S138" s="5">
        <v>34305000000</v>
      </c>
      <c r="T138" s="5">
        <v>31496000000</v>
      </c>
      <c r="U138" s="5">
        <v>27012000000</v>
      </c>
      <c r="V138" s="5">
        <v>24786000000</v>
      </c>
      <c r="W138" s="5">
        <v>55655000000</v>
      </c>
      <c r="X138" s="5">
        <v>12869000000</v>
      </c>
      <c r="Y138" s="5">
        <v>14575000000</v>
      </c>
      <c r="Z138" s="5">
        <v>18259000000</v>
      </c>
    </row>
    <row r="139" spans="2:26" ht="15.5" x14ac:dyDescent="0.35">
      <c r="C139" t="s">
        <v>10</v>
      </c>
      <c r="D139" s="5">
        <v>5425618000000</v>
      </c>
      <c r="E139" s="5">
        <v>5503717000000</v>
      </c>
      <c r="F139" s="5">
        <v>5314162000000</v>
      </c>
      <c r="G139" s="5">
        <v>5144592000000</v>
      </c>
      <c r="I139" s="5">
        <v>5314162000000</v>
      </c>
      <c r="J139" s="5">
        <v>4903474000000</v>
      </c>
      <c r="K139" s="5">
        <v>4416068000000</v>
      </c>
      <c r="L139" s="5">
        <v>4117211000000</v>
      </c>
      <c r="M139" s="5">
        <v>3778134000000</v>
      </c>
      <c r="N139" s="5">
        <v>3740946000000</v>
      </c>
      <c r="O139" s="5">
        <v>3576698000000</v>
      </c>
      <c r="P139" s="5">
        <v>3300200000000</v>
      </c>
      <c r="Q139" s="5">
        <v>3051920000000</v>
      </c>
      <c r="R139" s="5">
        <v>2877743000000</v>
      </c>
      <c r="S139" s="5">
        <v>2635186000000</v>
      </c>
      <c r="T139" s="5">
        <v>2582996000000</v>
      </c>
      <c r="U139" s="5">
        <v>2285114000000</v>
      </c>
      <c r="V139" s="5">
        <v>2042245000000</v>
      </c>
      <c r="W139" s="5">
        <v>2022720000000</v>
      </c>
      <c r="X139" s="5">
        <v>1950158000000</v>
      </c>
      <c r="Y139" s="5">
        <v>1924253000000</v>
      </c>
      <c r="Z139" s="5">
        <v>1632092000000</v>
      </c>
    </row>
    <row r="140" spans="2:26" ht="15.5" x14ac:dyDescent="0.35">
      <c r="C140" t="s">
        <v>163</v>
      </c>
      <c r="D140" s="5">
        <v>11401182000000</v>
      </c>
      <c r="E140" s="5">
        <v>11020485000000</v>
      </c>
      <c r="F140" s="5">
        <v>10961040000000</v>
      </c>
      <c r="G140" s="5">
        <v>10138191000000</v>
      </c>
      <c r="I140" s="5">
        <v>10961040000000</v>
      </c>
      <c r="J140" s="5">
        <v>10628300000000</v>
      </c>
      <c r="K140" s="5">
        <v>9601482000000</v>
      </c>
      <c r="L140" s="5">
        <v>8836089000000</v>
      </c>
      <c r="M140" s="5">
        <v>7234857000000</v>
      </c>
      <c r="N140" s="5">
        <v>7562822000000</v>
      </c>
      <c r="O140" s="5">
        <v>6805037000000</v>
      </c>
      <c r="P140" s="5">
        <v>5657327000000</v>
      </c>
      <c r="Q140" s="5">
        <v>4855369000000</v>
      </c>
      <c r="R140" s="5">
        <v>4190956000000</v>
      </c>
      <c r="S140" s="5">
        <v>4407513000000</v>
      </c>
      <c r="T140" s="5">
        <v>4245704000000</v>
      </c>
      <c r="U140" s="5">
        <v>4370964000000</v>
      </c>
      <c r="V140" s="5">
        <v>4294557000000</v>
      </c>
      <c r="W140" s="5">
        <v>4224653000000</v>
      </c>
      <c r="X140" s="5">
        <v>3678566000000</v>
      </c>
      <c r="Y140" s="5">
        <v>4210421000000</v>
      </c>
      <c r="Z140" s="5">
        <v>3317816000000</v>
      </c>
    </row>
    <row r="141" spans="2:26" ht="15.5" x14ac:dyDescent="0.35">
      <c r="C141" t="s">
        <v>164</v>
      </c>
      <c r="D141" s="5">
        <v>7298500000</v>
      </c>
      <c r="E141" s="5">
        <v>7298500000</v>
      </c>
      <c r="F141" s="5">
        <v>7298500000</v>
      </c>
      <c r="G141" s="5">
        <v>7298500000</v>
      </c>
      <c r="I141" s="5">
        <v>7298500000</v>
      </c>
      <c r="J141" s="5">
        <v>7298500000</v>
      </c>
      <c r="K141" s="5">
        <v>7298500000</v>
      </c>
      <c r="L141" s="5">
        <v>7298500000</v>
      </c>
      <c r="M141" s="5">
        <v>7298500000</v>
      </c>
      <c r="N141" s="5">
        <v>7298500000</v>
      </c>
      <c r="O141" s="5">
        <v>7298500000</v>
      </c>
      <c r="P141" s="5">
        <v>7298500000</v>
      </c>
      <c r="Q141" s="5">
        <v>7298500000</v>
      </c>
      <c r="R141" s="5">
        <v>7298500000</v>
      </c>
      <c r="S141" s="5">
        <v>7298500000</v>
      </c>
      <c r="T141" s="5">
        <v>7298500000</v>
      </c>
      <c r="U141" s="5">
        <v>7298500000</v>
      </c>
      <c r="V141" s="5">
        <v>7298500000</v>
      </c>
      <c r="W141" s="5">
        <v>7298500000</v>
      </c>
      <c r="X141" s="5">
        <v>7298500000</v>
      </c>
      <c r="Y141" s="5">
        <v>7298500000</v>
      </c>
      <c r="Z141" s="5">
        <v>7298500000</v>
      </c>
    </row>
    <row r="143" spans="2:26" ht="15.5" x14ac:dyDescent="0.35">
      <c r="B143" t="s">
        <v>165</v>
      </c>
      <c r="C143" t="s">
        <v>166</v>
      </c>
      <c r="D143" s="5">
        <v>-281334000000</v>
      </c>
      <c r="E143" s="5">
        <v>1042315000000</v>
      </c>
      <c r="F143" s="5">
        <v>1100482000000</v>
      </c>
      <c r="G143" s="5">
        <v>-65420000000</v>
      </c>
      <c r="I143" s="5">
        <v>1691120000000</v>
      </c>
      <c r="J143" s="5">
        <v>1747142000000</v>
      </c>
      <c r="K143" s="5">
        <v>1389990000000</v>
      </c>
      <c r="L143" s="5">
        <v>1461281000000</v>
      </c>
      <c r="M143" s="5">
        <v>1004197000000</v>
      </c>
      <c r="N143" s="5">
        <v>943928000000</v>
      </c>
      <c r="O143" s="5">
        <v>575797000000</v>
      </c>
      <c r="P143" s="5">
        <v>344756000000</v>
      </c>
      <c r="Q143" s="5">
        <v>395459000000</v>
      </c>
      <c r="R143" s="5">
        <v>447139000000</v>
      </c>
      <c r="S143" s="5">
        <v>424231000000</v>
      </c>
      <c r="T143" s="5">
        <v>420593000000</v>
      </c>
      <c r="U143" s="5">
        <v>753549000000</v>
      </c>
      <c r="V143" s="5">
        <v>375428000000</v>
      </c>
      <c r="W143" s="5">
        <v>340446000000</v>
      </c>
      <c r="X143" s="5">
        <v>34030000000</v>
      </c>
      <c r="Y143" s="5">
        <v>288389000000</v>
      </c>
      <c r="Z143" s="5">
        <v>35972000000</v>
      </c>
    </row>
    <row r="144" spans="2:26" ht="15.5" x14ac:dyDescent="0.35">
      <c r="C144" t="s">
        <v>279</v>
      </c>
      <c r="D144" s="5">
        <v>3076403000000</v>
      </c>
      <c r="E144" s="5">
        <v>4176970000000</v>
      </c>
      <c r="F144" s="5">
        <v>4483496000000</v>
      </c>
      <c r="G144" s="5">
        <v>3282447000000</v>
      </c>
      <c r="I144" s="5">
        <v>14555573000000</v>
      </c>
      <c r="J144" s="5">
        <v>13620574000000</v>
      </c>
      <c r="K144" s="5">
        <v>12647968000000</v>
      </c>
      <c r="L144" s="5">
        <v>12190727000000</v>
      </c>
      <c r="M144" s="5">
        <v>8086072000000</v>
      </c>
      <c r="N144" s="5">
        <v>7839169000000</v>
      </c>
      <c r="O144" s="5">
        <v>8010747000000</v>
      </c>
      <c r="P144" s="5">
        <v>6458067000000</v>
      </c>
      <c r="Q144" s="5">
        <v>4510541000000</v>
      </c>
      <c r="R144" s="5">
        <v>3704648000000</v>
      </c>
      <c r="S144" s="5">
        <v>4022993000000</v>
      </c>
      <c r="T144" s="5">
        <v>4220244000000</v>
      </c>
      <c r="U144" s="5">
        <v>4231259000000</v>
      </c>
      <c r="V144" s="5">
        <v>4865974000000</v>
      </c>
      <c r="W144" s="5">
        <v>4341054000000</v>
      </c>
      <c r="X144" s="5">
        <v>4280925000000</v>
      </c>
      <c r="Y144" s="5">
        <v>3586090000000</v>
      </c>
      <c r="Z144" s="5">
        <v>2350772000000</v>
      </c>
    </row>
    <row r="145" spans="3:26" ht="15.5" x14ac:dyDescent="0.35">
      <c r="C145" t="s">
        <v>280</v>
      </c>
      <c r="D145" s="5">
        <v>-2673313000000</v>
      </c>
      <c r="E145" s="5">
        <v>-3124937000000</v>
      </c>
      <c r="F145" s="5">
        <v>-3109531000000</v>
      </c>
      <c r="G145" s="5">
        <v>-2813694000000</v>
      </c>
      <c r="I145" s="5">
        <v>-11385451000000</v>
      </c>
      <c r="J145" s="5">
        <v>-10164418000000</v>
      </c>
      <c r="K145" s="5">
        <v>-9819034000000</v>
      </c>
      <c r="L145" s="5">
        <v>-9684837000000</v>
      </c>
      <c r="M145" s="5">
        <v>-6394708000000</v>
      </c>
      <c r="N145" s="5">
        <v>-5931748000000</v>
      </c>
      <c r="O145" s="5">
        <v>-6520717000000</v>
      </c>
      <c r="P145" s="5">
        <v>-5044707000000</v>
      </c>
      <c r="Q145" s="5">
        <v>-3352976000000</v>
      </c>
      <c r="R145" s="5">
        <v>-2502099000000</v>
      </c>
      <c r="S145" s="5">
        <v>-2499544000000</v>
      </c>
      <c r="T145" s="5">
        <v>-2994435000000</v>
      </c>
      <c r="U145" s="5">
        <v>-2888056000000</v>
      </c>
      <c r="V145" s="5">
        <v>-3793171000000</v>
      </c>
      <c r="W145" s="5">
        <v>-3585140000000</v>
      </c>
      <c r="X145" s="5">
        <v>-3468207000000</v>
      </c>
      <c r="Y145" s="5">
        <v>-2306175000000</v>
      </c>
      <c r="Z145" s="5">
        <v>-1668260000000</v>
      </c>
    </row>
    <row r="146" spans="3:26" ht="15.5" x14ac:dyDescent="0.35">
      <c r="C146" t="s">
        <v>696</v>
      </c>
    </row>
    <row r="147" spans="3:26" ht="15.5" x14ac:dyDescent="0.35">
      <c r="C147" t="s">
        <v>695</v>
      </c>
      <c r="D147" s="5">
        <v>-550451000000</v>
      </c>
      <c r="E147" s="5">
        <v>-513209000000</v>
      </c>
      <c r="F147" s="5">
        <v>-479861000000</v>
      </c>
      <c r="G147" s="5">
        <v>-537083000000</v>
      </c>
      <c r="I147" s="5">
        <v>-2070117000000</v>
      </c>
      <c r="J147" s="5">
        <v>-2142798000000</v>
      </c>
      <c r="K147" s="5">
        <v>-1652706000000</v>
      </c>
      <c r="L147" s="5">
        <v>-1387720000000</v>
      </c>
      <c r="M147" s="5">
        <v>-1030648000000</v>
      </c>
      <c r="N147" s="5">
        <v>-1089116000000</v>
      </c>
      <c r="O147" s="5">
        <v>-1166954000000</v>
      </c>
      <c r="P147" s="5">
        <v>-913226000000</v>
      </c>
      <c r="Q147" s="5">
        <v>-825300000000</v>
      </c>
      <c r="R147" s="5">
        <v>-803307000000</v>
      </c>
      <c r="S147" s="5">
        <v>-934053000000</v>
      </c>
      <c r="T147" s="5">
        <v>-747149000000</v>
      </c>
      <c r="U147" s="5">
        <v>-651378000000</v>
      </c>
      <c r="V147" s="5">
        <v>-520395000000</v>
      </c>
      <c r="W147" s="5">
        <v>-398054000000</v>
      </c>
      <c r="X147" s="5">
        <v>-464006000000</v>
      </c>
      <c r="Y147" s="5">
        <v>-518783000000</v>
      </c>
      <c r="Z147" s="5">
        <v>-391886000000</v>
      </c>
    </row>
    <row r="148" spans="3:26" ht="15.5" x14ac:dyDescent="0.35">
      <c r="C148" t="s">
        <v>721</v>
      </c>
      <c r="D148" s="5">
        <v>36909000000</v>
      </c>
      <c r="E148" s="5">
        <v>29586000000</v>
      </c>
      <c r="F148" s="5">
        <v>22683000000</v>
      </c>
      <c r="G148" s="5">
        <v>28605000000</v>
      </c>
      <c r="I148" s="5">
        <v>127364000000</v>
      </c>
      <c r="J148" s="5">
        <v>198064000000</v>
      </c>
      <c r="K148" s="5">
        <v>74648000000</v>
      </c>
      <c r="L148" s="5">
        <v>29459000000</v>
      </c>
      <c r="M148" s="5">
        <v>26521000000</v>
      </c>
      <c r="N148" s="5">
        <v>29373000000</v>
      </c>
      <c r="O148" s="5">
        <v>16486000000</v>
      </c>
      <c r="P148" s="5">
        <v>19345000000</v>
      </c>
      <c r="Q148" s="5">
        <v>20328000000</v>
      </c>
      <c r="R148" s="5">
        <v>19487000000</v>
      </c>
      <c r="S148" s="5">
        <v>24383000000</v>
      </c>
      <c r="T148" s="5">
        <v>33928000000</v>
      </c>
      <c r="U148" s="5">
        <v>20168000000</v>
      </c>
      <c r="V148" s="5">
        <v>11094000000</v>
      </c>
      <c r="W148" s="5">
        <v>11171000000</v>
      </c>
      <c r="X148" s="5">
        <v>21737000000</v>
      </c>
      <c r="Y148" s="5">
        <v>20014000000</v>
      </c>
      <c r="Z148" s="5">
        <v>12472000000</v>
      </c>
    </row>
    <row r="149" spans="3:26" ht="15.5" x14ac:dyDescent="0.35">
      <c r="C149" t="s">
        <v>619</v>
      </c>
      <c r="D149" s="5">
        <v>-6963000000</v>
      </c>
      <c r="E149" s="5">
        <v>-5430000000</v>
      </c>
      <c r="F149" s="5">
        <v>-4618000000</v>
      </c>
      <c r="G149" s="5">
        <v>-4516000000</v>
      </c>
      <c r="I149" s="5">
        <v>-20139000000</v>
      </c>
      <c r="J149" s="5">
        <v>-21415000000</v>
      </c>
      <c r="K149" s="5">
        <v>-16025000000</v>
      </c>
      <c r="L149" s="5">
        <v>-9546000000</v>
      </c>
      <c r="M149" s="5">
        <v>-111630000000</v>
      </c>
      <c r="N149" s="5">
        <v>-84980000000</v>
      </c>
      <c r="O149" s="5">
        <v>-60015000000</v>
      </c>
      <c r="P149" s="5">
        <v>-46504000000</v>
      </c>
      <c r="Q149" s="5">
        <v>-20459000000</v>
      </c>
      <c r="R149" s="5">
        <v>-22599000000</v>
      </c>
      <c r="S149" s="5">
        <v>-37579000000</v>
      </c>
      <c r="T149" s="5">
        <v>-31267000000</v>
      </c>
      <c r="U149" s="5">
        <v>-60461000000</v>
      </c>
      <c r="V149" s="5">
        <v>-94325000000</v>
      </c>
      <c r="W149" s="5">
        <v>-68572000000</v>
      </c>
      <c r="X149" s="5">
        <v>-82365000000</v>
      </c>
      <c r="Y149" s="5">
        <v>-92958000000</v>
      </c>
      <c r="Z149" s="5">
        <v>-58987000000</v>
      </c>
    </row>
    <row r="150" spans="3:26" ht="15.5" x14ac:dyDescent="0.35">
      <c r="C150" t="s">
        <v>651</v>
      </c>
      <c r="D150" s="5">
        <v>-127233000000</v>
      </c>
      <c r="E150" s="5">
        <v>-4677000000</v>
      </c>
      <c r="F150" s="5">
        <v>-184534000000</v>
      </c>
      <c r="G150" s="5">
        <v>-4368000000</v>
      </c>
      <c r="I150" s="5">
        <v>-199453000000</v>
      </c>
      <c r="J150" s="5">
        <v>-195481000000</v>
      </c>
      <c r="K150" s="5">
        <v>-17749000000</v>
      </c>
      <c r="L150" s="5">
        <v>-48625000000</v>
      </c>
      <c r="M150" s="5">
        <v>-182084000000</v>
      </c>
      <c r="N150" s="5">
        <v>-256675000000</v>
      </c>
      <c r="O150" s="5">
        <v>-234300000000</v>
      </c>
      <c r="P150" s="5">
        <v>-214552000000</v>
      </c>
      <c r="Q150" s="5">
        <v>-140185000000</v>
      </c>
      <c r="R150" s="5">
        <v>-152419000000</v>
      </c>
      <c r="S150" s="5">
        <v>-270594000000</v>
      </c>
      <c r="T150" s="5">
        <v>-145654000000</v>
      </c>
      <c r="U150" s="5">
        <v>-83071000000</v>
      </c>
      <c r="V150" s="5">
        <v>-100689000000</v>
      </c>
      <c r="W150" s="5">
        <v>-110970000000</v>
      </c>
      <c r="X150" s="5">
        <v>-141177000000</v>
      </c>
      <c r="Y150" s="5">
        <v>-203987000000</v>
      </c>
      <c r="Z150" s="5">
        <v>-36794000000</v>
      </c>
    </row>
    <row r="151" spans="3:26" ht="15.5" x14ac:dyDescent="0.35">
      <c r="C151" t="s">
        <v>413</v>
      </c>
      <c r="D151" s="5">
        <v>1866000000</v>
      </c>
      <c r="E151" s="5">
        <v>525090000000</v>
      </c>
      <c r="F151" s="5">
        <v>410046000000</v>
      </c>
      <c r="G151" s="5">
        <v>10846000000</v>
      </c>
      <c r="I151" s="5">
        <v>834590000000</v>
      </c>
      <c r="J151" s="5">
        <v>478580000000</v>
      </c>
      <c r="K151" s="5">
        <v>293766000000</v>
      </c>
      <c r="L151" s="5">
        <v>494841000000</v>
      </c>
      <c r="M151" s="5">
        <v>586848000000</v>
      </c>
      <c r="N151" s="5">
        <v>427230000000</v>
      </c>
      <c r="O151" s="5">
        <v>525037000000</v>
      </c>
      <c r="P151" s="5">
        <v>78625000000</v>
      </c>
      <c r="Q151" s="5">
        <v>200502000000</v>
      </c>
      <c r="R151" s="5">
        <v>200628000000</v>
      </c>
      <c r="S151" s="5">
        <v>112970000000</v>
      </c>
      <c r="T151" s="5">
        <v>84926000000</v>
      </c>
      <c r="U151" s="5">
        <v>185088000000</v>
      </c>
      <c r="W151" s="5">
        <v>143389000000</v>
      </c>
    </row>
    <row r="152" spans="3:26" ht="15.5" x14ac:dyDescent="0.35">
      <c r="C152" t="s">
        <v>722</v>
      </c>
      <c r="D152" s="5">
        <v>44921000000</v>
      </c>
      <c r="E152" s="5">
        <v>-44921000000</v>
      </c>
      <c r="F152" s="5">
        <v>-41892000000</v>
      </c>
      <c r="G152" s="5">
        <v>-126108000000</v>
      </c>
      <c r="I152" s="5">
        <v>-168000000000</v>
      </c>
      <c r="J152" s="5">
        <v>-141525000000</v>
      </c>
      <c r="K152" s="5">
        <v>-126195000000</v>
      </c>
      <c r="L152" s="5">
        <v>-130345000000</v>
      </c>
    </row>
    <row r="153" spans="3:26" ht="15.5" x14ac:dyDescent="0.35">
      <c r="C153" t="s">
        <v>319</v>
      </c>
      <c r="D153" s="5">
        <v>-90719000000</v>
      </c>
      <c r="E153" s="5">
        <v>3843000000</v>
      </c>
      <c r="F153" s="5">
        <v>4693000000</v>
      </c>
      <c r="G153" s="5">
        <v>99896000000</v>
      </c>
      <c r="I153" s="5">
        <v>16753000000</v>
      </c>
      <c r="J153" s="5">
        <v>115561000000</v>
      </c>
      <c r="K153" s="5">
        <v>5317000000</v>
      </c>
      <c r="L153" s="5">
        <v>7327000000</v>
      </c>
      <c r="M153" s="5">
        <v>23826000000</v>
      </c>
      <c r="N153" s="5">
        <v>10675000000</v>
      </c>
      <c r="O153" s="5">
        <v>5513000000</v>
      </c>
      <c r="P153" s="5">
        <v>7708000000</v>
      </c>
      <c r="Q153" s="5">
        <v>3008000000</v>
      </c>
      <c r="R153" s="5">
        <v>2800000000</v>
      </c>
      <c r="S153" s="5">
        <v>5655000000</v>
      </c>
      <c r="V153" s="5">
        <v>6940000000</v>
      </c>
      <c r="W153" s="5">
        <v>7568000000</v>
      </c>
      <c r="X153" s="5">
        <v>-112877000000</v>
      </c>
      <c r="Y153" s="5">
        <v>-195812000000</v>
      </c>
      <c r="Z153" s="5">
        <v>-171345000000</v>
      </c>
    </row>
    <row r="154" spans="3:26" ht="15.5" x14ac:dyDescent="0.35">
      <c r="C154" t="s">
        <v>723</v>
      </c>
      <c r="D154" s="5">
        <v>7246000000</v>
      </c>
      <c r="G154" s="5">
        <v>-1445000000</v>
      </c>
    </row>
    <row r="155" spans="3:26" ht="15.5" x14ac:dyDescent="0.35">
      <c r="C155" t="s">
        <v>179</v>
      </c>
      <c r="D155" s="5">
        <v>-121455000000</v>
      </c>
      <c r="E155" s="5">
        <v>-103581000000</v>
      </c>
      <c r="F155" s="5">
        <v>-252603000000</v>
      </c>
      <c r="G155" s="5">
        <v>-711653000000</v>
      </c>
      <c r="I155" s="5">
        <v>-1513477000000</v>
      </c>
      <c r="J155" s="5">
        <v>-406037000000</v>
      </c>
      <c r="K155" s="5">
        <v>-477631000000</v>
      </c>
      <c r="L155" s="5">
        <v>-587419000000</v>
      </c>
      <c r="M155" s="5">
        <v>-732681000000</v>
      </c>
      <c r="N155" s="5">
        <v>-86746000000</v>
      </c>
      <c r="O155" s="5">
        <v>239286000000</v>
      </c>
      <c r="P155" s="5">
        <v>37374000000</v>
      </c>
      <c r="Q155" s="5">
        <v>119698000000</v>
      </c>
      <c r="R155" s="5">
        <v>-312200000000</v>
      </c>
      <c r="S155" s="5">
        <v>-82843000000</v>
      </c>
      <c r="T155" s="5">
        <v>-338366000000</v>
      </c>
      <c r="U155" s="5">
        <v>-524822000000</v>
      </c>
      <c r="V155" s="5">
        <v>-234948000000</v>
      </c>
      <c r="W155" s="5">
        <v>161987000000</v>
      </c>
      <c r="X155" s="5">
        <v>-333163000000</v>
      </c>
      <c r="Y155" s="5">
        <v>114663000000</v>
      </c>
      <c r="Z155" s="5">
        <v>807249000000</v>
      </c>
    </row>
    <row r="156" spans="3:26" ht="15.5" x14ac:dyDescent="0.35">
      <c r="C156" t="s">
        <v>180</v>
      </c>
      <c r="D156" s="5">
        <v>-119938000000</v>
      </c>
      <c r="E156" s="5">
        <v>-245941000000</v>
      </c>
      <c r="F156" s="5">
        <v>-163337000000</v>
      </c>
      <c r="G156" s="5">
        <v>-76444000000</v>
      </c>
      <c r="I156" s="5">
        <v>-439338000000</v>
      </c>
      <c r="J156" s="5">
        <v>-477660000000</v>
      </c>
      <c r="K156" s="5">
        <v>-487739000000</v>
      </c>
      <c r="L156" s="5">
        <v>-387541000000</v>
      </c>
      <c r="M156" s="5">
        <v>-361321000000</v>
      </c>
      <c r="N156" s="5">
        <v>-483159000000</v>
      </c>
      <c r="O156" s="5">
        <v>-671113000000</v>
      </c>
      <c r="P156" s="5">
        <v>-586671000000</v>
      </c>
      <c r="Q156" s="5">
        <v>-358506000000</v>
      </c>
      <c r="R156" s="5">
        <v>-295227000000</v>
      </c>
      <c r="S156" s="5">
        <v>-538079000000</v>
      </c>
      <c r="T156" s="5">
        <v>-354185000000</v>
      </c>
      <c r="U156" s="5">
        <v>40862000000</v>
      </c>
      <c r="V156" s="5">
        <v>-87028000000</v>
      </c>
      <c r="W156" s="5">
        <v>-553891000000</v>
      </c>
      <c r="X156" s="5">
        <v>-100502000000</v>
      </c>
      <c r="Y156" s="5">
        <v>320030000000</v>
      </c>
      <c r="Z156" s="5">
        <v>-549049000000</v>
      </c>
    </row>
    <row r="157" spans="3:26" ht="15.5" x14ac:dyDescent="0.35">
      <c r="C157" t="s">
        <v>724</v>
      </c>
      <c r="F157" s="5">
        <v>1000000</v>
      </c>
      <c r="I157" s="5">
        <v>31225000000</v>
      </c>
      <c r="J157" s="5">
        <v>15345000000</v>
      </c>
      <c r="L157" s="5">
        <v>4163000000</v>
      </c>
      <c r="M157" s="5">
        <v>1041000000</v>
      </c>
      <c r="N157" s="5">
        <v>514000000</v>
      </c>
      <c r="O157" s="5">
        <v>1500000000</v>
      </c>
      <c r="P157" s="5">
        <v>2100000000</v>
      </c>
      <c r="U157" s="5">
        <v>1619000000</v>
      </c>
      <c r="V157" s="5">
        <v>1479000000</v>
      </c>
      <c r="W157" s="5">
        <v>1296000000</v>
      </c>
      <c r="X157" s="5">
        <v>2800000000</v>
      </c>
      <c r="Y157" s="5">
        <v>32538000000</v>
      </c>
      <c r="Z157" s="5">
        <v>25909000000</v>
      </c>
    </row>
    <row r="158" spans="3:26" ht="15.5" x14ac:dyDescent="0.35">
      <c r="C158" t="s">
        <v>285</v>
      </c>
      <c r="D158" s="5">
        <v>764000000</v>
      </c>
      <c r="F158" s="5">
        <v>925000000</v>
      </c>
      <c r="G158" s="5">
        <v>-677000000</v>
      </c>
      <c r="I158" s="5">
        <v>925000000</v>
      </c>
      <c r="J158" s="5">
        <v>703000000</v>
      </c>
      <c r="K158" s="5">
        <v>846000000</v>
      </c>
      <c r="L158" s="5">
        <v>2558000000</v>
      </c>
      <c r="M158" s="5">
        <v>1270000000</v>
      </c>
      <c r="N158" s="5">
        <v>3730000000</v>
      </c>
      <c r="O158" s="5">
        <v>3305000000</v>
      </c>
      <c r="P158" s="5">
        <v>2348000000</v>
      </c>
      <c r="Q158" s="5">
        <v>1147000000</v>
      </c>
      <c r="R158" s="5">
        <v>1858000000</v>
      </c>
      <c r="T158" s="5">
        <v>750000000</v>
      </c>
      <c r="U158" s="5">
        <v>8714000000</v>
      </c>
      <c r="V158" s="5">
        <v>59057000000</v>
      </c>
      <c r="W158" s="5">
        <v>36563000000</v>
      </c>
      <c r="Y158" s="5">
        <v>574000000</v>
      </c>
      <c r="Z158" s="5">
        <v>2855000000</v>
      </c>
    </row>
    <row r="159" spans="3:26" ht="15.5" x14ac:dyDescent="0.35">
      <c r="C159" t="s">
        <v>725</v>
      </c>
      <c r="U159" s="5">
        <v>45600000000</v>
      </c>
      <c r="V159" s="5">
        <v>906000000</v>
      </c>
      <c r="W159" s="5">
        <v>50076000000</v>
      </c>
      <c r="X159" s="5">
        <v>9595000000</v>
      </c>
      <c r="Y159" s="5">
        <v>598735000000</v>
      </c>
    </row>
    <row r="160" spans="3:26" ht="15.5" x14ac:dyDescent="0.35">
      <c r="C160" t="s">
        <v>358</v>
      </c>
      <c r="T160" s="5">
        <v>28574000000</v>
      </c>
    </row>
    <row r="161" spans="3:26" ht="15.5" x14ac:dyDescent="0.35">
      <c r="C161" t="s">
        <v>726</v>
      </c>
      <c r="T161" s="5">
        <v>-18000000000</v>
      </c>
    </row>
    <row r="162" spans="3:26" ht="15.5" x14ac:dyDescent="0.35">
      <c r="C162" t="s">
        <v>727</v>
      </c>
      <c r="M162" s="5">
        <v>-17983000000</v>
      </c>
      <c r="N162" s="5">
        <v>-43061000000</v>
      </c>
      <c r="R162" s="5">
        <v>-17885000000</v>
      </c>
      <c r="S162" s="5">
        <v>-39351000000</v>
      </c>
      <c r="T162" s="5">
        <v>-22989000000</v>
      </c>
    </row>
    <row r="163" spans="3:26" ht="15.5" x14ac:dyDescent="0.35">
      <c r="C163" t="s">
        <v>182</v>
      </c>
      <c r="D163" s="5">
        <v>-112756000000</v>
      </c>
      <c r="E163" s="5">
        <v>-245941000000</v>
      </c>
      <c r="F163" s="5">
        <v>-134860000000</v>
      </c>
      <c r="G163" s="5">
        <v>-80466000000</v>
      </c>
      <c r="I163" s="5">
        <v>-442891000000</v>
      </c>
      <c r="J163" s="5">
        <v>-354762000000</v>
      </c>
      <c r="K163" s="5">
        <v>-474377000000</v>
      </c>
      <c r="L163" s="5">
        <v>-371333000000</v>
      </c>
      <c r="M163" s="5">
        <v>-306963000000</v>
      </c>
      <c r="N163" s="5">
        <v>-403957000000</v>
      </c>
      <c r="O163" s="5">
        <v>-29611000000</v>
      </c>
      <c r="P163" s="5">
        <v>-38578000000</v>
      </c>
      <c r="Q163" s="5">
        <v>-41706000000</v>
      </c>
      <c r="R163" s="5">
        <v>-261482000000</v>
      </c>
      <c r="S163" s="5">
        <v>-491036000000</v>
      </c>
      <c r="T163" s="5">
        <v>-366467000000</v>
      </c>
      <c r="U163" s="5">
        <v>-110179000000</v>
      </c>
      <c r="V163" s="5">
        <v>-103676000000</v>
      </c>
      <c r="W163" s="5">
        <v>-488527000000</v>
      </c>
      <c r="X163" s="5">
        <v>-179597000000</v>
      </c>
      <c r="Y163" s="5">
        <v>-241046000000</v>
      </c>
      <c r="Z163" s="5">
        <v>-577558000000</v>
      </c>
    </row>
    <row r="164" spans="3:26" ht="15.5" x14ac:dyDescent="0.35">
      <c r="C164" t="s">
        <v>728</v>
      </c>
      <c r="K164" s="5">
        <v>-5957000000</v>
      </c>
      <c r="M164" s="5">
        <v>-24277000000</v>
      </c>
      <c r="N164" s="5">
        <v>-25095000000</v>
      </c>
    </row>
    <row r="165" spans="3:26" ht="15.5" x14ac:dyDescent="0.35">
      <c r="C165" t="s">
        <v>184</v>
      </c>
      <c r="N165" s="5">
        <v>-11751000000</v>
      </c>
    </row>
    <row r="166" spans="3:26" ht="15.5" x14ac:dyDescent="0.35">
      <c r="C166" t="s">
        <v>729</v>
      </c>
      <c r="O166" s="5">
        <v>-649788000000</v>
      </c>
      <c r="P166" s="5">
        <v>-539195000000</v>
      </c>
      <c r="Q166" s="5">
        <v>-279356000000</v>
      </c>
      <c r="U166" s="5">
        <v>64923000000</v>
      </c>
    </row>
    <row r="167" spans="3:26" ht="15.5" x14ac:dyDescent="0.35">
      <c r="C167" t="s">
        <v>730</v>
      </c>
      <c r="U167" s="5">
        <v>15375000000</v>
      </c>
      <c r="V167" s="5">
        <v>9001000000</v>
      </c>
    </row>
    <row r="168" spans="3:26" ht="15.5" x14ac:dyDescent="0.35">
      <c r="C168" t="s">
        <v>469</v>
      </c>
    </row>
    <row r="169" spans="3:26" ht="15.5" x14ac:dyDescent="0.35">
      <c r="C169" t="s">
        <v>731</v>
      </c>
      <c r="V169" s="5">
        <v>6205000000</v>
      </c>
      <c r="Y169" s="5">
        <v>4229000000</v>
      </c>
      <c r="Z169" s="5">
        <v>24336000000</v>
      </c>
    </row>
    <row r="170" spans="3:26" ht="15.5" x14ac:dyDescent="0.35">
      <c r="C170" t="s">
        <v>183</v>
      </c>
      <c r="D170" s="5">
        <v>-2889000000</v>
      </c>
      <c r="F170" s="5">
        <v>-6316000000</v>
      </c>
      <c r="G170" s="5">
        <v>715000000</v>
      </c>
      <c r="I170" s="5">
        <v>-6316000000</v>
      </c>
      <c r="J170" s="5">
        <v>-20089000000</v>
      </c>
      <c r="K170" s="5">
        <v>-2795000000</v>
      </c>
      <c r="L170" s="5">
        <v>-1165000000</v>
      </c>
      <c r="M170" s="5">
        <v>-14409000000</v>
      </c>
      <c r="N170" s="5">
        <v>-3539000000</v>
      </c>
      <c r="O170" s="5">
        <v>-2269000000</v>
      </c>
      <c r="P170" s="5">
        <v>-11734000000</v>
      </c>
      <c r="Q170" s="5">
        <v>-4209000000</v>
      </c>
      <c r="R170" s="5">
        <v>-14903000000</v>
      </c>
      <c r="S170" s="5">
        <v>-7692000000</v>
      </c>
      <c r="T170" s="5">
        <v>-6053000000</v>
      </c>
      <c r="U170" s="5">
        <v>-15190000000</v>
      </c>
    </row>
    <row r="171" spans="3:26" ht="15.5" x14ac:dyDescent="0.35">
      <c r="C171" t="s">
        <v>732</v>
      </c>
      <c r="D171" s="5">
        <v>-5057000000</v>
      </c>
      <c r="F171" s="5">
        <v>-22281000000</v>
      </c>
      <c r="G171" s="5">
        <v>3178000000</v>
      </c>
      <c r="I171" s="5">
        <v>-22281000000</v>
      </c>
      <c r="J171" s="5">
        <v>-49710000000</v>
      </c>
      <c r="K171" s="5">
        <v>-5456000000</v>
      </c>
      <c r="L171" s="5">
        <v>-21704000000</v>
      </c>
    </row>
    <row r="172" spans="3:26" ht="15.5" x14ac:dyDescent="0.35">
      <c r="C172" t="s">
        <v>733</v>
      </c>
      <c r="L172" s="5">
        <v>-60000000</v>
      </c>
      <c r="P172" s="5">
        <v>-1000000000</v>
      </c>
      <c r="Q172" s="5">
        <v>-33317000000</v>
      </c>
    </row>
    <row r="173" spans="3:26" ht="15.5" x14ac:dyDescent="0.35">
      <c r="C173" t="s">
        <v>734</v>
      </c>
      <c r="W173" s="5">
        <v>-45299000000</v>
      </c>
    </row>
    <row r="174" spans="3:26" ht="15.5" x14ac:dyDescent="0.35">
      <c r="C174" t="s">
        <v>735</v>
      </c>
      <c r="T174" s="5">
        <v>30000000000</v>
      </c>
    </row>
    <row r="175" spans="3:26" ht="15.5" x14ac:dyDescent="0.35">
      <c r="C175" t="s">
        <v>736</v>
      </c>
      <c r="J175" s="5">
        <v>-69147000000</v>
      </c>
      <c r="V175" s="5">
        <v>-60000000000</v>
      </c>
      <c r="W175" s="5">
        <v>-108000000000</v>
      </c>
      <c r="X175" s="5">
        <v>66700000000</v>
      </c>
      <c r="Y175" s="5">
        <v>-75000000000</v>
      </c>
    </row>
    <row r="176" spans="3:26" ht="15.5" x14ac:dyDescent="0.35">
      <c r="C176" t="s">
        <v>737</v>
      </c>
      <c r="Z176" s="5">
        <v>-19234000000</v>
      </c>
    </row>
    <row r="177" spans="3:26" ht="15.5" x14ac:dyDescent="0.35">
      <c r="C177" t="s">
        <v>625</v>
      </c>
      <c r="Z177" s="5">
        <v>-5357000000</v>
      </c>
    </row>
    <row r="178" spans="3:26" ht="15.5" x14ac:dyDescent="0.35">
      <c r="C178" t="s">
        <v>738</v>
      </c>
    </row>
    <row r="179" spans="3:26" ht="15.5" x14ac:dyDescent="0.35">
      <c r="C179" t="s">
        <v>739</v>
      </c>
    </row>
    <row r="180" spans="3:26" ht="15.5" x14ac:dyDescent="0.35">
      <c r="C180" t="s">
        <v>740</v>
      </c>
      <c r="F180" s="5">
        <v>-806000000</v>
      </c>
      <c r="G180" s="5">
        <v>806000000</v>
      </c>
      <c r="O180" s="5">
        <v>5750000000</v>
      </c>
      <c r="P180" s="5">
        <v>-612000000</v>
      </c>
      <c r="Q180" s="5">
        <v>-1065000000</v>
      </c>
      <c r="R180" s="5">
        <v>-2815000000</v>
      </c>
      <c r="U180" s="5">
        <v>30000000000</v>
      </c>
    </row>
    <row r="181" spans="3:26" ht="15.5" x14ac:dyDescent="0.35">
      <c r="C181" t="s">
        <v>206</v>
      </c>
      <c r="D181" s="5">
        <v>-121455000000</v>
      </c>
      <c r="E181" s="5">
        <v>-103581000000</v>
      </c>
      <c r="F181" s="5">
        <v>-252603000000</v>
      </c>
      <c r="G181" s="5">
        <v>-711653000000</v>
      </c>
      <c r="I181" s="5">
        <v>-1513477000000</v>
      </c>
      <c r="J181" s="5">
        <v>-406037000000</v>
      </c>
      <c r="K181" s="5">
        <v>-477631000000</v>
      </c>
      <c r="L181" s="5">
        <v>-587419000000</v>
      </c>
      <c r="M181" s="5">
        <v>-732681000000</v>
      </c>
      <c r="N181" s="5">
        <v>-86746000000</v>
      </c>
      <c r="O181" s="5">
        <v>239286000000</v>
      </c>
      <c r="P181" s="5">
        <v>37374000000</v>
      </c>
      <c r="Q181" s="5">
        <v>119698000000</v>
      </c>
      <c r="R181" s="5">
        <v>-312200000000</v>
      </c>
      <c r="S181" s="5">
        <v>-82843000000</v>
      </c>
      <c r="T181" s="5">
        <v>-338366000000</v>
      </c>
      <c r="U181" s="5">
        <v>-524822000000</v>
      </c>
      <c r="V181" s="5">
        <v>-234948000000</v>
      </c>
      <c r="W181" s="5">
        <v>161987000000</v>
      </c>
      <c r="X181" s="5">
        <v>-333163000000</v>
      </c>
      <c r="Y181" s="5">
        <v>114663000000</v>
      </c>
      <c r="Z181" s="5">
        <v>807249000000</v>
      </c>
    </row>
    <row r="182" spans="3:26" ht="15.5" x14ac:dyDescent="0.35">
      <c r="C182" t="s">
        <v>741</v>
      </c>
      <c r="W182" s="5">
        <v>439005000000</v>
      </c>
    </row>
    <row r="183" spans="3:26" ht="15.5" x14ac:dyDescent="0.35">
      <c r="C183" t="s">
        <v>742</v>
      </c>
      <c r="V183" s="5">
        <v>-449000000000</v>
      </c>
    </row>
    <row r="184" spans="3:26" ht="15.5" x14ac:dyDescent="0.35">
      <c r="C184" t="s">
        <v>443</v>
      </c>
      <c r="D184" s="5">
        <v>17282000000</v>
      </c>
      <c r="E184" s="5">
        <v>25886000000</v>
      </c>
      <c r="F184" s="5">
        <v>22216000000</v>
      </c>
      <c r="G184" s="5">
        <v>42946000000</v>
      </c>
      <c r="I184" s="5">
        <v>171883000000</v>
      </c>
      <c r="J184" s="5">
        <v>540150000000</v>
      </c>
      <c r="K184" s="5">
        <v>353977000000</v>
      </c>
      <c r="L184" s="5">
        <v>700428000000</v>
      </c>
      <c r="M184" s="5">
        <v>1095153000000</v>
      </c>
      <c r="N184" s="5">
        <v>882756000000</v>
      </c>
      <c r="O184" s="5">
        <v>2196382000000</v>
      </c>
      <c r="P184" s="5">
        <v>1437165000000</v>
      </c>
      <c r="Q184" s="5">
        <v>1446887000000</v>
      </c>
      <c r="R184" s="5">
        <v>1233022000000</v>
      </c>
      <c r="S184" s="5">
        <v>732239000000</v>
      </c>
      <c r="T184" s="5">
        <v>118177000000</v>
      </c>
      <c r="U184" s="5">
        <v>88374000000</v>
      </c>
      <c r="V184" s="5">
        <v>887098000000</v>
      </c>
      <c r="X184" s="5">
        <v>432242000000</v>
      </c>
      <c r="Y184" s="5">
        <v>357971000000</v>
      </c>
      <c r="Z184" s="5">
        <v>895374000000</v>
      </c>
    </row>
    <row r="185" spans="3:26" ht="15.5" x14ac:dyDescent="0.35">
      <c r="C185" t="s">
        <v>635</v>
      </c>
      <c r="D185" s="5">
        <v>-36881000000</v>
      </c>
      <c r="E185" s="5">
        <v>-30776000000</v>
      </c>
      <c r="F185" s="5">
        <v>-42884000000</v>
      </c>
      <c r="G185" s="5">
        <v>-26915000000</v>
      </c>
      <c r="I185" s="5">
        <v>-294711000000</v>
      </c>
      <c r="J185" s="5">
        <v>-399386000000</v>
      </c>
      <c r="K185" s="5">
        <v>-310716000000</v>
      </c>
      <c r="L185" s="5">
        <v>-937900000000</v>
      </c>
      <c r="M185" s="5">
        <v>-1510875000000</v>
      </c>
      <c r="N185" s="5">
        <v>-1290569000000</v>
      </c>
      <c r="O185" s="5">
        <v>-1869410000000</v>
      </c>
      <c r="P185" s="5">
        <v>-1358273000000</v>
      </c>
      <c r="Q185" s="5">
        <v>-1305212000000</v>
      </c>
      <c r="R185" s="5">
        <v>-1492966000000</v>
      </c>
      <c r="S185" s="5">
        <v>-536040000000</v>
      </c>
      <c r="T185" s="5">
        <v>-438567000000</v>
      </c>
      <c r="U185" s="5">
        <v>-481528000000</v>
      </c>
      <c r="V185" s="5">
        <v>-611728000000</v>
      </c>
      <c r="W185" s="5">
        <v>-240168000000</v>
      </c>
      <c r="X185" s="5">
        <v>-574820000000</v>
      </c>
      <c r="Y185" s="5">
        <v>-269485000000</v>
      </c>
      <c r="Z185" s="5">
        <v>-535028000000</v>
      </c>
    </row>
    <row r="186" spans="3:26" ht="15.5" x14ac:dyDescent="0.35">
      <c r="C186" t="s">
        <v>743</v>
      </c>
      <c r="D186" s="5">
        <v>-6628000000</v>
      </c>
      <c r="F186" s="5">
        <v>62796000000</v>
      </c>
      <c r="G186" s="5">
        <v>-19259000000</v>
      </c>
      <c r="V186" s="5">
        <v>-15013000000</v>
      </c>
      <c r="W186" s="5">
        <v>-13289000000</v>
      </c>
    </row>
    <row r="187" spans="3:26" ht="15.5" x14ac:dyDescent="0.35">
      <c r="C187" t="s">
        <v>531</v>
      </c>
      <c r="D187" s="5">
        <v>-98458000000</v>
      </c>
      <c r="E187" s="5">
        <v>-95461000000</v>
      </c>
      <c r="F187" s="5">
        <v>-228081000000</v>
      </c>
      <c r="G187" s="5">
        <v>-1902000000</v>
      </c>
      <c r="I187" s="5">
        <v>-338555000000</v>
      </c>
      <c r="J187" s="5">
        <v>-258490000000</v>
      </c>
      <c r="K187" s="5">
        <v>-258639000000</v>
      </c>
      <c r="L187" s="5">
        <v>-247500000000</v>
      </c>
      <c r="M187" s="5">
        <v>-252105000000</v>
      </c>
      <c r="N187" s="5">
        <v>-267855000000</v>
      </c>
      <c r="W187" s="5">
        <v>-6139000000</v>
      </c>
      <c r="X187" s="5">
        <v>-14943000000</v>
      </c>
      <c r="Y187" s="5">
        <v>-19352000000</v>
      </c>
      <c r="Z187" s="5">
        <v>-34755000000</v>
      </c>
    </row>
    <row r="188" spans="3:26" ht="15.5" x14ac:dyDescent="0.35">
      <c r="C188" t="s">
        <v>744</v>
      </c>
      <c r="D188" s="5">
        <v>3230000000</v>
      </c>
      <c r="E188" s="5">
        <v>-3230000000</v>
      </c>
    </row>
    <row r="189" spans="3:26" ht="15.5" x14ac:dyDescent="0.35">
      <c r="C189" t="s">
        <v>207</v>
      </c>
      <c r="N189" s="5">
        <v>698902000000</v>
      </c>
    </row>
    <row r="190" spans="3:26" ht="15.5" x14ac:dyDescent="0.35">
      <c r="C190" t="s">
        <v>745</v>
      </c>
      <c r="F190" s="5">
        <v>-66650000000</v>
      </c>
      <c r="G190" s="5">
        <v>-700000000000</v>
      </c>
      <c r="I190" s="5">
        <v>-766650000000</v>
      </c>
      <c r="J190" s="5">
        <v>-87091000000</v>
      </c>
      <c r="K190" s="5">
        <v>-73221000000</v>
      </c>
      <c r="L190" s="5">
        <v>-69603000000</v>
      </c>
      <c r="N190" s="5">
        <v>-15750000000</v>
      </c>
    </row>
    <row r="191" spans="3:26" ht="15.5" x14ac:dyDescent="0.35">
      <c r="C191" t="s">
        <v>746</v>
      </c>
    </row>
    <row r="192" spans="3:26" ht="15.5" x14ac:dyDescent="0.35">
      <c r="C192" t="s">
        <v>117</v>
      </c>
      <c r="X192" s="5">
        <v>13129000000</v>
      </c>
      <c r="Y192" s="5">
        <v>103988000000</v>
      </c>
      <c r="Z192" s="5">
        <v>-28782000000</v>
      </c>
    </row>
    <row r="193" spans="2:26" ht="15.5" x14ac:dyDescent="0.35">
      <c r="C193" t="s">
        <v>747</v>
      </c>
      <c r="X193" s="5">
        <v>13129000000</v>
      </c>
      <c r="Y193" s="5">
        <v>103988000000</v>
      </c>
      <c r="Z193" s="5">
        <v>-28782000000</v>
      </c>
    </row>
    <row r="194" spans="2:26" ht="15.5" x14ac:dyDescent="0.35">
      <c r="C194" t="s">
        <v>748</v>
      </c>
    </row>
    <row r="195" spans="2:26" ht="15.5" x14ac:dyDescent="0.35">
      <c r="C195" t="s">
        <v>749</v>
      </c>
      <c r="F195" s="5">
        <v>-285444000000</v>
      </c>
      <c r="G195" s="5">
        <v>278921000000</v>
      </c>
      <c r="I195" s="5">
        <v>-285444000000</v>
      </c>
      <c r="J195" s="5">
        <v>-201220000000</v>
      </c>
      <c r="K195" s="5">
        <v>-189032000000</v>
      </c>
      <c r="L195" s="5">
        <v>-54374000000</v>
      </c>
      <c r="M195" s="5">
        <v>-74725000000</v>
      </c>
      <c r="N195" s="5">
        <v>-89119000000</v>
      </c>
      <c r="O195" s="5">
        <v>-69079000000</v>
      </c>
      <c r="P195" s="5">
        <v>-37071000000</v>
      </c>
      <c r="Q195" s="5">
        <v>-31687000000</v>
      </c>
      <c r="R195" s="5">
        <v>-76241000000</v>
      </c>
      <c r="S195" s="5">
        <v>-290095000000</v>
      </c>
      <c r="T195" s="5">
        <v>-120210000000</v>
      </c>
      <c r="U195" s="5">
        <v>-15113000000</v>
      </c>
      <c r="V195" s="5">
        <v>-7177000000</v>
      </c>
      <c r="W195" s="5">
        <v>-19988000000</v>
      </c>
      <c r="X195" s="5">
        <v>-180192000000</v>
      </c>
      <c r="Y195" s="5">
        <v>-54085000000</v>
      </c>
      <c r="Z195" s="5">
        <v>-16958000000</v>
      </c>
    </row>
    <row r="196" spans="2:26" ht="15.5" x14ac:dyDescent="0.35">
      <c r="C196" t="s">
        <v>750</v>
      </c>
      <c r="F196" s="5">
        <v>285444000000</v>
      </c>
      <c r="G196" s="5">
        <v>-285444000000</v>
      </c>
      <c r="Z196" s="5">
        <v>-14721000000</v>
      </c>
    </row>
    <row r="197" spans="2:26" ht="15.5" x14ac:dyDescent="0.35">
      <c r="C197" t="s">
        <v>751</v>
      </c>
      <c r="Z197" s="5">
        <v>565958000000</v>
      </c>
    </row>
    <row r="198" spans="2:26" ht="15.5" x14ac:dyDescent="0.35">
      <c r="C198" t="s">
        <v>752</v>
      </c>
      <c r="L198" s="5">
        <v>21530000000</v>
      </c>
      <c r="M198" s="5">
        <v>9871000000</v>
      </c>
      <c r="N198" s="5">
        <v>-5111000000</v>
      </c>
      <c r="O198" s="5">
        <v>-18607000000</v>
      </c>
      <c r="P198" s="5">
        <v>-4447000000</v>
      </c>
      <c r="Q198" s="5">
        <v>9710000000</v>
      </c>
      <c r="R198" s="5">
        <v>23985000000</v>
      </c>
      <c r="S198" s="5">
        <v>11053000000</v>
      </c>
      <c r="T198" s="5">
        <v>102234000000</v>
      </c>
      <c r="U198" s="5">
        <v>-116555000000</v>
      </c>
      <c r="V198" s="5">
        <v>-39128000000</v>
      </c>
      <c r="W198" s="5">
        <v>2566000000</v>
      </c>
      <c r="X198" s="5">
        <v>-8579000000</v>
      </c>
      <c r="Y198" s="5">
        <v>-4374000000</v>
      </c>
      <c r="Z198" s="5">
        <v>-23839000000</v>
      </c>
    </row>
    <row r="199" spans="2:26" ht="15.5" x14ac:dyDescent="0.35">
      <c r="C199" t="s">
        <v>753</v>
      </c>
    </row>
    <row r="200" spans="2:26" ht="15.5" x14ac:dyDescent="0.35">
      <c r="C200" t="s">
        <v>224</v>
      </c>
      <c r="D200" s="5">
        <v>-522727000000</v>
      </c>
      <c r="E200" s="5">
        <v>692793000000</v>
      </c>
      <c r="F200" s="5">
        <v>684542000000</v>
      </c>
      <c r="G200" s="5">
        <v>-853517000000</v>
      </c>
      <c r="I200" s="5">
        <v>-261695000000</v>
      </c>
      <c r="J200" s="5">
        <v>863445000000</v>
      </c>
      <c r="K200" s="5">
        <v>424620000000</v>
      </c>
      <c r="L200" s="5">
        <v>486321000000</v>
      </c>
      <c r="M200" s="5">
        <v>-89805000000</v>
      </c>
      <c r="N200" s="5">
        <v>374023000000</v>
      </c>
      <c r="O200" s="5">
        <v>143970000000</v>
      </c>
      <c r="P200" s="5">
        <v>-204541000000</v>
      </c>
      <c r="Q200" s="5">
        <v>156651000000</v>
      </c>
      <c r="R200" s="5">
        <v>-160288000000</v>
      </c>
      <c r="S200" s="5">
        <v>-196691000000</v>
      </c>
      <c r="T200" s="5">
        <v>-271958000000</v>
      </c>
      <c r="U200" s="5">
        <v>269589000000</v>
      </c>
      <c r="V200" s="5">
        <v>53452000000</v>
      </c>
      <c r="W200" s="5">
        <v>-51458000000</v>
      </c>
      <c r="X200" s="5">
        <v>-399635000000</v>
      </c>
      <c r="Y200" s="5">
        <v>723082000000</v>
      </c>
      <c r="Z200" s="5">
        <v>294172000000</v>
      </c>
    </row>
    <row r="201" spans="2:26" ht="15.5" x14ac:dyDescent="0.35">
      <c r="C201" t="s">
        <v>375</v>
      </c>
      <c r="D201" s="5">
        <v>12831000000</v>
      </c>
      <c r="E201" s="5">
        <v>4229000000</v>
      </c>
      <c r="F201" s="5">
        <v>424000000</v>
      </c>
      <c r="G201" s="5">
        <v>10255000000</v>
      </c>
      <c r="I201" s="5">
        <v>11143000000</v>
      </c>
      <c r="J201" s="5">
        <v>7887000000</v>
      </c>
      <c r="K201" s="5">
        <v>-3870000000</v>
      </c>
      <c r="L201" s="5">
        <v>25885000000</v>
      </c>
      <c r="M201" s="5">
        <v>2707000000</v>
      </c>
      <c r="N201" s="5">
        <v>1722000000</v>
      </c>
      <c r="O201" s="5">
        <v>-7305000000</v>
      </c>
      <c r="P201" s="5">
        <v>21435000000</v>
      </c>
      <c r="Q201" s="5">
        <v>1525000000</v>
      </c>
      <c r="R201" s="5">
        <v>-30293000000</v>
      </c>
      <c r="S201" s="5">
        <v>71508000000</v>
      </c>
      <c r="T201" s="5">
        <v>12423000000</v>
      </c>
      <c r="U201" s="5">
        <v>121898000000</v>
      </c>
      <c r="V201" s="5">
        <v>24068000000</v>
      </c>
      <c r="W201" s="5">
        <v>5183000000</v>
      </c>
    </row>
    <row r="202" spans="2:26" ht="15.5" x14ac:dyDescent="0.35">
      <c r="C202" t="s">
        <v>225</v>
      </c>
      <c r="E202" s="5">
        <v>2698503000000</v>
      </c>
      <c r="I202" s="5">
        <v>2949057000000</v>
      </c>
      <c r="J202" s="5">
        <v>2077725000000</v>
      </c>
      <c r="K202" s="5">
        <v>1656975000000</v>
      </c>
      <c r="L202" s="5">
        <v>1144769000000</v>
      </c>
      <c r="M202" s="5">
        <v>1231867000000</v>
      </c>
      <c r="N202" s="5">
        <v>856122000000</v>
      </c>
      <c r="O202" s="5">
        <v>719457000000</v>
      </c>
      <c r="P202" s="5">
        <v>902563000000</v>
      </c>
      <c r="Q202" s="5">
        <v>744387000000</v>
      </c>
      <c r="R202" s="5">
        <v>934968000000</v>
      </c>
      <c r="S202" s="5">
        <v>1060151000000</v>
      </c>
      <c r="T202" s="5">
        <v>1319684000000</v>
      </c>
      <c r="U202" s="5">
        <v>928199000000</v>
      </c>
      <c r="V202" s="5">
        <v>688818000000</v>
      </c>
      <c r="W202" s="5">
        <v>735093000000</v>
      </c>
      <c r="X202" s="5">
        <v>1124202000000</v>
      </c>
      <c r="Y202" s="5">
        <v>401120000000</v>
      </c>
      <c r="Z202" s="5">
        <v>106948000000</v>
      </c>
    </row>
    <row r="203" spans="2:26" ht="15.5" x14ac:dyDescent="0.35">
      <c r="C203" t="s">
        <v>226</v>
      </c>
      <c r="D203" s="5">
        <v>-509896000000</v>
      </c>
      <c r="E203" s="5">
        <v>3395525000000</v>
      </c>
      <c r="F203" s="5">
        <v>684966000000</v>
      </c>
      <c r="G203" s="5">
        <v>-843262000000</v>
      </c>
      <c r="I203" s="5">
        <v>2698505000000</v>
      </c>
      <c r="J203" s="5">
        <v>2949057000000</v>
      </c>
      <c r="K203" s="5">
        <v>2077725000000</v>
      </c>
      <c r="L203" s="5">
        <v>1656975000000</v>
      </c>
      <c r="M203" s="5">
        <v>1144769000000</v>
      </c>
      <c r="N203" s="5">
        <v>1231867000000</v>
      </c>
      <c r="O203" s="5">
        <v>856122000000</v>
      </c>
      <c r="P203" s="5">
        <v>719457000000</v>
      </c>
      <c r="Q203" s="5">
        <v>902563000000</v>
      </c>
      <c r="R203" s="5">
        <v>744387000000</v>
      </c>
      <c r="S203" s="5">
        <v>934968000000</v>
      </c>
      <c r="T203" s="5">
        <v>1060149000000</v>
      </c>
      <c r="U203" s="5">
        <v>1319686000000</v>
      </c>
      <c r="V203" s="5">
        <v>766338000000</v>
      </c>
      <c r="W203" s="5">
        <v>688818000000</v>
      </c>
      <c r="X203" s="5">
        <v>724567000000</v>
      </c>
      <c r="Y203" s="5">
        <v>1124202000000</v>
      </c>
      <c r="Z203" s="5">
        <v>401120000000</v>
      </c>
    </row>
    <row r="205" spans="2:26" ht="15.5" x14ac:dyDescent="0.35">
      <c r="B205" t="s">
        <v>227</v>
      </c>
      <c r="C205" t="s">
        <v>12</v>
      </c>
      <c r="D205" s="5">
        <v>7300000000</v>
      </c>
      <c r="E205" s="5">
        <v>7300000000</v>
      </c>
      <c r="F205" s="5">
        <v>7300000000</v>
      </c>
      <c r="G205" s="5">
        <v>7300000000</v>
      </c>
      <c r="I205" s="5">
        <v>7300000000</v>
      </c>
      <c r="J205" s="5">
        <v>7300000000</v>
      </c>
      <c r="K205" s="5">
        <v>7300000000</v>
      </c>
      <c r="L205" s="5">
        <v>7300000000</v>
      </c>
      <c r="M205" s="5">
        <v>7300000000</v>
      </c>
      <c r="N205" s="5">
        <v>7300000000</v>
      </c>
      <c r="O205" s="5">
        <v>7300000000</v>
      </c>
      <c r="P205" s="5">
        <v>7300000000</v>
      </c>
      <c r="Q205" s="5">
        <v>7300000000</v>
      </c>
      <c r="R205" s="5">
        <v>7300000000</v>
      </c>
      <c r="S205" s="5">
        <v>7300000000</v>
      </c>
      <c r="T205" s="5">
        <v>7300000000</v>
      </c>
      <c r="U205" s="5">
        <v>7300000000</v>
      </c>
      <c r="V205" s="5">
        <v>7300000000</v>
      </c>
      <c r="W205" s="5">
        <v>7300000000</v>
      </c>
      <c r="X205" s="5">
        <v>7300000000</v>
      </c>
      <c r="Y205" s="5">
        <v>7300000000</v>
      </c>
      <c r="Z205" s="5">
        <v>7300000000</v>
      </c>
    </row>
    <row r="206" spans="2:26" ht="15.5" x14ac:dyDescent="0.35">
      <c r="C206" t="s">
        <v>228</v>
      </c>
      <c r="D206" s="6">
        <v>33.590000000000003</v>
      </c>
      <c r="E206" s="6">
        <v>25.97</v>
      </c>
      <c r="F206" s="6">
        <v>26.29</v>
      </c>
      <c r="G206" s="6">
        <v>26.04</v>
      </c>
    </row>
    <row r="207" spans="2:26" ht="15.5" x14ac:dyDescent="0.35">
      <c r="C207" t="s">
        <v>229</v>
      </c>
      <c r="D207" s="6">
        <v>15.48</v>
      </c>
      <c r="E207" s="6">
        <v>28.69</v>
      </c>
      <c r="F207" s="6">
        <v>18.940000000000001</v>
      </c>
      <c r="G207" s="6">
        <v>18.97</v>
      </c>
    </row>
    <row r="208" spans="2:26" ht="15.5" x14ac:dyDescent="0.35">
      <c r="C208" t="s">
        <v>73</v>
      </c>
      <c r="D208" s="6">
        <v>0.96</v>
      </c>
      <c r="E208" s="6">
        <v>1.5</v>
      </c>
      <c r="F208" s="6">
        <v>0.9</v>
      </c>
      <c r="G208" s="6">
        <v>1.03</v>
      </c>
    </row>
    <row r="209" spans="3:7" ht="15.5" x14ac:dyDescent="0.35">
      <c r="C209" t="s">
        <v>230</v>
      </c>
      <c r="D209" s="5">
        <v>439000000000</v>
      </c>
      <c r="E209" s="5">
        <v>422740000000</v>
      </c>
      <c r="F209" s="5">
        <v>521770000000</v>
      </c>
      <c r="G209" s="5">
        <v>322640000000</v>
      </c>
    </row>
    <row r="210" spans="3:7" ht="15.5" x14ac:dyDescent="0.35">
      <c r="C210" t="s">
        <v>231</v>
      </c>
      <c r="D210" s="6">
        <v>2.1499999999999998E-2</v>
      </c>
      <c r="E210" s="6">
        <v>1.72E-2</v>
      </c>
      <c r="F210" s="6">
        <v>1.7500000000000002E-2</v>
      </c>
      <c r="G210" s="6">
        <v>1.8700000000000001E-2</v>
      </c>
    </row>
    <row r="211" spans="3:7" ht="15.5" x14ac:dyDescent="0.35">
      <c r="C211" t="s">
        <v>232</v>
      </c>
      <c r="D211" s="6">
        <v>4.5199999999999997E-2</v>
      </c>
      <c r="E211" s="6">
        <v>3.4500000000000003E-2</v>
      </c>
      <c r="F211" s="6">
        <v>3.61E-2</v>
      </c>
      <c r="G211" s="6">
        <v>3.7000000000000005E-2</v>
      </c>
    </row>
    <row r="212" spans="3:7" ht="15.5" x14ac:dyDescent="0.35">
      <c r="C212" t="s">
        <v>233</v>
      </c>
      <c r="D212" s="6">
        <v>4.1200000000000001E-2</v>
      </c>
      <c r="E212" s="6">
        <v>3.8900000000000004E-2</v>
      </c>
      <c r="F212" s="6">
        <v>3.7100000000000001E-2</v>
      </c>
      <c r="G212" s="6">
        <v>3.9599999999999996E-2</v>
      </c>
    </row>
    <row r="213" spans="3:7" ht="15.5" x14ac:dyDescent="0.35">
      <c r="C213" t="s">
        <v>234</v>
      </c>
      <c r="D213" s="6">
        <v>15.62</v>
      </c>
      <c r="E213" s="6">
        <v>14.56</v>
      </c>
      <c r="F213" s="6">
        <v>8.1300000000000008</v>
      </c>
      <c r="G213" s="6">
        <v>15.11</v>
      </c>
    </row>
    <row r="214" spans="3:7" ht="15.5" x14ac:dyDescent="0.35">
      <c r="C214" t="s">
        <v>235</v>
      </c>
      <c r="D214" s="5">
        <v>5426000000000</v>
      </c>
      <c r="E214" s="5">
        <v>5504000000000</v>
      </c>
      <c r="F214" s="5">
        <v>5314000000000</v>
      </c>
      <c r="G214" s="5">
        <v>5145000000000</v>
      </c>
    </row>
    <row r="215" spans="3:7" ht="15.5" x14ac:dyDescent="0.35">
      <c r="C215" t="s">
        <v>236</v>
      </c>
      <c r="D215" s="6">
        <v>0.7</v>
      </c>
      <c r="E215" s="6">
        <v>0.99</v>
      </c>
      <c r="F215" s="6">
        <v>0.68</v>
      </c>
      <c r="G215" s="6">
        <v>0.7</v>
      </c>
    </row>
    <row r="216" spans="3:7" ht="15.5" x14ac:dyDescent="0.35">
      <c r="C216" t="s">
        <v>237</v>
      </c>
      <c r="D216" s="6">
        <v>743.17</v>
      </c>
      <c r="E216" s="6">
        <v>753.87</v>
      </c>
      <c r="F216" s="6">
        <v>727.9</v>
      </c>
      <c r="G216" s="6">
        <v>704.67</v>
      </c>
    </row>
    <row r="217" spans="3:7" ht="15.5" x14ac:dyDescent="0.35">
      <c r="C217" t="s">
        <v>238</v>
      </c>
      <c r="D217" s="6">
        <v>0.7</v>
      </c>
      <c r="E217" s="6">
        <v>0.99</v>
      </c>
      <c r="F217" s="6">
        <v>0.69</v>
      </c>
      <c r="G217" s="6">
        <v>0.7</v>
      </c>
    </row>
    <row r="218" spans="3:7" ht="15.5" x14ac:dyDescent="0.35">
      <c r="C218" t="s">
        <v>239</v>
      </c>
      <c r="D218" s="6">
        <v>741.81</v>
      </c>
      <c r="E218" s="6">
        <v>752.15</v>
      </c>
      <c r="F218" s="6">
        <v>726.15</v>
      </c>
      <c r="G218" s="6">
        <v>702.56</v>
      </c>
    </row>
    <row r="219" spans="3:7" ht="15.5" x14ac:dyDescent="0.35">
      <c r="C219" t="s">
        <v>240</v>
      </c>
      <c r="D219" s="5">
        <v>668000000000</v>
      </c>
      <c r="E219" s="5">
        <v>593000000000</v>
      </c>
      <c r="F219" s="5">
        <v>647000000000</v>
      </c>
      <c r="G219" s="5">
        <v>202000000000</v>
      </c>
    </row>
    <row r="220" spans="3:7" ht="15.5" x14ac:dyDescent="0.35">
      <c r="C220" t="s">
        <v>241</v>
      </c>
      <c r="D220" s="5">
        <v>172000000000</v>
      </c>
      <c r="E220" s="5">
        <v>145000000000</v>
      </c>
      <c r="F220" s="5">
        <v>179000000000</v>
      </c>
      <c r="G220" s="5">
        <v>157000000000</v>
      </c>
    </row>
    <row r="221" spans="3:7" ht="15.5" x14ac:dyDescent="0.35">
      <c r="C221" t="s">
        <v>242</v>
      </c>
      <c r="D221" s="5">
        <v>5424000000000</v>
      </c>
      <c r="E221" s="5">
        <v>5502000000000</v>
      </c>
      <c r="F221" s="5">
        <v>5313000000000</v>
      </c>
      <c r="G221" s="5">
        <v>5143000000000</v>
      </c>
    </row>
    <row r="222" spans="3:7" ht="15.5" x14ac:dyDescent="0.35">
      <c r="C222" t="s">
        <v>24</v>
      </c>
      <c r="D222" s="5">
        <v>839000000000</v>
      </c>
      <c r="E222" s="5">
        <v>738000000000</v>
      </c>
      <c r="F222" s="5">
        <v>826000000000</v>
      </c>
      <c r="G222" s="5">
        <v>358000000000</v>
      </c>
    </row>
    <row r="223" spans="3:7" ht="15.5" x14ac:dyDescent="0.35">
      <c r="C223" t="s">
        <v>21</v>
      </c>
      <c r="D223" s="5">
        <v>-2046000000000</v>
      </c>
      <c r="E223" s="5">
        <v>-2658000000000</v>
      </c>
      <c r="F223" s="5">
        <v>-1873000000000</v>
      </c>
      <c r="G223" s="5">
        <v>-1655000000000</v>
      </c>
    </row>
    <row r="224" spans="3:7" ht="15.5" x14ac:dyDescent="0.35">
      <c r="C224" t="s">
        <v>243</v>
      </c>
      <c r="D224" s="5">
        <v>2500000000000</v>
      </c>
      <c r="E224" s="5">
        <v>2517000000000</v>
      </c>
      <c r="F224" s="5">
        <v>2555000000000</v>
      </c>
      <c r="G224" s="5">
        <v>2328000000000</v>
      </c>
    </row>
    <row r="225" spans="3:26" ht="15.5" x14ac:dyDescent="0.35">
      <c r="C225" t="s">
        <v>244</v>
      </c>
      <c r="D225" s="5">
        <v>-281000000000</v>
      </c>
      <c r="E225" s="5">
        <v>1042000000000</v>
      </c>
      <c r="F225" s="5">
        <v>1100000000000</v>
      </c>
      <c r="G225" s="5">
        <v>-65000000000</v>
      </c>
    </row>
    <row r="226" spans="3:26" ht="15.5" x14ac:dyDescent="0.35">
      <c r="C226" t="s">
        <v>245</v>
      </c>
      <c r="D226" s="5">
        <v>-116000000000</v>
      </c>
      <c r="E226" s="5">
        <v>-246000000000</v>
      </c>
      <c r="F226" s="5">
        <v>-141000000000</v>
      </c>
      <c r="G226" s="5">
        <v>-80000000000</v>
      </c>
    </row>
    <row r="227" spans="3:26" ht="15.5" x14ac:dyDescent="0.35">
      <c r="C227" t="s">
        <v>13</v>
      </c>
      <c r="D227" s="5">
        <v>-397000000000</v>
      </c>
      <c r="E227" s="5">
        <v>796000000000</v>
      </c>
      <c r="F227" s="5">
        <v>959000000000</v>
      </c>
      <c r="G227" s="5">
        <v>-145000000000</v>
      </c>
    </row>
    <row r="228" spans="3:26" ht="15.5" x14ac:dyDescent="0.35">
      <c r="C228" t="s">
        <v>16</v>
      </c>
      <c r="D228" s="6">
        <v>-54.39</v>
      </c>
      <c r="E228" s="6">
        <v>109.11</v>
      </c>
      <c r="F228" s="6">
        <v>131.44</v>
      </c>
      <c r="G228" s="6">
        <v>-19.89</v>
      </c>
    </row>
    <row r="229" spans="3:26" ht="15.5" x14ac:dyDescent="0.35">
      <c r="C229" t="s">
        <v>58</v>
      </c>
      <c r="I229" s="6">
        <v>98.43</v>
      </c>
      <c r="J229" s="6">
        <v>97.78</v>
      </c>
      <c r="K229" s="6">
        <v>68.94</v>
      </c>
      <c r="L229" s="6">
        <v>51.8</v>
      </c>
      <c r="M229" s="6">
        <v>14.9</v>
      </c>
      <c r="N229" s="6">
        <v>34.130000000000003</v>
      </c>
      <c r="O229" s="6">
        <v>48.84</v>
      </c>
      <c r="P229" s="6">
        <v>37.86</v>
      </c>
      <c r="Q229" s="6">
        <v>33.86</v>
      </c>
      <c r="R229" s="6">
        <v>42.6</v>
      </c>
      <c r="S229" s="6">
        <v>51.43</v>
      </c>
      <c r="T229" s="6">
        <v>56.51</v>
      </c>
      <c r="U229" s="6">
        <v>32.619999999999997</v>
      </c>
      <c r="V229" s="6">
        <v>17.53</v>
      </c>
      <c r="W229" s="6">
        <v>-5.86</v>
      </c>
      <c r="X229" s="6">
        <v>8.77</v>
      </c>
      <c r="Y229" s="6">
        <v>64.33</v>
      </c>
      <c r="Z229" s="6">
        <v>19.190000000000001</v>
      </c>
    </row>
    <row r="230" spans="3:26" ht="15.5" x14ac:dyDescent="0.35">
      <c r="C230" t="s">
        <v>72</v>
      </c>
      <c r="I230" s="6">
        <v>5.0599999999999996</v>
      </c>
      <c r="J230" s="6">
        <v>4.42</v>
      </c>
      <c r="K230" s="6">
        <v>5.63</v>
      </c>
      <c r="L230" s="6">
        <v>6.02</v>
      </c>
      <c r="M230" s="6">
        <v>18.52</v>
      </c>
      <c r="N230" s="6">
        <v>10.31</v>
      </c>
      <c r="O230" s="6">
        <v>6.27</v>
      </c>
      <c r="P230" s="6">
        <v>9.09</v>
      </c>
      <c r="Q230" s="6">
        <v>10.99</v>
      </c>
      <c r="R230" s="6">
        <v>9.86</v>
      </c>
      <c r="S230" s="6">
        <v>4.8</v>
      </c>
      <c r="T230" s="6">
        <v>12.12</v>
      </c>
      <c r="U230" s="6">
        <v>10.119999999999999</v>
      </c>
      <c r="V230" s="6">
        <v>9.8699999999999992</v>
      </c>
      <c r="W230" s="6">
        <v>-39.25</v>
      </c>
      <c r="X230" s="6">
        <v>37.06</v>
      </c>
      <c r="Y230" s="6">
        <v>5.52</v>
      </c>
      <c r="Z230" s="6">
        <v>6.1</v>
      </c>
    </row>
    <row r="231" spans="3:26" ht="15.5" x14ac:dyDescent="0.35">
      <c r="C231" t="s">
        <v>75</v>
      </c>
      <c r="I231" s="6">
        <v>0.25</v>
      </c>
      <c r="J231" s="6">
        <v>0.24</v>
      </c>
      <c r="K231" s="6">
        <v>0.23</v>
      </c>
      <c r="L231" s="6">
        <v>0.19</v>
      </c>
      <c r="M231" s="6">
        <v>0.25</v>
      </c>
      <c r="N231" s="6">
        <v>0.33</v>
      </c>
      <c r="O231" s="6">
        <v>0.27</v>
      </c>
      <c r="P231" s="6">
        <v>0.38</v>
      </c>
      <c r="Q231" s="6">
        <v>0.55000000000000004</v>
      </c>
      <c r="R231" s="6">
        <v>0.85</v>
      </c>
      <c r="S231" s="6">
        <v>0.48</v>
      </c>
      <c r="T231" s="6">
        <v>1.18</v>
      </c>
      <c r="U231" s="6">
        <v>0.59</v>
      </c>
      <c r="V231" s="6">
        <v>0.26</v>
      </c>
      <c r="W231" s="6">
        <v>0.36</v>
      </c>
      <c r="X231" s="6">
        <v>0.56000000000000005</v>
      </c>
      <c r="Y231" s="6">
        <v>0.71</v>
      </c>
      <c r="Z231" s="6">
        <v>0.34</v>
      </c>
    </row>
    <row r="232" spans="3:26" ht="15.5" x14ac:dyDescent="0.35">
      <c r="C232" t="s">
        <v>246</v>
      </c>
      <c r="I232" s="5">
        <v>1585950000000</v>
      </c>
      <c r="J232" s="5">
        <v>1454580000000</v>
      </c>
      <c r="K232" s="5">
        <v>1281770000000</v>
      </c>
      <c r="L232" s="5">
        <v>1146430000000</v>
      </c>
      <c r="M232" s="5">
        <v>935470000000</v>
      </c>
      <c r="N232" s="6">
        <v>1099180000000.0001</v>
      </c>
      <c r="O232" s="5">
        <v>966060000000</v>
      </c>
      <c r="P232" s="5">
        <v>767220000000</v>
      </c>
    </row>
    <row r="233" spans="3:26" ht="15.5" x14ac:dyDescent="0.35">
      <c r="C233" t="s">
        <v>247</v>
      </c>
      <c r="I233" s="6">
        <v>6.5500000000000003E-2</v>
      </c>
      <c r="J233" s="6">
        <v>6.7099999999999993E-2</v>
      </c>
      <c r="K233" s="6">
        <v>5.2400000000000002E-2</v>
      </c>
      <c r="L233" s="6">
        <v>4.2800000000000005E-2</v>
      </c>
      <c r="M233" s="6">
        <v>1.4999999999999999E-2</v>
      </c>
      <c r="N233" s="6">
        <v>3.2899999999999999E-2</v>
      </c>
      <c r="O233" s="6">
        <v>5.2400000000000002E-2</v>
      </c>
      <c r="P233" s="6">
        <v>4.8799999999999996E-2</v>
      </c>
      <c r="Q233" s="6">
        <v>5.0900000000000001E-2</v>
      </c>
      <c r="R233" s="6">
        <v>7.4200000000000002E-2</v>
      </c>
      <c r="S233" s="6">
        <v>8.5199999999999998E-2</v>
      </c>
      <c r="T233" s="6">
        <v>9.7100000000000006E-2</v>
      </c>
      <c r="U233" s="6">
        <v>5.45E-2</v>
      </c>
      <c r="V233" s="6">
        <v>2.98E-2</v>
      </c>
      <c r="W233" s="6">
        <v>-1.01E-2</v>
      </c>
      <c r="X233" s="6">
        <v>1.7399999999999999E-2</v>
      </c>
      <c r="Y233" s="6">
        <v>0.1115</v>
      </c>
      <c r="Z233" s="6">
        <v>4.2199999999999994E-2</v>
      </c>
    </row>
    <row r="234" spans="3:26" ht="15.5" x14ac:dyDescent="0.35">
      <c r="C234" t="s">
        <v>248</v>
      </c>
      <c r="I234" s="6">
        <v>0.13519999999999999</v>
      </c>
      <c r="J234" s="6">
        <v>0.14560000000000001</v>
      </c>
      <c r="K234" s="6">
        <v>0.114</v>
      </c>
      <c r="L234" s="6">
        <v>9.1899999999999996E-2</v>
      </c>
      <c r="M234" s="6">
        <v>2.8799999999999999E-2</v>
      </c>
      <c r="N234" s="6">
        <v>6.6600000000000006E-2</v>
      </c>
      <c r="O234" s="6">
        <v>9.9700000000000011E-2</v>
      </c>
      <c r="P234" s="6">
        <v>8.3800000000000013E-2</v>
      </c>
      <c r="Q234" s="6">
        <v>8.1099999999999992E-2</v>
      </c>
      <c r="R234" s="6">
        <v>0.10949999999999999</v>
      </c>
      <c r="S234" s="6">
        <v>0.14429999999999998</v>
      </c>
      <c r="T234" s="6">
        <v>0.16159999999999999</v>
      </c>
      <c r="U234" s="6">
        <v>0.10539999999999999</v>
      </c>
      <c r="V234" s="6">
        <v>6.3399999999999998E-2</v>
      </c>
      <c r="W234" s="6">
        <v>-2.1700000000000001E-2</v>
      </c>
      <c r="X234" s="6">
        <v>3.3000000000000002E-2</v>
      </c>
      <c r="Y234" s="6">
        <v>0.24579999999999999</v>
      </c>
      <c r="Z234" s="6">
        <v>8.6800000000000002E-2</v>
      </c>
    </row>
    <row r="235" spans="3:26" ht="15.5" x14ac:dyDescent="0.35">
      <c r="C235" t="s">
        <v>249</v>
      </c>
      <c r="I235" s="6">
        <v>0.15460000000000002</v>
      </c>
      <c r="J235" s="6">
        <v>0.1522</v>
      </c>
      <c r="K235" s="6">
        <v>0.1258</v>
      </c>
      <c r="L235" s="6">
        <v>0.10009999999999999</v>
      </c>
      <c r="M235" s="6">
        <v>6.5199999999999994E-2</v>
      </c>
      <c r="N235" s="6">
        <v>9.4100000000000003E-2</v>
      </c>
      <c r="O235" s="6">
        <v>0.1361</v>
      </c>
      <c r="P235" s="6">
        <v>0.11470000000000001</v>
      </c>
      <c r="Q235" s="6">
        <v>0.1142</v>
      </c>
      <c r="R235" s="6">
        <v>0.1421</v>
      </c>
      <c r="S235" s="6">
        <v>0.16140000000000002</v>
      </c>
      <c r="T235" s="6">
        <v>0.14960000000000001</v>
      </c>
      <c r="U235" s="6">
        <v>0.1082</v>
      </c>
      <c r="V235" s="6">
        <v>9.4399999999999998E-2</v>
      </c>
      <c r="W235" s="6">
        <v>1.54E-2</v>
      </c>
      <c r="X235" s="6">
        <v>5.4100000000000002E-2</v>
      </c>
      <c r="Y235" s="6">
        <v>0.11749999999999999</v>
      </c>
      <c r="Z235" s="6">
        <v>0.16750000000000001</v>
      </c>
    </row>
    <row r="236" spans="3:26" ht="15.5" x14ac:dyDescent="0.35">
      <c r="C236" t="s">
        <v>250</v>
      </c>
      <c r="I236" s="6">
        <v>8.6999999999999993</v>
      </c>
      <c r="J236" s="6">
        <v>6.46</v>
      </c>
      <c r="K236" s="6">
        <v>5.81</v>
      </c>
      <c r="L236" s="6">
        <v>3.47</v>
      </c>
      <c r="M236" s="6">
        <v>2.6</v>
      </c>
      <c r="N236" s="6">
        <v>3.31</v>
      </c>
      <c r="O236" s="6">
        <v>13.18</v>
      </c>
      <c r="P236" s="6">
        <v>4.2300000000000004</v>
      </c>
      <c r="Q236" s="6">
        <v>17.36</v>
      </c>
      <c r="R236" s="6">
        <v>17.260000000000002</v>
      </c>
      <c r="S236" s="6">
        <v>12.97</v>
      </c>
      <c r="T236" s="6">
        <v>12.55</v>
      </c>
      <c r="U236" s="6">
        <v>5.43</v>
      </c>
      <c r="V236" s="6">
        <v>2.86</v>
      </c>
      <c r="W236" s="6">
        <v>0.43</v>
      </c>
      <c r="X236" s="6">
        <v>1.68</v>
      </c>
      <c r="Y236" s="6">
        <v>2.97</v>
      </c>
      <c r="Z236" s="6">
        <v>3.06</v>
      </c>
    </row>
    <row r="237" spans="3:26" ht="15.5" x14ac:dyDescent="0.35">
      <c r="C237" t="s">
        <v>69</v>
      </c>
      <c r="I237" s="6">
        <v>0.68</v>
      </c>
      <c r="J237" s="6">
        <v>0.64</v>
      </c>
      <c r="K237" s="6">
        <v>0.64</v>
      </c>
      <c r="L237" s="6">
        <v>0.55000000000000004</v>
      </c>
      <c r="M237" s="6">
        <v>0.53</v>
      </c>
      <c r="N237" s="6">
        <v>0.69</v>
      </c>
      <c r="O237" s="6">
        <v>0.62</v>
      </c>
      <c r="P237" s="6">
        <v>0.76</v>
      </c>
      <c r="Q237" s="6">
        <v>0.89</v>
      </c>
      <c r="R237" s="6">
        <v>1.08</v>
      </c>
      <c r="S237" s="6">
        <v>0.69</v>
      </c>
      <c r="T237" s="6">
        <v>1.96</v>
      </c>
      <c r="U237" s="6">
        <v>1.07</v>
      </c>
      <c r="V237" s="6">
        <v>0.63</v>
      </c>
      <c r="W237" s="6">
        <v>0.85</v>
      </c>
      <c r="X237" s="6">
        <v>1.22</v>
      </c>
      <c r="Y237" s="6">
        <v>1.36</v>
      </c>
      <c r="Z237" s="6">
        <v>0.53</v>
      </c>
    </row>
    <row r="238" spans="3:26" ht="15.5" x14ac:dyDescent="0.35">
      <c r="C238" t="s">
        <v>66</v>
      </c>
      <c r="I238" s="6">
        <v>727.9</v>
      </c>
      <c r="J238" s="6">
        <v>671.63</v>
      </c>
      <c r="K238" s="6">
        <v>604.85</v>
      </c>
      <c r="L238" s="6">
        <v>563.9</v>
      </c>
      <c r="M238" s="6">
        <v>517.44000000000005</v>
      </c>
      <c r="N238" s="6">
        <v>512.36</v>
      </c>
      <c r="O238" s="6">
        <v>489.83</v>
      </c>
      <c r="P238" s="6">
        <v>451.94</v>
      </c>
      <c r="Q238" s="6">
        <v>417.55</v>
      </c>
      <c r="R238" s="6">
        <v>389.05</v>
      </c>
      <c r="S238" s="6">
        <v>356.36</v>
      </c>
      <c r="T238" s="6">
        <v>349.59</v>
      </c>
      <c r="U238" s="6">
        <v>309.39</v>
      </c>
      <c r="V238" s="6">
        <v>276.42</v>
      </c>
      <c r="W238" s="6">
        <v>269.52</v>
      </c>
      <c r="X238" s="6">
        <v>265.44</v>
      </c>
      <c r="Y238" s="6">
        <v>261.64999999999998</v>
      </c>
      <c r="Z238" s="6">
        <v>221.12</v>
      </c>
    </row>
    <row r="239" spans="3:26" ht="15.5" x14ac:dyDescent="0.35">
      <c r="C239" t="s">
        <v>251</v>
      </c>
      <c r="I239" s="6">
        <v>0.69</v>
      </c>
      <c r="J239" s="6">
        <v>0.65</v>
      </c>
      <c r="K239" s="6">
        <v>0.64</v>
      </c>
      <c r="L239" s="6">
        <v>0.55000000000000004</v>
      </c>
      <c r="M239" s="6">
        <v>0.54</v>
      </c>
      <c r="N239" s="6">
        <v>0.69</v>
      </c>
      <c r="O239" s="6">
        <v>0.63</v>
      </c>
      <c r="P239" s="6">
        <v>0.77</v>
      </c>
      <c r="Q239" s="6">
        <v>0.9</v>
      </c>
      <c r="R239" s="6">
        <v>1.0900000000000001</v>
      </c>
      <c r="S239" s="6">
        <v>0.7</v>
      </c>
      <c r="T239" s="6">
        <v>1.97</v>
      </c>
      <c r="U239" s="6">
        <v>1.07</v>
      </c>
      <c r="V239" s="6">
        <v>0.63</v>
      </c>
      <c r="W239" s="6">
        <v>0.85</v>
      </c>
      <c r="X239" s="6">
        <v>1.22</v>
      </c>
      <c r="Y239" s="6">
        <v>1.36</v>
      </c>
      <c r="Z239" s="6">
        <v>0.53</v>
      </c>
    </row>
    <row r="240" spans="3:26" ht="15.5" x14ac:dyDescent="0.35">
      <c r="C240" t="s">
        <v>252</v>
      </c>
      <c r="I240" s="6">
        <v>726.15</v>
      </c>
      <c r="J240" s="6">
        <v>668.84</v>
      </c>
      <c r="K240" s="6">
        <v>603.94000000000005</v>
      </c>
      <c r="L240" s="6">
        <v>562.79</v>
      </c>
      <c r="M240" s="6">
        <v>515.34</v>
      </c>
      <c r="N240" s="6">
        <v>511.21</v>
      </c>
      <c r="O240" s="6">
        <v>487.95</v>
      </c>
      <c r="P240" s="6">
        <v>449.44</v>
      </c>
      <c r="Q240" s="6">
        <v>415.62</v>
      </c>
      <c r="R240" s="6">
        <v>386.07</v>
      </c>
      <c r="S240" s="6">
        <v>353.57</v>
      </c>
      <c r="T240" s="6">
        <v>347.51</v>
      </c>
      <c r="U240" s="6">
        <v>307.42</v>
      </c>
      <c r="V240" s="6">
        <v>275.41000000000003</v>
      </c>
      <c r="W240" s="6">
        <v>269.52</v>
      </c>
      <c r="X240" s="6">
        <v>265.44</v>
      </c>
      <c r="Y240" s="6">
        <v>261.64999999999998</v>
      </c>
      <c r="Z240" s="6">
        <v>221.12</v>
      </c>
    </row>
    <row r="241" spans="3:26" ht="15.5" x14ac:dyDescent="0.35">
      <c r="C241" t="s">
        <v>253</v>
      </c>
      <c r="I241" s="5">
        <v>647000000000</v>
      </c>
      <c r="J241" s="5">
        <v>1059000000000</v>
      </c>
      <c r="K241" s="5">
        <v>478000000000</v>
      </c>
      <c r="L241" s="5">
        <v>401000000000</v>
      </c>
      <c r="M241" s="5">
        <v>443000000000</v>
      </c>
      <c r="N241" s="5">
        <v>743000000000</v>
      </c>
      <c r="O241" s="5">
        <v>604000000000</v>
      </c>
      <c r="P241" s="5">
        <v>664000000000</v>
      </c>
      <c r="Q241" s="5">
        <v>743000000000</v>
      </c>
      <c r="R241" s="5">
        <v>558000000000</v>
      </c>
      <c r="S241" s="5">
        <v>499000000000</v>
      </c>
      <c r="T241" s="5">
        <v>244000000000</v>
      </c>
      <c r="U241" s="5">
        <v>409000000000</v>
      </c>
      <c r="V241" s="5">
        <v>474000000000</v>
      </c>
      <c r="W241" s="5">
        <v>389000000000</v>
      </c>
      <c r="X241" s="5">
        <v>403000000000</v>
      </c>
      <c r="Y241" s="5">
        <v>510000000000</v>
      </c>
      <c r="Z241" s="5">
        <v>456000000000</v>
      </c>
    </row>
    <row r="242" spans="3:26" ht="15.5" x14ac:dyDescent="0.35">
      <c r="C242" t="s">
        <v>254</v>
      </c>
      <c r="I242" s="5">
        <v>179000000000</v>
      </c>
      <c r="J242" s="5">
        <v>177000000000</v>
      </c>
      <c r="K242" s="5">
        <v>832000000000</v>
      </c>
      <c r="L242" s="5">
        <v>1052000000000</v>
      </c>
      <c r="M242" s="5">
        <v>749000000000</v>
      </c>
      <c r="N242" s="5">
        <v>1100000000000</v>
      </c>
      <c r="O242" s="5">
        <v>578000000000</v>
      </c>
      <c r="P242" s="5">
        <v>213000000000</v>
      </c>
      <c r="Q242" s="5">
        <v>1000000000</v>
      </c>
      <c r="R242" s="5">
        <v>34000000000</v>
      </c>
      <c r="S242" s="5">
        <v>296000000000</v>
      </c>
      <c r="T242" s="5">
        <v>249000000000</v>
      </c>
      <c r="U242" s="5">
        <v>496000000000</v>
      </c>
      <c r="V242" s="5">
        <v>532000000000</v>
      </c>
      <c r="W242" s="5">
        <v>677000000000</v>
      </c>
      <c r="X242" s="5">
        <v>426000000000</v>
      </c>
      <c r="Y242" s="5">
        <v>593000000000</v>
      </c>
      <c r="Z242" s="5">
        <v>481000000000</v>
      </c>
    </row>
    <row r="243" spans="3:26" ht="15.5" x14ac:dyDescent="0.35">
      <c r="C243" t="s">
        <v>26</v>
      </c>
      <c r="I243" s="5">
        <v>826000000000</v>
      </c>
      <c r="J243" s="5">
        <v>1237000000000</v>
      </c>
      <c r="K243" s="5">
        <v>1309000000000</v>
      </c>
      <c r="L243" s="5">
        <v>1453000000000</v>
      </c>
      <c r="M243" s="5">
        <v>1192000000000</v>
      </c>
      <c r="N243" s="5">
        <v>1843000000000</v>
      </c>
      <c r="O243" s="5">
        <v>1182000000000</v>
      </c>
      <c r="P243" s="5">
        <v>876000000000</v>
      </c>
      <c r="Q243" s="5">
        <v>744000000000</v>
      </c>
      <c r="R243" s="5">
        <v>592000000000</v>
      </c>
      <c r="S243" s="5">
        <v>795000000000</v>
      </c>
      <c r="T243" s="5">
        <v>493000000000</v>
      </c>
      <c r="U243" s="5">
        <v>905000000000</v>
      </c>
      <c r="V243" s="5">
        <v>1005000000000</v>
      </c>
      <c r="W243" s="5">
        <v>1066000000000</v>
      </c>
      <c r="X243" s="5">
        <v>830000000000</v>
      </c>
      <c r="Y243" s="5">
        <v>1103000000000</v>
      </c>
      <c r="Z243" s="5">
        <v>937000000000</v>
      </c>
    </row>
    <row r="244" spans="3:26" ht="15.5" x14ac:dyDescent="0.35">
      <c r="C244" t="s">
        <v>23</v>
      </c>
      <c r="I244" s="5">
        <v>-1873000000000</v>
      </c>
      <c r="J244" s="5">
        <v>-1712000000000</v>
      </c>
      <c r="K244" s="5">
        <v>-769000000000</v>
      </c>
      <c r="L244" s="5">
        <v>-204000000000</v>
      </c>
      <c r="M244" s="5">
        <v>47000000000</v>
      </c>
      <c r="N244" s="5">
        <v>612000000000</v>
      </c>
      <c r="O244" s="5">
        <v>326000000000</v>
      </c>
      <c r="P244" s="5">
        <v>157000000000</v>
      </c>
      <c r="Q244" s="5">
        <v>-158000000000</v>
      </c>
      <c r="R244" s="5">
        <v>-153000000000</v>
      </c>
      <c r="S244" s="5">
        <v>-140000000000</v>
      </c>
      <c r="T244" s="5">
        <v>-567000000000</v>
      </c>
      <c r="U244" s="5">
        <v>-415000000000</v>
      </c>
      <c r="V244" s="5">
        <v>77000000000</v>
      </c>
      <c r="W244" s="5">
        <v>373000000000</v>
      </c>
      <c r="X244" s="5">
        <v>105000000000</v>
      </c>
      <c r="Y244" s="5">
        <v>-22000000000</v>
      </c>
      <c r="Z244" s="5">
        <v>536000000000</v>
      </c>
    </row>
    <row r="245" spans="3:26" ht="15.5" x14ac:dyDescent="0.35">
      <c r="C245" t="s">
        <v>255</v>
      </c>
      <c r="I245" s="5">
        <v>2555000000000</v>
      </c>
      <c r="J245" s="5">
        <v>1651000000000</v>
      </c>
      <c r="K245" s="5">
        <v>1872000000000</v>
      </c>
      <c r="L245" s="5">
        <v>1726000000000</v>
      </c>
      <c r="M245" s="5">
        <v>1886000000000</v>
      </c>
      <c r="N245" s="5">
        <v>1644000000000</v>
      </c>
      <c r="O245" s="5">
        <v>1194000000000</v>
      </c>
      <c r="P245" s="5">
        <v>1042000000000</v>
      </c>
      <c r="Q245" s="5">
        <v>622000000000</v>
      </c>
      <c r="R245" s="5">
        <v>611000000000</v>
      </c>
      <c r="S245" s="5">
        <v>631000000000</v>
      </c>
      <c r="T245" s="5">
        <v>858000000000</v>
      </c>
      <c r="U245" s="5">
        <v>932000000000</v>
      </c>
      <c r="V245" s="5">
        <v>624000000000</v>
      </c>
      <c r="W245" s="5">
        <v>973000000000</v>
      </c>
      <c r="X245" s="5">
        <v>769000000000</v>
      </c>
      <c r="Y245" s="5">
        <v>887000000000</v>
      </c>
      <c r="Z245" s="5">
        <v>456000000000</v>
      </c>
    </row>
    <row r="246" spans="3:26" ht="15.5" x14ac:dyDescent="0.35">
      <c r="C246" t="s">
        <v>256</v>
      </c>
      <c r="I246" s="5">
        <v>1691000000000</v>
      </c>
      <c r="J246" s="5">
        <v>1747000000000</v>
      </c>
      <c r="K246" s="5">
        <v>1390000000000</v>
      </c>
      <c r="L246" s="5">
        <v>1461000000000</v>
      </c>
      <c r="M246" s="5">
        <v>1004000000000</v>
      </c>
      <c r="N246" s="5">
        <v>944000000000</v>
      </c>
      <c r="O246" s="5">
        <v>576000000000</v>
      </c>
      <c r="P246" s="5">
        <v>345000000000</v>
      </c>
      <c r="Q246" s="5">
        <v>395000000000</v>
      </c>
      <c r="R246" s="5">
        <v>447000000000</v>
      </c>
      <c r="S246" s="5">
        <v>424000000000</v>
      </c>
      <c r="T246" s="5">
        <v>421000000000</v>
      </c>
      <c r="U246" s="5">
        <v>754000000000</v>
      </c>
      <c r="V246" s="5">
        <v>375000000000</v>
      </c>
      <c r="W246" s="5">
        <v>340000000000</v>
      </c>
      <c r="X246" s="5">
        <v>34000000000</v>
      </c>
      <c r="Y246" s="5">
        <v>288000000000</v>
      </c>
      <c r="Z246" s="5">
        <v>36000000000</v>
      </c>
    </row>
    <row r="247" spans="3:26" ht="15.5" x14ac:dyDescent="0.35">
      <c r="C247" t="s">
        <v>257</v>
      </c>
      <c r="I247" s="5">
        <v>-449000000000</v>
      </c>
      <c r="J247" s="5">
        <v>-375000000000</v>
      </c>
      <c r="K247" s="5">
        <v>-477000000000</v>
      </c>
      <c r="L247" s="5">
        <v>-372000000000</v>
      </c>
      <c r="M247" s="5">
        <v>-321000000000</v>
      </c>
      <c r="N247" s="5">
        <v>-419000000000</v>
      </c>
      <c r="O247" s="5">
        <v>-32000000000</v>
      </c>
      <c r="P247" s="5">
        <v>-50000000000</v>
      </c>
      <c r="Q247" s="5">
        <v>-46000000000</v>
      </c>
      <c r="R247" s="5">
        <v>-276000000000</v>
      </c>
      <c r="S247" s="5">
        <v>-499000000000</v>
      </c>
      <c r="T247" s="5">
        <v>-373000000000</v>
      </c>
      <c r="U247" s="5">
        <v>-125000000000</v>
      </c>
      <c r="V247" s="5">
        <v>-104000000000</v>
      </c>
      <c r="W247" s="5">
        <v>-489000000000</v>
      </c>
      <c r="X247" s="5">
        <v>-180000000000</v>
      </c>
      <c r="Y247" s="5">
        <v>-241000000000</v>
      </c>
      <c r="Z247" s="5">
        <v>-578000000000</v>
      </c>
    </row>
    <row r="248" spans="3:26" ht="15.5" x14ac:dyDescent="0.35">
      <c r="C248" t="s">
        <v>15</v>
      </c>
      <c r="I248" s="5">
        <v>1242000000000</v>
      </c>
      <c r="J248" s="5">
        <v>1372000000000</v>
      </c>
      <c r="K248" s="5">
        <v>913000000000</v>
      </c>
      <c r="L248" s="5">
        <v>1089000000000</v>
      </c>
      <c r="M248" s="5">
        <v>683000000000</v>
      </c>
      <c r="N248" s="5">
        <v>525000000000</v>
      </c>
      <c r="O248" s="5">
        <v>544000000000</v>
      </c>
      <c r="P248" s="5">
        <v>294000000000</v>
      </c>
      <c r="Q248" s="5">
        <v>350000000000</v>
      </c>
      <c r="R248" s="5">
        <v>171000000000</v>
      </c>
      <c r="S248" s="5">
        <v>-74000000000</v>
      </c>
      <c r="T248" s="5">
        <v>48000000000</v>
      </c>
      <c r="U248" s="5">
        <v>628000000000</v>
      </c>
      <c r="V248" s="5">
        <v>272000000000</v>
      </c>
      <c r="W248" s="5">
        <v>-148000000000</v>
      </c>
      <c r="X248" s="5">
        <v>-146000000000</v>
      </c>
      <c r="Y248" s="5">
        <v>47000000000</v>
      </c>
      <c r="Z248" s="5">
        <v>-542000000000</v>
      </c>
    </row>
    <row r="249" spans="3:26" ht="15.5" x14ac:dyDescent="0.35">
      <c r="C249" t="s">
        <v>17</v>
      </c>
      <c r="I249" s="6">
        <v>170.16</v>
      </c>
      <c r="J249" s="6">
        <v>188.02</v>
      </c>
      <c r="K249" s="6">
        <v>125.07</v>
      </c>
      <c r="L249" s="6">
        <v>149.18</v>
      </c>
      <c r="M249" s="6">
        <v>93.56</v>
      </c>
      <c r="N249" s="6">
        <v>71.89</v>
      </c>
      <c r="O249" s="6">
        <v>74.52</v>
      </c>
      <c r="P249" s="6">
        <v>40.340000000000003</v>
      </c>
      <c r="Q249" s="6">
        <v>47.89</v>
      </c>
      <c r="R249" s="6">
        <v>23.4</v>
      </c>
      <c r="S249" s="6">
        <v>-10.210000000000001</v>
      </c>
      <c r="T249" s="6">
        <v>6.59</v>
      </c>
      <c r="U249" s="6">
        <v>86.07</v>
      </c>
      <c r="V249" s="6">
        <v>37.229999999999997</v>
      </c>
      <c r="W249" s="6">
        <v>-20.29</v>
      </c>
      <c r="X249" s="6">
        <v>-19.940000000000001</v>
      </c>
      <c r="Y249" s="6">
        <v>6.49</v>
      </c>
      <c r="Z249" s="6">
        <v>-74.209999999999994</v>
      </c>
    </row>
  </sheetData>
  <pageMargins left="0.7" right="0.7" top="0.75" bottom="0.75" header="0.3" footer="0.3"/>
  <ignoredErrors>
    <ignoredError sqref="A1:Z25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755</v>
      </c>
      <c r="D2" s="2" vm="149">
        <f ca="1">IFERROR(_xlfn.STOCKHISTORY("XIDX:" &amp; $C$1, D3, , 0, 0, 1), "Libur")</f>
        <v>42</v>
      </c>
      <c r="E2" s="2" vm="150">
        <f ca="1">IFERROR(_xlfn.STOCKHISTORY("XIDX:" &amp; $C$1, E3, , 0, 0, 1), "Libur")</f>
        <v>21</v>
      </c>
      <c r="H2" s="2" vm="150">
        <f ca="1">IFERROR(INDEX(D2:G2,COUNT(D2:G2)),"")</f>
        <v>21</v>
      </c>
      <c r="I2" s="2" vm="151">
        <f t="shared" ref="I2:Z2" ca="1" si="0">IFERROR(_xlfn.STOCKHISTORY("XIDX:" &amp; $C$1, I1, , 0, 0, 1), "Libur")</f>
        <v>45</v>
      </c>
      <c r="J2" s="2" vm="152">
        <f t="shared" ca="1" si="0"/>
        <v>12</v>
      </c>
      <c r="K2" s="2" vm="52">
        <f t="shared" ca="1" si="0"/>
        <v>50</v>
      </c>
      <c r="L2" s="2" vm="52">
        <f t="shared" ca="1" si="0"/>
        <v>50</v>
      </c>
      <c r="M2" s="2" vm="52">
        <f t="shared" ca="1" si="0"/>
        <v>50</v>
      </c>
      <c r="N2" s="2" t="str">
        <f t="shared" ca="1" si="0"/>
        <v>Libur</v>
      </c>
      <c r="O2" s="2" vm="52">
        <f t="shared" ca="1" si="0"/>
        <v>50</v>
      </c>
      <c r="P2" s="2" vm="52">
        <f t="shared" ca="1" si="0"/>
        <v>50</v>
      </c>
      <c r="Q2" s="2" vm="52">
        <f t="shared" ca="1" si="0"/>
        <v>50</v>
      </c>
      <c r="R2" s="2" vm="52">
        <f t="shared" ca="1" si="0"/>
        <v>50</v>
      </c>
      <c r="S2" s="2" t="str">
        <f t="shared" ca="1" si="0"/>
        <v>Libur</v>
      </c>
      <c r="T2" s="2" vm="52">
        <f t="shared" ca="1" si="0"/>
        <v>50</v>
      </c>
      <c r="U2" s="2" vm="52">
        <f t="shared" ca="1" si="0"/>
        <v>50</v>
      </c>
      <c r="V2" s="2" vm="24">
        <f t="shared" ca="1" si="0"/>
        <v>54</v>
      </c>
      <c r="W2" s="2" vm="153">
        <f t="shared" ca="1" si="0"/>
        <v>119</v>
      </c>
      <c r="X2" s="2" vm="154">
        <f t="shared" ca="1" si="0"/>
        <v>157</v>
      </c>
      <c r="Y2" s="2" vm="155">
        <f t="shared" ca="1" si="0"/>
        <v>198</v>
      </c>
      <c r="Z2" s="2" vm="156">
        <f t="shared" ca="1" si="0"/>
        <v>72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374631000000</v>
      </c>
      <c r="E4" s="2">
        <f>IFERROR(INDEX(E51:E500,MATCH($C$4,$C$51:$C$500,0)),"")</f>
        <v>356443000000</v>
      </c>
      <c r="H4" s="2">
        <f>IFERROR(SUM(D4:G4)*(4/MAX(1,COUNT(D4:G4))),"")</f>
        <v>1462148000000</v>
      </c>
      <c r="I4" s="2">
        <f t="shared" ref="I4:Z4" si="1">IFERROR(INDEX(I51:I500,MATCH($C$4,$C$51:$C$500,0)),"")</f>
        <v>1425943000000</v>
      </c>
      <c r="J4" s="2">
        <f t="shared" si="1"/>
        <v>1226740000000</v>
      </c>
      <c r="K4" s="2">
        <f t="shared" si="1"/>
        <v>1273390000000</v>
      </c>
      <c r="L4" s="2">
        <f t="shared" si="1"/>
        <v>1027232000000</v>
      </c>
      <c r="M4" s="2">
        <f t="shared" si="1"/>
        <v>784410000000</v>
      </c>
      <c r="N4" s="2">
        <f t="shared" si="1"/>
        <v>616211000000</v>
      </c>
      <c r="O4" s="2">
        <f t="shared" si="1"/>
        <v>977548208323</v>
      </c>
      <c r="P4" s="2">
        <f t="shared" si="1"/>
        <v>1096389373607</v>
      </c>
      <c r="Q4" s="2">
        <f t="shared" si="1"/>
        <v>1239228442094</v>
      </c>
      <c r="R4" s="2">
        <f t="shared" si="1"/>
        <v>1688247885987</v>
      </c>
      <c r="S4" s="2">
        <f t="shared" si="1"/>
        <v>1395603904262</v>
      </c>
      <c r="T4" s="2">
        <f t="shared" si="1"/>
        <v>1579947206733</v>
      </c>
      <c r="U4" s="2">
        <f t="shared" si="1"/>
        <v>3324852984839</v>
      </c>
      <c r="V4" s="2">
        <f t="shared" si="1"/>
        <v>2949585801725</v>
      </c>
      <c r="W4" s="2">
        <f t="shared" si="1"/>
        <v>2017319021475</v>
      </c>
      <c r="X4" s="2">
        <f t="shared" si="1"/>
        <v>1367555681767</v>
      </c>
      <c r="Y4" s="2">
        <f t="shared" si="1"/>
        <v>1059003993596</v>
      </c>
      <c r="Z4" s="2">
        <f t="shared" si="1"/>
        <v>1053801217899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-10961000000</v>
      </c>
      <c r="E5" s="2">
        <f>IFERROR(INDEX(E51:E500,MATCH($C$5,$C$51:$C$500,0)),"")</f>
        <v>-7404000000</v>
      </c>
      <c r="H5" s="2">
        <f>IFERROR(SUM(D5:G5)*(4/MAX(1,COUNT(D5:G5))),"")</f>
        <v>-36730000000</v>
      </c>
      <c r="I5" s="2">
        <f t="shared" ref="I5:Z5" si="2">IFERROR(INDEX(I51:I500,MATCH($C$5,$C$51:$C$500,0)),"")</f>
        <v>5466000000</v>
      </c>
      <c r="J5" s="2">
        <f t="shared" si="2"/>
        <v>-73610000000</v>
      </c>
      <c r="K5" s="2">
        <f t="shared" si="2"/>
        <v>-1067237000000</v>
      </c>
      <c r="L5" s="2">
        <f t="shared" si="2"/>
        <v>-360652000000</v>
      </c>
      <c r="M5" s="2">
        <f t="shared" si="2"/>
        <v>-216632000000</v>
      </c>
      <c r="N5" s="2">
        <f t="shared" si="2"/>
        <v>-244119000000</v>
      </c>
      <c r="O5" s="2">
        <f t="shared" si="2"/>
        <v>-676154438237</v>
      </c>
      <c r="P5" s="2">
        <f t="shared" si="2"/>
        <v>2505525937585</v>
      </c>
      <c r="Q5" s="2">
        <f t="shared" si="2"/>
        <v>-254948561553</v>
      </c>
      <c r="R5" s="2">
        <f t="shared" si="2"/>
        <v>-473567497837</v>
      </c>
      <c r="S5" s="2">
        <f t="shared" si="2"/>
        <v>-933751850677</v>
      </c>
      <c r="T5" s="2">
        <f t="shared" si="2"/>
        <v>416332958854</v>
      </c>
      <c r="U5" s="2">
        <f t="shared" si="2"/>
        <v>-211063674582</v>
      </c>
      <c r="V5" s="2">
        <f t="shared" si="2"/>
        <v>-1368717461633</v>
      </c>
      <c r="W5" s="2">
        <f t="shared" si="2"/>
        <v>-79270322576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5974553000000</v>
      </c>
      <c r="E6" s="2">
        <f>IFERROR(INDEX(E51:E500,MATCH($C$6,$C$51:$C$500,0)),"")</f>
        <v>5984255000000</v>
      </c>
      <c r="H6" s="2">
        <f>IFERROR(INDEX(D6:G6,COUNT(D6:G6)),"")</f>
        <v>5984255000000</v>
      </c>
      <c r="I6" s="2">
        <f t="shared" ref="I6:Z6" si="3">IFERROR(INDEX(I51:I500,MATCH($C$6,$C$51:$C$500,0)),"")</f>
        <v>6002502000000</v>
      </c>
      <c r="J6" s="2">
        <f t="shared" si="3"/>
        <v>6024215000000</v>
      </c>
      <c r="K6" s="2">
        <f t="shared" si="3"/>
        <v>6131245000000</v>
      </c>
      <c r="L6" s="2">
        <f t="shared" si="3"/>
        <v>7241847000000</v>
      </c>
      <c r="M6" s="2">
        <f t="shared" si="3"/>
        <v>8147635000000</v>
      </c>
      <c r="N6" s="2">
        <f t="shared" si="3"/>
        <v>8435792000000</v>
      </c>
      <c r="O6" s="2">
        <f t="shared" si="3"/>
        <v>8809949174017</v>
      </c>
      <c r="P6" s="2">
        <f t="shared" si="3"/>
        <v>9659572138674</v>
      </c>
      <c r="Q6" s="2">
        <f t="shared" si="3"/>
        <v>6163555560013</v>
      </c>
      <c r="R6" s="2">
        <f t="shared" si="3"/>
        <v>6398826275633</v>
      </c>
      <c r="S6" s="2">
        <f t="shared" si="3"/>
        <v>6673123397615</v>
      </c>
      <c r="T6" s="2">
        <f t="shared" si="3"/>
        <v>7614001948904</v>
      </c>
      <c r="U6" s="2">
        <f t="shared" si="3"/>
        <v>7165393515788</v>
      </c>
      <c r="V6" s="2">
        <f t="shared" si="3"/>
        <v>9164214273030</v>
      </c>
      <c r="W6" s="2">
        <f t="shared" si="3"/>
        <v>10902071438314</v>
      </c>
      <c r="X6" s="2">
        <f t="shared" si="3"/>
        <v>10481468345061</v>
      </c>
      <c r="Y6" s="2">
        <f t="shared" si="3"/>
        <v>5798492910286</v>
      </c>
      <c r="Z6" s="2">
        <f t="shared" si="3"/>
        <v>5201338149710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43.52</v>
      </c>
      <c r="E7" s="3">
        <f>IFERROR(INDEX(E51:E500,MATCH($C$7,$C$51:$C$500,0))/1000000000,"")</f>
        <v>43.52</v>
      </c>
      <c r="H7" s="3">
        <f>IFERROR(INDEX(D7:G7,COUNT(D7:G7)),"")</f>
        <v>43.52</v>
      </c>
      <c r="I7" s="3">
        <f t="shared" ref="I7:Z7" si="4">IFERROR(INDEX(I51:I500,MATCH($C$7,$C$51:$C$500,0))/1000000000,"")</f>
        <v>43.52</v>
      </c>
      <c r="J7" s="3">
        <f t="shared" si="4"/>
        <v>43.52</v>
      </c>
      <c r="K7" s="3">
        <f t="shared" si="4"/>
        <v>43.52</v>
      </c>
      <c r="L7" s="3">
        <f t="shared" si="4"/>
        <v>43.52</v>
      </c>
      <c r="M7" s="3">
        <f t="shared" si="4"/>
        <v>43.52</v>
      </c>
      <c r="N7" s="3">
        <f t="shared" si="4"/>
        <v>43.52</v>
      </c>
      <c r="O7" s="3">
        <f t="shared" si="4"/>
        <v>43.52</v>
      </c>
      <c r="P7" s="3">
        <f t="shared" si="4"/>
        <v>43.52</v>
      </c>
      <c r="Q7" s="3">
        <f t="shared" si="4"/>
        <v>43.52</v>
      </c>
      <c r="R7" s="3">
        <f t="shared" si="4"/>
        <v>43.52</v>
      </c>
      <c r="S7" s="3">
        <f t="shared" si="4"/>
        <v>43.52</v>
      </c>
      <c r="T7" s="3">
        <f t="shared" si="4"/>
        <v>43.52</v>
      </c>
      <c r="U7" s="3">
        <f t="shared" si="4"/>
        <v>43.52</v>
      </c>
      <c r="V7" s="3">
        <f t="shared" si="4"/>
        <v>43.52</v>
      </c>
      <c r="W7" s="3">
        <f t="shared" si="4"/>
        <v>39.92</v>
      </c>
      <c r="X7" s="3">
        <f t="shared" si="4"/>
        <v>39.92</v>
      </c>
      <c r="Y7" s="3">
        <f t="shared" si="4"/>
        <v>19.920000000000002</v>
      </c>
      <c r="Z7" s="3">
        <f t="shared" si="4"/>
        <v>19.920000000000002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Z8" si="5">IFERROR(INDEX(I51:I500,MATCH($C$8,$C$51:$C$500,0)),"")</f>
        <v>43000000000</v>
      </c>
      <c r="J8" s="2">
        <f t="shared" si="5"/>
        <v>-131000000000</v>
      </c>
      <c r="K8" s="2">
        <f t="shared" si="5"/>
        <v>-2000000000</v>
      </c>
      <c r="L8" s="2">
        <f t="shared" si="5"/>
        <v>323000000000</v>
      </c>
      <c r="M8" s="2">
        <f t="shared" si="5"/>
        <v>9000000000</v>
      </c>
      <c r="N8" s="2">
        <f t="shared" si="5"/>
        <v>-64000000000</v>
      </c>
      <c r="O8" s="2">
        <f t="shared" si="5"/>
        <v>-33000000000</v>
      </c>
      <c r="P8" s="2">
        <f t="shared" si="5"/>
        <v>-80000000000</v>
      </c>
      <c r="Q8" s="2">
        <f t="shared" si="5"/>
        <v>-406000000000</v>
      </c>
      <c r="R8" s="2">
        <f t="shared" si="5"/>
        <v>-476000000000</v>
      </c>
      <c r="S8" s="2">
        <f t="shared" si="5"/>
        <v>22000000000</v>
      </c>
      <c r="T8" s="2">
        <f t="shared" si="5"/>
        <v>30000000000</v>
      </c>
      <c r="U8" s="2">
        <f t="shared" si="5"/>
        <v>75000000000</v>
      </c>
      <c r="V8" s="2">
        <f t="shared" si="5"/>
        <v>-231000000000</v>
      </c>
      <c r="W8" s="2">
        <f t="shared" si="5"/>
        <v>-1607000000000</v>
      </c>
      <c r="X8" s="2">
        <f t="shared" si="5"/>
        <v>-3156000000000</v>
      </c>
      <c r="Y8" s="2">
        <f t="shared" si="5"/>
        <v>-1959000000000</v>
      </c>
      <c r="Z8" s="2">
        <f t="shared" si="5"/>
        <v>-1378000000000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0.32</v>
      </c>
      <c r="E9" s="3">
        <f>IFERROR(INDEX(E51:E500,MATCH("Free cash flow per share (Quarter)",$C$51:$C$500,0)),"")</f>
        <v>0.27</v>
      </c>
      <c r="H9" s="3">
        <f>IFERROR(INDEX(D9:G9,COUNT(D9:G9)),"")</f>
        <v>0.27</v>
      </c>
      <c r="I9" s="3">
        <f t="shared" ref="I9:Z9" si="6">IFERROR(INDEX(I51:I500,MATCH($C$9,$C$51:$C$500,0)),"")</f>
        <v>0.99</v>
      </c>
      <c r="J9" s="3">
        <f t="shared" si="6"/>
        <v>-3.01</v>
      </c>
      <c r="K9" s="3">
        <f t="shared" si="6"/>
        <v>-0.04</v>
      </c>
      <c r="L9" s="3">
        <f t="shared" si="6"/>
        <v>7.42</v>
      </c>
      <c r="M9" s="3">
        <f t="shared" si="6"/>
        <v>0.21</v>
      </c>
      <c r="N9" s="3">
        <f t="shared" si="6"/>
        <v>-1.46</v>
      </c>
      <c r="O9" s="3">
        <f t="shared" si="6"/>
        <v>-0.77</v>
      </c>
      <c r="P9" s="3">
        <f t="shared" si="6"/>
        <v>-1.85</v>
      </c>
      <c r="Q9" s="3">
        <f t="shared" si="6"/>
        <v>-9.33</v>
      </c>
      <c r="R9" s="3">
        <f t="shared" si="6"/>
        <v>-10.94</v>
      </c>
      <c r="S9" s="3">
        <f t="shared" si="6"/>
        <v>0.5</v>
      </c>
      <c r="T9" s="3">
        <f t="shared" si="6"/>
        <v>0.69</v>
      </c>
      <c r="U9" s="3">
        <f t="shared" si="6"/>
        <v>1.71</v>
      </c>
      <c r="V9" s="3">
        <f t="shared" si="6"/>
        <v>-5.31</v>
      </c>
      <c r="W9" s="3">
        <f t="shared" si="6"/>
        <v>-40.26</v>
      </c>
      <c r="X9" s="3">
        <f t="shared" si="6"/>
        <v>-79.05</v>
      </c>
      <c r="Y9" s="3">
        <f t="shared" si="6"/>
        <v>-98.35</v>
      </c>
      <c r="Z9" s="3">
        <f t="shared" si="6"/>
        <v>-69.2</v>
      </c>
    </row>
    <row r="10" spans="1:26" ht="15.5" x14ac:dyDescent="0.35">
      <c r="C10" t="s">
        <v>18</v>
      </c>
      <c r="D10" s="3">
        <f ca="1">IFERROR(IF(D9=0,"",D2/D9),"")</f>
        <v>131.25</v>
      </c>
      <c r="E10" s="3">
        <f ca="1">IFERROR(IF(E9=0,"",E2/E9),"")</f>
        <v>77.777777777777771</v>
      </c>
      <c r="I10" s="3">
        <f t="shared" ref="I10:Z10" ca="1" si="7">IFERROR(IF(I9=0,"",I2/I9),"")</f>
        <v>45.454545454545453</v>
      </c>
      <c r="J10" s="3">
        <f t="shared" ca="1" si="7"/>
        <v>-3.9867109634551499</v>
      </c>
      <c r="K10" s="3">
        <f t="shared" ca="1" si="7"/>
        <v>-1250</v>
      </c>
      <c r="L10" s="3">
        <f t="shared" ca="1" si="7"/>
        <v>6.7385444743935308</v>
      </c>
      <c r="M10" s="3">
        <f t="shared" ca="1" si="7"/>
        <v>238.0952380952381</v>
      </c>
      <c r="N10" s="3" t="str">
        <f t="shared" ca="1" si="7"/>
        <v/>
      </c>
      <c r="O10" s="3">
        <f t="shared" ca="1" si="7"/>
        <v>-64.935064935064929</v>
      </c>
      <c r="P10" s="3">
        <f t="shared" ca="1" si="7"/>
        <v>-27.027027027027025</v>
      </c>
      <c r="Q10" s="3">
        <f t="shared" ca="1" si="7"/>
        <v>-5.359056806002144</v>
      </c>
      <c r="R10" s="3">
        <f t="shared" ca="1" si="7"/>
        <v>-4.5703839122486292</v>
      </c>
      <c r="S10" s="3" t="str">
        <f t="shared" ca="1" si="7"/>
        <v/>
      </c>
      <c r="T10" s="3">
        <f t="shared" ca="1" si="7"/>
        <v>72.463768115942031</v>
      </c>
      <c r="U10" s="3">
        <f t="shared" ca="1" si="7"/>
        <v>29.239766081871345</v>
      </c>
      <c r="V10" s="3">
        <f t="shared" ca="1" si="7"/>
        <v>-10.16949152542373</v>
      </c>
      <c r="W10" s="3">
        <f t="shared" ca="1" si="7"/>
        <v>-2.9557873820168905</v>
      </c>
      <c r="X10" s="3">
        <f t="shared" ca="1" si="7"/>
        <v>-1.9860847564832385</v>
      </c>
      <c r="Y10" s="3">
        <f t="shared" ca="1" si="7"/>
        <v>-2.0132180986273513</v>
      </c>
      <c r="Z10" s="3">
        <f t="shared" ca="1" si="7"/>
        <v>-1.0404624277456647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144457000000</v>
      </c>
      <c r="E11" s="2">
        <f>IFERROR(INDEX(E51:E500,MATCH($C$11,$C$51:$C$500,0)),"")</f>
        <v>125034000000</v>
      </c>
      <c r="H11" s="2">
        <f>IFERROR(INDEX(D11:G11,COUNT(D11:G11)),"")</f>
        <v>125034000000</v>
      </c>
      <c r="I11" s="2">
        <f t="shared" ref="I11:Z11" si="8">IFERROR(INDEX(I51:I500,MATCH($C$11,$C$51:$C$500,0)),"")</f>
        <v>130607000000</v>
      </c>
      <c r="J11" s="2">
        <f t="shared" si="8"/>
        <v>113592000000</v>
      </c>
      <c r="K11" s="2">
        <f t="shared" si="8"/>
        <v>133760000000</v>
      </c>
      <c r="L11" s="2">
        <f t="shared" si="8"/>
        <v>148136000000</v>
      </c>
      <c r="M11" s="2">
        <f t="shared" si="8"/>
        <v>119302000000</v>
      </c>
      <c r="N11" s="2">
        <f t="shared" si="8"/>
        <v>46691000000</v>
      </c>
      <c r="O11" s="2">
        <f t="shared" si="8"/>
        <v>73010724736</v>
      </c>
      <c r="P11" s="2">
        <f t="shared" si="8"/>
        <v>81057840884</v>
      </c>
      <c r="Q11" s="2">
        <f t="shared" si="8"/>
        <v>68269003453</v>
      </c>
      <c r="R11" s="2">
        <f t="shared" si="8"/>
        <v>78578982264</v>
      </c>
      <c r="S11" s="2">
        <f t="shared" si="8"/>
        <v>76610495152</v>
      </c>
      <c r="T11" s="2">
        <f t="shared" si="8"/>
        <v>119636029804</v>
      </c>
      <c r="U11" s="2">
        <f t="shared" si="8"/>
        <v>140454346595</v>
      </c>
      <c r="V11" s="2">
        <f t="shared" si="8"/>
        <v>268369116374</v>
      </c>
      <c r="W11" s="2">
        <f t="shared" si="8"/>
        <v>597128042339</v>
      </c>
      <c r="X11" s="2">
        <f t="shared" si="8"/>
        <v>860557957179</v>
      </c>
      <c r="Y11" s="2">
        <f t="shared" si="8"/>
        <v>760415537235</v>
      </c>
      <c r="Z11" s="2">
        <f t="shared" si="8"/>
        <v>740310018950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809000000000</v>
      </c>
      <c r="E12" s="2">
        <f>IFERROR(INDEX(E51:E500,MATCH("Net Debt (Quarter)",$C$51:$C$500,0)),"")</f>
        <v>840000000000</v>
      </c>
      <c r="H12" s="2">
        <f>IFERROR(INDEX(D12:G12,COUNT(D12:G12)),"")</f>
        <v>840000000000</v>
      </c>
      <c r="I12" s="2">
        <f t="shared" ref="I12:Z12" si="9">IFERROR(INDEX(I51:I500,MATCH($C$12,$C$51:$C$500,0)),"")</f>
        <v>842000000000</v>
      </c>
      <c r="J12" s="2">
        <f t="shared" si="9"/>
        <v>938000000000</v>
      </c>
      <c r="K12" s="2">
        <f t="shared" si="9"/>
        <v>563000000000</v>
      </c>
      <c r="L12" s="2">
        <f t="shared" si="9"/>
        <v>619000000000</v>
      </c>
      <c r="M12" s="2">
        <f t="shared" si="9"/>
        <v>1371000000000</v>
      </c>
      <c r="N12" s="2">
        <f t="shared" si="9"/>
        <v>1485000000000</v>
      </c>
      <c r="O12" s="2">
        <f t="shared" si="9"/>
        <v>1501000000000</v>
      </c>
      <c r="P12" s="2">
        <f t="shared" si="9"/>
        <v>1683000000000</v>
      </c>
      <c r="Q12" s="2">
        <f t="shared" si="9"/>
        <v>5799000000000</v>
      </c>
      <c r="R12" s="2">
        <f t="shared" si="9"/>
        <v>5575000000000</v>
      </c>
      <c r="S12" s="2">
        <f t="shared" si="9"/>
        <v>4821000000000</v>
      </c>
      <c r="T12" s="2">
        <f t="shared" si="9"/>
        <v>4167000000000</v>
      </c>
      <c r="U12" s="2">
        <f t="shared" si="9"/>
        <v>3402000000000</v>
      </c>
      <c r="V12" s="2">
        <f t="shared" si="9"/>
        <v>3598000000000</v>
      </c>
      <c r="W12" s="2">
        <f t="shared" si="9"/>
        <v>4438000000000</v>
      </c>
      <c r="X12" s="2">
        <f t="shared" si="9"/>
        <v>3679000000000</v>
      </c>
      <c r="Y12" s="2">
        <f t="shared" si="9"/>
        <v>2351000000000</v>
      </c>
      <c r="Z12" s="2">
        <f t="shared" si="9"/>
        <v>449000000000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953000000000</v>
      </c>
      <c r="E13" s="2">
        <f>IFERROR(INDEX(E51:E500,MATCH("Total Debt (Quarter)",$C$51:$C$500,0)),"")</f>
        <v>965000000000</v>
      </c>
      <c r="H13" s="2">
        <f>IFERROR(INDEX(D13:G13,COUNT(D13:G13)),"")</f>
        <v>965000000000</v>
      </c>
      <c r="I13" s="2">
        <f t="shared" ref="I13:Z13" si="10">IFERROR(INDEX(I51:I500,MATCH($C$13,$C$51:$C$500,0)),"")</f>
        <v>973000000000</v>
      </c>
      <c r="J13" s="2">
        <f t="shared" si="10"/>
        <v>1051000000000</v>
      </c>
      <c r="K13" s="2">
        <f t="shared" si="10"/>
        <v>696000000000</v>
      </c>
      <c r="L13" s="2">
        <f t="shared" si="10"/>
        <v>767000000000</v>
      </c>
      <c r="M13" s="2">
        <f t="shared" si="10"/>
        <v>1491000000000</v>
      </c>
      <c r="N13" s="2">
        <f t="shared" si="10"/>
        <v>1531000000000</v>
      </c>
      <c r="O13" s="2">
        <f t="shared" si="10"/>
        <v>1574000000000</v>
      </c>
      <c r="P13" s="2">
        <f t="shared" si="10"/>
        <v>1764000000000</v>
      </c>
      <c r="Q13" s="2">
        <f t="shared" si="10"/>
        <v>5867000000000</v>
      </c>
      <c r="R13" s="2">
        <f t="shared" si="10"/>
        <v>5654000000000</v>
      </c>
      <c r="S13" s="2">
        <f t="shared" si="10"/>
        <v>4898000000000</v>
      </c>
      <c r="T13" s="2">
        <f t="shared" si="10"/>
        <v>4286000000000</v>
      </c>
      <c r="U13" s="2">
        <f t="shared" si="10"/>
        <v>3542000000000</v>
      </c>
      <c r="V13" s="2">
        <f t="shared" si="10"/>
        <v>3867000000000</v>
      </c>
      <c r="W13" s="2">
        <f t="shared" si="10"/>
        <v>5035000000000</v>
      </c>
      <c r="X13" s="2">
        <f t="shared" si="10"/>
        <v>4539000000000</v>
      </c>
      <c r="Y13" s="2">
        <f t="shared" si="10"/>
        <v>3112000000000</v>
      </c>
      <c r="Z13" s="2">
        <f t="shared" si="10"/>
        <v>1189000000000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-2598000000</v>
      </c>
      <c r="E15" s="2">
        <f>IFERROR(INDEX(E51:E500,MATCH($C$15,$C$51:$C$500,0)),"")</f>
        <v>-1864000000</v>
      </c>
      <c r="H15" s="2">
        <f>IFERROR(SUM(D15:G15)*(4/MAX(1,COUNT(D15:G15))),"")</f>
        <v>-8924000000</v>
      </c>
      <c r="I15" s="2">
        <f t="shared" ref="I15:Z15" si="12">IFERROR(INDEX(I51:I500,MATCH($C$15,$C$51:$C$500,0)),"")</f>
        <v>-10306000000</v>
      </c>
      <c r="J15" s="2">
        <f t="shared" si="12"/>
        <v>-6013000000</v>
      </c>
      <c r="K15" s="2">
        <f t="shared" si="12"/>
        <v>-5317000000</v>
      </c>
      <c r="L15" s="2">
        <f t="shared" si="12"/>
        <v>-4610000000</v>
      </c>
      <c r="M15" s="2">
        <f t="shared" si="12"/>
        <v>-4400000000</v>
      </c>
      <c r="N15" s="2">
        <f t="shared" si="12"/>
        <v>-1108000000</v>
      </c>
      <c r="O15" s="2">
        <f t="shared" si="12"/>
        <v>-4426530298</v>
      </c>
      <c r="P15" s="2">
        <f t="shared" si="12"/>
        <v>-2358092049</v>
      </c>
      <c r="Q15" s="2">
        <f t="shared" si="12"/>
        <v>-9438751248</v>
      </c>
      <c r="R15" s="2">
        <f t="shared" si="12"/>
        <v>-17812170032</v>
      </c>
      <c r="S15" s="2">
        <f t="shared" si="12"/>
        <v>-64332687626</v>
      </c>
      <c r="T15" s="2">
        <f t="shared" si="12"/>
        <v>-76408281166</v>
      </c>
      <c r="U15" s="2">
        <f t="shared" si="12"/>
        <v>-165924732450</v>
      </c>
      <c r="V15" s="2">
        <f t="shared" si="12"/>
        <v>-159147358766</v>
      </c>
      <c r="W15" s="2">
        <f t="shared" si="12"/>
        <v>-32650965540</v>
      </c>
      <c r="X15" s="2">
        <f t="shared" si="12"/>
        <v>-15269082970</v>
      </c>
      <c r="Y15" s="2">
        <f t="shared" si="12"/>
        <v>-42191863772</v>
      </c>
      <c r="Z15" s="2">
        <f t="shared" si="12"/>
        <v>-81844192107</v>
      </c>
    </row>
    <row r="16" spans="1:26" ht="15.5" x14ac:dyDescent="0.35">
      <c r="C16" t="s">
        <v>29</v>
      </c>
      <c r="D16" s="2">
        <f>IFERROR(INDEX(D51:D500,MATCH($C$16,$C$51:$C$500,0)),"")</f>
        <v>-7001000000</v>
      </c>
      <c r="E16" s="2">
        <f>IFERROR(INDEX(E51:E500,MATCH($C$16,$C$51:$C$500,0)),"")</f>
        <v>-16174000000</v>
      </c>
      <c r="H16" s="2">
        <f>IFERROR(SUM(D16:G16)*(4/MAX(1,COUNT(D16:G16))),"")</f>
        <v>-46350000000</v>
      </c>
      <c r="I16" s="2">
        <f t="shared" ref="I16:Z16" si="13">IFERROR(INDEX(I51:I500,MATCH($C$16,$C$51:$C$500,0)),"")</f>
        <v>-31779000000</v>
      </c>
      <c r="J16" s="2">
        <f t="shared" si="13"/>
        <v>-95935000000</v>
      </c>
      <c r="K16" s="2">
        <f t="shared" si="13"/>
        <v>-1117240000000</v>
      </c>
      <c r="L16" s="2">
        <f t="shared" si="13"/>
        <v>-785009000000</v>
      </c>
      <c r="M16" s="2">
        <f t="shared" si="13"/>
        <v>-269129000000</v>
      </c>
      <c r="N16" s="2">
        <f t="shared" si="13"/>
        <v>-325250000000</v>
      </c>
      <c r="O16" s="2">
        <f t="shared" si="13"/>
        <v>-812144548047</v>
      </c>
      <c r="P16" s="2">
        <f t="shared" si="13"/>
        <v>2737063575261</v>
      </c>
      <c r="Q16" s="2">
        <f t="shared" si="13"/>
        <v>-310411776597</v>
      </c>
      <c r="R16" s="2">
        <f t="shared" si="13"/>
        <v>-556834912066</v>
      </c>
      <c r="S16" s="2">
        <f t="shared" si="13"/>
        <v>-659834213620</v>
      </c>
      <c r="T16" s="2">
        <f t="shared" si="13"/>
        <v>539341610992</v>
      </c>
      <c r="U16" s="2">
        <f t="shared" si="13"/>
        <v>-35757153285</v>
      </c>
      <c r="V16" s="2">
        <f t="shared" si="13"/>
        <v>-731602234226</v>
      </c>
      <c r="W16" s="2">
        <f t="shared" si="13"/>
        <v>107400869228</v>
      </c>
      <c r="X16" s="2">
        <f t="shared" si="13"/>
        <v>225655068716</v>
      </c>
      <c r="Y16" s="2">
        <f t="shared" si="13"/>
        <v>203169353619</v>
      </c>
      <c r="Z16" s="2">
        <f t="shared" si="13"/>
        <v>358322348449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1827840000000</v>
      </c>
      <c r="E20" s="2">
        <f ca="1">IFERROR(E21*E2,"")</f>
        <v>913920000000</v>
      </c>
      <c r="H20" s="2">
        <f t="shared" ref="H20:Z20" ca="1" si="14">IFERROR(H21*H2,"")</f>
        <v>913920000000</v>
      </c>
      <c r="I20" s="2">
        <f t="shared" ca="1" si="14"/>
        <v>1958400000000</v>
      </c>
      <c r="J20" s="2">
        <f t="shared" ca="1" si="14"/>
        <v>522240000000</v>
      </c>
      <c r="K20" s="2">
        <f t="shared" ca="1" si="14"/>
        <v>2176000000000</v>
      </c>
      <c r="L20" s="2">
        <f t="shared" ca="1" si="14"/>
        <v>2176000000000</v>
      </c>
      <c r="M20" s="2">
        <f t="shared" ca="1" si="14"/>
        <v>2176000000000</v>
      </c>
      <c r="N20" s="2" t="str">
        <f t="shared" ca="1" si="14"/>
        <v/>
      </c>
      <c r="O20" s="2">
        <f t="shared" ca="1" si="14"/>
        <v>2176000000000</v>
      </c>
      <c r="P20" s="2">
        <f t="shared" ca="1" si="14"/>
        <v>2176000000000</v>
      </c>
      <c r="Q20" s="2">
        <f t="shared" ca="1" si="14"/>
        <v>2176000000000</v>
      </c>
      <c r="R20" s="2">
        <f t="shared" ca="1" si="14"/>
        <v>2176000000000</v>
      </c>
      <c r="S20" s="2" t="str">
        <f t="shared" ca="1" si="14"/>
        <v/>
      </c>
      <c r="T20" s="2">
        <f t="shared" ca="1" si="14"/>
        <v>2176000000000</v>
      </c>
      <c r="U20" s="2">
        <f t="shared" ca="1" si="14"/>
        <v>2176000000000</v>
      </c>
      <c r="V20" s="2">
        <f t="shared" ca="1" si="14"/>
        <v>2350080000000</v>
      </c>
      <c r="W20" s="2">
        <f t="shared" ca="1" si="14"/>
        <v>4750480000000</v>
      </c>
      <c r="X20" s="2">
        <f t="shared" ca="1" si="14"/>
        <v>6267440000000</v>
      </c>
      <c r="Y20" s="2">
        <f t="shared" ca="1" si="14"/>
        <v>3944160000000</v>
      </c>
      <c r="Z20" s="2">
        <f t="shared" ca="1" si="14"/>
        <v>1434240000000</v>
      </c>
    </row>
    <row r="21" spans="1:26" ht="15.5" x14ac:dyDescent="0.35">
      <c r="C21" t="s">
        <v>12</v>
      </c>
      <c r="D21" s="2">
        <f>IFERROR(INDEX(D51:D500,MATCH($C$7,$C$51:$C$500,0)),"")</f>
        <v>43520000000</v>
      </c>
      <c r="E21" s="2">
        <f>IFERROR(INDEX(E51:E500,MATCH($C$7,$C$51:$C$500,0)),"")</f>
        <v>43520000000</v>
      </c>
      <c r="H21" s="2">
        <f>IFERROR(INDEX(D21:G21,COUNT(D21:G21)),"")</f>
        <v>43520000000</v>
      </c>
      <c r="I21" s="2">
        <f t="shared" ref="I21:Z21" si="15">IFERROR(INDEX(I51:I500,MATCH($C$7,$C$51:$C$500,0)),"")</f>
        <v>43520000000</v>
      </c>
      <c r="J21" s="2">
        <f t="shared" si="15"/>
        <v>43520000000</v>
      </c>
      <c r="K21" s="2">
        <f t="shared" si="15"/>
        <v>43520000000</v>
      </c>
      <c r="L21" s="2">
        <f t="shared" si="15"/>
        <v>43520000000</v>
      </c>
      <c r="M21" s="2">
        <f t="shared" si="15"/>
        <v>43520000000</v>
      </c>
      <c r="N21" s="2">
        <f t="shared" si="15"/>
        <v>43520000000</v>
      </c>
      <c r="O21" s="2">
        <f t="shared" si="15"/>
        <v>43520000000</v>
      </c>
      <c r="P21" s="2">
        <f t="shared" si="15"/>
        <v>43520000000</v>
      </c>
      <c r="Q21" s="2">
        <f t="shared" si="15"/>
        <v>43520000000</v>
      </c>
      <c r="R21" s="2">
        <f t="shared" si="15"/>
        <v>43520000000</v>
      </c>
      <c r="S21" s="2">
        <f t="shared" si="15"/>
        <v>43520000000</v>
      </c>
      <c r="T21" s="2">
        <f t="shared" si="15"/>
        <v>43520000000</v>
      </c>
      <c r="U21" s="2">
        <f t="shared" si="15"/>
        <v>43520000000</v>
      </c>
      <c r="V21" s="2">
        <f t="shared" si="15"/>
        <v>43520000000</v>
      </c>
      <c r="W21" s="2">
        <f t="shared" si="15"/>
        <v>39920000000</v>
      </c>
      <c r="X21" s="2">
        <f t="shared" si="15"/>
        <v>39920000000</v>
      </c>
      <c r="Y21" s="2">
        <f t="shared" si="15"/>
        <v>19920000000</v>
      </c>
      <c r="Z21" s="2">
        <f t="shared" si="15"/>
        <v>19920000000</v>
      </c>
    </row>
    <row r="23" spans="1:26" ht="15.5" x14ac:dyDescent="0.35">
      <c r="B23" t="s">
        <v>54</v>
      </c>
      <c r="C23" t="s">
        <v>55</v>
      </c>
      <c r="D23" s="3">
        <f>IFERROR(D5/D6*100,"")</f>
        <v>-0.18346142380860964</v>
      </c>
      <c r="E23" s="3">
        <f>IFERROR(E5/E6*100,"")</f>
        <v>-0.12372467416579007</v>
      </c>
      <c r="H23" s="3">
        <f t="shared" ref="H23:Z23" si="16">IFERROR(H5/H6*100,"")</f>
        <v>-0.6137773206522783</v>
      </c>
      <c r="I23" s="3">
        <f t="shared" si="16"/>
        <v>9.1062027134684836E-2</v>
      </c>
      <c r="J23" s="3">
        <f t="shared" si="16"/>
        <v>-1.2219019407507865</v>
      </c>
      <c r="K23" s="3">
        <f t="shared" si="16"/>
        <v>-17.406529995131496</v>
      </c>
      <c r="L23" s="3">
        <f t="shared" si="16"/>
        <v>-4.9801107369432138</v>
      </c>
      <c r="M23" s="3">
        <f t="shared" si="16"/>
        <v>-2.6588329005901712</v>
      </c>
      <c r="N23" s="3">
        <f t="shared" si="16"/>
        <v>-2.8938480228056833</v>
      </c>
      <c r="O23" s="3">
        <f t="shared" si="16"/>
        <v>-7.6748960167803038</v>
      </c>
      <c r="P23" s="3">
        <f t="shared" si="16"/>
        <v>25.938270366589357</v>
      </c>
      <c r="Q23" s="3">
        <f t="shared" si="16"/>
        <v>-4.1363878214551582</v>
      </c>
      <c r="R23" s="3">
        <f t="shared" si="16"/>
        <v>-7.4008494282828865</v>
      </c>
      <c r="S23" s="3">
        <f t="shared" si="16"/>
        <v>-13.992725670421837</v>
      </c>
      <c r="T23" s="3">
        <f t="shared" si="16"/>
        <v>5.4679912304715019</v>
      </c>
      <c r="U23" s="3">
        <f t="shared" si="16"/>
        <v>-2.9455978114383949</v>
      </c>
      <c r="V23" s="3">
        <f t="shared" si="16"/>
        <v>-14.935458958670283</v>
      </c>
      <c r="W23" s="3">
        <f t="shared" si="16"/>
        <v>-0.72711248522380911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-0.36746582793880445</v>
      </c>
      <c r="H24" s="4">
        <f t="shared" ref="H24:Z24" si="17">IFERROR(_xlfn.RRI(5,M23,H23),"")</f>
        <v>-0.25412859334822535</v>
      </c>
      <c r="I24" s="4" t="str">
        <f t="shared" si="17"/>
        <v/>
      </c>
      <c r="J24" s="4">
        <f t="shared" si="17"/>
        <v>-0.30754306216568528</v>
      </c>
      <c r="K24" s="4" t="str">
        <f t="shared" si="17"/>
        <v/>
      </c>
      <c r="L24" s="4">
        <f t="shared" si="17"/>
        <v>3.7823617956403988E-2</v>
      </c>
      <c r="M24" s="4">
        <f t="shared" si="17"/>
        <v>-0.1851420723010434</v>
      </c>
      <c r="N24" s="4">
        <f t="shared" si="17"/>
        <v>-0.27034984356547631</v>
      </c>
      <c r="O24" s="4" t="str">
        <f t="shared" si="17"/>
        <v/>
      </c>
      <c r="P24" s="4" t="str">
        <f t="shared" si="17"/>
        <v/>
      </c>
      <c r="Q24" s="4">
        <f t="shared" si="17"/>
        <v>-0.22646399067530509</v>
      </c>
      <c r="R24" s="4">
        <f t="shared" si="17"/>
        <v>0.59050849596653054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-0.38</v>
      </c>
      <c r="J25" s="3">
        <f t="shared" si="18"/>
        <v>-1.57</v>
      </c>
      <c r="K25" s="3">
        <f t="shared" si="18"/>
        <v>-24.8</v>
      </c>
      <c r="L25" s="3">
        <f t="shared" si="18"/>
        <v>-5.64</v>
      </c>
      <c r="M25" s="3">
        <f t="shared" si="18"/>
        <v>-4.6399999999999997</v>
      </c>
      <c r="N25" s="3">
        <f t="shared" si="18"/>
        <v>-5.53</v>
      </c>
      <c r="O25" s="3">
        <f t="shared" si="18"/>
        <v>-16.440000000000001</v>
      </c>
      <c r="P25" s="3">
        <f t="shared" si="18"/>
        <v>63.22</v>
      </c>
      <c r="Q25" s="3">
        <f t="shared" si="18"/>
        <v>-6.24</v>
      </c>
      <c r="R25" s="3">
        <f t="shared" si="18"/>
        <v>-12.59</v>
      </c>
      <c r="S25" s="3">
        <f t="shared" si="18"/>
        <v>-16.690000000000001</v>
      </c>
      <c r="T25" s="3">
        <f t="shared" si="18"/>
        <v>10.75</v>
      </c>
      <c r="U25" s="3">
        <f t="shared" si="18"/>
        <v>-5.31</v>
      </c>
      <c r="V25" s="3">
        <f t="shared" si="18"/>
        <v>-27.62</v>
      </c>
      <c r="W25" s="3">
        <f t="shared" si="18"/>
        <v>-0.48</v>
      </c>
      <c r="X25" s="3">
        <f t="shared" si="18"/>
        <v>5.27</v>
      </c>
      <c r="Y25" s="3">
        <f t="shared" si="18"/>
        <v>8.08</v>
      </c>
      <c r="Z25" s="3">
        <f t="shared" si="18"/>
        <v>13.88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-0.41465529640004373</v>
      </c>
      <c r="J26" s="4">
        <f t="shared" si="19"/>
        <v>-0.37482792932258469</v>
      </c>
      <c r="K26" s="4" t="str">
        <f t="shared" si="19"/>
        <v/>
      </c>
      <c r="L26" s="4">
        <f t="shared" si="19"/>
        <v>-2.0016185601957726E-2</v>
      </c>
      <c r="M26" s="4">
        <f t="shared" si="19"/>
        <v>-0.18097256405156448</v>
      </c>
      <c r="N26" s="4">
        <f t="shared" si="19"/>
        <v>-0.19822269515231106</v>
      </c>
      <c r="O26" s="4" t="str">
        <f t="shared" si="19"/>
        <v/>
      </c>
      <c r="P26" s="4" t="str">
        <f t="shared" si="19"/>
        <v/>
      </c>
      <c r="Q26" s="4">
        <f t="shared" si="19"/>
        <v>-0.25733632368718984</v>
      </c>
      <c r="R26" s="4">
        <f t="shared" si="19"/>
        <v>0.92201555688316339</v>
      </c>
      <c r="S26" s="4" t="str">
        <f t="shared" si="19"/>
        <v/>
      </c>
      <c r="T26" s="4">
        <f t="shared" si="19"/>
        <v>5.8764620828619218E-2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8.6082490808823522</v>
      </c>
      <c r="E27" s="3">
        <f>IFERROR(E4/E21,"")</f>
        <v>8.1903262867647051</v>
      </c>
      <c r="H27" s="3">
        <f t="shared" ref="H27:Z27" si="20">IFERROR(H4/H21,"")</f>
        <v>33.597150735294115</v>
      </c>
      <c r="I27" s="3">
        <f t="shared" si="20"/>
        <v>32.765234374999999</v>
      </c>
      <c r="J27" s="3">
        <f t="shared" si="20"/>
        <v>28.187959558823529</v>
      </c>
      <c r="K27" s="3">
        <f t="shared" si="20"/>
        <v>29.259880514705884</v>
      </c>
      <c r="L27" s="3">
        <f t="shared" si="20"/>
        <v>23.603676470588237</v>
      </c>
      <c r="M27" s="3">
        <f t="shared" si="20"/>
        <v>18.024126838235293</v>
      </c>
      <c r="N27" s="3">
        <f t="shared" si="20"/>
        <v>14.159260110294118</v>
      </c>
      <c r="O27" s="3">
        <f t="shared" si="20"/>
        <v>22.462045228010112</v>
      </c>
      <c r="P27" s="3">
        <f t="shared" si="20"/>
        <v>25.192770533249082</v>
      </c>
      <c r="Q27" s="3">
        <f t="shared" si="20"/>
        <v>28.47491824664522</v>
      </c>
      <c r="R27" s="3">
        <f t="shared" si="20"/>
        <v>38.792460615510109</v>
      </c>
      <c r="S27" s="3">
        <f t="shared" si="20"/>
        <v>32.068104417784923</v>
      </c>
      <c r="T27" s="3">
        <f t="shared" si="20"/>
        <v>36.30393397823989</v>
      </c>
      <c r="U27" s="3">
        <f t="shared" si="20"/>
        <v>76.398276306043201</v>
      </c>
      <c r="V27" s="3">
        <f t="shared" si="20"/>
        <v>67.775409046989893</v>
      </c>
      <c r="W27" s="3">
        <f t="shared" si="20"/>
        <v>50.53404362412325</v>
      </c>
      <c r="X27" s="3">
        <f t="shared" si="20"/>
        <v>34.257406857890778</v>
      </c>
      <c r="Y27" s="3">
        <f t="shared" si="20"/>
        <v>53.162851084136548</v>
      </c>
      <c r="Z27" s="3">
        <f t="shared" si="20"/>
        <v>52.901667565210843</v>
      </c>
    </row>
    <row r="28" spans="1:26" ht="15.5" x14ac:dyDescent="0.35">
      <c r="C28" t="s">
        <v>61</v>
      </c>
      <c r="D28" s="4">
        <f>IFERROR(_xlfn.RRI(5,I27,D27),"")</f>
        <v>-0.23457911298208289</v>
      </c>
      <c r="E28" s="4">
        <f>IFERROR(_xlfn.RRI(5,J27,E27),"")</f>
        <v>-0.21900633206171127</v>
      </c>
      <c r="H28" s="4">
        <f t="shared" ref="H28:Z28" si="21">IFERROR(_xlfn.RRI(5,M27,H27),"")</f>
        <v>0.13263412576341072</v>
      </c>
      <c r="I28" s="4">
        <f t="shared" si="21"/>
        <v>0.18269985559256652</v>
      </c>
      <c r="J28" s="4">
        <f t="shared" si="21"/>
        <v>4.6460568659757229E-2</v>
      </c>
      <c r="K28" s="4">
        <f t="shared" si="21"/>
        <v>3.0384515350772245E-2</v>
      </c>
      <c r="L28" s="4">
        <f t="shared" si="21"/>
        <v>-3.6828921299266515E-2</v>
      </c>
      <c r="M28" s="4">
        <f t="shared" si="21"/>
        <v>-0.1421301960742849</v>
      </c>
      <c r="N28" s="4">
        <f t="shared" si="21"/>
        <v>-0.15083232396950919</v>
      </c>
      <c r="O28" s="4">
        <f t="shared" si="21"/>
        <v>-9.155399012407861E-2</v>
      </c>
      <c r="P28" s="4">
        <f t="shared" si="21"/>
        <v>-0.19898901103007904</v>
      </c>
      <c r="Q28" s="4">
        <f t="shared" si="21"/>
        <v>-0.15922833370308576</v>
      </c>
      <c r="R28" s="4">
        <f t="shared" si="21"/>
        <v>-5.1510220711143972E-2</v>
      </c>
      <c r="S28" s="4">
        <f t="shared" si="21"/>
        <v>-1.3121333906362387E-2</v>
      </c>
      <c r="T28" s="4">
        <f t="shared" si="21"/>
        <v>-7.3449520829601322E-2</v>
      </c>
      <c r="U28" s="4">
        <f t="shared" si="21"/>
        <v>7.6273976822607947E-2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-0.75796178343949039</v>
      </c>
      <c r="J29" s="4">
        <f t="shared" si="22"/>
        <v>-0.93669354838709673</v>
      </c>
      <c r="K29" s="4">
        <f t="shared" si="22"/>
        <v>3.397163120567376</v>
      </c>
      <c r="L29" s="4">
        <f t="shared" si="22"/>
        <v>0.21551724137931036</v>
      </c>
      <c r="M29" s="4">
        <f t="shared" si="22"/>
        <v>-0.16094032549728762</v>
      </c>
      <c r="N29" s="4">
        <f t="shared" si="22"/>
        <v>-0.66362530413625298</v>
      </c>
      <c r="O29" s="4">
        <f t="shared" si="22"/>
        <v>-1.2600442897817146</v>
      </c>
      <c r="P29" s="4">
        <f t="shared" si="22"/>
        <v>-11.131410256410255</v>
      </c>
      <c r="Q29" s="4">
        <f t="shared" si="22"/>
        <v>-0.50436854646544871</v>
      </c>
      <c r="R29" s="4">
        <f t="shared" si="22"/>
        <v>-0.24565608148591977</v>
      </c>
      <c r="S29" s="4">
        <f t="shared" si="22"/>
        <v>-2.552558139534884</v>
      </c>
      <c r="T29" s="4">
        <f t="shared" si="22"/>
        <v>-3.024482109227872</v>
      </c>
      <c r="U29" s="4">
        <f t="shared" si="22"/>
        <v>-0.80774800868935559</v>
      </c>
      <c r="V29" s="4">
        <f t="shared" si="22"/>
        <v>56.541666666666671</v>
      </c>
      <c r="W29" s="4">
        <f t="shared" si="22"/>
        <v>-1.0910815939278937</v>
      </c>
      <c r="X29" s="4">
        <f t="shared" si="22"/>
        <v>-0.3477722772277228</v>
      </c>
      <c r="Y29" s="4">
        <f t="shared" si="22"/>
        <v>-0.41786743515850144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2.5390215457420057E-2</v>
      </c>
      <c r="I30" s="4">
        <f t="shared" si="23"/>
        <v>0.16238404225834321</v>
      </c>
      <c r="J30" s="4">
        <f t="shared" si="23"/>
        <v>-3.6634495323506613E-2</v>
      </c>
      <c r="K30" s="4">
        <f t="shared" si="23"/>
        <v>0.23963233232609574</v>
      </c>
      <c r="L30" s="4">
        <f t="shared" si="23"/>
        <v>0.30956005150367805</v>
      </c>
      <c r="M30" s="4">
        <f t="shared" si="23"/>
        <v>0.27295682809946581</v>
      </c>
      <c r="N30" s="4">
        <f t="shared" si="23"/>
        <v>-0.36963620335704972</v>
      </c>
      <c r="O30" s="4">
        <f t="shared" si="23"/>
        <v>-0.10839321152213072</v>
      </c>
      <c r="P30" s="4">
        <f t="shared" si="23"/>
        <v>-0.1152645175296623</v>
      </c>
      <c r="Q30" s="4">
        <f t="shared" si="23"/>
        <v>-0.26596772169537758</v>
      </c>
      <c r="R30" s="4">
        <f t="shared" si="23"/>
        <v>0.20968985600520459</v>
      </c>
      <c r="S30" s="4">
        <f t="shared" si="23"/>
        <v>-0.11667687482557312</v>
      </c>
      <c r="T30" s="4">
        <f t="shared" si="23"/>
        <v>-0.52480689704555283</v>
      </c>
      <c r="U30" s="4">
        <f t="shared" si="23"/>
        <v>0.12722707808483932</v>
      </c>
      <c r="V30" s="4">
        <f t="shared" si="23"/>
        <v>0.34118317447757529</v>
      </c>
      <c r="W30" s="4">
        <f t="shared" si="23"/>
        <v>0.47512752012294662</v>
      </c>
      <c r="X30" s="4">
        <f t="shared" si="23"/>
        <v>-0.35561381379500606</v>
      </c>
      <c r="Y30" s="4">
        <f t="shared" si="23"/>
        <v>4.937150962278254E-3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127.28</v>
      </c>
      <c r="E32" s="3">
        <f>IFERROR(INDEX(E51:E500,MATCH($A$32,$C$51:$C$500,0)),"")</f>
        <v>127.53</v>
      </c>
      <c r="H32" s="3">
        <f>IFERROR(INDEX(D32:G32,COUNT(D32:G32)),"")</f>
        <v>127.53</v>
      </c>
      <c r="I32" s="3">
        <f t="shared" ref="I32:Z32" si="24">IFERROR(INDEX(I51:I500,MATCH($C$32,$C$51:$C$500,0)),"")</f>
        <v>127.7</v>
      </c>
      <c r="J32" s="3">
        <f t="shared" si="24"/>
        <v>127.57</v>
      </c>
      <c r="K32" s="3">
        <f t="shared" si="24"/>
        <v>129.27000000000001</v>
      </c>
      <c r="L32" s="3">
        <f t="shared" si="24"/>
        <v>153.79</v>
      </c>
      <c r="M32" s="3">
        <f t="shared" si="24"/>
        <v>162.09</v>
      </c>
      <c r="N32" s="3">
        <f t="shared" si="24"/>
        <v>167.07</v>
      </c>
      <c r="O32" s="3">
        <f t="shared" si="24"/>
        <v>173.63</v>
      </c>
      <c r="P32" s="3">
        <f t="shared" si="24"/>
        <v>189.18</v>
      </c>
      <c r="Q32" s="3">
        <f t="shared" si="24"/>
        <v>131.61000000000001</v>
      </c>
      <c r="R32" s="3">
        <f t="shared" si="24"/>
        <v>139.4</v>
      </c>
      <c r="S32" s="3">
        <f t="shared" si="24"/>
        <v>151</v>
      </c>
      <c r="T32" s="3">
        <f t="shared" si="24"/>
        <v>172.59</v>
      </c>
      <c r="U32" s="3">
        <f t="shared" si="24"/>
        <v>163.02000000000001</v>
      </c>
      <c r="V32" s="3">
        <f t="shared" si="24"/>
        <v>167.87</v>
      </c>
      <c r="W32" s="3">
        <f t="shared" si="24"/>
        <v>209.09</v>
      </c>
      <c r="X32" s="3">
        <f t="shared" si="24"/>
        <v>200.95</v>
      </c>
      <c r="Y32" s="3">
        <f t="shared" si="24"/>
        <v>233.1</v>
      </c>
      <c r="Z32" s="3">
        <f t="shared" si="24"/>
        <v>226.33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0.16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Z33" si="25">IFERROR(INDEX(I51:I500,MATCH($C$33,$C$51:$C$500,0)),"")</f>
        <v>0.35</v>
      </c>
      <c r="J33" s="3">
        <f t="shared" si="25"/>
        <v>0.09</v>
      </c>
      <c r="K33" s="3">
        <f t="shared" si="25"/>
        <v>0.39</v>
      </c>
      <c r="L33" s="3">
        <f t="shared" si="25"/>
        <v>0.33</v>
      </c>
      <c r="M33" s="3">
        <f t="shared" si="25"/>
        <v>0.31</v>
      </c>
      <c r="N33" s="3">
        <f t="shared" si="25"/>
        <v>0.3</v>
      </c>
      <c r="O33" s="3">
        <f t="shared" si="25"/>
        <v>0.28999999999999998</v>
      </c>
      <c r="P33" s="3">
        <f t="shared" si="25"/>
        <v>0.26</v>
      </c>
      <c r="Q33" s="3">
        <f t="shared" si="25"/>
        <v>0.38</v>
      </c>
      <c r="R33" s="3">
        <f t="shared" si="25"/>
        <v>0.36</v>
      </c>
      <c r="S33" s="3">
        <f t="shared" si="25"/>
        <v>0.33</v>
      </c>
      <c r="T33" s="3">
        <f t="shared" si="25"/>
        <v>0.28999999999999998</v>
      </c>
      <c r="U33" s="3">
        <f t="shared" si="25"/>
        <v>0.31</v>
      </c>
      <c r="V33" s="3">
        <f t="shared" si="25"/>
        <v>0.32</v>
      </c>
      <c r="W33" s="3">
        <f t="shared" si="25"/>
        <v>0.56999999999999995</v>
      </c>
      <c r="X33" s="3">
        <f t="shared" si="25"/>
        <v>0.78</v>
      </c>
      <c r="Y33" s="3">
        <f t="shared" si="25"/>
        <v>0.88</v>
      </c>
      <c r="Z33" s="3">
        <f t="shared" si="25"/>
        <v>0.34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-84</v>
      </c>
      <c r="E34" s="3">
        <f>IFERROR(INDEX(E51:E500,MATCH($A$34,$C$51:$C$500,0)),"")</f>
        <v>-235.29</v>
      </c>
      <c r="H34" s="3">
        <f>IFERROR(INDEX(D34:G34,COUNT(D34:G34)),"")</f>
        <v>-235.29</v>
      </c>
      <c r="I34" s="3">
        <f t="shared" ref="I34:Z34" si="26">IFERROR(INDEX(I51:I500,MATCH($C$34,$C$51:$C$500,0)),"")</f>
        <v>-118.42</v>
      </c>
      <c r="J34" s="3">
        <f t="shared" si="26"/>
        <v>-7.64</v>
      </c>
      <c r="K34" s="3">
        <f t="shared" si="26"/>
        <v>-2.02</v>
      </c>
      <c r="L34" s="3">
        <f t="shared" si="26"/>
        <v>-8.8699999999999992</v>
      </c>
      <c r="M34" s="3">
        <f t="shared" si="26"/>
        <v>-10.78</v>
      </c>
      <c r="N34" s="3">
        <f t="shared" si="26"/>
        <v>-9.0399999999999991</v>
      </c>
      <c r="O34" s="3">
        <f t="shared" si="26"/>
        <v>-3.04</v>
      </c>
      <c r="P34" s="3">
        <f t="shared" si="26"/>
        <v>0.79</v>
      </c>
      <c r="Q34" s="3">
        <f t="shared" si="26"/>
        <v>-8.01</v>
      </c>
      <c r="R34" s="3">
        <f t="shared" si="26"/>
        <v>-3.97</v>
      </c>
      <c r="S34" s="3">
        <f t="shared" si="26"/>
        <v>-3</v>
      </c>
      <c r="T34" s="3">
        <f t="shared" si="26"/>
        <v>4.6500000000000004</v>
      </c>
      <c r="U34" s="3">
        <f t="shared" si="26"/>
        <v>-9.42</v>
      </c>
      <c r="V34" s="3">
        <f t="shared" si="26"/>
        <v>-1.96</v>
      </c>
      <c r="W34" s="3">
        <f t="shared" si="26"/>
        <v>-247.92</v>
      </c>
      <c r="X34" s="3">
        <f t="shared" si="26"/>
        <v>29.79</v>
      </c>
      <c r="Y34" s="3">
        <f t="shared" si="26"/>
        <v>25.37</v>
      </c>
      <c r="Z34" s="3">
        <f t="shared" si="26"/>
        <v>5.55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2.44</v>
      </c>
      <c r="E35" s="3">
        <f>IFERROR(INDEX(E51:E500,MATCH($A$35,$C$51:$C$500,0)),"")</f>
        <v>4.88</v>
      </c>
      <c r="H35" s="3">
        <f>IFERROR(INDEX(D35:G35,COUNT(D35:G35)),"")</f>
        <v>4.88</v>
      </c>
      <c r="I35" s="3">
        <f t="shared" ref="I35:Z35" si="27">IFERROR(INDEX(I51:I500,MATCH($C$35,$C$51:$C$500,0)),"")</f>
        <v>1.37</v>
      </c>
      <c r="J35" s="3">
        <f t="shared" si="27"/>
        <v>0.43</v>
      </c>
      <c r="K35" s="3">
        <f t="shared" si="27"/>
        <v>1.71</v>
      </c>
      <c r="L35" s="3">
        <f t="shared" si="27"/>
        <v>2.12</v>
      </c>
      <c r="M35" s="3">
        <f t="shared" si="27"/>
        <v>2.77</v>
      </c>
      <c r="N35" s="3">
        <f t="shared" si="27"/>
        <v>3.53</v>
      </c>
      <c r="O35" s="3">
        <f t="shared" si="27"/>
        <v>2.23</v>
      </c>
      <c r="P35" s="3">
        <f t="shared" si="27"/>
        <v>1.98</v>
      </c>
      <c r="Q35" s="3">
        <f t="shared" si="27"/>
        <v>1.76</v>
      </c>
      <c r="R35" s="3">
        <f t="shared" si="27"/>
        <v>1.29</v>
      </c>
      <c r="S35" s="3">
        <f t="shared" si="27"/>
        <v>1.56</v>
      </c>
      <c r="T35" s="3">
        <f t="shared" si="27"/>
        <v>1.38</v>
      </c>
      <c r="U35" s="3">
        <f t="shared" si="27"/>
        <v>0.65</v>
      </c>
      <c r="V35" s="3">
        <f t="shared" si="27"/>
        <v>0.8</v>
      </c>
      <c r="W35" s="3">
        <f t="shared" si="27"/>
        <v>2.35</v>
      </c>
      <c r="X35" s="3">
        <f t="shared" si="27"/>
        <v>4.58</v>
      </c>
      <c r="Y35" s="3">
        <f t="shared" si="27"/>
        <v>3.86</v>
      </c>
      <c r="Z35" s="3">
        <f t="shared" si="27"/>
        <v>1.46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374631000000</v>
      </c>
      <c r="E51" s="5">
        <v>356443000000</v>
      </c>
      <c r="F51" s="5">
        <v>359370000000</v>
      </c>
      <c r="G51" s="5">
        <v>364227000000</v>
      </c>
      <c r="I51" s="5">
        <v>1425943000000</v>
      </c>
      <c r="J51" s="5">
        <v>1226740000000</v>
      </c>
      <c r="K51" s="5">
        <v>1273390000000</v>
      </c>
      <c r="L51" s="5">
        <v>1027232000000</v>
      </c>
      <c r="M51" s="5">
        <v>784410000000</v>
      </c>
      <c r="N51" s="5">
        <v>616211000000</v>
      </c>
      <c r="O51" s="5">
        <v>977548208323</v>
      </c>
      <c r="P51" s="5">
        <v>1096389373607</v>
      </c>
      <c r="Q51" s="5">
        <v>1239228442094</v>
      </c>
      <c r="R51" s="5">
        <v>1688247885987</v>
      </c>
      <c r="S51" s="5">
        <v>1395603904262</v>
      </c>
      <c r="T51" s="5">
        <v>1579947206733</v>
      </c>
      <c r="U51" s="5">
        <v>3324852984839</v>
      </c>
      <c r="V51" s="5">
        <v>2949585801725</v>
      </c>
      <c r="W51" s="5">
        <v>2017319021475</v>
      </c>
      <c r="X51" s="5">
        <v>1367555681767</v>
      </c>
      <c r="Y51" s="5">
        <v>1059003993596</v>
      </c>
      <c r="Z51" s="5">
        <v>1053801217899</v>
      </c>
    </row>
    <row r="52" spans="2:26" ht="15.5" x14ac:dyDescent="0.35">
      <c r="C52" t="s">
        <v>85</v>
      </c>
      <c r="D52" s="5">
        <v>-259414000000</v>
      </c>
      <c r="E52" s="5">
        <v>-252323000000</v>
      </c>
      <c r="F52" s="5">
        <v>-231754000000</v>
      </c>
      <c r="G52" s="5">
        <v>-235303000000</v>
      </c>
      <c r="I52" s="5">
        <v>-940083000000</v>
      </c>
      <c r="J52" s="5">
        <v>-808432000000</v>
      </c>
      <c r="K52" s="5">
        <v>-836539000000</v>
      </c>
      <c r="L52" s="5">
        <v>-681982000000</v>
      </c>
      <c r="M52" s="5">
        <v>-596940000000</v>
      </c>
      <c r="N52" s="5">
        <v>-429619000000</v>
      </c>
      <c r="O52" s="5">
        <v>-609405873759</v>
      </c>
      <c r="P52" s="5">
        <v>-679150919841</v>
      </c>
      <c r="Q52" s="5">
        <v>-673149892039</v>
      </c>
      <c r="R52" s="5">
        <v>-1088430167907</v>
      </c>
      <c r="S52" s="5">
        <v>-700915847467</v>
      </c>
      <c r="T52" s="5">
        <v>-807884957985</v>
      </c>
      <c r="U52" s="5">
        <v>-1477079871923</v>
      </c>
      <c r="V52" s="5">
        <v>-1332331844898</v>
      </c>
      <c r="W52" s="5">
        <v>-1059110566343</v>
      </c>
      <c r="X52" s="5">
        <v>-698282199482</v>
      </c>
      <c r="Y52" s="5">
        <v>-560906036017</v>
      </c>
      <c r="Z52" s="5">
        <v>-543547654229</v>
      </c>
    </row>
    <row r="53" spans="2:26" ht="15.5" x14ac:dyDescent="0.35">
      <c r="C53" t="s">
        <v>86</v>
      </c>
      <c r="D53" s="5">
        <v>115217000000</v>
      </c>
      <c r="E53" s="5">
        <v>104120000000</v>
      </c>
      <c r="F53" s="5">
        <v>127616000000</v>
      </c>
      <c r="G53" s="5">
        <v>128924000000</v>
      </c>
      <c r="I53" s="5">
        <v>485860000000</v>
      </c>
      <c r="J53" s="5">
        <v>418308000000</v>
      </c>
      <c r="K53" s="5">
        <v>436851000000</v>
      </c>
      <c r="L53" s="5">
        <v>345250000000</v>
      </c>
      <c r="M53" s="5">
        <v>187470000000</v>
      </c>
      <c r="N53" s="5">
        <v>186592000000</v>
      </c>
      <c r="O53" s="5">
        <v>368142334564</v>
      </c>
      <c r="P53" s="5">
        <v>417238453766</v>
      </c>
      <c r="Q53" s="5">
        <v>566078550055</v>
      </c>
      <c r="R53" s="5">
        <v>599817718080</v>
      </c>
      <c r="S53" s="5">
        <v>694688056795</v>
      </c>
      <c r="T53" s="5">
        <v>772062248748</v>
      </c>
      <c r="U53" s="5">
        <v>1847773112916</v>
      </c>
      <c r="V53" s="5">
        <v>1617253956827</v>
      </c>
      <c r="W53" s="5">
        <v>958208455132</v>
      </c>
      <c r="X53" s="5">
        <v>669273482285</v>
      </c>
      <c r="Y53" s="5">
        <v>498097957579</v>
      </c>
      <c r="Z53" s="5">
        <v>510253563670</v>
      </c>
    </row>
    <row r="54" spans="2:26" ht="15.5" x14ac:dyDescent="0.35">
      <c r="C54" t="s">
        <v>87</v>
      </c>
      <c r="D54" s="5">
        <v>-89394000000</v>
      </c>
      <c r="E54" s="5">
        <v>-91672000000</v>
      </c>
      <c r="F54" s="5">
        <v>-63777000000</v>
      </c>
      <c r="G54" s="5">
        <v>-87061000000</v>
      </c>
      <c r="I54" s="5">
        <v>-329553000000</v>
      </c>
      <c r="J54" s="5">
        <v>-324523000000</v>
      </c>
      <c r="K54" s="5">
        <v>-343153000000</v>
      </c>
      <c r="L54" s="5">
        <v>-379447000000</v>
      </c>
      <c r="M54" s="5">
        <v>-321397000000</v>
      </c>
      <c r="N54" s="5">
        <v>-369086000000</v>
      </c>
      <c r="O54" s="5">
        <v>-537475042052</v>
      </c>
      <c r="P54" s="5">
        <v>-507828590006</v>
      </c>
      <c r="Q54" s="5">
        <v>-546492033633</v>
      </c>
      <c r="R54" s="5">
        <v>-582569047701</v>
      </c>
      <c r="S54" s="5">
        <v>-660682714588</v>
      </c>
      <c r="T54" s="5">
        <v>-586315246248</v>
      </c>
      <c r="U54" s="5">
        <v>-679013514136</v>
      </c>
      <c r="V54" s="5">
        <v>-832169213386</v>
      </c>
      <c r="W54" s="5">
        <v>-725358636438</v>
      </c>
      <c r="X54" s="5">
        <v>-427559881442</v>
      </c>
      <c r="Y54" s="5">
        <v>-331347014456</v>
      </c>
      <c r="Z54" s="5">
        <v>-284222574061</v>
      </c>
    </row>
    <row r="55" spans="2:26" ht="15.5" x14ac:dyDescent="0.35">
      <c r="C55" t="s">
        <v>88</v>
      </c>
      <c r="D55" s="5">
        <v>-4972000000</v>
      </c>
      <c r="E55" s="5">
        <v>-4920000000</v>
      </c>
      <c r="F55" s="5">
        <v>-10425000000</v>
      </c>
      <c r="G55" s="5">
        <v>-7906000000</v>
      </c>
      <c r="I55" s="5">
        <v>-27683000000</v>
      </c>
      <c r="J55" s="5">
        <v>-20337000000</v>
      </c>
      <c r="K55" s="5">
        <v>-18183000000</v>
      </c>
      <c r="L55" s="5">
        <v>-18277000000</v>
      </c>
      <c r="M55" s="5">
        <v>-14302000000</v>
      </c>
      <c r="N55" s="5">
        <v>-19510000000</v>
      </c>
      <c r="O55" s="5">
        <v>-46715159311</v>
      </c>
      <c r="P55" s="5">
        <v>-40840528103</v>
      </c>
      <c r="Q55" s="5">
        <v>-47621915998</v>
      </c>
      <c r="R55" s="5">
        <v>-63196005619</v>
      </c>
      <c r="S55" s="5">
        <v>-57641788075</v>
      </c>
      <c r="T55" s="5">
        <v>-50025531623</v>
      </c>
      <c r="U55" s="5">
        <v>-59467319479</v>
      </c>
      <c r="V55" s="5">
        <v>-106561481778</v>
      </c>
      <c r="W55" s="5">
        <v>-101214085309</v>
      </c>
      <c r="X55" s="5">
        <v>-55663930508</v>
      </c>
      <c r="Y55" s="5">
        <v>-51511551578</v>
      </c>
      <c r="Z55" s="5">
        <v>-62863392149</v>
      </c>
    </row>
    <row r="56" spans="2:26" ht="15.5" x14ac:dyDescent="0.35">
      <c r="C56" t="s">
        <v>89</v>
      </c>
      <c r="D56" s="5">
        <v>-84422000000</v>
      </c>
      <c r="E56" s="5">
        <v>-86752000000</v>
      </c>
      <c r="F56" s="5">
        <v>-53352000000</v>
      </c>
      <c r="G56" s="5">
        <v>-79155000000</v>
      </c>
      <c r="I56" s="5">
        <v>-301870000000</v>
      </c>
      <c r="J56" s="5">
        <v>-304186000000</v>
      </c>
      <c r="K56" s="5">
        <v>-324970000000</v>
      </c>
      <c r="L56" s="5">
        <v>-361170000000</v>
      </c>
      <c r="M56" s="5">
        <v>-307095000000</v>
      </c>
      <c r="N56" s="5">
        <v>-349576000000</v>
      </c>
      <c r="O56" s="5">
        <v>-490759882741</v>
      </c>
      <c r="P56" s="5">
        <v>-466988061903</v>
      </c>
      <c r="Q56" s="5">
        <v>-498870117635</v>
      </c>
      <c r="R56" s="5">
        <v>-519373042082</v>
      </c>
      <c r="S56" s="5">
        <v>-603040926513</v>
      </c>
      <c r="T56" s="5">
        <v>-536289714625</v>
      </c>
      <c r="U56" s="5">
        <v>-619546194657</v>
      </c>
      <c r="V56" s="5">
        <v>-725607731608</v>
      </c>
      <c r="W56" s="5">
        <v>-624144551129</v>
      </c>
      <c r="X56" s="5">
        <v>-371895950934</v>
      </c>
      <c r="Y56" s="5">
        <v>-279835462878</v>
      </c>
      <c r="Z56" s="5">
        <v>-221359181912</v>
      </c>
    </row>
    <row r="57" spans="2:26" ht="15.5" x14ac:dyDescent="0.35">
      <c r="C57" t="s">
        <v>93</v>
      </c>
      <c r="D57" s="5">
        <v>25823000000</v>
      </c>
      <c r="E57" s="5">
        <v>12448000000</v>
      </c>
      <c r="F57" s="5">
        <v>63839000000</v>
      </c>
      <c r="G57" s="5">
        <v>41863000000</v>
      </c>
      <c r="I57" s="5">
        <v>156307000000</v>
      </c>
      <c r="J57" s="5">
        <v>93785000000</v>
      </c>
      <c r="K57" s="5">
        <v>93698000000</v>
      </c>
      <c r="L57" s="5">
        <v>-34197000000</v>
      </c>
      <c r="M57" s="5">
        <v>-133927000000</v>
      </c>
      <c r="N57" s="5">
        <v>-182494000000</v>
      </c>
      <c r="O57" s="5">
        <v>-169332707488</v>
      </c>
      <c r="P57" s="5">
        <v>-90590136240</v>
      </c>
      <c r="Q57" s="5">
        <v>19586516422</v>
      </c>
      <c r="R57" s="5">
        <v>17248670379</v>
      </c>
      <c r="S57" s="5">
        <v>34005342207</v>
      </c>
      <c r="T57" s="5">
        <v>185747002500</v>
      </c>
      <c r="U57" s="5">
        <v>1168759598780</v>
      </c>
      <c r="V57" s="5">
        <v>785084743441</v>
      </c>
      <c r="W57" s="5">
        <v>232849818694</v>
      </c>
      <c r="X57" s="5">
        <v>241713600843</v>
      </c>
      <c r="Y57" s="5">
        <v>166750943123</v>
      </c>
      <c r="Z57" s="5">
        <v>226030989609</v>
      </c>
    </row>
    <row r="58" spans="2:26" ht="15.5" x14ac:dyDescent="0.35">
      <c r="C58" t="s">
        <v>94</v>
      </c>
      <c r="D58" s="5">
        <v>-32824000000</v>
      </c>
      <c r="E58" s="5">
        <v>-28622000000</v>
      </c>
      <c r="F58" s="5">
        <v>-89375000000</v>
      </c>
      <c r="G58" s="5">
        <v>-27207000000</v>
      </c>
      <c r="I58" s="5">
        <v>-188086000000</v>
      </c>
      <c r="J58" s="5">
        <v>-189720000000</v>
      </c>
      <c r="K58" s="5">
        <v>-1210938000000</v>
      </c>
      <c r="L58" s="5">
        <v>-750812000000</v>
      </c>
      <c r="M58" s="5">
        <v>-135202000000</v>
      </c>
      <c r="N58" s="5">
        <v>-142756000000</v>
      </c>
      <c r="O58" s="5">
        <v>-642811840559</v>
      </c>
      <c r="P58" s="5">
        <v>2827653711501</v>
      </c>
      <c r="Q58" s="5">
        <v>-329998293019</v>
      </c>
      <c r="R58" s="5">
        <v>-574083582445</v>
      </c>
      <c r="S58" s="5">
        <v>-693839555827</v>
      </c>
      <c r="T58" s="5">
        <v>353594608492</v>
      </c>
      <c r="U58" s="5">
        <v>-1204516752065</v>
      </c>
      <c r="V58" s="5">
        <v>-1516686977667</v>
      </c>
      <c r="W58" s="5">
        <v>-125448949466</v>
      </c>
      <c r="X58" s="5">
        <v>-16058532127</v>
      </c>
      <c r="Y58" s="5">
        <v>36418410496</v>
      </c>
      <c r="Z58" s="5">
        <v>132291358840</v>
      </c>
    </row>
    <row r="59" spans="2:26" ht="15.5" x14ac:dyDescent="0.35">
      <c r="C59" t="s">
        <v>97</v>
      </c>
      <c r="D59" s="5">
        <v>-6519000000</v>
      </c>
      <c r="E59" s="5">
        <v>-1326000000</v>
      </c>
      <c r="F59" s="5">
        <v>-91000000</v>
      </c>
      <c r="G59" s="5">
        <v>-9031000000</v>
      </c>
      <c r="I59" s="5">
        <v>-4436000000</v>
      </c>
      <c r="J59" s="5">
        <v>-30402000000</v>
      </c>
      <c r="K59" s="5">
        <v>-12879000000</v>
      </c>
      <c r="L59" s="5">
        <v>104170000000</v>
      </c>
      <c r="M59" s="5">
        <v>8741000000</v>
      </c>
      <c r="N59" s="5">
        <v>10759000000</v>
      </c>
      <c r="O59" s="5">
        <v>-31140906108</v>
      </c>
      <c r="P59" s="5">
        <v>40536865348</v>
      </c>
      <c r="Q59" s="5">
        <v>-4316263485</v>
      </c>
      <c r="R59" s="5">
        <v>14225771107</v>
      </c>
      <c r="S59" s="5">
        <v>-53398226392</v>
      </c>
      <c r="T59" s="5">
        <v>3172052145</v>
      </c>
      <c r="U59" s="5">
        <v>-17982746022</v>
      </c>
      <c r="V59" s="5">
        <v>-43826741418</v>
      </c>
      <c r="W59" s="5">
        <v>-11650260656</v>
      </c>
      <c r="X59" s="5">
        <v>14618072906</v>
      </c>
      <c r="Y59" s="5">
        <v>4554878171</v>
      </c>
      <c r="Z59" s="5">
        <v>109784727503</v>
      </c>
    </row>
    <row r="60" spans="2:26" ht="15.5" x14ac:dyDescent="0.35">
      <c r="C60" t="s">
        <v>96</v>
      </c>
      <c r="F60" s="5">
        <v>6000000</v>
      </c>
      <c r="I60" s="5">
        <v>6000000</v>
      </c>
      <c r="J60" s="5">
        <v>-1441000000</v>
      </c>
      <c r="K60" s="5">
        <v>-1870000000</v>
      </c>
      <c r="L60" s="5">
        <v>309000000</v>
      </c>
      <c r="M60" s="5">
        <v>443000000</v>
      </c>
      <c r="N60" s="5">
        <v>113000000</v>
      </c>
      <c r="O60" s="5">
        <v>35035916</v>
      </c>
      <c r="P60" s="5">
        <v>11759186530</v>
      </c>
      <c r="Q60" s="5">
        <v>21207144</v>
      </c>
      <c r="R60" s="5">
        <v>-10116770350</v>
      </c>
      <c r="S60" s="5">
        <v>-10546899364</v>
      </c>
      <c r="T60" s="5">
        <v>-3744845398</v>
      </c>
      <c r="U60" s="5">
        <v>20626330999</v>
      </c>
      <c r="V60" s="5">
        <v>1407279107</v>
      </c>
      <c r="W60" s="5">
        <v>66727247</v>
      </c>
      <c r="X60" s="5">
        <v>-392216107</v>
      </c>
      <c r="Y60" s="5">
        <v>-6788629887</v>
      </c>
      <c r="Z60" s="5">
        <v>460436883</v>
      </c>
    </row>
    <row r="61" spans="2:26" ht="15.5" x14ac:dyDescent="0.35">
      <c r="C61" t="s">
        <v>90</v>
      </c>
      <c r="F61" s="5">
        <v>-46566000000</v>
      </c>
      <c r="G61" s="5">
        <v>11121000000</v>
      </c>
      <c r="I61" s="5">
        <v>-46566000000</v>
      </c>
      <c r="J61" s="5">
        <v>-18542000000</v>
      </c>
      <c r="K61" s="5">
        <v>-46035000000</v>
      </c>
      <c r="L61" s="5">
        <v>-16226000000</v>
      </c>
      <c r="O61" s="5">
        <v>-1951799311</v>
      </c>
      <c r="P61" s="5">
        <v>-1173472386</v>
      </c>
      <c r="Q61" s="5">
        <v>-17098461926</v>
      </c>
      <c r="R61" s="5">
        <v>-1620114467</v>
      </c>
      <c r="S61" s="5">
        <v>-1287621250</v>
      </c>
      <c r="T61" s="5">
        <v>-11651146645</v>
      </c>
      <c r="U61" s="5">
        <v>-52635551774</v>
      </c>
      <c r="V61" s="5">
        <v>-12890442017</v>
      </c>
      <c r="W61" s="5">
        <v>1216584010</v>
      </c>
      <c r="X61" s="5">
        <v>6827637625</v>
      </c>
    </row>
    <row r="62" spans="2:26" ht="15.5" x14ac:dyDescent="0.35">
      <c r="C62" t="s">
        <v>378</v>
      </c>
      <c r="S62" s="5">
        <v>-46387270828</v>
      </c>
      <c r="T62" s="5">
        <v>-55285447754</v>
      </c>
      <c r="U62" s="5">
        <v>-159238298303</v>
      </c>
      <c r="V62" s="5">
        <v>-52785776226</v>
      </c>
      <c r="W62" s="5">
        <v>-76283524296</v>
      </c>
      <c r="X62" s="5">
        <v>-35504457285</v>
      </c>
      <c r="Y62" s="5">
        <v>-31600158135</v>
      </c>
      <c r="Z62" s="5">
        <v>-2461238134</v>
      </c>
    </row>
    <row r="63" spans="2:26" ht="15.5" x14ac:dyDescent="0.35">
      <c r="C63" t="s">
        <v>261</v>
      </c>
      <c r="S63" s="5">
        <v>-77440000</v>
      </c>
      <c r="T63" s="5">
        <v>704236092572</v>
      </c>
      <c r="U63" s="5">
        <v>-196809158887</v>
      </c>
      <c r="V63" s="5">
        <v>23222601151</v>
      </c>
      <c r="Y63" s="5">
        <v>4058794341</v>
      </c>
      <c r="Z63" s="5">
        <v>21045211393</v>
      </c>
    </row>
    <row r="64" spans="2:26" ht="15.5" x14ac:dyDescent="0.35">
      <c r="C64" t="s">
        <v>92</v>
      </c>
      <c r="D64" s="5">
        <v>1259000000</v>
      </c>
      <c r="E64" s="5">
        <v>-10843000000</v>
      </c>
      <c r="F64" s="5">
        <v>-27087000000</v>
      </c>
      <c r="G64" s="5">
        <v>18388000000</v>
      </c>
      <c r="I64" s="5">
        <v>-25388000000</v>
      </c>
      <c r="J64" s="5">
        <v>-33420000000</v>
      </c>
      <c r="K64" s="5">
        <v>-43365000000</v>
      </c>
      <c r="L64" s="5">
        <v>-544310000000</v>
      </c>
      <c r="M64" s="5">
        <v>-71619000000</v>
      </c>
      <c r="N64" s="5">
        <v>-85719000000</v>
      </c>
      <c r="O64" s="5">
        <v>-103407490295</v>
      </c>
      <c r="P64" s="5">
        <v>-24877664325</v>
      </c>
      <c r="Q64" s="5">
        <v>1689760022</v>
      </c>
      <c r="R64" s="5">
        <v>750478350</v>
      </c>
      <c r="S64" s="5">
        <v>2139805365</v>
      </c>
      <c r="T64" s="5">
        <v>6818473732</v>
      </c>
      <c r="U64" s="5">
        <v>-1172552568</v>
      </c>
      <c r="V64" s="5">
        <v>100026122443</v>
      </c>
      <c r="W64" s="5">
        <v>93905646355</v>
      </c>
    </row>
    <row r="65" spans="3:26" ht="15.5" x14ac:dyDescent="0.35">
      <c r="C65" t="s">
        <v>98</v>
      </c>
      <c r="D65" s="5">
        <v>-32824000000</v>
      </c>
      <c r="E65" s="5">
        <v>-28622000000</v>
      </c>
      <c r="F65" s="5">
        <v>-89375000000</v>
      </c>
      <c r="G65" s="5">
        <v>-27207000000</v>
      </c>
      <c r="I65" s="5">
        <v>-188086000000</v>
      </c>
      <c r="J65" s="5">
        <v>-189720000000</v>
      </c>
      <c r="K65" s="5">
        <v>-1210938000000</v>
      </c>
      <c r="L65" s="5">
        <v>-750812000000</v>
      </c>
      <c r="M65" s="5">
        <v>-135202000000</v>
      </c>
      <c r="N65" s="5">
        <v>-142756000000</v>
      </c>
      <c r="O65" s="5">
        <v>-642811840559</v>
      </c>
      <c r="P65" s="5">
        <v>2827653711501</v>
      </c>
      <c r="Q65" s="5">
        <v>-329998293019</v>
      </c>
      <c r="R65" s="5">
        <v>-574083582445</v>
      </c>
      <c r="S65" s="5">
        <v>-693839555827</v>
      </c>
      <c r="T65" s="5">
        <v>353594608492</v>
      </c>
      <c r="U65" s="5">
        <v>-1204516752065</v>
      </c>
      <c r="V65" s="5">
        <v>-1516686977667</v>
      </c>
      <c r="W65" s="5">
        <v>-125448949466</v>
      </c>
      <c r="X65" s="5">
        <v>-16058532127</v>
      </c>
      <c r="Y65" s="5">
        <v>36418410496</v>
      </c>
      <c r="Z65" s="5">
        <v>132291358840</v>
      </c>
    </row>
    <row r="66" spans="3:26" ht="15.5" x14ac:dyDescent="0.35">
      <c r="C66" t="s">
        <v>29</v>
      </c>
      <c r="D66" s="5">
        <v>-7001000000</v>
      </c>
      <c r="E66" s="5">
        <v>-16174000000</v>
      </c>
      <c r="F66" s="5">
        <v>-25536000000</v>
      </c>
      <c r="G66" s="5">
        <v>14656000000</v>
      </c>
      <c r="I66" s="5">
        <v>-31779000000</v>
      </c>
      <c r="J66" s="5">
        <v>-95935000000</v>
      </c>
      <c r="K66" s="5">
        <v>-1117240000000</v>
      </c>
      <c r="L66" s="5">
        <v>-785009000000</v>
      </c>
      <c r="M66" s="5">
        <v>-269129000000</v>
      </c>
      <c r="N66" s="5">
        <v>-325250000000</v>
      </c>
      <c r="O66" s="5">
        <v>-812144548047</v>
      </c>
      <c r="P66" s="5">
        <v>2737063575261</v>
      </c>
      <c r="Q66" s="5">
        <v>-310411776597</v>
      </c>
      <c r="R66" s="5">
        <v>-556834912066</v>
      </c>
      <c r="S66" s="5">
        <v>-659834213620</v>
      </c>
      <c r="T66" s="5">
        <v>539341610992</v>
      </c>
      <c r="U66" s="5">
        <v>-35757153285</v>
      </c>
      <c r="V66" s="5">
        <v>-731602234226</v>
      </c>
      <c r="W66" s="5">
        <v>107400869228</v>
      </c>
      <c r="X66" s="5">
        <v>225655068716</v>
      </c>
      <c r="Y66" s="5">
        <v>203169353619</v>
      </c>
      <c r="Z66" s="5">
        <v>358322348449</v>
      </c>
    </row>
    <row r="67" spans="3:26" ht="15.5" x14ac:dyDescent="0.35">
      <c r="C67" t="s">
        <v>28</v>
      </c>
      <c r="D67" s="5">
        <v>-2598000000</v>
      </c>
      <c r="E67" s="5">
        <v>-1864000000</v>
      </c>
      <c r="F67" s="5">
        <v>-4049000000</v>
      </c>
      <c r="G67" s="5">
        <v>-2584000000</v>
      </c>
      <c r="I67" s="5">
        <v>-10306000000</v>
      </c>
      <c r="J67" s="5">
        <v>-6013000000</v>
      </c>
      <c r="K67" s="5">
        <v>-5317000000</v>
      </c>
      <c r="L67" s="5">
        <v>-4610000000</v>
      </c>
      <c r="M67" s="5">
        <v>-4400000000</v>
      </c>
      <c r="N67" s="5">
        <v>-1108000000</v>
      </c>
      <c r="O67" s="5">
        <v>-4426530298</v>
      </c>
      <c r="P67" s="5">
        <v>-2358092049</v>
      </c>
      <c r="Q67" s="5">
        <v>-9438751248</v>
      </c>
      <c r="R67" s="5">
        <v>-17812170032</v>
      </c>
      <c r="S67" s="5">
        <v>-64332687626</v>
      </c>
      <c r="T67" s="5">
        <v>-76408281166</v>
      </c>
      <c r="U67" s="5">
        <v>-165924732450</v>
      </c>
      <c r="V67" s="5">
        <v>-159147358766</v>
      </c>
      <c r="W67" s="5">
        <v>-32650965540</v>
      </c>
      <c r="X67" s="5">
        <v>-15269082970</v>
      </c>
      <c r="Y67" s="5">
        <v>-42191863772</v>
      </c>
      <c r="Z67" s="5">
        <v>-81844192107</v>
      </c>
    </row>
    <row r="68" spans="3:26" ht="15.5" x14ac:dyDescent="0.35">
      <c r="C68" t="s">
        <v>99</v>
      </c>
      <c r="D68" s="5">
        <v>-2052000000</v>
      </c>
      <c r="E68" s="5">
        <v>-1781000000</v>
      </c>
      <c r="F68" s="5">
        <v>-1717000000</v>
      </c>
      <c r="G68" s="5">
        <v>-2809000000</v>
      </c>
      <c r="I68" s="5">
        <v>-8130000000</v>
      </c>
      <c r="J68" s="5">
        <v>-8266000000</v>
      </c>
      <c r="K68" s="5">
        <v>-8750000000</v>
      </c>
      <c r="L68" s="5">
        <v>-6550000000</v>
      </c>
      <c r="M68" s="5">
        <v>-6256000000</v>
      </c>
      <c r="N68" s="5">
        <v>-5248000000</v>
      </c>
      <c r="O68" s="5">
        <v>-4805219750</v>
      </c>
      <c r="P68" s="5">
        <v>-7531053691</v>
      </c>
      <c r="Q68" s="5">
        <v>-10353991900</v>
      </c>
      <c r="R68" s="5">
        <v>-19465213265</v>
      </c>
      <c r="S68" s="5">
        <v>-40759063176</v>
      </c>
      <c r="T68" s="5">
        <v>-19526561174</v>
      </c>
      <c r="U68" s="5">
        <v>-32920935410</v>
      </c>
      <c r="V68" s="5">
        <v>-87355054788</v>
      </c>
      <c r="W68" s="5">
        <v>-24233523140</v>
      </c>
      <c r="X68" s="5">
        <v>-14697576993</v>
      </c>
      <c r="Y68" s="5">
        <v>-12452170732</v>
      </c>
      <c r="Z68" s="5">
        <v>-90636426563</v>
      </c>
    </row>
    <row r="69" spans="3:26" ht="15.5" x14ac:dyDescent="0.35">
      <c r="C69" t="s">
        <v>100</v>
      </c>
      <c r="D69" s="5">
        <v>-546000000</v>
      </c>
      <c r="E69" s="5">
        <v>-83000000</v>
      </c>
      <c r="F69" s="5">
        <v>-2332000000</v>
      </c>
      <c r="G69" s="5">
        <v>225000000</v>
      </c>
      <c r="I69" s="5">
        <v>-2176000000</v>
      </c>
      <c r="J69" s="5">
        <v>2253000000</v>
      </c>
      <c r="K69" s="5">
        <v>3433000000</v>
      </c>
      <c r="L69" s="5">
        <v>1940000000</v>
      </c>
      <c r="M69" s="5">
        <v>1856000000</v>
      </c>
      <c r="N69" s="5">
        <v>4140000000</v>
      </c>
      <c r="O69" s="5">
        <v>378689452</v>
      </c>
      <c r="P69" s="5">
        <v>5172961642</v>
      </c>
      <c r="Q69" s="5">
        <v>915240652</v>
      </c>
      <c r="R69" s="5">
        <v>1653043233</v>
      </c>
      <c r="S69" s="5">
        <v>22813646378</v>
      </c>
      <c r="T69" s="5">
        <v>-1596272238</v>
      </c>
      <c r="U69" s="5">
        <v>26234501263</v>
      </c>
      <c r="V69" s="5">
        <v>-19006527752</v>
      </c>
      <c r="W69" s="5">
        <v>67866081896</v>
      </c>
      <c r="X69" s="5">
        <v>34932951308</v>
      </c>
      <c r="Y69" s="5">
        <v>1860465095</v>
      </c>
      <c r="Z69" s="5">
        <v>11253472590</v>
      </c>
    </row>
    <row r="70" spans="3:26" ht="15.5" x14ac:dyDescent="0.35">
      <c r="C70" t="s">
        <v>101</v>
      </c>
      <c r="D70" s="5">
        <v>-2598000000</v>
      </c>
      <c r="E70" s="5">
        <v>-1864000000</v>
      </c>
      <c r="F70" s="5">
        <v>-4049000000</v>
      </c>
      <c r="G70" s="5">
        <v>-2584000000</v>
      </c>
      <c r="I70" s="5">
        <v>-10306000000</v>
      </c>
      <c r="J70" s="5">
        <v>-6013000000</v>
      </c>
      <c r="K70" s="5">
        <v>-5317000000</v>
      </c>
      <c r="L70" s="5">
        <v>-4610000000</v>
      </c>
      <c r="M70" s="5">
        <v>-4400000000</v>
      </c>
      <c r="N70" s="5">
        <v>-1108000000</v>
      </c>
      <c r="O70" s="5">
        <v>-4426530298</v>
      </c>
      <c r="P70" s="5">
        <v>-2358092049</v>
      </c>
      <c r="Q70" s="5">
        <v>-9438751248</v>
      </c>
      <c r="R70" s="5">
        <v>-17812170032</v>
      </c>
      <c r="S70" s="5">
        <v>-64332687626</v>
      </c>
      <c r="T70" s="5">
        <v>-76408281166</v>
      </c>
      <c r="U70" s="5">
        <v>-165924732450</v>
      </c>
      <c r="V70" s="5">
        <v>-159147358766</v>
      </c>
      <c r="W70" s="5">
        <v>-32650965540</v>
      </c>
      <c r="X70" s="5">
        <v>-15269082970</v>
      </c>
      <c r="Y70" s="5">
        <v>-42191863772</v>
      </c>
      <c r="Z70" s="5">
        <v>-81844192107</v>
      </c>
    </row>
    <row r="71" spans="3:26" ht="15.5" x14ac:dyDescent="0.35">
      <c r="C71" t="s">
        <v>262</v>
      </c>
      <c r="D71" s="5">
        <v>-9599000000</v>
      </c>
      <c r="E71" s="5">
        <v>-18038000000</v>
      </c>
      <c r="F71" s="5">
        <v>-29585000000</v>
      </c>
      <c r="G71" s="5">
        <v>12072000000</v>
      </c>
      <c r="I71" s="5">
        <v>-42085000000</v>
      </c>
      <c r="J71" s="5">
        <v>-101948000000</v>
      </c>
      <c r="K71" s="5">
        <v>-1122557000000</v>
      </c>
      <c r="L71" s="5">
        <v>-789619000000</v>
      </c>
      <c r="M71" s="5">
        <v>-273529000000</v>
      </c>
      <c r="N71" s="5">
        <v>-326358000000</v>
      </c>
      <c r="O71" s="5">
        <v>-816571078345</v>
      </c>
      <c r="P71" s="5">
        <v>2734705483212</v>
      </c>
      <c r="Q71" s="5">
        <v>-319850527845</v>
      </c>
      <c r="R71" s="5">
        <v>-574647082098</v>
      </c>
      <c r="S71" s="5">
        <v>-724166901246</v>
      </c>
      <c r="T71" s="5">
        <v>462933329826</v>
      </c>
      <c r="U71" s="5">
        <v>-201681885735</v>
      </c>
      <c r="V71" s="5">
        <v>-890749592992</v>
      </c>
      <c r="W71" s="5">
        <v>74749903688</v>
      </c>
      <c r="X71" s="5">
        <v>210385985746</v>
      </c>
      <c r="Y71" s="5">
        <v>160977489847</v>
      </c>
      <c r="Z71" s="5">
        <v>276478156342</v>
      </c>
    </row>
    <row r="72" spans="3:26" ht="15.5" x14ac:dyDescent="0.35">
      <c r="C72" t="s">
        <v>263</v>
      </c>
    </row>
    <row r="73" spans="3:26" ht="15.5" x14ac:dyDescent="0.35">
      <c r="C73" t="s">
        <v>264</v>
      </c>
      <c r="X73" s="5">
        <v>-31681383886</v>
      </c>
      <c r="Y73" s="5">
        <v>-28721577042</v>
      </c>
      <c r="Z73" s="5">
        <v>-4378584972</v>
      </c>
    </row>
    <row r="74" spans="3:26" ht="15.5" x14ac:dyDescent="0.35">
      <c r="C74" t="s">
        <v>265</v>
      </c>
      <c r="O74" s="5">
        <v>-2282535715</v>
      </c>
      <c r="P74" s="5">
        <v>-7979899798</v>
      </c>
      <c r="Q74" s="5">
        <v>50044981341</v>
      </c>
      <c r="R74" s="5">
        <v>27382534974</v>
      </c>
      <c r="T74" s="5">
        <v>11781521514</v>
      </c>
      <c r="U74" s="5">
        <v>-30567866033</v>
      </c>
      <c r="V74" s="5">
        <v>-211336650278</v>
      </c>
    </row>
    <row r="75" spans="3:26" ht="15.5" x14ac:dyDescent="0.35">
      <c r="C75" t="s">
        <v>266</v>
      </c>
      <c r="O75" s="5">
        <v>-2282535715</v>
      </c>
      <c r="P75" s="5">
        <v>-7979899798</v>
      </c>
      <c r="Q75" s="5">
        <v>50044981341</v>
      </c>
      <c r="R75" s="5">
        <v>27382534974</v>
      </c>
      <c r="T75" s="5">
        <v>11781521514</v>
      </c>
      <c r="U75" s="5">
        <v>-30567866033</v>
      </c>
      <c r="V75" s="5">
        <v>-211336650278</v>
      </c>
    </row>
    <row r="76" spans="3:26" ht="15.5" x14ac:dyDescent="0.35">
      <c r="C76" t="s">
        <v>102</v>
      </c>
      <c r="D76" s="5">
        <v>-9599000000</v>
      </c>
      <c r="E76" s="5">
        <v>-18038000000</v>
      </c>
      <c r="F76" s="5">
        <v>-29585000000</v>
      </c>
      <c r="G76" s="5">
        <v>12072000000</v>
      </c>
      <c r="I76" s="5">
        <v>-42085000000</v>
      </c>
      <c r="J76" s="5">
        <v>-101948000000</v>
      </c>
      <c r="K76" s="5">
        <v>-1122557000000</v>
      </c>
      <c r="L76" s="5">
        <v>-789619000000</v>
      </c>
      <c r="M76" s="5">
        <v>-273529000000</v>
      </c>
      <c r="N76" s="5">
        <v>-326358000000</v>
      </c>
      <c r="O76" s="5">
        <v>-818853614060</v>
      </c>
      <c r="P76" s="5">
        <v>2726725583414</v>
      </c>
      <c r="Q76" s="5">
        <v>-269805546504</v>
      </c>
      <c r="R76" s="5">
        <v>-547264547124</v>
      </c>
      <c r="S76" s="5">
        <v>-724166901246</v>
      </c>
      <c r="T76" s="5">
        <v>474714851340</v>
      </c>
      <c r="U76" s="5">
        <v>-232249751768</v>
      </c>
      <c r="V76" s="5">
        <v>-1102086243270</v>
      </c>
      <c r="W76" s="5">
        <v>74749903688</v>
      </c>
      <c r="X76" s="5">
        <v>178704601860</v>
      </c>
      <c r="Y76" s="5">
        <v>132255912805</v>
      </c>
      <c r="Z76" s="5">
        <v>272099571370</v>
      </c>
    </row>
    <row r="77" spans="3:26" ht="15.5" x14ac:dyDescent="0.35">
      <c r="C77" t="s">
        <v>103</v>
      </c>
      <c r="D77" s="5">
        <v>-103000000</v>
      </c>
      <c r="E77" s="5">
        <v>-209000000</v>
      </c>
      <c r="F77" s="5">
        <v>-8819000000</v>
      </c>
      <c r="G77" s="5">
        <v>36442000000</v>
      </c>
      <c r="I77" s="5">
        <v>22163000000</v>
      </c>
      <c r="J77" s="5">
        <v>-5082000000</v>
      </c>
      <c r="K77" s="5">
        <v>11955000000</v>
      </c>
      <c r="L77" s="5">
        <v>-115343000000</v>
      </c>
      <c r="M77" s="5">
        <v>-14722000000</v>
      </c>
      <c r="N77" s="5">
        <v>-3480000000</v>
      </c>
      <c r="O77" s="5">
        <v>39291685528</v>
      </c>
      <c r="P77" s="5">
        <v>-246077310154</v>
      </c>
      <c r="Q77" s="5">
        <v>16546744973</v>
      </c>
      <c r="R77" s="5">
        <v>74447527637</v>
      </c>
      <c r="S77" s="5">
        <v>-207445144066</v>
      </c>
      <c r="T77" s="5">
        <v>-51563418754</v>
      </c>
      <c r="U77" s="5">
        <v>20013524618</v>
      </c>
      <c r="V77" s="5">
        <v>-166605095920</v>
      </c>
      <c r="W77" s="5">
        <v>-60114579909</v>
      </c>
    </row>
    <row r="78" spans="3:26" ht="15.5" x14ac:dyDescent="0.35">
      <c r="C78" t="s">
        <v>104</v>
      </c>
      <c r="D78" s="5">
        <v>-103000000</v>
      </c>
      <c r="E78" s="5">
        <v>-209000000</v>
      </c>
      <c r="F78" s="5">
        <v>-8819000000</v>
      </c>
      <c r="G78" s="5">
        <v>36442000000</v>
      </c>
      <c r="I78" s="5">
        <v>22163000000</v>
      </c>
      <c r="J78" s="5">
        <v>-5082000000</v>
      </c>
      <c r="K78" s="5">
        <v>11955000000</v>
      </c>
      <c r="L78" s="5">
        <v>-115343000000</v>
      </c>
      <c r="M78" s="5">
        <v>-14722000000</v>
      </c>
      <c r="N78" s="5">
        <v>-3480000000</v>
      </c>
      <c r="O78" s="5">
        <v>39291685528</v>
      </c>
      <c r="P78" s="5">
        <v>-246077310154</v>
      </c>
      <c r="Q78" s="5">
        <v>16546744973</v>
      </c>
      <c r="R78" s="5">
        <v>74447527637</v>
      </c>
      <c r="S78" s="5">
        <v>-207445144066</v>
      </c>
      <c r="T78" s="5">
        <v>-51563418754</v>
      </c>
      <c r="U78" s="5">
        <v>20013524618</v>
      </c>
      <c r="V78" s="5">
        <v>-166605095920</v>
      </c>
      <c r="W78" s="5">
        <v>-60114579909</v>
      </c>
    </row>
    <row r="79" spans="3:26" ht="15.5" x14ac:dyDescent="0.35">
      <c r="C79" t="s">
        <v>105</v>
      </c>
      <c r="D79" s="5">
        <v>-9702000000</v>
      </c>
      <c r="E79" s="5">
        <v>-18247000000</v>
      </c>
      <c r="F79" s="5">
        <v>-38404000000</v>
      </c>
      <c r="G79" s="5">
        <v>48514000000</v>
      </c>
      <c r="I79" s="5">
        <v>-19922000000</v>
      </c>
      <c r="J79" s="5">
        <v>-107030000000</v>
      </c>
      <c r="K79" s="5">
        <v>-1110602000000</v>
      </c>
      <c r="L79" s="5">
        <v>-904962000000</v>
      </c>
      <c r="M79" s="5">
        <v>-288251000000</v>
      </c>
      <c r="N79" s="5">
        <v>-329838000000</v>
      </c>
      <c r="O79" s="5">
        <v>-779561928532</v>
      </c>
      <c r="P79" s="5">
        <v>2480648273260</v>
      </c>
      <c r="Q79" s="5">
        <v>-253258801531</v>
      </c>
      <c r="R79" s="5">
        <v>-472817019487</v>
      </c>
      <c r="S79" s="5">
        <v>-931612045312</v>
      </c>
      <c r="T79" s="5">
        <v>423151432586</v>
      </c>
      <c r="U79" s="5">
        <v>-212236227150</v>
      </c>
      <c r="V79" s="5">
        <v>-1268691339190</v>
      </c>
      <c r="W79" s="5">
        <v>14635323779</v>
      </c>
    </row>
    <row r="80" spans="3:26" ht="15.5" x14ac:dyDescent="0.35">
      <c r="C80" t="s">
        <v>106</v>
      </c>
      <c r="D80" s="5">
        <v>-9599000000</v>
      </c>
      <c r="E80" s="5">
        <v>-18038000000</v>
      </c>
      <c r="F80" s="5">
        <v>-29585000000</v>
      </c>
      <c r="G80" s="5">
        <v>12072000000</v>
      </c>
      <c r="I80" s="5">
        <v>-42085000000</v>
      </c>
      <c r="J80" s="5">
        <v>-101948000000</v>
      </c>
      <c r="K80" s="5">
        <v>-1122557000000</v>
      </c>
      <c r="L80" s="5">
        <v>-789619000000</v>
      </c>
      <c r="M80" s="5">
        <v>-273529000000</v>
      </c>
      <c r="N80" s="5">
        <v>-326358000000</v>
      </c>
      <c r="O80" s="5">
        <v>-818853614060</v>
      </c>
      <c r="P80" s="5">
        <v>2726725583414</v>
      </c>
      <c r="Q80" s="5">
        <v>-269805546504</v>
      </c>
      <c r="R80" s="5">
        <v>-547264547124</v>
      </c>
      <c r="S80" s="5">
        <v>-724166901246</v>
      </c>
      <c r="T80" s="5">
        <v>474714851340</v>
      </c>
      <c r="U80" s="5">
        <v>-232249751768</v>
      </c>
      <c r="V80" s="5">
        <v>-1102086243270</v>
      </c>
      <c r="W80" s="5">
        <v>74749903688</v>
      </c>
      <c r="X80" s="5">
        <v>178704601860</v>
      </c>
      <c r="Y80" s="5">
        <v>132255912805</v>
      </c>
      <c r="Z80" s="5">
        <v>272099571370</v>
      </c>
    </row>
    <row r="81" spans="2:26" ht="15.5" x14ac:dyDescent="0.35">
      <c r="C81" t="s">
        <v>8</v>
      </c>
      <c r="D81" s="5">
        <v>-10961000000</v>
      </c>
      <c r="E81" s="5">
        <v>-7404000000</v>
      </c>
      <c r="F81" s="5">
        <v>-11317000000</v>
      </c>
      <c r="G81" s="5">
        <v>30126000000</v>
      </c>
      <c r="I81" s="5">
        <v>5466000000</v>
      </c>
      <c r="J81" s="5">
        <v>-73610000000</v>
      </c>
      <c r="K81" s="5">
        <v>-1067237000000</v>
      </c>
      <c r="L81" s="5">
        <v>-360652000000</v>
      </c>
      <c r="M81" s="5">
        <v>-216632000000</v>
      </c>
      <c r="N81" s="5">
        <v>-244119000000</v>
      </c>
      <c r="O81" s="5">
        <v>-676154438237</v>
      </c>
      <c r="P81" s="5">
        <v>2505525937585</v>
      </c>
      <c r="Q81" s="5">
        <v>-254948561553</v>
      </c>
      <c r="R81" s="5">
        <v>-473567497837</v>
      </c>
      <c r="S81" s="5">
        <v>-933751850677</v>
      </c>
      <c r="T81" s="5">
        <v>416332958854</v>
      </c>
      <c r="U81" s="5">
        <v>-211063674582</v>
      </c>
      <c r="V81" s="5">
        <v>-1368717461633</v>
      </c>
      <c r="W81" s="5">
        <v>-79270322576</v>
      </c>
    </row>
    <row r="82" spans="2:26" ht="15.5" x14ac:dyDescent="0.35">
      <c r="C82" t="s">
        <v>108</v>
      </c>
      <c r="D82" s="5">
        <v>-9599000000</v>
      </c>
      <c r="E82" s="5">
        <v>-18038000000</v>
      </c>
      <c r="F82" s="5">
        <v>-29585000000</v>
      </c>
      <c r="G82" s="5">
        <v>12072000000</v>
      </c>
      <c r="I82" s="5">
        <v>-42085000000</v>
      </c>
      <c r="J82" s="5">
        <v>-101948000000</v>
      </c>
      <c r="K82" s="5">
        <v>-1122557000000</v>
      </c>
      <c r="L82" s="5">
        <v>-789619000000</v>
      </c>
      <c r="M82" s="5">
        <v>-273529000000</v>
      </c>
      <c r="N82" s="5">
        <v>-326358000000</v>
      </c>
      <c r="O82" s="5">
        <v>-818853614060</v>
      </c>
      <c r="P82" s="5">
        <v>2726725583414</v>
      </c>
      <c r="Q82" s="5">
        <v>-269805546504</v>
      </c>
      <c r="R82" s="5">
        <v>-547264547124</v>
      </c>
      <c r="S82" s="5">
        <v>-724166901246</v>
      </c>
      <c r="T82" s="5">
        <v>474714851340</v>
      </c>
      <c r="U82" s="5">
        <v>-232249751768</v>
      </c>
      <c r="V82" s="5">
        <v>-1102086243270</v>
      </c>
      <c r="W82" s="5">
        <v>74749903688</v>
      </c>
      <c r="X82" s="5">
        <v>178704601860</v>
      </c>
      <c r="Y82" s="5">
        <v>132255912805</v>
      </c>
      <c r="Z82" s="5">
        <v>272099571370</v>
      </c>
    </row>
    <row r="83" spans="2:26" ht="15.5" x14ac:dyDescent="0.35">
      <c r="C83" t="s">
        <v>109</v>
      </c>
      <c r="D83" s="5">
        <v>-9702000000</v>
      </c>
      <c r="E83" s="5">
        <v>-18247000000</v>
      </c>
      <c r="F83" s="5">
        <v>-38404000000</v>
      </c>
      <c r="G83" s="5">
        <v>48514000000</v>
      </c>
      <c r="I83" s="5">
        <v>-19922000000</v>
      </c>
      <c r="J83" s="5">
        <v>-107030000000</v>
      </c>
      <c r="K83" s="5">
        <v>-1110602000000</v>
      </c>
      <c r="L83" s="5">
        <v>-904962000000</v>
      </c>
      <c r="M83" s="5">
        <v>-288251000000</v>
      </c>
      <c r="N83" s="5">
        <v>-329838000000</v>
      </c>
      <c r="O83" s="5">
        <v>-779561928532</v>
      </c>
      <c r="P83" s="5">
        <v>2480648273260</v>
      </c>
      <c r="Q83" s="5">
        <v>-253258801531</v>
      </c>
      <c r="R83" s="5">
        <v>-472817019487</v>
      </c>
      <c r="S83" s="5">
        <v>-931612045312</v>
      </c>
      <c r="T83" s="5">
        <v>423151432586</v>
      </c>
      <c r="U83" s="5">
        <v>-212236227150</v>
      </c>
      <c r="V83" s="5">
        <v>-1268691339190</v>
      </c>
      <c r="W83" s="5">
        <v>14635323779</v>
      </c>
    </row>
    <row r="84" spans="2:26" ht="15.5" x14ac:dyDescent="0.35">
      <c r="C84" t="s">
        <v>110</v>
      </c>
      <c r="D84" s="5">
        <v>-9702000000</v>
      </c>
      <c r="E84" s="5">
        <v>-18247000000</v>
      </c>
      <c r="F84" s="5">
        <v>-38404000000</v>
      </c>
      <c r="G84" s="5">
        <v>48514000000</v>
      </c>
      <c r="I84" s="5">
        <v>-19922000000</v>
      </c>
      <c r="J84" s="5">
        <v>-107030000000</v>
      </c>
      <c r="K84" s="5">
        <v>-1110602000000</v>
      </c>
      <c r="L84" s="5">
        <v>-904962000000</v>
      </c>
      <c r="M84" s="5">
        <v>-288251000000</v>
      </c>
      <c r="N84" s="5">
        <v>-329838000000</v>
      </c>
      <c r="O84" s="5">
        <v>-779561928532</v>
      </c>
      <c r="P84" s="5">
        <v>2480648273260</v>
      </c>
      <c r="Q84" s="5">
        <v>-253258801531</v>
      </c>
      <c r="R84" s="5">
        <v>-472817019487</v>
      </c>
      <c r="S84" s="5">
        <v>-931612045312</v>
      </c>
      <c r="T84" s="5">
        <v>423151432586</v>
      </c>
      <c r="U84" s="5">
        <v>-212236227150</v>
      </c>
      <c r="V84" s="5">
        <v>-1268691339190</v>
      </c>
      <c r="W84" s="5">
        <v>14635323779</v>
      </c>
    </row>
    <row r="86" spans="2:26" ht="15.5" x14ac:dyDescent="0.35">
      <c r="B86" t="s">
        <v>111</v>
      </c>
      <c r="C86" t="s">
        <v>112</v>
      </c>
    </row>
    <row r="87" spans="2:26" ht="15.5" x14ac:dyDescent="0.35">
      <c r="C87" t="s">
        <v>113</v>
      </c>
    </row>
    <row r="88" spans="2:26" ht="15.5" x14ac:dyDescent="0.35">
      <c r="C88" t="s">
        <v>20</v>
      </c>
      <c r="D88" s="5">
        <v>144457000000</v>
      </c>
      <c r="E88" s="5">
        <v>125034000000</v>
      </c>
      <c r="F88" s="5">
        <v>130607000000</v>
      </c>
      <c r="G88" s="5">
        <v>139226000000</v>
      </c>
      <c r="I88" s="5">
        <v>130607000000</v>
      </c>
      <c r="J88" s="5">
        <v>113592000000</v>
      </c>
      <c r="K88" s="5">
        <v>133760000000</v>
      </c>
      <c r="L88" s="5">
        <v>148136000000</v>
      </c>
      <c r="M88" s="5">
        <v>119302000000</v>
      </c>
      <c r="N88" s="5">
        <v>46691000000</v>
      </c>
      <c r="O88" s="5">
        <v>73010724736</v>
      </c>
      <c r="P88" s="5">
        <v>81057840884</v>
      </c>
      <c r="Q88" s="5">
        <v>68269003453</v>
      </c>
      <c r="R88" s="5">
        <v>78578982264</v>
      </c>
      <c r="S88" s="5">
        <v>76610495152</v>
      </c>
      <c r="T88" s="5">
        <v>119636029804</v>
      </c>
      <c r="U88" s="5">
        <v>140454346595</v>
      </c>
      <c r="V88" s="5">
        <v>268369116374</v>
      </c>
      <c r="W88" s="5">
        <v>597128042339</v>
      </c>
      <c r="X88" s="5">
        <v>860557957179</v>
      </c>
      <c r="Y88" s="5">
        <v>760415537235</v>
      </c>
      <c r="Z88" s="5">
        <v>740310018950</v>
      </c>
    </row>
    <row r="89" spans="2:26" ht="15.5" x14ac:dyDescent="0.35">
      <c r="C89" t="s">
        <v>114</v>
      </c>
      <c r="Q89" s="5">
        <v>135000000000</v>
      </c>
      <c r="R89" s="5">
        <v>290190582657</v>
      </c>
      <c r="T89" s="5">
        <v>308219600</v>
      </c>
      <c r="U89" s="5">
        <v>88880105519</v>
      </c>
      <c r="V89" s="5">
        <v>24233263875</v>
      </c>
      <c r="W89" s="5">
        <v>6685468837</v>
      </c>
      <c r="X89" s="5">
        <v>775342421134</v>
      </c>
      <c r="Y89" s="5">
        <v>77175208377</v>
      </c>
      <c r="Z89" s="5">
        <v>361072319532</v>
      </c>
    </row>
    <row r="90" spans="2:26" ht="15.5" x14ac:dyDescent="0.35">
      <c r="C90" t="s">
        <v>115</v>
      </c>
      <c r="D90" s="5">
        <v>342972000000</v>
      </c>
      <c r="E90" s="5">
        <v>319583000000</v>
      </c>
      <c r="F90" s="5">
        <v>310930000000</v>
      </c>
      <c r="G90" s="5">
        <v>388036000000</v>
      </c>
      <c r="I90" s="5">
        <v>310930000000</v>
      </c>
      <c r="J90" s="5">
        <v>332464000000</v>
      </c>
      <c r="K90" s="5">
        <v>333364000000</v>
      </c>
      <c r="L90" s="5">
        <v>313418000000</v>
      </c>
      <c r="M90" s="5">
        <v>406994000000</v>
      </c>
      <c r="N90" s="5">
        <v>393079000000</v>
      </c>
      <c r="O90" s="5">
        <v>625660271081</v>
      </c>
      <c r="P90" s="5">
        <v>704561891864</v>
      </c>
      <c r="Q90" s="5">
        <v>777103146765</v>
      </c>
      <c r="R90" s="5">
        <v>715452292519</v>
      </c>
      <c r="S90" s="5">
        <v>544418176615</v>
      </c>
      <c r="T90" s="5">
        <v>625689390838</v>
      </c>
      <c r="U90" s="5">
        <v>612221372920</v>
      </c>
      <c r="V90" s="5">
        <v>1032964819264</v>
      </c>
      <c r="W90" s="5">
        <v>1166377037039</v>
      </c>
      <c r="X90" s="5">
        <v>1168427204256</v>
      </c>
      <c r="Y90" s="5">
        <v>884706632435</v>
      </c>
      <c r="Z90" s="5">
        <v>708512721413</v>
      </c>
    </row>
    <row r="91" spans="2:26" ht="15.5" x14ac:dyDescent="0.35">
      <c r="C91" t="s">
        <v>116</v>
      </c>
      <c r="D91" s="5">
        <v>197841000000</v>
      </c>
      <c r="E91" s="5">
        <v>193230000000</v>
      </c>
      <c r="F91" s="5">
        <v>197010000000</v>
      </c>
      <c r="G91" s="5">
        <v>205928000000</v>
      </c>
      <c r="I91" s="5">
        <v>197010000000</v>
      </c>
      <c r="J91" s="5">
        <v>157934000000</v>
      </c>
      <c r="K91" s="5">
        <v>192576000000</v>
      </c>
      <c r="L91" s="5">
        <v>270433000000</v>
      </c>
      <c r="M91" s="5">
        <v>293274000000</v>
      </c>
      <c r="N91" s="5">
        <v>234506000000</v>
      </c>
      <c r="O91" s="5">
        <v>248394922998</v>
      </c>
      <c r="P91" s="5">
        <v>611313204057</v>
      </c>
      <c r="Q91" s="5">
        <v>371651572170</v>
      </c>
      <c r="R91" s="5">
        <v>261117957586</v>
      </c>
      <c r="S91" s="5">
        <v>666182028721</v>
      </c>
      <c r="T91" s="5">
        <v>381018093599</v>
      </c>
      <c r="U91" s="5">
        <v>267969060095</v>
      </c>
      <c r="V91" s="5">
        <v>377301076338</v>
      </c>
      <c r="W91" s="5">
        <v>312251167099</v>
      </c>
      <c r="X91" s="5">
        <v>307904777776</v>
      </c>
      <c r="Y91" s="5">
        <v>535101138660</v>
      </c>
      <c r="Z91" s="5">
        <v>133625270773</v>
      </c>
    </row>
    <row r="92" spans="2:26" ht="15.5" x14ac:dyDescent="0.35">
      <c r="C92" t="s">
        <v>117</v>
      </c>
      <c r="M92" s="5">
        <v>1665000000</v>
      </c>
      <c r="O92" s="5">
        <v>8345795057</v>
      </c>
      <c r="P92" s="5">
        <v>5070200000</v>
      </c>
      <c r="Q92" s="5">
        <v>4633200000</v>
      </c>
      <c r="R92" s="5">
        <v>4296501907</v>
      </c>
      <c r="S92" s="5">
        <v>184113223</v>
      </c>
      <c r="T92" s="5">
        <v>341924539</v>
      </c>
      <c r="U92" s="5">
        <v>499735855</v>
      </c>
      <c r="V92" s="5">
        <v>657547171</v>
      </c>
    </row>
    <row r="93" spans="2:26" ht="15.5" x14ac:dyDescent="0.35">
      <c r="C93" t="s">
        <v>118</v>
      </c>
      <c r="D93" s="5">
        <v>342972000000</v>
      </c>
      <c r="E93" s="5">
        <v>319583000000</v>
      </c>
      <c r="F93" s="5">
        <v>310930000000</v>
      </c>
      <c r="G93" s="5">
        <v>388036000000</v>
      </c>
      <c r="I93" s="5">
        <v>310930000000</v>
      </c>
      <c r="J93" s="5">
        <v>332464000000</v>
      </c>
      <c r="K93" s="5">
        <v>333364000000</v>
      </c>
      <c r="L93" s="5">
        <v>313418000000</v>
      </c>
      <c r="M93" s="5">
        <v>406994000000</v>
      </c>
      <c r="N93" s="5">
        <v>393079000000</v>
      </c>
      <c r="O93" s="5">
        <v>625660271081</v>
      </c>
      <c r="P93" s="5">
        <v>704561891864</v>
      </c>
      <c r="Q93" s="5">
        <v>777103146765</v>
      </c>
      <c r="R93" s="5">
        <v>715452292519</v>
      </c>
      <c r="S93" s="5">
        <v>544418176615</v>
      </c>
      <c r="T93" s="5">
        <v>625689390838</v>
      </c>
      <c r="U93" s="5">
        <v>612221372920</v>
      </c>
      <c r="V93" s="5">
        <v>1032964819264</v>
      </c>
      <c r="W93" s="5">
        <v>1166377037039</v>
      </c>
      <c r="X93" s="5">
        <v>1168427204256</v>
      </c>
      <c r="Y93" s="5">
        <v>884706632435</v>
      </c>
      <c r="Z93" s="5">
        <v>708512721413</v>
      </c>
    </row>
    <row r="94" spans="2:26" ht="15.5" x14ac:dyDescent="0.35">
      <c r="C94" t="s">
        <v>119</v>
      </c>
      <c r="D94" s="5">
        <v>5120000000</v>
      </c>
      <c r="E94" s="5">
        <v>4925000000</v>
      </c>
      <c r="F94" s="5">
        <v>5104000000</v>
      </c>
      <c r="G94" s="5">
        <v>5203000000</v>
      </c>
      <c r="I94" s="5">
        <v>5104000000</v>
      </c>
      <c r="J94" s="5">
        <v>779318000000</v>
      </c>
      <c r="K94" s="5">
        <v>82465000000</v>
      </c>
      <c r="L94" s="5">
        <v>91417000000</v>
      </c>
      <c r="M94" s="5">
        <v>113524000000</v>
      </c>
      <c r="N94" s="5">
        <v>127399000000</v>
      </c>
      <c r="O94" s="5">
        <v>133144504028</v>
      </c>
      <c r="P94" s="5">
        <v>355458458132</v>
      </c>
      <c r="Q94" s="5">
        <v>496830230012</v>
      </c>
      <c r="R94" s="5">
        <v>262175004077</v>
      </c>
    </row>
    <row r="95" spans="2:26" ht="15.5" x14ac:dyDescent="0.35">
      <c r="C95" t="s">
        <v>267</v>
      </c>
      <c r="D95" s="5">
        <v>60664000000</v>
      </c>
      <c r="E95" s="5">
        <v>73245000000</v>
      </c>
      <c r="F95" s="5">
        <v>72286000000</v>
      </c>
      <c r="G95" s="5">
        <v>62162000000</v>
      </c>
      <c r="I95" s="5">
        <v>72286000000</v>
      </c>
      <c r="J95" s="5">
        <v>41375000000</v>
      </c>
      <c r="K95" s="5">
        <v>829714000000</v>
      </c>
      <c r="L95" s="5">
        <v>834314000000</v>
      </c>
      <c r="M95" s="5">
        <v>854214000000</v>
      </c>
      <c r="N95" s="5">
        <v>843700000000</v>
      </c>
      <c r="O95" s="5">
        <v>848418273594</v>
      </c>
      <c r="P95" s="5">
        <v>996252624375</v>
      </c>
      <c r="Q95" s="5">
        <v>908103849729</v>
      </c>
      <c r="R95" s="5">
        <v>1218975709654</v>
      </c>
      <c r="S95" s="5">
        <v>1887839741187</v>
      </c>
      <c r="T95" s="5">
        <v>1676730836266</v>
      </c>
      <c r="U95" s="5">
        <v>600257105641</v>
      </c>
      <c r="V95" s="5">
        <v>269007124393</v>
      </c>
      <c r="W95" s="5">
        <v>829867929992</v>
      </c>
      <c r="X95" s="5">
        <v>565891395417</v>
      </c>
      <c r="Y95" s="5">
        <v>593573891319</v>
      </c>
      <c r="Z95" s="5">
        <v>684709224471</v>
      </c>
    </row>
    <row r="96" spans="2:26" ht="15.5" x14ac:dyDescent="0.35">
      <c r="C96" t="s">
        <v>268</v>
      </c>
      <c r="D96" s="5">
        <v>972436000000</v>
      </c>
      <c r="E96" s="5">
        <v>986660000000</v>
      </c>
      <c r="F96" s="5">
        <v>993327000000</v>
      </c>
      <c r="G96" s="5">
        <v>1041519000000</v>
      </c>
      <c r="I96" s="5">
        <v>993327000000</v>
      </c>
      <c r="J96" s="5">
        <v>1057462000000</v>
      </c>
      <c r="K96" s="5">
        <v>1036866000000</v>
      </c>
      <c r="L96" s="5">
        <v>1263231000000</v>
      </c>
      <c r="M96" s="5">
        <v>1322119000000</v>
      </c>
      <c r="N96" s="5">
        <v>1324008000000</v>
      </c>
      <c r="O96" s="5">
        <v>1388865309090</v>
      </c>
      <c r="P96" s="5">
        <v>1490172714514</v>
      </c>
      <c r="Q96" s="5">
        <v>1519215417617</v>
      </c>
      <c r="R96" s="5">
        <v>1552804988497</v>
      </c>
      <c r="S96" s="5">
        <v>1883801982677</v>
      </c>
      <c r="T96" s="5">
        <v>1839816748788</v>
      </c>
      <c r="U96" s="5">
        <v>1079412659448</v>
      </c>
      <c r="V96" s="5">
        <v>1695358232356</v>
      </c>
      <c r="W96" s="5">
        <v>1816318578119</v>
      </c>
      <c r="X96" s="5">
        <v>1557527766718</v>
      </c>
      <c r="Y96" s="5">
        <v>1697868067485</v>
      </c>
      <c r="Z96" s="5">
        <v>1972447188263</v>
      </c>
    </row>
    <row r="97" spans="3:26" ht="15.5" x14ac:dyDescent="0.35">
      <c r="C97" t="s">
        <v>92</v>
      </c>
      <c r="D97" s="5">
        <v>-733139000000</v>
      </c>
      <c r="E97" s="5">
        <v>-733036000000</v>
      </c>
      <c r="F97" s="5">
        <v>-732827000000</v>
      </c>
      <c r="G97" s="5">
        <v>-724008000000</v>
      </c>
      <c r="I97" s="5">
        <v>-732827000000</v>
      </c>
      <c r="J97" s="5">
        <v>-754990000000</v>
      </c>
      <c r="K97" s="5">
        <v>-749908000000</v>
      </c>
      <c r="L97" s="5">
        <v>-761863000000</v>
      </c>
      <c r="M97" s="5">
        <v>-646520000000</v>
      </c>
      <c r="N97" s="5">
        <v>-631798000000</v>
      </c>
      <c r="O97" s="5">
        <v>-628114118388</v>
      </c>
      <c r="P97" s="5">
        <v>-666799119683</v>
      </c>
      <c r="Q97" s="5">
        <v>-417390289749</v>
      </c>
      <c r="R97" s="5">
        <v>-462337167618</v>
      </c>
      <c r="S97" s="5">
        <v>-619231674990</v>
      </c>
      <c r="T97" s="5">
        <v>-405746514565</v>
      </c>
      <c r="U97" s="5">
        <v>-354183095811</v>
      </c>
      <c r="V97" s="5">
        <v>-319464607470</v>
      </c>
      <c r="W97" s="5">
        <v>113436133363</v>
      </c>
      <c r="X97" s="5">
        <v>173550713272</v>
      </c>
      <c r="Y97" s="5">
        <v>35882068933</v>
      </c>
      <c r="Z97" s="5">
        <v>36871459585</v>
      </c>
    </row>
    <row r="98" spans="3:26" ht="15.5" x14ac:dyDescent="0.35">
      <c r="C98" t="s">
        <v>121</v>
      </c>
      <c r="D98" s="5">
        <v>1584048000000</v>
      </c>
      <c r="E98" s="5">
        <v>1581730000000</v>
      </c>
      <c r="F98" s="5">
        <v>1571836000000</v>
      </c>
      <c r="G98" s="5">
        <v>1706508000000</v>
      </c>
      <c r="I98" s="5">
        <v>1571836000000</v>
      </c>
      <c r="J98" s="5">
        <v>1621212000000</v>
      </c>
      <c r="K98" s="5">
        <v>2431035000000</v>
      </c>
      <c r="L98" s="5">
        <v>2667546000000</v>
      </c>
      <c r="M98" s="5">
        <v>2742719000000</v>
      </c>
      <c r="N98" s="5">
        <v>2702974000000</v>
      </c>
      <c r="O98" s="5">
        <v>4043569503378</v>
      </c>
      <c r="P98" s="5">
        <v>5073114948675</v>
      </c>
      <c r="Q98" s="5">
        <v>6244406517111</v>
      </c>
      <c r="R98" s="5">
        <v>6173258297971</v>
      </c>
      <c r="S98" s="5">
        <v>4941122971996</v>
      </c>
      <c r="T98" s="5">
        <v>4754578792496</v>
      </c>
      <c r="U98" s="5">
        <v>2776534225378</v>
      </c>
      <c r="V98" s="5">
        <v>3826637618331</v>
      </c>
      <c r="W98" s="5">
        <v>5628083620180</v>
      </c>
      <c r="X98" s="5">
        <v>5526398713050</v>
      </c>
      <c r="Y98" s="5">
        <v>4266535817887</v>
      </c>
      <c r="Z98" s="5">
        <v>4504174142023</v>
      </c>
    </row>
    <row r="99" spans="3:26" ht="15.5" x14ac:dyDescent="0.35">
      <c r="C99" t="s">
        <v>122</v>
      </c>
    </row>
    <row r="100" spans="3:26" ht="15.5" x14ac:dyDescent="0.35">
      <c r="C100" t="s">
        <v>124</v>
      </c>
      <c r="D100" s="5">
        <v>1484000000</v>
      </c>
      <c r="E100" s="5">
        <v>1921000000</v>
      </c>
      <c r="F100" s="5">
        <v>1494000000</v>
      </c>
      <c r="G100" s="5">
        <v>6438000000</v>
      </c>
      <c r="I100" s="5">
        <v>1494000000</v>
      </c>
      <c r="J100" s="5">
        <v>9544000000</v>
      </c>
      <c r="K100" s="5">
        <v>59069000000</v>
      </c>
      <c r="L100" s="5">
        <v>73441000000</v>
      </c>
      <c r="M100" s="5">
        <v>62942000000</v>
      </c>
      <c r="N100" s="5">
        <v>65934000000</v>
      </c>
      <c r="O100" s="5">
        <v>109116290564</v>
      </c>
      <c r="P100" s="5">
        <v>178135419063</v>
      </c>
      <c r="Q100" s="5">
        <v>143718583827</v>
      </c>
      <c r="R100" s="5">
        <v>286085789448</v>
      </c>
      <c r="S100" s="5">
        <v>2083995834666</v>
      </c>
      <c r="T100" s="5">
        <v>2004169353191</v>
      </c>
      <c r="U100" s="5">
        <v>1791605397563</v>
      </c>
      <c r="V100" s="5">
        <v>64236985781</v>
      </c>
      <c r="W100" s="5">
        <v>44193251030</v>
      </c>
      <c r="X100" s="5">
        <v>11041775494</v>
      </c>
      <c r="Y100" s="5">
        <v>76600017623</v>
      </c>
      <c r="Z100" s="5">
        <v>47830002650</v>
      </c>
    </row>
    <row r="101" spans="3:26" ht="15.5" x14ac:dyDescent="0.35">
      <c r="C101" t="s">
        <v>269</v>
      </c>
      <c r="D101" s="5">
        <v>3422218000000</v>
      </c>
      <c r="E101" s="5">
        <v>3425520000000</v>
      </c>
      <c r="F101" s="5">
        <v>3425520000000</v>
      </c>
      <c r="G101" s="5">
        <v>3411761000000</v>
      </c>
      <c r="I101" s="5">
        <v>3425520000000</v>
      </c>
      <c r="J101" s="5">
        <v>2673672000000</v>
      </c>
      <c r="K101" s="5">
        <v>2703895000000</v>
      </c>
      <c r="L101" s="5">
        <v>2669840000000</v>
      </c>
      <c r="M101" s="5">
        <v>2703269000000</v>
      </c>
      <c r="N101" s="5">
        <v>2685888000000</v>
      </c>
      <c r="O101" s="5">
        <v>2686671705474</v>
      </c>
      <c r="P101" s="5">
        <v>2692266998692</v>
      </c>
      <c r="Q101" s="5">
        <v>1754111651440</v>
      </c>
      <c r="R101" s="5">
        <v>1742167555847</v>
      </c>
      <c r="S101" s="5">
        <v>1724249780392</v>
      </c>
      <c r="T101" s="5">
        <v>1740389431571</v>
      </c>
      <c r="U101" s="5">
        <v>1385222683717</v>
      </c>
      <c r="V101" s="5">
        <v>5093202757655</v>
      </c>
      <c r="W101" s="5">
        <v>4846394733066</v>
      </c>
      <c r="X101" s="5">
        <v>4755002320140</v>
      </c>
      <c r="Y101" s="5">
        <v>1973224105466</v>
      </c>
      <c r="Z101" s="5">
        <v>1864265746087</v>
      </c>
    </row>
    <row r="102" spans="3:26" ht="15.5" x14ac:dyDescent="0.35">
      <c r="C102" t="s">
        <v>342</v>
      </c>
      <c r="D102" s="5">
        <v>394424000000</v>
      </c>
      <c r="E102" s="5">
        <v>397528000000</v>
      </c>
      <c r="F102" s="5">
        <v>400804000000</v>
      </c>
      <c r="G102" s="5">
        <v>405822000000</v>
      </c>
      <c r="I102" s="5">
        <v>400804000000</v>
      </c>
      <c r="J102" s="5">
        <v>415564000000</v>
      </c>
      <c r="K102" s="5">
        <v>428174000000</v>
      </c>
      <c r="L102" s="5">
        <v>445646000000</v>
      </c>
      <c r="M102" s="5">
        <v>459576000000</v>
      </c>
      <c r="N102" s="5">
        <v>473333000000</v>
      </c>
      <c r="O102" s="5">
        <v>485668858945</v>
      </c>
      <c r="P102" s="5">
        <v>480021429602</v>
      </c>
      <c r="Q102" s="5">
        <v>508921742365</v>
      </c>
      <c r="R102" s="5">
        <v>506853659147</v>
      </c>
      <c r="S102" s="5">
        <v>520870938230</v>
      </c>
      <c r="T102" s="5">
        <v>708782301630</v>
      </c>
      <c r="U102" s="5">
        <v>678619648520</v>
      </c>
      <c r="V102" s="5">
        <v>949840756020</v>
      </c>
      <c r="W102" s="5">
        <v>472566282510</v>
      </c>
      <c r="X102" s="5">
        <v>61359992704</v>
      </c>
      <c r="Y102" s="5">
        <v>51663106209</v>
      </c>
      <c r="Z102" s="5">
        <v>35354151300</v>
      </c>
    </row>
    <row r="103" spans="3:26" ht="15.5" x14ac:dyDescent="0.35">
      <c r="C103" t="s">
        <v>756</v>
      </c>
    </row>
    <row r="104" spans="3:26" ht="15.5" x14ac:dyDescent="0.35">
      <c r="C104" t="s">
        <v>126</v>
      </c>
      <c r="D104" s="5">
        <v>1282348000000</v>
      </c>
      <c r="E104" s="5">
        <v>1288485000000</v>
      </c>
      <c r="F104" s="5">
        <v>1297659000000</v>
      </c>
      <c r="G104" s="5">
        <v>1301718000000</v>
      </c>
      <c r="I104" s="5">
        <v>1297659000000</v>
      </c>
      <c r="J104" s="5">
        <v>1343554000000</v>
      </c>
      <c r="K104" s="5">
        <v>1059365000000</v>
      </c>
      <c r="L104" s="5">
        <v>1170213000000</v>
      </c>
      <c r="M104" s="5">
        <v>2609881000000</v>
      </c>
      <c r="N104" s="5">
        <v>2737985000000</v>
      </c>
      <c r="O104" s="5">
        <v>2831093984408</v>
      </c>
      <c r="P104" s="5">
        <v>2843634577666</v>
      </c>
      <c r="Q104" s="5">
        <v>2922191118590</v>
      </c>
      <c r="R104" s="5">
        <v>3026623560856</v>
      </c>
      <c r="S104" s="5">
        <v>3114098878675</v>
      </c>
      <c r="T104" s="5">
        <v>3082589505436</v>
      </c>
      <c r="U104" s="5">
        <v>1620783261055</v>
      </c>
      <c r="V104" s="5">
        <v>3498009020446</v>
      </c>
      <c r="W104" s="5">
        <v>5601213500324</v>
      </c>
      <c r="X104" s="5">
        <v>5639422127074</v>
      </c>
      <c r="Y104" s="5">
        <v>4615514120951</v>
      </c>
      <c r="Z104" s="5">
        <v>1488690155879</v>
      </c>
    </row>
    <row r="105" spans="3:26" ht="15.5" x14ac:dyDescent="0.35">
      <c r="C105" t="s">
        <v>125</v>
      </c>
      <c r="D105" s="5">
        <v>25570000000</v>
      </c>
      <c r="E105" s="5">
        <v>25902000000</v>
      </c>
      <c r="F105" s="5">
        <v>25296000000</v>
      </c>
      <c r="G105" s="5">
        <v>27898000000</v>
      </c>
      <c r="I105" s="5">
        <v>25296000000</v>
      </c>
      <c r="J105" s="5">
        <v>27898000000</v>
      </c>
      <c r="K105" s="5">
        <v>25831000000</v>
      </c>
      <c r="L105" s="5">
        <v>21974000000</v>
      </c>
      <c r="M105" s="5">
        <v>18273000000</v>
      </c>
      <c r="N105" s="5">
        <v>17054000000</v>
      </c>
      <c r="O105" s="5">
        <v>11076043231</v>
      </c>
      <c r="P105" s="5">
        <v>11271943856</v>
      </c>
      <c r="Q105" s="5">
        <v>6934123266</v>
      </c>
      <c r="R105" s="5">
        <v>8260479391</v>
      </c>
      <c r="S105" s="5">
        <v>39633150516</v>
      </c>
      <c r="T105" s="5">
        <v>17187283823</v>
      </c>
      <c r="U105" s="5">
        <v>36014517168</v>
      </c>
      <c r="V105" s="5">
        <v>10295214492</v>
      </c>
      <c r="W105" s="5">
        <v>133162185360</v>
      </c>
      <c r="X105" s="5">
        <v>67887921653</v>
      </c>
      <c r="Y105" s="5">
        <v>32852413801</v>
      </c>
      <c r="Z105" s="5">
        <v>29630190063</v>
      </c>
    </row>
    <row r="106" spans="3:26" ht="15.5" x14ac:dyDescent="0.35">
      <c r="C106" t="s">
        <v>128</v>
      </c>
      <c r="D106" s="5">
        <v>907317000000</v>
      </c>
      <c r="E106" s="5">
        <v>907317000000</v>
      </c>
      <c r="F106" s="5">
        <v>907317000000</v>
      </c>
      <c r="G106" s="5">
        <v>908760000000</v>
      </c>
      <c r="I106" s="5">
        <v>907317000000</v>
      </c>
      <c r="J106" s="5">
        <v>908760000000</v>
      </c>
      <c r="K106" s="5">
        <v>895223000000</v>
      </c>
      <c r="L106" s="5">
        <v>1704838000000</v>
      </c>
      <c r="M106" s="5">
        <v>1704838000000</v>
      </c>
      <c r="N106" s="5">
        <v>1704838000000</v>
      </c>
      <c r="O106" s="5">
        <v>1704837784628</v>
      </c>
      <c r="P106" s="5">
        <v>1704837784628</v>
      </c>
      <c r="Q106" s="5">
        <v>1704837784628</v>
      </c>
      <c r="R106" s="5">
        <v>1722848678681</v>
      </c>
      <c r="S106" s="5">
        <v>1727355666489</v>
      </c>
      <c r="T106" s="5">
        <v>1713372550221</v>
      </c>
      <c r="U106" s="5">
        <v>34699665173</v>
      </c>
      <c r="V106" s="5">
        <v>34699665173</v>
      </c>
      <c r="W106" s="5">
        <v>33598690327</v>
      </c>
      <c r="X106" s="5">
        <v>41239243053</v>
      </c>
      <c r="Y106" s="5">
        <v>50359316453</v>
      </c>
      <c r="Z106" s="5">
        <v>29063454578</v>
      </c>
    </row>
    <row r="107" spans="3:26" ht="15.5" x14ac:dyDescent="0.35">
      <c r="C107" t="s">
        <v>129</v>
      </c>
      <c r="D107" s="5">
        <v>7049838000000</v>
      </c>
      <c r="E107" s="5">
        <v>7053810000000</v>
      </c>
      <c r="F107" s="5">
        <v>7065789000000</v>
      </c>
      <c r="G107" s="5">
        <v>7123241000000</v>
      </c>
      <c r="I107" s="5">
        <v>7065789000000</v>
      </c>
      <c r="J107" s="5">
        <v>7120805000000</v>
      </c>
      <c r="K107" s="5">
        <v>6208018000000</v>
      </c>
      <c r="L107" s="5">
        <v>7245913000000</v>
      </c>
      <c r="M107" s="5">
        <v>8938484000000</v>
      </c>
      <c r="N107" s="5">
        <v>9120462000000</v>
      </c>
      <c r="O107" s="5">
        <v>8285950854350</v>
      </c>
      <c r="P107" s="5">
        <v>8533065057563</v>
      </c>
      <c r="Q107" s="5">
        <v>7838111025789</v>
      </c>
      <c r="R107" s="5">
        <v>7890489528046</v>
      </c>
      <c r="S107" s="5">
        <v>9747693446467</v>
      </c>
      <c r="T107" s="5">
        <v>9751544704367</v>
      </c>
      <c r="U107" s="5">
        <v>9524590193688</v>
      </c>
      <c r="V107" s="5">
        <v>11408995364863</v>
      </c>
      <c r="W107" s="5">
        <v>12079865978237</v>
      </c>
      <c r="X107" s="5">
        <v>11537797061207</v>
      </c>
      <c r="Y107" s="5">
        <v>7326095669346</v>
      </c>
      <c r="Z107" s="5">
        <v>3830817343069</v>
      </c>
    </row>
    <row r="108" spans="3:26" ht="15.5" x14ac:dyDescent="0.35">
      <c r="C108" t="s">
        <v>130</v>
      </c>
      <c r="D108" s="5">
        <v>8633886000000</v>
      </c>
      <c r="E108" s="5">
        <v>8635540000000</v>
      </c>
      <c r="F108" s="5">
        <v>8637625000000</v>
      </c>
      <c r="G108" s="5">
        <v>8829749000000</v>
      </c>
      <c r="I108" s="5">
        <v>8637625000000</v>
      </c>
      <c r="J108" s="5">
        <v>8742017000000</v>
      </c>
      <c r="K108" s="5">
        <v>8639053000000</v>
      </c>
      <c r="L108" s="5">
        <v>9913459000000</v>
      </c>
      <c r="M108" s="5">
        <v>11681203000000</v>
      </c>
      <c r="N108" s="5">
        <v>11823436000000</v>
      </c>
      <c r="O108" s="5">
        <v>12329520357728</v>
      </c>
      <c r="P108" s="5">
        <v>13606180006238</v>
      </c>
      <c r="Q108" s="5">
        <v>14082517542900</v>
      </c>
      <c r="R108" s="5">
        <v>14063747826017</v>
      </c>
      <c r="S108" s="5">
        <v>14688816418463</v>
      </c>
      <c r="T108" s="5">
        <v>14506123496863</v>
      </c>
      <c r="U108" s="5">
        <v>12301124419066</v>
      </c>
      <c r="V108" s="5">
        <v>15235632983194</v>
      </c>
      <c r="W108" s="5">
        <v>17707949598417</v>
      </c>
      <c r="X108" s="5">
        <v>17064195774257</v>
      </c>
      <c r="Y108" s="5">
        <v>11592631487233</v>
      </c>
      <c r="Z108" s="5">
        <v>8334991485092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  <c r="D111" s="5">
        <v>1916563000000</v>
      </c>
      <c r="E111" s="5">
        <v>1901431000000</v>
      </c>
      <c r="F111" s="5">
        <v>1928897000000</v>
      </c>
      <c r="G111" s="5">
        <v>2096742000000</v>
      </c>
      <c r="I111" s="5">
        <v>1928897000000</v>
      </c>
      <c r="J111" s="5">
        <v>1818658000000</v>
      </c>
      <c r="K111" s="5">
        <v>2002507000000</v>
      </c>
      <c r="L111" s="5">
        <v>2116886000000</v>
      </c>
      <c r="M111" s="5">
        <v>2666128000000</v>
      </c>
      <c r="N111" s="5">
        <v>2481549000000</v>
      </c>
      <c r="O111" s="5">
        <v>2433527523435</v>
      </c>
      <c r="P111" s="5">
        <v>2542487698505</v>
      </c>
      <c r="Q111" s="5">
        <v>6550909054835</v>
      </c>
      <c r="R111" s="5">
        <v>5934464057546</v>
      </c>
      <c r="S111" s="5">
        <v>6424682069296</v>
      </c>
      <c r="T111" s="5">
        <v>5144194341024</v>
      </c>
      <c r="U111" s="5">
        <v>4395252171260</v>
      </c>
      <c r="V111" s="5">
        <v>4470431893894</v>
      </c>
      <c r="W111" s="5">
        <v>4285433439080</v>
      </c>
      <c r="X111" s="5">
        <v>2159330384791</v>
      </c>
      <c r="Y111" s="5">
        <v>2702225163405</v>
      </c>
      <c r="Z111" s="5">
        <v>1914985713945</v>
      </c>
    </row>
    <row r="112" spans="3:26" ht="15.5" x14ac:dyDescent="0.35">
      <c r="C112" t="s">
        <v>271</v>
      </c>
      <c r="D112" s="5">
        <v>352379000000</v>
      </c>
      <c r="E112" s="5">
        <v>355403000000</v>
      </c>
      <c r="F112" s="5">
        <v>353466000000</v>
      </c>
      <c r="G112" s="5">
        <v>356715000000</v>
      </c>
      <c r="I112" s="5">
        <v>353466000000</v>
      </c>
      <c r="J112" s="5">
        <v>195265000000</v>
      </c>
      <c r="K112" s="5">
        <v>345071000000</v>
      </c>
      <c r="L112" s="5">
        <v>421409000000</v>
      </c>
      <c r="M112" s="5">
        <v>730596000000</v>
      </c>
      <c r="N112" s="5">
        <v>754410000000</v>
      </c>
      <c r="O112" s="5">
        <v>765106437424</v>
      </c>
      <c r="P112" s="5">
        <v>704843044009</v>
      </c>
      <c r="Q112" s="5">
        <v>670809410255</v>
      </c>
      <c r="R112" s="5">
        <v>627210892673</v>
      </c>
      <c r="S112" s="5">
        <v>653352402886</v>
      </c>
      <c r="T112" s="5">
        <v>693650268171</v>
      </c>
      <c r="U112" s="5">
        <v>815520870533</v>
      </c>
      <c r="V112" s="5">
        <v>418955235015</v>
      </c>
      <c r="W112" s="5">
        <v>274828000000</v>
      </c>
      <c r="X112" s="5">
        <v>238226382762</v>
      </c>
      <c r="Y112" s="5">
        <v>138459000000</v>
      </c>
      <c r="Z112" s="5">
        <v>30387201550</v>
      </c>
    </row>
    <row r="113" spans="3:26" ht="15.5" x14ac:dyDescent="0.35">
      <c r="C113" t="s">
        <v>134</v>
      </c>
      <c r="D113" s="5">
        <v>17194000000</v>
      </c>
      <c r="E113" s="5">
        <v>17194000000</v>
      </c>
      <c r="F113" s="5">
        <v>17194000000</v>
      </c>
      <c r="G113" s="5">
        <v>17194000000</v>
      </c>
      <c r="I113" s="5">
        <v>17194000000</v>
      </c>
      <c r="J113" s="5">
        <v>17194000000</v>
      </c>
      <c r="K113" s="5">
        <v>17194000000</v>
      </c>
      <c r="L113" s="5">
        <v>17194000000</v>
      </c>
      <c r="M113" s="5">
        <v>17194000000</v>
      </c>
      <c r="N113" s="5">
        <v>17194000000</v>
      </c>
      <c r="O113" s="5">
        <v>17193791670</v>
      </c>
      <c r="P113" s="5">
        <v>17193791670</v>
      </c>
      <c r="Q113" s="5">
        <v>17193791670</v>
      </c>
      <c r="R113" s="5">
        <v>17193791670</v>
      </c>
      <c r="S113" s="5">
        <v>17193791670</v>
      </c>
      <c r="T113" s="5">
        <v>17193791670</v>
      </c>
      <c r="U113" s="5">
        <v>17193791670</v>
      </c>
      <c r="V113" s="5">
        <v>20658098780</v>
      </c>
      <c r="W113" s="5">
        <v>12779702925</v>
      </c>
      <c r="X113" s="5">
        <v>24612496806</v>
      </c>
      <c r="Y113" s="5">
        <v>22111886018</v>
      </c>
      <c r="Z113" s="5">
        <v>19897194364</v>
      </c>
    </row>
    <row r="114" spans="3:26" ht="15.5" x14ac:dyDescent="0.35">
      <c r="C114" t="s">
        <v>272</v>
      </c>
      <c r="D114" s="5">
        <v>101061000000</v>
      </c>
      <c r="E114" s="5">
        <v>96933000000</v>
      </c>
      <c r="F114" s="5">
        <v>109860000000</v>
      </c>
      <c r="G114" s="5">
        <v>119592000000</v>
      </c>
      <c r="I114" s="5">
        <v>109860000000</v>
      </c>
      <c r="J114" s="5">
        <v>111564000000</v>
      </c>
      <c r="K114" s="5">
        <v>115451000000</v>
      </c>
      <c r="L114" s="5">
        <v>117248000000</v>
      </c>
      <c r="M114" s="5">
        <v>158442000000</v>
      </c>
      <c r="N114" s="5">
        <v>177457000000</v>
      </c>
      <c r="O114" s="5">
        <v>190037978634</v>
      </c>
      <c r="P114" s="5">
        <v>193777268316</v>
      </c>
      <c r="Q114" s="5">
        <v>265254650427</v>
      </c>
      <c r="R114" s="5">
        <v>219273001630</v>
      </c>
      <c r="S114" s="5">
        <v>284004382182</v>
      </c>
      <c r="T114" s="5">
        <v>332465080949</v>
      </c>
      <c r="U114" s="5">
        <v>181171057178</v>
      </c>
      <c r="V114" s="5">
        <v>439525064648</v>
      </c>
      <c r="W114" s="5">
        <v>491661801974</v>
      </c>
      <c r="X114" s="5">
        <v>387603089842</v>
      </c>
      <c r="Y114" s="5">
        <v>718561894846</v>
      </c>
      <c r="Z114" s="5">
        <v>451791888489</v>
      </c>
    </row>
    <row r="115" spans="3:26" ht="15.5" x14ac:dyDescent="0.35">
      <c r="C115" t="s">
        <v>135</v>
      </c>
    </row>
    <row r="116" spans="3:26" ht="15.5" x14ac:dyDescent="0.35">
      <c r="C116" t="s">
        <v>273</v>
      </c>
      <c r="D116" s="5">
        <v>197841000000</v>
      </c>
      <c r="E116" s="5">
        <v>193230000000</v>
      </c>
      <c r="F116" s="5">
        <v>197010000000</v>
      </c>
      <c r="G116" s="5">
        <v>205928000000</v>
      </c>
      <c r="I116" s="5">
        <v>197010000000</v>
      </c>
      <c r="J116" s="5">
        <v>157934000000</v>
      </c>
      <c r="K116" s="5">
        <v>192576000000</v>
      </c>
      <c r="L116" s="5">
        <v>270433000000</v>
      </c>
      <c r="M116" s="5">
        <v>294939000000</v>
      </c>
      <c r="N116" s="5">
        <v>234506000000</v>
      </c>
      <c r="O116" s="5">
        <v>256740718055</v>
      </c>
      <c r="P116" s="5">
        <v>616383404057</v>
      </c>
      <c r="Q116" s="5">
        <v>376284772170</v>
      </c>
      <c r="R116" s="5">
        <v>265414459493</v>
      </c>
      <c r="S116" s="5">
        <v>666366141944</v>
      </c>
      <c r="T116" s="5">
        <v>381360018138</v>
      </c>
      <c r="U116" s="5">
        <v>268468795950</v>
      </c>
      <c r="V116" s="5">
        <v>377958623509</v>
      </c>
      <c r="W116" s="5">
        <v>312251167099</v>
      </c>
      <c r="X116" s="5">
        <v>307904777776</v>
      </c>
      <c r="Y116" s="5">
        <v>535101138660</v>
      </c>
      <c r="Z116" s="5">
        <v>133625270773</v>
      </c>
    </row>
    <row r="117" spans="3:26" ht="15.5" x14ac:dyDescent="0.35">
      <c r="C117" t="s">
        <v>136</v>
      </c>
      <c r="D117" s="5">
        <v>554464000000</v>
      </c>
      <c r="E117" s="5">
        <v>535853000000</v>
      </c>
      <c r="F117" s="5">
        <v>543956000000</v>
      </c>
      <c r="G117" s="5">
        <v>547447000000</v>
      </c>
      <c r="I117" s="5">
        <v>543956000000</v>
      </c>
      <c r="J117" s="5">
        <v>553492000000</v>
      </c>
      <c r="K117" s="5">
        <v>558212000000</v>
      </c>
      <c r="L117" s="5">
        <v>492405000000</v>
      </c>
      <c r="M117" s="5">
        <v>595434000000</v>
      </c>
      <c r="N117" s="5">
        <v>560457000000</v>
      </c>
      <c r="O117" s="5">
        <v>493559749575</v>
      </c>
      <c r="P117" s="5">
        <v>425862816596</v>
      </c>
      <c r="Q117" s="5">
        <v>440652793432</v>
      </c>
      <c r="R117" s="5">
        <v>510498675740</v>
      </c>
      <c r="S117" s="5">
        <v>596253880317</v>
      </c>
      <c r="T117" s="5">
        <v>410815251209</v>
      </c>
      <c r="U117" s="5">
        <v>247199822053</v>
      </c>
      <c r="V117" s="5">
        <v>302406875904</v>
      </c>
      <c r="W117" s="5">
        <v>287981402476</v>
      </c>
      <c r="X117" s="5">
        <v>340478431206</v>
      </c>
      <c r="Y117" s="5">
        <v>362282138098</v>
      </c>
      <c r="Z117" s="5">
        <v>425429372908</v>
      </c>
    </row>
    <row r="118" spans="3:26" ht="15.5" x14ac:dyDescent="0.35">
      <c r="C118" t="s">
        <v>137</v>
      </c>
      <c r="D118" s="5">
        <v>213495000000</v>
      </c>
      <c r="E118" s="5">
        <v>205232000000</v>
      </c>
      <c r="F118" s="5">
        <v>214942000000</v>
      </c>
      <c r="G118" s="5">
        <v>267850000000</v>
      </c>
      <c r="I118" s="5">
        <v>214942000000</v>
      </c>
      <c r="J118" s="5">
        <v>232597000000</v>
      </c>
      <c r="K118" s="5">
        <v>306630000000</v>
      </c>
      <c r="L118" s="5">
        <v>326657000000</v>
      </c>
      <c r="M118" s="5">
        <v>310039000000</v>
      </c>
      <c r="N118" s="5">
        <v>301612000000</v>
      </c>
      <c r="O118" s="5">
        <v>284741446338</v>
      </c>
      <c r="P118" s="5">
        <v>230475573622</v>
      </c>
      <c r="Q118" s="5">
        <v>238087389363</v>
      </c>
      <c r="R118" s="5">
        <v>287082929196</v>
      </c>
      <c r="S118" s="5">
        <v>435756881985</v>
      </c>
      <c r="T118" s="5">
        <v>304927569659</v>
      </c>
      <c r="U118" s="5">
        <v>257107223558</v>
      </c>
      <c r="V118" s="5">
        <v>345291566476</v>
      </c>
      <c r="W118" s="5">
        <v>299345702741</v>
      </c>
      <c r="X118" s="5">
        <v>256758512669</v>
      </c>
      <c r="Y118" s="5">
        <v>220235933542</v>
      </c>
      <c r="Z118" s="5">
        <v>175850085487</v>
      </c>
    </row>
    <row r="119" spans="3:26" ht="15.5" x14ac:dyDescent="0.35">
      <c r="C119" t="s">
        <v>140</v>
      </c>
    </row>
    <row r="120" spans="3:26" ht="15.5" x14ac:dyDescent="0.35">
      <c r="C120" t="s">
        <v>141</v>
      </c>
      <c r="D120" s="5">
        <v>91329000000</v>
      </c>
      <c r="E120" s="5">
        <v>88401000000</v>
      </c>
      <c r="F120" s="5">
        <v>142219000000</v>
      </c>
      <c r="G120" s="5">
        <v>139043000000</v>
      </c>
      <c r="I120" s="5">
        <v>142219000000</v>
      </c>
      <c r="J120" s="5">
        <v>165784000000</v>
      </c>
      <c r="K120" s="5">
        <v>62271000000</v>
      </c>
      <c r="L120" s="5">
        <v>55753000000</v>
      </c>
      <c r="M120" s="5">
        <v>104470000000</v>
      </c>
      <c r="N120" s="5">
        <v>76747000000</v>
      </c>
      <c r="O120" s="5">
        <v>49377223863</v>
      </c>
      <c r="P120" s="5">
        <v>84020840236</v>
      </c>
      <c r="Q120" s="5">
        <v>347259805968</v>
      </c>
      <c r="R120" s="5">
        <v>130598547589</v>
      </c>
      <c r="S120" s="5">
        <v>243712079329</v>
      </c>
      <c r="T120" s="5">
        <v>228675505271</v>
      </c>
      <c r="U120" s="5">
        <v>170172783613</v>
      </c>
      <c r="V120" s="5">
        <v>549014008884</v>
      </c>
      <c r="W120" s="5">
        <v>2273747077197</v>
      </c>
      <c r="X120" s="5">
        <v>317686308835</v>
      </c>
      <c r="Y120" s="5">
        <v>356475185349</v>
      </c>
      <c r="Z120" s="5">
        <v>349857832965</v>
      </c>
    </row>
    <row r="121" spans="3:26" ht="15.5" x14ac:dyDescent="0.35">
      <c r="C121" t="s">
        <v>757</v>
      </c>
    </row>
    <row r="122" spans="3:26" ht="15.5" x14ac:dyDescent="0.35">
      <c r="C122" t="s">
        <v>277</v>
      </c>
      <c r="D122" s="5">
        <v>1056000000</v>
      </c>
      <c r="E122" s="5">
        <v>1167000000</v>
      </c>
      <c r="F122" s="5">
        <v>271000000</v>
      </c>
      <c r="G122" s="5">
        <v>772000000</v>
      </c>
      <c r="I122" s="5">
        <v>271000000</v>
      </c>
      <c r="J122" s="5">
        <v>370000000</v>
      </c>
      <c r="K122" s="5">
        <v>695000000</v>
      </c>
      <c r="L122" s="5">
        <v>738000000</v>
      </c>
      <c r="M122" s="5">
        <v>489000000</v>
      </c>
      <c r="N122" s="5">
        <v>905000000</v>
      </c>
      <c r="O122" s="5">
        <v>391473407</v>
      </c>
      <c r="W122" s="5">
        <v>1557924770</v>
      </c>
      <c r="X122" s="5">
        <v>2102779634</v>
      </c>
      <c r="Y122" s="5">
        <v>4150640989</v>
      </c>
      <c r="Z122" s="5">
        <v>1749957753</v>
      </c>
    </row>
    <row r="123" spans="3:26" ht="15.5" x14ac:dyDescent="0.35">
      <c r="C123" t="s">
        <v>758</v>
      </c>
      <c r="P123" s="5">
        <v>582593247</v>
      </c>
      <c r="Q123" s="5">
        <v>533940548</v>
      </c>
      <c r="R123" s="5">
        <v>790859453</v>
      </c>
      <c r="S123" s="5">
        <v>992707329</v>
      </c>
      <c r="T123" s="5">
        <v>1194905736</v>
      </c>
      <c r="U123" s="5">
        <v>1173135811</v>
      </c>
      <c r="V123" s="5">
        <v>2390789568</v>
      </c>
    </row>
    <row r="124" spans="3:26" ht="15.5" x14ac:dyDescent="0.35">
      <c r="C124" t="s">
        <v>274</v>
      </c>
      <c r="Q124" s="5">
        <v>3917936614317</v>
      </c>
      <c r="R124" s="5">
        <v>3633867144668</v>
      </c>
      <c r="S124" s="5">
        <v>3194200966527</v>
      </c>
      <c r="T124" s="5">
        <v>2514291417520</v>
      </c>
      <c r="U124" s="5">
        <v>2072130000000</v>
      </c>
      <c r="V124" s="5">
        <v>1583060348323</v>
      </c>
    </row>
    <row r="125" spans="3:26" ht="15.5" x14ac:dyDescent="0.35">
      <c r="C125" t="s">
        <v>144</v>
      </c>
      <c r="D125" s="5">
        <v>126905000000</v>
      </c>
      <c r="E125" s="5">
        <v>121030000000</v>
      </c>
      <c r="F125" s="5">
        <v>180367000000</v>
      </c>
      <c r="G125" s="5">
        <v>166118000000</v>
      </c>
      <c r="I125" s="5">
        <v>180367000000</v>
      </c>
      <c r="J125" s="5">
        <v>191415000000</v>
      </c>
      <c r="K125" s="5">
        <v>85335000000</v>
      </c>
      <c r="L125" s="5">
        <v>75695000000</v>
      </c>
      <c r="M125" s="5">
        <v>122153000000</v>
      </c>
      <c r="N125" s="5">
        <v>94846000000</v>
      </c>
      <c r="O125" s="5">
        <v>66962488940</v>
      </c>
      <c r="P125" s="5">
        <v>101797225153</v>
      </c>
      <c r="Q125" s="5">
        <v>4282924152503</v>
      </c>
      <c r="R125" s="5">
        <v>3782450343380</v>
      </c>
      <c r="S125" s="5">
        <v>3456099544855</v>
      </c>
      <c r="T125" s="5">
        <v>2761355620197</v>
      </c>
      <c r="U125" s="5">
        <v>2260669711094</v>
      </c>
      <c r="V125" s="5">
        <v>2155123245555</v>
      </c>
      <c r="W125" s="5">
        <v>2288084704892</v>
      </c>
      <c r="X125" s="5">
        <v>344401585275</v>
      </c>
      <c r="Y125" s="5">
        <v>382737712356</v>
      </c>
      <c r="Z125" s="5">
        <v>371504985082</v>
      </c>
    </row>
    <row r="126" spans="3:26" ht="15.5" x14ac:dyDescent="0.35">
      <c r="C126" t="s">
        <v>407</v>
      </c>
      <c r="W126" s="5">
        <v>56691050360</v>
      </c>
      <c r="X126" s="5">
        <v>118881474525</v>
      </c>
    </row>
    <row r="127" spans="3:26" ht="15.5" x14ac:dyDescent="0.35">
      <c r="C127" t="s">
        <v>145</v>
      </c>
      <c r="D127" s="5">
        <v>742770000000</v>
      </c>
      <c r="E127" s="5">
        <v>749854000000</v>
      </c>
      <c r="F127" s="5">
        <v>706225000000</v>
      </c>
      <c r="G127" s="5">
        <v>696255000000</v>
      </c>
      <c r="I127" s="5">
        <v>706225000000</v>
      </c>
      <c r="J127" s="5">
        <v>899144000000</v>
      </c>
      <c r="K127" s="5">
        <v>505301000000</v>
      </c>
      <c r="L127" s="5">
        <v>554726000000</v>
      </c>
      <c r="M127" s="5">
        <v>867440000000</v>
      </c>
      <c r="N127" s="5">
        <v>906095000000</v>
      </c>
      <c r="O127" s="5">
        <v>1086043660276</v>
      </c>
      <c r="P127" s="5">
        <v>1404120169059</v>
      </c>
      <c r="Q127" s="5">
        <v>1368052928052</v>
      </c>
      <c r="R127" s="5">
        <v>1730457492838</v>
      </c>
      <c r="S127" s="5">
        <v>1591010951552</v>
      </c>
      <c r="T127" s="5">
        <v>1747927206935</v>
      </c>
      <c r="U127" s="5">
        <v>740478732018</v>
      </c>
      <c r="V127" s="5">
        <v>1600986816270</v>
      </c>
      <c r="W127" s="5">
        <v>2520444721023</v>
      </c>
      <c r="X127" s="5">
        <v>4423397044405</v>
      </c>
      <c r="Y127" s="5">
        <v>3091913413542</v>
      </c>
      <c r="Z127" s="5">
        <v>1218667621437</v>
      </c>
    </row>
    <row r="128" spans="3:26" ht="15.5" x14ac:dyDescent="0.35">
      <c r="C128" t="s">
        <v>146</v>
      </c>
      <c r="D128" s="5">
        <v>742770000000</v>
      </c>
      <c r="E128" s="5">
        <v>749854000000</v>
      </c>
      <c r="F128" s="5">
        <v>706225000000</v>
      </c>
      <c r="G128" s="5">
        <v>696255000000</v>
      </c>
      <c r="I128" s="5">
        <v>706225000000</v>
      </c>
      <c r="J128" s="5">
        <v>899144000000</v>
      </c>
      <c r="K128" s="5">
        <v>505301000000</v>
      </c>
      <c r="L128" s="5">
        <v>554726000000</v>
      </c>
      <c r="M128" s="5">
        <v>867440000000</v>
      </c>
      <c r="N128" s="5">
        <v>906095000000</v>
      </c>
      <c r="O128" s="5">
        <v>1086043660276</v>
      </c>
      <c r="P128" s="5">
        <v>1404120169059</v>
      </c>
      <c r="Q128" s="5">
        <v>1368052928052</v>
      </c>
      <c r="R128" s="5">
        <v>1730457492838</v>
      </c>
      <c r="S128" s="5">
        <v>1591010951552</v>
      </c>
      <c r="T128" s="5">
        <v>1747927206935</v>
      </c>
      <c r="U128" s="5">
        <v>740478732018</v>
      </c>
      <c r="V128" s="5">
        <v>1600986816270</v>
      </c>
      <c r="W128" s="5">
        <v>2520444721023</v>
      </c>
      <c r="X128" s="5">
        <v>4423397044405</v>
      </c>
      <c r="Y128" s="5">
        <v>3091913413542</v>
      </c>
      <c r="Z128" s="5">
        <v>1218667621437</v>
      </c>
    </row>
    <row r="129" spans="3:26" ht="15.5" x14ac:dyDescent="0.35">
      <c r="C129" t="s">
        <v>148</v>
      </c>
      <c r="D129" s="5">
        <v>13036000000</v>
      </c>
      <c r="E129" s="5">
        <v>13593000000</v>
      </c>
      <c r="F129" s="5">
        <v>13954000000</v>
      </c>
      <c r="G129" s="5">
        <v>11793000000</v>
      </c>
      <c r="I129" s="5">
        <v>13954000000</v>
      </c>
      <c r="J129" s="5">
        <v>15863000000</v>
      </c>
      <c r="K129" s="5">
        <v>19804000000</v>
      </c>
      <c r="L129" s="5">
        <v>26266000000</v>
      </c>
      <c r="M129" s="5">
        <v>35970000000</v>
      </c>
      <c r="N129" s="5">
        <v>38178000000</v>
      </c>
      <c r="O129" s="5">
        <v>24370545506</v>
      </c>
      <c r="P129" s="5">
        <v>92682830284</v>
      </c>
      <c r="Q129" s="5">
        <v>30100874794</v>
      </c>
      <c r="R129" s="5">
        <v>22741077762</v>
      </c>
      <c r="S129" s="5">
        <v>27345870505</v>
      </c>
      <c r="T129" s="5">
        <v>104223439915</v>
      </c>
      <c r="U129" s="5">
        <v>19614553028</v>
      </c>
      <c r="V129" s="5">
        <v>305664850638</v>
      </c>
      <c r="W129" s="5">
        <v>145303077735</v>
      </c>
      <c r="X129" s="5">
        <v>31007529263</v>
      </c>
      <c r="Y129" s="5">
        <v>22849092318</v>
      </c>
      <c r="Z129" s="5">
        <v>34373642663</v>
      </c>
    </row>
    <row r="130" spans="3:26" ht="15.5" x14ac:dyDescent="0.35">
      <c r="C130" t="s">
        <v>596</v>
      </c>
      <c r="D130" s="5">
        <v>17422000000</v>
      </c>
      <c r="E130" s="5">
        <v>17664000000</v>
      </c>
      <c r="F130" s="5">
        <v>17505000000</v>
      </c>
      <c r="G130" s="5">
        <v>17439000000</v>
      </c>
      <c r="I130" s="5">
        <v>17505000000</v>
      </c>
      <c r="J130" s="5">
        <v>87433000000</v>
      </c>
      <c r="K130" s="5">
        <v>78181000000</v>
      </c>
      <c r="L130" s="5">
        <v>60619000000</v>
      </c>
      <c r="M130" s="5">
        <v>25667000000</v>
      </c>
      <c r="N130" s="5">
        <v>22241000000</v>
      </c>
      <c r="O130" s="5">
        <v>18686264867</v>
      </c>
      <c r="P130" s="5">
        <v>40541475101</v>
      </c>
      <c r="Q130" s="5">
        <v>74765424110</v>
      </c>
      <c r="R130" s="5">
        <v>62969908513</v>
      </c>
    </row>
    <row r="131" spans="3:26" ht="15.5" x14ac:dyDescent="0.35">
      <c r="C131" t="s">
        <v>152</v>
      </c>
      <c r="D131" s="5">
        <v>39227000000</v>
      </c>
      <c r="E131" s="5">
        <v>39013000000</v>
      </c>
      <c r="F131" s="5">
        <v>38324000000</v>
      </c>
      <c r="G131" s="5">
        <v>38527000000</v>
      </c>
      <c r="I131" s="5">
        <v>38324000000</v>
      </c>
      <c r="J131" s="5">
        <v>38683000000</v>
      </c>
      <c r="K131" s="5">
        <v>36218000000</v>
      </c>
      <c r="L131" s="5">
        <v>36426000000</v>
      </c>
      <c r="M131" s="5">
        <v>58422000000</v>
      </c>
      <c r="N131" s="5">
        <v>56411000000</v>
      </c>
      <c r="O131" s="5">
        <v>61340315596</v>
      </c>
      <c r="P131" s="5">
        <v>61338427818</v>
      </c>
      <c r="Q131" s="5">
        <v>61333621877</v>
      </c>
      <c r="R131" s="5">
        <v>61333621877</v>
      </c>
      <c r="S131" s="5">
        <v>61333621877</v>
      </c>
      <c r="T131" s="5">
        <v>60573187769</v>
      </c>
      <c r="V131" s="5">
        <v>7506512226</v>
      </c>
      <c r="W131" s="5">
        <v>16531692067</v>
      </c>
      <c r="X131" s="5">
        <v>21842049664</v>
      </c>
      <c r="Y131" s="5">
        <v>22417793275</v>
      </c>
      <c r="Z131" s="5">
        <v>56346581</v>
      </c>
    </row>
    <row r="132" spans="3:26" ht="15.5" x14ac:dyDescent="0.35">
      <c r="C132" t="s">
        <v>154</v>
      </c>
      <c r="D132" s="5">
        <v>2659333000000</v>
      </c>
      <c r="E132" s="5">
        <v>2651285000000</v>
      </c>
      <c r="F132" s="5">
        <v>2635122000000</v>
      </c>
      <c r="G132" s="5">
        <v>2792997000000</v>
      </c>
      <c r="I132" s="5">
        <v>2635122000000</v>
      </c>
      <c r="J132" s="5">
        <v>2717802000000</v>
      </c>
      <c r="K132" s="5">
        <v>2507808000000</v>
      </c>
      <c r="L132" s="5">
        <v>2671612000000</v>
      </c>
      <c r="M132" s="5">
        <v>3533568000000</v>
      </c>
      <c r="N132" s="5">
        <v>3387644000000</v>
      </c>
      <c r="O132" s="5">
        <v>3519571183711</v>
      </c>
      <c r="P132" s="5">
        <v>3946607867564</v>
      </c>
      <c r="Q132" s="5">
        <v>7918961982887</v>
      </c>
      <c r="R132" s="5">
        <v>7664921550384</v>
      </c>
      <c r="S132" s="5">
        <v>8015693020848</v>
      </c>
      <c r="T132" s="5">
        <v>6892121547959</v>
      </c>
      <c r="U132" s="5">
        <v>5135730903278</v>
      </c>
      <c r="V132" s="5">
        <v>6071418710164</v>
      </c>
      <c r="W132" s="5">
        <v>6805878160103</v>
      </c>
      <c r="X132" s="5">
        <v>6582727429196</v>
      </c>
      <c r="Y132" s="5">
        <v>5794138576947</v>
      </c>
      <c r="Z132" s="5">
        <v>3133653335382</v>
      </c>
    </row>
    <row r="133" spans="3:26" ht="15.5" x14ac:dyDescent="0.35">
      <c r="C133" t="s">
        <v>155</v>
      </c>
    </row>
    <row r="134" spans="3:26" ht="15.5" x14ac:dyDescent="0.35">
      <c r="C134" t="s">
        <v>156</v>
      </c>
      <c r="D134" s="5">
        <v>4912191000000</v>
      </c>
      <c r="E134" s="5">
        <v>4912191000000</v>
      </c>
      <c r="F134" s="5">
        <v>4912191000000</v>
      </c>
      <c r="G134" s="5">
        <v>4912191000000</v>
      </c>
      <c r="I134" s="5">
        <v>4912191000000</v>
      </c>
      <c r="J134" s="5">
        <v>4912191000000</v>
      </c>
      <c r="K134" s="5">
        <v>4912191000000</v>
      </c>
      <c r="L134" s="5">
        <v>4912191000000</v>
      </c>
      <c r="M134" s="5">
        <v>4912191000000</v>
      </c>
      <c r="N134" s="5">
        <v>4912191000000</v>
      </c>
      <c r="O134" s="5">
        <v>4912191301900</v>
      </c>
      <c r="P134" s="5">
        <v>4912191301900</v>
      </c>
      <c r="Q134" s="5">
        <v>4912191301900</v>
      </c>
      <c r="R134" s="5">
        <v>4912191301900</v>
      </c>
      <c r="S134" s="5">
        <v>4912191301900</v>
      </c>
      <c r="T134" s="5">
        <v>4912191301900</v>
      </c>
      <c r="U134" s="5">
        <v>4912191301900</v>
      </c>
      <c r="V134" s="5">
        <v>4912191301900</v>
      </c>
      <c r="W134" s="5">
        <v>4551977226500</v>
      </c>
      <c r="X134" s="5">
        <v>4551977139000</v>
      </c>
      <c r="Y134" s="5">
        <v>2551685947300</v>
      </c>
      <c r="Z134" s="5">
        <v>2551607447300</v>
      </c>
    </row>
    <row r="135" spans="3:26" ht="15.5" x14ac:dyDescent="0.35">
      <c r="C135" t="s">
        <v>157</v>
      </c>
      <c r="D135" s="5">
        <v>2753462000000</v>
      </c>
      <c r="E135" s="5">
        <v>2753462000000</v>
      </c>
      <c r="F135" s="5">
        <v>2753462000000</v>
      </c>
      <c r="G135" s="5">
        <v>2753462000000</v>
      </c>
      <c r="I135" s="5">
        <v>2753462000000</v>
      </c>
      <c r="J135" s="5">
        <v>2753462000000</v>
      </c>
      <c r="K135" s="5">
        <v>2753462000000</v>
      </c>
      <c r="L135" s="5">
        <v>2753462000000</v>
      </c>
      <c r="M135" s="5">
        <v>2755000000000</v>
      </c>
      <c r="N135" s="5">
        <v>2755000000000</v>
      </c>
      <c r="O135" s="5">
        <v>2755000027036</v>
      </c>
      <c r="P135" s="5">
        <v>2755000027036</v>
      </c>
      <c r="Q135" s="5">
        <v>2755014958376</v>
      </c>
      <c r="R135" s="5">
        <v>2867158736957</v>
      </c>
      <c r="S135" s="5">
        <v>2981000259090</v>
      </c>
      <c r="T135" s="5">
        <v>2981005868523</v>
      </c>
      <c r="U135" s="5">
        <v>2981005868523</v>
      </c>
      <c r="V135" s="5">
        <v>2926273855564</v>
      </c>
      <c r="W135" s="5">
        <v>2692134706554</v>
      </c>
      <c r="X135" s="5">
        <v>2692134649679</v>
      </c>
      <c r="Y135" s="5">
        <v>1603132327929</v>
      </c>
      <c r="Z135" s="5">
        <v>1599628005271</v>
      </c>
    </row>
    <row r="136" spans="3:26" ht="15.5" x14ac:dyDescent="0.35">
      <c r="C136" t="s">
        <v>158</v>
      </c>
      <c r="D136" s="5">
        <v>-1393144000000</v>
      </c>
      <c r="E136" s="5">
        <v>-1382286000000</v>
      </c>
      <c r="F136" s="5">
        <v>-1375091000000</v>
      </c>
      <c r="G136" s="5">
        <v>-1372593000000</v>
      </c>
      <c r="I136" s="5">
        <v>-1375091000000</v>
      </c>
      <c r="J136" s="5">
        <v>-1358394000000</v>
      </c>
      <c r="K136" s="5">
        <v>-1289866000000</v>
      </c>
      <c r="L136" s="5">
        <v>-210674000000</v>
      </c>
      <c r="M136" s="5">
        <v>33966000000</v>
      </c>
      <c r="N136" s="5">
        <v>235876000000</v>
      </c>
      <c r="O136" s="5">
        <v>517703416169</v>
      </c>
      <c r="P136" s="5">
        <v>1233149539934</v>
      </c>
      <c r="Q136" s="5">
        <v>-1521785227585</v>
      </c>
      <c r="R136" s="5">
        <v>-1250250687055</v>
      </c>
      <c r="S136" s="5">
        <v>-702150101484</v>
      </c>
      <c r="T136" s="5">
        <v>24023442390</v>
      </c>
      <c r="U136" s="5">
        <v>-443872935218</v>
      </c>
      <c r="V136" s="5">
        <v>-212795736018</v>
      </c>
      <c r="W136" s="5">
        <v>989318818820</v>
      </c>
      <c r="X136" s="5">
        <v>604066728471</v>
      </c>
      <c r="Y136" s="5">
        <v>451827770407</v>
      </c>
      <c r="Z136" s="5">
        <v>319571857602</v>
      </c>
    </row>
    <row r="137" spans="3:26" ht="15.5" x14ac:dyDescent="0.35">
      <c r="C137" t="s">
        <v>159</v>
      </c>
      <c r="M137" s="5">
        <v>33966000000</v>
      </c>
      <c r="N137" s="5">
        <v>235876000000</v>
      </c>
      <c r="O137" s="5">
        <v>982438260380</v>
      </c>
      <c r="P137" s="5">
        <v>40435548418</v>
      </c>
      <c r="Q137" s="5">
        <v>40435548418</v>
      </c>
      <c r="R137" s="5">
        <v>40435548418</v>
      </c>
      <c r="S137" s="5">
        <v>40435548418</v>
      </c>
      <c r="T137" s="5">
        <v>40435548418</v>
      </c>
      <c r="U137" s="5">
        <v>40435548418</v>
      </c>
      <c r="V137" s="5">
        <v>40435548418</v>
      </c>
      <c r="W137" s="5">
        <v>40435548418</v>
      </c>
      <c r="X137" s="5">
        <v>40435548418</v>
      </c>
      <c r="Y137" s="5">
        <v>27209957137</v>
      </c>
      <c r="Z137" s="5">
        <v>27209957137</v>
      </c>
    </row>
    <row r="138" spans="3:26" ht="15.5" x14ac:dyDescent="0.35">
      <c r="C138" t="s">
        <v>160</v>
      </c>
      <c r="D138" s="5">
        <v>-1393144000000</v>
      </c>
      <c r="E138" s="5">
        <v>-1382286000000</v>
      </c>
      <c r="F138" s="5">
        <v>-1375091000000</v>
      </c>
      <c r="G138" s="5">
        <v>-1372593000000</v>
      </c>
      <c r="I138" s="5">
        <v>-1375091000000</v>
      </c>
      <c r="J138" s="5">
        <v>-1358394000000</v>
      </c>
      <c r="K138" s="5">
        <v>-1289866000000</v>
      </c>
      <c r="L138" s="5">
        <v>-210674000000</v>
      </c>
      <c r="O138" s="5">
        <v>-464734844211</v>
      </c>
      <c r="P138" s="5">
        <v>1192713991516</v>
      </c>
      <c r="Q138" s="5">
        <v>-1562220776003</v>
      </c>
      <c r="R138" s="5">
        <v>-1290686235473</v>
      </c>
      <c r="S138" s="5">
        <v>-742585649902</v>
      </c>
      <c r="T138" s="5">
        <v>-16412106028</v>
      </c>
      <c r="U138" s="5">
        <v>-484308483636</v>
      </c>
      <c r="V138" s="5">
        <v>-253231284436</v>
      </c>
      <c r="W138" s="5">
        <v>948883270402</v>
      </c>
      <c r="X138" s="5">
        <v>563631180053</v>
      </c>
      <c r="Y138" s="5">
        <v>424617813270</v>
      </c>
      <c r="Z138" s="5">
        <v>292361900465</v>
      </c>
    </row>
    <row r="139" spans="3:26" ht="15.5" x14ac:dyDescent="0.35">
      <c r="C139" t="s">
        <v>161</v>
      </c>
      <c r="D139" s="5">
        <v>-1393144000000</v>
      </c>
      <c r="E139" s="5">
        <v>-1382286000000</v>
      </c>
      <c r="F139" s="5">
        <v>-1375091000000</v>
      </c>
      <c r="G139" s="5">
        <v>-1372593000000</v>
      </c>
      <c r="I139" s="5">
        <v>-1375091000000</v>
      </c>
      <c r="J139" s="5">
        <v>-1358394000000</v>
      </c>
      <c r="K139" s="5">
        <v>-1289866000000</v>
      </c>
      <c r="L139" s="5">
        <v>-210674000000</v>
      </c>
      <c r="M139" s="5">
        <v>33966000000</v>
      </c>
      <c r="N139" s="5">
        <v>235876000000</v>
      </c>
      <c r="O139" s="5">
        <v>517703416169</v>
      </c>
      <c r="P139" s="5">
        <v>1233149539934</v>
      </c>
      <c r="Q139" s="5">
        <v>-1521785227585</v>
      </c>
      <c r="R139" s="5">
        <v>-1250250687055</v>
      </c>
      <c r="S139" s="5">
        <v>-702150101484</v>
      </c>
      <c r="T139" s="5">
        <v>24023442390</v>
      </c>
      <c r="U139" s="5">
        <v>-443872935218</v>
      </c>
      <c r="V139" s="5">
        <v>-212795736018</v>
      </c>
      <c r="W139" s="5">
        <v>989318818820</v>
      </c>
      <c r="X139" s="5">
        <v>604066728471</v>
      </c>
      <c r="Y139" s="5">
        <v>451827770407</v>
      </c>
      <c r="Z139" s="5">
        <v>319571857602</v>
      </c>
    </row>
    <row r="140" spans="3:26" ht="15.5" x14ac:dyDescent="0.35">
      <c r="C140" t="s">
        <v>162</v>
      </c>
      <c r="D140" s="5">
        <v>435183000000</v>
      </c>
      <c r="E140" s="5">
        <v>433924000000</v>
      </c>
      <c r="F140" s="5">
        <v>444767000000</v>
      </c>
      <c r="G140" s="5">
        <v>467700000000</v>
      </c>
      <c r="I140" s="5">
        <v>444767000000</v>
      </c>
      <c r="J140" s="5">
        <v>471946000000</v>
      </c>
      <c r="K140" s="5">
        <v>505366000000</v>
      </c>
      <c r="L140" s="5">
        <v>548731000000</v>
      </c>
      <c r="M140" s="5">
        <v>1092998000000</v>
      </c>
      <c r="N140" s="5">
        <v>1164523000000</v>
      </c>
      <c r="O140" s="5">
        <v>1253168547300</v>
      </c>
      <c r="P140" s="5">
        <v>1426030389487</v>
      </c>
      <c r="Q140" s="5">
        <v>435524817071</v>
      </c>
      <c r="R140" s="5">
        <v>332064091449</v>
      </c>
      <c r="S140" s="5">
        <v>101313613099</v>
      </c>
      <c r="T140" s="5">
        <v>102527850656</v>
      </c>
      <c r="U140" s="5">
        <v>70252376394</v>
      </c>
      <c r="V140" s="5">
        <v>1858009459054</v>
      </c>
      <c r="W140" s="5">
        <v>2555204553077</v>
      </c>
      <c r="X140" s="5">
        <v>2459739114639</v>
      </c>
      <c r="Y140" s="5">
        <v>1155964795717</v>
      </c>
      <c r="Z140" s="5">
        <v>693659379952</v>
      </c>
    </row>
    <row r="141" spans="3:26" ht="15.5" x14ac:dyDescent="0.35">
      <c r="C141" t="s">
        <v>10</v>
      </c>
      <c r="D141" s="5">
        <v>5974553000000</v>
      </c>
      <c r="E141" s="5">
        <v>5984255000000</v>
      </c>
      <c r="F141" s="5">
        <v>6002502000000</v>
      </c>
      <c r="G141" s="5">
        <v>6036752000000</v>
      </c>
      <c r="I141" s="5">
        <v>6002502000000</v>
      </c>
      <c r="J141" s="5">
        <v>6024215000000</v>
      </c>
      <c r="K141" s="5">
        <v>6131245000000</v>
      </c>
      <c r="L141" s="5">
        <v>7241847000000</v>
      </c>
      <c r="M141" s="5">
        <v>8147635000000</v>
      </c>
      <c r="N141" s="5">
        <v>8435792000000</v>
      </c>
      <c r="O141" s="5">
        <v>8809949174017</v>
      </c>
      <c r="P141" s="5">
        <v>9659572138674</v>
      </c>
      <c r="Q141" s="5">
        <v>6163555560013</v>
      </c>
      <c r="R141" s="5">
        <v>6398826275633</v>
      </c>
      <c r="S141" s="5">
        <v>6673123397615</v>
      </c>
      <c r="T141" s="5">
        <v>7614001948904</v>
      </c>
      <c r="U141" s="5">
        <v>7165393515788</v>
      </c>
      <c r="V141" s="5">
        <v>9164214273030</v>
      </c>
      <c r="W141" s="5">
        <v>10902071438314</v>
      </c>
      <c r="X141" s="5">
        <v>10481468345061</v>
      </c>
      <c r="Y141" s="5">
        <v>5798492910286</v>
      </c>
      <c r="Z141" s="5">
        <v>5201338149710</v>
      </c>
    </row>
    <row r="142" spans="3:26" ht="15.5" x14ac:dyDescent="0.35">
      <c r="C142" t="s">
        <v>163</v>
      </c>
      <c r="D142" s="5">
        <v>8633886000000</v>
      </c>
      <c r="E142" s="5">
        <v>8635540000000</v>
      </c>
      <c r="F142" s="5">
        <v>8637624000000</v>
      </c>
      <c r="G142" s="5">
        <v>8829749000000</v>
      </c>
      <c r="I142" s="5">
        <v>8637624000000</v>
      </c>
      <c r="J142" s="5">
        <v>8742017000000</v>
      </c>
      <c r="K142" s="5">
        <v>8639053000000</v>
      </c>
      <c r="L142" s="5">
        <v>9913459000000</v>
      </c>
      <c r="M142" s="5">
        <v>11681203000000</v>
      </c>
      <c r="N142" s="5">
        <v>11823436000000</v>
      </c>
      <c r="O142" s="5">
        <v>12329520357728</v>
      </c>
      <c r="P142" s="5">
        <v>13606180006238</v>
      </c>
      <c r="Q142" s="5">
        <v>14082517542900</v>
      </c>
      <c r="R142" s="5">
        <v>14063747826017</v>
      </c>
      <c r="S142" s="5">
        <v>14688816418463</v>
      </c>
      <c r="T142" s="5">
        <v>14506123496863</v>
      </c>
      <c r="U142" s="5">
        <v>12301124419066</v>
      </c>
      <c r="V142" s="5">
        <v>15235632983194</v>
      </c>
      <c r="W142" s="5">
        <v>17707949598417</v>
      </c>
      <c r="X142" s="5">
        <v>17064195774257</v>
      </c>
      <c r="Y142" s="5">
        <v>11592631487233</v>
      </c>
      <c r="Z142" s="5">
        <v>8334991485092</v>
      </c>
    </row>
    <row r="143" spans="3:26" ht="15.5" x14ac:dyDescent="0.35">
      <c r="C143" t="s">
        <v>164</v>
      </c>
      <c r="D143" s="5">
        <v>43521913019</v>
      </c>
      <c r="E143" s="5">
        <v>43521913019</v>
      </c>
      <c r="F143" s="5">
        <v>43521913019</v>
      </c>
      <c r="G143" s="5">
        <v>43521913019</v>
      </c>
      <c r="I143" s="5">
        <v>43521913019</v>
      </c>
      <c r="J143" s="5">
        <v>43521913019</v>
      </c>
      <c r="K143" s="5">
        <v>43521913019</v>
      </c>
      <c r="L143" s="5">
        <v>43521913019</v>
      </c>
      <c r="M143" s="5">
        <v>43521913019</v>
      </c>
      <c r="N143" s="5">
        <v>43521913019</v>
      </c>
      <c r="O143" s="5">
        <v>43521913019</v>
      </c>
      <c r="P143" s="5">
        <v>43521913019</v>
      </c>
      <c r="Q143" s="5">
        <v>43521913019</v>
      </c>
      <c r="R143" s="5">
        <v>43521913019</v>
      </c>
      <c r="S143" s="5">
        <v>43521913019</v>
      </c>
      <c r="T143" s="5">
        <v>43521913019</v>
      </c>
      <c r="U143" s="5">
        <v>43521913019</v>
      </c>
      <c r="V143" s="5">
        <v>43521913019</v>
      </c>
      <c r="W143" s="5">
        <v>39919772265</v>
      </c>
      <c r="X143" s="5">
        <v>39919771390</v>
      </c>
      <c r="Y143" s="5">
        <v>19916859473</v>
      </c>
      <c r="Z143" s="5">
        <v>19916074473</v>
      </c>
    </row>
    <row r="145" spans="2:26" ht="15.5" x14ac:dyDescent="0.35">
      <c r="B145" t="s">
        <v>165</v>
      </c>
      <c r="C145" t="s">
        <v>166</v>
      </c>
      <c r="D145" s="5">
        <v>33061000000</v>
      </c>
      <c r="E145" s="5">
        <v>28699000000</v>
      </c>
      <c r="F145" s="5">
        <v>-21900000000</v>
      </c>
      <c r="G145" s="5">
        <v>60791000000</v>
      </c>
      <c r="I145" s="5">
        <v>99285000000</v>
      </c>
      <c r="J145" s="5">
        <v>29913000000</v>
      </c>
      <c r="K145" s="5">
        <v>36273000000</v>
      </c>
      <c r="L145" s="5">
        <v>90075000000</v>
      </c>
      <c r="M145" s="5">
        <v>13757000000</v>
      </c>
      <c r="N145" s="5">
        <v>-54416000000</v>
      </c>
      <c r="O145" s="5">
        <v>-9717606344</v>
      </c>
      <c r="P145" s="5">
        <v>-58072766832</v>
      </c>
      <c r="Q145" s="5">
        <v>-340684111969</v>
      </c>
      <c r="R145" s="5">
        <v>-444344330131</v>
      </c>
      <c r="S145" s="5">
        <v>113283072729</v>
      </c>
      <c r="T145" s="5">
        <v>138091393268</v>
      </c>
      <c r="U145" s="5">
        <v>282075455970</v>
      </c>
      <c r="V145" s="5">
        <v>817470902679</v>
      </c>
      <c r="W145" s="5">
        <v>-1268893315704</v>
      </c>
      <c r="X145" s="5">
        <v>-2208637400758</v>
      </c>
      <c r="Y145" s="5">
        <v>-365677947540</v>
      </c>
      <c r="Z145" s="5">
        <v>-1057406702136</v>
      </c>
    </row>
    <row r="146" spans="2:26" ht="15.5" x14ac:dyDescent="0.35">
      <c r="C146" t="s">
        <v>279</v>
      </c>
      <c r="D146" s="5">
        <v>341216000000</v>
      </c>
      <c r="E146" s="5">
        <v>384730000000</v>
      </c>
      <c r="F146" s="5">
        <v>384246000000</v>
      </c>
      <c r="G146" s="5">
        <v>378964000000</v>
      </c>
      <c r="I146" s="5">
        <v>1423409000000</v>
      </c>
      <c r="J146" s="5">
        <v>1207372000000</v>
      </c>
      <c r="K146" s="5">
        <v>1231368000000</v>
      </c>
      <c r="L146" s="5">
        <v>1165637000000</v>
      </c>
      <c r="M146" s="5">
        <v>871038000000</v>
      </c>
      <c r="N146" s="5">
        <v>739354000000</v>
      </c>
      <c r="O146" s="5">
        <v>1131614071261</v>
      </c>
      <c r="P146" s="5">
        <v>1159143958462</v>
      </c>
      <c r="Q146" s="5">
        <v>1080844277934</v>
      </c>
      <c r="R146" s="5">
        <v>1091971148633</v>
      </c>
      <c r="S146" s="5">
        <v>1583249468727</v>
      </c>
      <c r="T146" s="5">
        <v>1999835135509</v>
      </c>
      <c r="U146" s="5">
        <v>3854124219426</v>
      </c>
      <c r="V146" s="5">
        <v>3341174472116</v>
      </c>
      <c r="W146" s="5">
        <v>2054816346274</v>
      </c>
      <c r="X146" s="5">
        <v>1064548631200</v>
      </c>
      <c r="Y146" s="5">
        <v>907321016408</v>
      </c>
      <c r="Z146" s="5">
        <v>906060744633</v>
      </c>
    </row>
    <row r="147" spans="2:26" ht="15.5" x14ac:dyDescent="0.35">
      <c r="C147" t="s">
        <v>280</v>
      </c>
      <c r="D147" s="5">
        <v>-238961000000</v>
      </c>
      <c r="E147" s="5">
        <v>-246013000000</v>
      </c>
      <c r="F147" s="5">
        <v>-276343000000</v>
      </c>
      <c r="G147" s="5">
        <v>-223959000000</v>
      </c>
      <c r="I147" s="5">
        <v>-931581000000</v>
      </c>
      <c r="J147" s="5">
        <v>-781685000000</v>
      </c>
      <c r="K147" s="5">
        <v>-777978000000</v>
      </c>
      <c r="L147" s="5">
        <v>-661926000000</v>
      </c>
      <c r="M147" s="5">
        <v>-488005000000</v>
      </c>
      <c r="N147" s="5">
        <v>-365730000000</v>
      </c>
      <c r="O147" s="5">
        <v>-535288295992</v>
      </c>
      <c r="P147" s="5">
        <v>-595499486026</v>
      </c>
      <c r="Q147" s="5">
        <v>-502801254730</v>
      </c>
      <c r="R147" s="5">
        <v>-899395109269</v>
      </c>
      <c r="S147" s="5">
        <v>-768209185533</v>
      </c>
      <c r="T147" s="5">
        <v>-848937367172</v>
      </c>
      <c r="U147" s="5">
        <v>-2253560563133</v>
      </c>
      <c r="V147" s="5">
        <v>-994860959264</v>
      </c>
      <c r="W147" s="5">
        <v>-1414955073643</v>
      </c>
      <c r="X147" s="5">
        <v>-616237675019</v>
      </c>
      <c r="Y147" s="5">
        <v>-795570694966</v>
      </c>
      <c r="Z147" s="5">
        <v>-1031151963352</v>
      </c>
    </row>
    <row r="148" spans="2:26" ht="15.5" x14ac:dyDescent="0.35">
      <c r="C148" t="s">
        <v>695</v>
      </c>
      <c r="D148" s="5">
        <v>-21048000000</v>
      </c>
      <c r="E148" s="5">
        <v>-46447000000</v>
      </c>
      <c r="F148" s="5">
        <v>-48278000000</v>
      </c>
      <c r="G148" s="5">
        <v>-36317000000</v>
      </c>
      <c r="I148" s="5">
        <v>-149239000000</v>
      </c>
      <c r="J148" s="5">
        <v>-157681000000</v>
      </c>
      <c r="K148" s="5">
        <v>-190787000000</v>
      </c>
      <c r="L148" s="5">
        <v>-189602000000</v>
      </c>
      <c r="M148" s="5">
        <v>-144172000000</v>
      </c>
      <c r="N148" s="5">
        <v>-189132000000</v>
      </c>
      <c r="O148" s="5">
        <v>-193950835971</v>
      </c>
      <c r="P148" s="5">
        <v>-215348148920</v>
      </c>
      <c r="Q148" s="5">
        <v>-249937988402</v>
      </c>
      <c r="R148" s="5">
        <v>-259395737189</v>
      </c>
      <c r="S148" s="5">
        <v>-274576979107</v>
      </c>
      <c r="T148" s="5">
        <v>-243490016051</v>
      </c>
      <c r="U148" s="5">
        <v>-284400191754</v>
      </c>
      <c r="V148" s="5">
        <v>-337636353698</v>
      </c>
      <c r="W148" s="5">
        <v>-263202215116</v>
      </c>
      <c r="X148" s="5">
        <v>-160574298348</v>
      </c>
      <c r="Y148" s="5">
        <v>-102192850240</v>
      </c>
      <c r="Z148" s="5">
        <v>-77902999628</v>
      </c>
    </row>
    <row r="149" spans="2:26" ht="15.5" x14ac:dyDescent="0.35">
      <c r="C149" t="s">
        <v>759</v>
      </c>
      <c r="D149" s="5">
        <v>-7827000000</v>
      </c>
      <c r="E149" s="5">
        <v>-39208000000</v>
      </c>
      <c r="F149" s="5">
        <v>-48596000000</v>
      </c>
      <c r="G149" s="5">
        <v>-21122000000</v>
      </c>
      <c r="I149" s="5">
        <v>-116866000000</v>
      </c>
      <c r="J149" s="5">
        <v>-117521000000</v>
      </c>
      <c r="K149" s="5">
        <v>-122532000000</v>
      </c>
      <c r="L149" s="5">
        <v>-121357000000</v>
      </c>
      <c r="M149" s="5">
        <v>-108625000000</v>
      </c>
      <c r="N149" s="5">
        <v>-116745000000</v>
      </c>
      <c r="O149" s="5">
        <v>-184488017396</v>
      </c>
      <c r="P149" s="5">
        <v>-221689863425</v>
      </c>
      <c r="Q149" s="5">
        <v>-134115964997</v>
      </c>
      <c r="R149" s="5">
        <v>-162454139008</v>
      </c>
      <c r="S149" s="5">
        <v>-325230398157</v>
      </c>
      <c r="T149" s="5">
        <v>-381581032730</v>
      </c>
      <c r="U149" s="5">
        <v>-395733343628</v>
      </c>
      <c r="V149" s="5">
        <v>-408116346706</v>
      </c>
      <c r="W149" s="5">
        <v>-699679245378</v>
      </c>
      <c r="X149" s="5">
        <v>-253115793299</v>
      </c>
      <c r="Y149" s="5">
        <v>-213274885021</v>
      </c>
      <c r="Z149" s="5">
        <v>-252867917446</v>
      </c>
    </row>
    <row r="150" spans="2:26" ht="15.5" x14ac:dyDescent="0.35">
      <c r="C150" t="s">
        <v>760</v>
      </c>
      <c r="M150" s="5">
        <v>-17936000000</v>
      </c>
      <c r="N150" s="5">
        <v>808000000</v>
      </c>
      <c r="O150" s="5">
        <v>-7828050296</v>
      </c>
      <c r="P150" s="5">
        <v>-3836128046</v>
      </c>
      <c r="Q150" s="5">
        <v>-337203340951</v>
      </c>
      <c r="R150" s="5">
        <v>2905935365</v>
      </c>
      <c r="T150" s="5">
        <v>-182474797167</v>
      </c>
      <c r="U150" s="5">
        <v>-198507202555</v>
      </c>
      <c r="V150" s="5">
        <v>-354737306370</v>
      </c>
      <c r="W150" s="5">
        <v>-730579795071</v>
      </c>
      <c r="X150" s="5">
        <v>-2066303809277</v>
      </c>
      <c r="Y150" s="5">
        <v>-10601761500</v>
      </c>
      <c r="Z150" s="5">
        <v>-587059725147</v>
      </c>
    </row>
    <row r="151" spans="2:26" ht="15.5" x14ac:dyDescent="0.35">
      <c r="C151" t="s">
        <v>282</v>
      </c>
      <c r="D151" s="5">
        <v>605000000</v>
      </c>
      <c r="E151" s="5">
        <v>334000000</v>
      </c>
      <c r="F151" s="5">
        <v>902000000</v>
      </c>
      <c r="G151" s="5">
        <v>1039000000</v>
      </c>
      <c r="I151" s="5">
        <v>3383000000</v>
      </c>
      <c r="J151" s="5">
        <v>3635000000</v>
      </c>
      <c r="K151" s="5">
        <v>4476000000</v>
      </c>
      <c r="L151" s="5">
        <v>1851000000</v>
      </c>
      <c r="M151" s="5">
        <v>1559000000</v>
      </c>
      <c r="N151" s="5">
        <v>2487000000</v>
      </c>
      <c r="O151" s="5">
        <v>1974309724</v>
      </c>
      <c r="P151" s="5">
        <v>2847257071</v>
      </c>
      <c r="Q151" s="5">
        <v>2152466961</v>
      </c>
      <c r="R151" s="5">
        <v>12473721820</v>
      </c>
      <c r="S151" s="5">
        <v>12294753353</v>
      </c>
      <c r="T151" s="5">
        <v>41066081997</v>
      </c>
      <c r="U151" s="5">
        <v>17330637481</v>
      </c>
      <c r="V151" s="5">
        <v>6712544399</v>
      </c>
      <c r="W151" s="5">
        <v>28261457223</v>
      </c>
      <c r="X151" s="5">
        <v>33578038740</v>
      </c>
      <c r="Y151" s="5">
        <v>71779643703</v>
      </c>
      <c r="Z151" s="5">
        <v>35589807955</v>
      </c>
    </row>
    <row r="152" spans="2:26" ht="15.5" x14ac:dyDescent="0.35">
      <c r="C152" t="s">
        <v>619</v>
      </c>
      <c r="D152" s="5">
        <v>-15335000000</v>
      </c>
      <c r="E152" s="5">
        <v>-15435000000</v>
      </c>
      <c r="F152" s="5">
        <v>-19501000000</v>
      </c>
      <c r="G152" s="5">
        <v>-21230000000</v>
      </c>
      <c r="I152" s="5">
        <v>-75358000000</v>
      </c>
      <c r="J152" s="5">
        <v>-76449000000</v>
      </c>
      <c r="K152" s="5">
        <v>-74962000000</v>
      </c>
      <c r="L152" s="5">
        <v>-87255000000</v>
      </c>
      <c r="M152" s="5">
        <v>-77091000000</v>
      </c>
      <c r="N152" s="5">
        <v>-111266000000</v>
      </c>
      <c r="O152" s="5">
        <v>-171132649547</v>
      </c>
      <c r="P152" s="5">
        <v>-161816495160</v>
      </c>
      <c r="Q152" s="5">
        <v>-134001579236</v>
      </c>
      <c r="R152" s="5">
        <v>-186883134053</v>
      </c>
      <c r="S152" s="5">
        <v>-67246748949</v>
      </c>
      <c r="T152" s="5">
        <v>-182466291065</v>
      </c>
      <c r="U152" s="5">
        <v>-164891940928</v>
      </c>
      <c r="V152" s="5">
        <v>-288282040341</v>
      </c>
      <c r="W152" s="5">
        <v>-207321441714</v>
      </c>
      <c r="X152" s="5">
        <v>-140886534078</v>
      </c>
      <c r="Y152" s="5">
        <v>-51384354391</v>
      </c>
      <c r="Z152" s="5">
        <v>-24172430366</v>
      </c>
    </row>
    <row r="153" spans="2:26" ht="15.5" x14ac:dyDescent="0.35">
      <c r="C153" t="s">
        <v>651</v>
      </c>
      <c r="D153" s="5">
        <v>-25589000000</v>
      </c>
      <c r="E153" s="5">
        <v>-9262000000</v>
      </c>
      <c r="F153" s="5">
        <v>-14330000000</v>
      </c>
      <c r="G153" s="5">
        <v>-16584000000</v>
      </c>
      <c r="I153" s="5">
        <v>-54463000000</v>
      </c>
      <c r="J153" s="5">
        <v>-47758000000</v>
      </c>
      <c r="K153" s="5">
        <v>-33312000000</v>
      </c>
      <c r="L153" s="5">
        <v>-17273000000</v>
      </c>
      <c r="M153" s="5">
        <v>-23011000000</v>
      </c>
      <c r="N153" s="5">
        <v>-14192000000</v>
      </c>
      <c r="O153" s="5">
        <v>-50618138127</v>
      </c>
      <c r="P153" s="5">
        <v>-21873860788</v>
      </c>
      <c r="Q153" s="5">
        <v>-65620728548</v>
      </c>
      <c r="R153" s="5">
        <v>-43567016430</v>
      </c>
      <c r="S153" s="5">
        <v>-46997837605</v>
      </c>
      <c r="T153" s="5">
        <v>-63860320053</v>
      </c>
      <c r="U153" s="5">
        <v>-292286158939</v>
      </c>
      <c r="V153" s="5">
        <v>-146783107457</v>
      </c>
      <c r="W153" s="5">
        <v>-36233348279</v>
      </c>
      <c r="X153" s="5">
        <v>-69645960677</v>
      </c>
      <c r="Y153" s="5">
        <v>-171754061533</v>
      </c>
      <c r="Z153" s="5">
        <v>-25902218785</v>
      </c>
    </row>
    <row r="154" spans="2:26" ht="15.5" x14ac:dyDescent="0.35">
      <c r="C154" t="s">
        <v>761</v>
      </c>
    </row>
    <row r="155" spans="2:26" ht="15.5" x14ac:dyDescent="0.35">
      <c r="C155" t="s">
        <v>179</v>
      </c>
      <c r="D155" s="5">
        <v>-9223000000</v>
      </c>
      <c r="E155" s="5">
        <v>-24514000000</v>
      </c>
      <c r="F155" s="5">
        <v>-9978000000</v>
      </c>
      <c r="G155" s="5">
        <v>-67417000000</v>
      </c>
      <c r="I155" s="5">
        <v>-40189000000</v>
      </c>
      <c r="J155" s="5">
        <v>77073000000</v>
      </c>
      <c r="K155" s="5">
        <v>-45801000000</v>
      </c>
      <c r="L155" s="5">
        <v>-302924000000</v>
      </c>
      <c r="M155" s="5">
        <v>26507000000</v>
      </c>
      <c r="N155" s="5">
        <v>-54288000000</v>
      </c>
      <c r="O155" s="5">
        <v>17102504328</v>
      </c>
      <c r="P155" s="5">
        <v>3855395589</v>
      </c>
      <c r="Q155" s="5">
        <v>95964979524</v>
      </c>
      <c r="R155" s="5">
        <v>590401520325</v>
      </c>
      <c r="S155" s="5">
        <v>-797026532</v>
      </c>
      <c r="T155" s="5">
        <v>-55321011909</v>
      </c>
      <c r="U155" s="5">
        <v>-472968182700</v>
      </c>
      <c r="V155" s="5">
        <v>1148415837979</v>
      </c>
      <c r="W155" s="5">
        <v>394548249732</v>
      </c>
      <c r="X155" s="5">
        <v>4362781439682</v>
      </c>
      <c r="Y155" s="5">
        <v>1879855432144</v>
      </c>
      <c r="Z155" s="5">
        <v>829639493443</v>
      </c>
    </row>
    <row r="156" spans="2:26" ht="15.5" x14ac:dyDescent="0.35">
      <c r="C156" t="s">
        <v>180</v>
      </c>
      <c r="D156" s="5">
        <v>-4438000000</v>
      </c>
      <c r="E156" s="5">
        <v>-9766000000</v>
      </c>
      <c r="F156" s="5">
        <v>23263000000</v>
      </c>
      <c r="G156" s="5">
        <v>-3592000000</v>
      </c>
      <c r="I156" s="5">
        <v>-42095000000</v>
      </c>
      <c r="J156" s="5">
        <v>-130081000000</v>
      </c>
      <c r="K156" s="5">
        <v>-4832000000</v>
      </c>
      <c r="L156" s="5">
        <v>241621000000</v>
      </c>
      <c r="M156" s="5">
        <v>32344000000</v>
      </c>
      <c r="N156" s="5">
        <v>82373000000</v>
      </c>
      <c r="O156" s="5">
        <v>-15394549092</v>
      </c>
      <c r="P156" s="5">
        <v>66951735164</v>
      </c>
      <c r="Q156" s="5">
        <v>234367696687</v>
      </c>
      <c r="R156" s="5">
        <v>-144064276718</v>
      </c>
      <c r="S156" s="5">
        <v>-155595956996</v>
      </c>
      <c r="T156" s="5">
        <v>-126455164498</v>
      </c>
      <c r="U156" s="5">
        <v>69593472378</v>
      </c>
      <c r="V156" s="5">
        <v>-2283931585286</v>
      </c>
      <c r="W156" s="5">
        <v>610644005219</v>
      </c>
      <c r="X156" s="5">
        <v>-2054001618980</v>
      </c>
      <c r="Y156" s="5">
        <v>-1494071966319</v>
      </c>
      <c r="Z156" s="5">
        <v>-74798997123</v>
      </c>
    </row>
    <row r="157" spans="2:26" ht="15.5" x14ac:dyDescent="0.35">
      <c r="C157" t="s">
        <v>296</v>
      </c>
      <c r="D157" s="5">
        <v>-7189000000</v>
      </c>
      <c r="E157" s="5">
        <v>-7813000000</v>
      </c>
      <c r="F157" s="5">
        <v>16170000000</v>
      </c>
      <c r="G157" s="5">
        <v>1271000000</v>
      </c>
      <c r="I157" s="5">
        <v>-32244000000</v>
      </c>
      <c r="J157" s="5">
        <v>-133465000000</v>
      </c>
      <c r="K157" s="5">
        <v>-11993000000</v>
      </c>
      <c r="L157" s="5">
        <v>248804000000</v>
      </c>
    </row>
    <row r="158" spans="2:26" ht="15.5" x14ac:dyDescent="0.35">
      <c r="C158" t="s">
        <v>762</v>
      </c>
      <c r="D158" s="5">
        <v>1978000000</v>
      </c>
      <c r="E158" s="5">
        <v>-1978000000</v>
      </c>
      <c r="F158" s="5">
        <v>-2406000000</v>
      </c>
      <c r="G158" s="5">
        <v>5047000000</v>
      </c>
      <c r="I158" s="5">
        <v>2641000000</v>
      </c>
      <c r="J158" s="5">
        <v>10425000000</v>
      </c>
      <c r="K158" s="5">
        <v>13553000000</v>
      </c>
      <c r="L158" s="5">
        <v>10508000000</v>
      </c>
    </row>
    <row r="159" spans="2:26" ht="15.5" x14ac:dyDescent="0.35">
      <c r="C159" t="s">
        <v>182</v>
      </c>
      <c r="D159" s="5">
        <v>-21384000000</v>
      </c>
      <c r="F159" s="5">
        <v>-3779000000</v>
      </c>
      <c r="G159" s="5">
        <v>-2983000000</v>
      </c>
      <c r="I159" s="5">
        <v>-23899000000</v>
      </c>
      <c r="J159" s="5">
        <v>-27243000000</v>
      </c>
      <c r="K159" s="5">
        <v>-25973000000</v>
      </c>
      <c r="L159" s="5">
        <v>-16009000000</v>
      </c>
      <c r="M159" s="5">
        <v>-4603000000</v>
      </c>
      <c r="N159" s="5">
        <v>-9090000000</v>
      </c>
      <c r="O159" s="5">
        <v>-23710384000</v>
      </c>
      <c r="P159" s="5">
        <v>-22266229448</v>
      </c>
      <c r="Q159" s="5">
        <v>-65234974925</v>
      </c>
      <c r="R159" s="5">
        <v>-31820792964</v>
      </c>
      <c r="S159" s="5">
        <v>-91404113238</v>
      </c>
      <c r="T159" s="5">
        <v>-108009097071</v>
      </c>
      <c r="U159" s="5">
        <v>-207566152394</v>
      </c>
      <c r="V159" s="5">
        <v>-1048450753850</v>
      </c>
      <c r="W159" s="5">
        <v>-336052576048</v>
      </c>
      <c r="X159" s="5">
        <v>-934049685136</v>
      </c>
      <c r="Y159" s="5">
        <v>-1574316322007</v>
      </c>
      <c r="Z159" s="5">
        <v>-297981268690</v>
      </c>
    </row>
    <row r="160" spans="2:26" ht="15.5" x14ac:dyDescent="0.35">
      <c r="C160" t="s">
        <v>763</v>
      </c>
      <c r="P160" s="5">
        <v>39758984874</v>
      </c>
      <c r="Q160" s="5">
        <v>303996245600</v>
      </c>
      <c r="R160" s="5">
        <v>-276088500000</v>
      </c>
      <c r="S160" s="5">
        <v>308219600</v>
      </c>
      <c r="U160" s="5">
        <v>17845330925</v>
      </c>
      <c r="V160" s="5">
        <v>-17547795038</v>
      </c>
      <c r="W160" s="5">
        <v>769702335932</v>
      </c>
      <c r="X160" s="5">
        <v>-649048867794</v>
      </c>
      <c r="Y160" s="5">
        <v>283941207655</v>
      </c>
      <c r="Z160" s="5">
        <v>-169649402015</v>
      </c>
    </row>
    <row r="161" spans="3:26" ht="15.5" x14ac:dyDescent="0.35">
      <c r="C161" t="s">
        <v>764</v>
      </c>
      <c r="Q161" s="5">
        <v>7500000000</v>
      </c>
      <c r="R161" s="5">
        <v>-82000000</v>
      </c>
      <c r="S161" s="5">
        <v>-12787398975</v>
      </c>
      <c r="T161" s="5">
        <v>-5603228870</v>
      </c>
      <c r="U161" s="5">
        <v>209796287788</v>
      </c>
      <c r="V161" s="5">
        <v>-1168953368267</v>
      </c>
      <c r="W161" s="5">
        <v>124175443073</v>
      </c>
      <c r="X161" s="5">
        <v>-339832014500</v>
      </c>
      <c r="Y161" s="5">
        <v>-245735872953</v>
      </c>
      <c r="Z161" s="5">
        <v>347253797735</v>
      </c>
    </row>
    <row r="162" spans="3:26" ht="15.5" x14ac:dyDescent="0.35">
      <c r="C162" t="s">
        <v>765</v>
      </c>
      <c r="U162" s="5">
        <v>9088193881</v>
      </c>
      <c r="V162" s="5">
        <v>331547110324</v>
      </c>
    </row>
    <row r="163" spans="3:26" ht="15.5" x14ac:dyDescent="0.35">
      <c r="C163" t="s">
        <v>766</v>
      </c>
      <c r="V163" s="5">
        <v>-306723562612</v>
      </c>
    </row>
    <row r="164" spans="3:26" ht="15.5" x14ac:dyDescent="0.35">
      <c r="C164" t="s">
        <v>767</v>
      </c>
      <c r="Q164" s="5">
        <v>7500000000</v>
      </c>
      <c r="R164" s="5">
        <v>-82000000</v>
      </c>
      <c r="S164" s="5">
        <v>-12787398975</v>
      </c>
      <c r="T164" s="5">
        <v>-5603228870</v>
      </c>
      <c r="U164" s="5">
        <v>218884481669</v>
      </c>
      <c r="V164" s="5">
        <v>-1144129820555</v>
      </c>
      <c r="W164" s="5">
        <v>124175443073</v>
      </c>
      <c r="X164" s="5">
        <v>-339832014500</v>
      </c>
      <c r="Y164" s="5">
        <v>-245735872953</v>
      </c>
      <c r="Z164" s="5">
        <v>347253797735</v>
      </c>
    </row>
    <row r="165" spans="3:26" ht="15.5" x14ac:dyDescent="0.35">
      <c r="C165" t="s">
        <v>768</v>
      </c>
      <c r="L165" s="5">
        <v>2668000000</v>
      </c>
      <c r="N165" s="5">
        <v>1033000000</v>
      </c>
      <c r="O165" s="5">
        <v>3908265838</v>
      </c>
      <c r="P165" s="5">
        <v>14349383390</v>
      </c>
      <c r="Q165" s="5">
        <v>-16828627476</v>
      </c>
      <c r="R165" s="5">
        <v>-39817171115</v>
      </c>
      <c r="S165" s="5">
        <v>-39817171115</v>
      </c>
      <c r="T165" s="5">
        <v>-53808794679</v>
      </c>
      <c r="U165" s="5">
        <v>-4827570853</v>
      </c>
      <c r="V165" s="5">
        <v>-5263351949</v>
      </c>
    </row>
    <row r="166" spans="3:26" ht="15.5" x14ac:dyDescent="0.35">
      <c r="C166" t="s">
        <v>769</v>
      </c>
    </row>
    <row r="167" spans="3:26" ht="15.5" x14ac:dyDescent="0.35">
      <c r="C167" t="s">
        <v>354</v>
      </c>
      <c r="D167" s="5">
        <v>9286000000</v>
      </c>
      <c r="E167" s="5">
        <v>-9286000000</v>
      </c>
      <c r="W167" s="5">
        <v>-2347369959</v>
      </c>
      <c r="X167" s="5">
        <v>-13065340427</v>
      </c>
      <c r="Y167" s="5">
        <v>-18739447036</v>
      </c>
      <c r="Z167" s="5">
        <v>-22756403383</v>
      </c>
    </row>
    <row r="168" spans="3:26" ht="15.5" x14ac:dyDescent="0.35">
      <c r="C168" t="s">
        <v>360</v>
      </c>
      <c r="E168" s="5">
        <v>-7000000</v>
      </c>
      <c r="M168" s="5">
        <v>-50000000</v>
      </c>
    </row>
    <row r="169" spans="3:26" ht="15.5" x14ac:dyDescent="0.35">
      <c r="C169" t="s">
        <v>770</v>
      </c>
      <c r="N169" s="5">
        <v>41000000000</v>
      </c>
      <c r="Q169" s="5">
        <v>17228449</v>
      </c>
      <c r="S169" s="5">
        <v>-825972741</v>
      </c>
    </row>
    <row r="170" spans="3:26" ht="15.5" x14ac:dyDescent="0.35">
      <c r="C170" t="s">
        <v>771</v>
      </c>
      <c r="D170" s="5">
        <v>325000000</v>
      </c>
      <c r="E170" s="5">
        <v>10078000000</v>
      </c>
      <c r="F170" s="5">
        <v>4684000000</v>
      </c>
      <c r="G170" s="5">
        <v>-882000000</v>
      </c>
      <c r="I170" s="5">
        <v>4563000000</v>
      </c>
      <c r="J170" s="5">
        <v>17057000000</v>
      </c>
      <c r="K170" s="5">
        <v>3863000000</v>
      </c>
      <c r="L170" s="5">
        <v>4143000000</v>
      </c>
      <c r="M170" s="5">
        <v>3202000000</v>
      </c>
      <c r="N170" s="5">
        <v>3880000000</v>
      </c>
      <c r="O170" s="5">
        <v>4244069070</v>
      </c>
      <c r="P170" s="5">
        <v>6625314348</v>
      </c>
      <c r="Q170" s="5">
        <v>3799113207</v>
      </c>
      <c r="R170" s="5">
        <v>203070166601</v>
      </c>
      <c r="S170" s="5">
        <v>-12710754905</v>
      </c>
      <c r="T170" s="5">
        <v>5491348574</v>
      </c>
      <c r="U170" s="5">
        <v>23574448436</v>
      </c>
      <c r="V170" s="5">
        <v>-70494772977</v>
      </c>
      <c r="W170" s="5">
        <v>54627939647</v>
      </c>
      <c r="X170" s="5">
        <v>-118341250523</v>
      </c>
      <c r="Y170" s="5">
        <v>60773468022</v>
      </c>
      <c r="Z170" s="5">
        <v>67873842347</v>
      </c>
    </row>
    <row r="171" spans="3:26" ht="15.5" x14ac:dyDescent="0.35">
      <c r="C171" t="s">
        <v>610</v>
      </c>
      <c r="D171" s="5">
        <v>729000000</v>
      </c>
      <c r="E171" s="5">
        <v>-760000000</v>
      </c>
      <c r="F171" s="5">
        <v>8464000000</v>
      </c>
      <c r="G171" s="5">
        <v>48000000</v>
      </c>
      <c r="I171" s="5">
        <v>6714000000</v>
      </c>
      <c r="J171" s="5">
        <v>2872000000</v>
      </c>
      <c r="K171" s="5">
        <v>14078000000</v>
      </c>
      <c r="L171" s="5">
        <v>-10498000000</v>
      </c>
      <c r="M171" s="5">
        <v>31514000000</v>
      </c>
      <c r="N171" s="5">
        <v>44248000000</v>
      </c>
    </row>
    <row r="172" spans="3:26" ht="15.5" x14ac:dyDescent="0.35">
      <c r="C172" t="s">
        <v>772</v>
      </c>
      <c r="D172" s="5">
        <v>1000000</v>
      </c>
      <c r="F172" s="5">
        <v>130000000</v>
      </c>
      <c r="I172" s="5">
        <v>130000000</v>
      </c>
      <c r="J172" s="5">
        <v>273000000</v>
      </c>
      <c r="K172" s="5">
        <v>1640000000</v>
      </c>
      <c r="L172" s="5">
        <v>2005000000</v>
      </c>
      <c r="M172" s="5">
        <v>2281000000</v>
      </c>
      <c r="N172" s="5">
        <v>302000000</v>
      </c>
      <c r="O172" s="5">
        <v>163500000</v>
      </c>
      <c r="P172" s="5">
        <v>28484282000</v>
      </c>
      <c r="Q172" s="5">
        <v>1118711832</v>
      </c>
      <c r="R172" s="5">
        <v>674020760</v>
      </c>
      <c r="S172" s="5">
        <v>1641234378</v>
      </c>
      <c r="T172" s="5">
        <v>35474607548</v>
      </c>
      <c r="U172" s="5">
        <v>21682934595</v>
      </c>
      <c r="V172" s="5">
        <v>1954909083</v>
      </c>
      <c r="W172" s="5">
        <v>538232574</v>
      </c>
      <c r="X172" s="5">
        <v>335539400</v>
      </c>
      <c r="Y172" s="5">
        <v>5000000</v>
      </c>
      <c r="Z172" s="5">
        <v>460436883</v>
      </c>
    </row>
    <row r="173" spans="3:26" ht="15.5" x14ac:dyDescent="0.35">
      <c r="C173" t="s">
        <v>773</v>
      </c>
      <c r="D173" s="5">
        <v>11816000000</v>
      </c>
      <c r="G173" s="5">
        <v>-6093000000</v>
      </c>
    </row>
    <row r="174" spans="3:26" ht="15.5" x14ac:dyDescent="0.35">
      <c r="C174" t="s">
        <v>774</v>
      </c>
    </row>
    <row r="175" spans="3:26" ht="15.5" x14ac:dyDescent="0.35">
      <c r="C175" t="s">
        <v>775</v>
      </c>
      <c r="N175" s="5">
        <v>1000000000</v>
      </c>
    </row>
    <row r="176" spans="3:26" ht="15.5" x14ac:dyDescent="0.35">
      <c r="C176" t="s">
        <v>776</v>
      </c>
    </row>
    <row r="177" spans="3:26" ht="15.5" x14ac:dyDescent="0.35">
      <c r="C177" t="s">
        <v>777</v>
      </c>
    </row>
    <row r="178" spans="3:26" ht="15.5" x14ac:dyDescent="0.35">
      <c r="C178" t="s">
        <v>206</v>
      </c>
      <c r="D178" s="5">
        <v>-9223000000</v>
      </c>
      <c r="E178" s="5">
        <v>-24514000000</v>
      </c>
      <c r="F178" s="5">
        <v>-9978000000</v>
      </c>
      <c r="G178" s="5">
        <v>-67417000000</v>
      </c>
      <c r="I178" s="5">
        <v>-40189000000</v>
      </c>
      <c r="J178" s="5">
        <v>77073000000</v>
      </c>
      <c r="K178" s="5">
        <v>-45801000000</v>
      </c>
      <c r="L178" s="5">
        <v>-302924000000</v>
      </c>
      <c r="M178" s="5">
        <v>26507000000</v>
      </c>
      <c r="N178" s="5">
        <v>-54288000000</v>
      </c>
      <c r="O178" s="5">
        <v>17102504328</v>
      </c>
      <c r="P178" s="5">
        <v>3855395589</v>
      </c>
      <c r="Q178" s="5">
        <v>95964979524</v>
      </c>
      <c r="R178" s="5">
        <v>590401520325</v>
      </c>
      <c r="S178" s="5">
        <v>-797026532</v>
      </c>
      <c r="T178" s="5">
        <v>-55321011909</v>
      </c>
      <c r="U178" s="5">
        <v>-472968182700</v>
      </c>
      <c r="V178" s="5">
        <v>1148415837979</v>
      </c>
      <c r="W178" s="5">
        <v>394548249732</v>
      </c>
      <c r="X178" s="5">
        <v>4362781439682</v>
      </c>
      <c r="Y178" s="5">
        <v>1879855432144</v>
      </c>
      <c r="Z178" s="5">
        <v>829639493443</v>
      </c>
    </row>
    <row r="179" spans="3:26" ht="15.5" x14ac:dyDescent="0.35">
      <c r="C179" t="s">
        <v>778</v>
      </c>
      <c r="D179" s="5">
        <v>-3024000000</v>
      </c>
      <c r="E179" s="5">
        <v>1909000000</v>
      </c>
      <c r="F179" s="5">
        <v>-2277000000</v>
      </c>
      <c r="G179" s="5">
        <v>-6848000000</v>
      </c>
      <c r="I179" s="5">
        <v>80923000000</v>
      </c>
      <c r="J179" s="5">
        <v>77412000000</v>
      </c>
      <c r="K179" s="5">
        <v>-75700000000</v>
      </c>
      <c r="L179" s="5">
        <v>-307057000000</v>
      </c>
      <c r="M179" s="5">
        <v>-23325000000</v>
      </c>
      <c r="N179" s="5">
        <v>-11581000000</v>
      </c>
      <c r="O179" s="5">
        <v>60886106934</v>
      </c>
      <c r="P179" s="5">
        <v>33031720898</v>
      </c>
      <c r="Q179" s="5">
        <v>43484711319</v>
      </c>
      <c r="R179" s="5">
        <v>-18602362016</v>
      </c>
      <c r="S179" s="5">
        <v>-61061402905</v>
      </c>
      <c r="T179" s="5">
        <v>-148042054469</v>
      </c>
      <c r="U179" s="5">
        <v>357965376282</v>
      </c>
      <c r="V179" s="5">
        <v>144650735015</v>
      </c>
      <c r="W179" s="5">
        <v>-108827664706</v>
      </c>
      <c r="X179" s="5">
        <v>64017382762</v>
      </c>
      <c r="Y179" s="5">
        <v>98482798450</v>
      </c>
      <c r="Z179" s="5">
        <v>11400000000</v>
      </c>
    </row>
    <row r="180" spans="3:26" ht="15.5" x14ac:dyDescent="0.35">
      <c r="C180" t="s">
        <v>779</v>
      </c>
    </row>
    <row r="181" spans="3:26" ht="15.5" x14ac:dyDescent="0.35">
      <c r="C181" t="s">
        <v>780</v>
      </c>
      <c r="U181" s="5">
        <v>-280000000000</v>
      </c>
      <c r="V181" s="5">
        <v>-90000000000</v>
      </c>
      <c r="W181" s="5">
        <v>-220000000000</v>
      </c>
      <c r="X181" s="5">
        <v>1009981481413</v>
      </c>
      <c r="Y181" s="5">
        <v>150000000000</v>
      </c>
      <c r="Z181" s="5">
        <v>500000000000</v>
      </c>
    </row>
    <row r="182" spans="3:26" ht="15.5" x14ac:dyDescent="0.35">
      <c r="C182" t="s">
        <v>781</v>
      </c>
    </row>
    <row r="183" spans="3:26" ht="15.5" x14ac:dyDescent="0.35">
      <c r="C183" t="s">
        <v>402</v>
      </c>
      <c r="D183" s="5">
        <v>-6541000000</v>
      </c>
      <c r="E183" s="5">
        <v>-17698000000</v>
      </c>
      <c r="G183" s="5">
        <v>60751000000</v>
      </c>
    </row>
    <row r="184" spans="3:26" ht="15.5" x14ac:dyDescent="0.35">
      <c r="C184" t="s">
        <v>782</v>
      </c>
    </row>
    <row r="185" spans="3:26" ht="15.5" x14ac:dyDescent="0.35">
      <c r="C185" t="s">
        <v>783</v>
      </c>
      <c r="X185" s="5">
        <v>1995988569500</v>
      </c>
    </row>
    <row r="186" spans="3:26" ht="15.5" x14ac:dyDescent="0.35">
      <c r="C186" t="s">
        <v>784</v>
      </c>
      <c r="V186" s="5">
        <v>360214075400</v>
      </c>
      <c r="W186" s="5">
        <v>87500</v>
      </c>
      <c r="X186" s="5">
        <v>4302622200</v>
      </c>
      <c r="Y186" s="5">
        <v>78500000</v>
      </c>
      <c r="Z186" s="5">
        <v>29418467300</v>
      </c>
    </row>
    <row r="187" spans="3:26" ht="15.5" x14ac:dyDescent="0.35">
      <c r="C187" t="s">
        <v>785</v>
      </c>
    </row>
    <row r="188" spans="3:26" ht="15.5" x14ac:dyDescent="0.35">
      <c r="C188" t="s">
        <v>495</v>
      </c>
    </row>
    <row r="189" spans="3:26" ht="15.5" x14ac:dyDescent="0.35">
      <c r="C189" t="s">
        <v>786</v>
      </c>
      <c r="V189" s="5">
        <v>234139149010</v>
      </c>
      <c r="W189" s="5">
        <v>56875</v>
      </c>
      <c r="X189" s="5">
        <v>1199874849165</v>
      </c>
      <c r="Y189" s="5">
        <v>117750000</v>
      </c>
      <c r="Z189" s="5">
        <v>45820987279</v>
      </c>
    </row>
    <row r="190" spans="3:26" ht="15.5" x14ac:dyDescent="0.35">
      <c r="C190" t="s">
        <v>358</v>
      </c>
      <c r="Q190" s="5">
        <v>6156626125</v>
      </c>
    </row>
    <row r="191" spans="3:26" ht="15.5" x14ac:dyDescent="0.35">
      <c r="C191" t="s">
        <v>787</v>
      </c>
      <c r="F191" s="5">
        <v>-32213000000</v>
      </c>
      <c r="I191" s="5">
        <v>-32213000000</v>
      </c>
      <c r="J191" s="5">
        <v>-12479000000</v>
      </c>
      <c r="K191" s="5">
        <v>35231000000</v>
      </c>
      <c r="L191" s="5">
        <v>38426000000</v>
      </c>
      <c r="M191" s="5">
        <v>71000000000</v>
      </c>
      <c r="O191" s="5">
        <v>136933102218</v>
      </c>
    </row>
    <row r="192" spans="3:26" ht="15.5" x14ac:dyDescent="0.35">
      <c r="C192" t="s">
        <v>788</v>
      </c>
      <c r="D192" s="5">
        <v>-3000000</v>
      </c>
      <c r="E192" s="5">
        <v>191000000</v>
      </c>
      <c r="F192" s="5">
        <v>10847000000</v>
      </c>
      <c r="G192" s="5">
        <v>-10134000000</v>
      </c>
      <c r="I192" s="5">
        <v>8753000000</v>
      </c>
      <c r="J192" s="5">
        <v>-2485000000</v>
      </c>
      <c r="K192" s="5">
        <v>-5466000000</v>
      </c>
    </row>
    <row r="193" spans="3:26" ht="15.5" x14ac:dyDescent="0.35">
      <c r="C193" t="s">
        <v>789</v>
      </c>
      <c r="D193" s="5">
        <v>-557000000</v>
      </c>
      <c r="E193" s="5">
        <v>-361000000</v>
      </c>
      <c r="F193" s="5">
        <v>4070000000</v>
      </c>
      <c r="G193" s="5">
        <v>-1257000000</v>
      </c>
      <c r="O193" s="5">
        <v>-12172305445</v>
      </c>
      <c r="P193" s="5">
        <v>-16283377843</v>
      </c>
      <c r="Q193" s="5">
        <v>7359797032</v>
      </c>
      <c r="R193" s="5">
        <v>-4604792743</v>
      </c>
      <c r="S193" s="5">
        <v>-33236681479</v>
      </c>
      <c r="T193" s="5">
        <v>67595906165</v>
      </c>
      <c r="U193" s="5">
        <v>28397589788</v>
      </c>
      <c r="V193" s="5">
        <v>160361772903</v>
      </c>
      <c r="W193" s="5">
        <v>114295548472</v>
      </c>
      <c r="X193" s="5">
        <v>8158436945</v>
      </c>
      <c r="Y193" s="5">
        <v>-11524550344</v>
      </c>
      <c r="Z193" s="5">
        <v>-1845506846</v>
      </c>
    </row>
    <row r="194" spans="3:26" ht="15.5" x14ac:dyDescent="0.35">
      <c r="C194" t="s">
        <v>398</v>
      </c>
    </row>
    <row r="195" spans="3:26" ht="15.5" x14ac:dyDescent="0.35">
      <c r="C195" t="s">
        <v>366</v>
      </c>
    </row>
    <row r="196" spans="3:26" ht="15.5" x14ac:dyDescent="0.35">
      <c r="C196" t="s">
        <v>790</v>
      </c>
      <c r="V196" s="5">
        <v>360214075400</v>
      </c>
      <c r="W196" s="5">
        <v>87500</v>
      </c>
      <c r="X196" s="5">
        <v>2000291191700</v>
      </c>
      <c r="Y196" s="5">
        <v>78500000</v>
      </c>
      <c r="Z196" s="5">
        <v>29418467300</v>
      </c>
    </row>
    <row r="197" spans="3:26" ht="15.5" x14ac:dyDescent="0.35">
      <c r="C197" t="s">
        <v>791</v>
      </c>
      <c r="D197" s="5">
        <v>379000000</v>
      </c>
      <c r="E197" s="5">
        <v>-4827000000</v>
      </c>
      <c r="F197" s="5">
        <v>-194000000</v>
      </c>
      <c r="G197" s="5">
        <v>10652000000</v>
      </c>
      <c r="I197" s="5">
        <v>8806000000</v>
      </c>
      <c r="J197" s="5">
        <v>-50000000</v>
      </c>
      <c r="K197" s="5">
        <v>11550000000</v>
      </c>
      <c r="L197" s="5">
        <v>-105000000</v>
      </c>
      <c r="M197" s="5">
        <v>-675000000</v>
      </c>
      <c r="N197" s="5">
        <v>565000000</v>
      </c>
    </row>
    <row r="198" spans="3:26" ht="15.5" x14ac:dyDescent="0.35">
      <c r="C198" t="s">
        <v>792</v>
      </c>
      <c r="D198" s="5">
        <v>-769000000</v>
      </c>
      <c r="E198" s="5">
        <v>769000000</v>
      </c>
      <c r="F198" s="5">
        <v>-236000000</v>
      </c>
      <c r="G198" s="5">
        <v>837000000</v>
      </c>
      <c r="I198" s="5">
        <v>601000000</v>
      </c>
      <c r="J198" s="5">
        <v>-540000000</v>
      </c>
      <c r="K198" s="5">
        <v>-306000000</v>
      </c>
      <c r="L198" s="5">
        <v>325000000</v>
      </c>
      <c r="M198" s="5">
        <v>-495000000</v>
      </c>
      <c r="N198" s="5">
        <v>585000000</v>
      </c>
      <c r="O198" s="5">
        <v>-330715322</v>
      </c>
      <c r="P198" s="5">
        <v>-115107091</v>
      </c>
      <c r="Q198" s="5">
        <v>-451834201</v>
      </c>
      <c r="R198" s="5">
        <v>-355669182</v>
      </c>
      <c r="S198" s="5">
        <v>-515528454</v>
      </c>
      <c r="T198" s="5">
        <v>-683447529</v>
      </c>
      <c r="U198" s="5">
        <v>-2491101396</v>
      </c>
      <c r="V198" s="5">
        <v>-447916058</v>
      </c>
    </row>
    <row r="199" spans="3:26" ht="15.5" x14ac:dyDescent="0.35">
      <c r="C199" t="s">
        <v>793</v>
      </c>
      <c r="W199" s="5">
        <v>1945273363</v>
      </c>
      <c r="X199" s="5">
        <v>-3254990362</v>
      </c>
      <c r="Y199" s="5">
        <v>2832817313</v>
      </c>
      <c r="Z199" s="5">
        <v>24105482</v>
      </c>
    </row>
    <row r="200" spans="3:26" ht="15.5" x14ac:dyDescent="0.35">
      <c r="C200" t="s">
        <v>794</v>
      </c>
      <c r="F200" s="5">
        <v>-1909000000</v>
      </c>
      <c r="I200" s="5">
        <v>-1909000000</v>
      </c>
      <c r="J200" s="5">
        <v>-159000000</v>
      </c>
      <c r="K200" s="5">
        <v>-6168000000</v>
      </c>
      <c r="L200" s="5">
        <v>810000000</v>
      </c>
      <c r="M200" s="5">
        <v>-2207000000</v>
      </c>
      <c r="N200" s="5">
        <v>6026000000</v>
      </c>
      <c r="O200" s="5">
        <v>-8181710802</v>
      </c>
      <c r="P200" s="5">
        <v>26985315600</v>
      </c>
      <c r="Q200" s="5">
        <v>72314789073</v>
      </c>
      <c r="R200" s="5">
        <v>7901961765</v>
      </c>
      <c r="S200" s="5">
        <v>46474985737</v>
      </c>
      <c r="T200" s="5">
        <v>-34664127227</v>
      </c>
      <c r="U200" s="5">
        <v>4380235462</v>
      </c>
      <c r="V200" s="5">
        <v>-20043734751</v>
      </c>
      <c r="W200" s="5">
        <v>-33151475536</v>
      </c>
      <c r="X200" s="5">
        <v>65558242129</v>
      </c>
      <c r="Y200" s="5">
        <v>-28770014973</v>
      </c>
      <c r="Z200" s="5">
        <v>-36578718804</v>
      </c>
    </row>
    <row r="201" spans="3:26" ht="15.5" x14ac:dyDescent="0.35">
      <c r="C201" t="s">
        <v>795</v>
      </c>
      <c r="U201" s="5">
        <v>-3464307110</v>
      </c>
      <c r="V201" s="5">
        <v>-8334317463</v>
      </c>
      <c r="W201" s="5">
        <v>-9225089927</v>
      </c>
      <c r="X201" s="5">
        <v>-10201778923</v>
      </c>
      <c r="Y201" s="5">
        <v>-10450303022</v>
      </c>
      <c r="Z201" s="5">
        <v>-8423933832</v>
      </c>
    </row>
    <row r="202" spans="3:26" ht="15.5" x14ac:dyDescent="0.35">
      <c r="C202" t="s">
        <v>748</v>
      </c>
      <c r="V202" s="5">
        <v>199999000000</v>
      </c>
    </row>
    <row r="203" spans="3:26" ht="15.5" x14ac:dyDescent="0.35">
      <c r="C203" t="s">
        <v>796</v>
      </c>
    </row>
    <row r="204" spans="3:26" ht="15.5" x14ac:dyDescent="0.35">
      <c r="C204" t="s">
        <v>207</v>
      </c>
      <c r="R204" s="5">
        <v>322000000000</v>
      </c>
    </row>
    <row r="205" spans="3:26" ht="15.5" x14ac:dyDescent="0.35">
      <c r="C205" t="s">
        <v>797</v>
      </c>
      <c r="X205" s="5">
        <v>-19279720916</v>
      </c>
    </row>
    <row r="206" spans="3:26" ht="15.5" x14ac:dyDescent="0.35">
      <c r="C206" t="s">
        <v>798</v>
      </c>
      <c r="X206" s="5">
        <v>-114259100073</v>
      </c>
    </row>
    <row r="207" spans="3:26" ht="15.5" x14ac:dyDescent="0.35">
      <c r="C207" t="s">
        <v>531</v>
      </c>
      <c r="D207" s="5">
        <v>-879000000</v>
      </c>
      <c r="F207" s="5">
        <v>692000000</v>
      </c>
      <c r="G207" s="5">
        <v>-2692000000</v>
      </c>
      <c r="I207" s="5">
        <v>-2000000000</v>
      </c>
    </row>
    <row r="208" spans="3:26" ht="15.5" x14ac:dyDescent="0.35">
      <c r="C208" t="s">
        <v>403</v>
      </c>
    </row>
    <row r="209" spans="3:26" ht="15.5" x14ac:dyDescent="0.35">
      <c r="C209" t="s">
        <v>799</v>
      </c>
    </row>
    <row r="210" spans="3:26" ht="15.5" x14ac:dyDescent="0.35">
      <c r="C210" t="s">
        <v>800</v>
      </c>
      <c r="Y210" s="5">
        <v>-2025000000</v>
      </c>
      <c r="Z210" s="5">
        <v>-12191422472</v>
      </c>
    </row>
    <row r="211" spans="3:26" ht="15.5" x14ac:dyDescent="0.35">
      <c r="C211" t="s">
        <v>801</v>
      </c>
      <c r="X211" s="5">
        <v>-26335681348</v>
      </c>
      <c r="Y211" s="5">
        <v>-1499819652</v>
      </c>
    </row>
    <row r="212" spans="3:26" ht="15.5" x14ac:dyDescent="0.35">
      <c r="C212" t="s">
        <v>802</v>
      </c>
    </row>
    <row r="213" spans="3:26" ht="15.5" x14ac:dyDescent="0.35">
      <c r="C213" t="s">
        <v>803</v>
      </c>
    </row>
    <row r="214" spans="3:26" ht="15.5" x14ac:dyDescent="0.35">
      <c r="C214" t="s">
        <v>804</v>
      </c>
      <c r="D214" s="5">
        <v>1523000000</v>
      </c>
      <c r="E214" s="5">
        <v>-4497000000</v>
      </c>
      <c r="F214" s="5">
        <v>23163000000</v>
      </c>
      <c r="G214" s="5">
        <v>-26880000000</v>
      </c>
    </row>
    <row r="215" spans="3:26" ht="15.5" x14ac:dyDescent="0.35">
      <c r="C215" t="s">
        <v>397</v>
      </c>
    </row>
    <row r="216" spans="3:26" ht="15.5" x14ac:dyDescent="0.35">
      <c r="C216" t="s">
        <v>805</v>
      </c>
      <c r="P216" s="5">
        <v>213500000000</v>
      </c>
      <c r="Q216" s="5">
        <v>100000000000</v>
      </c>
    </row>
    <row r="217" spans="3:26" ht="15.5" x14ac:dyDescent="0.35">
      <c r="C217" t="s">
        <v>690</v>
      </c>
    </row>
    <row r="218" spans="3:26" ht="15.5" x14ac:dyDescent="0.35">
      <c r="C218" t="s">
        <v>584</v>
      </c>
      <c r="D218" s="5">
        <v>-24239000000</v>
      </c>
      <c r="G218" s="5">
        <v>60751000000</v>
      </c>
    </row>
    <row r="219" spans="3:26" ht="15.5" x14ac:dyDescent="0.35">
      <c r="C219" t="s">
        <v>399</v>
      </c>
      <c r="D219" s="5">
        <v>17698000000</v>
      </c>
      <c r="E219" s="5">
        <v>-17698000000</v>
      </c>
    </row>
    <row r="220" spans="3:26" ht="15.5" x14ac:dyDescent="0.35">
      <c r="C220" t="s">
        <v>224</v>
      </c>
      <c r="D220" s="5">
        <v>19400000000</v>
      </c>
      <c r="E220" s="5">
        <v>-5581000000</v>
      </c>
      <c r="F220" s="5">
        <v>-8615000000</v>
      </c>
      <c r="G220" s="5">
        <v>-10218000000</v>
      </c>
      <c r="I220" s="5">
        <v>17001000000</v>
      </c>
      <c r="J220" s="5">
        <v>-23095000000</v>
      </c>
      <c r="K220" s="5">
        <v>-14360000000</v>
      </c>
      <c r="L220" s="5">
        <v>28772000000</v>
      </c>
      <c r="M220" s="5">
        <v>72608000000</v>
      </c>
      <c r="N220" s="5">
        <v>-26331000000</v>
      </c>
      <c r="O220" s="5">
        <v>-8009651108</v>
      </c>
      <c r="P220" s="5">
        <v>12734363921</v>
      </c>
      <c r="Q220" s="5">
        <v>-10351435758</v>
      </c>
      <c r="R220" s="5">
        <v>1992913476</v>
      </c>
      <c r="S220" s="5">
        <v>-43109910799</v>
      </c>
      <c r="T220" s="5">
        <v>-43684783139</v>
      </c>
      <c r="U220" s="5">
        <v>-121299254352</v>
      </c>
      <c r="V220" s="5">
        <v>-318044844628</v>
      </c>
      <c r="W220" s="5">
        <v>-263701060753</v>
      </c>
      <c r="X220" s="5">
        <v>100142419944</v>
      </c>
      <c r="Y220" s="5">
        <v>20105518285</v>
      </c>
      <c r="Z220" s="5">
        <v>-302566205816</v>
      </c>
    </row>
    <row r="221" spans="3:26" ht="15.5" x14ac:dyDescent="0.35">
      <c r="C221" t="s">
        <v>225</v>
      </c>
      <c r="E221" s="5">
        <v>130607000000</v>
      </c>
      <c r="I221" s="5">
        <v>113592000000</v>
      </c>
      <c r="J221" s="5">
        <v>133760000000</v>
      </c>
      <c r="K221" s="5">
        <v>148136000000</v>
      </c>
      <c r="L221" s="5">
        <v>119302000000</v>
      </c>
      <c r="M221" s="5">
        <v>46691000000</v>
      </c>
      <c r="N221" s="5">
        <v>73011000000</v>
      </c>
      <c r="O221" s="5">
        <v>81057840884</v>
      </c>
      <c r="P221" s="5">
        <v>68269003453</v>
      </c>
      <c r="Q221" s="5">
        <v>78578982264</v>
      </c>
      <c r="R221" s="5">
        <v>76610495152</v>
      </c>
      <c r="S221" s="5">
        <v>119636029804</v>
      </c>
      <c r="T221" s="5">
        <v>140454346595</v>
      </c>
      <c r="U221" s="5">
        <v>268369116374</v>
      </c>
      <c r="V221" s="5">
        <v>597128042339</v>
      </c>
      <c r="W221" s="5">
        <v>860557957179</v>
      </c>
      <c r="X221" s="5">
        <v>760415537235</v>
      </c>
      <c r="Y221" s="5">
        <v>740310018950</v>
      </c>
      <c r="Z221" s="5">
        <v>1042876224766</v>
      </c>
    </row>
    <row r="222" spans="3:26" ht="15.5" x14ac:dyDescent="0.35">
      <c r="C222" t="s">
        <v>806</v>
      </c>
      <c r="T222" s="5">
        <v>-13328776217</v>
      </c>
      <c r="U222" s="5">
        <v>-5708036333</v>
      </c>
      <c r="V222" s="5">
        <v>-9976510849</v>
      </c>
    </row>
    <row r="223" spans="3:26" ht="15.5" x14ac:dyDescent="0.35">
      <c r="C223" t="s">
        <v>807</v>
      </c>
      <c r="J223" s="5">
        <v>2920000000</v>
      </c>
      <c r="T223" s="5">
        <v>36165973395</v>
      </c>
    </row>
    <row r="224" spans="3:26" ht="15.5" x14ac:dyDescent="0.35">
      <c r="C224" t="s">
        <v>375</v>
      </c>
      <c r="D224" s="5">
        <v>23000000</v>
      </c>
      <c r="E224" s="5">
        <v>8000000</v>
      </c>
      <c r="F224" s="5">
        <v>-4000000</v>
      </c>
      <c r="G224" s="5">
        <v>16000000</v>
      </c>
      <c r="I224" s="5">
        <v>14000000</v>
      </c>
      <c r="J224" s="5">
        <v>7000000</v>
      </c>
      <c r="K224" s="5">
        <v>-16000000</v>
      </c>
      <c r="L224" s="5">
        <v>62000000</v>
      </c>
      <c r="M224" s="5">
        <v>3000000</v>
      </c>
      <c r="N224" s="5">
        <v>11000000</v>
      </c>
      <c r="O224" s="5">
        <v>-37465040</v>
      </c>
      <c r="P224" s="5">
        <v>54473510</v>
      </c>
      <c r="Q224" s="5">
        <v>41456947</v>
      </c>
      <c r="R224" s="5">
        <v>-24426364</v>
      </c>
      <c r="S224" s="5">
        <v>84376147</v>
      </c>
      <c r="T224" s="5">
        <v>29269170</v>
      </c>
      <c r="U224" s="5">
        <v>-907479094</v>
      </c>
      <c r="V224" s="5">
        <v>-737570488</v>
      </c>
      <c r="W224" s="5">
        <v>271145913</v>
      </c>
    </row>
    <row r="225" spans="2:26" ht="15.5" x14ac:dyDescent="0.35">
      <c r="C225" t="s">
        <v>226</v>
      </c>
      <c r="D225" s="5">
        <v>19423000000</v>
      </c>
      <c r="E225" s="5">
        <v>125034000000</v>
      </c>
      <c r="F225" s="5">
        <v>-8619000000</v>
      </c>
      <c r="G225" s="5">
        <v>-10202000000</v>
      </c>
      <c r="I225" s="5">
        <v>130607000000</v>
      </c>
      <c r="J225" s="5">
        <v>113592000000</v>
      </c>
      <c r="K225" s="5">
        <v>133760000000</v>
      </c>
      <c r="L225" s="5">
        <v>148136000000</v>
      </c>
      <c r="M225" s="5">
        <v>119302000000</v>
      </c>
      <c r="N225" s="5">
        <v>46691000000</v>
      </c>
      <c r="O225" s="5">
        <v>73010724736</v>
      </c>
      <c r="P225" s="5">
        <v>81057840884</v>
      </c>
      <c r="Q225" s="5">
        <v>68269003453</v>
      </c>
      <c r="R225" s="5">
        <v>78578982264</v>
      </c>
      <c r="S225" s="5">
        <v>76610495152</v>
      </c>
      <c r="T225" s="5">
        <v>119636029804</v>
      </c>
      <c r="U225" s="5">
        <v>140454346595</v>
      </c>
      <c r="V225" s="5">
        <v>268369116374</v>
      </c>
      <c r="W225" s="5">
        <v>597128042339</v>
      </c>
      <c r="X225" s="5">
        <v>860557957179</v>
      </c>
      <c r="Y225" s="5">
        <v>760415537235</v>
      </c>
      <c r="Z225" s="5">
        <v>740310018950</v>
      </c>
    </row>
    <row r="227" spans="2:26" ht="15.5" x14ac:dyDescent="0.35">
      <c r="B227" t="s">
        <v>227</v>
      </c>
      <c r="C227" t="s">
        <v>12</v>
      </c>
      <c r="D227" s="5">
        <v>43520000000</v>
      </c>
      <c r="E227" s="5">
        <v>43520000000</v>
      </c>
      <c r="F227" s="5">
        <v>43520000000</v>
      </c>
      <c r="G227" s="5">
        <v>43520000000</v>
      </c>
      <c r="I227" s="5">
        <v>43520000000</v>
      </c>
      <c r="J227" s="5">
        <v>43520000000</v>
      </c>
      <c r="K227" s="5">
        <v>43520000000</v>
      </c>
      <c r="L227" s="5">
        <v>43520000000</v>
      </c>
      <c r="M227" s="5">
        <v>43520000000</v>
      </c>
      <c r="N227" s="5">
        <v>43520000000</v>
      </c>
      <c r="O227" s="5">
        <v>43520000000</v>
      </c>
      <c r="P227" s="5">
        <v>43520000000</v>
      </c>
      <c r="Q227" s="5">
        <v>43520000000</v>
      </c>
      <c r="R227" s="5">
        <v>43520000000</v>
      </c>
      <c r="S227" s="5">
        <v>43520000000</v>
      </c>
      <c r="T227" s="5">
        <v>43520000000</v>
      </c>
      <c r="U227" s="5">
        <v>43520000000</v>
      </c>
      <c r="V227" s="5">
        <v>43520000000</v>
      </c>
      <c r="W227" s="5">
        <v>39920000000</v>
      </c>
      <c r="X227" s="5">
        <v>39920000000</v>
      </c>
      <c r="Y227" s="5">
        <v>19920000000</v>
      </c>
      <c r="Z227" s="5">
        <v>19920000000</v>
      </c>
    </row>
    <row r="228" spans="2:26" ht="15.5" x14ac:dyDescent="0.35">
      <c r="C228" t="s">
        <v>228</v>
      </c>
      <c r="D228" s="6">
        <v>-0.25</v>
      </c>
      <c r="E228" s="6">
        <v>-0.17</v>
      </c>
      <c r="F228" s="6">
        <v>-0.06</v>
      </c>
      <c r="G228" s="6">
        <v>-0.15</v>
      </c>
    </row>
    <row r="229" spans="2:26" ht="15.5" x14ac:dyDescent="0.35">
      <c r="C229" t="s">
        <v>229</v>
      </c>
      <c r="D229" s="5">
        <v>-84</v>
      </c>
      <c r="E229" s="6">
        <v>-235.29</v>
      </c>
      <c r="F229" s="5">
        <v>-750</v>
      </c>
      <c r="G229" s="5">
        <v>-200</v>
      </c>
    </row>
    <row r="230" spans="2:26" ht="15.5" x14ac:dyDescent="0.35">
      <c r="C230" t="s">
        <v>73</v>
      </c>
      <c r="D230" s="6">
        <v>2.44</v>
      </c>
      <c r="E230" s="6">
        <v>4.88</v>
      </c>
      <c r="F230" s="6">
        <v>5.45</v>
      </c>
      <c r="G230" s="6">
        <v>3.58</v>
      </c>
    </row>
    <row r="231" spans="2:26" ht="15.5" x14ac:dyDescent="0.35">
      <c r="C231" t="s">
        <v>230</v>
      </c>
      <c r="D231" s="5">
        <v>47160000000</v>
      </c>
      <c r="E231" s="5">
        <v>34180000000</v>
      </c>
      <c r="F231" s="5">
        <v>81260000000</v>
      </c>
      <c r="G231" s="5">
        <v>62200000000</v>
      </c>
    </row>
    <row r="232" spans="2:26" ht="15.5" x14ac:dyDescent="0.35">
      <c r="C232" t="s">
        <v>231</v>
      </c>
      <c r="D232" s="6">
        <v>-1.2999999999999999E-3</v>
      </c>
      <c r="E232" s="6">
        <v>-8.0000000000000004E-4</v>
      </c>
      <c r="F232" s="6">
        <v>-2.9999999999999997E-4</v>
      </c>
      <c r="G232" s="6">
        <v>-7.000000000000001E-4</v>
      </c>
    </row>
    <row r="233" spans="2:26" ht="15.5" x14ac:dyDescent="0.35">
      <c r="C233" t="s">
        <v>232</v>
      </c>
      <c r="D233" s="6">
        <v>-2E-3</v>
      </c>
      <c r="E233" s="6">
        <v>-1.2999999999999999E-3</v>
      </c>
      <c r="F233" s="6">
        <v>-4.0000000000000002E-4</v>
      </c>
      <c r="G233" s="6">
        <v>-1.1000000000000001E-3</v>
      </c>
    </row>
    <row r="234" spans="2:26" ht="15.5" x14ac:dyDescent="0.35">
      <c r="C234" t="s">
        <v>233</v>
      </c>
      <c r="D234" s="6">
        <v>3.8E-3</v>
      </c>
      <c r="E234" s="6">
        <v>1.9E-3</v>
      </c>
      <c r="F234" s="6">
        <v>9.4999999999999998E-3</v>
      </c>
      <c r="G234" s="6">
        <v>6.1999999999999998E-3</v>
      </c>
    </row>
    <row r="235" spans="2:26" ht="15.5" x14ac:dyDescent="0.35">
      <c r="C235" t="s">
        <v>234</v>
      </c>
      <c r="D235" s="6">
        <v>1.21</v>
      </c>
      <c r="E235" s="6">
        <v>0.61</v>
      </c>
    </row>
    <row r="236" spans="2:26" ht="15.5" x14ac:dyDescent="0.35">
      <c r="C236" t="s">
        <v>235</v>
      </c>
      <c r="D236" s="5">
        <v>5975000000000</v>
      </c>
      <c r="E236" s="5">
        <v>5984000000000</v>
      </c>
      <c r="F236" s="5">
        <v>6003000000000</v>
      </c>
      <c r="G236" s="5">
        <v>6037000000000</v>
      </c>
    </row>
    <row r="237" spans="2:26" ht="15.5" x14ac:dyDescent="0.35">
      <c r="C237" t="s">
        <v>236</v>
      </c>
      <c r="D237" s="6">
        <v>0.16</v>
      </c>
      <c r="E237" s="6">
        <v>0.31</v>
      </c>
      <c r="F237" s="6">
        <v>0.35</v>
      </c>
      <c r="G237" s="6">
        <v>0.23</v>
      </c>
    </row>
    <row r="238" spans="2:26" ht="15.5" x14ac:dyDescent="0.35">
      <c r="C238" t="s">
        <v>237</v>
      </c>
      <c r="D238" s="6">
        <v>127.28</v>
      </c>
      <c r="E238" s="6">
        <v>127.53</v>
      </c>
      <c r="F238" s="6">
        <v>127.7</v>
      </c>
      <c r="G238" s="6">
        <v>127.96</v>
      </c>
    </row>
    <row r="239" spans="2:26" ht="15.5" x14ac:dyDescent="0.35">
      <c r="C239" t="s">
        <v>238</v>
      </c>
      <c r="D239" s="6">
        <v>0.2</v>
      </c>
      <c r="E239" s="6">
        <v>0.37</v>
      </c>
      <c r="F239" s="6">
        <v>0.42</v>
      </c>
      <c r="G239" s="6">
        <v>0.28000000000000003</v>
      </c>
    </row>
    <row r="240" spans="2:26" ht="15.5" x14ac:dyDescent="0.35">
      <c r="C240" t="s">
        <v>239</v>
      </c>
      <c r="D240" s="6">
        <v>106.43</v>
      </c>
      <c r="E240" s="6">
        <v>106.68</v>
      </c>
      <c r="F240" s="6">
        <v>106.85</v>
      </c>
      <c r="G240" s="6">
        <v>107.08</v>
      </c>
    </row>
    <row r="241" spans="3:26" ht="15.5" x14ac:dyDescent="0.35">
      <c r="C241" t="s">
        <v>240</v>
      </c>
      <c r="D241" s="5">
        <v>445000000000</v>
      </c>
      <c r="E241" s="5">
        <v>445000000000</v>
      </c>
      <c r="F241" s="5">
        <v>496000000000</v>
      </c>
      <c r="G241" s="5">
        <v>497000000000</v>
      </c>
    </row>
    <row r="242" spans="3:26" ht="15.5" x14ac:dyDescent="0.35">
      <c r="C242" t="s">
        <v>241</v>
      </c>
      <c r="D242" s="5">
        <v>508000000000</v>
      </c>
      <c r="E242" s="5">
        <v>520000000000</v>
      </c>
      <c r="F242" s="5">
        <v>477000000000</v>
      </c>
      <c r="G242" s="5">
        <v>483000000000</v>
      </c>
    </row>
    <row r="243" spans="3:26" ht="15.5" x14ac:dyDescent="0.35">
      <c r="C243" t="s">
        <v>242</v>
      </c>
      <c r="D243" s="5">
        <v>5539000000000</v>
      </c>
      <c r="E243" s="5">
        <v>5550000000000</v>
      </c>
      <c r="F243" s="5">
        <v>5558000000000</v>
      </c>
      <c r="G243" s="5">
        <v>5569000000000</v>
      </c>
    </row>
    <row r="244" spans="3:26" ht="15.5" x14ac:dyDescent="0.35">
      <c r="C244" t="s">
        <v>24</v>
      </c>
      <c r="D244" s="5">
        <v>953000000000</v>
      </c>
      <c r="E244" s="5">
        <v>965000000000</v>
      </c>
      <c r="F244" s="5">
        <v>973000000000</v>
      </c>
      <c r="G244" s="5">
        <v>980000000000</v>
      </c>
    </row>
    <row r="245" spans="3:26" ht="15.5" x14ac:dyDescent="0.35">
      <c r="C245" t="s">
        <v>21</v>
      </c>
      <c r="D245" s="5">
        <v>809000000000</v>
      </c>
      <c r="E245" s="5">
        <v>840000000000</v>
      </c>
      <c r="F245" s="5">
        <v>842000000000</v>
      </c>
      <c r="G245" s="5">
        <v>841000000000</v>
      </c>
    </row>
    <row r="246" spans="3:26" ht="15.5" x14ac:dyDescent="0.35">
      <c r="C246" t="s">
        <v>243</v>
      </c>
      <c r="D246" s="5">
        <v>-333000000000</v>
      </c>
      <c r="E246" s="5">
        <v>-320000000000</v>
      </c>
      <c r="F246" s="5">
        <v>-357000000000</v>
      </c>
      <c r="G246" s="5">
        <v>-390000000000</v>
      </c>
    </row>
    <row r="247" spans="3:26" ht="15.5" x14ac:dyDescent="0.35">
      <c r="C247" t="s">
        <v>244</v>
      </c>
      <c r="D247" s="5">
        <v>33000000000</v>
      </c>
      <c r="E247" s="5">
        <v>29000000000</v>
      </c>
      <c r="F247" s="5">
        <v>-22000000000</v>
      </c>
      <c r="G247" s="5">
        <v>61000000000</v>
      </c>
    </row>
    <row r="248" spans="3:26" ht="15.5" x14ac:dyDescent="0.35">
      <c r="C248" t="s">
        <v>245</v>
      </c>
      <c r="D248" s="5">
        <v>-19000000000</v>
      </c>
      <c r="E248" s="5">
        <v>-17000000000</v>
      </c>
      <c r="F248" s="5">
        <v>12000000000</v>
      </c>
      <c r="G248" s="5">
        <v>-2000000000</v>
      </c>
    </row>
    <row r="249" spans="3:26" ht="15.5" x14ac:dyDescent="0.35">
      <c r="C249" t="s">
        <v>13</v>
      </c>
      <c r="D249" s="5">
        <v>14000000000</v>
      </c>
      <c r="E249" s="5">
        <v>12000000000</v>
      </c>
      <c r="F249" s="5">
        <v>-10000000000</v>
      </c>
      <c r="G249" s="5">
        <v>59000000000</v>
      </c>
    </row>
    <row r="250" spans="3:26" ht="15.5" x14ac:dyDescent="0.35">
      <c r="C250" t="s">
        <v>16</v>
      </c>
      <c r="D250" s="6">
        <v>0.32</v>
      </c>
      <c r="E250" s="6">
        <v>0.27</v>
      </c>
      <c r="F250" s="6">
        <v>-0.22</v>
      </c>
      <c r="G250" s="6">
        <v>1.36</v>
      </c>
    </row>
    <row r="251" spans="3:26" ht="15.5" x14ac:dyDescent="0.35">
      <c r="C251" t="s">
        <v>58</v>
      </c>
      <c r="I251" s="6">
        <v>-0.38</v>
      </c>
      <c r="J251" s="6">
        <v>-1.57</v>
      </c>
      <c r="K251" s="6">
        <v>-24.8</v>
      </c>
      <c r="L251" s="6">
        <v>-5.64</v>
      </c>
      <c r="M251" s="6">
        <v>-4.6399999999999997</v>
      </c>
      <c r="N251" s="6">
        <v>-5.53</v>
      </c>
      <c r="O251" s="6">
        <v>-16.440000000000001</v>
      </c>
      <c r="P251" s="6">
        <v>63.22</v>
      </c>
      <c r="Q251" s="6">
        <v>-6.24</v>
      </c>
      <c r="R251" s="6">
        <v>-12.59</v>
      </c>
      <c r="S251" s="6">
        <v>-16.690000000000001</v>
      </c>
      <c r="T251" s="6">
        <v>10.75</v>
      </c>
      <c r="U251" s="6">
        <v>-5.31</v>
      </c>
      <c r="V251" s="6">
        <v>-27.62</v>
      </c>
      <c r="W251" s="6">
        <v>-0.48</v>
      </c>
      <c r="X251" s="6">
        <v>5.27</v>
      </c>
      <c r="Y251" s="6">
        <v>8.08</v>
      </c>
      <c r="Z251" s="6">
        <v>13.88</v>
      </c>
    </row>
    <row r="252" spans="3:26" ht="15.5" x14ac:dyDescent="0.35">
      <c r="C252" t="s">
        <v>72</v>
      </c>
      <c r="I252" s="6">
        <v>-118.42</v>
      </c>
      <c r="J252" s="6">
        <v>-7.64</v>
      </c>
      <c r="K252" s="6">
        <v>-2.02</v>
      </c>
      <c r="L252" s="6">
        <v>-8.8699999999999992</v>
      </c>
      <c r="M252" s="6">
        <v>-10.78</v>
      </c>
      <c r="N252" s="6">
        <v>-9.0399999999999991</v>
      </c>
      <c r="O252" s="6">
        <v>-3.04</v>
      </c>
      <c r="P252" s="6">
        <v>0.79</v>
      </c>
      <c r="Q252" s="6">
        <v>-8.01</v>
      </c>
      <c r="R252" s="6">
        <v>-3.97</v>
      </c>
      <c r="S252" s="5">
        <v>-3</v>
      </c>
      <c r="T252" s="6">
        <v>4.6500000000000004</v>
      </c>
      <c r="U252" s="6">
        <v>-9.42</v>
      </c>
      <c r="V252" s="6">
        <v>-1.96</v>
      </c>
      <c r="W252" s="6">
        <v>-247.92</v>
      </c>
      <c r="X252" s="6">
        <v>29.79</v>
      </c>
      <c r="Y252" s="6">
        <v>25.37</v>
      </c>
      <c r="Z252" s="6">
        <v>5.55</v>
      </c>
    </row>
    <row r="253" spans="3:26" ht="15.5" x14ac:dyDescent="0.35">
      <c r="C253" t="s">
        <v>75</v>
      </c>
      <c r="I253" s="6">
        <v>1.37</v>
      </c>
      <c r="J253" s="6">
        <v>0.43</v>
      </c>
      <c r="K253" s="6">
        <v>1.71</v>
      </c>
      <c r="L253" s="6">
        <v>2.12</v>
      </c>
      <c r="M253" s="6">
        <v>2.77</v>
      </c>
      <c r="N253" s="6">
        <v>3.53</v>
      </c>
      <c r="O253" s="6">
        <v>2.23</v>
      </c>
      <c r="P253" s="6">
        <v>1.98</v>
      </c>
      <c r="Q253" s="6">
        <v>1.76</v>
      </c>
      <c r="R253" s="6">
        <v>1.29</v>
      </c>
      <c r="S253" s="6">
        <v>1.56</v>
      </c>
      <c r="T253" s="6">
        <v>1.38</v>
      </c>
      <c r="U253" s="6">
        <v>0.65</v>
      </c>
      <c r="V253" s="6">
        <v>0.8</v>
      </c>
      <c r="W253" s="6">
        <v>2.35</v>
      </c>
      <c r="X253" s="6">
        <v>4.58</v>
      </c>
      <c r="Y253" s="6">
        <v>3.86</v>
      </c>
      <c r="Z253" s="6">
        <v>1.46</v>
      </c>
    </row>
    <row r="254" spans="3:26" ht="15.5" x14ac:dyDescent="0.35">
      <c r="C254" t="s">
        <v>246</v>
      </c>
      <c r="I254" s="5">
        <v>236010000000</v>
      </c>
      <c r="J254" s="5">
        <v>172890000000</v>
      </c>
      <c r="K254" s="5">
        <v>167550000000</v>
      </c>
      <c r="L254" s="5">
        <v>46850000000</v>
      </c>
      <c r="M254" s="5">
        <v>-19830000000</v>
      </c>
      <c r="N254" s="6">
        <v>-68150000000.000008</v>
      </c>
      <c r="O254" s="5">
        <v>126600000000</v>
      </c>
      <c r="P254" s="5">
        <v>124570000000</v>
      </c>
    </row>
    <row r="255" spans="3:26" ht="15.5" x14ac:dyDescent="0.35">
      <c r="C255" t="s">
        <v>247</v>
      </c>
      <c r="I255" s="6">
        <v>-1.9E-3</v>
      </c>
      <c r="J255" s="6">
        <v>-7.8000000000000005E-3</v>
      </c>
      <c r="K255" s="6">
        <v>-0.1249</v>
      </c>
      <c r="L255" s="6">
        <v>-2.4700000000000003E-2</v>
      </c>
      <c r="M255" s="6">
        <v>-1.7299999999999999E-2</v>
      </c>
      <c r="N255" s="6">
        <v>-2.0400000000000001E-2</v>
      </c>
      <c r="O255" s="6">
        <v>-5.7999999999999996E-2</v>
      </c>
      <c r="P255" s="6">
        <v>0.20219999999999999</v>
      </c>
      <c r="Q255" s="6">
        <v>-1.9299999999999998E-2</v>
      </c>
      <c r="R255" s="6">
        <v>-3.9E-2</v>
      </c>
      <c r="S255" s="6">
        <v>-4.9400000000000006E-2</v>
      </c>
      <c r="T255" s="6">
        <v>3.2300000000000002E-2</v>
      </c>
      <c r="U255" s="6">
        <v>-1.8799999999999997E-2</v>
      </c>
      <c r="V255" s="6">
        <v>-7.8899999999999998E-2</v>
      </c>
      <c r="W255" s="6">
        <v>-1.1000000000000001E-3</v>
      </c>
      <c r="X255" s="6">
        <v>1.23E-2</v>
      </c>
      <c r="Y255" s="6">
        <v>1.3899999999999999E-2</v>
      </c>
      <c r="Z255" s="6">
        <v>3.32E-2</v>
      </c>
    </row>
    <row r="256" spans="3:26" ht="15.5" x14ac:dyDescent="0.35">
      <c r="C256" t="s">
        <v>248</v>
      </c>
      <c r="I256" s="6">
        <v>-3.0000000000000001E-3</v>
      </c>
      <c r="J256" s="6">
        <v>-1.23E-2</v>
      </c>
      <c r="K256" s="6">
        <v>-0.1918</v>
      </c>
      <c r="L256" s="6">
        <v>-3.6699999999999997E-2</v>
      </c>
      <c r="M256" s="6">
        <v>-2.86E-2</v>
      </c>
      <c r="N256" s="6">
        <v>-3.3099999999999997E-2</v>
      </c>
      <c r="O256" s="6">
        <v>-9.4700000000000006E-2</v>
      </c>
      <c r="P256" s="6">
        <v>0.3342</v>
      </c>
      <c r="Q256" s="6">
        <v>-4.7400000000000005E-2</v>
      </c>
      <c r="R256" s="6">
        <v>-9.0299999999999991E-2</v>
      </c>
      <c r="S256" s="6">
        <v>-0.1105</v>
      </c>
      <c r="T256" s="6">
        <v>6.2300000000000001E-2</v>
      </c>
      <c r="U256" s="6">
        <v>-3.2599999999999997E-2</v>
      </c>
      <c r="V256" s="6">
        <v>-0.16449999999999998</v>
      </c>
      <c r="W256" s="6">
        <v>-2.3E-3</v>
      </c>
      <c r="X256" s="6">
        <v>2.6200000000000001E-2</v>
      </c>
      <c r="Y256" s="6">
        <v>3.4700000000000002E-2</v>
      </c>
      <c r="Z256" s="6">
        <v>6.13E-2</v>
      </c>
    </row>
    <row r="257" spans="3:26" ht="15.5" x14ac:dyDescent="0.35">
      <c r="C257" t="s">
        <v>249</v>
      </c>
      <c r="I257" s="6">
        <v>2.29E-2</v>
      </c>
      <c r="J257" s="6">
        <v>1.38E-2</v>
      </c>
      <c r="K257" s="6">
        <v>1.3000000000000001E-2</v>
      </c>
      <c r="L257" s="6">
        <v>-4.0999999999999995E-3</v>
      </c>
      <c r="M257" s="6">
        <v>-1.46E-2</v>
      </c>
      <c r="N257" s="6">
        <v>-1.9E-2</v>
      </c>
      <c r="O257" s="6">
        <v>-1.6200000000000003E-2</v>
      </c>
      <c r="P257" s="6">
        <v>-9.7000000000000003E-3</v>
      </c>
      <c r="Q257" s="6">
        <v>2.5000000000000001E-3</v>
      </c>
      <c r="R257" s="6">
        <v>2.0999999999999999E-3</v>
      </c>
      <c r="S257" s="6">
        <v>3.9000000000000003E-3</v>
      </c>
      <c r="T257" s="6">
        <v>2.1499999999999998E-2</v>
      </c>
      <c r="U257" s="6">
        <v>0.12520000000000001</v>
      </c>
      <c r="V257" s="6">
        <v>6.4899999999999999E-2</v>
      </c>
      <c r="W257" s="6">
        <v>1.6399999999999998E-2</v>
      </c>
      <c r="X257" s="6">
        <v>2.0299999999999999E-2</v>
      </c>
      <c r="Y257" s="6">
        <v>2.18E-2</v>
      </c>
      <c r="Z257" s="6">
        <v>7.0400000000000004E-2</v>
      </c>
    </row>
    <row r="258" spans="3:26" ht="15.5" x14ac:dyDescent="0.35">
      <c r="C258" t="s">
        <v>250</v>
      </c>
      <c r="I258" s="6">
        <v>1.67</v>
      </c>
      <c r="J258" s="6">
        <v>0.99</v>
      </c>
      <c r="K258" s="6">
        <v>1.26</v>
      </c>
      <c r="L258" s="6">
        <v>-0.33</v>
      </c>
      <c r="M258" s="6">
        <v>-1.0900000000000001</v>
      </c>
      <c r="N258" s="6">
        <v>-1.41</v>
      </c>
      <c r="O258" s="5">
        <v>-1</v>
      </c>
      <c r="P258" s="6">
        <v>-0.56999999999999995</v>
      </c>
      <c r="Q258" s="6">
        <v>0.05</v>
      </c>
      <c r="R258" s="6">
        <v>0.02</v>
      </c>
      <c r="S258" s="6">
        <v>0.08</v>
      </c>
      <c r="T258" s="6">
        <v>0.31</v>
      </c>
      <c r="U258" s="6">
        <v>1.59</v>
      </c>
      <c r="V258" s="6">
        <v>1.66</v>
      </c>
      <c r="W258" s="6">
        <v>1.6</v>
      </c>
      <c r="X258" s="6">
        <v>4.51</v>
      </c>
    </row>
    <row r="259" spans="3:26" ht="15.5" x14ac:dyDescent="0.35">
      <c r="C259" t="s">
        <v>69</v>
      </c>
      <c r="I259" s="6">
        <v>0.35</v>
      </c>
      <c r="J259" s="6">
        <v>0.09</v>
      </c>
      <c r="K259" s="6">
        <v>0.39</v>
      </c>
      <c r="L259" s="6">
        <v>0.33</v>
      </c>
      <c r="M259" s="6">
        <v>0.31</v>
      </c>
      <c r="N259" s="6">
        <v>0.3</v>
      </c>
      <c r="O259" s="6">
        <v>0.28999999999999998</v>
      </c>
      <c r="P259" s="6">
        <v>0.26</v>
      </c>
      <c r="Q259" s="6">
        <v>0.38</v>
      </c>
      <c r="R259" s="6">
        <v>0.36</v>
      </c>
      <c r="S259" s="6">
        <v>0.33</v>
      </c>
      <c r="T259" s="6">
        <v>0.28999999999999998</v>
      </c>
      <c r="U259" s="6">
        <v>0.31</v>
      </c>
      <c r="V259" s="6">
        <v>0.32</v>
      </c>
      <c r="W259" s="6">
        <v>0.56999999999999995</v>
      </c>
      <c r="X259" s="6">
        <v>0.78</v>
      </c>
      <c r="Y259" s="6">
        <v>0.88</v>
      </c>
      <c r="Z259" s="6">
        <v>0.34</v>
      </c>
    </row>
    <row r="260" spans="3:26" ht="15.5" x14ac:dyDescent="0.35">
      <c r="C260" t="s">
        <v>66</v>
      </c>
      <c r="I260" s="6">
        <v>127.7</v>
      </c>
      <c r="J260" s="6">
        <v>127.57</v>
      </c>
      <c r="K260" s="6">
        <v>129.27000000000001</v>
      </c>
      <c r="L260" s="6">
        <v>153.79</v>
      </c>
      <c r="M260" s="6">
        <v>162.09</v>
      </c>
      <c r="N260" s="6">
        <v>167.07</v>
      </c>
      <c r="O260" s="6">
        <v>173.63</v>
      </c>
      <c r="P260" s="6">
        <v>189.18</v>
      </c>
      <c r="Q260" s="6">
        <v>131.61000000000001</v>
      </c>
      <c r="R260" s="6">
        <v>139.4</v>
      </c>
      <c r="S260" s="5">
        <v>151</v>
      </c>
      <c r="T260" s="6">
        <v>172.59</v>
      </c>
      <c r="U260" s="6">
        <v>163.02000000000001</v>
      </c>
      <c r="V260" s="6">
        <v>167.87</v>
      </c>
      <c r="W260" s="6">
        <v>209.09</v>
      </c>
      <c r="X260" s="6">
        <v>200.95</v>
      </c>
      <c r="Y260" s="6">
        <v>233.1</v>
      </c>
      <c r="Z260" s="6">
        <v>226.33</v>
      </c>
    </row>
    <row r="261" spans="3:26" ht="15.5" x14ac:dyDescent="0.35">
      <c r="C261" t="s">
        <v>251</v>
      </c>
      <c r="I261" s="6">
        <v>0.42</v>
      </c>
      <c r="J261" s="6">
        <v>0.11</v>
      </c>
      <c r="K261" s="6">
        <v>0.46</v>
      </c>
      <c r="L261" s="6">
        <v>0.44</v>
      </c>
      <c r="M261" s="6">
        <v>0.41</v>
      </c>
      <c r="N261" s="6">
        <v>0.39</v>
      </c>
      <c r="O261" s="6">
        <v>0.37</v>
      </c>
      <c r="P261" s="6">
        <v>0.33</v>
      </c>
      <c r="Q261" s="6">
        <v>0.54</v>
      </c>
      <c r="R261" s="6">
        <v>0.5</v>
      </c>
      <c r="S261" s="6">
        <v>0.45</v>
      </c>
      <c r="T261" s="6">
        <v>0.38</v>
      </c>
      <c r="U261" s="6">
        <v>0.31</v>
      </c>
      <c r="V261" s="6">
        <v>0.32</v>
      </c>
      <c r="W261" s="6">
        <v>0.56999999999999995</v>
      </c>
      <c r="X261" s="6">
        <v>0.79</v>
      </c>
      <c r="Y261" s="6">
        <v>0.89</v>
      </c>
      <c r="Z261" s="6">
        <v>0.34</v>
      </c>
    </row>
    <row r="262" spans="3:26" ht="15.5" x14ac:dyDescent="0.35">
      <c r="C262" t="s">
        <v>252</v>
      </c>
      <c r="I262" s="6">
        <v>106.85</v>
      </c>
      <c r="J262" s="6">
        <v>106.69</v>
      </c>
      <c r="K262" s="6">
        <v>108.7</v>
      </c>
      <c r="L262" s="6">
        <v>114.62</v>
      </c>
      <c r="M262" s="6">
        <v>122.92</v>
      </c>
      <c r="N262" s="6">
        <v>127.9</v>
      </c>
      <c r="O262" s="6">
        <v>134.46</v>
      </c>
      <c r="P262" s="6">
        <v>150.01</v>
      </c>
      <c r="Q262" s="6">
        <v>92.44</v>
      </c>
      <c r="R262" s="6">
        <v>99.81</v>
      </c>
      <c r="S262" s="6">
        <v>111.31</v>
      </c>
      <c r="T262" s="6">
        <v>133.22</v>
      </c>
      <c r="U262" s="6">
        <v>162.22999999999999</v>
      </c>
      <c r="V262" s="6">
        <v>167.08</v>
      </c>
      <c r="W262" s="6">
        <v>208.25</v>
      </c>
      <c r="X262" s="6">
        <v>199.91</v>
      </c>
      <c r="Y262" s="6">
        <v>230.57</v>
      </c>
      <c r="Z262" s="6">
        <v>224.87</v>
      </c>
    </row>
    <row r="263" spans="3:26" ht="15.5" x14ac:dyDescent="0.35">
      <c r="C263" t="s">
        <v>253</v>
      </c>
      <c r="I263" s="5">
        <v>496000000000</v>
      </c>
      <c r="J263" s="5">
        <v>361000000000</v>
      </c>
      <c r="K263" s="5">
        <v>408000000000</v>
      </c>
      <c r="L263" s="5">
        <v>478000000000</v>
      </c>
      <c r="M263" s="5">
        <v>836000000000</v>
      </c>
      <c r="N263" s="5">
        <v>832000000000</v>
      </c>
      <c r="O263" s="5">
        <v>815000000000</v>
      </c>
      <c r="P263" s="5">
        <v>789000000000</v>
      </c>
      <c r="Q263" s="5">
        <v>4937000000000</v>
      </c>
      <c r="R263" s="5">
        <v>4392000000000</v>
      </c>
      <c r="S263" s="5">
        <v>4092000000000</v>
      </c>
      <c r="T263" s="5">
        <v>3438000000000</v>
      </c>
      <c r="U263" s="5">
        <v>3059000000000</v>
      </c>
      <c r="V263" s="5">
        <v>2761000000000</v>
      </c>
      <c r="W263" s="5">
        <v>2550000000000</v>
      </c>
      <c r="X263" s="5">
        <v>558000000000</v>
      </c>
      <c r="Y263" s="5">
        <v>499000000000</v>
      </c>
      <c r="Z263" s="5">
        <v>382000000000</v>
      </c>
    </row>
    <row r="264" spans="3:26" ht="15.5" x14ac:dyDescent="0.35">
      <c r="C264" t="s">
        <v>254</v>
      </c>
      <c r="I264" s="5">
        <v>477000000000</v>
      </c>
      <c r="J264" s="5">
        <v>690000000000</v>
      </c>
      <c r="K264" s="5">
        <v>288000000000</v>
      </c>
      <c r="L264" s="5">
        <v>289000000000</v>
      </c>
      <c r="M264" s="5">
        <v>655000000000</v>
      </c>
      <c r="N264" s="5">
        <v>699000000000</v>
      </c>
      <c r="O264" s="5">
        <v>759000000000</v>
      </c>
      <c r="P264" s="5">
        <v>975000000000</v>
      </c>
      <c r="Q264" s="5">
        <v>931000000000</v>
      </c>
      <c r="R264" s="5">
        <v>1261000000000</v>
      </c>
      <c r="S264" s="5">
        <v>806000000000</v>
      </c>
      <c r="T264" s="5">
        <v>848000000000</v>
      </c>
      <c r="U264" s="5">
        <v>483000000000</v>
      </c>
      <c r="V264" s="5">
        <v>1106000000000</v>
      </c>
      <c r="W264" s="5">
        <v>2485000000000</v>
      </c>
      <c r="X264" s="5">
        <v>3981000000000</v>
      </c>
      <c r="Y264" s="5">
        <v>2612000000000</v>
      </c>
      <c r="Z264" s="5">
        <v>807000000000</v>
      </c>
    </row>
    <row r="265" spans="3:26" ht="15.5" x14ac:dyDescent="0.35">
      <c r="C265" t="s">
        <v>26</v>
      </c>
      <c r="I265" s="5">
        <v>973000000000</v>
      </c>
      <c r="J265" s="5">
        <v>1051000000000</v>
      </c>
      <c r="K265" s="5">
        <v>696000000000</v>
      </c>
      <c r="L265" s="5">
        <v>767000000000</v>
      </c>
      <c r="M265" s="5">
        <v>1491000000000</v>
      </c>
      <c r="N265" s="5">
        <v>1531000000000</v>
      </c>
      <c r="O265" s="5">
        <v>1574000000000</v>
      </c>
      <c r="P265" s="5">
        <v>1764000000000</v>
      </c>
      <c r="Q265" s="5">
        <v>5867000000000</v>
      </c>
      <c r="R265" s="5">
        <v>5654000000000</v>
      </c>
      <c r="S265" s="5">
        <v>4898000000000</v>
      </c>
      <c r="T265" s="5">
        <v>4286000000000</v>
      </c>
      <c r="U265" s="5">
        <v>3542000000000</v>
      </c>
      <c r="V265" s="5">
        <v>3867000000000</v>
      </c>
      <c r="W265" s="5">
        <v>5035000000000</v>
      </c>
      <c r="X265" s="5">
        <v>4539000000000</v>
      </c>
      <c r="Y265" s="5">
        <v>3112000000000</v>
      </c>
      <c r="Z265" s="5">
        <v>1189000000000</v>
      </c>
    </row>
    <row r="266" spans="3:26" ht="15.5" x14ac:dyDescent="0.35">
      <c r="C266" t="s">
        <v>23</v>
      </c>
      <c r="I266" s="5">
        <v>842000000000</v>
      </c>
      <c r="J266" s="5">
        <v>938000000000</v>
      </c>
      <c r="K266" s="5">
        <v>563000000000</v>
      </c>
      <c r="L266" s="5">
        <v>619000000000</v>
      </c>
      <c r="M266" s="5">
        <v>1371000000000</v>
      </c>
      <c r="N266" s="5">
        <v>1485000000000</v>
      </c>
      <c r="O266" s="5">
        <v>1501000000000</v>
      </c>
      <c r="P266" s="5">
        <v>1683000000000</v>
      </c>
      <c r="Q266" s="5">
        <v>5799000000000</v>
      </c>
      <c r="R266" s="5">
        <v>5575000000000</v>
      </c>
      <c r="S266" s="5">
        <v>4821000000000</v>
      </c>
      <c r="T266" s="5">
        <v>4167000000000</v>
      </c>
      <c r="U266" s="5">
        <v>3402000000000</v>
      </c>
      <c r="V266" s="5">
        <v>3598000000000</v>
      </c>
      <c r="W266" s="5">
        <v>4438000000000</v>
      </c>
      <c r="X266" s="5">
        <v>3679000000000</v>
      </c>
      <c r="Y266" s="5">
        <v>2351000000000</v>
      </c>
      <c r="Z266" s="5">
        <v>449000000000</v>
      </c>
    </row>
    <row r="267" spans="3:26" ht="15.5" x14ac:dyDescent="0.35">
      <c r="C267" t="s">
        <v>255</v>
      </c>
      <c r="I267" s="5">
        <v>-357000000000</v>
      </c>
      <c r="J267" s="5">
        <v>-197000000000</v>
      </c>
      <c r="K267" s="5">
        <v>429000000000</v>
      </c>
      <c r="L267" s="5">
        <v>551000000000</v>
      </c>
      <c r="M267" s="5">
        <v>77000000000</v>
      </c>
      <c r="N267" s="5">
        <v>221000000000</v>
      </c>
      <c r="O267" s="5">
        <v>1610000000000</v>
      </c>
      <c r="P267" s="5">
        <v>2531000000000</v>
      </c>
      <c r="Q267" s="5">
        <v>-307000000000</v>
      </c>
      <c r="R267" s="5">
        <v>239000000000</v>
      </c>
      <c r="S267" s="5">
        <v>-1484000000000</v>
      </c>
      <c r="T267" s="5">
        <v>-390000000000</v>
      </c>
      <c r="U267" s="5">
        <v>-1619000000000</v>
      </c>
      <c r="V267" s="5">
        <v>-644000000000</v>
      </c>
      <c r="W267" s="5">
        <v>1343000000000</v>
      </c>
      <c r="X267" s="5">
        <v>3367000000000</v>
      </c>
      <c r="Y267" s="5">
        <v>1564000000000</v>
      </c>
      <c r="Z267" s="5">
        <v>2589000000000</v>
      </c>
    </row>
    <row r="268" spans="3:26" ht="15.5" x14ac:dyDescent="0.35">
      <c r="C268" t="s">
        <v>256</v>
      </c>
      <c r="I268" s="5">
        <v>99000000000</v>
      </c>
      <c r="J268" s="5">
        <v>30000000000</v>
      </c>
      <c r="K268" s="5">
        <v>36000000000</v>
      </c>
      <c r="L268" s="5">
        <v>90000000000</v>
      </c>
      <c r="M268" s="5">
        <v>14000000000</v>
      </c>
      <c r="N268" s="5">
        <v>-54000000000</v>
      </c>
      <c r="O268" s="5">
        <v>-10000000000</v>
      </c>
      <c r="P268" s="5">
        <v>-58000000000</v>
      </c>
      <c r="Q268" s="5">
        <v>-341000000000</v>
      </c>
      <c r="R268" s="5">
        <v>-444000000000</v>
      </c>
      <c r="S268" s="5">
        <v>113000000000</v>
      </c>
      <c r="T268" s="5">
        <v>138000000000</v>
      </c>
      <c r="U268" s="5">
        <v>282000000000</v>
      </c>
      <c r="V268" s="5">
        <v>817000000000</v>
      </c>
      <c r="W268" s="5">
        <v>-1269000000000</v>
      </c>
      <c r="X268" s="5">
        <v>-2209000000000</v>
      </c>
      <c r="Y268" s="5">
        <v>-366000000000</v>
      </c>
      <c r="Z268" s="5">
        <v>-1057000000000</v>
      </c>
    </row>
    <row r="269" spans="3:26" ht="15.5" x14ac:dyDescent="0.35">
      <c r="C269" t="s">
        <v>257</v>
      </c>
      <c r="I269" s="5">
        <v>-56000000000</v>
      </c>
      <c r="J269" s="5">
        <v>-161000000000</v>
      </c>
      <c r="K269" s="5">
        <v>-38000000000</v>
      </c>
      <c r="L269" s="5">
        <v>233000000000</v>
      </c>
      <c r="M269" s="5">
        <v>-5000000000</v>
      </c>
      <c r="N269" s="5">
        <v>-9000000000</v>
      </c>
      <c r="O269" s="5">
        <v>-24000000000</v>
      </c>
      <c r="P269" s="5">
        <v>-22000000000</v>
      </c>
      <c r="Q269" s="5">
        <v>-65000000000</v>
      </c>
      <c r="R269" s="5">
        <v>-32000000000</v>
      </c>
      <c r="S269" s="5">
        <v>-91000000000</v>
      </c>
      <c r="T269" s="5">
        <v>-108000000000</v>
      </c>
      <c r="U269" s="5">
        <v>-208000000000</v>
      </c>
      <c r="V269" s="5">
        <v>-1048000000000</v>
      </c>
      <c r="W269" s="5">
        <v>-338000000000</v>
      </c>
      <c r="X269" s="5">
        <v>-947000000000</v>
      </c>
      <c r="Y269" s="5">
        <v>-1593000000000</v>
      </c>
      <c r="Z269" s="5">
        <v>-321000000000</v>
      </c>
    </row>
    <row r="270" spans="3:26" ht="15.5" x14ac:dyDescent="0.35">
      <c r="C270" t="s">
        <v>15</v>
      </c>
      <c r="I270" s="5">
        <v>43000000000</v>
      </c>
      <c r="J270" s="5">
        <v>-131000000000</v>
      </c>
      <c r="K270" s="5">
        <v>-2000000000</v>
      </c>
      <c r="L270" s="5">
        <v>323000000000</v>
      </c>
      <c r="M270" s="5">
        <v>9000000000</v>
      </c>
      <c r="N270" s="5">
        <v>-64000000000</v>
      </c>
      <c r="O270" s="5">
        <v>-33000000000</v>
      </c>
      <c r="P270" s="5">
        <v>-80000000000</v>
      </c>
      <c r="Q270" s="5">
        <v>-406000000000</v>
      </c>
      <c r="R270" s="5">
        <v>-476000000000</v>
      </c>
      <c r="S270" s="5">
        <v>22000000000</v>
      </c>
      <c r="T270" s="5">
        <v>30000000000</v>
      </c>
      <c r="U270" s="5">
        <v>75000000000</v>
      </c>
      <c r="V270" s="5">
        <v>-231000000000</v>
      </c>
      <c r="W270" s="5">
        <v>-1607000000000</v>
      </c>
      <c r="X270" s="5">
        <v>-3156000000000</v>
      </c>
      <c r="Y270" s="5">
        <v>-1959000000000</v>
      </c>
      <c r="Z270" s="5">
        <v>-1378000000000</v>
      </c>
    </row>
    <row r="271" spans="3:26" ht="15.5" x14ac:dyDescent="0.35">
      <c r="C271" t="s">
        <v>17</v>
      </c>
      <c r="I271" s="6">
        <v>0.99</v>
      </c>
      <c r="J271" s="6">
        <v>-3.01</v>
      </c>
      <c r="K271" s="6">
        <v>-0.04</v>
      </c>
      <c r="L271" s="6">
        <v>7.42</v>
      </c>
      <c r="M271" s="6">
        <v>0.21</v>
      </c>
      <c r="N271" s="6">
        <v>-1.46</v>
      </c>
      <c r="O271" s="6">
        <v>-0.77</v>
      </c>
      <c r="P271" s="6">
        <v>-1.85</v>
      </c>
      <c r="Q271" s="6">
        <v>-9.33</v>
      </c>
      <c r="R271" s="6">
        <v>-10.94</v>
      </c>
      <c r="S271" s="6">
        <v>0.5</v>
      </c>
      <c r="T271" s="6">
        <v>0.69</v>
      </c>
      <c r="U271" s="6">
        <v>1.71</v>
      </c>
      <c r="V271" s="6">
        <v>-5.31</v>
      </c>
      <c r="W271" s="6">
        <v>-40.26</v>
      </c>
      <c r="X271" s="6">
        <v>-79.05</v>
      </c>
      <c r="Y271" s="6">
        <v>-98.35</v>
      </c>
      <c r="Z271" s="6">
        <v>-69.2</v>
      </c>
    </row>
  </sheetData>
  <pageMargins left="0.7" right="0.7" top="0.75" bottom="0.75" header="0.3" footer="0.3"/>
  <ignoredErrors>
    <ignoredError sqref="A1:Z27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808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809</v>
      </c>
      <c r="D2" s="2" vm="98">
        <f ca="1">IFERROR(_xlfn.STOCKHISTORY("XIDX:" &amp; $C$1, D3, , 0, 0, 1), "Libur")</f>
        <v>75</v>
      </c>
      <c r="E2" s="2" vm="157">
        <f ca="1">IFERROR(_xlfn.STOCKHISTORY("XIDX:" &amp; $C$1, E3, , 0, 0, 1), "Libur")</f>
        <v>71</v>
      </c>
      <c r="H2" s="2" vm="157">
        <f ca="1">IFERROR(INDEX(D2:G2,COUNT(D2:G2)),"")</f>
        <v>71</v>
      </c>
      <c r="I2" s="2" vm="97">
        <f t="shared" ref="I2:Y2" ca="1" si="0">IFERROR(_xlfn.STOCKHISTORY("XIDX:" &amp; $C$1, I1, , 0, 0, 1), "Libur")</f>
        <v>98</v>
      </c>
      <c r="J2" s="2" vm="153">
        <f t="shared" ca="1" si="0"/>
        <v>119</v>
      </c>
      <c r="K2" s="2" vm="148">
        <f t="shared" ca="1" si="0"/>
        <v>117</v>
      </c>
      <c r="L2" s="2" vm="158">
        <f t="shared" ca="1" si="0"/>
        <v>122</v>
      </c>
      <c r="M2" s="2" vm="159">
        <f t="shared" ca="1" si="0"/>
        <v>166</v>
      </c>
      <c r="N2" s="2" vm="160">
        <f t="shared" ca="1" si="0"/>
        <v>192</v>
      </c>
      <c r="O2" s="2" vm="161">
        <f t="shared" ca="1" si="0"/>
        <v>224</v>
      </c>
      <c r="P2" s="2" vm="162">
        <f t="shared" ca="1" si="0"/>
        <v>254</v>
      </c>
      <c r="Q2" s="2" vm="163">
        <f t="shared" ca="1" si="0"/>
        <v>260</v>
      </c>
      <c r="R2" s="2" vm="164">
        <f t="shared" ca="1" si="0"/>
        <v>140</v>
      </c>
      <c r="S2" s="2" vm="165">
        <f t="shared" ca="1" si="0"/>
        <v>144</v>
      </c>
      <c r="T2" s="2" vm="166">
        <f t="shared" ca="1" si="0"/>
        <v>137</v>
      </c>
      <c r="U2" s="2" vm="167">
        <f t="shared" ca="1" si="0"/>
        <v>111</v>
      </c>
      <c r="V2" s="2" vm="164">
        <f t="shared" ca="1" si="0"/>
        <v>140</v>
      </c>
      <c r="W2" s="2" vm="168">
        <f t="shared" ca="1" si="0"/>
        <v>160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50751292958</v>
      </c>
      <c r="E4" s="2">
        <f>IFERROR(INDEX(E51:E500,MATCH($C$4,$C$51:$C$500,0)),"")</f>
        <v>45358312686</v>
      </c>
      <c r="H4" s="2">
        <f>IFERROR(SUM(D4:G4)*(4/MAX(1,COUNT(D4:G4))),"")</f>
        <v>192219211288</v>
      </c>
      <c r="I4" s="2">
        <f t="shared" ref="I4:Y4" si="1">IFERROR(INDEX(I51:I500,MATCH($C$4,$C$51:$C$500,0)),"")</f>
        <v>206937767461</v>
      </c>
      <c r="J4" s="2">
        <f t="shared" si="1"/>
        <v>1353932364676</v>
      </c>
      <c r="K4" s="2">
        <f t="shared" si="1"/>
        <v>154587592125</v>
      </c>
      <c r="L4" s="2">
        <f t="shared" si="1"/>
        <v>153441610795</v>
      </c>
      <c r="M4" s="2">
        <f t="shared" si="1"/>
        <v>173510721755</v>
      </c>
      <c r="N4" s="2">
        <f t="shared" si="1"/>
        <v>85684403962</v>
      </c>
      <c r="O4" s="2">
        <f t="shared" si="1"/>
        <v>165189625230</v>
      </c>
      <c r="P4" s="2">
        <f t="shared" si="1"/>
        <v>227645690310</v>
      </c>
      <c r="Q4" s="2">
        <f t="shared" si="1"/>
        <v>396684909930</v>
      </c>
      <c r="R4" s="2">
        <f t="shared" si="1"/>
        <v>330444925707</v>
      </c>
      <c r="S4" s="2">
        <f t="shared" si="1"/>
        <v>325313686454</v>
      </c>
      <c r="T4" s="2">
        <f t="shared" si="1"/>
        <v>311279776496</v>
      </c>
      <c r="U4" s="2">
        <f t="shared" si="1"/>
        <v>225134645500</v>
      </c>
      <c r="V4" s="2">
        <f t="shared" si="1"/>
        <v>109022049506</v>
      </c>
      <c r="W4" s="2">
        <f t="shared" si="1"/>
        <v>99585429829</v>
      </c>
      <c r="X4" s="2">
        <f t="shared" si="1"/>
        <v>162370634513</v>
      </c>
      <c r="Y4" s="2">
        <f t="shared" si="1"/>
        <v>173839712960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12522714836</v>
      </c>
      <c r="E5" s="2">
        <f>IFERROR(INDEX(E51:E500,MATCH($C$5,$C$51:$C$500,0)),"")</f>
        <v>-2601134318</v>
      </c>
      <c r="H5" s="2">
        <f>IFERROR(SUM(D5:G5)*(4/MAX(1,COUNT(D5:G5))),"")</f>
        <v>19843161036</v>
      </c>
      <c r="I5" s="2">
        <f t="shared" ref="I5:Y5" si="2">IFERROR(INDEX(I51:I500,MATCH($C$5,$C$51:$C$500,0)),"")</f>
        <v>-78349357179</v>
      </c>
      <c r="J5" s="2">
        <f t="shared" si="2"/>
        <v>522825282105</v>
      </c>
      <c r="K5" s="2">
        <f t="shared" si="2"/>
        <v>-267122077862</v>
      </c>
      <c r="L5" s="2">
        <f t="shared" si="2"/>
        <v>-68528807054</v>
      </c>
      <c r="M5" s="2">
        <f t="shared" si="2"/>
        <v>1031939641285</v>
      </c>
      <c r="N5" s="2">
        <f t="shared" si="2"/>
        <v>-57316708226</v>
      </c>
      <c r="O5" s="2">
        <f t="shared" si="2"/>
        <v>-32206705899</v>
      </c>
      <c r="P5" s="2">
        <f t="shared" si="2"/>
        <v>17507541031</v>
      </c>
      <c r="Q5" s="2">
        <f t="shared" si="2"/>
        <v>104710711771</v>
      </c>
      <c r="R5" s="2">
        <f t="shared" si="2"/>
        <v>65666586685</v>
      </c>
      <c r="S5" s="2">
        <f t="shared" si="2"/>
        <v>59885865308</v>
      </c>
      <c r="T5" s="2">
        <f t="shared" si="2"/>
        <v>44801911611</v>
      </c>
      <c r="U5" s="2">
        <f t="shared" si="2"/>
        <v>33685773805</v>
      </c>
      <c r="V5" s="2">
        <f t="shared" si="2"/>
        <v>3317790458</v>
      </c>
      <c r="W5" s="2">
        <f t="shared" si="2"/>
        <v>2763007056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2147078107779</v>
      </c>
      <c r="E6" s="2">
        <f>IFERROR(INDEX(E51:E500,MATCH($C$6,$C$51:$C$500,0)),"")</f>
        <v>2134921593317</v>
      </c>
      <c r="H6" s="2">
        <f>IFERROR(INDEX(D6:G6,COUNT(D6:G6)),"")</f>
        <v>2134921593317</v>
      </c>
      <c r="I6" s="2">
        <f t="shared" ref="I6:Y6" si="3">IFERROR(INDEX(I51:I500,MATCH($C$6,$C$51:$C$500,0)),"")</f>
        <v>2137704919180</v>
      </c>
      <c r="J6" s="2">
        <f t="shared" si="3"/>
        <v>1879926013469</v>
      </c>
      <c r="K6" s="2">
        <f t="shared" si="3"/>
        <v>1357960207399</v>
      </c>
      <c r="L6" s="2">
        <f t="shared" si="3"/>
        <v>1626251802825</v>
      </c>
      <c r="M6" s="2">
        <f t="shared" si="3"/>
        <v>1694950913099</v>
      </c>
      <c r="N6" s="2">
        <f t="shared" si="3"/>
        <v>548361518839</v>
      </c>
      <c r="O6" s="2">
        <f t="shared" si="3"/>
        <v>772231107983</v>
      </c>
      <c r="P6" s="2">
        <f t="shared" si="3"/>
        <v>804591552373</v>
      </c>
      <c r="Q6" s="2">
        <f t="shared" si="3"/>
        <v>786930567158</v>
      </c>
      <c r="R6" s="2">
        <f t="shared" si="3"/>
        <v>687992002736</v>
      </c>
      <c r="S6" s="2">
        <f t="shared" si="3"/>
        <v>659934116417</v>
      </c>
      <c r="T6" s="2">
        <f t="shared" si="3"/>
        <v>602964693571</v>
      </c>
      <c r="U6" s="2">
        <f t="shared" si="3"/>
        <v>557941179685</v>
      </c>
      <c r="V6" s="2">
        <f t="shared" si="3"/>
        <v>523938703303</v>
      </c>
      <c r="W6" s="2">
        <f t="shared" si="3"/>
        <v>543828079624</v>
      </c>
      <c r="X6" s="2">
        <f t="shared" si="3"/>
        <v>338942271279</v>
      </c>
      <c r="Y6" s="2">
        <f t="shared" si="3"/>
        <v>314845592344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3.35</v>
      </c>
      <c r="E7" s="3">
        <f>IFERROR(INDEX(E51:E500,MATCH($C$7,$C$51:$C$500,0))/1000000000,"")</f>
        <v>3.35</v>
      </c>
      <c r="H7" s="3">
        <f>IFERROR(INDEX(D7:G7,COUNT(D7:G7)),"")</f>
        <v>3.35</v>
      </c>
      <c r="I7" s="3">
        <f t="shared" ref="I7:Y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3.35</v>
      </c>
      <c r="Q7" s="3">
        <f t="shared" si="4"/>
        <v>3.35</v>
      </c>
      <c r="R7" s="3">
        <f t="shared" si="4"/>
        <v>3.35</v>
      </c>
      <c r="S7" s="3">
        <f t="shared" si="4"/>
        <v>3.35</v>
      </c>
      <c r="T7" s="3">
        <f t="shared" si="4"/>
        <v>3.35</v>
      </c>
      <c r="U7" s="3">
        <f t="shared" si="4"/>
        <v>3.35</v>
      </c>
      <c r="V7" s="3">
        <f t="shared" si="4"/>
        <v>3.35</v>
      </c>
      <c r="W7" s="3">
        <f t="shared" si="4"/>
        <v>3.35</v>
      </c>
      <c r="X7" s="3">
        <f t="shared" si="4"/>
        <v>2.5</v>
      </c>
      <c r="Y7" s="3">
        <f t="shared" si="4"/>
        <v>2.5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-59000000000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Y8" si="5">IFERROR(INDEX(I51:I500,MATCH($C$8,$C$51:$C$500,0)),"")</f>
        <v>505000000000</v>
      </c>
      <c r="J8" s="2">
        <f t="shared" si="5"/>
        <v>-38000000000</v>
      </c>
      <c r="K8" s="2">
        <f t="shared" si="5"/>
        <v>-22000000000</v>
      </c>
      <c r="L8" s="2">
        <f t="shared" si="5"/>
        <v>-22000000000</v>
      </c>
      <c r="M8" s="2">
        <f t="shared" si="5"/>
        <v>13000000000</v>
      </c>
      <c r="N8" s="2">
        <f t="shared" si="5"/>
        <v>-45000000000</v>
      </c>
      <c r="O8" s="2">
        <f t="shared" si="5"/>
        <v>-74000000000</v>
      </c>
      <c r="P8" s="2">
        <f t="shared" si="5"/>
        <v>-262000000000</v>
      </c>
      <c r="Q8" s="2">
        <f t="shared" si="5"/>
        <v>-359000000000</v>
      </c>
      <c r="R8" s="2">
        <f t="shared" si="5"/>
        <v>-167000000000</v>
      </c>
      <c r="S8" s="2">
        <f t="shared" si="5"/>
        <v>10000000000</v>
      </c>
      <c r="T8" s="2">
        <f t="shared" si="5"/>
        <v>-70000000000</v>
      </c>
      <c r="U8" s="2">
        <f t="shared" si="5"/>
        <v>63000000000</v>
      </c>
      <c r="V8" s="2">
        <f t="shared" si="5"/>
        <v>-13000000000</v>
      </c>
      <c r="W8" s="2">
        <f t="shared" si="5"/>
        <v>-97000000000</v>
      </c>
      <c r="X8" s="2">
        <f t="shared" si="5"/>
        <v>-16000000000</v>
      </c>
      <c r="Y8" s="2">
        <f t="shared" si="5"/>
        <v>10000000000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-17.52</v>
      </c>
      <c r="E9" s="3">
        <f>IFERROR(INDEX(E51:E500,MATCH("Free cash flow per share (Quarter)",$C$51:$C$500,0)),"")</f>
        <v>-2.91</v>
      </c>
      <c r="H9" s="3">
        <f>IFERROR(INDEX(D9:G9,COUNT(D9:G9)),"")</f>
        <v>-2.91</v>
      </c>
      <c r="I9" s="3">
        <f t="shared" ref="I9:Y9" si="6">IFERROR(INDEX(I51:I500,MATCH($C$9,$C$51:$C$500,0)),"")</f>
        <v>150.79</v>
      </c>
      <c r="J9" s="3">
        <f t="shared" si="6"/>
        <v>-11.26</v>
      </c>
      <c r="K9" s="3">
        <f t="shared" si="6"/>
        <v>-6.45</v>
      </c>
      <c r="L9" s="3">
        <f t="shared" si="6"/>
        <v>-6.6</v>
      </c>
      <c r="M9" s="3">
        <f t="shared" si="6"/>
        <v>3.9</v>
      </c>
      <c r="N9" s="3">
        <f t="shared" si="6"/>
        <v>-13.49</v>
      </c>
      <c r="O9" s="3">
        <f t="shared" si="6"/>
        <v>-21.99</v>
      </c>
      <c r="P9" s="3">
        <f t="shared" si="6"/>
        <v>-78.069999999999993</v>
      </c>
      <c r="Q9" s="3">
        <f t="shared" si="6"/>
        <v>-107.19</v>
      </c>
      <c r="R9" s="3">
        <f t="shared" si="6"/>
        <v>-49.71</v>
      </c>
      <c r="S9" s="3">
        <f t="shared" si="6"/>
        <v>2.9</v>
      </c>
      <c r="T9" s="3">
        <f t="shared" si="6"/>
        <v>-20.78</v>
      </c>
      <c r="U9" s="3">
        <f t="shared" si="6"/>
        <v>18.920000000000002</v>
      </c>
      <c r="V9" s="3">
        <f t="shared" si="6"/>
        <v>-3.88</v>
      </c>
      <c r="W9" s="3">
        <f t="shared" si="6"/>
        <v>-29.02</v>
      </c>
      <c r="X9" s="3">
        <f t="shared" si="6"/>
        <v>-6.58</v>
      </c>
      <c r="Y9" s="3">
        <f t="shared" si="6"/>
        <v>3.95</v>
      </c>
    </row>
    <row r="10" spans="1:25" ht="15.5" x14ac:dyDescent="0.35">
      <c r="C10" t="s">
        <v>18</v>
      </c>
      <c r="D10" s="3">
        <f ca="1">IFERROR(IF(D9=0,"",D2/D9),"")</f>
        <v>-4.2808219178082192</v>
      </c>
      <c r="E10" s="3">
        <f ca="1">IFERROR(IF(E9=0,"",E2/E9),"")</f>
        <v>-24.398625429553263</v>
      </c>
      <c r="I10" s="3">
        <f t="shared" ref="I10:Y10" ca="1" si="7">IFERROR(IF(I9=0,"",I2/I9),"")</f>
        <v>0.64991047151667891</v>
      </c>
      <c r="J10" s="3">
        <f t="shared" ca="1" si="7"/>
        <v>-10.568383658969806</v>
      </c>
      <c r="K10" s="3">
        <f t="shared" ca="1" si="7"/>
        <v>-18.13953488372093</v>
      </c>
      <c r="L10" s="3">
        <f t="shared" ca="1" si="7"/>
        <v>-18.484848484848484</v>
      </c>
      <c r="M10" s="3">
        <f t="shared" ca="1" si="7"/>
        <v>42.564102564102562</v>
      </c>
      <c r="N10" s="3">
        <f t="shared" ca="1" si="7"/>
        <v>-14.232765011119348</v>
      </c>
      <c r="O10" s="3">
        <f t="shared" ca="1" si="7"/>
        <v>-10.186448385629832</v>
      </c>
      <c r="P10" s="3">
        <f t="shared" ca="1" si="7"/>
        <v>-3.2534904572819268</v>
      </c>
      <c r="Q10" s="3">
        <f t="shared" ca="1" si="7"/>
        <v>-2.4255994029293779</v>
      </c>
      <c r="R10" s="3">
        <f t="shared" ca="1" si="7"/>
        <v>-2.8163347415007038</v>
      </c>
      <c r="S10" s="3">
        <f t="shared" ca="1" si="7"/>
        <v>49.655172413793103</v>
      </c>
      <c r="T10" s="3">
        <f t="shared" ca="1" si="7"/>
        <v>-6.592877767083734</v>
      </c>
      <c r="U10" s="3">
        <f t="shared" ca="1" si="7"/>
        <v>5.8668076109936571</v>
      </c>
      <c r="V10" s="3">
        <f t="shared" ca="1" si="7"/>
        <v>-36.082474226804123</v>
      </c>
      <c r="W10" s="3">
        <f t="shared" ca="1" si="7"/>
        <v>-5.5134390075809785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83376600937</v>
      </c>
      <c r="E11" s="2">
        <f>IFERROR(INDEX(E51:E500,MATCH($C$11,$C$51:$C$500,0)),"")</f>
        <v>103966162836</v>
      </c>
      <c r="H11" s="2">
        <f>IFERROR(INDEX(D11:G11,COUNT(D11:G11)),"")</f>
        <v>103966162836</v>
      </c>
      <c r="I11" s="2">
        <f t="shared" ref="I11:Y11" si="8">IFERROR(INDEX(I51:I500,MATCH($C$11,$C$51:$C$500,0)),"")</f>
        <v>156025778730</v>
      </c>
      <c r="J11" s="2">
        <f t="shared" si="8"/>
        <v>165475545907</v>
      </c>
      <c r="K11" s="2">
        <f t="shared" si="8"/>
        <v>53883586616</v>
      </c>
      <c r="L11" s="2">
        <f t="shared" si="8"/>
        <v>65611936270</v>
      </c>
      <c r="M11" s="2">
        <f t="shared" si="8"/>
        <v>69746746879</v>
      </c>
      <c r="N11" s="2">
        <f t="shared" si="8"/>
        <v>50178477114</v>
      </c>
      <c r="O11" s="2">
        <f t="shared" si="8"/>
        <v>64408300819</v>
      </c>
      <c r="P11" s="2">
        <f t="shared" si="8"/>
        <v>59060202817</v>
      </c>
      <c r="Q11" s="2">
        <f t="shared" si="8"/>
        <v>184744378109</v>
      </c>
      <c r="R11" s="2">
        <f t="shared" si="8"/>
        <v>155448589979</v>
      </c>
      <c r="S11" s="2">
        <f t="shared" si="8"/>
        <v>127054477065</v>
      </c>
      <c r="T11" s="2">
        <f t="shared" si="8"/>
        <v>148761440369</v>
      </c>
      <c r="U11" s="2">
        <f t="shared" si="8"/>
        <v>79393200081</v>
      </c>
      <c r="V11" s="2">
        <f t="shared" si="8"/>
        <v>116406948414</v>
      </c>
      <c r="W11" s="2">
        <f t="shared" si="8"/>
        <v>184748958187</v>
      </c>
      <c r="X11" s="2">
        <f t="shared" si="8"/>
        <v>30280024157</v>
      </c>
      <c r="Y11" s="2">
        <f t="shared" si="8"/>
        <v>16073439838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501000000000</v>
      </c>
      <c r="E12" s="2">
        <f>IFERROR(INDEX(E51:E500,MATCH("Net Debt (Quarter)",$C$51:$C$500,0)),"")</f>
        <v>456000000000</v>
      </c>
      <c r="H12" s="2">
        <f>IFERROR(INDEX(D12:G12,COUNT(D12:G12)),"")</f>
        <v>456000000000</v>
      </c>
      <c r="I12" s="2">
        <f t="shared" ref="I12:Y12" si="9">IFERROR(INDEX(I51:I500,MATCH($C$12,$C$51:$C$500,0)),"")</f>
        <v>433000000000</v>
      </c>
      <c r="J12" s="2">
        <f t="shared" si="9"/>
        <v>827000000000</v>
      </c>
      <c r="K12" s="2">
        <f t="shared" si="9"/>
        <v>982000000000</v>
      </c>
      <c r="L12" s="2">
        <f t="shared" si="9"/>
        <v>966000000000</v>
      </c>
      <c r="M12" s="2">
        <f t="shared" si="9"/>
        <v>953000000000</v>
      </c>
      <c r="N12" s="2">
        <f t="shared" si="9"/>
        <v>986000000000</v>
      </c>
      <c r="O12" s="2">
        <f t="shared" si="9"/>
        <v>940000000000</v>
      </c>
      <c r="P12" s="2">
        <f t="shared" si="9"/>
        <v>860000000000</v>
      </c>
      <c r="Q12" s="2">
        <f t="shared" si="9"/>
        <v>650000000000</v>
      </c>
      <c r="R12" s="2">
        <f t="shared" si="9"/>
        <v>255000000000</v>
      </c>
      <c r="S12" s="2">
        <f t="shared" si="9"/>
        <v>119000000000</v>
      </c>
      <c r="T12" s="2">
        <f t="shared" si="9"/>
        <v>110000000000</v>
      </c>
      <c r="U12" s="2">
        <f t="shared" si="9"/>
        <v>66000000000</v>
      </c>
      <c r="V12" s="2">
        <f t="shared" si="9"/>
        <v>104000000000</v>
      </c>
      <c r="W12" s="2">
        <f t="shared" si="9"/>
        <v>84000000000</v>
      </c>
      <c r="X12" s="2">
        <f t="shared" si="9"/>
        <v>183000000000</v>
      </c>
      <c r="Y12" s="2">
        <f t="shared" si="9"/>
        <v>158000000000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585000000000</v>
      </c>
      <c r="E13" s="2">
        <f>IFERROR(INDEX(E51:E500,MATCH("Total Debt (Quarter)",$C$51:$C$500,0)),"")</f>
        <v>560000000000</v>
      </c>
      <c r="H13" s="2">
        <f>IFERROR(INDEX(D13:G13,COUNT(D13:G13)),"")</f>
        <v>560000000000</v>
      </c>
      <c r="I13" s="2">
        <f t="shared" ref="I13:Y13" si="10">IFERROR(INDEX(I51:I500,MATCH($C$13,$C$51:$C$500,0)),"")</f>
        <v>589000000000</v>
      </c>
      <c r="J13" s="2">
        <f t="shared" si="10"/>
        <v>993000000000</v>
      </c>
      <c r="K13" s="2">
        <f t="shared" si="10"/>
        <v>1036000000000</v>
      </c>
      <c r="L13" s="2">
        <f t="shared" si="10"/>
        <v>1031000000000</v>
      </c>
      <c r="M13" s="2">
        <f t="shared" si="10"/>
        <v>1023000000000</v>
      </c>
      <c r="N13" s="2">
        <f t="shared" si="10"/>
        <v>1036000000000</v>
      </c>
      <c r="O13" s="2">
        <f t="shared" si="10"/>
        <v>1005000000000</v>
      </c>
      <c r="P13" s="2">
        <f t="shared" si="10"/>
        <v>919000000000</v>
      </c>
      <c r="Q13" s="2">
        <f t="shared" si="10"/>
        <v>835000000000</v>
      </c>
      <c r="R13" s="2">
        <f t="shared" si="10"/>
        <v>410000000000</v>
      </c>
      <c r="S13" s="2">
        <f t="shared" si="10"/>
        <v>246000000000</v>
      </c>
      <c r="T13" s="2">
        <f t="shared" si="10"/>
        <v>259000000000</v>
      </c>
      <c r="U13" s="2">
        <f t="shared" si="10"/>
        <v>145000000000</v>
      </c>
      <c r="V13" s="2">
        <f t="shared" si="10"/>
        <v>220000000000</v>
      </c>
      <c r="W13" s="2">
        <f t="shared" si="10"/>
        <v>269000000000</v>
      </c>
      <c r="X13" s="2">
        <f t="shared" si="10"/>
        <v>213000000000</v>
      </c>
      <c r="Y13" s="2">
        <f t="shared" si="10"/>
        <v>174000000000</v>
      </c>
    </row>
    <row r="14" spans="1:2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2587278750</v>
      </c>
      <c r="J15" s="2">
        <f t="shared" si="12"/>
        <v>3234704153</v>
      </c>
      <c r="K15" s="2">
        <f t="shared" si="12"/>
        <v>5385751370</v>
      </c>
      <c r="L15" s="2">
        <f t="shared" si="12"/>
        <v>105922912</v>
      </c>
      <c r="M15" s="2">
        <f t="shared" si="12"/>
        <v>-27065410812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-1809815633</v>
      </c>
      <c r="S15" s="2">
        <f t="shared" si="12"/>
        <v>0</v>
      </c>
      <c r="T15" s="2">
        <f t="shared" si="12"/>
        <v>-17680212416</v>
      </c>
      <c r="U15" s="2">
        <f t="shared" si="12"/>
        <v>-13549336201</v>
      </c>
      <c r="V15" s="2">
        <f t="shared" si="12"/>
        <v>-7580257300</v>
      </c>
      <c r="W15" s="2">
        <f t="shared" si="12"/>
        <v>-4979271491</v>
      </c>
      <c r="X15" s="2">
        <f t="shared" si="12"/>
        <v>-9863673355</v>
      </c>
      <c r="Y15" s="2">
        <f t="shared" si="12"/>
        <v>-10259934996</v>
      </c>
    </row>
    <row r="16" spans="1:25" ht="15.5" x14ac:dyDescent="0.35">
      <c r="C16" t="s">
        <v>29</v>
      </c>
      <c r="D16" s="2">
        <f>IFERROR(INDEX(D51:D500,MATCH($C$16,$C$51:$C$500,0)),"")</f>
        <v>12156514463</v>
      </c>
      <c r="E16" s="2">
        <f>IFERROR(INDEX(E51:E500,MATCH($C$16,$C$51:$C$500,0)),"")</f>
        <v>-2783325863</v>
      </c>
      <c r="H16" s="2">
        <f>IFERROR(SUM(D16:G16)*(4/MAX(1,COUNT(D16:G16))),"")</f>
        <v>18746377200</v>
      </c>
      <c r="I16" s="2">
        <f t="shared" ref="I16:Y16" si="13">IFERROR(INDEX(I51:I500,MATCH($C$16,$C$51:$C$500,0)),"")</f>
        <v>-66711220557</v>
      </c>
      <c r="J16" s="2">
        <f t="shared" si="13"/>
        <v>519477289514</v>
      </c>
      <c r="K16" s="2">
        <f t="shared" si="13"/>
        <v>-276950329513</v>
      </c>
      <c r="L16" s="2">
        <f t="shared" si="13"/>
        <v>-68381092336</v>
      </c>
      <c r="M16" s="2">
        <f t="shared" si="13"/>
        <v>1061267020904</v>
      </c>
      <c r="N16" s="2">
        <f t="shared" si="13"/>
        <v>-56617681068</v>
      </c>
      <c r="O16" s="2">
        <f t="shared" si="13"/>
        <v>-34638520599</v>
      </c>
      <c r="P16" s="2">
        <f t="shared" si="13"/>
        <v>16095009620</v>
      </c>
      <c r="Q16" s="2">
        <f t="shared" si="13"/>
        <v>106211882512</v>
      </c>
      <c r="R16" s="2">
        <f t="shared" si="13"/>
        <v>67279994201</v>
      </c>
      <c r="S16" s="2">
        <f t="shared" si="13"/>
        <v>61268278934</v>
      </c>
      <c r="T16" s="2">
        <f t="shared" si="13"/>
        <v>62703726302</v>
      </c>
      <c r="U16" s="2">
        <f t="shared" si="13"/>
        <v>47551812583</v>
      </c>
      <c r="V16" s="2">
        <f t="shared" si="13"/>
        <v>11753049251</v>
      </c>
      <c r="W16" s="2">
        <f t="shared" si="13"/>
        <v>7499175119</v>
      </c>
      <c r="X16" s="2">
        <f t="shared" si="13"/>
        <v>34117097661</v>
      </c>
      <c r="Y16" s="2">
        <f t="shared" si="13"/>
        <v>33217044869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251250000000</v>
      </c>
      <c r="E20" s="2">
        <f ca="1">IFERROR(E21*E2,"")</f>
        <v>237850000000</v>
      </c>
      <c r="H20" s="2">
        <f t="shared" ref="H20:Y20" ca="1" si="14">IFERROR(H21*H2,"")</f>
        <v>237850000000</v>
      </c>
      <c r="I20" s="2">
        <f t="shared" ca="1" si="14"/>
        <v>328300000000</v>
      </c>
      <c r="J20" s="2">
        <f t="shared" ca="1" si="14"/>
        <v>398650000000</v>
      </c>
      <c r="K20" s="2">
        <f t="shared" ca="1" si="14"/>
        <v>391950000000</v>
      </c>
      <c r="L20" s="2">
        <f t="shared" ca="1" si="14"/>
        <v>408700000000</v>
      </c>
      <c r="M20" s="2">
        <f t="shared" ca="1" si="14"/>
        <v>556100000000</v>
      </c>
      <c r="N20" s="2">
        <f t="shared" ca="1" si="14"/>
        <v>643200000000</v>
      </c>
      <c r="O20" s="2">
        <f t="shared" ca="1" si="14"/>
        <v>750400000000</v>
      </c>
      <c r="P20" s="2">
        <f t="shared" ca="1" si="14"/>
        <v>850900000000</v>
      </c>
      <c r="Q20" s="2">
        <f t="shared" ca="1" si="14"/>
        <v>871000000000</v>
      </c>
      <c r="R20" s="2">
        <f t="shared" ca="1" si="14"/>
        <v>469000000000</v>
      </c>
      <c r="S20" s="2">
        <f t="shared" ca="1" si="14"/>
        <v>482400000000</v>
      </c>
      <c r="T20" s="2">
        <f t="shared" ca="1" si="14"/>
        <v>458950000000</v>
      </c>
      <c r="U20" s="2">
        <f t="shared" ca="1" si="14"/>
        <v>371850000000</v>
      </c>
      <c r="V20" s="2">
        <f t="shared" ca="1" si="14"/>
        <v>469000000000</v>
      </c>
      <c r="W20" s="2">
        <f t="shared" ca="1" si="14"/>
        <v>536000000000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3350000000</v>
      </c>
      <c r="E21" s="2">
        <f>IFERROR(INDEX(E51:E500,MATCH($C$7,$C$51:$C$500,0)),"")</f>
        <v>3350000000</v>
      </c>
      <c r="H21" s="2">
        <f>IFERROR(INDEX(D21:G21,COUNT(D21:G21)),"")</f>
        <v>3350000000</v>
      </c>
      <c r="I21" s="2">
        <f t="shared" ref="I21:Y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3350000000</v>
      </c>
      <c r="Q21" s="2">
        <f t="shared" si="15"/>
        <v>3350000000</v>
      </c>
      <c r="R21" s="2">
        <f t="shared" si="15"/>
        <v>3350000000</v>
      </c>
      <c r="S21" s="2">
        <f t="shared" si="15"/>
        <v>3350000000</v>
      </c>
      <c r="T21" s="2">
        <f t="shared" si="15"/>
        <v>3350000000</v>
      </c>
      <c r="U21" s="2">
        <f t="shared" si="15"/>
        <v>3350000000</v>
      </c>
      <c r="V21" s="2">
        <f t="shared" si="15"/>
        <v>3350000000</v>
      </c>
      <c r="W21" s="2">
        <f t="shared" si="15"/>
        <v>3350000000</v>
      </c>
      <c r="X21" s="2">
        <f t="shared" si="15"/>
        <v>2500000000</v>
      </c>
      <c r="Y21" s="2">
        <f t="shared" si="15"/>
        <v>2500000000</v>
      </c>
    </row>
    <row r="23" spans="1:25" ht="15.5" x14ac:dyDescent="0.35">
      <c r="B23" t="s">
        <v>54</v>
      </c>
      <c r="C23" t="s">
        <v>55</v>
      </c>
      <c r="D23" s="3">
        <f>IFERROR(D5/D6*100,"")</f>
        <v>0.58324449355751951</v>
      </c>
      <c r="E23" s="3">
        <f>IFERROR(E5/E6*100,"")</f>
        <v>-0.12183746354631467</v>
      </c>
      <c r="H23" s="3">
        <f t="shared" ref="H23:Y23" si="16">IFERROR(H5/H6*100,"")</f>
        <v>0.92945619633599452</v>
      </c>
      <c r="I23" s="3">
        <f t="shared" si="16"/>
        <v>-3.6651156329403007</v>
      </c>
      <c r="J23" s="3">
        <f t="shared" si="16"/>
        <v>27.810949918195881</v>
      </c>
      <c r="K23" s="3">
        <f t="shared" si="16"/>
        <v>-19.670832503526618</v>
      </c>
      <c r="L23" s="3">
        <f t="shared" si="16"/>
        <v>-4.213911211963425</v>
      </c>
      <c r="M23" s="3">
        <f t="shared" si="16"/>
        <v>60.883157931590539</v>
      </c>
      <c r="N23" s="3">
        <f t="shared" si="16"/>
        <v>-10.452357843663405</v>
      </c>
      <c r="O23" s="3">
        <f t="shared" si="16"/>
        <v>-4.1706045723955736</v>
      </c>
      <c r="P23" s="3">
        <f t="shared" si="16"/>
        <v>2.17595387117409</v>
      </c>
      <c r="Q23" s="3">
        <f t="shared" si="16"/>
        <v>13.30621990567259</v>
      </c>
      <c r="R23" s="3">
        <f t="shared" si="16"/>
        <v>9.5446729647812401</v>
      </c>
      <c r="S23" s="3">
        <f t="shared" si="16"/>
        <v>9.0745218072889031</v>
      </c>
      <c r="T23" s="3">
        <f t="shared" si="16"/>
        <v>7.4302711400339243</v>
      </c>
      <c r="U23" s="3">
        <f t="shared" si="16"/>
        <v>6.0375134568877256</v>
      </c>
      <c r="V23" s="3">
        <f t="shared" si="16"/>
        <v>0.63324019338217929</v>
      </c>
      <c r="W23" s="3">
        <f t="shared" si="16"/>
        <v>0.50806627306010554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Y24" si="17">IFERROR(_xlfn.RRI(5,M23,H23),"")</f>
        <v>-0.56674223874805452</v>
      </c>
      <c r="I24" s="4">
        <f t="shared" si="17"/>
        <v>-0.18908621674567672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0.44859580648244402</v>
      </c>
      <c r="N24" s="4" t="str">
        <f t="shared" si="17"/>
        <v/>
      </c>
      <c r="O24" s="4" t="str">
        <f t="shared" si="17"/>
        <v/>
      </c>
      <c r="P24" s="4">
        <f t="shared" si="17"/>
        <v>-0.18462326710953858</v>
      </c>
      <c r="Q24" s="4">
        <f t="shared" si="17"/>
        <v>0.838642289074083</v>
      </c>
      <c r="R24" s="4">
        <f t="shared" si="17"/>
        <v>0.7979107836600281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-23.29</v>
      </c>
      <c r="J25" s="3">
        <f t="shared" si="18"/>
        <v>156.29</v>
      </c>
      <c r="K25" s="3">
        <f t="shared" si="18"/>
        <v>-80.709999999999994</v>
      </c>
      <c r="L25" s="3">
        <f t="shared" si="18"/>
        <v>-20.329999999999998</v>
      </c>
      <c r="M25" s="3">
        <f t="shared" si="18"/>
        <v>306.8</v>
      </c>
      <c r="N25" s="3">
        <f t="shared" si="18"/>
        <v>-16.82</v>
      </c>
      <c r="O25" s="3">
        <f t="shared" si="18"/>
        <v>-10.29</v>
      </c>
      <c r="P25" s="3">
        <f t="shared" si="18"/>
        <v>4.76</v>
      </c>
      <c r="Q25" s="3">
        <f t="shared" si="18"/>
        <v>31.43</v>
      </c>
      <c r="R25" s="3">
        <f t="shared" si="18"/>
        <v>19.52</v>
      </c>
      <c r="S25" s="3">
        <f t="shared" si="18"/>
        <v>17.87</v>
      </c>
      <c r="T25" s="3">
        <f t="shared" si="18"/>
        <v>13.37</v>
      </c>
      <c r="U25" s="3">
        <f t="shared" si="18"/>
        <v>10.06</v>
      </c>
      <c r="V25" s="3">
        <f t="shared" si="18"/>
        <v>0.99</v>
      </c>
      <c r="W25" s="3">
        <f t="shared" si="18"/>
        <v>0.82</v>
      </c>
      <c r="X25" s="3">
        <f t="shared" si="18"/>
        <v>9.6999999999999993</v>
      </c>
      <c r="Y25" s="3">
        <f t="shared" si="18"/>
        <v>9.18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6.7256231919715193E-2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0.73490264199705435</v>
      </c>
      <c r="N26" s="4" t="str">
        <f t="shared" si="19"/>
        <v/>
      </c>
      <c r="O26" s="4" t="str">
        <f t="shared" si="19"/>
        <v/>
      </c>
      <c r="P26" s="4">
        <f t="shared" si="19"/>
        <v>-0.13900269038940005</v>
      </c>
      <c r="Q26" s="4">
        <f t="shared" si="19"/>
        <v>0.99683342299692002</v>
      </c>
      <c r="R26" s="4">
        <f t="shared" si="19"/>
        <v>0.8850947859168028</v>
      </c>
      <c r="S26" s="4">
        <f t="shared" si="19"/>
        <v>0.12997949747520976</v>
      </c>
      <c r="T26" s="4">
        <f t="shared" si="19"/>
        <v>7.8096770807866589E-2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15.149639688955224</v>
      </c>
      <c r="E27" s="3">
        <f>IFERROR(E4/E21,"")</f>
        <v>13.539794831641791</v>
      </c>
      <c r="H27" s="3">
        <f t="shared" ref="H27:Y27" si="20">IFERROR(H4/H21,"")</f>
        <v>57.378869041194029</v>
      </c>
      <c r="I27" s="3">
        <f t="shared" si="20"/>
        <v>61.772467898805971</v>
      </c>
      <c r="J27" s="3">
        <f t="shared" si="20"/>
        <v>404.15891482865669</v>
      </c>
      <c r="K27" s="3">
        <f t="shared" si="20"/>
        <v>46.145549888059705</v>
      </c>
      <c r="L27" s="3">
        <f t="shared" si="20"/>
        <v>45.803465908955225</v>
      </c>
      <c r="M27" s="3">
        <f t="shared" si="20"/>
        <v>51.7942453</v>
      </c>
      <c r="N27" s="3">
        <f t="shared" si="20"/>
        <v>25.577434018507464</v>
      </c>
      <c r="O27" s="3">
        <f t="shared" si="20"/>
        <v>49.310335889552242</v>
      </c>
      <c r="P27" s="3">
        <f t="shared" si="20"/>
        <v>67.953937405970152</v>
      </c>
      <c r="Q27" s="3">
        <f t="shared" si="20"/>
        <v>118.41340594925373</v>
      </c>
      <c r="R27" s="3">
        <f t="shared" si="20"/>
        <v>98.640276330447762</v>
      </c>
      <c r="S27" s="3">
        <f t="shared" si="20"/>
        <v>97.108563120597012</v>
      </c>
      <c r="T27" s="3">
        <f t="shared" si="20"/>
        <v>92.919336267462683</v>
      </c>
      <c r="U27" s="3">
        <f t="shared" si="20"/>
        <v>67.204371791044778</v>
      </c>
      <c r="V27" s="3">
        <f t="shared" si="20"/>
        <v>32.54389537492537</v>
      </c>
      <c r="W27" s="3">
        <f t="shared" si="20"/>
        <v>29.726993978805972</v>
      </c>
      <c r="X27" s="3">
        <f t="shared" si="20"/>
        <v>64.948253805199997</v>
      </c>
      <c r="Y27" s="3">
        <f t="shared" si="20"/>
        <v>69.535885183999994</v>
      </c>
    </row>
    <row r="28" spans="1:25" ht="15.5" x14ac:dyDescent="0.35">
      <c r="C28" t="s">
        <v>61</v>
      </c>
      <c r="D28" s="4">
        <f>IFERROR(_xlfn.RRI(5,I27,D27),"")</f>
        <v>-0.24504429674166073</v>
      </c>
      <c r="E28" s="4">
        <f>IFERROR(_xlfn.RRI(5,J27,E27),"")</f>
        <v>-0.4929953013647741</v>
      </c>
      <c r="H28" s="4">
        <f t="shared" ref="H28:Y28" si="21">IFERROR(_xlfn.RRI(5,M27,H27),"")</f>
        <v>2.0690552391516626E-2</v>
      </c>
      <c r="I28" s="4">
        <f t="shared" si="21"/>
        <v>0.19285483678177373</v>
      </c>
      <c r="J28" s="4">
        <f t="shared" si="21"/>
        <v>0.52308043863275944</v>
      </c>
      <c r="K28" s="4">
        <f t="shared" si="21"/>
        <v>-7.4485899074473116E-2</v>
      </c>
      <c r="L28" s="4">
        <f t="shared" si="21"/>
        <v>-0.17301145536685258</v>
      </c>
      <c r="M28" s="4">
        <f t="shared" si="21"/>
        <v>-0.12088549492924539</v>
      </c>
      <c r="N28" s="4">
        <f t="shared" si="21"/>
        <v>-0.23419201745730889</v>
      </c>
      <c r="O28" s="4">
        <f t="shared" si="21"/>
        <v>-0.1190193443604004</v>
      </c>
      <c r="P28" s="4">
        <f t="shared" si="21"/>
        <v>2.2208189187606919E-3</v>
      </c>
      <c r="Q28" s="4">
        <f t="shared" si="21"/>
        <v>0.29475103719185647</v>
      </c>
      <c r="R28" s="4">
        <f t="shared" si="21"/>
        <v>0.27110274620641173</v>
      </c>
      <c r="S28" s="4">
        <f t="shared" si="21"/>
        <v>8.3772207778936902E-2</v>
      </c>
      <c r="T28" s="4">
        <f t="shared" si="21"/>
        <v>5.9691430438003179E-2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-1.1490178514300338</v>
      </c>
      <c r="J29" s="4">
        <f t="shared" si="22"/>
        <v>-2.9364391029612196</v>
      </c>
      <c r="K29" s="4">
        <f t="shared" si="22"/>
        <v>2.969995081160846</v>
      </c>
      <c r="L29" s="4">
        <f t="shared" si="22"/>
        <v>-1.066264667535854</v>
      </c>
      <c r="M29" s="4">
        <f t="shared" si="22"/>
        <v>-19.240190249702735</v>
      </c>
      <c r="N29" s="4">
        <f t="shared" si="22"/>
        <v>0.63459669582118583</v>
      </c>
      <c r="O29" s="4">
        <f t="shared" si="22"/>
        <v>-3.1617647058823528</v>
      </c>
      <c r="P29" s="4">
        <f t="shared" si="22"/>
        <v>-0.84855233853006684</v>
      </c>
      <c r="Q29" s="4">
        <f t="shared" si="22"/>
        <v>0.61014344262295084</v>
      </c>
      <c r="R29" s="4">
        <f t="shared" si="22"/>
        <v>9.2333519865696614E-2</v>
      </c>
      <c r="S29" s="4">
        <f t="shared" si="22"/>
        <v>0.33657442034405399</v>
      </c>
      <c r="T29" s="4">
        <f t="shared" si="22"/>
        <v>0.32902584493041737</v>
      </c>
      <c r="U29" s="4">
        <f t="shared" si="22"/>
        <v>9.1616161616161627</v>
      </c>
      <c r="V29" s="4">
        <f t="shared" si="22"/>
        <v>0.20731707317073178</v>
      </c>
      <c r="W29" s="4">
        <f t="shared" si="22"/>
        <v>-0.91546391752577316</v>
      </c>
      <c r="X29" s="4">
        <f t="shared" si="22"/>
        <v>5.6644880174291895E-2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-7.1125519297843484E-2</v>
      </c>
      <c r="I30" s="4">
        <f t="shared" si="23"/>
        <v>-0.8471579726875641</v>
      </c>
      <c r="J30" s="4">
        <f t="shared" si="23"/>
        <v>7.7583508227568876</v>
      </c>
      <c r="K30" s="4">
        <f t="shared" si="23"/>
        <v>7.4685173341346991E-3</v>
      </c>
      <c r="L30" s="4">
        <f t="shared" si="23"/>
        <v>-0.11566496154824318</v>
      </c>
      <c r="M30" s="4">
        <f t="shared" si="23"/>
        <v>1.0249977094075358</v>
      </c>
      <c r="N30" s="4">
        <f t="shared" si="23"/>
        <v>-0.48129669861107655</v>
      </c>
      <c r="O30" s="4">
        <f t="shared" si="23"/>
        <v>-0.27435645715475437</v>
      </c>
      <c r="P30" s="4">
        <f t="shared" si="23"/>
        <v>-0.42612969484982188</v>
      </c>
      <c r="Q30" s="4">
        <f t="shared" si="23"/>
        <v>0.20045695687799389</v>
      </c>
      <c r="R30" s="4">
        <f t="shared" si="23"/>
        <v>1.5773204346032271E-2</v>
      </c>
      <c r="S30" s="4">
        <f t="shared" si="23"/>
        <v>4.5084554210287224E-2</v>
      </c>
      <c r="T30" s="4">
        <f t="shared" si="23"/>
        <v>0.38263826877769452</v>
      </c>
      <c r="U30" s="4">
        <f t="shared" si="23"/>
        <v>1.0650377287909067</v>
      </c>
      <c r="V30" s="4">
        <f t="shared" si="23"/>
        <v>9.4759039482018401E-2</v>
      </c>
      <c r="W30" s="4">
        <f t="shared" si="23"/>
        <v>-0.54229725608995638</v>
      </c>
      <c r="X30" s="4">
        <f t="shared" si="23"/>
        <v>-6.597501946887703E-2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538.47</v>
      </c>
      <c r="E32" s="3">
        <f>IFERROR(INDEX(E51:E500,MATCH($A$32,$C$51:$C$500,0)),"")</f>
        <v>534.73</v>
      </c>
      <c r="H32" s="3">
        <f>IFERROR(INDEX(D32:G32,COUNT(D32:G32)),"")</f>
        <v>534.73</v>
      </c>
      <c r="I32" s="3">
        <f t="shared" ref="I32:Y32" si="24">IFERROR(INDEX(I51:I500,MATCH($C$32,$C$51:$C$500,0)),"")</f>
        <v>535.51</v>
      </c>
      <c r="J32" s="3">
        <f t="shared" si="24"/>
        <v>558.87</v>
      </c>
      <c r="K32" s="3">
        <f t="shared" si="24"/>
        <v>402.81</v>
      </c>
      <c r="L32" s="3">
        <f t="shared" si="24"/>
        <v>482.54</v>
      </c>
      <c r="M32" s="3">
        <f t="shared" si="24"/>
        <v>503</v>
      </c>
      <c r="N32" s="3">
        <f t="shared" si="24"/>
        <v>162.85</v>
      </c>
      <c r="O32" s="3">
        <f t="shared" si="24"/>
        <v>229.41</v>
      </c>
      <c r="P32" s="3">
        <f t="shared" si="24"/>
        <v>239.02</v>
      </c>
      <c r="Q32" s="3">
        <f t="shared" si="24"/>
        <v>233.8</v>
      </c>
      <c r="R32" s="3">
        <f t="shared" si="24"/>
        <v>204.54</v>
      </c>
      <c r="S32" s="3">
        <f t="shared" si="24"/>
        <v>191.32</v>
      </c>
      <c r="T32" s="3">
        <f t="shared" si="24"/>
        <v>174.74</v>
      </c>
      <c r="U32" s="3">
        <f t="shared" si="24"/>
        <v>161.36000000000001</v>
      </c>
      <c r="V32" s="3">
        <f t="shared" si="24"/>
        <v>151.31</v>
      </c>
      <c r="W32" s="3">
        <f t="shared" si="24"/>
        <v>157.47</v>
      </c>
      <c r="X32" s="3">
        <f t="shared" si="24"/>
        <v>128.94999999999999</v>
      </c>
      <c r="Y32" s="3">
        <f t="shared" si="24"/>
        <v>119.15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0.13</v>
      </c>
      <c r="E33" s="3">
        <f>IFERROR(INDEX(E51:E500,MATCH($A$33,$C$51:$C$500,0)),"")</f>
        <v>0.14000000000000001</v>
      </c>
      <c r="H33" s="3">
        <f>IFERROR(INDEX(D33:G33,COUNT(D33:G33)),"")</f>
        <v>0.14000000000000001</v>
      </c>
      <c r="I33" s="3">
        <f t="shared" ref="I33:Y33" si="25">IFERROR(INDEX(I51:I500,MATCH($C$33,$C$51:$C$500,0)),"")</f>
        <v>0.18</v>
      </c>
      <c r="J33" s="3">
        <f t="shared" si="25"/>
        <v>0.21</v>
      </c>
      <c r="K33" s="3">
        <f t="shared" si="25"/>
        <v>0.28999999999999998</v>
      </c>
      <c r="L33" s="3">
        <f t="shared" si="25"/>
        <v>0.25</v>
      </c>
      <c r="M33" s="3">
        <f t="shared" si="25"/>
        <v>0.33</v>
      </c>
      <c r="N33" s="3">
        <f t="shared" si="25"/>
        <v>1.18</v>
      </c>
      <c r="O33" s="3">
        <f t="shared" si="25"/>
        <v>0.98</v>
      </c>
      <c r="P33" s="3">
        <f t="shared" si="25"/>
        <v>1.06</v>
      </c>
      <c r="Q33" s="3">
        <f t="shared" si="25"/>
        <v>1.1100000000000001</v>
      </c>
      <c r="R33" s="3">
        <f t="shared" si="25"/>
        <v>0.68</v>
      </c>
      <c r="S33" s="3">
        <f t="shared" si="25"/>
        <v>0.75</v>
      </c>
      <c r="T33" s="3">
        <f t="shared" si="25"/>
        <v>0.78</v>
      </c>
      <c r="U33" s="3">
        <f t="shared" si="25"/>
        <v>0.69</v>
      </c>
      <c r="V33" s="3">
        <f t="shared" si="25"/>
        <v>0.93</v>
      </c>
      <c r="W33" s="3">
        <f t="shared" si="25"/>
        <v>1.02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18.98</v>
      </c>
      <c r="E34" s="3">
        <f>IFERROR(INDEX(E51:E500,MATCH($A$34,$C$51:$C$500,0)),"")</f>
        <v>-96.15</v>
      </c>
      <c r="H34" s="3">
        <f>IFERROR(INDEX(D34:G34,COUNT(D34:G34)),"")</f>
        <v>-96.15</v>
      </c>
      <c r="I34" s="3">
        <f t="shared" ref="I34:Y34" si="26">IFERROR(INDEX(I51:I500,MATCH($C$34,$C$51:$C$500,0)),"")</f>
        <v>-4.21</v>
      </c>
      <c r="J34" s="3">
        <f t="shared" si="26"/>
        <v>0.76</v>
      </c>
      <c r="K34" s="3">
        <f t="shared" si="26"/>
        <v>-1.45</v>
      </c>
      <c r="L34" s="3">
        <f t="shared" si="26"/>
        <v>-6</v>
      </c>
      <c r="M34" s="3">
        <f t="shared" si="26"/>
        <v>0.54</v>
      </c>
      <c r="N34" s="3">
        <f t="shared" si="26"/>
        <v>-11.41</v>
      </c>
      <c r="O34" s="3">
        <f t="shared" si="26"/>
        <v>-21.77</v>
      </c>
      <c r="P34" s="3">
        <f t="shared" si="26"/>
        <v>53.36</v>
      </c>
      <c r="Q34" s="3">
        <f t="shared" si="26"/>
        <v>8.27</v>
      </c>
      <c r="R34" s="3">
        <f t="shared" si="26"/>
        <v>7.17</v>
      </c>
      <c r="S34" s="3">
        <f t="shared" si="26"/>
        <v>8.06</v>
      </c>
      <c r="T34" s="3">
        <f t="shared" si="26"/>
        <v>10.25</v>
      </c>
      <c r="U34" s="3">
        <f t="shared" si="26"/>
        <v>11.03</v>
      </c>
      <c r="V34" s="3">
        <f t="shared" si="26"/>
        <v>141.41</v>
      </c>
      <c r="W34" s="3">
        <f t="shared" si="26"/>
        <v>195.12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4.6900000000000004</v>
      </c>
      <c r="E35" s="3">
        <f>IFERROR(INDEX(E51:E500,MATCH($A$35,$C$51:$C$500,0)),"")</f>
        <v>5.54</v>
      </c>
      <c r="H35" s="3">
        <f>IFERROR(INDEX(D35:G35,COUNT(D35:G35)),"")</f>
        <v>5.54</v>
      </c>
      <c r="I35" s="3">
        <f t="shared" ref="I35:Y35" si="27">IFERROR(INDEX(I51:I500,MATCH($C$35,$C$51:$C$500,0)),"")</f>
        <v>1.59</v>
      </c>
      <c r="J35" s="3">
        <f t="shared" si="27"/>
        <v>0.28999999999999998</v>
      </c>
      <c r="K35" s="3">
        <f t="shared" si="27"/>
        <v>2.54</v>
      </c>
      <c r="L35" s="3">
        <f t="shared" si="27"/>
        <v>2.66</v>
      </c>
      <c r="M35" s="3">
        <f t="shared" si="27"/>
        <v>3.2</v>
      </c>
      <c r="N35" s="3">
        <f t="shared" si="27"/>
        <v>7.51</v>
      </c>
      <c r="O35" s="3">
        <f t="shared" si="27"/>
        <v>4.54</v>
      </c>
      <c r="P35" s="3">
        <f t="shared" si="27"/>
        <v>3.74</v>
      </c>
      <c r="Q35" s="3">
        <f t="shared" si="27"/>
        <v>2.2000000000000002</v>
      </c>
      <c r="R35" s="3">
        <f t="shared" si="27"/>
        <v>1.42</v>
      </c>
      <c r="S35" s="3">
        <f t="shared" si="27"/>
        <v>1.48</v>
      </c>
      <c r="T35" s="3">
        <f t="shared" si="27"/>
        <v>1.47</v>
      </c>
      <c r="U35" s="3">
        <f t="shared" si="27"/>
        <v>1.65</v>
      </c>
      <c r="V35" s="3">
        <f t="shared" si="27"/>
        <v>4.3</v>
      </c>
      <c r="W35" s="3">
        <f t="shared" si="27"/>
        <v>5.38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50751292958</v>
      </c>
      <c r="E51" s="5">
        <v>45358312686</v>
      </c>
      <c r="F51" s="5">
        <v>83867114897</v>
      </c>
      <c r="G51" s="5">
        <v>33112323484</v>
      </c>
      <c r="I51" s="5">
        <v>206937767461</v>
      </c>
      <c r="J51" s="5">
        <v>1353932364676</v>
      </c>
      <c r="K51" s="5">
        <v>154587592125</v>
      </c>
      <c r="L51" s="5">
        <v>153441610795</v>
      </c>
      <c r="M51" s="5">
        <v>173510721755</v>
      </c>
      <c r="N51" s="5">
        <v>85684403962</v>
      </c>
      <c r="O51" s="5">
        <v>165189625230</v>
      </c>
      <c r="P51" s="5">
        <v>227645690310</v>
      </c>
      <c r="Q51" s="5">
        <v>396684909930</v>
      </c>
      <c r="R51" s="5">
        <v>330444925707</v>
      </c>
      <c r="S51" s="5">
        <v>325313686454</v>
      </c>
      <c r="T51" s="5">
        <v>311279776496</v>
      </c>
      <c r="U51" s="5">
        <v>225134645500</v>
      </c>
      <c r="V51" s="5">
        <v>109022049506</v>
      </c>
      <c r="W51" s="5">
        <v>99585429829</v>
      </c>
      <c r="X51" s="5">
        <v>162370634513</v>
      </c>
      <c r="Y51" s="5">
        <v>173839712960</v>
      </c>
    </row>
    <row r="52" spans="2:25" ht="15.5" x14ac:dyDescent="0.35">
      <c r="C52" t="s">
        <v>85</v>
      </c>
      <c r="D52" s="5">
        <v>-19698965427</v>
      </c>
      <c r="E52" s="5">
        <v>-28768526509</v>
      </c>
      <c r="F52" s="5">
        <v>-27975918654</v>
      </c>
      <c r="G52" s="5">
        <v>-14736601823</v>
      </c>
      <c r="I52" s="5">
        <v>-88425194057</v>
      </c>
      <c r="J52" s="5">
        <v>-724240285539</v>
      </c>
      <c r="K52" s="5">
        <v>-71759959802</v>
      </c>
      <c r="L52" s="5">
        <v>-64123799604</v>
      </c>
      <c r="M52" s="5">
        <v>-80852642618</v>
      </c>
      <c r="N52" s="5">
        <v>-46023357600</v>
      </c>
      <c r="O52" s="5">
        <v>-69394629868</v>
      </c>
      <c r="P52" s="5">
        <v>-125717387744</v>
      </c>
      <c r="Q52" s="5">
        <v>-126525502873</v>
      </c>
      <c r="R52" s="5">
        <v>-137709146845</v>
      </c>
      <c r="S52" s="5">
        <v>-126343960586</v>
      </c>
      <c r="T52" s="5">
        <v>-141026653014</v>
      </c>
      <c r="U52" s="5">
        <v>-109878606334</v>
      </c>
      <c r="V52" s="5">
        <v>-45465364039</v>
      </c>
      <c r="W52" s="5">
        <v>-40919221417</v>
      </c>
      <c r="X52" s="5">
        <v>-68222371530</v>
      </c>
      <c r="Y52" s="5">
        <v>-88820259150</v>
      </c>
    </row>
    <row r="53" spans="2:25" ht="15.5" x14ac:dyDescent="0.35">
      <c r="C53" t="s">
        <v>86</v>
      </c>
      <c r="D53" s="5">
        <v>31052327531</v>
      </c>
      <c r="E53" s="5">
        <v>16589786177</v>
      </c>
      <c r="F53" s="5">
        <v>55891196243</v>
      </c>
      <c r="G53" s="5">
        <v>18375721661</v>
      </c>
      <c r="I53" s="5">
        <v>118512573404</v>
      </c>
      <c r="J53" s="5">
        <v>629692079137</v>
      </c>
      <c r="K53" s="5">
        <v>82827632323</v>
      </c>
      <c r="L53" s="5">
        <v>89317811191</v>
      </c>
      <c r="M53" s="5">
        <v>92658079137</v>
      </c>
      <c r="N53" s="5">
        <v>39661046362</v>
      </c>
      <c r="O53" s="5">
        <v>95794995362</v>
      </c>
      <c r="P53" s="5">
        <v>101928302566</v>
      </c>
      <c r="Q53" s="5">
        <v>270159407057</v>
      </c>
      <c r="R53" s="5">
        <v>192735778862</v>
      </c>
      <c r="S53" s="5">
        <v>198969725868</v>
      </c>
      <c r="T53" s="5">
        <v>170253123482</v>
      </c>
      <c r="U53" s="5">
        <v>115256039166</v>
      </c>
      <c r="V53" s="5">
        <v>63556685467</v>
      </c>
      <c r="W53" s="5">
        <v>58666208412</v>
      </c>
      <c r="X53" s="5">
        <v>94148262983</v>
      </c>
      <c r="Y53" s="5">
        <v>85019453810</v>
      </c>
    </row>
    <row r="54" spans="2:25" ht="15.5" x14ac:dyDescent="0.35">
      <c r="C54" t="s">
        <v>87</v>
      </c>
      <c r="D54" s="5">
        <v>-16918261058</v>
      </c>
      <c r="E54" s="5">
        <v>-17767935063</v>
      </c>
      <c r="F54" s="5">
        <v>-19312357917</v>
      </c>
      <c r="G54" s="5">
        <v>-16210733343</v>
      </c>
      <c r="I54" s="5">
        <v>-70363206049</v>
      </c>
      <c r="J54" s="5">
        <v>-77350970178</v>
      </c>
      <c r="K54" s="5">
        <v>-64287655002</v>
      </c>
      <c r="L54" s="5">
        <v>-70656305532</v>
      </c>
      <c r="M54" s="5">
        <v>-47581597873</v>
      </c>
      <c r="N54" s="5">
        <v>-57633797318</v>
      </c>
      <c r="O54" s="5">
        <v>-78633605847</v>
      </c>
      <c r="P54" s="5">
        <v>-38651587853</v>
      </c>
      <c r="Q54" s="5">
        <v>-82187076605</v>
      </c>
      <c r="R54" s="5">
        <v>-78374313518</v>
      </c>
      <c r="S54" s="5">
        <v>-84855951899</v>
      </c>
      <c r="T54" s="5">
        <v>-91999497631</v>
      </c>
      <c r="U54" s="5">
        <v>-53008967867</v>
      </c>
      <c r="V54" s="5">
        <v>-44573890750</v>
      </c>
      <c r="W54" s="5">
        <v>-40878642600</v>
      </c>
      <c r="X54" s="5">
        <v>-42511050516</v>
      </c>
      <c r="Y54" s="5">
        <v>-38215336582</v>
      </c>
    </row>
    <row r="55" spans="2:25" ht="15.5" x14ac:dyDescent="0.35">
      <c r="C55" t="s">
        <v>88</v>
      </c>
      <c r="D55" s="5">
        <v>-665461583</v>
      </c>
      <c r="E55" s="5">
        <v>-554634070</v>
      </c>
      <c r="F55" s="5">
        <v>-1061455394</v>
      </c>
      <c r="G55" s="5">
        <v>-1137865981</v>
      </c>
      <c r="I55" s="5">
        <v>-3162232912</v>
      </c>
      <c r="J55" s="5">
        <v>-4555009346</v>
      </c>
      <c r="K55" s="5">
        <v>-3875030794</v>
      </c>
      <c r="L55" s="5">
        <v>-4355430387</v>
      </c>
      <c r="M55" s="5">
        <v>-2936281951</v>
      </c>
      <c r="N55" s="5">
        <v>-4403773358</v>
      </c>
      <c r="O55" s="5">
        <v>-15794498321</v>
      </c>
      <c r="P55" s="5">
        <v>-17202361567</v>
      </c>
      <c r="Q55" s="5">
        <v>-20437319733</v>
      </c>
      <c r="R55" s="5">
        <v>-16059695283</v>
      </c>
      <c r="S55" s="5">
        <v>-20786352211</v>
      </c>
      <c r="T55" s="5">
        <v>-24457793459</v>
      </c>
      <c r="U55" s="5">
        <v>-13153235535</v>
      </c>
      <c r="V55" s="5">
        <v>-5644866052</v>
      </c>
      <c r="W55" s="5">
        <v>-2735314858</v>
      </c>
      <c r="X55" s="5">
        <v>-6992102479</v>
      </c>
      <c r="Y55" s="5">
        <v>-5771776442</v>
      </c>
    </row>
    <row r="56" spans="2:25" ht="15.5" x14ac:dyDescent="0.35">
      <c r="C56" t="s">
        <v>89</v>
      </c>
      <c r="D56" s="5">
        <v>-16639350284</v>
      </c>
      <c r="E56" s="5">
        <v>-17329191886</v>
      </c>
      <c r="F56" s="5">
        <v>-19452377530</v>
      </c>
      <c r="G56" s="5">
        <v>-15155733199</v>
      </c>
      <c r="I56" s="5">
        <v>-68111374891</v>
      </c>
      <c r="J56" s="5">
        <v>-61171486150</v>
      </c>
      <c r="K56" s="5">
        <v>-62714649939</v>
      </c>
      <c r="L56" s="5">
        <v>-60134152902</v>
      </c>
      <c r="M56" s="5">
        <v>-59593085439</v>
      </c>
      <c r="N56" s="5">
        <v>-60754152212</v>
      </c>
      <c r="O56" s="5">
        <v>-82820483639</v>
      </c>
      <c r="P56" s="5">
        <v>-76238283437</v>
      </c>
      <c r="Q56" s="5">
        <v>-74768453503</v>
      </c>
      <c r="R56" s="5">
        <v>-69648777148</v>
      </c>
      <c r="S56" s="5">
        <v>-66915553829</v>
      </c>
      <c r="T56" s="5">
        <v>-70996792781</v>
      </c>
      <c r="U56" s="5">
        <v>-40435226889</v>
      </c>
      <c r="V56" s="5">
        <v>-39718717026</v>
      </c>
      <c r="W56" s="5">
        <v>-38744361873</v>
      </c>
      <c r="X56" s="5">
        <v>-35518948037</v>
      </c>
      <c r="Y56" s="5">
        <v>-32443560140</v>
      </c>
    </row>
    <row r="57" spans="2:25" ht="15.5" x14ac:dyDescent="0.35">
      <c r="C57" t="s">
        <v>92</v>
      </c>
      <c r="D57" s="5">
        <v>-475774699</v>
      </c>
      <c r="E57" s="5">
        <v>-484924980</v>
      </c>
      <c r="F57" s="5">
        <v>-108871506687</v>
      </c>
      <c r="G57" s="5">
        <v>-571302557</v>
      </c>
      <c r="I57" s="5">
        <v>-110485696580</v>
      </c>
      <c r="J57" s="5">
        <v>-119443086801</v>
      </c>
      <c r="K57" s="5">
        <v>-219489498368</v>
      </c>
      <c r="L57" s="5">
        <v>-13619838317</v>
      </c>
      <c r="M57" s="5">
        <v>1079050175411</v>
      </c>
      <c r="N57" s="5">
        <v>-7960662448</v>
      </c>
      <c r="O57" s="5">
        <v>-15770879600</v>
      </c>
      <c r="P57" s="5">
        <v>-14356163590</v>
      </c>
      <c r="Q57" s="5">
        <v>-44653052250</v>
      </c>
      <c r="R57" s="5">
        <v>-20192861677</v>
      </c>
      <c r="S57" s="5">
        <v>-6774035070</v>
      </c>
      <c r="T57" s="5">
        <v>-6967740872</v>
      </c>
      <c r="U57" s="5">
        <v>-5799751163</v>
      </c>
      <c r="V57" s="5">
        <v>-7883215330</v>
      </c>
      <c r="W57" s="5">
        <v>-2893042473</v>
      </c>
      <c r="X57" s="5">
        <v>-2185236897</v>
      </c>
      <c r="Y57" s="5">
        <v>-2303861052</v>
      </c>
    </row>
    <row r="58" spans="2:25" ht="15.5" x14ac:dyDescent="0.35">
      <c r="C58" t="s">
        <v>93</v>
      </c>
      <c r="D58" s="5">
        <v>14134066473</v>
      </c>
      <c r="E58" s="5">
        <v>-1178148886</v>
      </c>
      <c r="F58" s="5">
        <v>36578838326</v>
      </c>
      <c r="G58" s="5">
        <v>2164988318</v>
      </c>
      <c r="I58" s="5">
        <v>48149367355</v>
      </c>
      <c r="J58" s="5">
        <v>552341108959</v>
      </c>
      <c r="K58" s="5">
        <v>18539977321</v>
      </c>
      <c r="L58" s="5">
        <v>18661505659</v>
      </c>
      <c r="M58" s="5">
        <v>45076481264</v>
      </c>
      <c r="N58" s="5">
        <v>-17972750956</v>
      </c>
      <c r="O58" s="5">
        <v>17161389515</v>
      </c>
      <c r="P58" s="5">
        <v>63276714713</v>
      </c>
      <c r="Q58" s="5">
        <v>187972330452</v>
      </c>
      <c r="R58" s="5">
        <v>114361465344</v>
      </c>
      <c r="S58" s="5">
        <v>114113773969</v>
      </c>
      <c r="T58" s="5">
        <v>78253625851</v>
      </c>
      <c r="U58" s="5">
        <v>62247071299</v>
      </c>
      <c r="V58" s="5">
        <v>18982794717</v>
      </c>
      <c r="W58" s="5">
        <v>17787565812</v>
      </c>
      <c r="X58" s="5">
        <v>51637212467</v>
      </c>
      <c r="Y58" s="5">
        <v>46804117228</v>
      </c>
    </row>
    <row r="59" spans="2:25" ht="15.5" x14ac:dyDescent="0.35">
      <c r="C59" t="s">
        <v>94</v>
      </c>
      <c r="D59" s="5">
        <v>-1977552010</v>
      </c>
      <c r="E59" s="5">
        <v>-1605176977</v>
      </c>
      <c r="F59" s="5">
        <v>-110877512343</v>
      </c>
      <c r="G59" s="5">
        <v>-1044534194</v>
      </c>
      <c r="I59" s="5">
        <v>-114860587912</v>
      </c>
      <c r="J59" s="5">
        <v>-32863819445</v>
      </c>
      <c r="K59" s="5">
        <v>-295490306834</v>
      </c>
      <c r="L59" s="5">
        <v>-87042597995</v>
      </c>
      <c r="M59" s="5">
        <v>1016190539640</v>
      </c>
      <c r="N59" s="5">
        <v>-38644930112</v>
      </c>
      <c r="O59" s="5">
        <v>-51799910114</v>
      </c>
      <c r="P59" s="5">
        <v>-47181705093</v>
      </c>
      <c r="Q59" s="5">
        <v>-81760447940</v>
      </c>
      <c r="R59" s="5">
        <v>-47081471143</v>
      </c>
      <c r="S59" s="5">
        <v>-52845495035</v>
      </c>
      <c r="T59" s="5">
        <v>-15549899549</v>
      </c>
      <c r="U59" s="5">
        <v>-14695258716</v>
      </c>
      <c r="V59" s="5">
        <v>-7229745466</v>
      </c>
      <c r="W59" s="5">
        <v>-10288390693</v>
      </c>
      <c r="X59" s="5">
        <v>-17520114806</v>
      </c>
      <c r="Y59" s="5">
        <v>-13587072359</v>
      </c>
    </row>
    <row r="60" spans="2:25" ht="15.5" x14ac:dyDescent="0.35">
      <c r="C60" t="s">
        <v>95</v>
      </c>
      <c r="D60" s="5">
        <v>983620086</v>
      </c>
      <c r="E60" s="5">
        <v>920299123</v>
      </c>
      <c r="F60" s="5">
        <v>1101694960</v>
      </c>
      <c r="G60" s="5">
        <v>1185989507</v>
      </c>
      <c r="I60" s="5">
        <v>4856821305</v>
      </c>
      <c r="J60" s="5">
        <v>7391092948</v>
      </c>
      <c r="K60" s="5">
        <v>72509782</v>
      </c>
      <c r="L60" s="5">
        <v>103389616</v>
      </c>
      <c r="M60" s="5">
        <v>66740602</v>
      </c>
      <c r="N60" s="5">
        <v>193632940</v>
      </c>
      <c r="O60" s="5">
        <v>650595340</v>
      </c>
      <c r="P60" s="5">
        <v>1018607695</v>
      </c>
      <c r="Q60" s="5">
        <v>5389635028</v>
      </c>
      <c r="R60" s="5">
        <v>4972276086</v>
      </c>
      <c r="S60" s="5">
        <v>3840295797</v>
      </c>
      <c r="T60" s="5">
        <v>5095081228</v>
      </c>
      <c r="U60" s="5">
        <v>5880697625</v>
      </c>
      <c r="V60" s="5">
        <v>5338925243</v>
      </c>
      <c r="W60" s="5">
        <v>9523131068</v>
      </c>
      <c r="X60" s="5">
        <v>637516381</v>
      </c>
      <c r="Y60" s="5">
        <v>1397674911</v>
      </c>
    </row>
    <row r="61" spans="2:25" ht="15.5" x14ac:dyDescent="0.35">
      <c r="C61" t="s">
        <v>27</v>
      </c>
      <c r="F61" s="5">
        <v>-525347853</v>
      </c>
      <c r="G61" s="5">
        <v>-164210314</v>
      </c>
    </row>
    <row r="62" spans="2:25" ht="15.5" x14ac:dyDescent="0.35">
      <c r="C62" t="s">
        <v>810</v>
      </c>
      <c r="D62" s="5">
        <v>-152450405</v>
      </c>
      <c r="E62" s="5">
        <v>-155308086</v>
      </c>
      <c r="F62" s="5">
        <v>-525347853</v>
      </c>
      <c r="G62" s="5">
        <v>-164210314</v>
      </c>
      <c r="I62" s="5">
        <v>-1033436593</v>
      </c>
      <c r="J62" s="5">
        <v>-88350294097</v>
      </c>
      <c r="K62" s="5">
        <v>-68737913792</v>
      </c>
      <c r="L62" s="5">
        <v>-66559404571</v>
      </c>
      <c r="M62" s="5">
        <v>-56215893780</v>
      </c>
      <c r="N62" s="5">
        <v>-25739475947</v>
      </c>
      <c r="O62" s="5">
        <v>-27235676178</v>
      </c>
      <c r="P62" s="5">
        <v>-23333179484</v>
      </c>
      <c r="Q62" s="5">
        <v>-27282783449</v>
      </c>
      <c r="R62" s="5">
        <v>-37085279333</v>
      </c>
      <c r="S62" s="5">
        <v>-29700388312</v>
      </c>
      <c r="T62" s="5">
        <v>-13677239905</v>
      </c>
      <c r="U62" s="5">
        <v>-15440862613</v>
      </c>
      <c r="V62" s="5">
        <v>-11166374075</v>
      </c>
      <c r="W62" s="5">
        <v>-16423046701</v>
      </c>
      <c r="X62" s="5">
        <v>-12931437399</v>
      </c>
      <c r="Y62" s="5">
        <v>-8929446373</v>
      </c>
    </row>
    <row r="63" spans="2:25" ht="15.5" x14ac:dyDescent="0.35">
      <c r="C63" t="s">
        <v>378</v>
      </c>
      <c r="D63" s="5">
        <v>-2332946992</v>
      </c>
      <c r="E63" s="5">
        <v>-1885243034</v>
      </c>
      <c r="F63" s="5">
        <v>-2582352763</v>
      </c>
      <c r="G63" s="5">
        <v>-1495010830</v>
      </c>
      <c r="I63" s="5">
        <v>-8198276044</v>
      </c>
      <c r="J63" s="5">
        <v>-40518171569</v>
      </c>
      <c r="K63" s="5">
        <v>-7286084244</v>
      </c>
      <c r="L63" s="5">
        <v>-6845400707</v>
      </c>
      <c r="M63" s="5">
        <v>-6621756815</v>
      </c>
      <c r="N63" s="5">
        <v>-5009962372</v>
      </c>
      <c r="O63" s="5">
        <v>-9345371551</v>
      </c>
      <c r="P63" s="5">
        <v>-10379779967</v>
      </c>
      <c r="Q63" s="5">
        <v>-15082279126</v>
      </c>
      <c r="R63" s="5">
        <v>-14455777264</v>
      </c>
      <c r="S63" s="5">
        <v>-20211367450</v>
      </c>
    </row>
    <row r="64" spans="2:25" ht="15.5" x14ac:dyDescent="0.35">
      <c r="C64" t="s">
        <v>261</v>
      </c>
      <c r="R64" s="5">
        <v>19725345904</v>
      </c>
    </row>
    <row r="65" spans="3:25" ht="15.5" x14ac:dyDescent="0.35">
      <c r="C65" t="s">
        <v>90</v>
      </c>
      <c r="J65" s="5">
        <v>208056640074</v>
      </c>
      <c r="K65" s="5">
        <v>-49320212</v>
      </c>
      <c r="L65" s="5">
        <v>-121344016</v>
      </c>
      <c r="M65" s="5">
        <v>-88725778</v>
      </c>
      <c r="N65" s="5">
        <v>-128462285</v>
      </c>
      <c r="O65" s="5">
        <v>-98578125</v>
      </c>
      <c r="P65" s="5">
        <v>-131189747</v>
      </c>
      <c r="Q65" s="5">
        <v>-131968143</v>
      </c>
      <c r="R65" s="5">
        <v>-45174859</v>
      </c>
      <c r="U65" s="5">
        <v>664657435</v>
      </c>
      <c r="V65" s="5">
        <v>6480918696</v>
      </c>
      <c r="W65" s="5">
        <v>-495432587</v>
      </c>
      <c r="X65" s="5">
        <v>-3870309396</v>
      </c>
      <c r="Y65" s="5">
        <v>-3837939845</v>
      </c>
    </row>
    <row r="66" spans="3:25" ht="15.5" x14ac:dyDescent="0.35">
      <c r="C66" t="s">
        <v>96</v>
      </c>
      <c r="X66" s="5">
        <v>829352505</v>
      </c>
      <c r="Y66" s="5">
        <v>86500000</v>
      </c>
    </row>
    <row r="67" spans="3:25" ht="15.5" x14ac:dyDescent="0.35">
      <c r="C67" t="s">
        <v>98</v>
      </c>
      <c r="D67" s="5">
        <v>-1977552010</v>
      </c>
      <c r="E67" s="5">
        <v>-1605176977</v>
      </c>
      <c r="F67" s="5">
        <v>-110877512343</v>
      </c>
      <c r="G67" s="5">
        <v>-1044534194</v>
      </c>
      <c r="I67" s="5">
        <v>-114860587912</v>
      </c>
      <c r="J67" s="5">
        <v>-32863819445</v>
      </c>
      <c r="K67" s="5">
        <v>-295490306834</v>
      </c>
      <c r="L67" s="5">
        <v>-87042597995</v>
      </c>
      <c r="M67" s="5">
        <v>1016190539640</v>
      </c>
      <c r="N67" s="5">
        <v>-38644930112</v>
      </c>
      <c r="O67" s="5">
        <v>-51799910114</v>
      </c>
      <c r="P67" s="5">
        <v>-47181705093</v>
      </c>
      <c r="Q67" s="5">
        <v>-81760447940</v>
      </c>
      <c r="R67" s="5">
        <v>-47081471143</v>
      </c>
      <c r="S67" s="5">
        <v>-52845495035</v>
      </c>
      <c r="T67" s="5">
        <v>-15549899549</v>
      </c>
      <c r="U67" s="5">
        <v>-14695258716</v>
      </c>
      <c r="V67" s="5">
        <v>-7229745466</v>
      </c>
      <c r="W67" s="5">
        <v>-10288390693</v>
      </c>
      <c r="X67" s="5">
        <v>-17520114806</v>
      </c>
      <c r="Y67" s="5">
        <v>-13587072359</v>
      </c>
    </row>
    <row r="68" spans="3:25" ht="15.5" x14ac:dyDescent="0.35">
      <c r="C68" t="s">
        <v>29</v>
      </c>
      <c r="D68" s="5">
        <v>12156514463</v>
      </c>
      <c r="E68" s="5">
        <v>-2783325863</v>
      </c>
      <c r="F68" s="5">
        <v>-74298674017</v>
      </c>
      <c r="G68" s="5">
        <v>1120454124</v>
      </c>
      <c r="I68" s="5">
        <v>-66711220557</v>
      </c>
      <c r="J68" s="5">
        <v>519477289514</v>
      </c>
      <c r="K68" s="5">
        <v>-276950329513</v>
      </c>
      <c r="L68" s="5">
        <v>-68381092336</v>
      </c>
      <c r="M68" s="5">
        <v>1061267020904</v>
      </c>
      <c r="N68" s="5">
        <v>-56617681068</v>
      </c>
      <c r="O68" s="5">
        <v>-34638520599</v>
      </c>
      <c r="P68" s="5">
        <v>16095009620</v>
      </c>
      <c r="Q68" s="5">
        <v>106211882512</v>
      </c>
      <c r="R68" s="5">
        <v>67279994201</v>
      </c>
      <c r="S68" s="5">
        <v>61268278934</v>
      </c>
      <c r="T68" s="5">
        <v>62703726302</v>
      </c>
      <c r="U68" s="5">
        <v>47551812583</v>
      </c>
      <c r="V68" s="5">
        <v>11753049251</v>
      </c>
      <c r="W68" s="5">
        <v>7499175119</v>
      </c>
      <c r="X68" s="5">
        <v>34117097661</v>
      </c>
      <c r="Y68" s="5">
        <v>33217044869</v>
      </c>
    </row>
    <row r="69" spans="3:25" ht="15.5" x14ac:dyDescent="0.35">
      <c r="C69" t="s">
        <v>28</v>
      </c>
      <c r="F69" s="5">
        <v>2587278750</v>
      </c>
      <c r="I69" s="5">
        <v>2587278750</v>
      </c>
      <c r="J69" s="5">
        <v>3234704153</v>
      </c>
      <c r="K69" s="5">
        <v>5385751370</v>
      </c>
      <c r="L69" s="5">
        <v>105922912</v>
      </c>
      <c r="M69" s="5">
        <v>-27065410812</v>
      </c>
      <c r="R69" s="5">
        <v>-1809815633</v>
      </c>
      <c r="T69" s="5">
        <v>-17680212416</v>
      </c>
      <c r="U69" s="5">
        <v>-13549336201</v>
      </c>
      <c r="V69" s="5">
        <v>-7580257300</v>
      </c>
      <c r="W69" s="5">
        <v>-4979271491</v>
      </c>
      <c r="X69" s="5">
        <v>-9863673355</v>
      </c>
      <c r="Y69" s="5">
        <v>-10259934996</v>
      </c>
    </row>
    <row r="70" spans="3:25" ht="15.5" x14ac:dyDescent="0.35">
      <c r="C70" t="s">
        <v>99</v>
      </c>
      <c r="R70" s="5">
        <v>-1809815633</v>
      </c>
      <c r="T70" s="5">
        <v>-17680212416</v>
      </c>
      <c r="U70" s="5">
        <v>-13549336201</v>
      </c>
      <c r="V70" s="5">
        <v>-7580257300</v>
      </c>
      <c r="W70" s="5">
        <v>-4979271491</v>
      </c>
      <c r="X70" s="5">
        <v>-9863673355</v>
      </c>
      <c r="Y70" s="5">
        <v>-10259934996</v>
      </c>
    </row>
    <row r="71" spans="3:25" ht="15.5" x14ac:dyDescent="0.35">
      <c r="C71" t="s">
        <v>100</v>
      </c>
      <c r="F71" s="5">
        <v>2587278750</v>
      </c>
      <c r="I71" s="5">
        <v>2587278750</v>
      </c>
      <c r="J71" s="5">
        <v>3234704153</v>
      </c>
      <c r="K71" s="5">
        <v>5385751370</v>
      </c>
      <c r="L71" s="5">
        <v>105922912</v>
      </c>
      <c r="M71" s="5">
        <v>-27065410812</v>
      </c>
    </row>
    <row r="72" spans="3:25" ht="15.5" x14ac:dyDescent="0.35">
      <c r="C72" t="s">
        <v>101</v>
      </c>
      <c r="F72" s="5">
        <v>2587278750</v>
      </c>
      <c r="I72" s="5">
        <v>2587278750</v>
      </c>
      <c r="J72" s="5">
        <v>3234704153</v>
      </c>
      <c r="K72" s="5">
        <v>5385751370</v>
      </c>
      <c r="L72" s="5">
        <v>105922912</v>
      </c>
      <c r="M72" s="5">
        <v>-27065410812</v>
      </c>
      <c r="R72" s="5">
        <v>-1809815633</v>
      </c>
      <c r="T72" s="5">
        <v>-17680212416</v>
      </c>
      <c r="U72" s="5">
        <v>-13549336201</v>
      </c>
      <c r="V72" s="5">
        <v>-7580257300</v>
      </c>
      <c r="W72" s="5">
        <v>-4979271491</v>
      </c>
      <c r="X72" s="5">
        <v>-9863673355</v>
      </c>
      <c r="Y72" s="5">
        <v>-10259934996</v>
      </c>
    </row>
    <row r="73" spans="3:25" ht="15.5" x14ac:dyDescent="0.35">
      <c r="C73" t="s">
        <v>262</v>
      </c>
      <c r="D73" s="5">
        <v>12156514463</v>
      </c>
      <c r="E73" s="5">
        <v>-2783325863</v>
      </c>
      <c r="F73" s="5">
        <v>-71711395267</v>
      </c>
      <c r="G73" s="5">
        <v>1120454124</v>
      </c>
      <c r="I73" s="5">
        <v>-64123941807</v>
      </c>
      <c r="J73" s="5">
        <v>522711993667</v>
      </c>
      <c r="K73" s="5">
        <v>-271564578143</v>
      </c>
      <c r="L73" s="5">
        <v>-68275169424</v>
      </c>
      <c r="M73" s="5">
        <v>1034201610092</v>
      </c>
      <c r="N73" s="5">
        <v>-56617681068</v>
      </c>
      <c r="O73" s="5">
        <v>-34638520599</v>
      </c>
      <c r="P73" s="5">
        <v>16095009620</v>
      </c>
      <c r="Q73" s="5">
        <v>106211882512</v>
      </c>
      <c r="R73" s="5">
        <v>65470178568</v>
      </c>
      <c r="S73" s="5">
        <v>61268278934</v>
      </c>
      <c r="T73" s="5">
        <v>45023513886</v>
      </c>
      <c r="U73" s="5">
        <v>34002476382</v>
      </c>
      <c r="V73" s="5">
        <v>4172791951</v>
      </c>
      <c r="W73" s="5">
        <v>2519903628</v>
      </c>
      <c r="X73" s="5">
        <v>24253424306</v>
      </c>
      <c r="Y73" s="5">
        <v>22957109873</v>
      </c>
    </row>
    <row r="74" spans="3:25" ht="15.5" x14ac:dyDescent="0.35">
      <c r="C74" t="s">
        <v>264</v>
      </c>
      <c r="X74" s="5">
        <v>251606806</v>
      </c>
      <c r="Y74" s="5">
        <v>877211262</v>
      </c>
    </row>
    <row r="75" spans="3:25" ht="15.5" x14ac:dyDescent="0.35">
      <c r="C75" t="s">
        <v>102</v>
      </c>
      <c r="D75" s="5">
        <v>12156514463</v>
      </c>
      <c r="E75" s="5">
        <v>-2783325863</v>
      </c>
      <c r="F75" s="5">
        <v>-71711395267</v>
      </c>
      <c r="G75" s="5">
        <v>1120454124</v>
      </c>
      <c r="I75" s="5">
        <v>-64123941807</v>
      </c>
      <c r="J75" s="5">
        <v>522711993667</v>
      </c>
      <c r="K75" s="5">
        <v>-271564578143</v>
      </c>
      <c r="L75" s="5">
        <v>-68275169424</v>
      </c>
      <c r="M75" s="5">
        <v>1034201610092</v>
      </c>
      <c r="N75" s="5">
        <v>-56617681068</v>
      </c>
      <c r="O75" s="5">
        <v>-34638520599</v>
      </c>
      <c r="P75" s="5">
        <v>16095009620</v>
      </c>
      <c r="Q75" s="5">
        <v>106211882512</v>
      </c>
      <c r="R75" s="5">
        <v>65470178568</v>
      </c>
      <c r="S75" s="5">
        <v>61268278934</v>
      </c>
      <c r="T75" s="5">
        <v>45023513886</v>
      </c>
      <c r="U75" s="5">
        <v>34002476382</v>
      </c>
      <c r="V75" s="5">
        <v>4172791951</v>
      </c>
      <c r="W75" s="5">
        <v>2519903628</v>
      </c>
      <c r="X75" s="5">
        <v>24505031112</v>
      </c>
      <c r="Y75" s="5">
        <v>23834321135</v>
      </c>
    </row>
    <row r="76" spans="3:25" ht="15.5" x14ac:dyDescent="0.35">
      <c r="C76" t="s">
        <v>103</v>
      </c>
      <c r="F76" s="5">
        <v>-332409529</v>
      </c>
      <c r="I76" s="5">
        <v>-332409529</v>
      </c>
      <c r="J76" s="5">
        <v>-746187597</v>
      </c>
      <c r="K76" s="5">
        <v>3272982717</v>
      </c>
      <c r="L76" s="5">
        <v>-423940850</v>
      </c>
      <c r="M76" s="5">
        <v>4153180242</v>
      </c>
      <c r="N76" s="5">
        <v>-971236320</v>
      </c>
      <c r="O76" s="5">
        <v>2278076209</v>
      </c>
      <c r="P76" s="5">
        <v>1565975595</v>
      </c>
      <c r="Q76" s="5">
        <v>-573318090</v>
      </c>
      <c r="R76" s="5">
        <v>285939629</v>
      </c>
      <c r="S76" s="5">
        <v>25174600</v>
      </c>
    </row>
    <row r="77" spans="3:25" ht="15.5" x14ac:dyDescent="0.35">
      <c r="C77" t="s">
        <v>105</v>
      </c>
      <c r="D77" s="5">
        <v>12156514463</v>
      </c>
      <c r="E77" s="5">
        <v>-2783325863</v>
      </c>
      <c r="F77" s="5">
        <v>-72043804796</v>
      </c>
      <c r="G77" s="5">
        <v>1120454124</v>
      </c>
      <c r="I77" s="5">
        <v>-64456351336</v>
      </c>
      <c r="J77" s="5">
        <v>521965806070</v>
      </c>
      <c r="K77" s="5">
        <v>-268291595426</v>
      </c>
      <c r="L77" s="5">
        <v>-68699110274</v>
      </c>
      <c r="M77" s="5">
        <v>1038354790334</v>
      </c>
      <c r="N77" s="5">
        <v>-57588917388</v>
      </c>
      <c r="O77" s="5">
        <v>-32360444390</v>
      </c>
      <c r="P77" s="5">
        <v>17660985215</v>
      </c>
      <c r="Q77" s="5">
        <v>105638564422</v>
      </c>
      <c r="R77" s="5">
        <v>65756118197</v>
      </c>
      <c r="S77" s="5">
        <v>61293453534</v>
      </c>
      <c r="T77" s="5">
        <v>45023513886</v>
      </c>
      <c r="U77" s="5">
        <v>34002476382</v>
      </c>
      <c r="V77" s="5">
        <v>4172791951</v>
      </c>
      <c r="W77" s="5">
        <v>2519903628</v>
      </c>
    </row>
    <row r="78" spans="3:25" ht="15.5" x14ac:dyDescent="0.35">
      <c r="C78" t="s">
        <v>106</v>
      </c>
      <c r="D78" s="5">
        <v>12156514462</v>
      </c>
      <c r="E78" s="5">
        <v>-2783325863</v>
      </c>
      <c r="F78" s="5">
        <v>-71711395267</v>
      </c>
      <c r="G78" s="5">
        <v>1120454124</v>
      </c>
      <c r="I78" s="5">
        <v>-64123941807</v>
      </c>
      <c r="J78" s="5">
        <v>522711993667</v>
      </c>
      <c r="K78" s="5">
        <v>-271564578143</v>
      </c>
      <c r="L78" s="5">
        <v>-68275169424</v>
      </c>
      <c r="M78" s="5">
        <v>1034201610092</v>
      </c>
      <c r="N78" s="5">
        <v>-56617681066</v>
      </c>
      <c r="O78" s="5">
        <v>-34638520599</v>
      </c>
      <c r="P78" s="5">
        <v>16095009620</v>
      </c>
      <c r="Q78" s="5">
        <v>106211882512</v>
      </c>
      <c r="R78" s="5">
        <v>65470178568</v>
      </c>
      <c r="S78" s="5">
        <v>61268278934</v>
      </c>
      <c r="T78" s="5">
        <v>45023513886</v>
      </c>
      <c r="U78" s="5">
        <v>34002476382</v>
      </c>
      <c r="V78" s="5">
        <v>4172791951</v>
      </c>
      <c r="W78" s="5">
        <v>2519903628</v>
      </c>
      <c r="X78" s="5">
        <v>24505031112</v>
      </c>
      <c r="Y78" s="5">
        <v>23834321135</v>
      </c>
    </row>
    <row r="79" spans="3:25" ht="15.5" x14ac:dyDescent="0.35">
      <c r="C79" t="s">
        <v>8</v>
      </c>
      <c r="D79" s="5">
        <v>12522714836</v>
      </c>
      <c r="E79" s="5">
        <v>-2601134318</v>
      </c>
      <c r="F79" s="5">
        <v>-82679709046</v>
      </c>
      <c r="G79" s="5">
        <v>675472067</v>
      </c>
      <c r="I79" s="5">
        <v>-78349357179</v>
      </c>
      <c r="J79" s="5">
        <v>522825282105</v>
      </c>
      <c r="K79" s="5">
        <v>-267122077862</v>
      </c>
      <c r="L79" s="5">
        <v>-68528807054</v>
      </c>
      <c r="M79" s="5">
        <v>1031939641285</v>
      </c>
      <c r="N79" s="5">
        <v>-57316708226</v>
      </c>
      <c r="O79" s="5">
        <v>-32206705899</v>
      </c>
      <c r="P79" s="5">
        <v>17507541031</v>
      </c>
      <c r="Q79" s="5">
        <v>104710711771</v>
      </c>
      <c r="R79" s="5">
        <v>65666586685</v>
      </c>
      <c r="S79" s="5">
        <v>59885865308</v>
      </c>
      <c r="T79" s="5">
        <v>44801911611</v>
      </c>
      <c r="U79" s="5">
        <v>33685773805</v>
      </c>
      <c r="V79" s="5">
        <v>3317790458</v>
      </c>
      <c r="W79" s="5">
        <v>2763007056</v>
      </c>
    </row>
    <row r="80" spans="3:25" ht="15.5" x14ac:dyDescent="0.35">
      <c r="C80" t="s">
        <v>107</v>
      </c>
      <c r="D80" s="5">
        <v>-366200374</v>
      </c>
      <c r="E80" s="5">
        <v>-182191545</v>
      </c>
      <c r="F80" s="5">
        <v>10635904250</v>
      </c>
      <c r="G80" s="5">
        <v>444982057</v>
      </c>
      <c r="I80" s="5">
        <v>13893005843</v>
      </c>
      <c r="J80" s="5">
        <v>-859476035</v>
      </c>
      <c r="K80" s="5">
        <v>-1169517564</v>
      </c>
      <c r="L80" s="5">
        <v>-170303220</v>
      </c>
      <c r="M80" s="5">
        <v>6415149049</v>
      </c>
      <c r="N80" s="5">
        <v>-272209160</v>
      </c>
      <c r="O80" s="5">
        <v>-153738491</v>
      </c>
      <c r="P80" s="5">
        <v>153444184</v>
      </c>
      <c r="Q80" s="5">
        <v>927852651</v>
      </c>
      <c r="R80" s="5">
        <v>89531512</v>
      </c>
      <c r="S80" s="5">
        <v>1407588226</v>
      </c>
      <c r="T80" s="5">
        <v>221602275</v>
      </c>
      <c r="U80" s="5">
        <v>316702577</v>
      </c>
      <c r="V80" s="5">
        <v>855001493</v>
      </c>
      <c r="W80" s="5">
        <v>-243103428</v>
      </c>
    </row>
    <row r="81" spans="2:25" ht="15.5" x14ac:dyDescent="0.35">
      <c r="C81" t="s">
        <v>108</v>
      </c>
      <c r="D81" s="5">
        <v>12156514462</v>
      </c>
      <c r="E81" s="5">
        <v>-2783325863</v>
      </c>
      <c r="F81" s="5">
        <v>-71711395267</v>
      </c>
      <c r="G81" s="5">
        <v>1120454124</v>
      </c>
      <c r="I81" s="5">
        <v>-64123941807</v>
      </c>
      <c r="J81" s="5">
        <v>522711993667</v>
      </c>
      <c r="K81" s="5">
        <v>-271564578143</v>
      </c>
      <c r="L81" s="5">
        <v>-68275169424</v>
      </c>
      <c r="M81" s="5">
        <v>1034201610092</v>
      </c>
      <c r="N81" s="5">
        <v>-56617681066</v>
      </c>
      <c r="O81" s="5">
        <v>-34638520599</v>
      </c>
      <c r="P81" s="5">
        <v>16095009620</v>
      </c>
      <c r="Q81" s="5">
        <v>106211882512</v>
      </c>
      <c r="R81" s="5">
        <v>65470178568</v>
      </c>
      <c r="S81" s="5">
        <v>61268278934</v>
      </c>
      <c r="T81" s="5">
        <v>45023513886</v>
      </c>
      <c r="U81" s="5">
        <v>34002476382</v>
      </c>
      <c r="V81" s="5">
        <v>4172791951</v>
      </c>
      <c r="W81" s="5">
        <v>2519903628</v>
      </c>
      <c r="X81" s="5">
        <v>24505031112</v>
      </c>
      <c r="Y81" s="5">
        <v>23834321135</v>
      </c>
    </row>
    <row r="82" spans="2:25" ht="15.5" x14ac:dyDescent="0.35">
      <c r="C82" t="s">
        <v>109</v>
      </c>
      <c r="D82" s="5">
        <v>12156514462</v>
      </c>
      <c r="E82" s="5">
        <v>-2783325863</v>
      </c>
      <c r="F82" s="5">
        <v>-72043804796</v>
      </c>
      <c r="G82" s="5">
        <v>1120454124</v>
      </c>
      <c r="I82" s="5">
        <v>-64456351336</v>
      </c>
      <c r="J82" s="5">
        <v>521965806070</v>
      </c>
      <c r="K82" s="5">
        <v>-268291595426</v>
      </c>
      <c r="L82" s="5">
        <v>-68699110274</v>
      </c>
      <c r="M82" s="5">
        <v>1038354790334</v>
      </c>
      <c r="N82" s="5">
        <v>-57588917386</v>
      </c>
      <c r="O82" s="5">
        <v>-32360444390</v>
      </c>
      <c r="P82" s="5">
        <v>17660985215</v>
      </c>
      <c r="Q82" s="5">
        <v>105638564422</v>
      </c>
      <c r="R82" s="5">
        <v>65756118197</v>
      </c>
      <c r="S82" s="5">
        <v>61293453534</v>
      </c>
      <c r="T82" s="5">
        <v>45023513886</v>
      </c>
      <c r="U82" s="5">
        <v>34002476382</v>
      </c>
      <c r="V82" s="5">
        <v>4172791951</v>
      </c>
      <c r="W82" s="5">
        <v>2519903628</v>
      </c>
    </row>
    <row r="83" spans="2:25" ht="15.5" x14ac:dyDescent="0.35">
      <c r="C83" t="s">
        <v>110</v>
      </c>
      <c r="D83" s="5">
        <v>12156514462</v>
      </c>
      <c r="E83" s="5">
        <v>-2783325863</v>
      </c>
      <c r="F83" s="5">
        <v>-72043804796</v>
      </c>
      <c r="G83" s="5">
        <v>1120454124</v>
      </c>
      <c r="I83" s="5">
        <v>-64456351336</v>
      </c>
      <c r="J83" s="5">
        <v>521965806070</v>
      </c>
      <c r="K83" s="5">
        <v>-268291595426</v>
      </c>
      <c r="L83" s="5">
        <v>-68699110274</v>
      </c>
      <c r="M83" s="5">
        <v>1038354790334</v>
      </c>
      <c r="N83" s="5">
        <v>-57588917386</v>
      </c>
      <c r="O83" s="5">
        <v>-32360444390</v>
      </c>
      <c r="P83" s="5">
        <v>17660985215</v>
      </c>
      <c r="Q83" s="5">
        <v>105638564422</v>
      </c>
      <c r="R83" s="5">
        <v>65756118197</v>
      </c>
      <c r="S83" s="5">
        <v>61293453534</v>
      </c>
      <c r="T83" s="5">
        <v>45023513886</v>
      </c>
      <c r="U83" s="5">
        <v>34002476382</v>
      </c>
      <c r="V83" s="5">
        <v>4172791951</v>
      </c>
      <c r="W83" s="5">
        <v>2519903628</v>
      </c>
    </row>
    <row r="85" spans="2:25" ht="15.5" x14ac:dyDescent="0.35">
      <c r="B85" t="s">
        <v>111</v>
      </c>
      <c r="C85" t="s">
        <v>112</v>
      </c>
    </row>
    <row r="86" spans="2:25" ht="15.5" x14ac:dyDescent="0.35">
      <c r="C86" t="s">
        <v>113</v>
      </c>
    </row>
    <row r="87" spans="2:25" ht="15.5" x14ac:dyDescent="0.35">
      <c r="C87" t="s">
        <v>20</v>
      </c>
      <c r="D87" s="5">
        <v>83376600937</v>
      </c>
      <c r="E87" s="5">
        <v>103966162836</v>
      </c>
      <c r="F87" s="5">
        <v>156025778730</v>
      </c>
      <c r="G87" s="5">
        <v>135646483302</v>
      </c>
      <c r="I87" s="5">
        <v>156025778730</v>
      </c>
      <c r="J87" s="5">
        <v>165475545907</v>
      </c>
      <c r="K87" s="5">
        <v>53883586616</v>
      </c>
      <c r="L87" s="5">
        <v>65611936270</v>
      </c>
      <c r="M87" s="5">
        <v>69746746879</v>
      </c>
      <c r="N87" s="5">
        <v>50178477114</v>
      </c>
      <c r="O87" s="5">
        <v>64408300819</v>
      </c>
      <c r="P87" s="5">
        <v>59060202817</v>
      </c>
      <c r="Q87" s="5">
        <v>184744378109</v>
      </c>
      <c r="R87" s="5">
        <v>155448589979</v>
      </c>
      <c r="S87" s="5">
        <v>127054477065</v>
      </c>
      <c r="T87" s="5">
        <v>148761440369</v>
      </c>
      <c r="U87" s="5">
        <v>79393200081</v>
      </c>
      <c r="V87" s="5">
        <v>116406948414</v>
      </c>
      <c r="W87" s="5">
        <v>184748958187</v>
      </c>
      <c r="X87" s="5">
        <v>30280024157</v>
      </c>
      <c r="Y87" s="5">
        <v>16073439838</v>
      </c>
    </row>
    <row r="88" spans="2:25" ht="15.5" x14ac:dyDescent="0.35">
      <c r="C88" t="s">
        <v>115</v>
      </c>
      <c r="D88" s="5">
        <v>12773888436</v>
      </c>
      <c r="E88" s="5">
        <v>12486988474</v>
      </c>
      <c r="F88" s="5">
        <v>11532765374</v>
      </c>
      <c r="G88" s="5">
        <v>15604771844</v>
      </c>
      <c r="I88" s="5">
        <v>11532765374</v>
      </c>
      <c r="J88" s="5">
        <v>16900559620</v>
      </c>
      <c r="K88" s="5">
        <v>20749232171</v>
      </c>
      <c r="L88" s="5">
        <v>23910616636</v>
      </c>
      <c r="M88" s="5">
        <v>43403679217</v>
      </c>
      <c r="N88" s="5">
        <v>24741733296</v>
      </c>
      <c r="O88" s="5">
        <v>125258290470</v>
      </c>
      <c r="P88" s="5">
        <v>151782586850</v>
      </c>
      <c r="Q88" s="5">
        <v>165957342084</v>
      </c>
      <c r="R88" s="5">
        <v>150518526313</v>
      </c>
      <c r="S88" s="5">
        <v>107962730713</v>
      </c>
      <c r="T88" s="5">
        <v>161827389771</v>
      </c>
      <c r="U88" s="5">
        <v>154497163795</v>
      </c>
      <c r="V88" s="5">
        <v>124564723662</v>
      </c>
      <c r="W88" s="5">
        <v>105106237000</v>
      </c>
      <c r="X88" s="5">
        <v>121999551686</v>
      </c>
      <c r="Y88" s="5">
        <v>71328172350</v>
      </c>
    </row>
    <row r="89" spans="2:25" ht="15.5" x14ac:dyDescent="0.35">
      <c r="C89" t="s">
        <v>116</v>
      </c>
      <c r="D89" s="5">
        <v>27928394022</v>
      </c>
      <c r="E89" s="5">
        <v>34966825894</v>
      </c>
      <c r="F89" s="5">
        <v>39314531497</v>
      </c>
      <c r="G89" s="5">
        <v>39028889252</v>
      </c>
      <c r="I89" s="5">
        <v>39314531497</v>
      </c>
      <c r="J89" s="5">
        <v>54112424598</v>
      </c>
      <c r="K89" s="5">
        <v>204697352739</v>
      </c>
      <c r="L89" s="5">
        <v>199771034479</v>
      </c>
      <c r="M89" s="5">
        <v>209433093428</v>
      </c>
      <c r="N89" s="5">
        <v>182437718870</v>
      </c>
      <c r="O89" s="5">
        <v>140430620975</v>
      </c>
      <c r="P89" s="5">
        <v>188898195051</v>
      </c>
      <c r="Q89" s="5">
        <v>68966520994</v>
      </c>
      <c r="R89" s="5">
        <v>77404061408</v>
      </c>
      <c r="S89" s="5">
        <v>48972263807</v>
      </c>
      <c r="T89" s="5">
        <v>49904469472</v>
      </c>
      <c r="U89" s="5">
        <v>26444006232</v>
      </c>
      <c r="V89" s="5">
        <v>14897739540</v>
      </c>
    </row>
    <row r="90" spans="2:25" ht="15.5" x14ac:dyDescent="0.35">
      <c r="C90" t="s">
        <v>117</v>
      </c>
      <c r="D90" s="5">
        <v>2443452993</v>
      </c>
      <c r="E90" s="5">
        <v>42190448150</v>
      </c>
      <c r="F90" s="5">
        <v>55336175802</v>
      </c>
      <c r="G90" s="5">
        <v>50796539956</v>
      </c>
      <c r="I90" s="5">
        <v>55336175802</v>
      </c>
      <c r="J90" s="5">
        <v>200766929765</v>
      </c>
      <c r="K90" s="5">
        <v>7929341989</v>
      </c>
      <c r="L90" s="5">
        <v>6513045848</v>
      </c>
      <c r="M90" s="5">
        <v>6140885626</v>
      </c>
      <c r="N90" s="5">
        <v>4723156123</v>
      </c>
      <c r="O90" s="5">
        <v>4031599874</v>
      </c>
      <c r="P90" s="5">
        <v>2637446534</v>
      </c>
      <c r="Q90" s="5">
        <v>3559317537</v>
      </c>
      <c r="R90" s="5">
        <v>1206996738</v>
      </c>
      <c r="S90" s="5">
        <v>10012401737</v>
      </c>
      <c r="T90" s="5">
        <v>3689388120</v>
      </c>
      <c r="U90" s="5">
        <v>4020864742</v>
      </c>
      <c r="V90" s="5">
        <v>5435251827</v>
      </c>
    </row>
    <row r="91" spans="2:25" ht="15.5" x14ac:dyDescent="0.35">
      <c r="C91" t="s">
        <v>118</v>
      </c>
      <c r="D91" s="5">
        <v>12773888436</v>
      </c>
      <c r="E91" s="5">
        <v>12486988474</v>
      </c>
      <c r="F91" s="5">
        <v>11532765374</v>
      </c>
      <c r="G91" s="5">
        <v>15604771844</v>
      </c>
      <c r="I91" s="5">
        <v>11532765374</v>
      </c>
      <c r="J91" s="5">
        <v>16900559620</v>
      </c>
      <c r="K91" s="5">
        <v>20749232171</v>
      </c>
      <c r="L91" s="5">
        <v>23910616636</v>
      </c>
      <c r="M91" s="5">
        <v>43403679217</v>
      </c>
      <c r="N91" s="5">
        <v>24741733296</v>
      </c>
      <c r="O91" s="5">
        <v>125258290470</v>
      </c>
      <c r="P91" s="5">
        <v>151782586850</v>
      </c>
      <c r="Q91" s="5">
        <v>165957342084</v>
      </c>
      <c r="R91" s="5">
        <v>150518526313</v>
      </c>
      <c r="S91" s="5">
        <v>107962730713</v>
      </c>
      <c r="T91" s="5">
        <v>161827389771</v>
      </c>
      <c r="U91" s="5">
        <v>154497163795</v>
      </c>
      <c r="V91" s="5">
        <v>124564723662</v>
      </c>
      <c r="W91" s="5">
        <v>105106237000</v>
      </c>
      <c r="X91" s="5">
        <v>121999551686</v>
      </c>
      <c r="Y91" s="5">
        <v>71328172350</v>
      </c>
    </row>
    <row r="92" spans="2:25" ht="15.5" x14ac:dyDescent="0.35">
      <c r="C92" t="s">
        <v>119</v>
      </c>
      <c r="M92" s="5">
        <v>1318387120</v>
      </c>
      <c r="N92" s="5">
        <v>1513031150</v>
      </c>
      <c r="O92" s="5">
        <v>2255764698</v>
      </c>
      <c r="P92" s="5">
        <v>48715326315</v>
      </c>
      <c r="Q92" s="5">
        <v>12621721812</v>
      </c>
      <c r="R92" s="5">
        <v>1120811842</v>
      </c>
      <c r="S92" s="5">
        <v>741518995</v>
      </c>
      <c r="T92" s="5">
        <v>1347050906</v>
      </c>
      <c r="U92" s="5">
        <v>211924749</v>
      </c>
      <c r="V92" s="5">
        <v>204352243</v>
      </c>
      <c r="W92" s="5">
        <v>245876411</v>
      </c>
      <c r="X92" s="5">
        <v>401653817</v>
      </c>
      <c r="Y92" s="5">
        <v>10427802598</v>
      </c>
    </row>
    <row r="93" spans="2:25" ht="15.5" x14ac:dyDescent="0.35">
      <c r="C93" t="s">
        <v>268</v>
      </c>
      <c r="D93" s="5">
        <v>1330206883890</v>
      </c>
      <c r="E93" s="5">
        <v>1350165294962</v>
      </c>
      <c r="F93" s="5">
        <v>1369805632237</v>
      </c>
      <c r="G93" s="5">
        <v>1372677260431</v>
      </c>
      <c r="I93" s="5">
        <v>1369805632237</v>
      </c>
      <c r="J93" s="5">
        <v>1398728609726</v>
      </c>
      <c r="K93" s="5">
        <v>1375874130873</v>
      </c>
      <c r="L93" s="5">
        <v>1373103961449</v>
      </c>
      <c r="M93" s="5">
        <v>1326006841988</v>
      </c>
      <c r="N93" s="5">
        <v>1726408935491</v>
      </c>
      <c r="O93" s="5">
        <v>1277002506761</v>
      </c>
      <c r="P93" s="5">
        <v>1148525164132</v>
      </c>
      <c r="Q93" s="5">
        <v>815841437508</v>
      </c>
      <c r="R93" s="5">
        <v>400078634161</v>
      </c>
      <c r="S93" s="5">
        <v>313170959674</v>
      </c>
      <c r="T93" s="5">
        <v>303689037067</v>
      </c>
      <c r="U93" s="5">
        <v>259225715256</v>
      </c>
      <c r="V93" s="5">
        <v>224789075673</v>
      </c>
      <c r="W93" s="5">
        <v>224806082461</v>
      </c>
      <c r="X93" s="5">
        <v>147187525803</v>
      </c>
      <c r="Y93" s="5">
        <v>161764185063</v>
      </c>
    </row>
    <row r="94" spans="2:25" ht="15.5" x14ac:dyDescent="0.35">
      <c r="C94" t="s">
        <v>92</v>
      </c>
      <c r="G94" s="5">
        <v>-2936111600</v>
      </c>
      <c r="V94" s="5">
        <v>23358115446</v>
      </c>
      <c r="W94" s="5">
        <v>23358115446</v>
      </c>
      <c r="X94" s="5">
        <v>23358115446</v>
      </c>
      <c r="Y94" s="5">
        <v>23358115446</v>
      </c>
    </row>
    <row r="95" spans="2:25" ht="15.5" x14ac:dyDescent="0.35">
      <c r="C95" t="s">
        <v>121</v>
      </c>
      <c r="D95" s="5">
        <v>1433334592481</v>
      </c>
      <c r="E95" s="5">
        <v>1480628240835</v>
      </c>
      <c r="F95" s="5">
        <v>1556066833496</v>
      </c>
      <c r="G95" s="5">
        <v>1541060171115</v>
      </c>
      <c r="I95" s="5">
        <v>1556066833496</v>
      </c>
      <c r="J95" s="5">
        <v>1618231801714</v>
      </c>
      <c r="K95" s="5">
        <v>1491061329243</v>
      </c>
      <c r="L95" s="5">
        <v>1502657683212</v>
      </c>
      <c r="M95" s="5">
        <v>1488507549729</v>
      </c>
      <c r="N95" s="5">
        <v>1851347307718</v>
      </c>
      <c r="O95" s="5">
        <v>1513884585928</v>
      </c>
      <c r="P95" s="5">
        <v>1469006184275</v>
      </c>
      <c r="Q95" s="5">
        <v>1239289490850</v>
      </c>
      <c r="R95" s="5">
        <v>739085551100</v>
      </c>
      <c r="S95" s="5">
        <v>558329072808</v>
      </c>
      <c r="T95" s="5">
        <v>635387345048</v>
      </c>
      <c r="U95" s="5">
        <v>532850337052</v>
      </c>
      <c r="V95" s="5">
        <v>493213155758</v>
      </c>
      <c r="W95" s="5">
        <v>525847714236</v>
      </c>
      <c r="X95" s="5">
        <v>318018053955</v>
      </c>
      <c r="Y95" s="5">
        <v>274833551573</v>
      </c>
    </row>
    <row r="96" spans="2:25" ht="15.5" x14ac:dyDescent="0.35">
      <c r="C96" t="s">
        <v>122</v>
      </c>
    </row>
    <row r="97" spans="3:25" ht="15.5" x14ac:dyDescent="0.35">
      <c r="C97" t="s">
        <v>124</v>
      </c>
      <c r="D97" s="5">
        <v>351017478060</v>
      </c>
      <c r="E97" s="5">
        <v>351008478060</v>
      </c>
      <c r="F97" s="5">
        <v>350999478060</v>
      </c>
      <c r="G97" s="5">
        <v>359028707781</v>
      </c>
      <c r="I97" s="5">
        <v>350999478060</v>
      </c>
      <c r="J97" s="5">
        <v>338770755999</v>
      </c>
      <c r="K97" s="5">
        <v>340071062335</v>
      </c>
      <c r="L97" s="5">
        <v>337314105420</v>
      </c>
      <c r="M97" s="5">
        <v>339535716457</v>
      </c>
      <c r="N97" s="5">
        <v>343653625873</v>
      </c>
      <c r="O97" s="5">
        <v>345449790472</v>
      </c>
      <c r="P97" s="5">
        <v>358806197744</v>
      </c>
      <c r="Q97" s="5">
        <v>351255171100</v>
      </c>
      <c r="R97" s="5">
        <v>319691475461</v>
      </c>
      <c r="S97" s="5">
        <v>71470134718</v>
      </c>
      <c r="T97" s="5">
        <v>56625068329</v>
      </c>
      <c r="U97" s="5">
        <v>64598605765</v>
      </c>
      <c r="V97" s="5">
        <v>58740516980</v>
      </c>
      <c r="W97" s="5">
        <v>55324868130</v>
      </c>
      <c r="X97" s="5">
        <v>50437828276</v>
      </c>
      <c r="Y97" s="5">
        <v>31400387429</v>
      </c>
    </row>
    <row r="98" spans="3:25" ht="15.5" x14ac:dyDescent="0.35">
      <c r="C98" t="s">
        <v>128</v>
      </c>
      <c r="J98" s="5">
        <v>214690171363</v>
      </c>
      <c r="K98" s="5">
        <v>6633531289</v>
      </c>
      <c r="L98" s="5">
        <v>6682851501</v>
      </c>
      <c r="M98" s="5">
        <v>6804195517</v>
      </c>
      <c r="N98" s="5">
        <v>6892921295</v>
      </c>
      <c r="O98" s="5">
        <v>7021383580</v>
      </c>
      <c r="P98" s="5">
        <v>7119961704</v>
      </c>
      <c r="Q98" s="5">
        <v>7251151451</v>
      </c>
      <c r="R98" s="5">
        <v>7383119594</v>
      </c>
      <c r="S98" s="5">
        <v>2109551639</v>
      </c>
      <c r="T98" s="5">
        <v>2109551639</v>
      </c>
      <c r="U98" s="5">
        <v>2109551639</v>
      </c>
      <c r="V98" s="5">
        <v>2109551639</v>
      </c>
      <c r="W98" s="5">
        <v>2109551639</v>
      </c>
      <c r="X98" s="5">
        <v>2109551639</v>
      </c>
      <c r="Y98" s="5">
        <v>2900633499</v>
      </c>
    </row>
    <row r="99" spans="3:25" ht="15.5" x14ac:dyDescent="0.35">
      <c r="C99" t="s">
        <v>269</v>
      </c>
      <c r="D99" s="5">
        <v>2109551639</v>
      </c>
      <c r="E99" s="5">
        <v>2109551639</v>
      </c>
      <c r="F99" s="5">
        <v>2109551639</v>
      </c>
      <c r="G99" s="5">
        <v>2109551639</v>
      </c>
      <c r="I99" s="5">
        <v>2109551639</v>
      </c>
      <c r="J99" s="5">
        <v>2109551639</v>
      </c>
      <c r="K99" s="5">
        <v>2109551639</v>
      </c>
      <c r="L99" s="5">
        <v>2109551639</v>
      </c>
      <c r="M99" s="5">
        <v>2109551639</v>
      </c>
      <c r="N99" s="5">
        <v>2109551639</v>
      </c>
      <c r="O99" s="5">
        <v>2109551639</v>
      </c>
      <c r="P99" s="5">
        <v>2109551639</v>
      </c>
      <c r="Q99" s="5">
        <v>2109551639</v>
      </c>
      <c r="R99" s="5">
        <v>2109551639</v>
      </c>
      <c r="S99" s="5">
        <v>252513908650</v>
      </c>
      <c r="T99" s="5">
        <v>237292974535</v>
      </c>
      <c r="U99" s="5">
        <v>220932061415</v>
      </c>
      <c r="V99" s="5">
        <v>214094086055</v>
      </c>
      <c r="W99" s="5">
        <v>220994856159</v>
      </c>
      <c r="X99" s="5">
        <v>191786225800</v>
      </c>
      <c r="Y99" s="5">
        <v>181254056856</v>
      </c>
    </row>
    <row r="100" spans="3:25" ht="15.5" x14ac:dyDescent="0.35">
      <c r="C100" t="s">
        <v>126</v>
      </c>
      <c r="D100" s="5">
        <v>11851667017</v>
      </c>
      <c r="E100" s="5">
        <v>12227744096</v>
      </c>
      <c r="F100" s="5">
        <v>12513360105</v>
      </c>
      <c r="G100" s="5">
        <v>12845392848</v>
      </c>
      <c r="I100" s="5">
        <v>12513360105</v>
      </c>
      <c r="J100" s="5">
        <v>15127254511</v>
      </c>
      <c r="K100" s="5">
        <v>11559131391</v>
      </c>
      <c r="L100" s="5">
        <v>12413553905</v>
      </c>
      <c r="M100" s="5">
        <v>14596286258</v>
      </c>
      <c r="N100" s="5">
        <v>22109692630</v>
      </c>
      <c r="O100" s="5">
        <v>23693071379</v>
      </c>
      <c r="P100" s="5">
        <v>25454811279</v>
      </c>
      <c r="Q100" s="5">
        <v>32494541874</v>
      </c>
      <c r="R100" s="5">
        <v>28901931808</v>
      </c>
      <c r="S100" s="5">
        <v>31473909924</v>
      </c>
      <c r="T100" s="5">
        <v>32824410261</v>
      </c>
      <c r="U100" s="5">
        <v>32898344344</v>
      </c>
      <c r="V100" s="5">
        <v>32032829298</v>
      </c>
      <c r="W100" s="5">
        <v>34957153055</v>
      </c>
      <c r="X100" s="5">
        <v>33637615685</v>
      </c>
      <c r="Y100" s="5">
        <v>28638641708</v>
      </c>
    </row>
    <row r="101" spans="3:25" ht="15.5" x14ac:dyDescent="0.35">
      <c r="C101" t="s">
        <v>342</v>
      </c>
      <c r="D101" s="5">
        <v>1408402523000</v>
      </c>
      <c r="E101" s="5">
        <v>1408402523000</v>
      </c>
      <c r="F101" s="5">
        <v>1408402523000</v>
      </c>
      <c r="G101" s="5">
        <v>1511893673000</v>
      </c>
      <c r="I101" s="5">
        <v>1408402523000</v>
      </c>
      <c r="J101" s="5">
        <v>1511692923000</v>
      </c>
      <c r="K101" s="5">
        <v>1621089523000</v>
      </c>
      <c r="L101" s="5">
        <v>1836519577799</v>
      </c>
      <c r="M101" s="5">
        <v>1831756494299</v>
      </c>
      <c r="N101" s="5">
        <v>164186114163</v>
      </c>
      <c r="O101" s="5">
        <v>178038726975</v>
      </c>
      <c r="P101" s="5">
        <v>188069000363</v>
      </c>
      <c r="Q101" s="5">
        <v>157231605945</v>
      </c>
      <c r="R101" s="5">
        <v>190844268970</v>
      </c>
      <c r="S101" s="5">
        <v>202417470879</v>
      </c>
      <c r="T101" s="5">
        <v>140477025607</v>
      </c>
      <c r="U101" s="5">
        <v>9897343263</v>
      </c>
      <c r="V101" s="5">
        <v>11602567974</v>
      </c>
      <c r="W101" s="5">
        <v>13288287856</v>
      </c>
      <c r="X101" s="5">
        <v>14902948427</v>
      </c>
      <c r="Y101" s="5">
        <v>9863527032</v>
      </c>
    </row>
    <row r="102" spans="3:25" ht="15.5" x14ac:dyDescent="0.35">
      <c r="C102" t="s">
        <v>125</v>
      </c>
      <c r="D102" s="5">
        <v>1355425737</v>
      </c>
      <c r="E102" s="5">
        <v>1355425737</v>
      </c>
      <c r="F102" s="5">
        <v>1355425737</v>
      </c>
      <c r="G102" s="5">
        <v>1398556987</v>
      </c>
      <c r="I102" s="5">
        <v>1355425737</v>
      </c>
      <c r="J102" s="5">
        <v>1398556987</v>
      </c>
      <c r="K102" s="5">
        <v>1018743709</v>
      </c>
    </row>
    <row r="103" spans="3:25" ht="15.5" x14ac:dyDescent="0.35">
      <c r="C103" t="s">
        <v>129</v>
      </c>
      <c r="D103" s="5">
        <v>1783679939572</v>
      </c>
      <c r="E103" s="5">
        <v>1784070777476</v>
      </c>
      <c r="F103" s="5">
        <v>1784371154311</v>
      </c>
      <c r="G103" s="5">
        <v>1896309518850</v>
      </c>
      <c r="I103" s="5">
        <v>1784371154311</v>
      </c>
      <c r="J103" s="5">
        <v>2129536838484</v>
      </c>
      <c r="K103" s="5">
        <v>2028193913640</v>
      </c>
      <c r="L103" s="5">
        <v>2241094053846</v>
      </c>
      <c r="M103" s="5">
        <v>2240131441051</v>
      </c>
      <c r="N103" s="5">
        <v>602706965777</v>
      </c>
      <c r="O103" s="5">
        <v>630059652437</v>
      </c>
      <c r="P103" s="5">
        <v>627608075877</v>
      </c>
      <c r="Q103" s="5">
        <v>629334232956</v>
      </c>
      <c r="R103" s="5">
        <v>624556110557</v>
      </c>
      <c r="S103" s="5">
        <v>637711896973</v>
      </c>
      <c r="T103" s="5">
        <v>543631345624</v>
      </c>
      <c r="U103" s="5">
        <v>405686613037</v>
      </c>
      <c r="V103" s="5">
        <v>393165601120</v>
      </c>
      <c r="W103" s="5">
        <v>394779847317</v>
      </c>
      <c r="X103" s="5">
        <v>363188644627</v>
      </c>
      <c r="Y103" s="5">
        <v>325017150946</v>
      </c>
    </row>
    <row r="104" spans="3:25" ht="15.5" x14ac:dyDescent="0.35">
      <c r="C104" t="s">
        <v>130</v>
      </c>
      <c r="D104" s="5">
        <v>3217014532053</v>
      </c>
      <c r="E104" s="5">
        <v>3264699018311</v>
      </c>
      <c r="F104" s="5">
        <v>3340437987807</v>
      </c>
      <c r="G104" s="5">
        <v>3437369689965</v>
      </c>
      <c r="I104" s="5">
        <v>3340437987807</v>
      </c>
      <c r="J104" s="5">
        <v>3747768640198</v>
      </c>
      <c r="K104" s="5">
        <v>3519255242883</v>
      </c>
      <c r="L104" s="5">
        <v>3743751737058</v>
      </c>
      <c r="M104" s="5">
        <v>3728638990780</v>
      </c>
      <c r="N104" s="5">
        <v>2454054273495</v>
      </c>
      <c r="O104" s="5">
        <v>2143944238365</v>
      </c>
      <c r="P104" s="5">
        <v>2096614260152</v>
      </c>
      <c r="Q104" s="5">
        <v>1868623723806</v>
      </c>
      <c r="R104" s="5">
        <v>1363641661657</v>
      </c>
      <c r="S104" s="5">
        <v>1196040969781</v>
      </c>
      <c r="T104" s="5">
        <v>1179018690672</v>
      </c>
      <c r="U104" s="5">
        <v>938536950089</v>
      </c>
      <c r="V104" s="5">
        <v>886378756878</v>
      </c>
      <c r="W104" s="5">
        <v>920627561553</v>
      </c>
      <c r="X104" s="5">
        <v>681206698582</v>
      </c>
      <c r="Y104" s="5">
        <v>599850702519</v>
      </c>
    </row>
    <row r="105" spans="3:25" ht="15.5" x14ac:dyDescent="0.35">
      <c r="C105" t="s">
        <v>131</v>
      </c>
    </row>
    <row r="106" spans="3:25" ht="15.5" x14ac:dyDescent="0.35">
      <c r="C106" t="s">
        <v>132</v>
      </c>
    </row>
    <row r="107" spans="3:25" ht="15.5" x14ac:dyDescent="0.35">
      <c r="C107" t="s">
        <v>133</v>
      </c>
      <c r="D107" s="5">
        <v>459777763205</v>
      </c>
      <c r="E107" s="5">
        <v>545180938093</v>
      </c>
      <c r="F107" s="5">
        <v>589680652284</v>
      </c>
      <c r="G107" s="5">
        <v>606960791943</v>
      </c>
      <c r="I107" s="5">
        <v>589680652284</v>
      </c>
      <c r="J107" s="5">
        <v>847351668732</v>
      </c>
      <c r="K107" s="5">
        <v>1108683871338</v>
      </c>
      <c r="L107" s="5">
        <v>1095251094706</v>
      </c>
      <c r="M107" s="5">
        <v>1001239817400</v>
      </c>
      <c r="N107" s="5">
        <v>887763447554</v>
      </c>
      <c r="O107" s="5">
        <v>381032836607</v>
      </c>
      <c r="P107" s="5">
        <v>484290316125</v>
      </c>
      <c r="Q107" s="5">
        <v>410834297149</v>
      </c>
      <c r="R107" s="5">
        <v>358671663722</v>
      </c>
      <c r="S107" s="5">
        <v>373768632656</v>
      </c>
      <c r="T107" s="5">
        <v>392140844427</v>
      </c>
      <c r="U107" s="5">
        <v>289122314813</v>
      </c>
      <c r="V107" s="5">
        <v>294856340269</v>
      </c>
      <c r="W107" s="5">
        <v>351708398912</v>
      </c>
      <c r="X107" s="5">
        <v>305736144672</v>
      </c>
      <c r="Y107" s="5">
        <v>255402679207</v>
      </c>
    </row>
    <row r="108" spans="3:25" ht="15.5" x14ac:dyDescent="0.35">
      <c r="C108" t="s">
        <v>140</v>
      </c>
    </row>
    <row r="109" spans="3:25" ht="15.5" x14ac:dyDescent="0.35">
      <c r="C109" t="s">
        <v>141</v>
      </c>
      <c r="D109" s="5">
        <v>432800015114</v>
      </c>
      <c r="E109" s="5">
        <v>432771214219</v>
      </c>
      <c r="F109" s="5">
        <v>432771214219</v>
      </c>
      <c r="G109" s="5">
        <v>432915653023</v>
      </c>
      <c r="I109" s="5">
        <v>432771214219</v>
      </c>
      <c r="J109" s="5">
        <v>432948656809</v>
      </c>
      <c r="K109" s="5">
        <v>946061446179</v>
      </c>
      <c r="L109" s="5">
        <v>922129615048</v>
      </c>
      <c r="M109" s="5">
        <v>947315079719</v>
      </c>
      <c r="N109" s="5">
        <v>945956646051</v>
      </c>
      <c r="O109" s="5">
        <v>948381456200</v>
      </c>
      <c r="P109" s="5">
        <v>756409156807</v>
      </c>
      <c r="Q109" s="5">
        <v>656851943262</v>
      </c>
      <c r="R109" s="5">
        <v>304563170983</v>
      </c>
      <c r="S109" s="5">
        <v>150207046913</v>
      </c>
      <c r="T109" s="5">
        <v>163744635358</v>
      </c>
      <c r="U109" s="5">
        <v>45961971000</v>
      </c>
      <c r="V109" s="5">
        <v>26666666667</v>
      </c>
    </row>
    <row r="110" spans="3:25" ht="15.5" x14ac:dyDescent="0.35">
      <c r="C110" t="s">
        <v>277</v>
      </c>
      <c r="R110" s="5">
        <v>147913232</v>
      </c>
      <c r="S110" s="5">
        <v>1509007760</v>
      </c>
      <c r="T110" s="5">
        <v>1601778415</v>
      </c>
    </row>
    <row r="111" spans="3:25" ht="15.5" x14ac:dyDescent="0.35">
      <c r="C111" t="s">
        <v>144</v>
      </c>
      <c r="D111" s="5">
        <v>439284354</v>
      </c>
      <c r="E111" s="5">
        <v>705199251</v>
      </c>
      <c r="F111" s="5">
        <v>941507143</v>
      </c>
      <c r="G111" s="5">
        <v>1031758930</v>
      </c>
      <c r="I111" s="5">
        <v>941507143</v>
      </c>
      <c r="J111" s="5">
        <v>1683383001</v>
      </c>
      <c r="K111" s="5">
        <v>14646029695</v>
      </c>
      <c r="L111" s="5">
        <v>46288793411</v>
      </c>
      <c r="M111" s="5">
        <v>27958309357</v>
      </c>
      <c r="N111" s="5">
        <v>36092943815</v>
      </c>
      <c r="O111" s="5">
        <v>28658503800</v>
      </c>
      <c r="P111" s="5">
        <v>127001950346</v>
      </c>
      <c r="Q111" s="5">
        <v>178187055906</v>
      </c>
      <c r="R111" s="5">
        <v>63847799586</v>
      </c>
      <c r="S111" s="5">
        <v>94501797792</v>
      </c>
      <c r="T111" s="5">
        <v>82959174990</v>
      </c>
      <c r="U111" s="5">
        <v>60651222223</v>
      </c>
      <c r="V111" s="5">
        <v>157910948470</v>
      </c>
      <c r="W111" s="5">
        <v>247443496791</v>
      </c>
      <c r="X111" s="5">
        <v>178973528863</v>
      </c>
      <c r="Y111" s="5">
        <v>147988675618</v>
      </c>
    </row>
    <row r="112" spans="3:25" ht="15.5" x14ac:dyDescent="0.35">
      <c r="C112" t="s">
        <v>271</v>
      </c>
      <c r="R112" s="5">
        <v>41745000000</v>
      </c>
    </row>
    <row r="113" spans="3:25" ht="15.5" x14ac:dyDescent="0.35">
      <c r="C113" t="s">
        <v>134</v>
      </c>
      <c r="W113" s="5">
        <v>17420684817</v>
      </c>
      <c r="X113" s="5">
        <v>31535826881</v>
      </c>
      <c r="Y113" s="5">
        <v>14889771702</v>
      </c>
    </row>
    <row r="114" spans="3:25" ht="15.5" x14ac:dyDescent="0.35">
      <c r="C114" t="s">
        <v>272</v>
      </c>
      <c r="D114" s="5">
        <v>30371847015</v>
      </c>
      <c r="E114" s="5">
        <v>77157274044</v>
      </c>
      <c r="F114" s="5">
        <v>94650707299</v>
      </c>
      <c r="G114" s="5">
        <v>89825429208</v>
      </c>
      <c r="I114" s="5">
        <v>94650707299</v>
      </c>
      <c r="J114" s="5">
        <v>254879354363</v>
      </c>
      <c r="K114" s="5">
        <v>212626694728</v>
      </c>
      <c r="L114" s="5">
        <v>206284080327</v>
      </c>
      <c r="M114" s="5">
        <v>215573979054</v>
      </c>
      <c r="N114" s="5">
        <v>187160874993</v>
      </c>
      <c r="O114" s="5">
        <v>144462220849</v>
      </c>
      <c r="P114" s="5">
        <v>191535641585</v>
      </c>
      <c r="Q114" s="5">
        <v>72525838531</v>
      </c>
      <c r="R114" s="5">
        <v>78611058146</v>
      </c>
      <c r="S114" s="5">
        <v>58984665544</v>
      </c>
      <c r="T114" s="5">
        <v>53593857592</v>
      </c>
      <c r="U114" s="5">
        <v>30464870974</v>
      </c>
      <c r="V114" s="5">
        <v>20332991367</v>
      </c>
      <c r="W114" s="5">
        <v>17420684817</v>
      </c>
      <c r="X114" s="5">
        <v>31535826881</v>
      </c>
      <c r="Y114" s="5">
        <v>14889771702</v>
      </c>
    </row>
    <row r="115" spans="3:25" ht="15.5" x14ac:dyDescent="0.35">
      <c r="C115" t="s">
        <v>135</v>
      </c>
      <c r="D115" s="5">
        <v>31843231638</v>
      </c>
      <c r="E115" s="5">
        <v>35204402429</v>
      </c>
      <c r="F115" s="5">
        <v>40227077600</v>
      </c>
      <c r="G115" s="5">
        <v>42048654567</v>
      </c>
      <c r="I115" s="5">
        <v>40227077600</v>
      </c>
      <c r="J115" s="5">
        <v>55204604562</v>
      </c>
      <c r="K115" s="5">
        <v>42746757490</v>
      </c>
      <c r="L115" s="5">
        <v>39384926128</v>
      </c>
      <c r="M115" s="5">
        <v>39580462670</v>
      </c>
      <c r="N115" s="5">
        <v>42509492314</v>
      </c>
      <c r="O115" s="5">
        <v>37222662936</v>
      </c>
      <c r="P115" s="5">
        <v>24358105275</v>
      </c>
      <c r="Q115" s="5">
        <v>32240501448</v>
      </c>
      <c r="R115" s="5">
        <v>21506888092</v>
      </c>
      <c r="S115" s="5">
        <v>17860570832</v>
      </c>
      <c r="T115" s="5">
        <v>18350868480</v>
      </c>
      <c r="U115" s="5">
        <v>17962478010</v>
      </c>
      <c r="V115" s="5">
        <v>11711754382</v>
      </c>
      <c r="W115" s="5">
        <v>10182603547</v>
      </c>
      <c r="X115" s="5">
        <v>6190306365</v>
      </c>
      <c r="Y115" s="5">
        <v>8020071285</v>
      </c>
    </row>
    <row r="116" spans="3:25" ht="15.5" x14ac:dyDescent="0.35">
      <c r="C116" t="s">
        <v>137</v>
      </c>
      <c r="D116" s="5">
        <v>39309960066</v>
      </c>
      <c r="E116" s="5">
        <v>39186723745</v>
      </c>
      <c r="F116" s="5">
        <v>39579273173</v>
      </c>
      <c r="G116" s="5">
        <v>41113775037</v>
      </c>
      <c r="I116" s="5">
        <v>39579273173</v>
      </c>
      <c r="J116" s="5">
        <v>41028849149</v>
      </c>
      <c r="K116" s="5">
        <v>42041566961</v>
      </c>
      <c r="L116" s="5">
        <v>39470281551</v>
      </c>
      <c r="M116" s="5">
        <v>32165421951</v>
      </c>
      <c r="N116" s="5">
        <v>19715083526</v>
      </c>
      <c r="O116" s="5">
        <v>20208936045</v>
      </c>
      <c r="P116" s="5">
        <v>19704322019</v>
      </c>
      <c r="Q116" s="5">
        <v>20146069811</v>
      </c>
      <c r="R116" s="5">
        <v>21211525799</v>
      </c>
      <c r="S116" s="5">
        <v>30043397476</v>
      </c>
      <c r="T116" s="5">
        <v>29094403571</v>
      </c>
      <c r="U116" s="5">
        <v>44585362370</v>
      </c>
      <c r="V116" s="5">
        <v>39866985943</v>
      </c>
      <c r="W116" s="5">
        <v>43053558097</v>
      </c>
      <c r="X116" s="5">
        <v>43529296022</v>
      </c>
      <c r="Y116" s="5">
        <v>26307137176</v>
      </c>
    </row>
    <row r="117" spans="3:25" ht="15.5" x14ac:dyDescent="0.35">
      <c r="C117" t="s">
        <v>136</v>
      </c>
      <c r="D117" s="5">
        <v>15104167993</v>
      </c>
      <c r="E117" s="5">
        <v>15777586106</v>
      </c>
      <c r="F117" s="5">
        <v>15119942155</v>
      </c>
      <c r="G117" s="5">
        <v>14941990996</v>
      </c>
      <c r="I117" s="5">
        <v>15119942155</v>
      </c>
      <c r="J117" s="5">
        <v>15940582353</v>
      </c>
      <c r="K117" s="5">
        <v>341602001952</v>
      </c>
      <c r="L117" s="5">
        <v>267401457560</v>
      </c>
      <c r="M117" s="5">
        <v>180930745438</v>
      </c>
      <c r="N117" s="5">
        <v>95642653990</v>
      </c>
      <c r="O117" s="5">
        <v>24887671058</v>
      </c>
      <c r="P117" s="5">
        <v>7170639684</v>
      </c>
      <c r="Q117" s="5">
        <v>5192859011</v>
      </c>
      <c r="R117" s="5">
        <v>6361621757</v>
      </c>
      <c r="S117" s="5">
        <v>6344372244</v>
      </c>
      <c r="T117" s="5">
        <v>5352081340</v>
      </c>
      <c r="U117" s="5">
        <v>4193408355</v>
      </c>
      <c r="V117" s="5">
        <v>5172805086</v>
      </c>
      <c r="W117" s="5">
        <v>3674913610</v>
      </c>
      <c r="X117" s="5">
        <v>5388987176</v>
      </c>
      <c r="Y117" s="5">
        <v>5741617728</v>
      </c>
    </row>
    <row r="118" spans="3:25" ht="15.5" x14ac:dyDescent="0.35">
      <c r="C118" t="s">
        <v>145</v>
      </c>
      <c r="D118" s="5">
        <v>613094772669</v>
      </c>
      <c r="E118" s="5">
        <v>587532598501</v>
      </c>
      <c r="F118" s="5">
        <v>615988527943</v>
      </c>
      <c r="G118" s="5">
        <v>622760635110</v>
      </c>
      <c r="I118" s="5">
        <v>615988527943</v>
      </c>
      <c r="J118" s="5">
        <v>1020490957997</v>
      </c>
      <c r="K118" s="5">
        <v>1052611164146</v>
      </c>
      <c r="L118" s="5">
        <v>1022248839527</v>
      </c>
      <c r="M118" s="5">
        <v>1032448260279</v>
      </c>
      <c r="N118" s="5">
        <v>1017929307102</v>
      </c>
      <c r="O118" s="5">
        <v>990680293775</v>
      </c>
      <c r="P118" s="5">
        <v>807732391654</v>
      </c>
      <c r="Q118" s="5">
        <v>670858859499</v>
      </c>
      <c r="R118" s="5">
        <v>316977995199</v>
      </c>
      <c r="S118" s="5">
        <v>162338220709</v>
      </c>
      <c r="T118" s="5">
        <v>183913152674</v>
      </c>
      <c r="U118" s="5">
        <v>91473455591</v>
      </c>
      <c r="V118" s="5">
        <v>67583713306</v>
      </c>
      <c r="W118" s="5">
        <v>25091083017</v>
      </c>
      <c r="X118" s="5">
        <v>36528282630</v>
      </c>
      <c r="Y118" s="5">
        <v>29602430968</v>
      </c>
    </row>
    <row r="119" spans="3:25" ht="15.5" x14ac:dyDescent="0.35">
      <c r="C119" t="s">
        <v>146</v>
      </c>
      <c r="D119" s="5">
        <v>613094772669</v>
      </c>
      <c r="E119" s="5">
        <v>587532598501</v>
      </c>
      <c r="F119" s="5">
        <v>615988527943</v>
      </c>
      <c r="G119" s="5">
        <v>622760635110</v>
      </c>
      <c r="I119" s="5">
        <v>615988527943</v>
      </c>
      <c r="J119" s="5">
        <v>1020490957997</v>
      </c>
      <c r="K119" s="5">
        <v>1052611164146</v>
      </c>
      <c r="L119" s="5">
        <v>1022248839527</v>
      </c>
      <c r="M119" s="5">
        <v>1032448260279</v>
      </c>
      <c r="N119" s="5">
        <v>1017929307102</v>
      </c>
      <c r="O119" s="5">
        <v>990680293775</v>
      </c>
      <c r="P119" s="5">
        <v>807732391654</v>
      </c>
      <c r="Q119" s="5">
        <v>670858859499</v>
      </c>
      <c r="R119" s="5">
        <v>316977995199</v>
      </c>
      <c r="S119" s="5">
        <v>162338220709</v>
      </c>
      <c r="T119" s="5">
        <v>183913152674</v>
      </c>
      <c r="U119" s="5">
        <v>91473455591</v>
      </c>
      <c r="V119" s="5">
        <v>67583713306</v>
      </c>
      <c r="W119" s="5">
        <v>25091083017</v>
      </c>
      <c r="X119" s="5">
        <v>36528282630</v>
      </c>
      <c r="Y119" s="5">
        <v>29602430968</v>
      </c>
    </row>
    <row r="120" spans="3:25" ht="15.5" x14ac:dyDescent="0.35">
      <c r="C120" t="s">
        <v>148</v>
      </c>
      <c r="D120" s="5">
        <v>151513565722</v>
      </c>
      <c r="E120" s="5">
        <v>126419543184</v>
      </c>
      <c r="F120" s="5">
        <v>155336899204</v>
      </c>
      <c r="G120" s="5">
        <v>159393692966</v>
      </c>
      <c r="I120" s="5">
        <v>155336899204</v>
      </c>
      <c r="J120" s="5">
        <v>558127934762</v>
      </c>
      <c r="K120" s="5">
        <v>75554636075</v>
      </c>
      <c r="L120" s="5">
        <v>62792845602</v>
      </c>
      <c r="M120" s="5">
        <v>47541825446</v>
      </c>
      <c r="N120" s="5">
        <v>53846316835</v>
      </c>
      <c r="O120" s="5">
        <v>27691540106</v>
      </c>
      <c r="P120" s="5">
        <v>36077749574</v>
      </c>
      <c r="S120" s="5">
        <v>41108210</v>
      </c>
      <c r="T120" s="5">
        <v>10225300460</v>
      </c>
      <c r="U120" s="5">
        <v>38785448642</v>
      </c>
      <c r="V120" s="5">
        <v>35648925259</v>
      </c>
      <c r="W120" s="5">
        <v>21061821210</v>
      </c>
      <c r="X120" s="5">
        <v>33809137153</v>
      </c>
      <c r="Y120" s="5">
        <v>26240061898</v>
      </c>
    </row>
    <row r="121" spans="3:25" ht="15.5" x14ac:dyDescent="0.35">
      <c r="C121" t="s">
        <v>152</v>
      </c>
      <c r="D121" s="5">
        <v>17107179364</v>
      </c>
      <c r="E121" s="5">
        <v>17107179364</v>
      </c>
      <c r="F121" s="5">
        <v>17107179364</v>
      </c>
      <c r="G121" s="5">
        <v>19737589364</v>
      </c>
      <c r="I121" s="5">
        <v>17107179364</v>
      </c>
      <c r="J121" s="5">
        <v>19737589364</v>
      </c>
      <c r="K121" s="5">
        <v>22592480239</v>
      </c>
      <c r="L121" s="5">
        <v>26959487900</v>
      </c>
      <c r="M121" s="5">
        <v>27065410812</v>
      </c>
    </row>
    <row r="122" spans="3:25" ht="15.5" x14ac:dyDescent="0.35">
      <c r="C122" t="s">
        <v>150</v>
      </c>
    </row>
    <row r="123" spans="3:25" ht="15.5" x14ac:dyDescent="0.35">
      <c r="C123" t="s">
        <v>151</v>
      </c>
      <c r="D123" s="5">
        <v>432800015114</v>
      </c>
      <c r="E123" s="5">
        <v>432771214219</v>
      </c>
      <c r="F123" s="5">
        <v>432771214219</v>
      </c>
      <c r="G123" s="5">
        <v>432915653023</v>
      </c>
      <c r="I123" s="5">
        <v>432771214219</v>
      </c>
      <c r="J123" s="5">
        <v>432948656809</v>
      </c>
      <c r="K123" s="5">
        <v>946061446179</v>
      </c>
      <c r="L123" s="5">
        <v>922129615048</v>
      </c>
      <c r="M123" s="5">
        <v>947315079719</v>
      </c>
      <c r="N123" s="5">
        <v>945956646051</v>
      </c>
      <c r="O123" s="5">
        <v>948381456200</v>
      </c>
      <c r="P123" s="5">
        <v>756409156807</v>
      </c>
      <c r="Q123" s="5">
        <v>656851943262</v>
      </c>
      <c r="R123" s="5">
        <v>304711084215</v>
      </c>
      <c r="S123" s="5">
        <v>151716054673</v>
      </c>
      <c r="T123" s="5">
        <v>165346413773</v>
      </c>
      <c r="U123" s="5">
        <v>45961971000</v>
      </c>
      <c r="V123" s="5">
        <v>26666666667</v>
      </c>
    </row>
    <row r="124" spans="3:25" ht="15.5" x14ac:dyDescent="0.35">
      <c r="C124" t="s">
        <v>154</v>
      </c>
      <c r="D124" s="5">
        <v>1072872535874</v>
      </c>
      <c r="E124" s="5">
        <v>1132713536594</v>
      </c>
      <c r="F124" s="5">
        <v>1205669180227</v>
      </c>
      <c r="G124" s="5">
        <v>1229721427053</v>
      </c>
      <c r="I124" s="5">
        <v>1205669180227</v>
      </c>
      <c r="J124" s="5">
        <v>1867842626729</v>
      </c>
      <c r="K124" s="5">
        <v>2161295035484</v>
      </c>
      <c r="L124" s="5">
        <v>2117499934233</v>
      </c>
      <c r="M124" s="5">
        <v>2033688077679</v>
      </c>
      <c r="N124" s="5">
        <v>1905692754656</v>
      </c>
      <c r="O124" s="5">
        <v>1371713130382</v>
      </c>
      <c r="P124" s="5">
        <v>1292022707779</v>
      </c>
      <c r="Q124" s="5">
        <v>1081693156648</v>
      </c>
      <c r="R124" s="5">
        <v>675649658921</v>
      </c>
      <c r="S124" s="5">
        <v>536106853365</v>
      </c>
      <c r="T124" s="5">
        <v>576053997101</v>
      </c>
      <c r="U124" s="5">
        <v>380595770404</v>
      </c>
      <c r="V124" s="5">
        <v>362440053575</v>
      </c>
      <c r="W124" s="5">
        <v>376799481929</v>
      </c>
      <c r="X124" s="5">
        <v>342264427302</v>
      </c>
      <c r="Y124" s="5">
        <v>285005110175</v>
      </c>
    </row>
    <row r="125" spans="3:25" ht="15.5" x14ac:dyDescent="0.35">
      <c r="C125" t="s">
        <v>155</v>
      </c>
    </row>
    <row r="126" spans="3:25" ht="15.5" x14ac:dyDescent="0.35">
      <c r="C126" t="s">
        <v>156</v>
      </c>
      <c r="D126" s="5">
        <v>335000000000</v>
      </c>
      <c r="E126" s="5">
        <v>335000000000</v>
      </c>
      <c r="F126" s="5">
        <v>335000000000</v>
      </c>
      <c r="G126" s="5">
        <v>335000000000</v>
      </c>
      <c r="I126" s="5">
        <v>335000000000</v>
      </c>
      <c r="J126" s="5">
        <v>335000000000</v>
      </c>
      <c r="K126" s="5">
        <v>335000000000</v>
      </c>
      <c r="L126" s="5">
        <v>335000000000</v>
      </c>
      <c r="M126" s="5">
        <v>335000000000</v>
      </c>
      <c r="N126" s="5">
        <v>335000000000</v>
      </c>
      <c r="O126" s="5">
        <v>335000000000</v>
      </c>
      <c r="P126" s="5">
        <v>335000000000</v>
      </c>
      <c r="Q126" s="5">
        <v>335000000000</v>
      </c>
      <c r="R126" s="5">
        <v>335000000000</v>
      </c>
      <c r="S126" s="5">
        <v>335000000000</v>
      </c>
      <c r="T126" s="5">
        <v>335000000000</v>
      </c>
      <c r="U126" s="5">
        <v>335000000000</v>
      </c>
      <c r="V126" s="5">
        <v>335000000000</v>
      </c>
      <c r="W126" s="5">
        <v>335000000000</v>
      </c>
      <c r="X126" s="5">
        <v>250000000000</v>
      </c>
      <c r="Y126" s="5">
        <v>250000000000</v>
      </c>
    </row>
    <row r="127" spans="3:25" ht="15.5" x14ac:dyDescent="0.35">
      <c r="C127" t="s">
        <v>157</v>
      </c>
      <c r="D127" s="5">
        <v>126254412723</v>
      </c>
      <c r="E127" s="5">
        <v>126254412723</v>
      </c>
      <c r="F127" s="5">
        <v>126254412723</v>
      </c>
      <c r="G127" s="5">
        <v>126254412723</v>
      </c>
      <c r="I127" s="5">
        <v>126254412723</v>
      </c>
      <c r="J127" s="5">
        <v>126054412723</v>
      </c>
      <c r="K127" s="5">
        <v>126054412723</v>
      </c>
      <c r="L127" s="5">
        <v>126054412723</v>
      </c>
      <c r="M127" s="5">
        <v>126054412723</v>
      </c>
      <c r="N127" s="5">
        <v>126054412723</v>
      </c>
      <c r="O127" s="5">
        <v>126054412723</v>
      </c>
      <c r="P127" s="5">
        <v>126054412723</v>
      </c>
      <c r="Q127" s="5">
        <v>126054412723</v>
      </c>
      <c r="R127" s="5">
        <v>126054412723</v>
      </c>
      <c r="S127" s="5">
        <v>140724020161</v>
      </c>
      <c r="T127" s="5">
        <v>140724020161</v>
      </c>
      <c r="U127" s="5">
        <v>140724020161</v>
      </c>
      <c r="V127" s="5">
        <v>117365904715</v>
      </c>
      <c r="W127" s="5">
        <v>117365904715</v>
      </c>
    </row>
    <row r="128" spans="3:25" ht="15.5" x14ac:dyDescent="0.35">
      <c r="C128" t="s">
        <v>158</v>
      </c>
      <c r="D128" s="5">
        <v>1342610449787</v>
      </c>
      <c r="E128" s="5">
        <v>1330087734951</v>
      </c>
      <c r="F128" s="5">
        <v>1332688869269</v>
      </c>
      <c r="G128" s="5">
        <v>1630760550739</v>
      </c>
      <c r="I128" s="5">
        <v>1332688869269</v>
      </c>
      <c r="J128" s="5">
        <v>1411171677000</v>
      </c>
      <c r="K128" s="5">
        <v>888346394895</v>
      </c>
      <c r="L128" s="5">
        <v>1155468472757</v>
      </c>
      <c r="M128" s="5">
        <v>1223997279811</v>
      </c>
      <c r="N128" s="5">
        <v>84490236878</v>
      </c>
      <c r="O128" s="5">
        <v>307463663479</v>
      </c>
      <c r="P128" s="5">
        <v>339670369378</v>
      </c>
      <c r="Q128" s="5">
        <v>322162828347</v>
      </c>
      <c r="R128" s="5">
        <v>224152116576</v>
      </c>
      <c r="S128" s="5">
        <v>165185529891</v>
      </c>
      <c r="T128" s="5">
        <v>109640456451</v>
      </c>
      <c r="U128" s="5">
        <v>64838544840</v>
      </c>
      <c r="V128" s="5">
        <v>31152771035</v>
      </c>
      <c r="W128" s="5">
        <v>51786066888</v>
      </c>
      <c r="X128" s="5">
        <v>49023059831</v>
      </c>
      <c r="Y128" s="5">
        <v>24518028719</v>
      </c>
    </row>
    <row r="129" spans="2:25" ht="15.5" x14ac:dyDescent="0.35">
      <c r="C129" t="s">
        <v>159</v>
      </c>
    </row>
    <row r="130" spans="2:25" ht="15.5" x14ac:dyDescent="0.35">
      <c r="C130" t="s">
        <v>160</v>
      </c>
      <c r="D130" s="5">
        <v>1342610449787</v>
      </c>
      <c r="E130" s="5">
        <v>1330087734951</v>
      </c>
      <c r="F130" s="5">
        <v>1332688869269</v>
      </c>
      <c r="G130" s="5">
        <v>1630760550739</v>
      </c>
      <c r="I130" s="5">
        <v>1332688869269</v>
      </c>
      <c r="J130" s="5">
        <v>1411171677000</v>
      </c>
      <c r="K130" s="5">
        <v>888346394895</v>
      </c>
      <c r="L130" s="5">
        <v>1155468472757</v>
      </c>
      <c r="M130" s="5">
        <v>1223997279811</v>
      </c>
      <c r="N130" s="5">
        <v>84490236878</v>
      </c>
      <c r="O130" s="5">
        <v>307463663479</v>
      </c>
      <c r="P130" s="5">
        <v>339670369378</v>
      </c>
      <c r="Q130" s="5">
        <v>322162828347</v>
      </c>
      <c r="S130" s="5">
        <v>165185529891</v>
      </c>
    </row>
    <row r="131" spans="2:25" ht="15.5" x14ac:dyDescent="0.35">
      <c r="C131" t="s">
        <v>161</v>
      </c>
      <c r="D131" s="5">
        <v>1342610449787</v>
      </c>
      <c r="E131" s="5">
        <v>1330087734951</v>
      </c>
      <c r="F131" s="5">
        <v>1332688869269</v>
      </c>
      <c r="G131" s="5">
        <v>1630760550739</v>
      </c>
      <c r="I131" s="5">
        <v>1332688869269</v>
      </c>
      <c r="J131" s="5">
        <v>1411171677000</v>
      </c>
      <c r="K131" s="5">
        <v>888346394895</v>
      </c>
      <c r="L131" s="5">
        <v>1155468472757</v>
      </c>
      <c r="M131" s="5">
        <v>1223997279811</v>
      </c>
      <c r="N131" s="5">
        <v>84490236878</v>
      </c>
      <c r="O131" s="5">
        <v>307463663479</v>
      </c>
      <c r="P131" s="5">
        <v>339670369378</v>
      </c>
      <c r="Q131" s="5">
        <v>322162828347</v>
      </c>
      <c r="R131" s="5">
        <v>224152116576</v>
      </c>
      <c r="S131" s="5">
        <v>165185529891</v>
      </c>
      <c r="T131" s="5">
        <v>109640456451</v>
      </c>
      <c r="U131" s="5">
        <v>64838544840</v>
      </c>
      <c r="V131" s="5">
        <v>31152771035</v>
      </c>
      <c r="W131" s="5">
        <v>51786066888</v>
      </c>
      <c r="X131" s="5">
        <v>49023059831</v>
      </c>
      <c r="Y131" s="5">
        <v>24518028719</v>
      </c>
    </row>
    <row r="132" spans="2:25" ht="15.5" x14ac:dyDescent="0.35">
      <c r="C132" t="s">
        <v>162</v>
      </c>
      <c r="D132" s="5">
        <v>343213245269</v>
      </c>
      <c r="E132" s="5">
        <v>343579445643</v>
      </c>
      <c r="F132" s="5">
        <v>343761637188</v>
      </c>
      <c r="G132" s="5">
        <v>118569411050</v>
      </c>
      <c r="I132" s="5">
        <v>343761637188</v>
      </c>
      <c r="J132" s="5">
        <v>7699923746</v>
      </c>
      <c r="K132" s="5">
        <v>8559399781</v>
      </c>
      <c r="L132" s="5">
        <v>9728917345</v>
      </c>
      <c r="M132" s="5">
        <v>9899220565</v>
      </c>
      <c r="N132" s="5">
        <v>2816869238</v>
      </c>
      <c r="O132" s="5">
        <v>3713031781</v>
      </c>
      <c r="P132" s="5">
        <v>3866770272</v>
      </c>
      <c r="Q132" s="5">
        <v>3713326088</v>
      </c>
      <c r="R132" s="5">
        <v>2785473437</v>
      </c>
      <c r="S132" s="5">
        <v>19024566365</v>
      </c>
      <c r="T132" s="5">
        <v>17600216959</v>
      </c>
      <c r="U132" s="5">
        <v>17378614684</v>
      </c>
      <c r="V132" s="5">
        <v>17061912107</v>
      </c>
      <c r="W132" s="5">
        <v>16317992575</v>
      </c>
      <c r="X132" s="5">
        <v>16561096002</v>
      </c>
      <c r="Y132" s="5">
        <v>16969448179</v>
      </c>
    </row>
    <row r="133" spans="2:25" ht="15.5" x14ac:dyDescent="0.35">
      <c r="C133" t="s">
        <v>10</v>
      </c>
      <c r="D133" s="5">
        <v>2147078107779</v>
      </c>
      <c r="E133" s="5">
        <v>2134921593317</v>
      </c>
      <c r="F133" s="5">
        <v>2137704919180</v>
      </c>
      <c r="G133" s="5">
        <v>2207648262912</v>
      </c>
      <c r="I133" s="5">
        <v>2137704919180</v>
      </c>
      <c r="J133" s="5">
        <v>1879926013469</v>
      </c>
      <c r="K133" s="5">
        <v>1357960207399</v>
      </c>
      <c r="L133" s="5">
        <v>1626251802825</v>
      </c>
      <c r="M133" s="5">
        <v>1694950913099</v>
      </c>
      <c r="N133" s="5">
        <v>548361518839</v>
      </c>
      <c r="O133" s="5">
        <v>772231107983</v>
      </c>
      <c r="P133" s="5">
        <v>804591552373</v>
      </c>
      <c r="Q133" s="5">
        <v>786930567158</v>
      </c>
      <c r="R133" s="5">
        <v>687992002736</v>
      </c>
      <c r="S133" s="5">
        <v>659934116417</v>
      </c>
      <c r="T133" s="5">
        <v>602964693571</v>
      </c>
      <c r="U133" s="5">
        <v>557941179685</v>
      </c>
      <c r="V133" s="5">
        <v>523938703303</v>
      </c>
      <c r="W133" s="5">
        <v>543828079624</v>
      </c>
      <c r="X133" s="5">
        <v>338942271279</v>
      </c>
      <c r="Y133" s="5">
        <v>314845592344</v>
      </c>
    </row>
    <row r="134" spans="2:25" ht="15.5" x14ac:dyDescent="0.35">
      <c r="C134" t="s">
        <v>163</v>
      </c>
      <c r="D134" s="5">
        <v>3219950643653</v>
      </c>
      <c r="E134" s="5">
        <v>3267635129911</v>
      </c>
      <c r="F134" s="5">
        <v>3343374099407</v>
      </c>
      <c r="G134" s="5">
        <v>3437369689965</v>
      </c>
      <c r="I134" s="5">
        <v>3343374099407</v>
      </c>
      <c r="J134" s="5">
        <v>3747768640198</v>
      </c>
      <c r="K134" s="5">
        <v>3519255242883</v>
      </c>
      <c r="L134" s="5">
        <v>3743751737058</v>
      </c>
      <c r="M134" s="5">
        <v>3728638990778</v>
      </c>
      <c r="N134" s="5">
        <v>2454054273495</v>
      </c>
      <c r="O134" s="5">
        <v>2143944238365</v>
      </c>
      <c r="P134" s="5">
        <v>2096614260152</v>
      </c>
      <c r="Q134" s="5">
        <v>1868623723806</v>
      </c>
      <c r="R134" s="5">
        <v>1363641661657</v>
      </c>
      <c r="S134" s="5">
        <v>1196040969782</v>
      </c>
      <c r="T134" s="5">
        <v>1179018690672</v>
      </c>
      <c r="U134" s="5">
        <v>938536950089</v>
      </c>
      <c r="V134" s="5">
        <v>886378756878</v>
      </c>
      <c r="W134" s="5">
        <v>920627561553</v>
      </c>
      <c r="X134" s="5">
        <v>681206698581</v>
      </c>
      <c r="Y134" s="5">
        <v>599850702519</v>
      </c>
    </row>
    <row r="135" spans="2:25" ht="15.5" x14ac:dyDescent="0.35">
      <c r="C135" t="s">
        <v>164</v>
      </c>
      <c r="D135" s="5">
        <v>3350000000</v>
      </c>
      <c r="E135" s="5">
        <v>3350000000</v>
      </c>
      <c r="F135" s="5">
        <v>3350000000</v>
      </c>
      <c r="G135" s="5">
        <v>3350000000</v>
      </c>
      <c r="I135" s="5">
        <v>3350000000</v>
      </c>
      <c r="J135" s="5">
        <v>3350000000</v>
      </c>
      <c r="K135" s="5">
        <v>3350000000</v>
      </c>
      <c r="L135" s="5">
        <v>3350000000</v>
      </c>
      <c r="M135" s="5">
        <v>3350000000</v>
      </c>
      <c r="N135" s="5">
        <v>3350000000</v>
      </c>
      <c r="O135" s="5">
        <v>3350000000</v>
      </c>
      <c r="P135" s="5">
        <v>3350000000</v>
      </c>
      <c r="Q135" s="5">
        <v>3350000000</v>
      </c>
      <c r="R135" s="5">
        <v>3350000000</v>
      </c>
      <c r="S135" s="5">
        <v>3350000000</v>
      </c>
      <c r="T135" s="5">
        <v>3350000000</v>
      </c>
      <c r="U135" s="5">
        <v>3350000000</v>
      </c>
      <c r="V135" s="5">
        <v>3350000000</v>
      </c>
      <c r="W135" s="5">
        <v>3350000000</v>
      </c>
      <c r="X135" s="5">
        <v>2500000000</v>
      </c>
      <c r="Y135" s="5">
        <v>2500000000</v>
      </c>
    </row>
    <row r="137" spans="2:25" ht="15.5" x14ac:dyDescent="0.35">
      <c r="B137" t="s">
        <v>165</v>
      </c>
      <c r="C137" t="s">
        <v>166</v>
      </c>
      <c r="D137" s="5">
        <v>-58709480077</v>
      </c>
      <c r="E137" s="5">
        <v>-9463229370</v>
      </c>
      <c r="F137" s="5">
        <v>546763058839</v>
      </c>
      <c r="G137" s="5">
        <v>-8427781902</v>
      </c>
      <c r="I137" s="5">
        <v>506622300399</v>
      </c>
      <c r="J137" s="5">
        <v>-27548081040</v>
      </c>
      <c r="K137" s="5">
        <v>-20576068680</v>
      </c>
      <c r="L137" s="5">
        <v>-12859463581</v>
      </c>
      <c r="M137" s="5">
        <v>13411642182</v>
      </c>
      <c r="N137" s="5">
        <v>-39248306674</v>
      </c>
      <c r="O137" s="5">
        <v>-63938219453</v>
      </c>
      <c r="P137" s="5">
        <v>-199100240113</v>
      </c>
      <c r="Q137" s="5">
        <v>-190702680530</v>
      </c>
      <c r="R137" s="5">
        <v>-96403627594</v>
      </c>
      <c r="S137" s="5">
        <v>101122686777</v>
      </c>
      <c r="T137" s="5">
        <v>83983094030</v>
      </c>
      <c r="U137" s="5">
        <v>75194293493</v>
      </c>
      <c r="V137" s="5">
        <v>-9972867682</v>
      </c>
      <c r="W137" s="5">
        <v>-64508494192</v>
      </c>
      <c r="X137" s="5">
        <v>8101389707</v>
      </c>
      <c r="Y137" s="5">
        <v>20954853644</v>
      </c>
    </row>
    <row r="138" spans="2:25" ht="15.5" x14ac:dyDescent="0.35">
      <c r="C138" t="s">
        <v>167</v>
      </c>
      <c r="D138" s="5">
        <v>16023912616</v>
      </c>
      <c r="E138" s="5">
        <v>22391697189</v>
      </c>
      <c r="F138" s="5">
        <v>53548362363</v>
      </c>
      <c r="G138" s="5">
        <v>20525528299</v>
      </c>
      <c r="I138" s="5">
        <v>117299090603</v>
      </c>
      <c r="J138" s="5">
        <v>1382254964445</v>
      </c>
      <c r="K138" s="5">
        <v>115975991499</v>
      </c>
      <c r="L138" s="5">
        <v>191103773211</v>
      </c>
      <c r="M138" s="5">
        <v>177646904287</v>
      </c>
      <c r="N138" s="5">
        <v>62622232043</v>
      </c>
      <c r="O138" s="5">
        <v>206508746677</v>
      </c>
      <c r="P138" s="5">
        <v>256956155805</v>
      </c>
      <c r="Q138" s="5">
        <v>361838567895</v>
      </c>
      <c r="R138" s="5">
        <v>247125334997</v>
      </c>
      <c r="S138" s="5">
        <v>346252998897</v>
      </c>
      <c r="T138" s="5">
        <v>376471333667</v>
      </c>
      <c r="U138" s="5">
        <v>274638281378</v>
      </c>
      <c r="V138" s="5">
        <v>103218568694</v>
      </c>
      <c r="W138" s="5">
        <v>118489203821</v>
      </c>
      <c r="X138" s="5">
        <v>104668548826</v>
      </c>
      <c r="Y138" s="5">
        <v>128613111732</v>
      </c>
    </row>
    <row r="139" spans="2:25" ht="15.5" x14ac:dyDescent="0.35">
      <c r="C139" t="s">
        <v>811</v>
      </c>
      <c r="F139" s="5">
        <v>-43439785785</v>
      </c>
      <c r="I139" s="5">
        <v>-144540694728</v>
      </c>
      <c r="J139" s="5">
        <v>-1287782031358</v>
      </c>
      <c r="K139" s="5">
        <v>-126413871527</v>
      </c>
      <c r="L139" s="5">
        <v>-163934560495</v>
      </c>
    </row>
    <row r="140" spans="2:25" ht="15.5" x14ac:dyDescent="0.35">
      <c r="C140" t="s">
        <v>380</v>
      </c>
      <c r="D140" s="5">
        <v>-70067234507</v>
      </c>
      <c r="E140" s="5">
        <v>-3415908784</v>
      </c>
      <c r="G140" s="5">
        <v>-14925146549</v>
      </c>
      <c r="M140" s="5">
        <v>-84238123213</v>
      </c>
      <c r="N140" s="5">
        <v>-31196426872</v>
      </c>
      <c r="O140" s="5">
        <v>-236800054051</v>
      </c>
      <c r="P140" s="5">
        <v>-317166506327</v>
      </c>
      <c r="Q140" s="5">
        <v>-421795285883</v>
      </c>
      <c r="R140" s="5">
        <v>-254029521727</v>
      </c>
      <c r="S140" s="5">
        <v>-164860485613</v>
      </c>
      <c r="T140" s="5">
        <v>-214977958305</v>
      </c>
      <c r="U140" s="5">
        <v>-142420678243</v>
      </c>
      <c r="V140" s="5">
        <v>-71191113852</v>
      </c>
      <c r="W140" s="5">
        <v>-129542179918</v>
      </c>
      <c r="X140" s="5">
        <v>-44908562547</v>
      </c>
      <c r="Y140" s="5">
        <v>-76353028547</v>
      </c>
    </row>
    <row r="141" spans="2:25" ht="15.5" x14ac:dyDescent="0.35">
      <c r="C141" t="s">
        <v>812</v>
      </c>
      <c r="D141" s="5">
        <v>-17534457519</v>
      </c>
      <c r="E141" s="5">
        <v>-16750534044</v>
      </c>
      <c r="G141" s="5">
        <v>-16723600477</v>
      </c>
      <c r="M141" s="5">
        <v>-60914382470</v>
      </c>
      <c r="N141" s="5">
        <v>-61918575513</v>
      </c>
      <c r="O141" s="5">
        <v>-68574519096</v>
      </c>
      <c r="P141" s="5">
        <v>-91700099468</v>
      </c>
      <c r="Q141" s="5">
        <v>-89858072286</v>
      </c>
      <c r="R141" s="5">
        <v>-44218851034</v>
      </c>
      <c r="S141" s="5">
        <v>-39315319083</v>
      </c>
      <c r="T141" s="5">
        <v>-34931702624</v>
      </c>
      <c r="U141" s="5">
        <v>-23977664099</v>
      </c>
      <c r="V141" s="5">
        <v>-20100138238</v>
      </c>
      <c r="W141" s="5">
        <v>-19846699297</v>
      </c>
      <c r="X141" s="5">
        <v>-19574957485</v>
      </c>
      <c r="Y141" s="5">
        <v>-12964675361</v>
      </c>
    </row>
    <row r="142" spans="2:25" ht="15.5" x14ac:dyDescent="0.35">
      <c r="C142" t="s">
        <v>813</v>
      </c>
      <c r="D142" s="5">
        <v>-87601692026</v>
      </c>
      <c r="E142" s="5">
        <v>-20166442828</v>
      </c>
      <c r="F142" s="5">
        <v>-43439785785</v>
      </c>
      <c r="G142" s="5">
        <v>-31648747026</v>
      </c>
      <c r="I142" s="5">
        <v>-144540694728</v>
      </c>
      <c r="J142" s="5">
        <v>-1287782031358</v>
      </c>
      <c r="K142" s="5">
        <v>-126413871527</v>
      </c>
      <c r="L142" s="5">
        <v>-163934560495</v>
      </c>
      <c r="M142" s="5">
        <v>-145152505683</v>
      </c>
      <c r="N142" s="5">
        <v>-93115002385</v>
      </c>
      <c r="O142" s="5">
        <v>-305374573147</v>
      </c>
      <c r="P142" s="5">
        <v>-408866605795</v>
      </c>
      <c r="Q142" s="5">
        <v>-511653358169</v>
      </c>
      <c r="R142" s="5">
        <v>-298248372761</v>
      </c>
      <c r="S142" s="5">
        <v>-204175804696</v>
      </c>
      <c r="T142" s="5">
        <v>-249909660929</v>
      </c>
      <c r="U142" s="5">
        <v>-166398342342</v>
      </c>
      <c r="V142" s="5">
        <v>-91291252090</v>
      </c>
      <c r="W142" s="5">
        <v>-149388879215</v>
      </c>
      <c r="X142" s="5">
        <v>-64483520032</v>
      </c>
      <c r="Y142" s="5">
        <v>-89317703908</v>
      </c>
    </row>
    <row r="143" spans="2:25" ht="15.5" x14ac:dyDescent="0.35">
      <c r="C143" t="s">
        <v>814</v>
      </c>
    </row>
    <row r="144" spans="2:25" ht="15.5" x14ac:dyDescent="0.35">
      <c r="C144" t="s">
        <v>384</v>
      </c>
      <c r="D144" s="5">
        <v>-1748670865</v>
      </c>
      <c r="E144" s="5">
        <v>920299123</v>
      </c>
      <c r="F144" s="5">
        <v>-8289429959</v>
      </c>
      <c r="G144" s="5">
        <v>4077577401</v>
      </c>
      <c r="I144" s="5">
        <v>-4534303614</v>
      </c>
      <c r="J144" s="5">
        <v>-25490619833</v>
      </c>
      <c r="K144" s="5">
        <v>-4547462915</v>
      </c>
      <c r="L144" s="5">
        <v>-19948428114</v>
      </c>
      <c r="M144" s="5">
        <v>-6256294388</v>
      </c>
      <c r="N144" s="5">
        <v>-15117794396</v>
      </c>
      <c r="O144" s="5">
        <v>-13088180175</v>
      </c>
      <c r="P144" s="5">
        <v>-28432145761</v>
      </c>
      <c r="Q144" s="5">
        <v>-19763438468</v>
      </c>
      <c r="R144" s="5">
        <v>-18713990288</v>
      </c>
      <c r="S144" s="5">
        <v>-19042436981</v>
      </c>
      <c r="T144" s="5">
        <v>5095081228</v>
      </c>
      <c r="U144" s="5">
        <v>5880697625</v>
      </c>
      <c r="V144" s="5">
        <v>5338925243</v>
      </c>
      <c r="W144" s="5">
        <v>9523131068</v>
      </c>
      <c r="X144" s="5">
        <v>637516381</v>
      </c>
      <c r="Y144" s="5">
        <v>1397674911</v>
      </c>
    </row>
    <row r="145" spans="3:25" ht="15.5" x14ac:dyDescent="0.35">
      <c r="C145" t="s">
        <v>27</v>
      </c>
      <c r="D145" s="5">
        <v>2059227294</v>
      </c>
      <c r="E145" s="5">
        <v>-155308086</v>
      </c>
      <c r="F145" s="5">
        <v>5364910045</v>
      </c>
      <c r="G145" s="5">
        <v>-3077225578</v>
      </c>
      <c r="I145" s="5">
        <v>4856821305</v>
      </c>
      <c r="J145" s="5">
        <v>7391092948</v>
      </c>
      <c r="K145" s="5">
        <v>72509782</v>
      </c>
      <c r="L145" s="5">
        <v>103389615</v>
      </c>
      <c r="M145" s="5">
        <v>66740602</v>
      </c>
      <c r="N145" s="5">
        <v>193632940</v>
      </c>
      <c r="O145" s="5">
        <v>650595340</v>
      </c>
      <c r="P145" s="5">
        <v>1018607695</v>
      </c>
      <c r="Q145" s="5">
        <v>5389635028</v>
      </c>
      <c r="R145" s="5">
        <v>4972276086</v>
      </c>
      <c r="S145" s="5">
        <v>3840295797</v>
      </c>
      <c r="T145" s="5">
        <v>-13677239905</v>
      </c>
      <c r="U145" s="5">
        <v>-15440862613</v>
      </c>
      <c r="V145" s="5">
        <v>-11166374075</v>
      </c>
      <c r="W145" s="5">
        <v>-16423046701</v>
      </c>
      <c r="X145" s="5">
        <v>-12931437398</v>
      </c>
      <c r="Y145" s="5">
        <v>-8752172945</v>
      </c>
    </row>
    <row r="146" spans="3:25" ht="15.5" x14ac:dyDescent="0.35">
      <c r="C146" t="s">
        <v>173</v>
      </c>
      <c r="D146" s="5">
        <v>2272539113</v>
      </c>
      <c r="E146" s="5">
        <v>-2580297604</v>
      </c>
      <c r="F146" s="5">
        <v>-2604646024</v>
      </c>
      <c r="G146" s="5">
        <v>1915087857</v>
      </c>
      <c r="I146" s="5">
        <v>-1033436593</v>
      </c>
      <c r="J146" s="5">
        <v>-88350294097</v>
      </c>
      <c r="K146" s="5">
        <v>-6318338232</v>
      </c>
      <c r="L146" s="5">
        <v>-8373165165</v>
      </c>
      <c r="M146" s="5">
        <v>-11739022364</v>
      </c>
      <c r="N146" s="5">
        <v>-25739475947</v>
      </c>
      <c r="O146" s="5">
        <v>-13082187142</v>
      </c>
      <c r="P146" s="5">
        <v>-23333179484</v>
      </c>
      <c r="Q146" s="5">
        <v>-27282783449</v>
      </c>
      <c r="R146" s="5">
        <v>-37085279333</v>
      </c>
      <c r="S146" s="5">
        <v>-29700388312</v>
      </c>
      <c r="T146" s="5">
        <v>-35311910047</v>
      </c>
      <c r="U146" s="5">
        <v>-11371603923</v>
      </c>
      <c r="V146" s="5">
        <v>-1492652733</v>
      </c>
      <c r="W146" s="5">
        <v>-7734723297</v>
      </c>
      <c r="X146" s="5">
        <v>-1837548245</v>
      </c>
      <c r="Y146" s="5">
        <v>-9961950621</v>
      </c>
    </row>
    <row r="147" spans="3:25" ht="15.5" x14ac:dyDescent="0.35">
      <c r="C147" t="s">
        <v>815</v>
      </c>
      <c r="O147" s="5">
        <v>57611057763</v>
      </c>
    </row>
    <row r="148" spans="3:25" ht="15.5" x14ac:dyDescent="0.35">
      <c r="C148" t="s">
        <v>816</v>
      </c>
      <c r="D148" s="5">
        <v>10285203791</v>
      </c>
      <c r="E148" s="5">
        <v>-9873177164</v>
      </c>
      <c r="F148" s="5">
        <v>5524674613</v>
      </c>
      <c r="G148" s="5">
        <v>-220002855</v>
      </c>
      <c r="I148" s="5">
        <v>-2084150160</v>
      </c>
      <c r="J148" s="5">
        <v>-15571193145</v>
      </c>
      <c r="K148" s="5">
        <v>655102713</v>
      </c>
      <c r="L148" s="5">
        <v>-11810472633</v>
      </c>
      <c r="M148" s="5">
        <v>-1154180272</v>
      </c>
      <c r="N148" s="5">
        <v>31908101071</v>
      </c>
      <c r="O148" s="5">
        <v>2836321231</v>
      </c>
      <c r="P148" s="5">
        <v>3556927427</v>
      </c>
      <c r="Q148" s="5">
        <v>768696633</v>
      </c>
      <c r="R148" s="5">
        <v>5546403705</v>
      </c>
      <c r="S148" s="5">
        <v>3948022072</v>
      </c>
      <c r="T148" s="5">
        <v>1315490016</v>
      </c>
      <c r="U148" s="5">
        <v>-12113876632</v>
      </c>
      <c r="V148" s="5">
        <v>-14580082721</v>
      </c>
      <c r="W148" s="5">
        <v>-18974179868</v>
      </c>
      <c r="X148" s="5">
        <v>-17952169825</v>
      </c>
      <c r="Y148" s="5">
        <v>-1024105525</v>
      </c>
    </row>
    <row r="149" spans="3:25" ht="15.5" x14ac:dyDescent="0.35">
      <c r="C149" t="s">
        <v>91</v>
      </c>
      <c r="F149" s="5">
        <v>536658973586</v>
      </c>
      <c r="I149" s="5">
        <v>536658973586</v>
      </c>
    </row>
    <row r="150" spans="3:25" ht="15.5" x14ac:dyDescent="0.35">
      <c r="C150" t="s">
        <v>179</v>
      </c>
      <c r="D150" s="5">
        <v>38002636187</v>
      </c>
      <c r="E150" s="5">
        <v>-42299391567</v>
      </c>
      <c r="F150" s="5">
        <v>-526695095759</v>
      </c>
      <c r="G150" s="5">
        <v>3615222177</v>
      </c>
      <c r="I150" s="5">
        <v>-515215453656</v>
      </c>
      <c r="J150" s="5">
        <v>149205152399</v>
      </c>
      <c r="K150" s="5">
        <v>9577586617</v>
      </c>
      <c r="L150" s="5">
        <v>7947939758</v>
      </c>
      <c r="M150" s="5">
        <v>6517857318</v>
      </c>
      <c r="N150" s="5">
        <v>30825687277</v>
      </c>
      <c r="O150" s="5">
        <v>78997133398</v>
      </c>
      <c r="P150" s="5">
        <v>124107672058</v>
      </c>
      <c r="Q150" s="5">
        <v>415265266117</v>
      </c>
      <c r="R150" s="5">
        <v>155305160760</v>
      </c>
      <c r="S150" s="5">
        <v>-31433841986</v>
      </c>
      <c r="T150" s="5">
        <v>138828284794</v>
      </c>
      <c r="U150" s="5">
        <v>-100685987316</v>
      </c>
      <c r="V150" s="5">
        <v>-55419121600</v>
      </c>
      <c r="W150" s="5">
        <v>251676966847</v>
      </c>
      <c r="X150" s="5">
        <v>19516487654</v>
      </c>
      <c r="Y150" s="5">
        <v>-17033242308</v>
      </c>
    </row>
    <row r="151" spans="3:25" ht="15.5" x14ac:dyDescent="0.35">
      <c r="C151" t="s">
        <v>180</v>
      </c>
      <c r="D151" s="5">
        <v>117281991</v>
      </c>
      <c r="E151" s="5">
        <v>-296994957</v>
      </c>
      <c r="F151" s="5">
        <v>311332349</v>
      </c>
      <c r="G151" s="5">
        <v>-162497934</v>
      </c>
      <c r="I151" s="5">
        <v>-856613920</v>
      </c>
      <c r="J151" s="5">
        <v>-10065112068</v>
      </c>
      <c r="K151" s="5">
        <v>-729867591</v>
      </c>
      <c r="L151" s="5">
        <v>776713217</v>
      </c>
      <c r="M151" s="5">
        <v>-361229735</v>
      </c>
      <c r="N151" s="5">
        <v>-5807204309</v>
      </c>
      <c r="O151" s="5">
        <v>-9710815942</v>
      </c>
      <c r="P151" s="5">
        <v>-50691607237</v>
      </c>
      <c r="Q151" s="5">
        <v>-195266797457</v>
      </c>
      <c r="R151" s="5">
        <v>-30507420252</v>
      </c>
      <c r="S151" s="5">
        <v>-91395808095</v>
      </c>
      <c r="T151" s="5">
        <v>-153443138535</v>
      </c>
      <c r="U151" s="5">
        <v>-11522054510</v>
      </c>
      <c r="V151" s="5">
        <v>-2950020494</v>
      </c>
      <c r="W151" s="5">
        <v>-32699538625</v>
      </c>
      <c r="X151" s="5">
        <v>-13411293042</v>
      </c>
      <c r="Y151" s="5">
        <v>-6677962132</v>
      </c>
    </row>
    <row r="152" spans="3:25" ht="15.5" x14ac:dyDescent="0.35">
      <c r="C152" t="s">
        <v>182</v>
      </c>
      <c r="D152" s="5">
        <v>13681991</v>
      </c>
      <c r="E152" s="5">
        <v>-296994957</v>
      </c>
      <c r="F152" s="5">
        <v>-295523473</v>
      </c>
      <c r="G152" s="5">
        <v>-162497934</v>
      </c>
      <c r="I152" s="5">
        <v>-1262719744</v>
      </c>
      <c r="J152" s="5">
        <v>-5384437914</v>
      </c>
      <c r="K152" s="5">
        <v>-1023867591</v>
      </c>
      <c r="L152" s="5">
        <v>-264611783</v>
      </c>
      <c r="M152" s="5">
        <v>-152459348</v>
      </c>
      <c r="N152" s="5">
        <v>-804571482</v>
      </c>
      <c r="O152" s="5">
        <v>-1219700310</v>
      </c>
      <c r="P152" s="5">
        <v>-1259676298</v>
      </c>
      <c r="Q152" s="5">
        <v>-8385769836</v>
      </c>
      <c r="R152" s="5">
        <v>-2601294454</v>
      </c>
      <c r="S152" s="5">
        <v>-2336854709</v>
      </c>
      <c r="T152" s="5">
        <v>-1695976227</v>
      </c>
      <c r="U152" s="5">
        <v>-4974579150</v>
      </c>
      <c r="V152" s="5">
        <v>-753429375</v>
      </c>
      <c r="W152" s="5">
        <v>-3403302063</v>
      </c>
      <c r="X152" s="5">
        <v>-7397476811</v>
      </c>
      <c r="Y152" s="5">
        <v>-11336298287</v>
      </c>
    </row>
    <row r="153" spans="3:25" ht="15.5" x14ac:dyDescent="0.35">
      <c r="C153" t="s">
        <v>621</v>
      </c>
      <c r="D153" s="5">
        <v>103600000</v>
      </c>
      <c r="F153" s="5">
        <v>340401000</v>
      </c>
      <c r="I153" s="5">
        <v>340401000</v>
      </c>
      <c r="J153" s="5">
        <v>100000000</v>
      </c>
      <c r="K153" s="5">
        <v>294000000</v>
      </c>
      <c r="L153" s="5">
        <v>41325000</v>
      </c>
      <c r="N153" s="5">
        <v>142425000</v>
      </c>
      <c r="O153" s="5">
        <v>15000000</v>
      </c>
      <c r="P153" s="5">
        <v>250462800</v>
      </c>
      <c r="Q153" s="5">
        <v>75784070</v>
      </c>
      <c r="R153" s="5">
        <v>155500000</v>
      </c>
      <c r="S153" s="5">
        <v>5540000</v>
      </c>
      <c r="T153" s="5">
        <v>163403231</v>
      </c>
      <c r="U153" s="5">
        <v>290500000</v>
      </c>
      <c r="V153" s="5">
        <v>65535715</v>
      </c>
      <c r="X153" s="5">
        <v>862685838</v>
      </c>
      <c r="Y153" s="5">
        <v>86500000</v>
      </c>
    </row>
    <row r="154" spans="3:25" ht="15.5" x14ac:dyDescent="0.35">
      <c r="C154" t="s">
        <v>817</v>
      </c>
      <c r="P154" s="5">
        <v>20000000000</v>
      </c>
      <c r="Q154" s="5">
        <v>-16950000000</v>
      </c>
      <c r="R154" s="5">
        <v>-13050000000</v>
      </c>
    </row>
    <row r="155" spans="3:25" ht="15.5" x14ac:dyDescent="0.35">
      <c r="C155" t="s">
        <v>818</v>
      </c>
    </row>
    <row r="156" spans="3:25" ht="15.5" x14ac:dyDescent="0.35">
      <c r="C156" t="s">
        <v>819</v>
      </c>
      <c r="F156" s="5">
        <v>266454824</v>
      </c>
      <c r="I156" s="5">
        <v>266454824</v>
      </c>
      <c r="R156" s="5">
        <v>52500000000</v>
      </c>
    </row>
    <row r="157" spans="3:25" ht="15.5" x14ac:dyDescent="0.35">
      <c r="C157" t="s">
        <v>471</v>
      </c>
      <c r="P157" s="5">
        <v>-8500000000</v>
      </c>
      <c r="Q157" s="5">
        <v>-10000000000</v>
      </c>
    </row>
    <row r="158" spans="3:25" ht="15.5" x14ac:dyDescent="0.35">
      <c r="C158" t="s">
        <v>820</v>
      </c>
      <c r="O158" s="5">
        <v>-38000000</v>
      </c>
      <c r="P158" s="5">
        <v>-7551026644</v>
      </c>
      <c r="Q158" s="5">
        <v>-146840573692</v>
      </c>
      <c r="R158" s="5">
        <v>-67177566811</v>
      </c>
      <c r="S158" s="5">
        <v>-15220934115</v>
      </c>
      <c r="T158" s="5">
        <v>-16360913120</v>
      </c>
      <c r="U158" s="5">
        <v>-6837975360</v>
      </c>
      <c r="V158" s="5">
        <v>-2211338312</v>
      </c>
      <c r="W158" s="5">
        <v>-29208630359</v>
      </c>
      <c r="X158" s="5">
        <v>-10532168944</v>
      </c>
      <c r="Y158" s="5">
        <v>307934979</v>
      </c>
    </row>
    <row r="159" spans="3:25" ht="15.5" x14ac:dyDescent="0.35">
      <c r="C159" t="s">
        <v>668</v>
      </c>
      <c r="X159" s="5">
        <v>10281000000</v>
      </c>
      <c r="Y159" s="5">
        <v>4305335678</v>
      </c>
    </row>
    <row r="160" spans="3:25" ht="15.5" x14ac:dyDescent="0.35">
      <c r="C160" t="s">
        <v>354</v>
      </c>
      <c r="F160" s="5">
        <v>-2</v>
      </c>
      <c r="I160" s="5">
        <v>-200750000</v>
      </c>
      <c r="J160" s="5">
        <v>-4780674154</v>
      </c>
      <c r="L160" s="5">
        <v>-9000000000</v>
      </c>
      <c r="M160" s="5">
        <v>-208770387</v>
      </c>
      <c r="N160" s="5">
        <v>-5145057827</v>
      </c>
      <c r="O160" s="5">
        <v>-8468115632</v>
      </c>
      <c r="P160" s="5">
        <v>-53631367095</v>
      </c>
      <c r="Q160" s="5">
        <v>-13166237999</v>
      </c>
      <c r="R160" s="5">
        <v>-334058987</v>
      </c>
      <c r="S160" s="5">
        <v>-73843559271</v>
      </c>
      <c r="T160" s="5">
        <v>-135549652419</v>
      </c>
      <c r="V160" s="5">
        <v>-50788522</v>
      </c>
      <c r="W160" s="5">
        <v>-87606203</v>
      </c>
      <c r="X160" s="5">
        <v>-6625333125</v>
      </c>
      <c r="Y160" s="5">
        <v>-41434502</v>
      </c>
    </row>
    <row r="161" spans="3:25" ht="15.5" x14ac:dyDescent="0.35">
      <c r="C161" t="s">
        <v>821</v>
      </c>
    </row>
    <row r="162" spans="3:25" ht="15.5" x14ac:dyDescent="0.35">
      <c r="C162" t="s">
        <v>206</v>
      </c>
      <c r="D162" s="5">
        <v>38002636187</v>
      </c>
      <c r="E162" s="5">
        <v>-42299391567</v>
      </c>
      <c r="F162" s="5">
        <v>-526695095759</v>
      </c>
      <c r="G162" s="5">
        <v>3615222177</v>
      </c>
      <c r="I162" s="5">
        <v>-515215453656</v>
      </c>
      <c r="J162" s="5">
        <v>149205152399</v>
      </c>
      <c r="K162" s="5">
        <v>9577586617</v>
      </c>
      <c r="L162" s="5">
        <v>7947939758</v>
      </c>
      <c r="M162" s="5">
        <v>6517857318</v>
      </c>
      <c r="N162" s="5">
        <v>30825687277</v>
      </c>
      <c r="O162" s="5">
        <v>78997133398</v>
      </c>
      <c r="P162" s="5">
        <v>124107672058</v>
      </c>
      <c r="Q162" s="5">
        <v>415265266117</v>
      </c>
      <c r="R162" s="5">
        <v>155305160760</v>
      </c>
      <c r="S162" s="5">
        <v>-31433841986</v>
      </c>
      <c r="T162" s="5">
        <v>138828284794</v>
      </c>
      <c r="U162" s="5">
        <v>-100685987316</v>
      </c>
      <c r="V162" s="5">
        <v>-55419121600</v>
      </c>
      <c r="W162" s="5">
        <v>251676966847</v>
      </c>
      <c r="X162" s="5">
        <v>19516487654</v>
      </c>
      <c r="Y162" s="5">
        <v>-17033242308</v>
      </c>
    </row>
    <row r="163" spans="3:25" ht="15.5" x14ac:dyDescent="0.35">
      <c r="C163" t="s">
        <v>822</v>
      </c>
      <c r="T163" s="5">
        <v>20000000000</v>
      </c>
      <c r="U163" s="5">
        <v>-20000000000</v>
      </c>
    </row>
    <row r="164" spans="3:25" ht="15.5" x14ac:dyDescent="0.35">
      <c r="C164" t="s">
        <v>157</v>
      </c>
      <c r="F164" s="5">
        <v>-2936111600</v>
      </c>
      <c r="I164" s="5">
        <v>-2936111600</v>
      </c>
      <c r="W164" s="5">
        <v>85000000000</v>
      </c>
    </row>
    <row r="165" spans="3:25" ht="15.5" x14ac:dyDescent="0.35">
      <c r="C165" t="s">
        <v>574</v>
      </c>
      <c r="R165" s="5">
        <v>41745000000</v>
      </c>
    </row>
    <row r="166" spans="3:25" ht="15.5" x14ac:dyDescent="0.35">
      <c r="C166" t="s">
        <v>785</v>
      </c>
      <c r="F166" s="5">
        <v>2936111600</v>
      </c>
      <c r="W166" s="5">
        <v>117365904715</v>
      </c>
    </row>
    <row r="167" spans="3:25" ht="15.5" x14ac:dyDescent="0.35">
      <c r="C167" t="s">
        <v>398</v>
      </c>
      <c r="F167" s="5">
        <v>-17855597897</v>
      </c>
      <c r="G167" s="5">
        <v>4151748850</v>
      </c>
      <c r="J167" s="5">
        <v>-130298000</v>
      </c>
      <c r="K167" s="5">
        <v>247000003</v>
      </c>
      <c r="L167" s="5">
        <v>-820260003</v>
      </c>
      <c r="M167" s="5">
        <v>-4886761886</v>
      </c>
      <c r="N167" s="5">
        <v>26846332978</v>
      </c>
      <c r="O167" s="5">
        <v>-8386209468</v>
      </c>
      <c r="P167" s="5">
        <v>36077749574</v>
      </c>
      <c r="R167" s="5">
        <v>24494587788</v>
      </c>
      <c r="S167" s="5">
        <v>25469712640</v>
      </c>
      <c r="T167" s="5">
        <v>59984914667</v>
      </c>
      <c r="U167" s="5">
        <v>24885172716</v>
      </c>
      <c r="V167" s="5">
        <v>15444104276</v>
      </c>
      <c r="W167" s="5">
        <v>27900000</v>
      </c>
      <c r="X167" s="5">
        <v>7569075255</v>
      </c>
      <c r="Y167" s="5">
        <v>2174505277</v>
      </c>
    </row>
    <row r="168" spans="3:25" ht="15.5" x14ac:dyDescent="0.35">
      <c r="C168" t="s">
        <v>823</v>
      </c>
      <c r="K168" s="5">
        <v>752500000</v>
      </c>
      <c r="L168" s="5">
        <v>1202793459</v>
      </c>
      <c r="M168" s="5">
        <v>1358433668</v>
      </c>
      <c r="N168" s="5">
        <v>10502078018</v>
      </c>
      <c r="O168" s="5">
        <v>96884648847</v>
      </c>
      <c r="P168" s="5">
        <v>241911467864</v>
      </c>
      <c r="Q168" s="5">
        <v>501990000000</v>
      </c>
      <c r="R168" s="5">
        <v>327608333338</v>
      </c>
      <c r="S168" s="5">
        <v>79173971665</v>
      </c>
    </row>
    <row r="169" spans="3:25" ht="15.5" x14ac:dyDescent="0.35">
      <c r="C169" t="s">
        <v>824</v>
      </c>
      <c r="F169" s="5">
        <v>-234690589</v>
      </c>
      <c r="I169" s="5">
        <v>-919318448</v>
      </c>
      <c r="J169" s="5">
        <v>-526075436064</v>
      </c>
      <c r="K169" s="5">
        <v>-5600000000</v>
      </c>
      <c r="L169" s="5">
        <v>-8057774076</v>
      </c>
      <c r="M169" s="5">
        <v>-8134634458</v>
      </c>
      <c r="N169" s="5">
        <v>-6020798152</v>
      </c>
      <c r="O169" s="5">
        <v>-10755796000</v>
      </c>
      <c r="P169" s="5">
        <v>-185891011693</v>
      </c>
      <c r="Q169" s="5">
        <v>-75894659775</v>
      </c>
      <c r="R169" s="5">
        <v>-203961267008</v>
      </c>
      <c r="S169" s="5">
        <v>-81798816000</v>
      </c>
    </row>
    <row r="170" spans="3:25" ht="15.5" x14ac:dyDescent="0.35">
      <c r="C170" t="s">
        <v>402</v>
      </c>
      <c r="D170" s="5">
        <v>-237114002</v>
      </c>
      <c r="E170" s="5">
        <v>-236307894</v>
      </c>
      <c r="F170" s="5">
        <v>-234690589</v>
      </c>
      <c r="G170" s="5">
        <v>-231414117</v>
      </c>
      <c r="I170" s="5">
        <v>-919318448</v>
      </c>
      <c r="J170" s="5">
        <v>-526075436064</v>
      </c>
      <c r="K170" s="5">
        <v>-4847500000</v>
      </c>
      <c r="L170" s="5">
        <v>-6854980617</v>
      </c>
      <c r="M170" s="5">
        <v>-6776200790</v>
      </c>
      <c r="N170" s="5">
        <v>4481279866</v>
      </c>
      <c r="O170" s="5">
        <v>86128852847</v>
      </c>
      <c r="P170" s="5">
        <v>56020456171</v>
      </c>
      <c r="Q170" s="5">
        <v>426095340225</v>
      </c>
      <c r="R170" s="5">
        <v>123647066330</v>
      </c>
      <c r="S170" s="5">
        <v>-2624844335</v>
      </c>
      <c r="T170" s="5">
        <v>139414895540</v>
      </c>
      <c r="U170" s="5">
        <v>-77964421914</v>
      </c>
      <c r="V170" s="5">
        <v>-62865881654</v>
      </c>
      <c r="W170" s="5">
        <v>66945417928</v>
      </c>
      <c r="X170" s="5">
        <v>31200210859</v>
      </c>
      <c r="Y170" s="5">
        <v>37418324387</v>
      </c>
    </row>
    <row r="171" spans="3:25" ht="15.5" x14ac:dyDescent="0.35">
      <c r="C171" t="s">
        <v>325</v>
      </c>
      <c r="Q171" s="5">
        <v>-6700000000</v>
      </c>
      <c r="R171" s="5">
        <v>-6700000000</v>
      </c>
      <c r="S171" s="5">
        <v>-3350000000</v>
      </c>
    </row>
    <row r="172" spans="3:25" ht="15.5" x14ac:dyDescent="0.35">
      <c r="C172" t="s">
        <v>436</v>
      </c>
      <c r="P172" s="5">
        <v>-148348185</v>
      </c>
      <c r="Q172" s="5">
        <v>-1360224858</v>
      </c>
      <c r="R172" s="5">
        <v>-1306034993</v>
      </c>
      <c r="S172" s="5">
        <v>-429739012</v>
      </c>
    </row>
    <row r="173" spans="3:25" ht="15.5" x14ac:dyDescent="0.35">
      <c r="C173" t="s">
        <v>825</v>
      </c>
      <c r="F173" s="5">
        <v>-6560000</v>
      </c>
      <c r="G173" s="5">
        <v>6560000</v>
      </c>
      <c r="P173" s="5">
        <v>-3217903367</v>
      </c>
      <c r="Q173" s="5">
        <v>-3142807549</v>
      </c>
      <c r="R173" s="5">
        <v>-120317602796</v>
      </c>
      <c r="S173" s="5">
        <v>-122952421562</v>
      </c>
      <c r="T173" s="5">
        <v>-35923541695</v>
      </c>
      <c r="U173" s="5">
        <v>-28140524687</v>
      </c>
      <c r="V173" s="5">
        <v>-8849965847</v>
      </c>
      <c r="W173" s="5">
        <v>-4887039853</v>
      </c>
      <c r="X173" s="5">
        <v>-19037440847</v>
      </c>
      <c r="Y173" s="5">
        <v>-11683437696</v>
      </c>
    </row>
    <row r="174" spans="3:25" ht="15.5" x14ac:dyDescent="0.35">
      <c r="C174" t="s">
        <v>610</v>
      </c>
      <c r="D174" s="5">
        <v>13365331597</v>
      </c>
      <c r="E174" s="5">
        <v>-13145727653</v>
      </c>
      <c r="F174" s="5">
        <v>39295613284</v>
      </c>
      <c r="G174" s="5">
        <v>-194014632</v>
      </c>
      <c r="I174" s="5">
        <v>36861765913</v>
      </c>
      <c r="O174" s="5">
        <v>1254490019</v>
      </c>
      <c r="P174" s="5">
        <v>35375717865</v>
      </c>
      <c r="Q174" s="5">
        <v>372958299</v>
      </c>
      <c r="R174" s="5">
        <v>118277840429</v>
      </c>
      <c r="S174" s="5">
        <v>108107355173</v>
      </c>
      <c r="T174" s="5">
        <v>43897079131</v>
      </c>
      <c r="U174" s="5">
        <v>22282435902</v>
      </c>
      <c r="V174" s="5">
        <v>5434317000</v>
      </c>
      <c r="Y174" s="5">
        <v>578578258</v>
      </c>
    </row>
    <row r="175" spans="3:25" ht="15.5" x14ac:dyDescent="0.35">
      <c r="C175" t="s">
        <v>690</v>
      </c>
      <c r="D175" s="5">
        <v>24874418592</v>
      </c>
      <c r="E175" s="5">
        <v>-28917356020</v>
      </c>
      <c r="F175" s="5">
        <v>-547893860557</v>
      </c>
      <c r="G175" s="5">
        <v>-117657924</v>
      </c>
      <c r="I175" s="5">
        <v>-548221789521</v>
      </c>
      <c r="J175" s="5">
        <v>675410886463</v>
      </c>
      <c r="K175" s="5">
        <v>14178086614</v>
      </c>
      <c r="L175" s="5">
        <v>15623180378</v>
      </c>
      <c r="M175" s="5">
        <v>18180819994</v>
      </c>
      <c r="N175" s="5">
        <v>-501925567</v>
      </c>
      <c r="R175" s="5">
        <v>-24535695998</v>
      </c>
      <c r="S175" s="5">
        <v>-35653904890</v>
      </c>
      <c r="T175" s="5">
        <v>-88545062849</v>
      </c>
      <c r="U175" s="5">
        <v>-21748649333</v>
      </c>
      <c r="V175" s="5">
        <v>-4581695375</v>
      </c>
      <c r="W175" s="5">
        <v>-12775215943</v>
      </c>
      <c r="X175" s="5">
        <v>-215357613</v>
      </c>
      <c r="Y175" s="5">
        <v>-45521212534</v>
      </c>
    </row>
    <row r="176" spans="3:25" ht="15.5" x14ac:dyDescent="0.35">
      <c r="C176" t="s">
        <v>224</v>
      </c>
      <c r="D176" s="5">
        <v>-20589561899</v>
      </c>
      <c r="E176" s="5">
        <v>-52059615894</v>
      </c>
      <c r="F176" s="5">
        <v>20379295429</v>
      </c>
      <c r="G176" s="5">
        <v>-4975057659</v>
      </c>
      <c r="I176" s="5">
        <v>-9449767177</v>
      </c>
      <c r="J176" s="5">
        <v>111591959291</v>
      </c>
      <c r="K176" s="5">
        <v>-11728349654</v>
      </c>
      <c r="L176" s="5">
        <v>-4134810606</v>
      </c>
      <c r="M176" s="5">
        <v>19568269765</v>
      </c>
      <c r="N176" s="5">
        <v>-14229823706</v>
      </c>
      <c r="O176" s="5">
        <v>5348098003</v>
      </c>
      <c r="P176" s="5">
        <v>-125684175292</v>
      </c>
      <c r="Q176" s="5">
        <v>29295788130</v>
      </c>
      <c r="R176" s="5">
        <v>28394112914</v>
      </c>
      <c r="S176" s="5">
        <v>-21706963304</v>
      </c>
      <c r="T176" s="5">
        <v>69368240289</v>
      </c>
      <c r="U176" s="5">
        <v>-37013748333</v>
      </c>
      <c r="V176" s="5">
        <v>-68342009776</v>
      </c>
      <c r="W176" s="5">
        <v>154468934030</v>
      </c>
      <c r="X176" s="5">
        <v>14206584319</v>
      </c>
      <c r="Y176" s="5">
        <v>-2756350796</v>
      </c>
    </row>
    <row r="177" spans="2:25" ht="15.5" x14ac:dyDescent="0.35">
      <c r="C177" t="s">
        <v>225</v>
      </c>
      <c r="E177" s="5">
        <v>156025778730</v>
      </c>
      <c r="F177" s="5">
        <v>148927991317</v>
      </c>
      <c r="G177" s="5">
        <v>-148927991317</v>
      </c>
      <c r="I177" s="5">
        <v>165475545907</v>
      </c>
      <c r="J177" s="5">
        <v>53883586616</v>
      </c>
      <c r="K177" s="5">
        <v>65611936270</v>
      </c>
      <c r="L177" s="5">
        <v>69746746879</v>
      </c>
      <c r="M177" s="5">
        <v>50178477114</v>
      </c>
      <c r="N177" s="5">
        <v>64408300819</v>
      </c>
      <c r="O177" s="5">
        <v>59060202817</v>
      </c>
      <c r="P177" s="5">
        <v>184744378109</v>
      </c>
      <c r="Q177" s="5">
        <v>155448589979</v>
      </c>
      <c r="R177" s="5">
        <v>127054477065</v>
      </c>
      <c r="S177" s="5">
        <v>148761440369</v>
      </c>
      <c r="T177" s="5">
        <v>79393200081</v>
      </c>
      <c r="U177" s="5">
        <v>116406948414</v>
      </c>
      <c r="V177" s="5">
        <v>184748958187</v>
      </c>
      <c r="W177" s="5">
        <v>30280024157</v>
      </c>
      <c r="X177" s="5">
        <v>16073439839</v>
      </c>
      <c r="Y177" s="5">
        <v>18829790635</v>
      </c>
    </row>
    <row r="178" spans="2:25" ht="15.5" x14ac:dyDescent="0.35">
      <c r="C178" t="s">
        <v>226</v>
      </c>
      <c r="D178" s="5">
        <v>-20589561899</v>
      </c>
      <c r="E178" s="5">
        <v>103966162836</v>
      </c>
      <c r="F178" s="5">
        <v>169307286746</v>
      </c>
      <c r="G178" s="5">
        <v>-153903048976</v>
      </c>
      <c r="I178" s="5">
        <v>156025778730</v>
      </c>
      <c r="J178" s="5">
        <v>165475545907</v>
      </c>
      <c r="K178" s="5">
        <v>53883586616</v>
      </c>
      <c r="L178" s="5">
        <v>65611936273</v>
      </c>
      <c r="M178" s="5">
        <v>69746746879</v>
      </c>
      <c r="N178" s="5">
        <v>50178477113</v>
      </c>
      <c r="O178" s="5">
        <v>64408300820</v>
      </c>
      <c r="P178" s="5">
        <v>59060202817</v>
      </c>
      <c r="Q178" s="5">
        <v>184744378109</v>
      </c>
      <c r="R178" s="5">
        <v>155448589979</v>
      </c>
      <c r="S178" s="5">
        <v>127054477065</v>
      </c>
      <c r="T178" s="5">
        <v>148761440370</v>
      </c>
      <c r="U178" s="5">
        <v>79393200081</v>
      </c>
      <c r="V178" s="5">
        <v>116406948411</v>
      </c>
      <c r="W178" s="5">
        <v>184748958187</v>
      </c>
      <c r="X178" s="5">
        <v>30280024158</v>
      </c>
      <c r="Y178" s="5">
        <v>16073439839</v>
      </c>
    </row>
    <row r="180" spans="2:25" ht="15.5" x14ac:dyDescent="0.35">
      <c r="B180" t="s">
        <v>227</v>
      </c>
      <c r="C180" t="s">
        <v>12</v>
      </c>
      <c r="D180" s="5">
        <v>3350000000</v>
      </c>
      <c r="E180" s="5">
        <v>3350000000</v>
      </c>
      <c r="F180" s="5">
        <v>3350000000</v>
      </c>
      <c r="G180" s="5">
        <v>3350000000</v>
      </c>
      <c r="I180" s="5">
        <v>3350000000</v>
      </c>
      <c r="J180" s="5">
        <v>3350000000</v>
      </c>
      <c r="K180" s="5">
        <v>3350000000</v>
      </c>
      <c r="L180" s="5">
        <v>3350000000</v>
      </c>
      <c r="M180" s="5">
        <v>3350000000</v>
      </c>
      <c r="N180" s="5">
        <v>3350000000</v>
      </c>
      <c r="O180" s="5">
        <v>3350000000</v>
      </c>
      <c r="P180" s="5">
        <v>3350000000</v>
      </c>
      <c r="Q180" s="5">
        <v>3350000000</v>
      </c>
      <c r="R180" s="5">
        <v>3350000000</v>
      </c>
      <c r="S180" s="5">
        <v>3350000000</v>
      </c>
      <c r="T180" s="5">
        <v>3350000000</v>
      </c>
      <c r="U180" s="5">
        <v>3350000000</v>
      </c>
      <c r="V180" s="5">
        <v>3350000000</v>
      </c>
      <c r="W180" s="5">
        <v>3350000000</v>
      </c>
      <c r="X180" s="5">
        <v>2500000000</v>
      </c>
      <c r="Y180" s="5">
        <v>2500000000</v>
      </c>
    </row>
    <row r="181" spans="2:25" ht="15.5" x14ac:dyDescent="0.35">
      <c r="C181" t="s">
        <v>228</v>
      </c>
      <c r="D181" s="6">
        <v>3.74</v>
      </c>
      <c r="E181" s="6">
        <v>-0.78</v>
      </c>
      <c r="F181" s="6">
        <v>-24.58</v>
      </c>
      <c r="G181" s="6">
        <v>0.2</v>
      </c>
    </row>
    <row r="182" spans="2:25" ht="15.5" x14ac:dyDescent="0.35">
      <c r="C182" t="s">
        <v>229</v>
      </c>
      <c r="D182" s="6">
        <v>18.98</v>
      </c>
      <c r="E182" s="6">
        <v>-96.15</v>
      </c>
      <c r="F182" s="6">
        <v>-3.99</v>
      </c>
      <c r="G182" s="5">
        <v>495</v>
      </c>
    </row>
    <row r="183" spans="2:25" ht="15.5" x14ac:dyDescent="0.35">
      <c r="C183" t="s">
        <v>73</v>
      </c>
      <c r="D183" s="6">
        <v>4.6900000000000004</v>
      </c>
      <c r="E183" s="6">
        <v>5.54</v>
      </c>
      <c r="F183" s="6">
        <v>3.91</v>
      </c>
      <c r="G183" s="6">
        <v>10.02</v>
      </c>
    </row>
    <row r="184" spans="2:25" ht="15.5" x14ac:dyDescent="0.35">
      <c r="C184" t="s">
        <v>230</v>
      </c>
      <c r="D184" s="5">
        <v>14610000000</v>
      </c>
      <c r="E184" s="5">
        <v>-690000000</v>
      </c>
      <c r="F184" s="5">
        <v>37120000000</v>
      </c>
      <c r="G184" s="5">
        <v>2630000000</v>
      </c>
    </row>
    <row r="185" spans="2:25" ht="15.5" x14ac:dyDescent="0.35">
      <c r="C185" t="s">
        <v>231</v>
      </c>
      <c r="D185" s="6">
        <v>3.9000000000000003E-3</v>
      </c>
      <c r="E185" s="6">
        <v>-8.0000000000000004E-4</v>
      </c>
      <c r="F185" s="6">
        <v>-2.4700000000000003E-2</v>
      </c>
      <c r="G185" s="6">
        <v>2.0000000000000001E-4</v>
      </c>
    </row>
    <row r="186" spans="2:25" ht="15.5" x14ac:dyDescent="0.35">
      <c r="C186" t="s">
        <v>232</v>
      </c>
      <c r="D186" s="6">
        <v>6.8999999999999999E-3</v>
      </c>
      <c r="E186" s="6">
        <v>-1.5E-3</v>
      </c>
      <c r="F186" s="6">
        <v>-4.5899999999999996E-2</v>
      </c>
      <c r="G186" s="6">
        <v>2.9999999999999997E-4</v>
      </c>
    </row>
    <row r="187" spans="2:25" ht="15.5" x14ac:dyDescent="0.35">
      <c r="C187" t="s">
        <v>233</v>
      </c>
      <c r="D187" s="6">
        <v>5.1999999999999998E-3</v>
      </c>
      <c r="E187" s="6">
        <v>-4.0000000000000002E-4</v>
      </c>
      <c r="F187" s="6">
        <v>1.3100000000000001E-2</v>
      </c>
      <c r="G187" s="6">
        <v>8.0000000000000004E-4</v>
      </c>
    </row>
    <row r="188" spans="2:25" ht="15.5" x14ac:dyDescent="0.35">
      <c r="C188" t="s">
        <v>234</v>
      </c>
      <c r="F188" s="6">
        <v>69.63</v>
      </c>
      <c r="G188" s="6">
        <v>13.18</v>
      </c>
    </row>
    <row r="189" spans="2:25" ht="15.5" x14ac:dyDescent="0.35">
      <c r="C189" t="s">
        <v>235</v>
      </c>
      <c r="D189" s="5">
        <v>2147000000000</v>
      </c>
      <c r="E189" s="5">
        <v>2135000000000</v>
      </c>
      <c r="F189" s="5">
        <v>2138000000000</v>
      </c>
      <c r="G189" s="5">
        <v>2208000000000</v>
      </c>
    </row>
    <row r="190" spans="2:25" ht="15.5" x14ac:dyDescent="0.35">
      <c r="C190" t="s">
        <v>236</v>
      </c>
      <c r="D190" s="6">
        <v>0.13</v>
      </c>
      <c r="E190" s="6">
        <v>0.14000000000000001</v>
      </c>
      <c r="F190" s="6">
        <v>0.18</v>
      </c>
      <c r="G190" s="6">
        <v>0.16</v>
      </c>
    </row>
    <row r="191" spans="2:25" ht="15.5" x14ac:dyDescent="0.35">
      <c r="C191" t="s">
        <v>237</v>
      </c>
      <c r="D191" s="6">
        <v>538.47</v>
      </c>
      <c r="E191" s="6">
        <v>534.73</v>
      </c>
      <c r="F191" s="6">
        <v>535.51</v>
      </c>
      <c r="G191" s="6">
        <v>623.61</v>
      </c>
    </row>
    <row r="192" spans="2:25" ht="15.5" x14ac:dyDescent="0.35">
      <c r="C192" t="s">
        <v>238</v>
      </c>
      <c r="D192" s="6">
        <v>0.13</v>
      </c>
      <c r="E192" s="6">
        <v>0.14000000000000001</v>
      </c>
      <c r="F192" s="6">
        <v>0.18</v>
      </c>
      <c r="G192" s="6">
        <v>0.16</v>
      </c>
    </row>
    <row r="193" spans="3:25" ht="15.5" x14ac:dyDescent="0.35">
      <c r="C193" t="s">
        <v>239</v>
      </c>
      <c r="D193" s="6">
        <v>538.47</v>
      </c>
      <c r="E193" s="6">
        <v>534.73</v>
      </c>
      <c r="F193" s="6">
        <v>535.51</v>
      </c>
      <c r="G193" s="6">
        <v>623.61</v>
      </c>
    </row>
    <row r="194" spans="3:25" ht="15.5" x14ac:dyDescent="0.35">
      <c r="C194" t="s">
        <v>240</v>
      </c>
      <c r="D194" s="5">
        <v>0</v>
      </c>
      <c r="E194" s="5">
        <v>1000000000</v>
      </c>
      <c r="F194" s="5">
        <v>1000000000</v>
      </c>
      <c r="G194" s="5">
        <v>1000000000</v>
      </c>
    </row>
    <row r="195" spans="3:25" ht="15.5" x14ac:dyDescent="0.35">
      <c r="C195" t="s">
        <v>241</v>
      </c>
      <c r="D195" s="5">
        <v>584000000000</v>
      </c>
      <c r="E195" s="5">
        <v>559000000000</v>
      </c>
      <c r="F195" s="5">
        <v>588000000000</v>
      </c>
      <c r="G195" s="5">
        <v>592000000000</v>
      </c>
    </row>
    <row r="196" spans="3:25" ht="15.5" x14ac:dyDescent="0.35">
      <c r="C196" t="s">
        <v>242</v>
      </c>
      <c r="D196" s="5">
        <v>1804000000000</v>
      </c>
      <c r="E196" s="5">
        <v>1791000000000</v>
      </c>
      <c r="F196" s="5">
        <v>1794000000000</v>
      </c>
      <c r="G196" s="5">
        <v>2089000000000</v>
      </c>
    </row>
    <row r="197" spans="3:25" ht="15.5" x14ac:dyDescent="0.35">
      <c r="C197" t="s">
        <v>24</v>
      </c>
      <c r="D197" s="5">
        <v>585000000000</v>
      </c>
      <c r="E197" s="5">
        <v>560000000000</v>
      </c>
      <c r="F197" s="5">
        <v>589000000000</v>
      </c>
      <c r="G197" s="5">
        <v>593000000000</v>
      </c>
    </row>
    <row r="198" spans="3:25" ht="15.5" x14ac:dyDescent="0.35">
      <c r="C198" t="s">
        <v>21</v>
      </c>
      <c r="D198" s="5">
        <v>501000000000</v>
      </c>
      <c r="E198" s="5">
        <v>456000000000</v>
      </c>
      <c r="F198" s="5">
        <v>433000000000</v>
      </c>
      <c r="G198" s="5">
        <v>458000000000</v>
      </c>
    </row>
    <row r="199" spans="3:25" ht="15.5" x14ac:dyDescent="0.35">
      <c r="C199" t="s">
        <v>243</v>
      </c>
      <c r="D199" s="5">
        <v>974000000000</v>
      </c>
      <c r="E199" s="5">
        <v>935000000000</v>
      </c>
      <c r="F199" s="5">
        <v>966000000000</v>
      </c>
      <c r="G199" s="5">
        <v>934000000000</v>
      </c>
    </row>
    <row r="200" spans="3:25" ht="15.5" x14ac:dyDescent="0.35">
      <c r="C200" t="s">
        <v>244</v>
      </c>
      <c r="D200" s="5">
        <v>-59000000000</v>
      </c>
      <c r="E200" s="5">
        <v>-9000000000</v>
      </c>
      <c r="F200" s="5">
        <v>547000000000</v>
      </c>
      <c r="G200" s="5">
        <v>-8000000000</v>
      </c>
    </row>
    <row r="201" spans="3:25" ht="15.5" x14ac:dyDescent="0.35">
      <c r="C201" t="s">
        <v>245</v>
      </c>
      <c r="D201" s="5">
        <v>0</v>
      </c>
      <c r="E201" s="5">
        <v>0</v>
      </c>
      <c r="F201" s="5">
        <v>0</v>
      </c>
      <c r="G201" s="5">
        <v>0</v>
      </c>
    </row>
    <row r="202" spans="3:25" ht="15.5" x14ac:dyDescent="0.35">
      <c r="C202" t="s">
        <v>13</v>
      </c>
      <c r="D202" s="5">
        <v>-59000000000</v>
      </c>
      <c r="E202" s="5">
        <v>-10000000000</v>
      </c>
      <c r="F202" s="5">
        <v>546000000000</v>
      </c>
      <c r="G202" s="5">
        <v>-9000000000</v>
      </c>
    </row>
    <row r="203" spans="3:25" ht="15.5" x14ac:dyDescent="0.35">
      <c r="C203" t="s">
        <v>16</v>
      </c>
      <c r="D203" s="6">
        <v>-17.52</v>
      </c>
      <c r="E203" s="6">
        <v>-2.91</v>
      </c>
      <c r="F203" s="6">
        <v>163.12</v>
      </c>
      <c r="G203" s="6">
        <v>-2.56</v>
      </c>
    </row>
    <row r="204" spans="3:25" ht="15.5" x14ac:dyDescent="0.35">
      <c r="C204" t="s">
        <v>58</v>
      </c>
      <c r="I204" s="6">
        <v>-23.29</v>
      </c>
      <c r="J204" s="6">
        <v>156.29</v>
      </c>
      <c r="K204" s="6">
        <v>-80.709999999999994</v>
      </c>
      <c r="L204" s="6">
        <v>-20.329999999999998</v>
      </c>
      <c r="M204" s="6">
        <v>306.8</v>
      </c>
      <c r="N204" s="6">
        <v>-16.82</v>
      </c>
      <c r="O204" s="6">
        <v>-10.29</v>
      </c>
      <c r="P204" s="6">
        <v>4.76</v>
      </c>
      <c r="Q204" s="6">
        <v>31.43</v>
      </c>
      <c r="R204" s="6">
        <v>19.52</v>
      </c>
      <c r="S204" s="6">
        <v>17.87</v>
      </c>
      <c r="T204" s="6">
        <v>13.37</v>
      </c>
      <c r="U204" s="6">
        <v>10.06</v>
      </c>
      <c r="V204" s="6">
        <v>0.99</v>
      </c>
      <c r="W204" s="6">
        <v>0.82</v>
      </c>
      <c r="X204" s="6">
        <v>9.6999999999999993</v>
      </c>
      <c r="Y204" s="6">
        <v>9.18</v>
      </c>
    </row>
    <row r="205" spans="3:25" ht="15.5" x14ac:dyDescent="0.35">
      <c r="C205" t="s">
        <v>72</v>
      </c>
      <c r="I205" s="6">
        <v>-4.21</v>
      </c>
      <c r="J205" s="6">
        <v>0.76</v>
      </c>
      <c r="K205" s="6">
        <v>-1.45</v>
      </c>
      <c r="L205" s="5">
        <v>-6</v>
      </c>
      <c r="M205" s="6">
        <v>0.54</v>
      </c>
      <c r="N205" s="6">
        <v>-11.41</v>
      </c>
      <c r="O205" s="6">
        <v>-21.77</v>
      </c>
      <c r="P205" s="6">
        <v>53.36</v>
      </c>
      <c r="Q205" s="6">
        <v>8.27</v>
      </c>
      <c r="R205" s="6">
        <v>7.17</v>
      </c>
      <c r="S205" s="6">
        <v>8.06</v>
      </c>
      <c r="T205" s="6">
        <v>10.25</v>
      </c>
      <c r="U205" s="6">
        <v>11.03</v>
      </c>
      <c r="V205" s="6">
        <v>141.41</v>
      </c>
      <c r="W205" s="6">
        <v>195.12</v>
      </c>
      <c r="X205" s="5">
        <v>0</v>
      </c>
      <c r="Y205" s="5">
        <v>0</v>
      </c>
    </row>
    <row r="206" spans="3:25" ht="15.5" x14ac:dyDescent="0.35">
      <c r="C206" t="s">
        <v>75</v>
      </c>
      <c r="I206" s="6">
        <v>1.59</v>
      </c>
      <c r="J206" s="6">
        <v>0.28999999999999998</v>
      </c>
      <c r="K206" s="6">
        <v>2.54</v>
      </c>
      <c r="L206" s="6">
        <v>2.66</v>
      </c>
      <c r="M206" s="6">
        <v>3.2</v>
      </c>
      <c r="N206" s="6">
        <v>7.51</v>
      </c>
      <c r="O206" s="6">
        <v>4.54</v>
      </c>
      <c r="P206" s="6">
        <v>3.74</v>
      </c>
      <c r="Q206" s="6">
        <v>2.2000000000000002</v>
      </c>
      <c r="R206" s="6">
        <v>1.42</v>
      </c>
      <c r="S206" s="6">
        <v>1.48</v>
      </c>
      <c r="T206" s="6">
        <v>1.47</v>
      </c>
      <c r="U206" s="6">
        <v>1.65</v>
      </c>
      <c r="V206" s="6">
        <v>4.3</v>
      </c>
      <c r="W206" s="6">
        <v>5.38</v>
      </c>
      <c r="X206" s="5">
        <v>0</v>
      </c>
      <c r="Y206" s="5">
        <v>0</v>
      </c>
    </row>
    <row r="207" spans="3:25" ht="15.5" x14ac:dyDescent="0.35">
      <c r="C207" t="s">
        <v>246</v>
      </c>
      <c r="I207" s="5">
        <v>50280000000</v>
      </c>
      <c r="J207" s="5">
        <v>554250000000</v>
      </c>
      <c r="K207" s="5">
        <v>20510000000</v>
      </c>
      <c r="L207" s="5">
        <v>21020000000</v>
      </c>
      <c r="M207" s="5">
        <v>47580000000</v>
      </c>
      <c r="N207" s="5">
        <v>3800000000</v>
      </c>
      <c r="O207" s="5">
        <v>38740000000</v>
      </c>
      <c r="P207" s="5">
        <v>83120000000</v>
      </c>
    </row>
    <row r="208" spans="3:25" ht="15.5" x14ac:dyDescent="0.35">
      <c r="C208" t="s">
        <v>247</v>
      </c>
      <c r="I208" s="6">
        <v>-2.3399999999999997E-2</v>
      </c>
      <c r="J208" s="6">
        <v>0.13970000000000002</v>
      </c>
      <c r="K208" s="6">
        <v>-7.6799999999999993E-2</v>
      </c>
      <c r="L208" s="6">
        <v>-1.8200000000000001E-2</v>
      </c>
      <c r="M208" s="6">
        <v>0.27560000000000001</v>
      </c>
      <c r="N208" s="6">
        <v>-2.3E-2</v>
      </c>
      <c r="O208" s="6">
        <v>-1.61E-2</v>
      </c>
      <c r="P208" s="6">
        <v>7.6E-3</v>
      </c>
      <c r="Q208" s="6">
        <v>5.6299999999999996E-2</v>
      </c>
      <c r="R208" s="6">
        <v>4.7899999999999998E-2</v>
      </c>
      <c r="S208" s="6">
        <v>0.05</v>
      </c>
      <c r="T208" s="6">
        <v>3.7999999999999999E-2</v>
      </c>
      <c r="U208" s="6">
        <v>3.5900000000000001E-2</v>
      </c>
      <c r="V208" s="6">
        <v>3.7000000000000002E-3</v>
      </c>
      <c r="W208" s="6">
        <v>3.0000000000000001E-3</v>
      </c>
      <c r="X208" s="6">
        <v>3.56E-2</v>
      </c>
      <c r="Y208" s="6">
        <v>3.8300000000000001E-2</v>
      </c>
    </row>
    <row r="209" spans="3:25" ht="15.5" x14ac:dyDescent="0.35">
      <c r="C209" t="s">
        <v>248</v>
      </c>
      <c r="I209" s="6">
        <v>-4.3499999999999997E-2</v>
      </c>
      <c r="J209" s="6">
        <v>0.2797</v>
      </c>
      <c r="K209" s="6">
        <v>-0.20039999999999999</v>
      </c>
      <c r="L209" s="6">
        <v>-4.2099999999999999E-2</v>
      </c>
      <c r="M209" s="6">
        <v>0.6099</v>
      </c>
      <c r="N209" s="6">
        <v>-0.1033</v>
      </c>
      <c r="O209" s="6">
        <v>-4.4900000000000002E-2</v>
      </c>
      <c r="P209" s="6">
        <v>1.9900000000000001E-2</v>
      </c>
      <c r="Q209" s="6">
        <v>0.13439999999999999</v>
      </c>
      <c r="R209" s="6">
        <v>9.5399999999999985E-2</v>
      </c>
      <c r="S209" s="6">
        <v>9.3399999999999997E-2</v>
      </c>
      <c r="T209" s="6">
        <v>7.6499999999999999E-2</v>
      </c>
      <c r="U209" s="6">
        <v>6.2300000000000001E-2</v>
      </c>
      <c r="V209" s="6">
        <v>6.5000000000000006E-3</v>
      </c>
      <c r="W209" s="6">
        <v>5.1999999999999998E-3</v>
      </c>
      <c r="X209" s="6">
        <v>7.5199999999999989E-2</v>
      </c>
      <c r="Y209" s="6">
        <v>7.7100000000000002E-2</v>
      </c>
    </row>
    <row r="210" spans="3:25" ht="15.5" x14ac:dyDescent="0.35">
      <c r="C210" t="s">
        <v>249</v>
      </c>
      <c r="I210" s="6">
        <v>1.7000000000000001E-2</v>
      </c>
      <c r="J210" s="6">
        <v>0.20800000000000002</v>
      </c>
      <c r="K210" s="6">
        <v>7.3000000000000001E-3</v>
      </c>
      <c r="L210" s="6">
        <v>6.8999999999999999E-3</v>
      </c>
      <c r="M210" s="6">
        <v>2.1000000000000001E-2</v>
      </c>
      <c r="N210" s="6">
        <v>-1.0800000000000001E-2</v>
      </c>
      <c r="O210" s="6">
        <v>1.0200000000000001E-2</v>
      </c>
      <c r="P210" s="6">
        <v>4.1200000000000001E-2</v>
      </c>
      <c r="Q210" s="6">
        <v>0.1527</v>
      </c>
      <c r="R210" s="6">
        <v>0.12520000000000001</v>
      </c>
      <c r="S210" s="6">
        <v>0.14180000000000001</v>
      </c>
      <c r="T210" s="6">
        <v>0.109</v>
      </c>
      <c r="U210" s="6">
        <v>0.1003</v>
      </c>
      <c r="V210" s="6">
        <v>3.27E-2</v>
      </c>
      <c r="W210" s="6">
        <v>3.7699999999999997E-2</v>
      </c>
      <c r="X210" s="6">
        <v>0.14349999999999999</v>
      </c>
      <c r="Y210" s="6">
        <v>0.27179999999999999</v>
      </c>
    </row>
    <row r="211" spans="3:25" ht="15.5" x14ac:dyDescent="0.35">
      <c r="C211" t="s">
        <v>250</v>
      </c>
    </row>
    <row r="212" spans="3:25" ht="15.5" x14ac:dyDescent="0.35">
      <c r="C212" t="s">
        <v>69</v>
      </c>
      <c r="I212" s="6">
        <v>0.18</v>
      </c>
      <c r="J212" s="6">
        <v>0.21</v>
      </c>
      <c r="K212" s="6">
        <v>0.28999999999999998</v>
      </c>
      <c r="L212" s="6">
        <v>0.25</v>
      </c>
      <c r="M212" s="6">
        <v>0.33</v>
      </c>
      <c r="N212" s="6">
        <v>1.18</v>
      </c>
      <c r="O212" s="6">
        <v>0.98</v>
      </c>
      <c r="P212" s="6">
        <v>1.06</v>
      </c>
      <c r="Q212" s="6">
        <v>1.1100000000000001</v>
      </c>
      <c r="R212" s="6">
        <v>0.68</v>
      </c>
      <c r="S212" s="6">
        <v>0.75</v>
      </c>
      <c r="T212" s="6">
        <v>0.78</v>
      </c>
      <c r="U212" s="6">
        <v>0.69</v>
      </c>
      <c r="V212" s="6">
        <v>0.93</v>
      </c>
      <c r="W212" s="6">
        <v>1.02</v>
      </c>
      <c r="X212" s="5">
        <v>0</v>
      </c>
      <c r="Y212" s="5">
        <v>0</v>
      </c>
    </row>
    <row r="213" spans="3:25" ht="15.5" x14ac:dyDescent="0.35">
      <c r="C213" t="s">
        <v>66</v>
      </c>
      <c r="I213" s="6">
        <v>535.51</v>
      </c>
      <c r="J213" s="6">
        <v>558.87</v>
      </c>
      <c r="K213" s="6">
        <v>402.81</v>
      </c>
      <c r="L213" s="6">
        <v>482.54</v>
      </c>
      <c r="M213" s="5">
        <v>503</v>
      </c>
      <c r="N213" s="6">
        <v>162.85</v>
      </c>
      <c r="O213" s="6">
        <v>229.41</v>
      </c>
      <c r="P213" s="6">
        <v>239.02</v>
      </c>
      <c r="Q213" s="6">
        <v>233.8</v>
      </c>
      <c r="R213" s="6">
        <v>204.54</v>
      </c>
      <c r="S213" s="6">
        <v>191.32</v>
      </c>
      <c r="T213" s="6">
        <v>174.74</v>
      </c>
      <c r="U213" s="6">
        <v>161.36000000000001</v>
      </c>
      <c r="V213" s="6">
        <v>151.31</v>
      </c>
      <c r="W213" s="6">
        <v>157.47</v>
      </c>
      <c r="X213" s="6">
        <v>128.94999999999999</v>
      </c>
      <c r="Y213" s="6">
        <v>119.15</v>
      </c>
    </row>
    <row r="214" spans="3:25" ht="15.5" x14ac:dyDescent="0.35">
      <c r="C214" t="s">
        <v>251</v>
      </c>
      <c r="I214" s="6">
        <v>0.18</v>
      </c>
      <c r="J214" s="6">
        <v>0.24</v>
      </c>
      <c r="K214" s="6">
        <v>0.28999999999999998</v>
      </c>
      <c r="L214" s="6">
        <v>0.25</v>
      </c>
      <c r="M214" s="6">
        <v>0.33</v>
      </c>
      <c r="N214" s="6">
        <v>1.19</v>
      </c>
      <c r="O214" s="6">
        <v>0.99</v>
      </c>
      <c r="P214" s="6">
        <v>1.07</v>
      </c>
      <c r="Q214" s="6">
        <v>1.1200000000000001</v>
      </c>
      <c r="R214" s="6">
        <v>0.69</v>
      </c>
      <c r="S214" s="6">
        <v>0.76</v>
      </c>
      <c r="T214" s="6">
        <v>0.79</v>
      </c>
      <c r="U214" s="6">
        <v>0.69</v>
      </c>
      <c r="V214" s="6">
        <v>0.93</v>
      </c>
      <c r="W214" s="6">
        <v>1.02</v>
      </c>
      <c r="X214" s="5">
        <v>0</v>
      </c>
      <c r="Y214" s="5">
        <v>0</v>
      </c>
    </row>
    <row r="215" spans="3:25" ht="15.5" x14ac:dyDescent="0.35">
      <c r="C215" t="s">
        <v>252</v>
      </c>
      <c r="I215" s="6">
        <v>535.51</v>
      </c>
      <c r="J215" s="6">
        <v>494.79</v>
      </c>
      <c r="K215" s="6">
        <v>400.83</v>
      </c>
      <c r="L215" s="6">
        <v>480.55</v>
      </c>
      <c r="M215" s="6">
        <v>500.97</v>
      </c>
      <c r="N215" s="6">
        <v>160.79</v>
      </c>
      <c r="O215" s="6">
        <v>227.31</v>
      </c>
      <c r="P215" s="6">
        <v>236.9</v>
      </c>
      <c r="Q215" s="6">
        <v>231.63</v>
      </c>
      <c r="R215" s="6">
        <v>202.34</v>
      </c>
      <c r="S215" s="6">
        <v>190.69</v>
      </c>
      <c r="T215" s="6">
        <v>174.11</v>
      </c>
      <c r="U215" s="6">
        <v>160.72999999999999</v>
      </c>
      <c r="V215" s="6">
        <v>150.68</v>
      </c>
      <c r="W215" s="6">
        <v>156.84</v>
      </c>
      <c r="X215" s="6">
        <v>128.11000000000001</v>
      </c>
      <c r="Y215" s="6">
        <v>117.99</v>
      </c>
    </row>
    <row r="216" spans="3:25" ht="15.5" x14ac:dyDescent="0.35">
      <c r="C216" t="s">
        <v>253</v>
      </c>
      <c r="I216" s="5">
        <v>1000000000</v>
      </c>
      <c r="J216" s="5">
        <v>2000000000</v>
      </c>
      <c r="K216" s="5">
        <v>15000000000</v>
      </c>
      <c r="L216" s="5">
        <v>46000000000</v>
      </c>
      <c r="M216" s="5">
        <v>28000000000</v>
      </c>
      <c r="N216" s="5">
        <v>36000000000</v>
      </c>
      <c r="O216" s="5">
        <v>29000000000</v>
      </c>
      <c r="P216" s="5">
        <v>127000000000</v>
      </c>
      <c r="Q216" s="5">
        <v>178000000000</v>
      </c>
      <c r="R216" s="5">
        <v>106000000000</v>
      </c>
      <c r="S216" s="5">
        <v>95000000000</v>
      </c>
      <c r="T216" s="5">
        <v>83000000000</v>
      </c>
      <c r="U216" s="5">
        <v>61000000000</v>
      </c>
      <c r="V216" s="5">
        <v>158000000000</v>
      </c>
      <c r="W216" s="5">
        <v>247000000000</v>
      </c>
      <c r="X216" s="5">
        <v>179000000000</v>
      </c>
      <c r="Y216" s="5">
        <v>148000000000</v>
      </c>
    </row>
    <row r="217" spans="3:25" ht="15.5" x14ac:dyDescent="0.35">
      <c r="C217" t="s">
        <v>254</v>
      </c>
      <c r="I217" s="5">
        <v>588000000000</v>
      </c>
      <c r="J217" s="5">
        <v>991000000000</v>
      </c>
      <c r="K217" s="5">
        <v>1022000000000</v>
      </c>
      <c r="L217" s="5">
        <v>985000000000</v>
      </c>
      <c r="M217" s="5">
        <v>995000000000</v>
      </c>
      <c r="N217" s="5">
        <v>1000000000000</v>
      </c>
      <c r="O217" s="5">
        <v>976000000000</v>
      </c>
      <c r="P217" s="5">
        <v>792000000000</v>
      </c>
      <c r="Q217" s="5">
        <v>657000000000</v>
      </c>
      <c r="R217" s="5">
        <v>305000000000</v>
      </c>
      <c r="S217" s="5">
        <v>152000000000</v>
      </c>
      <c r="T217" s="5">
        <v>176000000000</v>
      </c>
      <c r="U217" s="5">
        <v>85000000000</v>
      </c>
      <c r="V217" s="5">
        <v>62000000000</v>
      </c>
      <c r="W217" s="5">
        <v>21000000000</v>
      </c>
      <c r="X217" s="5">
        <v>34000000000</v>
      </c>
      <c r="Y217" s="5">
        <v>26000000000</v>
      </c>
    </row>
    <row r="218" spans="3:25" ht="15.5" x14ac:dyDescent="0.35">
      <c r="C218" t="s">
        <v>26</v>
      </c>
      <c r="I218" s="5">
        <v>589000000000</v>
      </c>
      <c r="J218" s="5">
        <v>993000000000</v>
      </c>
      <c r="K218" s="5">
        <v>1036000000000</v>
      </c>
      <c r="L218" s="5">
        <v>1031000000000</v>
      </c>
      <c r="M218" s="5">
        <v>1023000000000</v>
      </c>
      <c r="N218" s="5">
        <v>1036000000000</v>
      </c>
      <c r="O218" s="5">
        <v>1005000000000</v>
      </c>
      <c r="P218" s="5">
        <v>919000000000</v>
      </c>
      <c r="Q218" s="5">
        <v>835000000000</v>
      </c>
      <c r="R218" s="5">
        <v>410000000000</v>
      </c>
      <c r="S218" s="5">
        <v>246000000000</v>
      </c>
      <c r="T218" s="5">
        <v>259000000000</v>
      </c>
      <c r="U218" s="5">
        <v>145000000000</v>
      </c>
      <c r="V218" s="5">
        <v>220000000000</v>
      </c>
      <c r="W218" s="5">
        <v>269000000000</v>
      </c>
      <c r="X218" s="5">
        <v>213000000000</v>
      </c>
      <c r="Y218" s="5">
        <v>174000000000</v>
      </c>
    </row>
    <row r="219" spans="3:25" ht="15.5" x14ac:dyDescent="0.35">
      <c r="C219" t="s">
        <v>23</v>
      </c>
      <c r="I219" s="5">
        <v>433000000000</v>
      </c>
      <c r="J219" s="5">
        <v>827000000000</v>
      </c>
      <c r="K219" s="5">
        <v>982000000000</v>
      </c>
      <c r="L219" s="5">
        <v>966000000000</v>
      </c>
      <c r="M219" s="5">
        <v>953000000000</v>
      </c>
      <c r="N219" s="5">
        <v>986000000000</v>
      </c>
      <c r="O219" s="5">
        <v>940000000000</v>
      </c>
      <c r="P219" s="5">
        <v>860000000000</v>
      </c>
      <c r="Q219" s="5">
        <v>650000000000</v>
      </c>
      <c r="R219" s="5">
        <v>255000000000</v>
      </c>
      <c r="S219" s="5">
        <v>119000000000</v>
      </c>
      <c r="T219" s="5">
        <v>110000000000</v>
      </c>
      <c r="U219" s="5">
        <v>66000000000</v>
      </c>
      <c r="V219" s="5">
        <v>104000000000</v>
      </c>
      <c r="W219" s="5">
        <v>84000000000</v>
      </c>
      <c r="X219" s="5">
        <v>183000000000</v>
      </c>
      <c r="Y219" s="5">
        <v>158000000000</v>
      </c>
    </row>
    <row r="220" spans="3:25" ht="15.5" x14ac:dyDescent="0.35">
      <c r="C220" t="s">
        <v>255</v>
      </c>
      <c r="I220" s="5">
        <v>966000000000</v>
      </c>
      <c r="J220" s="5">
        <v>771000000000</v>
      </c>
      <c r="K220" s="5">
        <v>382000000000</v>
      </c>
      <c r="L220" s="5">
        <v>407000000000</v>
      </c>
      <c r="M220" s="5">
        <v>487000000000</v>
      </c>
      <c r="N220" s="5">
        <v>964000000000</v>
      </c>
      <c r="O220" s="5">
        <v>1133000000000</v>
      </c>
      <c r="P220" s="5">
        <v>985000000000</v>
      </c>
      <c r="Q220" s="5">
        <v>828000000000</v>
      </c>
      <c r="R220" s="5">
        <v>380000000000</v>
      </c>
      <c r="S220" s="5">
        <v>185000000000</v>
      </c>
      <c r="T220" s="5">
        <v>243000000000</v>
      </c>
      <c r="U220" s="5">
        <v>244000000000</v>
      </c>
      <c r="V220" s="5">
        <v>198000000000</v>
      </c>
      <c r="W220" s="5">
        <v>174000000000</v>
      </c>
      <c r="X220" s="5">
        <v>12000000000</v>
      </c>
      <c r="Y220" s="5">
        <v>19000000000</v>
      </c>
    </row>
    <row r="221" spans="3:25" ht="15.5" x14ac:dyDescent="0.35">
      <c r="C221" t="s">
        <v>256</v>
      </c>
      <c r="I221" s="5">
        <v>507000000000</v>
      </c>
      <c r="J221" s="5">
        <v>-28000000000</v>
      </c>
      <c r="K221" s="5">
        <v>-21000000000</v>
      </c>
      <c r="L221" s="5">
        <v>-13000000000</v>
      </c>
      <c r="M221" s="5">
        <v>13000000000</v>
      </c>
      <c r="N221" s="5">
        <v>-39000000000</v>
      </c>
      <c r="O221" s="5">
        <v>-64000000000</v>
      </c>
      <c r="P221" s="5">
        <v>-199000000000</v>
      </c>
      <c r="Q221" s="5">
        <v>-191000000000</v>
      </c>
      <c r="R221" s="5">
        <v>-96000000000</v>
      </c>
      <c r="S221" s="5">
        <v>101000000000</v>
      </c>
      <c r="T221" s="5">
        <v>84000000000</v>
      </c>
      <c r="U221" s="5">
        <v>75000000000</v>
      </c>
      <c r="V221" s="5">
        <v>-10000000000</v>
      </c>
      <c r="W221" s="5">
        <v>-65000000000</v>
      </c>
      <c r="X221" s="5">
        <v>8000000000</v>
      </c>
      <c r="Y221" s="5">
        <v>21000000000</v>
      </c>
    </row>
    <row r="222" spans="3:25" ht="15.5" x14ac:dyDescent="0.35">
      <c r="C222" t="s">
        <v>257</v>
      </c>
      <c r="I222" s="5">
        <v>-1000000000</v>
      </c>
      <c r="J222" s="5">
        <v>-10000000000</v>
      </c>
      <c r="K222" s="5">
        <v>-1000000000</v>
      </c>
      <c r="L222" s="5">
        <v>-9000000000</v>
      </c>
      <c r="M222" s="5">
        <v>0</v>
      </c>
      <c r="N222" s="5">
        <v>-6000000000</v>
      </c>
      <c r="O222" s="5">
        <v>-10000000000</v>
      </c>
      <c r="P222" s="5">
        <v>-62000000000</v>
      </c>
      <c r="Q222" s="5">
        <v>-168000000000</v>
      </c>
      <c r="R222" s="5">
        <v>-70000000000</v>
      </c>
      <c r="S222" s="5">
        <v>-91000000000</v>
      </c>
      <c r="T222" s="5">
        <v>-154000000000</v>
      </c>
      <c r="U222" s="5">
        <v>-12000000000</v>
      </c>
      <c r="V222" s="5">
        <v>-3000000000</v>
      </c>
      <c r="W222" s="5">
        <v>-33000000000</v>
      </c>
      <c r="X222" s="5">
        <v>-25000000000</v>
      </c>
      <c r="Y222" s="5">
        <v>-11000000000</v>
      </c>
    </row>
    <row r="223" spans="3:25" ht="15.5" x14ac:dyDescent="0.35">
      <c r="C223" t="s">
        <v>15</v>
      </c>
      <c r="I223" s="5">
        <v>505000000000</v>
      </c>
      <c r="J223" s="5">
        <v>-38000000000</v>
      </c>
      <c r="K223" s="5">
        <v>-22000000000</v>
      </c>
      <c r="L223" s="5">
        <v>-22000000000</v>
      </c>
      <c r="M223" s="5">
        <v>13000000000</v>
      </c>
      <c r="N223" s="5">
        <v>-45000000000</v>
      </c>
      <c r="O223" s="5">
        <v>-74000000000</v>
      </c>
      <c r="P223" s="5">
        <v>-262000000000</v>
      </c>
      <c r="Q223" s="5">
        <v>-359000000000</v>
      </c>
      <c r="R223" s="5">
        <v>-167000000000</v>
      </c>
      <c r="S223" s="5">
        <v>10000000000</v>
      </c>
      <c r="T223" s="5">
        <v>-70000000000</v>
      </c>
      <c r="U223" s="5">
        <v>63000000000</v>
      </c>
      <c r="V223" s="5">
        <v>-13000000000</v>
      </c>
      <c r="W223" s="5">
        <v>-97000000000</v>
      </c>
      <c r="X223" s="5">
        <v>-16000000000</v>
      </c>
      <c r="Y223" s="5">
        <v>10000000000</v>
      </c>
    </row>
    <row r="224" spans="3:25" ht="15.5" x14ac:dyDescent="0.35">
      <c r="C224" t="s">
        <v>17</v>
      </c>
      <c r="I224" s="6">
        <v>150.79</v>
      </c>
      <c r="J224" s="6">
        <v>-11.26</v>
      </c>
      <c r="K224" s="6">
        <v>-6.45</v>
      </c>
      <c r="L224" s="6">
        <v>-6.6</v>
      </c>
      <c r="M224" s="6">
        <v>3.9</v>
      </c>
      <c r="N224" s="6">
        <v>-13.49</v>
      </c>
      <c r="O224" s="6">
        <v>-21.99</v>
      </c>
      <c r="P224" s="6">
        <v>-78.069999999999993</v>
      </c>
      <c r="Q224" s="6">
        <v>-107.19</v>
      </c>
      <c r="R224" s="6">
        <v>-49.71</v>
      </c>
      <c r="S224" s="6">
        <v>2.9</v>
      </c>
      <c r="T224" s="6">
        <v>-20.78</v>
      </c>
      <c r="U224" s="6">
        <v>18.920000000000002</v>
      </c>
      <c r="V224" s="6">
        <v>-3.88</v>
      </c>
      <c r="W224" s="6">
        <v>-29.02</v>
      </c>
      <c r="X224" s="6">
        <v>-6.58</v>
      </c>
      <c r="Y224" s="6">
        <v>3.95</v>
      </c>
    </row>
  </sheetData>
  <pageMargins left="0.7" right="0.7" top="0.75" bottom="0.75" header="0.3" footer="0.3"/>
  <ignoredErrors>
    <ignoredError sqref="A1:Y22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827</v>
      </c>
      <c r="D2" s="2" vm="13">
        <f ca="1">IFERROR(_xlfn.STOCKHISTORY("XIDX:" &amp; $C$1, D3, , 0, 0, 1), "Libur")</f>
        <v>800</v>
      </c>
      <c r="E2" s="2" vm="169">
        <f ca="1">IFERROR(_xlfn.STOCKHISTORY("XIDX:" &amp; $C$1, E3, , 0, 0, 1), "Libur")</f>
        <v>486</v>
      </c>
      <c r="H2" s="2" vm="169">
        <f ca="1">IFERROR(INDEX(D2:G2,COUNT(D2:G2)),"")</f>
        <v>486</v>
      </c>
      <c r="I2" s="2" vm="170">
        <f t="shared" ref="I2:Z2" ca="1" si="0">IFERROR(_xlfn.STOCKHISTORY("XIDX:" &amp; $C$1, I1, , 0, 0, 1), "Libur")</f>
        <v>1085</v>
      </c>
      <c r="J2" s="2" vm="171">
        <f t="shared" ca="1" si="0"/>
        <v>492</v>
      </c>
      <c r="K2" s="2" vm="172">
        <f t="shared" ca="1" si="0"/>
        <v>590</v>
      </c>
      <c r="L2" s="2" vm="173">
        <f t="shared" ca="1" si="0"/>
        <v>1030</v>
      </c>
      <c r="M2" s="2" vm="174">
        <f t="shared" ca="1" si="0"/>
        <v>2280</v>
      </c>
      <c r="N2" s="2" vm="175">
        <f t="shared" ca="1" si="0"/>
        <v>1400</v>
      </c>
      <c r="O2" s="2" vm="176">
        <f t="shared" ca="1" si="0"/>
        <v>557.5</v>
      </c>
      <c r="P2" s="2" vm="177">
        <f t="shared" ca="1" si="0"/>
        <v>840</v>
      </c>
      <c r="Q2" s="2" vm="56">
        <f t="shared" ca="1" si="0"/>
        <v>950</v>
      </c>
      <c r="R2" s="2" vm="178">
        <f t="shared" ca="1" si="0"/>
        <v>997.5</v>
      </c>
      <c r="S2" s="2" vm="173">
        <f t="shared" ca="1" si="0"/>
        <v>1030</v>
      </c>
      <c r="T2" s="2" vm="179">
        <f t="shared" ca="1" si="0"/>
        <v>780</v>
      </c>
      <c r="U2" s="2" vm="17">
        <f t="shared" ca="1" si="0"/>
        <v>555</v>
      </c>
      <c r="V2" s="2" vm="180">
        <f t="shared" ca="1" si="0"/>
        <v>390</v>
      </c>
      <c r="W2" s="2" vm="144">
        <f t="shared" ca="1" si="0"/>
        <v>330</v>
      </c>
      <c r="X2" s="2" vm="158">
        <f t="shared" ca="1" si="0"/>
        <v>122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4998378000000</v>
      </c>
      <c r="E4" s="2">
        <f>IFERROR(INDEX(E51:E500,MATCH($C$4,$C$51:$C$500,0)),"")</f>
        <v>5814742000000</v>
      </c>
      <c r="H4" s="2">
        <f>IFERROR(SUM(D4:G4)*(4/MAX(1,COUNT(D4:G4))),"")</f>
        <v>21626240000000</v>
      </c>
      <c r="I4" s="2">
        <f t="shared" ref="I4:Z4" si="1">IFERROR(INDEX(I51:I500,MATCH($C$4,$C$51:$C$500,0)),"")</f>
        <v>19119724000000</v>
      </c>
      <c r="J4" s="2">
        <f t="shared" si="1"/>
        <v>12233465000000</v>
      </c>
      <c r="K4" s="2">
        <f t="shared" si="1"/>
        <v>9241419373000</v>
      </c>
      <c r="L4" s="2">
        <f t="shared" si="1"/>
        <v>9856136055000</v>
      </c>
      <c r="M4" s="2">
        <f t="shared" si="1"/>
        <v>12840734345000</v>
      </c>
      <c r="N4" s="2">
        <f t="shared" si="1"/>
        <v>11936381982000</v>
      </c>
      <c r="O4" s="2">
        <f t="shared" si="1"/>
        <v>11100064611000</v>
      </c>
      <c r="P4" s="2">
        <f t="shared" si="1"/>
        <v>8959710884000</v>
      </c>
      <c r="Q4" s="2">
        <f t="shared" si="1"/>
        <v>7592963086000</v>
      </c>
      <c r="R4" s="2">
        <f t="shared" si="1"/>
        <v>7368822314000</v>
      </c>
      <c r="S4" s="2">
        <f t="shared" si="1"/>
        <v>6429109329000</v>
      </c>
      <c r="T4" s="2">
        <f t="shared" si="1"/>
        <v>6522251321000</v>
      </c>
      <c r="U4" s="2">
        <f t="shared" si="1"/>
        <v>5792494662000</v>
      </c>
      <c r="V4" s="2">
        <f t="shared" si="1"/>
        <v>4681029525000</v>
      </c>
      <c r="W4" s="2">
        <f t="shared" si="1"/>
        <v>4136532904000</v>
      </c>
      <c r="X4" s="2">
        <f t="shared" si="1"/>
        <v>3353538263000</v>
      </c>
      <c r="Y4" s="2">
        <f t="shared" si="1"/>
        <v>2828636049000</v>
      </c>
      <c r="Z4" s="2">
        <f t="shared" si="1"/>
        <v>3123122255000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80939000000</v>
      </c>
      <c r="E5" s="2">
        <f>IFERROR(INDEX(E51:E500,MATCH($C$5,$C$51:$C$500,0)),"")</f>
        <v>-370632000000</v>
      </c>
      <c r="H5" s="2">
        <f>IFERROR(SUM(D5:G5)*(4/MAX(1,COUNT(D5:G5))),"")</f>
        <v>-579386000000</v>
      </c>
      <c r="I5" s="2">
        <f t="shared" ref="I5:Z5" si="2">IFERROR(INDEX(I51:I500,MATCH($C$5,$C$51:$C$500,0)),"")</f>
        <v>6619081000000</v>
      </c>
      <c r="J5" s="2">
        <f t="shared" si="2"/>
        <v>1096721000000</v>
      </c>
      <c r="K5" s="2">
        <f t="shared" si="2"/>
        <v>-773900478000</v>
      </c>
      <c r="L5" s="2">
        <f t="shared" si="2"/>
        <v>6195682083000</v>
      </c>
      <c r="M5" s="2">
        <f t="shared" si="2"/>
        <v>5911749022000</v>
      </c>
      <c r="N5" s="2">
        <f t="shared" si="2"/>
        <v>2225127952000</v>
      </c>
      <c r="O5" s="2">
        <f t="shared" si="2"/>
        <v>-1883818637000</v>
      </c>
      <c r="P5" s="2">
        <f t="shared" si="2"/>
        <v>-2484677078000</v>
      </c>
      <c r="Q5" s="2">
        <f t="shared" si="2"/>
        <v>-59972903000</v>
      </c>
      <c r="R5" s="2">
        <f t="shared" si="2"/>
        <v>189525623000</v>
      </c>
      <c r="S5" s="2">
        <f t="shared" si="2"/>
        <v>1957485821000</v>
      </c>
      <c r="T5" s="2">
        <f t="shared" si="2"/>
        <v>1130184338000</v>
      </c>
      <c r="U5" s="2">
        <f t="shared" si="2"/>
        <v>1061061389000</v>
      </c>
      <c r="V5" s="2">
        <f t="shared" si="2"/>
        <v>3232143557000</v>
      </c>
      <c r="W5" s="2">
        <f t="shared" si="2"/>
        <v>607607976000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51976961000000</v>
      </c>
      <c r="E6" s="2">
        <f>IFERROR(INDEX(E51:E500,MATCH($C$6,$C$51:$C$500,0)),"")</f>
        <v>52592041000000</v>
      </c>
      <c r="H6" s="2">
        <f>IFERROR(INDEX(D6:G6,COUNT(D6:G6)),"")</f>
        <v>52592041000000</v>
      </c>
      <c r="I6" s="2">
        <f t="shared" ref="I6:Z6" si="3">IFERROR(INDEX(I51:I500,MATCH($C$6,$C$51:$C$500,0)),"")</f>
        <v>53391480000000</v>
      </c>
      <c r="J6" s="2">
        <f t="shared" si="3"/>
        <v>39591050000000</v>
      </c>
      <c r="K6" s="2">
        <f t="shared" si="3"/>
        <v>38371760453000</v>
      </c>
      <c r="L6" s="2">
        <f t="shared" si="3"/>
        <v>39896588483000</v>
      </c>
      <c r="M6" s="2">
        <f t="shared" si="3"/>
        <v>33668866284000</v>
      </c>
      <c r="N6" s="2">
        <f t="shared" si="3"/>
        <v>12399039151000</v>
      </c>
      <c r="O6" s="2">
        <f t="shared" si="3"/>
        <v>12265279438000</v>
      </c>
      <c r="P6" s="2">
        <f t="shared" si="3"/>
        <v>15464333315000</v>
      </c>
      <c r="Q6" s="2">
        <f t="shared" si="3"/>
        <v>17850473645000</v>
      </c>
      <c r="R6" s="2">
        <f t="shared" si="3"/>
        <v>15805827438000</v>
      </c>
      <c r="S6" s="2">
        <f t="shared" si="3"/>
        <v>15389131186000</v>
      </c>
      <c r="T6" s="2">
        <f t="shared" si="3"/>
        <v>16317138942000</v>
      </c>
      <c r="U6" s="2">
        <f t="shared" si="3"/>
        <v>9363869390000</v>
      </c>
      <c r="V6" s="2">
        <f t="shared" si="3"/>
        <v>7735089262000</v>
      </c>
      <c r="W6" s="2">
        <f t="shared" si="3"/>
        <v>4773202907000</v>
      </c>
      <c r="X6" s="2">
        <f t="shared" si="3"/>
        <v>3123548490000</v>
      </c>
      <c r="Y6" s="2">
        <f t="shared" si="3"/>
        <v>2615638338000</v>
      </c>
      <c r="Z6" s="2">
        <f t="shared" si="3"/>
        <v>2445597510000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61.43</v>
      </c>
      <c r="E7" s="3">
        <f>IFERROR(INDEX(E51:E500,MATCH($C$7,$C$51:$C$500,0))/1000000000,"")</f>
        <v>61.39</v>
      </c>
      <c r="H7" s="3">
        <f>IFERROR(INDEX(D7:G7,COUNT(D7:G7)),"")</f>
        <v>61.39</v>
      </c>
      <c r="I7" s="3">
        <f t="shared" ref="I7:Z7" si="4">IFERROR(INDEX(I51:I500,MATCH($C$7,$C$51:$C$500,0))/1000000000,"")</f>
        <v>61.39</v>
      </c>
      <c r="J7" s="3">
        <f t="shared" si="4"/>
        <v>61.39</v>
      </c>
      <c r="K7" s="3">
        <f t="shared" si="4"/>
        <v>61.32</v>
      </c>
      <c r="L7" s="3">
        <f t="shared" si="4"/>
        <v>61.24</v>
      </c>
      <c r="M7" s="3">
        <f t="shared" si="4"/>
        <v>61.24</v>
      </c>
      <c r="N7" s="3">
        <f t="shared" si="4"/>
        <v>5.64</v>
      </c>
      <c r="O7" s="3">
        <f t="shared" si="4"/>
        <v>5.64</v>
      </c>
      <c r="P7" s="3">
        <f t="shared" si="4"/>
        <v>5.64</v>
      </c>
      <c r="Q7" s="3">
        <f t="shared" si="4"/>
        <v>5.64</v>
      </c>
      <c r="R7" s="3">
        <f t="shared" si="4"/>
        <v>5.64</v>
      </c>
      <c r="S7" s="3">
        <f t="shared" si="4"/>
        <v>5.64</v>
      </c>
      <c r="T7" s="3">
        <f t="shared" si="4"/>
        <v>5.64</v>
      </c>
      <c r="U7" s="3">
        <f t="shared" si="4"/>
        <v>5.64</v>
      </c>
      <c r="V7" s="3">
        <f t="shared" si="4"/>
        <v>5.64</v>
      </c>
      <c r="W7" s="3">
        <f t="shared" si="4"/>
        <v>5.64</v>
      </c>
      <c r="X7" s="3">
        <f t="shared" si="4"/>
        <v>5.13</v>
      </c>
      <c r="Y7" s="3">
        <f t="shared" si="4"/>
        <v>3.14</v>
      </c>
      <c r="Z7" s="3">
        <f t="shared" si="4"/>
        <v>0.63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353000000000</v>
      </c>
      <c r="E8" s="2">
        <f>IFERROR(INDEX(E51:E500,MATCH("Free cash flow (Quarter)",$C$51:$C$500,0)),"")</f>
        <v>142000000000</v>
      </c>
      <c r="H8" s="2">
        <f>IFERROR(INDEX(D8:G8,COUNT(D8:G8)),"")</f>
        <v>142000000000</v>
      </c>
      <c r="I8" s="2">
        <f t="shared" ref="I8:Z8" si="5">IFERROR(INDEX(I51:I500,MATCH($C$8,$C$51:$C$500,0)),"")</f>
        <v>1287000000000</v>
      </c>
      <c r="J8" s="2">
        <f t="shared" si="5"/>
        <v>837000000000</v>
      </c>
      <c r="K8" s="2">
        <f t="shared" si="5"/>
        <v>167000000000</v>
      </c>
      <c r="L8" s="2">
        <f t="shared" si="5"/>
        <v>-1459000000000</v>
      </c>
      <c r="M8" s="2">
        <f t="shared" si="5"/>
        <v>1117000000000</v>
      </c>
      <c r="N8" s="2">
        <f t="shared" si="5"/>
        <v>1507000000000</v>
      </c>
      <c r="O8" s="2">
        <f t="shared" si="5"/>
        <v>-2447000000000</v>
      </c>
      <c r="P8" s="2">
        <f t="shared" si="5"/>
        <v>-464000000000</v>
      </c>
      <c r="Q8" s="2">
        <f t="shared" si="5"/>
        <v>-139000000000</v>
      </c>
      <c r="R8" s="2">
        <f t="shared" si="5"/>
        <v>265000000000</v>
      </c>
      <c r="S8" s="2">
        <f t="shared" si="5"/>
        <v>1213000000000</v>
      </c>
      <c r="T8" s="2">
        <f t="shared" si="5"/>
        <v>743000000000</v>
      </c>
      <c r="U8" s="2">
        <f t="shared" si="5"/>
        <v>1011000000000</v>
      </c>
      <c r="V8" s="2">
        <f t="shared" si="5"/>
        <v>801000000000</v>
      </c>
      <c r="W8" s="2">
        <f t="shared" si="5"/>
        <v>797000000000</v>
      </c>
      <c r="X8" s="2">
        <f t="shared" si="5"/>
        <v>768000000000</v>
      </c>
      <c r="Y8" s="2">
        <f t="shared" si="5"/>
        <v>360000000000</v>
      </c>
      <c r="Z8" s="2">
        <f t="shared" si="5"/>
        <v>277000000000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5.75</v>
      </c>
      <c r="E9" s="3">
        <f>IFERROR(INDEX(E51:E500,MATCH("Free cash flow per share (Quarter)",$C$51:$C$500,0)),"")</f>
        <v>2.3199999999999998</v>
      </c>
      <c r="H9" s="3">
        <f>IFERROR(INDEX(D9:G9,COUNT(D9:G9)),"")</f>
        <v>2.3199999999999998</v>
      </c>
      <c r="I9" s="3">
        <f t="shared" ref="I9:Z9" si="6">IFERROR(INDEX(I51:I500,MATCH($C$9,$C$51:$C$500,0)),"")</f>
        <v>20.97</v>
      </c>
      <c r="J9" s="3">
        <f t="shared" si="6"/>
        <v>13.63</v>
      </c>
      <c r="K9" s="3">
        <f t="shared" si="6"/>
        <v>2.72</v>
      </c>
      <c r="L9" s="3">
        <f t="shared" si="6"/>
        <v>-23.82</v>
      </c>
      <c r="M9" s="3">
        <f t="shared" si="6"/>
        <v>18.23</v>
      </c>
      <c r="N9" s="3">
        <f t="shared" si="6"/>
        <v>266.92</v>
      </c>
      <c r="O9" s="3">
        <f t="shared" si="6"/>
        <v>-433.65</v>
      </c>
      <c r="P9" s="3">
        <f t="shared" si="6"/>
        <v>-82.22</v>
      </c>
      <c r="Q9" s="3">
        <f t="shared" si="6"/>
        <v>-24.56</v>
      </c>
      <c r="R9" s="3">
        <f t="shared" si="6"/>
        <v>47</v>
      </c>
      <c r="S9" s="3">
        <f t="shared" si="6"/>
        <v>215.06</v>
      </c>
      <c r="T9" s="3">
        <f t="shared" si="6"/>
        <v>131.80000000000001</v>
      </c>
      <c r="U9" s="3">
        <f t="shared" si="6"/>
        <v>179.22</v>
      </c>
      <c r="V9" s="3">
        <f t="shared" si="6"/>
        <v>142.06</v>
      </c>
      <c r="W9" s="3">
        <f t="shared" si="6"/>
        <v>141.30000000000001</v>
      </c>
      <c r="X9" s="3">
        <f t="shared" si="6"/>
        <v>149.79</v>
      </c>
      <c r="Y9" s="3">
        <f t="shared" si="6"/>
        <v>114.73</v>
      </c>
      <c r="Z9" s="3">
        <f t="shared" si="6"/>
        <v>440.2</v>
      </c>
    </row>
    <row r="10" spans="1:26" ht="15.5" x14ac:dyDescent="0.35">
      <c r="C10" t="s">
        <v>18</v>
      </c>
      <c r="D10" s="3">
        <f ca="1">IFERROR(IF(D9=0,"",D2/D9),"")</f>
        <v>139.13043478260869</v>
      </c>
      <c r="E10" s="3">
        <f ca="1">IFERROR(IF(E9=0,"",E2/E9),"")</f>
        <v>209.48275862068968</v>
      </c>
      <c r="I10" s="3">
        <f t="shared" ref="I10:Z10" ca="1" si="7">IFERROR(IF(I9=0,"",I2/I9),"")</f>
        <v>51.74058178350024</v>
      </c>
      <c r="J10" s="3">
        <f t="shared" ca="1" si="7"/>
        <v>36.096845194424063</v>
      </c>
      <c r="K10" s="3">
        <f t="shared" ca="1" si="7"/>
        <v>216.91176470588235</v>
      </c>
      <c r="L10" s="3">
        <f t="shared" ca="1" si="7"/>
        <v>-43.240973971452561</v>
      </c>
      <c r="M10" s="3">
        <f t="shared" ca="1" si="7"/>
        <v>125.06856829402084</v>
      </c>
      <c r="N10" s="3">
        <f t="shared" ca="1" si="7"/>
        <v>5.2450172336280527</v>
      </c>
      <c r="O10" s="3">
        <f t="shared" ca="1" si="7"/>
        <v>-1.2855989853568546</v>
      </c>
      <c r="P10" s="3">
        <f t="shared" ca="1" si="7"/>
        <v>-10.216492337630747</v>
      </c>
      <c r="Q10" s="3">
        <f t="shared" ca="1" si="7"/>
        <v>-38.680781758957657</v>
      </c>
      <c r="R10" s="3">
        <f t="shared" ca="1" si="7"/>
        <v>21.223404255319149</v>
      </c>
      <c r="S10" s="3">
        <f t="shared" ca="1" si="7"/>
        <v>4.7893611085278529</v>
      </c>
      <c r="T10" s="3">
        <f t="shared" ca="1" si="7"/>
        <v>5.9180576631259481</v>
      </c>
      <c r="U10" s="3">
        <f t="shared" ca="1" si="7"/>
        <v>3.0967525945764982</v>
      </c>
      <c r="V10" s="3">
        <f t="shared" ca="1" si="7"/>
        <v>2.7453188793467547</v>
      </c>
      <c r="W10" s="3">
        <f t="shared" ca="1" si="7"/>
        <v>2.335456475583864</v>
      </c>
      <c r="X10" s="3">
        <f t="shared" ca="1" si="7"/>
        <v>0.8144735963682489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19853466000000</v>
      </c>
      <c r="E11" s="2">
        <f>IFERROR(INDEX(E51:E500,MATCH($C$11,$C$51:$C$500,0)),"")</f>
        <v>19690109000000</v>
      </c>
      <c r="H11" s="2">
        <f>IFERROR(INDEX(D11:G11,COUNT(D11:G11)),"")</f>
        <v>19690109000000</v>
      </c>
      <c r="I11" s="2">
        <f t="shared" ref="I11:Z11" si="8">IFERROR(INDEX(I51:I500,MATCH($C$11,$C$51:$C$500,0)),"")</f>
        <v>22422403000000</v>
      </c>
      <c r="J11" s="2">
        <f t="shared" si="8"/>
        <v>7312428000000</v>
      </c>
      <c r="K11" s="2">
        <f t="shared" si="8"/>
        <v>7210978131000</v>
      </c>
      <c r="L11" s="2">
        <f t="shared" si="8"/>
        <v>8712637748000</v>
      </c>
      <c r="M11" s="2">
        <f t="shared" si="8"/>
        <v>7383025165000</v>
      </c>
      <c r="N11" s="2">
        <f t="shared" si="8"/>
        <v>2694706379000</v>
      </c>
      <c r="O11" s="2">
        <f t="shared" si="8"/>
        <v>3315187283000</v>
      </c>
      <c r="P11" s="2">
        <f t="shared" si="8"/>
        <v>4624271256000</v>
      </c>
      <c r="Q11" s="2">
        <f t="shared" si="8"/>
        <v>7140229605000</v>
      </c>
      <c r="R11" s="2">
        <f t="shared" si="8"/>
        <v>2915431718000</v>
      </c>
      <c r="S11" s="2">
        <f t="shared" si="8"/>
        <v>7699640184000</v>
      </c>
      <c r="T11" s="2">
        <f t="shared" si="8"/>
        <v>10636445048000</v>
      </c>
      <c r="U11" s="2">
        <f t="shared" si="8"/>
        <v>4889801420000</v>
      </c>
      <c r="V11" s="2">
        <f t="shared" si="8"/>
        <v>4080956654000</v>
      </c>
      <c r="W11" s="2">
        <f t="shared" si="8"/>
        <v>1341581271000</v>
      </c>
      <c r="X11" s="2">
        <f t="shared" si="8"/>
        <v>1458875700000</v>
      </c>
      <c r="Y11" s="2">
        <f t="shared" si="8"/>
        <v>794143787000</v>
      </c>
      <c r="Z11" s="2">
        <f t="shared" si="8"/>
        <v>697470707000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-16843000000000</v>
      </c>
      <c r="E12" s="2">
        <f>IFERROR(INDEX(E51:E500,MATCH("Net Debt (Quarter)",$C$51:$C$500,0)),"")</f>
        <v>-17612000000000</v>
      </c>
      <c r="H12" s="2">
        <f>IFERROR(INDEX(D12:G12,COUNT(D12:G12)),"")</f>
        <v>-17612000000000</v>
      </c>
      <c r="I12" s="2">
        <f t="shared" ref="I12:Z12" si="9">IFERROR(INDEX(I51:I500,MATCH($C$12,$C$51:$C$500,0)),"")</f>
        <v>-20571000000000</v>
      </c>
      <c r="J12" s="2">
        <f t="shared" si="9"/>
        <v>-6179000000000</v>
      </c>
      <c r="K12" s="2">
        <f t="shared" si="9"/>
        <v>-6198000000000</v>
      </c>
      <c r="L12" s="2">
        <f t="shared" si="9"/>
        <v>-7538000000000</v>
      </c>
      <c r="M12" s="2">
        <f t="shared" si="9"/>
        <v>-6572000000000</v>
      </c>
      <c r="N12" s="2">
        <f t="shared" si="9"/>
        <v>368000000000</v>
      </c>
      <c r="O12" s="2">
        <f t="shared" si="9"/>
        <v>-2149000000000</v>
      </c>
      <c r="P12" s="2">
        <f t="shared" si="9"/>
        <v>-2932000000000</v>
      </c>
      <c r="Q12" s="2">
        <f t="shared" si="9"/>
        <v>-4817000000000</v>
      </c>
      <c r="R12" s="2">
        <f t="shared" si="9"/>
        <v>-333000000000</v>
      </c>
      <c r="S12" s="2">
        <f t="shared" si="9"/>
        <v>-7351000000000</v>
      </c>
      <c r="T12" s="2">
        <f t="shared" si="9"/>
        <v>-8740000000000</v>
      </c>
      <c r="U12" s="2">
        <f t="shared" si="9"/>
        <v>-3053000000000</v>
      </c>
      <c r="V12" s="2">
        <f t="shared" si="9"/>
        <v>-3192000000000</v>
      </c>
      <c r="W12" s="2">
        <f t="shared" si="9"/>
        <v>-259000000000</v>
      </c>
      <c r="X12" s="2">
        <f t="shared" si="9"/>
        <v>-876000000000</v>
      </c>
      <c r="Y12" s="2">
        <f t="shared" si="9"/>
        <v>-166000000000</v>
      </c>
      <c r="Z12" s="2">
        <f t="shared" si="9"/>
        <v>88000000000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3010000000000</v>
      </c>
      <c r="E13" s="2">
        <f>IFERROR(INDEX(E51:E500,MATCH("Total Debt (Quarter)",$C$51:$C$500,0)),"")</f>
        <v>2078000000000</v>
      </c>
      <c r="H13" s="2">
        <f>IFERROR(INDEX(D13:G13,COUNT(D13:G13)),"")</f>
        <v>2078000000000</v>
      </c>
      <c r="I13" s="2">
        <f t="shared" ref="I13:Z13" si="10">IFERROR(INDEX(I51:I500,MATCH($C$13,$C$51:$C$500,0)),"")</f>
        <v>1851000000000</v>
      </c>
      <c r="J13" s="2">
        <f t="shared" si="10"/>
        <v>1133000000000</v>
      </c>
      <c r="K13" s="2">
        <f t="shared" si="10"/>
        <v>1013000000000</v>
      </c>
      <c r="L13" s="2">
        <f t="shared" si="10"/>
        <v>1174000000000</v>
      </c>
      <c r="M13" s="2">
        <f t="shared" si="10"/>
        <v>811000000000</v>
      </c>
      <c r="N13" s="2">
        <f t="shared" si="10"/>
        <v>3062000000000</v>
      </c>
      <c r="O13" s="2">
        <f t="shared" si="10"/>
        <v>1166000000000</v>
      </c>
      <c r="P13" s="2">
        <f t="shared" si="10"/>
        <v>1693000000000</v>
      </c>
      <c r="Q13" s="2">
        <f t="shared" si="10"/>
        <v>2323000000000</v>
      </c>
      <c r="R13" s="2">
        <f t="shared" si="10"/>
        <v>2582000000000</v>
      </c>
      <c r="S13" s="2">
        <f t="shared" si="10"/>
        <v>349000000000</v>
      </c>
      <c r="T13" s="2">
        <f t="shared" si="10"/>
        <v>1896000000000</v>
      </c>
      <c r="U13" s="2">
        <f t="shared" si="10"/>
        <v>1837000000000</v>
      </c>
      <c r="V13" s="2">
        <f t="shared" si="10"/>
        <v>889000000000</v>
      </c>
      <c r="W13" s="2">
        <f t="shared" si="10"/>
        <v>1082000000000</v>
      </c>
      <c r="X13" s="2">
        <f t="shared" si="10"/>
        <v>583000000000</v>
      </c>
      <c r="Y13" s="2">
        <f t="shared" si="10"/>
        <v>628000000000</v>
      </c>
      <c r="Z13" s="2">
        <f t="shared" si="10"/>
        <v>785000000000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-139785000000</v>
      </c>
      <c r="J14" s="2">
        <f t="shared" si="11"/>
        <v>-105033000000</v>
      </c>
      <c r="K14" s="2">
        <f t="shared" si="11"/>
        <v>-80252541000</v>
      </c>
      <c r="L14" s="2">
        <f t="shared" si="11"/>
        <v>-78256467000</v>
      </c>
      <c r="M14" s="2">
        <f t="shared" si="11"/>
        <v>-101841423000</v>
      </c>
      <c r="N14" s="2">
        <f t="shared" si="11"/>
        <v>-50838995000</v>
      </c>
      <c r="O14" s="2">
        <f t="shared" si="11"/>
        <v>-68419702000</v>
      </c>
      <c r="P14" s="2">
        <f t="shared" si="11"/>
        <v>-61886983000</v>
      </c>
      <c r="Q14" s="2">
        <f t="shared" si="11"/>
        <v>-57309471000</v>
      </c>
      <c r="R14" s="2">
        <f t="shared" si="11"/>
        <v>-28250751000</v>
      </c>
      <c r="S14" s="2">
        <f t="shared" si="11"/>
        <v>-47535055000</v>
      </c>
      <c r="T14" s="2">
        <f t="shared" si="11"/>
        <v>-168758279000</v>
      </c>
      <c r="U14" s="2">
        <f t="shared" si="11"/>
        <v>-109252987000</v>
      </c>
      <c r="V14" s="2">
        <f t="shared" si="11"/>
        <v>-78434894000</v>
      </c>
      <c r="W14" s="2">
        <f t="shared" si="11"/>
        <v>-139048746000</v>
      </c>
      <c r="X14" s="2">
        <f t="shared" si="11"/>
        <v>-65965792000</v>
      </c>
      <c r="Y14" s="2">
        <f t="shared" si="11"/>
        <v>-70789098000</v>
      </c>
      <c r="Z14" s="2">
        <f t="shared" si="11"/>
        <v>-125720337000</v>
      </c>
    </row>
    <row r="15" spans="1:26" ht="15.5" x14ac:dyDescent="0.35">
      <c r="C15" t="s">
        <v>28</v>
      </c>
      <c r="D15" s="2">
        <f>IFERROR(INDEX(D51:D500,MATCH($C$15,$C$51:$C$500,0)),"")</f>
        <v>-179048000000</v>
      </c>
      <c r="E15" s="2">
        <f>IFERROR(INDEX(E51:E500,MATCH($C$15,$C$51:$C$500,0)),"")</f>
        <v>6588000000</v>
      </c>
      <c r="H15" s="2">
        <f>IFERROR(SUM(D15:G15)*(4/MAX(1,COUNT(D15:G15))),"")</f>
        <v>-344920000000</v>
      </c>
      <c r="I15" s="2">
        <f t="shared" ref="I15:Z15" si="12">IFERROR(INDEX(I51:I500,MATCH($C$15,$C$51:$C$500,0)),"")</f>
        <v>-611193000000</v>
      </c>
      <c r="J15" s="2">
        <f t="shared" si="12"/>
        <v>-1053103000000</v>
      </c>
      <c r="K15" s="2">
        <f t="shared" si="12"/>
        <v>-199709184000</v>
      </c>
      <c r="L15" s="2">
        <f t="shared" si="12"/>
        <v>-750841630000</v>
      </c>
      <c r="M15" s="2">
        <f t="shared" si="12"/>
        <v>-416996890000</v>
      </c>
      <c r="N15" s="2">
        <f t="shared" si="12"/>
        <v>-345944566000</v>
      </c>
      <c r="O15" s="2">
        <f t="shared" si="12"/>
        <v>-271159522000</v>
      </c>
      <c r="P15" s="2">
        <f t="shared" si="12"/>
        <v>-367816229000</v>
      </c>
      <c r="Q15" s="2">
        <f t="shared" si="12"/>
        <v>-420057786000</v>
      </c>
      <c r="R15" s="2">
        <f t="shared" si="12"/>
        <v>-462601782000</v>
      </c>
      <c r="S15" s="2">
        <f t="shared" si="12"/>
        <v>-554295303000</v>
      </c>
      <c r="T15" s="2">
        <f t="shared" si="12"/>
        <v>-490601327000</v>
      </c>
      <c r="U15" s="2">
        <f t="shared" si="12"/>
        <v>-524370560000</v>
      </c>
      <c r="V15" s="2">
        <f t="shared" si="12"/>
        <v>-373934016000</v>
      </c>
      <c r="W15" s="2">
        <f t="shared" si="12"/>
        <v>-386924954000</v>
      </c>
      <c r="X15" s="2">
        <f t="shared" si="12"/>
        <v>-200516376000</v>
      </c>
      <c r="Y15" s="2">
        <f t="shared" si="12"/>
        <v>-136414869000</v>
      </c>
      <c r="Z15" s="2">
        <f t="shared" si="12"/>
        <v>-163988857000</v>
      </c>
    </row>
    <row r="16" spans="1:26" ht="15.5" x14ac:dyDescent="0.35">
      <c r="C16" t="s">
        <v>29</v>
      </c>
      <c r="D16" s="2">
        <f>IFERROR(INDEX(D51:D500,MATCH($C$16,$C$51:$C$500,0)),"")</f>
        <v>246752000000</v>
      </c>
      <c r="E16" s="2">
        <f>IFERROR(INDEX(E51:E500,MATCH($C$16,$C$51:$C$500,0)),"")</f>
        <v>-371121000000</v>
      </c>
      <c r="H16" s="2">
        <f>IFERROR(SUM(D16:G16)*(4/MAX(1,COUNT(D16:G16))),"")</f>
        <v>-248738000000</v>
      </c>
      <c r="I16" s="2">
        <f t="shared" ref="I16:Z16" si="13">IFERROR(INDEX(I51:I500,MATCH($C$16,$C$51:$C$500,0)),"")</f>
        <v>9495939000000</v>
      </c>
      <c r="J16" s="2">
        <f t="shared" si="13"/>
        <v>2869345000000</v>
      </c>
      <c r="K16" s="2">
        <f t="shared" si="13"/>
        <v>-46770998000</v>
      </c>
      <c r="L16" s="2">
        <f t="shared" si="13"/>
        <v>6201328549000</v>
      </c>
      <c r="M16" s="2">
        <f t="shared" si="13"/>
        <v>6436822691000</v>
      </c>
      <c r="N16" s="2">
        <f t="shared" si="13"/>
        <v>3702417493000</v>
      </c>
      <c r="O16" s="2">
        <f t="shared" si="13"/>
        <v>-2071946851000</v>
      </c>
      <c r="P16" s="2">
        <f t="shared" si="13"/>
        <v>-1937720507000</v>
      </c>
      <c r="Q16" s="2">
        <f t="shared" si="13"/>
        <v>868002157000</v>
      </c>
      <c r="R16" s="2">
        <f t="shared" si="13"/>
        <v>1355487662000</v>
      </c>
      <c r="S16" s="2">
        <f t="shared" si="13"/>
        <v>2394165660000</v>
      </c>
      <c r="T16" s="2">
        <f t="shared" si="13"/>
        <v>1977796013000</v>
      </c>
      <c r="U16" s="2">
        <f t="shared" si="13"/>
        <v>1888915102000</v>
      </c>
      <c r="V16" s="2">
        <f t="shared" si="13"/>
        <v>3842602796000</v>
      </c>
      <c r="W16" s="2">
        <f t="shared" si="13"/>
        <v>1124962522000</v>
      </c>
      <c r="X16" s="2">
        <f t="shared" si="13"/>
        <v>704188711000</v>
      </c>
      <c r="Y16" s="2">
        <f t="shared" si="13"/>
        <v>338360167000</v>
      </c>
      <c r="Z16" s="2">
        <f t="shared" si="13"/>
        <v>302232440000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49144000000000</v>
      </c>
      <c r="E20" s="2">
        <f ca="1">IFERROR(E21*E2,"")</f>
        <v>29835540000000</v>
      </c>
      <c r="H20" s="2">
        <f t="shared" ref="H20:Z20" ca="1" si="14">IFERROR(H21*H2,"")</f>
        <v>29835540000000</v>
      </c>
      <c r="I20" s="2">
        <f t="shared" ca="1" si="14"/>
        <v>66608150000000</v>
      </c>
      <c r="J20" s="2">
        <f t="shared" ca="1" si="14"/>
        <v>30203880000000</v>
      </c>
      <c r="K20" s="2">
        <f t="shared" ca="1" si="14"/>
        <v>36178800000000</v>
      </c>
      <c r="L20" s="2">
        <f t="shared" ca="1" si="14"/>
        <v>63077200000000</v>
      </c>
      <c r="M20" s="2">
        <f t="shared" ca="1" si="14"/>
        <v>139627200000000</v>
      </c>
      <c r="N20" s="2">
        <f t="shared" ca="1" si="14"/>
        <v>7896000000000</v>
      </c>
      <c r="O20" s="2">
        <f t="shared" ca="1" si="14"/>
        <v>3144300000000</v>
      </c>
      <c r="P20" s="2">
        <f t="shared" ca="1" si="14"/>
        <v>4737600000000</v>
      </c>
      <c r="Q20" s="2">
        <f t="shared" ca="1" si="14"/>
        <v>5358000000000</v>
      </c>
      <c r="R20" s="2">
        <f t="shared" ca="1" si="14"/>
        <v>5625900000000</v>
      </c>
      <c r="S20" s="2">
        <f t="shared" ca="1" si="14"/>
        <v>5809200000000</v>
      </c>
      <c r="T20" s="2">
        <f t="shared" ca="1" si="14"/>
        <v>4399200000000</v>
      </c>
      <c r="U20" s="2">
        <f t="shared" ca="1" si="14"/>
        <v>3130200000000</v>
      </c>
      <c r="V20" s="2">
        <f t="shared" ca="1" si="14"/>
        <v>2199600000000</v>
      </c>
      <c r="W20" s="2">
        <f t="shared" ca="1" si="14"/>
        <v>1861200000000</v>
      </c>
      <c r="X20" s="2">
        <f t="shared" ca="1" si="14"/>
        <v>625860000000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61430000000</v>
      </c>
      <c r="E21" s="2">
        <f>IFERROR(INDEX(E51:E500,MATCH($C$7,$C$51:$C$500,0)),"")</f>
        <v>61390000000</v>
      </c>
      <c r="H21" s="2">
        <f>IFERROR(INDEX(D21:G21,COUNT(D21:G21)),"")</f>
        <v>61390000000</v>
      </c>
      <c r="I21" s="2">
        <f t="shared" ref="I21:Z21" si="15">IFERROR(INDEX(I51:I500,MATCH($C$7,$C$51:$C$500,0)),"")</f>
        <v>61390000000</v>
      </c>
      <c r="J21" s="2">
        <f t="shared" si="15"/>
        <v>61390000000</v>
      </c>
      <c r="K21" s="2">
        <f t="shared" si="15"/>
        <v>61320000000</v>
      </c>
      <c r="L21" s="2">
        <f t="shared" si="15"/>
        <v>61240000000</v>
      </c>
      <c r="M21" s="2">
        <f t="shared" si="15"/>
        <v>61240000000</v>
      </c>
      <c r="N21" s="2">
        <f t="shared" si="15"/>
        <v>5640000000</v>
      </c>
      <c r="O21" s="2">
        <f t="shared" si="15"/>
        <v>5640000000</v>
      </c>
      <c r="P21" s="2">
        <f t="shared" si="15"/>
        <v>5640000000</v>
      </c>
      <c r="Q21" s="2">
        <f t="shared" si="15"/>
        <v>5640000000</v>
      </c>
      <c r="R21" s="2">
        <f t="shared" si="15"/>
        <v>5640000000</v>
      </c>
      <c r="S21" s="2">
        <f t="shared" si="15"/>
        <v>5640000000</v>
      </c>
      <c r="T21" s="2">
        <f t="shared" si="15"/>
        <v>5640000000</v>
      </c>
      <c r="U21" s="2">
        <f t="shared" si="15"/>
        <v>5640000000</v>
      </c>
      <c r="V21" s="2">
        <f t="shared" si="15"/>
        <v>5640000000</v>
      </c>
      <c r="W21" s="2">
        <f t="shared" si="15"/>
        <v>5640000000</v>
      </c>
      <c r="X21" s="2">
        <f t="shared" si="15"/>
        <v>5130000000</v>
      </c>
      <c r="Y21" s="2">
        <f t="shared" si="15"/>
        <v>3140000000</v>
      </c>
      <c r="Z21" s="2">
        <f t="shared" si="15"/>
        <v>630000000</v>
      </c>
    </row>
    <row r="23" spans="1:26" ht="15.5" x14ac:dyDescent="0.35">
      <c r="B23" t="s">
        <v>54</v>
      </c>
      <c r="C23" t="s">
        <v>55</v>
      </c>
      <c r="D23" s="3">
        <f>IFERROR(D5/D6*100,"")</f>
        <v>0.15572091642679917</v>
      </c>
      <c r="E23" s="3">
        <f>IFERROR(E5/E6*100,"")</f>
        <v>-0.70473020813168297</v>
      </c>
      <c r="H23" s="3">
        <f t="shared" ref="H23:Z23" si="16">IFERROR(H5/H6*100,"")</f>
        <v>-1.1016609908712232</v>
      </c>
      <c r="I23" s="3">
        <f t="shared" si="16"/>
        <v>12.397260761454824</v>
      </c>
      <c r="J23" s="3">
        <f t="shared" si="16"/>
        <v>2.7701235506509678</v>
      </c>
      <c r="K23" s="3">
        <f t="shared" si="16"/>
        <v>-2.0168490287223571</v>
      </c>
      <c r="L23" s="3">
        <f t="shared" si="16"/>
        <v>15.529353056439877</v>
      </c>
      <c r="M23" s="3">
        <f t="shared" si="16"/>
        <v>17.558503372622798</v>
      </c>
      <c r="N23" s="3">
        <f t="shared" si="16"/>
        <v>17.945970852269955</v>
      </c>
      <c r="O23" s="3">
        <f t="shared" si="16"/>
        <v>-15.358954082722301</v>
      </c>
      <c r="P23" s="3">
        <f t="shared" si="16"/>
        <v>-16.067146429066735</v>
      </c>
      <c r="Q23" s="3">
        <f t="shared" si="16"/>
        <v>-0.33597373488629351</v>
      </c>
      <c r="R23" s="3">
        <f t="shared" si="16"/>
        <v>1.1990870060010077</v>
      </c>
      <c r="S23" s="3">
        <f t="shared" si="16"/>
        <v>12.719924194166266</v>
      </c>
      <c r="T23" s="3">
        <f t="shared" si="16"/>
        <v>6.9263633901585981</v>
      </c>
      <c r="U23" s="3">
        <f t="shared" si="16"/>
        <v>11.331441574069199</v>
      </c>
      <c r="V23" s="3">
        <f t="shared" si="16"/>
        <v>41.785471990329562</v>
      </c>
      <c r="W23" s="3">
        <f t="shared" si="16"/>
        <v>12.729565196336623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-0.58331847692408845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-7.1307890537768981E-2</v>
      </c>
      <c r="J24" s="4" t="str">
        <f t="shared" si="17"/>
        <v/>
      </c>
      <c r="K24" s="4">
        <f t="shared" si="17"/>
        <v>-0.33969143942083213</v>
      </c>
      <c r="L24" s="4" t="str">
        <f t="shared" si="17"/>
        <v/>
      </c>
      <c r="M24" s="4">
        <f t="shared" si="17"/>
        <v>0.71051686190575092</v>
      </c>
      <c r="N24" s="4">
        <f t="shared" si="17"/>
        <v>7.1263941706362743E-2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-0.37654167932812077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110.59</v>
      </c>
      <c r="J25" s="3">
        <f t="shared" si="18"/>
        <v>23.95</v>
      </c>
      <c r="K25" s="3">
        <f t="shared" si="18"/>
        <v>-2.2999999999999998</v>
      </c>
      <c r="L25" s="3">
        <f t="shared" si="18"/>
        <v>88.89</v>
      </c>
      <c r="M25" s="3">
        <f t="shared" si="18"/>
        <v>92.41</v>
      </c>
      <c r="N25" s="3">
        <f t="shared" si="18"/>
        <v>364.67</v>
      </c>
      <c r="O25" s="3">
        <f t="shared" si="18"/>
        <v>-268.69</v>
      </c>
      <c r="P25" s="3">
        <f t="shared" si="18"/>
        <v>-464.84</v>
      </c>
      <c r="Q25" s="3">
        <f t="shared" si="18"/>
        <v>7.76</v>
      </c>
      <c r="R25" s="3">
        <f t="shared" si="18"/>
        <v>68.28</v>
      </c>
      <c r="S25" s="3">
        <f t="shared" si="18"/>
        <v>236.08</v>
      </c>
      <c r="T25" s="3">
        <f t="shared" si="18"/>
        <v>193.57</v>
      </c>
      <c r="U25" s="3">
        <f t="shared" si="18"/>
        <v>182.47</v>
      </c>
      <c r="V25" s="3">
        <f t="shared" si="18"/>
        <v>573.07000000000005</v>
      </c>
      <c r="W25" s="3">
        <f t="shared" si="18"/>
        <v>107.73</v>
      </c>
      <c r="X25" s="3">
        <f t="shared" si="18"/>
        <v>98.23</v>
      </c>
      <c r="Y25" s="3">
        <f t="shared" si="18"/>
        <v>64.28</v>
      </c>
      <c r="Z25" s="3">
        <f t="shared" si="18"/>
        <v>220.01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-0.21229579439361435</v>
      </c>
      <c r="J26" s="4" t="str">
        <f t="shared" si="19"/>
        <v/>
      </c>
      <c r="K26" s="4">
        <f t="shared" si="19"/>
        <v>-0.65415231841443311</v>
      </c>
      <c r="L26" s="4">
        <f t="shared" si="19"/>
        <v>0.62853927578578861</v>
      </c>
      <c r="M26" s="4">
        <f t="shared" si="19"/>
        <v>6.2392733479453844E-2</v>
      </c>
      <c r="N26" s="4">
        <f t="shared" si="19"/>
        <v>9.0857867265993209E-2</v>
      </c>
      <c r="O26" s="4" t="str">
        <f t="shared" si="19"/>
        <v/>
      </c>
      <c r="P26" s="4" t="str">
        <f t="shared" si="19"/>
        <v/>
      </c>
      <c r="Q26" s="4">
        <f t="shared" si="19"/>
        <v>-0.57700930923315008</v>
      </c>
      <c r="R26" s="4">
        <f t="shared" si="19"/>
        <v>-8.7166918945925098E-2</v>
      </c>
      <c r="S26" s="4">
        <f t="shared" si="19"/>
        <v>0.19168921930487115</v>
      </c>
      <c r="T26" s="4">
        <f t="shared" si="19"/>
        <v>0.24667266302221202</v>
      </c>
      <c r="U26" s="4">
        <f t="shared" si="19"/>
        <v>-3.6726062272918858E-2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81.36705192902491</v>
      </c>
      <c r="E27" s="3">
        <f>IFERROR(E4/E21,"")</f>
        <v>94.718064831405769</v>
      </c>
      <c r="H27" s="3">
        <f t="shared" ref="H27:Z27" si="20">IFERROR(H4/H21,"")</f>
        <v>352.27626649291415</v>
      </c>
      <c r="I27" s="3">
        <f t="shared" si="20"/>
        <v>311.44688059944616</v>
      </c>
      <c r="J27" s="3">
        <f t="shared" si="20"/>
        <v>199.27455611663137</v>
      </c>
      <c r="K27" s="3">
        <f t="shared" si="20"/>
        <v>150.70807848988912</v>
      </c>
      <c r="L27" s="3">
        <f t="shared" si="20"/>
        <v>160.94278339320707</v>
      </c>
      <c r="M27" s="3">
        <f t="shared" si="20"/>
        <v>209.67887565316786</v>
      </c>
      <c r="N27" s="3">
        <f t="shared" si="20"/>
        <v>2116.3797840425532</v>
      </c>
      <c r="O27" s="3">
        <f t="shared" si="20"/>
        <v>1968.0965622340425</v>
      </c>
      <c r="P27" s="3">
        <f t="shared" si="20"/>
        <v>1588.6012205673758</v>
      </c>
      <c r="Q27" s="3">
        <f t="shared" si="20"/>
        <v>1346.27005070922</v>
      </c>
      <c r="R27" s="3">
        <f t="shared" si="20"/>
        <v>1306.5287790780142</v>
      </c>
      <c r="S27" s="3">
        <f t="shared" si="20"/>
        <v>1139.9130015957446</v>
      </c>
      <c r="T27" s="3">
        <f t="shared" si="20"/>
        <v>1156.4275391843971</v>
      </c>
      <c r="U27" s="3">
        <f t="shared" si="20"/>
        <v>1027.0380606382978</v>
      </c>
      <c r="V27" s="3">
        <f t="shared" si="20"/>
        <v>829.96977393617021</v>
      </c>
      <c r="W27" s="3">
        <f t="shared" si="20"/>
        <v>733.427819858156</v>
      </c>
      <c r="X27" s="3">
        <f t="shared" si="20"/>
        <v>653.71116237816761</v>
      </c>
      <c r="Y27" s="3">
        <f t="shared" si="20"/>
        <v>900.83950605095538</v>
      </c>
      <c r="Z27" s="3">
        <f t="shared" si="20"/>
        <v>4957.3369126984126</v>
      </c>
    </row>
    <row r="28" spans="1:26" ht="15.5" x14ac:dyDescent="0.35">
      <c r="C28" t="s">
        <v>61</v>
      </c>
      <c r="D28" s="4">
        <f>IFERROR(_xlfn.RRI(5,I27,D27),"")</f>
        <v>-0.235437630194127</v>
      </c>
      <c r="E28" s="4">
        <f>IFERROR(_xlfn.RRI(5,J27,E27),"")</f>
        <v>-0.1382204318814455</v>
      </c>
      <c r="H28" s="4">
        <f t="shared" ref="H28:Z28" si="21">IFERROR(_xlfn.RRI(5,M27,H27),"")</f>
        <v>0.1093427288730473</v>
      </c>
      <c r="I28" s="4">
        <f t="shared" si="21"/>
        <v>-0.31835527816859432</v>
      </c>
      <c r="J28" s="4">
        <f t="shared" si="21"/>
        <v>-0.36747005647078046</v>
      </c>
      <c r="K28" s="4">
        <f t="shared" si="21"/>
        <v>-0.37565544553088004</v>
      </c>
      <c r="L28" s="4">
        <f t="shared" si="21"/>
        <v>-0.34610522867644766</v>
      </c>
      <c r="M28" s="4">
        <f t="shared" si="21"/>
        <v>-0.30643504643901087</v>
      </c>
      <c r="N28" s="4">
        <f t="shared" si="21"/>
        <v>0.13173404202521111</v>
      </c>
      <c r="O28" s="4">
        <f t="shared" si="21"/>
        <v>0.11220692664424337</v>
      </c>
      <c r="P28" s="4">
        <f t="shared" si="21"/>
        <v>9.1153049452876722E-2</v>
      </c>
      <c r="Q28" s="4">
        <f t="shared" si="21"/>
        <v>0.10157477293584072</v>
      </c>
      <c r="R28" s="4">
        <f t="shared" si="21"/>
        <v>0.12241204917731596</v>
      </c>
      <c r="S28" s="4">
        <f t="shared" si="21"/>
        <v>0.11762771081562695</v>
      </c>
      <c r="T28" s="4">
        <f t="shared" si="21"/>
        <v>5.1221416872664349E-2</v>
      </c>
      <c r="U28" s="4">
        <f t="shared" si="21"/>
        <v>-0.27009284561430946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3.617536534446764</v>
      </c>
      <c r="J29" s="4">
        <f t="shared" si="22"/>
        <v>-11.413043478260871</v>
      </c>
      <c r="K29" s="4">
        <f t="shared" si="22"/>
        <v>-1.025874676566543</v>
      </c>
      <c r="L29" s="4">
        <f t="shared" si="22"/>
        <v>-3.8091115680121156E-2</v>
      </c>
      <c r="M29" s="4">
        <f t="shared" si="22"/>
        <v>-0.7465928099377519</v>
      </c>
      <c r="N29" s="4">
        <f t="shared" si="22"/>
        <v>-2.3572146339647921</v>
      </c>
      <c r="O29" s="4">
        <f t="shared" si="22"/>
        <v>-0.42197315205231906</v>
      </c>
      <c r="P29" s="4">
        <f t="shared" si="22"/>
        <v>-60.902061855670098</v>
      </c>
      <c r="Q29" s="4">
        <f t="shared" si="22"/>
        <v>-0.88635032220269483</v>
      </c>
      <c r="R29" s="4">
        <f t="shared" si="22"/>
        <v>-0.71077600813283637</v>
      </c>
      <c r="S29" s="4">
        <f t="shared" si="22"/>
        <v>0.21961047683008741</v>
      </c>
      <c r="T29" s="4">
        <f t="shared" si="22"/>
        <v>6.0831917575491834E-2</v>
      </c>
      <c r="U29" s="4">
        <f t="shared" si="22"/>
        <v>-0.68159212661629465</v>
      </c>
      <c r="V29" s="4">
        <f t="shared" si="22"/>
        <v>4.3195024598533376</v>
      </c>
      <c r="W29" s="4">
        <f t="shared" si="22"/>
        <v>9.6711798839458407E-2</v>
      </c>
      <c r="X29" s="4">
        <f t="shared" si="22"/>
        <v>0.52815805849408837</v>
      </c>
      <c r="Y29" s="4">
        <f t="shared" si="22"/>
        <v>-0.70783146220626336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0.13109582544183168</v>
      </c>
      <c r="I30" s="4">
        <f t="shared" si="23"/>
        <v>0.5629033965438246</v>
      </c>
      <c r="J30" s="4">
        <f t="shared" si="23"/>
        <v>0.32225530385221213</v>
      </c>
      <c r="K30" s="4">
        <f t="shared" si="23"/>
        <v>-6.3592195235700921E-2</v>
      </c>
      <c r="L30" s="4">
        <f t="shared" si="23"/>
        <v>-0.2324320564393702</v>
      </c>
      <c r="M30" s="4">
        <f t="shared" si="23"/>
        <v>-0.90092568581776256</v>
      </c>
      <c r="N30" s="4">
        <f t="shared" si="23"/>
        <v>7.5343468737219976E-2</v>
      </c>
      <c r="O30" s="4">
        <f t="shared" si="23"/>
        <v>0.23888647242202693</v>
      </c>
      <c r="P30" s="4">
        <f t="shared" si="23"/>
        <v>0.18000190209274497</v>
      </c>
      <c r="Q30" s="4">
        <f t="shared" si="23"/>
        <v>3.0417448331486619E-2</v>
      </c>
      <c r="R30" s="4">
        <f t="shared" si="23"/>
        <v>0.14616534529304165</v>
      </c>
      <c r="S30" s="4">
        <f t="shared" si="23"/>
        <v>-1.4280650563112533E-2</v>
      </c>
      <c r="T30" s="4">
        <f t="shared" si="23"/>
        <v>0.12598313879982653</v>
      </c>
      <c r="U30" s="4">
        <f t="shared" si="23"/>
        <v>0.23744031757629205</v>
      </c>
      <c r="V30" s="4">
        <f t="shared" si="23"/>
        <v>0.13163115914622014</v>
      </c>
      <c r="W30" s="4">
        <f t="shared" si="23"/>
        <v>0.12194477021010822</v>
      </c>
      <c r="X30" s="4">
        <f t="shared" si="23"/>
        <v>-0.27433115667421576</v>
      </c>
      <c r="Y30" s="4">
        <f t="shared" si="23"/>
        <v>-0.81828156489759252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596.27</v>
      </c>
      <c r="E32" s="3">
        <f>IFERROR(INDEX(E51:E500,MATCH($A$32,$C$51:$C$500,0)),"")</f>
        <v>600.91999999999996</v>
      </c>
      <c r="H32" s="3">
        <f>IFERROR(INDEX(D32:G32,COUNT(D32:G32)),"")</f>
        <v>600.91999999999996</v>
      </c>
      <c r="I32" s="3">
        <f t="shared" ref="I32:Z32" si="24">IFERROR(INDEX(I51:I500,MATCH($C$32,$C$51:$C$500,0)),"")</f>
        <v>616.33000000000004</v>
      </c>
      <c r="J32" s="3">
        <f t="shared" si="24"/>
        <v>577.87</v>
      </c>
      <c r="K32" s="3">
        <f t="shared" si="24"/>
        <v>565.59</v>
      </c>
      <c r="L32" s="3">
        <f t="shared" si="24"/>
        <v>584.79999999999995</v>
      </c>
      <c r="M32" s="3">
        <f t="shared" si="24"/>
        <v>464.26</v>
      </c>
      <c r="N32" s="3">
        <f t="shared" si="24"/>
        <v>1893.67</v>
      </c>
      <c r="O32" s="3">
        <f t="shared" si="24"/>
        <v>1750.34</v>
      </c>
      <c r="P32" s="3">
        <f t="shared" si="24"/>
        <v>2113.35</v>
      </c>
      <c r="Q32" s="3">
        <f t="shared" si="24"/>
        <v>2576.2600000000002</v>
      </c>
      <c r="R32" s="3">
        <f t="shared" si="24"/>
        <v>2477.94</v>
      </c>
      <c r="S32" s="3">
        <f t="shared" si="24"/>
        <v>2433</v>
      </c>
      <c r="T32" s="3">
        <f t="shared" si="24"/>
        <v>2477.81</v>
      </c>
      <c r="U32" s="3">
        <f t="shared" si="24"/>
        <v>1369.53</v>
      </c>
      <c r="V32" s="3">
        <f t="shared" si="24"/>
        <v>1198.5</v>
      </c>
      <c r="W32" s="3">
        <f t="shared" si="24"/>
        <v>765.61</v>
      </c>
      <c r="X32" s="3">
        <f t="shared" si="24"/>
        <v>564.16</v>
      </c>
      <c r="Y32" s="3">
        <f t="shared" si="24"/>
        <v>765.98</v>
      </c>
      <c r="Z32" s="3">
        <f t="shared" si="24"/>
        <v>3580.07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0.82</v>
      </c>
      <c r="E33" s="3">
        <f>IFERROR(INDEX(E51:E500,MATCH($A$33,$C$51:$C$500,0)),"")</f>
        <v>1.27</v>
      </c>
      <c r="H33" s="3">
        <f>IFERROR(INDEX(D33:G33,COUNT(D33:G33)),"")</f>
        <v>1.27</v>
      </c>
      <c r="I33" s="3">
        <f t="shared" ref="I33:Z33" si="25">IFERROR(INDEX(I51:I500,MATCH($C$33,$C$51:$C$500,0)),"")</f>
        <v>1.76</v>
      </c>
      <c r="J33" s="3">
        <f t="shared" si="25"/>
        <v>0.85</v>
      </c>
      <c r="K33" s="3">
        <f t="shared" si="25"/>
        <v>1.04</v>
      </c>
      <c r="L33" s="3">
        <f t="shared" si="25"/>
        <v>1.76</v>
      </c>
      <c r="M33" s="3">
        <f t="shared" si="25"/>
        <v>4.91</v>
      </c>
      <c r="N33" s="3">
        <f t="shared" si="25"/>
        <v>7.39</v>
      </c>
      <c r="O33" s="3">
        <f t="shared" si="25"/>
        <v>3.19</v>
      </c>
      <c r="P33" s="3">
        <f t="shared" si="25"/>
        <v>3.97</v>
      </c>
      <c r="Q33" s="3">
        <f t="shared" si="25"/>
        <v>3.69</v>
      </c>
      <c r="R33" s="3">
        <f t="shared" si="25"/>
        <v>4.03</v>
      </c>
      <c r="S33" s="3">
        <f t="shared" si="25"/>
        <v>4.2300000000000004</v>
      </c>
      <c r="T33" s="3">
        <f t="shared" si="25"/>
        <v>3.15</v>
      </c>
      <c r="U33" s="3">
        <f t="shared" si="25"/>
        <v>4.05</v>
      </c>
      <c r="V33" s="3">
        <f t="shared" si="25"/>
        <v>3.25</v>
      </c>
      <c r="W33" s="3">
        <f t="shared" si="25"/>
        <v>4.3099999999999996</v>
      </c>
      <c r="X33" s="3">
        <f t="shared" si="25"/>
        <v>2.16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1944</v>
      </c>
      <c r="E34" s="3">
        <f>IFERROR(INDEX(E51:E500,MATCH($A$34,$C$51:$C$500,0)),"")</f>
        <v>-139.85</v>
      </c>
      <c r="H34" s="3">
        <f>IFERROR(INDEX(D34:G34,COUNT(D34:G34)),"")</f>
        <v>-139.85</v>
      </c>
      <c r="I34" s="3">
        <f t="shared" ref="I34:Z34" si="26">IFERROR(INDEX(I51:I500,MATCH($C$34,$C$51:$C$500,0)),"")</f>
        <v>9.81</v>
      </c>
      <c r="J34" s="3">
        <f t="shared" si="26"/>
        <v>20.54</v>
      </c>
      <c r="K34" s="3">
        <f t="shared" si="26"/>
        <v>-256.52</v>
      </c>
      <c r="L34" s="3">
        <f t="shared" si="26"/>
        <v>11.59</v>
      </c>
      <c r="M34" s="3">
        <f t="shared" si="26"/>
        <v>24.67</v>
      </c>
      <c r="N34" s="3">
        <f t="shared" si="26"/>
        <v>38.39</v>
      </c>
      <c r="O34" s="3">
        <f t="shared" si="26"/>
        <v>-20.77</v>
      </c>
      <c r="P34" s="3">
        <f t="shared" si="26"/>
        <v>-18.07</v>
      </c>
      <c r="Q34" s="3">
        <f t="shared" si="26"/>
        <v>1224.23</v>
      </c>
      <c r="R34" s="3">
        <f t="shared" si="26"/>
        <v>146.16</v>
      </c>
      <c r="S34" s="3">
        <f t="shared" si="26"/>
        <v>43.63</v>
      </c>
      <c r="T34" s="3">
        <f t="shared" si="26"/>
        <v>40.299999999999997</v>
      </c>
      <c r="U34" s="3">
        <f t="shared" si="26"/>
        <v>30.42</v>
      </c>
      <c r="V34" s="3">
        <f t="shared" si="26"/>
        <v>6.81</v>
      </c>
      <c r="W34" s="3">
        <f t="shared" si="26"/>
        <v>30.63</v>
      </c>
      <c r="X34" s="3">
        <f t="shared" si="26"/>
        <v>12.42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5.97</v>
      </c>
      <c r="E35" s="3">
        <f>IFERROR(INDEX(E51:E500,MATCH($A$35,$C$51:$C$500,0)),"")</f>
        <v>8.08</v>
      </c>
      <c r="H35" s="3">
        <f>IFERROR(INDEX(D35:G35,COUNT(D35:G35)),"")</f>
        <v>8.08</v>
      </c>
      <c r="I35" s="3">
        <f t="shared" ref="I35:Z35" si="27">IFERROR(INDEX(I51:I500,MATCH($C$35,$C$51:$C$500,0)),"")</f>
        <v>3.48</v>
      </c>
      <c r="J35" s="3">
        <f t="shared" si="27"/>
        <v>2.4700000000000002</v>
      </c>
      <c r="K35" s="3">
        <f t="shared" si="27"/>
        <v>3.91</v>
      </c>
      <c r="L35" s="3">
        <f t="shared" si="27"/>
        <v>6.4</v>
      </c>
      <c r="M35" s="3">
        <f t="shared" si="27"/>
        <v>10.87</v>
      </c>
      <c r="N35" s="3">
        <f t="shared" si="27"/>
        <v>6.62</v>
      </c>
      <c r="O35" s="3">
        <f t="shared" si="27"/>
        <v>2.84</v>
      </c>
      <c r="P35" s="3">
        <f t="shared" si="27"/>
        <v>5.29</v>
      </c>
      <c r="Q35" s="3">
        <f t="shared" si="27"/>
        <v>7.06</v>
      </c>
      <c r="R35" s="3">
        <f t="shared" si="27"/>
        <v>7.64</v>
      </c>
      <c r="S35" s="3">
        <f t="shared" si="27"/>
        <v>9.0399999999999991</v>
      </c>
      <c r="T35" s="3">
        <f t="shared" si="27"/>
        <v>6.74</v>
      </c>
      <c r="U35" s="3">
        <f t="shared" si="27"/>
        <v>5.4</v>
      </c>
      <c r="V35" s="3">
        <f t="shared" si="27"/>
        <v>4.7</v>
      </c>
      <c r="W35" s="3">
        <f t="shared" si="27"/>
        <v>4.5</v>
      </c>
      <c r="X35" s="3">
        <f t="shared" si="27"/>
        <v>1.87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4998378000000</v>
      </c>
      <c r="E51" s="5">
        <v>5814742000000</v>
      </c>
      <c r="F51" s="5">
        <v>5356633000000</v>
      </c>
      <c r="G51" s="5">
        <v>4953569000000</v>
      </c>
      <c r="I51" s="5">
        <v>19119724000000</v>
      </c>
      <c r="J51" s="5">
        <v>12233465000000</v>
      </c>
      <c r="K51" s="5">
        <v>9241419373000</v>
      </c>
      <c r="L51" s="5">
        <v>9856136055000</v>
      </c>
      <c r="M51" s="5">
        <v>12840734345000</v>
      </c>
      <c r="N51" s="5">
        <v>11936381982000</v>
      </c>
      <c r="O51" s="5">
        <v>11100064611000</v>
      </c>
      <c r="P51" s="5">
        <v>8959710884000</v>
      </c>
      <c r="Q51" s="5">
        <v>7592963086000</v>
      </c>
      <c r="R51" s="5">
        <v>7368822314000</v>
      </c>
      <c r="S51" s="5">
        <v>6429109329000</v>
      </c>
      <c r="T51" s="5">
        <v>6522251321000</v>
      </c>
      <c r="U51" s="5">
        <v>5792494662000</v>
      </c>
      <c r="V51" s="5">
        <v>4681029525000</v>
      </c>
      <c r="W51" s="5">
        <v>4136532904000</v>
      </c>
      <c r="X51" s="5">
        <v>3353538263000</v>
      </c>
      <c r="Y51" s="5">
        <v>2828636049000</v>
      </c>
      <c r="Z51" s="5">
        <v>3123122255000</v>
      </c>
    </row>
    <row r="52" spans="2:26" ht="15.5" x14ac:dyDescent="0.35">
      <c r="C52" t="s">
        <v>85</v>
      </c>
      <c r="D52" s="5">
        <v>-3663818000000</v>
      </c>
      <c r="E52" s="5">
        <v>-4329200000000</v>
      </c>
      <c r="F52" s="5">
        <v>-4094911000000</v>
      </c>
      <c r="G52" s="5">
        <v>-3559244000000</v>
      </c>
      <c r="I52" s="5">
        <v>-14064223000000</v>
      </c>
      <c r="J52" s="5">
        <v>-8169202000000</v>
      </c>
      <c r="K52" s="5">
        <v>-6378012754000</v>
      </c>
      <c r="L52" s="5">
        <v>-6534450024000</v>
      </c>
      <c r="M52" s="5">
        <v>-9132383224000</v>
      </c>
      <c r="N52" s="5">
        <v>-9043072852000</v>
      </c>
      <c r="O52" s="5">
        <v>-8472479876000</v>
      </c>
      <c r="P52" s="5">
        <v>-6125120967000</v>
      </c>
      <c r="Q52" s="5">
        <v>-4755152213000</v>
      </c>
      <c r="R52" s="5">
        <v>-4168676393000</v>
      </c>
      <c r="S52" s="5">
        <v>-3488179027000</v>
      </c>
      <c r="T52" s="5">
        <v>-3555465227000</v>
      </c>
      <c r="U52" s="5">
        <v>-2974525885000</v>
      </c>
      <c r="V52" s="5">
        <v>-2297526189000</v>
      </c>
      <c r="W52" s="5">
        <v>-2106039041000</v>
      </c>
      <c r="X52" s="5">
        <v>-2021909925000</v>
      </c>
      <c r="Y52" s="5">
        <v>-1795403601000</v>
      </c>
      <c r="Z52" s="5">
        <v>-2069771708000</v>
      </c>
    </row>
    <row r="53" spans="2:26" ht="15.5" x14ac:dyDescent="0.35">
      <c r="C53" t="s">
        <v>86</v>
      </c>
      <c r="D53" s="5">
        <v>1334560000000</v>
      </c>
      <c r="E53" s="5">
        <v>1485542000000</v>
      </c>
      <c r="F53" s="5">
        <v>1261722000000</v>
      </c>
      <c r="G53" s="5">
        <v>1394325000000</v>
      </c>
      <c r="I53" s="5">
        <v>5055501000000</v>
      </c>
      <c r="J53" s="5">
        <v>4064263000000</v>
      </c>
      <c r="K53" s="5">
        <v>2863406619000</v>
      </c>
      <c r="L53" s="5">
        <v>3321686031000</v>
      </c>
      <c r="M53" s="5">
        <v>3708351121000</v>
      </c>
      <c r="N53" s="5">
        <v>2893309130000</v>
      </c>
      <c r="O53" s="5">
        <v>2627584735000</v>
      </c>
      <c r="P53" s="5">
        <v>2834589917000</v>
      </c>
      <c r="Q53" s="5">
        <v>2837810873000</v>
      </c>
      <c r="R53" s="5">
        <v>3200145921000</v>
      </c>
      <c r="S53" s="5">
        <v>2940930302000</v>
      </c>
      <c r="T53" s="5">
        <v>2966786094000</v>
      </c>
      <c r="U53" s="5">
        <v>2817968777000</v>
      </c>
      <c r="V53" s="5">
        <v>2383503336000</v>
      </c>
      <c r="W53" s="5">
        <v>2030493863000</v>
      </c>
      <c r="X53" s="5">
        <v>1331628338000</v>
      </c>
      <c r="Y53" s="5">
        <v>1033232448000</v>
      </c>
      <c r="Z53" s="5">
        <v>1053350547000</v>
      </c>
    </row>
    <row r="54" spans="2:26" ht="15.5" x14ac:dyDescent="0.35">
      <c r="C54" t="s">
        <v>87</v>
      </c>
      <c r="D54" s="5">
        <v>-109007000000</v>
      </c>
      <c r="E54" s="5">
        <v>-876607000000</v>
      </c>
      <c r="F54" s="5">
        <v>-1107107000000</v>
      </c>
      <c r="G54" s="5">
        <v>-689006000000</v>
      </c>
      <c r="I54" s="5">
        <v>-3849906000000</v>
      </c>
      <c r="J54" s="5">
        <v>-3058144000000</v>
      </c>
      <c r="K54" s="5">
        <v>-3064193055000</v>
      </c>
      <c r="L54" s="5">
        <v>-2626049280000</v>
      </c>
      <c r="M54" s="5">
        <v>-2352159783000</v>
      </c>
      <c r="N54" s="5">
        <v>-1597785953000</v>
      </c>
      <c r="O54" s="5">
        <v>-4511190674000</v>
      </c>
      <c r="P54" s="5">
        <v>-2513146921000</v>
      </c>
      <c r="Q54" s="5">
        <v>-2232900539000</v>
      </c>
      <c r="R54" s="5">
        <v>-1949770409000</v>
      </c>
      <c r="S54" s="5">
        <v>-910542289000</v>
      </c>
      <c r="T54" s="5">
        <v>-1306506361000</v>
      </c>
      <c r="U54" s="5">
        <v>-976296194000</v>
      </c>
      <c r="V54" s="5">
        <v>-1020364884000</v>
      </c>
      <c r="W54" s="5">
        <v>-833434622000</v>
      </c>
      <c r="X54" s="5">
        <v>-547714403000</v>
      </c>
      <c r="Y54" s="5">
        <v>-571044968000</v>
      </c>
      <c r="Z54" s="5">
        <v>-553144902000</v>
      </c>
    </row>
    <row r="55" spans="2:26" ht="15.5" x14ac:dyDescent="0.35">
      <c r="C55" t="s">
        <v>88</v>
      </c>
      <c r="D55" s="5">
        <v>-130839000000</v>
      </c>
      <c r="E55" s="5">
        <v>-111002000000</v>
      </c>
      <c r="F55" s="5">
        <v>-146906000000</v>
      </c>
      <c r="G55" s="5">
        <v>-149036000000</v>
      </c>
      <c r="I55" s="5">
        <v>-450945000000</v>
      </c>
      <c r="J55" s="5">
        <v>-259488000000</v>
      </c>
      <c r="K55" s="5">
        <v>-263053882000</v>
      </c>
      <c r="L55" s="5">
        <v>-256112948000</v>
      </c>
      <c r="M55" s="5">
        <v>-140830991000</v>
      </c>
      <c r="N55" s="5">
        <v>-88249012000</v>
      </c>
      <c r="O55" s="5">
        <v>-1745999135000</v>
      </c>
      <c r="P55" s="5">
        <v>-496501244000</v>
      </c>
      <c r="Q55" s="5">
        <v>-238086237000</v>
      </c>
      <c r="R55" s="5">
        <v>-167478850000</v>
      </c>
      <c r="S55" s="5">
        <v>-89824456000</v>
      </c>
      <c r="T55" s="5">
        <v>-106611861000</v>
      </c>
      <c r="U55" s="5">
        <v>-65320750000</v>
      </c>
      <c r="V55" s="5">
        <v>-45338245000</v>
      </c>
      <c r="W55" s="5">
        <v>-18988951000</v>
      </c>
      <c r="X55" s="5">
        <v>-24901522000</v>
      </c>
      <c r="Y55" s="5">
        <v>-30045117000</v>
      </c>
      <c r="Z55" s="5">
        <v>-40603872000</v>
      </c>
    </row>
    <row r="56" spans="2:26" ht="15.5" x14ac:dyDescent="0.35">
      <c r="C56" t="s">
        <v>89</v>
      </c>
      <c r="D56" s="5">
        <v>-856720000000</v>
      </c>
      <c r="E56" s="5">
        <v>-879003000000</v>
      </c>
      <c r="F56" s="5">
        <v>-991584000000</v>
      </c>
      <c r="G56" s="5">
        <v>-769582000000</v>
      </c>
      <c r="I56" s="5">
        <v>-3583649000000</v>
      </c>
      <c r="J56" s="5">
        <v>-2927263000000</v>
      </c>
      <c r="K56" s="5">
        <v>-2653896138000</v>
      </c>
      <c r="L56" s="5">
        <v>-2553219710000</v>
      </c>
      <c r="M56" s="5">
        <v>-2217809002000</v>
      </c>
      <c r="N56" s="5">
        <v>-1579745270000</v>
      </c>
      <c r="O56" s="5">
        <v>-2607161189000</v>
      </c>
      <c r="P56" s="5">
        <v>-2446991687000</v>
      </c>
      <c r="Q56" s="5">
        <v>-2117749403000</v>
      </c>
      <c r="R56" s="5">
        <v>-1618695398000</v>
      </c>
      <c r="S56" s="5">
        <v>-1275881968000</v>
      </c>
      <c r="T56" s="5">
        <v>-1193643461000</v>
      </c>
      <c r="U56" s="5">
        <v>-1317938382000</v>
      </c>
      <c r="V56" s="5">
        <v>-1002506643000</v>
      </c>
      <c r="W56" s="5">
        <v>-758289455000</v>
      </c>
      <c r="X56" s="5">
        <v>-507286446000</v>
      </c>
      <c r="Y56" s="5">
        <v>-510823101000</v>
      </c>
      <c r="Z56" s="5">
        <v>-513736381000</v>
      </c>
    </row>
    <row r="57" spans="2:26" ht="15.5" x14ac:dyDescent="0.35">
      <c r="C57" t="s">
        <v>96</v>
      </c>
      <c r="D57" s="5">
        <v>2888000000</v>
      </c>
      <c r="E57" s="5">
        <v>2471000000</v>
      </c>
      <c r="F57" s="5">
        <v>762000000</v>
      </c>
      <c r="G57" s="5">
        <v>7602000000</v>
      </c>
      <c r="I57" s="5">
        <v>8892000000</v>
      </c>
      <c r="J57" s="5">
        <v>3286000000</v>
      </c>
      <c r="K57" s="5">
        <v>12064622000</v>
      </c>
      <c r="L57" s="5">
        <v>7530186000</v>
      </c>
      <c r="M57" s="5">
        <v>-7181074000</v>
      </c>
      <c r="N57" s="5">
        <v>-5979866000</v>
      </c>
      <c r="O57" s="5">
        <v>-25658791000</v>
      </c>
      <c r="P57" s="5">
        <v>-17709374000</v>
      </c>
      <c r="Q57" s="5">
        <v>335874000</v>
      </c>
      <c r="R57" s="5">
        <v>-3268069000</v>
      </c>
      <c r="S57" s="5">
        <v>-8701328000</v>
      </c>
      <c r="T57" s="5">
        <v>-9329845000</v>
      </c>
      <c r="U57" s="5">
        <v>604659000</v>
      </c>
      <c r="V57" s="5">
        <v>-1805446000</v>
      </c>
      <c r="W57" s="5">
        <v>-12720241000</v>
      </c>
      <c r="X57" s="5">
        <v>-2948543000</v>
      </c>
      <c r="Y57" s="5">
        <v>2294376000</v>
      </c>
      <c r="Z57" s="5">
        <v>453335000</v>
      </c>
    </row>
    <row r="58" spans="2:26" ht="15.5" x14ac:dyDescent="0.35">
      <c r="C58" t="s">
        <v>97</v>
      </c>
      <c r="D58" s="5">
        <v>856607000000</v>
      </c>
      <c r="E58" s="5">
        <v>126294000000</v>
      </c>
      <c r="F58" s="5">
        <v>74548000000</v>
      </c>
      <c r="G58" s="5">
        <v>295780000000</v>
      </c>
      <c r="I58" s="5">
        <v>305727000000</v>
      </c>
      <c r="J58" s="5">
        <v>244127000000</v>
      </c>
      <c r="K58" s="5">
        <v>-180677354000</v>
      </c>
      <c r="L58" s="5">
        <v>410159443000</v>
      </c>
      <c r="M58" s="5">
        <v>32171020000</v>
      </c>
      <c r="N58" s="5">
        <v>37351703000</v>
      </c>
      <c r="O58" s="5">
        <v>-173709429000</v>
      </c>
      <c r="P58" s="5">
        <v>217915808000</v>
      </c>
      <c r="Q58" s="5">
        <v>115418749000</v>
      </c>
      <c r="R58" s="5">
        <v>-164538288000</v>
      </c>
      <c r="S58" s="5">
        <v>477329390000</v>
      </c>
      <c r="T58" s="5">
        <v>3249550000</v>
      </c>
      <c r="U58" s="5">
        <v>395741206000</v>
      </c>
      <c r="V58" s="5">
        <v>13311060000</v>
      </c>
      <c r="W58" s="5">
        <v>-3677730000</v>
      </c>
      <c r="X58" s="5">
        <v>-12577892000</v>
      </c>
      <c r="Y58" s="5">
        <v>-32471126000</v>
      </c>
      <c r="Z58" s="5">
        <v>742016000</v>
      </c>
    </row>
    <row r="59" spans="2:26" ht="15.5" x14ac:dyDescent="0.35">
      <c r="C59" t="s">
        <v>92</v>
      </c>
      <c r="D59" s="5">
        <v>61415000000</v>
      </c>
      <c r="E59" s="5">
        <v>-16481000000</v>
      </c>
      <c r="F59" s="5">
        <v>359920000000</v>
      </c>
      <c r="G59" s="5">
        <v>1301466000000</v>
      </c>
      <c r="I59" s="5">
        <v>2144215000000</v>
      </c>
      <c r="J59" s="5">
        <v>340832000000</v>
      </c>
      <c r="K59" s="5">
        <v>-101845802000</v>
      </c>
      <c r="L59" s="5">
        <v>26006892000</v>
      </c>
      <c r="M59" s="5">
        <v>359482371000</v>
      </c>
      <c r="N59" s="5">
        <v>-326744915000</v>
      </c>
      <c r="O59" s="5">
        <v>-834173558000</v>
      </c>
      <c r="P59" s="5">
        <v>314233522000</v>
      </c>
      <c r="Q59" s="5">
        <v>398115571000</v>
      </c>
      <c r="R59" s="5">
        <v>502389104000</v>
      </c>
      <c r="S59" s="5">
        <v>516822584000</v>
      </c>
      <c r="T59" s="5">
        <v>403735372000</v>
      </c>
      <c r="U59" s="5">
        <v>412470500000</v>
      </c>
      <c r="V59" s="5">
        <v>236525223000</v>
      </c>
      <c r="W59" s="5">
        <v>130429592000</v>
      </c>
    </row>
    <row r="60" spans="2:26" ht="15.5" x14ac:dyDescent="0.35">
      <c r="C60" t="s">
        <v>93</v>
      </c>
      <c r="D60" s="5">
        <v>1225553000000</v>
      </c>
      <c r="E60" s="5">
        <v>608935000000</v>
      </c>
      <c r="F60" s="5">
        <v>154615000000</v>
      </c>
      <c r="G60" s="5">
        <v>705319000000</v>
      </c>
      <c r="I60" s="5">
        <v>1205595000000</v>
      </c>
      <c r="J60" s="5">
        <v>1006119000000</v>
      </c>
      <c r="K60" s="5">
        <v>-200786436000</v>
      </c>
      <c r="L60" s="5">
        <v>695636751000</v>
      </c>
      <c r="M60" s="5">
        <v>1356191338000</v>
      </c>
      <c r="N60" s="5">
        <v>1295523177000</v>
      </c>
      <c r="O60" s="5">
        <v>-1883605939000</v>
      </c>
      <c r="P60" s="5">
        <v>321442996000</v>
      </c>
      <c r="Q60" s="5">
        <v>604910334000</v>
      </c>
      <c r="R60" s="5">
        <v>1250375512000</v>
      </c>
      <c r="S60" s="5">
        <v>2030388013000</v>
      </c>
      <c r="T60" s="5">
        <v>1660279733000</v>
      </c>
      <c r="U60" s="5">
        <v>1841672583000</v>
      </c>
      <c r="V60" s="5">
        <v>1363138452000</v>
      </c>
      <c r="W60" s="5">
        <v>1197059241000</v>
      </c>
      <c r="X60" s="5">
        <v>783913935000</v>
      </c>
      <c r="Y60" s="5">
        <v>462187480000</v>
      </c>
      <c r="Z60" s="5">
        <v>500205645000</v>
      </c>
    </row>
    <row r="61" spans="2:26" ht="15.5" x14ac:dyDescent="0.35">
      <c r="C61" t="s">
        <v>94</v>
      </c>
      <c r="D61" s="5">
        <v>-978801000000</v>
      </c>
      <c r="E61" s="5">
        <v>-980056000000</v>
      </c>
      <c r="F61" s="5">
        <v>385736000000</v>
      </c>
      <c r="G61" s="5">
        <v>3244157000000</v>
      </c>
      <c r="I61" s="5">
        <v>8290344000000</v>
      </c>
      <c r="J61" s="5">
        <v>1863226000000</v>
      </c>
      <c r="K61" s="5">
        <v>154015438000</v>
      </c>
      <c r="L61" s="5">
        <v>5505691798000</v>
      </c>
      <c r="M61" s="5">
        <v>5080631353000</v>
      </c>
      <c r="N61" s="5">
        <v>2406894316000</v>
      </c>
      <c r="O61" s="5">
        <v>-188340912000</v>
      </c>
      <c r="P61" s="5">
        <v>-2259163503000</v>
      </c>
      <c r="Q61" s="5">
        <v>263091823000</v>
      </c>
      <c r="R61" s="5">
        <v>105112150000</v>
      </c>
      <c r="S61" s="5">
        <v>363777647000</v>
      </c>
      <c r="T61" s="5">
        <v>317516280000</v>
      </c>
      <c r="U61" s="5">
        <v>47242519000</v>
      </c>
      <c r="V61" s="5">
        <v>2479464344000</v>
      </c>
      <c r="W61" s="5">
        <v>-72096719000</v>
      </c>
      <c r="X61" s="5">
        <v>-79725224000</v>
      </c>
      <c r="Y61" s="5">
        <v>-123827313000</v>
      </c>
      <c r="Z61" s="5">
        <v>-197973205000</v>
      </c>
    </row>
    <row r="62" spans="2:26" ht="15.5" x14ac:dyDescent="0.35">
      <c r="C62" t="s">
        <v>95</v>
      </c>
      <c r="D62" s="5">
        <v>154704000000</v>
      </c>
      <c r="E62" s="5">
        <v>177778000000</v>
      </c>
      <c r="F62" s="5">
        <v>228381000000</v>
      </c>
      <c r="G62" s="5">
        <v>277806000000</v>
      </c>
      <c r="I62" s="5">
        <v>991153000000</v>
      </c>
      <c r="J62" s="5">
        <v>448206000000</v>
      </c>
      <c r="K62" s="5">
        <v>368113495000</v>
      </c>
      <c r="L62" s="5">
        <v>124999269000</v>
      </c>
      <c r="M62" s="5">
        <v>109223192000</v>
      </c>
      <c r="N62" s="5">
        <v>114865944000</v>
      </c>
      <c r="O62" s="5">
        <v>182897723000</v>
      </c>
      <c r="P62" s="5">
        <v>188984878000</v>
      </c>
      <c r="Q62" s="5">
        <v>159989721000</v>
      </c>
      <c r="R62" s="5">
        <v>227133811000</v>
      </c>
      <c r="S62" s="5">
        <v>360932550000</v>
      </c>
      <c r="T62" s="5">
        <v>439777598000</v>
      </c>
      <c r="U62" s="5">
        <v>183035872000</v>
      </c>
      <c r="V62" s="5">
        <v>118730363000</v>
      </c>
      <c r="W62" s="5">
        <v>68895771000</v>
      </c>
      <c r="X62" s="5">
        <v>59290669000</v>
      </c>
      <c r="Y62" s="5">
        <v>47654264000</v>
      </c>
      <c r="Z62" s="5">
        <v>45837036000</v>
      </c>
    </row>
    <row r="63" spans="2:26" ht="15.5" x14ac:dyDescent="0.35">
      <c r="C63" t="s">
        <v>27</v>
      </c>
      <c r="F63" s="5">
        <v>-55599000000</v>
      </c>
      <c r="G63" s="5">
        <v>-84186000000</v>
      </c>
      <c r="I63" s="5">
        <v>-139785000000</v>
      </c>
      <c r="J63" s="5">
        <v>-105033000000</v>
      </c>
      <c r="K63" s="5">
        <v>-80252541000</v>
      </c>
      <c r="L63" s="5">
        <v>-78256467000</v>
      </c>
      <c r="M63" s="5">
        <v>-101841423000</v>
      </c>
      <c r="N63" s="5">
        <v>-50838995000</v>
      </c>
      <c r="O63" s="5">
        <v>-68419702000</v>
      </c>
      <c r="P63" s="5">
        <v>-61886983000</v>
      </c>
      <c r="Q63" s="5">
        <v>-57309471000</v>
      </c>
      <c r="R63" s="5">
        <v>-28250751000</v>
      </c>
      <c r="S63" s="5">
        <v>-47535055000</v>
      </c>
      <c r="T63" s="5">
        <v>-168758279000</v>
      </c>
      <c r="U63" s="5">
        <v>-109252987000</v>
      </c>
      <c r="V63" s="5">
        <v>-78434894000</v>
      </c>
      <c r="W63" s="5">
        <v>-139048746000</v>
      </c>
      <c r="X63" s="5">
        <v>-65965792000</v>
      </c>
      <c r="Y63" s="5">
        <v>-70789098000</v>
      </c>
      <c r="Z63" s="5">
        <v>-125720337000</v>
      </c>
    </row>
    <row r="64" spans="2:26" ht="15.5" x14ac:dyDescent="0.35">
      <c r="C64" t="s">
        <v>90</v>
      </c>
      <c r="D64" s="5">
        <v>20859000000</v>
      </c>
      <c r="E64" s="5">
        <v>13249000000</v>
      </c>
      <c r="F64" s="5">
        <v>-30039000000</v>
      </c>
      <c r="G64" s="5">
        <v>-512000000</v>
      </c>
      <c r="M64" s="5">
        <v>-1104778694000</v>
      </c>
      <c r="N64" s="5">
        <v>-117128596000</v>
      </c>
      <c r="O64" s="5">
        <v>-305151723000</v>
      </c>
      <c r="P64" s="5">
        <v>-538653351000</v>
      </c>
      <c r="Q64" s="5">
        <v>-263142566000</v>
      </c>
      <c r="R64" s="5">
        <v>-291688784000</v>
      </c>
      <c r="S64" s="5">
        <v>-127900245000</v>
      </c>
      <c r="T64" s="5">
        <v>-10966632000</v>
      </c>
      <c r="U64" s="5">
        <v>-11702766000</v>
      </c>
    </row>
    <row r="65" spans="3:26" ht="15.5" x14ac:dyDescent="0.35">
      <c r="C65" t="s">
        <v>98</v>
      </c>
      <c r="D65" s="5">
        <v>-978801000000</v>
      </c>
      <c r="E65" s="5">
        <v>-980056000000</v>
      </c>
      <c r="F65" s="5">
        <v>385736000000</v>
      </c>
      <c r="G65" s="5">
        <v>3244157000000</v>
      </c>
      <c r="I65" s="5">
        <v>8290344000000</v>
      </c>
      <c r="J65" s="5">
        <v>1863226000000</v>
      </c>
      <c r="K65" s="5">
        <v>154015438000</v>
      </c>
      <c r="L65" s="5">
        <v>5505691798000</v>
      </c>
      <c r="M65" s="5">
        <v>5080631353000</v>
      </c>
      <c r="N65" s="5">
        <v>2406894316000</v>
      </c>
      <c r="O65" s="5">
        <v>-188340912000</v>
      </c>
      <c r="P65" s="5">
        <v>-2259163503000</v>
      </c>
      <c r="Q65" s="5">
        <v>263091823000</v>
      </c>
      <c r="R65" s="5">
        <v>105112150000</v>
      </c>
      <c r="S65" s="5">
        <v>363777647000</v>
      </c>
      <c r="T65" s="5">
        <v>317516280000</v>
      </c>
      <c r="U65" s="5">
        <v>47242519000</v>
      </c>
      <c r="V65" s="5">
        <v>2479464344000</v>
      </c>
      <c r="W65" s="5">
        <v>-72096719000</v>
      </c>
      <c r="X65" s="5">
        <v>-79725224000</v>
      </c>
      <c r="Y65" s="5">
        <v>-123827313000</v>
      </c>
      <c r="Z65" s="5">
        <v>-197973205000</v>
      </c>
    </row>
    <row r="66" spans="3:26" ht="15.5" x14ac:dyDescent="0.35">
      <c r="C66" t="s">
        <v>29</v>
      </c>
      <c r="D66" s="5">
        <v>246752000000</v>
      </c>
      <c r="E66" s="5">
        <v>-371121000000</v>
      </c>
      <c r="F66" s="5">
        <v>540351000000</v>
      </c>
      <c r="G66" s="5">
        <v>3949476000000</v>
      </c>
      <c r="I66" s="5">
        <v>9495939000000</v>
      </c>
      <c r="J66" s="5">
        <v>2869345000000</v>
      </c>
      <c r="K66" s="5">
        <v>-46770998000</v>
      </c>
      <c r="L66" s="5">
        <v>6201328549000</v>
      </c>
      <c r="M66" s="5">
        <v>6436822691000</v>
      </c>
      <c r="N66" s="5">
        <v>3702417493000</v>
      </c>
      <c r="O66" s="5">
        <v>-2071946851000</v>
      </c>
      <c r="P66" s="5">
        <v>-1937720507000</v>
      </c>
      <c r="Q66" s="5">
        <v>868002157000</v>
      </c>
      <c r="R66" s="5">
        <v>1355487662000</v>
      </c>
      <c r="S66" s="5">
        <v>2394165660000</v>
      </c>
      <c r="T66" s="5">
        <v>1977796013000</v>
      </c>
      <c r="U66" s="5">
        <v>1888915102000</v>
      </c>
      <c r="V66" s="5">
        <v>3842602796000</v>
      </c>
      <c r="W66" s="5">
        <v>1124962522000</v>
      </c>
      <c r="X66" s="5">
        <v>704188711000</v>
      </c>
      <c r="Y66" s="5">
        <v>338360167000</v>
      </c>
      <c r="Z66" s="5">
        <v>302232440000</v>
      </c>
    </row>
    <row r="67" spans="3:26" ht="15.5" x14ac:dyDescent="0.35">
      <c r="C67" t="s">
        <v>28</v>
      </c>
      <c r="D67" s="5">
        <v>-179048000000</v>
      </c>
      <c r="E67" s="5">
        <v>6588000000</v>
      </c>
      <c r="F67" s="5">
        <v>46894000000</v>
      </c>
      <c r="G67" s="5">
        <v>-309477000000</v>
      </c>
      <c r="I67" s="5">
        <v>-611193000000</v>
      </c>
      <c r="J67" s="5">
        <v>-1053103000000</v>
      </c>
      <c r="K67" s="5">
        <v>-199709184000</v>
      </c>
      <c r="L67" s="5">
        <v>-750841630000</v>
      </c>
      <c r="M67" s="5">
        <v>-416996890000</v>
      </c>
      <c r="N67" s="5">
        <v>-345944566000</v>
      </c>
      <c r="O67" s="5">
        <v>-271159522000</v>
      </c>
      <c r="P67" s="5">
        <v>-367816229000</v>
      </c>
      <c r="Q67" s="5">
        <v>-420057786000</v>
      </c>
      <c r="R67" s="5">
        <v>-462601782000</v>
      </c>
      <c r="S67" s="5">
        <v>-554295303000</v>
      </c>
      <c r="T67" s="5">
        <v>-490601327000</v>
      </c>
      <c r="U67" s="5">
        <v>-524370560000</v>
      </c>
      <c r="V67" s="5">
        <v>-373934016000</v>
      </c>
      <c r="W67" s="5">
        <v>-386924954000</v>
      </c>
      <c r="X67" s="5">
        <v>-200516376000</v>
      </c>
      <c r="Y67" s="5">
        <v>-136414869000</v>
      </c>
      <c r="Z67" s="5">
        <v>-163988857000</v>
      </c>
    </row>
    <row r="68" spans="3:26" ht="15.5" x14ac:dyDescent="0.35">
      <c r="C68" t="s">
        <v>99</v>
      </c>
      <c r="W68" s="5">
        <v>-330633531000</v>
      </c>
      <c r="X68" s="5">
        <v>-208788953000</v>
      </c>
      <c r="Y68" s="5">
        <v>-147073479000</v>
      </c>
      <c r="Z68" s="5">
        <v>-152078848000</v>
      </c>
    </row>
    <row r="69" spans="3:26" ht="15.5" x14ac:dyDescent="0.35">
      <c r="C69" t="s">
        <v>100</v>
      </c>
      <c r="W69" s="5">
        <v>-56291423000</v>
      </c>
      <c r="X69" s="5">
        <v>8272577000</v>
      </c>
      <c r="Y69" s="5">
        <v>10658610000</v>
      </c>
      <c r="Z69" s="5">
        <v>-11910009000</v>
      </c>
    </row>
    <row r="70" spans="3:26" ht="15.5" x14ac:dyDescent="0.35">
      <c r="C70" t="s">
        <v>101</v>
      </c>
      <c r="D70" s="5">
        <v>-179048000000</v>
      </c>
      <c r="E70" s="5">
        <v>6588000000</v>
      </c>
      <c r="F70" s="5">
        <v>46894000000</v>
      </c>
      <c r="G70" s="5">
        <v>-309477000000</v>
      </c>
      <c r="I70" s="5">
        <v>-611193000000</v>
      </c>
      <c r="J70" s="5">
        <v>-1053103000000</v>
      </c>
      <c r="K70" s="5">
        <v>-199709184000</v>
      </c>
      <c r="L70" s="5">
        <v>-750841630000</v>
      </c>
      <c r="M70" s="5">
        <v>-416996890000</v>
      </c>
      <c r="N70" s="5">
        <v>-345944566000</v>
      </c>
      <c r="O70" s="5">
        <v>-271159522000</v>
      </c>
      <c r="P70" s="5">
        <v>-367816229000</v>
      </c>
      <c r="Q70" s="5">
        <v>-420057786000</v>
      </c>
      <c r="R70" s="5">
        <v>-462601782000</v>
      </c>
      <c r="S70" s="5">
        <v>-554295303000</v>
      </c>
      <c r="T70" s="5">
        <v>-490601327000</v>
      </c>
      <c r="U70" s="5">
        <v>-524370560000</v>
      </c>
      <c r="V70" s="5">
        <v>-373934016000</v>
      </c>
      <c r="W70" s="5">
        <v>-386924954000</v>
      </c>
      <c r="X70" s="5">
        <v>-200516376000</v>
      </c>
      <c r="Y70" s="5">
        <v>-136414869000</v>
      </c>
      <c r="Z70" s="5">
        <v>-163988857000</v>
      </c>
    </row>
    <row r="71" spans="3:26" ht="15.5" x14ac:dyDescent="0.35">
      <c r="C71" t="s">
        <v>262</v>
      </c>
      <c r="D71" s="5">
        <v>67704000000</v>
      </c>
      <c r="E71" s="5">
        <v>-364533000000</v>
      </c>
      <c r="F71" s="5">
        <v>587245000000</v>
      </c>
      <c r="G71" s="5">
        <v>3639999000000</v>
      </c>
      <c r="I71" s="5">
        <v>8884746000000</v>
      </c>
      <c r="J71" s="5">
        <v>1816242000000</v>
      </c>
      <c r="K71" s="5">
        <v>-246480182000</v>
      </c>
      <c r="L71" s="5">
        <v>5450486919000</v>
      </c>
      <c r="M71" s="5">
        <v>6019825801000</v>
      </c>
      <c r="N71" s="5">
        <v>3356472927000</v>
      </c>
      <c r="O71" s="5">
        <v>-2343106373000</v>
      </c>
      <c r="P71" s="5">
        <v>-2305536736000</v>
      </c>
      <c r="Q71" s="5">
        <v>447944371000</v>
      </c>
      <c r="R71" s="5">
        <v>892885880000</v>
      </c>
      <c r="S71" s="5">
        <v>1839870357000</v>
      </c>
      <c r="T71" s="5">
        <v>1487194686000</v>
      </c>
      <c r="U71" s="5">
        <v>1364544542000</v>
      </c>
      <c r="V71" s="5">
        <v>3468668780000</v>
      </c>
      <c r="W71" s="5">
        <v>738037568000</v>
      </c>
      <c r="X71" s="5">
        <v>503672335000</v>
      </c>
      <c r="Y71" s="5">
        <v>201945298000</v>
      </c>
      <c r="Z71" s="5">
        <v>138243583000</v>
      </c>
    </row>
    <row r="72" spans="3:26" ht="15.5" x14ac:dyDescent="0.35">
      <c r="C72" t="s">
        <v>264</v>
      </c>
      <c r="X72" s="5">
        <v>-74484799000</v>
      </c>
      <c r="Y72" s="5">
        <v>-40185253000</v>
      </c>
      <c r="Z72" s="5">
        <v>-35184723000</v>
      </c>
    </row>
    <row r="73" spans="3:26" ht="15.5" x14ac:dyDescent="0.35">
      <c r="C73" t="s">
        <v>263</v>
      </c>
      <c r="Z73" s="5">
        <v>668716000</v>
      </c>
    </row>
    <row r="74" spans="3:26" ht="15.5" x14ac:dyDescent="0.35">
      <c r="C74" t="s">
        <v>265</v>
      </c>
      <c r="K74" s="5">
        <v>6500235000</v>
      </c>
      <c r="L74" s="5">
        <v>11571531000</v>
      </c>
      <c r="N74" s="5">
        <v>-1639096455000</v>
      </c>
      <c r="S74" s="5">
        <v>887390000</v>
      </c>
    </row>
    <row r="75" spans="3:26" ht="15.5" x14ac:dyDescent="0.35">
      <c r="C75" t="s">
        <v>102</v>
      </c>
      <c r="D75" s="5">
        <v>67704000000</v>
      </c>
      <c r="E75" s="5">
        <v>-364533000000</v>
      </c>
      <c r="F75" s="5">
        <v>587245000000</v>
      </c>
      <c r="G75" s="5">
        <v>3639999000000</v>
      </c>
      <c r="I75" s="5">
        <v>8884746000000</v>
      </c>
      <c r="J75" s="5">
        <v>1816242000000</v>
      </c>
      <c r="K75" s="5">
        <v>-239979947000</v>
      </c>
      <c r="L75" s="5">
        <v>5462058450000</v>
      </c>
      <c r="M75" s="5">
        <v>6019825801000</v>
      </c>
      <c r="N75" s="5">
        <v>1717376472000</v>
      </c>
      <c r="O75" s="5">
        <v>-2343106373000</v>
      </c>
      <c r="P75" s="5">
        <v>-2305536736000</v>
      </c>
      <c r="Q75" s="5">
        <v>447944371000</v>
      </c>
      <c r="R75" s="5">
        <v>892885880000</v>
      </c>
      <c r="S75" s="5">
        <v>1840757747000</v>
      </c>
      <c r="T75" s="5">
        <v>1487194686000</v>
      </c>
      <c r="U75" s="5">
        <v>1364544542000</v>
      </c>
      <c r="V75" s="5">
        <v>3468668780000</v>
      </c>
      <c r="W75" s="5">
        <v>738037568000</v>
      </c>
      <c r="X75" s="5">
        <v>429187536000</v>
      </c>
      <c r="Y75" s="5">
        <v>161760045000</v>
      </c>
      <c r="Z75" s="5">
        <v>103727576000</v>
      </c>
    </row>
    <row r="76" spans="3:26" ht="15.5" x14ac:dyDescent="0.35">
      <c r="C76" t="s">
        <v>103</v>
      </c>
      <c r="D76" s="5">
        <v>74650000000</v>
      </c>
      <c r="E76" s="5">
        <v>-22580000000</v>
      </c>
      <c r="F76" s="5">
        <v>-205753000000</v>
      </c>
      <c r="G76" s="5">
        <v>-83482000000</v>
      </c>
      <c r="I76" s="5">
        <v>-121450000000</v>
      </c>
      <c r="J76" s="5">
        <v>-378689000000</v>
      </c>
      <c r="K76" s="5">
        <v>-635766333000</v>
      </c>
      <c r="L76" s="5">
        <v>759630525000</v>
      </c>
      <c r="M76" s="5">
        <v>251405592000</v>
      </c>
      <c r="N76" s="5">
        <v>181006565000</v>
      </c>
      <c r="O76" s="5">
        <v>-374885822000</v>
      </c>
      <c r="P76" s="5">
        <v>135093180000</v>
      </c>
      <c r="Q76" s="5">
        <v>-109801703000</v>
      </c>
      <c r="R76" s="5">
        <v>-200971153000</v>
      </c>
      <c r="S76" s="5">
        <v>633550658000</v>
      </c>
      <c r="T76" s="5">
        <v>46725024000</v>
      </c>
      <c r="U76" s="5">
        <v>108987347000</v>
      </c>
    </row>
    <row r="77" spans="3:26" ht="15.5" x14ac:dyDescent="0.35">
      <c r="C77" t="s">
        <v>104</v>
      </c>
      <c r="D77" s="5">
        <v>74650000000</v>
      </c>
      <c r="E77" s="5">
        <v>-22580000000</v>
      </c>
      <c r="F77" s="5">
        <v>-205753000000</v>
      </c>
      <c r="G77" s="5">
        <v>-83482000000</v>
      </c>
      <c r="I77" s="5">
        <v>-121450000000</v>
      </c>
      <c r="J77" s="5">
        <v>-378689000000</v>
      </c>
      <c r="K77" s="5">
        <v>-635766333000</v>
      </c>
      <c r="L77" s="5">
        <v>759630525000</v>
      </c>
      <c r="M77" s="5">
        <v>251405592000</v>
      </c>
      <c r="N77" s="5">
        <v>181006565000</v>
      </c>
      <c r="O77" s="5">
        <v>-374885822000</v>
      </c>
      <c r="P77" s="5">
        <v>135093180000</v>
      </c>
      <c r="Q77" s="5">
        <v>-109801703000</v>
      </c>
      <c r="R77" s="5">
        <v>-200971153000</v>
      </c>
      <c r="S77" s="5">
        <v>633550658000</v>
      </c>
      <c r="T77" s="5">
        <v>46725024000</v>
      </c>
      <c r="U77" s="5">
        <v>108987347000</v>
      </c>
    </row>
    <row r="78" spans="3:26" ht="15.5" x14ac:dyDescent="0.35">
      <c r="C78" t="s">
        <v>105</v>
      </c>
      <c r="D78" s="5">
        <v>142354000000</v>
      </c>
      <c r="E78" s="5">
        <v>-387113000000</v>
      </c>
      <c r="F78" s="5">
        <v>381492000000</v>
      </c>
      <c r="G78" s="5">
        <v>3556517000000</v>
      </c>
      <c r="I78" s="5">
        <v>8763296000000</v>
      </c>
      <c r="J78" s="5">
        <v>1437553000000</v>
      </c>
      <c r="K78" s="5">
        <v>-875746280000</v>
      </c>
      <c r="L78" s="5">
        <v>6221688975000</v>
      </c>
      <c r="M78" s="5">
        <v>6271231393000</v>
      </c>
      <c r="N78" s="5">
        <v>1898383037000</v>
      </c>
      <c r="O78" s="5">
        <v>-2717992195000</v>
      </c>
      <c r="P78" s="5">
        <v>-2170443556000</v>
      </c>
      <c r="Q78" s="5">
        <v>338142668000</v>
      </c>
      <c r="R78" s="5">
        <v>691914727000</v>
      </c>
      <c r="S78" s="5">
        <v>2474308405000</v>
      </c>
      <c r="T78" s="5">
        <v>1533919710000</v>
      </c>
      <c r="U78" s="5">
        <v>1473531889000</v>
      </c>
      <c r="V78" s="5">
        <v>3468668780000</v>
      </c>
      <c r="W78" s="5">
        <v>738037568000</v>
      </c>
    </row>
    <row r="79" spans="3:26" ht="15.5" x14ac:dyDescent="0.35">
      <c r="C79" t="s">
        <v>106</v>
      </c>
      <c r="D79" s="5">
        <v>67704000000</v>
      </c>
      <c r="E79" s="5">
        <v>-364533000000</v>
      </c>
      <c r="F79" s="5">
        <v>587245000000</v>
      </c>
      <c r="G79" s="5">
        <v>3639999000000</v>
      </c>
      <c r="I79" s="5">
        <v>8884746000000</v>
      </c>
      <c r="J79" s="5">
        <v>1816242000000</v>
      </c>
      <c r="K79" s="5">
        <v>-239979947000</v>
      </c>
      <c r="L79" s="5">
        <v>5462058450000</v>
      </c>
      <c r="M79" s="5">
        <v>6019825801000</v>
      </c>
      <c r="N79" s="5">
        <v>1717376472000</v>
      </c>
      <c r="O79" s="5">
        <v>-2343106373000</v>
      </c>
      <c r="P79" s="5">
        <v>-2305536736000</v>
      </c>
      <c r="Q79" s="5">
        <v>447944371000</v>
      </c>
      <c r="R79" s="5">
        <v>892885880000</v>
      </c>
      <c r="S79" s="5">
        <v>1840757747000</v>
      </c>
      <c r="T79" s="5">
        <v>1487194686000</v>
      </c>
      <c r="U79" s="5">
        <v>1364544542000</v>
      </c>
      <c r="V79" s="5">
        <v>3468668780000</v>
      </c>
      <c r="W79" s="5">
        <v>738037568000</v>
      </c>
      <c r="X79" s="5">
        <v>429187536000</v>
      </c>
      <c r="Y79" s="5">
        <v>161760045000</v>
      </c>
      <c r="Z79" s="5">
        <v>103727576000</v>
      </c>
    </row>
    <row r="80" spans="3:26" ht="15.5" x14ac:dyDescent="0.35">
      <c r="C80" t="s">
        <v>8</v>
      </c>
      <c r="D80" s="5">
        <v>80939000000</v>
      </c>
      <c r="E80" s="5">
        <v>-370632000000</v>
      </c>
      <c r="F80" s="5">
        <v>21572000000</v>
      </c>
      <c r="G80" s="5">
        <v>2255051000000</v>
      </c>
      <c r="I80" s="5">
        <v>6619081000000</v>
      </c>
      <c r="J80" s="5">
        <v>1096721000000</v>
      </c>
      <c r="K80" s="5">
        <v>-773900478000</v>
      </c>
      <c r="L80" s="5">
        <v>6195682083000</v>
      </c>
      <c r="M80" s="5">
        <v>5911749022000</v>
      </c>
      <c r="N80" s="5">
        <v>2225127952000</v>
      </c>
      <c r="O80" s="5">
        <v>-1883818637000</v>
      </c>
      <c r="P80" s="5">
        <v>-2484677078000</v>
      </c>
      <c r="Q80" s="5">
        <v>-59972903000</v>
      </c>
      <c r="R80" s="5">
        <v>189525623000</v>
      </c>
      <c r="S80" s="5">
        <v>1957485821000</v>
      </c>
      <c r="T80" s="5">
        <v>1130184338000</v>
      </c>
      <c r="U80" s="5">
        <v>1061061389000</v>
      </c>
      <c r="V80" s="5">
        <v>3232143557000</v>
      </c>
      <c r="W80" s="5">
        <v>607607976000</v>
      </c>
    </row>
    <row r="81" spans="2:26" ht="15.5" x14ac:dyDescent="0.35">
      <c r="C81" t="s">
        <v>108</v>
      </c>
      <c r="D81" s="5">
        <v>67704000000</v>
      </c>
      <c r="E81" s="5">
        <v>-364533000000</v>
      </c>
      <c r="F81" s="5">
        <v>587245000000</v>
      </c>
      <c r="G81" s="5">
        <v>3639999000000</v>
      </c>
      <c r="I81" s="5">
        <v>8884746000000</v>
      </c>
      <c r="J81" s="5">
        <v>1816242000000</v>
      </c>
      <c r="K81" s="5">
        <v>-239979947000</v>
      </c>
      <c r="L81" s="5">
        <v>5462058450000</v>
      </c>
      <c r="M81" s="5">
        <v>6019825801000</v>
      </c>
      <c r="N81" s="5">
        <v>1717376472000</v>
      </c>
      <c r="O81" s="5">
        <v>-2343106373000</v>
      </c>
      <c r="P81" s="5">
        <v>-2305536736000</v>
      </c>
      <c r="Q81" s="5">
        <v>447944371000</v>
      </c>
      <c r="R81" s="5">
        <v>892885880000</v>
      </c>
      <c r="S81" s="5">
        <v>1840757747000</v>
      </c>
      <c r="T81" s="5">
        <v>1487194686000</v>
      </c>
      <c r="U81" s="5">
        <v>1364544542000</v>
      </c>
      <c r="V81" s="5">
        <v>3468668780000</v>
      </c>
      <c r="W81" s="5">
        <v>738037568000</v>
      </c>
      <c r="X81" s="5">
        <v>429187536000</v>
      </c>
      <c r="Y81" s="5">
        <v>161760045000</v>
      </c>
      <c r="Z81" s="5">
        <v>103727576000</v>
      </c>
    </row>
    <row r="82" spans="2:26" ht="15.5" x14ac:dyDescent="0.35">
      <c r="C82" t="s">
        <v>109</v>
      </c>
      <c r="D82" s="5">
        <v>142354000000</v>
      </c>
      <c r="E82" s="5">
        <v>-387113000000</v>
      </c>
      <c r="F82" s="5">
        <v>381492000000</v>
      </c>
      <c r="G82" s="5">
        <v>3556517000000</v>
      </c>
      <c r="I82" s="5">
        <v>8763296000000</v>
      </c>
      <c r="J82" s="5">
        <v>1437553000000</v>
      </c>
      <c r="K82" s="5">
        <v>-875746280000</v>
      </c>
      <c r="L82" s="5">
        <v>6221688975000</v>
      </c>
      <c r="M82" s="5">
        <v>6271231393000</v>
      </c>
      <c r="N82" s="5">
        <v>1898383037000</v>
      </c>
      <c r="O82" s="5">
        <v>-2717992195000</v>
      </c>
      <c r="P82" s="5">
        <v>-2170443556000</v>
      </c>
      <c r="Q82" s="5">
        <v>338142668000</v>
      </c>
      <c r="R82" s="5">
        <v>691914727000</v>
      </c>
      <c r="S82" s="5">
        <v>2474308405000</v>
      </c>
      <c r="T82" s="5">
        <v>1533919710000</v>
      </c>
      <c r="U82" s="5">
        <v>1473531889000</v>
      </c>
      <c r="V82" s="5">
        <v>3468668780000</v>
      </c>
      <c r="W82" s="5">
        <v>738037568000</v>
      </c>
    </row>
    <row r="83" spans="2:26" ht="15.5" x14ac:dyDescent="0.35">
      <c r="C83" t="s">
        <v>110</v>
      </c>
      <c r="D83" s="5">
        <v>142354000000</v>
      </c>
      <c r="E83" s="5">
        <v>-387113000000</v>
      </c>
      <c r="F83" s="5">
        <v>381492000000</v>
      </c>
      <c r="G83" s="5">
        <v>3556517000000</v>
      </c>
      <c r="I83" s="5">
        <v>8763296000000</v>
      </c>
      <c r="J83" s="5">
        <v>1437553000000</v>
      </c>
      <c r="K83" s="5">
        <v>-875746280000</v>
      </c>
      <c r="L83" s="5">
        <v>6221688975000</v>
      </c>
      <c r="M83" s="5">
        <v>6271231393000</v>
      </c>
      <c r="N83" s="5">
        <v>1898383037000</v>
      </c>
      <c r="O83" s="5">
        <v>-2717992195000</v>
      </c>
      <c r="P83" s="5">
        <v>-2170443556000</v>
      </c>
      <c r="Q83" s="5">
        <v>338142668000</v>
      </c>
      <c r="R83" s="5">
        <v>691914727000</v>
      </c>
      <c r="S83" s="5">
        <v>2474308405000</v>
      </c>
      <c r="T83" s="5">
        <v>1533919710000</v>
      </c>
      <c r="U83" s="5">
        <v>1473531889000</v>
      </c>
      <c r="V83" s="5">
        <v>3468668780000</v>
      </c>
      <c r="W83" s="5">
        <v>738037568000</v>
      </c>
    </row>
    <row r="85" spans="2:26" ht="15.5" x14ac:dyDescent="0.35">
      <c r="B85" t="s">
        <v>111</v>
      </c>
      <c r="C85" t="s">
        <v>112</v>
      </c>
    </row>
    <row r="86" spans="2:26" ht="15.5" x14ac:dyDescent="0.35">
      <c r="C86" t="s">
        <v>113</v>
      </c>
    </row>
    <row r="87" spans="2:26" ht="15.5" x14ac:dyDescent="0.35">
      <c r="C87" t="s">
        <v>20</v>
      </c>
      <c r="D87" s="5">
        <v>19853466000000</v>
      </c>
      <c r="E87" s="5">
        <v>19690109000000</v>
      </c>
      <c r="F87" s="5">
        <v>22422403000000</v>
      </c>
      <c r="G87" s="5">
        <v>23988335000000</v>
      </c>
      <c r="I87" s="5">
        <v>22422403000000</v>
      </c>
      <c r="J87" s="5">
        <v>7312428000000</v>
      </c>
      <c r="K87" s="5">
        <v>7210978131000</v>
      </c>
      <c r="L87" s="5">
        <v>8712637748000</v>
      </c>
      <c r="M87" s="5">
        <v>7383025165000</v>
      </c>
      <c r="N87" s="5">
        <v>2694706379000</v>
      </c>
      <c r="O87" s="5">
        <v>3315187283000</v>
      </c>
      <c r="P87" s="5">
        <v>4624271256000</v>
      </c>
      <c r="Q87" s="5">
        <v>7140229605000</v>
      </c>
      <c r="R87" s="5">
        <v>2915431718000</v>
      </c>
      <c r="S87" s="5">
        <v>7699640184000</v>
      </c>
      <c r="T87" s="5">
        <v>10636445048000</v>
      </c>
      <c r="U87" s="5">
        <v>4889801420000</v>
      </c>
      <c r="V87" s="5">
        <v>4080956654000</v>
      </c>
      <c r="W87" s="5">
        <v>1341581271000</v>
      </c>
      <c r="X87" s="5">
        <v>1458875700000</v>
      </c>
      <c r="Y87" s="5">
        <v>794143787000</v>
      </c>
      <c r="Z87" s="5">
        <v>697470707000</v>
      </c>
    </row>
    <row r="88" spans="2:26" ht="15.5" x14ac:dyDescent="0.35">
      <c r="C88" t="s">
        <v>114</v>
      </c>
      <c r="W88" s="5">
        <v>5495327000</v>
      </c>
      <c r="X88" s="5">
        <v>3042937000</v>
      </c>
      <c r="Y88" s="5">
        <v>7521667000</v>
      </c>
      <c r="Z88" s="5">
        <v>13254359000</v>
      </c>
    </row>
    <row r="89" spans="2:26" ht="15.5" x14ac:dyDescent="0.35">
      <c r="C89" t="s">
        <v>115</v>
      </c>
      <c r="D89" s="5">
        <v>3261454000000</v>
      </c>
      <c r="E89" s="5">
        <v>3194559000000</v>
      </c>
      <c r="F89" s="5">
        <v>3080526000000</v>
      </c>
      <c r="G89" s="5">
        <v>2872516000000</v>
      </c>
      <c r="I89" s="5">
        <v>3080526000000</v>
      </c>
      <c r="J89" s="5">
        <v>2819457000000</v>
      </c>
      <c r="K89" s="5">
        <v>2694087807000</v>
      </c>
      <c r="L89" s="5">
        <v>2659507495000</v>
      </c>
      <c r="M89" s="5">
        <v>2283725867000</v>
      </c>
      <c r="N89" s="5">
        <v>2230141112000</v>
      </c>
      <c r="O89" s="5">
        <v>1931872436000</v>
      </c>
      <c r="P89" s="5">
        <v>1752246446000</v>
      </c>
      <c r="Q89" s="5">
        <v>1719267426000</v>
      </c>
      <c r="R89" s="5">
        <v>1710542290000</v>
      </c>
      <c r="S89" s="5">
        <v>1464274552000</v>
      </c>
      <c r="T89" s="5">
        <v>1589028177000</v>
      </c>
      <c r="U89" s="5">
        <v>1224277843000</v>
      </c>
      <c r="V89" s="5">
        <v>1064249160000</v>
      </c>
      <c r="W89" s="5">
        <v>993413953000</v>
      </c>
      <c r="X89" s="5">
        <v>654466893000</v>
      </c>
      <c r="Y89" s="5">
        <v>623190451000</v>
      </c>
      <c r="Z89" s="5">
        <v>783730639000</v>
      </c>
    </row>
    <row r="90" spans="2:26" ht="15.5" x14ac:dyDescent="0.35">
      <c r="C90" t="s">
        <v>116</v>
      </c>
      <c r="R90" s="5">
        <v>17094283000</v>
      </c>
      <c r="S90" s="5">
        <v>30620586000</v>
      </c>
      <c r="T90" s="5">
        <v>8935776000</v>
      </c>
      <c r="U90" s="5">
        <v>7891637000</v>
      </c>
    </row>
    <row r="91" spans="2:26" ht="15.5" x14ac:dyDescent="0.35">
      <c r="C91" t="s">
        <v>117</v>
      </c>
      <c r="O91" s="5">
        <v>52009545000</v>
      </c>
      <c r="P91" s="5">
        <v>47875026000</v>
      </c>
      <c r="Q91" s="5">
        <v>43900116000</v>
      </c>
      <c r="R91" s="5">
        <v>41499737000</v>
      </c>
      <c r="T91" s="5">
        <v>60134934000</v>
      </c>
      <c r="V91" s="5">
        <v>69367172000</v>
      </c>
      <c r="W91" s="5">
        <v>67082885000</v>
      </c>
    </row>
    <row r="92" spans="2:26" ht="15.5" x14ac:dyDescent="0.35">
      <c r="C92" t="s">
        <v>118</v>
      </c>
      <c r="D92" s="5">
        <v>3261454000000</v>
      </c>
      <c r="E92" s="5">
        <v>3194559000000</v>
      </c>
      <c r="F92" s="5">
        <v>3080526000000</v>
      </c>
      <c r="G92" s="5">
        <v>2872516000000</v>
      </c>
      <c r="I92" s="5">
        <v>3080526000000</v>
      </c>
      <c r="J92" s="5">
        <v>2819457000000</v>
      </c>
      <c r="K92" s="5">
        <v>2694087807000</v>
      </c>
      <c r="L92" s="5">
        <v>2659507495000</v>
      </c>
      <c r="M92" s="5">
        <v>2283725867000</v>
      </c>
      <c r="N92" s="5">
        <v>2230141112000</v>
      </c>
      <c r="O92" s="5">
        <v>1931872436000</v>
      </c>
      <c r="P92" s="5">
        <v>1752246446000</v>
      </c>
      <c r="Q92" s="5">
        <v>1719267426000</v>
      </c>
      <c r="R92" s="5">
        <v>1710542290000</v>
      </c>
      <c r="S92" s="5">
        <v>1464274552000</v>
      </c>
      <c r="T92" s="5">
        <v>1589028177000</v>
      </c>
      <c r="U92" s="5">
        <v>1224277843000</v>
      </c>
      <c r="V92" s="5">
        <v>1064249160000</v>
      </c>
      <c r="W92" s="5">
        <v>993413953000</v>
      </c>
      <c r="X92" s="5">
        <v>654466893000</v>
      </c>
      <c r="Y92" s="5">
        <v>623190451000</v>
      </c>
      <c r="Z92" s="5">
        <v>783730639000</v>
      </c>
    </row>
    <row r="93" spans="2:26" ht="15.5" x14ac:dyDescent="0.35">
      <c r="C93" t="s">
        <v>119</v>
      </c>
      <c r="D93" s="5">
        <v>432845000000</v>
      </c>
      <c r="E93" s="5">
        <v>409948000000</v>
      </c>
      <c r="F93" s="5">
        <v>459435000000</v>
      </c>
      <c r="G93" s="5">
        <v>580383000000</v>
      </c>
      <c r="I93" s="5">
        <v>459435000000</v>
      </c>
      <c r="J93" s="5">
        <v>423513000000</v>
      </c>
      <c r="K93" s="5">
        <v>442396934000</v>
      </c>
      <c r="L93" s="5">
        <v>387256111000</v>
      </c>
      <c r="M93" s="5">
        <v>194361923000</v>
      </c>
      <c r="N93" s="5">
        <v>166475540000</v>
      </c>
      <c r="O93" s="5">
        <v>253489006000</v>
      </c>
      <c r="P93" s="5">
        <v>226620966000</v>
      </c>
      <c r="Q93" s="5">
        <v>147030844000</v>
      </c>
      <c r="R93" s="5">
        <v>275848675000</v>
      </c>
      <c r="S93" s="5">
        <v>68571881000</v>
      </c>
      <c r="T93" s="5">
        <v>52606117000</v>
      </c>
      <c r="U93" s="5">
        <v>52284089000</v>
      </c>
      <c r="V93" s="5">
        <v>39536454000</v>
      </c>
      <c r="W93" s="5">
        <v>32043084000</v>
      </c>
      <c r="X93" s="5">
        <v>14743054000</v>
      </c>
      <c r="Y93" s="5">
        <v>8970659000</v>
      </c>
      <c r="Z93" s="5">
        <v>10258370000</v>
      </c>
    </row>
    <row r="94" spans="2:26" ht="15.5" x14ac:dyDescent="0.35">
      <c r="C94" t="s">
        <v>267</v>
      </c>
      <c r="D94" s="5">
        <v>432845000000</v>
      </c>
      <c r="E94" s="5">
        <v>409948000000</v>
      </c>
      <c r="F94" s="5">
        <v>459435000000</v>
      </c>
      <c r="G94" s="5">
        <v>580383000000</v>
      </c>
      <c r="I94" s="5">
        <v>459435000000</v>
      </c>
      <c r="J94" s="5">
        <v>423513000000</v>
      </c>
      <c r="K94" s="5">
        <v>442396934000</v>
      </c>
      <c r="L94" s="5">
        <v>387256111000</v>
      </c>
      <c r="M94" s="5">
        <v>194361923000</v>
      </c>
      <c r="N94" s="5">
        <v>166475540000</v>
      </c>
      <c r="O94" s="5">
        <v>253489006000</v>
      </c>
      <c r="P94" s="5">
        <v>226620966000</v>
      </c>
      <c r="Q94" s="5">
        <v>147030844000</v>
      </c>
      <c r="R94" s="5">
        <v>275848675000</v>
      </c>
      <c r="S94" s="5">
        <v>68571881000</v>
      </c>
      <c r="T94" s="5">
        <v>52606117000</v>
      </c>
      <c r="U94" s="5">
        <v>52284089000</v>
      </c>
      <c r="V94" s="5">
        <v>39536454000</v>
      </c>
      <c r="W94" s="5">
        <v>32043084000</v>
      </c>
      <c r="X94" s="5">
        <v>14743054000</v>
      </c>
      <c r="Y94" s="5">
        <v>8970659000</v>
      </c>
      <c r="Z94" s="5">
        <v>10258370000</v>
      </c>
    </row>
    <row r="95" spans="2:26" ht="15.5" x14ac:dyDescent="0.35">
      <c r="C95" t="s">
        <v>124</v>
      </c>
      <c r="D95" s="5">
        <v>67395000000</v>
      </c>
      <c r="E95" s="5">
        <v>60787000000</v>
      </c>
      <c r="F95" s="5">
        <v>50533000000</v>
      </c>
      <c r="G95" s="5">
        <v>49798000000</v>
      </c>
      <c r="I95" s="5">
        <v>50533000000</v>
      </c>
      <c r="J95" s="5">
        <v>12874000000</v>
      </c>
      <c r="K95" s="5">
        <v>2690199000</v>
      </c>
      <c r="L95" s="5">
        <v>2553961000</v>
      </c>
      <c r="M95" s="5">
        <v>156820622000</v>
      </c>
    </row>
    <row r="96" spans="2:26" ht="15.5" x14ac:dyDescent="0.35">
      <c r="C96" t="s">
        <v>268</v>
      </c>
      <c r="D96" s="5">
        <v>1705620000000</v>
      </c>
      <c r="E96" s="5">
        <v>1669070000000</v>
      </c>
      <c r="F96" s="5">
        <v>1577544000000</v>
      </c>
      <c r="G96" s="5">
        <v>1539583000000</v>
      </c>
      <c r="I96" s="5">
        <v>1577544000000</v>
      </c>
      <c r="J96" s="5">
        <v>1306839000000</v>
      </c>
      <c r="K96" s="5">
        <v>1295358468000</v>
      </c>
      <c r="L96" s="5">
        <v>1321760527000</v>
      </c>
      <c r="M96" s="5">
        <v>1004563854000</v>
      </c>
      <c r="N96" s="5">
        <v>926768652000</v>
      </c>
      <c r="O96" s="5">
        <v>1145444041000</v>
      </c>
      <c r="P96" s="5">
        <v>1168833255000</v>
      </c>
      <c r="Q96" s="5">
        <v>1082894015000</v>
      </c>
      <c r="R96" s="5">
        <v>966145801000</v>
      </c>
      <c r="S96" s="5">
        <v>660183471000</v>
      </c>
      <c r="T96" s="5">
        <v>599067801000</v>
      </c>
      <c r="U96" s="5">
        <v>470635929000</v>
      </c>
      <c r="V96" s="5">
        <v>346748321000</v>
      </c>
      <c r="W96" s="5">
        <v>278368569000</v>
      </c>
      <c r="X96" s="5">
        <v>265820097000</v>
      </c>
      <c r="Y96" s="5">
        <v>298914035000</v>
      </c>
      <c r="Z96" s="5">
        <v>257579947000</v>
      </c>
    </row>
    <row r="97" spans="3:26" ht="15.5" x14ac:dyDescent="0.35">
      <c r="C97" t="s">
        <v>92</v>
      </c>
      <c r="D97" s="5">
        <v>7048751000000</v>
      </c>
      <c r="E97" s="5">
        <v>7023318000000</v>
      </c>
      <c r="F97" s="5">
        <v>7633045000000</v>
      </c>
      <c r="G97" s="5">
        <v>8974545000000</v>
      </c>
      <c r="I97" s="5">
        <v>7633045000000</v>
      </c>
      <c r="J97" s="5">
        <v>9726494000000</v>
      </c>
      <c r="K97" s="5">
        <v>10226097530000</v>
      </c>
      <c r="L97" s="5">
        <v>10953132326000</v>
      </c>
      <c r="M97" s="5">
        <v>9906089565000</v>
      </c>
      <c r="N97" s="5">
        <v>8547184089000</v>
      </c>
      <c r="O97" s="5">
        <v>9806815949000</v>
      </c>
      <c r="P97" s="5">
        <v>10345868067000</v>
      </c>
      <c r="Q97" s="5">
        <v>10222188028000</v>
      </c>
      <c r="R97" s="5">
        <v>9455041060000</v>
      </c>
      <c r="S97" s="5">
        <v>9191900285000</v>
      </c>
      <c r="T97" s="5">
        <v>8556458843000</v>
      </c>
      <c r="U97" s="5">
        <v>2951905165000</v>
      </c>
      <c r="V97" s="5">
        <v>75312060000</v>
      </c>
      <c r="W97" s="5">
        <v>107681724000</v>
      </c>
      <c r="X97" s="5">
        <v>115220878000</v>
      </c>
      <c r="Y97" s="5">
        <v>1656919151000</v>
      </c>
      <c r="Z97" s="5">
        <v>1661696032000</v>
      </c>
    </row>
    <row r="98" spans="3:26" ht="15.5" x14ac:dyDescent="0.35">
      <c r="C98" t="s">
        <v>121</v>
      </c>
      <c r="D98" s="5">
        <v>32631655000000</v>
      </c>
      <c r="E98" s="5">
        <v>33464101000000</v>
      </c>
      <c r="F98" s="5">
        <v>34658110000000</v>
      </c>
      <c r="G98" s="5">
        <v>35861538000000</v>
      </c>
      <c r="I98" s="5">
        <v>34658110000000</v>
      </c>
      <c r="J98" s="5">
        <v>14740221000000</v>
      </c>
      <c r="K98" s="5">
        <v>15825106228000</v>
      </c>
      <c r="L98" s="5">
        <v>16503758500000</v>
      </c>
      <c r="M98" s="5">
        <v>12961204931000</v>
      </c>
      <c r="N98" s="5">
        <v>7330342675000</v>
      </c>
      <c r="O98" s="5">
        <v>8606558382000</v>
      </c>
      <c r="P98" s="5">
        <v>9820920992000</v>
      </c>
      <c r="Q98" s="5">
        <v>10497865274000</v>
      </c>
      <c r="R98" s="5">
        <v>9553332013000</v>
      </c>
      <c r="S98" s="5">
        <v>10407727765000</v>
      </c>
      <c r="T98" s="5">
        <v>13443422122000</v>
      </c>
      <c r="U98" s="5">
        <v>7149090599000</v>
      </c>
      <c r="V98" s="5">
        <v>5717890288000</v>
      </c>
      <c r="W98" s="5">
        <v>2756673807000</v>
      </c>
      <c r="X98" s="5">
        <v>2496425030000</v>
      </c>
      <c r="Y98" s="5">
        <v>1837242820000</v>
      </c>
      <c r="Z98" s="5">
        <v>1829171925000</v>
      </c>
    </row>
    <row r="99" spans="3:26" ht="15.5" x14ac:dyDescent="0.35">
      <c r="C99" t="s">
        <v>122</v>
      </c>
    </row>
    <row r="100" spans="3:26" ht="15.5" x14ac:dyDescent="0.35">
      <c r="C100" t="s">
        <v>126</v>
      </c>
      <c r="D100" s="5">
        <v>6553772000000</v>
      </c>
      <c r="E100" s="5">
        <v>6594835000000</v>
      </c>
      <c r="F100" s="5">
        <v>6752824000000</v>
      </c>
      <c r="G100" s="5">
        <v>6706708000000</v>
      </c>
      <c r="I100" s="5">
        <v>6752824000000</v>
      </c>
      <c r="J100" s="5">
        <v>6533132000000</v>
      </c>
      <c r="K100" s="5">
        <v>5930696652000</v>
      </c>
      <c r="L100" s="5">
        <v>5584109196000</v>
      </c>
      <c r="M100" s="5">
        <v>5818066350000</v>
      </c>
      <c r="N100" s="5">
        <v>4583995711000</v>
      </c>
      <c r="O100" s="5">
        <v>3028963325000</v>
      </c>
      <c r="P100" s="5">
        <v>2518586345000</v>
      </c>
      <c r="Q100" s="5">
        <v>2334416685000</v>
      </c>
      <c r="R100" s="5">
        <v>2367423231000</v>
      </c>
      <c r="S100" s="5">
        <v>2223642948000</v>
      </c>
      <c r="T100" s="5">
        <v>2528906170000</v>
      </c>
      <c r="U100" s="5">
        <v>1896628833000</v>
      </c>
      <c r="V100" s="5">
        <v>1410478277000</v>
      </c>
      <c r="W100" s="5">
        <v>1130857599000</v>
      </c>
      <c r="X100" s="5">
        <v>556826967000</v>
      </c>
      <c r="Y100" s="5">
        <v>504750988000</v>
      </c>
      <c r="Z100" s="5">
        <v>512610809000</v>
      </c>
    </row>
    <row r="101" spans="3:26" ht="15.5" x14ac:dyDescent="0.35">
      <c r="C101" t="s">
        <v>342</v>
      </c>
      <c r="W101" s="5">
        <v>219178875000</v>
      </c>
      <c r="X101" s="5">
        <v>28530942000</v>
      </c>
      <c r="Y101" s="5">
        <v>63426316000</v>
      </c>
      <c r="Z101" s="5">
        <v>31336060000</v>
      </c>
    </row>
    <row r="102" spans="3:26" ht="15.5" x14ac:dyDescent="0.35">
      <c r="C102" t="s">
        <v>120</v>
      </c>
      <c r="D102" s="5">
        <v>11527284000000</v>
      </c>
      <c r="E102" s="5">
        <v>10882381000000</v>
      </c>
      <c r="F102" s="5">
        <v>10245819000000</v>
      </c>
      <c r="G102" s="5">
        <v>9724866000000</v>
      </c>
      <c r="I102" s="5">
        <v>10245819000000</v>
      </c>
      <c r="J102" s="5">
        <v>9921814000000</v>
      </c>
      <c r="K102" s="5">
        <v>5635251863000</v>
      </c>
      <c r="L102" s="5">
        <v>8583458168000</v>
      </c>
      <c r="M102" s="5">
        <v>8299108735000</v>
      </c>
      <c r="N102" s="5">
        <v>1305584490000</v>
      </c>
      <c r="O102" s="5">
        <v>1274019829000</v>
      </c>
      <c r="P102" s="5">
        <v>1890135227000</v>
      </c>
      <c r="Q102" s="5">
        <v>1862155981000</v>
      </c>
      <c r="R102" s="5">
        <v>1876544659000</v>
      </c>
      <c r="S102" s="5">
        <v>1806957489000</v>
      </c>
      <c r="T102" s="5">
        <v>29845493000</v>
      </c>
    </row>
    <row r="103" spans="3:26" ht="15.5" x14ac:dyDescent="0.35">
      <c r="C103" t="s">
        <v>123</v>
      </c>
      <c r="D103" s="5">
        <v>3893739000000</v>
      </c>
      <c r="E103" s="5">
        <v>3703714000000</v>
      </c>
      <c r="F103" s="5">
        <v>3754617000000</v>
      </c>
      <c r="G103" s="5">
        <v>3524896000000</v>
      </c>
      <c r="I103" s="5">
        <v>3754617000000</v>
      </c>
      <c r="J103" s="5">
        <v>9976046000000</v>
      </c>
      <c r="K103" s="5">
        <v>8614114195000</v>
      </c>
      <c r="L103" s="5">
        <v>8706780871000</v>
      </c>
      <c r="M103" s="5">
        <v>5661333151000</v>
      </c>
      <c r="N103" s="5">
        <v>997476701000</v>
      </c>
      <c r="O103" s="5">
        <v>780818591000</v>
      </c>
      <c r="P103" s="5">
        <v>753122507000</v>
      </c>
      <c r="Q103" s="5">
        <v>889333602000</v>
      </c>
      <c r="R103" s="5">
        <v>779204065000</v>
      </c>
      <c r="S103" s="5">
        <v>239919695000</v>
      </c>
      <c r="T103" s="5">
        <v>99941308000</v>
      </c>
      <c r="U103" s="5">
        <v>19297235000</v>
      </c>
      <c r="X103" s="5">
        <v>1044992000</v>
      </c>
      <c r="Y103" s="5">
        <v>2265549000</v>
      </c>
      <c r="Z103" s="5">
        <v>2515449000</v>
      </c>
    </row>
    <row r="104" spans="3:26" ht="15.5" x14ac:dyDescent="0.35">
      <c r="C104" t="s">
        <v>128</v>
      </c>
      <c r="D104" s="5">
        <v>3690005000000</v>
      </c>
      <c r="E104" s="5">
        <v>3740191000000</v>
      </c>
      <c r="F104" s="5">
        <v>3791995000000</v>
      </c>
      <c r="G104" s="5">
        <v>3674298000000</v>
      </c>
      <c r="I104" s="5">
        <v>3791995000000</v>
      </c>
      <c r="J104" s="5">
        <v>3650505000000</v>
      </c>
      <c r="K104" s="5">
        <v>3006449356000</v>
      </c>
      <c r="L104" s="5">
        <v>3132808207000</v>
      </c>
      <c r="M104" s="5">
        <v>4309029371000</v>
      </c>
      <c r="N104" s="5">
        <v>3100963427000</v>
      </c>
      <c r="O104" s="5">
        <v>3071299439000</v>
      </c>
      <c r="P104" s="5">
        <v>3837242869000</v>
      </c>
      <c r="Q104" s="5">
        <v>5995103138000</v>
      </c>
      <c r="R104" s="5">
        <v>5242724503000</v>
      </c>
      <c r="S104" s="5">
        <v>2382548619000</v>
      </c>
      <c r="T104" s="5">
        <v>3160958814000</v>
      </c>
      <c r="U104" s="5">
        <v>3299978501000</v>
      </c>
      <c r="V104" s="5">
        <v>2488001116000</v>
      </c>
      <c r="W104" s="5">
        <v>2699542807000</v>
      </c>
      <c r="X104" s="5">
        <v>1008752884000</v>
      </c>
      <c r="Y104" s="5">
        <v>1095366602000</v>
      </c>
      <c r="Z104" s="5">
        <v>1203252756000</v>
      </c>
    </row>
    <row r="105" spans="3:26" ht="15.5" x14ac:dyDescent="0.35">
      <c r="C105" t="s">
        <v>125</v>
      </c>
      <c r="D105" s="5">
        <v>308792000000</v>
      </c>
      <c r="E105" s="5">
        <v>309965000000</v>
      </c>
      <c r="F105" s="5">
        <v>342000000000</v>
      </c>
      <c r="G105" s="5">
        <v>233550000000</v>
      </c>
      <c r="I105" s="5">
        <v>342000000000</v>
      </c>
      <c r="J105" s="5">
        <v>244640000000</v>
      </c>
      <c r="K105" s="5">
        <v>357021533000</v>
      </c>
      <c r="L105" s="5">
        <v>87399925000</v>
      </c>
      <c r="M105" s="5">
        <v>125946626000</v>
      </c>
      <c r="N105" s="5">
        <v>97362863000</v>
      </c>
      <c r="O105" s="5">
        <v>256899808000</v>
      </c>
      <c r="P105" s="5">
        <v>201647388000</v>
      </c>
      <c r="Q105" s="5">
        <v>99880139000</v>
      </c>
      <c r="R105" s="5">
        <v>181408368000</v>
      </c>
      <c r="S105" s="5">
        <v>124555779000</v>
      </c>
      <c r="T105" s="5">
        <v>82350878000</v>
      </c>
      <c r="U105" s="5">
        <v>66546564000</v>
      </c>
      <c r="V105" s="5">
        <v>57200143000</v>
      </c>
      <c r="W105" s="5">
        <v>45774844000</v>
      </c>
      <c r="X105" s="5">
        <v>28639259000</v>
      </c>
      <c r="Y105" s="5">
        <v>20076072000</v>
      </c>
      <c r="Z105" s="5">
        <v>10626069000</v>
      </c>
    </row>
    <row r="106" spans="3:26" ht="15.5" x14ac:dyDescent="0.35">
      <c r="C106" t="s">
        <v>129</v>
      </c>
      <c r="D106" s="5">
        <v>27243779000000</v>
      </c>
      <c r="E106" s="5">
        <v>26480785000000</v>
      </c>
      <c r="F106" s="5">
        <v>26111967000000</v>
      </c>
      <c r="G106" s="5">
        <v>25145127000000</v>
      </c>
      <c r="I106" s="5">
        <v>26111967000000</v>
      </c>
      <c r="J106" s="5">
        <v>31278985000000</v>
      </c>
      <c r="K106" s="5">
        <v>27066144302000</v>
      </c>
      <c r="L106" s="5">
        <v>27965266917000</v>
      </c>
      <c r="M106" s="5">
        <v>25207306183000</v>
      </c>
      <c r="N106" s="5">
        <v>10553802959000</v>
      </c>
      <c r="O106" s="5">
        <v>8934079470000</v>
      </c>
      <c r="P106" s="5">
        <v>9704490692000</v>
      </c>
      <c r="Q106" s="5">
        <v>11711796854000</v>
      </c>
      <c r="R106" s="5">
        <v>10823035825000</v>
      </c>
      <c r="S106" s="5">
        <v>7092543979000</v>
      </c>
      <c r="T106" s="5">
        <v>6441774417000</v>
      </c>
      <c r="U106" s="5">
        <v>5676537624000</v>
      </c>
      <c r="V106" s="5">
        <v>4328877419000</v>
      </c>
      <c r="W106" s="5">
        <v>4378373576000</v>
      </c>
      <c r="X106" s="5">
        <v>1817859637000</v>
      </c>
      <c r="Y106" s="5">
        <v>1927642706000</v>
      </c>
      <c r="Z106" s="5">
        <v>1982031376000</v>
      </c>
    </row>
    <row r="107" spans="3:26" ht="15.5" x14ac:dyDescent="0.35">
      <c r="C107" t="s">
        <v>130</v>
      </c>
      <c r="D107" s="5">
        <v>59875434000000</v>
      </c>
      <c r="E107" s="5">
        <v>59944886000000</v>
      </c>
      <c r="F107" s="5">
        <v>60770077000000</v>
      </c>
      <c r="G107" s="5">
        <v>61006665000000</v>
      </c>
      <c r="I107" s="5">
        <v>60770077000000</v>
      </c>
      <c r="J107" s="5">
        <v>46019206000000</v>
      </c>
      <c r="K107" s="5">
        <v>42891250530000</v>
      </c>
      <c r="L107" s="5">
        <v>44469025417000</v>
      </c>
      <c r="M107" s="5">
        <v>38168511114000</v>
      </c>
      <c r="N107" s="5">
        <v>17884145634000</v>
      </c>
      <c r="O107" s="5">
        <v>17540637852000</v>
      </c>
      <c r="P107" s="5">
        <v>19525411684000</v>
      </c>
      <c r="Q107" s="5">
        <v>22209662128000</v>
      </c>
      <c r="R107" s="5">
        <v>20376367838000</v>
      </c>
      <c r="S107" s="5">
        <v>17500271744000</v>
      </c>
      <c r="T107" s="5">
        <v>19885196539000</v>
      </c>
      <c r="U107" s="5">
        <v>12825628223000</v>
      </c>
      <c r="V107" s="5">
        <v>10046767707000</v>
      </c>
      <c r="W107" s="5">
        <v>7135047383000</v>
      </c>
      <c r="X107" s="5">
        <v>4314284667000</v>
      </c>
      <c r="Y107" s="5">
        <v>3764885526000</v>
      </c>
      <c r="Z107" s="5">
        <v>3811203301000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  <c r="D110" s="5">
        <v>6746702000000</v>
      </c>
      <c r="E110" s="5">
        <v>5954032000000</v>
      </c>
      <c r="F110" s="5">
        <v>5700956000000</v>
      </c>
      <c r="G110" s="5">
        <v>4660077000000</v>
      </c>
      <c r="I110" s="5">
        <v>5700956000000</v>
      </c>
      <c r="J110" s="5">
        <v>4791628000000</v>
      </c>
      <c r="K110" s="5">
        <v>3208074535000</v>
      </c>
      <c r="L110" s="5">
        <v>3129319807000</v>
      </c>
      <c r="M110" s="5">
        <v>3213609433000</v>
      </c>
      <c r="N110" s="5">
        <v>2864848927000</v>
      </c>
      <c r="O110" s="5">
        <v>2689303079000</v>
      </c>
      <c r="P110" s="5">
        <v>2273024715000</v>
      </c>
      <c r="Q110" s="5">
        <v>1861393468000</v>
      </c>
      <c r="R110" s="5">
        <v>1881228383000</v>
      </c>
      <c r="S110" s="5">
        <v>1312536004000</v>
      </c>
      <c r="T110" s="5">
        <v>1723978897000</v>
      </c>
      <c r="U110" s="5">
        <v>1659599787000</v>
      </c>
      <c r="V110" s="5">
        <v>1054560551000</v>
      </c>
      <c r="W110" s="5">
        <v>1936148379000</v>
      </c>
      <c r="X110" s="5">
        <v>565156336000</v>
      </c>
      <c r="Y110" s="5">
        <v>535471112000</v>
      </c>
      <c r="Z110" s="5">
        <v>761744440000</v>
      </c>
    </row>
    <row r="111" spans="3:26" ht="15.5" x14ac:dyDescent="0.35">
      <c r="C111" t="s">
        <v>139</v>
      </c>
      <c r="K111" s="5">
        <v>104373153000</v>
      </c>
      <c r="L111" s="5">
        <v>96435594000</v>
      </c>
      <c r="M111" s="5">
        <v>89977274000</v>
      </c>
      <c r="N111" s="5">
        <v>162098834000</v>
      </c>
      <c r="O111" s="5">
        <v>86102900000</v>
      </c>
      <c r="P111" s="5">
        <v>124409403000</v>
      </c>
      <c r="Q111" s="5">
        <v>118150958000</v>
      </c>
      <c r="R111" s="5">
        <v>58556776000</v>
      </c>
      <c r="S111" s="5">
        <v>33992202000</v>
      </c>
      <c r="T111" s="5">
        <v>97765335000</v>
      </c>
      <c r="U111" s="5">
        <v>79982886000</v>
      </c>
      <c r="V111" s="5">
        <v>14780924000</v>
      </c>
      <c r="W111" s="5">
        <v>34844755000</v>
      </c>
      <c r="X111" s="5">
        <v>6682755000</v>
      </c>
      <c r="Y111" s="5">
        <v>53914913000</v>
      </c>
      <c r="Z111" s="5">
        <v>209428420000</v>
      </c>
    </row>
    <row r="112" spans="3:26" ht="15.5" x14ac:dyDescent="0.35">
      <c r="C112" t="s">
        <v>828</v>
      </c>
      <c r="D112" s="5">
        <v>2387280000000</v>
      </c>
      <c r="E112" s="5">
        <v>1364580000000</v>
      </c>
      <c r="F112" s="5">
        <v>1089126000000</v>
      </c>
      <c r="G112" s="5">
        <v>314312000000</v>
      </c>
      <c r="I112" s="5">
        <v>1089126000000</v>
      </c>
      <c r="J112" s="5">
        <v>247520000000</v>
      </c>
      <c r="K112" s="5">
        <v>104373153000</v>
      </c>
      <c r="L112" s="5">
        <v>96435594000</v>
      </c>
      <c r="M112" s="5">
        <v>89977274000</v>
      </c>
      <c r="N112" s="5">
        <v>162098834000</v>
      </c>
      <c r="O112" s="5">
        <v>86102900000</v>
      </c>
      <c r="P112" s="5">
        <v>124409403000</v>
      </c>
      <c r="Q112" s="5">
        <v>118150958000</v>
      </c>
      <c r="R112" s="5">
        <v>58556776000</v>
      </c>
      <c r="S112" s="5">
        <v>33992202000</v>
      </c>
      <c r="T112" s="5">
        <v>97765335000</v>
      </c>
      <c r="U112" s="5">
        <v>79982886000</v>
      </c>
      <c r="V112" s="5">
        <v>14780924000</v>
      </c>
      <c r="W112" s="5">
        <v>34844755000</v>
      </c>
      <c r="X112" s="5">
        <v>6682755000</v>
      </c>
      <c r="Y112" s="5">
        <v>53914913000</v>
      </c>
      <c r="Z112" s="5">
        <v>209428420000</v>
      </c>
    </row>
    <row r="113" spans="3:26" ht="15.5" x14ac:dyDescent="0.35">
      <c r="C113" t="s">
        <v>134</v>
      </c>
    </row>
    <row r="114" spans="3:26" ht="15.5" x14ac:dyDescent="0.35">
      <c r="C114" t="s">
        <v>272</v>
      </c>
      <c r="D114" s="5">
        <v>858140000000</v>
      </c>
      <c r="E114" s="5">
        <v>914629000000</v>
      </c>
      <c r="F114" s="5">
        <v>862996000000</v>
      </c>
      <c r="G114" s="5">
        <v>797295000000</v>
      </c>
      <c r="I114" s="5">
        <v>862996000000</v>
      </c>
      <c r="J114" s="5">
        <v>990717000000</v>
      </c>
      <c r="K114" s="5">
        <v>754127275000</v>
      </c>
      <c r="L114" s="5">
        <v>766484683000</v>
      </c>
      <c r="M114" s="5">
        <v>735306337000</v>
      </c>
      <c r="N114" s="5">
        <v>595421543000</v>
      </c>
      <c r="O114" s="5">
        <v>775962673000</v>
      </c>
      <c r="P114" s="5">
        <v>708263050000</v>
      </c>
      <c r="Q114" s="5">
        <v>606141904000</v>
      </c>
      <c r="R114" s="5">
        <v>530923304000</v>
      </c>
      <c r="S114" s="5">
        <v>337657382000</v>
      </c>
      <c r="T114" s="5">
        <v>484195361000</v>
      </c>
      <c r="U114" s="5">
        <v>392374315000</v>
      </c>
      <c r="V114" s="5">
        <v>260043207000</v>
      </c>
      <c r="W114" s="5">
        <v>424596276000</v>
      </c>
      <c r="X114" s="5">
        <v>253016500000</v>
      </c>
      <c r="Y114" s="5">
        <v>224699399000</v>
      </c>
      <c r="Z114" s="5">
        <v>274606565000</v>
      </c>
    </row>
    <row r="115" spans="3:26" ht="15.5" x14ac:dyDescent="0.35">
      <c r="C115" t="s">
        <v>829</v>
      </c>
      <c r="M115" s="5">
        <v>742506101000</v>
      </c>
    </row>
    <row r="116" spans="3:26" ht="15.5" x14ac:dyDescent="0.35">
      <c r="C116" t="s">
        <v>343</v>
      </c>
      <c r="S116" s="5">
        <v>26385453000</v>
      </c>
      <c r="T116" s="5">
        <v>13230000000</v>
      </c>
    </row>
    <row r="117" spans="3:26" ht="15.5" x14ac:dyDescent="0.35">
      <c r="C117" t="s">
        <v>135</v>
      </c>
      <c r="S117" s="5">
        <v>108072564000</v>
      </c>
      <c r="T117" s="5">
        <v>131365052000</v>
      </c>
      <c r="U117" s="5">
        <v>121684092000</v>
      </c>
      <c r="V117" s="5">
        <v>82437005000</v>
      </c>
      <c r="W117" s="5">
        <v>80605405000</v>
      </c>
      <c r="X117" s="5">
        <v>22932004000</v>
      </c>
      <c r="Y117" s="5">
        <v>28116058000</v>
      </c>
      <c r="Z117" s="5">
        <v>14974753000</v>
      </c>
    </row>
    <row r="118" spans="3:26" ht="15.5" x14ac:dyDescent="0.35">
      <c r="C118" t="s">
        <v>273</v>
      </c>
      <c r="D118" s="5">
        <v>197331000000</v>
      </c>
      <c r="E118" s="5">
        <v>220363000000</v>
      </c>
      <c r="F118" s="5">
        <v>223773000000</v>
      </c>
      <c r="G118" s="5">
        <v>352345000000</v>
      </c>
      <c r="I118" s="5">
        <v>223773000000</v>
      </c>
      <c r="J118" s="5">
        <v>198868000000</v>
      </c>
      <c r="K118" s="5">
        <v>137416247000</v>
      </c>
      <c r="L118" s="5">
        <v>170154820000</v>
      </c>
      <c r="M118" s="5">
        <v>245013919000</v>
      </c>
      <c r="N118" s="5">
        <v>127164614000</v>
      </c>
      <c r="O118" s="5">
        <v>384000426000</v>
      </c>
      <c r="P118" s="5">
        <v>189670717000</v>
      </c>
      <c r="Q118" s="5">
        <v>155675862000</v>
      </c>
      <c r="R118" s="5">
        <v>191060935000</v>
      </c>
      <c r="S118" s="5">
        <v>108072564000</v>
      </c>
      <c r="T118" s="5">
        <v>131365052000</v>
      </c>
      <c r="U118" s="5">
        <v>121684092000</v>
      </c>
      <c r="V118" s="5">
        <v>82437005000</v>
      </c>
      <c r="W118" s="5">
        <v>80605405000</v>
      </c>
      <c r="X118" s="5">
        <v>22932004000</v>
      </c>
      <c r="Y118" s="5">
        <v>28116058000</v>
      </c>
      <c r="Z118" s="5">
        <v>14974753000</v>
      </c>
    </row>
    <row r="119" spans="3:26" ht="15.5" x14ac:dyDescent="0.35">
      <c r="C119" t="s">
        <v>137</v>
      </c>
      <c r="D119" s="5">
        <v>221345000000</v>
      </c>
      <c r="E119" s="5">
        <v>477601000000</v>
      </c>
      <c r="F119" s="5">
        <v>378575000000</v>
      </c>
      <c r="G119" s="5">
        <v>393566000000</v>
      </c>
      <c r="I119" s="5">
        <v>378575000000</v>
      </c>
      <c r="J119" s="5">
        <v>334864000000</v>
      </c>
      <c r="K119" s="5">
        <v>348122427000</v>
      </c>
      <c r="L119" s="5">
        <v>520102698000</v>
      </c>
      <c r="M119" s="5">
        <v>245380663000</v>
      </c>
      <c r="N119" s="5">
        <v>240423010000</v>
      </c>
      <c r="O119" s="5">
        <v>106076975000</v>
      </c>
      <c r="P119" s="5">
        <v>91037542000</v>
      </c>
      <c r="Q119" s="5">
        <v>93209147000</v>
      </c>
      <c r="R119" s="5">
        <v>130477813000</v>
      </c>
      <c r="S119" s="5">
        <v>245672025000</v>
      </c>
      <c r="T119" s="5">
        <v>151580800000</v>
      </c>
      <c r="U119" s="5">
        <v>202568652000</v>
      </c>
      <c r="V119" s="5">
        <v>141314190000</v>
      </c>
      <c r="W119" s="5">
        <v>80134423000</v>
      </c>
      <c r="X119" s="5">
        <v>80027797000</v>
      </c>
      <c r="Y119" s="5">
        <v>59647987000</v>
      </c>
      <c r="Z119" s="5">
        <v>97295740000</v>
      </c>
    </row>
    <row r="120" spans="3:26" ht="15.5" x14ac:dyDescent="0.35">
      <c r="C120" t="s">
        <v>136</v>
      </c>
      <c r="D120" s="5">
        <v>1489726000000</v>
      </c>
      <c r="E120" s="5">
        <v>1496686000000</v>
      </c>
      <c r="F120" s="5">
        <v>1509917000000</v>
      </c>
      <c r="G120" s="5">
        <v>1458387000000</v>
      </c>
      <c r="I120" s="5">
        <v>1509917000000</v>
      </c>
      <c r="J120" s="5">
        <v>1420792000000</v>
      </c>
      <c r="K120" s="5">
        <v>1125762459000</v>
      </c>
      <c r="L120" s="5">
        <v>702948626000</v>
      </c>
      <c r="M120" s="5">
        <v>519792812000</v>
      </c>
      <c r="N120" s="5">
        <v>493840915000</v>
      </c>
      <c r="O120" s="5">
        <v>489187465000</v>
      </c>
      <c r="P120" s="5">
        <v>347427582000</v>
      </c>
      <c r="Q120" s="5">
        <v>194485651000</v>
      </c>
      <c r="R120" s="5">
        <v>240458781000</v>
      </c>
      <c r="S120" s="5">
        <v>210644918000</v>
      </c>
      <c r="T120" s="5">
        <v>211913838000</v>
      </c>
      <c r="U120" s="5">
        <v>235342851000</v>
      </c>
      <c r="V120" s="5">
        <v>172407301000</v>
      </c>
      <c r="W120" s="5">
        <v>302766815000</v>
      </c>
      <c r="X120" s="5">
        <v>187672775000</v>
      </c>
      <c r="Y120" s="5">
        <v>156500683000</v>
      </c>
      <c r="Z120" s="5">
        <v>155674404000</v>
      </c>
    </row>
    <row r="121" spans="3:26" ht="15.5" x14ac:dyDescent="0.35">
      <c r="C121" t="s">
        <v>140</v>
      </c>
    </row>
    <row r="122" spans="3:26" ht="15.5" x14ac:dyDescent="0.35">
      <c r="C122" t="s">
        <v>274</v>
      </c>
      <c r="X122" s="5">
        <v>573801643000</v>
      </c>
      <c r="Y122" s="5">
        <v>573108274000</v>
      </c>
      <c r="Z122" s="5">
        <v>572341740000</v>
      </c>
    </row>
    <row r="123" spans="3:26" ht="15.5" x14ac:dyDescent="0.35">
      <c r="C123" t="s">
        <v>141</v>
      </c>
      <c r="E123" s="5">
        <v>271545000000</v>
      </c>
      <c r="F123" s="5">
        <v>388933000000</v>
      </c>
      <c r="G123" s="5">
        <v>460674000000</v>
      </c>
      <c r="I123" s="5">
        <v>388933000000</v>
      </c>
      <c r="J123" s="5">
        <v>594904000000</v>
      </c>
      <c r="K123" s="5">
        <v>681429561000</v>
      </c>
      <c r="L123" s="5">
        <v>644187893000</v>
      </c>
      <c r="M123" s="5">
        <v>611963666000</v>
      </c>
      <c r="N123" s="5">
        <v>2084386654000</v>
      </c>
      <c r="O123" s="5">
        <v>5600000000</v>
      </c>
      <c r="P123" s="5">
        <v>28000000000</v>
      </c>
      <c r="Q123" s="5">
        <v>49000000000</v>
      </c>
      <c r="S123" s="5">
        <v>193896774000</v>
      </c>
      <c r="T123" s="5">
        <v>1298329638000</v>
      </c>
      <c r="U123" s="5">
        <v>1280726076000</v>
      </c>
      <c r="V123" s="5">
        <v>799000000000</v>
      </c>
      <c r="Z123" s="5">
        <v>184990000</v>
      </c>
    </row>
    <row r="124" spans="3:26" ht="15.5" x14ac:dyDescent="0.35">
      <c r="C124" t="s">
        <v>277</v>
      </c>
      <c r="D124" s="5">
        <v>1091000000</v>
      </c>
      <c r="E124" s="5">
        <v>1246000000</v>
      </c>
      <c r="F124" s="5">
        <v>1512000000</v>
      </c>
      <c r="G124" s="5">
        <v>2271000000</v>
      </c>
      <c r="I124" s="5">
        <v>1512000000</v>
      </c>
      <c r="J124" s="5">
        <v>3344000000</v>
      </c>
      <c r="K124" s="5">
        <v>2133628000</v>
      </c>
      <c r="L124" s="5">
        <v>4544817000</v>
      </c>
      <c r="M124" s="5">
        <v>8123642000</v>
      </c>
      <c r="N124" s="5">
        <v>13376111000</v>
      </c>
      <c r="O124" s="5">
        <v>1085870000</v>
      </c>
      <c r="P124" s="5">
        <v>1071495000</v>
      </c>
      <c r="Q124" s="5">
        <v>2295398000</v>
      </c>
      <c r="R124" s="5">
        <v>1073456000</v>
      </c>
      <c r="S124" s="5">
        <v>1633713000</v>
      </c>
      <c r="T124" s="5">
        <v>12450954000</v>
      </c>
      <c r="U124" s="5">
        <v>33603468000</v>
      </c>
      <c r="V124" s="5">
        <v>4303737000</v>
      </c>
      <c r="W124" s="5">
        <v>2714509000</v>
      </c>
      <c r="X124" s="5">
        <v>1577981000</v>
      </c>
      <c r="Y124" s="5">
        <v>297295000</v>
      </c>
      <c r="Z124" s="5">
        <v>982904000</v>
      </c>
    </row>
    <row r="125" spans="3:26" ht="15.5" x14ac:dyDescent="0.35">
      <c r="C125" t="s">
        <v>142</v>
      </c>
      <c r="O125" s="5">
        <v>497633884000</v>
      </c>
      <c r="P125" s="5">
        <v>991213103000</v>
      </c>
      <c r="Q125" s="5">
        <v>1660222495000</v>
      </c>
      <c r="R125" s="5">
        <v>2030774774000</v>
      </c>
    </row>
    <row r="126" spans="3:26" ht="15.5" x14ac:dyDescent="0.35">
      <c r="C126" t="s">
        <v>144</v>
      </c>
      <c r="D126" s="5">
        <v>673366000000</v>
      </c>
      <c r="E126" s="5">
        <v>510540000000</v>
      </c>
      <c r="F126" s="5">
        <v>440137000000</v>
      </c>
      <c r="G126" s="5">
        <v>367462000000</v>
      </c>
      <c r="I126" s="5">
        <v>440137000000</v>
      </c>
      <c r="J126" s="5">
        <v>296811000000</v>
      </c>
      <c r="K126" s="5">
        <v>188531048000</v>
      </c>
      <c r="L126" s="5">
        <v>393708743000</v>
      </c>
      <c r="M126" s="5">
        <v>67002320000</v>
      </c>
      <c r="N126" s="5">
        <v>752792427000</v>
      </c>
      <c r="O126" s="5">
        <v>523550924000</v>
      </c>
      <c r="P126" s="5">
        <v>500125277000</v>
      </c>
      <c r="Q126" s="5">
        <v>449358616000</v>
      </c>
      <c r="R126" s="5">
        <v>432937383000</v>
      </c>
      <c r="S126" s="5">
        <v>27113501000</v>
      </c>
      <c r="T126" s="5">
        <v>417110813000</v>
      </c>
      <c r="U126" s="5">
        <v>365981878000</v>
      </c>
      <c r="V126" s="5">
        <v>1314967000</v>
      </c>
      <c r="W126" s="5">
        <v>977571351000</v>
      </c>
      <c r="X126" s="5">
        <v>1017632000</v>
      </c>
      <c r="Y126" s="5">
        <v>861168000</v>
      </c>
      <c r="Z126" s="5">
        <v>2501994000</v>
      </c>
    </row>
    <row r="127" spans="3:26" ht="15.5" x14ac:dyDescent="0.35">
      <c r="C127" t="s">
        <v>457</v>
      </c>
      <c r="G127" s="5">
        <v>31496000000</v>
      </c>
      <c r="J127" s="5">
        <v>46573000000</v>
      </c>
      <c r="K127" s="5">
        <v>43329091000</v>
      </c>
      <c r="L127" s="5">
        <v>41953607000</v>
      </c>
      <c r="M127" s="5">
        <v>41016025000</v>
      </c>
    </row>
    <row r="128" spans="3:26" ht="15.5" x14ac:dyDescent="0.35">
      <c r="C128" t="s">
        <v>830</v>
      </c>
      <c r="G128" s="5">
        <v>31496000000</v>
      </c>
      <c r="J128" s="5">
        <v>46573000000</v>
      </c>
      <c r="K128" s="5">
        <v>43329091000</v>
      </c>
      <c r="L128" s="5">
        <v>41953607000</v>
      </c>
      <c r="M128" s="5">
        <v>41016025000</v>
      </c>
      <c r="O128" s="5">
        <v>52009545000</v>
      </c>
      <c r="P128" s="5">
        <v>47875026000</v>
      </c>
      <c r="Q128" s="5">
        <v>43900116000</v>
      </c>
      <c r="R128" s="5">
        <v>58594020000</v>
      </c>
      <c r="S128" s="5">
        <v>30620586000</v>
      </c>
      <c r="T128" s="5">
        <v>69070710000</v>
      </c>
      <c r="U128" s="5">
        <v>7891637000</v>
      </c>
      <c r="V128" s="5">
        <v>69367172000</v>
      </c>
      <c r="W128" s="5">
        <v>67082885000</v>
      </c>
    </row>
    <row r="129" spans="3:26" ht="15.5" x14ac:dyDescent="0.35">
      <c r="C129" t="s">
        <v>145</v>
      </c>
      <c r="D129" s="5">
        <v>1151771000000</v>
      </c>
      <c r="E129" s="5">
        <v>1398813000000</v>
      </c>
      <c r="F129" s="5">
        <v>1677641000000</v>
      </c>
      <c r="G129" s="5">
        <v>1842408000000</v>
      </c>
      <c r="I129" s="5">
        <v>1677641000000</v>
      </c>
      <c r="J129" s="5">
        <v>1636528000000</v>
      </c>
      <c r="K129" s="5">
        <v>1311415542000</v>
      </c>
      <c r="L129" s="5">
        <v>1443117127000</v>
      </c>
      <c r="M129" s="5">
        <v>1286035397000</v>
      </c>
      <c r="N129" s="5">
        <v>2620257556000</v>
      </c>
      <c r="O129" s="5">
        <v>2586055335000</v>
      </c>
      <c r="P129" s="5">
        <v>1788053654000</v>
      </c>
      <c r="Q129" s="5">
        <v>2497795015000</v>
      </c>
      <c r="R129" s="5">
        <v>2689312017000</v>
      </c>
      <c r="S129" s="5">
        <v>798604554000</v>
      </c>
      <c r="T129" s="5">
        <v>1844078700000</v>
      </c>
      <c r="U129" s="5">
        <v>1802159046000</v>
      </c>
      <c r="V129" s="5">
        <v>1257117894000</v>
      </c>
      <c r="W129" s="5">
        <v>425696097000</v>
      </c>
      <c r="X129" s="5">
        <v>625579841000</v>
      </c>
      <c r="Y129" s="5">
        <v>613776076000</v>
      </c>
      <c r="Z129" s="5">
        <v>603861351000</v>
      </c>
    </row>
    <row r="130" spans="3:26" ht="15.5" x14ac:dyDescent="0.35">
      <c r="C130" t="s">
        <v>146</v>
      </c>
      <c r="D130" s="5">
        <v>1151771000000</v>
      </c>
      <c r="E130" s="5">
        <v>1398813000000</v>
      </c>
      <c r="F130" s="5">
        <v>1677641000000</v>
      </c>
      <c r="G130" s="5">
        <v>1842408000000</v>
      </c>
      <c r="I130" s="5">
        <v>1677641000000</v>
      </c>
      <c r="J130" s="5">
        <v>1636528000000</v>
      </c>
      <c r="K130" s="5">
        <v>1311415542000</v>
      </c>
      <c r="L130" s="5">
        <v>1443117127000</v>
      </c>
      <c r="M130" s="5">
        <v>1286035397000</v>
      </c>
      <c r="N130" s="5">
        <v>2620257556000</v>
      </c>
      <c r="O130" s="5">
        <v>2586055335000</v>
      </c>
      <c r="P130" s="5">
        <v>1788053654000</v>
      </c>
      <c r="Q130" s="5">
        <v>2497795015000</v>
      </c>
      <c r="R130" s="5">
        <v>2689312017000</v>
      </c>
      <c r="S130" s="5">
        <v>798604554000</v>
      </c>
      <c r="T130" s="5">
        <v>1844078700000</v>
      </c>
      <c r="U130" s="5">
        <v>1802159046000</v>
      </c>
      <c r="V130" s="5">
        <v>1257117894000</v>
      </c>
      <c r="W130" s="5">
        <v>425696097000</v>
      </c>
      <c r="X130" s="5">
        <v>625579841000</v>
      </c>
      <c r="Y130" s="5">
        <v>613776076000</v>
      </c>
      <c r="Z130" s="5">
        <v>603861351000</v>
      </c>
    </row>
    <row r="131" spans="3:26" ht="15.5" x14ac:dyDescent="0.35">
      <c r="C131" t="s">
        <v>148</v>
      </c>
      <c r="T131" s="5">
        <v>1536886000</v>
      </c>
    </row>
    <row r="132" spans="3:26" ht="15.5" x14ac:dyDescent="0.35">
      <c r="C132" t="s">
        <v>150</v>
      </c>
    </row>
    <row r="133" spans="3:26" ht="15.5" x14ac:dyDescent="0.35">
      <c r="C133" t="s">
        <v>151</v>
      </c>
      <c r="D133" s="5">
        <v>179053000000</v>
      </c>
      <c r="E133" s="5">
        <v>462906000000</v>
      </c>
      <c r="F133" s="5">
        <v>578800000000</v>
      </c>
      <c r="G133" s="5">
        <v>618913000000</v>
      </c>
      <c r="I133" s="5">
        <v>578800000000</v>
      </c>
      <c r="J133" s="5">
        <v>668062000000</v>
      </c>
      <c r="K133" s="5">
        <v>694420656000</v>
      </c>
      <c r="L133" s="5">
        <v>652814387000</v>
      </c>
      <c r="M133" s="5">
        <v>633964485000</v>
      </c>
      <c r="N133" s="5">
        <v>2108503066000</v>
      </c>
      <c r="O133" s="5">
        <v>504319754000</v>
      </c>
      <c r="P133" s="5">
        <v>1020284598000</v>
      </c>
      <c r="Q133" s="5">
        <v>1711517893000</v>
      </c>
      <c r="R133" s="5">
        <v>2031848230000</v>
      </c>
      <c r="S133" s="5">
        <v>195530487000</v>
      </c>
      <c r="T133" s="5">
        <v>1310780592000</v>
      </c>
      <c r="U133" s="5">
        <v>1314329544000</v>
      </c>
      <c r="V133" s="5">
        <v>803303737000</v>
      </c>
      <c r="W133" s="5">
        <v>2714509000</v>
      </c>
      <c r="X133" s="5">
        <v>575379624000</v>
      </c>
      <c r="Y133" s="5">
        <v>573405569000</v>
      </c>
      <c r="Z133" s="5">
        <v>573509634000</v>
      </c>
    </row>
    <row r="134" spans="3:26" ht="15.5" x14ac:dyDescent="0.35">
      <c r="C134" t="s">
        <v>152</v>
      </c>
      <c r="D134" s="5">
        <v>318563000000</v>
      </c>
      <c r="E134" s="5">
        <v>274945000000</v>
      </c>
      <c r="F134" s="5">
        <v>462900000000</v>
      </c>
      <c r="G134" s="5">
        <v>535880000000</v>
      </c>
      <c r="I134" s="5">
        <v>462900000000</v>
      </c>
      <c r="J134" s="5">
        <v>475420000000</v>
      </c>
      <c r="K134" s="5">
        <v>259512000000</v>
      </c>
      <c r="L134" s="5">
        <v>465292648000</v>
      </c>
      <c r="M134" s="5">
        <v>324036562000</v>
      </c>
      <c r="N134" s="5">
        <v>155329662000</v>
      </c>
      <c r="O134" s="5">
        <v>110623499000</v>
      </c>
      <c r="P134" s="5">
        <v>386247137000</v>
      </c>
      <c r="Q134" s="5">
        <v>464216143000</v>
      </c>
      <c r="R134" s="5">
        <v>379670578000</v>
      </c>
      <c r="S134" s="5">
        <v>428899283000</v>
      </c>
      <c r="T134" s="5">
        <v>334091452000</v>
      </c>
      <c r="U134" s="5">
        <v>376686373000</v>
      </c>
      <c r="V134" s="5">
        <v>308101925000</v>
      </c>
      <c r="W134" s="5">
        <v>296107407000</v>
      </c>
      <c r="X134" s="5">
        <v>4679073000</v>
      </c>
      <c r="Y134" s="5">
        <v>5126322000</v>
      </c>
      <c r="Z134" s="5">
        <v>6334930000</v>
      </c>
    </row>
    <row r="135" spans="3:26" ht="15.5" x14ac:dyDescent="0.35">
      <c r="C135" t="s">
        <v>154</v>
      </c>
      <c r="D135" s="5">
        <v>7898473000000</v>
      </c>
      <c r="E135" s="5">
        <v>7352845000000</v>
      </c>
      <c r="F135" s="5">
        <v>7378597000000</v>
      </c>
      <c r="G135" s="5">
        <v>6502485000000</v>
      </c>
      <c r="I135" s="5">
        <v>7378597000000</v>
      </c>
      <c r="J135" s="5">
        <v>6428156000000</v>
      </c>
      <c r="K135" s="5">
        <v>4519490077000</v>
      </c>
      <c r="L135" s="5">
        <v>4572436934000</v>
      </c>
      <c r="M135" s="5">
        <v>4499644830000</v>
      </c>
      <c r="N135" s="5">
        <v>5485106483000</v>
      </c>
      <c r="O135" s="5">
        <v>5275358414000</v>
      </c>
      <c r="P135" s="5">
        <v>4061078369000</v>
      </c>
      <c r="Q135" s="5">
        <v>4359188483000</v>
      </c>
      <c r="R135" s="5">
        <v>4570540400000</v>
      </c>
      <c r="S135" s="5">
        <v>2111140558000</v>
      </c>
      <c r="T135" s="5">
        <v>3568057597000</v>
      </c>
      <c r="U135" s="5">
        <v>3461758833000</v>
      </c>
      <c r="V135" s="5">
        <v>2311678445000</v>
      </c>
      <c r="W135" s="5">
        <v>2361844476000</v>
      </c>
      <c r="X135" s="5">
        <v>1190736177000</v>
      </c>
      <c r="Y135" s="5">
        <v>1149247188000</v>
      </c>
      <c r="Z135" s="5">
        <v>1365605791000</v>
      </c>
    </row>
    <row r="136" spans="3:26" ht="15.5" x14ac:dyDescent="0.35">
      <c r="C136" t="s">
        <v>155</v>
      </c>
    </row>
    <row r="137" spans="3:26" ht="15.5" x14ac:dyDescent="0.35">
      <c r="C137" t="s">
        <v>156</v>
      </c>
      <c r="D137" s="5">
        <v>1228529000000</v>
      </c>
      <c r="E137" s="5">
        <v>1228529000000</v>
      </c>
      <c r="F137" s="5">
        <v>1228529000000</v>
      </c>
      <c r="G137" s="5">
        <v>1227835000000</v>
      </c>
      <c r="I137" s="5">
        <v>1228529000000</v>
      </c>
      <c r="J137" s="5">
        <v>1227835000000</v>
      </c>
      <c r="K137" s="5">
        <v>1226335030000</v>
      </c>
      <c r="L137" s="5">
        <v>1224835030000</v>
      </c>
      <c r="M137" s="5">
        <v>1224835030000</v>
      </c>
      <c r="N137" s="5">
        <v>1128791468000</v>
      </c>
      <c r="O137" s="5">
        <v>1128455048000</v>
      </c>
      <c r="P137" s="5">
        <v>1128006488000</v>
      </c>
      <c r="Q137" s="5">
        <v>1128006488000</v>
      </c>
      <c r="R137" s="5">
        <v>1128006488000</v>
      </c>
      <c r="S137" s="5">
        <v>1128006488000</v>
      </c>
      <c r="T137" s="5">
        <v>1128006488000</v>
      </c>
      <c r="U137" s="5">
        <v>1128006488000</v>
      </c>
      <c r="V137" s="5">
        <v>1128006488000</v>
      </c>
      <c r="W137" s="5">
        <v>1128006488000</v>
      </c>
      <c r="X137" s="5">
        <v>1025460444000</v>
      </c>
      <c r="Y137" s="5">
        <v>628350900000</v>
      </c>
      <c r="Z137" s="5">
        <v>628350900000</v>
      </c>
    </row>
    <row r="138" spans="3:26" ht="15.5" x14ac:dyDescent="0.35">
      <c r="C138" t="s">
        <v>157</v>
      </c>
      <c r="D138" s="5">
        <v>13925052000000</v>
      </c>
      <c r="E138" s="5">
        <v>13925052000000</v>
      </c>
      <c r="F138" s="5">
        <v>13925052000000</v>
      </c>
      <c r="G138" s="5">
        <v>13887680000000</v>
      </c>
      <c r="I138" s="5">
        <v>13925052000000</v>
      </c>
      <c r="J138" s="5">
        <v>13887680000000</v>
      </c>
      <c r="K138" s="5">
        <v>13856479927000</v>
      </c>
      <c r="L138" s="5">
        <v>13819354927000</v>
      </c>
      <c r="M138" s="5">
        <v>12627392027000</v>
      </c>
      <c r="N138" s="5">
        <v>2092715725000</v>
      </c>
      <c r="O138" s="5">
        <v>2079706363000</v>
      </c>
      <c r="P138" s="5">
        <v>2068557276000</v>
      </c>
      <c r="Q138" s="5">
        <v>2068557276000</v>
      </c>
      <c r="R138" s="5">
        <v>2068557276000</v>
      </c>
      <c r="S138" s="5">
        <v>2068557276000</v>
      </c>
      <c r="T138" s="5">
        <v>2068557276000</v>
      </c>
      <c r="U138" s="5">
        <v>2068557276000</v>
      </c>
      <c r="V138" s="5">
        <v>2068557654000</v>
      </c>
      <c r="W138" s="5">
        <v>2037216943000</v>
      </c>
      <c r="X138" s="5">
        <v>1317355320000</v>
      </c>
    </row>
    <row r="139" spans="3:26" ht="15.5" x14ac:dyDescent="0.35">
      <c r="C139" t="s">
        <v>158</v>
      </c>
      <c r="D139" s="5">
        <v>14424221000000</v>
      </c>
      <c r="E139" s="5">
        <v>14714887000000</v>
      </c>
      <c r="F139" s="5">
        <v>15050737000000</v>
      </c>
      <c r="G139" s="5">
        <v>15052929000000</v>
      </c>
      <c r="I139" s="5">
        <v>15050737000000</v>
      </c>
      <c r="J139" s="5">
        <v>10634358000000</v>
      </c>
      <c r="K139" s="5">
        <v>9371345133000</v>
      </c>
      <c r="L139" s="5">
        <v>9817104308000</v>
      </c>
      <c r="M139" s="5">
        <v>4673693757000</v>
      </c>
      <c r="N139" s="5">
        <v>-1080923431000</v>
      </c>
      <c r="O139" s="5">
        <v>-3139096924000</v>
      </c>
      <c r="P139" s="5">
        <v>-1623062610000</v>
      </c>
      <c r="Q139" s="5">
        <v>1111448514000</v>
      </c>
      <c r="R139" s="5">
        <v>1324073558000</v>
      </c>
      <c r="S139" s="5">
        <v>1333753697000</v>
      </c>
      <c r="T139" s="5">
        <v>2221891288000</v>
      </c>
      <c r="U139" s="5">
        <v>1575697390000</v>
      </c>
      <c r="V139" s="5">
        <v>3487693661000</v>
      </c>
      <c r="W139" s="5">
        <v>1045154646000</v>
      </c>
      <c r="X139" s="5">
        <v>434561848000</v>
      </c>
      <c r="Y139" s="5">
        <v>121251342000</v>
      </c>
      <c r="Z139" s="5">
        <v>-40508703000</v>
      </c>
    </row>
    <row r="140" spans="3:26" ht="15.5" x14ac:dyDescent="0.35">
      <c r="C140" t="s">
        <v>159</v>
      </c>
      <c r="D140" s="5">
        <v>15000000000</v>
      </c>
      <c r="E140" s="5">
        <v>14000000000</v>
      </c>
      <c r="F140" s="5">
        <v>14000000000</v>
      </c>
      <c r="G140" s="5">
        <v>14000000000</v>
      </c>
      <c r="I140" s="5">
        <v>14000000000</v>
      </c>
      <c r="J140" s="5">
        <v>13000000000</v>
      </c>
      <c r="K140" s="5">
        <v>13000000000</v>
      </c>
      <c r="L140" s="5">
        <v>12000000000</v>
      </c>
      <c r="M140" s="5">
        <v>12000000000</v>
      </c>
      <c r="N140" s="5">
        <v>12000000000</v>
      </c>
      <c r="O140" s="5">
        <v>12000000000</v>
      </c>
      <c r="P140" s="5">
        <v>12000000000</v>
      </c>
      <c r="Q140" s="5">
        <v>11000000000</v>
      </c>
      <c r="R140" s="5">
        <v>10000000000</v>
      </c>
      <c r="S140" s="5">
        <v>9000000000</v>
      </c>
      <c r="T140" s="5">
        <v>8000000000</v>
      </c>
      <c r="U140" s="5">
        <v>7000000000</v>
      </c>
      <c r="V140" s="5">
        <v>6000000000</v>
      </c>
      <c r="W140" s="5">
        <v>4000000000</v>
      </c>
      <c r="X140" s="5">
        <v>2000000000</v>
      </c>
    </row>
    <row r="141" spans="3:26" ht="15.5" x14ac:dyDescent="0.35">
      <c r="C141" t="s">
        <v>160</v>
      </c>
      <c r="D141" s="5">
        <v>14409221000000</v>
      </c>
      <c r="E141" s="5">
        <v>14700887000000</v>
      </c>
      <c r="F141" s="5">
        <v>15036737000000</v>
      </c>
      <c r="G141" s="5">
        <v>15038929000000</v>
      </c>
      <c r="I141" s="5">
        <v>15036737000000</v>
      </c>
      <c r="J141" s="5">
        <v>10621358000000</v>
      </c>
      <c r="K141" s="5">
        <v>9358345133000</v>
      </c>
      <c r="L141" s="5">
        <v>9805104308000</v>
      </c>
      <c r="M141" s="5">
        <v>4661693757000</v>
      </c>
      <c r="N141" s="5">
        <v>-1092923431000</v>
      </c>
      <c r="O141" s="5">
        <v>-3151096924000</v>
      </c>
      <c r="P141" s="5">
        <v>-1635062610000</v>
      </c>
      <c r="Q141" s="5">
        <v>1100448514000</v>
      </c>
      <c r="R141" s="5">
        <v>1314073558000</v>
      </c>
      <c r="S141" s="5">
        <v>1324753697000</v>
      </c>
      <c r="T141" s="5">
        <v>2213891288000</v>
      </c>
      <c r="U141" s="5">
        <v>1568697390000</v>
      </c>
      <c r="V141" s="5">
        <v>3481693661000</v>
      </c>
      <c r="W141" s="5">
        <v>1041154646000</v>
      </c>
      <c r="X141" s="5">
        <v>432561848000</v>
      </c>
    </row>
    <row r="142" spans="3:26" ht="15.5" x14ac:dyDescent="0.35">
      <c r="C142" t="s">
        <v>161</v>
      </c>
      <c r="D142" s="5">
        <v>14424221000000</v>
      </c>
      <c r="E142" s="5">
        <v>14714887000000</v>
      </c>
      <c r="F142" s="5">
        <v>15050737000000</v>
      </c>
      <c r="G142" s="5">
        <v>15052929000000</v>
      </c>
      <c r="I142" s="5">
        <v>15050737000000</v>
      </c>
      <c r="J142" s="5">
        <v>10634358000000</v>
      </c>
      <c r="K142" s="5">
        <v>9371345133000</v>
      </c>
      <c r="L142" s="5">
        <v>9817104308000</v>
      </c>
      <c r="M142" s="5">
        <v>4673693757000</v>
      </c>
      <c r="N142" s="5">
        <v>-1080923431000</v>
      </c>
      <c r="O142" s="5">
        <v>-3139096924000</v>
      </c>
      <c r="P142" s="5">
        <v>-1623062610000</v>
      </c>
      <c r="Q142" s="5">
        <v>1111448514000</v>
      </c>
      <c r="R142" s="5">
        <v>1324073558000</v>
      </c>
      <c r="S142" s="5">
        <v>1333753697000</v>
      </c>
      <c r="T142" s="5">
        <v>2221891288000</v>
      </c>
      <c r="U142" s="5">
        <v>1575697390000</v>
      </c>
      <c r="V142" s="5">
        <v>3487693661000</v>
      </c>
      <c r="W142" s="5">
        <v>1045154646000</v>
      </c>
      <c r="X142" s="5">
        <v>434561848000</v>
      </c>
      <c r="Y142" s="5">
        <v>121251342000</v>
      </c>
      <c r="Z142" s="5">
        <v>-40508703000</v>
      </c>
    </row>
    <row r="143" spans="3:26" ht="15.5" x14ac:dyDescent="0.35">
      <c r="C143" t="s">
        <v>162</v>
      </c>
      <c r="D143" s="5">
        <v>15350408000000</v>
      </c>
      <c r="E143" s="5">
        <v>15700255000000</v>
      </c>
      <c r="F143" s="5">
        <v>15554117000000</v>
      </c>
      <c r="G143" s="5">
        <v>15361191000000</v>
      </c>
      <c r="I143" s="5">
        <v>15554117000000</v>
      </c>
      <c r="J143" s="5">
        <v>4114683000000</v>
      </c>
      <c r="K143" s="5">
        <v>3691502833000</v>
      </c>
      <c r="L143" s="5">
        <v>4082161892000</v>
      </c>
      <c r="M143" s="5">
        <v>5236855905000</v>
      </c>
      <c r="N143" s="5">
        <v>1711271300000</v>
      </c>
      <c r="O143" s="5">
        <v>2389399002000</v>
      </c>
      <c r="P143" s="5">
        <v>3544964094000</v>
      </c>
      <c r="Q143" s="5">
        <v>3320273339000</v>
      </c>
      <c r="R143" s="5">
        <v>1830149056000</v>
      </c>
      <c r="S143" s="5">
        <v>1666913440000</v>
      </c>
      <c r="T143" s="5">
        <v>2342225047000</v>
      </c>
      <c r="U143" s="5">
        <v>1639703071000</v>
      </c>
      <c r="V143" s="5">
        <v>975519399000</v>
      </c>
      <c r="W143" s="5">
        <v>455143106000</v>
      </c>
      <c r="X143" s="5">
        <v>230950000000</v>
      </c>
      <c r="Y143" s="5">
        <v>209116945000</v>
      </c>
      <c r="Z143" s="5">
        <v>196059281000</v>
      </c>
    </row>
    <row r="144" spans="3:26" ht="15.5" x14ac:dyDescent="0.35">
      <c r="C144" t="s">
        <v>10</v>
      </c>
      <c r="D144" s="5">
        <v>51976961000000</v>
      </c>
      <c r="E144" s="5">
        <v>52592041000000</v>
      </c>
      <c r="F144" s="5">
        <v>53391480000000</v>
      </c>
      <c r="G144" s="5">
        <v>54504180000000</v>
      </c>
      <c r="I144" s="5">
        <v>53391480000000</v>
      </c>
      <c r="J144" s="5">
        <v>39591050000000</v>
      </c>
      <c r="K144" s="5">
        <v>38371760453000</v>
      </c>
      <c r="L144" s="5">
        <v>39896588483000</v>
      </c>
      <c r="M144" s="5">
        <v>33668866284000</v>
      </c>
      <c r="N144" s="5">
        <v>12399039151000</v>
      </c>
      <c r="O144" s="5">
        <v>12265279438000</v>
      </c>
      <c r="P144" s="5">
        <v>15464333315000</v>
      </c>
      <c r="Q144" s="5">
        <v>17850473645000</v>
      </c>
      <c r="R144" s="5">
        <v>15805827438000</v>
      </c>
      <c r="S144" s="5">
        <v>15389131186000</v>
      </c>
      <c r="T144" s="5">
        <v>16317138942000</v>
      </c>
      <c r="U144" s="5">
        <v>9363869390000</v>
      </c>
      <c r="V144" s="5">
        <v>7735089262000</v>
      </c>
      <c r="W144" s="5">
        <v>4773202907000</v>
      </c>
      <c r="X144" s="5">
        <v>3123548490000</v>
      </c>
      <c r="Y144" s="5">
        <v>2615638338000</v>
      </c>
      <c r="Z144" s="5">
        <v>2445597510000</v>
      </c>
    </row>
    <row r="145" spans="2:26" ht="15.5" x14ac:dyDescent="0.35">
      <c r="C145" t="s">
        <v>163</v>
      </c>
      <c r="D145" s="5">
        <v>59875434000000</v>
      </c>
      <c r="E145" s="5">
        <v>59944886000000</v>
      </c>
      <c r="F145" s="5">
        <v>60770077000000</v>
      </c>
      <c r="G145" s="5">
        <v>61006665000000</v>
      </c>
      <c r="I145" s="5">
        <v>60770077000000</v>
      </c>
      <c r="J145" s="5">
        <v>46019206000000</v>
      </c>
      <c r="K145" s="5">
        <v>42891250530000</v>
      </c>
      <c r="L145" s="5">
        <v>44469025417000</v>
      </c>
      <c r="M145" s="5">
        <v>38168511114000</v>
      </c>
      <c r="N145" s="5">
        <v>17884145634000</v>
      </c>
      <c r="O145" s="5">
        <v>17540637852000</v>
      </c>
      <c r="P145" s="5">
        <v>19525411684000</v>
      </c>
      <c r="Q145" s="5">
        <v>22209662128000</v>
      </c>
      <c r="R145" s="5">
        <v>20376367838000</v>
      </c>
      <c r="S145" s="5">
        <v>17500271744000</v>
      </c>
      <c r="T145" s="5">
        <v>19885196539000</v>
      </c>
      <c r="U145" s="5">
        <v>12825628223000</v>
      </c>
      <c r="V145" s="5">
        <v>10046767707000</v>
      </c>
      <c r="W145" s="5">
        <v>7135047383000</v>
      </c>
      <c r="X145" s="5">
        <v>4314284667000</v>
      </c>
      <c r="Y145" s="5">
        <v>3764885526000</v>
      </c>
      <c r="Z145" s="5">
        <v>3811203301000</v>
      </c>
    </row>
    <row r="146" spans="2:26" ht="15.5" x14ac:dyDescent="0.35">
      <c r="C146" t="s">
        <v>164</v>
      </c>
      <c r="D146" s="5">
        <v>61426451483</v>
      </c>
      <c r="E146" s="5">
        <v>61391751483</v>
      </c>
      <c r="F146" s="5">
        <v>61391751483</v>
      </c>
      <c r="G146" s="5">
        <v>61391751483</v>
      </c>
      <c r="I146" s="5">
        <v>61391751483</v>
      </c>
      <c r="J146" s="5">
        <v>61391751483</v>
      </c>
      <c r="K146" s="5">
        <v>61316751483</v>
      </c>
      <c r="L146" s="5">
        <v>61241751483</v>
      </c>
      <c r="M146" s="5">
        <v>61241751483</v>
      </c>
      <c r="N146" s="5">
        <v>5643957342</v>
      </c>
      <c r="O146" s="5">
        <v>5642275242</v>
      </c>
      <c r="P146" s="5">
        <v>5640032442</v>
      </c>
      <c r="Q146" s="5">
        <v>5640032442</v>
      </c>
      <c r="R146" s="5">
        <v>5640032442</v>
      </c>
      <c r="S146" s="5">
        <v>5640032442</v>
      </c>
      <c r="T146" s="5">
        <v>5640032442</v>
      </c>
      <c r="U146" s="5">
        <v>5640032442</v>
      </c>
      <c r="V146" s="5">
        <v>5640032442</v>
      </c>
      <c r="W146" s="5">
        <v>5640032442</v>
      </c>
      <c r="X146" s="5">
        <v>5127302220</v>
      </c>
      <c r="Y146" s="5">
        <v>3141754500</v>
      </c>
      <c r="Z146" s="5">
        <v>628350900</v>
      </c>
    </row>
    <row r="148" spans="2:26" ht="15.5" x14ac:dyDescent="0.35">
      <c r="B148" t="s">
        <v>165</v>
      </c>
      <c r="C148" t="s">
        <v>166</v>
      </c>
      <c r="D148" s="5">
        <v>458181000000</v>
      </c>
      <c r="E148" s="5">
        <v>209155000000</v>
      </c>
      <c r="F148" s="5">
        <v>1806365000000</v>
      </c>
      <c r="G148" s="5">
        <v>747872000000</v>
      </c>
      <c r="I148" s="5">
        <v>2143677000000</v>
      </c>
      <c r="J148" s="5">
        <v>1452905000000</v>
      </c>
      <c r="K148" s="5">
        <v>1138470338000</v>
      </c>
      <c r="L148" s="5">
        <v>-810999249000</v>
      </c>
      <c r="M148" s="5">
        <v>1571868880000</v>
      </c>
      <c r="N148" s="5">
        <v>1812827233000</v>
      </c>
      <c r="O148" s="5">
        <v>-1602098413000</v>
      </c>
      <c r="P148" s="5">
        <v>776037907000</v>
      </c>
      <c r="Q148" s="5">
        <v>1052040672000</v>
      </c>
      <c r="R148" s="5">
        <v>1208233335000</v>
      </c>
      <c r="S148" s="5">
        <v>1709404813000</v>
      </c>
      <c r="T148" s="5">
        <v>1447465605000</v>
      </c>
      <c r="U148" s="5">
        <v>1607139928000</v>
      </c>
      <c r="V148" s="5">
        <v>1124165423000</v>
      </c>
      <c r="W148" s="5">
        <v>1093062012000</v>
      </c>
      <c r="X148" s="5">
        <v>855898122000</v>
      </c>
      <c r="Y148" s="5">
        <v>490455364000</v>
      </c>
      <c r="Z148" s="5">
        <v>455056247000</v>
      </c>
    </row>
    <row r="149" spans="2:26" ht="15.5" x14ac:dyDescent="0.35">
      <c r="C149" t="s">
        <v>279</v>
      </c>
      <c r="D149" s="5">
        <v>4967477000000</v>
      </c>
      <c r="E149" s="5">
        <v>5846716000000</v>
      </c>
      <c r="F149" s="5">
        <v>5163186000000</v>
      </c>
      <c r="G149" s="5">
        <v>5081954000000</v>
      </c>
      <c r="I149" s="5">
        <v>19016635000000</v>
      </c>
      <c r="J149" s="5">
        <v>12559526000000</v>
      </c>
      <c r="K149" s="5">
        <v>9282751386000</v>
      </c>
      <c r="L149" s="5">
        <v>15083204104000</v>
      </c>
      <c r="M149" s="5">
        <v>12978630894000</v>
      </c>
      <c r="N149" s="5">
        <v>12121830261000</v>
      </c>
      <c r="O149" s="5">
        <v>10938287913000</v>
      </c>
      <c r="P149" s="5">
        <v>9084043069000</v>
      </c>
      <c r="Q149" s="5">
        <v>7566823464000</v>
      </c>
      <c r="R149" s="5">
        <v>7121069872000</v>
      </c>
      <c r="S149" s="5">
        <v>6427348025000</v>
      </c>
      <c r="T149" s="5">
        <v>6130967209000</v>
      </c>
      <c r="U149" s="5">
        <v>5788661217000</v>
      </c>
      <c r="V149" s="5">
        <v>4616426748000</v>
      </c>
      <c r="W149" s="5">
        <v>4086207697000</v>
      </c>
      <c r="X149" s="5">
        <v>3320874934000</v>
      </c>
      <c r="Y149" s="5">
        <v>2993642300000</v>
      </c>
      <c r="Z149" s="5">
        <v>2942316814000</v>
      </c>
    </row>
    <row r="150" spans="2:26" ht="15.5" x14ac:dyDescent="0.35">
      <c r="C150" t="s">
        <v>458</v>
      </c>
      <c r="D150" s="5">
        <v>-4358141000000</v>
      </c>
      <c r="E150" s="5">
        <v>-5061575000000</v>
      </c>
      <c r="F150" s="5">
        <v>-4324104000000</v>
      </c>
      <c r="G150" s="5">
        <v>-4147834000000</v>
      </c>
      <c r="I150" s="5">
        <v>-16744813000000</v>
      </c>
      <c r="J150" s="5">
        <v>-9505491000000</v>
      </c>
      <c r="K150" s="5">
        <v>-7015034831000</v>
      </c>
      <c r="L150" s="5">
        <v>-14639756693000</v>
      </c>
      <c r="M150" s="5">
        <v>-10465304881000</v>
      </c>
      <c r="N150" s="5">
        <v>-9619935424000</v>
      </c>
      <c r="O150" s="5">
        <v>-11282390259000</v>
      </c>
      <c r="P150" s="5">
        <v>-7976772628000</v>
      </c>
      <c r="Q150" s="5">
        <v>-6107982481000</v>
      </c>
      <c r="R150" s="5">
        <v>-5631148777000</v>
      </c>
      <c r="S150" s="5">
        <v>-4618903549000</v>
      </c>
      <c r="T150" s="5">
        <v>-4512737504000</v>
      </c>
      <c r="U150" s="5">
        <v>-3514433546000</v>
      </c>
      <c r="V150" s="5">
        <v>-2949851215000</v>
      </c>
      <c r="W150" s="5">
        <v>-2489448554000</v>
      </c>
      <c r="X150" s="5">
        <v>-2235554757000</v>
      </c>
    </row>
    <row r="151" spans="2:26" ht="15.5" x14ac:dyDescent="0.35">
      <c r="C151" t="s">
        <v>168</v>
      </c>
      <c r="Y151" s="5">
        <v>-1872701121000</v>
      </c>
      <c r="Z151" s="5">
        <v>-2110841215000</v>
      </c>
    </row>
    <row r="152" spans="2:26" ht="15.5" x14ac:dyDescent="0.35">
      <c r="C152" t="s">
        <v>169</v>
      </c>
      <c r="Y152" s="5">
        <v>-313313659000</v>
      </c>
      <c r="Z152" s="5">
        <v>-275685415000</v>
      </c>
    </row>
    <row r="153" spans="2:26" ht="15.5" x14ac:dyDescent="0.35">
      <c r="C153" t="s">
        <v>95</v>
      </c>
      <c r="D153" s="5">
        <v>156342000000</v>
      </c>
      <c r="E153" s="5">
        <v>183757000000</v>
      </c>
      <c r="F153" s="5">
        <v>224180000000</v>
      </c>
      <c r="G153" s="5">
        <v>275737000000</v>
      </c>
      <c r="I153" s="5">
        <v>1004933000000</v>
      </c>
      <c r="J153" s="5">
        <v>432181000000</v>
      </c>
      <c r="K153" s="5">
        <v>369546012000</v>
      </c>
      <c r="L153" s="5">
        <v>114670648000</v>
      </c>
      <c r="M153" s="5">
        <v>103855409000</v>
      </c>
      <c r="N153" s="5">
        <v>97394165000</v>
      </c>
      <c r="O153" s="5">
        <v>181841399000</v>
      </c>
      <c r="P153" s="5">
        <v>192892238000</v>
      </c>
      <c r="Q153" s="5">
        <v>159162513000</v>
      </c>
      <c r="R153" s="5">
        <v>232019014000</v>
      </c>
      <c r="S153" s="5">
        <v>368946870000</v>
      </c>
      <c r="T153" s="5">
        <v>435889644000</v>
      </c>
      <c r="U153" s="5">
        <v>189748356000</v>
      </c>
      <c r="V153" s="5">
        <v>99322475000</v>
      </c>
      <c r="W153" s="5">
        <v>71880271000</v>
      </c>
      <c r="X153" s="5">
        <v>55130102000</v>
      </c>
      <c r="Y153" s="5">
        <v>47654262000</v>
      </c>
      <c r="Z153" s="5">
        <v>52555495000</v>
      </c>
    </row>
    <row r="154" spans="2:26" ht="15.5" x14ac:dyDescent="0.35">
      <c r="C154" t="s">
        <v>411</v>
      </c>
      <c r="D154" s="5">
        <v>-394292000000</v>
      </c>
      <c r="E154" s="5">
        <v>-138668000000</v>
      </c>
      <c r="F154" s="5">
        <v>-63723000000</v>
      </c>
      <c r="G154" s="5">
        <v>-126062000000</v>
      </c>
      <c r="I154" s="5">
        <v>-678595000000</v>
      </c>
      <c r="J154" s="5">
        <v>-673466000000</v>
      </c>
      <c r="K154" s="5">
        <v>-759900212000</v>
      </c>
      <c r="L154" s="5">
        <v>-529347058000</v>
      </c>
      <c r="M154" s="5">
        <v>-438027059000</v>
      </c>
      <c r="N154" s="5">
        <v>-100077906000</v>
      </c>
      <c r="O154" s="5">
        <v>-514963449000</v>
      </c>
      <c r="P154" s="5">
        <v>-524124772000</v>
      </c>
      <c r="Q154" s="5">
        <v>-565962824000</v>
      </c>
      <c r="R154" s="5">
        <v>-513706774000</v>
      </c>
      <c r="S154" s="5">
        <v>-467986533000</v>
      </c>
      <c r="T154" s="5">
        <v>-606653744000</v>
      </c>
      <c r="U154" s="5">
        <v>-469934883000</v>
      </c>
      <c r="V154" s="5">
        <v>-328251628000</v>
      </c>
      <c r="W154" s="5">
        <v>-338288390000</v>
      </c>
      <c r="X154" s="5">
        <v>-183967245000</v>
      </c>
      <c r="Y154" s="5">
        <v>-196161265000</v>
      </c>
      <c r="Z154" s="5">
        <v>-126880787000</v>
      </c>
    </row>
    <row r="155" spans="2:26" ht="15.5" x14ac:dyDescent="0.35">
      <c r="C155" t="s">
        <v>831</v>
      </c>
      <c r="D155" s="5">
        <v>86795000000</v>
      </c>
      <c r="E155" s="5">
        <v>-621075000000</v>
      </c>
      <c r="F155" s="5">
        <v>806826000000</v>
      </c>
      <c r="G155" s="5">
        <v>-335923000000</v>
      </c>
      <c r="I155" s="5">
        <v>-454483000000</v>
      </c>
      <c r="J155" s="5">
        <v>-1359845000000</v>
      </c>
      <c r="K155" s="5">
        <v>-738892017000</v>
      </c>
      <c r="L155" s="5">
        <v>-839770250000</v>
      </c>
      <c r="M155" s="5">
        <v>-607285483000</v>
      </c>
      <c r="N155" s="5">
        <v>-686383863000</v>
      </c>
      <c r="O155" s="5">
        <v>-924874017000</v>
      </c>
      <c r="U155" s="5">
        <v>-386901216000</v>
      </c>
      <c r="V155" s="5">
        <v>-313480957000</v>
      </c>
      <c r="W155" s="5">
        <v>-237289012000</v>
      </c>
      <c r="X155" s="5">
        <v>-100584912000</v>
      </c>
      <c r="Y155" s="5">
        <v>-168665153000</v>
      </c>
      <c r="Z155" s="5">
        <v>-26408645000</v>
      </c>
    </row>
    <row r="156" spans="2:26" ht="15.5" x14ac:dyDescent="0.35">
      <c r="C156" t="s">
        <v>179</v>
      </c>
      <c r="D156" s="5">
        <v>161052000000</v>
      </c>
      <c r="E156" s="5">
        <v>56982000000</v>
      </c>
      <c r="F156" s="5">
        <v>3317000000</v>
      </c>
      <c r="G156" s="5">
        <v>-579154000000</v>
      </c>
      <c r="I156" s="5">
        <v>-3633493000000</v>
      </c>
      <c r="J156" s="5">
        <v>-549494000000</v>
      </c>
      <c r="K156" s="5">
        <v>-612772273000</v>
      </c>
      <c r="L156" s="5">
        <v>1942476149000</v>
      </c>
      <c r="M156" s="5">
        <v>12672898977000</v>
      </c>
      <c r="N156" s="5">
        <v>-1857271435000</v>
      </c>
      <c r="O156" s="5">
        <v>1132989962000</v>
      </c>
      <c r="P156" s="5">
        <v>-385189782000</v>
      </c>
      <c r="Q156" s="5">
        <v>1659455783000</v>
      </c>
      <c r="R156" s="5">
        <v>-605147576000</v>
      </c>
      <c r="S156" s="5">
        <v>-3995157863000</v>
      </c>
      <c r="T156" s="5">
        <v>5064089551000</v>
      </c>
      <c r="U156" s="5">
        <v>-25590556000</v>
      </c>
      <c r="V156" s="5">
        <v>-954812007000</v>
      </c>
      <c r="W156" s="5">
        <v>616966853000</v>
      </c>
      <c r="X156" s="5">
        <v>-115714639000</v>
      </c>
      <c r="Y156" s="5">
        <v>-264583177000</v>
      </c>
      <c r="Z156" s="5">
        <v>-528175587000</v>
      </c>
    </row>
    <row r="157" spans="2:26" ht="15.5" x14ac:dyDescent="0.35">
      <c r="C157" t="s">
        <v>180</v>
      </c>
      <c r="D157" s="5">
        <v>-860333000000</v>
      </c>
      <c r="E157" s="5">
        <v>-3074766000000</v>
      </c>
      <c r="F157" s="5">
        <v>-3429078000000</v>
      </c>
      <c r="G157" s="5">
        <v>823333000000</v>
      </c>
      <c r="I157" s="5">
        <v>16390422000000</v>
      </c>
      <c r="J157" s="5">
        <v>-927269000000</v>
      </c>
      <c r="K157" s="5">
        <v>-1858085826000</v>
      </c>
      <c r="L157" s="5">
        <v>1497302358000</v>
      </c>
      <c r="M157" s="5">
        <v>-10750355925000</v>
      </c>
      <c r="N157" s="5">
        <v>-190736629000</v>
      </c>
      <c r="O157" s="5">
        <v>-761378283000</v>
      </c>
      <c r="P157" s="5">
        <v>-3232705778000</v>
      </c>
      <c r="Q157" s="5">
        <v>1500699570000</v>
      </c>
      <c r="R157" s="5">
        <v>-5347664160000</v>
      </c>
      <c r="S157" s="5">
        <v>-1046231631000</v>
      </c>
      <c r="T157" s="5">
        <v>-791307853000</v>
      </c>
      <c r="U157" s="5">
        <v>-1123720374000</v>
      </c>
      <c r="V157" s="5">
        <v>2570021967000</v>
      </c>
      <c r="W157" s="5">
        <v>-1825571021000</v>
      </c>
      <c r="X157" s="5">
        <v>-73207922000</v>
      </c>
      <c r="Y157" s="5">
        <v>-129233698000</v>
      </c>
      <c r="Z157" s="5">
        <v>-202950361000</v>
      </c>
    </row>
    <row r="158" spans="2:26" ht="15.5" x14ac:dyDescent="0.35">
      <c r="C158" t="s">
        <v>565</v>
      </c>
      <c r="D158" s="5">
        <v>3623000000</v>
      </c>
      <c r="E158" s="5">
        <v>75766000000</v>
      </c>
      <c r="F158" s="5">
        <v>4858000000</v>
      </c>
      <c r="G158" s="5">
        <v>9449000000</v>
      </c>
      <c r="I158" s="5">
        <v>21603000000</v>
      </c>
      <c r="J158" s="5">
        <v>6965000000</v>
      </c>
      <c r="K158" s="5">
        <v>14710129000</v>
      </c>
      <c r="L158" s="5">
        <v>14061151000</v>
      </c>
      <c r="M158" s="5">
        <v>31206053000</v>
      </c>
      <c r="N158" s="5">
        <v>4854750000</v>
      </c>
      <c r="O158" s="5">
        <v>11376257000</v>
      </c>
      <c r="P158" s="5">
        <v>8072759000</v>
      </c>
      <c r="Q158" s="5">
        <v>9526826000</v>
      </c>
      <c r="R158" s="5">
        <v>3913563000</v>
      </c>
      <c r="S158" s="5">
        <v>2766855000</v>
      </c>
      <c r="T158" s="5">
        <v>4698137000</v>
      </c>
      <c r="U158" s="5">
        <v>6146848000</v>
      </c>
      <c r="V158" s="5">
        <v>6807366000</v>
      </c>
      <c r="W158" s="5">
        <v>8757271000</v>
      </c>
      <c r="X158" s="5">
        <v>5057501000</v>
      </c>
      <c r="Y158" s="5">
        <v>5578831000</v>
      </c>
      <c r="Z158" s="5">
        <v>1417696000</v>
      </c>
    </row>
    <row r="159" spans="2:26" ht="15.5" x14ac:dyDescent="0.35">
      <c r="C159" t="s">
        <v>832</v>
      </c>
      <c r="D159" s="5">
        <v>797340000000</v>
      </c>
      <c r="E159" s="5">
        <v>-797340000000</v>
      </c>
      <c r="K159" s="5">
        <v>-1446400000</v>
      </c>
      <c r="L159" s="5">
        <v>-556289390000</v>
      </c>
      <c r="M159" s="5">
        <v>-3009554200000</v>
      </c>
      <c r="N159" s="5">
        <v>-589240280000</v>
      </c>
      <c r="O159" s="5">
        <v>-173319713000</v>
      </c>
      <c r="P159" s="5">
        <v>-5031761000</v>
      </c>
      <c r="Q159" s="5">
        <v>-450533161000</v>
      </c>
      <c r="R159" s="5">
        <v>-196083853000</v>
      </c>
      <c r="S159" s="5">
        <v>-923967135000</v>
      </c>
      <c r="T159" s="5">
        <v>-121222082000</v>
      </c>
      <c r="U159" s="5">
        <v>-389290337000</v>
      </c>
      <c r="W159" s="5">
        <v>-1545060260000</v>
      </c>
      <c r="X159" s="5">
        <v>-433887000</v>
      </c>
    </row>
    <row r="160" spans="2:26" ht="15.5" x14ac:dyDescent="0.35">
      <c r="C160" t="s">
        <v>181</v>
      </c>
      <c r="D160" s="5">
        <v>-155971000000</v>
      </c>
      <c r="E160" s="5">
        <v>-135000000</v>
      </c>
      <c r="F160" s="5">
        <v>-378598000000</v>
      </c>
      <c r="G160" s="5">
        <v>-74251000000</v>
      </c>
      <c r="I160" s="5">
        <v>-472406000000</v>
      </c>
      <c r="J160" s="5">
        <v>-1508804000000</v>
      </c>
      <c r="L160" s="5">
        <v>-663326475000</v>
      </c>
      <c r="M160" s="5">
        <v>-42211035000</v>
      </c>
      <c r="N160" s="5">
        <v>-300239900000</v>
      </c>
      <c r="P160" s="5">
        <v>-575283566000</v>
      </c>
      <c r="Q160" s="5">
        <v>-573831562000</v>
      </c>
      <c r="R160" s="5">
        <v>-1190389589000</v>
      </c>
    </row>
    <row r="161" spans="3:26" ht="15.5" x14ac:dyDescent="0.35">
      <c r="C161" t="s">
        <v>833</v>
      </c>
      <c r="J161" s="5">
        <v>-2449000000</v>
      </c>
    </row>
    <row r="162" spans="3:26" ht="15.5" x14ac:dyDescent="0.35">
      <c r="C162" t="s">
        <v>182</v>
      </c>
      <c r="D162" s="5">
        <v>-96527000000</v>
      </c>
      <c r="E162" s="5">
        <v>-55048000000</v>
      </c>
      <c r="F162" s="5">
        <v>-347209000000</v>
      </c>
      <c r="G162" s="5">
        <v>-197717000000</v>
      </c>
      <c r="I162" s="5">
        <v>-816758000000</v>
      </c>
      <c r="J162" s="5">
        <v>-539768000000</v>
      </c>
      <c r="K162" s="5">
        <v>-720856671000</v>
      </c>
      <c r="L162" s="5">
        <v>-454434987000</v>
      </c>
      <c r="M162" s="5">
        <v>-382183398000</v>
      </c>
      <c r="N162" s="5">
        <v>-235568620000</v>
      </c>
      <c r="O162" s="5">
        <v>-827673279000</v>
      </c>
      <c r="P162" s="5">
        <v>-479285550000</v>
      </c>
      <c r="Q162" s="5">
        <v>-281798225000</v>
      </c>
      <c r="R162" s="5">
        <v>-241555941000</v>
      </c>
      <c r="S162" s="5">
        <v>-378461185000</v>
      </c>
      <c r="T162" s="5">
        <v>-550980579000</v>
      </c>
      <c r="U162" s="5">
        <v>-542615798000</v>
      </c>
      <c r="V162" s="5">
        <v>-272518051000</v>
      </c>
      <c r="W162" s="5">
        <v>-293106100000</v>
      </c>
      <c r="X162" s="5">
        <v>-81772738000</v>
      </c>
      <c r="Y162" s="5">
        <v>-82880460000</v>
      </c>
      <c r="Z162" s="5">
        <v>-161685776000</v>
      </c>
    </row>
    <row r="163" spans="3:26" ht="15.5" x14ac:dyDescent="0.35">
      <c r="C163" t="s">
        <v>352</v>
      </c>
      <c r="D163" s="5">
        <v>-151513000000</v>
      </c>
      <c r="E163" s="5">
        <v>-2896396000000</v>
      </c>
      <c r="F163" s="5">
        <v>-875103000000</v>
      </c>
      <c r="G163" s="5">
        <v>-754576000000</v>
      </c>
      <c r="I163" s="5">
        <v>-3208920000000</v>
      </c>
      <c r="J163" s="5">
        <v>-1101920000000</v>
      </c>
      <c r="K163" s="5">
        <v>-2293165192000</v>
      </c>
      <c r="L163" s="5">
        <v>-1842596278000</v>
      </c>
      <c r="M163" s="5">
        <v>-507455854000</v>
      </c>
      <c r="N163" s="5">
        <v>-217778909000</v>
      </c>
      <c r="O163" s="5">
        <v>-26813107000</v>
      </c>
      <c r="P163" s="5">
        <v>-1593540117000</v>
      </c>
      <c r="Q163" s="5">
        <v>3138126439000</v>
      </c>
      <c r="R163" s="5">
        <v>-3128596970000</v>
      </c>
      <c r="S163" s="5">
        <v>96750252000</v>
      </c>
      <c r="T163" s="5">
        <v>-32467112000</v>
      </c>
      <c r="U163" s="5">
        <v>-88770823000</v>
      </c>
      <c r="V163" s="5">
        <v>-9041516000</v>
      </c>
      <c r="W163" s="5">
        <v>-2452390000</v>
      </c>
      <c r="X163" s="5">
        <v>4478730000</v>
      </c>
      <c r="Z163" s="5">
        <v>29817058000</v>
      </c>
    </row>
    <row r="164" spans="3:26" ht="15.5" x14ac:dyDescent="0.35">
      <c r="C164" t="s">
        <v>834</v>
      </c>
      <c r="D164" s="5">
        <v>35669000000</v>
      </c>
      <c r="E164" s="5">
        <v>1314458000000</v>
      </c>
      <c r="F164" s="5">
        <v>-384737000000</v>
      </c>
      <c r="G164" s="5">
        <v>1318435000000</v>
      </c>
      <c r="I164" s="5">
        <v>5175287000000</v>
      </c>
      <c r="J164" s="5">
        <v>2324784000000</v>
      </c>
      <c r="K164" s="5">
        <v>561424796000</v>
      </c>
      <c r="L164" s="5">
        <v>1242084604000</v>
      </c>
    </row>
    <row r="165" spans="3:26" ht="15.5" x14ac:dyDescent="0.35">
      <c r="C165" t="s">
        <v>835</v>
      </c>
      <c r="D165" s="5">
        <v>-797340000000</v>
      </c>
      <c r="F165" s="5">
        <v>162425000000</v>
      </c>
      <c r="I165" s="5">
        <v>10194315000000</v>
      </c>
      <c r="J165" s="5">
        <v>39894000000</v>
      </c>
    </row>
    <row r="166" spans="3:26" ht="15.5" x14ac:dyDescent="0.35">
      <c r="C166" t="s">
        <v>360</v>
      </c>
    </row>
    <row r="167" spans="3:26" ht="15.5" x14ac:dyDescent="0.35">
      <c r="C167" t="s">
        <v>705</v>
      </c>
      <c r="Z167" s="5">
        <v>15318017000</v>
      </c>
    </row>
    <row r="168" spans="3:26" ht="15.5" x14ac:dyDescent="0.35">
      <c r="C168" t="s">
        <v>184</v>
      </c>
      <c r="D168" s="5">
        <v>-2182000000</v>
      </c>
      <c r="E168" s="5">
        <v>-11960000000</v>
      </c>
      <c r="F168" s="5">
        <v>32797000000</v>
      </c>
      <c r="G168" s="5">
        <v>10120000000</v>
      </c>
      <c r="I168" s="5">
        <v>-25358000000</v>
      </c>
      <c r="J168" s="5">
        <v>-38045000000</v>
      </c>
      <c r="K168" s="5">
        <v>-167521637000</v>
      </c>
      <c r="L168" s="5">
        <v>-63786182000</v>
      </c>
      <c r="M168" s="5">
        <v>-54463093000</v>
      </c>
      <c r="N168" s="5">
        <v>-68685560000</v>
      </c>
      <c r="O168" s="5">
        <v>-5857069000</v>
      </c>
      <c r="P168" s="5">
        <v>-132595243000</v>
      </c>
      <c r="Q168" s="5">
        <v>-45799499000</v>
      </c>
      <c r="R168" s="5">
        <v>-52369341000</v>
      </c>
      <c r="S168" s="5">
        <v>-18863186000</v>
      </c>
      <c r="T168" s="5">
        <v>-94890942000</v>
      </c>
      <c r="U168" s="5">
        <v>-26670684000</v>
      </c>
      <c r="V168" s="5">
        <v>-3897584000</v>
      </c>
      <c r="W168" s="5">
        <v>-3043049000</v>
      </c>
      <c r="X168" s="5">
        <v>-6083256000</v>
      </c>
      <c r="Y168" s="5">
        <v>-13429436000</v>
      </c>
      <c r="Z168" s="5">
        <v>-16492241000</v>
      </c>
    </row>
    <row r="169" spans="3:26" ht="15.5" x14ac:dyDescent="0.35">
      <c r="C169" t="s">
        <v>836</v>
      </c>
      <c r="Y169" s="5">
        <v>-7521655000</v>
      </c>
      <c r="Z169" s="5">
        <v>-20664749000</v>
      </c>
    </row>
    <row r="170" spans="3:26" ht="15.5" x14ac:dyDescent="0.35">
      <c r="C170" t="s">
        <v>358</v>
      </c>
      <c r="L170" s="5">
        <v>4527311267000</v>
      </c>
      <c r="X170" s="5">
        <v>1195728000</v>
      </c>
    </row>
    <row r="171" spans="3:26" ht="15.5" x14ac:dyDescent="0.35">
      <c r="C171" t="s">
        <v>481</v>
      </c>
      <c r="D171" s="5">
        <v>-20697000000</v>
      </c>
      <c r="E171" s="5">
        <v>20697000000</v>
      </c>
      <c r="F171" s="5">
        <v>2757000000</v>
      </c>
      <c r="I171" s="5">
        <v>2757000000</v>
      </c>
      <c r="J171" s="5">
        <v>15800000000</v>
      </c>
      <c r="K171" s="5">
        <v>23340000000</v>
      </c>
    </row>
    <row r="172" spans="3:26" ht="15.5" x14ac:dyDescent="0.35">
      <c r="C172" t="s">
        <v>837</v>
      </c>
      <c r="Y172" s="5">
        <v>12612212000</v>
      </c>
      <c r="Z172" s="5">
        <v>-10677856000</v>
      </c>
    </row>
    <row r="173" spans="3:26" ht="15.5" x14ac:dyDescent="0.35">
      <c r="C173" t="s">
        <v>838</v>
      </c>
    </row>
    <row r="174" spans="3:26" ht="15.5" x14ac:dyDescent="0.35">
      <c r="C174" t="s">
        <v>839</v>
      </c>
    </row>
    <row r="175" spans="3:26" ht="15.5" x14ac:dyDescent="0.35">
      <c r="C175" t="s">
        <v>840</v>
      </c>
    </row>
    <row r="176" spans="3:26" ht="15.5" x14ac:dyDescent="0.35">
      <c r="C176" t="s">
        <v>737</v>
      </c>
      <c r="M176" s="5">
        <v>-96466474000</v>
      </c>
    </row>
    <row r="177" spans="3:26" ht="15.5" x14ac:dyDescent="0.35">
      <c r="C177" t="s">
        <v>841</v>
      </c>
      <c r="F177" s="5">
        <v>-162425000000</v>
      </c>
      <c r="I177" s="5">
        <v>-162425000000</v>
      </c>
    </row>
    <row r="178" spans="3:26" ht="15.5" x14ac:dyDescent="0.35">
      <c r="C178" t="s">
        <v>354</v>
      </c>
      <c r="Y178" s="5">
        <v>-33704588000</v>
      </c>
      <c r="Z178" s="5">
        <v>-280325000</v>
      </c>
    </row>
    <row r="179" spans="3:26" ht="15.5" x14ac:dyDescent="0.35">
      <c r="C179" t="s">
        <v>194</v>
      </c>
      <c r="D179" s="5">
        <v>-530988000000</v>
      </c>
      <c r="E179" s="5">
        <v>-783792000000</v>
      </c>
      <c r="F179" s="5">
        <v>-1525029000000</v>
      </c>
      <c r="G179" s="5">
        <v>-407308000000</v>
      </c>
      <c r="I179" s="5">
        <v>-1977148000000</v>
      </c>
      <c r="J179" s="5">
        <v>-186810000000</v>
      </c>
      <c r="K179" s="5">
        <v>-478162437000</v>
      </c>
      <c r="L179" s="5">
        <v>-683155582000</v>
      </c>
      <c r="M179" s="5">
        <v>-6794578733000</v>
      </c>
      <c r="N179" s="5">
        <v>-238510685000</v>
      </c>
      <c r="O179" s="5">
        <v>-589723847000</v>
      </c>
    </row>
    <row r="180" spans="3:26" ht="15.5" x14ac:dyDescent="0.35">
      <c r="C180" t="s">
        <v>197</v>
      </c>
      <c r="D180" s="5">
        <v>11226000000</v>
      </c>
      <c r="E180" s="5">
        <v>24361000000</v>
      </c>
      <c r="F180" s="5">
        <v>16630000000</v>
      </c>
      <c r="G180" s="5">
        <v>902726000000</v>
      </c>
      <c r="I180" s="5">
        <v>7587741000000</v>
      </c>
      <c r="J180" s="5">
        <v>76077000000</v>
      </c>
      <c r="K180" s="5">
        <v>1216862493000</v>
      </c>
      <c r="L180" s="5">
        <v>84931515000</v>
      </c>
      <c r="M180" s="5">
        <v>278006460000</v>
      </c>
      <c r="N180" s="5">
        <v>1388118048000</v>
      </c>
      <c r="O180" s="5">
        <v>846895890000</v>
      </c>
      <c r="P180" s="5">
        <v>118328998000</v>
      </c>
      <c r="Q180" s="5">
        <v>562151515000</v>
      </c>
      <c r="R180" s="5">
        <v>95734192000</v>
      </c>
      <c r="W180" s="5">
        <v>646907000</v>
      </c>
    </row>
    <row r="181" spans="3:26" ht="15.5" x14ac:dyDescent="0.35">
      <c r="C181" t="s">
        <v>842</v>
      </c>
      <c r="V181" s="5">
        <v>2886108980000</v>
      </c>
    </row>
    <row r="182" spans="3:26" ht="15.5" x14ac:dyDescent="0.35">
      <c r="C182" t="s">
        <v>192</v>
      </c>
      <c r="D182" s="5">
        <v>-6294000000</v>
      </c>
      <c r="F182" s="5">
        <v>5291000000</v>
      </c>
      <c r="G182" s="5">
        <v>-16025000000</v>
      </c>
      <c r="I182" s="5">
        <v>-14419000000</v>
      </c>
      <c r="J182" s="5">
        <v>-38073000000</v>
      </c>
      <c r="K182" s="5">
        <v>-83392282000</v>
      </c>
      <c r="L182" s="5">
        <v>-129337442000</v>
      </c>
      <c r="M182" s="5">
        <v>-18614913000</v>
      </c>
      <c r="N182" s="5">
        <v>-2061898000</v>
      </c>
      <c r="O182" s="5">
        <v>-11137825000</v>
      </c>
      <c r="P182" s="5">
        <v>-627888007000</v>
      </c>
      <c r="Q182" s="5">
        <v>-862981867000</v>
      </c>
      <c r="R182" s="5">
        <v>-649240680000</v>
      </c>
      <c r="S182" s="5">
        <v>-99127699000</v>
      </c>
      <c r="T182" s="5">
        <v>-58247381000</v>
      </c>
      <c r="U182" s="5">
        <v>-27020580000</v>
      </c>
      <c r="V182" s="5">
        <v>-46529008000</v>
      </c>
    </row>
    <row r="183" spans="3:26" ht="15.5" x14ac:dyDescent="0.35">
      <c r="C183" t="s">
        <v>843</v>
      </c>
      <c r="L183" s="5">
        <v>13796460000</v>
      </c>
    </row>
    <row r="184" spans="3:26" ht="15.5" x14ac:dyDescent="0.35">
      <c r="C184" t="s">
        <v>688</v>
      </c>
      <c r="K184" s="5">
        <v>4248200000</v>
      </c>
      <c r="L184" s="5">
        <v>663703004000</v>
      </c>
      <c r="M184" s="5">
        <v>3060725497000</v>
      </c>
      <c r="N184" s="5">
        <v>22499012000</v>
      </c>
      <c r="O184" s="5">
        <v>74994410000</v>
      </c>
      <c r="P184" s="5">
        <v>72173256000</v>
      </c>
      <c r="Q184" s="5">
        <v>2263763845000</v>
      </c>
      <c r="R184" s="5">
        <v>48288900000</v>
      </c>
    </row>
    <row r="185" spans="3:26" ht="15.5" x14ac:dyDescent="0.35">
      <c r="C185" t="s">
        <v>844</v>
      </c>
      <c r="J185" s="5">
        <v>-15000000000</v>
      </c>
    </row>
    <row r="186" spans="3:26" ht="15.5" x14ac:dyDescent="0.35">
      <c r="C186" t="s">
        <v>281</v>
      </c>
      <c r="L186" s="5">
        <v>216225533000</v>
      </c>
    </row>
    <row r="187" spans="3:26" ht="15.5" x14ac:dyDescent="0.35">
      <c r="C187" t="s">
        <v>845</v>
      </c>
      <c r="D187" s="5">
        <v>3169000000</v>
      </c>
      <c r="E187" s="5">
        <v>-3169000000</v>
      </c>
      <c r="R187" s="5">
        <v>5500000000</v>
      </c>
      <c r="T187" s="5">
        <v>55500000000</v>
      </c>
    </row>
    <row r="188" spans="3:26" ht="15.5" x14ac:dyDescent="0.35">
      <c r="C188" t="s">
        <v>846</v>
      </c>
      <c r="N188" s="5">
        <v>1000000000</v>
      </c>
      <c r="R188" s="5">
        <v>598134705000</v>
      </c>
      <c r="T188" s="5">
        <v>6109686982000</v>
      </c>
      <c r="U188" s="5">
        <v>303434555000</v>
      </c>
    </row>
    <row r="189" spans="3:26" ht="15.5" x14ac:dyDescent="0.35">
      <c r="C189" t="s">
        <v>847</v>
      </c>
      <c r="D189" s="5">
        <v>20697000000</v>
      </c>
      <c r="J189" s="5">
        <v>2800000000</v>
      </c>
    </row>
    <row r="190" spans="3:26" ht="15.5" x14ac:dyDescent="0.35">
      <c r="C190" t="s">
        <v>848</v>
      </c>
      <c r="D190" s="5">
        <v>45455000000</v>
      </c>
      <c r="E190" s="5">
        <v>37792000000</v>
      </c>
      <c r="F190" s="5">
        <v>18894000000</v>
      </c>
      <c r="G190" s="5">
        <v>32851000000</v>
      </c>
      <c r="I190" s="5">
        <v>86153000000</v>
      </c>
      <c r="J190" s="5">
        <v>37280000000</v>
      </c>
      <c r="K190" s="5">
        <v>70121375000</v>
      </c>
      <c r="L190" s="5">
        <v>26818164000</v>
      </c>
      <c r="M190" s="5">
        <v>2779884000</v>
      </c>
      <c r="N190" s="5">
        <v>876425000</v>
      </c>
      <c r="O190" s="5">
        <v>13874410000</v>
      </c>
      <c r="P190" s="5">
        <v>5232699000</v>
      </c>
      <c r="Q190" s="5">
        <v>4066288000</v>
      </c>
      <c r="R190" s="5">
        <v>9574459000</v>
      </c>
      <c r="S190" s="5">
        <v>2421496000</v>
      </c>
    </row>
    <row r="191" spans="3:26" ht="15.5" x14ac:dyDescent="0.35">
      <c r="C191" t="s">
        <v>849</v>
      </c>
      <c r="L191" s="5">
        <v>-235000000000</v>
      </c>
    </row>
    <row r="192" spans="3:26" ht="15.5" x14ac:dyDescent="0.35">
      <c r="C192" t="s">
        <v>850</v>
      </c>
      <c r="Y192" s="5">
        <v>-9888602000</v>
      </c>
      <c r="Z192" s="5">
        <v>-39702185000</v>
      </c>
    </row>
    <row r="193" spans="3:26" ht="15.5" x14ac:dyDescent="0.35">
      <c r="C193" t="s">
        <v>206</v>
      </c>
      <c r="D193" s="5">
        <v>161052000000</v>
      </c>
      <c r="E193" s="5">
        <v>56982000000</v>
      </c>
      <c r="F193" s="5">
        <v>3317000000</v>
      </c>
      <c r="G193" s="5">
        <v>-579154000000</v>
      </c>
      <c r="I193" s="5">
        <v>-3633493000000</v>
      </c>
      <c r="J193" s="5">
        <v>-549494000000</v>
      </c>
      <c r="K193" s="5">
        <v>-612772273000</v>
      </c>
      <c r="L193" s="5">
        <v>1942476149000</v>
      </c>
      <c r="M193" s="5">
        <v>12672898977000</v>
      </c>
      <c r="N193" s="5">
        <v>-1857271435000</v>
      </c>
      <c r="O193" s="5">
        <v>1132989962000</v>
      </c>
      <c r="P193" s="5">
        <v>-385189782000</v>
      </c>
      <c r="Q193" s="5">
        <v>1659455783000</v>
      </c>
      <c r="R193" s="5">
        <v>-605147576000</v>
      </c>
      <c r="S193" s="5">
        <v>-3995157863000</v>
      </c>
      <c r="T193" s="5">
        <v>5064089551000</v>
      </c>
      <c r="U193" s="5">
        <v>-25590556000</v>
      </c>
      <c r="V193" s="5">
        <v>-954812007000</v>
      </c>
      <c r="W193" s="5">
        <v>616966853000</v>
      </c>
      <c r="X193" s="5">
        <v>-115714639000</v>
      </c>
      <c r="Y193" s="5">
        <v>-264583177000</v>
      </c>
      <c r="Z193" s="5">
        <v>-528175587000</v>
      </c>
    </row>
    <row r="194" spans="3:26" ht="15.5" x14ac:dyDescent="0.35">
      <c r="C194" t="s">
        <v>851</v>
      </c>
      <c r="D194" s="5">
        <v>2877673000000</v>
      </c>
      <c r="F194" s="5">
        <v>797406000000</v>
      </c>
      <c r="G194" s="5">
        <v>57050000000</v>
      </c>
      <c r="I194" s="5">
        <v>1018042000000</v>
      </c>
      <c r="J194" s="5">
        <v>1130415000000</v>
      </c>
      <c r="K194" s="5">
        <v>317227004000</v>
      </c>
      <c r="L194" s="5">
        <v>799640916000</v>
      </c>
      <c r="M194" s="5">
        <v>201460353000</v>
      </c>
      <c r="N194" s="5">
        <v>1315995933000</v>
      </c>
      <c r="O194" s="5">
        <v>7086014000</v>
      </c>
      <c r="P194" s="5">
        <v>105026249000</v>
      </c>
      <c r="Q194" s="5">
        <v>60702969000</v>
      </c>
      <c r="R194" s="5">
        <v>13370992000</v>
      </c>
      <c r="S194" s="5">
        <v>59539580000</v>
      </c>
      <c r="T194" s="5">
        <v>256559871000</v>
      </c>
      <c r="U194" s="5">
        <v>928549539000</v>
      </c>
      <c r="V194" s="5">
        <v>1250467202000</v>
      </c>
      <c r="Y194" s="5">
        <v>24116428000</v>
      </c>
      <c r="Z194" s="5">
        <v>46506017000</v>
      </c>
    </row>
    <row r="195" spans="3:26" ht="15.5" x14ac:dyDescent="0.35">
      <c r="C195" t="s">
        <v>852</v>
      </c>
      <c r="D195" s="5">
        <v>-743207000000</v>
      </c>
      <c r="F195" s="5">
        <v>-403175000000</v>
      </c>
      <c r="G195" s="5">
        <v>-9271000000</v>
      </c>
      <c r="I195" s="5">
        <v>-2886986000000</v>
      </c>
      <c r="J195" s="5">
        <v>-533774000000</v>
      </c>
      <c r="K195" s="5">
        <v>-441899025000</v>
      </c>
      <c r="L195" s="5">
        <v>-375286203000</v>
      </c>
      <c r="M195" s="5">
        <v>-2150889000</v>
      </c>
      <c r="N195" s="5">
        <v>-3712024000</v>
      </c>
      <c r="O195" s="5">
        <v>-320029820000</v>
      </c>
      <c r="P195" s="5">
        <v>-428139314000</v>
      </c>
      <c r="Q195" s="5">
        <v>-560264858000</v>
      </c>
      <c r="R195" s="5">
        <v>-860932215000</v>
      </c>
      <c r="S195" s="5">
        <v>-2898867813000</v>
      </c>
      <c r="T195" s="5">
        <v>-753523869000</v>
      </c>
      <c r="U195" s="5">
        <v>-969013214000</v>
      </c>
      <c r="V195" s="5">
        <v>-621245619000</v>
      </c>
      <c r="W195" s="5">
        <v>-132538096000</v>
      </c>
      <c r="X195" s="5">
        <v>-183484688000</v>
      </c>
      <c r="Y195" s="5">
        <v>-35282595000</v>
      </c>
      <c r="Z195" s="5">
        <v>-15858869000</v>
      </c>
    </row>
    <row r="196" spans="3:26" ht="15.5" x14ac:dyDescent="0.35">
      <c r="C196" t="s">
        <v>853</v>
      </c>
      <c r="W196" s="5">
        <v>822407667000</v>
      </c>
      <c r="X196" s="5">
        <v>180200173000</v>
      </c>
    </row>
    <row r="197" spans="3:26" ht="15.5" x14ac:dyDescent="0.35">
      <c r="C197" t="s">
        <v>211</v>
      </c>
      <c r="G197" s="5">
        <v>-18829000000</v>
      </c>
      <c r="I197" s="5">
        <v>-18829000000</v>
      </c>
      <c r="M197" s="5">
        <v>-3200000000</v>
      </c>
      <c r="N197" s="5">
        <v>-4400000000</v>
      </c>
      <c r="Q197" s="5">
        <v>-21368000000</v>
      </c>
      <c r="R197" s="5">
        <v>-27170000000</v>
      </c>
      <c r="S197" s="5">
        <v>28985500000</v>
      </c>
      <c r="T197" s="5">
        <v>-7206000000</v>
      </c>
      <c r="U197" s="5">
        <v>-1794000000</v>
      </c>
      <c r="V197" s="5">
        <v>-1000000000</v>
      </c>
    </row>
    <row r="198" spans="3:26" ht="15.5" x14ac:dyDescent="0.35">
      <c r="C198" t="s">
        <v>207</v>
      </c>
      <c r="O198" s="5">
        <v>1529111100000</v>
      </c>
      <c r="U198" s="5">
        <v>18750000000</v>
      </c>
      <c r="W198" s="5">
        <v>76800000000</v>
      </c>
    </row>
    <row r="199" spans="3:26" ht="15.5" x14ac:dyDescent="0.35">
      <c r="C199" t="s">
        <v>537</v>
      </c>
    </row>
    <row r="200" spans="3:26" ht="15.5" x14ac:dyDescent="0.35">
      <c r="C200" t="s">
        <v>854</v>
      </c>
      <c r="X200" s="5">
        <v>-2000000000</v>
      </c>
    </row>
    <row r="201" spans="3:26" ht="15.5" x14ac:dyDescent="0.35">
      <c r="C201" t="s">
        <v>855</v>
      </c>
      <c r="D201" s="5">
        <v>-548804000000</v>
      </c>
      <c r="E201" s="5">
        <v>-1101420000000</v>
      </c>
      <c r="F201" s="5">
        <v>-65780000000</v>
      </c>
      <c r="G201" s="5">
        <v>-95858000000</v>
      </c>
      <c r="I201" s="5">
        <v>-283063000000</v>
      </c>
      <c r="J201" s="5">
        <v>-1017219000000</v>
      </c>
      <c r="K201" s="5">
        <v>-394531250000</v>
      </c>
      <c r="L201" s="5">
        <v>-382046285000</v>
      </c>
      <c r="M201" s="5">
        <v>-2078638075000</v>
      </c>
      <c r="N201" s="5">
        <v>-22400000000</v>
      </c>
      <c r="O201" s="5">
        <v>-66392517000</v>
      </c>
      <c r="P201" s="5">
        <v>-112767805000</v>
      </c>
      <c r="Q201" s="5">
        <v>-66000000000</v>
      </c>
      <c r="R201" s="5">
        <v>-346649641000</v>
      </c>
      <c r="S201" s="5">
        <v>-1136568856000</v>
      </c>
      <c r="T201" s="5">
        <v>-339707021000</v>
      </c>
      <c r="U201" s="5">
        <v>-133220750000</v>
      </c>
      <c r="V201" s="5">
        <v>-905478644000</v>
      </c>
      <c r="W201" s="5">
        <v>-13117279000</v>
      </c>
      <c r="X201" s="5">
        <v>-45173503000</v>
      </c>
      <c r="Y201" s="5">
        <v>-182104405000</v>
      </c>
      <c r="Z201" s="5">
        <v>-577825578000</v>
      </c>
    </row>
    <row r="202" spans="3:26" ht="15.5" x14ac:dyDescent="0.35">
      <c r="C202" t="s">
        <v>157</v>
      </c>
      <c r="M202" s="5">
        <v>9184457080000</v>
      </c>
      <c r="Z202" s="5">
        <v>617950900000</v>
      </c>
    </row>
    <row r="203" spans="3:26" ht="15.5" x14ac:dyDescent="0.35">
      <c r="C203" t="s">
        <v>856</v>
      </c>
      <c r="D203" s="5">
        <v>-53142000000</v>
      </c>
      <c r="E203" s="5">
        <v>-41005000000</v>
      </c>
      <c r="F203" s="5">
        <v>-53152000000</v>
      </c>
      <c r="G203" s="5">
        <v>-26674000000</v>
      </c>
      <c r="I203" s="5">
        <v>-142661000000</v>
      </c>
      <c r="J203" s="5">
        <v>-120580000000</v>
      </c>
      <c r="K203" s="5">
        <v>-91436739000</v>
      </c>
      <c r="L203" s="5">
        <v>-81348012000</v>
      </c>
      <c r="M203" s="5">
        <v>-140710296000</v>
      </c>
      <c r="N203" s="5">
        <v>-44150702000</v>
      </c>
      <c r="O203" s="5">
        <v>-14920783000</v>
      </c>
      <c r="P203" s="5">
        <v>-18095309000</v>
      </c>
      <c r="Q203" s="5">
        <v>-16058220000</v>
      </c>
      <c r="R203" s="5">
        <v>-28332927000</v>
      </c>
      <c r="S203" s="5">
        <v>-46544554000</v>
      </c>
      <c r="T203" s="5">
        <v>-169747974000</v>
      </c>
      <c r="U203" s="5">
        <v>-110547591000</v>
      </c>
      <c r="V203" s="5">
        <v>-103669460000</v>
      </c>
      <c r="W203" s="5">
        <v>-136737301000</v>
      </c>
      <c r="X203" s="5">
        <v>-66457759000</v>
      </c>
      <c r="Y203" s="5">
        <v>-73815620000</v>
      </c>
      <c r="Z203" s="5">
        <v>-173798117000</v>
      </c>
    </row>
    <row r="204" spans="3:26" ht="15.5" x14ac:dyDescent="0.35">
      <c r="C204" t="s">
        <v>538</v>
      </c>
      <c r="V204" s="5">
        <v>-575000000000</v>
      </c>
      <c r="Z204" s="5">
        <v>-425000000000</v>
      </c>
    </row>
    <row r="205" spans="3:26" ht="15.5" x14ac:dyDescent="0.35">
      <c r="C205" t="s">
        <v>857</v>
      </c>
      <c r="U205" s="5">
        <v>-2616000</v>
      </c>
      <c r="Z205" s="5">
        <v>-838217000</v>
      </c>
    </row>
    <row r="206" spans="3:26" ht="15.5" x14ac:dyDescent="0.35">
      <c r="C206" t="s">
        <v>495</v>
      </c>
    </row>
    <row r="207" spans="3:26" ht="15.5" x14ac:dyDescent="0.35">
      <c r="C207" t="s">
        <v>436</v>
      </c>
      <c r="D207" s="5">
        <v>-574000000</v>
      </c>
      <c r="E207" s="5">
        <v>-1117000000</v>
      </c>
      <c r="F207" s="5">
        <v>-1672000000</v>
      </c>
      <c r="G207" s="5">
        <v>-1750000000</v>
      </c>
      <c r="I207" s="5">
        <v>-7168000000</v>
      </c>
      <c r="J207" s="5">
        <v>-8336000000</v>
      </c>
      <c r="K207" s="5">
        <v>-6380463000</v>
      </c>
      <c r="L207" s="5">
        <v>-8806579000</v>
      </c>
      <c r="M207" s="5">
        <v>-5997609000</v>
      </c>
      <c r="N207" s="5">
        <v>-1834288000</v>
      </c>
      <c r="O207" s="5">
        <v>-3048780000</v>
      </c>
      <c r="P207" s="5">
        <v>-3386859000</v>
      </c>
      <c r="Q207" s="5">
        <v>-1319953000</v>
      </c>
      <c r="R207" s="5">
        <v>-1857390000</v>
      </c>
      <c r="S207" s="5">
        <v>-1701720000</v>
      </c>
      <c r="T207" s="5">
        <v>-31972438000</v>
      </c>
      <c r="U207" s="5">
        <v>-61746479000</v>
      </c>
      <c r="V207" s="5">
        <v>-2783070000</v>
      </c>
      <c r="W207" s="5">
        <v>-3061547000</v>
      </c>
      <c r="X207" s="5">
        <v>-1443275000</v>
      </c>
      <c r="Y207" s="5">
        <v>-36955000</v>
      </c>
      <c r="Z207" s="5">
        <v>-1078848000</v>
      </c>
    </row>
    <row r="208" spans="3:26" ht="15.5" x14ac:dyDescent="0.35">
      <c r="C208" t="s">
        <v>858</v>
      </c>
      <c r="D208" s="5">
        <v>-1328452000000</v>
      </c>
      <c r="E208" s="5">
        <v>1328452000000</v>
      </c>
    </row>
    <row r="209" spans="3:26" ht="15.5" x14ac:dyDescent="0.35">
      <c r="C209" t="s">
        <v>776</v>
      </c>
    </row>
    <row r="210" spans="3:26" ht="15.5" x14ac:dyDescent="0.35">
      <c r="C210" t="s">
        <v>215</v>
      </c>
      <c r="D210" s="5">
        <v>4020000000</v>
      </c>
      <c r="E210" s="5">
        <v>-4020000000</v>
      </c>
    </row>
    <row r="211" spans="3:26" ht="15.5" x14ac:dyDescent="0.35">
      <c r="C211" t="s">
        <v>859</v>
      </c>
      <c r="F211" s="5">
        <v>400000000</v>
      </c>
      <c r="I211" s="5">
        <v>210653000000</v>
      </c>
      <c r="M211" s="5">
        <v>1000000000000</v>
      </c>
    </row>
    <row r="212" spans="3:26" ht="15.5" x14ac:dyDescent="0.35">
      <c r="C212" t="s">
        <v>748</v>
      </c>
    </row>
    <row r="213" spans="3:26" ht="15.5" x14ac:dyDescent="0.35">
      <c r="C213" t="s">
        <v>860</v>
      </c>
    </row>
    <row r="214" spans="3:26" ht="15.5" x14ac:dyDescent="0.35">
      <c r="C214" t="s">
        <v>861</v>
      </c>
      <c r="N214" s="5">
        <v>-328713118000</v>
      </c>
    </row>
    <row r="215" spans="3:26" ht="15.5" x14ac:dyDescent="0.35">
      <c r="C215" t="s">
        <v>645</v>
      </c>
      <c r="L215" s="5">
        <v>1326619308000</v>
      </c>
      <c r="M215" s="5">
        <v>1504091548000</v>
      </c>
    </row>
    <row r="216" spans="3:26" ht="15.5" x14ac:dyDescent="0.35">
      <c r="C216" t="s">
        <v>862</v>
      </c>
      <c r="D216" s="5">
        <v>-46462000000</v>
      </c>
      <c r="E216" s="5">
        <v>-123908000000</v>
      </c>
      <c r="F216" s="5">
        <v>-270710000000</v>
      </c>
      <c r="G216" s="5">
        <v>-483822000000</v>
      </c>
      <c r="I216" s="5">
        <v>-1523481000000</v>
      </c>
      <c r="M216" s="5">
        <v>-47138632000</v>
      </c>
      <c r="N216" s="5">
        <v>-2791556248000</v>
      </c>
      <c r="O216" s="5">
        <v>-73809662000</v>
      </c>
    </row>
    <row r="217" spans="3:26" ht="15.5" x14ac:dyDescent="0.35">
      <c r="C217" t="s">
        <v>863</v>
      </c>
      <c r="V217" s="5">
        <v>3897584000</v>
      </c>
      <c r="W217" s="5">
        <v>3213409000</v>
      </c>
      <c r="X217" s="5">
        <v>2644413000</v>
      </c>
      <c r="Y217" s="5">
        <v>2539970000</v>
      </c>
      <c r="Z217" s="5">
        <v>1767125000</v>
      </c>
    </row>
    <row r="218" spans="3:26" ht="15.5" x14ac:dyDescent="0.35">
      <c r="C218" t="s">
        <v>864</v>
      </c>
      <c r="D218" s="5">
        <v>-241100000000</v>
      </c>
      <c r="E218" s="5">
        <v>-2808629000000</v>
      </c>
      <c r="F218" s="5">
        <v>-1619396000000</v>
      </c>
      <c r="G218" s="5">
        <v>992051000000</v>
      </c>
      <c r="I218" s="5">
        <v>14900606000000</v>
      </c>
      <c r="J218" s="5">
        <v>-23858000000</v>
      </c>
      <c r="K218" s="5">
        <v>-1332387761000</v>
      </c>
      <c r="L218" s="5">
        <v>2628779258000</v>
      </c>
      <c r="M218" s="5">
        <v>3494411932000</v>
      </c>
      <c r="N218" s="5">
        <v>-235180831000</v>
      </c>
      <c r="O218" s="5">
        <v>-1230486734000</v>
      </c>
      <c r="P218" s="5">
        <v>-2841857653000</v>
      </c>
      <c r="Q218" s="5">
        <v>4212196025000</v>
      </c>
      <c r="R218" s="5">
        <v>-4744578401000</v>
      </c>
      <c r="S218" s="5">
        <v>-3331984681000</v>
      </c>
      <c r="T218" s="5">
        <v>5720247303000</v>
      </c>
      <c r="U218" s="5">
        <v>457828998000</v>
      </c>
      <c r="V218" s="5">
        <v>2739375383000</v>
      </c>
      <c r="W218" s="5">
        <v>-115542156000</v>
      </c>
      <c r="X218" s="5">
        <v>666975561000</v>
      </c>
      <c r="Y218" s="5">
        <v>96638489000</v>
      </c>
      <c r="Z218" s="5">
        <v>-276069701000</v>
      </c>
    </row>
    <row r="219" spans="3:26" ht="15.5" x14ac:dyDescent="0.35">
      <c r="C219" t="s">
        <v>375</v>
      </c>
      <c r="D219" s="5">
        <v>404457000000</v>
      </c>
      <c r="E219" s="5">
        <v>76335000000</v>
      </c>
      <c r="F219" s="5">
        <v>53464000000</v>
      </c>
      <c r="G219" s="5">
        <v>188658000000</v>
      </c>
      <c r="I219" s="5">
        <v>209369000000</v>
      </c>
      <c r="J219" s="5">
        <v>125308000000</v>
      </c>
      <c r="K219" s="5">
        <v>-117549669000</v>
      </c>
      <c r="L219" s="5">
        <v>552771713000</v>
      </c>
      <c r="M219" s="5">
        <v>11363003000</v>
      </c>
      <c r="N219" s="5">
        <v>6307904000</v>
      </c>
      <c r="O219" s="5">
        <v>-78597239000</v>
      </c>
      <c r="P219" s="5">
        <v>259611177000</v>
      </c>
      <c r="Q219" s="5">
        <v>12601862000</v>
      </c>
      <c r="R219" s="5">
        <v>-39630065000</v>
      </c>
      <c r="S219" s="5">
        <v>445782636000</v>
      </c>
      <c r="T219" s="5">
        <v>26396325000</v>
      </c>
      <c r="U219" s="5">
        <v>351015768000</v>
      </c>
    </row>
    <row r="220" spans="3:26" ht="15.5" x14ac:dyDescent="0.35">
      <c r="C220" t="s">
        <v>865</v>
      </c>
      <c r="N220" s="5">
        <v>-416975153000</v>
      </c>
      <c r="S220" s="5">
        <v>-50602819000</v>
      </c>
    </row>
    <row r="221" spans="3:26" ht="15.5" x14ac:dyDescent="0.35">
      <c r="C221" t="s">
        <v>647</v>
      </c>
      <c r="K221" s="5">
        <v>-53181464000</v>
      </c>
      <c r="L221" s="5">
        <v>-1888850066000</v>
      </c>
    </row>
    <row r="222" spans="3:26" ht="15.5" x14ac:dyDescent="0.35">
      <c r="C222" t="s">
        <v>225</v>
      </c>
      <c r="E222" s="5">
        <v>22422403000000</v>
      </c>
      <c r="I222" s="5">
        <v>7312428000000</v>
      </c>
      <c r="J222" s="5">
        <v>7210978000000</v>
      </c>
      <c r="K222" s="5">
        <v>8712637748000</v>
      </c>
      <c r="L222" s="5">
        <v>7383025165000</v>
      </c>
      <c r="M222" s="5">
        <v>2694706379000</v>
      </c>
      <c r="N222" s="5">
        <v>3315187283000</v>
      </c>
      <c r="O222" s="5">
        <v>4624271256000</v>
      </c>
      <c r="P222" s="5">
        <v>7140229605000</v>
      </c>
      <c r="Q222" s="5">
        <v>2915431718000</v>
      </c>
      <c r="R222" s="5">
        <v>7699640184000</v>
      </c>
      <c r="S222" s="5">
        <v>10636445048000</v>
      </c>
      <c r="T222" s="5">
        <v>4889801420000</v>
      </c>
      <c r="U222" s="5">
        <v>4080956654000</v>
      </c>
      <c r="V222" s="5">
        <v>1341581271000</v>
      </c>
      <c r="W222" s="5">
        <v>1457123427000</v>
      </c>
      <c r="X222" s="5">
        <v>790147866000</v>
      </c>
      <c r="Y222" s="5">
        <v>693509377000</v>
      </c>
      <c r="Z222" s="5">
        <v>969579078000</v>
      </c>
    </row>
    <row r="223" spans="3:26" ht="15.5" x14ac:dyDescent="0.35">
      <c r="C223" t="s">
        <v>866</v>
      </c>
      <c r="D223" s="5">
        <v>163357000000</v>
      </c>
      <c r="E223" s="5">
        <v>19690109000000</v>
      </c>
      <c r="F223" s="5">
        <v>-1565932000000</v>
      </c>
      <c r="G223" s="5">
        <v>1180709000000</v>
      </c>
      <c r="I223" s="5">
        <v>22422403000000</v>
      </c>
      <c r="J223" s="5">
        <v>7312428000000</v>
      </c>
      <c r="K223" s="5">
        <v>7210978131000</v>
      </c>
      <c r="L223" s="5">
        <v>8712637748000</v>
      </c>
      <c r="M223" s="5">
        <v>7383025165000</v>
      </c>
      <c r="N223" s="5">
        <v>2694706379000</v>
      </c>
      <c r="O223" s="5">
        <v>3315187283000</v>
      </c>
      <c r="P223" s="5">
        <v>4624271256000</v>
      </c>
      <c r="Q223" s="5">
        <v>7140229605000</v>
      </c>
      <c r="R223" s="5">
        <v>2915431718000</v>
      </c>
      <c r="S223" s="5">
        <v>7699640184000</v>
      </c>
      <c r="T223" s="5">
        <v>10636445048000</v>
      </c>
      <c r="U223" s="5">
        <v>4889801420000</v>
      </c>
      <c r="V223" s="5">
        <v>4080956654000</v>
      </c>
      <c r="W223" s="5">
        <v>1341581271000</v>
      </c>
      <c r="X223" s="5">
        <v>1457123427000</v>
      </c>
      <c r="Y223" s="5">
        <v>790147866000</v>
      </c>
      <c r="Z223" s="5">
        <v>693509377000</v>
      </c>
    </row>
    <row r="225" spans="2:26" ht="15.5" x14ac:dyDescent="0.35">
      <c r="B225" t="s">
        <v>227</v>
      </c>
      <c r="C225" t="s">
        <v>12</v>
      </c>
      <c r="D225" s="5">
        <v>61430000000</v>
      </c>
      <c r="E225" s="5">
        <v>61390000000</v>
      </c>
      <c r="F225" s="5">
        <v>61390000000</v>
      </c>
      <c r="G225" s="5">
        <v>61390000000</v>
      </c>
      <c r="I225" s="5">
        <v>61390000000</v>
      </c>
      <c r="J225" s="5">
        <v>61390000000</v>
      </c>
      <c r="K225" s="5">
        <v>61320000000</v>
      </c>
      <c r="L225" s="5">
        <v>61240000000</v>
      </c>
      <c r="M225" s="5">
        <v>61240000000</v>
      </c>
      <c r="N225" s="5">
        <v>5640000000</v>
      </c>
      <c r="O225" s="5">
        <v>5640000000</v>
      </c>
      <c r="P225" s="5">
        <v>5640000000</v>
      </c>
      <c r="Q225" s="5">
        <v>5640000000</v>
      </c>
      <c r="R225" s="5">
        <v>5640000000</v>
      </c>
      <c r="S225" s="5">
        <v>5640000000</v>
      </c>
      <c r="T225" s="5">
        <v>5640000000</v>
      </c>
      <c r="U225" s="5">
        <v>5640000000</v>
      </c>
      <c r="V225" s="5">
        <v>5640000000</v>
      </c>
      <c r="W225" s="5">
        <v>5640000000</v>
      </c>
      <c r="X225" s="5">
        <v>5130000000</v>
      </c>
      <c r="Y225" s="5">
        <v>3140000000</v>
      </c>
      <c r="Z225" s="5">
        <v>630000000</v>
      </c>
    </row>
    <row r="226" spans="2:26" ht="15.5" x14ac:dyDescent="0.35">
      <c r="C226" t="s">
        <v>228</v>
      </c>
      <c r="D226" s="6">
        <v>0.25</v>
      </c>
      <c r="E226" s="6">
        <v>-5.47</v>
      </c>
      <c r="F226" s="6">
        <v>5.75</v>
      </c>
      <c r="G226" s="6">
        <v>36.01</v>
      </c>
    </row>
    <row r="227" spans="2:26" ht="15.5" x14ac:dyDescent="0.35">
      <c r="C227" t="s">
        <v>229</v>
      </c>
      <c r="D227" s="5">
        <v>1944</v>
      </c>
      <c r="E227" s="6">
        <v>-139.85</v>
      </c>
      <c r="F227" s="6">
        <v>188.7</v>
      </c>
      <c r="G227" s="6">
        <v>34.85</v>
      </c>
    </row>
    <row r="228" spans="2:26" ht="15.5" x14ac:dyDescent="0.35">
      <c r="C228" t="s">
        <v>73</v>
      </c>
      <c r="D228" s="6">
        <v>5.97</v>
      </c>
      <c r="E228" s="6">
        <v>8.08</v>
      </c>
      <c r="F228" s="6">
        <v>12.44</v>
      </c>
      <c r="G228" s="6">
        <v>15.55</v>
      </c>
    </row>
    <row r="229" spans="2:26" ht="15.5" x14ac:dyDescent="0.35">
      <c r="C229" t="s">
        <v>230</v>
      </c>
      <c r="D229" s="5">
        <v>2440800000000</v>
      </c>
      <c r="E229" s="5">
        <v>1694730000000</v>
      </c>
      <c r="F229" s="5">
        <v>1260670000000</v>
      </c>
      <c r="G229" s="5">
        <v>1839250000000</v>
      </c>
    </row>
    <row r="230" spans="2:26" ht="15.5" x14ac:dyDescent="0.35">
      <c r="C230" t="s">
        <v>231</v>
      </c>
      <c r="D230" s="6">
        <v>2.9999999999999997E-4</v>
      </c>
      <c r="E230" s="6">
        <v>-5.6000000000000008E-3</v>
      </c>
      <c r="F230" s="6">
        <v>5.7999999999999996E-3</v>
      </c>
      <c r="G230" s="6">
        <v>3.6200000000000003E-2</v>
      </c>
    </row>
    <row r="231" spans="2:26" ht="15.5" x14ac:dyDescent="0.35">
      <c r="C231" t="s">
        <v>232</v>
      </c>
      <c r="D231" s="6">
        <v>4.0000000000000002E-4</v>
      </c>
      <c r="E231" s="6">
        <v>-9.1000000000000004E-3</v>
      </c>
      <c r="F231" s="6">
        <v>9.300000000000001E-3</v>
      </c>
      <c r="G231" s="6">
        <v>5.6500000000000002E-2</v>
      </c>
    </row>
    <row r="232" spans="2:26" ht="15.5" x14ac:dyDescent="0.35">
      <c r="C232" t="s">
        <v>233</v>
      </c>
      <c r="D232" s="6">
        <v>2.29E-2</v>
      </c>
      <c r="E232" s="6">
        <v>1.1200000000000002E-2</v>
      </c>
      <c r="F232" s="6">
        <v>2.8000000000000004E-3</v>
      </c>
      <c r="G232" s="6">
        <v>1.29E-2</v>
      </c>
    </row>
    <row r="233" spans="2:26" ht="15.5" x14ac:dyDescent="0.35">
      <c r="C233" t="s">
        <v>234</v>
      </c>
      <c r="F233" s="6">
        <v>2.78</v>
      </c>
      <c r="G233" s="6">
        <v>8.3800000000000008</v>
      </c>
    </row>
    <row r="234" spans="2:26" ht="15.5" x14ac:dyDescent="0.35">
      <c r="C234" t="s">
        <v>235</v>
      </c>
      <c r="D234" s="5">
        <v>51977000000000</v>
      </c>
      <c r="E234" s="5">
        <v>52592000000000</v>
      </c>
      <c r="F234" s="5">
        <v>53391000000000</v>
      </c>
      <c r="G234" s="5">
        <v>54504000000000</v>
      </c>
    </row>
    <row r="235" spans="2:26" ht="15.5" x14ac:dyDescent="0.35">
      <c r="C235" t="s">
        <v>236</v>
      </c>
      <c r="D235" s="6">
        <v>0.82</v>
      </c>
      <c r="E235" s="6">
        <v>1.27</v>
      </c>
      <c r="F235" s="6">
        <v>1.76</v>
      </c>
      <c r="G235" s="6">
        <v>1.97</v>
      </c>
    </row>
    <row r="236" spans="2:26" ht="15.5" x14ac:dyDescent="0.35">
      <c r="C236" t="s">
        <v>237</v>
      </c>
      <c r="D236" s="6">
        <v>596.27</v>
      </c>
      <c r="E236" s="6">
        <v>600.91999999999996</v>
      </c>
      <c r="F236" s="6">
        <v>616.33000000000004</v>
      </c>
      <c r="G236" s="6">
        <v>637.59</v>
      </c>
    </row>
    <row r="237" spans="2:26" ht="15.5" x14ac:dyDescent="0.35">
      <c r="C237" t="s">
        <v>238</v>
      </c>
      <c r="D237" s="6">
        <v>0.91</v>
      </c>
      <c r="E237" s="6">
        <v>1.42</v>
      </c>
      <c r="F237" s="6">
        <v>1.96</v>
      </c>
      <c r="G237" s="6">
        <v>2.17</v>
      </c>
    </row>
    <row r="238" spans="2:26" ht="15.5" x14ac:dyDescent="0.35">
      <c r="C238" t="s">
        <v>239</v>
      </c>
      <c r="D238" s="6">
        <v>536.19000000000005</v>
      </c>
      <c r="E238" s="5">
        <v>540</v>
      </c>
      <c r="F238" s="6">
        <v>554.55999999999995</v>
      </c>
      <c r="G238" s="6">
        <v>577.74</v>
      </c>
    </row>
    <row r="239" spans="2:26" ht="15.5" x14ac:dyDescent="0.35">
      <c r="C239" t="s">
        <v>240</v>
      </c>
      <c r="D239" s="5">
        <v>3009000000000</v>
      </c>
      <c r="E239" s="5">
        <v>1806000000000</v>
      </c>
      <c r="F239" s="5">
        <v>1461000000000</v>
      </c>
      <c r="G239" s="5">
        <v>625000000000</v>
      </c>
    </row>
    <row r="240" spans="2:26" ht="15.5" x14ac:dyDescent="0.35">
      <c r="C240" t="s">
        <v>241</v>
      </c>
      <c r="D240" s="5">
        <v>1000000000</v>
      </c>
      <c r="E240" s="5">
        <v>273000000000</v>
      </c>
      <c r="F240" s="5">
        <v>390000000000</v>
      </c>
      <c r="G240" s="5">
        <v>494000000000</v>
      </c>
    </row>
    <row r="241" spans="3:26" ht="15.5" x14ac:dyDescent="0.35">
      <c r="C241" t="s">
        <v>242</v>
      </c>
      <c r="D241" s="5">
        <v>36627000000000</v>
      </c>
      <c r="E241" s="5">
        <v>36892000000000</v>
      </c>
      <c r="F241" s="5">
        <v>37837000000000</v>
      </c>
      <c r="G241" s="5">
        <v>39143000000000</v>
      </c>
    </row>
    <row r="242" spans="3:26" ht="15.5" x14ac:dyDescent="0.35">
      <c r="C242" t="s">
        <v>24</v>
      </c>
      <c r="D242" s="5">
        <v>3010000000000</v>
      </c>
      <c r="E242" s="5">
        <v>2078000000000</v>
      </c>
      <c r="F242" s="5">
        <v>1851000000000</v>
      </c>
      <c r="G242" s="5">
        <v>1119000000000</v>
      </c>
    </row>
    <row r="243" spans="3:26" ht="15.5" x14ac:dyDescent="0.35">
      <c r="C243" t="s">
        <v>21</v>
      </c>
      <c r="D243" s="5">
        <v>-16843000000000</v>
      </c>
      <c r="E243" s="5">
        <v>-17612000000000</v>
      </c>
      <c r="F243" s="5">
        <v>-20571000000000</v>
      </c>
      <c r="G243" s="5">
        <v>-22869000000000</v>
      </c>
    </row>
    <row r="244" spans="3:26" ht="15.5" x14ac:dyDescent="0.35">
      <c r="C244" t="s">
        <v>243</v>
      </c>
      <c r="D244" s="5">
        <v>25885000000000</v>
      </c>
      <c r="E244" s="5">
        <v>27510000000000</v>
      </c>
      <c r="F244" s="5">
        <v>28957000000000</v>
      </c>
      <c r="G244" s="5">
        <v>31201000000000</v>
      </c>
    </row>
    <row r="245" spans="3:26" ht="15.5" x14ac:dyDescent="0.35">
      <c r="C245" t="s">
        <v>244</v>
      </c>
      <c r="D245" s="5">
        <v>458000000000</v>
      </c>
      <c r="E245" s="5">
        <v>209000000000</v>
      </c>
      <c r="F245" s="5">
        <v>1806000000000</v>
      </c>
      <c r="G245" s="5">
        <v>748000000000</v>
      </c>
    </row>
    <row r="246" spans="3:26" ht="15.5" x14ac:dyDescent="0.35">
      <c r="C246" t="s">
        <v>245</v>
      </c>
      <c r="D246" s="5">
        <v>-105000000000</v>
      </c>
      <c r="E246" s="5">
        <v>-67000000000</v>
      </c>
      <c r="F246" s="5">
        <v>-309000000000</v>
      </c>
      <c r="G246" s="5">
        <v>-204000000000</v>
      </c>
    </row>
    <row r="247" spans="3:26" ht="15.5" x14ac:dyDescent="0.35">
      <c r="C247" t="s">
        <v>13</v>
      </c>
      <c r="D247" s="5">
        <v>353000000000</v>
      </c>
      <c r="E247" s="5">
        <v>142000000000</v>
      </c>
      <c r="F247" s="5">
        <v>1497000000000</v>
      </c>
      <c r="G247" s="5">
        <v>544000000000</v>
      </c>
    </row>
    <row r="248" spans="3:26" ht="15.5" x14ac:dyDescent="0.35">
      <c r="C248" t="s">
        <v>16</v>
      </c>
      <c r="D248" s="6">
        <v>5.75</v>
      </c>
      <c r="E248" s="6">
        <v>2.3199999999999998</v>
      </c>
      <c r="F248" s="6">
        <v>24.39</v>
      </c>
      <c r="G248" s="6">
        <v>8.8699999999999992</v>
      </c>
    </row>
    <row r="249" spans="3:26" ht="15.5" x14ac:dyDescent="0.35">
      <c r="C249" t="s">
        <v>58</v>
      </c>
      <c r="I249" s="6">
        <v>110.59</v>
      </c>
      <c r="J249" s="6">
        <v>23.95</v>
      </c>
      <c r="K249" s="6">
        <v>-2.2999999999999998</v>
      </c>
      <c r="L249" s="6">
        <v>88.89</v>
      </c>
      <c r="M249" s="6">
        <v>92.41</v>
      </c>
      <c r="N249" s="6">
        <v>364.67</v>
      </c>
      <c r="O249" s="6">
        <v>-268.69</v>
      </c>
      <c r="P249" s="6">
        <v>-464.84</v>
      </c>
      <c r="Q249" s="6">
        <v>7.76</v>
      </c>
      <c r="R249" s="6">
        <v>68.28</v>
      </c>
      <c r="S249" s="6">
        <v>236.08</v>
      </c>
      <c r="T249" s="6">
        <v>193.57</v>
      </c>
      <c r="U249" s="6">
        <v>182.47</v>
      </c>
      <c r="V249" s="6">
        <v>573.07000000000005</v>
      </c>
      <c r="W249" s="6">
        <v>107.73</v>
      </c>
      <c r="X249" s="6">
        <v>98.23</v>
      </c>
      <c r="Y249" s="6">
        <v>64.28</v>
      </c>
      <c r="Z249" s="6">
        <v>220.01</v>
      </c>
    </row>
    <row r="250" spans="3:26" ht="15.5" x14ac:dyDescent="0.35">
      <c r="C250" t="s">
        <v>72</v>
      </c>
      <c r="I250" s="6">
        <v>9.81</v>
      </c>
      <c r="J250" s="6">
        <v>20.54</v>
      </c>
      <c r="K250" s="6">
        <v>-256.52</v>
      </c>
      <c r="L250" s="6">
        <v>11.59</v>
      </c>
      <c r="M250" s="6">
        <v>24.67</v>
      </c>
      <c r="N250" s="6">
        <v>38.39</v>
      </c>
      <c r="O250" s="6">
        <v>-20.77</v>
      </c>
      <c r="P250" s="6">
        <v>-18.07</v>
      </c>
      <c r="Q250" s="6">
        <v>1224.23</v>
      </c>
      <c r="R250" s="6">
        <v>146.16</v>
      </c>
      <c r="S250" s="6">
        <v>43.63</v>
      </c>
      <c r="T250" s="6">
        <v>40.299999999999997</v>
      </c>
      <c r="U250" s="6">
        <v>30.42</v>
      </c>
      <c r="V250" s="6">
        <v>6.81</v>
      </c>
      <c r="W250" s="6">
        <v>30.63</v>
      </c>
      <c r="X250" s="6">
        <v>12.42</v>
      </c>
      <c r="Y250" s="5">
        <v>0</v>
      </c>
      <c r="Z250" s="5">
        <v>0</v>
      </c>
    </row>
    <row r="251" spans="3:26" ht="15.5" x14ac:dyDescent="0.35">
      <c r="C251" t="s">
        <v>75</v>
      </c>
      <c r="I251" s="6">
        <v>3.48</v>
      </c>
      <c r="J251" s="6">
        <v>2.4700000000000002</v>
      </c>
      <c r="K251" s="6">
        <v>3.91</v>
      </c>
      <c r="L251" s="6">
        <v>6.4</v>
      </c>
      <c r="M251" s="6">
        <v>10.87</v>
      </c>
      <c r="N251" s="6">
        <v>6.62</v>
      </c>
      <c r="O251" s="6">
        <v>2.84</v>
      </c>
      <c r="P251" s="6">
        <v>5.29</v>
      </c>
      <c r="Q251" s="6">
        <v>7.06</v>
      </c>
      <c r="R251" s="6">
        <v>7.64</v>
      </c>
      <c r="S251" s="6">
        <v>9.0399999999999991</v>
      </c>
      <c r="T251" s="6">
        <v>6.74</v>
      </c>
      <c r="U251" s="6">
        <v>5.4</v>
      </c>
      <c r="V251" s="6">
        <v>4.7</v>
      </c>
      <c r="W251" s="6">
        <v>4.5</v>
      </c>
      <c r="X251" s="6">
        <v>1.87</v>
      </c>
      <c r="Y251" s="5">
        <v>0</v>
      </c>
      <c r="Z251" s="5">
        <v>0</v>
      </c>
    </row>
    <row r="252" spans="3:26" ht="15.5" x14ac:dyDescent="0.35">
      <c r="C252" t="s">
        <v>246</v>
      </c>
      <c r="I252" s="5">
        <v>5811130000000</v>
      </c>
      <c r="J252" s="5">
        <v>5978200000000</v>
      </c>
      <c r="K252" s="6">
        <v>4282390000000.0005</v>
      </c>
      <c r="L252" s="5">
        <v>5267540000000</v>
      </c>
      <c r="M252" s="6">
        <v>4314810000000.0005</v>
      </c>
      <c r="N252" s="5">
        <v>3889530000000</v>
      </c>
      <c r="O252" s="6">
        <v>1090920000000.0001</v>
      </c>
      <c r="P252" s="5">
        <v>2911760000000</v>
      </c>
    </row>
    <row r="253" spans="3:26" ht="15.5" x14ac:dyDescent="0.35">
      <c r="C253" t="s">
        <v>247</v>
      </c>
      <c r="I253" s="6">
        <v>0.11169999999999999</v>
      </c>
      <c r="J253" s="6">
        <v>3.2000000000000001E-2</v>
      </c>
      <c r="K253" s="6">
        <v>-3.3E-3</v>
      </c>
      <c r="L253" s="6">
        <v>0.12240000000000001</v>
      </c>
      <c r="M253" s="6">
        <v>0.14829999999999999</v>
      </c>
      <c r="N253" s="6">
        <v>0.11509999999999999</v>
      </c>
      <c r="O253" s="6">
        <v>-8.6400000000000005E-2</v>
      </c>
      <c r="P253" s="6">
        <v>-0.1343</v>
      </c>
      <c r="Q253" s="6">
        <v>2E-3</v>
      </c>
      <c r="R253" s="6">
        <v>1.89E-2</v>
      </c>
      <c r="S253" s="6">
        <v>7.6100000000000001E-2</v>
      </c>
      <c r="T253" s="6">
        <v>5.4900000000000004E-2</v>
      </c>
      <c r="U253" s="6">
        <v>8.0199999999999994E-2</v>
      </c>
      <c r="V253" s="6">
        <v>0.32170000000000004</v>
      </c>
      <c r="W253" s="6">
        <v>8.5199999999999998E-2</v>
      </c>
      <c r="X253" s="6">
        <v>0.1167</v>
      </c>
      <c r="Y253" s="6">
        <v>5.3600000000000002E-2</v>
      </c>
      <c r="Z253" s="6">
        <v>3.6299999999999999E-2</v>
      </c>
    </row>
    <row r="254" spans="3:26" ht="15.5" x14ac:dyDescent="0.35">
      <c r="C254" t="s">
        <v>248</v>
      </c>
      <c r="I254" s="6">
        <v>0.1794</v>
      </c>
      <c r="J254" s="6">
        <v>4.1399999999999999E-2</v>
      </c>
      <c r="K254" s="6">
        <v>-4.0999999999999995E-3</v>
      </c>
      <c r="L254" s="6">
        <v>0.152</v>
      </c>
      <c r="M254" s="6">
        <v>0.19899999999999998</v>
      </c>
      <c r="N254" s="6">
        <v>0.19260000000000002</v>
      </c>
      <c r="O254" s="6">
        <v>-0.1535</v>
      </c>
      <c r="P254" s="6">
        <v>-0.22</v>
      </c>
      <c r="Q254" s="6">
        <v>3.0000000000000001E-3</v>
      </c>
      <c r="R254" s="6">
        <v>2.76E-2</v>
      </c>
      <c r="S254" s="6">
        <v>9.6999999999999989E-2</v>
      </c>
      <c r="T254" s="6">
        <v>7.8100000000000003E-2</v>
      </c>
      <c r="U254" s="6">
        <v>0.13320000000000001</v>
      </c>
      <c r="V254" s="6">
        <v>0.47820000000000001</v>
      </c>
      <c r="W254" s="6">
        <v>0.14069999999999999</v>
      </c>
      <c r="X254" s="6">
        <v>0.1741</v>
      </c>
      <c r="Y254" s="6">
        <v>8.3900000000000002E-2</v>
      </c>
      <c r="Z254" s="6">
        <v>6.1500000000000006E-2</v>
      </c>
    </row>
    <row r="255" spans="3:26" ht="15.5" x14ac:dyDescent="0.35">
      <c r="C255" t="s">
        <v>249</v>
      </c>
      <c r="I255" s="6">
        <v>2.5000000000000001E-2</v>
      </c>
      <c r="J255" s="6">
        <v>2.4900000000000002E-2</v>
      </c>
      <c r="K255" s="6">
        <v>-5.0000000000000001E-3</v>
      </c>
      <c r="L255" s="6">
        <v>1.8200000000000001E-2</v>
      </c>
      <c r="M255" s="6">
        <v>5.4299999999999994E-2</v>
      </c>
      <c r="N255" s="6">
        <v>8.6699999999999999E-2</v>
      </c>
      <c r="O255" s="6">
        <v>-0.1173</v>
      </c>
      <c r="P255" s="6">
        <v>1.7100000000000001E-2</v>
      </c>
      <c r="Q255" s="6">
        <v>3.1099999999999999E-2</v>
      </c>
      <c r="R255" s="6">
        <v>7.2099999999999997E-2</v>
      </c>
      <c r="S255" s="6">
        <v>0.1182</v>
      </c>
      <c r="T255" s="6">
        <v>0.11320000000000001</v>
      </c>
      <c r="U255" s="6">
        <v>0.1827</v>
      </c>
      <c r="V255" s="6">
        <v>0.19210000000000002</v>
      </c>
      <c r="W255" s="6">
        <v>0.2676</v>
      </c>
      <c r="X255" s="6">
        <v>0.22469999999999998</v>
      </c>
      <c r="Y255" s="6">
        <v>0.1472</v>
      </c>
      <c r="Z255" s="6">
        <v>0.3281</v>
      </c>
    </row>
    <row r="256" spans="3:26" ht="15.5" x14ac:dyDescent="0.35">
      <c r="C256" t="s">
        <v>250</v>
      </c>
      <c r="I256" s="6">
        <v>8.6199999999999992</v>
      </c>
      <c r="J256" s="6">
        <v>9.58</v>
      </c>
      <c r="K256" s="6">
        <v>-2.5</v>
      </c>
      <c r="L256" s="6">
        <v>8.89</v>
      </c>
      <c r="M256" s="6">
        <v>13.32</v>
      </c>
      <c r="N256" s="6">
        <v>25.48</v>
      </c>
      <c r="O256" s="6">
        <v>-27.53</v>
      </c>
      <c r="P256" s="6">
        <v>5.19</v>
      </c>
      <c r="Q256" s="6">
        <v>10.56</v>
      </c>
      <c r="R256" s="6">
        <v>44.26</v>
      </c>
      <c r="S256" s="6">
        <v>42.71</v>
      </c>
      <c r="T256" s="6">
        <v>9.84</v>
      </c>
      <c r="U256" s="6">
        <v>16.86</v>
      </c>
      <c r="V256" s="6">
        <v>17.38</v>
      </c>
      <c r="W256" s="6">
        <v>8.61</v>
      </c>
      <c r="X256" s="6">
        <v>11.88</v>
      </c>
      <c r="Y256" s="6">
        <v>6.53</v>
      </c>
      <c r="Z256" s="6">
        <v>3.98</v>
      </c>
    </row>
    <row r="257" spans="3:26" ht="15.5" x14ac:dyDescent="0.35">
      <c r="C257" t="s">
        <v>69</v>
      </c>
      <c r="I257" s="6">
        <v>1.76</v>
      </c>
      <c r="J257" s="6">
        <v>0.85</v>
      </c>
      <c r="K257" s="6">
        <v>1.04</v>
      </c>
      <c r="L257" s="6">
        <v>1.76</v>
      </c>
      <c r="M257" s="6">
        <v>4.91</v>
      </c>
      <c r="N257" s="6">
        <v>7.39</v>
      </c>
      <c r="O257" s="6">
        <v>3.19</v>
      </c>
      <c r="P257" s="6">
        <v>3.97</v>
      </c>
      <c r="Q257" s="6">
        <v>3.69</v>
      </c>
      <c r="R257" s="6">
        <v>4.03</v>
      </c>
      <c r="S257" s="6">
        <v>4.2300000000000004</v>
      </c>
      <c r="T257" s="6">
        <v>3.15</v>
      </c>
      <c r="U257" s="6">
        <v>4.05</v>
      </c>
      <c r="V257" s="6">
        <v>3.25</v>
      </c>
      <c r="W257" s="6">
        <v>4.3099999999999996</v>
      </c>
      <c r="X257" s="6">
        <v>2.16</v>
      </c>
      <c r="Y257" s="5">
        <v>0</v>
      </c>
      <c r="Z257" s="5">
        <v>0</v>
      </c>
    </row>
    <row r="258" spans="3:26" ht="15.5" x14ac:dyDescent="0.35">
      <c r="C258" t="s">
        <v>66</v>
      </c>
      <c r="I258" s="6">
        <v>616.33000000000004</v>
      </c>
      <c r="J258" s="6">
        <v>577.87</v>
      </c>
      <c r="K258" s="6">
        <v>565.59</v>
      </c>
      <c r="L258" s="6">
        <v>584.79999999999995</v>
      </c>
      <c r="M258" s="6">
        <v>464.26</v>
      </c>
      <c r="N258" s="6">
        <v>1893.67</v>
      </c>
      <c r="O258" s="6">
        <v>1750.34</v>
      </c>
      <c r="P258" s="6">
        <v>2113.35</v>
      </c>
      <c r="Q258" s="6">
        <v>2576.2600000000002</v>
      </c>
      <c r="R258" s="6">
        <v>2477.94</v>
      </c>
      <c r="S258" s="5">
        <v>2433</v>
      </c>
      <c r="T258" s="6">
        <v>2477.81</v>
      </c>
      <c r="U258" s="6">
        <v>1369.53</v>
      </c>
      <c r="V258" s="6">
        <v>1198.5</v>
      </c>
      <c r="W258" s="6">
        <v>765.61</v>
      </c>
      <c r="X258" s="6">
        <v>564.16</v>
      </c>
      <c r="Y258" s="6">
        <v>765.98</v>
      </c>
      <c r="Z258" s="6">
        <v>3580.07</v>
      </c>
    </row>
    <row r="259" spans="3:26" ht="15.5" x14ac:dyDescent="0.35">
      <c r="C259" t="s">
        <v>251</v>
      </c>
      <c r="I259" s="6">
        <v>1.96</v>
      </c>
      <c r="J259" s="6">
        <v>0.95</v>
      </c>
      <c r="K259" s="6">
        <v>1.1399999999999999</v>
      </c>
      <c r="L259" s="6">
        <v>1.93</v>
      </c>
      <c r="M259" s="6">
        <v>5.79</v>
      </c>
      <c r="N259" s="6">
        <v>10.41</v>
      </c>
      <c r="O259" s="6">
        <v>4.63</v>
      </c>
      <c r="P259" s="6">
        <v>5.86</v>
      </c>
      <c r="Q259" s="6">
        <v>6.28</v>
      </c>
      <c r="R259" s="6">
        <v>6.45</v>
      </c>
      <c r="S259" s="6">
        <v>5.12</v>
      </c>
      <c r="T259" s="6">
        <v>4.07</v>
      </c>
      <c r="U259" s="6">
        <v>7.08</v>
      </c>
      <c r="V259" s="6">
        <v>5.15</v>
      </c>
      <c r="W259" s="6">
        <v>11.5</v>
      </c>
      <c r="X259" s="6">
        <v>3.32</v>
      </c>
      <c r="Y259" s="5">
        <v>0</v>
      </c>
      <c r="Z259" s="5">
        <v>0</v>
      </c>
    </row>
    <row r="260" spans="3:26" ht="15.5" x14ac:dyDescent="0.35">
      <c r="C260" t="s">
        <v>252</v>
      </c>
      <c r="I260" s="6">
        <v>554.55999999999995</v>
      </c>
      <c r="J260" s="6">
        <v>518.41</v>
      </c>
      <c r="K260" s="6">
        <v>516.55999999999995</v>
      </c>
      <c r="L260" s="6">
        <v>533.65</v>
      </c>
      <c r="M260" s="6">
        <v>393.9</v>
      </c>
      <c r="N260" s="6">
        <v>1344.23</v>
      </c>
      <c r="O260" s="5">
        <v>1206</v>
      </c>
      <c r="P260" s="6">
        <v>1432.99</v>
      </c>
      <c r="Q260" s="6">
        <v>1513.31</v>
      </c>
      <c r="R260" s="6">
        <v>1548.39</v>
      </c>
      <c r="S260" s="6">
        <v>2010.57</v>
      </c>
      <c r="T260" s="6">
        <v>1917.36</v>
      </c>
      <c r="U260" s="6">
        <v>784.43</v>
      </c>
      <c r="V260" s="6">
        <v>757.37</v>
      </c>
      <c r="W260" s="6">
        <v>286.97000000000003</v>
      </c>
      <c r="X260" s="6">
        <v>367.41</v>
      </c>
      <c r="Y260" s="6">
        <v>417.33</v>
      </c>
      <c r="Z260" s="6">
        <v>1665.13</v>
      </c>
    </row>
    <row r="261" spans="3:26" ht="15.5" x14ac:dyDescent="0.35">
      <c r="C261" t="s">
        <v>253</v>
      </c>
      <c r="I261" s="5">
        <v>1461000000000</v>
      </c>
      <c r="J261" s="5">
        <v>488000000000</v>
      </c>
      <c r="K261" s="5">
        <v>286000000000</v>
      </c>
      <c r="L261" s="5">
        <v>483000000000</v>
      </c>
      <c r="M261" s="5">
        <v>150000000000</v>
      </c>
      <c r="N261" s="5">
        <v>965000000000</v>
      </c>
      <c r="O261" s="5">
        <v>610000000000</v>
      </c>
      <c r="P261" s="5">
        <v>625000000000</v>
      </c>
      <c r="Q261" s="5">
        <v>568000000000</v>
      </c>
      <c r="R261" s="5">
        <v>491000000000</v>
      </c>
      <c r="S261" s="5">
        <v>123000000000</v>
      </c>
      <c r="T261" s="5">
        <v>515000000000</v>
      </c>
      <c r="U261" s="5">
        <v>515000000000</v>
      </c>
      <c r="V261" s="5">
        <v>16000000000</v>
      </c>
      <c r="W261" s="5">
        <v>1012000000000</v>
      </c>
      <c r="X261" s="5">
        <v>8000000000</v>
      </c>
      <c r="Y261" s="5">
        <v>55000000000</v>
      </c>
      <c r="Z261" s="5">
        <v>212000000000</v>
      </c>
    </row>
    <row r="262" spans="3:26" ht="15.5" x14ac:dyDescent="0.35">
      <c r="C262" t="s">
        <v>254</v>
      </c>
      <c r="I262" s="5">
        <v>390000000000</v>
      </c>
      <c r="J262" s="5">
        <v>645000000000</v>
      </c>
      <c r="K262" s="5">
        <v>727000000000</v>
      </c>
      <c r="L262" s="5">
        <v>691000000000</v>
      </c>
      <c r="M262" s="5">
        <v>661000000000</v>
      </c>
      <c r="N262" s="5">
        <v>2098000000000</v>
      </c>
      <c r="O262" s="5">
        <v>556000000000</v>
      </c>
      <c r="P262" s="5">
        <v>1068000000000</v>
      </c>
      <c r="Q262" s="5">
        <v>1755000000000</v>
      </c>
      <c r="R262" s="5">
        <v>2090000000000</v>
      </c>
      <c r="S262" s="5">
        <v>226000000000</v>
      </c>
      <c r="T262" s="5">
        <v>1381000000000</v>
      </c>
      <c r="U262" s="5">
        <v>1322000000000</v>
      </c>
      <c r="V262" s="5">
        <v>873000000000</v>
      </c>
      <c r="W262" s="5">
        <v>70000000000</v>
      </c>
      <c r="X262" s="5">
        <v>575000000000</v>
      </c>
      <c r="Y262" s="5">
        <v>573000000000</v>
      </c>
      <c r="Z262" s="5">
        <v>574000000000</v>
      </c>
    </row>
    <row r="263" spans="3:26" ht="15.5" x14ac:dyDescent="0.35">
      <c r="C263" t="s">
        <v>26</v>
      </c>
      <c r="I263" s="5">
        <v>1851000000000</v>
      </c>
      <c r="J263" s="5">
        <v>1133000000000</v>
      </c>
      <c r="K263" s="5">
        <v>1013000000000</v>
      </c>
      <c r="L263" s="5">
        <v>1174000000000</v>
      </c>
      <c r="M263" s="5">
        <v>811000000000</v>
      </c>
      <c r="N263" s="5">
        <v>3062000000000</v>
      </c>
      <c r="O263" s="5">
        <v>1166000000000</v>
      </c>
      <c r="P263" s="5">
        <v>1693000000000</v>
      </c>
      <c r="Q263" s="5">
        <v>2323000000000</v>
      </c>
      <c r="R263" s="5">
        <v>2582000000000</v>
      </c>
      <c r="S263" s="5">
        <v>349000000000</v>
      </c>
      <c r="T263" s="5">
        <v>1896000000000</v>
      </c>
      <c r="U263" s="5">
        <v>1837000000000</v>
      </c>
      <c r="V263" s="5">
        <v>889000000000</v>
      </c>
      <c r="W263" s="5">
        <v>1082000000000</v>
      </c>
      <c r="X263" s="5">
        <v>583000000000</v>
      </c>
      <c r="Y263" s="5">
        <v>628000000000</v>
      </c>
      <c r="Z263" s="5">
        <v>785000000000</v>
      </c>
    </row>
    <row r="264" spans="3:26" ht="15.5" x14ac:dyDescent="0.35">
      <c r="C264" t="s">
        <v>23</v>
      </c>
      <c r="I264" s="5">
        <v>-20571000000000</v>
      </c>
      <c r="J264" s="5">
        <v>-6179000000000</v>
      </c>
      <c r="K264" s="5">
        <v>-6198000000000</v>
      </c>
      <c r="L264" s="5">
        <v>-7538000000000</v>
      </c>
      <c r="M264" s="5">
        <v>-6572000000000</v>
      </c>
      <c r="N264" s="5">
        <v>368000000000</v>
      </c>
      <c r="O264" s="5">
        <v>-2149000000000</v>
      </c>
      <c r="P264" s="5">
        <v>-2932000000000</v>
      </c>
      <c r="Q264" s="5">
        <v>-4817000000000</v>
      </c>
      <c r="R264" s="5">
        <v>-333000000000</v>
      </c>
      <c r="S264" s="5">
        <v>-7351000000000</v>
      </c>
      <c r="T264" s="5">
        <v>-8740000000000</v>
      </c>
      <c r="U264" s="5">
        <v>-3053000000000</v>
      </c>
      <c r="V264" s="5">
        <v>-3192000000000</v>
      </c>
      <c r="W264" s="5">
        <v>-259000000000</v>
      </c>
      <c r="X264" s="5">
        <v>-876000000000</v>
      </c>
      <c r="Y264" s="5">
        <v>-166000000000</v>
      </c>
      <c r="Z264" s="5">
        <v>88000000000</v>
      </c>
    </row>
    <row r="265" spans="3:26" ht="15.5" x14ac:dyDescent="0.35">
      <c r="C265" t="s">
        <v>255</v>
      </c>
      <c r="I265" s="5">
        <v>28957000000000</v>
      </c>
      <c r="J265" s="5">
        <v>9949000000000</v>
      </c>
      <c r="K265" s="5">
        <v>12617000000000</v>
      </c>
      <c r="L265" s="5">
        <v>13374000000000</v>
      </c>
      <c r="M265" s="5">
        <v>9748000000000</v>
      </c>
      <c r="N265" s="5">
        <v>4465000000000</v>
      </c>
      <c r="O265" s="5">
        <v>5917000000000</v>
      </c>
      <c r="P265" s="5">
        <v>7548000000000</v>
      </c>
      <c r="Q265" s="5">
        <v>8636000000000</v>
      </c>
      <c r="R265" s="5">
        <v>7672000000000</v>
      </c>
      <c r="S265" s="5">
        <v>9095000000000</v>
      </c>
      <c r="T265" s="5">
        <v>11719000000000</v>
      </c>
      <c r="U265" s="5">
        <v>5489000000000</v>
      </c>
      <c r="V265" s="5">
        <v>4663000000000</v>
      </c>
      <c r="W265" s="5">
        <v>821000000000</v>
      </c>
      <c r="X265" s="5">
        <v>1931000000000</v>
      </c>
      <c r="Y265" s="5">
        <v>1302000000000</v>
      </c>
      <c r="Z265" s="5">
        <v>1067000000000</v>
      </c>
    </row>
    <row r="266" spans="3:26" ht="15.5" x14ac:dyDescent="0.35">
      <c r="C266" t="s">
        <v>256</v>
      </c>
      <c r="I266" s="5">
        <v>2144000000000</v>
      </c>
      <c r="J266" s="5">
        <v>1453000000000</v>
      </c>
      <c r="K266" s="5">
        <v>1138000000000</v>
      </c>
      <c r="L266" s="5">
        <v>-811000000000</v>
      </c>
      <c r="M266" s="5">
        <v>1572000000000</v>
      </c>
      <c r="N266" s="5">
        <v>1813000000000</v>
      </c>
      <c r="O266" s="5">
        <v>-1602000000000</v>
      </c>
      <c r="P266" s="5">
        <v>776000000000</v>
      </c>
      <c r="Q266" s="5">
        <v>1052000000000</v>
      </c>
      <c r="R266" s="5">
        <v>1208000000000</v>
      </c>
      <c r="S266" s="5">
        <v>1709000000000</v>
      </c>
      <c r="T266" s="5">
        <v>1447000000000</v>
      </c>
      <c r="U266" s="5">
        <v>1607000000000</v>
      </c>
      <c r="V266" s="5">
        <v>1124000000000</v>
      </c>
      <c r="W266" s="5">
        <v>1093000000000</v>
      </c>
      <c r="X266" s="5">
        <v>856000000000</v>
      </c>
      <c r="Y266" s="5">
        <v>490000000000</v>
      </c>
      <c r="Z266" s="5">
        <v>455000000000</v>
      </c>
    </row>
    <row r="267" spans="3:26" ht="15.5" x14ac:dyDescent="0.35">
      <c r="C267" t="s">
        <v>257</v>
      </c>
      <c r="I267" s="5">
        <v>-857000000000</v>
      </c>
      <c r="J267" s="5">
        <v>-616000000000</v>
      </c>
      <c r="K267" s="5">
        <v>-972000000000</v>
      </c>
      <c r="L267" s="5">
        <v>-648000000000</v>
      </c>
      <c r="M267" s="5">
        <v>-455000000000</v>
      </c>
      <c r="N267" s="5">
        <v>-306000000000</v>
      </c>
      <c r="O267" s="5">
        <v>-845000000000</v>
      </c>
      <c r="P267" s="5">
        <v>-1240000000000</v>
      </c>
      <c r="Q267" s="5">
        <v>-1191000000000</v>
      </c>
      <c r="R267" s="5">
        <v>-943000000000</v>
      </c>
      <c r="S267" s="5">
        <v>-496000000000</v>
      </c>
      <c r="T267" s="5">
        <v>-704000000000</v>
      </c>
      <c r="U267" s="5">
        <v>-596000000000</v>
      </c>
      <c r="V267" s="5">
        <v>-323000000000</v>
      </c>
      <c r="W267" s="5">
        <v>-296000000000</v>
      </c>
      <c r="X267" s="5">
        <v>-88000000000</v>
      </c>
      <c r="Y267" s="5">
        <v>-130000000000</v>
      </c>
      <c r="Z267" s="5">
        <v>-178000000000</v>
      </c>
    </row>
    <row r="268" spans="3:26" ht="15.5" x14ac:dyDescent="0.35">
      <c r="C268" t="s">
        <v>15</v>
      </c>
      <c r="I268" s="5">
        <v>1287000000000</v>
      </c>
      <c r="J268" s="5">
        <v>837000000000</v>
      </c>
      <c r="K268" s="5">
        <v>167000000000</v>
      </c>
      <c r="L268" s="5">
        <v>-1459000000000</v>
      </c>
      <c r="M268" s="5">
        <v>1117000000000</v>
      </c>
      <c r="N268" s="5">
        <v>1507000000000</v>
      </c>
      <c r="O268" s="5">
        <v>-2447000000000</v>
      </c>
      <c r="P268" s="5">
        <v>-464000000000</v>
      </c>
      <c r="Q268" s="5">
        <v>-139000000000</v>
      </c>
      <c r="R268" s="5">
        <v>265000000000</v>
      </c>
      <c r="S268" s="5">
        <v>1213000000000</v>
      </c>
      <c r="T268" s="5">
        <v>743000000000</v>
      </c>
      <c r="U268" s="5">
        <v>1011000000000</v>
      </c>
      <c r="V268" s="5">
        <v>801000000000</v>
      </c>
      <c r="W268" s="5">
        <v>797000000000</v>
      </c>
      <c r="X268" s="5">
        <v>768000000000</v>
      </c>
      <c r="Y268" s="5">
        <v>360000000000</v>
      </c>
      <c r="Z268" s="5">
        <v>277000000000</v>
      </c>
    </row>
    <row r="269" spans="3:26" ht="15.5" x14ac:dyDescent="0.35">
      <c r="C269" t="s">
        <v>17</v>
      </c>
      <c r="I269" s="6">
        <v>20.97</v>
      </c>
      <c r="J269" s="6">
        <v>13.63</v>
      </c>
      <c r="K269" s="6">
        <v>2.72</v>
      </c>
      <c r="L269" s="6">
        <v>-23.82</v>
      </c>
      <c r="M269" s="6">
        <v>18.23</v>
      </c>
      <c r="N269" s="6">
        <v>266.92</v>
      </c>
      <c r="O269" s="6">
        <v>-433.65</v>
      </c>
      <c r="P269" s="6">
        <v>-82.22</v>
      </c>
      <c r="Q269" s="6">
        <v>-24.56</v>
      </c>
      <c r="R269" s="5">
        <v>47</v>
      </c>
      <c r="S269" s="6">
        <v>215.06</v>
      </c>
      <c r="T269" s="6">
        <v>131.80000000000001</v>
      </c>
      <c r="U269" s="6">
        <v>179.22</v>
      </c>
      <c r="V269" s="6">
        <v>142.06</v>
      </c>
      <c r="W269" s="6">
        <v>141.30000000000001</v>
      </c>
      <c r="X269" s="6">
        <v>149.79</v>
      </c>
      <c r="Y269" s="6">
        <v>114.73</v>
      </c>
      <c r="Z269" s="6">
        <v>440.2</v>
      </c>
    </row>
  </sheetData>
  <pageMargins left="0.7" right="0.7" top="0.75" bottom="0.75" header="0.3" footer="0.3"/>
  <ignoredErrors>
    <ignoredError sqref="A1:Z27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868</v>
      </c>
      <c r="D2" s="2" vm="181">
        <f ca="1">IFERROR(_xlfn.STOCKHISTORY("XIDX:" &amp; $C$1, D3, , 0, 0, 1), "Libur")</f>
        <v>1206.1185</v>
      </c>
      <c r="E2" s="2" vm="182">
        <f ca="1">IFERROR(_xlfn.STOCKHISTORY("XIDX:" &amp; $C$1, E3, , 0, 0, 1), "Libur")</f>
        <v>754.74900000000002</v>
      </c>
      <c r="H2" s="2" vm="182">
        <f ca="1">IFERROR(INDEX(D2:G2,COUNT(D2:G2)),"")</f>
        <v>754.74900000000002</v>
      </c>
      <c r="I2" s="2" vm="183">
        <f t="shared" ref="I2:Z2" ca="1" si="0">IFERROR(_xlfn.STOCKHISTORY("XIDX:" &amp; $C$1, I1, , 0, 0, 1), "Libur")</f>
        <v>1183.92</v>
      </c>
      <c r="J2" s="2" vm="184">
        <f t="shared" ca="1" si="0"/>
        <v>170.1885</v>
      </c>
      <c r="K2" s="2" vm="185">
        <f t="shared" ca="1" si="0"/>
        <v>162.78899999999999</v>
      </c>
      <c r="L2" s="2" vm="186">
        <f t="shared" ca="1" si="0"/>
        <v>217.5453</v>
      </c>
      <c r="M2" s="2" vm="187">
        <f t="shared" ca="1" si="0"/>
        <v>75.474900000000005</v>
      </c>
      <c r="N2" s="2" vm="188">
        <f t="shared" ca="1" si="0"/>
        <v>95.453500000000005</v>
      </c>
      <c r="O2" s="2" vm="189">
        <f t="shared" ca="1" si="0"/>
        <v>36.997500000000002</v>
      </c>
      <c r="P2" s="2" vm="189">
        <f t="shared" ca="1" si="0"/>
        <v>36.997500000000002</v>
      </c>
      <c r="Q2" s="2" vm="190">
        <f t="shared" ca="1" si="0"/>
        <v>65.855500000000006</v>
      </c>
      <c r="R2" s="2" vm="191">
        <f t="shared" ca="1" si="0"/>
        <v>295.98</v>
      </c>
      <c r="S2" s="2" vm="191">
        <f t="shared" ca="1" si="0"/>
        <v>295.98</v>
      </c>
      <c r="T2" s="2" vm="192">
        <f t="shared" ca="1" si="0"/>
        <v>591.96</v>
      </c>
      <c r="U2" s="2" vm="193">
        <f t="shared" ca="1" si="0"/>
        <v>414.37200000000001</v>
      </c>
      <c r="V2" s="2" vm="194">
        <f t="shared" ca="1" si="0"/>
        <v>485.40719999999999</v>
      </c>
      <c r="W2" s="2" vm="195">
        <f t="shared" ca="1" si="0"/>
        <v>1053.6887999999999</v>
      </c>
      <c r="X2" s="2" vm="196">
        <f t="shared" ca="1" si="0"/>
        <v>734.03039999999999</v>
      </c>
      <c r="Y2" s="2" vm="197">
        <f t="shared" ca="1" si="0"/>
        <v>1092.7594999999999</v>
      </c>
      <c r="Z2" s="2" vm="198">
        <f t="shared" ca="1" si="0"/>
        <v>465.94819999999999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146436605</v>
      </c>
      <c r="E4" s="2">
        <f>IFERROR(INDEX(E51:E500,MATCH($C$4,$C$51:$C$500,0)),"")</f>
        <v>136937401</v>
      </c>
      <c r="H4" s="2">
        <f>IFERROR(SUM(D4:G4)*(4/MAX(1,COUNT(D4:G4))),"")</f>
        <v>566748012</v>
      </c>
      <c r="I4" s="2">
        <f t="shared" ref="I4:Z4" si="1">IFERROR(INDEX(I51:I500,MATCH($C$4,$C$51:$C$500,0)),"")</f>
        <v>498126837</v>
      </c>
      <c r="J4" s="2">
        <f t="shared" si="1"/>
        <v>467425177</v>
      </c>
      <c r="K4" s="2">
        <f t="shared" si="1"/>
        <v>420775224</v>
      </c>
      <c r="L4" s="2">
        <f t="shared" si="1"/>
        <v>451939794</v>
      </c>
      <c r="M4" s="2">
        <f t="shared" si="1"/>
        <v>406096363</v>
      </c>
      <c r="N4" s="2">
        <f t="shared" si="1"/>
        <v>324881670</v>
      </c>
      <c r="O4" s="2">
        <f t="shared" si="1"/>
        <v>334341403</v>
      </c>
      <c r="P4" s="2">
        <f t="shared" si="1"/>
        <v>273462779</v>
      </c>
      <c r="Q4" s="2">
        <f t="shared" si="1"/>
        <v>316971601</v>
      </c>
      <c r="R4" s="2">
        <f t="shared" si="1"/>
        <v>524569898</v>
      </c>
      <c r="S4" s="2">
        <f t="shared" si="1"/>
        <v>624183079</v>
      </c>
      <c r="T4" s="2">
        <f t="shared" si="1"/>
        <v>811483362</v>
      </c>
      <c r="U4" s="2">
        <f t="shared" si="1"/>
        <v>807225833</v>
      </c>
      <c r="V4" s="2">
        <f t="shared" si="1"/>
        <v>654584544</v>
      </c>
      <c r="W4" s="2">
        <f t="shared" si="1"/>
        <v>2122862753000</v>
      </c>
      <c r="X4" s="2">
        <f t="shared" si="1"/>
        <v>1249710407000</v>
      </c>
      <c r="Y4" s="2">
        <f t="shared" si="1"/>
        <v>1444368739000</v>
      </c>
      <c r="Z4" s="2">
        <f t="shared" si="1"/>
        <v>1859071111000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27314663</v>
      </c>
      <c r="E5" s="2">
        <f>IFERROR(INDEX(E51:E500,MATCH($C$5,$C$51:$C$500,0)),"")</f>
        <v>18573936</v>
      </c>
      <c r="H5" s="2">
        <f>IFERROR(SUM(D5:G5)*(4/MAX(1,COUNT(D5:G5))),"")</f>
        <v>91777198</v>
      </c>
      <c r="I5" s="2">
        <f t="shared" ref="I5:Z5" si="2">IFERROR(INDEX(I51:I500,MATCH($C$5,$C$51:$C$500,0)),"")</f>
        <v>90612456</v>
      </c>
      <c r="J5" s="2">
        <f t="shared" si="2"/>
        <v>74467215</v>
      </c>
      <c r="K5" s="2">
        <f t="shared" si="2"/>
        <v>67713165</v>
      </c>
      <c r="L5" s="2">
        <f t="shared" si="2"/>
        <v>65978218</v>
      </c>
      <c r="M5" s="2">
        <f t="shared" si="2"/>
        <v>39474057</v>
      </c>
      <c r="N5" s="2">
        <f t="shared" si="2"/>
        <v>53045516</v>
      </c>
      <c r="O5" s="2">
        <f t="shared" si="2"/>
        <v>23791927</v>
      </c>
      <c r="P5" s="2">
        <f t="shared" si="2"/>
        <v>-12959853</v>
      </c>
      <c r="Q5" s="2">
        <f t="shared" si="2"/>
        <v>24645592</v>
      </c>
      <c r="R5" s="2">
        <f t="shared" si="2"/>
        <v>-345264058</v>
      </c>
      <c r="S5" s="2">
        <f t="shared" si="2"/>
        <v>-217192757</v>
      </c>
      <c r="T5" s="2">
        <f t="shared" si="2"/>
        <v>37036096</v>
      </c>
      <c r="U5" s="2">
        <f t="shared" si="2"/>
        <v>170272695</v>
      </c>
      <c r="V5" s="2">
        <f t="shared" si="2"/>
        <v>15285670</v>
      </c>
      <c r="W5" s="2">
        <f t="shared" si="2"/>
        <v>147354126000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887541776</v>
      </c>
      <c r="E6" s="2">
        <f>IFERROR(INDEX(E51:E500,MATCH($C$6,$C$51:$C$500,0)),"")</f>
        <v>841301809</v>
      </c>
      <c r="H6" s="2">
        <f>IFERROR(INDEX(D6:G6,COUNT(D6:G6)),"")</f>
        <v>841301809</v>
      </c>
      <c r="I6" s="2">
        <f t="shared" ref="I6:Z6" si="3">IFERROR(INDEX(I51:I500,MATCH($C$6,$C$51:$C$500,0)),"")</f>
        <v>822740111</v>
      </c>
      <c r="J6" s="2">
        <f t="shared" si="3"/>
        <v>657140618</v>
      </c>
      <c r="K6" s="2">
        <f t="shared" si="3"/>
        <v>585105017</v>
      </c>
      <c r="L6" s="2">
        <f t="shared" si="3"/>
        <v>514926286</v>
      </c>
      <c r="M6" s="2">
        <f t="shared" si="3"/>
        <v>448966978</v>
      </c>
      <c r="N6" s="2">
        <f t="shared" si="3"/>
        <v>212174466</v>
      </c>
      <c r="O6" s="2">
        <f t="shared" si="3"/>
        <v>106101992</v>
      </c>
      <c r="P6" s="2">
        <f t="shared" si="3"/>
        <v>85786553</v>
      </c>
      <c r="Q6" s="2">
        <f t="shared" si="3"/>
        <v>-56079934</v>
      </c>
      <c r="R6" s="2">
        <f t="shared" si="3"/>
        <v>-71671375</v>
      </c>
      <c r="S6" s="2">
        <f t="shared" si="3"/>
        <v>368376781</v>
      </c>
      <c r="T6" s="2">
        <f t="shared" si="3"/>
        <v>905511833</v>
      </c>
      <c r="U6" s="2">
        <f t="shared" si="3"/>
        <v>887949535</v>
      </c>
      <c r="V6" s="2">
        <f t="shared" si="3"/>
        <v>690765563</v>
      </c>
      <c r="W6" s="2">
        <f t="shared" si="3"/>
        <v>6139748986000</v>
      </c>
      <c r="X6" s="2">
        <f t="shared" si="3"/>
        <v>5887032780000</v>
      </c>
      <c r="Y6" s="2">
        <f t="shared" si="3"/>
        <v>1774424702000</v>
      </c>
      <c r="Z6" s="2">
        <f t="shared" si="3"/>
        <v>3746701861000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26.56</v>
      </c>
      <c r="E7" s="3">
        <f>IFERROR(INDEX(E51:E500,MATCH($C$7,$C$51:$C$500,0))/1000000000,"")</f>
        <v>26.35</v>
      </c>
      <c r="H7" s="3">
        <f>IFERROR(INDEX(D7:G7,COUNT(D7:G7)),"")</f>
        <v>26.35</v>
      </c>
      <c r="I7" s="3">
        <f t="shared" ref="I7:Z7" si="4">IFERROR(INDEX(I51:I500,MATCH($C$7,$C$51:$C$500,0))/1000000000,"")</f>
        <v>26.35</v>
      </c>
      <c r="J7" s="3">
        <f t="shared" si="4"/>
        <v>24.82</v>
      </c>
      <c r="K7" s="3">
        <f t="shared" si="4"/>
        <v>24.82</v>
      </c>
      <c r="L7" s="3">
        <f t="shared" si="4"/>
        <v>24.82</v>
      </c>
      <c r="M7" s="3">
        <f t="shared" si="4"/>
        <v>24.82</v>
      </c>
      <c r="N7" s="3">
        <f t="shared" si="4"/>
        <v>10.34</v>
      </c>
      <c r="O7" s="3">
        <f t="shared" si="4"/>
        <v>10.34</v>
      </c>
      <c r="P7" s="3">
        <f t="shared" si="4"/>
        <v>10.34</v>
      </c>
      <c r="Q7" s="3">
        <f t="shared" si="4"/>
        <v>6.14</v>
      </c>
      <c r="R7" s="3">
        <f t="shared" si="4"/>
        <v>49.11</v>
      </c>
      <c r="S7" s="3">
        <f t="shared" si="4"/>
        <v>49.11</v>
      </c>
      <c r="T7" s="3">
        <f t="shared" si="4"/>
        <v>44.64</v>
      </c>
      <c r="U7" s="3">
        <f t="shared" si="4"/>
        <v>44.64</v>
      </c>
      <c r="V7" s="3">
        <f t="shared" si="4"/>
        <v>40.58</v>
      </c>
      <c r="W7" s="3">
        <f t="shared" si="4"/>
        <v>40.58</v>
      </c>
      <c r="X7" s="3">
        <f t="shared" si="4"/>
        <v>40.58</v>
      </c>
      <c r="Y7" s="3">
        <f t="shared" si="4"/>
        <v>14.4</v>
      </c>
      <c r="Z7" s="3">
        <f t="shared" si="4"/>
        <v>14.4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369000000000</v>
      </c>
      <c r="E8" s="2">
        <f>IFERROR(INDEX(E51:E500,MATCH("Free cash flow (Quarter)",$C$51:$C$500,0)),"")</f>
        <v>198000000000</v>
      </c>
      <c r="H8" s="2">
        <f>IFERROR(INDEX(D8:G8,COUNT(D8:G8)),"")</f>
        <v>198000000000</v>
      </c>
      <c r="I8" s="2">
        <f t="shared" ref="I8:Z8" si="5">IFERROR(INDEX(I51:I500,MATCH($C$8,$C$51:$C$500,0)),"")</f>
        <v>379000000000</v>
      </c>
      <c r="J8" s="2">
        <f t="shared" si="5"/>
        <v>-1061000000000</v>
      </c>
      <c r="K8" s="2">
        <f t="shared" si="5"/>
        <v>506000000000</v>
      </c>
      <c r="L8" s="2">
        <f t="shared" si="5"/>
        <v>920000000000</v>
      </c>
      <c r="M8" s="2">
        <f t="shared" si="5"/>
        <v>314000000000</v>
      </c>
      <c r="N8" s="2">
        <f t="shared" si="5"/>
        <v>1606000000000</v>
      </c>
      <c r="O8" s="2">
        <f t="shared" si="5"/>
        <v>515000000000</v>
      </c>
      <c r="P8" s="2">
        <f t="shared" si="5"/>
        <v>-1072000000000</v>
      </c>
      <c r="Q8" s="2">
        <f t="shared" si="5"/>
        <v>-291000000000</v>
      </c>
      <c r="R8" s="2">
        <f t="shared" si="5"/>
        <v>1454000000000</v>
      </c>
      <c r="S8" s="2">
        <f t="shared" si="5"/>
        <v>1348000000000</v>
      </c>
      <c r="T8" s="2">
        <f t="shared" si="5"/>
        <v>2277000000000</v>
      </c>
      <c r="U8" s="2">
        <f t="shared" si="5"/>
        <v>1756000000000</v>
      </c>
      <c r="V8" s="2">
        <f t="shared" si="5"/>
        <v>-381000000000</v>
      </c>
      <c r="W8" s="2">
        <f t="shared" si="5"/>
        <v>-1013000000000</v>
      </c>
      <c r="X8" s="2">
        <f t="shared" si="5"/>
        <v>-2611000000000</v>
      </c>
      <c r="Y8" s="2">
        <f t="shared" si="5"/>
        <v>-930000000000</v>
      </c>
      <c r="Z8" s="2">
        <f t="shared" si="5"/>
        <v>-1288000000000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13.88</v>
      </c>
      <c r="E9" s="3">
        <f>IFERROR(INDEX(E51:E500,MATCH("Free cash flow per share (Quarter)",$C$51:$C$500,0)),"")</f>
        <v>7.5</v>
      </c>
      <c r="H9" s="3">
        <f>IFERROR(INDEX(D9:G9,COUNT(D9:G9)),"")</f>
        <v>7.5</v>
      </c>
      <c r="I9" s="3">
        <f t="shared" ref="I9:Z9" si="6">IFERROR(INDEX(I51:I500,MATCH($C$9,$C$51:$C$500,0)),"")</f>
        <v>14.37</v>
      </c>
      <c r="J9" s="3">
        <f t="shared" si="6"/>
        <v>-42.73</v>
      </c>
      <c r="K9" s="3">
        <f t="shared" si="6"/>
        <v>20.399999999999999</v>
      </c>
      <c r="L9" s="3">
        <f t="shared" si="6"/>
        <v>37.06</v>
      </c>
      <c r="M9" s="3">
        <f t="shared" si="6"/>
        <v>12.67</v>
      </c>
      <c r="N9" s="3">
        <f t="shared" si="6"/>
        <v>155.30000000000001</v>
      </c>
      <c r="O9" s="3">
        <f t="shared" si="6"/>
        <v>49.8</v>
      </c>
      <c r="P9" s="3">
        <f t="shared" si="6"/>
        <v>-103.61</v>
      </c>
      <c r="Q9" s="3">
        <f t="shared" si="6"/>
        <v>-47.37</v>
      </c>
      <c r="R9" s="3">
        <f t="shared" si="6"/>
        <v>29.6</v>
      </c>
      <c r="S9" s="3">
        <f t="shared" si="6"/>
        <v>27.45</v>
      </c>
      <c r="T9" s="3">
        <f t="shared" si="6"/>
        <v>51.01</v>
      </c>
      <c r="U9" s="3">
        <f t="shared" si="6"/>
        <v>39.340000000000003</v>
      </c>
      <c r="V9" s="3">
        <f t="shared" si="6"/>
        <v>-9.39</v>
      </c>
      <c r="W9" s="3">
        <f t="shared" si="6"/>
        <v>-24.97</v>
      </c>
      <c r="X9" s="3">
        <f t="shared" si="6"/>
        <v>-64.33</v>
      </c>
      <c r="Y9" s="3">
        <f t="shared" si="6"/>
        <v>-64.599999999999994</v>
      </c>
      <c r="Z9" s="3">
        <f t="shared" si="6"/>
        <v>-89.47</v>
      </c>
    </row>
    <row r="10" spans="1:26" ht="15.5" x14ac:dyDescent="0.35">
      <c r="C10" t="s">
        <v>18</v>
      </c>
      <c r="D10" s="3">
        <f ca="1">IFERROR(IF(D9=0,"",D2/D9),"")</f>
        <v>86.896145533141208</v>
      </c>
      <c r="E10" s="3">
        <f ca="1">IFERROR(IF(E9=0,"",E2/E9),"")</f>
        <v>100.6332</v>
      </c>
      <c r="I10" s="3">
        <f t="shared" ref="I10:Z10" ca="1" si="7">IFERROR(IF(I9=0,"",I2/I9),"")</f>
        <v>82.388308977035507</v>
      </c>
      <c r="J10" s="3">
        <f t="shared" ca="1" si="7"/>
        <v>-3.982880879943834</v>
      </c>
      <c r="K10" s="3">
        <f t="shared" ca="1" si="7"/>
        <v>7.9798529411764703</v>
      </c>
      <c r="L10" s="3">
        <f t="shared" ca="1" si="7"/>
        <v>5.870083648138154</v>
      </c>
      <c r="M10" s="3">
        <f t="shared" ca="1" si="7"/>
        <v>5.9569771112865038</v>
      </c>
      <c r="N10" s="3">
        <f t="shared" ca="1" si="7"/>
        <v>0.61463940759819702</v>
      </c>
      <c r="O10" s="3">
        <f t="shared" ca="1" si="7"/>
        <v>0.742921686746988</v>
      </c>
      <c r="P10" s="3">
        <f t="shared" ca="1" si="7"/>
        <v>-0.35708425827622819</v>
      </c>
      <c r="Q10" s="3">
        <f t="shared" ca="1" si="7"/>
        <v>-1.3902364365632258</v>
      </c>
      <c r="R10" s="3">
        <f t="shared" ca="1" si="7"/>
        <v>9.9993243243243253</v>
      </c>
      <c r="S10" s="3">
        <f t="shared" ca="1" si="7"/>
        <v>10.782513661202186</v>
      </c>
      <c r="T10" s="3">
        <f t="shared" ca="1" si="7"/>
        <v>11.604783375808665</v>
      </c>
      <c r="U10" s="3">
        <f t="shared" ca="1" si="7"/>
        <v>10.533096085409252</v>
      </c>
      <c r="V10" s="3">
        <f t="shared" ca="1" si="7"/>
        <v>-51.694057507987218</v>
      </c>
      <c r="W10" s="3">
        <f t="shared" ca="1" si="7"/>
        <v>-42.19818982779335</v>
      </c>
      <c r="X10" s="3">
        <f t="shared" ca="1" si="7"/>
        <v>-11.41039017565677</v>
      </c>
      <c r="Y10" s="3">
        <f t="shared" ca="1" si="7"/>
        <v>-16.91578173374613</v>
      </c>
      <c r="Z10" s="3">
        <f t="shared" ca="1" si="7"/>
        <v>-5.2078707946797804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114738727</v>
      </c>
      <c r="E11" s="2">
        <f>IFERROR(INDEX(E51:E500,MATCH($C$11,$C$51:$C$500,0)),"")</f>
        <v>89670265</v>
      </c>
      <c r="H11" s="2">
        <f>IFERROR(INDEX(D11:G11,COUNT(D11:G11)),"")</f>
        <v>89670265</v>
      </c>
      <c r="I11" s="2">
        <f t="shared" ref="I11:Z11" si="8">IFERROR(INDEX(I51:I500,MATCH($C$11,$C$51:$C$500,0)),"")</f>
        <v>62248969</v>
      </c>
      <c r="J11" s="2">
        <f t="shared" si="8"/>
        <v>53606326</v>
      </c>
      <c r="K11" s="2">
        <f t="shared" si="8"/>
        <v>82440574</v>
      </c>
      <c r="L11" s="2">
        <f t="shared" si="8"/>
        <v>46288330</v>
      </c>
      <c r="M11" s="2">
        <f t="shared" si="8"/>
        <v>32785788</v>
      </c>
      <c r="N11" s="2">
        <f t="shared" si="8"/>
        <v>24428263</v>
      </c>
      <c r="O11" s="2">
        <f t="shared" si="8"/>
        <v>27156217</v>
      </c>
      <c r="P11" s="2">
        <f t="shared" si="8"/>
        <v>60799394</v>
      </c>
      <c r="Q11" s="2">
        <f t="shared" si="8"/>
        <v>107854258</v>
      </c>
      <c r="R11" s="2">
        <f t="shared" si="8"/>
        <v>161375581</v>
      </c>
      <c r="S11" s="2">
        <f t="shared" si="8"/>
        <v>131159814</v>
      </c>
      <c r="T11" s="2">
        <f t="shared" si="8"/>
        <v>86747873</v>
      </c>
      <c r="U11" s="2">
        <f t="shared" si="8"/>
        <v>153332376</v>
      </c>
      <c r="V11" s="2">
        <f t="shared" si="8"/>
        <v>35859639</v>
      </c>
      <c r="W11" s="2">
        <f t="shared" si="8"/>
        <v>143715471000</v>
      </c>
      <c r="X11" s="2">
        <f t="shared" si="8"/>
        <v>183232803000</v>
      </c>
      <c r="Y11" s="2">
        <f t="shared" si="8"/>
        <v>49102054000</v>
      </c>
      <c r="Z11" s="2">
        <f t="shared" si="8"/>
        <v>230617986000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6877000000000</v>
      </c>
      <c r="E12" s="2">
        <f>IFERROR(INDEX(E51:E500,MATCH("Net Debt (Quarter)",$C$51:$C$500,0)),"")</f>
        <v>5728000000000</v>
      </c>
      <c r="H12" s="2">
        <f>IFERROR(INDEX(D12:G12,COUNT(D12:G12)),"")</f>
        <v>5728000000000</v>
      </c>
      <c r="I12" s="2">
        <f t="shared" ref="I12:Z12" si="9">IFERROR(INDEX(I51:I500,MATCH($C$12,$C$51:$C$500,0)),"")</f>
        <v>6059000000000</v>
      </c>
      <c r="J12" s="2">
        <f t="shared" si="9"/>
        <v>5661000000000</v>
      </c>
      <c r="K12" s="2">
        <f t="shared" si="9"/>
        <v>2926000000000</v>
      </c>
      <c r="L12" s="2">
        <f t="shared" si="9"/>
        <v>2042000000000</v>
      </c>
      <c r="M12" s="2">
        <f t="shared" si="9"/>
        <v>2300000000000</v>
      </c>
      <c r="N12" s="2">
        <f t="shared" si="9"/>
        <v>2328000000000</v>
      </c>
      <c r="O12" s="2">
        <f t="shared" si="9"/>
        <v>2085000000000</v>
      </c>
      <c r="P12" s="2">
        <f t="shared" si="9"/>
        <v>2885000000000</v>
      </c>
      <c r="Q12" s="2">
        <f t="shared" si="9"/>
        <v>3695000000000</v>
      </c>
      <c r="R12" s="2">
        <f t="shared" si="9"/>
        <v>3480000000000</v>
      </c>
      <c r="S12" s="2">
        <f t="shared" si="9"/>
        <v>4513000000000</v>
      </c>
      <c r="T12" s="2">
        <f t="shared" si="9"/>
        <v>5945000000000</v>
      </c>
      <c r="U12" s="2">
        <f t="shared" si="9"/>
        <v>7584000000000</v>
      </c>
      <c r="V12" s="2">
        <f t="shared" si="9"/>
        <v>7990000000000</v>
      </c>
      <c r="W12" s="2">
        <f t="shared" si="9"/>
        <v>6865000000000</v>
      </c>
      <c r="X12" s="2">
        <f t="shared" si="9"/>
        <v>3569000000000</v>
      </c>
      <c r="Y12" s="2">
        <f t="shared" si="9"/>
        <v>5872000000000</v>
      </c>
      <c r="Z12" s="2">
        <f t="shared" si="9"/>
        <v>6364000000000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8931000000000</v>
      </c>
      <c r="E13" s="2">
        <f>IFERROR(INDEX(E51:E500,MATCH("Total Debt (Quarter)",$C$51:$C$500,0)),"")</f>
        <v>7253000000000</v>
      </c>
      <c r="H13" s="2">
        <f>IFERROR(INDEX(D13:G13,COUNT(D13:G13)),"")</f>
        <v>7253000000000</v>
      </c>
      <c r="I13" s="2">
        <f t="shared" ref="I13:Z13" si="10">IFERROR(INDEX(I51:I500,MATCH($C$13,$C$51:$C$500,0)),"")</f>
        <v>7099000000000</v>
      </c>
      <c r="J13" s="2">
        <f t="shared" si="10"/>
        <v>6527000000000</v>
      </c>
      <c r="K13" s="2">
        <f t="shared" si="10"/>
        <v>4199000000000</v>
      </c>
      <c r="L13" s="2">
        <f t="shared" si="10"/>
        <v>2764000000000</v>
      </c>
      <c r="M13" s="2">
        <f t="shared" si="10"/>
        <v>2768000000000</v>
      </c>
      <c r="N13" s="2">
        <f t="shared" si="10"/>
        <v>2673000000000</v>
      </c>
      <c r="O13" s="2">
        <f t="shared" si="10"/>
        <v>2463000000000</v>
      </c>
      <c r="P13" s="2">
        <f t="shared" si="10"/>
        <v>3766000000000</v>
      </c>
      <c r="Q13" s="2">
        <f t="shared" si="10"/>
        <v>5156000000000</v>
      </c>
      <c r="R13" s="2">
        <f t="shared" si="10"/>
        <v>5648000000000</v>
      </c>
      <c r="S13" s="2">
        <f t="shared" si="10"/>
        <v>6322000000000</v>
      </c>
      <c r="T13" s="2">
        <f t="shared" si="10"/>
        <v>7024000000000</v>
      </c>
      <c r="U13" s="2">
        <f t="shared" si="10"/>
        <v>9454000000000</v>
      </c>
      <c r="V13" s="2">
        <f t="shared" si="10"/>
        <v>8337000000000</v>
      </c>
      <c r="W13" s="2">
        <f t="shared" si="10"/>
        <v>7009000000000</v>
      </c>
      <c r="X13" s="2">
        <f t="shared" si="10"/>
        <v>3752000000000</v>
      </c>
      <c r="Y13" s="2">
        <f t="shared" si="10"/>
        <v>5921000000000</v>
      </c>
      <c r="Z13" s="2">
        <f t="shared" si="10"/>
        <v>6595000000000</v>
      </c>
    </row>
    <row r="14" spans="1:26" ht="15.5" x14ac:dyDescent="0.35">
      <c r="C14" t="s">
        <v>27</v>
      </c>
      <c r="D14" s="2">
        <f>IFERROR(INDEX(D51:D500,MATCH($C$14,$C$51:$C$500,0)),"")</f>
        <v>-10580435</v>
      </c>
      <c r="E14" s="2">
        <f>IFERROR(INDEX(E51:E500,MATCH($C$14,$C$51:$C$500,0)),"")</f>
        <v>-11547978</v>
      </c>
      <c r="H14" s="2">
        <f>IFERROR(SUM(D14:G14)*(4/MAX(1,COUNT(D14:G14))),"")</f>
        <v>-44256826</v>
      </c>
      <c r="I14" s="2">
        <f t="shared" ref="I14:Z14" si="11">IFERROR(INDEX(I51:I500,MATCH($C$14,$C$51:$C$500,0)),"")</f>
        <v>-35382230</v>
      </c>
      <c r="J14" s="2">
        <f t="shared" si="11"/>
        <v>-38210040</v>
      </c>
      <c r="K14" s="2">
        <f t="shared" si="11"/>
        <v>-22395077</v>
      </c>
      <c r="L14" s="2">
        <f t="shared" si="11"/>
        <v>-19887520</v>
      </c>
      <c r="M14" s="2">
        <f t="shared" si="11"/>
        <v>-19145744</v>
      </c>
      <c r="N14" s="2">
        <f t="shared" si="11"/>
        <v>-30445394</v>
      </c>
      <c r="O14" s="2">
        <f t="shared" si="11"/>
        <v>-29468396</v>
      </c>
      <c r="P14" s="2">
        <f t="shared" si="11"/>
        <v>-41313635</v>
      </c>
      <c r="Q14" s="2">
        <f t="shared" si="11"/>
        <v>-54063543</v>
      </c>
      <c r="R14" s="2">
        <f t="shared" si="11"/>
        <v>-62195508</v>
      </c>
      <c r="S14" s="2">
        <f t="shared" si="11"/>
        <v>-57957241</v>
      </c>
      <c r="T14" s="2">
        <f t="shared" si="11"/>
        <v>-79285932</v>
      </c>
      <c r="U14" s="2">
        <f t="shared" si="11"/>
        <v>-97003072</v>
      </c>
      <c r="V14" s="2">
        <f t="shared" si="11"/>
        <v>-91629633</v>
      </c>
      <c r="W14" s="2">
        <f t="shared" si="11"/>
        <v>-375908257000</v>
      </c>
      <c r="X14" s="2">
        <f t="shared" si="11"/>
        <v>-296604156000</v>
      </c>
      <c r="Y14" s="2">
        <f t="shared" si="11"/>
        <v>-1267284395000</v>
      </c>
      <c r="Z14" s="2">
        <f t="shared" si="11"/>
        <v>-626128889000</v>
      </c>
    </row>
    <row r="15" spans="1:26" ht="15.5" x14ac:dyDescent="0.35">
      <c r="C15" t="s">
        <v>28</v>
      </c>
      <c r="D15" s="2">
        <f>IFERROR(INDEX(D51:D500,MATCH($C$15,$C$51:$C$500,0)),"")</f>
        <v>-17898685</v>
      </c>
      <c r="E15" s="2">
        <f>IFERROR(INDEX(E51:E500,MATCH($C$15,$C$51:$C$500,0)),"")</f>
        <v>-24099251</v>
      </c>
      <c r="H15" s="2">
        <f>IFERROR(SUM(D15:G15)*(4/MAX(1,COUNT(D15:G15))),"")</f>
        <v>-83995872</v>
      </c>
      <c r="I15" s="2">
        <f t="shared" ref="I15:Z15" si="12">IFERROR(INDEX(I51:I500,MATCH($C$15,$C$51:$C$500,0)),"")</f>
        <v>-36486537</v>
      </c>
      <c r="J15" s="2">
        <f t="shared" si="12"/>
        <v>-21940161</v>
      </c>
      <c r="K15" s="2">
        <f t="shared" si="12"/>
        <v>-33122884</v>
      </c>
      <c r="L15" s="2">
        <f t="shared" si="12"/>
        <v>-73622594</v>
      </c>
      <c r="M15" s="2">
        <f t="shared" si="12"/>
        <v>-90408378</v>
      </c>
      <c r="N15" s="2">
        <f t="shared" si="12"/>
        <v>-50160739</v>
      </c>
      <c r="O15" s="2">
        <f t="shared" si="12"/>
        <v>-64044135</v>
      </c>
      <c r="P15" s="2">
        <f t="shared" si="12"/>
        <v>-21813085</v>
      </c>
      <c r="Q15" s="2">
        <f t="shared" si="12"/>
        <v>-77187847</v>
      </c>
      <c r="R15" s="2">
        <f t="shared" si="12"/>
        <v>-33783894</v>
      </c>
      <c r="S15" s="2">
        <f t="shared" si="12"/>
        <v>28617308</v>
      </c>
      <c r="T15" s="2">
        <f t="shared" si="12"/>
        <v>-70502602</v>
      </c>
      <c r="U15" s="2">
        <f t="shared" si="12"/>
        <v>-147479967</v>
      </c>
      <c r="V15" s="2">
        <f t="shared" si="12"/>
        <v>-73932026</v>
      </c>
      <c r="W15" s="2">
        <f t="shared" si="12"/>
        <v>-150619166000</v>
      </c>
      <c r="X15" s="2">
        <f t="shared" si="12"/>
        <v>-27254143000</v>
      </c>
      <c r="Y15" s="2">
        <f t="shared" si="12"/>
        <v>-314955138000</v>
      </c>
      <c r="Z15" s="2">
        <f t="shared" si="12"/>
        <v>55463796000</v>
      </c>
    </row>
    <row r="16" spans="1:26" ht="15.5" x14ac:dyDescent="0.35">
      <c r="C16" t="s">
        <v>29</v>
      </c>
      <c r="D16" s="2">
        <f>IFERROR(INDEX(D51:D500,MATCH($C$16,$C$51:$C$500,0)),"")</f>
        <v>44812841</v>
      </c>
      <c r="E16" s="2">
        <f>IFERROR(INDEX(E51:E500,MATCH($C$16,$C$51:$C$500,0)),"")</f>
        <v>42410082</v>
      </c>
      <c r="H16" s="2">
        <f>IFERROR(SUM(D16:G16)*(4/MAX(1,COUNT(D16:G16))),"")</f>
        <v>174445846</v>
      </c>
      <c r="I16" s="2">
        <f t="shared" ref="I16:Z16" si="13">IFERROR(INDEX(I51:I500,MATCH($C$16,$C$51:$C$500,0)),"")</f>
        <v>128099303</v>
      </c>
      <c r="J16" s="2">
        <f t="shared" si="13"/>
        <v>94903219</v>
      </c>
      <c r="K16" s="2">
        <f t="shared" si="13"/>
        <v>101298341</v>
      </c>
      <c r="L16" s="2">
        <f t="shared" si="13"/>
        <v>140359117</v>
      </c>
      <c r="M16" s="2">
        <f t="shared" si="13"/>
        <v>130122762</v>
      </c>
      <c r="N16" s="2">
        <f t="shared" si="13"/>
        <v>108753590</v>
      </c>
      <c r="O16" s="2">
        <f t="shared" si="13"/>
        <v>88571182</v>
      </c>
      <c r="P16" s="2">
        <f t="shared" si="13"/>
        <v>13190187</v>
      </c>
      <c r="Q16" s="2">
        <f t="shared" si="13"/>
        <v>91968946</v>
      </c>
      <c r="R16" s="2">
        <f t="shared" si="13"/>
        <v>-407930934</v>
      </c>
      <c r="S16" s="2">
        <f t="shared" si="13"/>
        <v>-316199244</v>
      </c>
      <c r="T16" s="2">
        <f t="shared" si="13"/>
        <v>88064900</v>
      </c>
      <c r="U16" s="2">
        <f t="shared" si="13"/>
        <v>320878578</v>
      </c>
      <c r="V16" s="2">
        <f t="shared" si="13"/>
        <v>101501780</v>
      </c>
      <c r="W16" s="2">
        <f t="shared" si="13"/>
        <v>324543661000</v>
      </c>
      <c r="X16" s="2">
        <f t="shared" si="13"/>
        <v>-36170273000</v>
      </c>
      <c r="Y16" s="2">
        <f t="shared" si="13"/>
        <v>-1417499446000</v>
      </c>
      <c r="Z16" s="2">
        <f t="shared" si="13"/>
        <v>18587838000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32034507360000</v>
      </c>
      <c r="E20" s="2">
        <f ca="1">IFERROR(E21*E2,"")</f>
        <v>19887636150000</v>
      </c>
      <c r="H20" s="2">
        <f t="shared" ref="H20:Z20" ca="1" si="14">IFERROR(H21*H2,"")</f>
        <v>19887636150000</v>
      </c>
      <c r="I20" s="2">
        <f t="shared" ca="1" si="14"/>
        <v>31196292000000</v>
      </c>
      <c r="J20" s="2">
        <f t="shared" ca="1" si="14"/>
        <v>4224078570000</v>
      </c>
      <c r="K20" s="2">
        <f t="shared" ca="1" si="14"/>
        <v>4040422979999.9995</v>
      </c>
      <c r="L20" s="2">
        <f t="shared" ca="1" si="14"/>
        <v>5399474346000</v>
      </c>
      <c r="M20" s="2">
        <f t="shared" ca="1" si="14"/>
        <v>1873287018000.0002</v>
      </c>
      <c r="N20" s="2">
        <f t="shared" ca="1" si="14"/>
        <v>986989190000</v>
      </c>
      <c r="O20" s="2">
        <f t="shared" ca="1" si="14"/>
        <v>382554150000</v>
      </c>
      <c r="P20" s="2">
        <f t="shared" ca="1" si="14"/>
        <v>382554150000</v>
      </c>
      <c r="Q20" s="2">
        <f t="shared" ca="1" si="14"/>
        <v>404352770000.00006</v>
      </c>
      <c r="R20" s="2">
        <f t="shared" ca="1" si="14"/>
        <v>14535577800000</v>
      </c>
      <c r="S20" s="2">
        <f t="shared" ca="1" si="14"/>
        <v>14535577800000</v>
      </c>
      <c r="T20" s="2">
        <f t="shared" ca="1" si="14"/>
        <v>26425094400000</v>
      </c>
      <c r="U20" s="2">
        <f t="shared" ca="1" si="14"/>
        <v>18497566080000</v>
      </c>
      <c r="V20" s="2">
        <f t="shared" ca="1" si="14"/>
        <v>19697824176000</v>
      </c>
      <c r="W20" s="2">
        <f t="shared" ca="1" si="14"/>
        <v>42758691503999.992</v>
      </c>
      <c r="X20" s="2">
        <f t="shared" ca="1" si="14"/>
        <v>29786953632000</v>
      </c>
      <c r="Y20" s="2">
        <f t="shared" ca="1" si="14"/>
        <v>15735736799999.998</v>
      </c>
      <c r="Z20" s="2">
        <f t="shared" ca="1" si="14"/>
        <v>6709654080000</v>
      </c>
    </row>
    <row r="21" spans="1:26" ht="15.5" x14ac:dyDescent="0.35">
      <c r="C21" t="s">
        <v>12</v>
      </c>
      <c r="D21" s="2">
        <f>IFERROR(INDEX(D51:D500,MATCH($C$7,$C$51:$C$500,0)),"")</f>
        <v>26560000000</v>
      </c>
      <c r="E21" s="2">
        <f>IFERROR(INDEX(E51:E500,MATCH($C$7,$C$51:$C$500,0)),"")</f>
        <v>26350000000</v>
      </c>
      <c r="H21" s="2">
        <f>IFERROR(INDEX(D21:G21,COUNT(D21:G21)),"")</f>
        <v>26350000000</v>
      </c>
      <c r="I21" s="2">
        <f t="shared" ref="I21:Z21" si="15">IFERROR(INDEX(I51:I500,MATCH($C$7,$C$51:$C$500,0)),"")</f>
        <v>26350000000</v>
      </c>
      <c r="J21" s="2">
        <f t="shared" si="15"/>
        <v>24820000000</v>
      </c>
      <c r="K21" s="2">
        <f t="shared" si="15"/>
        <v>24820000000</v>
      </c>
      <c r="L21" s="2">
        <f t="shared" si="15"/>
        <v>24820000000</v>
      </c>
      <c r="M21" s="2">
        <f t="shared" si="15"/>
        <v>24820000000</v>
      </c>
      <c r="N21" s="2">
        <f t="shared" si="15"/>
        <v>10340000000</v>
      </c>
      <c r="O21" s="2">
        <f t="shared" si="15"/>
        <v>10340000000</v>
      </c>
      <c r="P21" s="2">
        <f t="shared" si="15"/>
        <v>10340000000</v>
      </c>
      <c r="Q21" s="2">
        <f t="shared" si="15"/>
        <v>6140000000</v>
      </c>
      <c r="R21" s="2">
        <f t="shared" si="15"/>
        <v>49110000000</v>
      </c>
      <c r="S21" s="2">
        <f t="shared" si="15"/>
        <v>49110000000</v>
      </c>
      <c r="T21" s="2">
        <f t="shared" si="15"/>
        <v>44640000000</v>
      </c>
      <c r="U21" s="2">
        <f t="shared" si="15"/>
        <v>44640000000</v>
      </c>
      <c r="V21" s="2">
        <f t="shared" si="15"/>
        <v>40580000000</v>
      </c>
      <c r="W21" s="2">
        <f t="shared" si="15"/>
        <v>40580000000</v>
      </c>
      <c r="X21" s="2">
        <f t="shared" si="15"/>
        <v>40580000000</v>
      </c>
      <c r="Y21" s="2">
        <f t="shared" si="15"/>
        <v>14400000000</v>
      </c>
      <c r="Z21" s="2">
        <f t="shared" si="15"/>
        <v>14400000000</v>
      </c>
    </row>
    <row r="23" spans="1:26" ht="15.5" x14ac:dyDescent="0.35">
      <c r="B23" t="s">
        <v>54</v>
      </c>
      <c r="C23" t="s">
        <v>55</v>
      </c>
      <c r="D23" s="3">
        <f>IFERROR(D5/D6*100,"")</f>
        <v>3.0775636413535987</v>
      </c>
      <c r="E23" s="3">
        <f>IFERROR(E5/E6*100,"")</f>
        <v>2.2077613290856481</v>
      </c>
      <c r="H23" s="3">
        <f t="shared" ref="H23:Z23" si="16">IFERROR(H5/H6*100,"")</f>
        <v>10.908950511955929</v>
      </c>
      <c r="I23" s="3">
        <f t="shared" si="16"/>
        <v>11.013496824637009</v>
      </c>
      <c r="J23" s="3">
        <f t="shared" si="16"/>
        <v>11.332006112579089</v>
      </c>
      <c r="K23" s="3">
        <f t="shared" si="16"/>
        <v>11.572822490428244</v>
      </c>
      <c r="L23" s="3">
        <f t="shared" si="16"/>
        <v>12.813138461531171</v>
      </c>
      <c r="M23" s="3">
        <f t="shared" si="16"/>
        <v>8.7921960710437812</v>
      </c>
      <c r="N23" s="3">
        <f t="shared" si="16"/>
        <v>25.000895253814377</v>
      </c>
      <c r="O23" s="3">
        <f t="shared" si="16"/>
        <v>22.423638379946723</v>
      </c>
      <c r="P23" s="3">
        <f t="shared" si="16"/>
        <v>-15.107091434248442</v>
      </c>
      <c r="Q23" s="3">
        <f t="shared" si="16"/>
        <v>-43.94725571538654</v>
      </c>
      <c r="R23" s="3">
        <f t="shared" si="16"/>
        <v>481.73215317830864</v>
      </c>
      <c r="S23" s="3">
        <f t="shared" si="16"/>
        <v>-58.959404664541005</v>
      </c>
      <c r="T23" s="3">
        <f t="shared" si="16"/>
        <v>4.0900731111704864</v>
      </c>
      <c r="U23" s="3">
        <f t="shared" si="16"/>
        <v>19.175942808506566</v>
      </c>
      <c r="V23" s="3">
        <f t="shared" si="16"/>
        <v>2.2128592997042618</v>
      </c>
      <c r="W23" s="3">
        <f t="shared" si="16"/>
        <v>2.4000024485691571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-0.22508090549107307</v>
      </c>
      <c r="E24" s="4">
        <f>IFERROR(_xlfn.RRI(5,J23,E23),"")</f>
        <v>-0.27901029350361295</v>
      </c>
      <c r="H24" s="4">
        <f t="shared" ref="H24:Z24" si="17">IFERROR(_xlfn.RRI(5,M23,H23),"")</f>
        <v>4.4088041086383534E-2</v>
      </c>
      <c r="I24" s="4">
        <f t="shared" si="17"/>
        <v>-0.15122235221560343</v>
      </c>
      <c r="J24" s="4">
        <f t="shared" si="17"/>
        <v>-0.12759098677174108</v>
      </c>
      <c r="K24" s="4" t="str">
        <f t="shared" si="17"/>
        <v/>
      </c>
      <c r="L24" s="4" t="str">
        <f t="shared" si="17"/>
        <v/>
      </c>
      <c r="M24" s="4">
        <f t="shared" si="17"/>
        <v>-0.55098758827109739</v>
      </c>
      <c r="N24" s="4" t="str">
        <f t="shared" si="17"/>
        <v/>
      </c>
      <c r="O24" s="4">
        <f t="shared" si="17"/>
        <v>0.4053839905872374</v>
      </c>
      <c r="P24" s="4" t="str">
        <f t="shared" si="17"/>
        <v/>
      </c>
      <c r="Q24" s="4" t="str">
        <f t="shared" si="17"/>
        <v/>
      </c>
      <c r="R24" s="4">
        <f t="shared" si="17"/>
        <v>1.8874787041668868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57.25</v>
      </c>
      <c r="J25" s="3">
        <f t="shared" si="18"/>
        <v>48.14</v>
      </c>
      <c r="K25" s="3">
        <f t="shared" si="18"/>
        <v>42.06</v>
      </c>
      <c r="L25" s="3">
        <f t="shared" si="18"/>
        <v>40.01</v>
      </c>
      <c r="M25" s="3">
        <f t="shared" si="18"/>
        <v>23.22</v>
      </c>
      <c r="N25" s="3">
        <f t="shared" si="18"/>
        <v>75.63</v>
      </c>
      <c r="O25" s="3">
        <f t="shared" si="18"/>
        <v>38.299999999999997</v>
      </c>
      <c r="P25" s="3">
        <f t="shared" si="18"/>
        <v>-17.52</v>
      </c>
      <c r="Q25" s="3">
        <f t="shared" si="18"/>
        <v>53.32</v>
      </c>
      <c r="R25" s="3">
        <f t="shared" si="18"/>
        <v>-93.82</v>
      </c>
      <c r="S25" s="3">
        <f t="shared" si="18"/>
        <v>-59.6</v>
      </c>
      <c r="T25" s="3">
        <f t="shared" si="18"/>
        <v>10.32</v>
      </c>
      <c r="U25" s="3">
        <f t="shared" si="18"/>
        <v>46.52</v>
      </c>
      <c r="V25" s="3">
        <f t="shared" si="18"/>
        <v>3.64</v>
      </c>
      <c r="W25" s="3">
        <f t="shared" si="18"/>
        <v>1.69</v>
      </c>
      <c r="X25" s="3">
        <f t="shared" si="18"/>
        <v>-1.56</v>
      </c>
      <c r="Y25" s="3">
        <f t="shared" si="18"/>
        <v>-120.3</v>
      </c>
      <c r="Z25" s="3">
        <f t="shared" si="18"/>
        <v>5.14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-5.4163045656115849E-2</v>
      </c>
      <c r="J26" s="4">
        <f t="shared" si="19"/>
        <v>4.6794572942078672E-2</v>
      </c>
      <c r="K26" s="4" t="str">
        <f t="shared" si="19"/>
        <v/>
      </c>
      <c r="L26" s="4">
        <f t="shared" si="19"/>
        <v>-5.5818075231406583E-2</v>
      </c>
      <c r="M26" s="4" t="str">
        <f t="shared" si="19"/>
        <v/>
      </c>
      <c r="N26" s="4" t="str">
        <f t="shared" si="19"/>
        <v/>
      </c>
      <c r="O26" s="4">
        <f t="shared" si="19"/>
        <v>0.29988165697378233</v>
      </c>
      <c r="P26" s="4" t="str">
        <f t="shared" si="19"/>
        <v/>
      </c>
      <c r="Q26" s="4">
        <f t="shared" si="19"/>
        <v>0.71063656714776435</v>
      </c>
      <c r="R26" s="4" t="str">
        <f t="shared" si="19"/>
        <v/>
      </c>
      <c r="S26" s="4">
        <f t="shared" si="19"/>
        <v>1.0721649919820835</v>
      </c>
      <c r="T26" s="4" t="str">
        <f t="shared" si="19"/>
        <v/>
      </c>
      <c r="U26" s="4">
        <f t="shared" si="19"/>
        <v>0.55358606595110071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5.5134263930722892E-3</v>
      </c>
      <c r="E27" s="3">
        <f>IFERROR(E4/E21,"")</f>
        <v>5.1968653130929788E-3</v>
      </c>
      <c r="H27" s="3">
        <f t="shared" ref="H27:Z27" si="20">IFERROR(H4/H21,"")</f>
        <v>2.1508463453510436E-2</v>
      </c>
      <c r="I27" s="3">
        <f t="shared" si="20"/>
        <v>1.8904244288425048E-2</v>
      </c>
      <c r="J27" s="3">
        <f t="shared" si="20"/>
        <v>1.883260181305399E-2</v>
      </c>
      <c r="K27" s="3">
        <f t="shared" si="20"/>
        <v>1.6953071071716359E-2</v>
      </c>
      <c r="L27" s="3">
        <f t="shared" si="20"/>
        <v>1.820869435938759E-2</v>
      </c>
      <c r="M27" s="3">
        <f t="shared" si="20"/>
        <v>1.6361658460918613E-2</v>
      </c>
      <c r="N27" s="3">
        <f t="shared" si="20"/>
        <v>3.1419890715667309E-2</v>
      </c>
      <c r="O27" s="3">
        <f t="shared" si="20"/>
        <v>3.2334758510638301E-2</v>
      </c>
      <c r="P27" s="3">
        <f t="shared" si="20"/>
        <v>2.6447077272727274E-2</v>
      </c>
      <c r="Q27" s="3">
        <f t="shared" si="20"/>
        <v>5.1624039250814331E-2</v>
      </c>
      <c r="R27" s="3">
        <f t="shared" si="20"/>
        <v>1.0681529179393199E-2</v>
      </c>
      <c r="S27" s="3">
        <f t="shared" si="20"/>
        <v>1.2709897760130319E-2</v>
      </c>
      <c r="T27" s="3">
        <f t="shared" si="20"/>
        <v>1.8178390725806452E-2</v>
      </c>
      <c r="U27" s="3">
        <f t="shared" si="20"/>
        <v>1.8083015972222224E-2</v>
      </c>
      <c r="V27" s="3">
        <f t="shared" si="20"/>
        <v>1.613071818629867E-2</v>
      </c>
      <c r="W27" s="3">
        <f t="shared" si="20"/>
        <v>52.313029891572207</v>
      </c>
      <c r="X27" s="3">
        <f t="shared" si="20"/>
        <v>30.796215056678168</v>
      </c>
      <c r="Y27" s="3">
        <f t="shared" si="20"/>
        <v>100.30338465277778</v>
      </c>
      <c r="Z27" s="3">
        <f t="shared" si="20"/>
        <v>129.1021604861111</v>
      </c>
    </row>
    <row r="28" spans="1:26" ht="15.5" x14ac:dyDescent="0.35">
      <c r="C28" t="s">
        <v>61</v>
      </c>
      <c r="D28" s="4">
        <f>IFERROR(_xlfn.RRI(5,I27,D27),"")</f>
        <v>-0.21842177371166183</v>
      </c>
      <c r="E28" s="4">
        <f>IFERROR(_xlfn.RRI(5,J27,E27),"")</f>
        <v>-0.22702361255709735</v>
      </c>
      <c r="H28" s="4">
        <f t="shared" ref="H28:Z28" si="21">IFERROR(_xlfn.RRI(5,M27,H27),"")</f>
        <v>5.6224926881924597E-2</v>
      </c>
      <c r="I28" s="4">
        <f t="shared" si="21"/>
        <v>-9.6619045902501588E-2</v>
      </c>
      <c r="J28" s="4">
        <f t="shared" si="21"/>
        <v>-0.10247172228568202</v>
      </c>
      <c r="K28" s="4">
        <f t="shared" si="21"/>
        <v>-8.5098921157136576E-2</v>
      </c>
      <c r="L28" s="4">
        <f t="shared" si="21"/>
        <v>-0.18813211054856338</v>
      </c>
      <c r="M28" s="4">
        <f t="shared" si="21"/>
        <v>8.9027328651043902E-2</v>
      </c>
      <c r="N28" s="4">
        <f t="shared" si="21"/>
        <v>0.19842958757188445</v>
      </c>
      <c r="O28" s="4">
        <f t="shared" si="21"/>
        <v>0.12207745772449385</v>
      </c>
      <c r="P28" s="4">
        <f t="shared" si="21"/>
        <v>7.8999798671037569E-2</v>
      </c>
      <c r="Q28" s="4">
        <f t="shared" si="21"/>
        <v>0.26194275807219958</v>
      </c>
      <c r="R28" s="4">
        <f t="shared" si="21"/>
        <v>-0.81718799519729945</v>
      </c>
      <c r="S28" s="4">
        <f t="shared" si="21"/>
        <v>-0.78955968526246134</v>
      </c>
      <c r="T28" s="4">
        <f t="shared" si="21"/>
        <v>-0.82149599312845745</v>
      </c>
      <c r="U28" s="4">
        <f t="shared" si="21"/>
        <v>-0.83046183776944493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0.18923971749065224</v>
      </c>
      <c r="J29" s="4">
        <f t="shared" si="22"/>
        <v>0.14455539705183068</v>
      </c>
      <c r="K29" s="4">
        <f t="shared" si="22"/>
        <v>5.1237190702324527E-2</v>
      </c>
      <c r="L29" s="4">
        <f t="shared" si="22"/>
        <v>0.72308354866494406</v>
      </c>
      <c r="M29" s="4">
        <f t="shared" si="22"/>
        <v>-0.69297897659658869</v>
      </c>
      <c r="N29" s="4">
        <f t="shared" si="22"/>
        <v>0.97467362924281986</v>
      </c>
      <c r="O29" s="4">
        <f t="shared" si="22"/>
        <v>-3.1860730593607305</v>
      </c>
      <c r="P29" s="4">
        <f t="shared" si="22"/>
        <v>-1.3285821455363842</v>
      </c>
      <c r="Q29" s="4">
        <f t="shared" si="22"/>
        <v>-1.5683223193348965</v>
      </c>
      <c r="R29" s="4">
        <f t="shared" si="22"/>
        <v>0.57416107382550319</v>
      </c>
      <c r="S29" s="4">
        <f t="shared" si="22"/>
        <v>-6.775193798449612</v>
      </c>
      <c r="T29" s="4">
        <f t="shared" si="22"/>
        <v>-0.77815993121238181</v>
      </c>
      <c r="U29" s="4">
        <f t="shared" si="22"/>
        <v>11.780219780219781</v>
      </c>
      <c r="V29" s="4">
        <f t="shared" si="22"/>
        <v>1.153846153846154</v>
      </c>
      <c r="W29" s="4">
        <f t="shared" si="22"/>
        <v>-2.0833333333333335</v>
      </c>
      <c r="X29" s="4">
        <f t="shared" si="22"/>
        <v>-0.9870324189526184</v>
      </c>
      <c r="Y29" s="4">
        <f t="shared" si="22"/>
        <v>-24.404669260700391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0.13775843801806639</v>
      </c>
      <c r="I30" s="4">
        <f t="shared" si="23"/>
        <v>3.8041730018100362E-3</v>
      </c>
      <c r="J30" s="4">
        <f t="shared" si="23"/>
        <v>0.11086668211244301</v>
      </c>
      <c r="K30" s="4">
        <f t="shared" si="23"/>
        <v>-6.8957348774646668E-2</v>
      </c>
      <c r="L30" s="4">
        <f t="shared" si="23"/>
        <v>0.11288806100437793</v>
      </c>
      <c r="M30" s="4">
        <f t="shared" si="23"/>
        <v>-0.47925794494377455</v>
      </c>
      <c r="N30" s="4">
        <f t="shared" si="23"/>
        <v>-2.8293633140015425E-2</v>
      </c>
      <c r="O30" s="4">
        <f t="shared" si="23"/>
        <v>0.22262124382199747</v>
      </c>
      <c r="P30" s="4">
        <f t="shared" si="23"/>
        <v>-0.4876984122796999</v>
      </c>
      <c r="Q30" s="4">
        <f t="shared" si="23"/>
        <v>3.8330195409106222</v>
      </c>
      <c r="R30" s="4">
        <f t="shared" si="23"/>
        <v>-0.1595896850641797</v>
      </c>
      <c r="S30" s="4">
        <f t="shared" si="23"/>
        <v>-0.30082382143502601</v>
      </c>
      <c r="T30" s="4">
        <f t="shared" si="23"/>
        <v>5.274272484785506E-3</v>
      </c>
      <c r="U30" s="4">
        <f t="shared" si="23"/>
        <v>0.12102981177749565</v>
      </c>
      <c r="V30" s="4">
        <f t="shared" si="23"/>
        <v>-0.99969165008756455</v>
      </c>
      <c r="W30" s="4">
        <f t="shared" si="23"/>
        <v>0.69868374393716648</v>
      </c>
      <c r="X30" s="4">
        <f t="shared" si="23"/>
        <v>-0.69296933335514022</v>
      </c>
      <c r="Y30" s="4">
        <f t="shared" si="23"/>
        <v>-0.22306966610703247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647.19000000000005</v>
      </c>
      <c r="E32" s="3">
        <f>IFERROR(INDEX(E51:E500,MATCH($A$32,$C$51:$C$500,0)),"")</f>
        <v>589.91</v>
      </c>
      <c r="H32" s="3">
        <f>IFERROR(INDEX(D32:G32,COUNT(D32:G32)),"")</f>
        <v>589.91</v>
      </c>
      <c r="I32" s="3">
        <f t="shared" ref="I32:Z32" si="24">IFERROR(INDEX(I51:I500,MATCH($C$32,$C$51:$C$500,0)),"")</f>
        <v>568.44000000000005</v>
      </c>
      <c r="J32" s="3">
        <f t="shared" si="24"/>
        <v>475.31</v>
      </c>
      <c r="K32" s="3">
        <f t="shared" si="24"/>
        <v>407.86</v>
      </c>
      <c r="L32" s="3">
        <f t="shared" si="24"/>
        <v>369.37</v>
      </c>
      <c r="M32" s="3">
        <f t="shared" si="24"/>
        <v>300.3</v>
      </c>
      <c r="N32" s="3">
        <f t="shared" si="24"/>
        <v>431.79</v>
      </c>
      <c r="O32" s="3">
        <f t="shared" si="24"/>
        <v>289.61</v>
      </c>
      <c r="P32" s="3">
        <f t="shared" si="24"/>
        <v>268.38</v>
      </c>
      <c r="Q32" s="3">
        <f t="shared" si="24"/>
        <v>246.44</v>
      </c>
      <c r="R32" s="3">
        <f t="shared" si="24"/>
        <v>23.64</v>
      </c>
      <c r="S32" s="3">
        <f t="shared" si="24"/>
        <v>121.06</v>
      </c>
      <c r="T32" s="3">
        <f t="shared" si="24"/>
        <v>250.52</v>
      </c>
      <c r="U32" s="3">
        <f t="shared" si="24"/>
        <v>235.51</v>
      </c>
      <c r="V32" s="3">
        <f t="shared" si="24"/>
        <v>158.11000000000001</v>
      </c>
      <c r="W32" s="3">
        <f t="shared" si="24"/>
        <v>147.9</v>
      </c>
      <c r="X32" s="3">
        <f t="shared" si="24"/>
        <v>144.27000000000001</v>
      </c>
      <c r="Y32" s="3">
        <f t="shared" si="24"/>
        <v>120.92</v>
      </c>
      <c r="Z32" s="3">
        <f t="shared" si="24"/>
        <v>257.70999999999998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1.58</v>
      </c>
      <c r="E33" s="3">
        <f>IFERROR(INDEX(E51:E500,MATCH($A$33,$C$51:$C$500,0)),"")</f>
        <v>2.59</v>
      </c>
      <c r="H33" s="3">
        <f>IFERROR(INDEX(D33:G33,COUNT(D33:G33)),"")</f>
        <v>2.59</v>
      </c>
      <c r="I33" s="3">
        <f t="shared" ref="I33:Z33" si="25">IFERROR(INDEX(I51:I500,MATCH($C$33,$C$51:$C$500,0)),"")</f>
        <v>2.81</v>
      </c>
      <c r="J33" s="3">
        <f t="shared" si="25"/>
        <v>0.48</v>
      </c>
      <c r="K33" s="3">
        <f t="shared" si="25"/>
        <v>0.54</v>
      </c>
      <c r="L33" s="3">
        <f t="shared" si="25"/>
        <v>0.8</v>
      </c>
      <c r="M33" s="3">
        <f t="shared" si="25"/>
        <v>0.34</v>
      </c>
      <c r="N33" s="3">
        <f t="shared" si="25"/>
        <v>0.3</v>
      </c>
      <c r="O33" s="3">
        <f t="shared" si="25"/>
        <v>0.17</v>
      </c>
      <c r="P33" s="3">
        <f t="shared" si="25"/>
        <v>0.19</v>
      </c>
      <c r="Q33" s="3">
        <f t="shared" si="25"/>
        <v>0.36</v>
      </c>
      <c r="R33" s="3">
        <f t="shared" si="25"/>
        <v>2.12</v>
      </c>
      <c r="S33" s="3">
        <f t="shared" si="25"/>
        <v>0.41</v>
      </c>
      <c r="T33" s="3">
        <f t="shared" si="25"/>
        <v>0.4</v>
      </c>
      <c r="U33" s="3">
        <f t="shared" si="25"/>
        <v>0.3</v>
      </c>
      <c r="V33" s="3">
        <f t="shared" si="25"/>
        <v>0.52</v>
      </c>
      <c r="W33" s="3">
        <f t="shared" si="25"/>
        <v>1.2</v>
      </c>
      <c r="X33" s="3">
        <f t="shared" si="25"/>
        <v>0.86</v>
      </c>
      <c r="Y33" s="3">
        <f t="shared" si="25"/>
        <v>1.5</v>
      </c>
      <c r="Z33" s="3">
        <f t="shared" si="25"/>
        <v>0.31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57.4</v>
      </c>
      <c r="E34" s="3">
        <f>IFERROR(INDEX(E51:E500,MATCH($A$34,$C$51:$C$500,0)),"")</f>
        <v>130.12</v>
      </c>
      <c r="H34" s="3">
        <f>IFERROR(INDEX(D34:G34,COUNT(D34:G34)),"")</f>
        <v>130.12</v>
      </c>
      <c r="I34" s="3">
        <f t="shared" ref="I34:Z34" si="26">IFERROR(INDEX(I51:I500,MATCH($C$34,$C$51:$C$500,0)),"")</f>
        <v>27.95</v>
      </c>
      <c r="J34" s="3">
        <f t="shared" si="26"/>
        <v>4.78</v>
      </c>
      <c r="K34" s="3">
        <f t="shared" si="26"/>
        <v>5.23</v>
      </c>
      <c r="L34" s="3">
        <f t="shared" si="26"/>
        <v>7.35</v>
      </c>
      <c r="M34" s="3">
        <f t="shared" si="26"/>
        <v>4.3899999999999997</v>
      </c>
      <c r="N34" s="3">
        <f t="shared" si="26"/>
        <v>1.71</v>
      </c>
      <c r="O34" s="3">
        <f t="shared" si="26"/>
        <v>1.31</v>
      </c>
      <c r="P34" s="3">
        <f t="shared" si="26"/>
        <v>-2.85</v>
      </c>
      <c r="Q34" s="3">
        <f t="shared" si="26"/>
        <v>1.67</v>
      </c>
      <c r="R34" s="3">
        <f t="shared" si="26"/>
        <v>-0.53</v>
      </c>
      <c r="S34" s="3">
        <f t="shared" si="26"/>
        <v>-0.84</v>
      </c>
      <c r="T34" s="3">
        <f t="shared" si="26"/>
        <v>9.69</v>
      </c>
      <c r="U34" s="3">
        <f t="shared" si="26"/>
        <v>1.5</v>
      </c>
      <c r="V34" s="3">
        <f t="shared" si="26"/>
        <v>22.53</v>
      </c>
      <c r="W34" s="3">
        <f t="shared" si="26"/>
        <v>105.33</v>
      </c>
      <c r="X34" s="3">
        <f t="shared" si="26"/>
        <v>-79.489999999999995</v>
      </c>
      <c r="Y34" s="3">
        <f t="shared" si="26"/>
        <v>-1.5</v>
      </c>
      <c r="Z34" s="3">
        <f t="shared" si="26"/>
        <v>15.37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10.55</v>
      </c>
      <c r="E35" s="3">
        <f>IFERROR(INDEX(E51:E500,MATCH($A$35,$C$51:$C$500,0)),"")</f>
        <v>17.399999999999999</v>
      </c>
      <c r="H35" s="3">
        <f>IFERROR(INDEX(D35:G35,COUNT(D35:G35)),"")</f>
        <v>17.399999999999999</v>
      </c>
      <c r="I35" s="3">
        <f t="shared" ref="I35:Z35" si="27">IFERROR(INDEX(I51:I500,MATCH($C$35,$C$51:$C$500,0)),"")</f>
        <v>5.14</v>
      </c>
      <c r="J35" s="3">
        <f t="shared" si="27"/>
        <v>0.77</v>
      </c>
      <c r="K35" s="3">
        <f t="shared" si="27"/>
        <v>0.85</v>
      </c>
      <c r="L35" s="3">
        <f t="shared" si="27"/>
        <v>1.0900000000000001</v>
      </c>
      <c r="M35" s="3">
        <f t="shared" si="27"/>
        <v>0.44</v>
      </c>
      <c r="N35" s="3">
        <f t="shared" si="27"/>
        <v>0.28000000000000003</v>
      </c>
      <c r="O35" s="3">
        <f t="shared" si="27"/>
        <v>0.11</v>
      </c>
      <c r="P35" s="3">
        <f t="shared" si="27"/>
        <v>0.13</v>
      </c>
      <c r="Q35" s="3">
        <f t="shared" si="27"/>
        <v>0.13</v>
      </c>
      <c r="R35" s="3">
        <f t="shared" si="27"/>
        <v>0.35</v>
      </c>
      <c r="S35" s="3">
        <f t="shared" si="27"/>
        <v>0.28999999999999998</v>
      </c>
      <c r="T35" s="3">
        <f t="shared" si="27"/>
        <v>0.44</v>
      </c>
      <c r="U35" s="3">
        <f t="shared" si="27"/>
        <v>0.32</v>
      </c>
      <c r="V35" s="3">
        <f t="shared" si="27"/>
        <v>0.53</v>
      </c>
      <c r="W35" s="3">
        <f t="shared" si="27"/>
        <v>3.4</v>
      </c>
      <c r="X35" s="3">
        <f t="shared" si="27"/>
        <v>4.03</v>
      </c>
      <c r="Y35" s="3">
        <f t="shared" si="27"/>
        <v>1.8</v>
      </c>
      <c r="Z35" s="3">
        <f t="shared" si="27"/>
        <v>0.61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146436605</v>
      </c>
      <c r="E51" s="5">
        <v>136937401</v>
      </c>
      <c r="F51" s="5">
        <v>136746109</v>
      </c>
      <c r="G51" s="5">
        <v>122270526</v>
      </c>
      <c r="I51" s="5">
        <v>498126837</v>
      </c>
      <c r="J51" s="5">
        <v>467425177</v>
      </c>
      <c r="K51" s="5">
        <v>420775224</v>
      </c>
      <c r="L51" s="5">
        <v>451939794</v>
      </c>
      <c r="M51" s="5">
        <v>406096363</v>
      </c>
      <c r="N51" s="5">
        <v>324881670</v>
      </c>
      <c r="O51" s="5">
        <v>334341403</v>
      </c>
      <c r="P51" s="5">
        <v>273462779</v>
      </c>
      <c r="Q51" s="5">
        <v>316971601</v>
      </c>
      <c r="R51" s="5">
        <v>524569898</v>
      </c>
      <c r="S51" s="5">
        <v>624183079</v>
      </c>
      <c r="T51" s="5">
        <v>811483362</v>
      </c>
      <c r="U51" s="5">
        <v>807225833</v>
      </c>
      <c r="V51" s="5">
        <v>654584544</v>
      </c>
      <c r="W51" s="5">
        <v>2122862753000</v>
      </c>
      <c r="X51" s="5">
        <v>1249710407000</v>
      </c>
      <c r="Y51" s="5">
        <v>1444368739000</v>
      </c>
      <c r="Z51" s="5">
        <v>1859071111000</v>
      </c>
    </row>
    <row r="52" spans="2:26" ht="15.5" x14ac:dyDescent="0.35">
      <c r="C52" t="s">
        <v>85</v>
      </c>
      <c r="D52" s="5">
        <v>-84744074</v>
      </c>
      <c r="E52" s="5">
        <v>-78479811</v>
      </c>
      <c r="F52" s="5">
        <v>-80317996</v>
      </c>
      <c r="G52" s="5">
        <v>-81719508</v>
      </c>
      <c r="I52" s="5">
        <v>-316644705</v>
      </c>
      <c r="J52" s="5">
        <v>-319361232</v>
      </c>
      <c r="K52" s="5">
        <v>-274710373</v>
      </c>
      <c r="L52" s="5">
        <v>-268322668</v>
      </c>
      <c r="M52" s="5">
        <v>-257897707</v>
      </c>
      <c r="N52" s="5">
        <v>-196909120</v>
      </c>
      <c r="O52" s="5">
        <v>-176744635</v>
      </c>
      <c r="P52" s="5">
        <v>-197661859</v>
      </c>
      <c r="Q52" s="5">
        <v>-186555734</v>
      </c>
      <c r="R52" s="5">
        <v>-433891496</v>
      </c>
      <c r="S52" s="5">
        <v>-598434138</v>
      </c>
      <c r="T52" s="5">
        <v>-578368611</v>
      </c>
      <c r="U52" s="5">
        <v>-510266598</v>
      </c>
      <c r="V52" s="5">
        <v>-445588205</v>
      </c>
      <c r="W52" s="5">
        <v>-1225330773000</v>
      </c>
      <c r="X52" s="5">
        <v>-904463680000</v>
      </c>
      <c r="Y52" s="5">
        <v>-1260834863000</v>
      </c>
      <c r="Z52" s="5">
        <v>-1073370865000</v>
      </c>
    </row>
    <row r="53" spans="2:26" ht="15.5" x14ac:dyDescent="0.35">
      <c r="C53" t="s">
        <v>86</v>
      </c>
      <c r="D53" s="5">
        <v>61692531</v>
      </c>
      <c r="E53" s="5">
        <v>58457590</v>
      </c>
      <c r="F53" s="5">
        <v>56428113</v>
      </c>
      <c r="G53" s="5">
        <v>40551018</v>
      </c>
      <c r="I53" s="5">
        <v>181482132</v>
      </c>
      <c r="J53" s="5">
        <v>148063945</v>
      </c>
      <c r="K53" s="5">
        <v>146064851</v>
      </c>
      <c r="L53" s="5">
        <v>183617126</v>
      </c>
      <c r="M53" s="5">
        <v>148198656</v>
      </c>
      <c r="N53" s="5">
        <v>127972550</v>
      </c>
      <c r="O53" s="5">
        <v>157596768</v>
      </c>
      <c r="P53" s="5">
        <v>75800920</v>
      </c>
      <c r="Q53" s="5">
        <v>130415867</v>
      </c>
      <c r="R53" s="5">
        <v>90678402</v>
      </c>
      <c r="S53" s="5">
        <v>25748941</v>
      </c>
      <c r="T53" s="5">
        <v>233114751</v>
      </c>
      <c r="U53" s="5">
        <v>296959235</v>
      </c>
      <c r="V53" s="5">
        <v>208996339</v>
      </c>
      <c r="W53" s="5">
        <v>897531980000</v>
      </c>
      <c r="X53" s="5">
        <v>345246727000</v>
      </c>
      <c r="Y53" s="5">
        <v>183533876000</v>
      </c>
      <c r="Z53" s="5">
        <v>785700246000</v>
      </c>
    </row>
    <row r="54" spans="2:26" ht="15.5" x14ac:dyDescent="0.35">
      <c r="C54" t="s">
        <v>87</v>
      </c>
      <c r="D54" s="5">
        <v>-4766066</v>
      </c>
      <c r="E54" s="5">
        <v>-5920577</v>
      </c>
      <c r="F54" s="5">
        <v>-11166883</v>
      </c>
      <c r="G54" s="5">
        <v>-5158436</v>
      </c>
      <c r="I54" s="5">
        <v>-26723572</v>
      </c>
      <c r="J54" s="5">
        <v>-23950791</v>
      </c>
      <c r="K54" s="5">
        <v>-24023550</v>
      </c>
      <c r="L54" s="5">
        <v>-15950455</v>
      </c>
      <c r="M54" s="5">
        <v>-13539650</v>
      </c>
      <c r="N54" s="5">
        <v>-16347178</v>
      </c>
      <c r="O54" s="5">
        <v>-16341053</v>
      </c>
      <c r="P54" s="5">
        <v>-10514445</v>
      </c>
      <c r="Q54" s="5">
        <v>-9906412</v>
      </c>
      <c r="R54" s="5">
        <v>-22167588</v>
      </c>
      <c r="S54" s="5">
        <v>-14594830</v>
      </c>
      <c r="T54" s="5">
        <v>-15375652</v>
      </c>
      <c r="U54" s="5">
        <v>-25710645</v>
      </c>
      <c r="V54" s="5">
        <v>-12800948</v>
      </c>
      <c r="W54" s="5">
        <v>-118884726000</v>
      </c>
      <c r="X54" s="5">
        <v>-154097581000</v>
      </c>
      <c r="Y54" s="5">
        <v>-156432040000</v>
      </c>
      <c r="Z54" s="5">
        <v>-203144787000</v>
      </c>
    </row>
    <row r="55" spans="2:26" ht="15.5" x14ac:dyDescent="0.35">
      <c r="C55" t="s">
        <v>93</v>
      </c>
      <c r="D55" s="5">
        <v>56926465</v>
      </c>
      <c r="E55" s="5">
        <v>52537013</v>
      </c>
      <c r="F55" s="5">
        <v>45261230</v>
      </c>
      <c r="G55" s="5">
        <v>35392582</v>
      </c>
      <c r="I55" s="5">
        <v>154758560</v>
      </c>
      <c r="J55" s="5">
        <v>124113154</v>
      </c>
      <c r="K55" s="5">
        <v>122041301</v>
      </c>
      <c r="L55" s="5">
        <v>167666671</v>
      </c>
      <c r="M55" s="5">
        <v>134659006</v>
      </c>
      <c r="N55" s="5">
        <v>111625372</v>
      </c>
      <c r="O55" s="5">
        <v>141255715</v>
      </c>
      <c r="P55" s="5">
        <v>65286475</v>
      </c>
      <c r="Q55" s="5">
        <v>120509455</v>
      </c>
      <c r="R55" s="5">
        <v>68510814</v>
      </c>
      <c r="S55" s="5">
        <v>11154111</v>
      </c>
      <c r="T55" s="5">
        <v>217739099</v>
      </c>
      <c r="U55" s="5">
        <v>271248590</v>
      </c>
      <c r="V55" s="5">
        <v>196195391</v>
      </c>
      <c r="W55" s="5">
        <v>778647254000</v>
      </c>
      <c r="X55" s="5">
        <v>191149146000</v>
      </c>
      <c r="Y55" s="5">
        <v>27101836000</v>
      </c>
      <c r="Z55" s="5">
        <v>582555459000</v>
      </c>
    </row>
    <row r="56" spans="2:26" ht="15.5" x14ac:dyDescent="0.35">
      <c r="C56" t="s">
        <v>94</v>
      </c>
      <c r="D56" s="5">
        <v>-12113624</v>
      </c>
      <c r="E56" s="5">
        <v>-10126931</v>
      </c>
      <c r="F56" s="5">
        <v>-1564627</v>
      </c>
      <c r="G56" s="5">
        <v>-9355565</v>
      </c>
      <c r="I56" s="5">
        <v>-26659257</v>
      </c>
      <c r="J56" s="5">
        <v>-29209935</v>
      </c>
      <c r="K56" s="5">
        <v>-20742960</v>
      </c>
      <c r="L56" s="5">
        <v>-27307554</v>
      </c>
      <c r="M56" s="5">
        <v>-4536244</v>
      </c>
      <c r="N56" s="5">
        <v>-2871782</v>
      </c>
      <c r="O56" s="5">
        <v>-52684533</v>
      </c>
      <c r="P56" s="5">
        <v>-52096288</v>
      </c>
      <c r="Q56" s="5">
        <v>-28540509</v>
      </c>
      <c r="R56" s="5">
        <v>-476441748</v>
      </c>
      <c r="S56" s="5">
        <v>-327353355</v>
      </c>
      <c r="T56" s="5">
        <v>-129674199</v>
      </c>
      <c r="U56" s="5">
        <v>49629988</v>
      </c>
      <c r="V56" s="5">
        <v>-94693611</v>
      </c>
      <c r="W56" s="5">
        <v>-454103593000</v>
      </c>
      <c r="X56" s="5">
        <v>-227319419000</v>
      </c>
      <c r="Y56" s="5">
        <v>-1444601282000</v>
      </c>
      <c r="Z56" s="5">
        <v>-563967621000</v>
      </c>
    </row>
    <row r="57" spans="2:26" ht="15.5" x14ac:dyDescent="0.35">
      <c r="C57" t="s">
        <v>95</v>
      </c>
      <c r="J57" s="5">
        <v>406545</v>
      </c>
      <c r="K57" s="5">
        <v>52112</v>
      </c>
      <c r="L57" s="5">
        <v>60644</v>
      </c>
      <c r="M57" s="5">
        <v>26517</v>
      </c>
      <c r="N57" s="5">
        <v>22189</v>
      </c>
      <c r="O57" s="5">
        <v>498381</v>
      </c>
      <c r="P57" s="5">
        <v>3000430</v>
      </c>
      <c r="Q57" s="5">
        <v>7737115</v>
      </c>
      <c r="R57" s="5">
        <v>8365178</v>
      </c>
      <c r="S57" s="5">
        <v>7810147</v>
      </c>
      <c r="T57" s="5">
        <v>11594610</v>
      </c>
      <c r="U57" s="5">
        <v>11581778</v>
      </c>
      <c r="V57" s="5">
        <v>967558</v>
      </c>
      <c r="W57" s="5">
        <v>9414381000</v>
      </c>
      <c r="X57" s="5">
        <v>35506905000</v>
      </c>
    </row>
    <row r="58" spans="2:26" ht="15.5" x14ac:dyDescent="0.35">
      <c r="C58" t="s">
        <v>97</v>
      </c>
      <c r="D58" s="5">
        <v>5567141</v>
      </c>
      <c r="E58" s="5">
        <v>-109010</v>
      </c>
      <c r="F58" s="5">
        <v>-190484</v>
      </c>
      <c r="G58" s="5">
        <v>-8965</v>
      </c>
      <c r="I58" s="5">
        <v>39194</v>
      </c>
      <c r="J58" s="5">
        <v>65822</v>
      </c>
      <c r="K58" s="5">
        <v>634468</v>
      </c>
      <c r="L58" s="5">
        <v>423903</v>
      </c>
      <c r="M58" s="5">
        <v>-187441</v>
      </c>
      <c r="N58" s="5">
        <v>-80545</v>
      </c>
      <c r="O58" s="5">
        <v>-163330</v>
      </c>
      <c r="P58" s="5">
        <v>264078</v>
      </c>
      <c r="Q58" s="5">
        <v>-4950</v>
      </c>
      <c r="R58" s="5">
        <v>947621</v>
      </c>
      <c r="S58" s="5">
        <v>-260261</v>
      </c>
      <c r="T58" s="5">
        <v>115064</v>
      </c>
      <c r="U58" s="5">
        <v>-1313660</v>
      </c>
      <c r="V58" s="5">
        <v>5251518</v>
      </c>
      <c r="W58" s="5">
        <v>-2398018000</v>
      </c>
      <c r="X58" s="5">
        <v>-36497145000</v>
      </c>
      <c r="Y58" s="5">
        <v>-48887453000</v>
      </c>
      <c r="Z58" s="5">
        <v>41174023000</v>
      </c>
    </row>
    <row r="59" spans="2:26" ht="15.5" x14ac:dyDescent="0.35">
      <c r="C59" t="s">
        <v>27</v>
      </c>
      <c r="D59" s="5">
        <v>-10580435</v>
      </c>
      <c r="E59" s="5">
        <v>-11547978</v>
      </c>
      <c r="F59" s="5">
        <v>-9008528</v>
      </c>
      <c r="G59" s="5">
        <v>-8884357</v>
      </c>
      <c r="I59" s="5">
        <v>-35382230</v>
      </c>
      <c r="J59" s="5">
        <v>-38210040</v>
      </c>
      <c r="K59" s="5">
        <v>-22395077</v>
      </c>
      <c r="L59" s="5">
        <v>-19887520</v>
      </c>
      <c r="M59" s="5">
        <v>-19145744</v>
      </c>
      <c r="N59" s="5">
        <v>-30445394</v>
      </c>
      <c r="O59" s="5">
        <v>-29468396</v>
      </c>
      <c r="P59" s="5">
        <v>-41313635</v>
      </c>
      <c r="Q59" s="5">
        <v>-54063543</v>
      </c>
      <c r="R59" s="5">
        <v>-62195508</v>
      </c>
      <c r="S59" s="5">
        <v>-57957241</v>
      </c>
      <c r="T59" s="5">
        <v>-79285932</v>
      </c>
      <c r="U59" s="5">
        <v>-97003072</v>
      </c>
      <c r="V59" s="5">
        <v>-91629633</v>
      </c>
      <c r="W59" s="5">
        <v>-375908257000</v>
      </c>
      <c r="X59" s="5">
        <v>-296604156000</v>
      </c>
      <c r="Y59" s="5">
        <v>-1267284395000</v>
      </c>
      <c r="Z59" s="5">
        <v>-626128889000</v>
      </c>
    </row>
    <row r="60" spans="2:26" ht="15.5" x14ac:dyDescent="0.35">
      <c r="C60" t="s">
        <v>91</v>
      </c>
    </row>
    <row r="61" spans="2:26" ht="15.5" x14ac:dyDescent="0.35">
      <c r="C61" t="s">
        <v>92</v>
      </c>
      <c r="D61" s="5">
        <v>3092</v>
      </c>
      <c r="E61" s="5">
        <v>-12238</v>
      </c>
      <c r="F61" s="5">
        <v>17005</v>
      </c>
      <c r="G61" s="5">
        <v>1863</v>
      </c>
      <c r="I61" s="5">
        <v>79791</v>
      </c>
      <c r="J61" s="5">
        <v>-2431614</v>
      </c>
      <c r="K61" s="5">
        <v>-260335</v>
      </c>
      <c r="L61" s="5">
        <v>-15704</v>
      </c>
      <c r="M61" s="5">
        <v>-550231</v>
      </c>
      <c r="N61" s="5">
        <v>4933519</v>
      </c>
      <c r="O61" s="5">
        <v>-3476488</v>
      </c>
      <c r="P61" s="5">
        <v>4094232</v>
      </c>
      <c r="Q61" s="5">
        <v>-9672765</v>
      </c>
      <c r="R61" s="5">
        <v>-95485913</v>
      </c>
      <c r="S61" s="5">
        <v>-69026561</v>
      </c>
      <c r="T61" s="5">
        <v>-19473798</v>
      </c>
      <c r="U61" s="5">
        <v>3125916</v>
      </c>
      <c r="V61" s="5">
        <v>12284084</v>
      </c>
      <c r="W61" s="5">
        <v>105361781000</v>
      </c>
    </row>
    <row r="62" spans="2:26" ht="15.5" x14ac:dyDescent="0.35">
      <c r="C62" t="s">
        <v>98</v>
      </c>
      <c r="D62" s="5">
        <v>-12113624</v>
      </c>
      <c r="E62" s="5">
        <v>-10126931</v>
      </c>
      <c r="F62" s="5">
        <v>-1564627</v>
      </c>
      <c r="G62" s="5">
        <v>-9355565</v>
      </c>
      <c r="I62" s="5">
        <v>-26659257</v>
      </c>
      <c r="J62" s="5">
        <v>-29209935</v>
      </c>
      <c r="K62" s="5">
        <v>-20742960</v>
      </c>
      <c r="L62" s="5">
        <v>-27307554</v>
      </c>
      <c r="M62" s="5">
        <v>-4536244</v>
      </c>
      <c r="N62" s="5">
        <v>-2871782</v>
      </c>
      <c r="O62" s="5">
        <v>-52684533</v>
      </c>
      <c r="P62" s="5">
        <v>-52096288</v>
      </c>
      <c r="Q62" s="5">
        <v>-28540509</v>
      </c>
      <c r="R62" s="5">
        <v>-476441748</v>
      </c>
      <c r="S62" s="5">
        <v>-327353355</v>
      </c>
      <c r="T62" s="5">
        <v>-129674199</v>
      </c>
      <c r="U62" s="5">
        <v>49629988</v>
      </c>
      <c r="V62" s="5">
        <v>-94693611</v>
      </c>
      <c r="W62" s="5">
        <v>-454103593000</v>
      </c>
      <c r="X62" s="5">
        <v>-227319419000</v>
      </c>
      <c r="Y62" s="5">
        <v>-1444601282000</v>
      </c>
      <c r="Z62" s="5">
        <v>-563967621000</v>
      </c>
    </row>
    <row r="63" spans="2:26" ht="15.5" x14ac:dyDescent="0.35">
      <c r="C63" t="s">
        <v>29</v>
      </c>
      <c r="D63" s="5">
        <v>44812841</v>
      </c>
      <c r="E63" s="5">
        <v>42410082</v>
      </c>
      <c r="F63" s="5">
        <v>43696603</v>
      </c>
      <c r="G63" s="5">
        <v>26037017</v>
      </c>
      <c r="I63" s="5">
        <v>128099303</v>
      </c>
      <c r="J63" s="5">
        <v>94903219</v>
      </c>
      <c r="K63" s="5">
        <v>101298341</v>
      </c>
      <c r="L63" s="5">
        <v>140359117</v>
      </c>
      <c r="M63" s="5">
        <v>130122762</v>
      </c>
      <c r="N63" s="5">
        <v>108753590</v>
      </c>
      <c r="O63" s="5">
        <v>88571182</v>
      </c>
      <c r="P63" s="5">
        <v>13190187</v>
      </c>
      <c r="Q63" s="5">
        <v>91968946</v>
      </c>
      <c r="R63" s="5">
        <v>-407930934</v>
      </c>
      <c r="S63" s="5">
        <v>-316199244</v>
      </c>
      <c r="T63" s="5">
        <v>88064900</v>
      </c>
      <c r="U63" s="5">
        <v>320878578</v>
      </c>
      <c r="V63" s="5">
        <v>101501780</v>
      </c>
      <c r="W63" s="5">
        <v>324543661000</v>
      </c>
      <c r="X63" s="5">
        <v>-36170273000</v>
      </c>
      <c r="Y63" s="5">
        <v>-1417499446000</v>
      </c>
      <c r="Z63" s="5">
        <v>18587838000</v>
      </c>
    </row>
    <row r="64" spans="2:26" ht="15.5" x14ac:dyDescent="0.35">
      <c r="C64" t="s">
        <v>28</v>
      </c>
      <c r="D64" s="5">
        <v>-17898685</v>
      </c>
      <c r="E64" s="5">
        <v>-24099251</v>
      </c>
      <c r="F64" s="5">
        <v>-7799484</v>
      </c>
      <c r="G64" s="5">
        <v>-6107450</v>
      </c>
      <c r="I64" s="5">
        <v>-36486537</v>
      </c>
      <c r="J64" s="5">
        <v>-21940161</v>
      </c>
      <c r="K64" s="5">
        <v>-33122884</v>
      </c>
      <c r="L64" s="5">
        <v>-73622594</v>
      </c>
      <c r="M64" s="5">
        <v>-90408378</v>
      </c>
      <c r="N64" s="5">
        <v>-50160739</v>
      </c>
      <c r="O64" s="5">
        <v>-64044135</v>
      </c>
      <c r="P64" s="5">
        <v>-21813085</v>
      </c>
      <c r="Q64" s="5">
        <v>-77187847</v>
      </c>
      <c r="R64" s="5">
        <v>-33783894</v>
      </c>
      <c r="S64" s="5">
        <v>28617308</v>
      </c>
      <c r="T64" s="5">
        <v>-70502602</v>
      </c>
      <c r="U64" s="5">
        <v>-147479967</v>
      </c>
      <c r="V64" s="5">
        <v>-73932026</v>
      </c>
      <c r="W64" s="5">
        <v>-150619166000</v>
      </c>
      <c r="X64" s="5">
        <v>-27254143000</v>
      </c>
      <c r="Y64" s="5">
        <v>-314955138000</v>
      </c>
      <c r="Z64" s="5">
        <v>55463796000</v>
      </c>
    </row>
    <row r="65" spans="3:26" ht="15.5" x14ac:dyDescent="0.35">
      <c r="C65" t="s">
        <v>99</v>
      </c>
      <c r="V65" s="5">
        <v>-59873098</v>
      </c>
      <c r="W65" s="5">
        <v>-83434987000</v>
      </c>
      <c r="X65" s="5">
        <v>-52537118000</v>
      </c>
      <c r="Y65" s="5">
        <v>-47824151000</v>
      </c>
      <c r="Z65" s="5">
        <v>42220475000</v>
      </c>
    </row>
    <row r="66" spans="3:26" ht="15.5" x14ac:dyDescent="0.35">
      <c r="C66" t="s">
        <v>100</v>
      </c>
      <c r="G66" s="5">
        <v>-6107450</v>
      </c>
      <c r="V66" s="5">
        <v>-14058928</v>
      </c>
      <c r="W66" s="5">
        <v>-67184179000</v>
      </c>
      <c r="X66" s="5">
        <v>25282975000</v>
      </c>
      <c r="Y66" s="5">
        <v>-267130987000</v>
      </c>
      <c r="Z66" s="5">
        <v>13243321000</v>
      </c>
    </row>
    <row r="67" spans="3:26" ht="15.5" x14ac:dyDescent="0.35">
      <c r="C67" t="s">
        <v>101</v>
      </c>
      <c r="D67" s="5">
        <v>-17898685</v>
      </c>
      <c r="E67" s="5">
        <v>-24099251</v>
      </c>
      <c r="F67" s="5">
        <v>-7799484</v>
      </c>
      <c r="G67" s="5">
        <v>-6107450</v>
      </c>
      <c r="I67" s="5">
        <v>-36486537</v>
      </c>
      <c r="J67" s="5">
        <v>-21940161</v>
      </c>
      <c r="K67" s="5">
        <v>-33122884</v>
      </c>
      <c r="L67" s="5">
        <v>-73622594</v>
      </c>
      <c r="M67" s="5">
        <v>-90408378</v>
      </c>
      <c r="N67" s="5">
        <v>-50160739</v>
      </c>
      <c r="O67" s="5">
        <v>-64044135</v>
      </c>
      <c r="P67" s="5">
        <v>-21813085</v>
      </c>
      <c r="Q67" s="5">
        <v>-77187847</v>
      </c>
      <c r="R67" s="5">
        <v>-33783894</v>
      </c>
      <c r="S67" s="5">
        <v>28617308</v>
      </c>
      <c r="T67" s="5">
        <v>-70502602</v>
      </c>
      <c r="U67" s="5">
        <v>-147479967</v>
      </c>
      <c r="V67" s="5">
        <v>-73932026</v>
      </c>
      <c r="W67" s="5">
        <v>-150619166000</v>
      </c>
      <c r="X67" s="5">
        <v>-27254143000</v>
      </c>
      <c r="Y67" s="5">
        <v>-314955138000</v>
      </c>
      <c r="Z67" s="5">
        <v>55463796000</v>
      </c>
    </row>
    <row r="68" spans="3:26" ht="15.5" x14ac:dyDescent="0.35">
      <c r="C68" t="s">
        <v>262</v>
      </c>
      <c r="D68" s="5">
        <v>26914156</v>
      </c>
      <c r="E68" s="5">
        <v>18310831</v>
      </c>
      <c r="F68" s="5">
        <v>35897119</v>
      </c>
      <c r="G68" s="5">
        <v>19929567</v>
      </c>
      <c r="I68" s="5">
        <v>91612766</v>
      </c>
      <c r="J68" s="5">
        <v>72963058</v>
      </c>
      <c r="K68" s="5">
        <v>68175457</v>
      </c>
      <c r="L68" s="5">
        <v>66736523</v>
      </c>
      <c r="M68" s="5">
        <v>39714384</v>
      </c>
      <c r="N68" s="5">
        <v>58592851</v>
      </c>
      <c r="O68" s="5">
        <v>24527047</v>
      </c>
      <c r="P68" s="5">
        <v>-8622898</v>
      </c>
      <c r="Q68" s="5">
        <v>14781099</v>
      </c>
      <c r="R68" s="5">
        <v>-441714828</v>
      </c>
      <c r="S68" s="5">
        <v>-287581936</v>
      </c>
      <c r="T68" s="5">
        <v>17562298</v>
      </c>
      <c r="U68" s="5">
        <v>173398611</v>
      </c>
      <c r="V68" s="5">
        <v>27569754</v>
      </c>
      <c r="W68" s="5">
        <v>173924495000</v>
      </c>
      <c r="X68" s="5">
        <v>-63424416000</v>
      </c>
      <c r="Y68" s="5">
        <v>-1732454584000</v>
      </c>
      <c r="Z68" s="5">
        <v>74051634000</v>
      </c>
    </row>
    <row r="69" spans="3:26" ht="15.5" x14ac:dyDescent="0.35">
      <c r="C69" t="s">
        <v>264</v>
      </c>
      <c r="X69" s="5">
        <v>1105633000</v>
      </c>
      <c r="Y69" s="5">
        <v>3004820000</v>
      </c>
      <c r="Z69" s="5">
        <v>1932674000</v>
      </c>
    </row>
    <row r="70" spans="3:26" ht="15.5" x14ac:dyDescent="0.35">
      <c r="C70" t="s">
        <v>869</v>
      </c>
    </row>
    <row r="71" spans="3:26" ht="15.5" x14ac:dyDescent="0.35">
      <c r="C71" t="s">
        <v>102</v>
      </c>
      <c r="D71" s="5">
        <v>26914156</v>
      </c>
      <c r="E71" s="5">
        <v>18310831</v>
      </c>
      <c r="F71" s="5">
        <v>35897119</v>
      </c>
      <c r="G71" s="5">
        <v>19929567</v>
      </c>
      <c r="I71" s="5">
        <v>91612766</v>
      </c>
      <c r="J71" s="5">
        <v>72963058</v>
      </c>
      <c r="K71" s="5">
        <v>68175457</v>
      </c>
      <c r="L71" s="5">
        <v>66736523</v>
      </c>
      <c r="M71" s="5">
        <v>39714384</v>
      </c>
      <c r="N71" s="5">
        <v>58592851</v>
      </c>
      <c r="O71" s="5">
        <v>24527047</v>
      </c>
      <c r="P71" s="5">
        <v>-8622898</v>
      </c>
      <c r="Q71" s="5">
        <v>14781099</v>
      </c>
      <c r="R71" s="5">
        <v>-441714828</v>
      </c>
      <c r="S71" s="5">
        <v>-287581936</v>
      </c>
      <c r="T71" s="5">
        <v>17562298</v>
      </c>
      <c r="U71" s="5">
        <v>173398611</v>
      </c>
      <c r="V71" s="5">
        <v>27569754</v>
      </c>
      <c r="W71" s="5">
        <v>173924495000</v>
      </c>
      <c r="X71" s="5">
        <v>-62318783000</v>
      </c>
      <c r="Y71" s="5">
        <v>-1729449764000</v>
      </c>
      <c r="Z71" s="5">
        <v>75984308000</v>
      </c>
    </row>
    <row r="72" spans="3:26" ht="15.5" x14ac:dyDescent="0.35">
      <c r="C72" t="s">
        <v>103</v>
      </c>
      <c r="D72" s="5">
        <v>403599</v>
      </c>
      <c r="E72" s="5">
        <v>250867</v>
      </c>
      <c r="F72" s="5">
        <v>-637087</v>
      </c>
      <c r="G72" s="5">
        <v>-32904</v>
      </c>
      <c r="I72" s="5">
        <v>-920519</v>
      </c>
      <c r="J72" s="5">
        <v>-927457</v>
      </c>
      <c r="K72" s="5">
        <v>-722627</v>
      </c>
      <c r="L72" s="5">
        <v>-774009</v>
      </c>
      <c r="M72" s="5">
        <v>-790558</v>
      </c>
      <c r="N72" s="5">
        <v>-613816</v>
      </c>
      <c r="O72" s="5">
        <v>-4211608</v>
      </c>
      <c r="P72" s="5">
        <v>-242723</v>
      </c>
      <c r="Q72" s="5">
        <v>191728</v>
      </c>
      <c r="R72" s="5">
        <v>964857</v>
      </c>
      <c r="S72" s="5">
        <v>1362618</v>
      </c>
      <c r="W72" s="5">
        <v>78791412000</v>
      </c>
    </row>
    <row r="73" spans="3:26" ht="15.5" x14ac:dyDescent="0.35">
      <c r="C73" t="s">
        <v>104</v>
      </c>
      <c r="D73" s="5">
        <v>403599</v>
      </c>
      <c r="E73" s="5">
        <v>250867</v>
      </c>
      <c r="F73" s="5">
        <v>-637087</v>
      </c>
      <c r="G73" s="5">
        <v>-32904</v>
      </c>
      <c r="I73" s="5">
        <v>-920519</v>
      </c>
      <c r="J73" s="5">
        <v>-927457</v>
      </c>
      <c r="K73" s="5">
        <v>-722627</v>
      </c>
      <c r="L73" s="5">
        <v>-774009</v>
      </c>
      <c r="M73" s="5">
        <v>-790558</v>
      </c>
      <c r="N73" s="5">
        <v>-613816</v>
      </c>
      <c r="O73" s="5">
        <v>-4211608</v>
      </c>
      <c r="P73" s="5">
        <v>-242723</v>
      </c>
      <c r="Q73" s="5">
        <v>191728</v>
      </c>
      <c r="R73" s="5">
        <v>964857</v>
      </c>
      <c r="S73" s="5">
        <v>1362618</v>
      </c>
      <c r="W73" s="5">
        <v>78791412000</v>
      </c>
    </row>
    <row r="74" spans="3:26" ht="15.5" x14ac:dyDescent="0.35">
      <c r="C74" t="s">
        <v>105</v>
      </c>
      <c r="D74" s="5">
        <v>27317755</v>
      </c>
      <c r="E74" s="5">
        <v>18561698</v>
      </c>
      <c r="F74" s="5">
        <v>35260032</v>
      </c>
      <c r="G74" s="5">
        <v>19896663</v>
      </c>
      <c r="I74" s="5">
        <v>90692247</v>
      </c>
      <c r="J74" s="5">
        <v>72035601</v>
      </c>
      <c r="K74" s="5">
        <v>67452830</v>
      </c>
      <c r="L74" s="5">
        <v>65962514</v>
      </c>
      <c r="M74" s="5">
        <v>38923826</v>
      </c>
      <c r="N74" s="5">
        <v>57979035</v>
      </c>
      <c r="O74" s="5">
        <v>20315439</v>
      </c>
      <c r="P74" s="5">
        <v>-8865621</v>
      </c>
      <c r="Q74" s="5">
        <v>14972827</v>
      </c>
      <c r="R74" s="5">
        <v>-440749971</v>
      </c>
      <c r="S74" s="5">
        <v>-286219318</v>
      </c>
      <c r="T74" s="5">
        <v>17562298</v>
      </c>
      <c r="U74" s="5">
        <v>173398611</v>
      </c>
      <c r="V74" s="5">
        <v>27569754</v>
      </c>
      <c r="W74" s="5">
        <v>252715907000</v>
      </c>
      <c r="X74" s="5">
        <v>-62318783000</v>
      </c>
      <c r="Y74" s="5">
        <v>-1729449764000</v>
      </c>
      <c r="Z74" s="5">
        <v>75984308000</v>
      </c>
    </row>
    <row r="75" spans="3:26" ht="15.5" x14ac:dyDescent="0.35">
      <c r="C75" t="s">
        <v>106</v>
      </c>
      <c r="D75" s="5">
        <v>26914156</v>
      </c>
      <c r="E75" s="5">
        <v>18310831</v>
      </c>
      <c r="F75" s="5">
        <v>35897119</v>
      </c>
      <c r="G75" s="5">
        <v>19929567</v>
      </c>
      <c r="I75" s="5">
        <v>91612766</v>
      </c>
      <c r="J75" s="5">
        <v>72963058</v>
      </c>
      <c r="K75" s="5">
        <v>68175457</v>
      </c>
      <c r="L75" s="5">
        <v>66736523</v>
      </c>
      <c r="M75" s="5">
        <v>39714384</v>
      </c>
      <c r="N75" s="5">
        <v>58592851</v>
      </c>
      <c r="O75" s="5">
        <v>24527047</v>
      </c>
      <c r="P75" s="5">
        <v>-8622898</v>
      </c>
      <c r="Q75" s="5">
        <v>14781099</v>
      </c>
      <c r="R75" s="5">
        <v>-441714828</v>
      </c>
      <c r="S75" s="5">
        <v>-287581936</v>
      </c>
      <c r="T75" s="5">
        <v>17562298</v>
      </c>
      <c r="U75" s="5">
        <v>173398611</v>
      </c>
      <c r="V75" s="5">
        <v>27569754</v>
      </c>
      <c r="W75" s="5">
        <v>173924495000</v>
      </c>
      <c r="X75" s="5">
        <v>-62318783000</v>
      </c>
      <c r="Y75" s="5">
        <v>-1729449764000</v>
      </c>
      <c r="Z75" s="5">
        <v>75984308000</v>
      </c>
    </row>
    <row r="76" spans="3:26" ht="15.5" x14ac:dyDescent="0.35">
      <c r="C76" t="s">
        <v>8</v>
      </c>
      <c r="D76" s="5">
        <v>27314663</v>
      </c>
      <c r="E76" s="5">
        <v>18573936</v>
      </c>
      <c r="F76" s="5">
        <v>35243027</v>
      </c>
      <c r="G76" s="5">
        <v>19894800</v>
      </c>
      <c r="I76" s="5">
        <v>90612456</v>
      </c>
      <c r="J76" s="5">
        <v>74467215</v>
      </c>
      <c r="K76" s="5">
        <v>67713165</v>
      </c>
      <c r="L76" s="5">
        <v>65978218</v>
      </c>
      <c r="M76" s="5">
        <v>39474057</v>
      </c>
      <c r="N76" s="5">
        <v>53045516</v>
      </c>
      <c r="O76" s="5">
        <v>23791927</v>
      </c>
      <c r="P76" s="5">
        <v>-12959853</v>
      </c>
      <c r="Q76" s="5">
        <v>24645592</v>
      </c>
      <c r="R76" s="5">
        <v>-345264058</v>
      </c>
      <c r="S76" s="5">
        <v>-217192757</v>
      </c>
      <c r="T76" s="5">
        <v>37036096</v>
      </c>
      <c r="U76" s="5">
        <v>170272695</v>
      </c>
      <c r="V76" s="5">
        <v>15285670</v>
      </c>
      <c r="W76" s="5">
        <v>147354126000</v>
      </c>
    </row>
    <row r="77" spans="3:26" ht="15.5" x14ac:dyDescent="0.35">
      <c r="C77" t="s">
        <v>108</v>
      </c>
      <c r="D77" s="5">
        <v>26914156</v>
      </c>
      <c r="E77" s="5">
        <v>18310831</v>
      </c>
      <c r="F77" s="5">
        <v>35897119</v>
      </c>
      <c r="G77" s="5">
        <v>19929567</v>
      </c>
      <c r="I77" s="5">
        <v>91612766</v>
      </c>
      <c r="J77" s="5">
        <v>72963058</v>
      </c>
      <c r="K77" s="5">
        <v>68175457</v>
      </c>
      <c r="L77" s="5">
        <v>66736523</v>
      </c>
      <c r="M77" s="5">
        <v>39714384</v>
      </c>
      <c r="N77" s="5">
        <v>58592851</v>
      </c>
      <c r="O77" s="5">
        <v>24527047</v>
      </c>
      <c r="P77" s="5">
        <v>-8622898</v>
      </c>
      <c r="Q77" s="5">
        <v>14781099</v>
      </c>
      <c r="R77" s="5">
        <v>-441714828</v>
      </c>
      <c r="S77" s="5">
        <v>-287581936</v>
      </c>
      <c r="T77" s="5">
        <v>17562298</v>
      </c>
      <c r="U77" s="5">
        <v>173398611</v>
      </c>
      <c r="V77" s="5">
        <v>27569754</v>
      </c>
      <c r="W77" s="5">
        <v>173924495000</v>
      </c>
      <c r="X77" s="5">
        <v>-62318783000</v>
      </c>
      <c r="Y77" s="5">
        <v>-1729449764000</v>
      </c>
      <c r="Z77" s="5">
        <v>75984308000</v>
      </c>
    </row>
    <row r="78" spans="3:26" ht="15.5" x14ac:dyDescent="0.35">
      <c r="C78" t="s">
        <v>109</v>
      </c>
      <c r="D78" s="5">
        <v>27317755</v>
      </c>
      <c r="E78" s="5">
        <v>18561698</v>
      </c>
      <c r="F78" s="5">
        <v>35260032</v>
      </c>
      <c r="G78" s="5">
        <v>19896663</v>
      </c>
      <c r="I78" s="5">
        <v>90692247</v>
      </c>
      <c r="J78" s="5">
        <v>72035601</v>
      </c>
      <c r="K78" s="5">
        <v>67452830</v>
      </c>
      <c r="L78" s="5">
        <v>65962514</v>
      </c>
      <c r="M78" s="5">
        <v>38923826</v>
      </c>
      <c r="N78" s="5">
        <v>57979035</v>
      </c>
      <c r="O78" s="5">
        <v>20315439</v>
      </c>
      <c r="P78" s="5">
        <v>-8865621</v>
      </c>
      <c r="Q78" s="5">
        <v>14972827</v>
      </c>
      <c r="R78" s="5">
        <v>-440749971</v>
      </c>
      <c r="S78" s="5">
        <v>-286219318</v>
      </c>
      <c r="T78" s="5">
        <v>17562298</v>
      </c>
      <c r="U78" s="5">
        <v>173398611</v>
      </c>
      <c r="V78" s="5">
        <v>27569754</v>
      </c>
      <c r="W78" s="5">
        <v>252715907000</v>
      </c>
    </row>
    <row r="79" spans="3:26" ht="15.5" x14ac:dyDescent="0.35">
      <c r="C79" t="s">
        <v>110</v>
      </c>
      <c r="D79" s="5">
        <v>27317755</v>
      </c>
      <c r="E79" s="5">
        <v>18561698</v>
      </c>
      <c r="F79" s="5">
        <v>35260032</v>
      </c>
      <c r="G79" s="5">
        <v>19896663</v>
      </c>
      <c r="I79" s="5">
        <v>90692247</v>
      </c>
      <c r="J79" s="5">
        <v>72035601</v>
      </c>
      <c r="K79" s="5">
        <v>67452830</v>
      </c>
      <c r="L79" s="5">
        <v>65962514</v>
      </c>
      <c r="M79" s="5">
        <v>38923826</v>
      </c>
      <c r="N79" s="5">
        <v>57979035</v>
      </c>
      <c r="O79" s="5">
        <v>20315439</v>
      </c>
      <c r="P79" s="5">
        <v>-8865621</v>
      </c>
      <c r="Q79" s="5">
        <v>14972827</v>
      </c>
      <c r="R79" s="5">
        <v>-440749971</v>
      </c>
      <c r="S79" s="5">
        <v>-286219318</v>
      </c>
      <c r="T79" s="5">
        <v>17562298</v>
      </c>
      <c r="U79" s="5">
        <v>173398611</v>
      </c>
      <c r="V79" s="5">
        <v>27569754</v>
      </c>
      <c r="W79" s="5">
        <v>252715907000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114738727</v>
      </c>
      <c r="E83" s="5">
        <v>89670265</v>
      </c>
      <c r="F83" s="5">
        <v>62248969</v>
      </c>
      <c r="G83" s="5">
        <v>58869053</v>
      </c>
      <c r="I83" s="5">
        <v>62248969</v>
      </c>
      <c r="J83" s="5">
        <v>53606326</v>
      </c>
      <c r="K83" s="5">
        <v>82440574</v>
      </c>
      <c r="L83" s="5">
        <v>46288330</v>
      </c>
      <c r="M83" s="5">
        <v>32785788</v>
      </c>
      <c r="N83" s="5">
        <v>24428263</v>
      </c>
      <c r="O83" s="5">
        <v>27156217</v>
      </c>
      <c r="P83" s="5">
        <v>60799394</v>
      </c>
      <c r="Q83" s="5">
        <v>107854258</v>
      </c>
      <c r="R83" s="5">
        <v>161375581</v>
      </c>
      <c r="S83" s="5">
        <v>131159814</v>
      </c>
      <c r="T83" s="5">
        <v>86747873</v>
      </c>
      <c r="U83" s="5">
        <v>153332376</v>
      </c>
      <c r="V83" s="5">
        <v>35859639</v>
      </c>
      <c r="W83" s="5">
        <v>143715471000</v>
      </c>
      <c r="X83" s="5">
        <v>183232803000</v>
      </c>
      <c r="Y83" s="5">
        <v>49102054000</v>
      </c>
      <c r="Z83" s="5">
        <v>230617986000</v>
      </c>
    </row>
    <row r="84" spans="2:26" ht="15.5" x14ac:dyDescent="0.35">
      <c r="C84" t="s">
        <v>616</v>
      </c>
    </row>
    <row r="85" spans="2:26" ht="15.5" x14ac:dyDescent="0.35">
      <c r="C85" t="s">
        <v>114</v>
      </c>
      <c r="V85" s="5">
        <v>68600420</v>
      </c>
      <c r="W85" s="5">
        <v>622068606000</v>
      </c>
      <c r="X85" s="5">
        <v>616786374000</v>
      </c>
      <c r="Y85" s="5">
        <v>1114843945000</v>
      </c>
      <c r="Z85" s="5">
        <v>1400072403000</v>
      </c>
    </row>
    <row r="86" spans="2:26" ht="15.5" x14ac:dyDescent="0.35">
      <c r="C86" t="s">
        <v>115</v>
      </c>
      <c r="D86" s="5">
        <v>56438614</v>
      </c>
      <c r="E86" s="5">
        <v>60811251</v>
      </c>
      <c r="F86" s="5">
        <v>38075506</v>
      </c>
      <c r="G86" s="5">
        <v>44669257</v>
      </c>
      <c r="I86" s="5">
        <v>38075506</v>
      </c>
      <c r="J86" s="5">
        <v>51447715</v>
      </c>
      <c r="K86" s="5">
        <v>38466172</v>
      </c>
      <c r="L86" s="5">
        <v>25725290</v>
      </c>
      <c r="M86" s="5">
        <v>29454030</v>
      </c>
      <c r="N86" s="5">
        <v>29308764</v>
      </c>
      <c r="O86" s="5">
        <v>26492585</v>
      </c>
      <c r="P86" s="5">
        <v>20755990</v>
      </c>
      <c r="Q86" s="5">
        <v>30003962</v>
      </c>
      <c r="R86" s="5">
        <v>32138444</v>
      </c>
      <c r="S86" s="5">
        <v>37674353</v>
      </c>
      <c r="T86" s="5">
        <v>55539807</v>
      </c>
      <c r="U86" s="5">
        <v>86985514</v>
      </c>
      <c r="V86" s="5">
        <v>100040508</v>
      </c>
      <c r="W86" s="5">
        <v>695704771000</v>
      </c>
      <c r="X86" s="5">
        <v>214984017000</v>
      </c>
      <c r="Y86" s="5">
        <v>112356005000</v>
      </c>
      <c r="Z86" s="5">
        <v>180414099000</v>
      </c>
    </row>
    <row r="87" spans="2:26" ht="15.5" x14ac:dyDescent="0.35">
      <c r="C87" t="s">
        <v>116</v>
      </c>
      <c r="D87" s="5">
        <v>56644855</v>
      </c>
      <c r="E87" s="5">
        <v>68617311</v>
      </c>
      <c r="F87" s="5">
        <v>81783646</v>
      </c>
      <c r="G87" s="5">
        <v>76164067</v>
      </c>
      <c r="I87" s="5">
        <v>81783646</v>
      </c>
      <c r="J87" s="5">
        <v>81314012</v>
      </c>
      <c r="K87" s="5">
        <v>68753396</v>
      </c>
      <c r="L87" s="5">
        <v>58972892</v>
      </c>
      <c r="M87" s="5">
        <v>62493528</v>
      </c>
      <c r="N87" s="5">
        <v>75093990</v>
      </c>
      <c r="O87" s="5">
        <v>52846454</v>
      </c>
      <c r="P87" s="5">
        <v>50989757</v>
      </c>
      <c r="Q87" s="5">
        <v>60432579</v>
      </c>
      <c r="R87" s="5">
        <v>63860042</v>
      </c>
      <c r="S87" s="5">
        <v>56476338</v>
      </c>
      <c r="T87" s="5">
        <v>54758665</v>
      </c>
      <c r="U87" s="5">
        <v>31518931</v>
      </c>
    </row>
    <row r="88" spans="2:26" ht="15.5" x14ac:dyDescent="0.35">
      <c r="C88" t="s">
        <v>117</v>
      </c>
      <c r="R88" s="5">
        <v>289439</v>
      </c>
      <c r="S88" s="5">
        <v>291753</v>
      </c>
      <c r="T88" s="5">
        <v>561863</v>
      </c>
      <c r="U88" s="5">
        <v>1446437</v>
      </c>
    </row>
    <row r="89" spans="2:26" ht="15.5" x14ac:dyDescent="0.35">
      <c r="C89" t="s">
        <v>118</v>
      </c>
      <c r="D89" s="5">
        <v>56438614</v>
      </c>
      <c r="E89" s="5">
        <v>60811251</v>
      </c>
      <c r="F89" s="5">
        <v>38075506</v>
      </c>
      <c r="G89" s="5">
        <v>44669257</v>
      </c>
      <c r="I89" s="5">
        <v>38075506</v>
      </c>
      <c r="J89" s="5">
        <v>51447715</v>
      </c>
      <c r="K89" s="5">
        <v>38466172</v>
      </c>
      <c r="L89" s="5">
        <v>25725290</v>
      </c>
      <c r="M89" s="5">
        <v>29454030</v>
      </c>
      <c r="N89" s="5">
        <v>29308764</v>
      </c>
      <c r="O89" s="5">
        <v>26492585</v>
      </c>
      <c r="P89" s="5">
        <v>20755990</v>
      </c>
      <c r="Q89" s="5">
        <v>30003962</v>
      </c>
      <c r="R89" s="5">
        <v>32138444</v>
      </c>
      <c r="S89" s="5">
        <v>37674353</v>
      </c>
      <c r="T89" s="5">
        <v>55539807</v>
      </c>
      <c r="U89" s="5">
        <v>86985514</v>
      </c>
      <c r="V89" s="5">
        <v>100040508</v>
      </c>
      <c r="W89" s="5">
        <v>695704771000</v>
      </c>
      <c r="X89" s="5">
        <v>214984017000</v>
      </c>
      <c r="Y89" s="5">
        <v>112356005000</v>
      </c>
      <c r="Z89" s="5">
        <v>180414099000</v>
      </c>
    </row>
    <row r="90" spans="2:26" ht="15.5" x14ac:dyDescent="0.35">
      <c r="C90" t="s">
        <v>119</v>
      </c>
      <c r="D90" s="5">
        <v>50915319</v>
      </c>
      <c r="E90" s="5">
        <v>55454142</v>
      </c>
      <c r="F90" s="5">
        <v>53757455</v>
      </c>
      <c r="G90" s="5">
        <v>86614973</v>
      </c>
      <c r="I90" s="5">
        <v>53757455</v>
      </c>
      <c r="J90" s="5">
        <v>87466553</v>
      </c>
      <c r="K90" s="5">
        <v>71757370</v>
      </c>
      <c r="L90" s="5">
        <v>65602281</v>
      </c>
      <c r="M90" s="5">
        <v>59082187</v>
      </c>
      <c r="N90" s="5">
        <v>39230062</v>
      </c>
      <c r="O90" s="5">
        <v>45390176</v>
      </c>
      <c r="P90" s="5">
        <v>44521914</v>
      </c>
      <c r="Q90" s="5">
        <v>46816903</v>
      </c>
      <c r="R90" s="5">
        <v>212205078</v>
      </c>
      <c r="S90" s="5">
        <v>221581122</v>
      </c>
      <c r="T90" s="5">
        <v>219455565</v>
      </c>
      <c r="U90" s="5">
        <v>135709477</v>
      </c>
      <c r="V90" s="5">
        <v>115522862</v>
      </c>
      <c r="W90" s="5">
        <v>754463034000</v>
      </c>
      <c r="X90" s="5">
        <v>421436956000</v>
      </c>
      <c r="Y90" s="5">
        <v>303839946000</v>
      </c>
      <c r="Z90" s="5">
        <v>509895591000</v>
      </c>
    </row>
    <row r="91" spans="2:26" ht="15.5" x14ac:dyDescent="0.35">
      <c r="C91" t="s">
        <v>267</v>
      </c>
      <c r="D91" s="5">
        <v>50915319</v>
      </c>
      <c r="E91" s="5">
        <v>55454142</v>
      </c>
      <c r="F91" s="5">
        <v>53757455</v>
      </c>
      <c r="G91" s="5">
        <v>86614973</v>
      </c>
      <c r="I91" s="5">
        <v>53757455</v>
      </c>
      <c r="J91" s="5">
        <v>87466553</v>
      </c>
      <c r="K91" s="5">
        <v>71757370</v>
      </c>
      <c r="L91" s="5">
        <v>65602281</v>
      </c>
      <c r="M91" s="5">
        <v>59082187</v>
      </c>
      <c r="N91" s="5">
        <v>39230062</v>
      </c>
      <c r="O91" s="5">
        <v>45390176</v>
      </c>
      <c r="P91" s="5">
        <v>44521914</v>
      </c>
      <c r="Q91" s="5">
        <v>46816903</v>
      </c>
      <c r="R91" s="5">
        <v>212205078</v>
      </c>
      <c r="S91" s="5">
        <v>221581122</v>
      </c>
      <c r="T91" s="5">
        <v>219455565</v>
      </c>
      <c r="U91" s="5">
        <v>135709477</v>
      </c>
      <c r="V91" s="5">
        <v>115522862</v>
      </c>
      <c r="W91" s="5">
        <v>754463034000</v>
      </c>
      <c r="X91" s="5">
        <v>421436956000</v>
      </c>
      <c r="Y91" s="5">
        <v>303839946000</v>
      </c>
      <c r="Z91" s="5">
        <v>509895591000</v>
      </c>
    </row>
    <row r="92" spans="2:26" ht="15.5" x14ac:dyDescent="0.35">
      <c r="C92" t="s">
        <v>268</v>
      </c>
      <c r="D92" s="5">
        <v>42970431</v>
      </c>
      <c r="E92" s="5">
        <v>39594670</v>
      </c>
      <c r="F92" s="5">
        <v>40201978</v>
      </c>
      <c r="G92" s="5">
        <v>38926168</v>
      </c>
      <c r="I92" s="5">
        <v>40201978</v>
      </c>
      <c r="J92" s="5">
        <v>43790347</v>
      </c>
      <c r="K92" s="5">
        <v>37654406</v>
      </c>
      <c r="L92" s="5">
        <v>36650182</v>
      </c>
      <c r="M92" s="5">
        <v>38015155</v>
      </c>
      <c r="N92" s="5">
        <v>32571249</v>
      </c>
      <c r="O92" s="5">
        <v>32331160</v>
      </c>
      <c r="P92" s="5">
        <v>32625110</v>
      </c>
      <c r="Q92" s="5">
        <v>34925753</v>
      </c>
      <c r="R92" s="5">
        <v>35904003</v>
      </c>
      <c r="S92" s="5">
        <v>50037897</v>
      </c>
      <c r="T92" s="5">
        <v>54006112</v>
      </c>
      <c r="U92" s="5">
        <v>49515105</v>
      </c>
      <c r="V92" s="5">
        <v>49076837</v>
      </c>
      <c r="W92" s="5">
        <v>419823202000</v>
      </c>
      <c r="X92" s="5">
        <v>356465381000</v>
      </c>
      <c r="Y92" s="5">
        <v>396485513000</v>
      </c>
      <c r="Z92" s="5">
        <v>480703568000</v>
      </c>
    </row>
    <row r="93" spans="2:26" ht="15.5" x14ac:dyDescent="0.35">
      <c r="C93" t="s">
        <v>92</v>
      </c>
      <c r="D93" s="5">
        <v>-23707646</v>
      </c>
      <c r="E93" s="5">
        <v>-24111245</v>
      </c>
      <c r="F93" s="5">
        <v>-24362112</v>
      </c>
      <c r="G93" s="5">
        <v>110365052</v>
      </c>
      <c r="I93" s="5">
        <v>-24362112</v>
      </c>
      <c r="J93" s="5">
        <v>110648484</v>
      </c>
      <c r="K93" s="5">
        <v>111575941</v>
      </c>
      <c r="L93" s="5">
        <v>112298568</v>
      </c>
      <c r="M93" s="5">
        <v>154610145</v>
      </c>
      <c r="N93" s="5">
        <v>113863135</v>
      </c>
      <c r="O93" s="5">
        <v>114476951</v>
      </c>
      <c r="P93" s="5">
        <v>118688559</v>
      </c>
      <c r="Q93" s="5">
        <v>118931282</v>
      </c>
      <c r="R93" s="5">
        <v>118739554</v>
      </c>
      <c r="S93" s="5">
        <v>117774697</v>
      </c>
      <c r="T93" s="5">
        <v>120441400</v>
      </c>
      <c r="U93" s="5">
        <v>120441400</v>
      </c>
      <c r="V93" s="5">
        <v>134090077</v>
      </c>
      <c r="W93" s="5">
        <v>-1305295622000</v>
      </c>
      <c r="X93" s="5">
        <v>-1384087034000</v>
      </c>
      <c r="Y93" s="5">
        <v>-1190841227000</v>
      </c>
      <c r="Z93" s="5">
        <v>-950418652000</v>
      </c>
    </row>
    <row r="94" spans="2:26" ht="15.5" x14ac:dyDescent="0.35">
      <c r="C94" t="s">
        <v>121</v>
      </c>
      <c r="D94" s="5">
        <v>281583242</v>
      </c>
      <c r="E94" s="5">
        <v>261951291</v>
      </c>
      <c r="F94" s="5">
        <v>206368479</v>
      </c>
      <c r="G94" s="5">
        <v>255986670</v>
      </c>
      <c r="I94" s="5">
        <v>206368479</v>
      </c>
      <c r="J94" s="5">
        <v>255644409</v>
      </c>
      <c r="K94" s="5">
        <v>242372954</v>
      </c>
      <c r="L94" s="5">
        <v>179989573</v>
      </c>
      <c r="M94" s="5">
        <v>162958319</v>
      </c>
      <c r="N94" s="5">
        <v>132649477</v>
      </c>
      <c r="O94" s="5">
        <v>141080575</v>
      </c>
      <c r="P94" s="5">
        <v>160365220</v>
      </c>
      <c r="Q94" s="5">
        <v>242212863</v>
      </c>
      <c r="R94" s="5">
        <v>444726129</v>
      </c>
      <c r="S94" s="5">
        <v>451188043</v>
      </c>
      <c r="T94" s="5">
        <v>422340272</v>
      </c>
      <c r="U94" s="5">
        <v>444484231</v>
      </c>
      <c r="V94" s="5">
        <v>381702302</v>
      </c>
      <c r="W94" s="5">
        <v>2731197799000</v>
      </c>
      <c r="X94" s="5">
        <v>1924741246000</v>
      </c>
      <c r="Y94" s="5">
        <v>2009919273000</v>
      </c>
      <c r="Z94" s="5">
        <v>2859583692000</v>
      </c>
    </row>
    <row r="95" spans="2:26" ht="15.5" x14ac:dyDescent="0.35">
      <c r="C95" t="s">
        <v>122</v>
      </c>
    </row>
    <row r="96" spans="2:26" ht="15.5" x14ac:dyDescent="0.35">
      <c r="C96" t="s">
        <v>124</v>
      </c>
      <c r="D96" s="5">
        <v>108684000</v>
      </c>
      <c r="E96" s="5">
        <v>107077096</v>
      </c>
      <c r="F96" s="5">
        <v>108133020</v>
      </c>
      <c r="G96" s="5">
        <v>66618183</v>
      </c>
      <c r="I96" s="5">
        <v>108133020</v>
      </c>
      <c r="J96" s="5">
        <v>71391618</v>
      </c>
      <c r="K96" s="5">
        <v>108533678</v>
      </c>
      <c r="L96" s="5">
        <v>101221030</v>
      </c>
      <c r="M96" s="5">
        <v>126008011</v>
      </c>
      <c r="N96" s="5">
        <v>125670541</v>
      </c>
      <c r="O96" s="5">
        <v>125956716</v>
      </c>
      <c r="P96" s="5">
        <v>157293394</v>
      </c>
      <c r="Q96" s="5">
        <v>157264203</v>
      </c>
      <c r="R96" s="5">
        <v>157704494</v>
      </c>
      <c r="S96" s="5">
        <v>156748806</v>
      </c>
      <c r="T96" s="5">
        <v>154980344</v>
      </c>
      <c r="U96" s="5">
        <v>151616004</v>
      </c>
      <c r="V96" s="5">
        <v>131939524</v>
      </c>
      <c r="W96" s="5">
        <v>1152402554000</v>
      </c>
      <c r="X96" s="5">
        <v>1072555517000</v>
      </c>
      <c r="Y96" s="5">
        <v>1204934961000</v>
      </c>
      <c r="Z96" s="5">
        <v>1485213693000</v>
      </c>
    </row>
    <row r="97" spans="3:26" ht="15.5" x14ac:dyDescent="0.35">
      <c r="C97" t="s">
        <v>125</v>
      </c>
      <c r="D97" s="5">
        <v>40947790</v>
      </c>
      <c r="E97" s="5">
        <v>46668061</v>
      </c>
      <c r="F97" s="5">
        <v>58250956</v>
      </c>
      <c r="G97" s="5">
        <v>54810008</v>
      </c>
      <c r="I97" s="5">
        <v>58250956</v>
      </c>
      <c r="J97" s="5">
        <v>43561383</v>
      </c>
      <c r="K97" s="5">
        <v>37490773</v>
      </c>
      <c r="L97" s="5">
        <v>32059148</v>
      </c>
      <c r="M97" s="5">
        <v>29219119</v>
      </c>
      <c r="N97" s="5">
        <v>38304252</v>
      </c>
      <c r="O97" s="5">
        <v>44065387</v>
      </c>
      <c r="P97" s="5">
        <v>43312641</v>
      </c>
      <c r="Q97" s="5">
        <v>35697148</v>
      </c>
      <c r="R97" s="5">
        <v>46620702</v>
      </c>
      <c r="S97" s="5">
        <v>27915311</v>
      </c>
      <c r="T97" s="5">
        <v>27112427</v>
      </c>
      <c r="U97" s="5">
        <v>25810266</v>
      </c>
      <c r="V97" s="5">
        <v>29603203</v>
      </c>
      <c r="W97" s="5">
        <v>295068200000</v>
      </c>
      <c r="X97" s="5">
        <v>332250127000</v>
      </c>
      <c r="Y97" s="5">
        <v>231146632000</v>
      </c>
      <c r="Z97" s="5">
        <v>671967080000</v>
      </c>
    </row>
    <row r="98" spans="3:26" ht="15.5" x14ac:dyDescent="0.35">
      <c r="C98" t="s">
        <v>870</v>
      </c>
      <c r="D98" s="5">
        <v>35822579</v>
      </c>
      <c r="E98" s="5">
        <v>38436689</v>
      </c>
      <c r="F98" s="5">
        <v>36425621</v>
      </c>
      <c r="G98" s="5">
        <v>38589538</v>
      </c>
      <c r="I98" s="5">
        <v>36425621</v>
      </c>
      <c r="J98" s="5">
        <v>31166120</v>
      </c>
      <c r="K98" s="5">
        <v>17613985</v>
      </c>
      <c r="L98" s="5">
        <v>13668285</v>
      </c>
      <c r="M98" s="5">
        <v>3757616</v>
      </c>
    </row>
    <row r="99" spans="3:26" ht="15.5" x14ac:dyDescent="0.35">
      <c r="C99" t="s">
        <v>126</v>
      </c>
      <c r="D99" s="5">
        <v>66323043</v>
      </c>
      <c r="E99" s="5">
        <v>66603963</v>
      </c>
      <c r="F99" s="5">
        <v>66072183</v>
      </c>
      <c r="G99" s="5">
        <v>67562293</v>
      </c>
      <c r="I99" s="5">
        <v>66072183</v>
      </c>
      <c r="J99" s="5">
        <v>71264728</v>
      </c>
      <c r="K99" s="5">
        <v>5099284</v>
      </c>
      <c r="L99" s="5">
        <v>4608958</v>
      </c>
      <c r="M99" s="5">
        <v>1619409</v>
      </c>
      <c r="N99" s="5">
        <v>847</v>
      </c>
      <c r="P99" s="5">
        <v>275</v>
      </c>
      <c r="Q99" s="5">
        <v>1713</v>
      </c>
      <c r="R99" s="5">
        <v>58158</v>
      </c>
      <c r="S99" s="5">
        <v>16834</v>
      </c>
      <c r="T99" s="5">
        <v>164092</v>
      </c>
      <c r="U99" s="5">
        <v>356992</v>
      </c>
      <c r="V99" s="5">
        <v>598813</v>
      </c>
      <c r="W99" s="5">
        <v>6972356000</v>
      </c>
      <c r="X99" s="5">
        <v>4497943000</v>
      </c>
      <c r="Y99" s="5">
        <v>896785000</v>
      </c>
      <c r="Z99" s="5">
        <v>1872571000</v>
      </c>
    </row>
    <row r="100" spans="3:26" ht="15.5" x14ac:dyDescent="0.35">
      <c r="C100" t="s">
        <v>871</v>
      </c>
      <c r="D100" s="5">
        <v>126195106</v>
      </c>
      <c r="E100" s="5">
        <v>117749514</v>
      </c>
      <c r="F100" s="5">
        <v>115505515</v>
      </c>
      <c r="G100" s="5">
        <v>133688449</v>
      </c>
      <c r="I100" s="5">
        <v>115505515</v>
      </c>
      <c r="J100" s="5">
        <v>115529197</v>
      </c>
      <c r="K100" s="5">
        <v>79718356</v>
      </c>
      <c r="L100" s="5">
        <v>46833683</v>
      </c>
      <c r="M100" s="5">
        <v>45230627</v>
      </c>
      <c r="N100" s="5">
        <v>32680821</v>
      </c>
      <c r="O100" s="5">
        <v>7608647</v>
      </c>
      <c r="P100" s="5">
        <v>7114072</v>
      </c>
      <c r="Q100" s="5">
        <v>6449293</v>
      </c>
      <c r="R100" s="5">
        <v>6010546</v>
      </c>
      <c r="S100" s="5">
        <v>191667218</v>
      </c>
      <c r="T100" s="5">
        <v>192689557</v>
      </c>
      <c r="U100" s="5">
        <v>191003981</v>
      </c>
      <c r="V100" s="5">
        <v>3278209</v>
      </c>
    </row>
    <row r="101" spans="3:26" ht="15.5" x14ac:dyDescent="0.35">
      <c r="C101" t="s">
        <v>872</v>
      </c>
      <c r="D101" s="5">
        <v>1000798705</v>
      </c>
      <c r="E101" s="5">
        <v>983948531</v>
      </c>
      <c r="F101" s="5">
        <v>957814439</v>
      </c>
      <c r="G101" s="5">
        <v>825895369</v>
      </c>
      <c r="I101" s="5">
        <v>957814439</v>
      </c>
      <c r="J101" s="5">
        <v>742353105</v>
      </c>
      <c r="K101" s="5">
        <v>551172324</v>
      </c>
      <c r="L101" s="5">
        <v>503785976</v>
      </c>
      <c r="M101" s="5">
        <v>343217472</v>
      </c>
      <c r="N101" s="5">
        <v>308727363</v>
      </c>
      <c r="O101" s="5">
        <v>316094946</v>
      </c>
      <c r="P101" s="5">
        <v>311619877</v>
      </c>
      <c r="Q101" s="5">
        <v>280535520</v>
      </c>
      <c r="R101" s="5">
        <v>337980243</v>
      </c>
      <c r="S101" s="5">
        <v>609936988</v>
      </c>
      <c r="T101" s="5">
        <v>1282634337</v>
      </c>
      <c r="U101" s="5">
        <v>1339152844</v>
      </c>
      <c r="V101" s="5">
        <v>1399775412</v>
      </c>
      <c r="W101" s="5">
        <v>12299972950000</v>
      </c>
      <c r="X101" s="5">
        <v>7669107878000</v>
      </c>
      <c r="Y101" s="5">
        <v>6103986483000</v>
      </c>
      <c r="Z101" s="5">
        <v>6583378763000</v>
      </c>
    </row>
    <row r="102" spans="3:26" ht="15.5" x14ac:dyDescent="0.35">
      <c r="C102" t="s">
        <v>129</v>
      </c>
      <c r="D102" s="5">
        <v>1687300613</v>
      </c>
      <c r="E102" s="5">
        <v>1603120517</v>
      </c>
      <c r="F102" s="5">
        <v>1615952654</v>
      </c>
      <c r="G102" s="5">
        <v>1424862957</v>
      </c>
      <c r="I102" s="5">
        <v>1615952654</v>
      </c>
      <c r="J102" s="5">
        <v>1327614376</v>
      </c>
      <c r="K102" s="5">
        <v>1126384167</v>
      </c>
      <c r="L102" s="5">
        <v>1014340835</v>
      </c>
      <c r="M102" s="5">
        <v>900617530</v>
      </c>
      <c r="N102" s="5">
        <v>711968531</v>
      </c>
      <c r="O102" s="5">
        <v>538289197</v>
      </c>
      <c r="P102" s="5">
        <v>571080435</v>
      </c>
      <c r="Q102" s="5">
        <v>514388893</v>
      </c>
      <c r="R102" s="5">
        <v>617250690</v>
      </c>
      <c r="S102" s="5">
        <v>1065739598</v>
      </c>
      <c r="T102" s="5">
        <v>1780082075</v>
      </c>
      <c r="U102" s="5">
        <v>1874163403</v>
      </c>
      <c r="V102" s="5">
        <v>1690648543</v>
      </c>
      <c r="W102" s="5">
        <v>14623636107000</v>
      </c>
      <c r="X102" s="5">
        <v>9837294324000</v>
      </c>
      <c r="Y102" s="5">
        <v>8242472270000</v>
      </c>
      <c r="Z102" s="5">
        <v>9767038837000</v>
      </c>
    </row>
    <row r="103" spans="3:26" ht="15.5" x14ac:dyDescent="0.35">
      <c r="C103" t="s">
        <v>130</v>
      </c>
      <c r="D103" s="5">
        <v>1968883855</v>
      </c>
      <c r="E103" s="5">
        <v>1865071808</v>
      </c>
      <c r="F103" s="5">
        <v>1822321133</v>
      </c>
      <c r="G103" s="5">
        <v>1680849627</v>
      </c>
      <c r="I103" s="5">
        <v>1822321133</v>
      </c>
      <c r="J103" s="5">
        <v>1583258785</v>
      </c>
      <c r="K103" s="5">
        <v>1368757121</v>
      </c>
      <c r="L103" s="5">
        <v>1194330408</v>
      </c>
      <c r="M103" s="5">
        <v>1063575849</v>
      </c>
      <c r="N103" s="5">
        <v>844618008</v>
      </c>
      <c r="O103" s="5">
        <v>679369772</v>
      </c>
      <c r="P103" s="5">
        <v>731445655</v>
      </c>
      <c r="Q103" s="5">
        <v>756601756</v>
      </c>
      <c r="R103" s="5">
        <v>1061976819</v>
      </c>
      <c r="S103" s="5">
        <v>1516927641</v>
      </c>
      <c r="T103" s="5">
        <v>2202422347</v>
      </c>
      <c r="U103" s="5">
        <v>2318647634</v>
      </c>
      <c r="V103" s="5">
        <v>2072350845</v>
      </c>
      <c r="W103" s="5">
        <v>17354833906000</v>
      </c>
      <c r="X103" s="5">
        <v>11762035570000</v>
      </c>
      <c r="Y103" s="5">
        <v>10252391543000</v>
      </c>
      <c r="Z103" s="5">
        <v>12626622529000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470874111</v>
      </c>
      <c r="E106" s="5">
        <v>463416333</v>
      </c>
      <c r="F106" s="5">
        <v>474232828</v>
      </c>
      <c r="G106" s="5">
        <v>469818248</v>
      </c>
      <c r="I106" s="5">
        <v>474232828</v>
      </c>
      <c r="J106" s="5">
        <v>434811390</v>
      </c>
      <c r="K106" s="5">
        <v>363544689</v>
      </c>
      <c r="L106" s="5">
        <v>337653753</v>
      </c>
      <c r="M106" s="5">
        <v>293576662</v>
      </c>
      <c r="N106" s="5">
        <v>359800754</v>
      </c>
      <c r="O106" s="5">
        <v>401811691</v>
      </c>
      <c r="P106" s="5">
        <v>477889886</v>
      </c>
      <c r="Q106" s="5">
        <v>514703890</v>
      </c>
      <c r="R106" s="5">
        <v>719611988</v>
      </c>
      <c r="S106" s="5">
        <v>772651846</v>
      </c>
      <c r="T106" s="5">
        <v>715433328</v>
      </c>
      <c r="U106" s="5">
        <v>645904304</v>
      </c>
      <c r="V106" s="5">
        <v>568992538</v>
      </c>
      <c r="W106" s="5">
        <v>4310652843000</v>
      </c>
      <c r="X106" s="5">
        <v>3141048154000</v>
      </c>
      <c r="Y106" s="5">
        <v>4258804108000</v>
      </c>
      <c r="Z106" s="5">
        <v>1439263663000</v>
      </c>
    </row>
    <row r="107" spans="3:26" ht="15.5" x14ac:dyDescent="0.35">
      <c r="C107" t="s">
        <v>271</v>
      </c>
      <c r="D107" s="5">
        <v>6738099</v>
      </c>
      <c r="E107" s="5">
        <v>2422039</v>
      </c>
      <c r="F107" s="5">
        <v>10674089</v>
      </c>
      <c r="G107" s="5">
        <v>12427571</v>
      </c>
      <c r="I107" s="5">
        <v>10674089</v>
      </c>
      <c r="J107" s="5">
        <v>12912453</v>
      </c>
      <c r="K107" s="5">
        <v>3643181</v>
      </c>
      <c r="N107" s="5">
        <v>18780111</v>
      </c>
      <c r="O107" s="5">
        <v>11528453</v>
      </c>
      <c r="P107" s="5">
        <v>83143540</v>
      </c>
      <c r="Q107" s="5">
        <v>89531217</v>
      </c>
      <c r="R107" s="5">
        <v>57843256</v>
      </c>
      <c r="S107" s="5">
        <v>141595027</v>
      </c>
      <c r="T107" s="5">
        <v>148292915</v>
      </c>
      <c r="U107" s="5">
        <v>166111807</v>
      </c>
      <c r="V107" s="5">
        <v>1482420</v>
      </c>
      <c r="W107" s="5">
        <v>9500000000</v>
      </c>
    </row>
    <row r="108" spans="3:26" ht="15.5" x14ac:dyDescent="0.35">
      <c r="C108" t="s">
        <v>720</v>
      </c>
      <c r="V108" s="5">
        <v>2099525</v>
      </c>
      <c r="W108" s="5">
        <v>36634066000</v>
      </c>
      <c r="X108" s="5">
        <v>16872268000</v>
      </c>
      <c r="Y108" s="5">
        <v>33631170000</v>
      </c>
      <c r="Z108" s="5">
        <v>31415550000</v>
      </c>
    </row>
    <row r="109" spans="3:26" ht="15.5" x14ac:dyDescent="0.35">
      <c r="C109" t="s">
        <v>134</v>
      </c>
      <c r="V109" s="5">
        <v>41242348</v>
      </c>
      <c r="W109" s="5">
        <v>360195975000</v>
      </c>
      <c r="X109" s="5">
        <v>300731339000</v>
      </c>
      <c r="Y109" s="5">
        <v>638195723000</v>
      </c>
      <c r="Z109" s="5">
        <v>433216737000</v>
      </c>
    </row>
    <row r="110" spans="3:26" ht="15.5" x14ac:dyDescent="0.35">
      <c r="C110" t="s">
        <v>272</v>
      </c>
      <c r="D110" s="5">
        <v>56644855</v>
      </c>
      <c r="E110" s="5">
        <v>68617311</v>
      </c>
      <c r="F110" s="5">
        <v>81783646</v>
      </c>
      <c r="G110" s="5">
        <v>76164067</v>
      </c>
      <c r="I110" s="5">
        <v>81783646</v>
      </c>
      <c r="J110" s="5">
        <v>81314012</v>
      </c>
      <c r="K110" s="5">
        <v>68753396</v>
      </c>
      <c r="L110" s="5">
        <v>58972892</v>
      </c>
      <c r="M110" s="5">
        <v>62493528</v>
      </c>
      <c r="N110" s="5">
        <v>75093990</v>
      </c>
      <c r="O110" s="5">
        <v>52846454</v>
      </c>
      <c r="P110" s="5">
        <v>50989757</v>
      </c>
      <c r="Q110" s="5">
        <v>60432579</v>
      </c>
      <c r="R110" s="5">
        <v>64149481</v>
      </c>
      <c r="S110" s="5">
        <v>56768091</v>
      </c>
      <c r="T110" s="5">
        <v>55320528</v>
      </c>
      <c r="U110" s="5">
        <v>32965368</v>
      </c>
      <c r="V110" s="5">
        <v>41242348</v>
      </c>
      <c r="W110" s="5">
        <v>360195975000</v>
      </c>
      <c r="X110" s="5">
        <v>300731339000</v>
      </c>
      <c r="Y110" s="5">
        <v>638195723000</v>
      </c>
      <c r="Z110" s="5">
        <v>433216737000</v>
      </c>
    </row>
    <row r="111" spans="3:26" ht="15.5" x14ac:dyDescent="0.35">
      <c r="C111" t="s">
        <v>138</v>
      </c>
      <c r="P111" s="5">
        <v>4728911</v>
      </c>
      <c r="Q111" s="5">
        <v>4730251</v>
      </c>
      <c r="R111" s="5">
        <v>10608096</v>
      </c>
      <c r="S111" s="5">
        <v>7234239</v>
      </c>
      <c r="T111" s="5">
        <v>7226294</v>
      </c>
      <c r="U111" s="5">
        <v>7228849</v>
      </c>
      <c r="V111" s="5">
        <v>7213888</v>
      </c>
    </row>
    <row r="112" spans="3:26" ht="15.5" x14ac:dyDescent="0.35">
      <c r="C112" t="s">
        <v>135</v>
      </c>
      <c r="D112" s="5">
        <v>12989047</v>
      </c>
      <c r="E112" s="5">
        <v>2326005</v>
      </c>
      <c r="F112" s="5">
        <v>1096017</v>
      </c>
      <c r="G112" s="5">
        <v>6311104</v>
      </c>
      <c r="I112" s="5">
        <v>1096017</v>
      </c>
      <c r="J112" s="5">
        <v>6092417</v>
      </c>
      <c r="K112" s="5">
        <v>22822326</v>
      </c>
      <c r="L112" s="5">
        <v>31938473</v>
      </c>
      <c r="M112" s="5">
        <v>8275570</v>
      </c>
      <c r="N112" s="5">
        <v>9681753</v>
      </c>
      <c r="O112" s="5">
        <v>20009571</v>
      </c>
      <c r="P112" s="5">
        <v>46277536</v>
      </c>
      <c r="Q112" s="5">
        <v>63646684</v>
      </c>
      <c r="R112" s="5">
        <v>62177546</v>
      </c>
      <c r="S112" s="5">
        <v>48463029</v>
      </c>
      <c r="T112" s="5">
        <v>53382243</v>
      </c>
      <c r="U112" s="5">
        <v>52391671</v>
      </c>
      <c r="V112" s="5">
        <v>57808250</v>
      </c>
      <c r="W112" s="5">
        <v>394649361000</v>
      </c>
      <c r="X112" s="5">
        <v>271528714000</v>
      </c>
      <c r="Y112" s="5">
        <v>270714642000</v>
      </c>
      <c r="Z112" s="5">
        <v>174133161000</v>
      </c>
    </row>
    <row r="113" spans="3:26" ht="15.5" x14ac:dyDescent="0.35">
      <c r="C113" t="s">
        <v>136</v>
      </c>
      <c r="D113" s="5">
        <v>175530800</v>
      </c>
      <c r="E113" s="5">
        <v>184062564</v>
      </c>
      <c r="F113" s="5">
        <v>165453862</v>
      </c>
      <c r="G113" s="5">
        <v>130984068</v>
      </c>
      <c r="I113" s="5">
        <v>165453862</v>
      </c>
      <c r="J113" s="5">
        <v>121589560</v>
      </c>
      <c r="K113" s="5">
        <v>105398772</v>
      </c>
      <c r="L113" s="5">
        <v>101562524</v>
      </c>
      <c r="M113" s="5">
        <v>130498138</v>
      </c>
      <c r="N113" s="5">
        <v>146017880</v>
      </c>
      <c r="O113" s="5">
        <v>150715690</v>
      </c>
      <c r="P113" s="5">
        <v>137336213</v>
      </c>
      <c r="Q113" s="5">
        <v>117140817</v>
      </c>
      <c r="R113" s="5">
        <v>181502772</v>
      </c>
      <c r="S113" s="5">
        <v>171622238</v>
      </c>
      <c r="T113" s="5">
        <v>161697352</v>
      </c>
      <c r="U113" s="5">
        <v>136247238</v>
      </c>
      <c r="V113" s="5">
        <v>130135864</v>
      </c>
      <c r="W113" s="5">
        <v>1204680511000</v>
      </c>
      <c r="X113" s="5">
        <v>469104191000</v>
      </c>
      <c r="Y113" s="5">
        <v>719981158000</v>
      </c>
      <c r="Z113" s="5">
        <v>573948344000</v>
      </c>
    </row>
    <row r="114" spans="3:26" ht="15.5" x14ac:dyDescent="0.35">
      <c r="C114" t="s">
        <v>137</v>
      </c>
      <c r="D114" s="5">
        <v>89343198</v>
      </c>
      <c r="E114" s="5">
        <v>100278501</v>
      </c>
      <c r="F114" s="5">
        <v>88325759</v>
      </c>
      <c r="G114" s="5">
        <v>111609519</v>
      </c>
      <c r="I114" s="5">
        <v>88325759</v>
      </c>
      <c r="J114" s="5">
        <v>98094725</v>
      </c>
      <c r="K114" s="5">
        <v>72114290</v>
      </c>
      <c r="L114" s="5">
        <v>59380942</v>
      </c>
      <c r="M114" s="5">
        <v>47896102</v>
      </c>
      <c r="N114" s="5">
        <v>69235179</v>
      </c>
      <c r="O114" s="5">
        <v>50483986</v>
      </c>
      <c r="P114" s="5">
        <v>30121217</v>
      </c>
      <c r="Q114" s="5">
        <v>64266838</v>
      </c>
      <c r="R114" s="5">
        <v>228764599</v>
      </c>
      <c r="S114" s="5">
        <v>228706967</v>
      </c>
      <c r="T114" s="5">
        <v>186838311</v>
      </c>
      <c r="U114" s="5">
        <v>175143603</v>
      </c>
      <c r="V114" s="5">
        <v>82415661</v>
      </c>
      <c r="W114" s="5">
        <v>491392930000</v>
      </c>
      <c r="X114" s="5">
        <v>284611642000</v>
      </c>
      <c r="Y114" s="5">
        <v>246194230000</v>
      </c>
      <c r="Z114" s="5">
        <v>226549871000</v>
      </c>
    </row>
    <row r="115" spans="3:26" ht="15.5" x14ac:dyDescent="0.35">
      <c r="C115" t="s">
        <v>545</v>
      </c>
      <c r="D115" s="5">
        <v>150972831</v>
      </c>
      <c r="E115" s="5">
        <v>172301063</v>
      </c>
      <c r="F115" s="5">
        <v>235960387</v>
      </c>
      <c r="G115" s="5">
        <v>201369001</v>
      </c>
      <c r="I115" s="5">
        <v>235960387</v>
      </c>
      <c r="J115" s="5">
        <v>213925991</v>
      </c>
      <c r="K115" s="5">
        <v>92625919</v>
      </c>
      <c r="L115" s="5">
        <v>39844427</v>
      </c>
      <c r="M115" s="5">
        <v>42931982</v>
      </c>
      <c r="N115" s="5">
        <v>78546922</v>
      </c>
      <c r="O115" s="5">
        <v>46683313</v>
      </c>
      <c r="P115" s="5">
        <v>48881735</v>
      </c>
      <c r="Q115" s="5">
        <v>166231035</v>
      </c>
      <c r="R115" s="5">
        <v>205885075</v>
      </c>
      <c r="S115" s="5">
        <v>155913760</v>
      </c>
      <c r="T115" s="5">
        <v>269950976</v>
      </c>
      <c r="U115" s="5">
        <v>489489462</v>
      </c>
      <c r="V115" s="5">
        <v>596009825</v>
      </c>
      <c r="W115" s="5">
        <v>5034139209000</v>
      </c>
      <c r="X115" s="5">
        <v>1866505462000</v>
      </c>
      <c r="Y115" s="5">
        <v>3350680344000</v>
      </c>
      <c r="Z115" s="5">
        <v>6363120275000</v>
      </c>
    </row>
    <row r="116" spans="3:26" ht="15.5" x14ac:dyDescent="0.35">
      <c r="C116" t="s">
        <v>546</v>
      </c>
      <c r="D116" s="5">
        <v>123484904</v>
      </c>
      <c r="E116" s="5">
        <v>64306562</v>
      </c>
      <c r="F116" s="5">
        <v>64551617</v>
      </c>
      <c r="G116" s="5">
        <v>64088537</v>
      </c>
      <c r="I116" s="5">
        <v>64551617</v>
      </c>
      <c r="J116" s="5">
        <v>75083794</v>
      </c>
      <c r="K116" s="5">
        <v>99578460</v>
      </c>
      <c r="L116" s="5">
        <v>77918041</v>
      </c>
      <c r="M116" s="5">
        <v>103689690</v>
      </c>
      <c r="N116" s="5">
        <v>48277757</v>
      </c>
    </row>
    <row r="117" spans="3:26" ht="15.5" x14ac:dyDescent="0.35">
      <c r="C117" t="s">
        <v>873</v>
      </c>
      <c r="D117" s="5">
        <v>100721183</v>
      </c>
      <c r="E117" s="5">
        <v>92649914</v>
      </c>
    </row>
    <row r="118" spans="3:26" ht="15.5" x14ac:dyDescent="0.35">
      <c r="C118" t="s">
        <v>145</v>
      </c>
      <c r="D118" s="5">
        <v>610467968</v>
      </c>
      <c r="E118" s="5">
        <v>560353666</v>
      </c>
      <c r="F118" s="5">
        <v>525348194</v>
      </c>
      <c r="G118" s="5">
        <v>477636970</v>
      </c>
      <c r="I118" s="5">
        <v>525348194</v>
      </c>
      <c r="J118" s="5">
        <v>491306777</v>
      </c>
      <c r="K118" s="5">
        <v>420107415</v>
      </c>
      <c r="L118" s="5">
        <v>341750369</v>
      </c>
      <c r="M118" s="5">
        <v>321032209</v>
      </c>
      <c r="N118" s="5">
        <v>272642788</v>
      </c>
      <c r="O118" s="5">
        <v>171456089</v>
      </c>
      <c r="P118" s="5">
        <v>167769216</v>
      </c>
      <c r="Q118" s="5">
        <v>297977800</v>
      </c>
      <c r="R118" s="5">
        <v>414036206</v>
      </c>
      <c r="S118" s="5">
        <v>375899014</v>
      </c>
      <c r="T118" s="5">
        <v>581477186</v>
      </c>
      <c r="U118" s="5">
        <v>784793795</v>
      </c>
      <c r="V118" s="5">
        <v>812592744</v>
      </c>
      <c r="W118" s="5">
        <v>6904432077000</v>
      </c>
      <c r="X118" s="5">
        <v>2733954636000</v>
      </c>
      <c r="Y118" s="5">
        <v>4219162733000</v>
      </c>
      <c r="Z118" s="5">
        <v>7440657005000</v>
      </c>
    </row>
    <row r="119" spans="3:26" ht="15.5" x14ac:dyDescent="0.35">
      <c r="C119" t="s">
        <v>146</v>
      </c>
      <c r="D119" s="5">
        <v>610467968</v>
      </c>
      <c r="E119" s="5">
        <v>560353666</v>
      </c>
      <c r="F119" s="5">
        <v>525348194</v>
      </c>
      <c r="G119" s="5">
        <v>477636970</v>
      </c>
      <c r="I119" s="5">
        <v>525348194</v>
      </c>
      <c r="J119" s="5">
        <v>491306777</v>
      </c>
      <c r="K119" s="5">
        <v>420107415</v>
      </c>
      <c r="L119" s="5">
        <v>341750369</v>
      </c>
      <c r="M119" s="5">
        <v>321032209</v>
      </c>
      <c r="N119" s="5">
        <v>272642788</v>
      </c>
      <c r="O119" s="5">
        <v>171456089</v>
      </c>
      <c r="P119" s="5">
        <v>167769216</v>
      </c>
      <c r="Q119" s="5">
        <v>297977800</v>
      </c>
      <c r="R119" s="5">
        <v>414036206</v>
      </c>
      <c r="S119" s="5">
        <v>375899014</v>
      </c>
      <c r="T119" s="5">
        <v>581477186</v>
      </c>
      <c r="U119" s="5">
        <v>784793795</v>
      </c>
      <c r="V119" s="5">
        <v>812592744</v>
      </c>
      <c r="W119" s="5">
        <v>6904432077000</v>
      </c>
      <c r="X119" s="5">
        <v>2733954636000</v>
      </c>
      <c r="Y119" s="5">
        <v>4219162733000</v>
      </c>
      <c r="Z119" s="5">
        <v>7440657005000</v>
      </c>
    </row>
    <row r="120" spans="3:26" ht="15.5" x14ac:dyDescent="0.35">
      <c r="C120" t="s">
        <v>148</v>
      </c>
      <c r="D120" s="5">
        <v>115522</v>
      </c>
      <c r="E120" s="5">
        <v>115567</v>
      </c>
      <c r="F120" s="5">
        <v>115521</v>
      </c>
      <c r="G120" s="5">
        <v>116215</v>
      </c>
      <c r="I120" s="5">
        <v>115521</v>
      </c>
      <c r="J120" s="5">
        <v>115521</v>
      </c>
      <c r="K120" s="5">
        <v>115521</v>
      </c>
      <c r="L120" s="5">
        <v>2841420</v>
      </c>
      <c r="M120" s="5">
        <v>2841372</v>
      </c>
      <c r="N120" s="5">
        <v>2878807</v>
      </c>
      <c r="O120" s="5">
        <v>4730249</v>
      </c>
      <c r="Q120" s="5">
        <v>7128651</v>
      </c>
      <c r="W120" s="5">
        <v>71829593000</v>
      </c>
      <c r="X120" s="5">
        <v>70611581000</v>
      </c>
      <c r="Y120" s="5">
        <v>186473270000</v>
      </c>
      <c r="Z120" s="5">
        <v>200401624000</v>
      </c>
    </row>
    <row r="121" spans="3:26" ht="15.5" x14ac:dyDescent="0.35">
      <c r="C121" t="s">
        <v>152</v>
      </c>
      <c r="D121" s="5">
        <v>154400201</v>
      </c>
      <c r="E121" s="5">
        <v>151199124</v>
      </c>
      <c r="F121" s="5">
        <v>146423496</v>
      </c>
      <c r="G121" s="5">
        <v>129953874</v>
      </c>
      <c r="I121" s="5">
        <v>146423496</v>
      </c>
      <c r="J121" s="5">
        <v>117706955</v>
      </c>
      <c r="K121" s="5">
        <v>120095132</v>
      </c>
      <c r="L121" s="5">
        <v>123146143</v>
      </c>
      <c r="M121" s="5">
        <v>77633463</v>
      </c>
      <c r="N121" s="5">
        <v>59352902</v>
      </c>
      <c r="O121" s="5">
        <v>46106165</v>
      </c>
      <c r="P121" s="5">
        <v>44453008</v>
      </c>
      <c r="Q121" s="5">
        <v>48677717</v>
      </c>
      <c r="R121" s="5">
        <v>82525741</v>
      </c>
      <c r="S121" s="5">
        <v>93531441</v>
      </c>
      <c r="T121" s="5">
        <v>184020222</v>
      </c>
      <c r="U121" s="5">
        <v>194140412</v>
      </c>
      <c r="V121" s="5">
        <v>148093092</v>
      </c>
      <c r="W121" s="5">
        <v>1245188767000</v>
      </c>
      <c r="X121" s="5">
        <v>482420243000</v>
      </c>
      <c r="Y121" s="5">
        <v>417350478000</v>
      </c>
      <c r="Z121" s="5">
        <v>619532341000</v>
      </c>
    </row>
    <row r="122" spans="3:26" ht="15.5" x14ac:dyDescent="0.35">
      <c r="C122" t="s">
        <v>596</v>
      </c>
      <c r="J122" s="5">
        <v>6991373</v>
      </c>
      <c r="R122" s="5">
        <v>36417378</v>
      </c>
      <c r="S122" s="5">
        <v>36417378</v>
      </c>
      <c r="T122" s="5">
        <v>36417378</v>
      </c>
      <c r="U122" s="5">
        <v>36417378</v>
      </c>
      <c r="V122" s="5">
        <v>8768208</v>
      </c>
      <c r="W122" s="5">
        <v>43316021000</v>
      </c>
    </row>
    <row r="123" spans="3:26" ht="15.5" x14ac:dyDescent="0.35">
      <c r="C123" t="s">
        <v>154</v>
      </c>
      <c r="D123" s="5">
        <v>1081342079</v>
      </c>
      <c r="E123" s="5">
        <v>1023769999</v>
      </c>
      <c r="F123" s="5">
        <v>999581022</v>
      </c>
      <c r="G123" s="5">
        <v>947455218</v>
      </c>
      <c r="I123" s="5">
        <v>999581022</v>
      </c>
      <c r="J123" s="5">
        <v>926118167</v>
      </c>
      <c r="K123" s="5">
        <v>783652104</v>
      </c>
      <c r="L123" s="5">
        <v>679404122</v>
      </c>
      <c r="M123" s="5">
        <v>614608871</v>
      </c>
      <c r="N123" s="5">
        <v>632443542</v>
      </c>
      <c r="O123" s="5">
        <v>573267780</v>
      </c>
      <c r="P123" s="5">
        <v>645659102</v>
      </c>
      <c r="Q123" s="5">
        <v>812681690</v>
      </c>
      <c r="R123" s="5">
        <v>1133648194</v>
      </c>
      <c r="S123" s="5">
        <v>1148550860</v>
      </c>
      <c r="T123" s="5">
        <v>1296910514</v>
      </c>
      <c r="U123" s="5">
        <v>1430698099</v>
      </c>
      <c r="V123" s="5">
        <v>1381585282</v>
      </c>
      <c r="W123" s="5">
        <v>11215084920000</v>
      </c>
      <c r="X123" s="5">
        <v>5875002790000</v>
      </c>
      <c r="Y123" s="5">
        <v>8477966841000</v>
      </c>
      <c r="Z123" s="5">
        <v>8879920668000</v>
      </c>
    </row>
    <row r="124" spans="3:26" ht="15.5" x14ac:dyDescent="0.35">
      <c r="C124" t="s">
        <v>155</v>
      </c>
    </row>
    <row r="125" spans="3:26" ht="15.5" x14ac:dyDescent="0.35">
      <c r="C125" t="s">
        <v>156</v>
      </c>
      <c r="D125" s="5">
        <v>648642914</v>
      </c>
      <c r="E125" s="5">
        <v>647422128</v>
      </c>
      <c r="F125" s="5">
        <v>647422128</v>
      </c>
      <c r="G125" s="5">
        <v>645325316</v>
      </c>
      <c r="I125" s="5">
        <v>647422128</v>
      </c>
      <c r="J125" s="5">
        <v>638086082</v>
      </c>
      <c r="K125" s="5">
        <v>638086082</v>
      </c>
      <c r="L125" s="5">
        <v>638086082</v>
      </c>
      <c r="M125" s="5">
        <v>638086082</v>
      </c>
      <c r="N125" s="5">
        <v>538723942</v>
      </c>
      <c r="O125" s="5">
        <v>538723942</v>
      </c>
      <c r="P125" s="5">
        <v>538723942</v>
      </c>
      <c r="Q125" s="5">
        <v>507382472</v>
      </c>
      <c r="R125" s="5">
        <v>507382472</v>
      </c>
      <c r="S125" s="5">
        <v>507382472</v>
      </c>
      <c r="T125" s="5">
        <v>473816659</v>
      </c>
      <c r="U125" s="5">
        <v>473816659</v>
      </c>
      <c r="V125" s="5">
        <v>432076269</v>
      </c>
      <c r="W125" s="5">
        <v>4058411199000</v>
      </c>
      <c r="X125" s="5">
        <v>4058411041000</v>
      </c>
      <c r="Y125" s="5">
        <v>1440081337000</v>
      </c>
      <c r="Z125" s="5">
        <v>1440081337000</v>
      </c>
    </row>
    <row r="126" spans="3:26" ht="15.5" x14ac:dyDescent="0.35">
      <c r="C126" t="s">
        <v>157</v>
      </c>
      <c r="D126" s="5">
        <v>574215912</v>
      </c>
      <c r="E126" s="5">
        <v>556514487</v>
      </c>
      <c r="F126" s="5">
        <v>556514487</v>
      </c>
      <c r="G126" s="5">
        <v>370435551</v>
      </c>
      <c r="I126" s="5">
        <v>556514487</v>
      </c>
      <c r="J126" s="5">
        <v>356853209</v>
      </c>
      <c r="K126" s="5">
        <v>356853209</v>
      </c>
      <c r="L126" s="5">
        <v>356853209</v>
      </c>
      <c r="M126" s="5">
        <v>315315641</v>
      </c>
      <c r="N126" s="5">
        <v>290234467</v>
      </c>
      <c r="O126" s="5">
        <v>290234467</v>
      </c>
      <c r="P126" s="5">
        <v>290234467</v>
      </c>
      <c r="Q126" s="5">
        <v>288714947</v>
      </c>
      <c r="R126" s="5">
        <v>288096333</v>
      </c>
      <c r="S126" s="5">
        <v>287394518</v>
      </c>
      <c r="T126" s="5">
        <v>287394518</v>
      </c>
      <c r="U126" s="5">
        <v>287394518</v>
      </c>
      <c r="V126" s="5">
        <v>287428494</v>
      </c>
      <c r="W126" s="5">
        <v>5343607696000</v>
      </c>
      <c r="X126" s="5">
        <v>5343607555000</v>
      </c>
      <c r="Y126" s="5">
        <v>3354749229000</v>
      </c>
      <c r="Z126" s="5">
        <v>3354749229000</v>
      </c>
    </row>
    <row r="127" spans="3:26" ht="15.5" x14ac:dyDescent="0.35">
      <c r="C127" t="s">
        <v>158</v>
      </c>
      <c r="D127" s="5">
        <v>-238631101</v>
      </c>
      <c r="E127" s="5">
        <v>-265542165</v>
      </c>
      <c r="F127" s="5">
        <v>-283865234</v>
      </c>
      <c r="G127" s="5">
        <v>-319745348</v>
      </c>
      <c r="I127" s="5">
        <v>-283865234</v>
      </c>
      <c r="J127" s="5">
        <v>-375398209</v>
      </c>
      <c r="K127" s="5">
        <v>-450792881</v>
      </c>
      <c r="L127" s="5">
        <v>-519228673</v>
      </c>
      <c r="M127" s="5">
        <v>-585954937</v>
      </c>
      <c r="N127" s="5">
        <v>-626219552</v>
      </c>
      <c r="O127" s="5">
        <v>-727972323</v>
      </c>
      <c r="P127" s="5">
        <v>-755975858</v>
      </c>
      <c r="Q127" s="5">
        <v>-803372998</v>
      </c>
      <c r="R127" s="5">
        <v>-827826862</v>
      </c>
      <c r="S127" s="5">
        <v>-481597947</v>
      </c>
      <c r="T127" s="5">
        <v>17297886</v>
      </c>
      <c r="U127" s="5">
        <v>-19738210</v>
      </c>
      <c r="V127" s="5">
        <v>-190010905</v>
      </c>
      <c r="W127" s="5">
        <v>-2094286577000</v>
      </c>
      <c r="X127" s="5">
        <v>-2162849291000</v>
      </c>
      <c r="Y127" s="5">
        <v>-1862620779000</v>
      </c>
      <c r="Z127" s="5">
        <v>-133171015000</v>
      </c>
    </row>
    <row r="128" spans="3:26" ht="15.5" x14ac:dyDescent="0.35">
      <c r="C128" t="s">
        <v>162</v>
      </c>
      <c r="D128" s="5">
        <v>-72978303</v>
      </c>
      <c r="E128" s="5">
        <v>-72981396</v>
      </c>
      <c r="F128" s="5">
        <v>-72969158</v>
      </c>
      <c r="G128" s="5">
        <v>-72986162</v>
      </c>
      <c r="I128" s="5">
        <v>-72969158</v>
      </c>
      <c r="J128" s="5">
        <v>-73048948</v>
      </c>
      <c r="K128" s="5">
        <v>-70617334</v>
      </c>
      <c r="L128" s="5">
        <v>-73082900</v>
      </c>
      <c r="M128" s="5">
        <v>-73089953</v>
      </c>
      <c r="N128" s="5">
        <v>-104427526</v>
      </c>
      <c r="O128" s="5">
        <v>-109361045</v>
      </c>
      <c r="P128" s="5">
        <v>-105884557</v>
      </c>
      <c r="Q128" s="5">
        <v>-167735637</v>
      </c>
      <c r="R128" s="5">
        <v>-158062872</v>
      </c>
      <c r="S128" s="5">
        <v>-62576959</v>
      </c>
      <c r="T128" s="5">
        <v>6561370</v>
      </c>
      <c r="U128" s="5">
        <v>26035168</v>
      </c>
      <c r="V128" s="5">
        <v>27181628</v>
      </c>
      <c r="W128" s="5">
        <v>137312290000</v>
      </c>
      <c r="X128" s="5">
        <v>31950509000</v>
      </c>
      <c r="Y128" s="5">
        <v>33056142000</v>
      </c>
      <c r="Z128" s="5">
        <v>35460962000</v>
      </c>
    </row>
    <row r="129" spans="2:26" ht="15.5" x14ac:dyDescent="0.35">
      <c r="C129" t="s">
        <v>10</v>
      </c>
      <c r="D129" s="5">
        <v>887541776</v>
      </c>
      <c r="E129" s="5">
        <v>841301809</v>
      </c>
      <c r="F129" s="5">
        <v>822740111</v>
      </c>
      <c r="G129" s="5">
        <v>733394409</v>
      </c>
      <c r="I129" s="5">
        <v>822740111</v>
      </c>
      <c r="J129" s="5">
        <v>657140618</v>
      </c>
      <c r="K129" s="5">
        <v>585105017</v>
      </c>
      <c r="L129" s="5">
        <v>514926286</v>
      </c>
      <c r="M129" s="5">
        <v>448966978</v>
      </c>
      <c r="N129" s="5">
        <v>212174466</v>
      </c>
      <c r="O129" s="5">
        <v>106101992</v>
      </c>
      <c r="P129" s="5">
        <v>85786553</v>
      </c>
      <c r="Q129" s="5">
        <v>-56079934</v>
      </c>
      <c r="R129" s="5">
        <v>-71671375</v>
      </c>
      <c r="S129" s="5">
        <v>368376781</v>
      </c>
      <c r="T129" s="5">
        <v>905511833</v>
      </c>
      <c r="U129" s="5">
        <v>887949535</v>
      </c>
      <c r="V129" s="5">
        <v>690765563</v>
      </c>
      <c r="W129" s="5">
        <v>6139748986000</v>
      </c>
      <c r="X129" s="5">
        <v>5887032780000</v>
      </c>
      <c r="Y129" s="5">
        <v>1774424702000</v>
      </c>
      <c r="Z129" s="5">
        <v>3746701861000</v>
      </c>
    </row>
    <row r="130" spans="2:26" ht="15.5" x14ac:dyDescent="0.35">
      <c r="C130" t="s">
        <v>163</v>
      </c>
      <c r="D130" s="5">
        <v>1968883855</v>
      </c>
      <c r="E130" s="5">
        <v>1865071808</v>
      </c>
      <c r="F130" s="5">
        <v>1822321133</v>
      </c>
      <c r="G130" s="5">
        <v>1680849627</v>
      </c>
      <c r="I130" s="5">
        <v>1822321133</v>
      </c>
      <c r="J130" s="5">
        <v>1583258785</v>
      </c>
      <c r="K130" s="5">
        <v>1368757121</v>
      </c>
      <c r="L130" s="5">
        <v>1194330408</v>
      </c>
      <c r="M130" s="5">
        <v>1063575849</v>
      </c>
      <c r="N130" s="5">
        <v>844618008</v>
      </c>
      <c r="O130" s="5">
        <v>679369772</v>
      </c>
      <c r="P130" s="5">
        <v>731445655</v>
      </c>
      <c r="Q130" s="5">
        <v>756601756</v>
      </c>
      <c r="R130" s="5">
        <v>1061976819</v>
      </c>
      <c r="S130" s="5">
        <v>1516927641</v>
      </c>
      <c r="T130" s="5">
        <v>2202422347</v>
      </c>
      <c r="U130" s="5">
        <v>2318647634</v>
      </c>
      <c r="V130" s="5">
        <v>2072350845</v>
      </c>
      <c r="W130" s="5">
        <v>17354833906000</v>
      </c>
      <c r="X130" s="5">
        <v>11762035570000</v>
      </c>
      <c r="Y130" s="5">
        <v>10252391543000</v>
      </c>
      <c r="Z130" s="5">
        <v>12626622529000</v>
      </c>
    </row>
    <row r="131" spans="2:26" ht="15.5" x14ac:dyDescent="0.35">
      <c r="C131" t="s">
        <v>164</v>
      </c>
      <c r="D131" s="5">
        <v>26564543750</v>
      </c>
      <c r="E131" s="5">
        <v>26346230250</v>
      </c>
      <c r="F131" s="5">
        <v>26346230250</v>
      </c>
      <c r="G131" s="5">
        <v>24821230250</v>
      </c>
      <c r="I131" s="5">
        <v>26346230250</v>
      </c>
      <c r="J131" s="5">
        <v>24821230250</v>
      </c>
      <c r="K131" s="5">
        <v>24821230250</v>
      </c>
      <c r="L131" s="5">
        <v>24821230250</v>
      </c>
      <c r="M131" s="5">
        <v>24821230250</v>
      </c>
      <c r="N131" s="5">
        <v>10342179270</v>
      </c>
      <c r="O131" s="5">
        <v>10342179272</v>
      </c>
      <c r="P131" s="5">
        <v>10342179272</v>
      </c>
      <c r="Q131" s="5">
        <v>6138347972</v>
      </c>
      <c r="R131" s="5">
        <v>49106783762</v>
      </c>
      <c r="S131" s="5">
        <v>49106783762</v>
      </c>
      <c r="T131" s="5">
        <v>44642530693</v>
      </c>
      <c r="U131" s="5">
        <v>44642530693</v>
      </c>
      <c r="V131" s="5">
        <v>40584112673</v>
      </c>
      <c r="W131" s="5">
        <v>40584111987</v>
      </c>
      <c r="X131" s="5">
        <v>40584110412</v>
      </c>
      <c r="Y131" s="5">
        <v>14400813372</v>
      </c>
      <c r="Z131" s="5">
        <v>14400813372</v>
      </c>
    </row>
    <row r="133" spans="2:26" ht="15.5" x14ac:dyDescent="0.35">
      <c r="B133" t="s">
        <v>165</v>
      </c>
      <c r="C133" t="s">
        <v>166</v>
      </c>
      <c r="D133" s="5">
        <v>65166340</v>
      </c>
      <c r="E133" s="5">
        <v>55986051</v>
      </c>
      <c r="F133" s="5">
        <v>160884544</v>
      </c>
      <c r="G133" s="5">
        <v>70350365</v>
      </c>
      <c r="I133" s="5">
        <v>330016842</v>
      </c>
      <c r="J133" s="5">
        <v>207663319</v>
      </c>
      <c r="K133" s="5">
        <v>160267635</v>
      </c>
      <c r="L133" s="5">
        <v>157785455</v>
      </c>
      <c r="M133" s="5">
        <v>167093952</v>
      </c>
      <c r="N133" s="5">
        <v>194793776</v>
      </c>
      <c r="O133" s="5">
        <v>120963526</v>
      </c>
      <c r="P133" s="5">
        <v>37825698</v>
      </c>
      <c r="Q133" s="5">
        <v>-5806166</v>
      </c>
      <c r="R133" s="5">
        <v>199315201</v>
      </c>
      <c r="S133" s="5">
        <v>210439616</v>
      </c>
      <c r="T133" s="5">
        <v>385220626</v>
      </c>
      <c r="U133" s="5">
        <v>396459727</v>
      </c>
      <c r="V133" s="5">
        <v>160938778</v>
      </c>
      <c r="W133" s="5">
        <v>749916595000</v>
      </c>
      <c r="X133" s="5">
        <v>-578645028000</v>
      </c>
      <c r="Y133" s="5">
        <v>-321290367000</v>
      </c>
      <c r="Z133" s="5">
        <v>36470014000</v>
      </c>
    </row>
    <row r="134" spans="2:26" ht="15.5" x14ac:dyDescent="0.35">
      <c r="C134" t="s">
        <v>279</v>
      </c>
      <c r="D134" s="5">
        <v>150372318</v>
      </c>
      <c r="E134" s="5">
        <v>112818251</v>
      </c>
      <c r="F134" s="5">
        <v>130086389</v>
      </c>
      <c r="G134" s="5">
        <v>96048309</v>
      </c>
      <c r="I134" s="5">
        <v>476935575</v>
      </c>
      <c r="J134" s="5">
        <v>459404442</v>
      </c>
      <c r="K134" s="5">
        <v>397323912</v>
      </c>
      <c r="L134" s="5">
        <v>455689372</v>
      </c>
      <c r="M134" s="5">
        <v>405633627</v>
      </c>
      <c r="N134" s="5">
        <v>321472027</v>
      </c>
      <c r="O134" s="5">
        <v>328733201</v>
      </c>
      <c r="P134" s="5">
        <v>282710752</v>
      </c>
      <c r="Q134" s="5">
        <v>319106083</v>
      </c>
      <c r="R134" s="5">
        <v>530105807</v>
      </c>
      <c r="S134" s="5">
        <v>642514474</v>
      </c>
      <c r="T134" s="5">
        <v>842929069</v>
      </c>
      <c r="U134" s="5">
        <v>820280827</v>
      </c>
      <c r="V134" s="5">
        <v>630610962</v>
      </c>
      <c r="W134" s="5">
        <v>1659403623000</v>
      </c>
      <c r="X134" s="5">
        <v>1141045716000</v>
      </c>
      <c r="Y134" s="5">
        <v>1512426833000</v>
      </c>
      <c r="Z134" s="5">
        <v>1993048691000</v>
      </c>
    </row>
    <row r="135" spans="2:26" ht="15.5" x14ac:dyDescent="0.35">
      <c r="C135" t="s">
        <v>280</v>
      </c>
      <c r="D135" s="5">
        <v>-70913852</v>
      </c>
      <c r="E135" s="5">
        <v>-35880012</v>
      </c>
      <c r="F135" s="5">
        <v>50734454</v>
      </c>
      <c r="G135" s="5">
        <v>-16814901</v>
      </c>
      <c r="I135" s="5">
        <v>-93664780</v>
      </c>
      <c r="J135" s="5">
        <v>-192977410</v>
      </c>
      <c r="K135" s="5">
        <v>-186162680</v>
      </c>
      <c r="L135" s="5">
        <v>-225683810</v>
      </c>
      <c r="M135" s="5">
        <v>-131827385</v>
      </c>
      <c r="N135" s="5">
        <v>-58780371</v>
      </c>
      <c r="O135" s="5">
        <v>-155543704</v>
      </c>
      <c r="P135" s="5">
        <v>-188272053</v>
      </c>
      <c r="Q135" s="5">
        <v>-178443660</v>
      </c>
      <c r="R135" s="5">
        <v>-256334032</v>
      </c>
      <c r="S135" s="5">
        <v>-353799647</v>
      </c>
      <c r="T135" s="5">
        <v>-338861487</v>
      </c>
      <c r="U135" s="5">
        <v>-302161937</v>
      </c>
      <c r="V135" s="5">
        <v>-400125527</v>
      </c>
      <c r="W135" s="5">
        <v>-490984506000</v>
      </c>
      <c r="X135" s="5">
        <v>-979056823000</v>
      </c>
      <c r="Y135" s="5">
        <v>-945321079000</v>
      </c>
      <c r="Z135" s="5">
        <v>-805038033000</v>
      </c>
    </row>
    <row r="136" spans="2:26" ht="15.5" x14ac:dyDescent="0.35">
      <c r="C136" t="s">
        <v>282</v>
      </c>
      <c r="W136" s="5">
        <v>9414381000</v>
      </c>
      <c r="X136" s="5">
        <v>35506905000</v>
      </c>
      <c r="Y136" s="5">
        <v>8565154000</v>
      </c>
      <c r="Z136" s="5">
        <v>134192537000</v>
      </c>
    </row>
    <row r="137" spans="2:26" ht="15.5" x14ac:dyDescent="0.35">
      <c r="C137" t="s">
        <v>411</v>
      </c>
      <c r="D137" s="5">
        <v>-16327316</v>
      </c>
      <c r="E137" s="5">
        <v>-4342935</v>
      </c>
      <c r="F137" s="5">
        <v>-13146267</v>
      </c>
      <c r="G137" s="5">
        <v>-2222801</v>
      </c>
      <c r="I137" s="5">
        <v>-27563553</v>
      </c>
      <c r="J137" s="5">
        <v>-31973683</v>
      </c>
      <c r="K137" s="5">
        <v>-42210719</v>
      </c>
      <c r="L137" s="5">
        <v>-65565049</v>
      </c>
      <c r="M137" s="5">
        <v>-105571089</v>
      </c>
      <c r="N137" s="5">
        <v>-61713634</v>
      </c>
      <c r="O137" s="5">
        <v>-46104777</v>
      </c>
      <c r="P137" s="5">
        <v>-52335625</v>
      </c>
      <c r="Q137" s="5">
        <v>-134612746</v>
      </c>
      <c r="R137" s="5">
        <v>-39331233</v>
      </c>
      <c r="S137" s="5">
        <v>-18008848</v>
      </c>
      <c r="T137" s="5">
        <v>-53924973</v>
      </c>
      <c r="U137" s="5">
        <v>-26756848</v>
      </c>
      <c r="V137" s="5">
        <v>-39701194</v>
      </c>
      <c r="W137" s="5">
        <v>-37364257000</v>
      </c>
      <c r="X137" s="5">
        <v>-15944614000</v>
      </c>
      <c r="Y137" s="5">
        <v>-7441360000</v>
      </c>
      <c r="Z137" s="5">
        <v>-336593056000</v>
      </c>
    </row>
    <row r="138" spans="2:26" ht="15.5" x14ac:dyDescent="0.35">
      <c r="C138" t="s">
        <v>532</v>
      </c>
      <c r="D138" s="5">
        <v>1943859</v>
      </c>
      <c r="E138" s="5">
        <v>-16667542</v>
      </c>
      <c r="F138" s="5">
        <v>-6828278</v>
      </c>
      <c r="G138" s="5">
        <v>-6720853</v>
      </c>
      <c r="I138" s="5">
        <v>-25789257</v>
      </c>
      <c r="J138" s="5">
        <v>-27196575</v>
      </c>
      <c r="K138" s="5">
        <v>-8734990</v>
      </c>
      <c r="L138" s="5">
        <v>-6715702</v>
      </c>
      <c r="M138" s="5">
        <v>-1167718</v>
      </c>
      <c r="N138" s="5">
        <v>-6206435</v>
      </c>
      <c r="O138" s="5">
        <v>-6619575</v>
      </c>
      <c r="P138" s="5">
        <v>-7278641</v>
      </c>
      <c r="Q138" s="5">
        <v>-13514556</v>
      </c>
      <c r="R138" s="5">
        <v>-36487929</v>
      </c>
      <c r="S138" s="5">
        <v>-60692504</v>
      </c>
      <c r="T138" s="5">
        <v>-65498600</v>
      </c>
      <c r="U138" s="5">
        <v>-95502955</v>
      </c>
      <c r="V138" s="5">
        <v>-30776844</v>
      </c>
      <c r="W138" s="5">
        <v>-381138265000</v>
      </c>
      <c r="X138" s="5">
        <v>-724689307000</v>
      </c>
      <c r="Y138" s="5">
        <v>-880954761000</v>
      </c>
      <c r="Z138" s="5">
        <v>-814947588000</v>
      </c>
    </row>
    <row r="139" spans="2:26" ht="15.5" x14ac:dyDescent="0.35">
      <c r="C139" t="s">
        <v>179</v>
      </c>
      <c r="D139" s="5">
        <v>5998068</v>
      </c>
      <c r="E139" s="5">
        <v>15955258</v>
      </c>
      <c r="F139" s="5">
        <v>-47908267</v>
      </c>
      <c r="G139" s="5">
        <v>75863451</v>
      </c>
      <c r="I139" s="5">
        <v>-13671973</v>
      </c>
      <c r="J139" s="5">
        <v>71951109</v>
      </c>
      <c r="K139" s="5">
        <v>4930786</v>
      </c>
      <c r="L139" s="5">
        <v>-78327995</v>
      </c>
      <c r="M139" s="5">
        <v>24832237</v>
      </c>
      <c r="N139" s="5">
        <v>-116679865</v>
      </c>
      <c r="O139" s="5">
        <v>-70496473</v>
      </c>
      <c r="P139" s="5">
        <v>-91655539</v>
      </c>
      <c r="Q139" s="5">
        <v>-34637692</v>
      </c>
      <c r="R139" s="5">
        <v>-77381179</v>
      </c>
      <c r="S139" s="5">
        <v>39194722</v>
      </c>
      <c r="T139" s="5">
        <v>-34691501</v>
      </c>
      <c r="U139" s="5">
        <v>-911032</v>
      </c>
      <c r="V139" s="5">
        <v>351329218</v>
      </c>
      <c r="W139" s="5">
        <v>-26681188000</v>
      </c>
      <c r="X139" s="5">
        <v>236119549000</v>
      </c>
      <c r="Y139" s="5">
        <v>2780577662000</v>
      </c>
      <c r="Z139" s="5">
        <v>-31753720000</v>
      </c>
    </row>
    <row r="140" spans="2:26" ht="15.5" x14ac:dyDescent="0.35">
      <c r="C140" t="s">
        <v>180</v>
      </c>
      <c r="D140" s="5">
        <v>-45145204</v>
      </c>
      <c r="E140" s="5">
        <v>-44356373</v>
      </c>
      <c r="F140" s="5">
        <v>-154006028</v>
      </c>
      <c r="G140" s="5">
        <v>-94584531</v>
      </c>
      <c r="I140" s="5">
        <v>-307370959</v>
      </c>
      <c r="J140" s="5">
        <v>-308050509</v>
      </c>
      <c r="K140" s="5">
        <v>-128879152</v>
      </c>
      <c r="L140" s="5">
        <v>-66658423</v>
      </c>
      <c r="M140" s="5">
        <v>-183631414</v>
      </c>
      <c r="N140" s="5">
        <v>-80922248</v>
      </c>
      <c r="O140" s="5">
        <v>-84012092</v>
      </c>
      <c r="P140" s="5">
        <v>4541438</v>
      </c>
      <c r="Q140" s="5">
        <v>-13295786</v>
      </c>
      <c r="R140" s="5">
        <v>-92081267</v>
      </c>
      <c r="S140" s="5">
        <v>-114494169</v>
      </c>
      <c r="T140" s="5">
        <v>-206485199</v>
      </c>
      <c r="U140" s="5">
        <v>-60218469</v>
      </c>
      <c r="V140" s="5">
        <v>-231496090</v>
      </c>
      <c r="W140" s="5">
        <v>-3722585519000</v>
      </c>
      <c r="X140" s="5">
        <v>-1576516534000</v>
      </c>
      <c r="Y140" s="5">
        <v>-521964905000</v>
      </c>
      <c r="Z140" s="5">
        <v>-1822721125000</v>
      </c>
    </row>
    <row r="141" spans="2:26" ht="15.5" x14ac:dyDescent="0.35">
      <c r="C141" t="s">
        <v>874</v>
      </c>
      <c r="U141" s="5">
        <v>291090000</v>
      </c>
    </row>
    <row r="142" spans="2:26" ht="15.5" x14ac:dyDescent="0.35">
      <c r="C142" t="s">
        <v>875</v>
      </c>
    </row>
    <row r="143" spans="2:26" ht="15.5" x14ac:dyDescent="0.35">
      <c r="C143" t="s">
        <v>876</v>
      </c>
      <c r="M143" s="5">
        <v>-36622881</v>
      </c>
    </row>
    <row r="144" spans="2:26" ht="15.5" x14ac:dyDescent="0.35">
      <c r="C144" t="s">
        <v>704</v>
      </c>
      <c r="D144" s="5">
        <v>-1485473</v>
      </c>
      <c r="E144" s="5">
        <v>2697157</v>
      </c>
      <c r="F144" s="5">
        <v>8752583</v>
      </c>
      <c r="G144" s="5">
        <v>1999818</v>
      </c>
      <c r="I144" s="5">
        <v>16922401</v>
      </c>
      <c r="J144" s="5">
        <v>47723834</v>
      </c>
      <c r="X144" s="5">
        <v>-7440663000</v>
      </c>
      <c r="Y144" s="5">
        <v>-1630640000</v>
      </c>
      <c r="Z144" s="5">
        <v>-20081911000</v>
      </c>
    </row>
    <row r="145" spans="3:26" ht="15.5" x14ac:dyDescent="0.35">
      <c r="C145" t="s">
        <v>877</v>
      </c>
      <c r="D145" s="5">
        <v>-8445592</v>
      </c>
      <c r="E145" s="5">
        <v>-2243999</v>
      </c>
      <c r="F145" s="5">
        <v>-19417384</v>
      </c>
      <c r="G145" s="5">
        <v>-11851528</v>
      </c>
      <c r="I145" s="5">
        <v>-37576636</v>
      </c>
      <c r="J145" s="5">
        <v>-44482056</v>
      </c>
      <c r="K145" s="5">
        <v>-32884673</v>
      </c>
      <c r="L145" s="5">
        <v>-1603056</v>
      </c>
      <c r="M145" s="5">
        <v>-12549806</v>
      </c>
      <c r="N145" s="5">
        <v>-20286683</v>
      </c>
      <c r="O145" s="5">
        <v>-494575</v>
      </c>
      <c r="P145" s="5">
        <v>-400903</v>
      </c>
      <c r="Q145" s="5">
        <v>-438747</v>
      </c>
      <c r="R145" s="5">
        <v>-3328</v>
      </c>
      <c r="S145" s="5">
        <v>-32342441</v>
      </c>
      <c r="T145" s="5">
        <v>-1685576</v>
      </c>
      <c r="U145" s="5">
        <v>-2065772</v>
      </c>
      <c r="V145" s="5">
        <v>-2330348</v>
      </c>
    </row>
    <row r="146" spans="3:26" ht="15.5" x14ac:dyDescent="0.35">
      <c r="C146" t="s">
        <v>706</v>
      </c>
      <c r="X146" s="5">
        <v>470000000000</v>
      </c>
      <c r="Y146" s="5">
        <v>96369579000</v>
      </c>
      <c r="Z146" s="5">
        <v>-676916904000</v>
      </c>
    </row>
    <row r="147" spans="3:26" ht="15.5" x14ac:dyDescent="0.35">
      <c r="C147" t="s">
        <v>281</v>
      </c>
      <c r="P147" s="5">
        <v>117871118</v>
      </c>
    </row>
    <row r="148" spans="3:26" ht="15.5" x14ac:dyDescent="0.35">
      <c r="C148" t="s">
        <v>878</v>
      </c>
      <c r="P148" s="5">
        <v>-1480215</v>
      </c>
      <c r="U148" s="5">
        <v>-50180000</v>
      </c>
      <c r="V148" s="5">
        <v>-27017532</v>
      </c>
      <c r="W148" s="5">
        <v>-44278914000</v>
      </c>
      <c r="X148" s="5">
        <v>-49997609000</v>
      </c>
      <c r="Y148" s="5">
        <v>-17898871000</v>
      </c>
      <c r="Z148" s="5">
        <v>44723454000</v>
      </c>
    </row>
    <row r="149" spans="3:26" ht="15.5" x14ac:dyDescent="0.35">
      <c r="C149" t="s">
        <v>182</v>
      </c>
      <c r="D149" s="5">
        <v>-2846148</v>
      </c>
      <c r="E149" s="5">
        <v>-141075</v>
      </c>
      <c r="F149" s="5">
        <v>25497</v>
      </c>
      <c r="G149" s="5">
        <v>-393266</v>
      </c>
      <c r="I149" s="5">
        <v>-412233</v>
      </c>
      <c r="J149" s="5">
        <v>-57865344</v>
      </c>
      <c r="K149" s="5">
        <v>-15278</v>
      </c>
      <c r="L149" s="5">
        <v>-2431348</v>
      </c>
      <c r="M149" s="5">
        <v>-1618844</v>
      </c>
      <c r="N149" s="5">
        <v>-1129</v>
      </c>
      <c r="S149" s="5">
        <v>-4370</v>
      </c>
      <c r="T149" s="5">
        <v>-4952</v>
      </c>
      <c r="U149" s="5">
        <v>-15173</v>
      </c>
      <c r="V149" s="5">
        <v>-13570</v>
      </c>
      <c r="W149" s="5">
        <v>-3209079000</v>
      </c>
      <c r="X149" s="5">
        <v>-4160177000</v>
      </c>
      <c r="Y149" s="5">
        <v>-126370000</v>
      </c>
      <c r="Z149" s="5">
        <v>-351268000</v>
      </c>
    </row>
    <row r="150" spans="3:26" ht="15.5" x14ac:dyDescent="0.35">
      <c r="C150" t="s">
        <v>879</v>
      </c>
      <c r="M150" s="5">
        <v>-1600000</v>
      </c>
    </row>
    <row r="151" spans="3:26" ht="15.5" x14ac:dyDescent="0.35">
      <c r="C151" t="s">
        <v>358</v>
      </c>
      <c r="Z151" s="5">
        <v>160000000</v>
      </c>
    </row>
    <row r="152" spans="3:26" ht="15.5" x14ac:dyDescent="0.35">
      <c r="C152" t="s">
        <v>880</v>
      </c>
      <c r="K152" s="5">
        <v>4884459</v>
      </c>
      <c r="L152" s="5">
        <v>8381819</v>
      </c>
      <c r="M152" s="5">
        <v>-62578135</v>
      </c>
      <c r="N152" s="5">
        <v>-30675086</v>
      </c>
      <c r="X152" s="5">
        <v>-95095813000</v>
      </c>
    </row>
    <row r="153" spans="3:26" ht="15.5" x14ac:dyDescent="0.35">
      <c r="C153" t="s">
        <v>673</v>
      </c>
      <c r="U153" s="5">
        <v>-18070555</v>
      </c>
    </row>
    <row r="154" spans="3:26" ht="15.5" x14ac:dyDescent="0.35">
      <c r="C154" t="s">
        <v>881</v>
      </c>
      <c r="J154" s="5">
        <v>-34749564</v>
      </c>
      <c r="K154" s="5">
        <v>-4300000</v>
      </c>
      <c r="L154" s="5">
        <v>-14891</v>
      </c>
      <c r="U154" s="5">
        <v>-23686105</v>
      </c>
      <c r="W154" s="5">
        <v>-1924422458000</v>
      </c>
    </row>
    <row r="155" spans="3:26" ht="15.5" x14ac:dyDescent="0.35">
      <c r="C155" t="s">
        <v>206</v>
      </c>
      <c r="D155" s="5">
        <v>5998068</v>
      </c>
      <c r="E155" s="5">
        <v>15955258</v>
      </c>
      <c r="F155" s="5">
        <v>-47908267</v>
      </c>
      <c r="G155" s="5">
        <v>75863451</v>
      </c>
      <c r="I155" s="5">
        <v>-13671973</v>
      </c>
      <c r="J155" s="5">
        <v>71951109</v>
      </c>
      <c r="K155" s="5">
        <v>4930786</v>
      </c>
      <c r="L155" s="5">
        <v>-78327995</v>
      </c>
      <c r="M155" s="5">
        <v>24832237</v>
      </c>
      <c r="N155" s="5">
        <v>-116679865</v>
      </c>
      <c r="O155" s="5">
        <v>-70496473</v>
      </c>
      <c r="P155" s="5">
        <v>-91655539</v>
      </c>
      <c r="Q155" s="5">
        <v>-34637692</v>
      </c>
      <c r="R155" s="5">
        <v>-77381179</v>
      </c>
      <c r="S155" s="5">
        <v>39194722</v>
      </c>
      <c r="T155" s="5">
        <v>-34691501</v>
      </c>
      <c r="U155" s="5">
        <v>-911032</v>
      </c>
      <c r="V155" s="5">
        <v>351329218</v>
      </c>
      <c r="W155" s="5">
        <v>-26681188000</v>
      </c>
      <c r="X155" s="5">
        <v>236119549000</v>
      </c>
      <c r="Y155" s="5">
        <v>2780577662000</v>
      </c>
      <c r="Z155" s="5">
        <v>-31753720000</v>
      </c>
    </row>
    <row r="156" spans="3:26" ht="15.5" x14ac:dyDescent="0.35">
      <c r="C156" t="s">
        <v>707</v>
      </c>
      <c r="D156" s="5">
        <v>-29889197</v>
      </c>
      <c r="E156" s="5">
        <v>-76822298</v>
      </c>
      <c r="F156" s="5">
        <v>-82562941</v>
      </c>
      <c r="G156" s="5">
        <v>28580379</v>
      </c>
      <c r="I156" s="5">
        <v>-82562941</v>
      </c>
      <c r="J156" s="5">
        <v>-170975239</v>
      </c>
      <c r="K156" s="5">
        <v>-10587500</v>
      </c>
      <c r="L156" s="5">
        <v>-17286738</v>
      </c>
      <c r="M156" s="5">
        <v>-54606792</v>
      </c>
      <c r="N156" s="5">
        <v>-67450164</v>
      </c>
      <c r="O156" s="5">
        <v>-72036749</v>
      </c>
      <c r="P156" s="5">
        <v>-79904252</v>
      </c>
      <c r="Q156" s="5">
        <v>-1268886</v>
      </c>
      <c r="R156" s="5">
        <v>-66666667</v>
      </c>
      <c r="S156" s="5">
        <v>-3977419</v>
      </c>
      <c r="T156" s="5">
        <v>-11480769</v>
      </c>
      <c r="U156" s="5">
        <v>-2933477</v>
      </c>
      <c r="X156" s="5">
        <v>186663170000</v>
      </c>
      <c r="Y156" s="5">
        <v>-2266959306000</v>
      </c>
      <c r="Z156" s="5">
        <v>94606472000</v>
      </c>
    </row>
    <row r="157" spans="3:26" ht="15.5" x14ac:dyDescent="0.35">
      <c r="C157" t="s">
        <v>531</v>
      </c>
      <c r="D157" s="5">
        <v>-16070012</v>
      </c>
      <c r="E157" s="5">
        <v>-11941163</v>
      </c>
      <c r="F157" s="5">
        <v>-15353442</v>
      </c>
      <c r="G157" s="5">
        <v>-13652487</v>
      </c>
      <c r="I157" s="5">
        <v>-55336266</v>
      </c>
      <c r="J157" s="5">
        <v>-74186745</v>
      </c>
      <c r="K157" s="5">
        <v>-56197978</v>
      </c>
      <c r="L157" s="5">
        <v>-76880809</v>
      </c>
      <c r="M157" s="5">
        <v>-53813517</v>
      </c>
      <c r="N157" s="5">
        <v>-37357007</v>
      </c>
    </row>
    <row r="158" spans="3:26" ht="15.5" x14ac:dyDescent="0.35">
      <c r="C158" t="s">
        <v>882</v>
      </c>
      <c r="D158" s="5">
        <v>6887559</v>
      </c>
      <c r="E158" s="5">
        <v>2452930</v>
      </c>
      <c r="F158" s="5">
        <v>-8374848</v>
      </c>
      <c r="G158" s="5">
        <v>15042301</v>
      </c>
      <c r="I158" s="5">
        <v>29415705</v>
      </c>
      <c r="J158" s="5">
        <v>49714183</v>
      </c>
      <c r="K158" s="5">
        <v>3532948</v>
      </c>
      <c r="N158" s="5">
        <v>12037000</v>
      </c>
      <c r="P158" s="5">
        <v>16465810</v>
      </c>
      <c r="Q158" s="5">
        <v>22200000</v>
      </c>
      <c r="T158" s="5">
        <v>200000</v>
      </c>
      <c r="V158" s="5">
        <v>1047640</v>
      </c>
    </row>
    <row r="159" spans="3:26" ht="15.5" x14ac:dyDescent="0.35">
      <c r="C159" t="s">
        <v>883</v>
      </c>
      <c r="M159" s="5">
        <v>125196296</v>
      </c>
      <c r="Y159" s="5">
        <v>4843909952000</v>
      </c>
    </row>
    <row r="160" spans="3:26" ht="15.5" x14ac:dyDescent="0.35">
      <c r="C160" t="s">
        <v>798</v>
      </c>
      <c r="M160" s="5">
        <v>-752982</v>
      </c>
    </row>
    <row r="161" spans="3:26" ht="15.5" x14ac:dyDescent="0.35">
      <c r="C161" t="s">
        <v>884</v>
      </c>
      <c r="O161" s="5">
        <v>1338</v>
      </c>
    </row>
    <row r="162" spans="3:26" ht="15.5" x14ac:dyDescent="0.35">
      <c r="C162" t="s">
        <v>207</v>
      </c>
      <c r="D162" s="5">
        <v>18922211</v>
      </c>
      <c r="G162" s="5">
        <v>20821576</v>
      </c>
      <c r="I162" s="5">
        <v>20821576</v>
      </c>
    </row>
    <row r="163" spans="3:26" ht="15.5" x14ac:dyDescent="0.35">
      <c r="C163" t="s">
        <v>213</v>
      </c>
      <c r="D163" s="5">
        <v>-2301500</v>
      </c>
      <c r="E163" s="5">
        <v>-10680476</v>
      </c>
      <c r="F163" s="5">
        <v>6309324</v>
      </c>
      <c r="G163" s="5">
        <v>-18575463</v>
      </c>
      <c r="I163" s="5">
        <v>-31492813</v>
      </c>
      <c r="J163" s="5">
        <v>-40205042</v>
      </c>
      <c r="M163" s="5">
        <v>-18780111</v>
      </c>
      <c r="N163" s="5">
        <v>-16575578</v>
      </c>
      <c r="O163" s="5">
        <v>-1064600</v>
      </c>
      <c r="P163" s="5">
        <v>-24716973</v>
      </c>
      <c r="Q163" s="5">
        <v>-59115934</v>
      </c>
      <c r="R163" s="5">
        <v>-10589479</v>
      </c>
      <c r="S163" s="5">
        <v>-53555674</v>
      </c>
      <c r="T163" s="5">
        <v>-9500000</v>
      </c>
      <c r="U163" s="5">
        <v>-7994301</v>
      </c>
    </row>
    <row r="164" spans="3:26" ht="15.5" x14ac:dyDescent="0.35">
      <c r="C164" t="s">
        <v>885</v>
      </c>
      <c r="D164" s="5">
        <v>-4671173</v>
      </c>
      <c r="E164" s="5">
        <v>1027786</v>
      </c>
      <c r="F164" s="5">
        <v>2646413</v>
      </c>
      <c r="G164" s="5">
        <v>4329650</v>
      </c>
      <c r="I164" s="5">
        <v>6976063</v>
      </c>
      <c r="K164" s="5">
        <v>4403000</v>
      </c>
    </row>
    <row r="165" spans="3:26" ht="15.5" x14ac:dyDescent="0.35">
      <c r="C165" t="s">
        <v>886</v>
      </c>
      <c r="D165" s="5">
        <v>6973448</v>
      </c>
      <c r="E165" s="5">
        <v>-2632470</v>
      </c>
      <c r="F165" s="5">
        <v>-4321556</v>
      </c>
      <c r="G165" s="5">
        <v>-2239590</v>
      </c>
      <c r="I165" s="5">
        <v>-4321556</v>
      </c>
    </row>
    <row r="166" spans="3:26" ht="15.5" x14ac:dyDescent="0.35">
      <c r="C166" t="s">
        <v>887</v>
      </c>
      <c r="F166" s="5">
        <v>-674570</v>
      </c>
      <c r="G166" s="5">
        <v>674570</v>
      </c>
      <c r="I166" s="5">
        <v>-2929008</v>
      </c>
      <c r="J166" s="5">
        <v>-1284273</v>
      </c>
      <c r="K166" s="5">
        <v>-103186</v>
      </c>
    </row>
    <row r="167" spans="3:26" ht="15.5" x14ac:dyDescent="0.35">
      <c r="C167" t="s">
        <v>888</v>
      </c>
      <c r="V167" s="5">
        <v>33</v>
      </c>
    </row>
    <row r="168" spans="3:26" ht="15.5" x14ac:dyDescent="0.35">
      <c r="C168" t="s">
        <v>889</v>
      </c>
    </row>
    <row r="169" spans="3:26" ht="15.5" x14ac:dyDescent="0.35">
      <c r="C169" t="s">
        <v>890</v>
      </c>
      <c r="U169" s="5">
        <v>-2099525</v>
      </c>
    </row>
    <row r="170" spans="3:26" ht="15.5" x14ac:dyDescent="0.35">
      <c r="C170" t="s">
        <v>891</v>
      </c>
      <c r="R170" s="5">
        <v>-2502999</v>
      </c>
      <c r="V170" s="5">
        <v>-1000000</v>
      </c>
    </row>
    <row r="171" spans="3:26" ht="15.5" x14ac:dyDescent="0.35">
      <c r="C171" t="s">
        <v>892</v>
      </c>
      <c r="D171" s="5">
        <v>11985876</v>
      </c>
      <c r="F171" s="5">
        <v>-24064571</v>
      </c>
      <c r="G171" s="5">
        <v>-120990</v>
      </c>
      <c r="I171" s="5">
        <v>-32404162</v>
      </c>
      <c r="J171" s="5">
        <v>-27866987</v>
      </c>
      <c r="K171" s="5">
        <v>-6796598</v>
      </c>
      <c r="L171" s="5">
        <v>-5785662</v>
      </c>
      <c r="M171" s="5">
        <v>-12250586</v>
      </c>
      <c r="N171" s="5">
        <v>-7334116</v>
      </c>
      <c r="O171" s="5">
        <v>2603538</v>
      </c>
      <c r="P171" s="5">
        <v>-3500124</v>
      </c>
      <c r="Q171" s="5">
        <v>-561055</v>
      </c>
      <c r="R171" s="5">
        <v>2377966</v>
      </c>
      <c r="S171" s="5">
        <v>36727815</v>
      </c>
      <c r="T171" s="5">
        <v>-13910732</v>
      </c>
      <c r="U171" s="5">
        <v>12116271</v>
      </c>
      <c r="V171" s="5">
        <v>4796940</v>
      </c>
      <c r="W171" s="5">
        <v>-36952431000</v>
      </c>
      <c r="X171" s="5">
        <v>56897042000</v>
      </c>
      <c r="Y171" s="5">
        <v>205257656000</v>
      </c>
      <c r="Z171" s="5">
        <v>-106278281000</v>
      </c>
    </row>
    <row r="172" spans="3:26" ht="15.5" x14ac:dyDescent="0.35">
      <c r="C172" t="s">
        <v>893</v>
      </c>
    </row>
    <row r="173" spans="3:26" ht="15.5" x14ac:dyDescent="0.35">
      <c r="C173" t="s">
        <v>894</v>
      </c>
      <c r="D173" s="5">
        <v>-14790296</v>
      </c>
      <c r="E173" s="5">
        <v>14790296</v>
      </c>
    </row>
    <row r="174" spans="3:26" ht="15.5" x14ac:dyDescent="0.35">
      <c r="C174" t="s">
        <v>224</v>
      </c>
      <c r="D174" s="5">
        <v>26019204</v>
      </c>
      <c r="E174" s="5">
        <v>27584936</v>
      </c>
      <c r="F174" s="5">
        <v>3626595</v>
      </c>
      <c r="G174" s="5">
        <v>6972939</v>
      </c>
      <c r="I174" s="5">
        <v>8973910</v>
      </c>
      <c r="J174" s="5">
        <v>-28436081</v>
      </c>
      <c r="K174" s="5">
        <v>36319269</v>
      </c>
      <c r="L174" s="5">
        <v>12799037</v>
      </c>
      <c r="M174" s="5">
        <v>8294775</v>
      </c>
      <c r="N174" s="5">
        <v>-2808337</v>
      </c>
      <c r="O174" s="5">
        <v>-33545039</v>
      </c>
      <c r="P174" s="5">
        <v>-49288403</v>
      </c>
      <c r="Q174" s="5">
        <v>-53739644</v>
      </c>
      <c r="R174" s="5">
        <v>29852755</v>
      </c>
      <c r="S174" s="5">
        <v>135140169</v>
      </c>
      <c r="T174" s="5">
        <v>144043926</v>
      </c>
      <c r="U174" s="5">
        <v>335330226</v>
      </c>
      <c r="V174" s="5">
        <v>280771906</v>
      </c>
      <c r="W174" s="5">
        <v>-2999350112000</v>
      </c>
      <c r="X174" s="5">
        <v>-1919042013000</v>
      </c>
      <c r="Y174" s="5">
        <v>1937322390000</v>
      </c>
      <c r="Z174" s="5">
        <v>-1818004831000</v>
      </c>
    </row>
    <row r="175" spans="3:26" ht="15.5" x14ac:dyDescent="0.35">
      <c r="C175" t="s">
        <v>375</v>
      </c>
      <c r="D175" s="5">
        <v>-950742</v>
      </c>
      <c r="E175" s="5">
        <v>-163640</v>
      </c>
      <c r="F175" s="5">
        <v>-246679</v>
      </c>
      <c r="G175" s="5">
        <v>-43949</v>
      </c>
      <c r="I175" s="5">
        <v>-331267</v>
      </c>
      <c r="J175" s="5">
        <v>-398167</v>
      </c>
      <c r="K175" s="5">
        <v>-167025</v>
      </c>
      <c r="L175" s="5">
        <v>568820</v>
      </c>
      <c r="M175" s="5">
        <v>62750</v>
      </c>
      <c r="N175" s="5">
        <v>80383</v>
      </c>
      <c r="O175" s="5">
        <v>-98138</v>
      </c>
      <c r="P175" s="5">
        <v>2233539</v>
      </c>
      <c r="Q175" s="5">
        <v>988521</v>
      </c>
      <c r="R175" s="5">
        <v>363012</v>
      </c>
      <c r="S175" s="5">
        <v>-1390551</v>
      </c>
      <c r="T175" s="5">
        <v>752676</v>
      </c>
      <c r="U175" s="5">
        <v>-3306091</v>
      </c>
      <c r="W175" s="5">
        <v>-172971485000</v>
      </c>
      <c r="X175" s="5">
        <v>39457772000</v>
      </c>
      <c r="Y175" s="5">
        <v>144447061000</v>
      </c>
      <c r="Z175" s="5">
        <v>15068710000</v>
      </c>
    </row>
    <row r="176" spans="3:26" ht="15.5" x14ac:dyDescent="0.35">
      <c r="C176" t="s">
        <v>225</v>
      </c>
      <c r="E176" s="5">
        <v>62248969</v>
      </c>
      <c r="I176" s="5">
        <v>53606326</v>
      </c>
      <c r="J176" s="5">
        <v>82440574</v>
      </c>
      <c r="K176" s="5">
        <v>46288330</v>
      </c>
      <c r="L176" s="5">
        <v>32920473</v>
      </c>
      <c r="M176" s="5">
        <v>24428263</v>
      </c>
      <c r="N176" s="5">
        <v>27156217</v>
      </c>
      <c r="O176" s="5">
        <v>60799394</v>
      </c>
      <c r="P176" s="5">
        <v>107854258</v>
      </c>
      <c r="Q176" s="5">
        <v>160605381</v>
      </c>
      <c r="R176" s="5">
        <v>131159814</v>
      </c>
      <c r="S176" s="5">
        <v>86747873</v>
      </c>
      <c r="T176" s="5">
        <v>153332376</v>
      </c>
      <c r="U176" s="5">
        <v>35859639</v>
      </c>
      <c r="V176" s="5">
        <v>15848640</v>
      </c>
      <c r="W176" s="5">
        <v>180559241000</v>
      </c>
      <c r="X176" s="5">
        <v>49102054000</v>
      </c>
      <c r="Y176" s="5">
        <v>230617986000</v>
      </c>
      <c r="Z176" s="5">
        <v>455088071000</v>
      </c>
    </row>
    <row r="177" spans="2:26" ht="15.5" x14ac:dyDescent="0.35">
      <c r="C177" t="s">
        <v>226</v>
      </c>
      <c r="D177" s="5">
        <v>25068462</v>
      </c>
      <c r="E177" s="5">
        <v>89670265</v>
      </c>
      <c r="F177" s="5">
        <v>3379916</v>
      </c>
      <c r="G177" s="5">
        <v>6928990</v>
      </c>
      <c r="I177" s="5">
        <v>62248969</v>
      </c>
      <c r="J177" s="5">
        <v>53606326</v>
      </c>
      <c r="K177" s="5">
        <v>82440574</v>
      </c>
      <c r="L177" s="5">
        <v>46288330</v>
      </c>
      <c r="M177" s="5">
        <v>32785788</v>
      </c>
      <c r="N177" s="5">
        <v>24428263</v>
      </c>
      <c r="O177" s="5">
        <v>27156217</v>
      </c>
      <c r="P177" s="5">
        <v>60799394</v>
      </c>
      <c r="Q177" s="5">
        <v>107854258</v>
      </c>
      <c r="R177" s="5">
        <v>161375581</v>
      </c>
      <c r="S177" s="5">
        <v>220497491</v>
      </c>
      <c r="T177" s="5">
        <v>298128978</v>
      </c>
      <c r="U177" s="5">
        <v>367883774</v>
      </c>
      <c r="V177" s="5">
        <v>296620546</v>
      </c>
      <c r="W177" s="5">
        <v>-2991762356000</v>
      </c>
      <c r="X177" s="5">
        <v>-1830482187000</v>
      </c>
      <c r="Y177" s="5">
        <v>2312387437000</v>
      </c>
      <c r="Z177" s="5">
        <v>-1347848050000</v>
      </c>
    </row>
    <row r="179" spans="2:26" ht="15.5" x14ac:dyDescent="0.35">
      <c r="B179" t="s">
        <v>227</v>
      </c>
      <c r="C179" t="s">
        <v>12</v>
      </c>
      <c r="D179" s="5">
        <v>26560000000</v>
      </c>
      <c r="E179" s="5">
        <v>26350000000</v>
      </c>
      <c r="F179" s="5">
        <v>26350000000</v>
      </c>
      <c r="G179" s="5">
        <v>24820000000</v>
      </c>
      <c r="I179" s="5">
        <v>26350000000</v>
      </c>
      <c r="J179" s="5">
        <v>24820000000</v>
      </c>
      <c r="K179" s="5">
        <v>24820000000</v>
      </c>
      <c r="L179" s="5">
        <v>24820000000</v>
      </c>
      <c r="M179" s="5">
        <v>24820000000</v>
      </c>
      <c r="N179" s="5">
        <v>10340000000</v>
      </c>
      <c r="O179" s="5">
        <v>10340000000</v>
      </c>
      <c r="P179" s="5">
        <v>10340000000</v>
      </c>
      <c r="Q179" s="5">
        <v>6140000000</v>
      </c>
      <c r="R179" s="5">
        <v>49110000000</v>
      </c>
      <c r="S179" s="5">
        <v>49110000000</v>
      </c>
      <c r="T179" s="5">
        <v>44640000000</v>
      </c>
      <c r="U179" s="5">
        <v>44640000000</v>
      </c>
      <c r="V179" s="5">
        <v>40580000000</v>
      </c>
      <c r="W179" s="5">
        <v>40580000000</v>
      </c>
      <c r="X179" s="5">
        <v>40580000000</v>
      </c>
      <c r="Y179" s="5">
        <v>14400000000</v>
      </c>
      <c r="Z179" s="5">
        <v>14400000000</v>
      </c>
    </row>
    <row r="180" spans="2:26" ht="15.5" x14ac:dyDescent="0.35">
      <c r="C180" t="s">
        <v>228</v>
      </c>
      <c r="D180" s="6">
        <v>17.77</v>
      </c>
      <c r="E180" s="6">
        <v>11.72</v>
      </c>
      <c r="F180" s="6">
        <v>22.7</v>
      </c>
      <c r="G180" s="6">
        <v>13.14</v>
      </c>
    </row>
    <row r="181" spans="2:26" ht="15.5" x14ac:dyDescent="0.35">
      <c r="C181" t="s">
        <v>229</v>
      </c>
      <c r="D181" s="6">
        <v>57.4</v>
      </c>
      <c r="E181" s="6">
        <v>130.12</v>
      </c>
      <c r="F181" s="6">
        <v>70.48</v>
      </c>
      <c r="G181" s="6">
        <v>61.26</v>
      </c>
    </row>
    <row r="182" spans="2:26" ht="15.5" x14ac:dyDescent="0.35">
      <c r="C182" t="s">
        <v>73</v>
      </c>
      <c r="D182" s="6">
        <v>10.55</v>
      </c>
      <c r="E182" s="6">
        <v>17.399999999999999</v>
      </c>
      <c r="F182" s="6">
        <v>18.489999999999998</v>
      </c>
      <c r="G182" s="6">
        <v>9.98</v>
      </c>
    </row>
    <row r="183" spans="2:26" ht="15.5" x14ac:dyDescent="0.35">
      <c r="C183" t="s">
        <v>230</v>
      </c>
      <c r="D183" s="5">
        <v>1629570000000</v>
      </c>
      <c r="E183" s="5">
        <v>1516350000000</v>
      </c>
      <c r="F183" s="5">
        <v>1445070000000</v>
      </c>
      <c r="G183" s="5">
        <v>1165860000000</v>
      </c>
    </row>
    <row r="184" spans="2:26" ht="15.5" x14ac:dyDescent="0.35">
      <c r="C184" t="s">
        <v>231</v>
      </c>
      <c r="D184" s="6">
        <v>1.34E-2</v>
      </c>
      <c r="E184" s="6">
        <v>9.7000000000000003E-3</v>
      </c>
      <c r="F184" s="6">
        <v>1.9599999999999999E-2</v>
      </c>
      <c r="G184" s="6">
        <v>1.1599999999999999E-2</v>
      </c>
    </row>
    <row r="185" spans="2:26" ht="15.5" x14ac:dyDescent="0.35">
      <c r="C185" t="s">
        <v>232</v>
      </c>
      <c r="D185" s="6">
        <v>2.75E-2</v>
      </c>
      <c r="E185" s="6">
        <v>1.9900000000000001E-2</v>
      </c>
      <c r="F185" s="6">
        <v>3.9900000000000005E-2</v>
      </c>
      <c r="G185" s="6">
        <v>2.4199999999999999E-2</v>
      </c>
    </row>
    <row r="186" spans="2:26" ht="15.5" x14ac:dyDescent="0.35">
      <c r="C186" t="s">
        <v>233</v>
      </c>
      <c r="D186" s="6">
        <v>3.9399999999999998E-2</v>
      </c>
      <c r="E186" s="6">
        <v>3.8199999999999998E-2</v>
      </c>
      <c r="F186" s="6">
        <v>3.5299999999999998E-2</v>
      </c>
      <c r="G186" s="6">
        <v>2.9600000000000001E-2</v>
      </c>
    </row>
    <row r="187" spans="2:26" ht="15.5" x14ac:dyDescent="0.35">
      <c r="C187" t="s">
        <v>234</v>
      </c>
      <c r="D187" s="6">
        <v>5.38</v>
      </c>
      <c r="E187" s="6">
        <v>4.55</v>
      </c>
      <c r="F187" s="6">
        <v>5.0199999999999996</v>
      </c>
      <c r="G187" s="6">
        <v>3.98</v>
      </c>
    </row>
    <row r="188" spans="2:26" ht="15.5" x14ac:dyDescent="0.35">
      <c r="C188" t="s">
        <v>235</v>
      </c>
      <c r="D188" s="5">
        <v>15886000000000</v>
      </c>
      <c r="E188" s="5">
        <v>14301000000000</v>
      </c>
      <c r="F188" s="5">
        <v>13756000000000</v>
      </c>
      <c r="G188" s="5">
        <v>12242000000000</v>
      </c>
    </row>
    <row r="189" spans="2:26" ht="15.5" x14ac:dyDescent="0.35">
      <c r="C189" t="s">
        <v>236</v>
      </c>
      <c r="D189" s="6">
        <v>1.58</v>
      </c>
      <c r="E189" s="6">
        <v>2.59</v>
      </c>
      <c r="F189" s="6">
        <v>2.81</v>
      </c>
      <c r="G189" s="6">
        <v>1.48</v>
      </c>
    </row>
    <row r="190" spans="2:26" ht="15.5" x14ac:dyDescent="0.35">
      <c r="C190" t="s">
        <v>237</v>
      </c>
      <c r="D190" s="6">
        <v>647.19000000000005</v>
      </c>
      <c r="E190" s="6">
        <v>589.91</v>
      </c>
      <c r="F190" s="6">
        <v>568.44000000000005</v>
      </c>
      <c r="G190" s="6">
        <v>542.28</v>
      </c>
    </row>
    <row r="191" spans="2:26" ht="15.5" x14ac:dyDescent="0.35">
      <c r="C191" t="s">
        <v>238</v>
      </c>
      <c r="D191" s="6">
        <v>1.58</v>
      </c>
      <c r="E191" s="6">
        <v>2.59</v>
      </c>
      <c r="F191" s="6">
        <v>2.81</v>
      </c>
      <c r="G191" s="6">
        <v>1.48</v>
      </c>
    </row>
    <row r="192" spans="2:26" ht="15.5" x14ac:dyDescent="0.35">
      <c r="C192" t="s">
        <v>239</v>
      </c>
      <c r="D192" s="6">
        <v>647.19000000000005</v>
      </c>
      <c r="E192" s="6">
        <v>589.91</v>
      </c>
      <c r="F192" s="6">
        <v>568.44000000000005</v>
      </c>
      <c r="G192" s="6">
        <v>542.28</v>
      </c>
    </row>
    <row r="193" spans="3:26" ht="15.5" x14ac:dyDescent="0.35">
      <c r="C193" t="s">
        <v>240</v>
      </c>
      <c r="D193" s="5">
        <v>2213000000000</v>
      </c>
      <c r="E193" s="5">
        <v>1654000000000</v>
      </c>
      <c r="F193" s="5">
        <v>2073000000000</v>
      </c>
      <c r="G193" s="5">
        <v>2184000000000</v>
      </c>
    </row>
    <row r="194" spans="3:26" ht="15.5" x14ac:dyDescent="0.35">
      <c r="C194" t="s">
        <v>241</v>
      </c>
      <c r="D194" s="5">
        <v>6717000000000</v>
      </c>
      <c r="E194" s="5">
        <v>5599000000000</v>
      </c>
      <c r="F194" s="5">
        <v>5026000000000</v>
      </c>
      <c r="G194" s="5">
        <v>4433000000000</v>
      </c>
    </row>
    <row r="195" spans="3:26" ht="15.5" x14ac:dyDescent="0.35">
      <c r="C195" t="s">
        <v>242</v>
      </c>
      <c r="D195" s="5">
        <v>17192000000000</v>
      </c>
      <c r="E195" s="5">
        <v>15542000000000</v>
      </c>
      <c r="F195" s="5">
        <v>14976000000000</v>
      </c>
      <c r="G195" s="5">
        <v>13460000000000</v>
      </c>
    </row>
    <row r="196" spans="3:26" ht="15.5" x14ac:dyDescent="0.35">
      <c r="C196" t="s">
        <v>24</v>
      </c>
      <c r="D196" s="5">
        <v>8931000000000</v>
      </c>
      <c r="E196" s="5">
        <v>7253000000000</v>
      </c>
      <c r="F196" s="5">
        <v>7099000000000</v>
      </c>
      <c r="G196" s="5">
        <v>6617000000000</v>
      </c>
    </row>
    <row r="197" spans="3:26" ht="15.5" x14ac:dyDescent="0.35">
      <c r="C197" t="s">
        <v>21</v>
      </c>
      <c r="D197" s="5">
        <v>6877000000000</v>
      </c>
      <c r="E197" s="5">
        <v>5728000000000</v>
      </c>
      <c r="F197" s="5">
        <v>6059000000000</v>
      </c>
      <c r="G197" s="5">
        <v>5634000000000</v>
      </c>
    </row>
    <row r="198" spans="3:26" ht="15.5" x14ac:dyDescent="0.35">
      <c r="C198" t="s">
        <v>243</v>
      </c>
      <c r="D198" s="5">
        <v>-3388000000000</v>
      </c>
      <c r="E198" s="5">
        <v>-3425000000000</v>
      </c>
      <c r="F198" s="5">
        <v>-4479000000000</v>
      </c>
      <c r="G198" s="5">
        <v>-3569000000000</v>
      </c>
    </row>
    <row r="199" spans="3:26" ht="15.5" x14ac:dyDescent="0.35">
      <c r="C199" t="s">
        <v>244</v>
      </c>
      <c r="D199" s="5">
        <v>1217000000000</v>
      </c>
      <c r="E199" s="5">
        <v>952000000000</v>
      </c>
      <c r="F199" s="5">
        <v>2695000000000</v>
      </c>
      <c r="G199" s="5">
        <v>1220000000000</v>
      </c>
    </row>
    <row r="200" spans="3:26" ht="15.5" x14ac:dyDescent="0.35">
      <c r="C200" t="s">
        <v>245</v>
      </c>
      <c r="D200" s="5">
        <v>-848000000000</v>
      </c>
      <c r="E200" s="5">
        <v>-754000000000</v>
      </c>
      <c r="F200" s="5">
        <v>-2579000000000</v>
      </c>
      <c r="G200" s="5">
        <v>-1606000000000</v>
      </c>
    </row>
    <row r="201" spans="3:26" ht="15.5" x14ac:dyDescent="0.35">
      <c r="C201" t="s">
        <v>13</v>
      </c>
      <c r="D201" s="5">
        <v>369000000000</v>
      </c>
      <c r="E201" s="5">
        <v>198000000000</v>
      </c>
      <c r="F201" s="5">
        <v>115000000000</v>
      </c>
      <c r="G201" s="5">
        <v>-386000000000</v>
      </c>
    </row>
    <row r="202" spans="3:26" ht="15.5" x14ac:dyDescent="0.35">
      <c r="C202" t="s">
        <v>16</v>
      </c>
      <c r="D202" s="6">
        <v>13.88</v>
      </c>
      <c r="E202" s="6">
        <v>7.5</v>
      </c>
      <c r="F202" s="6">
        <v>4.38</v>
      </c>
      <c r="G202" s="6">
        <v>-15.55</v>
      </c>
    </row>
    <row r="203" spans="3:26" ht="15.5" x14ac:dyDescent="0.35">
      <c r="C203" t="s">
        <v>58</v>
      </c>
      <c r="I203" s="6">
        <v>57.25</v>
      </c>
      <c r="J203" s="6">
        <v>48.14</v>
      </c>
      <c r="K203" s="6">
        <v>42.06</v>
      </c>
      <c r="L203" s="6">
        <v>40.01</v>
      </c>
      <c r="M203" s="6">
        <v>23.22</v>
      </c>
      <c r="N203" s="6">
        <v>75.63</v>
      </c>
      <c r="O203" s="6">
        <v>38.299999999999997</v>
      </c>
      <c r="P203" s="6">
        <v>-17.52</v>
      </c>
      <c r="Q203" s="6">
        <v>53.32</v>
      </c>
      <c r="R203" s="6">
        <v>-93.82</v>
      </c>
      <c r="S203" s="6">
        <v>-59.6</v>
      </c>
      <c r="T203" s="6">
        <v>10.32</v>
      </c>
      <c r="U203" s="6">
        <v>46.52</v>
      </c>
      <c r="V203" s="6">
        <v>3.64</v>
      </c>
      <c r="W203" s="6">
        <v>1.69</v>
      </c>
      <c r="X203" s="6">
        <v>-1.56</v>
      </c>
      <c r="Y203" s="6">
        <v>-120.3</v>
      </c>
      <c r="Z203" s="6">
        <v>5.14</v>
      </c>
    </row>
    <row r="204" spans="3:26" ht="15.5" x14ac:dyDescent="0.35">
      <c r="C204" t="s">
        <v>72</v>
      </c>
      <c r="I204" s="6">
        <v>27.95</v>
      </c>
      <c r="J204" s="6">
        <v>4.78</v>
      </c>
      <c r="K204" s="6">
        <v>5.23</v>
      </c>
      <c r="L204" s="6">
        <v>7.35</v>
      </c>
      <c r="M204" s="6">
        <v>4.3899999999999997</v>
      </c>
      <c r="N204" s="6">
        <v>1.71</v>
      </c>
      <c r="O204" s="6">
        <v>1.31</v>
      </c>
      <c r="P204" s="6">
        <v>-2.85</v>
      </c>
      <c r="Q204" s="6">
        <v>1.67</v>
      </c>
      <c r="R204" s="6">
        <v>-0.53</v>
      </c>
      <c r="S204" s="6">
        <v>-0.84</v>
      </c>
      <c r="T204" s="6">
        <v>9.69</v>
      </c>
      <c r="U204" s="6">
        <v>1.5</v>
      </c>
      <c r="V204" s="6">
        <v>22.53</v>
      </c>
      <c r="W204" s="6">
        <v>105.33</v>
      </c>
      <c r="X204" s="6">
        <v>-79.489999999999995</v>
      </c>
      <c r="Y204" s="6">
        <v>-1.5</v>
      </c>
      <c r="Z204" s="6">
        <v>15.37</v>
      </c>
    </row>
    <row r="205" spans="3:26" ht="15.5" x14ac:dyDescent="0.35">
      <c r="C205" t="s">
        <v>75</v>
      </c>
      <c r="I205" s="6">
        <v>5.14</v>
      </c>
      <c r="J205" s="6">
        <v>0.77</v>
      </c>
      <c r="K205" s="6">
        <v>0.85</v>
      </c>
      <c r="L205" s="6">
        <v>1.0900000000000001</v>
      </c>
      <c r="M205" s="6">
        <v>0.44</v>
      </c>
      <c r="N205" s="6">
        <v>0.28000000000000003</v>
      </c>
      <c r="O205" s="6">
        <v>0.11</v>
      </c>
      <c r="P205" s="6">
        <v>0.13</v>
      </c>
      <c r="Q205" s="6">
        <v>0.13</v>
      </c>
      <c r="R205" s="6">
        <v>0.35</v>
      </c>
      <c r="S205" s="6">
        <v>0.28999999999999998</v>
      </c>
      <c r="T205" s="6">
        <v>0.44</v>
      </c>
      <c r="U205" s="6">
        <v>0.32</v>
      </c>
      <c r="V205" s="6">
        <v>0.53</v>
      </c>
      <c r="W205" s="6">
        <v>3.4</v>
      </c>
      <c r="X205" s="6">
        <v>4.03</v>
      </c>
      <c r="Y205" s="6">
        <v>1.8</v>
      </c>
      <c r="Z205" s="6">
        <v>0.61</v>
      </c>
    </row>
    <row r="206" spans="3:26" ht="15.5" x14ac:dyDescent="0.35">
      <c r="C206" t="s">
        <v>246</v>
      </c>
      <c r="I206" s="5">
        <v>4996880000000</v>
      </c>
      <c r="J206" s="5">
        <v>4186800000000</v>
      </c>
      <c r="K206" s="5">
        <v>3875720000000</v>
      </c>
      <c r="L206" s="5">
        <v>4387880000000</v>
      </c>
      <c r="M206" s="5">
        <v>3905920000000</v>
      </c>
      <c r="N206" s="5">
        <v>3400340000000</v>
      </c>
      <c r="O206" s="5">
        <v>2817460000000</v>
      </c>
      <c r="P206" s="5">
        <v>2074520000000</v>
      </c>
    </row>
    <row r="207" spans="3:26" ht="15.5" x14ac:dyDescent="0.35">
      <c r="C207" t="s">
        <v>247</v>
      </c>
      <c r="I207" s="6">
        <v>4.9500000000000002E-2</v>
      </c>
      <c r="J207" s="6">
        <v>4.6699999999999998E-2</v>
      </c>
      <c r="K207" s="6">
        <v>4.9400000000000006E-2</v>
      </c>
      <c r="L207" s="6">
        <v>5.33E-2</v>
      </c>
      <c r="M207" s="6">
        <v>3.7900000000000003E-2</v>
      </c>
      <c r="N207" s="6">
        <v>6.5700000000000008E-2</v>
      </c>
      <c r="O207" s="6">
        <v>4.1900000000000007E-2</v>
      </c>
      <c r="P207" s="6">
        <v>-1.7100000000000001E-2</v>
      </c>
      <c r="Q207" s="6">
        <v>3.1899999999999998E-2</v>
      </c>
      <c r="R207" s="6">
        <v>-0.32289999999999996</v>
      </c>
      <c r="S207" s="6">
        <v>-0.1399</v>
      </c>
      <c r="T207" s="6">
        <v>1.6799999999999999E-2</v>
      </c>
      <c r="U207" s="6">
        <v>7.3399999999999993E-2</v>
      </c>
      <c r="V207" s="6">
        <v>7.4000000000000003E-3</v>
      </c>
      <c r="W207" s="6">
        <v>4.0000000000000001E-3</v>
      </c>
      <c r="X207" s="6">
        <v>-5.4000000000000003E-3</v>
      </c>
      <c r="Y207" s="6">
        <v>-0.16899999999999998</v>
      </c>
      <c r="Z207" s="6">
        <v>5.8999999999999999E-3</v>
      </c>
    </row>
    <row r="208" spans="3:26" ht="15.5" x14ac:dyDescent="0.35">
      <c r="C208" t="s">
        <v>248</v>
      </c>
      <c r="I208" s="6">
        <v>0.1007</v>
      </c>
      <c r="J208" s="6">
        <v>0.1013</v>
      </c>
      <c r="K208" s="6">
        <v>0.10310000000000001</v>
      </c>
      <c r="L208" s="6">
        <v>0.10830000000000001</v>
      </c>
      <c r="M208" s="6">
        <v>7.7300000000000008E-2</v>
      </c>
      <c r="N208" s="6">
        <v>0.17519999999999999</v>
      </c>
      <c r="O208" s="6">
        <v>0.1323</v>
      </c>
      <c r="P208" s="6">
        <v>-6.5299999999999997E-2</v>
      </c>
      <c r="Q208" s="6">
        <v>0.21640000000000001</v>
      </c>
      <c r="R208" s="6">
        <v>-3.9693000000000001</v>
      </c>
      <c r="S208" s="6">
        <v>-0.49229999999999996</v>
      </c>
      <c r="T208" s="6">
        <v>4.1200000000000001E-2</v>
      </c>
      <c r="U208" s="6">
        <v>0.19760000000000003</v>
      </c>
      <c r="V208" s="6">
        <v>2.3E-2</v>
      </c>
      <c r="W208" s="6">
        <v>1.1399999999999999E-2</v>
      </c>
      <c r="X208" s="6">
        <v>-1.0800000000000001E-2</v>
      </c>
      <c r="Y208" s="6">
        <v>-0.9948999999999999</v>
      </c>
      <c r="Z208" s="6">
        <v>0.02</v>
      </c>
    </row>
    <row r="209" spans="3:26" ht="15.5" x14ac:dyDescent="0.35">
      <c r="C209" t="s">
        <v>249</v>
      </c>
      <c r="I209" s="6">
        <v>0.1241</v>
      </c>
      <c r="J209" s="6">
        <v>0.11550000000000001</v>
      </c>
      <c r="K209" s="6">
        <v>0.12890000000000001</v>
      </c>
      <c r="L209" s="6">
        <v>0.20489999999999997</v>
      </c>
      <c r="M209" s="6">
        <v>0.21609999999999999</v>
      </c>
      <c r="N209" s="6">
        <v>0.30420000000000003</v>
      </c>
      <c r="O209" s="6">
        <v>0.53069999999999995</v>
      </c>
      <c r="P209" s="6">
        <v>0.26780000000000004</v>
      </c>
      <c r="Q209" s="6">
        <v>0.40950000000000003</v>
      </c>
      <c r="R209" s="6">
        <v>0.1226</v>
      </c>
      <c r="S209" s="6">
        <v>1.04E-2</v>
      </c>
      <c r="T209" s="6">
        <v>0.13930000000000001</v>
      </c>
      <c r="U209" s="6">
        <v>0.18940000000000001</v>
      </c>
      <c r="V209" s="6">
        <v>0.1376</v>
      </c>
      <c r="W209" s="6">
        <v>7.1900000000000006E-2</v>
      </c>
      <c r="X209" s="6">
        <v>2.6200000000000001E-2</v>
      </c>
      <c r="Y209" s="6">
        <v>3.2000000000000002E-3</v>
      </c>
      <c r="Z209" s="6">
        <v>0.1041</v>
      </c>
    </row>
    <row r="210" spans="3:26" ht="15.5" x14ac:dyDescent="0.35">
      <c r="C210" t="s">
        <v>250</v>
      </c>
      <c r="I210" s="6">
        <v>4.37</v>
      </c>
      <c r="J210" s="6">
        <v>3.25</v>
      </c>
      <c r="K210" s="6">
        <v>5.45</v>
      </c>
      <c r="L210" s="6">
        <v>8.43</v>
      </c>
      <c r="M210" s="6">
        <v>7.03</v>
      </c>
      <c r="N210" s="6">
        <v>3.67</v>
      </c>
      <c r="O210" s="6">
        <v>4.79</v>
      </c>
      <c r="P210" s="6">
        <v>1.58</v>
      </c>
      <c r="Q210" s="6">
        <v>2.23</v>
      </c>
      <c r="R210" s="6">
        <v>1.1000000000000001</v>
      </c>
      <c r="S210" s="6">
        <v>0.19</v>
      </c>
      <c r="T210" s="6">
        <v>2.75</v>
      </c>
      <c r="U210" s="6">
        <v>2.8</v>
      </c>
      <c r="V210" s="6">
        <v>2.14</v>
      </c>
      <c r="W210" s="6">
        <v>2.0699999999999998</v>
      </c>
      <c r="X210" s="6">
        <v>0.64</v>
      </c>
      <c r="Y210" s="6">
        <v>0.02</v>
      </c>
      <c r="Z210" s="6">
        <v>0.93</v>
      </c>
    </row>
    <row r="211" spans="3:26" ht="15.5" x14ac:dyDescent="0.35">
      <c r="C211" t="s">
        <v>69</v>
      </c>
      <c r="I211" s="6">
        <v>2.81</v>
      </c>
      <c r="J211" s="6">
        <v>0.48</v>
      </c>
      <c r="K211" s="6">
        <v>0.54</v>
      </c>
      <c r="L211" s="6">
        <v>0.8</v>
      </c>
      <c r="M211" s="6">
        <v>0.34</v>
      </c>
      <c r="N211" s="6">
        <v>0.3</v>
      </c>
      <c r="O211" s="6">
        <v>0.17</v>
      </c>
      <c r="P211" s="6">
        <v>0.19</v>
      </c>
      <c r="Q211" s="6">
        <v>0.36</v>
      </c>
      <c r="R211" s="6">
        <v>2.12</v>
      </c>
      <c r="S211" s="6">
        <v>0.41</v>
      </c>
      <c r="T211" s="6">
        <v>0.4</v>
      </c>
      <c r="U211" s="6">
        <v>0.3</v>
      </c>
      <c r="V211" s="6">
        <v>0.52</v>
      </c>
      <c r="W211" s="6">
        <v>1.2</v>
      </c>
      <c r="X211" s="6">
        <v>0.86</v>
      </c>
      <c r="Y211" s="6">
        <v>1.5</v>
      </c>
      <c r="Z211" s="6">
        <v>0.31</v>
      </c>
    </row>
    <row r="212" spans="3:26" ht="15.5" x14ac:dyDescent="0.35">
      <c r="C212" t="s">
        <v>66</v>
      </c>
      <c r="I212" s="6">
        <v>568.44000000000005</v>
      </c>
      <c r="J212" s="6">
        <v>475.31</v>
      </c>
      <c r="K212" s="6">
        <v>407.86</v>
      </c>
      <c r="L212" s="6">
        <v>369.37</v>
      </c>
      <c r="M212" s="6">
        <v>300.3</v>
      </c>
      <c r="N212" s="6">
        <v>431.79</v>
      </c>
      <c r="O212" s="6">
        <v>289.61</v>
      </c>
      <c r="P212" s="6">
        <v>268.38</v>
      </c>
      <c r="Q212" s="6">
        <v>246.44</v>
      </c>
      <c r="R212" s="6">
        <v>23.64</v>
      </c>
      <c r="S212" s="6">
        <v>121.06</v>
      </c>
      <c r="T212" s="6">
        <v>250.52</v>
      </c>
      <c r="U212" s="6">
        <v>235.51</v>
      </c>
      <c r="V212" s="6">
        <v>158.11000000000001</v>
      </c>
      <c r="W212" s="6">
        <v>147.9</v>
      </c>
      <c r="X212" s="6">
        <v>144.27000000000001</v>
      </c>
      <c r="Y212" s="6">
        <v>120.92</v>
      </c>
      <c r="Z212" s="6">
        <v>257.70999999999998</v>
      </c>
    </row>
    <row r="213" spans="3:26" ht="15.5" x14ac:dyDescent="0.35">
      <c r="C213" t="s">
        <v>251</v>
      </c>
      <c r="I213" s="6">
        <v>2.81</v>
      </c>
      <c r="J213" s="6">
        <v>0.48</v>
      </c>
      <c r="K213" s="6">
        <v>0.54</v>
      </c>
      <c r="L213" s="6">
        <v>0.8</v>
      </c>
      <c r="M213" s="6">
        <v>0.34</v>
      </c>
      <c r="N213" s="6">
        <v>0.3</v>
      </c>
      <c r="O213" s="6">
        <v>0.17</v>
      </c>
      <c r="P213" s="6">
        <v>0.19</v>
      </c>
      <c r="Q213" s="6">
        <v>0.36</v>
      </c>
      <c r="R213" s="6">
        <v>2.12</v>
      </c>
      <c r="S213" s="6">
        <v>0.41</v>
      </c>
      <c r="T213" s="6">
        <v>0.4</v>
      </c>
      <c r="U213" s="6">
        <v>0.3</v>
      </c>
      <c r="V213" s="6">
        <v>0.52</v>
      </c>
      <c r="W213" s="6">
        <v>1.2</v>
      </c>
      <c r="X213" s="6">
        <v>0.86</v>
      </c>
      <c r="Y213" s="6">
        <v>1.5</v>
      </c>
      <c r="Z213" s="6">
        <v>0.31</v>
      </c>
    </row>
    <row r="214" spans="3:26" ht="15.5" x14ac:dyDescent="0.35">
      <c r="C214" t="s">
        <v>252</v>
      </c>
      <c r="I214" s="6">
        <v>568.44000000000005</v>
      </c>
      <c r="J214" s="6">
        <v>475.31</v>
      </c>
      <c r="K214" s="6">
        <v>407.86</v>
      </c>
      <c r="L214" s="6">
        <v>369.37</v>
      </c>
      <c r="M214" s="6">
        <v>300.3</v>
      </c>
      <c r="N214" s="6">
        <v>431.79</v>
      </c>
      <c r="O214" s="6">
        <v>289.61</v>
      </c>
      <c r="P214" s="6">
        <v>268.38</v>
      </c>
      <c r="Q214" s="6">
        <v>246.44</v>
      </c>
      <c r="R214" s="6">
        <v>23.64</v>
      </c>
      <c r="S214" s="6">
        <v>121.06</v>
      </c>
      <c r="T214" s="6">
        <v>250.52</v>
      </c>
      <c r="U214" s="6">
        <v>235.51</v>
      </c>
      <c r="V214" s="6">
        <v>158.11000000000001</v>
      </c>
      <c r="W214" s="6">
        <v>147.9</v>
      </c>
      <c r="X214" s="6">
        <v>144.27000000000001</v>
      </c>
      <c r="Y214" s="6">
        <v>120.92</v>
      </c>
      <c r="Z214" s="6">
        <v>257.70999999999998</v>
      </c>
    </row>
    <row r="215" spans="3:26" ht="15.5" x14ac:dyDescent="0.35">
      <c r="C215" t="s">
        <v>253</v>
      </c>
      <c r="I215" s="5">
        <v>2073000000000</v>
      </c>
      <c r="J215" s="5">
        <v>1742000000000</v>
      </c>
      <c r="K215" s="5">
        <v>1229000000000</v>
      </c>
      <c r="L215" s="5">
        <v>884000000000</v>
      </c>
      <c r="M215" s="5">
        <v>634000000000</v>
      </c>
      <c r="N215" s="5">
        <v>843000000000</v>
      </c>
      <c r="O215" s="5">
        <v>1748000000000</v>
      </c>
      <c r="P215" s="5">
        <v>3058000000000</v>
      </c>
      <c r="Q215" s="5">
        <v>2807000000000</v>
      </c>
      <c r="R215" s="5">
        <v>2393000000000</v>
      </c>
      <c r="S215" s="5">
        <v>3669000000000</v>
      </c>
      <c r="T215" s="5">
        <v>3212000000000</v>
      </c>
      <c r="U215" s="5">
        <v>3039000000000</v>
      </c>
      <c r="V215" s="5">
        <v>2489000000000</v>
      </c>
      <c r="W215" s="5">
        <v>1860000000000</v>
      </c>
      <c r="X215" s="5">
        <v>1815000000000</v>
      </c>
      <c r="Y215" s="5">
        <v>2384000000000</v>
      </c>
      <c r="Z215" s="5">
        <v>31000000000</v>
      </c>
    </row>
    <row r="216" spans="3:26" ht="15.5" x14ac:dyDescent="0.35">
      <c r="C216" t="s">
        <v>254</v>
      </c>
      <c r="I216" s="5">
        <v>5026000000000</v>
      </c>
      <c r="J216" s="5">
        <v>4784000000000</v>
      </c>
      <c r="K216" s="5">
        <v>2969000000000</v>
      </c>
      <c r="L216" s="5">
        <v>1880000000000</v>
      </c>
      <c r="M216" s="5">
        <v>2134000000000</v>
      </c>
      <c r="N216" s="5">
        <v>1829000000000</v>
      </c>
      <c r="O216" s="5">
        <v>715000000000</v>
      </c>
      <c r="P216" s="5">
        <v>708000000000</v>
      </c>
      <c r="Q216" s="5">
        <v>2349000000000</v>
      </c>
      <c r="R216" s="5">
        <v>3256000000000</v>
      </c>
      <c r="S216" s="5">
        <v>2653000000000</v>
      </c>
      <c r="T216" s="5">
        <v>3812000000000</v>
      </c>
      <c r="U216" s="5">
        <v>6415000000000</v>
      </c>
      <c r="V216" s="5">
        <v>5848000000000</v>
      </c>
      <c r="W216" s="5">
        <v>5149000000000</v>
      </c>
      <c r="X216" s="5">
        <v>1937000000000</v>
      </c>
      <c r="Y216" s="5">
        <v>3537000000000</v>
      </c>
      <c r="Z216" s="5">
        <v>6564000000000</v>
      </c>
    </row>
    <row r="217" spans="3:26" ht="15.5" x14ac:dyDescent="0.35">
      <c r="C217" t="s">
        <v>26</v>
      </c>
      <c r="I217" s="5">
        <v>7099000000000</v>
      </c>
      <c r="J217" s="5">
        <v>6527000000000</v>
      </c>
      <c r="K217" s="5">
        <v>4199000000000</v>
      </c>
      <c r="L217" s="5">
        <v>2764000000000</v>
      </c>
      <c r="M217" s="5">
        <v>2768000000000</v>
      </c>
      <c r="N217" s="5">
        <v>2673000000000</v>
      </c>
      <c r="O217" s="5">
        <v>2463000000000</v>
      </c>
      <c r="P217" s="5">
        <v>3766000000000</v>
      </c>
      <c r="Q217" s="5">
        <v>5156000000000</v>
      </c>
      <c r="R217" s="5">
        <v>5648000000000</v>
      </c>
      <c r="S217" s="5">
        <v>6322000000000</v>
      </c>
      <c r="T217" s="5">
        <v>7024000000000</v>
      </c>
      <c r="U217" s="5">
        <v>9454000000000</v>
      </c>
      <c r="V217" s="5">
        <v>8337000000000</v>
      </c>
      <c r="W217" s="5">
        <v>7009000000000</v>
      </c>
      <c r="X217" s="5">
        <v>3752000000000</v>
      </c>
      <c r="Y217" s="5">
        <v>5921000000000</v>
      </c>
      <c r="Z217" s="5">
        <v>6595000000000</v>
      </c>
    </row>
    <row r="218" spans="3:26" ht="15.5" x14ac:dyDescent="0.35">
      <c r="C218" t="s">
        <v>23</v>
      </c>
      <c r="I218" s="5">
        <v>6059000000000</v>
      </c>
      <c r="J218" s="5">
        <v>5661000000000</v>
      </c>
      <c r="K218" s="5">
        <v>2926000000000</v>
      </c>
      <c r="L218" s="5">
        <v>2042000000000</v>
      </c>
      <c r="M218" s="5">
        <v>2300000000000</v>
      </c>
      <c r="N218" s="5">
        <v>2328000000000</v>
      </c>
      <c r="O218" s="5">
        <v>2085000000000</v>
      </c>
      <c r="P218" s="5">
        <v>2885000000000</v>
      </c>
      <c r="Q218" s="5">
        <v>3695000000000</v>
      </c>
      <c r="R218" s="5">
        <v>3480000000000</v>
      </c>
      <c r="S218" s="5">
        <v>4513000000000</v>
      </c>
      <c r="T218" s="5">
        <v>5945000000000</v>
      </c>
      <c r="U218" s="5">
        <v>7584000000000</v>
      </c>
      <c r="V218" s="5">
        <v>7990000000000</v>
      </c>
      <c r="W218" s="5">
        <v>6865000000000</v>
      </c>
      <c r="X218" s="5">
        <v>3569000000000</v>
      </c>
      <c r="Y218" s="5">
        <v>5872000000000</v>
      </c>
      <c r="Z218" s="5">
        <v>6364000000000</v>
      </c>
    </row>
    <row r="219" spans="3:26" ht="15.5" x14ac:dyDescent="0.35">
      <c r="C219" t="s">
        <v>255</v>
      </c>
      <c r="I219" s="5">
        <v>-4479000000000</v>
      </c>
      <c r="J219" s="5">
        <v>-2895000000000</v>
      </c>
      <c r="K219" s="5">
        <v>-1871000000000</v>
      </c>
      <c r="L219" s="5">
        <v>-2458000000000</v>
      </c>
      <c r="M219" s="5">
        <v>-1865000000000</v>
      </c>
      <c r="N219" s="5">
        <v>-3204000000000</v>
      </c>
      <c r="O219" s="5">
        <v>-3624000000000</v>
      </c>
      <c r="P219" s="5">
        <v>-4598000000000</v>
      </c>
      <c r="Q219" s="5">
        <v>-3692000000000</v>
      </c>
      <c r="R219" s="5">
        <v>-3693000000000</v>
      </c>
      <c r="S219" s="5">
        <v>-4435000000000</v>
      </c>
      <c r="T219" s="5">
        <v>-3646000000000</v>
      </c>
      <c r="U219" s="5">
        <v>-2457000000000</v>
      </c>
      <c r="V219" s="5">
        <v>-1811000000000</v>
      </c>
      <c r="W219" s="5">
        <v>-1579000000000</v>
      </c>
      <c r="X219" s="5">
        <v>-1216000000000</v>
      </c>
      <c r="Y219" s="5">
        <v>-2249000000000</v>
      </c>
      <c r="Z219" s="5">
        <v>1420000000000</v>
      </c>
    </row>
    <row r="220" spans="3:26" ht="15.5" x14ac:dyDescent="0.35">
      <c r="C220" t="s">
        <v>256</v>
      </c>
      <c r="I220" s="5">
        <v>5518000000000</v>
      </c>
      <c r="J220" s="5">
        <v>3355000000000</v>
      </c>
      <c r="K220" s="5">
        <v>2474000000000</v>
      </c>
      <c r="L220" s="5">
        <v>2460000000000</v>
      </c>
      <c r="M220" s="5">
        <v>2386000000000</v>
      </c>
      <c r="N220" s="5">
        <v>2748000000000</v>
      </c>
      <c r="O220" s="5">
        <v>1682000000000</v>
      </c>
      <c r="P220" s="5">
        <v>548000000000</v>
      </c>
      <c r="Q220" s="5">
        <v>-79000000000</v>
      </c>
      <c r="R220" s="5">
        <v>2678000000000</v>
      </c>
      <c r="S220" s="5">
        <v>2903000000000</v>
      </c>
      <c r="T220" s="5">
        <v>4793000000000</v>
      </c>
      <c r="U220" s="5">
        <v>4836000000000</v>
      </c>
      <c r="V220" s="5">
        <v>1556000000000</v>
      </c>
      <c r="W220" s="5">
        <v>750000000000</v>
      </c>
      <c r="X220" s="5">
        <v>-579000000000</v>
      </c>
      <c r="Y220" s="5">
        <v>-321000000000</v>
      </c>
      <c r="Z220" s="5">
        <v>36000000000</v>
      </c>
    </row>
    <row r="221" spans="3:26" ht="15.5" x14ac:dyDescent="0.35">
      <c r="C221" t="s">
        <v>257</v>
      </c>
      <c r="I221" s="5">
        <v>-5139000000000</v>
      </c>
      <c r="J221" s="5">
        <v>-4416000000000</v>
      </c>
      <c r="K221" s="5">
        <v>-1968000000000</v>
      </c>
      <c r="L221" s="5">
        <v>-1540000000000</v>
      </c>
      <c r="M221" s="5">
        <v>-2071000000000</v>
      </c>
      <c r="N221" s="5">
        <v>-1141000000000</v>
      </c>
      <c r="O221" s="5">
        <v>-1166000000000</v>
      </c>
      <c r="P221" s="5">
        <v>-1619000000000</v>
      </c>
      <c r="Q221" s="5">
        <v>-212000000000</v>
      </c>
      <c r="R221" s="5">
        <v>-1224000000000</v>
      </c>
      <c r="S221" s="5">
        <v>-1555000000000</v>
      </c>
      <c r="T221" s="5">
        <v>-2515000000000</v>
      </c>
      <c r="U221" s="5">
        <v>-3080000000000</v>
      </c>
      <c r="V221" s="5">
        <v>-1937000000000</v>
      </c>
      <c r="W221" s="5">
        <v>-1763000000000</v>
      </c>
      <c r="X221" s="5">
        <v>-2032000000000</v>
      </c>
      <c r="Y221" s="5">
        <v>-609000000000</v>
      </c>
      <c r="Z221" s="5">
        <v>-1325000000000</v>
      </c>
    </row>
    <row r="222" spans="3:26" ht="15.5" x14ac:dyDescent="0.35">
      <c r="C222" t="s">
        <v>15</v>
      </c>
      <c r="I222" s="5">
        <v>379000000000</v>
      </c>
      <c r="J222" s="5">
        <v>-1061000000000</v>
      </c>
      <c r="K222" s="5">
        <v>506000000000</v>
      </c>
      <c r="L222" s="5">
        <v>920000000000</v>
      </c>
      <c r="M222" s="5">
        <v>314000000000</v>
      </c>
      <c r="N222" s="5">
        <v>1606000000000</v>
      </c>
      <c r="O222" s="5">
        <v>515000000000</v>
      </c>
      <c r="P222" s="5">
        <v>-1072000000000</v>
      </c>
      <c r="Q222" s="5">
        <v>-291000000000</v>
      </c>
      <c r="R222" s="5">
        <v>1454000000000</v>
      </c>
      <c r="S222" s="5">
        <v>1348000000000</v>
      </c>
      <c r="T222" s="5">
        <v>2277000000000</v>
      </c>
      <c r="U222" s="5">
        <v>1756000000000</v>
      </c>
      <c r="V222" s="5">
        <v>-381000000000</v>
      </c>
      <c r="W222" s="5">
        <v>-1013000000000</v>
      </c>
      <c r="X222" s="5">
        <v>-2611000000000</v>
      </c>
      <c r="Y222" s="5">
        <v>-930000000000</v>
      </c>
      <c r="Z222" s="5">
        <v>-1288000000000</v>
      </c>
    </row>
    <row r="223" spans="3:26" ht="15.5" x14ac:dyDescent="0.35">
      <c r="C223" t="s">
        <v>17</v>
      </c>
      <c r="I223" s="6">
        <v>14.37</v>
      </c>
      <c r="J223" s="6">
        <v>-42.73</v>
      </c>
      <c r="K223" s="6">
        <v>20.399999999999999</v>
      </c>
      <c r="L223" s="6">
        <v>37.06</v>
      </c>
      <c r="M223" s="6">
        <v>12.67</v>
      </c>
      <c r="N223" s="6">
        <v>155.30000000000001</v>
      </c>
      <c r="O223" s="6">
        <v>49.8</v>
      </c>
      <c r="P223" s="6">
        <v>-103.61</v>
      </c>
      <c r="Q223" s="6">
        <v>-47.37</v>
      </c>
      <c r="R223" s="6">
        <v>29.6</v>
      </c>
      <c r="S223" s="6">
        <v>27.45</v>
      </c>
      <c r="T223" s="6">
        <v>51.01</v>
      </c>
      <c r="U223" s="6">
        <v>39.340000000000003</v>
      </c>
      <c r="V223" s="6">
        <v>-9.39</v>
      </c>
      <c r="W223" s="6">
        <v>-24.97</v>
      </c>
      <c r="X223" s="6">
        <v>-64.33</v>
      </c>
      <c r="Y223" s="6">
        <v>-64.599999999999994</v>
      </c>
      <c r="Z223" s="6">
        <v>-89.47</v>
      </c>
    </row>
  </sheetData>
  <pageMargins left="0.7" right="0.7" top="0.75" bottom="0.75" header="0.3" footer="0.3"/>
  <ignoredErrors>
    <ignoredError sqref="A1:Z22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896</v>
      </c>
      <c r="D2" s="2" vm="199">
        <f ca="1">IFERROR(_xlfn.STOCKHISTORY("XIDX:" &amp; $C$1, D3, , 0, 0, 1), "Libur")</f>
        <v>2320</v>
      </c>
      <c r="E2" s="2" vm="200">
        <f ca="1">IFERROR(_xlfn.STOCKHISTORY("XIDX:" &amp; $C$1, E3, , 0, 0, 1), "Libur")</f>
        <v>2310</v>
      </c>
      <c r="H2" s="2" vm="200">
        <f ca="1">IFERROR(INDEX(D2:G2,COUNT(D2:G2)),"")</f>
        <v>2310</v>
      </c>
      <c r="I2" s="2" vm="201">
        <f t="shared" ref="I2:Z2" ca="1" si="0">IFERROR(_xlfn.STOCKHISTORY("XIDX:" &amp; $C$1, I1, , 0, 0, 1), "Libur")</f>
        <v>2300</v>
      </c>
      <c r="J2" s="2" vm="202">
        <f t="shared" ca="1" si="0"/>
        <v>2430</v>
      </c>
      <c r="K2" s="2" vm="203">
        <f t="shared" ca="1" si="0"/>
        <v>2590</v>
      </c>
      <c r="L2" s="2" vm="87">
        <f t="shared" ca="1" si="0"/>
        <v>2750</v>
      </c>
      <c r="M2" s="2" vm="204">
        <f t="shared" ca="1" si="0"/>
        <v>2700</v>
      </c>
      <c r="N2" s="2" vm="205">
        <f t="shared" ca="1" si="0"/>
        <v>2110</v>
      </c>
      <c r="O2" s="2" t="str">
        <f t="shared" ca="1" si="0"/>
        <v>Libur</v>
      </c>
      <c r="P2" s="2" vm="81">
        <f t="shared" ca="1" si="0"/>
        <v>2100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206">
        <f t="shared" ca="1" si="0"/>
        <v>2800</v>
      </c>
      <c r="U2" s="2" t="str">
        <f t="shared" ca="1" si="0"/>
        <v>Libur</v>
      </c>
      <c r="V2" s="2" vm="207">
        <f t="shared" ca="1" si="0"/>
        <v>1750</v>
      </c>
      <c r="W2" s="2" vm="208">
        <f t="shared" ca="1" si="0"/>
        <v>750</v>
      </c>
      <c r="X2" s="2" t="str">
        <f t="shared" ca="1" si="0"/>
        <v>Libur</v>
      </c>
      <c r="Y2" s="2" vm="209">
        <f t="shared" ca="1" si="0"/>
        <v>799.88070000000005</v>
      </c>
      <c r="Z2" s="2" vm="210">
        <f t="shared" ca="1" si="0"/>
        <v>320.93979999999999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9214551912263</v>
      </c>
      <c r="E4" s="2">
        <f>IFERROR(INDEX(E51:E500,MATCH($C$4,$C$51:$C$500,0)),"")</f>
        <v>9057132801049</v>
      </c>
      <c r="H4" s="2">
        <f>IFERROR(SUM(D4:G4)*(4/MAX(1,COUNT(D4:G4))),"")</f>
        <v>36543369426624</v>
      </c>
      <c r="I4" s="2">
        <f t="shared" ref="I4:Z4" si="1">IFERROR(INDEX(I51:I500,MATCH($C$4,$C$51:$C$500,0)),"")</f>
        <v>32960722510571</v>
      </c>
      <c r="J4" s="2">
        <f t="shared" si="1"/>
        <v>30957341452181</v>
      </c>
      <c r="K4" s="2">
        <f t="shared" si="1"/>
        <v>28507872779591</v>
      </c>
      <c r="L4" s="2">
        <f t="shared" si="1"/>
        <v>28027488218598</v>
      </c>
      <c r="M4" s="2">
        <f t="shared" si="1"/>
        <v>25673756765637</v>
      </c>
      <c r="N4" s="2">
        <f t="shared" si="1"/>
        <v>22545419368639</v>
      </c>
      <c r="O4" s="2">
        <f t="shared" si="1"/>
        <v>22226912485948</v>
      </c>
      <c r="P4" s="2">
        <f t="shared" si="1"/>
        <v>20604487293751</v>
      </c>
      <c r="Q4" s="2">
        <f t="shared" si="1"/>
        <v>19669096571146</v>
      </c>
      <c r="R4" s="2">
        <f t="shared" si="1"/>
        <v>18936240950891</v>
      </c>
      <c r="S4" s="2">
        <f t="shared" si="1"/>
        <v>17476102963479</v>
      </c>
      <c r="T4" s="2">
        <f t="shared" si="1"/>
        <v>17011549906297</v>
      </c>
      <c r="U4" s="2">
        <f t="shared" si="1"/>
        <v>15623239533384</v>
      </c>
      <c r="V4" s="2">
        <f t="shared" si="1"/>
        <v>13373032803518</v>
      </c>
      <c r="W4" s="2">
        <f t="shared" si="1"/>
        <v>10610084882427</v>
      </c>
      <c r="X4" s="2">
        <f t="shared" si="1"/>
        <v>9713882916261</v>
      </c>
      <c r="Y4" s="2">
        <f t="shared" si="1"/>
        <v>8550126695215</v>
      </c>
      <c r="Z4" s="2">
        <f t="shared" si="1"/>
        <v>7392483649350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166526095029</v>
      </c>
      <c r="E5" s="2">
        <f>IFERROR(INDEX(E51:E500,MATCH($C$5,$C$51:$C$500,0)),"")</f>
        <v>267587095367</v>
      </c>
      <c r="H5" s="2">
        <f>IFERROR(SUM(D5:G5)*(4/MAX(1,COUNT(D5:G5))),"")</f>
        <v>868226380792</v>
      </c>
      <c r="I5" s="2">
        <f t="shared" ref="I5:Z5" si="2">IFERROR(INDEX(I51:I500,MATCH($C$5,$C$51:$C$500,0)),"")</f>
        <v>775908795006</v>
      </c>
      <c r="J5" s="2">
        <f t="shared" si="2"/>
        <v>732907868886</v>
      </c>
      <c r="K5" s="2">
        <f t="shared" si="2"/>
        <v>691243989141</v>
      </c>
      <c r="L5" s="2">
        <f t="shared" si="2"/>
        <v>845424119427</v>
      </c>
      <c r="M5" s="2">
        <f t="shared" si="2"/>
        <v>853399866142</v>
      </c>
      <c r="N5" s="2">
        <f t="shared" si="2"/>
        <v>700933935769</v>
      </c>
      <c r="O5" s="2">
        <f t="shared" si="2"/>
        <v>585070445890</v>
      </c>
      <c r="P5" s="2">
        <f t="shared" si="2"/>
        <v>670462676989</v>
      </c>
      <c r="Q5" s="2">
        <f t="shared" si="2"/>
        <v>524166303594</v>
      </c>
      <c r="R5" s="2">
        <f t="shared" si="2"/>
        <v>563184752313</v>
      </c>
      <c r="S5" s="2">
        <f t="shared" si="2"/>
        <v>553606785752</v>
      </c>
      <c r="T5" s="2">
        <f t="shared" si="2"/>
        <v>510975643332</v>
      </c>
      <c r="U5" s="2">
        <f t="shared" si="2"/>
        <v>464542809482</v>
      </c>
      <c r="V5" s="2">
        <f t="shared" si="2"/>
        <v>402753390390</v>
      </c>
      <c r="W5" s="2">
        <f t="shared" si="2"/>
        <v>352022664627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8303173955420</v>
      </c>
      <c r="E6" s="2">
        <f>IFERROR(INDEX(E51:E500,MATCH($C$6,$C$51:$C$500,0)),"")</f>
        <v>8135134967574</v>
      </c>
      <c r="H6" s="2">
        <f>IFERROR(INDEX(D6:G6,COUNT(D6:G6)),"")</f>
        <v>8135134967574</v>
      </c>
      <c r="I6" s="2">
        <f t="shared" ref="I6:Z6" si="3">IFERROR(INDEX(I51:I500,MATCH($C$6,$C$51:$C$500,0)),"")</f>
        <v>7866184377297</v>
      </c>
      <c r="J6" s="2">
        <f t="shared" si="3"/>
        <v>7577641306112</v>
      </c>
      <c r="K6" s="2">
        <f t="shared" si="3"/>
        <v>7297830360245</v>
      </c>
      <c r="L6" s="2">
        <f t="shared" si="3"/>
        <v>7137625893943</v>
      </c>
      <c r="M6" s="2">
        <f t="shared" si="3"/>
        <v>6846921143922</v>
      </c>
      <c r="N6" s="2">
        <f t="shared" si="3"/>
        <v>6559456360507</v>
      </c>
      <c r="O6" s="2">
        <f t="shared" si="3"/>
        <v>6129308447048</v>
      </c>
      <c r="P6" s="2">
        <f t="shared" si="3"/>
        <v>5787854878173</v>
      </c>
      <c r="Q6" s="2">
        <f t="shared" si="3"/>
        <v>5130769417972</v>
      </c>
      <c r="R6" s="2">
        <f t="shared" si="3"/>
        <v>4619981227666</v>
      </c>
      <c r="S6" s="2">
        <f t="shared" si="3"/>
        <v>4070245687141</v>
      </c>
      <c r="T6" s="2">
        <f t="shared" si="3"/>
        <v>3549882353025</v>
      </c>
      <c r="U6" s="2">
        <f t="shared" si="3"/>
        <v>3038851863933</v>
      </c>
      <c r="V6" s="2">
        <f t="shared" si="3"/>
        <v>2579669615576</v>
      </c>
      <c r="W6" s="2">
        <f t="shared" si="3"/>
        <v>2435198106334</v>
      </c>
      <c r="X6" s="2">
        <f t="shared" si="3"/>
        <v>1798591948723</v>
      </c>
      <c r="Y6" s="2">
        <f t="shared" si="3"/>
        <v>1603901090438</v>
      </c>
      <c r="Z6" s="2">
        <f t="shared" si="3"/>
        <v>1337656730330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2.71</v>
      </c>
      <c r="E7" s="3">
        <f>IFERROR(INDEX(E51:E500,MATCH($C$7,$C$51:$C$500,0))/1000000000,"")</f>
        <v>2.71</v>
      </c>
      <c r="H7" s="3">
        <f>IFERROR(INDEX(D7:G7,COUNT(D7:G7)),"")</f>
        <v>2.71</v>
      </c>
      <c r="I7" s="3">
        <f t="shared" ref="I7:Z7" si="4">IFERROR(INDEX(I51:I500,MATCH($C$7,$C$51:$C$500,0))/1000000000,"")</f>
        <v>2.71</v>
      </c>
      <c r="J7" s="3">
        <f t="shared" si="4"/>
        <v>2.71</v>
      </c>
      <c r="K7" s="3">
        <f t="shared" si="4"/>
        <v>2.71</v>
      </c>
      <c r="L7" s="3">
        <f t="shared" si="4"/>
        <v>2.71</v>
      </c>
      <c r="M7" s="3">
        <f t="shared" si="4"/>
        <v>2.71</v>
      </c>
      <c r="N7" s="3">
        <f t="shared" si="4"/>
        <v>2.71</v>
      </c>
      <c r="O7" s="3">
        <f t="shared" si="4"/>
        <v>2.71</v>
      </c>
      <c r="P7" s="3">
        <f t="shared" si="4"/>
        <v>2.71</v>
      </c>
      <c r="Q7" s="3">
        <f t="shared" si="4"/>
        <v>2.71</v>
      </c>
      <c r="R7" s="3">
        <f t="shared" si="4"/>
        <v>2.71</v>
      </c>
      <c r="S7" s="3">
        <f t="shared" si="4"/>
        <v>2.71</v>
      </c>
      <c r="T7" s="3">
        <f t="shared" si="4"/>
        <v>2.71</v>
      </c>
      <c r="U7" s="3">
        <f t="shared" si="4"/>
        <v>2.71</v>
      </c>
      <c r="V7" s="3">
        <f t="shared" si="4"/>
        <v>2.71</v>
      </c>
      <c r="W7" s="3">
        <f t="shared" si="4"/>
        <v>2.71</v>
      </c>
      <c r="X7" s="3">
        <f t="shared" si="4"/>
        <v>2.2799999999999998</v>
      </c>
      <c r="Y7" s="3">
        <f t="shared" si="4"/>
        <v>2.2799999999999998</v>
      </c>
      <c r="Z7" s="3">
        <f t="shared" si="4"/>
        <v>2.2799999999999998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52000000000</v>
      </c>
      <c r="E8" s="2">
        <f>IFERROR(INDEX(E51:E500,MATCH("Free cash flow (Quarter)",$C$51:$C$500,0)),"")</f>
        <v>-302000000000</v>
      </c>
      <c r="H8" s="2">
        <f>IFERROR(INDEX(D8:G8,COUNT(D8:G8)),"")</f>
        <v>-302000000000</v>
      </c>
      <c r="I8" s="2">
        <f t="shared" ref="I8:Z8" si="5">IFERROR(INDEX(I51:I500,MATCH($C$8,$C$51:$C$500,0)),"")</f>
        <v>613000000000</v>
      </c>
      <c r="J8" s="2">
        <f t="shared" si="5"/>
        <v>476000000000</v>
      </c>
      <c r="K8" s="2">
        <f t="shared" si="5"/>
        <v>238000000000</v>
      </c>
      <c r="L8" s="2">
        <f t="shared" si="5"/>
        <v>-145000000000</v>
      </c>
      <c r="M8" s="2">
        <f t="shared" si="5"/>
        <v>297000000000</v>
      </c>
      <c r="N8" s="2">
        <f t="shared" si="5"/>
        <v>770000000000</v>
      </c>
      <c r="O8" s="2">
        <f t="shared" si="5"/>
        <v>-66000000000</v>
      </c>
      <c r="P8" s="2">
        <f t="shared" si="5"/>
        <v>416000000000</v>
      </c>
      <c r="Q8" s="2">
        <f t="shared" si="5"/>
        <v>-403000000000</v>
      </c>
      <c r="R8" s="2">
        <f t="shared" si="5"/>
        <v>148000000000</v>
      </c>
      <c r="S8" s="2">
        <f t="shared" si="5"/>
        <v>434000000000</v>
      </c>
      <c r="T8" s="2">
        <f t="shared" si="5"/>
        <v>305000000000</v>
      </c>
      <c r="U8" s="2">
        <f t="shared" si="5"/>
        <v>-425000000000</v>
      </c>
      <c r="V8" s="2">
        <f t="shared" si="5"/>
        <v>188000000000</v>
      </c>
      <c r="W8" s="2">
        <f t="shared" si="5"/>
        <v>227000000000</v>
      </c>
      <c r="X8" s="2">
        <f t="shared" si="5"/>
        <v>63000000000</v>
      </c>
      <c r="Y8" s="2">
        <f t="shared" si="5"/>
        <v>-41000000000</v>
      </c>
      <c r="Z8" s="2">
        <f t="shared" si="5"/>
        <v>170000000000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19.37</v>
      </c>
      <c r="E9" s="3">
        <f>IFERROR(INDEX(E51:E500,MATCH("Free cash flow per share (Quarter)",$C$51:$C$500,0)),"")</f>
        <v>-111.42</v>
      </c>
      <c r="H9" s="3">
        <f>IFERROR(INDEX(D9:G9,COUNT(D9:G9)),"")</f>
        <v>-111.42</v>
      </c>
      <c r="I9" s="3">
        <f t="shared" ref="I9:Z9" si="6">IFERROR(INDEX(I51:I500,MATCH($C$9,$C$51:$C$500,0)),"")</f>
        <v>226.23</v>
      </c>
      <c r="J9" s="3">
        <f t="shared" si="6"/>
        <v>175.74</v>
      </c>
      <c r="K9" s="3">
        <f t="shared" si="6"/>
        <v>87.69</v>
      </c>
      <c r="L9" s="3">
        <f t="shared" si="6"/>
        <v>-53.56</v>
      </c>
      <c r="M9" s="3">
        <f t="shared" si="6"/>
        <v>109.82</v>
      </c>
      <c r="N9" s="3">
        <f t="shared" si="6"/>
        <v>284.39</v>
      </c>
      <c r="O9" s="3">
        <f t="shared" si="6"/>
        <v>-24.51</v>
      </c>
      <c r="P9" s="3">
        <f t="shared" si="6"/>
        <v>153.44</v>
      </c>
      <c r="Q9" s="3">
        <f t="shared" si="6"/>
        <v>-148.66</v>
      </c>
      <c r="R9" s="3">
        <f t="shared" si="6"/>
        <v>54.75</v>
      </c>
      <c r="S9" s="3">
        <f t="shared" si="6"/>
        <v>160.16</v>
      </c>
      <c r="T9" s="3">
        <f t="shared" si="6"/>
        <v>112.6</v>
      </c>
      <c r="U9" s="3">
        <f t="shared" si="6"/>
        <v>-157.05000000000001</v>
      </c>
      <c r="V9" s="3">
        <f t="shared" si="6"/>
        <v>69.41</v>
      </c>
      <c r="W9" s="3">
        <f t="shared" si="6"/>
        <v>83.76</v>
      </c>
      <c r="X9" s="3">
        <f t="shared" si="6"/>
        <v>27.81</v>
      </c>
      <c r="Y9" s="3">
        <f t="shared" si="6"/>
        <v>-17.84</v>
      </c>
      <c r="Z9" s="3">
        <f t="shared" si="6"/>
        <v>74.349999999999994</v>
      </c>
    </row>
    <row r="10" spans="1:26" ht="15.5" x14ac:dyDescent="0.35">
      <c r="C10" t="s">
        <v>18</v>
      </c>
      <c r="D10" s="3">
        <f ca="1">IFERROR(IF(D9=0,"",D2/D9),"")</f>
        <v>119.77284460505936</v>
      </c>
      <c r="E10" s="3">
        <f ca="1">IFERROR(IF(E9=0,"",E2/E9),"")</f>
        <v>-20.732364028002152</v>
      </c>
      <c r="I10" s="3">
        <f t="shared" ref="I10:Z10" ca="1" si="7">IFERROR(IF(I9=0,"",I2/I9),"")</f>
        <v>10.166644565265438</v>
      </c>
      <c r="J10" s="3">
        <f t="shared" ca="1" si="7"/>
        <v>13.82724479344486</v>
      </c>
      <c r="K10" s="3">
        <f t="shared" ca="1" si="7"/>
        <v>29.535864978902953</v>
      </c>
      <c r="L10" s="3">
        <f t="shared" ca="1" si="7"/>
        <v>-51.344286781179981</v>
      </c>
      <c r="M10" s="3">
        <f t="shared" ca="1" si="7"/>
        <v>24.585685667455838</v>
      </c>
      <c r="N10" s="3">
        <f t="shared" ca="1" si="7"/>
        <v>7.4193888674004009</v>
      </c>
      <c r="O10" s="3" t="str">
        <f t="shared" ca="1" si="7"/>
        <v/>
      </c>
      <c r="P10" s="3">
        <f t="shared" ca="1" si="7"/>
        <v>13.686131386861314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24.866785079928952</v>
      </c>
      <c r="U10" s="3" t="str">
        <f t="shared" ca="1" si="7"/>
        <v/>
      </c>
      <c r="V10" s="3">
        <f t="shared" ca="1" si="7"/>
        <v>25.212505402679732</v>
      </c>
      <c r="W10" s="3">
        <f t="shared" ca="1" si="7"/>
        <v>8.9541547277936964</v>
      </c>
      <c r="X10" s="3" t="str">
        <f t="shared" ca="1" si="7"/>
        <v/>
      </c>
      <c r="Y10" s="3">
        <f t="shared" ca="1" si="7"/>
        <v>-44.836362107623323</v>
      </c>
      <c r="Z10" s="3">
        <f t="shared" ca="1" si="7"/>
        <v>4.3166079354404845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442588599550</v>
      </c>
      <c r="E11" s="2">
        <f>IFERROR(INDEX(E51:E500,MATCH($C$11,$C$51:$C$500,0)),"")</f>
        <v>456103923455</v>
      </c>
      <c r="H11" s="2">
        <f>IFERROR(INDEX(D11:G11,COUNT(D11:G11)),"")</f>
        <v>456103923455</v>
      </c>
      <c r="I11" s="2">
        <f t="shared" ref="I11:Z11" si="8">IFERROR(INDEX(I51:I500,MATCH($C$11,$C$51:$C$500,0)),"")</f>
        <v>712020537185</v>
      </c>
      <c r="J11" s="2">
        <f t="shared" si="8"/>
        <v>687659299004</v>
      </c>
      <c r="K11" s="2">
        <f t="shared" si="8"/>
        <v>686195637030</v>
      </c>
      <c r="L11" s="2">
        <f t="shared" si="8"/>
        <v>987734719989</v>
      </c>
      <c r="M11" s="2">
        <f t="shared" si="8"/>
        <v>1324602373881</v>
      </c>
      <c r="N11" s="2">
        <f t="shared" si="8"/>
        <v>1619355914623</v>
      </c>
      <c r="O11" s="2">
        <f t="shared" si="8"/>
        <v>1041234710289</v>
      </c>
      <c r="P11" s="2">
        <f t="shared" si="8"/>
        <v>1262648169142</v>
      </c>
      <c r="Q11" s="2">
        <f t="shared" si="8"/>
        <v>811493126579</v>
      </c>
      <c r="R11" s="2">
        <f t="shared" si="8"/>
        <v>1217204290777</v>
      </c>
      <c r="S11" s="2">
        <f t="shared" si="8"/>
        <v>1129100700448</v>
      </c>
      <c r="T11" s="2">
        <f t="shared" si="8"/>
        <v>717097068613</v>
      </c>
      <c r="U11" s="2">
        <f t="shared" si="8"/>
        <v>405182386103</v>
      </c>
      <c r="V11" s="2">
        <f t="shared" si="8"/>
        <v>825604450198</v>
      </c>
      <c r="W11" s="2">
        <f t="shared" si="8"/>
        <v>760663326177</v>
      </c>
      <c r="X11" s="2">
        <f t="shared" si="8"/>
        <v>244983786586</v>
      </c>
      <c r="Y11" s="2">
        <f t="shared" si="8"/>
        <v>270222290977</v>
      </c>
      <c r="Z11" s="2">
        <f t="shared" si="8"/>
        <v>347731566277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-441000000000</v>
      </c>
      <c r="E12" s="2">
        <f>IFERROR(INDEX(E51:E500,MATCH("Net Debt (Quarter)",$C$51:$C$500,0)),"")</f>
        <v>-455000000000</v>
      </c>
      <c r="H12" s="2">
        <f>IFERROR(INDEX(D12:G12,COUNT(D12:G12)),"")</f>
        <v>-455000000000</v>
      </c>
      <c r="I12" s="2">
        <f t="shared" ref="I12:Z12" si="9">IFERROR(INDEX(I51:I500,MATCH($C$12,$C$51:$C$500,0)),"")</f>
        <v>-710000000000</v>
      </c>
      <c r="J12" s="2">
        <f t="shared" si="9"/>
        <v>-590000000000</v>
      </c>
      <c r="K12" s="2">
        <f t="shared" si="9"/>
        <v>-683000000000</v>
      </c>
      <c r="L12" s="2">
        <f t="shared" si="9"/>
        <v>-988000000000</v>
      </c>
      <c r="M12" s="2">
        <f t="shared" si="9"/>
        <v>-1325000000000</v>
      </c>
      <c r="N12" s="2">
        <f t="shared" si="9"/>
        <v>-1619000000000</v>
      </c>
      <c r="O12" s="2">
        <f t="shared" si="9"/>
        <v>-997000000000</v>
      </c>
      <c r="P12" s="2">
        <f t="shared" si="9"/>
        <v>-1263000000000</v>
      </c>
      <c r="Q12" s="2">
        <f t="shared" si="9"/>
        <v>-811000000000</v>
      </c>
      <c r="R12" s="2">
        <f t="shared" si="9"/>
        <v>-1176000000000</v>
      </c>
      <c r="S12" s="2">
        <f t="shared" si="9"/>
        <v>-985000000000</v>
      </c>
      <c r="T12" s="2">
        <f t="shared" si="9"/>
        <v>-603000000000</v>
      </c>
      <c r="U12" s="2">
        <f t="shared" si="9"/>
        <v>-285000000000</v>
      </c>
      <c r="V12" s="2">
        <f t="shared" si="9"/>
        <v>-738000000000</v>
      </c>
      <c r="W12" s="2">
        <f t="shared" si="9"/>
        <v>-732000000000</v>
      </c>
      <c r="X12" s="2">
        <f t="shared" si="9"/>
        <v>-221000000000</v>
      </c>
      <c r="Y12" s="2">
        <f t="shared" si="9"/>
        <v>-198000000000</v>
      </c>
      <c r="Z12" s="2">
        <f t="shared" si="9"/>
        <v>-297000000000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2000000000</v>
      </c>
      <c r="J13" s="2">
        <f t="shared" si="10"/>
        <v>97000000000</v>
      </c>
      <c r="K13" s="2">
        <f t="shared" si="10"/>
        <v>3000000000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44000000000</v>
      </c>
      <c r="P13" s="2">
        <f t="shared" si="10"/>
        <v>0</v>
      </c>
      <c r="Q13" s="2">
        <f t="shared" si="10"/>
        <v>0</v>
      </c>
      <c r="R13" s="2">
        <f t="shared" si="10"/>
        <v>42000000000</v>
      </c>
      <c r="S13" s="2">
        <f t="shared" si="10"/>
        <v>144000000000</v>
      </c>
      <c r="T13" s="2">
        <f t="shared" si="10"/>
        <v>114000000000</v>
      </c>
      <c r="U13" s="2">
        <f t="shared" si="10"/>
        <v>120000000000</v>
      </c>
      <c r="V13" s="2">
        <f t="shared" si="10"/>
        <v>88000000000</v>
      </c>
      <c r="W13" s="2">
        <f t="shared" si="10"/>
        <v>29000000000</v>
      </c>
      <c r="X13" s="2">
        <f t="shared" si="10"/>
        <v>24000000000</v>
      </c>
      <c r="Y13" s="2">
        <f t="shared" si="10"/>
        <v>73000000000</v>
      </c>
      <c r="Z13" s="2">
        <f t="shared" si="10"/>
        <v>51000000000</v>
      </c>
    </row>
    <row r="14" spans="1:26" ht="15.5" x14ac:dyDescent="0.35">
      <c r="C14" t="s">
        <v>27</v>
      </c>
      <c r="D14" s="2">
        <f>IFERROR(INDEX(D51:D500,MATCH($C$14,$C$51:$C$500,0)),"")</f>
        <v>-5714702231</v>
      </c>
      <c r="E14" s="2">
        <f>IFERROR(INDEX(E51:E500,MATCH($C$14,$C$51:$C$500,0)),"")</f>
        <v>-5427007437</v>
      </c>
      <c r="H14" s="2">
        <f>IFERROR(SUM(D14:G14)*(4/MAX(1,COUNT(D14:G14))),"")</f>
        <v>-22283419336</v>
      </c>
      <c r="I14" s="2">
        <f t="shared" ref="I14:Z14" si="11">IFERROR(INDEX(I51:I500,MATCH($C$14,$C$51:$C$500,0)),"")</f>
        <v>-21011612233</v>
      </c>
      <c r="J14" s="2">
        <f t="shared" si="11"/>
        <v>-23660014685</v>
      </c>
      <c r="K14" s="2">
        <f t="shared" si="11"/>
        <v>-20746438421</v>
      </c>
      <c r="L14" s="2">
        <f t="shared" si="11"/>
        <v>-10788378940</v>
      </c>
      <c r="M14" s="2">
        <f t="shared" si="11"/>
        <v>-10096994519</v>
      </c>
      <c r="N14" s="2">
        <f t="shared" si="11"/>
        <v>-10852235264</v>
      </c>
      <c r="O14" s="2">
        <f t="shared" si="11"/>
        <v>-6161028189</v>
      </c>
      <c r="P14" s="2">
        <f t="shared" si="11"/>
        <v>-5391026594</v>
      </c>
      <c r="Q14" s="2">
        <f t="shared" si="11"/>
        <v>-9924174581</v>
      </c>
      <c r="R14" s="2">
        <f t="shared" si="11"/>
        <v>-10762560065</v>
      </c>
      <c r="S14" s="2">
        <f t="shared" si="11"/>
        <v>-13037854649</v>
      </c>
      <c r="T14" s="2">
        <f t="shared" si="11"/>
        <v>-15425289890</v>
      </c>
      <c r="U14" s="2">
        <f t="shared" si="11"/>
        <v>-13278250331</v>
      </c>
      <c r="V14" s="2">
        <f t="shared" si="11"/>
        <v>-9331051726</v>
      </c>
      <c r="W14" s="2">
        <f t="shared" si="11"/>
        <v>-8415654068</v>
      </c>
      <c r="X14" s="2">
        <f t="shared" si="11"/>
        <v>-14681587574</v>
      </c>
      <c r="Y14" s="2">
        <f t="shared" si="11"/>
        <v>-14077535462</v>
      </c>
      <c r="Z14" s="2">
        <f t="shared" si="11"/>
        <v>-3899800675</v>
      </c>
    </row>
    <row r="15" spans="1:26" ht="15.5" x14ac:dyDescent="0.35">
      <c r="C15" t="s">
        <v>28</v>
      </c>
      <c r="D15" s="2">
        <f>IFERROR(INDEX(D51:D500,MATCH($C$15,$C$51:$C$500,0)),"")</f>
        <v>-49871306685</v>
      </c>
      <c r="E15" s="2">
        <f>IFERROR(INDEX(E51:E500,MATCH($C$15,$C$51:$C$500,0)),"")</f>
        <v>-78084820367</v>
      </c>
      <c r="H15" s="2">
        <f>IFERROR(SUM(D15:G15)*(4/MAX(1,COUNT(D15:G15))),"")</f>
        <v>-255912254104</v>
      </c>
      <c r="I15" s="2">
        <f t="shared" ref="I15:Z15" si="12">IFERROR(INDEX(I51:I500,MATCH($C$15,$C$51:$C$500,0)),"")</f>
        <v>-237732052070</v>
      </c>
      <c r="J15" s="2">
        <f t="shared" si="12"/>
        <v>-223273095738</v>
      </c>
      <c r="K15" s="2">
        <f t="shared" si="12"/>
        <v>-204050241093</v>
      </c>
      <c r="L15" s="2">
        <f t="shared" si="12"/>
        <v>-258549293912</v>
      </c>
      <c r="M15" s="2">
        <f t="shared" si="12"/>
        <v>-245022311943</v>
      </c>
      <c r="N15" s="2">
        <f t="shared" si="12"/>
        <v>-202869249486</v>
      </c>
      <c r="O15" s="2">
        <f t="shared" si="12"/>
        <v>-232288751064</v>
      </c>
      <c r="P15" s="2">
        <f t="shared" si="12"/>
        <v>-226230291045</v>
      </c>
      <c r="Q15" s="2">
        <f t="shared" si="12"/>
        <v>-177717985297</v>
      </c>
      <c r="R15" s="2">
        <f t="shared" si="12"/>
        <v>-204038431238</v>
      </c>
      <c r="S15" s="2">
        <f t="shared" si="12"/>
        <v>-199737582909</v>
      </c>
      <c r="T15" s="2">
        <f t="shared" si="12"/>
        <v>-176508977039</v>
      </c>
      <c r="U15" s="2">
        <f t="shared" si="12"/>
        <v>-158410663090</v>
      </c>
      <c r="V15" s="2">
        <f t="shared" si="12"/>
        <v>-137250472013</v>
      </c>
      <c r="W15" s="2">
        <f t="shared" si="12"/>
        <v>-111704049128</v>
      </c>
      <c r="X15" s="2">
        <f t="shared" si="12"/>
        <v>-92473564753</v>
      </c>
      <c r="Y15" s="2">
        <f t="shared" si="12"/>
        <v>-130728842124</v>
      </c>
      <c r="Z15" s="2">
        <f t="shared" si="12"/>
        <v>-115145043706</v>
      </c>
    </row>
    <row r="16" spans="1:26" ht="15.5" x14ac:dyDescent="0.35">
      <c r="C16" t="s">
        <v>29</v>
      </c>
      <c r="D16" s="2">
        <f>IFERROR(INDEX(D51:D500,MATCH($C$16,$C$51:$C$500,0)),"")</f>
        <v>219205049951</v>
      </c>
      <c r="E16" s="2">
        <f>IFERROR(INDEX(E51:E500,MATCH($C$16,$C$51:$C$500,0)),"")</f>
        <v>347035410644</v>
      </c>
      <c r="H16" s="2">
        <f>IFERROR(SUM(D16:G16)*(4/MAX(1,COUNT(D16:G16))),"")</f>
        <v>1132480921190</v>
      </c>
      <c r="I16" s="2">
        <f t="shared" ref="I16:Z16" si="13">IFERROR(INDEX(I51:I500,MATCH($C$16,$C$51:$C$500,0)),"")</f>
        <v>1024702104968</v>
      </c>
      <c r="J16" s="2">
        <f t="shared" si="13"/>
        <v>961601520348</v>
      </c>
      <c r="K16" s="2">
        <f t="shared" si="13"/>
        <v>892424671097</v>
      </c>
      <c r="L16" s="2">
        <f t="shared" si="13"/>
        <v>1101140177591</v>
      </c>
      <c r="M16" s="2">
        <f t="shared" si="13"/>
        <v>1091263311440</v>
      </c>
      <c r="N16" s="2">
        <f t="shared" si="13"/>
        <v>882739797483</v>
      </c>
      <c r="O16" s="2">
        <f t="shared" si="13"/>
        <v>813103428517</v>
      </c>
      <c r="P16" s="2">
        <f t="shared" si="13"/>
        <v>879481177101</v>
      </c>
      <c r="Q16" s="2">
        <f t="shared" si="13"/>
        <v>695554155912</v>
      </c>
      <c r="R16" s="2">
        <f t="shared" si="13"/>
        <v>760159126914</v>
      </c>
      <c r="S16" s="2">
        <f t="shared" si="13"/>
        <v>746911427524</v>
      </c>
      <c r="T16" s="2">
        <f t="shared" si="13"/>
        <v>687173205857</v>
      </c>
      <c r="U16" s="2">
        <f t="shared" si="13"/>
        <v>622782644078</v>
      </c>
      <c r="V16" s="2">
        <f t="shared" si="13"/>
        <v>540022078081</v>
      </c>
      <c r="W16" s="2">
        <f t="shared" si="13"/>
        <v>462743645564</v>
      </c>
      <c r="X16" s="2">
        <f t="shared" si="13"/>
        <v>349864423038</v>
      </c>
      <c r="Y16" s="2">
        <f t="shared" si="13"/>
        <v>459674202232</v>
      </c>
      <c r="Z16" s="2">
        <f t="shared" si="13"/>
        <v>382156263652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6287200000000</v>
      </c>
      <c r="E20" s="2">
        <f ca="1">IFERROR(E21*E2,"")</f>
        <v>6260100000000</v>
      </c>
      <c r="H20" s="2">
        <f t="shared" ref="H20:Z20" ca="1" si="14">IFERROR(H21*H2,"")</f>
        <v>6260100000000</v>
      </c>
      <c r="I20" s="2">
        <f t="shared" ca="1" si="14"/>
        <v>6233000000000</v>
      </c>
      <c r="J20" s="2">
        <f t="shared" ca="1" si="14"/>
        <v>6585300000000</v>
      </c>
      <c r="K20" s="2">
        <f t="shared" ca="1" si="14"/>
        <v>7018900000000</v>
      </c>
      <c r="L20" s="2">
        <f t="shared" ca="1" si="14"/>
        <v>7452500000000</v>
      </c>
      <c r="M20" s="2">
        <f t="shared" ca="1" si="14"/>
        <v>7317000000000</v>
      </c>
      <c r="N20" s="2">
        <f t="shared" ca="1" si="14"/>
        <v>5718100000000</v>
      </c>
      <c r="O20" s="2" t="str">
        <f t="shared" ca="1" si="14"/>
        <v/>
      </c>
      <c r="P20" s="2">
        <f t="shared" ca="1" si="14"/>
        <v>5691000000000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7588000000000</v>
      </c>
      <c r="U20" s="2" t="str">
        <f t="shared" ca="1" si="14"/>
        <v/>
      </c>
      <c r="V20" s="2">
        <f t="shared" ca="1" si="14"/>
        <v>4742500000000</v>
      </c>
      <c r="W20" s="2">
        <f t="shared" ca="1" si="14"/>
        <v>2032500000000</v>
      </c>
      <c r="X20" s="2" t="str">
        <f t="shared" ca="1" si="14"/>
        <v/>
      </c>
      <c r="Y20" s="2">
        <f t="shared" ca="1" si="14"/>
        <v>1823727996000</v>
      </c>
      <c r="Z20" s="2">
        <f t="shared" ca="1" si="14"/>
        <v>731742744000</v>
      </c>
    </row>
    <row r="21" spans="1:26" ht="15.5" x14ac:dyDescent="0.35">
      <c r="C21" t="s">
        <v>12</v>
      </c>
      <c r="D21" s="2">
        <f>IFERROR(INDEX(D51:D500,MATCH($C$7,$C$51:$C$500,0)),"")</f>
        <v>2710000000</v>
      </c>
      <c r="E21" s="2">
        <f>IFERROR(INDEX(E51:E500,MATCH($C$7,$C$51:$C$500,0)),"")</f>
        <v>2710000000</v>
      </c>
      <c r="H21" s="2">
        <f>IFERROR(INDEX(D21:G21,COUNT(D21:G21)),"")</f>
        <v>2710000000</v>
      </c>
      <c r="I21" s="2">
        <f t="shared" ref="I21:Z21" si="15">IFERROR(INDEX(I51:I500,MATCH($C$7,$C$51:$C$500,0)),"")</f>
        <v>2710000000</v>
      </c>
      <c r="J21" s="2">
        <f t="shared" si="15"/>
        <v>2710000000</v>
      </c>
      <c r="K21" s="2">
        <f t="shared" si="15"/>
        <v>2710000000</v>
      </c>
      <c r="L21" s="2">
        <f t="shared" si="15"/>
        <v>2710000000</v>
      </c>
      <c r="M21" s="2">
        <f t="shared" si="15"/>
        <v>2710000000</v>
      </c>
      <c r="N21" s="2">
        <f t="shared" si="15"/>
        <v>2710000000</v>
      </c>
      <c r="O21" s="2">
        <f t="shared" si="15"/>
        <v>2710000000</v>
      </c>
      <c r="P21" s="2">
        <f t="shared" si="15"/>
        <v>2710000000</v>
      </c>
      <c r="Q21" s="2">
        <f t="shared" si="15"/>
        <v>2710000000</v>
      </c>
      <c r="R21" s="2">
        <f t="shared" si="15"/>
        <v>2710000000</v>
      </c>
      <c r="S21" s="2">
        <f t="shared" si="15"/>
        <v>2710000000</v>
      </c>
      <c r="T21" s="2">
        <f t="shared" si="15"/>
        <v>2710000000</v>
      </c>
      <c r="U21" s="2">
        <f t="shared" si="15"/>
        <v>2710000000</v>
      </c>
      <c r="V21" s="2">
        <f t="shared" si="15"/>
        <v>2710000000</v>
      </c>
      <c r="W21" s="2">
        <f t="shared" si="15"/>
        <v>2710000000</v>
      </c>
      <c r="X21" s="2">
        <f t="shared" si="15"/>
        <v>2280000000</v>
      </c>
      <c r="Y21" s="2">
        <f t="shared" si="15"/>
        <v>2280000000</v>
      </c>
      <c r="Z21" s="2">
        <f t="shared" si="15"/>
        <v>2280000000</v>
      </c>
    </row>
    <row r="23" spans="1:26" ht="15.5" x14ac:dyDescent="0.35">
      <c r="B23" t="s">
        <v>54</v>
      </c>
      <c r="C23" t="s">
        <v>55</v>
      </c>
      <c r="D23" s="3">
        <f>IFERROR(D5/D6*100,"")</f>
        <v>2.0055715552038751</v>
      </c>
      <c r="E23" s="3">
        <f>IFERROR(E5/E6*100,"")</f>
        <v>3.2892766553177153</v>
      </c>
      <c r="H23" s="3">
        <f t="shared" ref="H23:Z23" si="16">IFERROR(H5/H6*100,"")</f>
        <v>10.672550415606885</v>
      </c>
      <c r="I23" s="3">
        <f t="shared" si="16"/>
        <v>9.8638521269014543</v>
      </c>
      <c r="J23" s="3">
        <f t="shared" si="16"/>
        <v>9.6719789084612469</v>
      </c>
      <c r="K23" s="3">
        <f t="shared" si="16"/>
        <v>9.4719108970600114</v>
      </c>
      <c r="L23" s="3">
        <f t="shared" si="16"/>
        <v>11.844612368160513</v>
      </c>
      <c r="M23" s="3">
        <f t="shared" si="16"/>
        <v>12.463994373581498</v>
      </c>
      <c r="N23" s="3">
        <f t="shared" si="16"/>
        <v>10.68585408981702</v>
      </c>
      <c r="O23" s="3">
        <f t="shared" si="16"/>
        <v>9.5454560811306841</v>
      </c>
      <c r="P23" s="3">
        <f t="shared" si="16"/>
        <v>11.58395797927537</v>
      </c>
      <c r="Q23" s="3">
        <f t="shared" si="16"/>
        <v>10.216134479907756</v>
      </c>
      <c r="R23" s="3">
        <f t="shared" si="16"/>
        <v>12.19019568608765</v>
      </c>
      <c r="S23" s="3">
        <f t="shared" si="16"/>
        <v>13.601311279586699</v>
      </c>
      <c r="T23" s="3">
        <f t="shared" si="16"/>
        <v>14.394157116124617</v>
      </c>
      <c r="U23" s="3">
        <f t="shared" si="16"/>
        <v>15.286786927506585</v>
      </c>
      <c r="V23" s="3">
        <f t="shared" si="16"/>
        <v>15.612595812974734</v>
      </c>
      <c r="W23" s="3">
        <f t="shared" si="16"/>
        <v>14.455606864648171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-0.27282603458698407</v>
      </c>
      <c r="E24" s="4">
        <f>IFERROR(_xlfn.RRI(5,J23,E23),"")</f>
        <v>-0.19403345979157349</v>
      </c>
      <c r="H24" s="4">
        <f t="shared" ref="H24:Z24" si="17">IFERROR(_xlfn.RRI(5,M23,H23),"")</f>
        <v>-3.0557189641493676E-2</v>
      </c>
      <c r="I24" s="4">
        <f t="shared" si="17"/>
        <v>-1.5881348995827271E-2</v>
      </c>
      <c r="J24" s="4">
        <f t="shared" si="17"/>
        <v>2.6370096877661453E-3</v>
      </c>
      <c r="K24" s="4">
        <f t="shared" si="17"/>
        <v>-3.9458515719036358E-2</v>
      </c>
      <c r="L24" s="4">
        <f t="shared" si="17"/>
        <v>3.0022828804723733E-2</v>
      </c>
      <c r="M24" s="4">
        <f t="shared" si="17"/>
        <v>4.4522903934667291E-3</v>
      </c>
      <c r="N24" s="4">
        <f t="shared" si="17"/>
        <v>-4.7103587368186317E-2</v>
      </c>
      <c r="O24" s="4">
        <f t="shared" si="17"/>
        <v>-7.8867535302031833E-2</v>
      </c>
      <c r="P24" s="4">
        <f t="shared" si="17"/>
        <v>-5.3962934608624891E-2</v>
      </c>
      <c r="Q24" s="4">
        <f t="shared" si="17"/>
        <v>-8.132415626497469E-2</v>
      </c>
      <c r="R24" s="4">
        <f t="shared" si="17"/>
        <v>-3.3515552711487318E-2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291.36</v>
      </c>
      <c r="J25" s="3">
        <f t="shared" si="18"/>
        <v>273.85000000000002</v>
      </c>
      <c r="K25" s="3">
        <f t="shared" si="18"/>
        <v>254.19</v>
      </c>
      <c r="L25" s="3">
        <f t="shared" si="18"/>
        <v>312.89999999999998</v>
      </c>
      <c r="M25" s="3">
        <f t="shared" si="18"/>
        <v>313.02999999999997</v>
      </c>
      <c r="N25" s="3">
        <f t="shared" si="18"/>
        <v>251.27</v>
      </c>
      <c r="O25" s="3">
        <f t="shared" si="18"/>
        <v>214.36</v>
      </c>
      <c r="P25" s="3">
        <f t="shared" si="18"/>
        <v>241.1</v>
      </c>
      <c r="Q25" s="3">
        <f t="shared" si="18"/>
        <v>191.12</v>
      </c>
      <c r="R25" s="3">
        <f t="shared" si="18"/>
        <v>205.28</v>
      </c>
      <c r="S25" s="3">
        <f t="shared" si="18"/>
        <v>201.99</v>
      </c>
      <c r="T25" s="3">
        <f t="shared" si="18"/>
        <v>188.51</v>
      </c>
      <c r="U25" s="3">
        <f t="shared" si="18"/>
        <v>171.42</v>
      </c>
      <c r="V25" s="3">
        <f t="shared" si="18"/>
        <v>148.69</v>
      </c>
      <c r="W25" s="3">
        <f t="shared" si="18"/>
        <v>129.6</v>
      </c>
      <c r="X25" s="3">
        <f t="shared" si="18"/>
        <v>112.89</v>
      </c>
      <c r="Y25" s="3">
        <f t="shared" si="18"/>
        <v>144.27000000000001</v>
      </c>
      <c r="Z25" s="3">
        <f t="shared" si="18"/>
        <v>117.11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3.0048935757162942E-2</v>
      </c>
      <c r="J26" s="4">
        <f t="shared" si="19"/>
        <v>5.0204317485038619E-2</v>
      </c>
      <c r="K26" s="4">
        <f t="shared" si="19"/>
        <v>1.0630149540665101E-2</v>
      </c>
      <c r="L26" s="4">
        <f t="shared" si="19"/>
        <v>0.10362082090212721</v>
      </c>
      <c r="M26" s="4">
        <f t="shared" si="19"/>
        <v>8.8047522605318562E-2</v>
      </c>
      <c r="N26" s="4">
        <f t="shared" si="19"/>
        <v>4.4629182743837426E-2</v>
      </c>
      <c r="O26" s="4">
        <f t="shared" si="19"/>
        <v>2.6034280259679354E-2</v>
      </c>
      <c r="P26" s="4">
        <f t="shared" si="19"/>
        <v>7.0599765502368683E-2</v>
      </c>
      <c r="Q26" s="4">
        <f t="shared" si="19"/>
        <v>5.1489342156285423E-2</v>
      </c>
      <c r="R26" s="4">
        <f t="shared" si="19"/>
        <v>9.6347744566384952E-2</v>
      </c>
      <c r="S26" s="4">
        <f t="shared" si="19"/>
        <v>0.12340118909051578</v>
      </c>
      <c r="T26" s="4">
        <f t="shared" si="19"/>
        <v>5.4949504114779835E-2</v>
      </c>
      <c r="U26" s="4">
        <f t="shared" si="19"/>
        <v>7.9179040382521437E-2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3400.2036576616238</v>
      </c>
      <c r="E27" s="3">
        <f>IFERROR(E4/E21,"")</f>
        <v>3342.1154247413283</v>
      </c>
      <c r="H27" s="3">
        <f t="shared" ref="H27:Z27" si="20">IFERROR(H4/H21,"")</f>
        <v>13484.638164805903</v>
      </c>
      <c r="I27" s="3">
        <f t="shared" si="20"/>
        <v>12162.628232683026</v>
      </c>
      <c r="J27" s="3">
        <f t="shared" si="20"/>
        <v>11423.373229587085</v>
      </c>
      <c r="K27" s="3">
        <f t="shared" si="20"/>
        <v>10519.510250771587</v>
      </c>
      <c r="L27" s="3">
        <f t="shared" si="20"/>
        <v>10342.246575128413</v>
      </c>
      <c r="M27" s="3">
        <f t="shared" si="20"/>
        <v>9473.7109836298896</v>
      </c>
      <c r="N27" s="3">
        <f t="shared" si="20"/>
        <v>8319.3429404571962</v>
      </c>
      <c r="O27" s="3">
        <f t="shared" si="20"/>
        <v>8201.8127254420669</v>
      </c>
      <c r="P27" s="3">
        <f t="shared" si="20"/>
        <v>7603.1318427125461</v>
      </c>
      <c r="Q27" s="3">
        <f t="shared" si="20"/>
        <v>7257.9692144450182</v>
      </c>
      <c r="R27" s="3">
        <f t="shared" si="20"/>
        <v>6987.5427863066425</v>
      </c>
      <c r="S27" s="3">
        <f t="shared" si="20"/>
        <v>6448.7464809885605</v>
      </c>
      <c r="T27" s="3">
        <f t="shared" si="20"/>
        <v>6277.3246886704801</v>
      </c>
      <c r="U27" s="3">
        <f t="shared" si="20"/>
        <v>5765.0330381490776</v>
      </c>
      <c r="V27" s="3">
        <f t="shared" si="20"/>
        <v>4934.6984514826572</v>
      </c>
      <c r="W27" s="3">
        <f t="shared" si="20"/>
        <v>3915.160473220295</v>
      </c>
      <c r="X27" s="3">
        <f t="shared" si="20"/>
        <v>4260.4749632723688</v>
      </c>
      <c r="Y27" s="3">
        <f t="shared" si="20"/>
        <v>3750.0555680767543</v>
      </c>
      <c r="Z27" s="3">
        <f t="shared" si="20"/>
        <v>3242.3173900657894</v>
      </c>
    </row>
    <row r="28" spans="1:26" ht="15.5" x14ac:dyDescent="0.35">
      <c r="C28" t="s">
        <v>61</v>
      </c>
      <c r="D28" s="4">
        <f>IFERROR(_xlfn.RRI(5,I27,D27),"")</f>
        <v>-0.22501106900654211</v>
      </c>
      <c r="E28" s="4">
        <f>IFERROR(_xlfn.RRI(5,J27,E27),"")</f>
        <v>-0.21793038018783317</v>
      </c>
      <c r="H28" s="4">
        <f t="shared" ref="H28:Z28" si="21">IFERROR(_xlfn.RRI(5,M27,H27),"")</f>
        <v>7.3158409625613041E-2</v>
      </c>
      <c r="I28" s="4">
        <f t="shared" si="21"/>
        <v>7.891611773245133E-2</v>
      </c>
      <c r="J28" s="4">
        <f t="shared" si="21"/>
        <v>6.8505848329476038E-2</v>
      </c>
      <c r="K28" s="4">
        <f t="shared" si="21"/>
        <v>6.7088894094731844E-2</v>
      </c>
      <c r="L28" s="4">
        <f t="shared" si="21"/>
        <v>7.3395952177722545E-2</v>
      </c>
      <c r="M28" s="4">
        <f t="shared" si="21"/>
        <v>6.2769617432167468E-2</v>
      </c>
      <c r="N28" s="4">
        <f t="shared" si="21"/>
        <v>5.2259231846741194E-2</v>
      </c>
      <c r="O28" s="4">
        <f t="shared" si="21"/>
        <v>5.4938278935960483E-2</v>
      </c>
      <c r="P28" s="4">
        <f t="shared" si="21"/>
        <v>5.6910333846021066E-2</v>
      </c>
      <c r="Q28" s="4">
        <f t="shared" si="21"/>
        <v>8.0216733363760229E-2</v>
      </c>
      <c r="R28" s="4">
        <f t="shared" si="21"/>
        <v>0.12283252041195625</v>
      </c>
      <c r="S28" s="4">
        <f t="shared" si="21"/>
        <v>8.6434272328771655E-2</v>
      </c>
      <c r="T28" s="4">
        <f t="shared" si="21"/>
        <v>0.10852981380282944</v>
      </c>
      <c r="U28" s="4">
        <f t="shared" si="21"/>
        <v>0.12199069440182431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6.3940113200657261E-2</v>
      </c>
      <c r="J29" s="4">
        <f t="shared" si="22"/>
        <v>7.7343719265116739E-2</v>
      </c>
      <c r="K29" s="4">
        <f t="shared" si="22"/>
        <v>-0.18763183125599228</v>
      </c>
      <c r="L29" s="4">
        <f t="shared" si="22"/>
        <v>-4.1529565856306252E-4</v>
      </c>
      <c r="M29" s="4">
        <f t="shared" si="22"/>
        <v>0.24579137979066326</v>
      </c>
      <c r="N29" s="4">
        <f t="shared" si="22"/>
        <v>0.1721869751819369</v>
      </c>
      <c r="O29" s="4">
        <f t="shared" si="22"/>
        <v>-0.11090833678971374</v>
      </c>
      <c r="P29" s="4">
        <f t="shared" si="22"/>
        <v>0.26151109250732518</v>
      </c>
      <c r="Q29" s="4">
        <f t="shared" si="22"/>
        <v>-6.8978955572876061E-2</v>
      </c>
      <c r="R29" s="4">
        <f t="shared" si="22"/>
        <v>1.6287935046289378E-2</v>
      </c>
      <c r="S29" s="4">
        <f t="shared" si="22"/>
        <v>7.150814280409537E-2</v>
      </c>
      <c r="T29" s="4">
        <f t="shared" si="22"/>
        <v>9.9696651499241659E-2</v>
      </c>
      <c r="U29" s="4">
        <f t="shared" si="22"/>
        <v>0.15286838388593713</v>
      </c>
      <c r="V29" s="4">
        <f t="shared" si="22"/>
        <v>0.14729938271604942</v>
      </c>
      <c r="W29" s="4">
        <f t="shared" si="22"/>
        <v>0.14802019665160771</v>
      </c>
      <c r="X29" s="4">
        <f t="shared" si="22"/>
        <v>-0.2175088375961739</v>
      </c>
      <c r="Y29" s="4">
        <f t="shared" si="22"/>
        <v>0.23191870890615671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0.10869442910130347</v>
      </c>
      <c r="I30" s="4">
        <f t="shared" si="23"/>
        <v>6.4714247555287346E-2</v>
      </c>
      <c r="J30" s="4">
        <f t="shared" si="23"/>
        <v>8.5922534154971794E-2</v>
      </c>
      <c r="K30" s="4">
        <f t="shared" si="23"/>
        <v>1.71397649780917E-2</v>
      </c>
      <c r="L30" s="4">
        <f t="shared" si="23"/>
        <v>9.1678497792397312E-2</v>
      </c>
      <c r="M30" s="4">
        <f t="shared" si="23"/>
        <v>0.1387571171707527</v>
      </c>
      <c r="N30" s="4">
        <f t="shared" si="23"/>
        <v>1.4329785249857006E-2</v>
      </c>
      <c r="O30" s="4">
        <f t="shared" si="23"/>
        <v>7.8741352263060491E-2</v>
      </c>
      <c r="P30" s="4">
        <f t="shared" si="23"/>
        <v>4.755636433130294E-2</v>
      </c>
      <c r="Q30" s="4">
        <f t="shared" si="23"/>
        <v>3.870121964309476E-2</v>
      </c>
      <c r="R30" s="4">
        <f t="shared" si="23"/>
        <v>8.3550548452555579E-2</v>
      </c>
      <c r="S30" s="4">
        <f t="shared" si="23"/>
        <v>2.7308097130528876E-2</v>
      </c>
      <c r="T30" s="4">
        <f t="shared" si="23"/>
        <v>8.8861875921855765E-2</v>
      </c>
      <c r="U30" s="4">
        <f t="shared" si="23"/>
        <v>0.16826450386587286</v>
      </c>
      <c r="V30" s="4">
        <f t="shared" si="23"/>
        <v>0.26040771131502882</v>
      </c>
      <c r="W30" s="4">
        <f t="shared" si="23"/>
        <v>-8.1050702804000521E-2</v>
      </c>
      <c r="X30" s="4">
        <f t="shared" si="23"/>
        <v>0.1361098218225569</v>
      </c>
      <c r="Y30" s="4">
        <f t="shared" si="23"/>
        <v>0.15659730893916665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3048.42</v>
      </c>
      <c r="E32" s="3">
        <f>IFERROR(INDEX(E51:E500,MATCH($A$32,$C$51:$C$500,0)),"")</f>
        <v>2986.94</v>
      </c>
      <c r="H32" s="3">
        <f>IFERROR(INDEX(D32:G32,COUNT(D32:G32)),"")</f>
        <v>2986.94</v>
      </c>
      <c r="I32" s="3">
        <f t="shared" ref="I32:Z32" si="24">IFERROR(INDEX(I51:I500,MATCH($C$32,$C$51:$C$500,0)),"")</f>
        <v>2888.15</v>
      </c>
      <c r="J32" s="3">
        <f t="shared" si="24"/>
        <v>2780.69</v>
      </c>
      <c r="K32" s="3">
        <f t="shared" si="24"/>
        <v>2676.11</v>
      </c>
      <c r="L32" s="3">
        <f t="shared" si="24"/>
        <v>2625.91</v>
      </c>
      <c r="M32" s="3">
        <f t="shared" si="24"/>
        <v>2521.96</v>
      </c>
      <c r="N32" s="3">
        <f t="shared" si="24"/>
        <v>2415.4499999999998</v>
      </c>
      <c r="O32" s="3">
        <f t="shared" si="24"/>
        <v>2262.42</v>
      </c>
      <c r="P32" s="3">
        <f t="shared" si="24"/>
        <v>2136.42</v>
      </c>
      <c r="Q32" s="3">
        <f t="shared" si="24"/>
        <v>1893.89</v>
      </c>
      <c r="R32" s="3">
        <f t="shared" si="24"/>
        <v>1705.37</v>
      </c>
      <c r="S32" s="3">
        <f t="shared" si="24"/>
        <v>1502.45</v>
      </c>
      <c r="T32" s="3">
        <f t="shared" si="24"/>
        <v>1310.3599999999999</v>
      </c>
      <c r="U32" s="3">
        <f t="shared" si="24"/>
        <v>1121.71</v>
      </c>
      <c r="V32" s="3">
        <f t="shared" si="24"/>
        <v>952.21</v>
      </c>
      <c r="W32" s="3">
        <f t="shared" si="24"/>
        <v>898.88</v>
      </c>
      <c r="X32" s="3">
        <f t="shared" si="24"/>
        <v>788.65</v>
      </c>
      <c r="Y32" s="3">
        <f t="shared" si="24"/>
        <v>703.25</v>
      </c>
      <c r="Z32" s="3">
        <f t="shared" si="24"/>
        <v>586.41999999999996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0.76</v>
      </c>
      <c r="E33" s="3">
        <f>IFERROR(INDEX(E51:E500,MATCH($A$33,$C$51:$C$500,0)),"")</f>
        <v>0.78</v>
      </c>
      <c r="H33" s="3">
        <f>IFERROR(INDEX(D33:G33,COUNT(D33:G33)),"")</f>
        <v>0.78</v>
      </c>
      <c r="I33" s="3">
        <f t="shared" ref="I33:Z33" si="25">IFERROR(INDEX(I51:I500,MATCH($C$33,$C$51:$C$500,0)),"")</f>
        <v>0.8</v>
      </c>
      <c r="J33" s="3">
        <f t="shared" si="25"/>
        <v>0.87</v>
      </c>
      <c r="K33" s="3">
        <f t="shared" si="25"/>
        <v>0.97</v>
      </c>
      <c r="L33" s="3">
        <f t="shared" si="25"/>
        <v>1.05</v>
      </c>
      <c r="M33" s="3">
        <f t="shared" si="25"/>
        <v>1.07</v>
      </c>
      <c r="N33" s="3">
        <f t="shared" si="25"/>
        <v>0.87</v>
      </c>
      <c r="O33" s="3">
        <f t="shared" si="25"/>
        <v>0.91</v>
      </c>
      <c r="P33" s="3">
        <f t="shared" si="25"/>
        <v>0.98</v>
      </c>
      <c r="Q33" s="3">
        <f t="shared" si="25"/>
        <v>1.58</v>
      </c>
      <c r="R33" s="3">
        <f t="shared" si="25"/>
        <v>1.71</v>
      </c>
      <c r="S33" s="3">
        <f t="shared" si="25"/>
        <v>2</v>
      </c>
      <c r="T33" s="3">
        <f t="shared" si="25"/>
        <v>2.14</v>
      </c>
      <c r="U33" s="3">
        <f t="shared" si="25"/>
        <v>3.57</v>
      </c>
      <c r="V33" s="3">
        <f t="shared" si="25"/>
        <v>1.84</v>
      </c>
      <c r="W33" s="3">
        <f t="shared" si="25"/>
        <v>0.83</v>
      </c>
      <c r="X33" s="3">
        <f t="shared" si="25"/>
        <v>1.44</v>
      </c>
      <c r="Y33" s="3">
        <f t="shared" si="25"/>
        <v>1.1200000000000001</v>
      </c>
      <c r="Z33" s="3">
        <f t="shared" si="25"/>
        <v>0.55000000000000004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37.57</v>
      </c>
      <c r="E34" s="3">
        <f>IFERROR(INDEX(E51:E500,MATCH($A$34,$C$51:$C$500,0)),"")</f>
        <v>23.48</v>
      </c>
      <c r="H34" s="3">
        <f>IFERROR(INDEX(D34:G34,COUNT(D34:G34)),"")</f>
        <v>23.48</v>
      </c>
      <c r="I34" s="3">
        <f t="shared" ref="I34:Z34" si="26">IFERROR(INDEX(I51:I500,MATCH($C$34,$C$51:$C$500,0)),"")</f>
        <v>7.89</v>
      </c>
      <c r="J34" s="3">
        <f t="shared" si="26"/>
        <v>8.8699999999999992</v>
      </c>
      <c r="K34" s="3">
        <f t="shared" si="26"/>
        <v>10.19</v>
      </c>
      <c r="L34" s="3">
        <f t="shared" si="26"/>
        <v>8.7899999999999991</v>
      </c>
      <c r="M34" s="3">
        <f t="shared" si="26"/>
        <v>8.6300000000000008</v>
      </c>
      <c r="N34" s="3">
        <f t="shared" si="26"/>
        <v>8.4</v>
      </c>
      <c r="O34" s="3">
        <f t="shared" si="26"/>
        <v>9.56</v>
      </c>
      <c r="P34" s="3">
        <f t="shared" si="26"/>
        <v>8.7100000000000009</v>
      </c>
      <c r="Q34" s="3">
        <f t="shared" si="26"/>
        <v>15.64</v>
      </c>
      <c r="R34" s="3">
        <f t="shared" si="26"/>
        <v>14.22</v>
      </c>
      <c r="S34" s="3">
        <f t="shared" si="26"/>
        <v>14.85</v>
      </c>
      <c r="T34" s="3">
        <f t="shared" si="26"/>
        <v>14.85</v>
      </c>
      <c r="U34" s="3">
        <f t="shared" si="26"/>
        <v>23.33</v>
      </c>
      <c r="V34" s="3">
        <f t="shared" si="26"/>
        <v>11.77</v>
      </c>
      <c r="W34" s="3">
        <f t="shared" si="26"/>
        <v>5.79</v>
      </c>
      <c r="X34" s="3">
        <f t="shared" si="26"/>
        <v>10.06</v>
      </c>
      <c r="Y34" s="3">
        <f t="shared" si="26"/>
        <v>5.48</v>
      </c>
      <c r="Z34" s="3">
        <f t="shared" si="26"/>
        <v>2.74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0.68</v>
      </c>
      <c r="E35" s="3">
        <f>IFERROR(INDEX(E51:E500,MATCH($A$35,$C$51:$C$500,0)),"")</f>
        <v>0.69</v>
      </c>
      <c r="H35" s="3">
        <f>IFERROR(INDEX(D35:G35,COUNT(D35:G35)),"")</f>
        <v>0.69</v>
      </c>
      <c r="I35" s="3">
        <f t="shared" ref="I35:Z35" si="27">IFERROR(INDEX(I51:I500,MATCH($C$35,$C$51:$C$500,0)),"")</f>
        <v>0.19</v>
      </c>
      <c r="J35" s="3">
        <f t="shared" si="27"/>
        <v>0.21</v>
      </c>
      <c r="K35" s="3">
        <f t="shared" si="27"/>
        <v>0.25</v>
      </c>
      <c r="L35" s="3">
        <f t="shared" si="27"/>
        <v>0.27</v>
      </c>
      <c r="M35" s="3">
        <f t="shared" si="27"/>
        <v>0.28000000000000003</v>
      </c>
      <c r="N35" s="3">
        <f t="shared" si="27"/>
        <v>0.25</v>
      </c>
      <c r="O35" s="3">
        <f t="shared" si="27"/>
        <v>0.25</v>
      </c>
      <c r="P35" s="3">
        <f t="shared" si="27"/>
        <v>0.28000000000000003</v>
      </c>
      <c r="Q35" s="3">
        <f t="shared" si="27"/>
        <v>0.41</v>
      </c>
      <c r="R35" s="3">
        <f t="shared" si="27"/>
        <v>0.42</v>
      </c>
      <c r="S35" s="3">
        <f t="shared" si="27"/>
        <v>0.46</v>
      </c>
      <c r="T35" s="3">
        <f t="shared" si="27"/>
        <v>0.45</v>
      </c>
      <c r="U35" s="3">
        <f t="shared" si="27"/>
        <v>0.69</v>
      </c>
      <c r="V35" s="3">
        <f t="shared" si="27"/>
        <v>0.35</v>
      </c>
      <c r="W35" s="3">
        <f t="shared" si="27"/>
        <v>0.19</v>
      </c>
      <c r="X35" s="3">
        <f t="shared" si="27"/>
        <v>0.27</v>
      </c>
      <c r="Y35" s="3">
        <f t="shared" si="27"/>
        <v>0.21</v>
      </c>
      <c r="Z35" s="3">
        <f t="shared" si="27"/>
        <v>0.1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9214551912263</v>
      </c>
      <c r="E51" s="5">
        <v>9057132801049</v>
      </c>
      <c r="F51" s="5">
        <v>8525994014385</v>
      </c>
      <c r="G51" s="5">
        <v>8377960516072</v>
      </c>
      <c r="I51" s="5">
        <v>32960722510571</v>
      </c>
      <c r="J51" s="5">
        <v>30957341452181</v>
      </c>
      <c r="K51" s="5">
        <v>28507872779591</v>
      </c>
      <c r="L51" s="5">
        <v>28027488218598</v>
      </c>
      <c r="M51" s="5">
        <v>25673756765637</v>
      </c>
      <c r="N51" s="5">
        <v>22545419368639</v>
      </c>
      <c r="O51" s="5">
        <v>22226912485948</v>
      </c>
      <c r="P51" s="5">
        <v>20604487293751</v>
      </c>
      <c r="Q51" s="5">
        <v>19669096571146</v>
      </c>
      <c r="R51" s="5">
        <v>18936240950891</v>
      </c>
      <c r="S51" s="5">
        <v>17476102963479</v>
      </c>
      <c r="T51" s="5">
        <v>17011549906297</v>
      </c>
      <c r="U51" s="5">
        <v>15623239533384</v>
      </c>
      <c r="V51" s="5">
        <v>13373032803518</v>
      </c>
      <c r="W51" s="5">
        <v>10610084882427</v>
      </c>
      <c r="X51" s="5">
        <v>9713882916261</v>
      </c>
      <c r="Y51" s="5">
        <v>8550126695215</v>
      </c>
      <c r="Z51" s="5">
        <v>7392483649350</v>
      </c>
    </row>
    <row r="52" spans="2:26" ht="15.5" x14ac:dyDescent="0.35">
      <c r="C52" t="s">
        <v>85</v>
      </c>
      <c r="D52" s="5">
        <v>-8273611704277</v>
      </c>
      <c r="E52" s="5">
        <v>-8158154647976</v>
      </c>
      <c r="F52" s="5">
        <v>-7679199449698</v>
      </c>
      <c r="G52" s="5">
        <v>-7536537132063</v>
      </c>
      <c r="I52" s="5">
        <v>-29659253092471</v>
      </c>
      <c r="J52" s="5">
        <v>-27885422996352</v>
      </c>
      <c r="K52" s="5">
        <v>-25594513590797</v>
      </c>
      <c r="L52" s="5">
        <v>-25063494108789</v>
      </c>
      <c r="M52" s="5">
        <v>-22868622170810</v>
      </c>
      <c r="N52" s="5">
        <v>-20086788571564</v>
      </c>
      <c r="O52" s="5">
        <v>-19771990916170</v>
      </c>
      <c r="P52" s="5">
        <v>-18207487072775</v>
      </c>
      <c r="Q52" s="5">
        <v>-17534905310570</v>
      </c>
      <c r="R52" s="5">
        <v>-16758998925440</v>
      </c>
      <c r="S52" s="5">
        <v>-15366259312698</v>
      </c>
      <c r="T52" s="5">
        <v>-15081772392758</v>
      </c>
      <c r="U52" s="5">
        <v>-13859943386095</v>
      </c>
      <c r="V52" s="5">
        <v>-11936614846788</v>
      </c>
      <c r="W52" s="5">
        <v>-9400741535414</v>
      </c>
      <c r="X52" s="5">
        <v>-8644659230563</v>
      </c>
      <c r="Y52" s="5">
        <v>-7454076584084</v>
      </c>
      <c r="Z52" s="5">
        <v>-6469323123232</v>
      </c>
    </row>
    <row r="53" spans="2:26" ht="15.5" x14ac:dyDescent="0.35">
      <c r="C53" t="s">
        <v>86</v>
      </c>
      <c r="D53" s="5">
        <v>940940207986</v>
      </c>
      <c r="E53" s="5">
        <v>898978153073</v>
      </c>
      <c r="F53" s="5">
        <v>846794564687</v>
      </c>
      <c r="G53" s="5">
        <v>841423384009</v>
      </c>
      <c r="I53" s="5">
        <v>3301469418100</v>
      </c>
      <c r="J53" s="5">
        <v>3071918455829</v>
      </c>
      <c r="K53" s="5">
        <v>2913359188794</v>
      </c>
      <c r="L53" s="5">
        <v>2963994109809</v>
      </c>
      <c r="M53" s="5">
        <v>2805134594827</v>
      </c>
      <c r="N53" s="5">
        <v>2458630797075</v>
      </c>
      <c r="O53" s="5">
        <v>2454921569778</v>
      </c>
      <c r="P53" s="5">
        <v>2397000220976</v>
      </c>
      <c r="Q53" s="5">
        <v>2134191260576</v>
      </c>
      <c r="R53" s="5">
        <v>2177242025451</v>
      </c>
      <c r="S53" s="5">
        <v>2109843650781</v>
      </c>
      <c r="T53" s="5">
        <v>1929777513539</v>
      </c>
      <c r="U53" s="5">
        <v>1763296147289</v>
      </c>
      <c r="V53" s="5">
        <v>1436417956730</v>
      </c>
      <c r="W53" s="5">
        <v>1209343347013</v>
      </c>
      <c r="X53" s="5">
        <v>1069223685698</v>
      </c>
      <c r="Y53" s="5">
        <v>1096050111131</v>
      </c>
      <c r="Z53" s="5">
        <v>923160526118</v>
      </c>
    </row>
    <row r="54" spans="2:26" ht="15.5" x14ac:dyDescent="0.35">
      <c r="C54" t="s">
        <v>87</v>
      </c>
      <c r="D54" s="5">
        <v>-722919307115</v>
      </c>
      <c r="E54" s="5">
        <v>-550487539659</v>
      </c>
      <c r="F54" s="5">
        <v>-620443150148</v>
      </c>
      <c r="G54" s="5">
        <v>-550872400000</v>
      </c>
      <c r="I54" s="5">
        <v>-2274667029618</v>
      </c>
      <c r="J54" s="5">
        <v>-2112890576163</v>
      </c>
      <c r="K54" s="5">
        <v>-2016957003794</v>
      </c>
      <c r="L54" s="5">
        <v>-1871385363022</v>
      </c>
      <c r="M54" s="5">
        <v>-1735471240849</v>
      </c>
      <c r="N54" s="5">
        <v>-1608524680804</v>
      </c>
      <c r="O54" s="5">
        <v>-1691454033775</v>
      </c>
      <c r="P54" s="5">
        <v>-1566600449014</v>
      </c>
      <c r="Q54" s="5">
        <v>-1480054295105</v>
      </c>
      <c r="R54" s="5">
        <v>-1477333657140</v>
      </c>
      <c r="S54" s="5">
        <v>-1399705016539</v>
      </c>
      <c r="T54" s="5">
        <v>-1250948355897</v>
      </c>
      <c r="U54" s="5">
        <v>-1144529893927</v>
      </c>
      <c r="V54" s="5">
        <v>-907237193805</v>
      </c>
      <c r="W54" s="5">
        <v>-763880967073</v>
      </c>
      <c r="X54" s="5">
        <v>-708369218919</v>
      </c>
      <c r="Y54" s="5">
        <v>-611693588985</v>
      </c>
      <c r="Z54" s="5">
        <v>-560056663951</v>
      </c>
    </row>
    <row r="55" spans="2:26" ht="15.5" x14ac:dyDescent="0.35">
      <c r="C55" t="s">
        <v>88</v>
      </c>
      <c r="D55" s="5">
        <v>-604669202421</v>
      </c>
      <c r="E55" s="5">
        <v>-501104503618</v>
      </c>
      <c r="F55" s="5">
        <v>-542363110038</v>
      </c>
      <c r="G55" s="5">
        <v>-496748963246</v>
      </c>
      <c r="I55" s="5">
        <v>-2011025768606</v>
      </c>
      <c r="J55" s="5">
        <v>-1852578942743</v>
      </c>
      <c r="K55" s="5">
        <v>-1778742936106</v>
      </c>
      <c r="L55" s="5">
        <v>-1649187258957</v>
      </c>
      <c r="M55" s="5">
        <v>-1571371007133</v>
      </c>
      <c r="N55" s="5">
        <v>-1478722246303</v>
      </c>
      <c r="O55" s="5">
        <v>-1504815891702</v>
      </c>
      <c r="P55" s="5">
        <v>-1362204479737</v>
      </c>
      <c r="Q55" s="5">
        <v>-1293815619677</v>
      </c>
      <c r="R55" s="5">
        <v>-1308230678293</v>
      </c>
      <c r="S55" s="5">
        <v>-1207778203019</v>
      </c>
      <c r="T55" s="5">
        <v>-1094276001959</v>
      </c>
      <c r="U55" s="5">
        <v>-960772934735</v>
      </c>
      <c r="V55" s="5">
        <v>-772020946685</v>
      </c>
      <c r="W55" s="5">
        <v>-625832136870</v>
      </c>
      <c r="X55" s="5">
        <v>-583493483948</v>
      </c>
      <c r="Y55" s="5">
        <v>-499187899270</v>
      </c>
      <c r="Z55" s="5">
        <v>-471629109785</v>
      </c>
    </row>
    <row r="56" spans="2:26" ht="15.5" x14ac:dyDescent="0.35">
      <c r="C56" t="s">
        <v>89</v>
      </c>
      <c r="D56" s="5">
        <v>-87884675611</v>
      </c>
      <c r="E56" s="5">
        <v>-60609032626</v>
      </c>
      <c r="F56" s="5">
        <v>-56762684901</v>
      </c>
      <c r="G56" s="5">
        <v>-53686586586</v>
      </c>
      <c r="I56" s="5">
        <v>-254291925131</v>
      </c>
      <c r="J56" s="5">
        <v>-255286263794</v>
      </c>
      <c r="K56" s="5">
        <v>-259852734152</v>
      </c>
      <c r="L56" s="5">
        <v>-240322000529</v>
      </c>
      <c r="M56" s="5">
        <v>-214167796245</v>
      </c>
      <c r="N56" s="5">
        <v>-231348697736</v>
      </c>
      <c r="O56" s="5">
        <v>-222490672344</v>
      </c>
      <c r="P56" s="5">
        <v>-206695260349</v>
      </c>
      <c r="Q56" s="5">
        <v>-204449159490</v>
      </c>
      <c r="R56" s="5">
        <v>-195343279349</v>
      </c>
      <c r="S56" s="5">
        <v>-195426566148</v>
      </c>
      <c r="T56" s="5">
        <v>-188918541107</v>
      </c>
      <c r="U56" s="5">
        <v>-177990790669</v>
      </c>
      <c r="V56" s="5">
        <v>-149563090507</v>
      </c>
      <c r="W56" s="5">
        <v>-137999562574</v>
      </c>
      <c r="X56" s="5">
        <v>-124875734971</v>
      </c>
      <c r="Y56" s="5">
        <v>-112505689715</v>
      </c>
      <c r="Z56" s="5">
        <v>-88427554166</v>
      </c>
    </row>
    <row r="57" spans="2:26" ht="15.5" x14ac:dyDescent="0.35">
      <c r="C57" t="s">
        <v>897</v>
      </c>
    </row>
    <row r="58" spans="2:26" ht="15.5" x14ac:dyDescent="0.35">
      <c r="C58" t="s">
        <v>92</v>
      </c>
      <c r="D58" s="5">
        <v>2807648237</v>
      </c>
      <c r="E58" s="5">
        <v>1363494910</v>
      </c>
      <c r="F58" s="5">
        <v>-1790784705</v>
      </c>
      <c r="G58" s="5">
        <v>-142286345</v>
      </c>
      <c r="I58" s="5">
        <v>-2239163821</v>
      </c>
      <c r="J58" s="5">
        <v>-3462683019</v>
      </c>
      <c r="K58" s="5">
        <v>-268322839</v>
      </c>
      <c r="L58" s="5">
        <v>-4984210420</v>
      </c>
      <c r="M58" s="5">
        <v>-1640143648</v>
      </c>
      <c r="N58" s="5">
        <v>-721895292</v>
      </c>
      <c r="O58" s="5">
        <v>185722985</v>
      </c>
      <c r="P58" s="5">
        <v>190983212</v>
      </c>
      <c r="Q58" s="5">
        <v>165086712</v>
      </c>
      <c r="R58" s="5">
        <v>93988212</v>
      </c>
      <c r="S58" s="5">
        <v>50053034</v>
      </c>
      <c r="T58" s="5">
        <v>54845760</v>
      </c>
      <c r="U58" s="5">
        <v>56718875</v>
      </c>
      <c r="V58" s="5">
        <v>18215678</v>
      </c>
      <c r="W58" s="5">
        <v>-3771365</v>
      </c>
    </row>
    <row r="59" spans="2:26" ht="15.5" x14ac:dyDescent="0.35">
      <c r="C59" t="s">
        <v>93</v>
      </c>
      <c r="D59" s="5">
        <v>218020900871</v>
      </c>
      <c r="E59" s="5">
        <v>348490613414</v>
      </c>
      <c r="F59" s="5">
        <v>226351414539</v>
      </c>
      <c r="G59" s="5">
        <v>290550984009</v>
      </c>
      <c r="I59" s="5">
        <v>1026802388482</v>
      </c>
      <c r="J59" s="5">
        <v>959027879666</v>
      </c>
      <c r="K59" s="5">
        <v>896402185000</v>
      </c>
      <c r="L59" s="5">
        <v>1092608746787</v>
      </c>
      <c r="M59" s="5">
        <v>1069663353978</v>
      </c>
      <c r="N59" s="5">
        <v>850106116271</v>
      </c>
      <c r="O59" s="5">
        <v>763467536003</v>
      </c>
      <c r="P59" s="5">
        <v>830399771962</v>
      </c>
      <c r="Q59" s="5">
        <v>654136965471</v>
      </c>
      <c r="R59" s="5">
        <v>699908368311</v>
      </c>
      <c r="S59" s="5">
        <v>710138634242</v>
      </c>
      <c r="T59" s="5">
        <v>678829157642</v>
      </c>
      <c r="U59" s="5">
        <v>618766253362</v>
      </c>
      <c r="V59" s="5">
        <v>529180762925</v>
      </c>
      <c r="W59" s="5">
        <v>445462379940</v>
      </c>
      <c r="X59" s="5">
        <v>360854466779</v>
      </c>
      <c r="Y59" s="5">
        <v>484356522146</v>
      </c>
      <c r="Z59" s="5">
        <v>363103862167</v>
      </c>
    </row>
    <row r="60" spans="2:26" ht="15.5" x14ac:dyDescent="0.35">
      <c r="C60" t="s">
        <v>94</v>
      </c>
      <c r="D60" s="5">
        <v>1184149080</v>
      </c>
      <c r="E60" s="5">
        <v>-1455202770</v>
      </c>
      <c r="F60" s="5">
        <v>17009888579</v>
      </c>
      <c r="G60" s="5">
        <v>-17983378542</v>
      </c>
      <c r="I60" s="5">
        <v>-2100283514</v>
      </c>
      <c r="J60" s="5">
        <v>2573640682</v>
      </c>
      <c r="K60" s="5">
        <v>-3977513903</v>
      </c>
      <c r="L60" s="5">
        <v>8531430804</v>
      </c>
      <c r="M60" s="5">
        <v>21599957462</v>
      </c>
      <c r="N60" s="5">
        <v>32633681212</v>
      </c>
      <c r="O60" s="5">
        <v>49635892514</v>
      </c>
      <c r="P60" s="5">
        <v>49081405139</v>
      </c>
      <c r="Q60" s="5">
        <v>41417190441</v>
      </c>
      <c r="R60" s="5">
        <v>60250758603</v>
      </c>
      <c r="S60" s="5">
        <v>36772793282</v>
      </c>
      <c r="T60" s="5">
        <v>8344048215</v>
      </c>
      <c r="U60" s="5">
        <v>4016390716</v>
      </c>
      <c r="V60" s="5">
        <v>10841315156</v>
      </c>
      <c r="W60" s="5">
        <v>17281265624</v>
      </c>
      <c r="X60" s="5">
        <v>-10990043741</v>
      </c>
      <c r="Y60" s="5">
        <v>-24682319914</v>
      </c>
      <c r="Z60" s="5">
        <v>19052401485</v>
      </c>
    </row>
    <row r="61" spans="2:26" ht="15.5" x14ac:dyDescent="0.35">
      <c r="C61" t="s">
        <v>27</v>
      </c>
      <c r="D61" s="5">
        <v>-5714702231</v>
      </c>
      <c r="E61" s="5">
        <v>-5427007437</v>
      </c>
      <c r="F61" s="5">
        <v>-21011612233</v>
      </c>
      <c r="G61" s="5">
        <v>11264570438</v>
      </c>
      <c r="I61" s="5">
        <v>-21011612233</v>
      </c>
      <c r="J61" s="5">
        <v>-23660014685</v>
      </c>
      <c r="K61" s="5">
        <v>-20746438421</v>
      </c>
      <c r="L61" s="5">
        <v>-10788378940</v>
      </c>
      <c r="M61" s="5">
        <v>-10096994519</v>
      </c>
      <c r="N61" s="5">
        <v>-10852235264</v>
      </c>
      <c r="O61" s="5">
        <v>-6161028189</v>
      </c>
      <c r="P61" s="5">
        <v>-5391026594</v>
      </c>
      <c r="Q61" s="5">
        <v>-9924174581</v>
      </c>
      <c r="R61" s="5">
        <v>-10762560065</v>
      </c>
      <c r="S61" s="5">
        <v>-13037854649</v>
      </c>
      <c r="T61" s="5">
        <v>-15425289890</v>
      </c>
      <c r="U61" s="5">
        <v>-13278250331</v>
      </c>
      <c r="V61" s="5">
        <v>-9331051726</v>
      </c>
      <c r="W61" s="5">
        <v>-8415654068</v>
      </c>
      <c r="X61" s="5">
        <v>-14681587574</v>
      </c>
      <c r="Y61" s="5">
        <v>-14077535462</v>
      </c>
      <c r="Z61" s="5">
        <v>-3899800675</v>
      </c>
    </row>
    <row r="62" spans="2:26" ht="15.5" x14ac:dyDescent="0.35">
      <c r="C62" t="s">
        <v>95</v>
      </c>
      <c r="D62" s="5">
        <v>3056180596</v>
      </c>
      <c r="E62" s="5">
        <v>2344630899</v>
      </c>
      <c r="F62" s="5">
        <v>4020916160</v>
      </c>
      <c r="G62" s="5">
        <v>1986024432</v>
      </c>
      <c r="I62" s="5">
        <v>12204170605</v>
      </c>
      <c r="J62" s="5">
        <v>18281889321</v>
      </c>
      <c r="K62" s="5">
        <v>12349372160</v>
      </c>
      <c r="L62" s="5">
        <v>19319809744</v>
      </c>
      <c r="M62" s="5">
        <v>31696951981</v>
      </c>
      <c r="N62" s="5">
        <v>43485916476</v>
      </c>
      <c r="O62" s="5">
        <v>55796920703</v>
      </c>
      <c r="P62" s="5">
        <v>54472431733</v>
      </c>
      <c r="Q62" s="5">
        <v>51341365022</v>
      </c>
      <c r="R62" s="5">
        <v>71013318668</v>
      </c>
      <c r="S62" s="5">
        <v>49810647931</v>
      </c>
      <c r="T62" s="5">
        <v>23769338105</v>
      </c>
      <c r="U62" s="5">
        <v>17294641047</v>
      </c>
      <c r="V62" s="5">
        <v>20172366882</v>
      </c>
      <c r="W62" s="5">
        <v>25696919692</v>
      </c>
      <c r="X62" s="5">
        <v>3638988077</v>
      </c>
      <c r="Y62" s="5">
        <v>10629949968</v>
      </c>
      <c r="Z62" s="5">
        <v>9990732839</v>
      </c>
    </row>
    <row r="63" spans="2:26" ht="15.5" x14ac:dyDescent="0.35">
      <c r="C63" t="s">
        <v>96</v>
      </c>
      <c r="X63" s="5">
        <v>6209381315</v>
      </c>
      <c r="Y63" s="5">
        <v>6678980722</v>
      </c>
      <c r="Z63" s="5">
        <v>2822060979</v>
      </c>
    </row>
    <row r="64" spans="2:26" ht="15.5" x14ac:dyDescent="0.35">
      <c r="C64" t="s">
        <v>97</v>
      </c>
      <c r="X64" s="5">
        <v>-8202105632</v>
      </c>
      <c r="Y64" s="5">
        <v>-27210257608</v>
      </c>
      <c r="Z64" s="5">
        <v>14969826970</v>
      </c>
    </row>
    <row r="65" spans="3:26" ht="15.5" x14ac:dyDescent="0.35">
      <c r="C65" t="s">
        <v>90</v>
      </c>
      <c r="D65" s="5">
        <v>3842670715</v>
      </c>
      <c r="E65" s="5">
        <v>1627173768</v>
      </c>
      <c r="F65" s="5">
        <v>1135141556</v>
      </c>
      <c r="G65" s="5">
        <v>1631469684</v>
      </c>
      <c r="I65" s="5">
        <v>6707158114</v>
      </c>
      <c r="J65" s="5">
        <v>7951766046</v>
      </c>
      <c r="K65" s="5">
        <v>4419552358</v>
      </c>
    </row>
    <row r="66" spans="3:26" ht="15.5" x14ac:dyDescent="0.35">
      <c r="C66" t="s">
        <v>98</v>
      </c>
      <c r="D66" s="5">
        <v>1184149080</v>
      </c>
      <c r="E66" s="5">
        <v>-1455202770</v>
      </c>
      <c r="F66" s="5">
        <v>17009888579</v>
      </c>
      <c r="G66" s="5">
        <v>-17983378542</v>
      </c>
      <c r="I66" s="5">
        <v>-2100283514</v>
      </c>
      <c r="J66" s="5">
        <v>2573640682</v>
      </c>
      <c r="K66" s="5">
        <v>-3977513903</v>
      </c>
      <c r="L66" s="5">
        <v>8531430804</v>
      </c>
      <c r="M66" s="5">
        <v>21599957462</v>
      </c>
      <c r="N66" s="5">
        <v>32633681212</v>
      </c>
      <c r="O66" s="5">
        <v>49635892514</v>
      </c>
      <c r="P66" s="5">
        <v>49081405139</v>
      </c>
      <c r="Q66" s="5">
        <v>41417190441</v>
      </c>
      <c r="R66" s="5">
        <v>60250758603</v>
      </c>
      <c r="S66" s="5">
        <v>36772793282</v>
      </c>
      <c r="T66" s="5">
        <v>8344048215</v>
      </c>
      <c r="U66" s="5">
        <v>4016390716</v>
      </c>
      <c r="V66" s="5">
        <v>10841315156</v>
      </c>
      <c r="W66" s="5">
        <v>17281265624</v>
      </c>
      <c r="X66" s="5">
        <v>-10990043741</v>
      </c>
      <c r="Y66" s="5">
        <v>-24682319914</v>
      </c>
      <c r="Z66" s="5">
        <v>19052401485</v>
      </c>
    </row>
    <row r="67" spans="3:26" ht="15.5" x14ac:dyDescent="0.35">
      <c r="C67" t="s">
        <v>29</v>
      </c>
      <c r="D67" s="5">
        <v>219205049951</v>
      </c>
      <c r="E67" s="5">
        <v>347035410644</v>
      </c>
      <c r="F67" s="5">
        <v>243361303118</v>
      </c>
      <c r="G67" s="5">
        <v>272567605467</v>
      </c>
      <c r="I67" s="5">
        <v>1024702104968</v>
      </c>
      <c r="J67" s="5">
        <v>961601520348</v>
      </c>
      <c r="K67" s="5">
        <v>892424671097</v>
      </c>
      <c r="L67" s="5">
        <v>1101140177591</v>
      </c>
      <c r="M67" s="5">
        <v>1091263311440</v>
      </c>
      <c r="N67" s="5">
        <v>882739797483</v>
      </c>
      <c r="O67" s="5">
        <v>813103428517</v>
      </c>
      <c r="P67" s="5">
        <v>879481177101</v>
      </c>
      <c r="Q67" s="5">
        <v>695554155912</v>
      </c>
      <c r="R67" s="5">
        <v>760159126914</v>
      </c>
      <c r="S67" s="5">
        <v>746911427524</v>
      </c>
      <c r="T67" s="5">
        <v>687173205857</v>
      </c>
      <c r="U67" s="5">
        <v>622782644078</v>
      </c>
      <c r="V67" s="5">
        <v>540022078081</v>
      </c>
      <c r="W67" s="5">
        <v>462743645564</v>
      </c>
      <c r="X67" s="5">
        <v>349864423038</v>
      </c>
      <c r="Y67" s="5">
        <v>459674202232</v>
      </c>
      <c r="Z67" s="5">
        <v>382156263652</v>
      </c>
    </row>
    <row r="68" spans="3:26" ht="15.5" x14ac:dyDescent="0.35">
      <c r="C68" t="s">
        <v>28</v>
      </c>
      <c r="D68" s="5">
        <v>-49871306685</v>
      </c>
      <c r="E68" s="5">
        <v>-78084820367</v>
      </c>
      <c r="F68" s="5">
        <v>-59814556502</v>
      </c>
      <c r="G68" s="5">
        <v>-62085887595</v>
      </c>
      <c r="I68" s="5">
        <v>-237732052070</v>
      </c>
      <c r="J68" s="5">
        <v>-223273095738</v>
      </c>
      <c r="K68" s="5">
        <v>-204050241093</v>
      </c>
      <c r="L68" s="5">
        <v>-258549293912</v>
      </c>
      <c r="M68" s="5">
        <v>-245022311943</v>
      </c>
      <c r="N68" s="5">
        <v>-202869249486</v>
      </c>
      <c r="O68" s="5">
        <v>-232288751064</v>
      </c>
      <c r="P68" s="5">
        <v>-226230291045</v>
      </c>
      <c r="Q68" s="5">
        <v>-177717985297</v>
      </c>
      <c r="R68" s="5">
        <v>-204038431238</v>
      </c>
      <c r="S68" s="5">
        <v>-199737582909</v>
      </c>
      <c r="T68" s="5">
        <v>-176508977039</v>
      </c>
      <c r="U68" s="5">
        <v>-158410663090</v>
      </c>
      <c r="V68" s="5">
        <v>-137250472013</v>
      </c>
      <c r="W68" s="5">
        <v>-111704049128</v>
      </c>
      <c r="X68" s="5">
        <v>-92473564753</v>
      </c>
      <c r="Y68" s="5">
        <v>-130728842124</v>
      </c>
      <c r="Z68" s="5">
        <v>-115145043706</v>
      </c>
    </row>
    <row r="69" spans="3:26" ht="15.5" x14ac:dyDescent="0.35">
      <c r="C69" t="s">
        <v>99</v>
      </c>
      <c r="D69" s="5">
        <v>-48954350652</v>
      </c>
      <c r="E69" s="5">
        <v>-77343533209</v>
      </c>
      <c r="F69" s="5">
        <v>-58779626082</v>
      </c>
      <c r="G69" s="5">
        <v>-61160917073</v>
      </c>
      <c r="I69" s="5">
        <v>-233977642603</v>
      </c>
      <c r="J69" s="5">
        <v>-218258785542</v>
      </c>
      <c r="K69" s="5">
        <v>-200200471709</v>
      </c>
      <c r="L69" s="5">
        <v>-253938635102</v>
      </c>
      <c r="M69" s="5">
        <v>-237717145858</v>
      </c>
      <c r="N69" s="5">
        <v>-193741573928</v>
      </c>
      <c r="O69" s="5">
        <v>-220576578642</v>
      </c>
      <c r="P69" s="5">
        <v>-214981344740</v>
      </c>
      <c r="Q69" s="5">
        <v>-166921580695</v>
      </c>
      <c r="R69" s="5">
        <v>-189455764384</v>
      </c>
      <c r="S69" s="5">
        <v>-189726814797</v>
      </c>
      <c r="W69" s="5">
        <v>-113716617351</v>
      </c>
      <c r="X69" s="5">
        <v>-95341737887</v>
      </c>
      <c r="Y69" s="5">
        <v>-132005681360</v>
      </c>
      <c r="Z69" s="5">
        <v>-118015023500</v>
      </c>
    </row>
    <row r="70" spans="3:26" ht="15.5" x14ac:dyDescent="0.35">
      <c r="C70" t="s">
        <v>100</v>
      </c>
      <c r="W70" s="5">
        <v>2012568223</v>
      </c>
      <c r="X70" s="5">
        <v>2868173134</v>
      </c>
      <c r="Y70" s="5">
        <v>1276839236</v>
      </c>
      <c r="Z70" s="5">
        <v>2869979794</v>
      </c>
    </row>
    <row r="71" spans="3:26" ht="15.5" x14ac:dyDescent="0.35">
      <c r="C71" t="s">
        <v>378</v>
      </c>
      <c r="D71" s="5">
        <v>-916956033</v>
      </c>
      <c r="E71" s="5">
        <v>-741287158</v>
      </c>
      <c r="F71" s="5">
        <v>-1034930420</v>
      </c>
      <c r="G71" s="5">
        <v>-924970522</v>
      </c>
      <c r="I71" s="5">
        <v>-3754409467</v>
      </c>
      <c r="J71" s="5">
        <v>-5014310196</v>
      </c>
      <c r="K71" s="5">
        <v>-3849769384</v>
      </c>
      <c r="L71" s="5">
        <v>-4610658810</v>
      </c>
      <c r="M71" s="5">
        <v>-7305166085</v>
      </c>
      <c r="N71" s="5">
        <v>-9127675558</v>
      </c>
      <c r="O71" s="5">
        <v>-11712172422</v>
      </c>
      <c r="P71" s="5">
        <v>-11248946305</v>
      </c>
      <c r="Q71" s="5">
        <v>-10796404602</v>
      </c>
      <c r="R71" s="5">
        <v>-14582666854</v>
      </c>
      <c r="S71" s="5">
        <v>-10010768112</v>
      </c>
    </row>
    <row r="72" spans="3:26" ht="15.5" x14ac:dyDescent="0.35">
      <c r="C72" t="s">
        <v>101</v>
      </c>
      <c r="D72" s="5">
        <v>-49871306685</v>
      </c>
      <c r="E72" s="5">
        <v>-78084820367</v>
      </c>
      <c r="F72" s="5">
        <v>-59814556502</v>
      </c>
      <c r="G72" s="5">
        <v>-62085887595</v>
      </c>
      <c r="I72" s="5">
        <v>-237732052070</v>
      </c>
      <c r="J72" s="5">
        <v>-223273095738</v>
      </c>
      <c r="K72" s="5">
        <v>-204050241093</v>
      </c>
      <c r="L72" s="5">
        <v>-258549293912</v>
      </c>
      <c r="M72" s="5">
        <v>-245022311943</v>
      </c>
      <c r="N72" s="5">
        <v>-202869249486</v>
      </c>
      <c r="O72" s="5">
        <v>-232288751064</v>
      </c>
      <c r="P72" s="5">
        <v>-226230291045</v>
      </c>
      <c r="Q72" s="5">
        <v>-177717985297</v>
      </c>
      <c r="R72" s="5">
        <v>-204038431238</v>
      </c>
      <c r="S72" s="5">
        <v>-199737582909</v>
      </c>
      <c r="T72" s="5">
        <v>-176508977039</v>
      </c>
      <c r="U72" s="5">
        <v>-158410663090</v>
      </c>
      <c r="V72" s="5">
        <v>-137250472013</v>
      </c>
      <c r="W72" s="5">
        <v>-111704049128</v>
      </c>
      <c r="X72" s="5">
        <v>-92473564753</v>
      </c>
      <c r="Y72" s="5">
        <v>-130728842124</v>
      </c>
      <c r="Z72" s="5">
        <v>-115145043706</v>
      </c>
    </row>
    <row r="73" spans="3:26" ht="15.5" x14ac:dyDescent="0.35">
      <c r="C73" t="s">
        <v>262</v>
      </c>
      <c r="D73" s="5">
        <v>169333743266</v>
      </c>
      <c r="E73" s="5">
        <v>268950590277</v>
      </c>
      <c r="F73" s="5">
        <v>183546746616</v>
      </c>
      <c r="G73" s="5">
        <v>210481717872</v>
      </c>
      <c r="I73" s="5">
        <v>786970052898</v>
      </c>
      <c r="J73" s="5">
        <v>738328424610</v>
      </c>
      <c r="K73" s="5">
        <v>688374430004</v>
      </c>
      <c r="L73" s="5">
        <v>842590883679</v>
      </c>
      <c r="M73" s="5">
        <v>846240999497</v>
      </c>
      <c r="N73" s="5">
        <v>679870547997</v>
      </c>
      <c r="O73" s="5">
        <v>580814677453</v>
      </c>
      <c r="P73" s="5">
        <v>653250886056</v>
      </c>
      <c r="Q73" s="5">
        <v>517836170615</v>
      </c>
      <c r="R73" s="5">
        <v>556120695676</v>
      </c>
      <c r="S73" s="5">
        <v>547173844615</v>
      </c>
      <c r="T73" s="5">
        <v>510664228818</v>
      </c>
      <c r="U73" s="5">
        <v>464371980988</v>
      </c>
      <c r="V73" s="5">
        <v>402771606068</v>
      </c>
      <c r="W73" s="5">
        <v>351039596436</v>
      </c>
      <c r="X73" s="5">
        <v>257390858285</v>
      </c>
      <c r="Y73" s="5">
        <v>328945360108</v>
      </c>
      <c r="Z73" s="5">
        <v>267011219946</v>
      </c>
    </row>
    <row r="74" spans="3:26" ht="15.5" x14ac:dyDescent="0.35">
      <c r="C74" t="s">
        <v>264</v>
      </c>
      <c r="X74" s="5">
        <v>24160711</v>
      </c>
      <c r="Y74" s="5">
        <v>122252752</v>
      </c>
      <c r="Z74" s="5">
        <v>-116396171</v>
      </c>
    </row>
    <row r="75" spans="3:26" ht="15.5" x14ac:dyDescent="0.35">
      <c r="C75" t="s">
        <v>102</v>
      </c>
      <c r="D75" s="5">
        <v>169333743266</v>
      </c>
      <c r="E75" s="5">
        <v>268950590277</v>
      </c>
      <c r="F75" s="5">
        <v>183546746616</v>
      </c>
      <c r="G75" s="5">
        <v>210481717872</v>
      </c>
      <c r="I75" s="5">
        <v>786970052898</v>
      </c>
      <c r="J75" s="5">
        <v>738328424610</v>
      </c>
      <c r="K75" s="5">
        <v>688374430004</v>
      </c>
      <c r="L75" s="5">
        <v>842590883679</v>
      </c>
      <c r="M75" s="5">
        <v>846240999497</v>
      </c>
      <c r="N75" s="5">
        <v>679870547997</v>
      </c>
      <c r="O75" s="5">
        <v>580814677453</v>
      </c>
      <c r="P75" s="5">
        <v>653250886056</v>
      </c>
      <c r="Q75" s="5">
        <v>517836170615</v>
      </c>
      <c r="R75" s="5">
        <v>556120695676</v>
      </c>
      <c r="S75" s="5">
        <v>547173844615</v>
      </c>
      <c r="T75" s="5">
        <v>510664228818</v>
      </c>
      <c r="U75" s="5">
        <v>464371980988</v>
      </c>
      <c r="V75" s="5">
        <v>402771606068</v>
      </c>
      <c r="W75" s="5">
        <v>351039596436</v>
      </c>
      <c r="X75" s="5">
        <v>257415018996</v>
      </c>
      <c r="Y75" s="5">
        <v>329067612860</v>
      </c>
      <c r="Z75" s="5">
        <v>266894823775</v>
      </c>
    </row>
    <row r="76" spans="3:26" ht="15.5" x14ac:dyDescent="0.35">
      <c r="C76" t="s">
        <v>103</v>
      </c>
      <c r="F76" s="5">
        <v>-13300421713</v>
      </c>
      <c r="I76" s="5">
        <v>-13300421713</v>
      </c>
      <c r="J76" s="5">
        <v>-8883238743</v>
      </c>
      <c r="K76" s="5">
        <v>2601236298</v>
      </c>
      <c r="L76" s="5">
        <v>-2150974672</v>
      </c>
      <c r="M76" s="5">
        <v>5518722997</v>
      </c>
      <c r="N76" s="5">
        <v>20341492480</v>
      </c>
      <c r="O76" s="5">
        <v>4441491422</v>
      </c>
      <c r="P76" s="5">
        <v>17402774145</v>
      </c>
      <c r="Q76" s="5">
        <v>6495219691</v>
      </c>
      <c r="R76" s="5">
        <v>7158044849</v>
      </c>
      <c r="S76" s="5">
        <v>6482994171</v>
      </c>
      <c r="T76" s="5">
        <v>366260274</v>
      </c>
      <c r="U76" s="5">
        <v>227547369</v>
      </c>
      <c r="W76" s="5">
        <v>979296826</v>
      </c>
    </row>
    <row r="77" spans="3:26" ht="15.5" x14ac:dyDescent="0.35">
      <c r="C77" t="s">
        <v>104</v>
      </c>
      <c r="F77" s="5">
        <v>-13300421713</v>
      </c>
      <c r="I77" s="5">
        <v>-13300421713</v>
      </c>
      <c r="J77" s="5">
        <v>-8883238743</v>
      </c>
      <c r="K77" s="5">
        <v>2601236298</v>
      </c>
      <c r="L77" s="5">
        <v>-2150974672</v>
      </c>
      <c r="M77" s="5">
        <v>5518722997</v>
      </c>
      <c r="N77" s="5">
        <v>20341492480</v>
      </c>
      <c r="O77" s="5">
        <v>4441491422</v>
      </c>
      <c r="P77" s="5">
        <v>17402774145</v>
      </c>
      <c r="Q77" s="5">
        <v>6495219691</v>
      </c>
      <c r="R77" s="5">
        <v>7158044849</v>
      </c>
      <c r="S77" s="5">
        <v>6482994171</v>
      </c>
      <c r="T77" s="5">
        <v>366260274</v>
      </c>
      <c r="U77" s="5">
        <v>227547369</v>
      </c>
      <c r="W77" s="5">
        <v>979296826</v>
      </c>
    </row>
    <row r="78" spans="3:26" ht="15.5" x14ac:dyDescent="0.35">
      <c r="C78" t="s">
        <v>105</v>
      </c>
      <c r="D78" s="5">
        <v>169333743266</v>
      </c>
      <c r="E78" s="5">
        <v>268950590277</v>
      </c>
      <c r="F78" s="5">
        <v>170246324903</v>
      </c>
      <c r="G78" s="5">
        <v>210481717872</v>
      </c>
      <c r="I78" s="5">
        <v>773669631185</v>
      </c>
      <c r="J78" s="5">
        <v>729445185867</v>
      </c>
      <c r="K78" s="5">
        <v>690975666302</v>
      </c>
      <c r="L78" s="5">
        <v>840439909007</v>
      </c>
      <c r="M78" s="5">
        <v>851759722494</v>
      </c>
      <c r="N78" s="5">
        <v>700212040477</v>
      </c>
      <c r="O78" s="5">
        <v>585256168875</v>
      </c>
      <c r="P78" s="5">
        <v>670653660201</v>
      </c>
      <c r="Q78" s="5">
        <v>524331390306</v>
      </c>
      <c r="R78" s="5">
        <v>563278740525</v>
      </c>
      <c r="S78" s="5">
        <v>553656838786</v>
      </c>
      <c r="T78" s="5">
        <v>511030489092</v>
      </c>
      <c r="U78" s="5">
        <v>464599528357</v>
      </c>
      <c r="V78" s="5">
        <v>402771606068</v>
      </c>
      <c r="W78" s="5">
        <v>352018893262</v>
      </c>
    </row>
    <row r="79" spans="3:26" ht="15.5" x14ac:dyDescent="0.35">
      <c r="C79" t="s">
        <v>106</v>
      </c>
      <c r="D79" s="5">
        <v>169333743266</v>
      </c>
      <c r="E79" s="5">
        <v>268950590277</v>
      </c>
      <c r="F79" s="5">
        <v>183546746616</v>
      </c>
      <c r="G79" s="5">
        <v>210481717872</v>
      </c>
      <c r="I79" s="5">
        <v>786970052898</v>
      </c>
      <c r="J79" s="5">
        <v>738328424610</v>
      </c>
      <c r="K79" s="5">
        <v>688374430004</v>
      </c>
      <c r="L79" s="5">
        <v>842590883679</v>
      </c>
      <c r="M79" s="5">
        <v>846240999497</v>
      </c>
      <c r="N79" s="5">
        <v>679870547997</v>
      </c>
      <c r="O79" s="5">
        <v>580814677453</v>
      </c>
      <c r="P79" s="5">
        <v>653250886056</v>
      </c>
      <c r="Q79" s="5">
        <v>517836170615</v>
      </c>
      <c r="R79" s="5">
        <v>556120695676</v>
      </c>
      <c r="S79" s="5">
        <v>547173844615</v>
      </c>
      <c r="T79" s="5">
        <v>510664228818</v>
      </c>
      <c r="U79" s="5">
        <v>464371980988</v>
      </c>
      <c r="V79" s="5">
        <v>402771606068</v>
      </c>
      <c r="W79" s="5">
        <v>351039596436</v>
      </c>
      <c r="X79" s="5">
        <v>257415018996</v>
      </c>
      <c r="Y79" s="5">
        <v>329067612860</v>
      </c>
      <c r="Z79" s="5">
        <v>266894823775</v>
      </c>
    </row>
    <row r="80" spans="3:26" ht="15.5" x14ac:dyDescent="0.35">
      <c r="C80" t="s">
        <v>8</v>
      </c>
      <c r="D80" s="5">
        <v>166526095029</v>
      </c>
      <c r="E80" s="5">
        <v>267587095367</v>
      </c>
      <c r="F80" s="5">
        <v>172037109608</v>
      </c>
      <c r="G80" s="5">
        <v>210624004217</v>
      </c>
      <c r="I80" s="5">
        <v>775908795006</v>
      </c>
      <c r="J80" s="5">
        <v>732907868886</v>
      </c>
      <c r="K80" s="5">
        <v>691243989141</v>
      </c>
      <c r="L80" s="5">
        <v>845424119427</v>
      </c>
      <c r="M80" s="5">
        <v>853399866142</v>
      </c>
      <c r="N80" s="5">
        <v>700933935769</v>
      </c>
      <c r="O80" s="5">
        <v>585070445890</v>
      </c>
      <c r="P80" s="5">
        <v>670462676989</v>
      </c>
      <c r="Q80" s="5">
        <v>524166303594</v>
      </c>
      <c r="R80" s="5">
        <v>563184752313</v>
      </c>
      <c r="S80" s="5">
        <v>553606785752</v>
      </c>
      <c r="T80" s="5">
        <v>510975643332</v>
      </c>
      <c r="U80" s="5">
        <v>464542809482</v>
      </c>
      <c r="V80" s="5">
        <v>402753390390</v>
      </c>
      <c r="W80" s="5">
        <v>352022664627</v>
      </c>
    </row>
    <row r="81" spans="2:26" ht="15.5" x14ac:dyDescent="0.35">
      <c r="C81" t="s">
        <v>108</v>
      </c>
      <c r="D81" s="5">
        <v>169333743266</v>
      </c>
      <c r="E81" s="5">
        <v>268950590277</v>
      </c>
      <c r="F81" s="5">
        <v>183546746616</v>
      </c>
      <c r="G81" s="5">
        <v>210481717872</v>
      </c>
      <c r="I81" s="5">
        <v>786970052898</v>
      </c>
      <c r="J81" s="5">
        <v>738328424610</v>
      </c>
      <c r="K81" s="5">
        <v>688374430004</v>
      </c>
      <c r="L81" s="5">
        <v>842590883679</v>
      </c>
      <c r="M81" s="5">
        <v>846240999497</v>
      </c>
      <c r="N81" s="5">
        <v>679870547997</v>
      </c>
      <c r="O81" s="5">
        <v>580814677453</v>
      </c>
      <c r="P81" s="5">
        <v>653250886056</v>
      </c>
      <c r="Q81" s="5">
        <v>517836170615</v>
      </c>
      <c r="R81" s="5">
        <v>556120695676</v>
      </c>
      <c r="S81" s="5">
        <v>547173844615</v>
      </c>
      <c r="T81" s="5">
        <v>510664228818</v>
      </c>
      <c r="U81" s="5">
        <v>464371980988</v>
      </c>
      <c r="V81" s="5">
        <v>402771606068</v>
      </c>
      <c r="W81" s="5">
        <v>351039596436</v>
      </c>
      <c r="X81" s="5">
        <v>257415018996</v>
      </c>
      <c r="Y81" s="5">
        <v>329067612860</v>
      </c>
      <c r="Z81" s="5">
        <v>266894823775</v>
      </c>
    </row>
    <row r="82" spans="2:26" ht="15.5" x14ac:dyDescent="0.35">
      <c r="C82" t="s">
        <v>109</v>
      </c>
      <c r="D82" s="5">
        <v>169333743266</v>
      </c>
      <c r="E82" s="5">
        <v>268950590277</v>
      </c>
      <c r="F82" s="5">
        <v>170246324903</v>
      </c>
      <c r="G82" s="5">
        <v>210481717872</v>
      </c>
      <c r="I82" s="5">
        <v>773669631185</v>
      </c>
      <c r="J82" s="5">
        <v>729445185867</v>
      </c>
      <c r="K82" s="5">
        <v>690975666302</v>
      </c>
      <c r="L82" s="5">
        <v>840439909007</v>
      </c>
      <c r="M82" s="5">
        <v>851759722494</v>
      </c>
      <c r="N82" s="5">
        <v>700212040477</v>
      </c>
      <c r="O82" s="5">
        <v>585256168875</v>
      </c>
      <c r="P82" s="5">
        <v>670653660201</v>
      </c>
      <c r="Q82" s="5">
        <v>524331390306</v>
      </c>
      <c r="R82" s="5">
        <v>563278740525</v>
      </c>
      <c r="S82" s="5">
        <v>553656838786</v>
      </c>
      <c r="T82" s="5">
        <v>511030489092</v>
      </c>
      <c r="U82" s="5">
        <v>464599528357</v>
      </c>
      <c r="V82" s="5">
        <v>402771606068</v>
      </c>
      <c r="W82" s="5">
        <v>352018893262</v>
      </c>
    </row>
    <row r="83" spans="2:26" ht="15.5" x14ac:dyDescent="0.35">
      <c r="C83" t="s">
        <v>110</v>
      </c>
      <c r="D83" s="5">
        <v>169333743266</v>
      </c>
      <c r="E83" s="5">
        <v>268950590277</v>
      </c>
      <c r="F83" s="5">
        <v>170246324903</v>
      </c>
      <c r="G83" s="5">
        <v>210481717872</v>
      </c>
      <c r="I83" s="5">
        <v>773669631185</v>
      </c>
      <c r="J83" s="5">
        <v>729445185867</v>
      </c>
      <c r="K83" s="5">
        <v>690975666302</v>
      </c>
      <c r="L83" s="5">
        <v>840439909007</v>
      </c>
      <c r="M83" s="5">
        <v>851759722494</v>
      </c>
      <c r="N83" s="5">
        <v>700212040477</v>
      </c>
      <c r="O83" s="5">
        <v>585256168875</v>
      </c>
      <c r="P83" s="5">
        <v>670653660201</v>
      </c>
      <c r="Q83" s="5">
        <v>524331390306</v>
      </c>
      <c r="R83" s="5">
        <v>563278740525</v>
      </c>
      <c r="S83" s="5">
        <v>553656838786</v>
      </c>
      <c r="T83" s="5">
        <v>511030489092</v>
      </c>
      <c r="U83" s="5">
        <v>464599528357</v>
      </c>
      <c r="V83" s="5">
        <v>402771606068</v>
      </c>
      <c r="W83" s="5">
        <v>352018893262</v>
      </c>
    </row>
    <row r="85" spans="2:26" ht="15.5" x14ac:dyDescent="0.35">
      <c r="B85" t="s">
        <v>111</v>
      </c>
      <c r="C85" t="s">
        <v>112</v>
      </c>
    </row>
    <row r="86" spans="2:26" ht="15.5" x14ac:dyDescent="0.35">
      <c r="C86" t="s">
        <v>113</v>
      </c>
    </row>
    <row r="87" spans="2:26" ht="15.5" x14ac:dyDescent="0.35">
      <c r="C87" t="s">
        <v>20</v>
      </c>
      <c r="D87" s="5">
        <v>442588599550</v>
      </c>
      <c r="E87" s="5">
        <v>456103923455</v>
      </c>
      <c r="F87" s="5">
        <v>712020537185</v>
      </c>
      <c r="G87" s="5">
        <v>495671802072</v>
      </c>
      <c r="I87" s="5">
        <v>712020537185</v>
      </c>
      <c r="J87" s="5">
        <v>687659299004</v>
      </c>
      <c r="K87" s="5">
        <v>686195637030</v>
      </c>
      <c r="L87" s="5">
        <v>987734719989</v>
      </c>
      <c r="M87" s="5">
        <v>1324602373881</v>
      </c>
      <c r="N87" s="5">
        <v>1619355914623</v>
      </c>
      <c r="O87" s="5">
        <v>1041234710289</v>
      </c>
      <c r="P87" s="5">
        <v>1262648169142</v>
      </c>
      <c r="Q87" s="5">
        <v>811493126579</v>
      </c>
      <c r="R87" s="5">
        <v>1217204290777</v>
      </c>
      <c r="S87" s="5">
        <v>1129100700448</v>
      </c>
      <c r="T87" s="5">
        <v>717097068613</v>
      </c>
      <c r="U87" s="5">
        <v>405182386103</v>
      </c>
      <c r="V87" s="5">
        <v>825604450198</v>
      </c>
      <c r="W87" s="5">
        <v>760663326177</v>
      </c>
      <c r="X87" s="5">
        <v>244983786586</v>
      </c>
      <c r="Y87" s="5">
        <v>270222290977</v>
      </c>
      <c r="Z87" s="5">
        <v>347731566277</v>
      </c>
    </row>
    <row r="88" spans="2:26" ht="15.5" x14ac:dyDescent="0.35">
      <c r="C88" t="s">
        <v>898</v>
      </c>
      <c r="W88" s="5">
        <v>40979296826</v>
      </c>
    </row>
    <row r="89" spans="2:26" ht="15.5" x14ac:dyDescent="0.35">
      <c r="C89" t="s">
        <v>115</v>
      </c>
      <c r="D89" s="5">
        <v>5757128236302</v>
      </c>
      <c r="E89" s="5">
        <v>5569458619803</v>
      </c>
      <c r="F89" s="5">
        <v>4884090900329</v>
      </c>
      <c r="G89" s="5">
        <v>5112555389349</v>
      </c>
      <c r="I89" s="5">
        <v>4884090900329</v>
      </c>
      <c r="J89" s="5">
        <v>4216689949107</v>
      </c>
      <c r="K89" s="5">
        <v>4049271032397</v>
      </c>
      <c r="L89" s="5">
        <v>3639362251927</v>
      </c>
      <c r="M89" s="5">
        <v>3008291438093</v>
      </c>
      <c r="N89" s="5">
        <v>3099140971879</v>
      </c>
      <c r="O89" s="5">
        <v>3168845008594</v>
      </c>
      <c r="P89" s="5">
        <v>2920771000049</v>
      </c>
      <c r="Q89" s="5">
        <v>2520367826211</v>
      </c>
      <c r="R89" s="5">
        <v>2270412193380</v>
      </c>
      <c r="S89" s="5">
        <v>2147038365367</v>
      </c>
      <c r="T89" s="5">
        <v>2135452796990</v>
      </c>
      <c r="U89" s="5">
        <v>1871053542362</v>
      </c>
      <c r="V89" s="5">
        <v>1615874585266</v>
      </c>
      <c r="W89" s="5">
        <v>1400949823237</v>
      </c>
      <c r="X89" s="5">
        <v>1157416584747</v>
      </c>
      <c r="Y89" s="5">
        <v>1049381520275</v>
      </c>
      <c r="Z89" s="5">
        <v>791917709676</v>
      </c>
    </row>
    <row r="90" spans="2:26" ht="15.5" x14ac:dyDescent="0.35">
      <c r="C90" t="s">
        <v>117</v>
      </c>
      <c r="D90" s="5">
        <v>17245467612</v>
      </c>
      <c r="E90" s="5">
        <v>14331278590</v>
      </c>
      <c r="F90" s="5">
        <v>10436090329</v>
      </c>
      <c r="G90" s="5">
        <v>6999711659</v>
      </c>
      <c r="I90" s="5">
        <v>10436090329</v>
      </c>
      <c r="J90" s="5">
        <v>4626198796</v>
      </c>
      <c r="K90" s="5">
        <v>1400397652</v>
      </c>
      <c r="L90" s="5">
        <v>751770946</v>
      </c>
      <c r="M90" s="5">
        <v>37866615</v>
      </c>
      <c r="N90" s="5">
        <v>141703143</v>
      </c>
      <c r="O90" s="5">
        <v>79473444</v>
      </c>
      <c r="P90" s="5">
        <v>180749344</v>
      </c>
      <c r="Q90" s="5">
        <v>5058911039</v>
      </c>
      <c r="R90" s="5">
        <v>14979202464</v>
      </c>
      <c r="S90" s="5">
        <v>341280000</v>
      </c>
      <c r="T90" s="5">
        <v>26483357561</v>
      </c>
      <c r="U90" s="5">
        <v>47724858064</v>
      </c>
      <c r="V90" s="5">
        <v>6353119606</v>
      </c>
      <c r="W90" s="5">
        <v>5879849259</v>
      </c>
      <c r="X90" s="5">
        <v>36663727044</v>
      </c>
    </row>
    <row r="91" spans="2:26" ht="15.5" x14ac:dyDescent="0.35">
      <c r="C91" t="s">
        <v>116</v>
      </c>
      <c r="D91" s="5">
        <v>297382901224</v>
      </c>
      <c r="E91" s="5">
        <v>281065410748</v>
      </c>
      <c r="F91" s="5">
        <v>313374024873</v>
      </c>
      <c r="G91" s="5">
        <v>283181152354</v>
      </c>
      <c r="I91" s="5">
        <v>313374024873</v>
      </c>
      <c r="J91" s="5">
        <v>245596941603</v>
      </c>
      <c r="K91" s="5">
        <v>198416603846</v>
      </c>
      <c r="L91" s="5">
        <v>211548350400</v>
      </c>
      <c r="M91" s="5">
        <v>200992568005</v>
      </c>
      <c r="N91" s="5">
        <v>154882537020</v>
      </c>
      <c r="O91" s="5">
        <v>168788351673</v>
      </c>
      <c r="P91" s="5">
        <v>146959730400</v>
      </c>
      <c r="Q91" s="5">
        <v>115754045775</v>
      </c>
      <c r="R91" s="5">
        <v>96931919903</v>
      </c>
      <c r="S91" s="5">
        <v>150799153674</v>
      </c>
      <c r="T91" s="5">
        <v>137471305902</v>
      </c>
      <c r="U91" s="5">
        <v>132147055282</v>
      </c>
      <c r="V91" s="5">
        <v>74432396779</v>
      </c>
      <c r="W91" s="5">
        <v>94534146923</v>
      </c>
      <c r="X91" s="5">
        <v>37503093655</v>
      </c>
    </row>
    <row r="92" spans="2:26" ht="15.5" x14ac:dyDescent="0.35">
      <c r="C92" t="s">
        <v>118</v>
      </c>
      <c r="D92" s="5">
        <v>5757128236302</v>
      </c>
      <c r="E92" s="5">
        <v>5569458619803</v>
      </c>
      <c r="F92" s="5">
        <v>4884090900329</v>
      </c>
      <c r="G92" s="5">
        <v>5112555389349</v>
      </c>
      <c r="I92" s="5">
        <v>4884090900329</v>
      </c>
      <c r="J92" s="5">
        <v>4216689949107</v>
      </c>
      <c r="K92" s="5">
        <v>4049271032397</v>
      </c>
      <c r="L92" s="5">
        <v>3639362251927</v>
      </c>
      <c r="M92" s="5">
        <v>3008291438093</v>
      </c>
      <c r="N92" s="5">
        <v>3099140971879</v>
      </c>
      <c r="O92" s="5">
        <v>3168845008594</v>
      </c>
      <c r="P92" s="5">
        <v>2920771000049</v>
      </c>
      <c r="Q92" s="5">
        <v>2520367826211</v>
      </c>
      <c r="R92" s="5">
        <v>2270412193380</v>
      </c>
      <c r="S92" s="5">
        <v>2147038365367</v>
      </c>
      <c r="T92" s="5">
        <v>2135452796990</v>
      </c>
      <c r="U92" s="5">
        <v>1871053542362</v>
      </c>
      <c r="V92" s="5">
        <v>1615874585266</v>
      </c>
      <c r="W92" s="5">
        <v>1400949823237</v>
      </c>
      <c r="X92" s="5">
        <v>1157416584747</v>
      </c>
      <c r="Y92" s="5">
        <v>1049381520275</v>
      </c>
      <c r="Z92" s="5">
        <v>791917709676</v>
      </c>
    </row>
    <row r="93" spans="2:26" ht="15.5" x14ac:dyDescent="0.35">
      <c r="C93" t="s">
        <v>119</v>
      </c>
      <c r="D93" s="5">
        <v>334507362095</v>
      </c>
      <c r="E93" s="5">
        <v>333121360644</v>
      </c>
      <c r="F93" s="5">
        <v>288980831406</v>
      </c>
      <c r="G93" s="5">
        <v>279605852735</v>
      </c>
      <c r="I93" s="5">
        <v>288980831406</v>
      </c>
      <c r="J93" s="5">
        <v>222346288533</v>
      </c>
      <c r="K93" s="5">
        <v>278500369500</v>
      </c>
      <c r="L93" s="5">
        <v>220868602153</v>
      </c>
      <c r="M93" s="5">
        <v>162140162102</v>
      </c>
      <c r="N93" s="5">
        <v>164749140512</v>
      </c>
      <c r="O93" s="5">
        <v>155832839462</v>
      </c>
      <c r="P93" s="5">
        <v>106840129454</v>
      </c>
      <c r="Q93" s="5">
        <v>77057924462</v>
      </c>
      <c r="R93" s="5">
        <v>67862249523</v>
      </c>
      <c r="S93" s="5">
        <v>62257626536</v>
      </c>
      <c r="T93" s="5">
        <v>105650962237</v>
      </c>
      <c r="U93" s="5">
        <v>121564094758</v>
      </c>
      <c r="V93" s="5">
        <v>111635567524</v>
      </c>
      <c r="W93" s="5">
        <v>89011974268</v>
      </c>
      <c r="X93" s="5">
        <v>90978217043</v>
      </c>
      <c r="Y93" s="5">
        <v>99737089024</v>
      </c>
      <c r="Z93" s="5">
        <v>53224148343</v>
      </c>
    </row>
    <row r="94" spans="2:26" ht="15.5" x14ac:dyDescent="0.35">
      <c r="C94" t="s">
        <v>267</v>
      </c>
      <c r="D94" s="5">
        <v>334507362095</v>
      </c>
      <c r="E94" s="5">
        <v>333121360644</v>
      </c>
      <c r="F94" s="5">
        <v>288980831406</v>
      </c>
      <c r="G94" s="5">
        <v>279605852735</v>
      </c>
      <c r="I94" s="5">
        <v>288980831406</v>
      </c>
      <c r="J94" s="5">
        <v>222346288533</v>
      </c>
      <c r="K94" s="5">
        <v>278500369500</v>
      </c>
      <c r="L94" s="5">
        <v>220868602153</v>
      </c>
      <c r="M94" s="5">
        <v>162140162102</v>
      </c>
      <c r="N94" s="5">
        <v>164749140512</v>
      </c>
      <c r="O94" s="5">
        <v>155832839462</v>
      </c>
      <c r="P94" s="5">
        <v>106840129454</v>
      </c>
      <c r="Q94" s="5">
        <v>77057924462</v>
      </c>
      <c r="R94" s="5">
        <v>67862249523</v>
      </c>
      <c r="S94" s="5">
        <v>62257626536</v>
      </c>
      <c r="T94" s="5">
        <v>105650962237</v>
      </c>
      <c r="U94" s="5">
        <v>121564094758</v>
      </c>
      <c r="V94" s="5">
        <v>111635567524</v>
      </c>
      <c r="W94" s="5">
        <v>89011974268</v>
      </c>
      <c r="X94" s="5">
        <v>90978217043</v>
      </c>
      <c r="Y94" s="5">
        <v>99737089024</v>
      </c>
      <c r="Z94" s="5">
        <v>53224148343</v>
      </c>
    </row>
    <row r="95" spans="2:26" ht="15.5" x14ac:dyDescent="0.35">
      <c r="C95" t="s">
        <v>268</v>
      </c>
      <c r="D95" s="5">
        <v>5131965328616</v>
      </c>
      <c r="E95" s="5">
        <v>4872059419743</v>
      </c>
      <c r="F95" s="5">
        <v>4530318874240</v>
      </c>
      <c r="G95" s="5">
        <v>3966311825306</v>
      </c>
      <c r="I95" s="5">
        <v>4530318874240</v>
      </c>
      <c r="J95" s="5">
        <v>3940849581619</v>
      </c>
      <c r="K95" s="5">
        <v>3843445292466</v>
      </c>
      <c r="L95" s="5">
        <v>3616232348504</v>
      </c>
      <c r="M95" s="5">
        <v>3167904578310</v>
      </c>
      <c r="N95" s="5">
        <v>2317034726081</v>
      </c>
      <c r="O95" s="5">
        <v>2395775983266</v>
      </c>
      <c r="P95" s="5">
        <v>2315474243547</v>
      </c>
      <c r="Q95" s="5">
        <v>2331734744402</v>
      </c>
      <c r="R95" s="5">
        <v>2118544503261</v>
      </c>
      <c r="S95" s="5">
        <v>2035351777139</v>
      </c>
      <c r="T95" s="5">
        <v>1966542444839</v>
      </c>
      <c r="U95" s="5">
        <v>2016743300010</v>
      </c>
      <c r="V95" s="5">
        <v>1614614119598</v>
      </c>
      <c r="W95" s="5">
        <v>1384350135025</v>
      </c>
      <c r="X95" s="5">
        <v>1132817271706</v>
      </c>
      <c r="Y95" s="5">
        <v>1084742961432</v>
      </c>
      <c r="Z95" s="5">
        <v>922278487892</v>
      </c>
    </row>
    <row r="96" spans="2:26" ht="15.5" x14ac:dyDescent="0.35">
      <c r="C96" t="s">
        <v>92</v>
      </c>
      <c r="D96" s="5">
        <v>-43924031555</v>
      </c>
      <c r="E96" s="5">
        <v>-43924031555</v>
      </c>
      <c r="F96" s="5">
        <v>-43924031555</v>
      </c>
      <c r="G96" s="5">
        <v>-30638830602</v>
      </c>
      <c r="I96" s="5">
        <v>-43924031555</v>
      </c>
      <c r="J96" s="5">
        <v>-30638830602</v>
      </c>
      <c r="K96" s="5">
        <v>-21772784903</v>
      </c>
      <c r="L96" s="5">
        <v>-24518211453</v>
      </c>
      <c r="M96" s="5">
        <v>-13818387096</v>
      </c>
      <c r="N96" s="5">
        <v>3838359941</v>
      </c>
      <c r="O96" s="5">
        <v>26151390867</v>
      </c>
      <c r="P96" s="5">
        <v>21710863573</v>
      </c>
      <c r="Q96" s="5">
        <v>4312351245</v>
      </c>
      <c r="R96" s="5">
        <v>-2183039512</v>
      </c>
      <c r="S96" s="5">
        <v>-9341872004</v>
      </c>
      <c r="T96" s="5">
        <v>593807643</v>
      </c>
      <c r="U96" s="5">
        <v>227547369</v>
      </c>
      <c r="W96" s="5">
        <v>979296826</v>
      </c>
    </row>
    <row r="97" spans="3:26" ht="15.5" x14ac:dyDescent="0.35">
      <c r="C97" t="s">
        <v>121</v>
      </c>
      <c r="D97" s="5">
        <v>12329513610735</v>
      </c>
      <c r="E97" s="5">
        <v>12156518448005</v>
      </c>
      <c r="F97" s="5">
        <v>11172537697977</v>
      </c>
      <c r="G97" s="5">
        <v>10375458966621</v>
      </c>
      <c r="I97" s="5">
        <v>11172537697977</v>
      </c>
      <c r="J97" s="5">
        <v>9610394546074</v>
      </c>
      <c r="K97" s="5">
        <v>9247469256514</v>
      </c>
      <c r="L97" s="5">
        <v>8783144098407</v>
      </c>
      <c r="M97" s="5">
        <v>8128487195074</v>
      </c>
      <c r="N97" s="5">
        <v>7540695065075</v>
      </c>
      <c r="O97" s="5">
        <v>7120602478197</v>
      </c>
      <c r="P97" s="5">
        <v>6960395955329</v>
      </c>
      <c r="Q97" s="5">
        <v>6119205791156</v>
      </c>
      <c r="R97" s="5">
        <v>5938719753212</v>
      </c>
      <c r="S97" s="5">
        <v>5621265879445</v>
      </c>
      <c r="T97" s="5">
        <v>5116991225021</v>
      </c>
      <c r="U97" s="5">
        <v>4563090358840</v>
      </c>
      <c r="V97" s="5">
        <v>4214090220058</v>
      </c>
      <c r="W97" s="5">
        <v>3754291166162</v>
      </c>
      <c r="X97" s="5">
        <v>2734592131811</v>
      </c>
      <c r="Y97" s="5">
        <v>2579976294450</v>
      </c>
      <c r="Z97" s="5">
        <v>2167839588659</v>
      </c>
    </row>
    <row r="98" spans="3:26" ht="15.5" x14ac:dyDescent="0.35">
      <c r="C98" t="s">
        <v>122</v>
      </c>
    </row>
    <row r="99" spans="3:26" ht="15.5" x14ac:dyDescent="0.35">
      <c r="C99" t="s">
        <v>124</v>
      </c>
      <c r="Y99" s="5">
        <v>13965730322</v>
      </c>
      <c r="Z99" s="5">
        <v>10436323527</v>
      </c>
    </row>
    <row r="100" spans="3:26" ht="15.5" x14ac:dyDescent="0.35">
      <c r="C100" t="s">
        <v>125</v>
      </c>
      <c r="D100" s="5">
        <v>52914468368</v>
      </c>
      <c r="E100" s="5">
        <v>53390865998</v>
      </c>
      <c r="F100" s="5">
        <v>53415321407</v>
      </c>
      <c r="G100" s="5">
        <v>48771013194</v>
      </c>
      <c r="I100" s="5">
        <v>53415321407</v>
      </c>
      <c r="J100" s="5">
        <v>49833127338</v>
      </c>
      <c r="K100" s="5">
        <v>48500536517</v>
      </c>
      <c r="L100" s="5">
        <v>45921799173</v>
      </c>
      <c r="M100" s="5">
        <v>46178296959</v>
      </c>
      <c r="N100" s="5">
        <v>44291730380</v>
      </c>
      <c r="O100" s="5">
        <v>57648356942</v>
      </c>
      <c r="P100" s="5">
        <v>55354184984</v>
      </c>
      <c r="Q100" s="5">
        <v>61136497087</v>
      </c>
      <c r="R100" s="5">
        <v>57700124725</v>
      </c>
      <c r="S100" s="5">
        <v>51549410927</v>
      </c>
      <c r="T100" s="5">
        <v>39456444071</v>
      </c>
      <c r="U100" s="5">
        <v>34007558676</v>
      </c>
      <c r="V100" s="5">
        <v>28340527889</v>
      </c>
      <c r="W100" s="5">
        <v>25200511203</v>
      </c>
      <c r="X100" s="5">
        <v>23028367185</v>
      </c>
      <c r="Y100" s="5">
        <v>20160194051</v>
      </c>
      <c r="Z100" s="5">
        <v>18911286967</v>
      </c>
    </row>
    <row r="101" spans="3:26" ht="15.5" x14ac:dyDescent="0.35">
      <c r="C101" t="s">
        <v>126</v>
      </c>
      <c r="D101" s="5">
        <v>1531033866270</v>
      </c>
      <c r="E101" s="5">
        <v>1536012180988</v>
      </c>
      <c r="F101" s="5">
        <v>1561650077975</v>
      </c>
      <c r="G101" s="5">
        <v>1469214101711</v>
      </c>
      <c r="I101" s="5">
        <v>1561650077975</v>
      </c>
      <c r="J101" s="5">
        <v>1486273890349</v>
      </c>
      <c r="K101" s="5">
        <v>1441500491429</v>
      </c>
      <c r="L101" s="5">
        <v>1452829050343</v>
      </c>
      <c r="M101" s="5">
        <v>1492717161536</v>
      </c>
      <c r="N101" s="5">
        <v>1531423663540</v>
      </c>
      <c r="O101" s="5">
        <v>1433166129304</v>
      </c>
      <c r="P101" s="5">
        <v>1215546692942</v>
      </c>
      <c r="Q101" s="5">
        <v>1195707318399</v>
      </c>
      <c r="R101" s="5">
        <v>1017625048185</v>
      </c>
      <c r="S101" s="5">
        <v>1024336787403</v>
      </c>
      <c r="T101" s="5">
        <v>953995679687</v>
      </c>
      <c r="U101" s="5">
        <v>820922223706</v>
      </c>
      <c r="V101" s="5">
        <v>631786219554</v>
      </c>
      <c r="W101" s="5">
        <v>537282804006</v>
      </c>
      <c r="X101" s="5">
        <v>456255331549</v>
      </c>
      <c r="Y101" s="5">
        <v>346714220658</v>
      </c>
      <c r="Z101" s="5">
        <v>290486615629</v>
      </c>
    </row>
    <row r="102" spans="3:26" ht="15.5" x14ac:dyDescent="0.35">
      <c r="C102" t="s">
        <v>127</v>
      </c>
      <c r="D102" s="5">
        <v>12018969045</v>
      </c>
      <c r="E102" s="5">
        <v>12377012108</v>
      </c>
      <c r="F102" s="5">
        <v>11842638970</v>
      </c>
      <c r="G102" s="5">
        <v>10007764049</v>
      </c>
      <c r="I102" s="5">
        <v>11842638970</v>
      </c>
      <c r="J102" s="5">
        <v>10230975360</v>
      </c>
      <c r="K102" s="5">
        <v>11319661768</v>
      </c>
      <c r="L102" s="5">
        <v>12360625716</v>
      </c>
      <c r="M102" s="5">
        <v>14512854906</v>
      </c>
      <c r="N102" s="5">
        <v>18772423469</v>
      </c>
      <c r="O102" s="5">
        <v>12618654302</v>
      </c>
      <c r="P102" s="5">
        <v>9087612412</v>
      </c>
      <c r="Q102" s="5">
        <v>5260567178</v>
      </c>
      <c r="R102" s="5">
        <v>3542925019</v>
      </c>
      <c r="S102" s="5">
        <v>7019794739</v>
      </c>
      <c r="T102" s="5">
        <v>10034070146</v>
      </c>
      <c r="U102" s="5">
        <v>13259007216</v>
      </c>
      <c r="V102" s="5">
        <v>11351341476</v>
      </c>
      <c r="W102" s="5">
        <v>8744828178</v>
      </c>
      <c r="X102" s="5">
        <v>13864435277</v>
      </c>
      <c r="Y102" s="5">
        <v>18999535637</v>
      </c>
      <c r="Z102" s="5">
        <v>24457933132</v>
      </c>
    </row>
    <row r="103" spans="3:26" ht="15.5" x14ac:dyDescent="0.35">
      <c r="C103" t="s">
        <v>120</v>
      </c>
      <c r="D103" s="5">
        <v>100000000</v>
      </c>
      <c r="E103" s="5">
        <v>100000000</v>
      </c>
      <c r="F103" s="5">
        <v>100000000</v>
      </c>
      <c r="G103" s="5">
        <v>100000000</v>
      </c>
      <c r="I103" s="5">
        <v>100000000</v>
      </c>
      <c r="J103" s="5">
        <v>100000000</v>
      </c>
      <c r="K103" s="5">
        <v>100000000</v>
      </c>
      <c r="L103" s="5">
        <v>100000000</v>
      </c>
      <c r="M103" s="5">
        <v>100000000</v>
      </c>
      <c r="N103" s="5">
        <v>100000000</v>
      </c>
      <c r="O103" s="5">
        <v>100000000</v>
      </c>
      <c r="P103" s="5">
        <v>100000000</v>
      </c>
      <c r="Q103" s="5">
        <v>50000000</v>
      </c>
      <c r="R103" s="5">
        <v>50000000</v>
      </c>
    </row>
    <row r="104" spans="3:26" ht="15.5" x14ac:dyDescent="0.35">
      <c r="C104" t="s">
        <v>123</v>
      </c>
      <c r="D104" s="5">
        <v>151158513060</v>
      </c>
      <c r="E104" s="5">
        <v>153399076042</v>
      </c>
      <c r="F104" s="5">
        <v>151771902274</v>
      </c>
      <c r="G104" s="5">
        <v>150636760718</v>
      </c>
      <c r="I104" s="5">
        <v>151771902274</v>
      </c>
      <c r="J104" s="5">
        <v>83431007445</v>
      </c>
      <c r="K104" s="5">
        <v>11895133798</v>
      </c>
    </row>
    <row r="105" spans="3:26" ht="15.5" x14ac:dyDescent="0.35">
      <c r="C105" t="s">
        <v>129</v>
      </c>
      <c r="D105" s="5">
        <v>1940211868011</v>
      </c>
      <c r="E105" s="5">
        <v>1948738461694</v>
      </c>
      <c r="F105" s="5">
        <v>1960037234835</v>
      </c>
      <c r="G105" s="5">
        <v>1851828301491</v>
      </c>
      <c r="I105" s="5">
        <v>1960037234835</v>
      </c>
      <c r="J105" s="5">
        <v>1877001998490</v>
      </c>
      <c r="K105" s="5">
        <v>1708379749422</v>
      </c>
      <c r="L105" s="5">
        <v>1619212754626</v>
      </c>
      <c r="M105" s="5">
        <v>1601432450446</v>
      </c>
      <c r="N105" s="5">
        <v>1671035994143</v>
      </c>
      <c r="O105" s="5">
        <v>1584356356086</v>
      </c>
      <c r="P105" s="5">
        <v>1362565018901</v>
      </c>
      <c r="Q105" s="5">
        <v>1306594466682</v>
      </c>
      <c r="R105" s="5">
        <v>1148550058791</v>
      </c>
      <c r="S105" s="5">
        <v>1126670675801</v>
      </c>
      <c r="T105" s="5">
        <v>1073626381912</v>
      </c>
      <c r="U105" s="5">
        <v>964977339190</v>
      </c>
      <c r="V105" s="5">
        <v>737597352322</v>
      </c>
      <c r="W105" s="5">
        <v>616456080384</v>
      </c>
      <c r="X105" s="5">
        <v>520178148481</v>
      </c>
      <c r="Y105" s="5">
        <v>406206122089</v>
      </c>
      <c r="Z105" s="5">
        <v>345500060450</v>
      </c>
    </row>
    <row r="106" spans="3:26" ht="15.5" x14ac:dyDescent="0.35">
      <c r="C106" t="s">
        <v>130</v>
      </c>
      <c r="D106" s="5">
        <v>14269725478746</v>
      </c>
      <c r="E106" s="5">
        <v>14105256909699</v>
      </c>
      <c r="F106" s="5">
        <v>13132574932812</v>
      </c>
      <c r="G106" s="5">
        <v>12227287268112</v>
      </c>
      <c r="I106" s="5">
        <v>13132574932812</v>
      </c>
      <c r="J106" s="5">
        <v>11487396544564</v>
      </c>
      <c r="K106" s="5">
        <v>10955849005936</v>
      </c>
      <c r="L106" s="5">
        <v>10402356853033</v>
      </c>
      <c r="M106" s="5">
        <v>9729919645520</v>
      </c>
      <c r="N106" s="5">
        <v>9211731059218</v>
      </c>
      <c r="O106" s="5">
        <v>8704958834283</v>
      </c>
      <c r="P106" s="5">
        <v>8322960974230</v>
      </c>
      <c r="Q106" s="5">
        <v>7425800257838</v>
      </c>
      <c r="R106" s="5">
        <v>7087269812003</v>
      </c>
      <c r="S106" s="5">
        <v>6747936555246</v>
      </c>
      <c r="T106" s="5">
        <v>6190617606933</v>
      </c>
      <c r="U106" s="5">
        <v>5528067698030</v>
      </c>
      <c r="V106" s="5">
        <v>4951687572380</v>
      </c>
      <c r="W106" s="5">
        <v>4370747246546</v>
      </c>
      <c r="X106" s="5">
        <v>3254770280292</v>
      </c>
      <c r="Y106" s="5">
        <v>2986182416539</v>
      </c>
      <c r="Z106" s="5">
        <v>2513339649109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5820547266404</v>
      </c>
      <c r="E109" s="5">
        <v>5823520788035</v>
      </c>
      <c r="F109" s="5">
        <v>5128813051098</v>
      </c>
      <c r="G109" s="5">
        <v>4404284959293</v>
      </c>
      <c r="I109" s="5">
        <v>5128813051098</v>
      </c>
      <c r="J109" s="5">
        <v>3788901761787</v>
      </c>
      <c r="K109" s="5">
        <v>3555185304448</v>
      </c>
      <c r="L109" s="5">
        <v>3157202842675</v>
      </c>
      <c r="M109" s="5">
        <v>2767290257087</v>
      </c>
      <c r="N109" s="5">
        <v>2533986369290</v>
      </c>
      <c r="O109" s="5">
        <v>2463953517223</v>
      </c>
      <c r="P109" s="5">
        <v>2442855705213</v>
      </c>
      <c r="Q109" s="5">
        <v>2184784157262</v>
      </c>
      <c r="R109" s="5">
        <v>2361224504999</v>
      </c>
      <c r="S109" s="5">
        <v>2586077277033</v>
      </c>
      <c r="T109" s="5">
        <v>2581810454377</v>
      </c>
      <c r="U109" s="5">
        <v>2433483833011</v>
      </c>
      <c r="V109" s="5">
        <v>2323507638695</v>
      </c>
      <c r="W109" s="5">
        <v>1896112184680</v>
      </c>
      <c r="X109" s="5">
        <v>1419238896623</v>
      </c>
      <c r="Y109" s="5">
        <v>1333083717436</v>
      </c>
      <c r="Z109" s="5">
        <v>1137380077017</v>
      </c>
    </row>
    <row r="110" spans="3:26" ht="15.5" x14ac:dyDescent="0.35">
      <c r="C110" t="s">
        <v>271</v>
      </c>
      <c r="G110" s="5">
        <v>20000000000</v>
      </c>
      <c r="J110" s="5">
        <v>95000000000</v>
      </c>
      <c r="O110" s="5">
        <v>44146292777</v>
      </c>
      <c r="R110" s="5">
        <v>41676863221</v>
      </c>
      <c r="S110" s="5">
        <v>144291638456</v>
      </c>
      <c r="T110" s="5">
        <v>113743346312</v>
      </c>
      <c r="U110" s="5">
        <v>120462075100</v>
      </c>
      <c r="V110" s="5">
        <v>87709158442</v>
      </c>
      <c r="W110" s="5">
        <v>28838950409</v>
      </c>
      <c r="X110" s="5">
        <v>24290351153</v>
      </c>
      <c r="Y110" s="5">
        <v>57154273990</v>
      </c>
      <c r="Z110" s="5">
        <v>41565345804</v>
      </c>
    </row>
    <row r="111" spans="3:26" ht="15.5" x14ac:dyDescent="0.35">
      <c r="C111" t="s">
        <v>134</v>
      </c>
    </row>
    <row r="112" spans="3:26" ht="15.5" x14ac:dyDescent="0.35">
      <c r="C112" t="s">
        <v>272</v>
      </c>
      <c r="D112" s="5">
        <v>5266595305198</v>
      </c>
      <c r="E112" s="5">
        <v>5181117752541</v>
      </c>
      <c r="F112" s="5">
        <v>4536473827410</v>
      </c>
      <c r="G112" s="5">
        <v>3887365808965</v>
      </c>
      <c r="I112" s="5">
        <v>4536473827410</v>
      </c>
      <c r="J112" s="5">
        <v>3234284774246</v>
      </c>
      <c r="K112" s="5">
        <v>3141407189877</v>
      </c>
      <c r="L112" s="5">
        <v>2756213657291</v>
      </c>
      <c r="M112" s="5">
        <v>2463167428736</v>
      </c>
      <c r="N112" s="5">
        <v>2298573058407</v>
      </c>
      <c r="O112" s="5">
        <v>2209801177873</v>
      </c>
      <c r="P112" s="5">
        <v>2220019102512</v>
      </c>
      <c r="Q112" s="5">
        <v>2023036662868</v>
      </c>
      <c r="R112" s="5">
        <v>2177601423483</v>
      </c>
      <c r="S112" s="5">
        <v>2227916772462</v>
      </c>
      <c r="T112" s="5">
        <v>2237289967039</v>
      </c>
      <c r="U112" s="5">
        <v>2077858762119</v>
      </c>
      <c r="V112" s="5">
        <v>2074934879730</v>
      </c>
      <c r="W112" s="5">
        <v>1712244750430</v>
      </c>
      <c r="X112" s="5">
        <v>1264601591198</v>
      </c>
      <c r="Y112" s="5">
        <v>1110294484439</v>
      </c>
      <c r="Z112" s="5">
        <v>981908201737</v>
      </c>
    </row>
    <row r="113" spans="3:26" ht="15.5" x14ac:dyDescent="0.35">
      <c r="C113" t="s">
        <v>135</v>
      </c>
      <c r="Y113" s="5">
        <v>28710375809</v>
      </c>
      <c r="Z113" s="5">
        <v>40110130951</v>
      </c>
    </row>
    <row r="114" spans="3:26" ht="15.5" x14ac:dyDescent="0.35">
      <c r="C114" t="s">
        <v>273</v>
      </c>
      <c r="D114" s="5">
        <v>314628368836</v>
      </c>
      <c r="E114" s="5">
        <v>295396689338</v>
      </c>
      <c r="F114" s="5">
        <v>323810115202</v>
      </c>
      <c r="G114" s="5">
        <v>290180864013</v>
      </c>
      <c r="I114" s="5">
        <v>323810115202</v>
      </c>
      <c r="J114" s="5">
        <v>250223140399</v>
      </c>
      <c r="K114" s="5">
        <v>199817001498</v>
      </c>
      <c r="L114" s="5">
        <v>212300121346</v>
      </c>
      <c r="M114" s="5">
        <v>201030434620</v>
      </c>
      <c r="N114" s="5">
        <v>155024240163</v>
      </c>
      <c r="O114" s="5">
        <v>168867825117</v>
      </c>
      <c r="P114" s="5">
        <v>147140479744</v>
      </c>
      <c r="Q114" s="5">
        <v>120812956814</v>
      </c>
      <c r="R114" s="5">
        <v>111911122367</v>
      </c>
      <c r="S114" s="5">
        <v>151140433674</v>
      </c>
      <c r="T114" s="5">
        <v>163954663463</v>
      </c>
      <c r="U114" s="5">
        <v>179871913346</v>
      </c>
      <c r="V114" s="5">
        <v>80785516385</v>
      </c>
      <c r="W114" s="5">
        <v>100413996182</v>
      </c>
      <c r="X114" s="5">
        <v>74166820699</v>
      </c>
      <c r="Y114" s="5">
        <v>28710375809</v>
      </c>
      <c r="Z114" s="5">
        <v>40110130951</v>
      </c>
    </row>
    <row r="115" spans="3:26" ht="15.5" x14ac:dyDescent="0.35">
      <c r="C115" t="s">
        <v>343</v>
      </c>
      <c r="D115" s="5">
        <v>165000000000</v>
      </c>
      <c r="E115" s="5">
        <v>231500000000</v>
      </c>
      <c r="F115" s="5">
        <v>181500000000</v>
      </c>
      <c r="G115" s="5">
        <v>115000000000</v>
      </c>
      <c r="I115" s="5">
        <v>181500000000</v>
      </c>
      <c r="J115" s="5">
        <v>115000000000</v>
      </c>
      <c r="K115" s="5">
        <v>137000000000</v>
      </c>
      <c r="L115" s="5">
        <v>115000000000</v>
      </c>
    </row>
    <row r="116" spans="3:26" ht="15.5" x14ac:dyDescent="0.35">
      <c r="C116" t="s">
        <v>136</v>
      </c>
      <c r="D116" s="5">
        <v>14826414052</v>
      </c>
      <c r="E116" s="5">
        <v>15467868663</v>
      </c>
      <c r="F116" s="5">
        <v>22530027106</v>
      </c>
      <c r="G116" s="5">
        <v>20259931389</v>
      </c>
      <c r="I116" s="5">
        <v>22530027106</v>
      </c>
      <c r="J116" s="5">
        <v>23470936842</v>
      </c>
      <c r="K116" s="5">
        <v>20549758647</v>
      </c>
      <c r="L116" s="5">
        <v>21563514749</v>
      </c>
      <c r="M116" s="5">
        <v>16067432592</v>
      </c>
      <c r="N116" s="5">
        <v>7434288175</v>
      </c>
      <c r="O116" s="5">
        <v>10461759193</v>
      </c>
      <c r="P116" s="5">
        <v>12932407022</v>
      </c>
      <c r="Q116" s="5">
        <v>20462477008</v>
      </c>
      <c r="R116" s="5">
        <v>15671212143</v>
      </c>
      <c r="S116" s="5">
        <v>12686643682</v>
      </c>
      <c r="T116" s="5">
        <v>17243534702</v>
      </c>
      <c r="U116" s="5">
        <v>15441371074</v>
      </c>
      <c r="V116" s="5">
        <v>24557121989</v>
      </c>
      <c r="W116" s="5">
        <v>13491961692</v>
      </c>
      <c r="X116" s="5">
        <v>17597498359</v>
      </c>
      <c r="Y116" s="5">
        <v>13722925647</v>
      </c>
      <c r="Z116" s="5">
        <v>15766880949</v>
      </c>
    </row>
    <row r="117" spans="3:26" ht="15.5" x14ac:dyDescent="0.35">
      <c r="C117" t="s">
        <v>137</v>
      </c>
      <c r="D117" s="5">
        <v>37350406725</v>
      </c>
      <c r="E117" s="5">
        <v>81443718611</v>
      </c>
      <c r="F117" s="5">
        <v>34410547391</v>
      </c>
      <c r="G117" s="5">
        <v>48421400223</v>
      </c>
      <c r="I117" s="5">
        <v>34410547391</v>
      </c>
      <c r="J117" s="5">
        <v>42923738197</v>
      </c>
      <c r="K117" s="5">
        <v>40889984802</v>
      </c>
      <c r="L117" s="5">
        <v>38102772348</v>
      </c>
      <c r="M117" s="5">
        <v>68914073018</v>
      </c>
      <c r="N117" s="5">
        <v>55825079673</v>
      </c>
      <c r="O117" s="5">
        <v>26742382501</v>
      </c>
      <c r="P117" s="5">
        <v>58835425337</v>
      </c>
      <c r="Q117" s="5">
        <v>17745012464</v>
      </c>
      <c r="R117" s="5">
        <v>12598852257</v>
      </c>
      <c r="S117" s="5">
        <v>48240635000</v>
      </c>
      <c r="T117" s="5">
        <v>48427707966</v>
      </c>
      <c r="U117" s="5">
        <v>38321630437</v>
      </c>
      <c r="V117" s="5">
        <v>53880566148</v>
      </c>
      <c r="W117" s="5">
        <v>41122525967</v>
      </c>
      <c r="X117" s="5">
        <v>38582635214</v>
      </c>
      <c r="Y117" s="5">
        <v>123201657551</v>
      </c>
      <c r="Z117" s="5">
        <v>58029517576</v>
      </c>
    </row>
    <row r="118" spans="3:26" ht="15.5" x14ac:dyDescent="0.35">
      <c r="C118" t="s">
        <v>140</v>
      </c>
    </row>
    <row r="119" spans="3:26" ht="15.5" x14ac:dyDescent="0.35">
      <c r="C119" t="s">
        <v>277</v>
      </c>
      <c r="D119" s="5">
        <v>168901128</v>
      </c>
      <c r="E119" s="5">
        <v>416546494</v>
      </c>
      <c r="F119" s="5">
        <v>657508664</v>
      </c>
      <c r="G119" s="5">
        <v>891967997</v>
      </c>
      <c r="I119" s="5">
        <v>657508664</v>
      </c>
      <c r="J119" s="5">
        <v>1558060348</v>
      </c>
      <c r="K119" s="5">
        <v>2365264318</v>
      </c>
    </row>
    <row r="120" spans="3:26" ht="15.5" x14ac:dyDescent="0.35">
      <c r="C120" t="s">
        <v>144</v>
      </c>
      <c r="D120" s="5">
        <v>5818897895</v>
      </c>
      <c r="E120" s="5">
        <v>5697999789</v>
      </c>
      <c r="F120" s="5">
        <v>2501026865</v>
      </c>
      <c r="G120" s="5">
        <v>2439306436</v>
      </c>
      <c r="I120" s="5">
        <v>2501026865</v>
      </c>
      <c r="J120" s="5">
        <v>2378403510</v>
      </c>
      <c r="K120" s="5">
        <v>723532320</v>
      </c>
    </row>
    <row r="121" spans="3:26" ht="15.5" x14ac:dyDescent="0.35">
      <c r="C121" t="s">
        <v>145</v>
      </c>
      <c r="D121" s="5">
        <v>146004256922</v>
      </c>
      <c r="E121" s="5">
        <v>146601154090</v>
      </c>
      <c r="F121" s="5">
        <v>137577504417</v>
      </c>
      <c r="G121" s="5">
        <v>127064256425</v>
      </c>
      <c r="I121" s="5">
        <v>137577504417</v>
      </c>
      <c r="J121" s="5">
        <v>120853476665</v>
      </c>
      <c r="K121" s="5">
        <v>102833341243</v>
      </c>
      <c r="L121" s="5">
        <v>107528116415</v>
      </c>
      <c r="M121" s="5">
        <v>115708244511</v>
      </c>
      <c r="N121" s="5">
        <v>118288329421</v>
      </c>
      <c r="O121" s="5">
        <v>111696870012</v>
      </c>
      <c r="P121" s="5">
        <v>92250390844</v>
      </c>
      <c r="Q121" s="5">
        <v>110246682604</v>
      </c>
      <c r="R121" s="5">
        <v>106064079338</v>
      </c>
      <c r="S121" s="5">
        <v>91613591072</v>
      </c>
      <c r="T121" s="5">
        <v>58924799531</v>
      </c>
      <c r="U121" s="5">
        <v>55732001086</v>
      </c>
      <c r="V121" s="5">
        <v>48510318109</v>
      </c>
      <c r="W121" s="5">
        <v>39436955532</v>
      </c>
      <c r="X121" s="5">
        <v>36939434946</v>
      </c>
      <c r="Y121" s="5">
        <v>49197608665</v>
      </c>
      <c r="Z121" s="5">
        <v>38302841762</v>
      </c>
    </row>
    <row r="122" spans="3:26" ht="15.5" x14ac:dyDescent="0.35">
      <c r="C122" t="s">
        <v>146</v>
      </c>
      <c r="D122" s="5">
        <v>146004256922</v>
      </c>
      <c r="E122" s="5">
        <v>146601154090</v>
      </c>
      <c r="F122" s="5">
        <v>137577504417</v>
      </c>
      <c r="G122" s="5">
        <v>127064256425</v>
      </c>
      <c r="I122" s="5">
        <v>137577504417</v>
      </c>
      <c r="J122" s="5">
        <v>120853476665</v>
      </c>
      <c r="K122" s="5">
        <v>102833341243</v>
      </c>
      <c r="L122" s="5">
        <v>107528116415</v>
      </c>
      <c r="M122" s="5">
        <v>115708244511</v>
      </c>
      <c r="N122" s="5">
        <v>118288329421</v>
      </c>
      <c r="O122" s="5">
        <v>111696870012</v>
      </c>
      <c r="P122" s="5">
        <v>92250390844</v>
      </c>
      <c r="Q122" s="5">
        <v>110246682604</v>
      </c>
      <c r="R122" s="5">
        <v>106064079338</v>
      </c>
      <c r="S122" s="5">
        <v>91613591072</v>
      </c>
      <c r="T122" s="5">
        <v>58924799531</v>
      </c>
      <c r="U122" s="5">
        <v>55732001086</v>
      </c>
      <c r="V122" s="5">
        <v>48510318109</v>
      </c>
      <c r="W122" s="5">
        <v>39436955532</v>
      </c>
      <c r="X122" s="5">
        <v>36939434946</v>
      </c>
      <c r="Y122" s="5">
        <v>49197608665</v>
      </c>
      <c r="Z122" s="5">
        <v>38302841762</v>
      </c>
    </row>
    <row r="123" spans="3:26" ht="15.5" x14ac:dyDescent="0.35">
      <c r="C123" t="s">
        <v>148</v>
      </c>
      <c r="Y123" s="5">
        <v>15561390516</v>
      </c>
      <c r="Z123" s="5">
        <v>8964751122</v>
      </c>
    </row>
    <row r="124" spans="3:26" ht="15.5" x14ac:dyDescent="0.35">
      <c r="C124" t="s">
        <v>152</v>
      </c>
      <c r="D124" s="5">
        <v>7388615</v>
      </c>
      <c r="E124" s="5">
        <v>5374584</v>
      </c>
      <c r="G124" s="5">
        <v>3854918</v>
      </c>
      <c r="S124" s="5">
        <v>160558136</v>
      </c>
      <c r="T124" s="5">
        <v>518113951</v>
      </c>
      <c r="U124" s="5">
        <v>670655292</v>
      </c>
      <c r="V124" s="5">
        <v>398894784</v>
      </c>
      <c r="W124" s="5">
        <v>159575794</v>
      </c>
      <c r="Z124" s="5">
        <v>27932150</v>
      </c>
    </row>
    <row r="125" spans="3:26" ht="15.5" x14ac:dyDescent="0.35">
      <c r="C125" t="s">
        <v>150</v>
      </c>
    </row>
    <row r="126" spans="3:26" ht="15.5" x14ac:dyDescent="0.35">
      <c r="C126" t="s">
        <v>151</v>
      </c>
      <c r="D126" s="5">
        <v>11063566554</v>
      </c>
      <c r="E126" s="5">
        <v>12125124932</v>
      </c>
      <c r="F126" s="5">
        <v>5925472794</v>
      </c>
      <c r="G126" s="5">
        <v>6574358967</v>
      </c>
      <c r="I126" s="5">
        <v>5925472794</v>
      </c>
      <c r="J126" s="5">
        <v>8426499658</v>
      </c>
      <c r="K126" s="5">
        <v>2365264318</v>
      </c>
      <c r="L126" s="5">
        <v>2914477500</v>
      </c>
      <c r="M126" s="5">
        <v>9079873586</v>
      </c>
      <c r="N126" s="5">
        <v>10687724884</v>
      </c>
    </row>
    <row r="127" spans="3:26" ht="15.5" x14ac:dyDescent="0.35">
      <c r="C127" t="s">
        <v>154</v>
      </c>
      <c r="D127" s="5">
        <v>5966551523326</v>
      </c>
      <c r="E127" s="5">
        <v>5970121942125</v>
      </c>
      <c r="F127" s="5">
        <v>5266390555515</v>
      </c>
      <c r="G127" s="5">
        <v>4531349215718</v>
      </c>
      <c r="I127" s="5">
        <v>5266390555515</v>
      </c>
      <c r="J127" s="5">
        <v>3909755238452</v>
      </c>
      <c r="K127" s="5">
        <v>3658018645691</v>
      </c>
      <c r="L127" s="5">
        <v>3264730959090</v>
      </c>
      <c r="M127" s="5">
        <v>2882998501598</v>
      </c>
      <c r="N127" s="5">
        <v>2652274698711</v>
      </c>
      <c r="O127" s="5">
        <v>2575650387235</v>
      </c>
      <c r="P127" s="5">
        <v>2535106096057</v>
      </c>
      <c r="Q127" s="5">
        <v>2295030839866</v>
      </c>
      <c r="R127" s="5">
        <v>2467288584337</v>
      </c>
      <c r="S127" s="5">
        <v>2677690868105</v>
      </c>
      <c r="T127" s="5">
        <v>2640735253908</v>
      </c>
      <c r="U127" s="5">
        <v>2489215834097</v>
      </c>
      <c r="V127" s="5">
        <v>2372017956804</v>
      </c>
      <c r="W127" s="5">
        <v>1935549140212</v>
      </c>
      <c r="X127" s="5">
        <v>1456178331569</v>
      </c>
      <c r="Y127" s="5">
        <v>1382281326101</v>
      </c>
      <c r="Z127" s="5">
        <v>1175682918779</v>
      </c>
    </row>
    <row r="128" spans="3:26" ht="15.5" x14ac:dyDescent="0.35">
      <c r="C128" t="s">
        <v>155</v>
      </c>
    </row>
    <row r="129" spans="2:26" ht="15.5" x14ac:dyDescent="0.35">
      <c r="C129" t="s">
        <v>156</v>
      </c>
      <c r="D129" s="5">
        <v>135432000000</v>
      </c>
      <c r="E129" s="5">
        <v>135432000000</v>
      </c>
      <c r="F129" s="5">
        <v>135432000000</v>
      </c>
      <c r="G129" s="5">
        <v>135432000000</v>
      </c>
      <c r="I129" s="5">
        <v>135432000000</v>
      </c>
      <c r="J129" s="5">
        <v>135432000000</v>
      </c>
      <c r="K129" s="5">
        <v>135432000000</v>
      </c>
      <c r="L129" s="5">
        <v>135432000000</v>
      </c>
      <c r="M129" s="5">
        <v>135432000000</v>
      </c>
      <c r="N129" s="5">
        <v>135432000000</v>
      </c>
      <c r="O129" s="5">
        <v>135432000000</v>
      </c>
      <c r="P129" s="5">
        <v>135432000000</v>
      </c>
      <c r="Q129" s="5">
        <v>135432000000</v>
      </c>
      <c r="R129" s="5">
        <v>135432000000</v>
      </c>
      <c r="S129" s="5">
        <v>135432000000</v>
      </c>
      <c r="T129" s="5">
        <v>135432000000</v>
      </c>
      <c r="U129" s="5">
        <v>135432000000</v>
      </c>
      <c r="V129" s="5">
        <v>135432000000</v>
      </c>
      <c r="W129" s="5">
        <v>135432000000</v>
      </c>
      <c r="X129" s="5">
        <v>114000000000</v>
      </c>
      <c r="Y129" s="5">
        <v>114000000000</v>
      </c>
      <c r="Z129" s="5">
        <v>114000000000</v>
      </c>
    </row>
    <row r="130" spans="2:26" ht="15.5" x14ac:dyDescent="0.35">
      <c r="C130" t="s">
        <v>157</v>
      </c>
      <c r="D130" s="5">
        <v>276480262616</v>
      </c>
      <c r="E130" s="5">
        <v>276480262616</v>
      </c>
      <c r="F130" s="5">
        <v>276480262616</v>
      </c>
      <c r="G130" s="5">
        <v>276480262616</v>
      </c>
      <c r="I130" s="5">
        <v>276480262616</v>
      </c>
      <c r="J130" s="5">
        <v>276480262616</v>
      </c>
      <c r="K130" s="5">
        <v>276480262616</v>
      </c>
      <c r="L130" s="5">
        <v>276480262616</v>
      </c>
      <c r="M130" s="5">
        <v>276480262616</v>
      </c>
      <c r="N130" s="5">
        <v>276480262616</v>
      </c>
      <c r="O130" s="5">
        <v>276480262616</v>
      </c>
      <c r="P130" s="5">
        <v>276480262616</v>
      </c>
      <c r="Q130" s="5">
        <v>276480262616</v>
      </c>
      <c r="R130" s="5">
        <v>276480262616</v>
      </c>
      <c r="S130" s="5">
        <v>276480262616</v>
      </c>
      <c r="T130" s="5">
        <v>276480262616</v>
      </c>
      <c r="U130" s="5">
        <v>276480262616</v>
      </c>
      <c r="V130" s="5">
        <v>276480262616</v>
      </c>
      <c r="W130" s="5">
        <v>276480262616</v>
      </c>
    </row>
    <row r="131" spans="2:26" ht="15.5" x14ac:dyDescent="0.35">
      <c r="C131" t="s">
        <v>158</v>
      </c>
      <c r="D131" s="5">
        <v>7889080842998</v>
      </c>
      <c r="E131" s="5">
        <v>7722554747969</v>
      </c>
      <c r="F131" s="5">
        <v>7454967652602</v>
      </c>
      <c r="G131" s="5">
        <v>7269645342041</v>
      </c>
      <c r="I131" s="5">
        <v>7454967652602</v>
      </c>
      <c r="J131" s="5">
        <v>7150620216643</v>
      </c>
      <c r="K131" s="5">
        <v>6858480542058</v>
      </c>
      <c r="L131" s="5">
        <v>6725253179467</v>
      </c>
      <c r="M131" s="5">
        <v>6432991557069</v>
      </c>
      <c r="N131" s="5">
        <v>6126838414153</v>
      </c>
      <c r="O131" s="5">
        <v>5690018074475</v>
      </c>
      <c r="P131" s="5">
        <v>5353165755879</v>
      </c>
      <c r="Q131" s="5">
        <v>4713644791218</v>
      </c>
      <c r="R131" s="5">
        <v>4209517078381</v>
      </c>
      <c r="S131" s="5">
        <v>3667034358560</v>
      </c>
      <c r="T131" s="5">
        <v>3136784393521</v>
      </c>
      <c r="U131" s="5">
        <v>2626175010463</v>
      </c>
      <c r="V131" s="5">
        <v>2167277028350</v>
      </c>
      <c r="W131" s="5">
        <v>2021844437960</v>
      </c>
      <c r="X131" s="5">
        <v>1684126068426</v>
      </c>
      <c r="Y131" s="5">
        <v>1489411049430</v>
      </c>
      <c r="Z131" s="5">
        <v>1223043436570</v>
      </c>
    </row>
    <row r="132" spans="2:26" ht="15.5" x14ac:dyDescent="0.35">
      <c r="C132" t="s">
        <v>159</v>
      </c>
      <c r="D132" s="5">
        <v>99427016423</v>
      </c>
      <c r="E132" s="5">
        <v>99427016423</v>
      </c>
      <c r="F132" s="5">
        <v>99427016423</v>
      </c>
      <c r="G132" s="5">
        <v>99427016423</v>
      </c>
      <c r="I132" s="5">
        <v>99427016423</v>
      </c>
      <c r="J132" s="5">
        <v>92009277278</v>
      </c>
      <c r="K132" s="5">
        <v>85124291653</v>
      </c>
      <c r="L132" s="5">
        <v>76648963429</v>
      </c>
      <c r="M132" s="5">
        <v>68170152000</v>
      </c>
      <c r="N132" s="5">
        <v>61364172603</v>
      </c>
      <c r="O132" s="5">
        <v>55557873418</v>
      </c>
      <c r="P132" s="5">
        <v>49027231771</v>
      </c>
      <c r="Q132" s="5">
        <v>43850522643</v>
      </c>
      <c r="R132" s="5">
        <v>38290263445</v>
      </c>
      <c r="S132" s="5">
        <v>32819021156</v>
      </c>
      <c r="T132" s="5">
        <v>32356079946</v>
      </c>
      <c r="U132" s="5">
        <v>27712927325</v>
      </c>
      <c r="V132" s="5">
        <v>23685393421</v>
      </c>
      <c r="W132" s="5">
        <v>20174959743</v>
      </c>
      <c r="X132" s="5">
        <v>17600809553</v>
      </c>
      <c r="Y132" s="5">
        <v>14310133424</v>
      </c>
      <c r="Z132" s="5">
        <v>11641185186</v>
      </c>
    </row>
    <row r="133" spans="2:26" ht="15.5" x14ac:dyDescent="0.35">
      <c r="C133" t="s">
        <v>160</v>
      </c>
      <c r="D133" s="5">
        <v>7789653826575</v>
      </c>
      <c r="E133" s="5">
        <v>7623127731546</v>
      </c>
      <c r="F133" s="5">
        <v>7355540636179</v>
      </c>
      <c r="G133" s="5">
        <v>7170218325618</v>
      </c>
      <c r="I133" s="5">
        <v>7355540636179</v>
      </c>
      <c r="J133" s="5">
        <v>7058610939365</v>
      </c>
      <c r="K133" s="5">
        <v>6773356250405</v>
      </c>
      <c r="L133" s="5">
        <v>6648604216038</v>
      </c>
      <c r="M133" s="5">
        <v>6364821405069</v>
      </c>
      <c r="N133" s="5">
        <v>6065474241550</v>
      </c>
      <c r="O133" s="5">
        <v>5634460201057</v>
      </c>
      <c r="P133" s="5">
        <v>5304138524108</v>
      </c>
      <c r="Q133" s="5">
        <v>4669794268575</v>
      </c>
      <c r="R133" s="5">
        <v>4171226814936</v>
      </c>
      <c r="S133" s="5">
        <v>3634215337404</v>
      </c>
      <c r="T133" s="5">
        <v>3104428313575</v>
      </c>
      <c r="U133" s="5">
        <v>2598462083138</v>
      </c>
      <c r="V133" s="5">
        <v>2143591634929</v>
      </c>
      <c r="W133" s="5">
        <v>2001669478217</v>
      </c>
      <c r="X133" s="5">
        <v>1666525258873</v>
      </c>
      <c r="Y133" s="5">
        <v>1475100916006</v>
      </c>
      <c r="Z133" s="5">
        <v>1211402251384</v>
      </c>
    </row>
    <row r="134" spans="2:26" ht="15.5" x14ac:dyDescent="0.35">
      <c r="C134" t="s">
        <v>161</v>
      </c>
      <c r="D134" s="5">
        <v>7889080842998</v>
      </c>
      <c r="E134" s="5">
        <v>7722554747969</v>
      </c>
      <c r="F134" s="5">
        <v>7454967652602</v>
      </c>
      <c r="G134" s="5">
        <v>7269645342041</v>
      </c>
      <c r="I134" s="5">
        <v>7454967652602</v>
      </c>
      <c r="J134" s="5">
        <v>7150620216643</v>
      </c>
      <c r="K134" s="5">
        <v>6858480542058</v>
      </c>
      <c r="L134" s="5">
        <v>6725253179467</v>
      </c>
      <c r="M134" s="5">
        <v>6432991557069</v>
      </c>
      <c r="N134" s="5">
        <v>6126838414153</v>
      </c>
      <c r="O134" s="5">
        <v>5690018074475</v>
      </c>
      <c r="P134" s="5">
        <v>5353165755879</v>
      </c>
      <c r="Q134" s="5">
        <v>4713644791218</v>
      </c>
      <c r="R134" s="5">
        <v>4209517078381</v>
      </c>
      <c r="S134" s="5">
        <v>3667034358560</v>
      </c>
      <c r="T134" s="5">
        <v>3136784393521</v>
      </c>
      <c r="U134" s="5">
        <v>2626175010463</v>
      </c>
      <c r="V134" s="5">
        <v>2167277028350</v>
      </c>
      <c r="W134" s="5">
        <v>2021844437960</v>
      </c>
      <c r="X134" s="5">
        <v>1684126068426</v>
      </c>
      <c r="Y134" s="5">
        <v>1489411049430</v>
      </c>
      <c r="Z134" s="5">
        <v>1223043436570</v>
      </c>
    </row>
    <row r="135" spans="2:26" ht="15.5" x14ac:dyDescent="0.35">
      <c r="C135" t="s">
        <v>162</v>
      </c>
      <c r="D135" s="5">
        <v>46104881361</v>
      </c>
      <c r="E135" s="5">
        <v>44591988544</v>
      </c>
      <c r="F135" s="5">
        <v>43228493634</v>
      </c>
      <c r="G135" s="5">
        <v>45019278339</v>
      </c>
      <c r="I135" s="5">
        <v>43228493634</v>
      </c>
      <c r="J135" s="5">
        <v>45747657455</v>
      </c>
      <c r="K135" s="5">
        <v>49210340474</v>
      </c>
      <c r="L135" s="5">
        <v>24978663313</v>
      </c>
      <c r="M135" s="5">
        <v>15835711333</v>
      </c>
      <c r="N135" s="5">
        <v>16867323797</v>
      </c>
      <c r="O135" s="5">
        <v>1226719090</v>
      </c>
      <c r="P135" s="5">
        <v>1065996105</v>
      </c>
      <c r="Q135" s="5">
        <v>900012893</v>
      </c>
      <c r="R135" s="5">
        <v>734926181</v>
      </c>
      <c r="S135" s="5">
        <v>640937969</v>
      </c>
      <c r="T135" s="5">
        <v>591889245</v>
      </c>
      <c r="U135" s="5">
        <v>537043485</v>
      </c>
      <c r="V135" s="5">
        <v>480324610</v>
      </c>
      <c r="W135" s="5">
        <v>462108932</v>
      </c>
      <c r="X135" s="5">
        <v>465880297</v>
      </c>
      <c r="Y135" s="5">
        <v>490041008</v>
      </c>
      <c r="Z135" s="5">
        <v>613293760</v>
      </c>
    </row>
    <row r="136" spans="2:26" ht="15.5" x14ac:dyDescent="0.35">
      <c r="C136" t="s">
        <v>10</v>
      </c>
      <c r="D136" s="5">
        <v>8303173955420</v>
      </c>
      <c r="E136" s="5">
        <v>8135134967574</v>
      </c>
      <c r="F136" s="5">
        <v>7866184377297</v>
      </c>
      <c r="G136" s="5">
        <v>7695938052394</v>
      </c>
      <c r="I136" s="5">
        <v>7866184377297</v>
      </c>
      <c r="J136" s="5">
        <v>7577641306112</v>
      </c>
      <c r="K136" s="5">
        <v>7297830360245</v>
      </c>
      <c r="L136" s="5">
        <v>7137625893943</v>
      </c>
      <c r="M136" s="5">
        <v>6846921143922</v>
      </c>
      <c r="N136" s="5">
        <v>6559456360507</v>
      </c>
      <c r="O136" s="5">
        <v>6129308447048</v>
      </c>
      <c r="P136" s="5">
        <v>5787854878173</v>
      </c>
      <c r="Q136" s="5">
        <v>5130769417972</v>
      </c>
      <c r="R136" s="5">
        <v>4619981227666</v>
      </c>
      <c r="S136" s="5">
        <v>4070245687141</v>
      </c>
      <c r="T136" s="5">
        <v>3549882353025</v>
      </c>
      <c r="U136" s="5">
        <v>3038851863933</v>
      </c>
      <c r="V136" s="5">
        <v>2579669615576</v>
      </c>
      <c r="W136" s="5">
        <v>2435198106334</v>
      </c>
      <c r="X136" s="5">
        <v>1798591948723</v>
      </c>
      <c r="Y136" s="5">
        <v>1603901090438</v>
      </c>
      <c r="Z136" s="5">
        <v>1337656730330</v>
      </c>
    </row>
    <row r="137" spans="2:26" ht="15.5" x14ac:dyDescent="0.35">
      <c r="C137" t="s">
        <v>163</v>
      </c>
      <c r="D137" s="5">
        <v>14269725478746</v>
      </c>
      <c r="E137" s="5">
        <v>14105256909699</v>
      </c>
      <c r="F137" s="5">
        <v>13132574932812</v>
      </c>
      <c r="G137" s="5">
        <v>12227287268112</v>
      </c>
      <c r="I137" s="5">
        <v>13132574932812</v>
      </c>
      <c r="J137" s="5">
        <v>11487396544564</v>
      </c>
      <c r="K137" s="5">
        <v>10955849005936</v>
      </c>
      <c r="L137" s="5">
        <v>10402356853033</v>
      </c>
      <c r="M137" s="5">
        <v>9729919645520</v>
      </c>
      <c r="N137" s="5">
        <v>9211731059218</v>
      </c>
      <c r="O137" s="5">
        <v>8704958834283</v>
      </c>
      <c r="P137" s="5">
        <v>8322960974230</v>
      </c>
      <c r="Q137" s="5">
        <v>7425800257838</v>
      </c>
      <c r="R137" s="5">
        <v>7087269812003</v>
      </c>
      <c r="S137" s="5">
        <v>6747936555246</v>
      </c>
      <c r="T137" s="5">
        <v>6190617606933</v>
      </c>
      <c r="U137" s="5">
        <v>5528067698030</v>
      </c>
      <c r="V137" s="5">
        <v>4951687572380</v>
      </c>
      <c r="W137" s="5">
        <v>4370747246546</v>
      </c>
      <c r="X137" s="5">
        <v>3254770280292</v>
      </c>
      <c r="Y137" s="5">
        <v>2986182416539</v>
      </c>
      <c r="Z137" s="5">
        <v>2513339649109</v>
      </c>
    </row>
    <row r="138" spans="2:26" ht="15.5" x14ac:dyDescent="0.35">
      <c r="C138" t="s">
        <v>164</v>
      </c>
      <c r="D138" s="5">
        <v>2708640000</v>
      </c>
      <c r="E138" s="5">
        <v>2708640000</v>
      </c>
      <c r="F138" s="5">
        <v>2708640000</v>
      </c>
      <c r="G138" s="5">
        <v>2708640000</v>
      </c>
      <c r="I138" s="5">
        <v>2708640000</v>
      </c>
      <c r="J138" s="5">
        <v>2708640000</v>
      </c>
      <c r="K138" s="5">
        <v>2708640000</v>
      </c>
      <c r="L138" s="5">
        <v>2708640000</v>
      </c>
      <c r="M138" s="5">
        <v>2708640000</v>
      </c>
      <c r="N138" s="5">
        <v>2708640000</v>
      </c>
      <c r="O138" s="5">
        <v>2708640000</v>
      </c>
      <c r="P138" s="5">
        <v>2708640000</v>
      </c>
      <c r="Q138" s="5">
        <v>2708640000</v>
      </c>
      <c r="R138" s="5">
        <v>2708640000</v>
      </c>
      <c r="S138" s="5">
        <v>2708640000</v>
      </c>
      <c r="T138" s="5">
        <v>2708640000</v>
      </c>
      <c r="U138" s="5">
        <v>2708640000</v>
      </c>
      <c r="V138" s="5">
        <v>2708640000</v>
      </c>
      <c r="W138" s="5">
        <v>2708640000</v>
      </c>
      <c r="X138" s="5">
        <v>2280000000</v>
      </c>
      <c r="Y138" s="5">
        <v>2280000000</v>
      </c>
      <c r="Z138" s="5">
        <v>2280000000</v>
      </c>
    </row>
    <row r="140" spans="2:26" ht="15.5" x14ac:dyDescent="0.35">
      <c r="B140" t="s">
        <v>165</v>
      </c>
      <c r="C140" t="s">
        <v>166</v>
      </c>
      <c r="D140" s="5">
        <v>94796769710</v>
      </c>
      <c r="E140" s="5">
        <v>-279787319002</v>
      </c>
      <c r="F140" s="5">
        <v>360991501602</v>
      </c>
      <c r="G140" s="5">
        <v>273550005046</v>
      </c>
      <c r="I140" s="5">
        <v>833360611391</v>
      </c>
      <c r="J140" s="5">
        <v>659883075719</v>
      </c>
      <c r="K140" s="5">
        <v>409704585837</v>
      </c>
      <c r="L140" s="5">
        <v>-29999829900</v>
      </c>
      <c r="M140" s="5">
        <v>404805061273</v>
      </c>
      <c r="N140" s="5">
        <v>980695031727</v>
      </c>
      <c r="O140" s="5">
        <v>248919605641</v>
      </c>
      <c r="P140" s="5">
        <v>543778934884</v>
      </c>
      <c r="Q140" s="5">
        <v>-203606805066</v>
      </c>
      <c r="R140" s="5">
        <v>244821541649</v>
      </c>
      <c r="S140" s="5">
        <v>614574249011</v>
      </c>
      <c r="T140" s="5">
        <v>520135657562</v>
      </c>
      <c r="U140" s="5">
        <v>-153301485087</v>
      </c>
      <c r="V140" s="5">
        <v>359080766092</v>
      </c>
      <c r="W140" s="5">
        <v>384494552989</v>
      </c>
      <c r="X140" s="5">
        <v>213362237729</v>
      </c>
      <c r="Y140" s="5">
        <v>71149278969</v>
      </c>
      <c r="Z140" s="5">
        <v>254756415763</v>
      </c>
    </row>
    <row r="141" spans="2:26" ht="15.5" x14ac:dyDescent="0.35">
      <c r="C141" t="s">
        <v>279</v>
      </c>
      <c r="D141" s="5">
        <v>10040911717982</v>
      </c>
      <c r="E141" s="5">
        <v>9368972450476</v>
      </c>
      <c r="F141" s="5">
        <v>9690610166948</v>
      </c>
      <c r="G141" s="5">
        <v>9163882953155</v>
      </c>
      <c r="I141" s="5">
        <v>35917962742936</v>
      </c>
      <c r="J141" s="5">
        <v>34184319643594</v>
      </c>
      <c r="K141" s="5">
        <v>31233553774246</v>
      </c>
      <c r="L141" s="5">
        <v>30410744461309</v>
      </c>
      <c r="M141" s="5">
        <v>28332178778939</v>
      </c>
      <c r="N141" s="5">
        <v>24872421095464</v>
      </c>
      <c r="O141" s="5">
        <v>24203462015863</v>
      </c>
      <c r="P141" s="5">
        <v>22256983544944</v>
      </c>
      <c r="Q141" s="5">
        <v>21383851068042</v>
      </c>
      <c r="R141" s="5">
        <v>20705353026933</v>
      </c>
      <c r="S141" s="5">
        <v>19208427335205</v>
      </c>
      <c r="T141" s="5">
        <v>18444507712744</v>
      </c>
      <c r="U141" s="5">
        <v>16925824556750</v>
      </c>
      <c r="V141" s="5">
        <v>14489672514354</v>
      </c>
      <c r="W141" s="5">
        <v>11426853535404</v>
      </c>
      <c r="X141" s="5">
        <v>10576196552733</v>
      </c>
      <c r="Y141" s="5">
        <v>9304970006809</v>
      </c>
      <c r="Z141" s="5">
        <v>8051958914721</v>
      </c>
    </row>
    <row r="142" spans="2:26" ht="15.5" x14ac:dyDescent="0.35">
      <c r="C142" t="s">
        <v>899</v>
      </c>
      <c r="Y142" s="5">
        <v>-9097469286205</v>
      </c>
      <c r="Z142" s="5">
        <v>-7687495495880</v>
      </c>
    </row>
    <row r="143" spans="2:26" ht="15.5" x14ac:dyDescent="0.35">
      <c r="C143" t="s">
        <v>900</v>
      </c>
      <c r="D143" s="5">
        <v>-9626752215159</v>
      </c>
      <c r="E143" s="5">
        <v>-9337005064528</v>
      </c>
      <c r="F143" s="5">
        <v>-9080109939163</v>
      </c>
      <c r="G143" s="5">
        <v>-8638666791155</v>
      </c>
      <c r="I143" s="5">
        <v>-34032505767840</v>
      </c>
      <c r="J143" s="5">
        <v>-32448812641798</v>
      </c>
      <c r="K143" s="5">
        <v>-29754114181994</v>
      </c>
      <c r="L143" s="5">
        <v>-29326174065710</v>
      </c>
      <c r="M143" s="5">
        <v>-26967744768291</v>
      </c>
      <c r="N143" s="5">
        <v>-23030100531986</v>
      </c>
      <c r="O143" s="5">
        <v>-23044732933100</v>
      </c>
      <c r="P143" s="5">
        <v>-20857813323175</v>
      </c>
      <c r="Q143" s="5">
        <v>-20772633667784</v>
      </c>
      <c r="R143" s="5">
        <v>-19627849261441</v>
      </c>
      <c r="S143" s="5">
        <v>-17799125632791</v>
      </c>
      <c r="T143" s="5">
        <v>-17167246169459</v>
      </c>
      <c r="U143" s="5">
        <v>-16404750444468</v>
      </c>
      <c r="V143" s="5">
        <v>-13647501352662</v>
      </c>
      <c r="W143" s="5">
        <v>-10614176948158</v>
      </c>
      <c r="X143" s="5">
        <v>-9913292251970</v>
      </c>
    </row>
    <row r="144" spans="2:26" ht="15.5" x14ac:dyDescent="0.35">
      <c r="C144" t="s">
        <v>901</v>
      </c>
      <c r="D144" s="5">
        <v>-224042585528</v>
      </c>
      <c r="E144" s="5">
        <v>-261583810452</v>
      </c>
      <c r="F144" s="5">
        <v>-175644740062</v>
      </c>
      <c r="G144" s="5">
        <v>-195479173744</v>
      </c>
      <c r="I144" s="5">
        <v>-827716004977</v>
      </c>
      <c r="J144" s="5">
        <v>-815321478561</v>
      </c>
      <c r="K144" s="5">
        <v>-821815008998</v>
      </c>
      <c r="L144" s="5">
        <v>-797591463508</v>
      </c>
      <c r="M144" s="5">
        <v>-745528506307</v>
      </c>
      <c r="N144" s="5">
        <v>-733867515770</v>
      </c>
      <c r="O144" s="5">
        <v>-665441450168</v>
      </c>
      <c r="P144" s="5">
        <v>-664204106770</v>
      </c>
      <c r="Q144" s="5">
        <v>-631045632196</v>
      </c>
      <c r="R144" s="5">
        <v>-629528461996</v>
      </c>
      <c r="S144" s="5">
        <v>-599173279777</v>
      </c>
      <c r="T144" s="5">
        <v>-574549418298</v>
      </c>
      <c r="U144" s="5">
        <v>-482907158012</v>
      </c>
      <c r="V144" s="5">
        <v>-370993252446</v>
      </c>
      <c r="W144" s="5">
        <v>-330988252951</v>
      </c>
      <c r="X144" s="5">
        <v>-303524372442</v>
      </c>
    </row>
    <row r="145" spans="3:26" ht="15.5" x14ac:dyDescent="0.35">
      <c r="C145" t="s">
        <v>389</v>
      </c>
      <c r="D145" s="5">
        <v>-9850794800687</v>
      </c>
      <c r="E145" s="5">
        <v>-9598588874980</v>
      </c>
      <c r="F145" s="5">
        <v>-9255754679225</v>
      </c>
      <c r="G145" s="5">
        <v>-8834145964899</v>
      </c>
      <c r="I145" s="5">
        <v>-34860221772817</v>
      </c>
      <c r="J145" s="5">
        <v>-33264134120359</v>
      </c>
      <c r="K145" s="5">
        <v>-30575929190992</v>
      </c>
      <c r="L145" s="5">
        <v>-30123765529218</v>
      </c>
      <c r="M145" s="5">
        <v>-27713273274598</v>
      </c>
      <c r="N145" s="5">
        <v>-23763968047756</v>
      </c>
      <c r="O145" s="5">
        <v>-23710174383268</v>
      </c>
      <c r="P145" s="5">
        <v>-21522017429945</v>
      </c>
      <c r="Q145" s="5">
        <v>-21403679299980</v>
      </c>
      <c r="R145" s="5">
        <v>-20257377723437</v>
      </c>
      <c r="S145" s="5">
        <v>-18398298912568</v>
      </c>
      <c r="T145" s="5">
        <v>-17741795587757</v>
      </c>
      <c r="U145" s="5">
        <v>-16887657602480</v>
      </c>
      <c r="V145" s="5">
        <v>-14018494605108</v>
      </c>
      <c r="W145" s="5">
        <v>-10945165201109</v>
      </c>
      <c r="X145" s="5">
        <v>-10216816624412</v>
      </c>
      <c r="Y145" s="5">
        <v>-9097469286205</v>
      </c>
      <c r="Z145" s="5">
        <v>-7687495495880</v>
      </c>
    </row>
    <row r="146" spans="3:26" ht="15.5" x14ac:dyDescent="0.35">
      <c r="C146" t="s">
        <v>902</v>
      </c>
      <c r="F146" s="5">
        <v>-587952222</v>
      </c>
      <c r="I146" s="5">
        <v>45027670655</v>
      </c>
      <c r="J146" s="5">
        <v>844190869</v>
      </c>
      <c r="K146" s="5">
        <v>34124000</v>
      </c>
      <c r="L146" s="5">
        <v>169007017</v>
      </c>
      <c r="M146" s="5">
        <v>15620299260</v>
      </c>
      <c r="N146" s="5">
        <v>18313633169</v>
      </c>
      <c r="O146" s="5">
        <v>18727170370</v>
      </c>
      <c r="P146" s="5">
        <v>2684635960</v>
      </c>
      <c r="S146" s="5">
        <v>11907066869</v>
      </c>
      <c r="U146" s="5">
        <v>5120251971</v>
      </c>
      <c r="V146" s="5">
        <v>11250322538</v>
      </c>
      <c r="W146" s="5">
        <v>3000798975</v>
      </c>
    </row>
    <row r="147" spans="3:26" ht="15.5" x14ac:dyDescent="0.35">
      <c r="C147" t="s">
        <v>903</v>
      </c>
      <c r="D147" s="5">
        <v>1489959145</v>
      </c>
      <c r="E147" s="5">
        <v>1291215129</v>
      </c>
      <c r="F147" s="5">
        <v>1364657833</v>
      </c>
      <c r="G147" s="5">
        <v>1035300297</v>
      </c>
      <c r="I147" s="5">
        <v>4316373494</v>
      </c>
      <c r="J147" s="5">
        <v>1987234533</v>
      </c>
      <c r="K147" s="5">
        <v>1652885985</v>
      </c>
      <c r="L147" s="5">
        <v>1799306088</v>
      </c>
      <c r="M147" s="5">
        <v>992943671</v>
      </c>
      <c r="N147" s="5">
        <v>1522946132</v>
      </c>
      <c r="O147" s="5">
        <v>1050719511</v>
      </c>
      <c r="P147" s="5">
        <v>1108245043</v>
      </c>
      <c r="S147" s="5">
        <v>437746735</v>
      </c>
      <c r="T147" s="5">
        <v>488600646</v>
      </c>
      <c r="U147" s="5">
        <v>614669324</v>
      </c>
      <c r="V147" s="5">
        <v>448112823</v>
      </c>
      <c r="W147" s="5">
        <v>513836083</v>
      </c>
      <c r="X147" s="5">
        <v>588812458</v>
      </c>
      <c r="Y147" s="5">
        <v>1205394145</v>
      </c>
      <c r="Z147" s="5">
        <v>1350572073</v>
      </c>
    </row>
    <row r="148" spans="3:26" ht="15.5" x14ac:dyDescent="0.35">
      <c r="C148" t="s">
        <v>651</v>
      </c>
      <c r="D148" s="5">
        <v>-96810106730</v>
      </c>
      <c r="E148" s="5">
        <v>-51462109627</v>
      </c>
      <c r="F148" s="5">
        <v>-74640691732</v>
      </c>
      <c r="G148" s="5">
        <v>-57222283507</v>
      </c>
      <c r="I148" s="5">
        <v>-273724402877</v>
      </c>
      <c r="J148" s="5">
        <v>-263133872918</v>
      </c>
      <c r="K148" s="5">
        <v>-249607007402</v>
      </c>
      <c r="L148" s="5">
        <v>-318947075096</v>
      </c>
      <c r="M148" s="5">
        <v>-230713685999</v>
      </c>
      <c r="N148" s="5">
        <v>-147594595282</v>
      </c>
      <c r="O148" s="5">
        <v>-264145916835</v>
      </c>
      <c r="P148" s="5">
        <v>-194980061118</v>
      </c>
      <c r="Q148" s="5">
        <v>-184914664372</v>
      </c>
      <c r="R148" s="5">
        <v>-204034683523</v>
      </c>
      <c r="S148" s="5">
        <v>-207898987230</v>
      </c>
      <c r="T148" s="5">
        <v>-183065068071</v>
      </c>
      <c r="U148" s="5">
        <v>-197203360652</v>
      </c>
      <c r="V148" s="5">
        <v>-123795578515</v>
      </c>
      <c r="W148" s="5">
        <v>-92292762296</v>
      </c>
      <c r="X148" s="5">
        <v>-131924915476</v>
      </c>
      <c r="Y148" s="5">
        <v>-124015419078</v>
      </c>
      <c r="Z148" s="5">
        <v>-107157774476</v>
      </c>
    </row>
    <row r="149" spans="3:26" ht="15.5" x14ac:dyDescent="0.35">
      <c r="C149" t="s">
        <v>904</v>
      </c>
      <c r="D149" s="5">
        <v>-5356228102</v>
      </c>
      <c r="E149" s="5">
        <v>-5168508788</v>
      </c>
      <c r="F149" s="5">
        <v>-4120054667</v>
      </c>
      <c r="G149" s="5">
        <v>-5279952198</v>
      </c>
      <c r="I149" s="5">
        <v>-20283105583</v>
      </c>
      <c r="J149" s="5">
        <v>-23525482025</v>
      </c>
      <c r="K149" s="5">
        <v>-20746438421</v>
      </c>
      <c r="L149" s="5">
        <v>-10788378940</v>
      </c>
      <c r="M149" s="5">
        <v>-10096994519</v>
      </c>
      <c r="N149" s="5">
        <v>-10852235265</v>
      </c>
      <c r="O149" s="5">
        <v>-6161028189</v>
      </c>
      <c r="P149" s="5">
        <v>-5391026594</v>
      </c>
      <c r="Q149" s="5">
        <v>-9924174581</v>
      </c>
      <c r="R149" s="5">
        <v>-10762560065</v>
      </c>
      <c r="S149" s="5">
        <v>-13037854649</v>
      </c>
      <c r="T149" s="5">
        <v>-15425289890</v>
      </c>
      <c r="U149" s="5">
        <v>-13278250331</v>
      </c>
      <c r="V149" s="5">
        <v>-9331051726</v>
      </c>
    </row>
    <row r="150" spans="3:26" ht="15.5" x14ac:dyDescent="0.35">
      <c r="C150" t="s">
        <v>179</v>
      </c>
      <c r="D150" s="5">
        <v>-74450117921</v>
      </c>
      <c r="E150" s="5">
        <v>39811633222</v>
      </c>
      <c r="F150" s="5">
        <v>41623669149</v>
      </c>
      <c r="G150" s="5">
        <v>-271310556905</v>
      </c>
      <c r="I150" s="5">
        <v>-537016575742</v>
      </c>
      <c r="J150" s="5">
        <v>-402445327855</v>
      </c>
      <c r="K150" s="5">
        <v>-530138176783</v>
      </c>
      <c r="L150" s="5">
        <v>-450816183331</v>
      </c>
      <c r="M150" s="5">
        <v>-566184742828</v>
      </c>
      <c r="N150" s="5">
        <v>-246891613231</v>
      </c>
      <c r="O150" s="5">
        <v>-249963628189</v>
      </c>
      <c r="P150" s="5">
        <v>-18959226594</v>
      </c>
      <c r="Q150" s="5">
        <v>-23467374581</v>
      </c>
      <c r="R150" s="5">
        <v>-114106560065</v>
      </c>
      <c r="S150" s="5">
        <v>-27698454649</v>
      </c>
      <c r="T150" s="5">
        <v>-40285189890</v>
      </c>
      <c r="U150" s="5">
        <v>-1370330331</v>
      </c>
      <c r="V150" s="5">
        <v>-235071451726</v>
      </c>
      <c r="W150" s="5">
        <v>295148812616</v>
      </c>
      <c r="X150" s="5">
        <v>-101965750000</v>
      </c>
      <c r="Y150" s="5">
        <v>-16842923957</v>
      </c>
      <c r="Z150" s="5">
        <v>-34238711315</v>
      </c>
    </row>
    <row r="151" spans="3:26" ht="15.5" x14ac:dyDescent="0.35">
      <c r="C151" t="s">
        <v>180</v>
      </c>
      <c r="D151" s="5">
        <v>-33519354476</v>
      </c>
      <c r="E151" s="5">
        <v>-18312612948</v>
      </c>
      <c r="F151" s="5">
        <v>-186645619704</v>
      </c>
      <c r="G151" s="5">
        <v>-41081574390</v>
      </c>
      <c r="I151" s="5">
        <v>-273804739092</v>
      </c>
      <c r="J151" s="5">
        <v>-257125894831</v>
      </c>
      <c r="K151" s="5">
        <v>-180536314869</v>
      </c>
      <c r="L151" s="5">
        <v>139908551448</v>
      </c>
      <c r="M151" s="5">
        <v>-133804515916</v>
      </c>
      <c r="N151" s="5">
        <v>-156533492180</v>
      </c>
      <c r="O151" s="5">
        <v>-262862775722</v>
      </c>
      <c r="P151" s="5">
        <v>-76285903711</v>
      </c>
      <c r="Q151" s="5">
        <v>-137437503897</v>
      </c>
      <c r="R151" s="5">
        <v>-31740666460</v>
      </c>
      <c r="S151" s="5">
        <v>-196790677629</v>
      </c>
      <c r="T151" s="5">
        <v>-183193002268</v>
      </c>
      <c r="U151" s="5">
        <v>-258482529263</v>
      </c>
      <c r="V151" s="5">
        <v>-85464977730</v>
      </c>
      <c r="W151" s="5">
        <v>-156322245648</v>
      </c>
      <c r="X151" s="5">
        <v>-138640998873</v>
      </c>
      <c r="Y151" s="5">
        <v>-93418267810</v>
      </c>
      <c r="Z151" s="5">
        <v>-50520148817</v>
      </c>
    </row>
    <row r="152" spans="3:26" ht="15.5" x14ac:dyDescent="0.35">
      <c r="C152" t="s">
        <v>709</v>
      </c>
      <c r="S152" s="5">
        <v>61899647384</v>
      </c>
      <c r="T152" s="5">
        <v>61586920515</v>
      </c>
      <c r="U152" s="5">
        <v>40951359257</v>
      </c>
      <c r="V152" s="5">
        <v>82402992591</v>
      </c>
    </row>
    <row r="153" spans="3:26" ht="15.5" x14ac:dyDescent="0.35">
      <c r="C153" t="s">
        <v>905</v>
      </c>
      <c r="D153" s="5">
        <v>2417178613</v>
      </c>
      <c r="E153" s="5">
        <v>1886900271</v>
      </c>
      <c r="F153" s="5">
        <v>3285348383</v>
      </c>
      <c r="G153" s="5">
        <v>1510740860</v>
      </c>
      <c r="I153" s="5">
        <v>9762175381</v>
      </c>
      <c r="J153" s="5">
        <v>14636756274</v>
      </c>
      <c r="K153" s="5">
        <v>9873081347</v>
      </c>
      <c r="L153" s="5">
        <v>15440527000</v>
      </c>
      <c r="M153" s="5">
        <v>24910298919</v>
      </c>
      <c r="N153" s="5">
        <v>35097705502</v>
      </c>
      <c r="O153" s="5">
        <v>44641323483</v>
      </c>
      <c r="P153" s="5">
        <v>43883703838</v>
      </c>
      <c r="Q153" s="5">
        <v>40955633683</v>
      </c>
      <c r="R153" s="5">
        <v>56873336528</v>
      </c>
      <c r="S153" s="5">
        <v>39309855531</v>
      </c>
      <c r="T153" s="5">
        <v>22264707422</v>
      </c>
      <c r="U153" s="5">
        <v>17142440773</v>
      </c>
      <c r="V153" s="5">
        <v>21726128981</v>
      </c>
      <c r="W153" s="5">
        <v>24864699531</v>
      </c>
      <c r="X153" s="5">
        <v>3638988077</v>
      </c>
      <c r="Y153" s="5">
        <v>10194896308</v>
      </c>
      <c r="Z153" s="5">
        <v>9556237319</v>
      </c>
    </row>
    <row r="154" spans="3:26" ht="15.5" x14ac:dyDescent="0.35">
      <c r="C154" t="s">
        <v>796</v>
      </c>
      <c r="L154" s="5">
        <v>247105238657</v>
      </c>
      <c r="M154" s="5">
        <v>67203392883</v>
      </c>
      <c r="N154" s="5">
        <v>134400000000</v>
      </c>
    </row>
    <row r="155" spans="3:26" ht="15.5" x14ac:dyDescent="0.35">
      <c r="C155" t="s">
        <v>182</v>
      </c>
      <c r="D155" s="5">
        <v>-41316243236</v>
      </c>
      <c r="E155" s="5">
        <v>-19316812605</v>
      </c>
      <c r="F155" s="5">
        <v>-136740784890</v>
      </c>
      <c r="G155" s="5">
        <v>-33826411813</v>
      </c>
      <c r="I155" s="5">
        <v>-214051745835</v>
      </c>
      <c r="J155" s="5">
        <v>-176226672202</v>
      </c>
      <c r="K155" s="5">
        <v>-143168597495</v>
      </c>
      <c r="L155" s="5">
        <v>-111985007453</v>
      </c>
      <c r="M155" s="5">
        <v>-107174659240</v>
      </c>
      <c r="N155" s="5">
        <v>-201028784555</v>
      </c>
      <c r="O155" s="5">
        <v>-307741839750</v>
      </c>
      <c r="P155" s="5">
        <v>-121348743562</v>
      </c>
      <c r="Q155" s="5">
        <v>-196372419557</v>
      </c>
      <c r="R155" s="5">
        <v>-96461120290</v>
      </c>
      <c r="S155" s="5">
        <v>-180081897668</v>
      </c>
      <c r="T155" s="5">
        <v>-214596796653</v>
      </c>
      <c r="U155" s="5">
        <v>-264943415067</v>
      </c>
      <c r="V155" s="5">
        <v>-162972727500</v>
      </c>
      <c r="W155" s="5">
        <v>-156155795161</v>
      </c>
      <c r="X155" s="5">
        <v>-148376860313</v>
      </c>
      <c r="Y155" s="5">
        <v>-110614314103</v>
      </c>
      <c r="Z155" s="5">
        <v>-84886031294</v>
      </c>
    </row>
    <row r="156" spans="3:26" ht="15.5" x14ac:dyDescent="0.35">
      <c r="C156" t="s">
        <v>184</v>
      </c>
      <c r="D156" s="5">
        <v>-887309743</v>
      </c>
      <c r="E156" s="5">
        <v>-1708446175</v>
      </c>
      <c r="F156" s="5">
        <v>11759536965</v>
      </c>
      <c r="G156" s="5">
        <v>-6777205087</v>
      </c>
      <c r="I156" s="5">
        <v>-2568874044</v>
      </c>
      <c r="J156" s="5">
        <v>-5743961757</v>
      </c>
      <c r="K156" s="5">
        <v>-26392008184</v>
      </c>
    </row>
    <row r="157" spans="3:26" ht="15.5" x14ac:dyDescent="0.35">
      <c r="C157" t="s">
        <v>183</v>
      </c>
      <c r="D157" s="5">
        <v>-115113000</v>
      </c>
      <c r="E157" s="5">
        <v>-973842062</v>
      </c>
      <c r="F157" s="5">
        <v>-2385263006</v>
      </c>
      <c r="G157" s="5">
        <v>-167725000</v>
      </c>
      <c r="I157" s="5">
        <v>-3952809152</v>
      </c>
      <c r="J157" s="5">
        <v>-1904871395</v>
      </c>
      <c r="K157" s="5">
        <v>-2609974500</v>
      </c>
      <c r="L157" s="5">
        <v>-3102999840</v>
      </c>
      <c r="M157" s="5">
        <v>-169366908</v>
      </c>
      <c r="N157" s="5">
        <v>-9348736493</v>
      </c>
      <c r="O157" s="5">
        <v>-7556787842</v>
      </c>
      <c r="P157" s="5">
        <v>-6812882558</v>
      </c>
      <c r="Q157" s="5">
        <v>-2691749506</v>
      </c>
      <c r="R157" s="5">
        <v>-58528070</v>
      </c>
      <c r="S157" s="5">
        <v>-666018064</v>
      </c>
      <c r="T157" s="5">
        <v>-543764815</v>
      </c>
      <c r="U157" s="5">
        <v>-7155832822</v>
      </c>
      <c r="V157" s="5">
        <v>-8106503977</v>
      </c>
      <c r="W157" s="5">
        <v>-1458096275</v>
      </c>
      <c r="X157" s="5">
        <v>-1584665302</v>
      </c>
      <c r="Y157" s="5">
        <v>-1210742160</v>
      </c>
      <c r="Z157" s="5">
        <v>-357843250</v>
      </c>
    </row>
    <row r="158" spans="3:26" ht="15.5" x14ac:dyDescent="0.35">
      <c r="C158" t="s">
        <v>657</v>
      </c>
      <c r="D158" s="5">
        <v>-1444444446</v>
      </c>
      <c r="E158" s="5">
        <v>-1612222220</v>
      </c>
      <c r="F158" s="5">
        <v>-255555556</v>
      </c>
      <c r="G158" s="5">
        <v>-3108888887</v>
      </c>
      <c r="I158" s="5">
        <v>-10523598484</v>
      </c>
      <c r="J158" s="5">
        <v>-29564034328</v>
      </c>
      <c r="K158" s="5">
        <v>-17930111107</v>
      </c>
      <c r="L158" s="5">
        <v>-14593020991</v>
      </c>
      <c r="M158" s="5">
        <v>-8114444440</v>
      </c>
      <c r="N158" s="5">
        <v>-20569443436</v>
      </c>
    </row>
    <row r="159" spans="3:26" ht="15.5" x14ac:dyDescent="0.35">
      <c r="C159" t="s">
        <v>906</v>
      </c>
      <c r="S159" s="5">
        <v>-129300000000</v>
      </c>
      <c r="T159" s="5">
        <v>-88100000000</v>
      </c>
      <c r="U159" s="5">
        <v>-69250000000</v>
      </c>
      <c r="V159" s="5">
        <v>-37000000000</v>
      </c>
      <c r="W159" s="5">
        <v>-40000000000</v>
      </c>
    </row>
    <row r="160" spans="3:26" ht="15.5" x14ac:dyDescent="0.35">
      <c r="C160" t="s">
        <v>907</v>
      </c>
      <c r="M160" s="5">
        <v>-129000000000</v>
      </c>
      <c r="N160" s="5">
        <v>-114000000000</v>
      </c>
    </row>
    <row r="161" spans="3:26" ht="15.5" x14ac:dyDescent="0.35">
      <c r="C161" t="s">
        <v>908</v>
      </c>
    </row>
    <row r="162" spans="3:26" ht="15.5" x14ac:dyDescent="0.35">
      <c r="C162" t="s">
        <v>196</v>
      </c>
      <c r="F162" s="5">
        <v>-65304000000</v>
      </c>
      <c r="I162" s="5">
        <v>-65304000000</v>
      </c>
      <c r="J162" s="5">
        <v>-65304000000</v>
      </c>
      <c r="K162" s="5">
        <v>-7475581440</v>
      </c>
    </row>
    <row r="163" spans="3:26" ht="15.5" x14ac:dyDescent="0.35">
      <c r="C163" t="s">
        <v>909</v>
      </c>
      <c r="Y163" s="5">
        <v>-1000000</v>
      </c>
    </row>
    <row r="164" spans="3:26" ht="15.5" x14ac:dyDescent="0.35">
      <c r="C164" t="s">
        <v>705</v>
      </c>
      <c r="P164" s="5">
        <v>-50000000</v>
      </c>
    </row>
    <row r="165" spans="3:26" ht="15.5" x14ac:dyDescent="0.35">
      <c r="C165" t="s">
        <v>910</v>
      </c>
      <c r="D165" s="5">
        <v>6133233697</v>
      </c>
      <c r="I165" s="5">
        <v>3693778456</v>
      </c>
      <c r="J165" s="5">
        <v>1719892399</v>
      </c>
    </row>
    <row r="166" spans="3:26" ht="15.5" x14ac:dyDescent="0.35">
      <c r="C166" t="s">
        <v>911</v>
      </c>
      <c r="Y166" s="5">
        <v>-2311086872</v>
      </c>
      <c r="Z166" s="5">
        <v>21296682545</v>
      </c>
    </row>
    <row r="167" spans="3:26" ht="15.5" x14ac:dyDescent="0.35">
      <c r="C167" t="s">
        <v>912</v>
      </c>
      <c r="R167" s="5">
        <v>-50000000</v>
      </c>
    </row>
    <row r="168" spans="3:26" ht="15.5" x14ac:dyDescent="0.35">
      <c r="C168" t="s">
        <v>913</v>
      </c>
      <c r="Y168" s="5">
        <v>626316163</v>
      </c>
    </row>
    <row r="169" spans="3:26" ht="15.5" x14ac:dyDescent="0.35">
      <c r="C169" t="s">
        <v>206</v>
      </c>
      <c r="D169" s="5">
        <v>-74450117921</v>
      </c>
      <c r="E169" s="5">
        <v>39811633222</v>
      </c>
      <c r="F169" s="5">
        <v>41623669149</v>
      </c>
      <c r="G169" s="5">
        <v>-271310556905</v>
      </c>
      <c r="I169" s="5">
        <v>-537016575742</v>
      </c>
      <c r="J169" s="5">
        <v>-402445327855</v>
      </c>
      <c r="K169" s="5">
        <v>-530138176783</v>
      </c>
      <c r="L169" s="5">
        <v>-450816183331</v>
      </c>
      <c r="M169" s="5">
        <v>-566184742828</v>
      </c>
      <c r="N169" s="5">
        <v>-246891613231</v>
      </c>
      <c r="O169" s="5">
        <v>-249963628189</v>
      </c>
      <c r="P169" s="5">
        <v>-18959226594</v>
      </c>
      <c r="Q169" s="5">
        <v>-23467374581</v>
      </c>
      <c r="R169" s="5">
        <v>-114106560065</v>
      </c>
      <c r="S169" s="5">
        <v>-27698454649</v>
      </c>
      <c r="T169" s="5">
        <v>-40285189890</v>
      </c>
      <c r="U169" s="5">
        <v>-1370330331</v>
      </c>
      <c r="V169" s="5">
        <v>-235071451726</v>
      </c>
      <c r="W169" s="5">
        <v>295148812616</v>
      </c>
      <c r="X169" s="5">
        <v>-101965750000</v>
      </c>
      <c r="Y169" s="5">
        <v>-16842923957</v>
      </c>
      <c r="Z169" s="5">
        <v>-34238711315</v>
      </c>
    </row>
    <row r="170" spans="3:26" ht="15.5" x14ac:dyDescent="0.35">
      <c r="C170" t="s">
        <v>584</v>
      </c>
      <c r="E170" s="5">
        <v>350000000000</v>
      </c>
      <c r="G170" s="5">
        <v>78956806286</v>
      </c>
      <c r="I170" s="5">
        <v>633956806286</v>
      </c>
      <c r="J170" s="5">
        <v>692776561940</v>
      </c>
      <c r="K170" s="5">
        <v>865093149099</v>
      </c>
      <c r="O170" s="5">
        <v>40000000000</v>
      </c>
      <c r="Q170" s="5">
        <v>30000000000</v>
      </c>
      <c r="R170" s="5">
        <v>13795000000</v>
      </c>
      <c r="S170" s="5">
        <v>94294000000</v>
      </c>
      <c r="T170" s="5">
        <v>85526500000</v>
      </c>
      <c r="U170" s="5">
        <v>68878400000</v>
      </c>
      <c r="V170" s="5">
        <v>73339030216</v>
      </c>
      <c r="W170" s="5">
        <v>35043000000</v>
      </c>
      <c r="X170" s="5">
        <v>500138567182</v>
      </c>
      <c r="Y170" s="5">
        <v>735025000043</v>
      </c>
      <c r="Z170" s="5">
        <v>25000000000</v>
      </c>
    </row>
    <row r="171" spans="3:26" ht="15.5" x14ac:dyDescent="0.35">
      <c r="C171" t="s">
        <v>399</v>
      </c>
      <c r="E171" s="5">
        <v>-350000000000</v>
      </c>
      <c r="F171" s="5">
        <v>-20000000000</v>
      </c>
      <c r="G171" s="5">
        <v>-343956806286</v>
      </c>
      <c r="I171" s="5">
        <v>-728956806286</v>
      </c>
      <c r="J171" s="5">
        <v>-597776561940</v>
      </c>
      <c r="K171" s="5">
        <v>-865093149099</v>
      </c>
      <c r="O171" s="5">
        <v>-40000000000</v>
      </c>
      <c r="Q171" s="5">
        <v>-30000000000</v>
      </c>
      <c r="R171" s="5">
        <v>-103595800000</v>
      </c>
      <c r="S171" s="5">
        <v>-95411400000</v>
      </c>
      <c r="T171" s="5">
        <v>-110386400000</v>
      </c>
      <c r="U171" s="5">
        <v>-51553200000</v>
      </c>
      <c r="V171" s="5">
        <v>-41758630216</v>
      </c>
      <c r="W171" s="5">
        <v>-24263250000</v>
      </c>
      <c r="X171" s="5">
        <v>-539404317182</v>
      </c>
      <c r="Y171" s="5">
        <v>-705025000000</v>
      </c>
    </row>
    <row r="172" spans="3:26" ht="15.5" x14ac:dyDescent="0.35">
      <c r="C172" t="s">
        <v>914</v>
      </c>
      <c r="D172" s="5">
        <v>-221975401</v>
      </c>
      <c r="E172" s="5">
        <v>-215984961</v>
      </c>
      <c r="F172" s="5">
        <v>-210156184</v>
      </c>
      <c r="G172" s="5">
        <v>-204484707</v>
      </c>
      <c r="I172" s="5">
        <v>-807203970</v>
      </c>
      <c r="J172" s="5">
        <v>-723532320</v>
      </c>
      <c r="K172" s="5">
        <v>-620538362</v>
      </c>
    </row>
    <row r="173" spans="3:26" ht="15.5" x14ac:dyDescent="0.35">
      <c r="C173" t="s">
        <v>531</v>
      </c>
      <c r="D173" s="5">
        <v>-1077158998</v>
      </c>
      <c r="E173" s="5">
        <v>-4803873029</v>
      </c>
      <c r="F173" s="5">
        <v>-546120000</v>
      </c>
      <c r="G173" s="5">
        <v>-546120000</v>
      </c>
      <c r="I173" s="5">
        <v>-2299706189</v>
      </c>
      <c r="J173" s="5">
        <v>-1562073510</v>
      </c>
      <c r="L173" s="5">
        <v>-13756604391</v>
      </c>
      <c r="M173" s="5">
        <v>-16334748309</v>
      </c>
      <c r="N173" s="5">
        <v>-8624277966</v>
      </c>
    </row>
    <row r="174" spans="3:26" ht="15.5" x14ac:dyDescent="0.35">
      <c r="C174" t="s">
        <v>915</v>
      </c>
      <c r="D174" s="5">
        <v>-1294755420</v>
      </c>
      <c r="G174" s="5">
        <v>-280000000</v>
      </c>
      <c r="Q174" s="5">
        <v>-13543200000</v>
      </c>
      <c r="R174" s="5">
        <v>-13543200000</v>
      </c>
      <c r="S174" s="5">
        <v>-13543200000</v>
      </c>
      <c r="U174" s="5">
        <v>-5417280000</v>
      </c>
      <c r="W174" s="5">
        <v>-13543200000</v>
      </c>
      <c r="X174" s="5">
        <v>-62700000000</v>
      </c>
      <c r="Y174" s="5">
        <v>-62700000000</v>
      </c>
      <c r="Z174" s="5">
        <v>-57000000000</v>
      </c>
    </row>
    <row r="175" spans="3:26" ht="15.5" x14ac:dyDescent="0.35">
      <c r="C175" t="s">
        <v>8</v>
      </c>
      <c r="I175" s="5">
        <v>-484846560000</v>
      </c>
      <c r="J175" s="5">
        <v>-449634240000</v>
      </c>
      <c r="K175" s="5">
        <v>-555271200000</v>
      </c>
      <c r="L175" s="5">
        <v>-555271200000</v>
      </c>
      <c r="M175" s="5">
        <v>-541728000000</v>
      </c>
      <c r="N175" s="5">
        <v>-243777600000</v>
      </c>
      <c r="O175" s="5">
        <v>-243777600000</v>
      </c>
      <c r="P175" s="5">
        <v>-13543200000</v>
      </c>
      <c r="V175" s="5">
        <v>-236086703525</v>
      </c>
    </row>
    <row r="176" spans="3:26" ht="15.5" x14ac:dyDescent="0.35">
      <c r="C176" t="s">
        <v>916</v>
      </c>
      <c r="I176" s="5">
        <v>-280000000</v>
      </c>
      <c r="M176" s="5">
        <v>-25000000</v>
      </c>
      <c r="N176" s="5">
        <v>-62500000</v>
      </c>
      <c r="O176" s="5">
        <v>-25000000</v>
      </c>
      <c r="P176" s="5">
        <v>-25000000</v>
      </c>
    </row>
    <row r="177" spans="2:26" ht="15.5" x14ac:dyDescent="0.35">
      <c r="C177" t="s">
        <v>917</v>
      </c>
      <c r="V177" s="5">
        <v>-21234096475</v>
      </c>
    </row>
    <row r="178" spans="2:26" ht="15.5" x14ac:dyDescent="0.35">
      <c r="C178" t="s">
        <v>687</v>
      </c>
      <c r="D178" s="5">
        <v>-1294755420</v>
      </c>
      <c r="G178" s="5">
        <v>-280000000</v>
      </c>
      <c r="I178" s="5">
        <v>-485126560000</v>
      </c>
      <c r="J178" s="5">
        <v>-449634240000</v>
      </c>
      <c r="K178" s="5">
        <v>-555271200000</v>
      </c>
      <c r="L178" s="5">
        <v>-555271200000</v>
      </c>
      <c r="M178" s="5">
        <v>-541753000000</v>
      </c>
      <c r="N178" s="5">
        <v>-243840100000</v>
      </c>
      <c r="O178" s="5">
        <v>-243802600000</v>
      </c>
      <c r="P178" s="5">
        <v>-13568200000</v>
      </c>
      <c r="Q178" s="5">
        <v>-13543200000</v>
      </c>
      <c r="R178" s="5">
        <v>-13543200000</v>
      </c>
      <c r="S178" s="5">
        <v>-13543200000</v>
      </c>
      <c r="U178" s="5">
        <v>-5417280000</v>
      </c>
      <c r="V178" s="5">
        <v>-257320800000</v>
      </c>
      <c r="W178" s="5">
        <v>-13543200000</v>
      </c>
      <c r="X178" s="5">
        <v>-62700000000</v>
      </c>
      <c r="Y178" s="5">
        <v>-62700000000</v>
      </c>
      <c r="Z178" s="5">
        <v>-57000000000</v>
      </c>
    </row>
    <row r="179" spans="2:26" ht="15.5" x14ac:dyDescent="0.35">
      <c r="C179" t="s">
        <v>535</v>
      </c>
      <c r="W179" s="5">
        <v>300048000000</v>
      </c>
    </row>
    <row r="180" spans="2:26" ht="15.5" x14ac:dyDescent="0.35">
      <c r="C180" t="s">
        <v>889</v>
      </c>
      <c r="W180" s="5">
        <v>-2135737384</v>
      </c>
    </row>
    <row r="181" spans="2:26" ht="15.5" x14ac:dyDescent="0.35">
      <c r="C181" t="s">
        <v>918</v>
      </c>
      <c r="D181" s="5">
        <v>125000000000</v>
      </c>
      <c r="E181" s="5">
        <v>50000000000</v>
      </c>
      <c r="F181" s="5">
        <v>66500000000</v>
      </c>
      <c r="I181" s="5">
        <v>66500000000</v>
      </c>
      <c r="J181" s="5">
        <v>65000000000</v>
      </c>
      <c r="K181" s="5">
        <v>22000000000</v>
      </c>
      <c r="L181" s="5">
        <v>115000000000</v>
      </c>
    </row>
    <row r="182" spans="2:26" ht="15.5" x14ac:dyDescent="0.35">
      <c r="C182" t="s">
        <v>919</v>
      </c>
      <c r="D182" s="5">
        <v>-191500000000</v>
      </c>
      <c r="J182" s="5">
        <v>-87000000000</v>
      </c>
    </row>
    <row r="183" spans="2:26" ht="15.5" x14ac:dyDescent="0.35">
      <c r="C183" t="s">
        <v>920</v>
      </c>
      <c r="Y183" s="5">
        <v>15857076000</v>
      </c>
      <c r="Z183" s="5">
        <v>-2739711315</v>
      </c>
    </row>
    <row r="184" spans="2:26" ht="15.5" x14ac:dyDescent="0.35">
      <c r="C184" t="s">
        <v>444</v>
      </c>
      <c r="Z184" s="5">
        <v>501000000</v>
      </c>
    </row>
    <row r="185" spans="2:26" ht="15.5" x14ac:dyDescent="0.35">
      <c r="C185" t="s">
        <v>748</v>
      </c>
      <c r="K185" s="5">
        <v>24500000000</v>
      </c>
      <c r="L185" s="5">
        <v>14000000000</v>
      </c>
      <c r="M185" s="5">
        <v>2000000000</v>
      </c>
      <c r="N185" s="5">
        <v>16425000000</v>
      </c>
    </row>
    <row r="186" spans="2:26" ht="15.5" x14ac:dyDescent="0.35">
      <c r="C186" t="s">
        <v>224</v>
      </c>
      <c r="D186" s="5">
        <v>-13172702687</v>
      </c>
      <c r="E186" s="5">
        <v>-258288298728</v>
      </c>
      <c r="F186" s="5">
        <v>215969551047</v>
      </c>
      <c r="G186" s="5">
        <v>-38842126249</v>
      </c>
      <c r="I186" s="5">
        <v>22539296557</v>
      </c>
      <c r="J186" s="5">
        <v>311853033</v>
      </c>
      <c r="K186" s="5">
        <v>-300969905815</v>
      </c>
      <c r="L186" s="5">
        <v>-340907461783</v>
      </c>
      <c r="M186" s="5">
        <v>-295184197471</v>
      </c>
      <c r="N186" s="5">
        <v>577269926316</v>
      </c>
      <c r="O186" s="5">
        <v>-263906798270</v>
      </c>
      <c r="P186" s="5">
        <v>448533804579</v>
      </c>
      <c r="Q186" s="5">
        <v>-364511683544</v>
      </c>
      <c r="R186" s="5">
        <v>98974315124</v>
      </c>
      <c r="S186" s="5">
        <v>390085116733</v>
      </c>
      <c r="T186" s="5">
        <v>296657465404</v>
      </c>
      <c r="U186" s="5">
        <v>-413154344681</v>
      </c>
      <c r="V186" s="5">
        <v>38544336636</v>
      </c>
      <c r="W186" s="5">
        <v>523321119957</v>
      </c>
      <c r="X186" s="5">
        <v>-27244511144</v>
      </c>
      <c r="Y186" s="5">
        <v>-39111912798</v>
      </c>
      <c r="Z186" s="5">
        <v>169997555631</v>
      </c>
    </row>
    <row r="187" spans="2:26" ht="15.5" x14ac:dyDescent="0.35">
      <c r="C187" t="s">
        <v>225</v>
      </c>
      <c r="E187" s="5">
        <v>712020537185</v>
      </c>
      <c r="I187" s="5">
        <v>687659299004</v>
      </c>
      <c r="J187" s="5">
        <v>686195637030</v>
      </c>
      <c r="K187" s="5">
        <v>987734719989</v>
      </c>
      <c r="L187" s="5">
        <v>1324602373881</v>
      </c>
      <c r="M187" s="5">
        <v>1619355914623</v>
      </c>
      <c r="N187" s="5">
        <v>1041234710289</v>
      </c>
      <c r="O187" s="5">
        <v>1262648169142</v>
      </c>
      <c r="P187" s="5">
        <v>811493126579</v>
      </c>
      <c r="Q187" s="5">
        <v>1175527427556</v>
      </c>
      <c r="R187" s="5">
        <v>1077235561992</v>
      </c>
      <c r="S187" s="5">
        <v>684213722301</v>
      </c>
      <c r="T187" s="5">
        <v>388326811003</v>
      </c>
      <c r="U187" s="5">
        <v>798816291756</v>
      </c>
      <c r="V187" s="5">
        <v>759028375768</v>
      </c>
      <c r="W187" s="5">
        <v>236427685433</v>
      </c>
      <c r="X187" s="5">
        <v>268068016987</v>
      </c>
      <c r="Y187" s="5">
        <v>331166220473</v>
      </c>
      <c r="Z187" s="5">
        <v>133938332566</v>
      </c>
    </row>
    <row r="188" spans="2:26" ht="15.5" x14ac:dyDescent="0.35">
      <c r="C188" t="s">
        <v>375</v>
      </c>
      <c r="D188" s="5">
        <v>-342621218</v>
      </c>
      <c r="E188" s="5">
        <v>2371684998</v>
      </c>
      <c r="F188" s="5">
        <v>379184066</v>
      </c>
      <c r="G188" s="5">
        <v>900480711</v>
      </c>
      <c r="I188" s="5">
        <v>1821941624</v>
      </c>
      <c r="J188" s="5">
        <v>1151808941</v>
      </c>
      <c r="K188" s="5">
        <v>-569177144</v>
      </c>
      <c r="L188" s="5">
        <v>4039807891</v>
      </c>
      <c r="M188" s="5">
        <v>430656729</v>
      </c>
      <c r="N188" s="5">
        <v>851278018</v>
      </c>
      <c r="O188" s="5">
        <v>-1652953360</v>
      </c>
      <c r="P188" s="5">
        <v>2621237984</v>
      </c>
      <c r="Q188" s="5">
        <v>477382567</v>
      </c>
      <c r="R188" s="5">
        <v>-682449560</v>
      </c>
      <c r="S188" s="5">
        <v>2936722958</v>
      </c>
      <c r="T188" s="5">
        <v>-770554106</v>
      </c>
      <c r="U188" s="5">
        <v>2664863928</v>
      </c>
      <c r="V188" s="5">
        <v>1243579352</v>
      </c>
      <c r="W188" s="5">
        <v>-720429622</v>
      </c>
      <c r="X188" s="5">
        <v>-4395820410</v>
      </c>
      <c r="Y188" s="5">
        <v>-23986290688</v>
      </c>
      <c r="Z188" s="5">
        <v>27230332276</v>
      </c>
    </row>
    <row r="189" spans="2:26" ht="15.5" x14ac:dyDescent="0.35">
      <c r="C189" t="s">
        <v>226</v>
      </c>
      <c r="D189" s="5">
        <v>-13515323905</v>
      </c>
      <c r="E189" s="5">
        <v>456103923455</v>
      </c>
      <c r="F189" s="5">
        <v>216348735113</v>
      </c>
      <c r="G189" s="5">
        <v>-37941645538</v>
      </c>
      <c r="I189" s="5">
        <v>712020537185</v>
      </c>
      <c r="J189" s="5">
        <v>687659299004</v>
      </c>
      <c r="K189" s="5">
        <v>686195637030</v>
      </c>
      <c r="L189" s="5">
        <v>987734719989</v>
      </c>
      <c r="M189" s="5">
        <v>1324602373881</v>
      </c>
      <c r="N189" s="5">
        <v>1619355914623</v>
      </c>
      <c r="O189" s="5">
        <v>997088417512</v>
      </c>
      <c r="P189" s="5">
        <v>1262648169142</v>
      </c>
      <c r="Q189" s="5">
        <v>811493126579</v>
      </c>
      <c r="R189" s="5">
        <v>1175527427556</v>
      </c>
      <c r="S189" s="5">
        <v>1077235561992</v>
      </c>
      <c r="T189" s="5">
        <v>684213722301</v>
      </c>
      <c r="U189" s="5">
        <v>388326811003</v>
      </c>
      <c r="V189" s="5">
        <v>798816291756</v>
      </c>
      <c r="W189" s="5">
        <v>759028375768</v>
      </c>
      <c r="X189" s="5">
        <v>236427685433</v>
      </c>
      <c r="Y189" s="5">
        <v>268068016987</v>
      </c>
      <c r="Z189" s="5">
        <v>331166220473</v>
      </c>
    </row>
    <row r="191" spans="2:26" ht="15.5" x14ac:dyDescent="0.35">
      <c r="B191" t="s">
        <v>227</v>
      </c>
      <c r="C191" t="s">
        <v>12</v>
      </c>
      <c r="D191" s="5">
        <v>2710000000</v>
      </c>
      <c r="E191" s="5">
        <v>2710000000</v>
      </c>
      <c r="F191" s="5">
        <v>2710000000</v>
      </c>
      <c r="G191" s="5">
        <v>2710000000</v>
      </c>
      <c r="I191" s="5">
        <v>2710000000</v>
      </c>
      <c r="J191" s="5">
        <v>2710000000</v>
      </c>
      <c r="K191" s="5">
        <v>2710000000</v>
      </c>
      <c r="L191" s="5">
        <v>2710000000</v>
      </c>
      <c r="M191" s="5">
        <v>2710000000</v>
      </c>
      <c r="N191" s="5">
        <v>2710000000</v>
      </c>
      <c r="O191" s="5">
        <v>2710000000</v>
      </c>
      <c r="P191" s="5">
        <v>2710000000</v>
      </c>
      <c r="Q191" s="5">
        <v>2710000000</v>
      </c>
      <c r="R191" s="5">
        <v>2710000000</v>
      </c>
      <c r="S191" s="5">
        <v>2710000000</v>
      </c>
      <c r="T191" s="5">
        <v>2710000000</v>
      </c>
      <c r="U191" s="5">
        <v>2710000000</v>
      </c>
      <c r="V191" s="5">
        <v>2710000000</v>
      </c>
      <c r="W191" s="5">
        <v>2710000000</v>
      </c>
      <c r="X191" s="5">
        <v>2280000000</v>
      </c>
      <c r="Y191" s="5">
        <v>2280000000</v>
      </c>
      <c r="Z191" s="5">
        <v>2280000000</v>
      </c>
    </row>
    <row r="192" spans="2:26" ht="15.5" x14ac:dyDescent="0.35">
      <c r="C192" t="s">
        <v>228</v>
      </c>
      <c r="D192" s="6">
        <v>61.48</v>
      </c>
      <c r="E192" s="6">
        <v>98.79</v>
      </c>
      <c r="F192" s="6">
        <v>68.42</v>
      </c>
      <c r="G192" s="6">
        <v>77.760000000000005</v>
      </c>
    </row>
    <row r="193" spans="3:7" ht="15.5" x14ac:dyDescent="0.35">
      <c r="C193" t="s">
        <v>229</v>
      </c>
      <c r="D193" s="6">
        <v>37.57</v>
      </c>
      <c r="E193" s="6">
        <v>23.48</v>
      </c>
      <c r="F193" s="6">
        <v>33.619999999999997</v>
      </c>
      <c r="G193" s="6">
        <v>29.58</v>
      </c>
    </row>
    <row r="194" spans="3:7" ht="15.5" x14ac:dyDescent="0.35">
      <c r="C194" t="s">
        <v>73</v>
      </c>
      <c r="D194" s="6">
        <v>0.68</v>
      </c>
      <c r="E194" s="6">
        <v>0.69</v>
      </c>
      <c r="F194" s="6">
        <v>0.73</v>
      </c>
      <c r="G194" s="6">
        <v>0.74</v>
      </c>
    </row>
    <row r="195" spans="3:7" ht="15.5" x14ac:dyDescent="0.35">
      <c r="C195" t="s">
        <v>230</v>
      </c>
      <c r="D195" s="5">
        <v>269110000000</v>
      </c>
      <c r="E195" s="5">
        <v>399090000000</v>
      </c>
      <c r="F195" s="5">
        <v>275940000000</v>
      </c>
      <c r="G195" s="5">
        <v>338790000000</v>
      </c>
    </row>
    <row r="196" spans="3:7" ht="15.5" x14ac:dyDescent="0.35">
      <c r="C196" t="s">
        <v>231</v>
      </c>
      <c r="D196" s="6">
        <v>1.1699999999999999E-2</v>
      </c>
      <c r="E196" s="6">
        <v>1.9E-2</v>
      </c>
      <c r="F196" s="6">
        <v>1.41E-2</v>
      </c>
      <c r="G196" s="6">
        <v>1.72E-2</v>
      </c>
    </row>
    <row r="197" spans="3:7" ht="15.5" x14ac:dyDescent="0.35">
      <c r="C197" t="s">
        <v>232</v>
      </c>
      <c r="D197" s="6">
        <v>2.0199999999999999E-2</v>
      </c>
      <c r="E197" s="6">
        <v>3.3099999999999997E-2</v>
      </c>
      <c r="F197" s="6">
        <v>2.3700000000000002E-2</v>
      </c>
      <c r="G197" s="6">
        <v>2.75E-2</v>
      </c>
    </row>
    <row r="198" spans="3:7" ht="15.5" x14ac:dyDescent="0.35">
      <c r="C198" t="s">
        <v>233</v>
      </c>
      <c r="D198" s="6">
        <v>2.6099999999999998E-2</v>
      </c>
      <c r="E198" s="6">
        <v>4.2800000000000005E-2</v>
      </c>
      <c r="F198" s="6">
        <v>2.86E-2</v>
      </c>
      <c r="G198" s="6">
        <v>3.7699999999999997E-2</v>
      </c>
    </row>
    <row r="199" spans="3:7" ht="15.5" x14ac:dyDescent="0.35">
      <c r="C199" t="s">
        <v>234</v>
      </c>
      <c r="D199" s="6">
        <v>38.15</v>
      </c>
      <c r="E199" s="6">
        <v>64.209999999999994</v>
      </c>
      <c r="F199" s="6">
        <v>10.77</v>
      </c>
      <c r="G199" s="6">
        <v>25.79</v>
      </c>
    </row>
    <row r="200" spans="3:7" ht="15.5" x14ac:dyDescent="0.35">
      <c r="C200" t="s">
        <v>235</v>
      </c>
      <c r="D200" s="5">
        <v>8303000000000</v>
      </c>
      <c r="E200" s="5">
        <v>8135000000000</v>
      </c>
      <c r="F200" s="5">
        <v>7866000000000</v>
      </c>
      <c r="G200" s="5">
        <v>7696000000000</v>
      </c>
    </row>
    <row r="201" spans="3:7" ht="15.5" x14ac:dyDescent="0.35">
      <c r="C201" t="s">
        <v>236</v>
      </c>
      <c r="D201" s="6">
        <v>0.76</v>
      </c>
      <c r="E201" s="6">
        <v>0.78</v>
      </c>
      <c r="F201" s="6">
        <v>0.8</v>
      </c>
      <c r="G201" s="6">
        <v>0.81</v>
      </c>
    </row>
    <row r="202" spans="3:7" ht="15.5" x14ac:dyDescent="0.35">
      <c r="C202" t="s">
        <v>237</v>
      </c>
      <c r="D202" s="6">
        <v>3048.42</v>
      </c>
      <c r="E202" s="6">
        <v>2986.94</v>
      </c>
      <c r="F202" s="6">
        <v>2888.15</v>
      </c>
      <c r="G202" s="6">
        <v>2824.63</v>
      </c>
    </row>
    <row r="203" spans="3:7" ht="15.5" x14ac:dyDescent="0.35">
      <c r="C203" t="s">
        <v>238</v>
      </c>
      <c r="D203" s="6">
        <v>0.76</v>
      </c>
      <c r="E203" s="6">
        <v>0.78</v>
      </c>
      <c r="F203" s="6">
        <v>0.8</v>
      </c>
      <c r="G203" s="6">
        <v>0.82</v>
      </c>
    </row>
    <row r="204" spans="3:7" ht="15.5" x14ac:dyDescent="0.35">
      <c r="C204" t="s">
        <v>239</v>
      </c>
      <c r="D204" s="6">
        <v>3043.98</v>
      </c>
      <c r="E204" s="6">
        <v>2982.37</v>
      </c>
      <c r="F204" s="6">
        <v>2883.78</v>
      </c>
      <c r="G204" s="6">
        <v>2820.94</v>
      </c>
    </row>
    <row r="205" spans="3:7" ht="15.5" x14ac:dyDescent="0.35">
      <c r="C205" t="s">
        <v>240</v>
      </c>
      <c r="D205" s="5">
        <v>1000000000</v>
      </c>
      <c r="E205" s="5">
        <v>1000000000</v>
      </c>
      <c r="F205" s="5">
        <v>1000000000</v>
      </c>
      <c r="G205" s="5">
        <v>21000000000</v>
      </c>
    </row>
    <row r="206" spans="3:7" ht="15.5" x14ac:dyDescent="0.35">
      <c r="C206" t="s">
        <v>241</v>
      </c>
      <c r="D206" s="5">
        <v>0</v>
      </c>
      <c r="E206" s="5">
        <v>0</v>
      </c>
      <c r="F206" s="5">
        <v>1000000000</v>
      </c>
      <c r="G206" s="5">
        <v>1000000000</v>
      </c>
    </row>
    <row r="207" spans="3:7" ht="15.5" x14ac:dyDescent="0.35">
      <c r="C207" t="s">
        <v>242</v>
      </c>
      <c r="D207" s="5">
        <v>8257000000000</v>
      </c>
      <c r="E207" s="5">
        <v>8091000000000</v>
      </c>
      <c r="F207" s="5">
        <v>7823000000000</v>
      </c>
      <c r="G207" s="5">
        <v>7651000000000</v>
      </c>
    </row>
    <row r="208" spans="3:7" ht="15.5" x14ac:dyDescent="0.35">
      <c r="C208" t="s">
        <v>24</v>
      </c>
      <c r="D208" s="5">
        <v>1000000000</v>
      </c>
      <c r="E208" s="5">
        <v>1000000000</v>
      </c>
      <c r="F208" s="5">
        <v>2000000000</v>
      </c>
      <c r="G208" s="5">
        <v>22000000000</v>
      </c>
    </row>
    <row r="209" spans="3:26" ht="15.5" x14ac:dyDescent="0.35">
      <c r="C209" t="s">
        <v>21</v>
      </c>
      <c r="D209" s="5">
        <v>-441000000000</v>
      </c>
      <c r="E209" s="5">
        <v>-455000000000</v>
      </c>
      <c r="F209" s="5">
        <v>-710000000000</v>
      </c>
      <c r="G209" s="5">
        <v>-474000000000</v>
      </c>
    </row>
    <row r="210" spans="3:26" ht="15.5" x14ac:dyDescent="0.35">
      <c r="C210" t="s">
        <v>243</v>
      </c>
      <c r="D210" s="5">
        <v>6509000000000</v>
      </c>
      <c r="E210" s="5">
        <v>6333000000000</v>
      </c>
      <c r="F210" s="5">
        <v>6044000000000</v>
      </c>
      <c r="G210" s="5">
        <v>5971000000000</v>
      </c>
    </row>
    <row r="211" spans="3:26" ht="15.5" x14ac:dyDescent="0.35">
      <c r="C211" t="s">
        <v>244</v>
      </c>
      <c r="D211" s="5">
        <v>95000000000</v>
      </c>
      <c r="E211" s="5">
        <v>-280000000000</v>
      </c>
      <c r="F211" s="5">
        <v>361000000000</v>
      </c>
      <c r="G211" s="5">
        <v>274000000000</v>
      </c>
    </row>
    <row r="212" spans="3:26" ht="15.5" x14ac:dyDescent="0.35">
      <c r="C212" t="s">
        <v>245</v>
      </c>
      <c r="D212" s="5">
        <v>-42000000000</v>
      </c>
      <c r="E212" s="5">
        <v>-22000000000</v>
      </c>
      <c r="F212" s="5">
        <v>-127000000000</v>
      </c>
      <c r="G212" s="5">
        <v>-41000000000</v>
      </c>
    </row>
    <row r="213" spans="3:26" ht="15.5" x14ac:dyDescent="0.35">
      <c r="C213" t="s">
        <v>13</v>
      </c>
      <c r="D213" s="5">
        <v>52000000000</v>
      </c>
      <c r="E213" s="5">
        <v>-302000000000</v>
      </c>
      <c r="F213" s="5">
        <v>234000000000</v>
      </c>
      <c r="G213" s="5">
        <v>233000000000</v>
      </c>
    </row>
    <row r="214" spans="3:26" ht="15.5" x14ac:dyDescent="0.35">
      <c r="C214" t="s">
        <v>16</v>
      </c>
      <c r="D214" s="6">
        <v>19.37</v>
      </c>
      <c r="E214" s="6">
        <v>-111.42</v>
      </c>
      <c r="F214" s="6">
        <v>86.25</v>
      </c>
      <c r="G214" s="6">
        <v>85.94</v>
      </c>
    </row>
    <row r="215" spans="3:26" ht="15.5" x14ac:dyDescent="0.35">
      <c r="C215" t="s">
        <v>58</v>
      </c>
      <c r="I215" s="6">
        <v>291.36</v>
      </c>
      <c r="J215" s="6">
        <v>273.85000000000002</v>
      </c>
      <c r="K215" s="6">
        <v>254.19</v>
      </c>
      <c r="L215" s="6">
        <v>312.89999999999998</v>
      </c>
      <c r="M215" s="6">
        <v>313.02999999999997</v>
      </c>
      <c r="N215" s="6">
        <v>251.27</v>
      </c>
      <c r="O215" s="6">
        <v>214.36</v>
      </c>
      <c r="P215" s="6">
        <v>241.1</v>
      </c>
      <c r="Q215" s="6">
        <v>191.12</v>
      </c>
      <c r="R215" s="6">
        <v>205.28</v>
      </c>
      <c r="S215" s="6">
        <v>201.99</v>
      </c>
      <c r="T215" s="6">
        <v>188.51</v>
      </c>
      <c r="U215" s="6">
        <v>171.42</v>
      </c>
      <c r="V215" s="6">
        <v>148.69</v>
      </c>
      <c r="W215" s="6">
        <v>129.6</v>
      </c>
      <c r="X215" s="6">
        <v>112.89</v>
      </c>
      <c r="Y215" s="6">
        <v>144.27000000000001</v>
      </c>
      <c r="Z215" s="6">
        <v>117.11</v>
      </c>
    </row>
    <row r="216" spans="3:26" ht="15.5" x14ac:dyDescent="0.35">
      <c r="C216" t="s">
        <v>72</v>
      </c>
      <c r="I216" s="6">
        <v>7.89</v>
      </c>
      <c r="J216" s="6">
        <v>8.8699999999999992</v>
      </c>
      <c r="K216" s="6">
        <v>10.19</v>
      </c>
      <c r="L216" s="6">
        <v>8.7899999999999991</v>
      </c>
      <c r="M216" s="6">
        <v>8.6300000000000008</v>
      </c>
      <c r="N216" s="6">
        <v>8.4</v>
      </c>
      <c r="O216" s="6">
        <v>9.56</v>
      </c>
      <c r="P216" s="6">
        <v>8.7100000000000009</v>
      </c>
      <c r="Q216" s="6">
        <v>15.64</v>
      </c>
      <c r="R216" s="6">
        <v>14.22</v>
      </c>
      <c r="S216" s="6">
        <v>14.85</v>
      </c>
      <c r="T216" s="6">
        <v>14.85</v>
      </c>
      <c r="U216" s="6">
        <v>23.33</v>
      </c>
      <c r="V216" s="6">
        <v>11.77</v>
      </c>
      <c r="W216" s="6">
        <v>5.79</v>
      </c>
      <c r="X216" s="6">
        <v>10.06</v>
      </c>
      <c r="Y216" s="6">
        <v>5.48</v>
      </c>
      <c r="Z216" s="6">
        <v>2.74</v>
      </c>
    </row>
    <row r="217" spans="3:26" ht="15.5" x14ac:dyDescent="0.35">
      <c r="C217" t="s">
        <v>75</v>
      </c>
      <c r="I217" s="6">
        <v>0.19</v>
      </c>
      <c r="J217" s="6">
        <v>0.21</v>
      </c>
      <c r="K217" s="6">
        <v>0.25</v>
      </c>
      <c r="L217" s="6">
        <v>0.27</v>
      </c>
      <c r="M217" s="6">
        <v>0.28000000000000003</v>
      </c>
      <c r="N217" s="6">
        <v>0.25</v>
      </c>
      <c r="O217" s="6">
        <v>0.25</v>
      </c>
      <c r="P217" s="6">
        <v>0.28000000000000003</v>
      </c>
      <c r="Q217" s="6">
        <v>0.41</v>
      </c>
      <c r="R217" s="6">
        <v>0.42</v>
      </c>
      <c r="S217" s="6">
        <v>0.46</v>
      </c>
      <c r="T217" s="6">
        <v>0.45</v>
      </c>
      <c r="U217" s="6">
        <v>0.69</v>
      </c>
      <c r="V217" s="6">
        <v>0.35</v>
      </c>
      <c r="W217" s="6">
        <v>0.19</v>
      </c>
      <c r="X217" s="6">
        <v>0.27</v>
      </c>
      <c r="Y217" s="6">
        <v>0.21</v>
      </c>
      <c r="Z217" s="6">
        <v>0.1</v>
      </c>
    </row>
    <row r="218" spans="3:26" ht="15.5" x14ac:dyDescent="0.35">
      <c r="C218" t="s">
        <v>246</v>
      </c>
      <c r="I218" s="5">
        <v>1222550000000</v>
      </c>
      <c r="J218" s="5">
        <v>1141650000000</v>
      </c>
      <c r="K218" s="5">
        <v>1068250000000</v>
      </c>
      <c r="L218" s="5">
        <v>1266410000000</v>
      </c>
      <c r="M218" s="5">
        <v>1249530000000</v>
      </c>
      <c r="N218" s="5">
        <v>1012930000000</v>
      </c>
      <c r="O218" s="5">
        <v>891570000000</v>
      </c>
      <c r="P218" s="5">
        <v>957660000000</v>
      </c>
    </row>
    <row r="219" spans="3:26" ht="15.5" x14ac:dyDescent="0.35">
      <c r="C219" t="s">
        <v>247</v>
      </c>
      <c r="I219" s="6">
        <v>6.0100000000000001E-2</v>
      </c>
      <c r="J219" s="6">
        <v>6.4600000000000005E-2</v>
      </c>
      <c r="K219" s="6">
        <v>6.2800000000000009E-2</v>
      </c>
      <c r="L219" s="6">
        <v>8.1500000000000003E-2</v>
      </c>
      <c r="M219" s="6">
        <v>8.7100000000000011E-2</v>
      </c>
      <c r="N219" s="6">
        <v>7.3899999999999993E-2</v>
      </c>
      <c r="O219" s="6">
        <v>6.6699999999999995E-2</v>
      </c>
      <c r="P219" s="6">
        <v>7.85E-2</v>
      </c>
      <c r="Q219" s="6">
        <v>6.9699999999999998E-2</v>
      </c>
      <c r="R219" s="6">
        <v>7.85E-2</v>
      </c>
      <c r="S219" s="6">
        <v>8.1099999999999992E-2</v>
      </c>
      <c r="T219" s="6">
        <v>8.2500000000000004E-2</v>
      </c>
      <c r="U219" s="6">
        <v>8.4000000000000005E-2</v>
      </c>
      <c r="V219" s="6">
        <v>8.1300000000000011E-2</v>
      </c>
      <c r="W219" s="6">
        <v>8.0299999999999996E-2</v>
      </c>
      <c r="X219" s="6">
        <v>7.9100000000000004E-2</v>
      </c>
      <c r="Y219" s="6">
        <v>0.11019999999999999</v>
      </c>
      <c r="Z219" s="6">
        <v>0.10619999999999999</v>
      </c>
    </row>
    <row r="220" spans="3:26" ht="15.5" x14ac:dyDescent="0.35">
      <c r="C220" t="s">
        <v>248</v>
      </c>
      <c r="I220" s="6">
        <v>0.1009</v>
      </c>
      <c r="J220" s="6">
        <v>9.849999999999999E-2</v>
      </c>
      <c r="K220" s="6">
        <v>9.5000000000000001E-2</v>
      </c>
      <c r="L220" s="6">
        <v>0.1192</v>
      </c>
      <c r="M220" s="6">
        <v>0.1241</v>
      </c>
      <c r="N220" s="6">
        <v>0.10400000000000001</v>
      </c>
      <c r="O220" s="6">
        <v>9.4700000000000006E-2</v>
      </c>
      <c r="P220" s="6">
        <v>0.11289999999999999</v>
      </c>
      <c r="Q220" s="6">
        <v>0.1009</v>
      </c>
      <c r="R220" s="6">
        <v>0.12039999999999999</v>
      </c>
      <c r="S220" s="6">
        <v>0.13439999999999999</v>
      </c>
      <c r="T220" s="6">
        <v>0.1439</v>
      </c>
      <c r="U220" s="6">
        <v>0.15279999999999999</v>
      </c>
      <c r="V220" s="6">
        <v>0.15620000000000001</v>
      </c>
      <c r="W220" s="6">
        <v>0.14419999999999999</v>
      </c>
      <c r="X220" s="6">
        <v>0.1431</v>
      </c>
      <c r="Y220" s="6">
        <v>0.20519999999999999</v>
      </c>
      <c r="Z220" s="6">
        <v>0.19969999999999999</v>
      </c>
    </row>
    <row r="221" spans="3:26" ht="15.5" x14ac:dyDescent="0.35">
      <c r="C221" t="s">
        <v>249</v>
      </c>
      <c r="I221" s="6">
        <v>0.1308</v>
      </c>
      <c r="J221" s="6">
        <v>0.127</v>
      </c>
      <c r="K221" s="6">
        <v>0.12240000000000001</v>
      </c>
      <c r="L221" s="6">
        <v>0.15380000000000002</v>
      </c>
      <c r="M221" s="6">
        <v>0.15679999999999999</v>
      </c>
      <c r="N221" s="6">
        <v>0.13159999999999999</v>
      </c>
      <c r="O221" s="6">
        <v>0.126</v>
      </c>
      <c r="P221" s="6">
        <v>0.14929999999999999</v>
      </c>
      <c r="Q221" s="6">
        <v>0.1313</v>
      </c>
      <c r="R221" s="6">
        <v>0.1575</v>
      </c>
      <c r="S221" s="6">
        <v>0.18280000000000002</v>
      </c>
      <c r="T221" s="6">
        <v>0.20250000000000001</v>
      </c>
      <c r="U221" s="6">
        <v>0.2162</v>
      </c>
      <c r="V221" s="6">
        <v>0.20739999999999997</v>
      </c>
      <c r="W221" s="6">
        <v>0.20670000000000002</v>
      </c>
      <c r="X221" s="6">
        <v>0.2069</v>
      </c>
      <c r="Y221" s="6">
        <v>0.31980000000000003</v>
      </c>
      <c r="Z221" s="6">
        <v>0.52780000000000005</v>
      </c>
    </row>
    <row r="222" spans="3:26" ht="15.5" x14ac:dyDescent="0.35">
      <c r="C222" t="s">
        <v>250</v>
      </c>
      <c r="I222" s="6">
        <v>48.87</v>
      </c>
      <c r="J222" s="6">
        <v>40.53</v>
      </c>
      <c r="K222" s="6">
        <v>43.21</v>
      </c>
      <c r="L222" s="6">
        <v>101.28</v>
      </c>
      <c r="M222" s="6">
        <v>105.94</v>
      </c>
      <c r="N222" s="6">
        <v>78.33</v>
      </c>
      <c r="O222" s="6">
        <v>123.92</v>
      </c>
      <c r="P222" s="6">
        <v>154.03</v>
      </c>
      <c r="Q222" s="6">
        <v>65.91</v>
      </c>
      <c r="R222" s="6">
        <v>65.03</v>
      </c>
      <c r="S222" s="6">
        <v>54.47</v>
      </c>
      <c r="T222" s="6">
        <v>44.01</v>
      </c>
      <c r="U222" s="6">
        <v>46.6</v>
      </c>
      <c r="V222" s="6">
        <v>56.71</v>
      </c>
      <c r="W222" s="6">
        <v>52.93</v>
      </c>
      <c r="X222" s="6">
        <v>24.58</v>
      </c>
      <c r="Y222" s="6">
        <v>34.409999999999997</v>
      </c>
      <c r="Z222" s="6">
        <v>93.11</v>
      </c>
    </row>
    <row r="223" spans="3:26" ht="15.5" x14ac:dyDescent="0.35">
      <c r="C223" t="s">
        <v>69</v>
      </c>
      <c r="I223" s="6">
        <v>0.8</v>
      </c>
      <c r="J223" s="6">
        <v>0.87</v>
      </c>
      <c r="K223" s="6">
        <v>0.97</v>
      </c>
      <c r="L223" s="6">
        <v>1.05</v>
      </c>
      <c r="M223" s="6">
        <v>1.07</v>
      </c>
      <c r="N223" s="6">
        <v>0.87</v>
      </c>
      <c r="O223" s="6">
        <v>0.91</v>
      </c>
      <c r="P223" s="6">
        <v>0.98</v>
      </c>
      <c r="Q223" s="6">
        <v>1.58</v>
      </c>
      <c r="R223" s="6">
        <v>1.71</v>
      </c>
      <c r="S223" s="5">
        <v>2</v>
      </c>
      <c r="T223" s="6">
        <v>2.14</v>
      </c>
      <c r="U223" s="6">
        <v>3.57</v>
      </c>
      <c r="V223" s="6">
        <v>1.84</v>
      </c>
      <c r="W223" s="6">
        <v>0.83</v>
      </c>
      <c r="X223" s="6">
        <v>1.44</v>
      </c>
      <c r="Y223" s="6">
        <v>1.1200000000000001</v>
      </c>
      <c r="Z223" s="6">
        <v>0.55000000000000004</v>
      </c>
    </row>
    <row r="224" spans="3:26" ht="15.5" x14ac:dyDescent="0.35">
      <c r="C224" t="s">
        <v>66</v>
      </c>
      <c r="I224" s="6">
        <v>2888.15</v>
      </c>
      <c r="J224" s="6">
        <v>2780.69</v>
      </c>
      <c r="K224" s="6">
        <v>2676.11</v>
      </c>
      <c r="L224" s="6">
        <v>2625.91</v>
      </c>
      <c r="M224" s="6">
        <v>2521.96</v>
      </c>
      <c r="N224" s="6">
        <v>2415.4499999999998</v>
      </c>
      <c r="O224" s="6">
        <v>2262.42</v>
      </c>
      <c r="P224" s="6">
        <v>2136.42</v>
      </c>
      <c r="Q224" s="6">
        <v>1893.89</v>
      </c>
      <c r="R224" s="6">
        <v>1705.37</v>
      </c>
      <c r="S224" s="6">
        <v>1502.45</v>
      </c>
      <c r="T224" s="6">
        <v>1310.3599999999999</v>
      </c>
      <c r="U224" s="6">
        <v>1121.71</v>
      </c>
      <c r="V224" s="6">
        <v>952.21</v>
      </c>
      <c r="W224" s="6">
        <v>898.88</v>
      </c>
      <c r="X224" s="6">
        <v>788.65</v>
      </c>
      <c r="Y224" s="6">
        <v>703.25</v>
      </c>
      <c r="Z224" s="6">
        <v>586.41999999999996</v>
      </c>
    </row>
    <row r="225" spans="3:26" ht="15.5" x14ac:dyDescent="0.35">
      <c r="C225" t="s">
        <v>251</v>
      </c>
      <c r="I225" s="6">
        <v>0.8</v>
      </c>
      <c r="J225" s="6">
        <v>0.88</v>
      </c>
      <c r="K225" s="6">
        <v>0.97</v>
      </c>
      <c r="L225" s="6">
        <v>1.05</v>
      </c>
      <c r="M225" s="6">
        <v>1.07</v>
      </c>
      <c r="N225" s="6">
        <v>0.88</v>
      </c>
      <c r="O225" s="6">
        <v>0.91</v>
      </c>
      <c r="P225" s="6">
        <v>0.98</v>
      </c>
      <c r="Q225" s="6">
        <v>1.58</v>
      </c>
      <c r="R225" s="6">
        <v>1.71</v>
      </c>
      <c r="S225" s="5">
        <v>2</v>
      </c>
      <c r="T225" s="6">
        <v>2.14</v>
      </c>
      <c r="U225" s="6">
        <v>3.58</v>
      </c>
      <c r="V225" s="6">
        <v>1.85</v>
      </c>
      <c r="W225" s="6">
        <v>0.84</v>
      </c>
      <c r="X225" s="6">
        <v>1.45</v>
      </c>
      <c r="Y225" s="6">
        <v>1.1399999999999999</v>
      </c>
      <c r="Z225" s="6">
        <v>0.56000000000000005</v>
      </c>
    </row>
    <row r="226" spans="3:26" ht="15.5" x14ac:dyDescent="0.35">
      <c r="C226" t="s">
        <v>252</v>
      </c>
      <c r="I226" s="6">
        <v>2883.78</v>
      </c>
      <c r="J226" s="6">
        <v>2776.91</v>
      </c>
      <c r="K226" s="6">
        <v>2671.93</v>
      </c>
      <c r="L226" s="6">
        <v>2621.35</v>
      </c>
      <c r="M226" s="6">
        <v>2516.6</v>
      </c>
      <c r="N226" s="6">
        <v>2408.52</v>
      </c>
      <c r="O226" s="6">
        <v>2257.7600000000002</v>
      </c>
      <c r="P226" s="6">
        <v>2133.06</v>
      </c>
      <c r="Q226" s="6">
        <v>1891.95</v>
      </c>
      <c r="R226" s="6">
        <v>1704.07</v>
      </c>
      <c r="S226" s="6">
        <v>1499.86</v>
      </c>
      <c r="T226" s="6">
        <v>1306.6500000000001</v>
      </c>
      <c r="U226" s="6">
        <v>1116.82</v>
      </c>
      <c r="V226" s="6">
        <v>948.02</v>
      </c>
      <c r="W226" s="6">
        <v>895.65</v>
      </c>
      <c r="X226" s="6">
        <v>782.57</v>
      </c>
      <c r="Y226" s="6">
        <v>694.92</v>
      </c>
      <c r="Z226" s="6">
        <v>575.70000000000005</v>
      </c>
    </row>
    <row r="227" spans="3:26" ht="15.5" x14ac:dyDescent="0.35">
      <c r="C227" t="s">
        <v>253</v>
      </c>
      <c r="I227" s="5">
        <v>1000000000</v>
      </c>
      <c r="J227" s="5">
        <v>96000000000</v>
      </c>
      <c r="K227" s="5">
        <v>1000000000</v>
      </c>
      <c r="O227" s="5">
        <v>44000000000</v>
      </c>
      <c r="R227" s="5">
        <v>42000000000</v>
      </c>
      <c r="S227" s="5">
        <v>144000000000</v>
      </c>
      <c r="T227" s="5">
        <v>114000000000</v>
      </c>
      <c r="U227" s="5">
        <v>120000000000</v>
      </c>
      <c r="V227" s="5">
        <v>88000000000</v>
      </c>
      <c r="W227" s="5">
        <v>29000000000</v>
      </c>
      <c r="X227" s="5">
        <v>24000000000</v>
      </c>
      <c r="Y227" s="5">
        <v>57000000000</v>
      </c>
      <c r="Z227" s="5">
        <v>42000000000</v>
      </c>
    </row>
    <row r="228" spans="3:26" ht="15.5" x14ac:dyDescent="0.35">
      <c r="C228" t="s">
        <v>254</v>
      </c>
      <c r="I228" s="5">
        <v>1000000000</v>
      </c>
      <c r="J228" s="5">
        <v>2000000000</v>
      </c>
      <c r="K228" s="5">
        <v>2000000000</v>
      </c>
      <c r="Y228" s="5">
        <v>16000000000</v>
      </c>
      <c r="Z228" s="5">
        <v>9000000000</v>
      </c>
    </row>
    <row r="229" spans="3:26" ht="15.5" x14ac:dyDescent="0.35">
      <c r="C229" t="s">
        <v>26</v>
      </c>
      <c r="I229" s="5">
        <v>2000000000</v>
      </c>
      <c r="J229" s="5">
        <v>97000000000</v>
      </c>
      <c r="K229" s="5">
        <v>3000000000</v>
      </c>
      <c r="O229" s="5">
        <v>44000000000</v>
      </c>
      <c r="R229" s="5">
        <v>42000000000</v>
      </c>
      <c r="S229" s="5">
        <v>144000000000</v>
      </c>
      <c r="T229" s="5">
        <v>114000000000</v>
      </c>
      <c r="U229" s="5">
        <v>120000000000</v>
      </c>
      <c r="V229" s="5">
        <v>88000000000</v>
      </c>
      <c r="W229" s="5">
        <v>29000000000</v>
      </c>
      <c r="X229" s="5">
        <v>24000000000</v>
      </c>
      <c r="Y229" s="5">
        <v>73000000000</v>
      </c>
      <c r="Z229" s="5">
        <v>51000000000</v>
      </c>
    </row>
    <row r="230" spans="3:26" ht="15.5" x14ac:dyDescent="0.35">
      <c r="C230" t="s">
        <v>23</v>
      </c>
      <c r="I230" s="5">
        <v>-710000000000</v>
      </c>
      <c r="J230" s="5">
        <v>-590000000000</v>
      </c>
      <c r="K230" s="5">
        <v>-683000000000</v>
      </c>
      <c r="L230" s="5">
        <v>-988000000000</v>
      </c>
      <c r="M230" s="5">
        <v>-1325000000000</v>
      </c>
      <c r="N230" s="5">
        <v>-1619000000000</v>
      </c>
      <c r="O230" s="5">
        <v>-997000000000</v>
      </c>
      <c r="P230" s="5">
        <v>-1263000000000</v>
      </c>
      <c r="Q230" s="5">
        <v>-811000000000</v>
      </c>
      <c r="R230" s="5">
        <v>-1176000000000</v>
      </c>
      <c r="S230" s="5">
        <v>-985000000000</v>
      </c>
      <c r="T230" s="5">
        <v>-603000000000</v>
      </c>
      <c r="U230" s="5">
        <v>-285000000000</v>
      </c>
      <c r="V230" s="5">
        <v>-738000000000</v>
      </c>
      <c r="W230" s="5">
        <v>-732000000000</v>
      </c>
      <c r="X230" s="5">
        <v>-221000000000</v>
      </c>
      <c r="Y230" s="5">
        <v>-198000000000</v>
      </c>
      <c r="Z230" s="5">
        <v>-297000000000</v>
      </c>
    </row>
    <row r="231" spans="3:26" ht="15.5" x14ac:dyDescent="0.35">
      <c r="C231" t="s">
        <v>255</v>
      </c>
      <c r="I231" s="5">
        <v>6044000000000</v>
      </c>
      <c r="J231" s="5">
        <v>5821000000000</v>
      </c>
      <c r="K231" s="5">
        <v>5692000000000</v>
      </c>
      <c r="L231" s="5">
        <v>5626000000000</v>
      </c>
      <c r="M231" s="5">
        <v>5361000000000</v>
      </c>
      <c r="N231" s="5">
        <v>5007000000000</v>
      </c>
      <c r="O231" s="5">
        <v>4657000000000</v>
      </c>
      <c r="P231" s="5">
        <v>4518000000000</v>
      </c>
      <c r="Q231" s="5">
        <v>3934000000000</v>
      </c>
      <c r="R231" s="5">
        <v>3577000000000</v>
      </c>
      <c r="S231" s="5">
        <v>3035000000000</v>
      </c>
      <c r="T231" s="5">
        <v>2535000000000</v>
      </c>
      <c r="U231" s="5">
        <v>2130000000000</v>
      </c>
      <c r="V231" s="5">
        <v>1891000000000</v>
      </c>
      <c r="W231" s="5">
        <v>1858000000000</v>
      </c>
      <c r="X231" s="5">
        <v>1315000000000</v>
      </c>
      <c r="Y231" s="5">
        <v>1247000000000</v>
      </c>
      <c r="Z231" s="5">
        <v>1030000000000</v>
      </c>
    </row>
    <row r="232" spans="3:26" ht="15.5" x14ac:dyDescent="0.35">
      <c r="C232" t="s">
        <v>256</v>
      </c>
      <c r="I232" s="5">
        <v>833000000000</v>
      </c>
      <c r="J232" s="5">
        <v>660000000000</v>
      </c>
      <c r="K232" s="5">
        <v>410000000000</v>
      </c>
      <c r="L232" s="5">
        <v>-30000000000</v>
      </c>
      <c r="M232" s="5">
        <v>405000000000</v>
      </c>
      <c r="N232" s="5">
        <v>981000000000</v>
      </c>
      <c r="O232" s="5">
        <v>249000000000</v>
      </c>
      <c r="P232" s="5">
        <v>544000000000</v>
      </c>
      <c r="Q232" s="5">
        <v>-204000000000</v>
      </c>
      <c r="R232" s="5">
        <v>245000000000</v>
      </c>
      <c r="S232" s="5">
        <v>615000000000</v>
      </c>
      <c r="T232" s="5">
        <v>520000000000</v>
      </c>
      <c r="U232" s="5">
        <v>-153000000000</v>
      </c>
      <c r="V232" s="5">
        <v>359000000000</v>
      </c>
      <c r="W232" s="5">
        <v>384000000000</v>
      </c>
      <c r="X232" s="5">
        <v>213000000000</v>
      </c>
      <c r="Y232" s="5">
        <v>71000000000</v>
      </c>
      <c r="Z232" s="5">
        <v>255000000000</v>
      </c>
    </row>
    <row r="233" spans="3:26" ht="15.5" x14ac:dyDescent="0.35">
      <c r="C233" t="s">
        <v>257</v>
      </c>
      <c r="I233" s="5">
        <v>-221000000000</v>
      </c>
      <c r="J233" s="5">
        <v>-184000000000</v>
      </c>
      <c r="K233" s="5">
        <v>-172000000000</v>
      </c>
      <c r="L233" s="5">
        <v>-115000000000</v>
      </c>
      <c r="M233" s="5">
        <v>-107000000000</v>
      </c>
      <c r="N233" s="5">
        <v>-210000000000</v>
      </c>
      <c r="O233" s="5">
        <v>-315000000000</v>
      </c>
      <c r="P233" s="5">
        <v>-128000000000</v>
      </c>
      <c r="Q233" s="5">
        <v>-199000000000</v>
      </c>
      <c r="R233" s="5">
        <v>-97000000000</v>
      </c>
      <c r="S233" s="5">
        <v>-181000000000</v>
      </c>
      <c r="T233" s="5">
        <v>-215000000000</v>
      </c>
      <c r="U233" s="5">
        <v>-272000000000</v>
      </c>
      <c r="V233" s="5">
        <v>-171000000000</v>
      </c>
      <c r="W233" s="5">
        <v>-158000000000</v>
      </c>
      <c r="X233" s="5">
        <v>-150000000000</v>
      </c>
      <c r="Y233" s="5">
        <v>-112000000000</v>
      </c>
      <c r="Z233" s="5">
        <v>-85000000000</v>
      </c>
    </row>
    <row r="234" spans="3:26" ht="15.5" x14ac:dyDescent="0.35">
      <c r="C234" t="s">
        <v>15</v>
      </c>
      <c r="I234" s="5">
        <v>613000000000</v>
      </c>
      <c r="J234" s="5">
        <v>476000000000</v>
      </c>
      <c r="K234" s="5">
        <v>238000000000</v>
      </c>
      <c r="L234" s="5">
        <v>-145000000000</v>
      </c>
      <c r="M234" s="5">
        <v>297000000000</v>
      </c>
      <c r="N234" s="5">
        <v>770000000000</v>
      </c>
      <c r="O234" s="5">
        <v>-66000000000</v>
      </c>
      <c r="P234" s="5">
        <v>416000000000</v>
      </c>
      <c r="Q234" s="5">
        <v>-403000000000</v>
      </c>
      <c r="R234" s="5">
        <v>148000000000</v>
      </c>
      <c r="S234" s="5">
        <v>434000000000</v>
      </c>
      <c r="T234" s="5">
        <v>305000000000</v>
      </c>
      <c r="U234" s="5">
        <v>-425000000000</v>
      </c>
      <c r="V234" s="5">
        <v>188000000000</v>
      </c>
      <c r="W234" s="5">
        <v>227000000000</v>
      </c>
      <c r="X234" s="5">
        <v>63000000000</v>
      </c>
      <c r="Y234" s="5">
        <v>-41000000000</v>
      </c>
      <c r="Z234" s="5">
        <v>170000000000</v>
      </c>
    </row>
    <row r="235" spans="3:26" ht="15.5" x14ac:dyDescent="0.35">
      <c r="C235" t="s">
        <v>17</v>
      </c>
      <c r="I235" s="6">
        <v>226.23</v>
      </c>
      <c r="J235" s="6">
        <v>175.74</v>
      </c>
      <c r="K235" s="6">
        <v>87.69</v>
      </c>
      <c r="L235" s="6">
        <v>-53.56</v>
      </c>
      <c r="M235" s="6">
        <v>109.82</v>
      </c>
      <c r="N235" s="6">
        <v>284.39</v>
      </c>
      <c r="O235" s="6">
        <v>-24.51</v>
      </c>
      <c r="P235" s="6">
        <v>153.44</v>
      </c>
      <c r="Q235" s="6">
        <v>-148.66</v>
      </c>
      <c r="R235" s="6">
        <v>54.75</v>
      </c>
      <c r="S235" s="6">
        <v>160.16</v>
      </c>
      <c r="T235" s="6">
        <v>112.6</v>
      </c>
      <c r="U235" s="6">
        <v>-157.05000000000001</v>
      </c>
      <c r="V235" s="6">
        <v>69.41</v>
      </c>
      <c r="W235" s="6">
        <v>83.76</v>
      </c>
      <c r="X235" s="6">
        <v>27.81</v>
      </c>
      <c r="Y235" s="6">
        <v>-17.84</v>
      </c>
      <c r="Z235" s="6">
        <v>74.349999999999994</v>
      </c>
    </row>
  </sheetData>
  <pageMargins left="0.7" right="0.7" top="0.75" bottom="0.75" header="0.3" footer="0.3"/>
  <ignoredErrors>
    <ignoredError sqref="A1:Z23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921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922</v>
      </c>
      <c r="D2" s="2" vm="211">
        <f ca="1">IFERROR(_xlfn.STOCKHISTORY("XIDX:" &amp; $C$1, D3, , 0, 0, 1), "Libur")</f>
        <v>382</v>
      </c>
      <c r="E2" s="2" vm="36">
        <f ca="1">IFERROR(_xlfn.STOCKHISTORY("XIDX:" &amp; $C$1, E3, , 0, 0, 1), "Libur")</f>
        <v>350</v>
      </c>
      <c r="H2" s="2" vm="36">
        <f ca="1">IFERROR(INDEX(D2:G2,COUNT(D2:G2)),"")</f>
        <v>350</v>
      </c>
      <c r="I2" s="2" vm="212">
        <f t="shared" ref="I2:X2" ca="1" si="0">IFERROR(_xlfn.STOCKHISTORY("XIDX:" &amp; $C$1, I1, , 0, 0, 1), "Libur")</f>
        <v>408</v>
      </c>
      <c r="J2" s="2" vm="213">
        <f t="shared" ca="1" si="0"/>
        <v>404</v>
      </c>
      <c r="K2" s="2" vm="214">
        <f t="shared" ca="1" si="0"/>
        <v>426</v>
      </c>
      <c r="L2" s="2" vm="215">
        <f t="shared" ca="1" si="0"/>
        <v>392</v>
      </c>
      <c r="M2" s="2" vm="57">
        <f t="shared" ca="1" si="0"/>
        <v>600</v>
      </c>
      <c r="N2" s="2" vm="216">
        <f t="shared" ca="1" si="0"/>
        <v>440</v>
      </c>
      <c r="O2" s="2" vm="217">
        <f t="shared" ca="1" si="0"/>
        <v>359</v>
      </c>
      <c r="P2" s="2" vm="216">
        <f t="shared" ca="1" si="0"/>
        <v>440</v>
      </c>
      <c r="Q2" s="2" vm="218">
        <f t="shared" ca="1" si="0"/>
        <v>147</v>
      </c>
      <c r="R2" s="2" vm="219">
        <f t="shared" ca="1" si="0"/>
        <v>120</v>
      </c>
      <c r="S2" s="2" vm="220">
        <f t="shared" ca="1" si="0"/>
        <v>109</v>
      </c>
      <c r="T2" s="2" vm="221">
        <f t="shared" ca="1" si="0"/>
        <v>218</v>
      </c>
      <c r="U2" s="2" vm="15">
        <f t="shared" ca="1" si="0"/>
        <v>200</v>
      </c>
      <c r="V2" s="2" vm="172">
        <f t="shared" ca="1" si="0"/>
        <v>590</v>
      </c>
      <c r="W2" s="2" vm="15">
        <f t="shared" ca="1" si="0"/>
        <v>200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20482428566000</v>
      </c>
      <c r="E4" s="2">
        <f>IFERROR(INDEX(E51:E500,MATCH($C$4,$C$51:$C$500,0)),"")</f>
        <v>22412935967000</v>
      </c>
      <c r="H4" s="2">
        <f>IFERROR(SUM(D4:G4)*(4/MAX(1,COUNT(D4:G4))),"")</f>
        <v>85790729066000</v>
      </c>
      <c r="I4" s="2">
        <f t="shared" ref="I4:X4" si="1">IFERROR(INDEX(I51:I500,MATCH($C$4,$C$51:$C$500,0)),"")</f>
        <v>76606896012000</v>
      </c>
      <c r="J4" s="2">
        <f t="shared" si="1"/>
        <v>65279684667000</v>
      </c>
      <c r="K4" s="2">
        <f t="shared" si="1"/>
        <v>60139405675000</v>
      </c>
      <c r="L4" s="2">
        <f t="shared" si="1"/>
        <v>49471483883000</v>
      </c>
      <c r="M4" s="2">
        <f t="shared" si="1"/>
        <v>43466976696000</v>
      </c>
      <c r="N4" s="2">
        <f t="shared" si="1"/>
        <v>34113454845000</v>
      </c>
      <c r="O4" s="2">
        <f t="shared" si="1"/>
        <v>32944902671000</v>
      </c>
      <c r="P4" s="2">
        <f t="shared" si="1"/>
        <v>34744177481000</v>
      </c>
      <c r="Q4" s="2">
        <f t="shared" si="1"/>
        <v>24229915013932</v>
      </c>
      <c r="R4" s="2">
        <f t="shared" si="1"/>
        <v>20547128076480</v>
      </c>
      <c r="S4" s="2">
        <f t="shared" si="1"/>
        <v>20007597902207</v>
      </c>
      <c r="T4" s="2">
        <f t="shared" si="1"/>
        <v>14451413262240</v>
      </c>
      <c r="U4" s="2">
        <f t="shared" si="1"/>
        <v>12727247545028</v>
      </c>
      <c r="V4" s="2">
        <f t="shared" si="1"/>
        <v>12883578236785</v>
      </c>
      <c r="W4" s="2">
        <f t="shared" si="1"/>
        <v>6899545003371</v>
      </c>
      <c r="X4" s="2">
        <f t="shared" si="1"/>
        <v>4638514264715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351504198000</v>
      </c>
      <c r="E5" s="2">
        <f>IFERROR(INDEX(E51:E500,MATCH($C$5,$C$51:$C$500,0)),"")</f>
        <v>473438089000</v>
      </c>
      <c r="H5" s="2">
        <f>IFERROR(SUM(D5:G5)*(4/MAX(1,COUNT(D5:G5))),"")</f>
        <v>1649884574000</v>
      </c>
      <c r="I5" s="2">
        <f t="shared" ref="I5:X5" si="2">IFERROR(INDEX(I51:I500,MATCH($C$5,$C$51:$C$500,0)),"")</f>
        <v>1294774739000</v>
      </c>
      <c r="J5" s="2">
        <f t="shared" si="2"/>
        <v>1079202385000</v>
      </c>
      <c r="K5" s="2">
        <f t="shared" si="2"/>
        <v>778052224000</v>
      </c>
      <c r="L5" s="2">
        <f t="shared" si="2"/>
        <v>1035115107000</v>
      </c>
      <c r="M5" s="2">
        <f t="shared" si="2"/>
        <v>1013417380000</v>
      </c>
      <c r="N5" s="2">
        <f t="shared" si="2"/>
        <v>617724691000</v>
      </c>
      <c r="O5" s="2">
        <f t="shared" si="2"/>
        <v>289030244000</v>
      </c>
      <c r="P5" s="2">
        <f t="shared" si="2"/>
        <v>869920409000</v>
      </c>
      <c r="Q5" s="2">
        <f t="shared" si="2"/>
        <v>336171106037</v>
      </c>
      <c r="R5" s="2">
        <f t="shared" si="2"/>
        <v>262086437200</v>
      </c>
      <c r="S5" s="2">
        <f t="shared" si="2"/>
        <v>241211522137</v>
      </c>
      <c r="T5" s="2">
        <f t="shared" si="2"/>
        <v>209581915276</v>
      </c>
      <c r="U5" s="2">
        <f t="shared" si="2"/>
        <v>348360985814</v>
      </c>
      <c r="V5" s="2">
        <f t="shared" si="2"/>
        <v>432857015402</v>
      </c>
      <c r="W5" s="2">
        <f t="shared" si="2"/>
        <v>255388375713</v>
      </c>
      <c r="X5" s="2">
        <f t="shared" si="2"/>
        <v>217711572472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10944590014000</v>
      </c>
      <c r="E6" s="2">
        <f>IFERROR(INDEX(E51:E500,MATCH($C$6,$C$51:$C$500,0)),"")</f>
        <v>10951849977000</v>
      </c>
      <c r="H6" s="2">
        <f>IFERROR(INDEX(D6:G6,COUNT(D6:G6)),"")</f>
        <v>10951849977000</v>
      </c>
      <c r="I6" s="2">
        <f t="shared" ref="I6:X6" si="3">IFERROR(INDEX(I51:I500,MATCH($C$6,$C$51:$C$500,0)),"")</f>
        <v>10177297005000</v>
      </c>
      <c r="J6" s="2">
        <f t="shared" si="3"/>
        <v>9057394273000</v>
      </c>
      <c r="K6" s="2">
        <f t="shared" si="3"/>
        <v>8130773615000</v>
      </c>
      <c r="L6" s="2">
        <f t="shared" si="3"/>
        <v>7202862872000</v>
      </c>
      <c r="M6" s="2">
        <f t="shared" si="3"/>
        <v>6462361670000</v>
      </c>
      <c r="N6" s="2">
        <f t="shared" si="3"/>
        <v>5687996190000</v>
      </c>
      <c r="O6" s="2">
        <f t="shared" si="3"/>
        <v>4978716552000</v>
      </c>
      <c r="P6" s="2">
        <f t="shared" si="3"/>
        <v>4825618237000</v>
      </c>
      <c r="Q6" s="2">
        <f t="shared" si="3"/>
        <v>3706654518730</v>
      </c>
      <c r="R6" s="2">
        <f t="shared" si="3"/>
        <v>3409161275013</v>
      </c>
      <c r="S6" s="2">
        <f t="shared" si="3"/>
        <v>3205406153953</v>
      </c>
      <c r="T6" s="2">
        <f t="shared" si="3"/>
        <v>3013786262602</v>
      </c>
      <c r="U6" s="2">
        <f t="shared" si="3"/>
        <v>2753343486718</v>
      </c>
      <c r="V6" s="2">
        <f t="shared" si="3"/>
        <v>2579019762494</v>
      </c>
      <c r="W6" s="2">
        <f t="shared" si="3"/>
        <v>2147402280904</v>
      </c>
      <c r="X6" s="2">
        <f t="shared" si="3"/>
        <v>1016899066229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15.95</v>
      </c>
      <c r="E7" s="3">
        <f>IFERROR(INDEX(E51:E500,MATCH($C$7,$C$51:$C$500,0))/1000000000,"")</f>
        <v>15.95</v>
      </c>
      <c r="H7" s="3">
        <f>IFERROR(INDEX(D7:G7,COUNT(D7:G7)),"")</f>
        <v>15.95</v>
      </c>
      <c r="I7" s="3">
        <f t="shared" ref="I7:X7" si="4">IFERROR(INDEX(I51:I500,MATCH($C$7,$C$51:$C$500,0))/1000000000,"")</f>
        <v>15.95</v>
      </c>
      <c r="J7" s="3">
        <f t="shared" si="4"/>
        <v>15.95</v>
      </c>
      <c r="K7" s="3">
        <f t="shared" si="4"/>
        <v>15.95</v>
      </c>
      <c r="L7" s="3">
        <f t="shared" si="4"/>
        <v>15.95</v>
      </c>
      <c r="M7" s="3">
        <f t="shared" si="4"/>
        <v>15.95</v>
      </c>
      <c r="N7" s="3">
        <f t="shared" si="4"/>
        <v>3.19</v>
      </c>
      <c r="O7" s="3">
        <f t="shared" si="4"/>
        <v>3.19</v>
      </c>
      <c r="P7" s="3">
        <f t="shared" si="4"/>
        <v>3.19</v>
      </c>
      <c r="Q7" s="3">
        <f t="shared" si="4"/>
        <v>2.9</v>
      </c>
      <c r="R7" s="3">
        <f t="shared" si="4"/>
        <v>2.9</v>
      </c>
      <c r="S7" s="3">
        <f t="shared" si="4"/>
        <v>2.9</v>
      </c>
      <c r="T7" s="3">
        <f t="shared" si="4"/>
        <v>2.9</v>
      </c>
      <c r="U7" s="3">
        <f t="shared" si="4"/>
        <v>2.9</v>
      </c>
      <c r="V7" s="3">
        <f t="shared" si="4"/>
        <v>2.9</v>
      </c>
      <c r="W7" s="3">
        <f t="shared" si="4"/>
        <v>2.9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2466000000000</v>
      </c>
      <c r="E8" s="2">
        <f>IFERROR(INDEX(E51:E500,MATCH("Free cash flow (Quarter)",$C$51:$C$500,0)),"")</f>
        <v>-1047000000000</v>
      </c>
      <c r="H8" s="2">
        <f>IFERROR(INDEX(D8:G8,COUNT(D8:G8)),"")</f>
        <v>-1047000000000</v>
      </c>
      <c r="I8" s="2">
        <f t="shared" ref="I8:X8" si="5">IFERROR(INDEX(I51:I500,MATCH($C$8,$C$51:$C$500,0)),"")</f>
        <v>-582000000000</v>
      </c>
      <c r="J8" s="2">
        <f t="shared" si="5"/>
        <v>1428000000000</v>
      </c>
      <c r="K8" s="2">
        <f t="shared" si="5"/>
        <v>-171000000000</v>
      </c>
      <c r="L8" s="2">
        <f t="shared" si="5"/>
        <v>-348000000000</v>
      </c>
      <c r="M8" s="2">
        <f t="shared" si="5"/>
        <v>-421000000000</v>
      </c>
      <c r="N8" s="2">
        <f t="shared" si="5"/>
        <v>2549000000000</v>
      </c>
      <c r="O8" s="2">
        <f t="shared" si="5"/>
        <v>2185000000000</v>
      </c>
      <c r="P8" s="2">
        <f t="shared" si="5"/>
        <v>-2609000000000</v>
      </c>
      <c r="Q8" s="2">
        <f t="shared" si="5"/>
        <v>-884000000000</v>
      </c>
      <c r="R8" s="2">
        <f t="shared" si="5"/>
        <v>1366000000000</v>
      </c>
      <c r="S8" s="2">
        <f t="shared" si="5"/>
        <v>84000000000</v>
      </c>
      <c r="T8" s="2">
        <f t="shared" si="5"/>
        <v>-178000000000</v>
      </c>
      <c r="U8" s="2">
        <f t="shared" si="5"/>
        <v>-452000000000</v>
      </c>
      <c r="V8" s="2">
        <f t="shared" si="5"/>
        <v>202000000000</v>
      </c>
      <c r="W8" s="2">
        <f t="shared" si="5"/>
        <v>-149000000000</v>
      </c>
      <c r="X8" s="2">
        <f t="shared" si="5"/>
        <v>35000000000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154.61000000000001</v>
      </c>
      <c r="E9" s="3">
        <f>IFERROR(INDEX(E51:E500,MATCH("Free cash flow per share (Quarter)",$C$51:$C$500,0)),"")</f>
        <v>-65.63</v>
      </c>
      <c r="H9" s="3">
        <f>IFERROR(INDEX(D9:G9,COUNT(D9:G9)),"")</f>
        <v>-65.63</v>
      </c>
      <c r="I9" s="3">
        <f t="shared" ref="I9:X9" si="6">IFERROR(INDEX(I51:I500,MATCH($C$9,$C$51:$C$500,0)),"")</f>
        <v>-36.46</v>
      </c>
      <c r="J9" s="3">
        <f t="shared" si="6"/>
        <v>89.51</v>
      </c>
      <c r="K9" s="3">
        <f t="shared" si="6"/>
        <v>-10.72</v>
      </c>
      <c r="L9" s="3">
        <f t="shared" si="6"/>
        <v>-21.81</v>
      </c>
      <c r="M9" s="3">
        <f t="shared" si="6"/>
        <v>-26.39</v>
      </c>
      <c r="N9" s="3">
        <f t="shared" si="6"/>
        <v>798.91</v>
      </c>
      <c r="O9" s="3">
        <f t="shared" si="6"/>
        <v>685.07</v>
      </c>
      <c r="P9" s="3">
        <f t="shared" si="6"/>
        <v>-817.76</v>
      </c>
      <c r="Q9" s="3">
        <f t="shared" si="6"/>
        <v>-304.89999999999998</v>
      </c>
      <c r="R9" s="3">
        <f t="shared" si="6"/>
        <v>471</v>
      </c>
      <c r="S9" s="3">
        <f t="shared" si="6"/>
        <v>28.8</v>
      </c>
      <c r="T9" s="3">
        <f t="shared" si="6"/>
        <v>-61.38</v>
      </c>
      <c r="U9" s="3">
        <f t="shared" si="6"/>
        <v>-155.83000000000001</v>
      </c>
      <c r="V9" s="3">
        <f t="shared" si="6"/>
        <v>69.56</v>
      </c>
      <c r="W9" s="3">
        <f t="shared" si="6"/>
        <v>-51.52</v>
      </c>
      <c r="X9" s="3">
        <f t="shared" si="6"/>
        <v>70523.19</v>
      </c>
    </row>
    <row r="10" spans="1:24" ht="15.5" x14ac:dyDescent="0.35">
      <c r="C10" t="s">
        <v>18</v>
      </c>
      <c r="D10" s="3">
        <f ca="1">IFERROR(IF(D9=0,"",D2/D9),"")</f>
        <v>2.470732811590453</v>
      </c>
      <c r="E10" s="3">
        <f ca="1">IFERROR(IF(E9=0,"",E2/E9),"")</f>
        <v>-5.3329270150845653</v>
      </c>
      <c r="I10" s="3">
        <f t="shared" ref="I10:X10" ca="1" si="7">IFERROR(IF(I9=0,"",I2/I9),"")</f>
        <v>-11.190345584201864</v>
      </c>
      <c r="J10" s="3">
        <f t="shared" ca="1" si="7"/>
        <v>4.5134621829963129</v>
      </c>
      <c r="K10" s="3">
        <f t="shared" ca="1" si="7"/>
        <v>-39.738805970149251</v>
      </c>
      <c r="L10" s="3">
        <f t="shared" ca="1" si="7"/>
        <v>-17.973406694176983</v>
      </c>
      <c r="M10" s="3">
        <f t="shared" ca="1" si="7"/>
        <v>-22.735884804850322</v>
      </c>
      <c r="N10" s="3">
        <f t="shared" ca="1" si="7"/>
        <v>0.55075039741648002</v>
      </c>
      <c r="O10" s="3">
        <f t="shared" ca="1" si="7"/>
        <v>0.52403404031704781</v>
      </c>
      <c r="P10" s="3">
        <f t="shared" ca="1" si="7"/>
        <v>-0.53805517511250245</v>
      </c>
      <c r="Q10" s="3">
        <f t="shared" ca="1" si="7"/>
        <v>-0.48212528697933754</v>
      </c>
      <c r="R10" s="3">
        <f t="shared" ca="1" si="7"/>
        <v>0.25477707006369427</v>
      </c>
      <c r="S10" s="3">
        <f t="shared" ca="1" si="7"/>
        <v>3.7847222222222223</v>
      </c>
      <c r="T10" s="3">
        <f t="shared" ca="1" si="7"/>
        <v>-3.5516454871293579</v>
      </c>
      <c r="U10" s="3">
        <f t="shared" ca="1" si="7"/>
        <v>-1.2834499133671307</v>
      </c>
      <c r="V10" s="3">
        <f t="shared" ca="1" si="7"/>
        <v>8.4818861414606097</v>
      </c>
      <c r="W10" s="3">
        <f t="shared" ca="1" si="7"/>
        <v>-3.8819875776397512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1312396735000</v>
      </c>
      <c r="E11" s="2">
        <f>IFERROR(INDEX(E51:E500,MATCH($C$11,$C$51:$C$500,0)),"")</f>
        <v>2155777546000</v>
      </c>
      <c r="H11" s="2">
        <f>IFERROR(INDEX(D11:G11,COUNT(D11:G11)),"")</f>
        <v>2155777546000</v>
      </c>
      <c r="I11" s="2">
        <f t="shared" ref="I11:X11" si="8">IFERROR(INDEX(I51:I500,MATCH($C$11,$C$51:$C$500,0)),"")</f>
        <v>2131023510000</v>
      </c>
      <c r="J11" s="2">
        <f t="shared" si="8"/>
        <v>1765745896000</v>
      </c>
      <c r="K11" s="2">
        <f t="shared" si="8"/>
        <v>1765703214000</v>
      </c>
      <c r="L11" s="2">
        <f t="shared" si="8"/>
        <v>1044182531000</v>
      </c>
      <c r="M11" s="2">
        <f t="shared" si="8"/>
        <v>520695374000</v>
      </c>
      <c r="N11" s="2">
        <f t="shared" si="8"/>
        <v>2002049759000</v>
      </c>
      <c r="O11" s="2">
        <f t="shared" si="8"/>
        <v>571288865000</v>
      </c>
      <c r="P11" s="2">
        <f t="shared" si="8"/>
        <v>272102741000</v>
      </c>
      <c r="Q11" s="2">
        <f t="shared" si="8"/>
        <v>366395661376</v>
      </c>
      <c r="R11" s="2">
        <f t="shared" si="8"/>
        <v>614544475410</v>
      </c>
      <c r="S11" s="2">
        <f t="shared" si="8"/>
        <v>126819990610</v>
      </c>
      <c r="T11" s="2">
        <f t="shared" si="8"/>
        <v>169856774624</v>
      </c>
      <c r="U11" s="2">
        <f t="shared" si="8"/>
        <v>80460208801</v>
      </c>
      <c r="V11" s="2">
        <f t="shared" si="8"/>
        <v>251274231918</v>
      </c>
      <c r="W11" s="2">
        <f t="shared" si="8"/>
        <v>71288408003</v>
      </c>
      <c r="X11" s="2">
        <f t="shared" si="8"/>
        <v>59262159225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4846000000000</v>
      </c>
      <c r="E12" s="2">
        <f>IFERROR(INDEX(E51:E500,MATCH("Net Debt (Quarter)",$C$51:$C$500,0)),"")</f>
        <v>6998000000000</v>
      </c>
      <c r="H12" s="2">
        <f>IFERROR(INDEX(D12:G12,COUNT(D12:G12)),"")</f>
        <v>6998000000000</v>
      </c>
      <c r="I12" s="2">
        <f t="shared" ref="I12:X12" si="9">IFERROR(INDEX(I51:I500,MATCH($C$12,$C$51:$C$500,0)),"")</f>
        <v>6050000000000</v>
      </c>
      <c r="J12" s="2">
        <f t="shared" si="9"/>
        <v>3075000000000</v>
      </c>
      <c r="K12" s="2">
        <f t="shared" si="9"/>
        <v>3340000000000</v>
      </c>
      <c r="L12" s="2">
        <f t="shared" si="9"/>
        <v>2915000000000</v>
      </c>
      <c r="M12" s="2">
        <f t="shared" si="9"/>
        <v>1125000000000</v>
      </c>
      <c r="N12" s="2">
        <f t="shared" si="9"/>
        <v>-123000000000</v>
      </c>
      <c r="O12" s="2">
        <f t="shared" si="9"/>
        <v>2134000000000</v>
      </c>
      <c r="P12" s="2">
        <f t="shared" si="9"/>
        <v>4015000000000</v>
      </c>
      <c r="Q12" s="2">
        <f t="shared" si="9"/>
        <v>1388000000000</v>
      </c>
      <c r="R12" s="2">
        <f t="shared" si="9"/>
        <v>291000000000</v>
      </c>
      <c r="S12" s="2">
        <f t="shared" si="9"/>
        <v>1473000000000</v>
      </c>
      <c r="T12" s="2">
        <f t="shared" si="9"/>
        <v>1401000000000</v>
      </c>
      <c r="U12" s="2">
        <f t="shared" si="9"/>
        <v>1092000000000</v>
      </c>
      <c r="V12" s="2">
        <f t="shared" si="9"/>
        <v>379000000000</v>
      </c>
      <c r="W12" s="2">
        <f t="shared" si="9"/>
        <v>388000000000</v>
      </c>
      <c r="X12" s="2">
        <f t="shared" si="9"/>
        <v>122000000000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6158000000000</v>
      </c>
      <c r="E13" s="2">
        <f>IFERROR(INDEX(E51:E500,MATCH("Total Debt (Quarter)",$C$51:$C$500,0)),"")</f>
        <v>9153000000000</v>
      </c>
      <c r="H13" s="2">
        <f>IFERROR(INDEX(D13:G13,COUNT(D13:G13)),"")</f>
        <v>9153000000000</v>
      </c>
      <c r="I13" s="2">
        <f t="shared" ref="I13:X13" si="10">IFERROR(INDEX(I51:I500,MATCH($C$13,$C$51:$C$500,0)),"")</f>
        <v>8181000000000</v>
      </c>
      <c r="J13" s="2">
        <f t="shared" si="10"/>
        <v>4841000000000</v>
      </c>
      <c r="K13" s="2">
        <f t="shared" si="10"/>
        <v>5106000000000</v>
      </c>
      <c r="L13" s="2">
        <f t="shared" si="10"/>
        <v>3959000000000</v>
      </c>
      <c r="M13" s="2">
        <f t="shared" si="10"/>
        <v>1645000000000</v>
      </c>
      <c r="N13" s="2">
        <f t="shared" si="10"/>
        <v>1879000000000</v>
      </c>
      <c r="O13" s="2">
        <f t="shared" si="10"/>
        <v>2705000000000</v>
      </c>
      <c r="P13" s="2">
        <f t="shared" si="10"/>
        <v>4287000000000</v>
      </c>
      <c r="Q13" s="2">
        <f t="shared" si="10"/>
        <v>1754000000000</v>
      </c>
      <c r="R13" s="2">
        <f t="shared" si="10"/>
        <v>906000000000</v>
      </c>
      <c r="S13" s="2">
        <f t="shared" si="10"/>
        <v>1600000000000</v>
      </c>
      <c r="T13" s="2">
        <f t="shared" si="10"/>
        <v>1571000000000</v>
      </c>
      <c r="U13" s="2">
        <f t="shared" si="10"/>
        <v>1173000000000</v>
      </c>
      <c r="V13" s="2">
        <f t="shared" si="10"/>
        <v>630000000000</v>
      </c>
      <c r="W13" s="2">
        <f t="shared" si="10"/>
        <v>459000000000</v>
      </c>
      <c r="X13" s="2">
        <f t="shared" si="10"/>
        <v>181000000000</v>
      </c>
    </row>
    <row r="14" spans="1:24" ht="15.5" x14ac:dyDescent="0.35">
      <c r="C14" t="s">
        <v>27</v>
      </c>
      <c r="D14" s="2">
        <f>IFERROR(INDEX(D51:D500,MATCH($C$14,$C$51:$C$500,0)),"")</f>
        <v>-157913336000</v>
      </c>
      <c r="E14" s="2">
        <f>IFERROR(INDEX(E51:E500,MATCH($C$14,$C$51:$C$500,0)),"")</f>
        <v>-151039281000</v>
      </c>
      <c r="H14" s="2">
        <f>IFERROR(SUM(D14:G14)*(4/MAX(1,COUNT(D14:G14))),"")</f>
        <v>-617905234000</v>
      </c>
      <c r="I14" s="2">
        <f t="shared" ref="I14:X14" si="11">IFERROR(INDEX(I51:I500,MATCH($C$14,$C$51:$C$500,0)),"")</f>
        <v>-641890583000</v>
      </c>
      <c r="J14" s="2">
        <f t="shared" si="11"/>
        <v>-649630996000</v>
      </c>
      <c r="K14" s="2">
        <f t="shared" si="11"/>
        <v>-601108099000</v>
      </c>
      <c r="L14" s="2">
        <f t="shared" si="11"/>
        <v>-289668936000</v>
      </c>
      <c r="M14" s="2">
        <f t="shared" si="11"/>
        <v>-194767542000</v>
      </c>
      <c r="N14" s="2">
        <f t="shared" si="11"/>
        <v>-191175837000</v>
      </c>
      <c r="O14" s="2">
        <f t="shared" si="11"/>
        <v>-326036384000</v>
      </c>
      <c r="P14" s="2">
        <f t="shared" si="11"/>
        <v>-349162552000</v>
      </c>
      <c r="Q14" s="2">
        <f t="shared" si="11"/>
        <v>-142827289931</v>
      </c>
      <c r="R14" s="2">
        <f t="shared" si="11"/>
        <v>-154403579950</v>
      </c>
      <c r="S14" s="2">
        <f t="shared" si="11"/>
        <v>-155270103587</v>
      </c>
      <c r="T14" s="2">
        <f t="shared" si="11"/>
        <v>-182422872833</v>
      </c>
      <c r="U14" s="2">
        <f t="shared" si="11"/>
        <v>-94318658688</v>
      </c>
      <c r="V14" s="2">
        <f t="shared" si="11"/>
        <v>-51101296233</v>
      </c>
      <c r="W14" s="2">
        <f t="shared" si="11"/>
        <v>-36273661896</v>
      </c>
      <c r="X14" s="2">
        <f t="shared" si="11"/>
        <v>-2784309188</v>
      </c>
    </row>
    <row r="15" spans="1:24" ht="15.5" x14ac:dyDescent="0.35">
      <c r="C15" t="s">
        <v>28</v>
      </c>
      <c r="D15" s="2">
        <f>IFERROR(INDEX(D51:D500,MATCH($C$15,$C$51:$C$500,0)),"")</f>
        <v>-122695415000</v>
      </c>
      <c r="E15" s="2">
        <f>IFERROR(INDEX(E51:E500,MATCH($C$15,$C$51:$C$500,0)),"")</f>
        <v>-154655246000</v>
      </c>
      <c r="H15" s="2">
        <f>IFERROR(SUM(D15:G15)*(4/MAX(1,COUNT(D15:G15))),"")</f>
        <v>-554701322000</v>
      </c>
      <c r="I15" s="2">
        <f t="shared" ref="I15:X15" si="12">IFERROR(INDEX(I51:I500,MATCH($C$15,$C$51:$C$500,0)),"")</f>
        <v>-541104028000</v>
      </c>
      <c r="J15" s="2">
        <f t="shared" si="12"/>
        <v>-399842488000</v>
      </c>
      <c r="K15" s="2">
        <f t="shared" si="12"/>
        <v>-384953864000</v>
      </c>
      <c r="L15" s="2">
        <f t="shared" si="12"/>
        <v>-420784223000</v>
      </c>
      <c r="M15" s="2">
        <f t="shared" si="12"/>
        <v>-377147615000</v>
      </c>
      <c r="N15" s="2">
        <f t="shared" si="12"/>
        <v>-246144605000</v>
      </c>
      <c r="O15" s="2">
        <f t="shared" si="12"/>
        <v>-147136805000</v>
      </c>
      <c r="P15" s="2">
        <f t="shared" si="12"/>
        <v>-313800061000</v>
      </c>
      <c r="Q15" s="2">
        <f t="shared" si="12"/>
        <v>-132506616601</v>
      </c>
      <c r="R15" s="2">
        <f t="shared" si="12"/>
        <v>-121816006660</v>
      </c>
      <c r="S15" s="2">
        <f t="shared" si="12"/>
        <v>-90589690022</v>
      </c>
      <c r="T15" s="2">
        <f t="shared" si="12"/>
        <v>-81695356498</v>
      </c>
      <c r="U15" s="2">
        <f t="shared" si="12"/>
        <v>-108232449731</v>
      </c>
      <c r="V15" s="2">
        <f t="shared" si="12"/>
        <v>-149793620966</v>
      </c>
      <c r="W15" s="2">
        <f t="shared" si="12"/>
        <v>-96705219635</v>
      </c>
      <c r="X15" s="2">
        <f t="shared" si="12"/>
        <v>-76008011354</v>
      </c>
    </row>
    <row r="16" spans="1:24" ht="15.5" x14ac:dyDescent="0.35">
      <c r="C16" t="s">
        <v>29</v>
      </c>
      <c r="D16" s="2">
        <f>IFERROR(INDEX(D51:D500,MATCH($C$16,$C$51:$C$500,0)),"")</f>
        <v>499188141000</v>
      </c>
      <c r="E16" s="2">
        <f>IFERROR(INDEX(E51:E500,MATCH($C$16,$C$51:$C$500,0)),"")</f>
        <v>650282115000</v>
      </c>
      <c r="H16" s="2">
        <f>IFERROR(SUM(D16:G16)*(4/MAX(1,COUNT(D16:G16))),"")</f>
        <v>2298940512000</v>
      </c>
      <c r="I16" s="2">
        <f t="shared" ref="I16:X16" si="13">IFERROR(INDEX(I51:I500,MATCH($C$16,$C$51:$C$500,0)),"")</f>
        <v>1853848409000</v>
      </c>
      <c r="J16" s="2">
        <f t="shared" si="13"/>
        <v>1519328195000</v>
      </c>
      <c r="K16" s="2">
        <f t="shared" si="13"/>
        <v>1241814624000</v>
      </c>
      <c r="L16" s="2">
        <f t="shared" si="13"/>
        <v>1497339515000</v>
      </c>
      <c r="M16" s="2">
        <f t="shared" si="13"/>
        <v>1495064863000</v>
      </c>
      <c r="N16" s="2">
        <f t="shared" si="13"/>
        <v>917316742000</v>
      </c>
      <c r="O16" s="2">
        <f t="shared" si="13"/>
        <v>472719996000</v>
      </c>
      <c r="P16" s="2">
        <f t="shared" si="13"/>
        <v>1203140844000</v>
      </c>
      <c r="Q16" s="2">
        <f t="shared" si="13"/>
        <v>479656198588</v>
      </c>
      <c r="R16" s="2">
        <f t="shared" si="13"/>
        <v>383536614051</v>
      </c>
      <c r="S16" s="2">
        <f t="shared" si="13"/>
        <v>320401302597</v>
      </c>
      <c r="T16" s="2">
        <f t="shared" si="13"/>
        <v>296082356027</v>
      </c>
      <c r="U16" s="2">
        <f t="shared" si="13"/>
        <v>456846969352</v>
      </c>
      <c r="V16" s="2">
        <f t="shared" si="13"/>
        <v>583929709372</v>
      </c>
      <c r="W16" s="2">
        <f t="shared" si="13"/>
        <v>353007104205</v>
      </c>
      <c r="X16" s="2">
        <f t="shared" si="13"/>
        <v>296718471086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6092900000000</v>
      </c>
      <c r="E20" s="2">
        <f ca="1">IFERROR(E21*E2,"")</f>
        <v>5582500000000</v>
      </c>
      <c r="H20" s="2">
        <f t="shared" ref="H20:X20" ca="1" si="14">IFERROR(H21*H2,"")</f>
        <v>5582500000000</v>
      </c>
      <c r="I20" s="2">
        <f t="shared" ca="1" si="14"/>
        <v>6507600000000</v>
      </c>
      <c r="J20" s="2">
        <f t="shared" ca="1" si="14"/>
        <v>6443800000000</v>
      </c>
      <c r="K20" s="2">
        <f t="shared" ca="1" si="14"/>
        <v>6794700000000</v>
      </c>
      <c r="L20" s="2">
        <f t="shared" ca="1" si="14"/>
        <v>6252400000000</v>
      </c>
      <c r="M20" s="2">
        <f t="shared" ca="1" si="14"/>
        <v>9570000000000</v>
      </c>
      <c r="N20" s="2">
        <f t="shared" ca="1" si="14"/>
        <v>1403600000000</v>
      </c>
      <c r="O20" s="2">
        <f t="shared" ca="1" si="14"/>
        <v>1145210000000</v>
      </c>
      <c r="P20" s="2">
        <f t="shared" ca="1" si="14"/>
        <v>1403600000000</v>
      </c>
      <c r="Q20" s="2">
        <f t="shared" ca="1" si="14"/>
        <v>426300000000</v>
      </c>
      <c r="R20" s="2">
        <f t="shared" ca="1" si="14"/>
        <v>348000000000</v>
      </c>
      <c r="S20" s="2">
        <f t="shared" ca="1" si="14"/>
        <v>316100000000</v>
      </c>
      <c r="T20" s="2">
        <f t="shared" ca="1" si="14"/>
        <v>632200000000</v>
      </c>
      <c r="U20" s="2">
        <f t="shared" ca="1" si="14"/>
        <v>580000000000</v>
      </c>
      <c r="V20" s="2">
        <f t="shared" ca="1" si="14"/>
        <v>1711000000000</v>
      </c>
      <c r="W20" s="2">
        <f t="shared" ca="1" si="14"/>
        <v>580000000000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15950000000</v>
      </c>
      <c r="E21" s="2">
        <f>IFERROR(INDEX(E51:E500,MATCH($C$7,$C$51:$C$500,0)),"")</f>
        <v>15950000000</v>
      </c>
      <c r="H21" s="2">
        <f>IFERROR(INDEX(D21:G21,COUNT(D21:G21)),"")</f>
        <v>15950000000</v>
      </c>
      <c r="I21" s="2">
        <f t="shared" ref="I21:X21" si="15">IFERROR(INDEX(I51:I500,MATCH($C$7,$C$51:$C$500,0)),"")</f>
        <v>15950000000</v>
      </c>
      <c r="J21" s="2">
        <f t="shared" si="15"/>
        <v>15950000000</v>
      </c>
      <c r="K21" s="2">
        <f t="shared" si="15"/>
        <v>15950000000</v>
      </c>
      <c r="L21" s="2">
        <f t="shared" si="15"/>
        <v>15950000000</v>
      </c>
      <c r="M21" s="2">
        <f t="shared" si="15"/>
        <v>15950000000</v>
      </c>
      <c r="N21" s="2">
        <f t="shared" si="15"/>
        <v>3190000000</v>
      </c>
      <c r="O21" s="2">
        <f t="shared" si="15"/>
        <v>3190000000</v>
      </c>
      <c r="P21" s="2">
        <f t="shared" si="15"/>
        <v>3190000000</v>
      </c>
      <c r="Q21" s="2">
        <f t="shared" si="15"/>
        <v>2900000000</v>
      </c>
      <c r="R21" s="2">
        <f t="shared" si="15"/>
        <v>2900000000</v>
      </c>
      <c r="S21" s="2">
        <f t="shared" si="15"/>
        <v>2900000000</v>
      </c>
      <c r="T21" s="2">
        <f t="shared" si="15"/>
        <v>2900000000</v>
      </c>
      <c r="U21" s="2">
        <f t="shared" si="15"/>
        <v>2900000000</v>
      </c>
      <c r="V21" s="2">
        <f t="shared" si="15"/>
        <v>2900000000</v>
      </c>
      <c r="W21" s="2">
        <f t="shared" si="15"/>
        <v>2900000000</v>
      </c>
      <c r="X21" s="2">
        <f t="shared" si="15"/>
        <v>0</v>
      </c>
    </row>
    <row r="23" spans="1:24" ht="15.5" x14ac:dyDescent="0.35">
      <c r="B23" t="s">
        <v>54</v>
      </c>
      <c r="C23" t="s">
        <v>55</v>
      </c>
      <c r="D23" s="3">
        <f>IFERROR(D5/D6*100,"")</f>
        <v>3.2116707665647239</v>
      </c>
      <c r="E23" s="3">
        <f>IFERROR(E5/E6*100,"")</f>
        <v>4.3229051712200972</v>
      </c>
      <c r="H23" s="3">
        <f t="shared" ref="H23:X23" si="16">IFERROR(H5/H6*100,"")</f>
        <v>15.064893853229597</v>
      </c>
      <c r="I23" s="3">
        <f t="shared" si="16"/>
        <v>12.722186827837398</v>
      </c>
      <c r="J23" s="3">
        <f t="shared" si="16"/>
        <v>11.915152995128977</v>
      </c>
      <c r="K23" s="3">
        <f t="shared" si="16"/>
        <v>9.5692274910300767</v>
      </c>
      <c r="L23" s="3">
        <f t="shared" si="16"/>
        <v>14.370884541254389</v>
      </c>
      <c r="M23" s="3">
        <f t="shared" si="16"/>
        <v>15.68184251748943</v>
      </c>
      <c r="N23" s="3">
        <f t="shared" si="16"/>
        <v>10.860146005125928</v>
      </c>
      <c r="O23" s="3">
        <f t="shared" si="16"/>
        <v>5.805316309559613</v>
      </c>
      <c r="P23" s="3">
        <f t="shared" si="16"/>
        <v>18.02712867607227</v>
      </c>
      <c r="Q23" s="3">
        <f t="shared" si="16"/>
        <v>9.0693940948179144</v>
      </c>
      <c r="R23" s="3">
        <f t="shared" si="16"/>
        <v>7.6877101450414838</v>
      </c>
      <c r="S23" s="3">
        <f t="shared" si="16"/>
        <v>7.5251469096835333</v>
      </c>
      <c r="T23" s="3">
        <f t="shared" si="16"/>
        <v>6.9541067950536783</v>
      </c>
      <c r="U23" s="3">
        <f t="shared" si="16"/>
        <v>12.652289389045613</v>
      </c>
      <c r="V23" s="3">
        <f t="shared" si="16"/>
        <v>16.783780477254371</v>
      </c>
      <c r="W23" s="3">
        <f t="shared" si="16"/>
        <v>11.892898595855463</v>
      </c>
      <c r="X23" s="3">
        <f t="shared" si="16"/>
        <v>21.409359070349719</v>
      </c>
    </row>
    <row r="24" spans="1:24" ht="15.5" x14ac:dyDescent="0.35">
      <c r="C24" t="s">
        <v>56</v>
      </c>
      <c r="D24" s="4">
        <f>IFERROR(_xlfn.RRI(5,I23,D23),"")</f>
        <v>-0.24066424523777186</v>
      </c>
      <c r="E24" s="4">
        <f>IFERROR(_xlfn.RRI(5,J23,E23),"")</f>
        <v>-0.18353942760218689</v>
      </c>
      <c r="H24" s="4">
        <f t="shared" ref="H24:X24" si="17">IFERROR(_xlfn.RRI(5,M23,H23),"")</f>
        <v>-7.9951452169065851E-3</v>
      </c>
      <c r="I24" s="4">
        <f t="shared" si="17"/>
        <v>3.2155713620968918E-2</v>
      </c>
      <c r="J24" s="4">
        <f t="shared" si="17"/>
        <v>0.15466166420723493</v>
      </c>
      <c r="K24" s="4">
        <f t="shared" si="17"/>
        <v>-0.11897128359462894</v>
      </c>
      <c r="L24" s="4">
        <f t="shared" si="17"/>
        <v>9.6430341535773012E-2</v>
      </c>
      <c r="M24" s="4">
        <f t="shared" si="17"/>
        <v>0.15324085004317922</v>
      </c>
      <c r="N24" s="4">
        <f t="shared" si="17"/>
        <v>7.6128507185800665E-2</v>
      </c>
      <c r="O24" s="4">
        <f t="shared" si="17"/>
        <v>-3.5467409924005655E-2</v>
      </c>
      <c r="P24" s="4">
        <f t="shared" si="17"/>
        <v>7.3375030856455359E-2</v>
      </c>
      <c r="Q24" s="4">
        <f t="shared" si="17"/>
        <v>-0.11582608805173167</v>
      </c>
      <c r="R24" s="4">
        <f t="shared" si="17"/>
        <v>-8.3564599631604009E-2</v>
      </c>
      <c r="S24" s="4">
        <f t="shared" si="17"/>
        <v>-0.18869852909994334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74.98</v>
      </c>
      <c r="J25" s="3">
        <f t="shared" si="18"/>
        <v>64.739999999999995</v>
      </c>
      <c r="K25" s="3">
        <f t="shared" si="18"/>
        <v>51.79</v>
      </c>
      <c r="L25" s="3">
        <f t="shared" si="18"/>
        <v>63.5</v>
      </c>
      <c r="M25" s="3">
        <f t="shared" si="18"/>
        <v>63.47</v>
      </c>
      <c r="N25" s="3">
        <f t="shared" si="18"/>
        <v>191.85</v>
      </c>
      <c r="O25" s="3">
        <f t="shared" si="18"/>
        <v>92.5</v>
      </c>
      <c r="P25" s="3">
        <f t="shared" si="18"/>
        <v>266.49</v>
      </c>
      <c r="Q25" s="3">
        <f t="shared" si="18"/>
        <v>117.05</v>
      </c>
      <c r="R25" s="3">
        <f t="shared" si="18"/>
        <v>90.95</v>
      </c>
      <c r="S25" s="3">
        <f t="shared" si="18"/>
        <v>77.94</v>
      </c>
      <c r="T25" s="3">
        <f t="shared" si="18"/>
        <v>72.94</v>
      </c>
      <c r="U25" s="3">
        <f t="shared" si="18"/>
        <v>120.22</v>
      </c>
      <c r="V25" s="3">
        <f t="shared" si="18"/>
        <v>149.28</v>
      </c>
      <c r="W25" s="3">
        <f t="shared" si="18"/>
        <v>88.07</v>
      </c>
      <c r="X25" s="3">
        <f t="shared" si="18"/>
        <v>435423.14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-0.17130116842465748</v>
      </c>
      <c r="J26" s="4">
        <f t="shared" si="19"/>
        <v>-6.887884806943112E-2</v>
      </c>
      <c r="K26" s="4">
        <f t="shared" si="19"/>
        <v>-0.27936890337427189</v>
      </c>
      <c r="L26" s="4">
        <f t="shared" si="19"/>
        <v>-0.115127982660719</v>
      </c>
      <c r="M26" s="4">
        <f t="shared" si="19"/>
        <v>-6.9421190225727236E-2</v>
      </c>
      <c r="N26" s="4">
        <f t="shared" si="19"/>
        <v>0.19740283047418039</v>
      </c>
      <c r="O26" s="4">
        <f t="shared" si="19"/>
        <v>4.8661188299069513E-2</v>
      </c>
      <c r="P26" s="4">
        <f t="shared" si="19"/>
        <v>0.17257556188671463</v>
      </c>
      <c r="Q26" s="4">
        <f t="shared" si="19"/>
        <v>-4.7480317956864804E-2</v>
      </c>
      <c r="R26" s="4">
        <f t="shared" si="19"/>
        <v>6.4563433366244816E-3</v>
      </c>
      <c r="S26" s="4">
        <f t="shared" si="19"/>
        <v>-0.82193860182496459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1284.1648003761754</v>
      </c>
      <c r="E27" s="3">
        <f>IFERROR(E4/E21,"")</f>
        <v>1405.1997471473355</v>
      </c>
      <c r="H27" s="3">
        <f t="shared" ref="H27:X27" si="20">IFERROR(H4/H21,"")</f>
        <v>5378.7290950470224</v>
      </c>
      <c r="I27" s="3">
        <f t="shared" si="20"/>
        <v>4802.9401888401253</v>
      </c>
      <c r="J27" s="3">
        <f t="shared" si="20"/>
        <v>4092.7701985579938</v>
      </c>
      <c r="K27" s="3">
        <f t="shared" si="20"/>
        <v>3770.4956536050158</v>
      </c>
      <c r="L27" s="3">
        <f t="shared" si="20"/>
        <v>3101.6604315360501</v>
      </c>
      <c r="M27" s="3">
        <f t="shared" si="20"/>
        <v>2725.2023006896552</v>
      </c>
      <c r="N27" s="3">
        <f t="shared" si="20"/>
        <v>10693.872992163009</v>
      </c>
      <c r="O27" s="3">
        <f t="shared" si="20"/>
        <v>10327.555696238245</v>
      </c>
      <c r="P27" s="3">
        <f t="shared" si="20"/>
        <v>10891.591686833855</v>
      </c>
      <c r="Q27" s="3">
        <f t="shared" si="20"/>
        <v>8355.1431082524141</v>
      </c>
      <c r="R27" s="3">
        <f t="shared" si="20"/>
        <v>7085.2165780965515</v>
      </c>
      <c r="S27" s="3">
        <f t="shared" si="20"/>
        <v>6899.1716904162067</v>
      </c>
      <c r="T27" s="3">
        <f t="shared" si="20"/>
        <v>4983.2459524965516</v>
      </c>
      <c r="U27" s="3">
        <f t="shared" si="20"/>
        <v>4388.706050009655</v>
      </c>
      <c r="V27" s="3">
        <f t="shared" si="20"/>
        <v>4442.6131850982756</v>
      </c>
      <c r="W27" s="3">
        <f t="shared" si="20"/>
        <v>2379.1534494382759</v>
      </c>
      <c r="X27" s="3" t="str">
        <f t="shared" si="20"/>
        <v/>
      </c>
    </row>
    <row r="28" spans="1:24" ht="15.5" x14ac:dyDescent="0.35">
      <c r="C28" t="s">
        <v>61</v>
      </c>
      <c r="D28" s="4">
        <f>IFERROR(_xlfn.RRI(5,I27,D27),"")</f>
        <v>-0.23189124262814476</v>
      </c>
      <c r="E28" s="4">
        <f>IFERROR(_xlfn.RRI(5,J27,E27),"")</f>
        <v>-0.19249700740738929</v>
      </c>
      <c r="H28" s="4">
        <f t="shared" ref="H28:X28" si="21">IFERROR(_xlfn.RRI(5,M27,H27),"")</f>
        <v>0.14566114650013628</v>
      </c>
      <c r="I28" s="4">
        <f t="shared" si="21"/>
        <v>-0.14793165483054072</v>
      </c>
      <c r="J28" s="4">
        <f t="shared" si="21"/>
        <v>-0.16899437605537526</v>
      </c>
      <c r="K28" s="4">
        <f t="shared" si="21"/>
        <v>-0.19116223857091197</v>
      </c>
      <c r="L28" s="4">
        <f t="shared" si="21"/>
        <v>-0.17978431255118466</v>
      </c>
      <c r="M28" s="4">
        <f t="shared" si="21"/>
        <v>-0.17394469740969221</v>
      </c>
      <c r="N28" s="4">
        <f t="shared" si="21"/>
        <v>9.1610272247691027E-2</v>
      </c>
      <c r="O28" s="4">
        <f t="shared" si="21"/>
        <v>0.15690325936554927</v>
      </c>
      <c r="P28" s="4">
        <f t="shared" si="21"/>
        <v>0.19936389709180879</v>
      </c>
      <c r="Q28" s="4">
        <f t="shared" si="21"/>
        <v>0.13465303296292941</v>
      </c>
      <c r="R28" s="4">
        <f t="shared" si="21"/>
        <v>0.24390191166408082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0.15817114612295349</v>
      </c>
      <c r="J29" s="4">
        <f t="shared" si="22"/>
        <v>0.25004827186715572</v>
      </c>
      <c r="K29" s="4">
        <f t="shared" si="22"/>
        <v>-0.18440944881889765</v>
      </c>
      <c r="L29" s="4">
        <f t="shared" si="22"/>
        <v>4.7266425082718034E-4</v>
      </c>
      <c r="M29" s="4">
        <f t="shared" si="22"/>
        <v>-0.66916862131873855</v>
      </c>
      <c r="N29" s="4">
        <f t="shared" si="22"/>
        <v>1.074054054054054</v>
      </c>
      <c r="O29" s="4">
        <f t="shared" si="22"/>
        <v>-0.65289504296596501</v>
      </c>
      <c r="P29" s="4">
        <f t="shared" si="22"/>
        <v>1.2767193507048271</v>
      </c>
      <c r="Q29" s="4">
        <f t="shared" si="22"/>
        <v>0.28697086311159969</v>
      </c>
      <c r="R29" s="4">
        <f t="shared" si="22"/>
        <v>0.16692327431357462</v>
      </c>
      <c r="S29" s="4">
        <f t="shared" si="22"/>
        <v>6.854949273375377E-2</v>
      </c>
      <c r="T29" s="4">
        <f t="shared" si="22"/>
        <v>-0.39327898852104476</v>
      </c>
      <c r="U29" s="4">
        <f t="shared" si="22"/>
        <v>-0.19466773847802787</v>
      </c>
      <c r="V29" s="4">
        <f t="shared" si="22"/>
        <v>0.69501532871579441</v>
      </c>
      <c r="W29" s="4">
        <f t="shared" si="22"/>
        <v>-0.9997977369783333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0.11988258932409189</v>
      </c>
      <c r="I30" s="4">
        <f t="shared" si="23"/>
        <v>0.17351816882666557</v>
      </c>
      <c r="J30" s="4">
        <f t="shared" si="23"/>
        <v>8.5472726813740643E-2</v>
      </c>
      <c r="K30" s="4">
        <f t="shared" si="23"/>
        <v>0.21563779686151374</v>
      </c>
      <c r="L30" s="4">
        <f t="shared" si="23"/>
        <v>0.13813951747770292</v>
      </c>
      <c r="M30" s="4">
        <f t="shared" si="23"/>
        <v>-0.74516227164032933</v>
      </c>
      <c r="N30" s="4">
        <f t="shared" si="23"/>
        <v>3.5469893041408927E-2</v>
      </c>
      <c r="O30" s="4">
        <f t="shared" si="23"/>
        <v>-5.17863694135208E-2</v>
      </c>
      <c r="P30" s="4">
        <f t="shared" si="23"/>
        <v>0.30357930985959763</v>
      </c>
      <c r="Q30" s="4">
        <f t="shared" si="23"/>
        <v>0.17923609196107726</v>
      </c>
      <c r="R30" s="4">
        <f t="shared" si="23"/>
        <v>2.696626436167459E-2</v>
      </c>
      <c r="S30" s="4">
        <f t="shared" si="23"/>
        <v>0.38447344485571644</v>
      </c>
      <c r="T30" s="4">
        <f t="shared" si="23"/>
        <v>0.13547043153769403</v>
      </c>
      <c r="U30" s="4">
        <f t="shared" si="23"/>
        <v>-1.2134105050928072E-2</v>
      </c>
      <c r="V30" s="4">
        <f t="shared" si="23"/>
        <v>0.86730838489933793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594.36</v>
      </c>
      <c r="E32" s="3">
        <f>IFERROR(INDEX(E51:E500,MATCH($A$32,$C$51:$C$500,0)),"")</f>
        <v>598.63</v>
      </c>
      <c r="H32" s="3">
        <f>IFERROR(INDEX(D32:G32,COUNT(D32:G32)),"")</f>
        <v>598.63</v>
      </c>
      <c r="I32" s="3">
        <f t="shared" ref="I32:X32" si="24">IFERROR(INDEX(I51:I500,MATCH($C$32,$C$51:$C$500,0)),"")</f>
        <v>573.14</v>
      </c>
      <c r="J32" s="3">
        <f t="shared" si="24"/>
        <v>509.98</v>
      </c>
      <c r="K32" s="3">
        <f t="shared" si="24"/>
        <v>459.15</v>
      </c>
      <c r="L32" s="3">
        <f t="shared" si="24"/>
        <v>422.72</v>
      </c>
      <c r="M32" s="3">
        <f t="shared" si="24"/>
        <v>384.89</v>
      </c>
      <c r="N32" s="3">
        <f t="shared" si="24"/>
        <v>1695.55</v>
      </c>
      <c r="O32" s="3">
        <f t="shared" si="24"/>
        <v>1511.54</v>
      </c>
      <c r="P32" s="3">
        <f t="shared" si="24"/>
        <v>1471.09</v>
      </c>
      <c r="Q32" s="3">
        <f t="shared" si="24"/>
        <v>1250.8</v>
      </c>
      <c r="R32" s="3">
        <f t="shared" si="24"/>
        <v>1154.6600000000001</v>
      </c>
      <c r="S32" s="3">
        <f t="shared" si="24"/>
        <v>1082.1600000000001</v>
      </c>
      <c r="T32" s="3">
        <f t="shared" si="24"/>
        <v>1020.91</v>
      </c>
      <c r="U32" s="3">
        <f t="shared" si="24"/>
        <v>947.37</v>
      </c>
      <c r="V32" s="3">
        <f t="shared" si="24"/>
        <v>887.2</v>
      </c>
      <c r="W32" s="3">
        <f t="shared" si="24"/>
        <v>738.67</v>
      </c>
      <c r="X32" s="3">
        <f t="shared" si="24"/>
        <v>2006174.4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0.59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X33" si="25">IFERROR(INDEX(I51:I500,MATCH($C$33,$C$51:$C$500,0)),"")</f>
        <v>0.71</v>
      </c>
      <c r="J33" s="3">
        <f t="shared" si="25"/>
        <v>0.79</v>
      </c>
      <c r="K33" s="3">
        <f t="shared" si="25"/>
        <v>0.93</v>
      </c>
      <c r="L33" s="3">
        <f t="shared" si="25"/>
        <v>0.93</v>
      </c>
      <c r="M33" s="3">
        <f t="shared" si="25"/>
        <v>1.56</v>
      </c>
      <c r="N33" s="3">
        <f t="shared" si="25"/>
        <v>1.3</v>
      </c>
      <c r="O33" s="3">
        <f t="shared" si="25"/>
        <v>1.19</v>
      </c>
      <c r="P33" s="3">
        <f t="shared" si="25"/>
        <v>1.5</v>
      </c>
      <c r="Q33" s="3">
        <f t="shared" si="25"/>
        <v>0.59</v>
      </c>
      <c r="R33" s="3">
        <f t="shared" si="25"/>
        <v>0.52</v>
      </c>
      <c r="S33" s="3">
        <f t="shared" si="25"/>
        <v>0.5</v>
      </c>
      <c r="T33" s="3">
        <f t="shared" si="25"/>
        <v>1.07</v>
      </c>
      <c r="U33" s="3">
        <f t="shared" si="25"/>
        <v>1.06</v>
      </c>
      <c r="V33" s="3">
        <f t="shared" si="25"/>
        <v>3.33</v>
      </c>
      <c r="W33" s="3">
        <f t="shared" si="25"/>
        <v>1.35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16.850000000000001</v>
      </c>
      <c r="E34" s="3">
        <f>IFERROR(INDEX(E51:E500,MATCH($A$34,$C$51:$C$500,0)),"")</f>
        <v>13.32</v>
      </c>
      <c r="H34" s="3">
        <f>IFERROR(INDEX(D34:G34,COUNT(D34:G34)),"")</f>
        <v>13.32</v>
      </c>
      <c r="I34" s="3">
        <f t="shared" ref="I34:X34" si="26">IFERROR(INDEX(I51:I500,MATCH($C$34,$C$51:$C$500,0)),"")</f>
        <v>5.44</v>
      </c>
      <c r="J34" s="3">
        <f t="shared" si="26"/>
        <v>6.24</v>
      </c>
      <c r="K34" s="3">
        <f t="shared" si="26"/>
        <v>8.23</v>
      </c>
      <c r="L34" s="3">
        <f t="shared" si="26"/>
        <v>6.17</v>
      </c>
      <c r="M34" s="3">
        <f t="shared" si="26"/>
        <v>9.4499999999999993</v>
      </c>
      <c r="N34" s="3">
        <f t="shared" si="26"/>
        <v>11.47</v>
      </c>
      <c r="O34" s="3">
        <f t="shared" si="26"/>
        <v>19.41</v>
      </c>
      <c r="P34" s="3">
        <f t="shared" si="26"/>
        <v>8.26</v>
      </c>
      <c r="Q34" s="3">
        <f t="shared" si="26"/>
        <v>6.28</v>
      </c>
      <c r="R34" s="3">
        <f t="shared" si="26"/>
        <v>6.6</v>
      </c>
      <c r="S34" s="3">
        <f t="shared" si="26"/>
        <v>6.99</v>
      </c>
      <c r="T34" s="3">
        <f t="shared" si="26"/>
        <v>14.94</v>
      </c>
      <c r="U34" s="3">
        <f t="shared" si="26"/>
        <v>8.32</v>
      </c>
      <c r="V34" s="3">
        <f t="shared" si="26"/>
        <v>19.760000000000002</v>
      </c>
      <c r="W34" s="3">
        <f t="shared" si="26"/>
        <v>11.35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0.27</v>
      </c>
      <c r="E35" s="3">
        <f>IFERROR(INDEX(E51:E500,MATCH($A$35,$C$51:$C$500,0)),"")</f>
        <v>0.27</v>
      </c>
      <c r="H35" s="3">
        <f>IFERROR(INDEX(D35:G35,COUNT(D35:G35)),"")</f>
        <v>0.27</v>
      </c>
      <c r="I35" s="3">
        <f t="shared" ref="I35:X35" si="27">IFERROR(INDEX(I51:I500,MATCH($C$35,$C$51:$C$500,0)),"")</f>
        <v>0.08</v>
      </c>
      <c r="J35" s="3">
        <f t="shared" si="27"/>
        <v>0.1</v>
      </c>
      <c r="K35" s="3">
        <f t="shared" si="27"/>
        <v>0.11</v>
      </c>
      <c r="L35" s="3">
        <f t="shared" si="27"/>
        <v>0.13</v>
      </c>
      <c r="M35" s="3">
        <f t="shared" si="27"/>
        <v>0.22</v>
      </c>
      <c r="N35" s="3">
        <f t="shared" si="27"/>
        <v>0.21</v>
      </c>
      <c r="O35" s="3">
        <f t="shared" si="27"/>
        <v>0.17</v>
      </c>
      <c r="P35" s="3">
        <f t="shared" si="27"/>
        <v>0.2</v>
      </c>
      <c r="Q35" s="3">
        <f t="shared" si="27"/>
        <v>0.09</v>
      </c>
      <c r="R35" s="3">
        <f t="shared" si="27"/>
        <v>0.08</v>
      </c>
      <c r="S35" s="3">
        <f t="shared" si="27"/>
        <v>0.08</v>
      </c>
      <c r="T35" s="3">
        <f t="shared" si="27"/>
        <v>0.22</v>
      </c>
      <c r="U35" s="3">
        <f t="shared" si="27"/>
        <v>0.23</v>
      </c>
      <c r="V35" s="3">
        <f t="shared" si="27"/>
        <v>0.66</v>
      </c>
      <c r="W35" s="3">
        <f t="shared" si="27"/>
        <v>0.42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20482428566000</v>
      </c>
      <c r="E51" s="5">
        <v>22412935967000</v>
      </c>
      <c r="F51" s="5">
        <v>24242515920000</v>
      </c>
      <c r="G51" s="5">
        <v>17318189786000</v>
      </c>
      <c r="I51" s="5">
        <v>76606896012000</v>
      </c>
      <c r="J51" s="5">
        <v>65279684667000</v>
      </c>
      <c r="K51" s="5">
        <v>60139405675000</v>
      </c>
      <c r="L51" s="5">
        <v>49471483883000</v>
      </c>
      <c r="M51" s="5">
        <v>43466976696000</v>
      </c>
      <c r="N51" s="5">
        <v>34113454845000</v>
      </c>
      <c r="O51" s="5">
        <v>32944902671000</v>
      </c>
      <c r="P51" s="5">
        <v>34744177481000</v>
      </c>
      <c r="Q51" s="5">
        <v>24229915013932</v>
      </c>
      <c r="R51" s="5">
        <v>20547128076480</v>
      </c>
      <c r="S51" s="5">
        <v>20007597902207</v>
      </c>
      <c r="T51" s="5">
        <v>14451413262240</v>
      </c>
      <c r="U51" s="5">
        <v>12727247545028</v>
      </c>
      <c r="V51" s="5">
        <v>12883578236785</v>
      </c>
      <c r="W51" s="5">
        <v>6899545003371</v>
      </c>
      <c r="X51" s="5">
        <v>4638514264715</v>
      </c>
    </row>
    <row r="52" spans="2:24" ht="15.5" x14ac:dyDescent="0.35">
      <c r="C52" t="s">
        <v>85</v>
      </c>
      <c r="D52" s="5">
        <v>-18074787751000</v>
      </c>
      <c r="E52" s="5">
        <v>-20024788890000</v>
      </c>
      <c r="F52" s="5">
        <v>-21737439542000</v>
      </c>
      <c r="G52" s="5">
        <v>-15435603288000</v>
      </c>
      <c r="I52" s="5">
        <v>-68255581107000</v>
      </c>
      <c r="J52" s="5">
        <v>-58003956179000</v>
      </c>
      <c r="K52" s="5">
        <v>-53691636505000</v>
      </c>
      <c r="L52" s="5">
        <v>-44109940328000</v>
      </c>
      <c r="M52" s="5">
        <v>-38661089888000</v>
      </c>
      <c r="N52" s="5">
        <v>-30703442235000</v>
      </c>
      <c r="O52" s="5">
        <v>-30095879138000</v>
      </c>
      <c r="P52" s="5">
        <v>-31574695864000</v>
      </c>
      <c r="Q52" s="5">
        <v>-22071008279047</v>
      </c>
      <c r="R52" s="5">
        <v>-18754819501826</v>
      </c>
      <c r="S52" s="5">
        <v>-18502000315432</v>
      </c>
      <c r="T52" s="5">
        <v>-13162173355586</v>
      </c>
      <c r="U52" s="5">
        <v>-11558085128431</v>
      </c>
      <c r="V52" s="5">
        <v>-11737893473995</v>
      </c>
      <c r="W52" s="5">
        <v>-6150714831146</v>
      </c>
      <c r="X52" s="5">
        <v>-4130721897824</v>
      </c>
    </row>
    <row r="53" spans="2:24" ht="15.5" x14ac:dyDescent="0.35">
      <c r="C53" t="s">
        <v>86</v>
      </c>
      <c r="D53" s="5">
        <v>2407640815000</v>
      </c>
      <c r="E53" s="5">
        <v>2388147077000</v>
      </c>
      <c r="F53" s="5">
        <v>2505076378000</v>
      </c>
      <c r="G53" s="5">
        <v>1882586498000</v>
      </c>
      <c r="I53" s="5">
        <v>8351314905000</v>
      </c>
      <c r="J53" s="5">
        <v>7275728488000</v>
      </c>
      <c r="K53" s="5">
        <v>6447769170000</v>
      </c>
      <c r="L53" s="5">
        <v>5361543555000</v>
      </c>
      <c r="M53" s="5">
        <v>4805886808000</v>
      </c>
      <c r="N53" s="5">
        <v>3410012610000</v>
      </c>
      <c r="O53" s="5">
        <v>2849023533000</v>
      </c>
      <c r="P53" s="5">
        <v>3169481617000</v>
      </c>
      <c r="Q53" s="5">
        <v>2158906734885</v>
      </c>
      <c r="R53" s="5">
        <v>1792308574654</v>
      </c>
      <c r="S53" s="5">
        <v>1505597586775</v>
      </c>
      <c r="T53" s="5">
        <v>1289239906654</v>
      </c>
      <c r="U53" s="5">
        <v>1169162416597</v>
      </c>
      <c r="V53" s="5">
        <v>1145684762790</v>
      </c>
      <c r="W53" s="5">
        <v>748830172225</v>
      </c>
      <c r="X53" s="5">
        <v>507792366891</v>
      </c>
    </row>
    <row r="54" spans="2:24" ht="15.5" x14ac:dyDescent="0.35">
      <c r="C54" t="s">
        <v>87</v>
      </c>
      <c r="D54" s="5">
        <v>-1770761843000</v>
      </c>
      <c r="E54" s="5">
        <v>-1586364498000</v>
      </c>
      <c r="F54" s="5">
        <v>-1685002075000</v>
      </c>
      <c r="G54" s="5">
        <v>-1389556048000</v>
      </c>
      <c r="I54" s="5">
        <v>-5916583852000</v>
      </c>
      <c r="J54" s="5">
        <v>-5143566495000</v>
      </c>
      <c r="K54" s="5">
        <v>-4602185833000</v>
      </c>
      <c r="L54" s="5">
        <v>-3568563067000</v>
      </c>
      <c r="M54" s="5">
        <v>-3146504242000</v>
      </c>
      <c r="N54" s="5">
        <v>-2306703235000</v>
      </c>
      <c r="O54" s="5">
        <v>-2071915367000</v>
      </c>
      <c r="P54" s="5">
        <v>-1641989470000</v>
      </c>
      <c r="Q54" s="5">
        <v>-1558857086523</v>
      </c>
      <c r="R54" s="5">
        <v>-1258759364180</v>
      </c>
      <c r="S54" s="5">
        <v>-1028052018881</v>
      </c>
      <c r="T54" s="5">
        <v>-811869786727</v>
      </c>
      <c r="U54" s="5">
        <v>-622807731941</v>
      </c>
      <c r="V54" s="5">
        <v>-518405253651</v>
      </c>
      <c r="W54" s="5">
        <v>-363816554056</v>
      </c>
      <c r="X54" s="5">
        <v>-214183271634</v>
      </c>
    </row>
    <row r="55" spans="2:24" ht="15.5" x14ac:dyDescent="0.35">
      <c r="C55" t="s">
        <v>88</v>
      </c>
      <c r="D55" s="5">
        <v>-1106387068000</v>
      </c>
      <c r="E55" s="5">
        <v>-1177360193000</v>
      </c>
      <c r="F55" s="5">
        <v>-1179249810000</v>
      </c>
      <c r="G55" s="5">
        <v>-954710452000</v>
      </c>
      <c r="I55" s="5">
        <v>-3829158824000</v>
      </c>
      <c r="J55" s="5">
        <v>-2995871192000</v>
      </c>
      <c r="K55" s="5">
        <v>-2669737679000</v>
      </c>
      <c r="L55" s="5">
        <v>-2184089958000</v>
      </c>
      <c r="M55" s="5">
        <v>-2156812457000</v>
      </c>
      <c r="N55" s="5">
        <v>-1473722276000</v>
      </c>
      <c r="O55" s="5">
        <v>-1363502575000</v>
      </c>
      <c r="P55" s="5">
        <v>-1080320007000</v>
      </c>
      <c r="Q55" s="5">
        <v>-955374833381</v>
      </c>
      <c r="R55" s="5">
        <v>-738655401475</v>
      </c>
      <c r="S55" s="5">
        <v>-601366314407</v>
      </c>
      <c r="T55" s="5">
        <v>-420147914926</v>
      </c>
      <c r="U55" s="5">
        <v>-316018895861</v>
      </c>
      <c r="V55" s="5">
        <v>-267151677082</v>
      </c>
      <c r="W55" s="5">
        <v>-172544285324</v>
      </c>
      <c r="X55" s="5">
        <v>-103238670485</v>
      </c>
    </row>
    <row r="56" spans="2:24" ht="15.5" x14ac:dyDescent="0.35">
      <c r="C56" t="s">
        <v>89</v>
      </c>
      <c r="D56" s="5">
        <v>-759882928000</v>
      </c>
      <c r="E56" s="5">
        <v>-745730093000</v>
      </c>
      <c r="F56" s="5">
        <v>-730759975000</v>
      </c>
      <c r="G56" s="5">
        <v>-687517054000</v>
      </c>
      <c r="I56" s="5">
        <v>-2790270117000</v>
      </c>
      <c r="J56" s="5">
        <v>-2573811773000</v>
      </c>
      <c r="K56" s="5">
        <v>-2153135109000</v>
      </c>
      <c r="L56" s="5">
        <v>-1586675809000</v>
      </c>
      <c r="M56" s="5">
        <v>-1162911004000</v>
      </c>
      <c r="N56" s="5">
        <v>-1078462146000</v>
      </c>
      <c r="O56" s="5">
        <v>-972931223000</v>
      </c>
      <c r="P56" s="5">
        <v>-771635051000</v>
      </c>
      <c r="Q56" s="5">
        <v>-680469242864</v>
      </c>
      <c r="R56" s="5">
        <v>-570070806072</v>
      </c>
      <c r="S56" s="5">
        <v>-511543497265</v>
      </c>
      <c r="T56" s="5">
        <v>-460253237488</v>
      </c>
      <c r="U56" s="5">
        <v>-362919789489</v>
      </c>
      <c r="V56" s="5">
        <v>-291779974600</v>
      </c>
      <c r="W56" s="5">
        <v>-183724049756</v>
      </c>
      <c r="X56" s="5">
        <v>-102472460890</v>
      </c>
    </row>
    <row r="57" spans="2:24" ht="15.5" x14ac:dyDescent="0.35">
      <c r="C57" t="s">
        <v>92</v>
      </c>
      <c r="D57" s="5">
        <v>60049713000</v>
      </c>
      <c r="E57" s="5">
        <v>50081274000</v>
      </c>
      <c r="F57" s="5">
        <v>70842152000</v>
      </c>
      <c r="G57" s="5">
        <v>35297230000</v>
      </c>
      <c r="I57" s="5">
        <v>165393690000</v>
      </c>
      <c r="J57" s="5">
        <v>110355275000</v>
      </c>
      <c r="K57" s="5">
        <v>12796647000</v>
      </c>
      <c r="L57" s="5">
        <v>78199715000</v>
      </c>
      <c r="M57" s="5">
        <v>102821358000</v>
      </c>
      <c r="N57" s="5">
        <v>62325644000</v>
      </c>
      <c r="O57" s="5">
        <v>27939461000</v>
      </c>
      <c r="P57" s="5">
        <v>41537909000</v>
      </c>
      <c r="Q57" s="5">
        <v>12374914651</v>
      </c>
      <c r="R57" s="5">
        <v>-4601899029</v>
      </c>
      <c r="S57" s="5">
        <v>-351707557</v>
      </c>
      <c r="T57" s="5">
        <v>1685382651</v>
      </c>
      <c r="U57" s="5">
        <v>-37213764</v>
      </c>
      <c r="V57" s="5">
        <v>1235424582</v>
      </c>
      <c r="W57" s="5">
        <v>909376546</v>
      </c>
      <c r="X57" s="5">
        <v>919118530</v>
      </c>
    </row>
    <row r="58" spans="2:24" ht="15.5" x14ac:dyDescent="0.35">
      <c r="C58" t="s">
        <v>93</v>
      </c>
      <c r="D58" s="5">
        <v>636878972000</v>
      </c>
      <c r="E58" s="5">
        <v>801782579000</v>
      </c>
      <c r="F58" s="5">
        <v>820074303000</v>
      </c>
      <c r="G58" s="5">
        <v>493030450000</v>
      </c>
      <c r="I58" s="5">
        <v>2434731053000</v>
      </c>
      <c r="J58" s="5">
        <v>2132161993000</v>
      </c>
      <c r="K58" s="5">
        <v>1845583337000</v>
      </c>
      <c r="L58" s="5">
        <v>1792980488000</v>
      </c>
      <c r="M58" s="5">
        <v>1659382566000</v>
      </c>
      <c r="N58" s="5">
        <v>1103309375000</v>
      </c>
      <c r="O58" s="5">
        <v>777108166000</v>
      </c>
      <c r="P58" s="5">
        <v>1527492147000</v>
      </c>
      <c r="Q58" s="5">
        <v>600049648362</v>
      </c>
      <c r="R58" s="5">
        <v>533549210474</v>
      </c>
      <c r="S58" s="5">
        <v>477545567894</v>
      </c>
      <c r="T58" s="5">
        <v>477370119927</v>
      </c>
      <c r="U58" s="5">
        <v>546354684656</v>
      </c>
      <c r="V58" s="5">
        <v>627279509139</v>
      </c>
      <c r="W58" s="5">
        <v>385013618169</v>
      </c>
      <c r="X58" s="5">
        <v>293609095257</v>
      </c>
    </row>
    <row r="59" spans="2:24" ht="15.5" x14ac:dyDescent="0.35">
      <c r="C59" t="s">
        <v>94</v>
      </c>
      <c r="D59" s="5">
        <v>-137690831000</v>
      </c>
      <c r="E59" s="5">
        <v>-151500464000</v>
      </c>
      <c r="F59" s="5">
        <v>-147322534000</v>
      </c>
      <c r="G59" s="5">
        <v>-175354735000</v>
      </c>
      <c r="I59" s="5">
        <v>-580882644000</v>
      </c>
      <c r="J59" s="5">
        <v>-612833798000</v>
      </c>
      <c r="K59" s="5">
        <v>-603768713000</v>
      </c>
      <c r="L59" s="5">
        <v>-295640973000</v>
      </c>
      <c r="M59" s="5">
        <v>-164317703000</v>
      </c>
      <c r="N59" s="5">
        <v>-185992633000</v>
      </c>
      <c r="O59" s="5">
        <v>-304388170000</v>
      </c>
      <c r="P59" s="5">
        <v>-324351303000</v>
      </c>
      <c r="Q59" s="5">
        <v>-120393449774</v>
      </c>
      <c r="R59" s="5">
        <v>-150012596423</v>
      </c>
      <c r="S59" s="5">
        <v>-157144265297</v>
      </c>
      <c r="T59" s="5">
        <v>-181287763900</v>
      </c>
      <c r="U59" s="5">
        <v>-89507715304</v>
      </c>
      <c r="V59" s="5">
        <v>-43349799767</v>
      </c>
      <c r="W59" s="5">
        <v>-32006513964</v>
      </c>
      <c r="X59" s="5">
        <v>3109375829</v>
      </c>
    </row>
    <row r="60" spans="2:24" ht="15.5" x14ac:dyDescent="0.35">
      <c r="C60" t="s">
        <v>95</v>
      </c>
      <c r="D60" s="5">
        <v>9059598000</v>
      </c>
      <c r="E60" s="5">
        <v>10618715000</v>
      </c>
      <c r="F60" s="5">
        <v>8421538000</v>
      </c>
      <c r="G60" s="5">
        <v>8323905000</v>
      </c>
      <c r="I60" s="5">
        <v>46086192000</v>
      </c>
      <c r="J60" s="5">
        <v>38289172000</v>
      </c>
      <c r="K60" s="5">
        <v>18171208000</v>
      </c>
      <c r="L60" s="5">
        <v>9992528000</v>
      </c>
      <c r="M60" s="5">
        <v>14846193000</v>
      </c>
      <c r="N60" s="5">
        <v>5718629000</v>
      </c>
      <c r="O60" s="5">
        <v>5058592000</v>
      </c>
      <c r="P60" s="5">
        <v>4529345000</v>
      </c>
      <c r="Q60" s="5">
        <v>2633537353</v>
      </c>
      <c r="R60" s="5">
        <v>4390983527</v>
      </c>
      <c r="S60" s="5">
        <v>1215838290</v>
      </c>
      <c r="T60" s="5">
        <v>1680042809</v>
      </c>
      <c r="U60" s="5">
        <v>5182200864</v>
      </c>
      <c r="V60" s="5">
        <v>6599692928</v>
      </c>
      <c r="W60" s="5">
        <v>2979800633</v>
      </c>
      <c r="X60" s="5">
        <v>2691468002</v>
      </c>
    </row>
    <row r="61" spans="2:24" ht="15.5" x14ac:dyDescent="0.35">
      <c r="C61" t="s">
        <v>27</v>
      </c>
      <c r="D61" s="5">
        <v>-157913336000</v>
      </c>
      <c r="E61" s="5">
        <v>-151039281000</v>
      </c>
      <c r="F61" s="5">
        <v>-167310143000</v>
      </c>
      <c r="G61" s="5">
        <v>-188717424000</v>
      </c>
      <c r="I61" s="5">
        <v>-641890583000</v>
      </c>
      <c r="J61" s="5">
        <v>-649630996000</v>
      </c>
      <c r="K61" s="5">
        <v>-601108099000</v>
      </c>
      <c r="L61" s="5">
        <v>-289668936000</v>
      </c>
      <c r="M61" s="5">
        <v>-194767542000</v>
      </c>
      <c r="N61" s="5">
        <v>-191175837000</v>
      </c>
      <c r="O61" s="5">
        <v>-326036384000</v>
      </c>
      <c r="P61" s="5">
        <v>-349162552000</v>
      </c>
      <c r="Q61" s="5">
        <v>-142827289931</v>
      </c>
      <c r="R61" s="5">
        <v>-154403579950</v>
      </c>
      <c r="S61" s="5">
        <v>-155270103587</v>
      </c>
      <c r="T61" s="5">
        <v>-182422872833</v>
      </c>
      <c r="U61" s="5">
        <v>-94318658688</v>
      </c>
      <c r="V61" s="5">
        <v>-51101296233</v>
      </c>
      <c r="W61" s="5">
        <v>-36273661896</v>
      </c>
      <c r="X61" s="5">
        <v>-2784309188</v>
      </c>
    </row>
    <row r="62" spans="2:24" ht="15.5" x14ac:dyDescent="0.35">
      <c r="C62" t="s">
        <v>90</v>
      </c>
      <c r="D62" s="5">
        <v>11162907000</v>
      </c>
      <c r="E62" s="5">
        <v>-11079898000</v>
      </c>
      <c r="F62" s="5">
        <v>11566071000</v>
      </c>
      <c r="G62" s="5">
        <v>5038784000</v>
      </c>
      <c r="I62" s="5">
        <v>14921747000</v>
      </c>
      <c r="J62" s="5">
        <v>-1491974000</v>
      </c>
      <c r="K62" s="5">
        <v>-20831822000</v>
      </c>
      <c r="L62" s="5">
        <v>-15964565000</v>
      </c>
      <c r="M62" s="5">
        <v>15603646000</v>
      </c>
      <c r="N62" s="5">
        <v>-535425000</v>
      </c>
      <c r="O62" s="5">
        <v>16589622000</v>
      </c>
      <c r="P62" s="5">
        <v>20281904000</v>
      </c>
      <c r="Q62" s="5">
        <v>19800302804</v>
      </c>
      <c r="S62" s="5">
        <v>-3090000000</v>
      </c>
      <c r="T62" s="5">
        <v>-544933876</v>
      </c>
      <c r="U62" s="5">
        <v>-371257480</v>
      </c>
      <c r="V62" s="5">
        <v>1151803538</v>
      </c>
      <c r="W62" s="5">
        <v>1287347299</v>
      </c>
      <c r="X62" s="5">
        <v>3202217015</v>
      </c>
    </row>
    <row r="63" spans="2:24" ht="15.5" x14ac:dyDescent="0.35">
      <c r="C63" t="s">
        <v>98</v>
      </c>
      <c r="D63" s="5">
        <v>-137690831000</v>
      </c>
      <c r="E63" s="5">
        <v>-151500464000</v>
      </c>
      <c r="F63" s="5">
        <v>-147322534000</v>
      </c>
      <c r="G63" s="5">
        <v>-175354735000</v>
      </c>
      <c r="I63" s="5">
        <v>-580882644000</v>
      </c>
      <c r="J63" s="5">
        <v>-612833798000</v>
      </c>
      <c r="K63" s="5">
        <v>-603768713000</v>
      </c>
      <c r="L63" s="5">
        <v>-295640973000</v>
      </c>
      <c r="M63" s="5">
        <v>-164317703000</v>
      </c>
      <c r="N63" s="5">
        <v>-185992633000</v>
      </c>
      <c r="O63" s="5">
        <v>-304388170000</v>
      </c>
      <c r="P63" s="5">
        <v>-324351303000</v>
      </c>
      <c r="Q63" s="5">
        <v>-120393449774</v>
      </c>
      <c r="R63" s="5">
        <v>-150012596423</v>
      </c>
      <c r="S63" s="5">
        <v>-157144265297</v>
      </c>
      <c r="T63" s="5">
        <v>-181287763900</v>
      </c>
      <c r="U63" s="5">
        <v>-89507715304</v>
      </c>
      <c r="V63" s="5">
        <v>-43349799767</v>
      </c>
      <c r="W63" s="5">
        <v>-32006513964</v>
      </c>
      <c r="X63" s="5">
        <v>3109375829</v>
      </c>
    </row>
    <row r="64" spans="2:24" ht="15.5" x14ac:dyDescent="0.35">
      <c r="C64" t="s">
        <v>29</v>
      </c>
      <c r="D64" s="5">
        <v>499188141000</v>
      </c>
      <c r="E64" s="5">
        <v>650282115000</v>
      </c>
      <c r="F64" s="5">
        <v>672751769000</v>
      </c>
      <c r="G64" s="5">
        <v>317675715000</v>
      </c>
      <c r="I64" s="5">
        <v>1853848409000</v>
      </c>
      <c r="J64" s="5">
        <v>1519328195000</v>
      </c>
      <c r="K64" s="5">
        <v>1241814624000</v>
      </c>
      <c r="L64" s="5">
        <v>1497339515000</v>
      </c>
      <c r="M64" s="5">
        <v>1495064863000</v>
      </c>
      <c r="N64" s="5">
        <v>917316742000</v>
      </c>
      <c r="O64" s="5">
        <v>472719996000</v>
      </c>
      <c r="P64" s="5">
        <v>1203140844000</v>
      </c>
      <c r="Q64" s="5">
        <v>479656198588</v>
      </c>
      <c r="R64" s="5">
        <v>383536614051</v>
      </c>
      <c r="S64" s="5">
        <v>320401302597</v>
      </c>
      <c r="T64" s="5">
        <v>296082356027</v>
      </c>
      <c r="U64" s="5">
        <v>456846969352</v>
      </c>
      <c r="V64" s="5">
        <v>583929709372</v>
      </c>
      <c r="W64" s="5">
        <v>353007104205</v>
      </c>
      <c r="X64" s="5">
        <v>296718471086</v>
      </c>
    </row>
    <row r="65" spans="2:24" ht="15.5" x14ac:dyDescent="0.35">
      <c r="C65" t="s">
        <v>28</v>
      </c>
      <c r="D65" s="5">
        <v>-122695415000</v>
      </c>
      <c r="E65" s="5">
        <v>-154655246000</v>
      </c>
      <c r="F65" s="5">
        <v>-208758689000</v>
      </c>
      <c r="G65" s="5">
        <v>-74748472000</v>
      </c>
      <c r="I65" s="5">
        <v>-541104028000</v>
      </c>
      <c r="J65" s="5">
        <v>-399842488000</v>
      </c>
      <c r="K65" s="5">
        <v>-384953864000</v>
      </c>
      <c r="L65" s="5">
        <v>-420784223000</v>
      </c>
      <c r="M65" s="5">
        <v>-377147615000</v>
      </c>
      <c r="N65" s="5">
        <v>-246144605000</v>
      </c>
      <c r="O65" s="5">
        <v>-147136805000</v>
      </c>
      <c r="P65" s="5">
        <v>-313800061000</v>
      </c>
      <c r="Q65" s="5">
        <v>-132506616601</v>
      </c>
      <c r="R65" s="5">
        <v>-121816006660</v>
      </c>
      <c r="S65" s="5">
        <v>-90589690022</v>
      </c>
      <c r="T65" s="5">
        <v>-81695356498</v>
      </c>
      <c r="U65" s="5">
        <v>-108232449731</v>
      </c>
      <c r="V65" s="5">
        <v>-149793620966</v>
      </c>
      <c r="W65" s="5">
        <v>-96705219635</v>
      </c>
      <c r="X65" s="5">
        <v>-76008011354</v>
      </c>
    </row>
    <row r="66" spans="2:24" ht="15.5" x14ac:dyDescent="0.35">
      <c r="C66" t="s">
        <v>99</v>
      </c>
      <c r="W66" s="5">
        <v>-101772082000</v>
      </c>
      <c r="X66" s="5">
        <v>-79701045063</v>
      </c>
    </row>
    <row r="67" spans="2:24" ht="15.5" x14ac:dyDescent="0.35">
      <c r="C67" t="s">
        <v>100</v>
      </c>
      <c r="W67" s="5">
        <v>5066862365</v>
      </c>
      <c r="X67" s="5">
        <v>3693033709</v>
      </c>
    </row>
    <row r="68" spans="2:24" ht="15.5" x14ac:dyDescent="0.35">
      <c r="C68" t="s">
        <v>101</v>
      </c>
      <c r="D68" s="5">
        <v>-122695415000</v>
      </c>
      <c r="E68" s="5">
        <v>-154655246000</v>
      </c>
      <c r="F68" s="5">
        <v>-208758689000</v>
      </c>
      <c r="G68" s="5">
        <v>-74748472000</v>
      </c>
      <c r="I68" s="5">
        <v>-541104028000</v>
      </c>
      <c r="J68" s="5">
        <v>-399842488000</v>
      </c>
      <c r="K68" s="5">
        <v>-384953864000</v>
      </c>
      <c r="L68" s="5">
        <v>-420784223000</v>
      </c>
      <c r="M68" s="5">
        <v>-377147615000</v>
      </c>
      <c r="N68" s="5">
        <v>-246144605000</v>
      </c>
      <c r="O68" s="5">
        <v>-147136805000</v>
      </c>
      <c r="P68" s="5">
        <v>-313800061000</v>
      </c>
      <c r="Q68" s="5">
        <v>-132506616601</v>
      </c>
      <c r="R68" s="5">
        <v>-121816006660</v>
      </c>
      <c r="S68" s="5">
        <v>-90589690022</v>
      </c>
      <c r="T68" s="5">
        <v>-81695356498</v>
      </c>
      <c r="U68" s="5">
        <v>-108232449731</v>
      </c>
      <c r="V68" s="5">
        <v>-149793620966</v>
      </c>
      <c r="W68" s="5">
        <v>-96705219635</v>
      </c>
      <c r="X68" s="5">
        <v>-76008011354</v>
      </c>
    </row>
    <row r="69" spans="2:24" ht="15.5" x14ac:dyDescent="0.35">
      <c r="C69" t="s">
        <v>262</v>
      </c>
      <c r="D69" s="5">
        <v>376492726000</v>
      </c>
      <c r="E69" s="5">
        <v>495626869000</v>
      </c>
      <c r="F69" s="5">
        <v>463993080000</v>
      </c>
      <c r="G69" s="5">
        <v>242927243000</v>
      </c>
      <c r="I69" s="5">
        <v>1312744381000</v>
      </c>
      <c r="J69" s="5">
        <v>1119485707000</v>
      </c>
      <c r="K69" s="5">
        <v>856860760000</v>
      </c>
      <c r="L69" s="5">
        <v>1076555292000</v>
      </c>
      <c r="M69" s="5">
        <v>1117917248000</v>
      </c>
      <c r="N69" s="5">
        <v>671172137000</v>
      </c>
      <c r="O69" s="5">
        <v>325583191000</v>
      </c>
      <c r="P69" s="5">
        <v>889340783000</v>
      </c>
      <c r="Q69" s="5">
        <v>347149581987</v>
      </c>
      <c r="R69" s="5">
        <v>261720607391</v>
      </c>
      <c r="S69" s="5">
        <v>229811612575</v>
      </c>
      <c r="T69" s="5">
        <v>214386999529</v>
      </c>
      <c r="U69" s="5">
        <v>348614519621</v>
      </c>
      <c r="V69" s="5">
        <v>434136088406</v>
      </c>
      <c r="W69" s="5">
        <v>256301884570</v>
      </c>
      <c r="X69" s="5">
        <v>220710459732</v>
      </c>
    </row>
    <row r="70" spans="2:24" ht="15.5" x14ac:dyDescent="0.35">
      <c r="C70" t="s">
        <v>923</v>
      </c>
      <c r="X70" s="5">
        <v>-2079768730</v>
      </c>
    </row>
    <row r="71" spans="2:24" ht="15.5" x14ac:dyDescent="0.35">
      <c r="C71" t="s">
        <v>102</v>
      </c>
      <c r="D71" s="5">
        <v>376492726000</v>
      </c>
      <c r="E71" s="5">
        <v>495626869000</v>
      </c>
      <c r="F71" s="5">
        <v>463993080000</v>
      </c>
      <c r="G71" s="5">
        <v>242927243000</v>
      </c>
      <c r="I71" s="5">
        <v>1312744381000</v>
      </c>
      <c r="J71" s="5">
        <v>1119485707000</v>
      </c>
      <c r="K71" s="5">
        <v>856860760000</v>
      </c>
      <c r="L71" s="5">
        <v>1076555292000</v>
      </c>
      <c r="M71" s="5">
        <v>1117917248000</v>
      </c>
      <c r="N71" s="5">
        <v>671172137000</v>
      </c>
      <c r="O71" s="5">
        <v>325583191000</v>
      </c>
      <c r="P71" s="5">
        <v>889340783000</v>
      </c>
      <c r="Q71" s="5">
        <v>347149581987</v>
      </c>
      <c r="R71" s="5">
        <v>261720607391</v>
      </c>
      <c r="S71" s="5">
        <v>229811612575</v>
      </c>
      <c r="T71" s="5">
        <v>214386999529</v>
      </c>
      <c r="U71" s="5">
        <v>348614519621</v>
      </c>
      <c r="V71" s="5">
        <v>434136088406</v>
      </c>
      <c r="W71" s="5">
        <v>256301884570</v>
      </c>
      <c r="X71" s="5">
        <v>218630691002</v>
      </c>
    </row>
    <row r="72" spans="2:24" ht="15.5" x14ac:dyDescent="0.35">
      <c r="C72" t="s">
        <v>103</v>
      </c>
      <c r="D72" s="5">
        <v>35061185000</v>
      </c>
      <c r="E72" s="5">
        <v>27892494000</v>
      </c>
      <c r="F72" s="5">
        <v>60742295000</v>
      </c>
      <c r="G72" s="5">
        <v>24744747000</v>
      </c>
      <c r="I72" s="5">
        <v>147424048000</v>
      </c>
      <c r="J72" s="5">
        <v>70071953000</v>
      </c>
      <c r="K72" s="5">
        <v>-66011889000</v>
      </c>
      <c r="L72" s="5">
        <v>36759530000</v>
      </c>
      <c r="M72" s="5">
        <v>-1678510000</v>
      </c>
      <c r="N72" s="5">
        <v>8878198000</v>
      </c>
      <c r="O72" s="5">
        <v>-8613486000</v>
      </c>
      <c r="P72" s="5">
        <v>22117535000</v>
      </c>
      <c r="Q72" s="5">
        <v>1396438701</v>
      </c>
      <c r="R72" s="5">
        <v>-4236069220</v>
      </c>
      <c r="S72" s="5">
        <v>11048202005</v>
      </c>
      <c r="T72" s="5">
        <v>-3119701602</v>
      </c>
      <c r="U72" s="5">
        <v>-290747571</v>
      </c>
      <c r="V72" s="5">
        <v>-43648422</v>
      </c>
      <c r="W72" s="5">
        <v>-4132311</v>
      </c>
    </row>
    <row r="73" spans="2:24" ht="15.5" x14ac:dyDescent="0.35">
      <c r="C73" t="s">
        <v>105</v>
      </c>
      <c r="D73" s="5">
        <v>411553911000</v>
      </c>
      <c r="E73" s="5">
        <v>523519363000</v>
      </c>
      <c r="F73" s="5">
        <v>524735375000</v>
      </c>
      <c r="G73" s="5">
        <v>267671990000</v>
      </c>
      <c r="I73" s="5">
        <v>1460168429000</v>
      </c>
      <c r="J73" s="5">
        <v>1189557660000</v>
      </c>
      <c r="K73" s="5">
        <v>790848871000</v>
      </c>
      <c r="L73" s="5">
        <v>1113314822000</v>
      </c>
      <c r="M73" s="5">
        <v>1116238738000</v>
      </c>
      <c r="N73" s="5">
        <v>680050335000</v>
      </c>
      <c r="O73" s="5">
        <v>316969705000</v>
      </c>
      <c r="P73" s="5">
        <v>911458318000</v>
      </c>
      <c r="Q73" s="5">
        <v>348546020688</v>
      </c>
      <c r="R73" s="5">
        <v>257484538171</v>
      </c>
      <c r="S73" s="5">
        <v>240859814580</v>
      </c>
      <c r="T73" s="5">
        <v>211267297927</v>
      </c>
      <c r="U73" s="5">
        <v>348323772050</v>
      </c>
      <c r="V73" s="5">
        <v>434092439984</v>
      </c>
      <c r="W73" s="5">
        <v>256297752259</v>
      </c>
      <c r="X73" s="5">
        <v>218630691002</v>
      </c>
    </row>
    <row r="74" spans="2:24" ht="15.5" x14ac:dyDescent="0.35">
      <c r="C74" t="s">
        <v>106</v>
      </c>
      <c r="D74" s="5">
        <v>376492726000</v>
      </c>
      <c r="E74" s="5">
        <v>495626869000</v>
      </c>
      <c r="F74" s="5">
        <v>463993080000</v>
      </c>
      <c r="G74" s="5">
        <v>242927243000</v>
      </c>
      <c r="I74" s="5">
        <v>1312744381000</v>
      </c>
      <c r="J74" s="5">
        <v>1119485707000</v>
      </c>
      <c r="K74" s="5">
        <v>856860760000</v>
      </c>
      <c r="L74" s="5">
        <v>1076555292000</v>
      </c>
      <c r="M74" s="5">
        <v>1117917248000</v>
      </c>
      <c r="N74" s="5">
        <v>671172137000</v>
      </c>
      <c r="O74" s="5">
        <v>325583191000</v>
      </c>
      <c r="P74" s="5">
        <v>889340783000</v>
      </c>
      <c r="Q74" s="5">
        <v>347149581987</v>
      </c>
      <c r="R74" s="5">
        <v>261720607391</v>
      </c>
      <c r="S74" s="5">
        <v>229811612575</v>
      </c>
      <c r="T74" s="5">
        <v>214386999529</v>
      </c>
      <c r="U74" s="5">
        <v>348614519621</v>
      </c>
      <c r="V74" s="5">
        <v>434136088406</v>
      </c>
      <c r="W74" s="5">
        <v>256301884570</v>
      </c>
      <c r="X74" s="5">
        <v>218630691002</v>
      </c>
    </row>
    <row r="75" spans="2:24" ht="15.5" x14ac:dyDescent="0.35">
      <c r="C75" t="s">
        <v>8</v>
      </c>
      <c r="D75" s="5">
        <v>351504198000</v>
      </c>
      <c r="E75" s="5">
        <v>473438089000</v>
      </c>
      <c r="F75" s="5">
        <v>453893223000</v>
      </c>
      <c r="G75" s="5">
        <v>232374760000</v>
      </c>
      <c r="I75" s="5">
        <v>1294774739000</v>
      </c>
      <c r="J75" s="5">
        <v>1079202385000</v>
      </c>
      <c r="K75" s="5">
        <v>778052224000</v>
      </c>
      <c r="L75" s="5">
        <v>1035115107000</v>
      </c>
      <c r="M75" s="5">
        <v>1013417380000</v>
      </c>
      <c r="N75" s="5">
        <v>617724691000</v>
      </c>
      <c r="O75" s="5">
        <v>289030244000</v>
      </c>
      <c r="P75" s="5">
        <v>869920409000</v>
      </c>
      <c r="Q75" s="5">
        <v>336171106037</v>
      </c>
      <c r="R75" s="5">
        <v>262086437200</v>
      </c>
      <c r="S75" s="5">
        <v>241211522137</v>
      </c>
      <c r="T75" s="5">
        <v>209581915276</v>
      </c>
      <c r="U75" s="5">
        <v>348360985814</v>
      </c>
      <c r="V75" s="5">
        <v>432857015402</v>
      </c>
      <c r="W75" s="5">
        <v>255388375713</v>
      </c>
      <c r="X75" s="5">
        <v>217711572472</v>
      </c>
    </row>
    <row r="76" spans="2:24" ht="15.5" x14ac:dyDescent="0.35">
      <c r="C76" t="s">
        <v>108</v>
      </c>
      <c r="D76" s="5">
        <v>376492726000</v>
      </c>
      <c r="E76" s="5">
        <v>495626869000</v>
      </c>
      <c r="F76" s="5">
        <v>463993080000</v>
      </c>
      <c r="G76" s="5">
        <v>242927243000</v>
      </c>
      <c r="I76" s="5">
        <v>1312744381000</v>
      </c>
      <c r="J76" s="5">
        <v>1119485707000</v>
      </c>
      <c r="K76" s="5">
        <v>856860760000</v>
      </c>
      <c r="L76" s="5">
        <v>1076555292000</v>
      </c>
      <c r="M76" s="5">
        <v>1117917248000</v>
      </c>
      <c r="N76" s="5">
        <v>671172137000</v>
      </c>
      <c r="O76" s="5">
        <v>325583191000</v>
      </c>
      <c r="P76" s="5">
        <v>889340783000</v>
      </c>
      <c r="Q76" s="5">
        <v>347149581987</v>
      </c>
      <c r="R76" s="5">
        <v>261720607391</v>
      </c>
      <c r="S76" s="5">
        <v>229811612575</v>
      </c>
      <c r="T76" s="5">
        <v>214386999529</v>
      </c>
      <c r="U76" s="5">
        <v>348614519621</v>
      </c>
      <c r="V76" s="5">
        <v>434136088406</v>
      </c>
      <c r="W76" s="5">
        <v>256301884570</v>
      </c>
      <c r="X76" s="5">
        <v>218630691002</v>
      </c>
    </row>
    <row r="77" spans="2:24" ht="15.5" x14ac:dyDescent="0.35">
      <c r="C77" t="s">
        <v>109</v>
      </c>
      <c r="D77" s="5">
        <v>411553911000</v>
      </c>
      <c r="E77" s="5">
        <v>523519363000</v>
      </c>
      <c r="F77" s="5">
        <v>524735375000</v>
      </c>
      <c r="G77" s="5">
        <v>267671990000</v>
      </c>
      <c r="I77" s="5">
        <v>1460168429000</v>
      </c>
      <c r="J77" s="5">
        <v>1189557660000</v>
      </c>
      <c r="K77" s="5">
        <v>790848871000</v>
      </c>
      <c r="L77" s="5">
        <v>1113314822000</v>
      </c>
      <c r="M77" s="5">
        <v>1116238738000</v>
      </c>
      <c r="N77" s="5">
        <v>680050335000</v>
      </c>
      <c r="O77" s="5">
        <v>316969705000</v>
      </c>
      <c r="P77" s="5">
        <v>911458318000</v>
      </c>
      <c r="Q77" s="5">
        <v>348546020688</v>
      </c>
      <c r="R77" s="5">
        <v>257484538171</v>
      </c>
      <c r="S77" s="5">
        <v>240859814580</v>
      </c>
      <c r="T77" s="5">
        <v>211267297927</v>
      </c>
      <c r="U77" s="5">
        <v>348323772050</v>
      </c>
      <c r="V77" s="5">
        <v>434092439984</v>
      </c>
      <c r="W77" s="5">
        <v>256297752259</v>
      </c>
      <c r="X77" s="5">
        <v>218630691002</v>
      </c>
    </row>
    <row r="78" spans="2:24" ht="15.5" x14ac:dyDescent="0.35">
      <c r="C78" t="s">
        <v>110</v>
      </c>
      <c r="D78" s="5">
        <v>411553911000</v>
      </c>
      <c r="E78" s="5">
        <v>523519363000</v>
      </c>
      <c r="F78" s="5">
        <v>524735375000</v>
      </c>
      <c r="G78" s="5">
        <v>267671990000</v>
      </c>
      <c r="I78" s="5">
        <v>1460168429000</v>
      </c>
      <c r="J78" s="5">
        <v>1189557660000</v>
      </c>
      <c r="K78" s="5">
        <v>790848871000</v>
      </c>
      <c r="L78" s="5">
        <v>1113314822000</v>
      </c>
      <c r="M78" s="5">
        <v>1116238738000</v>
      </c>
      <c r="N78" s="5">
        <v>680050335000</v>
      </c>
      <c r="O78" s="5">
        <v>316969705000</v>
      </c>
      <c r="P78" s="5">
        <v>911458318000</v>
      </c>
      <c r="Q78" s="5">
        <v>348546020688</v>
      </c>
      <c r="R78" s="5">
        <v>257484538171</v>
      </c>
      <c r="S78" s="5">
        <v>240859814580</v>
      </c>
      <c r="T78" s="5">
        <v>211267297927</v>
      </c>
      <c r="U78" s="5">
        <v>348323772050</v>
      </c>
      <c r="V78" s="5">
        <v>434092439984</v>
      </c>
      <c r="W78" s="5">
        <v>256297752259</v>
      </c>
      <c r="X78" s="5">
        <v>218630691002</v>
      </c>
    </row>
    <row r="80" spans="2:24" ht="15.5" x14ac:dyDescent="0.35">
      <c r="B80" t="s">
        <v>111</v>
      </c>
      <c r="C80" t="s">
        <v>112</v>
      </c>
    </row>
    <row r="81" spans="3:24" ht="15.5" x14ac:dyDescent="0.35">
      <c r="C81" t="s">
        <v>113</v>
      </c>
    </row>
    <row r="82" spans="3:24" ht="15.5" x14ac:dyDescent="0.35">
      <c r="C82" t="s">
        <v>20</v>
      </c>
      <c r="D82" s="5">
        <v>1312396735000</v>
      </c>
      <c r="E82" s="5">
        <v>2155777546000</v>
      </c>
      <c r="F82" s="5">
        <v>2131023510000</v>
      </c>
      <c r="G82" s="5">
        <v>1811014157000</v>
      </c>
      <c r="I82" s="5">
        <v>2131023510000</v>
      </c>
      <c r="J82" s="5">
        <v>1765745896000</v>
      </c>
      <c r="K82" s="5">
        <v>1765703214000</v>
      </c>
      <c r="L82" s="5">
        <v>1044182531000</v>
      </c>
      <c r="M82" s="5">
        <v>520695374000</v>
      </c>
      <c r="N82" s="5">
        <v>2002049759000</v>
      </c>
      <c r="O82" s="5">
        <v>571288865000</v>
      </c>
      <c r="P82" s="5">
        <v>272102741000</v>
      </c>
      <c r="Q82" s="5">
        <v>366395661376</v>
      </c>
      <c r="R82" s="5">
        <v>614544475410</v>
      </c>
      <c r="S82" s="5">
        <v>126819990610</v>
      </c>
      <c r="T82" s="5">
        <v>169856774624</v>
      </c>
      <c r="U82" s="5">
        <v>80460208801</v>
      </c>
      <c r="V82" s="5">
        <v>251274231918</v>
      </c>
      <c r="W82" s="5">
        <v>71288408003</v>
      </c>
      <c r="X82" s="5">
        <v>59262159225</v>
      </c>
    </row>
    <row r="83" spans="3:24" ht="15.5" x14ac:dyDescent="0.35">
      <c r="C83" t="s">
        <v>115</v>
      </c>
      <c r="D83" s="5">
        <v>1320864042000</v>
      </c>
      <c r="E83" s="5">
        <v>1354718271000</v>
      </c>
      <c r="F83" s="5">
        <v>1512178846000</v>
      </c>
      <c r="G83" s="5">
        <v>1089382986000</v>
      </c>
      <c r="I83" s="5">
        <v>1512178846000</v>
      </c>
      <c r="J83" s="5">
        <v>1156486266000</v>
      </c>
      <c r="K83" s="5">
        <v>1364848782000</v>
      </c>
      <c r="L83" s="5">
        <v>1054783982000</v>
      </c>
      <c r="M83" s="5">
        <v>616420747000</v>
      </c>
      <c r="N83" s="5">
        <v>1011532245000</v>
      </c>
      <c r="O83" s="5">
        <v>1042289841000</v>
      </c>
      <c r="P83" s="5">
        <v>1417241246000</v>
      </c>
      <c r="Q83" s="5">
        <v>1570717316848</v>
      </c>
      <c r="R83" s="5">
        <v>1441764097705</v>
      </c>
      <c r="S83" s="5">
        <v>1888819225353</v>
      </c>
      <c r="T83" s="5">
        <v>1255134903899</v>
      </c>
      <c r="U83" s="5">
        <v>900584230422</v>
      </c>
      <c r="V83" s="5">
        <v>1074953303107</v>
      </c>
      <c r="W83" s="5">
        <v>825904763459</v>
      </c>
      <c r="X83" s="5">
        <v>502446917740</v>
      </c>
    </row>
    <row r="84" spans="3:24" ht="15.5" x14ac:dyDescent="0.35">
      <c r="C84" t="s">
        <v>116</v>
      </c>
      <c r="D84" s="5">
        <v>3183092147000</v>
      </c>
      <c r="E84" s="5">
        <v>3125164758000</v>
      </c>
      <c r="F84" s="5">
        <v>2389103449000</v>
      </c>
      <c r="G84" s="5">
        <v>2017697484000</v>
      </c>
      <c r="I84" s="5">
        <v>2389103449000</v>
      </c>
      <c r="J84" s="5">
        <v>1604453780000</v>
      </c>
      <c r="K84" s="5">
        <v>1402119812000</v>
      </c>
      <c r="L84" s="5">
        <v>1038291735000</v>
      </c>
      <c r="M84" s="5">
        <v>677450164000</v>
      </c>
      <c r="N84" s="5">
        <v>629033767000</v>
      </c>
      <c r="O84" s="5">
        <v>300207749000</v>
      </c>
      <c r="P84" s="5">
        <v>452864082000</v>
      </c>
      <c r="Q84" s="5">
        <v>521604269922</v>
      </c>
      <c r="R84" s="5">
        <v>306548828244</v>
      </c>
      <c r="S84" s="5">
        <v>306754184720</v>
      </c>
      <c r="W84" s="5">
        <v>20609452765</v>
      </c>
      <c r="X84" s="5">
        <v>4798221365</v>
      </c>
    </row>
    <row r="85" spans="3:24" ht="15.5" x14ac:dyDescent="0.35">
      <c r="C85" t="s">
        <v>117</v>
      </c>
      <c r="D85" s="5">
        <v>457969152000</v>
      </c>
      <c r="E85" s="5">
        <v>60283076000</v>
      </c>
      <c r="F85" s="5">
        <v>56861041000</v>
      </c>
      <c r="G85" s="5">
        <v>56733784000</v>
      </c>
      <c r="I85" s="5">
        <v>56861041000</v>
      </c>
      <c r="J85" s="5">
        <v>52595980000</v>
      </c>
      <c r="K85" s="5">
        <v>2165886000</v>
      </c>
      <c r="L85" s="5">
        <v>97786553000</v>
      </c>
      <c r="M85" s="5">
        <v>118911000</v>
      </c>
      <c r="N85" s="5">
        <v>14598905000</v>
      </c>
      <c r="O85" s="5">
        <v>3825000000</v>
      </c>
      <c r="P85" s="5">
        <v>375295000</v>
      </c>
      <c r="Q85" s="5">
        <v>8500000000</v>
      </c>
      <c r="R85" s="5">
        <v>1019000000</v>
      </c>
      <c r="S85" s="5">
        <v>6600000</v>
      </c>
      <c r="X85" s="5">
        <v>264060000</v>
      </c>
    </row>
    <row r="86" spans="3:24" ht="15.5" x14ac:dyDescent="0.35">
      <c r="C86" t="s">
        <v>118</v>
      </c>
      <c r="D86" s="5">
        <v>1320864042000</v>
      </c>
      <c r="E86" s="5">
        <v>1354718271000</v>
      </c>
      <c r="F86" s="5">
        <v>1512178846000</v>
      </c>
      <c r="G86" s="5">
        <v>1089382986000</v>
      </c>
      <c r="I86" s="5">
        <v>1512178846000</v>
      </c>
      <c r="J86" s="5">
        <v>1156486266000</v>
      </c>
      <c r="K86" s="5">
        <v>1364848782000</v>
      </c>
      <c r="L86" s="5">
        <v>1054783982000</v>
      </c>
      <c r="M86" s="5">
        <v>616420747000</v>
      </c>
      <c r="N86" s="5">
        <v>1011532245000</v>
      </c>
      <c r="O86" s="5">
        <v>1042289841000</v>
      </c>
      <c r="P86" s="5">
        <v>1417241246000</v>
      </c>
      <c r="Q86" s="5">
        <v>1570717316848</v>
      </c>
      <c r="R86" s="5">
        <v>1441764097705</v>
      </c>
      <c r="S86" s="5">
        <v>1888819225353</v>
      </c>
      <c r="T86" s="5">
        <v>1255134903899</v>
      </c>
      <c r="U86" s="5">
        <v>900584230422</v>
      </c>
      <c r="V86" s="5">
        <v>1074953303107</v>
      </c>
      <c r="W86" s="5">
        <v>825904763459</v>
      </c>
      <c r="X86" s="5">
        <v>502446917740</v>
      </c>
    </row>
    <row r="87" spans="3:24" ht="15.5" x14ac:dyDescent="0.35">
      <c r="C87" t="s">
        <v>119</v>
      </c>
      <c r="D87" s="5">
        <v>618664255000</v>
      </c>
      <c r="E87" s="5">
        <v>691494091000</v>
      </c>
      <c r="F87" s="5">
        <v>695793303000</v>
      </c>
      <c r="G87" s="5">
        <v>713303532000</v>
      </c>
      <c r="I87" s="5">
        <v>695793303000</v>
      </c>
      <c r="J87" s="5">
        <v>425873216000</v>
      </c>
      <c r="K87" s="5">
        <v>672417751000</v>
      </c>
      <c r="L87" s="5">
        <v>948549026000</v>
      </c>
      <c r="M87" s="5">
        <v>430961086000</v>
      </c>
      <c r="N87" s="5">
        <v>564142962000</v>
      </c>
      <c r="O87" s="5">
        <v>585442161000</v>
      </c>
      <c r="P87" s="5">
        <v>564905009000</v>
      </c>
      <c r="Q87" s="5">
        <v>331830241029</v>
      </c>
      <c r="R87" s="5">
        <v>434469234142</v>
      </c>
      <c r="S87" s="5">
        <v>498397429375</v>
      </c>
      <c r="T87" s="5">
        <v>491122226659</v>
      </c>
      <c r="U87" s="5">
        <v>289870616224</v>
      </c>
      <c r="V87" s="5">
        <v>54946130282</v>
      </c>
      <c r="W87" s="5">
        <v>198494640503</v>
      </c>
      <c r="X87" s="5">
        <v>12943552391</v>
      </c>
    </row>
    <row r="88" spans="3:24" ht="15.5" x14ac:dyDescent="0.35">
      <c r="C88" t="s">
        <v>267</v>
      </c>
      <c r="D88" s="5">
        <v>618664255000</v>
      </c>
      <c r="E88" s="5">
        <v>691494091000</v>
      </c>
      <c r="F88" s="5">
        <v>695793303000</v>
      </c>
      <c r="G88" s="5">
        <v>713303532000</v>
      </c>
      <c r="I88" s="5">
        <v>695793303000</v>
      </c>
      <c r="J88" s="5">
        <v>425873216000</v>
      </c>
      <c r="K88" s="5">
        <v>672417751000</v>
      </c>
      <c r="L88" s="5">
        <v>948549026000</v>
      </c>
      <c r="M88" s="5">
        <v>430961086000</v>
      </c>
      <c r="N88" s="5">
        <v>564142962000</v>
      </c>
      <c r="O88" s="5">
        <v>585442161000</v>
      </c>
      <c r="P88" s="5">
        <v>564905009000</v>
      </c>
      <c r="Q88" s="5">
        <v>331830241029</v>
      </c>
      <c r="R88" s="5">
        <v>434469234142</v>
      </c>
      <c r="S88" s="5">
        <v>498397429375</v>
      </c>
      <c r="T88" s="5">
        <v>491122226659</v>
      </c>
      <c r="U88" s="5">
        <v>289870616224</v>
      </c>
      <c r="V88" s="5">
        <v>54946130282</v>
      </c>
      <c r="W88" s="5">
        <v>198494640503</v>
      </c>
      <c r="X88" s="5">
        <v>12943552391</v>
      </c>
    </row>
    <row r="89" spans="3:24" ht="15.5" x14ac:dyDescent="0.35">
      <c r="C89" t="s">
        <v>114</v>
      </c>
      <c r="F89" s="5">
        <v>83866967000</v>
      </c>
      <c r="I89" s="5">
        <v>83866967000</v>
      </c>
    </row>
    <row r="90" spans="3:24" ht="15.5" x14ac:dyDescent="0.35">
      <c r="C90" t="s">
        <v>268</v>
      </c>
      <c r="D90" s="5">
        <v>12480667742000</v>
      </c>
      <c r="E90" s="5">
        <v>14006377742000</v>
      </c>
      <c r="F90" s="5">
        <v>11644662250000</v>
      </c>
      <c r="G90" s="5">
        <v>12243674830000</v>
      </c>
      <c r="I90" s="5">
        <v>11644662250000</v>
      </c>
      <c r="J90" s="5">
        <v>7130917914000</v>
      </c>
      <c r="K90" s="5">
        <v>8046600374000</v>
      </c>
      <c r="L90" s="5">
        <v>6064666608000</v>
      </c>
      <c r="M90" s="5">
        <v>3931609101000</v>
      </c>
      <c r="N90" s="5">
        <v>3259496991000</v>
      </c>
      <c r="O90" s="5">
        <v>3693371081000</v>
      </c>
      <c r="P90" s="5">
        <v>6794575600000</v>
      </c>
      <c r="Q90" s="5">
        <v>3388147153639</v>
      </c>
      <c r="R90" s="5">
        <v>2202800410109</v>
      </c>
      <c r="S90" s="5">
        <v>2552505389695</v>
      </c>
      <c r="T90" s="5">
        <v>1999824268969</v>
      </c>
      <c r="U90" s="5">
        <v>1841760416188</v>
      </c>
      <c r="V90" s="5">
        <v>1242385860164</v>
      </c>
      <c r="W90" s="5">
        <v>790392188080</v>
      </c>
      <c r="X90" s="5">
        <v>400951352975</v>
      </c>
    </row>
    <row r="91" spans="3:24" ht="15.5" x14ac:dyDescent="0.35">
      <c r="C91" t="s">
        <v>92</v>
      </c>
      <c r="D91" s="5">
        <v>30751972000</v>
      </c>
      <c r="E91" s="5">
        <v>41345287000</v>
      </c>
      <c r="F91" s="5">
        <v>87471248000</v>
      </c>
      <c r="G91" s="5">
        <v>40140314000</v>
      </c>
      <c r="I91" s="5">
        <v>87471248000</v>
      </c>
      <c r="J91" s="5">
        <v>-4450581000</v>
      </c>
      <c r="K91" s="5">
        <v>-51074784000</v>
      </c>
      <c r="L91" s="5">
        <v>-105931069000</v>
      </c>
      <c r="M91" s="5">
        <v>-58855189000</v>
      </c>
      <c r="N91" s="5">
        <v>8005828000</v>
      </c>
      <c r="O91" s="5">
        <v>12533779000</v>
      </c>
      <c r="P91" s="5">
        <v>19086921000</v>
      </c>
      <c r="Q91" s="5">
        <v>-843060362</v>
      </c>
      <c r="R91" s="5">
        <v>1869611637</v>
      </c>
      <c r="S91" s="5">
        <v>4003731376</v>
      </c>
      <c r="T91" s="5">
        <v>-648797707</v>
      </c>
      <c r="U91" s="5">
        <v>-2407260643</v>
      </c>
      <c r="V91" s="5">
        <v>-2258242184</v>
      </c>
      <c r="W91" s="5">
        <v>9054863840</v>
      </c>
      <c r="X91" s="5">
        <v>5757176258</v>
      </c>
    </row>
    <row r="92" spans="3:24" ht="15.5" x14ac:dyDescent="0.35">
      <c r="C92" t="s">
        <v>121</v>
      </c>
      <c r="D92" s="5">
        <v>18275714982000</v>
      </c>
      <c r="E92" s="5">
        <v>21112630014000</v>
      </c>
      <c r="F92" s="5">
        <v>19894202849000</v>
      </c>
      <c r="G92" s="5">
        <v>18474156414000</v>
      </c>
      <c r="I92" s="5">
        <v>19894202849000</v>
      </c>
      <c r="J92" s="5">
        <v>13308097366000</v>
      </c>
      <c r="K92" s="5">
        <v>12964556470000</v>
      </c>
      <c r="L92" s="5">
        <v>11217075937000</v>
      </c>
      <c r="M92" s="5">
        <v>6624347489000</v>
      </c>
      <c r="N92" s="5">
        <v>7546995255000</v>
      </c>
      <c r="O92" s="5">
        <v>6944525743000</v>
      </c>
      <c r="P92" s="5">
        <v>10053691913000</v>
      </c>
      <c r="Q92" s="5">
        <v>6684618036307</v>
      </c>
      <c r="R92" s="5">
        <v>5168222743605</v>
      </c>
      <c r="S92" s="5">
        <v>5465564078390</v>
      </c>
      <c r="T92" s="5">
        <v>4318605247070</v>
      </c>
      <c r="U92" s="5">
        <v>3777773341571</v>
      </c>
      <c r="V92" s="5">
        <v>2839541216978</v>
      </c>
      <c r="W92" s="5">
        <v>2208083448593</v>
      </c>
      <c r="X92" s="5">
        <v>1159477260871</v>
      </c>
    </row>
    <row r="93" spans="3:24" ht="15.5" x14ac:dyDescent="0.35">
      <c r="C93" t="s">
        <v>122</v>
      </c>
    </row>
    <row r="94" spans="3:24" ht="15.5" x14ac:dyDescent="0.35">
      <c r="C94" t="s">
        <v>123</v>
      </c>
      <c r="D94" s="5">
        <v>286471167000</v>
      </c>
      <c r="E94" s="5">
        <v>263401253000</v>
      </c>
      <c r="F94" s="5">
        <v>567217933000</v>
      </c>
      <c r="G94" s="5">
        <v>639518833000</v>
      </c>
      <c r="I94" s="5">
        <v>567217933000</v>
      </c>
      <c r="J94" s="5">
        <v>427854913000</v>
      </c>
      <c r="K94" s="5">
        <v>464835404000</v>
      </c>
      <c r="L94" s="5">
        <v>400915606000</v>
      </c>
      <c r="M94" s="5">
        <v>105849071000</v>
      </c>
      <c r="N94" s="5">
        <v>35487768000</v>
      </c>
      <c r="O94" s="5">
        <v>28573260000</v>
      </c>
      <c r="P94" s="5">
        <v>16616204000</v>
      </c>
      <c r="Q94" s="5">
        <v>5303795344</v>
      </c>
      <c r="R94" s="5">
        <v>1020000000</v>
      </c>
      <c r="U94" s="5">
        <v>2620110372</v>
      </c>
      <c r="V94" s="5">
        <v>7991367852</v>
      </c>
      <c r="W94" s="5">
        <v>6089564314</v>
      </c>
      <c r="X94" s="5">
        <v>4802217015</v>
      </c>
    </row>
    <row r="95" spans="3:24" ht="15.5" x14ac:dyDescent="0.35">
      <c r="C95" t="s">
        <v>126</v>
      </c>
      <c r="D95" s="5">
        <v>2882817839000</v>
      </c>
      <c r="E95" s="5">
        <v>2931644655000</v>
      </c>
      <c r="F95" s="5">
        <v>2518447318000</v>
      </c>
      <c r="G95" s="5">
        <v>2457550984000</v>
      </c>
      <c r="I95" s="5">
        <v>2518447318000</v>
      </c>
      <c r="J95" s="5">
        <v>2492668559000</v>
      </c>
      <c r="K95" s="5">
        <v>2217100783000</v>
      </c>
      <c r="L95" s="5">
        <v>1573130834000</v>
      </c>
      <c r="M95" s="5">
        <v>851912136000</v>
      </c>
      <c r="N95" s="5">
        <v>716457366000</v>
      </c>
      <c r="O95" s="5">
        <v>614540334000</v>
      </c>
      <c r="P95" s="5">
        <v>553675716000</v>
      </c>
      <c r="Q95" s="5">
        <v>485804663533</v>
      </c>
      <c r="R95" s="5">
        <v>457247659796</v>
      </c>
      <c r="S95" s="5">
        <v>436642144875</v>
      </c>
      <c r="T95" s="5">
        <v>402453027879</v>
      </c>
      <c r="U95" s="5">
        <v>216269684823</v>
      </c>
      <c r="V95" s="5">
        <v>183368225339</v>
      </c>
      <c r="W95" s="5">
        <v>108904024025</v>
      </c>
      <c r="X95" s="5">
        <v>61854618233</v>
      </c>
    </row>
    <row r="96" spans="3:24" ht="15.5" x14ac:dyDescent="0.35">
      <c r="C96" t="s">
        <v>127</v>
      </c>
      <c r="D96" s="5">
        <v>781889973000</v>
      </c>
      <c r="E96" s="5">
        <v>777558426000</v>
      </c>
      <c r="F96" s="5">
        <v>774790402000</v>
      </c>
      <c r="G96" s="5">
        <v>789918333000</v>
      </c>
      <c r="I96" s="5">
        <v>774790402000</v>
      </c>
      <c r="J96" s="5">
        <v>825813431000</v>
      </c>
      <c r="K96" s="5">
        <v>821250643000</v>
      </c>
      <c r="L96" s="5">
        <v>874115816000</v>
      </c>
      <c r="M96" s="5">
        <v>767853678000</v>
      </c>
      <c r="N96" s="5">
        <v>726529665000</v>
      </c>
      <c r="O96" s="5">
        <v>709890425000</v>
      </c>
      <c r="P96" s="5">
        <v>713880259000</v>
      </c>
      <c r="Q96" s="5">
        <v>703059197718</v>
      </c>
      <c r="R96" s="5">
        <v>685304842040</v>
      </c>
      <c r="S96" s="5">
        <v>690751485152</v>
      </c>
      <c r="T96" s="5">
        <v>696000686328</v>
      </c>
      <c r="U96" s="5">
        <v>678189834667</v>
      </c>
      <c r="V96" s="5">
        <v>681343959387</v>
      </c>
    </row>
    <row r="97" spans="3:24" ht="15.5" x14ac:dyDescent="0.35">
      <c r="C97" t="s">
        <v>342</v>
      </c>
      <c r="D97" s="5">
        <v>16533378000</v>
      </c>
      <c r="E97" s="5">
        <v>15986235000</v>
      </c>
      <c r="F97" s="5">
        <v>15793647000</v>
      </c>
      <c r="G97" s="5">
        <v>15231084000</v>
      </c>
      <c r="I97" s="5">
        <v>15793647000</v>
      </c>
      <c r="J97" s="5">
        <v>14173024000</v>
      </c>
      <c r="K97" s="5">
        <v>13464173000</v>
      </c>
      <c r="L97" s="5">
        <v>14699855000</v>
      </c>
      <c r="M97" s="5">
        <v>14479323000</v>
      </c>
      <c r="N97" s="5">
        <v>15166829000</v>
      </c>
    </row>
    <row r="98" spans="3:24" ht="15.5" x14ac:dyDescent="0.35">
      <c r="C98" t="s">
        <v>125</v>
      </c>
      <c r="D98" s="5">
        <v>247465467000</v>
      </c>
      <c r="E98" s="5">
        <v>251322833000</v>
      </c>
      <c r="F98" s="5">
        <v>251747650000</v>
      </c>
      <c r="G98" s="5">
        <v>252969048000</v>
      </c>
      <c r="I98" s="5">
        <v>251747650000</v>
      </c>
      <c r="J98" s="5">
        <v>221813412000</v>
      </c>
      <c r="K98" s="5">
        <v>205333564000</v>
      </c>
      <c r="L98" s="5">
        <v>137814240000</v>
      </c>
      <c r="M98" s="5">
        <v>118204022000</v>
      </c>
      <c r="N98" s="5">
        <v>108912003000</v>
      </c>
      <c r="O98" s="5">
        <v>81373676000</v>
      </c>
      <c r="P98" s="5">
        <v>66459581000</v>
      </c>
      <c r="Q98" s="5">
        <v>71341500312</v>
      </c>
      <c r="R98" s="5">
        <v>55036638509</v>
      </c>
      <c r="S98" s="5">
        <v>46920871408</v>
      </c>
      <c r="T98" s="5">
        <v>41798775689</v>
      </c>
      <c r="U98" s="5">
        <v>26950715611</v>
      </c>
      <c r="V98" s="5">
        <v>19132735091</v>
      </c>
      <c r="W98" s="5">
        <v>13354168622</v>
      </c>
      <c r="X98" s="5">
        <v>4995556160</v>
      </c>
    </row>
    <row r="99" spans="3:24" ht="15.5" x14ac:dyDescent="0.35">
      <c r="C99" t="s">
        <v>128</v>
      </c>
      <c r="W99" s="5">
        <v>495637699470</v>
      </c>
      <c r="X99" s="5">
        <v>270846533</v>
      </c>
    </row>
    <row r="100" spans="3:24" ht="15.5" x14ac:dyDescent="0.35">
      <c r="C100" t="s">
        <v>129</v>
      </c>
      <c r="D100" s="5">
        <v>11073092635000</v>
      </c>
      <c r="E100" s="5">
        <v>10473131915000</v>
      </c>
      <c r="F100" s="5">
        <v>8962329286000</v>
      </c>
      <c r="G100" s="5">
        <v>10092807225000</v>
      </c>
      <c r="I100" s="5">
        <v>8962329286000</v>
      </c>
      <c r="J100" s="5">
        <v>8466292893000</v>
      </c>
      <c r="K100" s="5">
        <v>7482895232000</v>
      </c>
      <c r="L100" s="5">
        <v>5841141877000</v>
      </c>
      <c r="M100" s="5">
        <v>4747877767000</v>
      </c>
      <c r="N100" s="5">
        <v>3664373787000</v>
      </c>
      <c r="O100" s="5">
        <v>2803177455000</v>
      </c>
      <c r="P100" s="5">
        <v>2629210713000</v>
      </c>
      <c r="Q100" s="5">
        <v>2189257456748</v>
      </c>
      <c r="R100" s="5">
        <v>2256381660242</v>
      </c>
      <c r="S100" s="5">
        <v>2334735763095</v>
      </c>
      <c r="T100" s="5">
        <v>1801701966105</v>
      </c>
      <c r="U100" s="5">
        <v>1223861369119</v>
      </c>
      <c r="V100" s="5">
        <v>1047880482869</v>
      </c>
      <c r="W100" s="5">
        <v>721440740190</v>
      </c>
      <c r="X100" s="5">
        <v>125514286494</v>
      </c>
    </row>
    <row r="101" spans="3:24" ht="15.5" x14ac:dyDescent="0.35">
      <c r="C101" t="s">
        <v>130</v>
      </c>
      <c r="D101" s="5">
        <v>29348807617000</v>
      </c>
      <c r="E101" s="5">
        <v>31585761929000</v>
      </c>
      <c r="F101" s="5">
        <v>28856532135000</v>
      </c>
      <c r="G101" s="5">
        <v>28566963639000</v>
      </c>
      <c r="I101" s="5">
        <v>28856532135000</v>
      </c>
      <c r="J101" s="5">
        <v>21774390259000</v>
      </c>
      <c r="K101" s="5">
        <v>20447451702000</v>
      </c>
      <c r="L101" s="5">
        <v>17058217814000</v>
      </c>
      <c r="M101" s="5">
        <v>11372225256000</v>
      </c>
      <c r="N101" s="5">
        <v>11211369042000</v>
      </c>
      <c r="O101" s="5">
        <v>9747703198000</v>
      </c>
      <c r="P101" s="5">
        <v>12682902626000</v>
      </c>
      <c r="Q101" s="5">
        <v>8873875493055</v>
      </c>
      <c r="R101" s="5">
        <v>7424604403847</v>
      </c>
      <c r="S101" s="5">
        <v>7800299841485</v>
      </c>
      <c r="T101" s="5">
        <v>6120307213175</v>
      </c>
      <c r="U101" s="5">
        <v>5001634710690</v>
      </c>
      <c r="V101" s="5">
        <v>3887421699847</v>
      </c>
      <c r="W101" s="5">
        <v>2929524188783</v>
      </c>
      <c r="X101" s="5">
        <v>1284991547365</v>
      </c>
    </row>
    <row r="102" spans="3:24" ht="15.5" x14ac:dyDescent="0.35">
      <c r="C102" t="s">
        <v>131</v>
      </c>
    </row>
    <row r="103" spans="3:24" ht="15.5" x14ac:dyDescent="0.35">
      <c r="C103" t="s">
        <v>132</v>
      </c>
    </row>
    <row r="104" spans="3:24" ht="15.5" x14ac:dyDescent="0.35">
      <c r="C104" t="s">
        <v>133</v>
      </c>
      <c r="D104" s="5">
        <v>14453187969000</v>
      </c>
      <c r="E104" s="5">
        <v>17059032329000</v>
      </c>
      <c r="F104" s="5">
        <v>17156527639000</v>
      </c>
      <c r="G104" s="5">
        <v>15806673756000</v>
      </c>
      <c r="I104" s="5">
        <v>17156527639000</v>
      </c>
      <c r="J104" s="5">
        <v>10875981044000</v>
      </c>
      <c r="K104" s="5">
        <v>10330316409000</v>
      </c>
      <c r="L104" s="5">
        <v>9021226534000</v>
      </c>
      <c r="M104" s="5">
        <v>4279452623000</v>
      </c>
      <c r="N104" s="5">
        <v>5142950705000</v>
      </c>
      <c r="O104" s="5">
        <v>4615531135000</v>
      </c>
      <c r="P104" s="5">
        <v>7740591920000</v>
      </c>
      <c r="Q104" s="5">
        <v>5048720022178</v>
      </c>
      <c r="R104" s="5">
        <v>3935217294429</v>
      </c>
      <c r="S104" s="5">
        <v>4399336252383</v>
      </c>
      <c r="T104" s="5">
        <v>2913604302228</v>
      </c>
      <c r="U104" s="5">
        <v>2198488858051</v>
      </c>
      <c r="V104" s="5">
        <v>1269906927128</v>
      </c>
      <c r="W104" s="5">
        <v>758752671670</v>
      </c>
      <c r="X104" s="5">
        <v>255948287058</v>
      </c>
    </row>
    <row r="105" spans="3:24" ht="15.5" x14ac:dyDescent="0.35">
      <c r="C105" t="s">
        <v>271</v>
      </c>
      <c r="D105" s="5">
        <v>3363101186000</v>
      </c>
      <c r="E105" s="5">
        <v>5921663565000</v>
      </c>
      <c r="F105" s="5">
        <v>4976643770000</v>
      </c>
      <c r="G105" s="5">
        <v>4411081825000</v>
      </c>
      <c r="I105" s="5">
        <v>4976643770000</v>
      </c>
      <c r="J105" s="5">
        <v>2733983958000</v>
      </c>
      <c r="K105" s="5">
        <v>3962990616000</v>
      </c>
      <c r="L105" s="5">
        <v>3491393576000</v>
      </c>
      <c r="M105" s="5">
        <v>1287563424000</v>
      </c>
      <c r="N105" s="5">
        <v>1878902058000</v>
      </c>
      <c r="O105" s="5">
        <v>2703376490000</v>
      </c>
      <c r="P105" s="5">
        <v>4283991107000</v>
      </c>
      <c r="Q105" s="5">
        <v>1747242183267</v>
      </c>
      <c r="R105" s="5">
        <v>801072184921</v>
      </c>
      <c r="S105" s="5">
        <v>1450083968233</v>
      </c>
      <c r="T105" s="5">
        <v>1438824981240</v>
      </c>
      <c r="U105" s="5">
        <v>1161846298761</v>
      </c>
      <c r="V105" s="5">
        <v>618041270730</v>
      </c>
      <c r="W105" s="5">
        <v>455346575150</v>
      </c>
      <c r="X105" s="5">
        <v>180340060000</v>
      </c>
    </row>
    <row r="106" spans="3:24" ht="15.5" x14ac:dyDescent="0.35">
      <c r="C106" t="s">
        <v>134</v>
      </c>
    </row>
    <row r="107" spans="3:24" ht="15.5" x14ac:dyDescent="0.35">
      <c r="C107" t="s">
        <v>272</v>
      </c>
      <c r="D107" s="5">
        <v>5590640350000</v>
      </c>
      <c r="E107" s="5">
        <v>5502826185000</v>
      </c>
      <c r="F107" s="5">
        <v>5964866800000</v>
      </c>
      <c r="G107" s="5">
        <v>6981704711000</v>
      </c>
      <c r="I107" s="5">
        <v>5964866800000</v>
      </c>
      <c r="J107" s="5">
        <v>3869880542000</v>
      </c>
      <c r="K107" s="5">
        <v>3671374920000</v>
      </c>
      <c r="L107" s="5">
        <v>2400815108000</v>
      </c>
      <c r="M107" s="5">
        <v>1513820417000</v>
      </c>
      <c r="N107" s="5">
        <v>2088240562000</v>
      </c>
      <c r="O107" s="5">
        <v>1434566788000</v>
      </c>
      <c r="P107" s="5">
        <v>2806644867000</v>
      </c>
      <c r="Q107" s="5">
        <v>2619331448796</v>
      </c>
      <c r="R107" s="5">
        <v>2613690338595</v>
      </c>
      <c r="S107" s="5">
        <v>2566440253444</v>
      </c>
      <c r="T107" s="5">
        <v>1182808504556</v>
      </c>
      <c r="U107" s="5">
        <v>826202355652</v>
      </c>
      <c r="V107" s="5">
        <v>444981752358</v>
      </c>
      <c r="W107" s="5">
        <v>223167134503</v>
      </c>
      <c r="X107" s="5">
        <v>52751761896</v>
      </c>
    </row>
    <row r="108" spans="3:24" ht="15.5" x14ac:dyDescent="0.35">
      <c r="C108" t="s">
        <v>135</v>
      </c>
      <c r="T108" s="5">
        <v>143228611630</v>
      </c>
      <c r="U108" s="5">
        <v>73998862467</v>
      </c>
      <c r="V108" s="5">
        <v>42986858535</v>
      </c>
    </row>
    <row r="109" spans="3:24" ht="15.5" x14ac:dyDescent="0.35">
      <c r="C109" t="s">
        <v>273</v>
      </c>
      <c r="D109" s="5">
        <v>3641061299000</v>
      </c>
      <c r="E109" s="5">
        <v>3185447834000</v>
      </c>
      <c r="F109" s="5">
        <v>2445964490000</v>
      </c>
      <c r="G109" s="5">
        <v>2074431268000</v>
      </c>
      <c r="I109" s="5">
        <v>2445964490000</v>
      </c>
      <c r="J109" s="5">
        <v>1657049760000</v>
      </c>
      <c r="K109" s="5">
        <v>1404285698000</v>
      </c>
      <c r="L109" s="5">
        <v>1136078288000</v>
      </c>
      <c r="M109" s="5">
        <v>677569075000</v>
      </c>
      <c r="N109" s="5">
        <v>643632672000</v>
      </c>
      <c r="O109" s="5">
        <v>304032749000</v>
      </c>
      <c r="P109" s="5">
        <v>453239377000</v>
      </c>
      <c r="Q109" s="5">
        <v>530104269922</v>
      </c>
      <c r="R109" s="5">
        <v>307567828244</v>
      </c>
      <c r="S109" s="5">
        <v>306760784720</v>
      </c>
      <c r="T109" s="5">
        <v>143228611630</v>
      </c>
      <c r="U109" s="5">
        <v>73998862467</v>
      </c>
      <c r="V109" s="5">
        <v>42986858535</v>
      </c>
      <c r="W109" s="5">
        <v>20609452765</v>
      </c>
      <c r="X109" s="5">
        <v>5062281365</v>
      </c>
    </row>
    <row r="110" spans="3:24" ht="15.5" x14ac:dyDescent="0.35">
      <c r="C110" t="s">
        <v>136</v>
      </c>
      <c r="D110" s="5">
        <v>151049529000</v>
      </c>
      <c r="E110" s="5">
        <v>151079367000</v>
      </c>
      <c r="F110" s="5">
        <v>119194291000</v>
      </c>
      <c r="G110" s="5">
        <v>116270109000</v>
      </c>
      <c r="I110" s="5">
        <v>119194291000</v>
      </c>
      <c r="J110" s="5">
        <v>109930791000</v>
      </c>
      <c r="K110" s="5">
        <v>72188677000</v>
      </c>
      <c r="L110" s="5">
        <v>158340191000</v>
      </c>
      <c r="M110" s="5">
        <v>177879846000</v>
      </c>
      <c r="N110" s="5">
        <v>138947498000</v>
      </c>
      <c r="O110" s="5">
        <v>100196869000</v>
      </c>
      <c r="P110" s="5">
        <v>88299376000</v>
      </c>
      <c r="Q110" s="5">
        <v>98491289098</v>
      </c>
      <c r="R110" s="5">
        <v>35484474675</v>
      </c>
      <c r="S110" s="5">
        <v>30948979507</v>
      </c>
      <c r="T110" s="5">
        <v>31314896757</v>
      </c>
      <c r="U110" s="5">
        <v>22408261593</v>
      </c>
      <c r="V110" s="5">
        <v>26653823613</v>
      </c>
      <c r="W110" s="5">
        <v>28769397037</v>
      </c>
      <c r="X110" s="5">
        <v>6247067800</v>
      </c>
    </row>
    <row r="111" spans="3:24" ht="15.5" x14ac:dyDescent="0.35">
      <c r="C111" t="s">
        <v>137</v>
      </c>
      <c r="D111" s="5">
        <v>366042863000</v>
      </c>
      <c r="E111" s="5">
        <v>355638231000</v>
      </c>
      <c r="F111" s="5">
        <v>145611351000</v>
      </c>
      <c r="G111" s="5">
        <v>245993327000</v>
      </c>
      <c r="I111" s="5">
        <v>145611351000</v>
      </c>
      <c r="J111" s="5">
        <v>101888767000</v>
      </c>
      <c r="K111" s="5">
        <v>237202150000</v>
      </c>
      <c r="L111" s="5">
        <v>1065434142000</v>
      </c>
      <c r="M111" s="5">
        <v>135584112000</v>
      </c>
      <c r="N111" s="5">
        <v>122965805000</v>
      </c>
      <c r="O111" s="5">
        <v>41131168000</v>
      </c>
      <c r="P111" s="5">
        <v>91723168000</v>
      </c>
      <c r="Q111" s="5">
        <v>47369013353</v>
      </c>
      <c r="R111" s="5">
        <v>72688062260</v>
      </c>
      <c r="S111" s="5">
        <v>29860575911</v>
      </c>
      <c r="T111" s="5">
        <v>87546141934</v>
      </c>
      <c r="U111" s="5">
        <v>104104121042</v>
      </c>
      <c r="V111" s="5">
        <v>120533854878</v>
      </c>
      <c r="W111" s="5">
        <v>17929097937</v>
      </c>
      <c r="X111" s="5">
        <v>2767408279</v>
      </c>
    </row>
    <row r="112" spans="3:24" ht="15.5" x14ac:dyDescent="0.35">
      <c r="C112" t="s">
        <v>140</v>
      </c>
    </row>
    <row r="113" spans="3:24" ht="15.5" x14ac:dyDescent="0.35">
      <c r="C113" t="s">
        <v>141</v>
      </c>
      <c r="D113" s="5">
        <v>2344922185000</v>
      </c>
      <c r="E113" s="5">
        <v>2067724913000</v>
      </c>
      <c r="F113" s="5">
        <v>463519960000</v>
      </c>
      <c r="G113" s="5">
        <v>2108485629000</v>
      </c>
      <c r="I113" s="5">
        <v>463519960000</v>
      </c>
      <c r="J113" s="5">
        <v>423011844000</v>
      </c>
      <c r="K113" s="5">
        <v>658946252000</v>
      </c>
      <c r="L113" s="5">
        <v>181849144000</v>
      </c>
      <c r="M113" s="5">
        <v>214109031000</v>
      </c>
      <c r="Q113" s="5">
        <v>2690004227</v>
      </c>
      <c r="R113" s="5">
        <v>2535414435</v>
      </c>
      <c r="S113" s="5">
        <v>135757295505</v>
      </c>
      <c r="T113" s="5">
        <v>123066189187</v>
      </c>
      <c r="U113" s="5">
        <v>7256058921</v>
      </c>
      <c r="V113" s="5">
        <v>8313931976</v>
      </c>
      <c r="W113" s="5">
        <v>2419435142</v>
      </c>
      <c r="X113" s="5">
        <v>100163333</v>
      </c>
    </row>
    <row r="114" spans="3:24" ht="15.5" x14ac:dyDescent="0.35">
      <c r="C114" t="s">
        <v>143</v>
      </c>
      <c r="L114" s="5">
        <v>47974000</v>
      </c>
      <c r="M114" s="5">
        <v>184861000</v>
      </c>
      <c r="O114" s="5">
        <v>397723000</v>
      </c>
      <c r="P114" s="5">
        <v>839899000</v>
      </c>
      <c r="Q114" s="5">
        <v>1405935141</v>
      </c>
      <c r="R114" s="5">
        <v>1410015573</v>
      </c>
      <c r="S114" s="5">
        <v>2105573528</v>
      </c>
      <c r="T114" s="5">
        <v>3588452579</v>
      </c>
    </row>
    <row r="115" spans="3:24" ht="15.5" x14ac:dyDescent="0.35">
      <c r="C115" t="s">
        <v>274</v>
      </c>
      <c r="E115" s="5">
        <v>659104500000</v>
      </c>
      <c r="F115" s="5">
        <v>644969950000</v>
      </c>
      <c r="G115" s="5">
        <v>634534514000</v>
      </c>
      <c r="I115" s="5">
        <v>644969950000</v>
      </c>
    </row>
    <row r="116" spans="3:24" ht="15.5" x14ac:dyDescent="0.35">
      <c r="C116" t="s">
        <v>277</v>
      </c>
      <c r="O116" s="5">
        <v>702245000</v>
      </c>
      <c r="P116" s="5">
        <v>927647000</v>
      </c>
      <c r="Q116" s="5">
        <v>517901733</v>
      </c>
      <c r="R116" s="5">
        <v>171062787</v>
      </c>
      <c r="S116" s="5">
        <v>273269601</v>
      </c>
      <c r="T116" s="5">
        <v>338945659</v>
      </c>
    </row>
    <row r="117" spans="3:24" ht="15.5" x14ac:dyDescent="0.35">
      <c r="C117" t="s">
        <v>144</v>
      </c>
      <c r="D117" s="5">
        <v>1200965566000</v>
      </c>
      <c r="E117" s="5">
        <v>1811586264000</v>
      </c>
      <c r="F117" s="5">
        <v>3389634553000</v>
      </c>
      <c r="G117" s="5">
        <v>1871236471000</v>
      </c>
      <c r="I117" s="5">
        <v>3389634553000</v>
      </c>
      <c r="J117" s="5">
        <v>2307311972000</v>
      </c>
      <c r="K117" s="5">
        <v>912174213000</v>
      </c>
      <c r="L117" s="5">
        <v>728629398000</v>
      </c>
      <c r="M117" s="5">
        <v>442137538000</v>
      </c>
      <c r="N117" s="5">
        <v>227492909000</v>
      </c>
      <c r="O117" s="5">
        <v>1139085000</v>
      </c>
      <c r="P117" s="5">
        <v>1566579000</v>
      </c>
      <c r="Q117" s="5">
        <v>1240792474</v>
      </c>
      <c r="R117" s="5">
        <v>100648080689</v>
      </c>
      <c r="S117" s="5">
        <v>12029229722</v>
      </c>
      <c r="T117" s="5">
        <v>4612307270</v>
      </c>
      <c r="U117" s="5">
        <v>3532489691</v>
      </c>
      <c r="V117" s="5">
        <v>3604202913</v>
      </c>
      <c r="W117" s="5">
        <v>1333522973</v>
      </c>
      <c r="X117" s="5">
        <v>1034308381</v>
      </c>
    </row>
    <row r="118" spans="3:24" ht="15.5" x14ac:dyDescent="0.35">
      <c r="C118" t="s">
        <v>145</v>
      </c>
      <c r="D118" s="5">
        <v>3951029634000</v>
      </c>
      <c r="E118" s="5">
        <v>3574879623000</v>
      </c>
      <c r="F118" s="5">
        <v>1522707491000</v>
      </c>
      <c r="G118" s="5">
        <v>3120084054000</v>
      </c>
      <c r="I118" s="5">
        <v>1522707491000</v>
      </c>
      <c r="J118" s="5">
        <v>1374101963000</v>
      </c>
      <c r="K118" s="5">
        <v>1486640237000</v>
      </c>
      <c r="L118" s="5">
        <v>834128408000</v>
      </c>
      <c r="M118" s="5">
        <v>630410963000</v>
      </c>
      <c r="N118" s="5">
        <v>380422147000</v>
      </c>
      <c r="O118" s="5">
        <v>153455511000</v>
      </c>
      <c r="P118" s="5">
        <v>116692469000</v>
      </c>
      <c r="Q118" s="5">
        <v>118500952147</v>
      </c>
      <c r="R118" s="5">
        <v>80225834405</v>
      </c>
      <c r="S118" s="5">
        <v>195557435149</v>
      </c>
      <c r="T118" s="5">
        <v>192916648345</v>
      </c>
      <c r="U118" s="5">
        <v>49802365921</v>
      </c>
      <c r="V118" s="5">
        <v>38495010225</v>
      </c>
      <c r="W118" s="5">
        <v>23369236209</v>
      </c>
      <c r="X118" s="5">
        <v>12144194078</v>
      </c>
    </row>
    <row r="119" spans="3:24" ht="15.5" x14ac:dyDescent="0.35">
      <c r="C119" t="s">
        <v>146</v>
      </c>
      <c r="D119" s="5">
        <v>3951029634000</v>
      </c>
      <c r="E119" s="5">
        <v>3574879623000</v>
      </c>
      <c r="F119" s="5">
        <v>1522707491000</v>
      </c>
      <c r="G119" s="5">
        <v>3120084054000</v>
      </c>
      <c r="I119" s="5">
        <v>1522707491000</v>
      </c>
      <c r="J119" s="5">
        <v>1374101963000</v>
      </c>
      <c r="K119" s="5">
        <v>1486640237000</v>
      </c>
      <c r="L119" s="5">
        <v>834128408000</v>
      </c>
      <c r="M119" s="5">
        <v>630410963000</v>
      </c>
      <c r="N119" s="5">
        <v>380422147000</v>
      </c>
      <c r="O119" s="5">
        <v>153455511000</v>
      </c>
      <c r="P119" s="5">
        <v>116692469000</v>
      </c>
      <c r="Q119" s="5">
        <v>118500952147</v>
      </c>
      <c r="R119" s="5">
        <v>80225834405</v>
      </c>
      <c r="S119" s="5">
        <v>195557435149</v>
      </c>
      <c r="T119" s="5">
        <v>192916648345</v>
      </c>
      <c r="U119" s="5">
        <v>49802365921</v>
      </c>
      <c r="V119" s="5">
        <v>38495010225</v>
      </c>
      <c r="W119" s="5">
        <v>23369236209</v>
      </c>
      <c r="X119" s="5">
        <v>12144194078</v>
      </c>
    </row>
    <row r="120" spans="3:24" ht="15.5" x14ac:dyDescent="0.35">
      <c r="C120" t="s">
        <v>152</v>
      </c>
      <c r="D120" s="5">
        <v>5368821000</v>
      </c>
      <c r="E120" s="5">
        <v>5374695000</v>
      </c>
      <c r="F120" s="5">
        <v>4946511000</v>
      </c>
      <c r="G120" s="5">
        <v>12816055000</v>
      </c>
      <c r="I120" s="5">
        <v>4946511000</v>
      </c>
      <c r="J120" s="5">
        <v>22013955000</v>
      </c>
      <c r="K120" s="5">
        <v>25186267000</v>
      </c>
      <c r="L120" s="5">
        <v>28744769000</v>
      </c>
      <c r="M120" s="5">
        <v>2406547000</v>
      </c>
      <c r="N120" s="5">
        <v>3751488000</v>
      </c>
      <c r="P120" s="5">
        <v>1531373000</v>
      </c>
      <c r="Q120" s="5">
        <v>1146159095</v>
      </c>
      <c r="T120" s="5">
        <v>2677235090</v>
      </c>
      <c r="V120" s="5">
        <v>162397249</v>
      </c>
    </row>
    <row r="121" spans="3:24" ht="15.5" x14ac:dyDescent="0.35">
      <c r="C121" t="s">
        <v>150</v>
      </c>
    </row>
    <row r="122" spans="3:24" ht="15.5" x14ac:dyDescent="0.35">
      <c r="C122" t="s">
        <v>151</v>
      </c>
      <c r="D122" s="5">
        <v>2344922185000</v>
      </c>
      <c r="E122" s="5">
        <v>2067724913000</v>
      </c>
      <c r="F122" s="5">
        <v>463519960000</v>
      </c>
      <c r="G122" s="5">
        <v>2108485629000</v>
      </c>
      <c r="I122" s="5">
        <v>463519960000</v>
      </c>
      <c r="J122" s="5">
        <v>423011844000</v>
      </c>
      <c r="K122" s="5">
        <v>658946252000</v>
      </c>
      <c r="L122" s="5">
        <v>181897118000</v>
      </c>
      <c r="M122" s="5">
        <v>214293892000</v>
      </c>
      <c r="O122" s="5">
        <v>397723000</v>
      </c>
      <c r="P122" s="5">
        <v>839899000</v>
      </c>
      <c r="Q122" s="5">
        <v>4095939368</v>
      </c>
      <c r="R122" s="5">
        <v>3945430008</v>
      </c>
      <c r="S122" s="5">
        <v>137862869033</v>
      </c>
      <c r="T122" s="5">
        <v>126654641766</v>
      </c>
      <c r="U122" s="5">
        <v>7256058921</v>
      </c>
      <c r="V122" s="5">
        <v>8313931976</v>
      </c>
      <c r="W122" s="5">
        <v>2419435142</v>
      </c>
      <c r="X122" s="5">
        <v>100163333</v>
      </c>
    </row>
    <row r="123" spans="3:24" ht="15.5" x14ac:dyDescent="0.35">
      <c r="C123" t="s">
        <v>154</v>
      </c>
      <c r="D123" s="5">
        <v>18404217603000</v>
      </c>
      <c r="E123" s="5">
        <v>20633911952000</v>
      </c>
      <c r="F123" s="5">
        <v>18679235130000</v>
      </c>
      <c r="G123" s="5">
        <v>18926757810000</v>
      </c>
      <c r="I123" s="5">
        <v>18679235130000</v>
      </c>
      <c r="J123" s="5">
        <v>12250083007000</v>
      </c>
      <c r="K123" s="5">
        <v>11816956646000</v>
      </c>
      <c r="L123" s="5">
        <v>9855354942000</v>
      </c>
      <c r="M123" s="5">
        <v>4909863586000</v>
      </c>
      <c r="N123" s="5">
        <v>5523372852000</v>
      </c>
      <c r="O123" s="5">
        <v>4768986646000</v>
      </c>
      <c r="P123" s="5">
        <v>7857284389000</v>
      </c>
      <c r="Q123" s="5">
        <v>5167220974325</v>
      </c>
      <c r="R123" s="5">
        <v>4015443128834</v>
      </c>
      <c r="S123" s="5">
        <v>4594893687532</v>
      </c>
      <c r="T123" s="5">
        <v>3106520950573</v>
      </c>
      <c r="U123" s="5">
        <v>2248291223972</v>
      </c>
      <c r="V123" s="5">
        <v>1308401937353</v>
      </c>
      <c r="W123" s="5">
        <v>782121907879</v>
      </c>
      <c r="X123" s="5">
        <v>268092481136</v>
      </c>
    </row>
    <row r="124" spans="3:24" ht="15.5" x14ac:dyDescent="0.35">
      <c r="C124" t="s">
        <v>155</v>
      </c>
    </row>
    <row r="125" spans="3:24" ht="15.5" x14ac:dyDescent="0.35">
      <c r="C125" t="s">
        <v>156</v>
      </c>
      <c r="D125" s="5">
        <v>1595000000000</v>
      </c>
      <c r="E125" s="5">
        <v>1595000000000</v>
      </c>
      <c r="F125" s="5">
        <v>1595000000000</v>
      </c>
      <c r="G125" s="5">
        <v>1595000000000</v>
      </c>
      <c r="I125" s="5">
        <v>1595000000000</v>
      </c>
      <c r="J125" s="5">
        <v>1595000000000</v>
      </c>
      <c r="K125" s="5">
        <v>1595000000000</v>
      </c>
      <c r="L125" s="5">
        <v>1595000000000</v>
      </c>
      <c r="M125" s="5">
        <v>1595000000000</v>
      </c>
      <c r="N125" s="5">
        <v>1595000000000</v>
      </c>
      <c r="O125" s="5">
        <v>1595000000000</v>
      </c>
      <c r="P125" s="5">
        <v>1595000000000</v>
      </c>
      <c r="Q125" s="5">
        <v>1450000000000</v>
      </c>
      <c r="R125" s="5">
        <v>1450000000000</v>
      </c>
      <c r="S125" s="5">
        <v>1450000000000</v>
      </c>
      <c r="T125" s="5">
        <v>1450000000000</v>
      </c>
      <c r="U125" s="5">
        <v>1450000000000</v>
      </c>
      <c r="V125" s="5">
        <v>1450000000000</v>
      </c>
      <c r="W125" s="5">
        <v>1450000000000</v>
      </c>
      <c r="X125" s="5">
        <v>500000000000</v>
      </c>
    </row>
    <row r="126" spans="3:24" ht="15.5" x14ac:dyDescent="0.35">
      <c r="C126" t="s">
        <v>157</v>
      </c>
      <c r="D126" s="5">
        <v>617736825000</v>
      </c>
      <c r="E126" s="5">
        <v>617736825000</v>
      </c>
      <c r="F126" s="5">
        <v>617736825000</v>
      </c>
      <c r="G126" s="5">
        <v>617736825000</v>
      </c>
      <c r="I126" s="5">
        <v>617736825000</v>
      </c>
      <c r="J126" s="5">
        <v>598379152000</v>
      </c>
      <c r="K126" s="5">
        <v>598379152000</v>
      </c>
      <c r="L126" s="5">
        <v>598383602000</v>
      </c>
      <c r="M126" s="5">
        <v>598405873000</v>
      </c>
      <c r="N126" s="5">
        <v>594376207000</v>
      </c>
      <c r="O126" s="5">
        <v>594376207000</v>
      </c>
      <c r="P126" s="5">
        <v>594376207000</v>
      </c>
      <c r="Q126" s="5">
        <v>433716207147</v>
      </c>
      <c r="R126" s="5">
        <v>433674207147</v>
      </c>
      <c r="S126" s="5">
        <v>427044105168</v>
      </c>
      <c r="T126" s="5">
        <v>427044105168</v>
      </c>
      <c r="U126" s="5">
        <v>427044105168</v>
      </c>
      <c r="V126" s="5">
        <v>427044105168</v>
      </c>
      <c r="W126" s="5">
        <v>417902923475</v>
      </c>
    </row>
    <row r="127" spans="3:24" ht="15.5" x14ac:dyDescent="0.35">
      <c r="C127" t="s">
        <v>158</v>
      </c>
      <c r="D127" s="5">
        <v>7236480169000</v>
      </c>
      <c r="E127" s="5">
        <v>7294123959000</v>
      </c>
      <c r="F127" s="5">
        <v>6841409754000</v>
      </c>
      <c r="G127" s="5">
        <v>6431011968000</v>
      </c>
      <c r="I127" s="5">
        <v>6841409754000</v>
      </c>
      <c r="J127" s="5">
        <v>5945324240000</v>
      </c>
      <c r="K127" s="5">
        <v>5181096701000</v>
      </c>
      <c r="L127" s="5">
        <v>4654933081000</v>
      </c>
      <c r="M127" s="5">
        <v>4004389103000</v>
      </c>
      <c r="N127" s="5">
        <v>3211412210000</v>
      </c>
      <c r="O127" s="5">
        <v>2619893958000</v>
      </c>
      <c r="P127" s="5">
        <v>2484327506000</v>
      </c>
      <c r="Q127" s="5">
        <v>1744437810165</v>
      </c>
      <c r="R127" s="5">
        <v>1462979619065</v>
      </c>
      <c r="S127" s="5">
        <v>1257224459018</v>
      </c>
      <c r="T127" s="5">
        <v>1084257173881</v>
      </c>
      <c r="U127" s="5">
        <v>872735054727</v>
      </c>
      <c r="V127" s="5">
        <v>698083321757</v>
      </c>
      <c r="W127" s="5">
        <v>265182657995</v>
      </c>
      <c r="X127" s="5">
        <v>497330023249</v>
      </c>
    </row>
    <row r="128" spans="3:24" ht="15.5" x14ac:dyDescent="0.35">
      <c r="C128" t="s">
        <v>159</v>
      </c>
      <c r="D128" s="5">
        <v>16000000000</v>
      </c>
      <c r="E128" s="5">
        <v>15000000000</v>
      </c>
      <c r="F128" s="5">
        <v>15000000000</v>
      </c>
      <c r="G128" s="5">
        <v>15000000000</v>
      </c>
      <c r="I128" s="5">
        <v>15000000000</v>
      </c>
      <c r="J128" s="5">
        <v>14000000000</v>
      </c>
      <c r="K128" s="5">
        <v>13000000000</v>
      </c>
      <c r="L128" s="5">
        <v>12000000000</v>
      </c>
      <c r="M128" s="5">
        <v>11000000000</v>
      </c>
      <c r="N128" s="5">
        <v>10000000000</v>
      </c>
      <c r="O128" s="5">
        <v>9000000000</v>
      </c>
      <c r="P128" s="5">
        <v>8000000000</v>
      </c>
      <c r="Q128" s="5">
        <v>7000000000</v>
      </c>
      <c r="R128" s="5">
        <v>6000000000</v>
      </c>
      <c r="S128" s="5">
        <v>5000000000</v>
      </c>
      <c r="T128" s="5">
        <v>4000000000</v>
      </c>
      <c r="U128" s="5">
        <v>3000000000</v>
      </c>
      <c r="V128" s="5">
        <v>2000000000</v>
      </c>
      <c r="W128" s="5">
        <v>1000000000</v>
      </c>
    </row>
    <row r="129" spans="2:24" ht="15.5" x14ac:dyDescent="0.35">
      <c r="C129" t="s">
        <v>160</v>
      </c>
      <c r="D129" s="5">
        <v>7220480169000</v>
      </c>
      <c r="E129" s="5">
        <v>7279123959000</v>
      </c>
      <c r="F129" s="5">
        <v>6826409754000</v>
      </c>
      <c r="G129" s="5">
        <v>6416011968000</v>
      </c>
      <c r="I129" s="5">
        <v>6826409754000</v>
      </c>
      <c r="J129" s="5">
        <v>5931324240000</v>
      </c>
      <c r="K129" s="5">
        <v>5168096701000</v>
      </c>
      <c r="L129" s="5">
        <v>4642933081000</v>
      </c>
      <c r="M129" s="5">
        <v>3993389103000</v>
      </c>
      <c r="N129" s="5">
        <v>3201412210000</v>
      </c>
      <c r="O129" s="5">
        <v>2610893958000</v>
      </c>
      <c r="P129" s="5">
        <v>2476327506000</v>
      </c>
      <c r="Q129" s="5">
        <v>1737437810165</v>
      </c>
      <c r="R129" s="5">
        <v>1456979619065</v>
      </c>
      <c r="S129" s="5">
        <v>1252224459018</v>
      </c>
      <c r="T129" s="5">
        <v>1080257173881</v>
      </c>
      <c r="U129" s="5">
        <v>869735054727</v>
      </c>
      <c r="V129" s="5">
        <v>696083321757</v>
      </c>
      <c r="W129" s="5">
        <v>264182657995</v>
      </c>
      <c r="X129" s="5">
        <v>497330023249</v>
      </c>
    </row>
    <row r="130" spans="2:24" ht="15.5" x14ac:dyDescent="0.35">
      <c r="C130" t="s">
        <v>161</v>
      </c>
      <c r="D130" s="5">
        <v>7236480169000</v>
      </c>
      <c r="E130" s="5">
        <v>7294123959000</v>
      </c>
      <c r="F130" s="5">
        <v>6841409754000</v>
      </c>
      <c r="G130" s="5">
        <v>6431011968000</v>
      </c>
      <c r="I130" s="5">
        <v>6841409754000</v>
      </c>
      <c r="J130" s="5">
        <v>5945324240000</v>
      </c>
      <c r="K130" s="5">
        <v>5181096701000</v>
      </c>
      <c r="L130" s="5">
        <v>4654933081000</v>
      </c>
      <c r="M130" s="5">
        <v>4004389103000</v>
      </c>
      <c r="N130" s="5">
        <v>3211412210000</v>
      </c>
      <c r="O130" s="5">
        <v>2619893958000</v>
      </c>
      <c r="P130" s="5">
        <v>2484327506000</v>
      </c>
      <c r="Q130" s="5">
        <v>1744437810165</v>
      </c>
      <c r="R130" s="5">
        <v>1462979619065</v>
      </c>
      <c r="S130" s="5">
        <v>1257224459018</v>
      </c>
      <c r="T130" s="5">
        <v>1084257173881</v>
      </c>
      <c r="U130" s="5">
        <v>872735054727</v>
      </c>
      <c r="V130" s="5">
        <v>698083321757</v>
      </c>
      <c r="W130" s="5">
        <v>265182657995</v>
      </c>
      <c r="X130" s="5">
        <v>497330023249</v>
      </c>
    </row>
    <row r="131" spans="2:24" ht="15.5" x14ac:dyDescent="0.35">
      <c r="C131" t="s">
        <v>162</v>
      </c>
      <c r="D131" s="5">
        <v>1464621048000</v>
      </c>
      <c r="E131" s="5">
        <v>1403643906000</v>
      </c>
      <c r="F131" s="5">
        <v>1035679178000</v>
      </c>
      <c r="G131" s="5">
        <v>956316722000</v>
      </c>
      <c r="I131" s="5">
        <v>1035679178000</v>
      </c>
      <c r="J131" s="5">
        <v>923141462000</v>
      </c>
      <c r="K131" s="5">
        <v>807372546000</v>
      </c>
      <c r="L131" s="5">
        <v>460477258000</v>
      </c>
      <c r="M131" s="5">
        <v>323421883000</v>
      </c>
      <c r="N131" s="5">
        <v>279201945000</v>
      </c>
      <c r="O131" s="5">
        <v>156912608000</v>
      </c>
      <c r="P131" s="5">
        <v>132827603000</v>
      </c>
      <c r="Q131" s="5">
        <v>79343561780</v>
      </c>
      <c r="R131" s="5">
        <v>60637837164</v>
      </c>
      <c r="S131" s="5">
        <v>67133858391</v>
      </c>
      <c r="T131" s="5">
        <v>53133781260</v>
      </c>
      <c r="U131" s="5">
        <v>5971587466</v>
      </c>
      <c r="V131" s="5">
        <v>6150577753</v>
      </c>
      <c r="W131" s="5">
        <v>5261835594</v>
      </c>
      <c r="X131" s="5">
        <v>13811866722</v>
      </c>
    </row>
    <row r="132" spans="2:24" ht="15.5" x14ac:dyDescent="0.35">
      <c r="C132" t="s">
        <v>10</v>
      </c>
      <c r="D132" s="5">
        <v>10944590014000</v>
      </c>
      <c r="E132" s="5">
        <v>10951849977000</v>
      </c>
      <c r="F132" s="5">
        <v>10177297005000</v>
      </c>
      <c r="G132" s="5">
        <v>9640205829000</v>
      </c>
      <c r="I132" s="5">
        <v>10177297005000</v>
      </c>
      <c r="J132" s="5">
        <v>9057394273000</v>
      </c>
      <c r="K132" s="5">
        <v>8130773615000</v>
      </c>
      <c r="L132" s="5">
        <v>7202862872000</v>
      </c>
      <c r="M132" s="5">
        <v>6462361670000</v>
      </c>
      <c r="N132" s="5">
        <v>5687996190000</v>
      </c>
      <c r="O132" s="5">
        <v>4978716552000</v>
      </c>
      <c r="P132" s="5">
        <v>4825618237000</v>
      </c>
      <c r="Q132" s="5">
        <v>3706654518730</v>
      </c>
      <c r="R132" s="5">
        <v>3409161275013</v>
      </c>
      <c r="S132" s="5">
        <v>3205406153953</v>
      </c>
      <c r="T132" s="5">
        <v>3013786262602</v>
      </c>
      <c r="U132" s="5">
        <v>2753343486718</v>
      </c>
      <c r="V132" s="5">
        <v>2579019762494</v>
      </c>
      <c r="W132" s="5">
        <v>2147402280904</v>
      </c>
      <c r="X132" s="5">
        <v>1016899066229</v>
      </c>
    </row>
    <row r="133" spans="2:24" ht="15.5" x14ac:dyDescent="0.35">
      <c r="C133" t="s">
        <v>163</v>
      </c>
      <c r="D133" s="5">
        <v>29348807617000</v>
      </c>
      <c r="E133" s="5">
        <v>31585761929000</v>
      </c>
      <c r="F133" s="5">
        <v>28856532135000</v>
      </c>
      <c r="G133" s="5">
        <v>28566963639000</v>
      </c>
      <c r="I133" s="5">
        <v>28856532135000</v>
      </c>
      <c r="J133" s="5">
        <v>21307477280000</v>
      </c>
      <c r="K133" s="5">
        <v>19947730261000</v>
      </c>
      <c r="L133" s="5">
        <v>17058217814000</v>
      </c>
      <c r="M133" s="5">
        <v>11372225256000</v>
      </c>
      <c r="N133" s="5">
        <v>11211369042000</v>
      </c>
      <c r="O133" s="5">
        <v>9747703198000</v>
      </c>
      <c r="P133" s="5">
        <v>12682902626000</v>
      </c>
      <c r="Q133" s="5">
        <v>8873875493055</v>
      </c>
      <c r="R133" s="5">
        <v>7424604403847</v>
      </c>
      <c r="S133" s="5">
        <v>7800299841485</v>
      </c>
      <c r="T133" s="5">
        <v>6120307213175</v>
      </c>
      <c r="U133" s="5">
        <v>5001634710690</v>
      </c>
      <c r="V133" s="5">
        <v>3887421699847</v>
      </c>
      <c r="W133" s="5">
        <v>2929524188783</v>
      </c>
      <c r="X133" s="5">
        <v>1284991547365</v>
      </c>
    </row>
    <row r="134" spans="2:24" ht="15.5" x14ac:dyDescent="0.35">
      <c r="C134" t="s">
        <v>164</v>
      </c>
      <c r="D134" s="5">
        <v>15950000000</v>
      </c>
      <c r="E134" s="5">
        <v>15950000000</v>
      </c>
      <c r="F134" s="5">
        <v>15950000000</v>
      </c>
      <c r="G134" s="5">
        <v>15950000000</v>
      </c>
      <c r="I134" s="5">
        <v>15950000000</v>
      </c>
      <c r="J134" s="5">
        <v>15950000000</v>
      </c>
      <c r="K134" s="5">
        <v>15950000000</v>
      </c>
      <c r="L134" s="5">
        <v>15950000000</v>
      </c>
      <c r="M134" s="5">
        <v>15950000000</v>
      </c>
      <c r="N134" s="5">
        <v>3190000000</v>
      </c>
      <c r="O134" s="5">
        <v>3190000000</v>
      </c>
      <c r="P134" s="5">
        <v>3190000000</v>
      </c>
      <c r="Q134" s="5">
        <v>2900000000</v>
      </c>
      <c r="R134" s="5">
        <v>2900000000</v>
      </c>
      <c r="S134" s="5">
        <v>2900000000</v>
      </c>
      <c r="T134" s="5">
        <v>2900000000</v>
      </c>
      <c r="U134" s="5">
        <v>2900000000</v>
      </c>
      <c r="V134" s="5">
        <v>2900000000</v>
      </c>
      <c r="W134" s="5">
        <v>2900000000</v>
      </c>
      <c r="X134" s="5">
        <v>500000</v>
      </c>
    </row>
    <row r="136" spans="2:24" ht="15.5" x14ac:dyDescent="0.35">
      <c r="B136" t="s">
        <v>165</v>
      </c>
      <c r="C136" t="s">
        <v>166</v>
      </c>
      <c r="D136" s="5">
        <v>2658607221000</v>
      </c>
      <c r="E136" s="5">
        <v>-794586828000</v>
      </c>
      <c r="F136" s="5">
        <v>794318285000</v>
      </c>
      <c r="G136" s="5">
        <v>4341942583000</v>
      </c>
      <c r="I136" s="5">
        <v>225153234000</v>
      </c>
      <c r="J136" s="5">
        <v>2239318649000</v>
      </c>
      <c r="K136" s="5">
        <v>882342638000</v>
      </c>
      <c r="L136" s="5">
        <v>427290597000</v>
      </c>
      <c r="M136" s="5">
        <v>21739143000</v>
      </c>
      <c r="N136" s="5">
        <v>2852705359000</v>
      </c>
      <c r="O136" s="5">
        <v>2430790765000</v>
      </c>
      <c r="P136" s="5">
        <v>-2427388011000</v>
      </c>
      <c r="Q136" s="5">
        <v>-765037485224</v>
      </c>
      <c r="R136" s="5">
        <v>1458882373916</v>
      </c>
      <c r="S136" s="5">
        <v>193301681777</v>
      </c>
      <c r="T136" s="5">
        <v>18529068921</v>
      </c>
      <c r="U136" s="5">
        <v>-362442456051</v>
      </c>
      <c r="V136" s="5">
        <v>288112726768</v>
      </c>
      <c r="W136" s="5">
        <v>-76788588453</v>
      </c>
      <c r="X136" s="5">
        <v>70803907645</v>
      </c>
    </row>
    <row r="137" spans="2:24" ht="15.5" x14ac:dyDescent="0.35">
      <c r="C137" t="s">
        <v>279</v>
      </c>
      <c r="D137" s="5">
        <v>20512501909000</v>
      </c>
      <c r="E137" s="5">
        <v>22513988972000</v>
      </c>
      <c r="F137" s="5">
        <v>23816742955000</v>
      </c>
      <c r="G137" s="5">
        <v>17331022580000</v>
      </c>
      <c r="I137" s="5">
        <v>76266378360000</v>
      </c>
      <c r="J137" s="5">
        <v>65461882884000</v>
      </c>
      <c r="K137" s="5">
        <v>59792126106000</v>
      </c>
      <c r="L137" s="5">
        <v>49011472165000</v>
      </c>
      <c r="M137" s="5">
        <v>43865964359000</v>
      </c>
      <c r="N137" s="5">
        <v>34020065219000</v>
      </c>
      <c r="O137" s="5">
        <v>33398709513000</v>
      </c>
      <c r="P137" s="5">
        <v>34886444916000</v>
      </c>
      <c r="Q137" s="5">
        <v>24166871511854</v>
      </c>
      <c r="R137" s="5">
        <v>20985605444718</v>
      </c>
      <c r="S137" s="5">
        <v>19365549661929</v>
      </c>
      <c r="T137" s="5">
        <v>14145727290672</v>
      </c>
      <c r="U137" s="5">
        <v>12867517509212</v>
      </c>
      <c r="V137" s="5">
        <v>12865720762888</v>
      </c>
      <c r="W137" s="5">
        <v>6740835579622</v>
      </c>
      <c r="X137" s="5">
        <v>4714015775586</v>
      </c>
    </row>
    <row r="138" spans="2:24" ht="15.5" x14ac:dyDescent="0.35">
      <c r="C138" t="s">
        <v>280</v>
      </c>
      <c r="D138" s="5">
        <v>-17106301410000</v>
      </c>
      <c r="E138" s="5">
        <v>-23582410049000</v>
      </c>
      <c r="F138" s="5">
        <v>-22688630230000</v>
      </c>
      <c r="G138" s="5">
        <v>-13123650689000</v>
      </c>
      <c r="I138" s="5">
        <v>-74945440862000</v>
      </c>
      <c r="J138" s="5">
        <v>-60609791672000</v>
      </c>
      <c r="K138" s="5">
        <v>-55365700039000</v>
      </c>
      <c r="L138" s="5">
        <v>-46728572843000</v>
      </c>
      <c r="M138" s="5">
        <v>-42730284495000</v>
      </c>
      <c r="N138" s="5">
        <v>-30696793752000</v>
      </c>
      <c r="O138" s="5">
        <v>-30439324267000</v>
      </c>
      <c r="P138" s="5">
        <v>-36424791541000</v>
      </c>
      <c r="Q138" s="5">
        <v>-24823583795952</v>
      </c>
      <c r="R138" s="5">
        <v>-19353271973559</v>
      </c>
      <c r="S138" s="5">
        <v>-18477457097871</v>
      </c>
      <c r="T138" s="5">
        <v>-13487715469093</v>
      </c>
      <c r="U138" s="5">
        <v>-12765989161934</v>
      </c>
      <c r="V138" s="5">
        <v>-12139303028278</v>
      </c>
      <c r="W138" s="5">
        <v>-6582712605697</v>
      </c>
      <c r="X138" s="5">
        <v>-4411859078895</v>
      </c>
    </row>
    <row r="139" spans="2:24" ht="15.5" x14ac:dyDescent="0.35">
      <c r="C139" t="s">
        <v>695</v>
      </c>
      <c r="K139" s="5">
        <v>-1943053875000</v>
      </c>
      <c r="L139" s="5">
        <v>-1498943408000</v>
      </c>
    </row>
    <row r="140" spans="2:24" ht="15.5" x14ac:dyDescent="0.35">
      <c r="C140" t="s">
        <v>170</v>
      </c>
      <c r="U140" s="5">
        <v>-236185811026</v>
      </c>
      <c r="V140" s="5">
        <v>-267699305399</v>
      </c>
      <c r="W140" s="5">
        <v>-176068096756</v>
      </c>
      <c r="X140" s="5">
        <v>-141333185470</v>
      </c>
    </row>
    <row r="141" spans="2:24" ht="15.5" x14ac:dyDescent="0.35">
      <c r="C141" t="s">
        <v>171</v>
      </c>
    </row>
    <row r="142" spans="2:24" ht="15.5" x14ac:dyDescent="0.35">
      <c r="C142" t="s">
        <v>172</v>
      </c>
      <c r="D142" s="5">
        <v>9059598000</v>
      </c>
      <c r="E142" s="5">
        <v>10618715000</v>
      </c>
      <c r="F142" s="5">
        <v>8421854000</v>
      </c>
      <c r="G142" s="5">
        <v>8323905000</v>
      </c>
      <c r="I142" s="5">
        <v>46086508000</v>
      </c>
      <c r="J142" s="5">
        <v>38289172000</v>
      </c>
      <c r="K142" s="5">
        <v>18171208000</v>
      </c>
      <c r="L142" s="5">
        <v>9992528000</v>
      </c>
      <c r="M142" s="5">
        <v>14846193000</v>
      </c>
      <c r="N142" s="5">
        <v>5718629000</v>
      </c>
      <c r="O142" s="5">
        <v>5058592000</v>
      </c>
      <c r="P142" s="5">
        <v>4529345000</v>
      </c>
      <c r="Q142" s="5">
        <v>3411977729</v>
      </c>
      <c r="R142" s="5">
        <v>3612543149</v>
      </c>
      <c r="S142" s="5">
        <v>1216840304</v>
      </c>
      <c r="T142" s="5">
        <v>1719258703</v>
      </c>
      <c r="U142" s="5">
        <v>5182200864</v>
      </c>
      <c r="V142" s="5">
        <v>6599692928</v>
      </c>
      <c r="W142" s="5">
        <v>3294635592</v>
      </c>
      <c r="X142" s="5">
        <v>2005668516</v>
      </c>
    </row>
    <row r="143" spans="2:24" ht="15.5" x14ac:dyDescent="0.35">
      <c r="C143" t="s">
        <v>173</v>
      </c>
      <c r="D143" s="5">
        <v>-86380476000</v>
      </c>
      <c r="E143" s="5">
        <v>-131994456000</v>
      </c>
      <c r="F143" s="5">
        <v>-203550114000</v>
      </c>
      <c r="G143" s="5">
        <v>316417468000</v>
      </c>
      <c r="I143" s="5">
        <v>-592350786000</v>
      </c>
      <c r="J143" s="5">
        <v>-2067142595000</v>
      </c>
      <c r="K143" s="5">
        <v>-1128865756000</v>
      </c>
      <c r="L143" s="5">
        <v>-97076904000</v>
      </c>
      <c r="M143" s="5">
        <v>-942131683000</v>
      </c>
      <c r="N143" s="5">
        <v>-292034097000</v>
      </c>
      <c r="O143" s="5">
        <v>-216810666000</v>
      </c>
      <c r="P143" s="5">
        <v>-567445788000</v>
      </c>
      <c r="Q143" s="5">
        <v>22922663508</v>
      </c>
      <c r="R143" s="5">
        <v>-26231384847</v>
      </c>
      <c r="S143" s="5">
        <v>-541774555531</v>
      </c>
      <c r="T143" s="5">
        <v>-467170653107</v>
      </c>
      <c r="U143" s="5">
        <v>-194040320083</v>
      </c>
      <c r="V143" s="5">
        <v>-184866714441</v>
      </c>
      <c r="W143" s="5">
        <v>-77092197087</v>
      </c>
      <c r="X143" s="5">
        <v>-74321973856</v>
      </c>
    </row>
    <row r="144" spans="2:24" ht="15.5" x14ac:dyDescent="0.35">
      <c r="C144" t="s">
        <v>175</v>
      </c>
      <c r="D144" s="5">
        <v>-670272400000</v>
      </c>
      <c r="E144" s="5">
        <v>395209990000</v>
      </c>
      <c r="F144" s="5">
        <v>-138666180000</v>
      </c>
      <c r="G144" s="5">
        <v>-190170681000</v>
      </c>
      <c r="I144" s="5">
        <v>-549519986000</v>
      </c>
      <c r="J144" s="5">
        <v>-583919140000</v>
      </c>
      <c r="K144" s="5">
        <v>-490335006000</v>
      </c>
      <c r="L144" s="5">
        <v>-269580941000</v>
      </c>
      <c r="M144" s="5">
        <v>-186655231000</v>
      </c>
      <c r="N144" s="5">
        <v>-184250640000</v>
      </c>
      <c r="O144" s="5">
        <v>-316842407000</v>
      </c>
      <c r="P144" s="5">
        <v>-326124943000</v>
      </c>
      <c r="Q144" s="5">
        <v>-134659842363</v>
      </c>
      <c r="R144" s="5">
        <v>-150832255545</v>
      </c>
      <c r="S144" s="5">
        <v>-154233167054</v>
      </c>
      <c r="T144" s="5">
        <v>-174031358254</v>
      </c>
      <c r="U144" s="5">
        <v>-88643488098</v>
      </c>
      <c r="V144" s="5">
        <v>-49032691150</v>
      </c>
      <c r="W144" s="5">
        <v>-31377765037</v>
      </c>
      <c r="X144" s="5">
        <v>-11440116384</v>
      </c>
    </row>
    <row r="145" spans="3:24" ht="15.5" x14ac:dyDescent="0.35">
      <c r="C145" t="s">
        <v>924</v>
      </c>
      <c r="U145" s="5">
        <v>49716615014</v>
      </c>
      <c r="V145" s="5">
        <v>56694010220</v>
      </c>
      <c r="W145" s="5">
        <v>46331860910</v>
      </c>
      <c r="X145" s="5">
        <v>-6263181852</v>
      </c>
    </row>
    <row r="146" spans="3:24" ht="15.5" x14ac:dyDescent="0.35">
      <c r="C146" t="s">
        <v>434</v>
      </c>
      <c r="D146" s="5">
        <v>-747593278000</v>
      </c>
      <c r="E146" s="5">
        <v>273834249000</v>
      </c>
      <c r="F146" s="5">
        <v>-333794440000</v>
      </c>
      <c r="G146" s="5">
        <v>134570692000</v>
      </c>
      <c r="I146" s="5">
        <v>-1095784264000</v>
      </c>
      <c r="J146" s="5">
        <v>-2612772563000</v>
      </c>
      <c r="K146" s="5">
        <v>-1601029554000</v>
      </c>
      <c r="L146" s="5">
        <v>-356665317000</v>
      </c>
      <c r="M146" s="5">
        <v>-1113940721000</v>
      </c>
      <c r="N146" s="5">
        <v>-470566108000</v>
      </c>
      <c r="O146" s="5">
        <v>-528594481000</v>
      </c>
      <c r="P146" s="5">
        <v>-889041386000</v>
      </c>
      <c r="Q146" s="5">
        <v>-108325201126</v>
      </c>
      <c r="R146" s="5">
        <v>-173451097243</v>
      </c>
      <c r="S146" s="5">
        <v>-694790882281</v>
      </c>
      <c r="T146" s="5">
        <v>-639482752658</v>
      </c>
      <c r="U146" s="5">
        <v>-227784992303</v>
      </c>
      <c r="V146" s="5">
        <v>-170605702443</v>
      </c>
      <c r="W146" s="5">
        <v>-58843465622</v>
      </c>
      <c r="X146" s="5">
        <v>-90019603576</v>
      </c>
    </row>
    <row r="147" spans="3:24" ht="15.5" x14ac:dyDescent="0.35">
      <c r="C147" t="s">
        <v>179</v>
      </c>
      <c r="D147" s="5">
        <v>-3240223901000</v>
      </c>
      <c r="E147" s="5">
        <v>663351793000</v>
      </c>
      <c r="F147" s="5">
        <v>-127733763000</v>
      </c>
      <c r="G147" s="5">
        <v>-4191484154000</v>
      </c>
      <c r="I147" s="5">
        <v>1416218051000</v>
      </c>
      <c r="J147" s="5">
        <v>-818670987000</v>
      </c>
      <c r="K147" s="5">
        <v>685327505000</v>
      </c>
      <c r="L147" s="5">
        <v>1148908999000</v>
      </c>
      <c r="M147" s="5">
        <v>235700908000</v>
      </c>
      <c r="N147" s="5">
        <v>-1301648676000</v>
      </c>
      <c r="O147" s="5">
        <v>-1861393512000</v>
      </c>
      <c r="P147" s="5">
        <v>2618523738000</v>
      </c>
      <c r="Q147" s="5">
        <v>522021053750</v>
      </c>
      <c r="R147" s="5">
        <v>-839861115672</v>
      </c>
      <c r="S147" s="5">
        <v>-342701713013</v>
      </c>
      <c r="T147" s="5">
        <v>592047372665</v>
      </c>
      <c r="U147" s="5">
        <v>241210628411</v>
      </c>
      <c r="V147" s="5">
        <v>171134613592</v>
      </c>
      <c r="W147" s="5">
        <v>734344735948</v>
      </c>
      <c r="X147" s="5">
        <v>25021880607</v>
      </c>
    </row>
    <row r="148" spans="3:24" ht="15.5" x14ac:dyDescent="0.35">
      <c r="C148" t="s">
        <v>180</v>
      </c>
      <c r="D148" s="5">
        <v>-200654282000</v>
      </c>
      <c r="E148" s="5">
        <v>-113302949000</v>
      </c>
      <c r="F148" s="5">
        <v>-487010445000</v>
      </c>
      <c r="G148" s="5">
        <v>-146787305000</v>
      </c>
      <c r="I148" s="5">
        <v>-1284175914000</v>
      </c>
      <c r="J148" s="5">
        <v>-1002979699000</v>
      </c>
      <c r="K148" s="5">
        <v>-1207621612000</v>
      </c>
      <c r="L148" s="5">
        <v>-1179351747000</v>
      </c>
      <c r="M148" s="5">
        <v>-515802498000</v>
      </c>
      <c r="N148" s="5">
        <v>-375131621000</v>
      </c>
      <c r="O148" s="5">
        <v>-377007113000</v>
      </c>
      <c r="P148" s="5">
        <v>-398640137000</v>
      </c>
      <c r="Q148" s="5">
        <v>-272076272008</v>
      </c>
      <c r="R148" s="5">
        <v>-215646674101</v>
      </c>
      <c r="S148" s="5">
        <v>-217172599264</v>
      </c>
      <c r="T148" s="5">
        <v>-320756445238</v>
      </c>
      <c r="U148" s="5">
        <v>-168785437794</v>
      </c>
      <c r="V148" s="5">
        <v>-267733414406</v>
      </c>
      <c r="W148" s="5">
        <v>-858396413867</v>
      </c>
      <c r="X148" s="5">
        <v>-71683579613</v>
      </c>
    </row>
    <row r="149" spans="3:24" ht="15.5" x14ac:dyDescent="0.35">
      <c r="C149" t="s">
        <v>925</v>
      </c>
      <c r="R149" s="5">
        <v>9570598563</v>
      </c>
      <c r="S149" s="5">
        <v>2725155245</v>
      </c>
      <c r="T149" s="5">
        <v>31919056751</v>
      </c>
      <c r="U149" s="5">
        <v>32479445980</v>
      </c>
      <c r="V149" s="5">
        <v>135405491681</v>
      </c>
    </row>
    <row r="150" spans="3:24" ht="15.5" x14ac:dyDescent="0.35">
      <c r="C150" t="s">
        <v>565</v>
      </c>
      <c r="D150" s="5">
        <v>14710759000</v>
      </c>
      <c r="E150" s="5">
        <v>3524382000</v>
      </c>
      <c r="F150" s="5">
        <v>3340934000</v>
      </c>
      <c r="G150" s="5">
        <v>3006669000</v>
      </c>
      <c r="I150" s="5">
        <v>11407826000</v>
      </c>
      <c r="J150" s="5">
        <v>47877563000</v>
      </c>
      <c r="K150" s="5">
        <v>1669725000</v>
      </c>
      <c r="L150" s="5">
        <v>655410000</v>
      </c>
      <c r="M150" s="5">
        <v>23280783000</v>
      </c>
      <c r="N150" s="5">
        <v>1114415000</v>
      </c>
      <c r="O150" s="5">
        <v>5689457000</v>
      </c>
      <c r="P150" s="5">
        <v>4502682000</v>
      </c>
      <c r="Q150" s="5">
        <v>6362757402</v>
      </c>
      <c r="R150" s="5">
        <v>2628638314</v>
      </c>
      <c r="S150" s="5">
        <v>7454525029</v>
      </c>
      <c r="T150" s="5">
        <v>1261522557</v>
      </c>
      <c r="U150" s="5">
        <v>2905253989</v>
      </c>
      <c r="V150" s="5">
        <v>3452311002</v>
      </c>
      <c r="W150" s="5">
        <v>909548521</v>
      </c>
      <c r="X150" s="5">
        <v>1791002880</v>
      </c>
    </row>
    <row r="151" spans="3:24" ht="15.5" x14ac:dyDescent="0.35">
      <c r="C151" t="s">
        <v>486</v>
      </c>
      <c r="F151" s="5">
        <v>31695007000</v>
      </c>
      <c r="I151" s="5">
        <v>31695007000</v>
      </c>
      <c r="W151" s="5">
        <v>158646454</v>
      </c>
      <c r="X151" s="5">
        <v>49000000</v>
      </c>
    </row>
    <row r="152" spans="3:24" ht="15.5" x14ac:dyDescent="0.35">
      <c r="C152" t="s">
        <v>926</v>
      </c>
      <c r="J152" s="5">
        <v>-76779543000</v>
      </c>
      <c r="N152" s="5">
        <v>-38601300000</v>
      </c>
      <c r="P152" s="5">
        <v>100000</v>
      </c>
      <c r="Q152" s="5">
        <v>-8074412694</v>
      </c>
      <c r="S152" s="5">
        <v>-63560514</v>
      </c>
      <c r="T152" s="5">
        <v>-49411943182</v>
      </c>
      <c r="V152" s="5">
        <v>-191947726257</v>
      </c>
      <c r="W152" s="5">
        <v>-683085734717</v>
      </c>
      <c r="X152" s="5">
        <v>-23750000000</v>
      </c>
    </row>
    <row r="153" spans="3:24" ht="15.5" x14ac:dyDescent="0.35">
      <c r="C153" t="s">
        <v>927</v>
      </c>
    </row>
    <row r="154" spans="3:24" ht="15.5" x14ac:dyDescent="0.35">
      <c r="C154" t="s">
        <v>184</v>
      </c>
    </row>
    <row r="155" spans="3:24" ht="15.5" x14ac:dyDescent="0.35">
      <c r="C155" t="s">
        <v>182</v>
      </c>
      <c r="D155" s="5">
        <v>-189614845000</v>
      </c>
      <c r="E155" s="5">
        <v>-244476168000</v>
      </c>
      <c r="F155" s="5">
        <v>-211561211000</v>
      </c>
      <c r="G155" s="5">
        <v>-189342938000</v>
      </c>
      <c r="I155" s="5">
        <v>-795974263000</v>
      </c>
      <c r="J155" s="5">
        <v>-772689826000</v>
      </c>
      <c r="K155" s="5">
        <v>-1049799416000</v>
      </c>
      <c r="L155" s="5">
        <v>-614807011000</v>
      </c>
      <c r="M155" s="5">
        <v>-360508300000</v>
      </c>
      <c r="N155" s="5">
        <v>-303310409000</v>
      </c>
      <c r="O155" s="5">
        <v>-244958085000</v>
      </c>
      <c r="P155" s="5">
        <v>-169531905000</v>
      </c>
      <c r="Q155" s="5">
        <v>-118510696921</v>
      </c>
      <c r="R155" s="5">
        <v>-92120744531</v>
      </c>
      <c r="S155" s="5">
        <v>-108711514382</v>
      </c>
      <c r="T155" s="5">
        <v>-193673713407</v>
      </c>
      <c r="U155" s="5">
        <v>-88682841931</v>
      </c>
      <c r="V155" s="5">
        <v>-86380687848</v>
      </c>
      <c r="W155" s="5">
        <v>-72619986654</v>
      </c>
      <c r="X155" s="5">
        <v>-35542310986</v>
      </c>
    </row>
    <row r="156" spans="3:24" ht="15.5" x14ac:dyDescent="0.35">
      <c r="C156" t="s">
        <v>928</v>
      </c>
      <c r="D156" s="5">
        <v>30503871000</v>
      </c>
      <c r="E156" s="5">
        <v>-30503871000</v>
      </c>
    </row>
    <row r="157" spans="3:24" ht="15.5" x14ac:dyDescent="0.35">
      <c r="C157" t="s">
        <v>204</v>
      </c>
      <c r="D157" s="5">
        <v>-134997313000</v>
      </c>
      <c r="F157" s="5">
        <v>-15077952000</v>
      </c>
      <c r="G157" s="5">
        <v>-45803221000</v>
      </c>
      <c r="I157" s="5">
        <v>-97923152000</v>
      </c>
      <c r="J157" s="5">
        <v>-29989019000</v>
      </c>
      <c r="K157" s="5">
        <v>-9791271000</v>
      </c>
      <c r="L157" s="5">
        <v>-17227684000</v>
      </c>
      <c r="M157" s="5">
        <v>-8846747000</v>
      </c>
      <c r="N157" s="5">
        <v>-12813733000</v>
      </c>
    </row>
    <row r="158" spans="3:24" ht="15.5" x14ac:dyDescent="0.35">
      <c r="C158" t="s">
        <v>183</v>
      </c>
      <c r="F158" s="5">
        <v>-10748132000</v>
      </c>
      <c r="I158" s="5">
        <v>-10748132000</v>
      </c>
      <c r="J158" s="5">
        <v>-38998399000</v>
      </c>
      <c r="K158" s="5">
        <v>-3455177000</v>
      </c>
      <c r="L158" s="5">
        <v>-160399653000</v>
      </c>
    </row>
    <row r="159" spans="3:24" ht="15.5" x14ac:dyDescent="0.35">
      <c r="C159" t="s">
        <v>736</v>
      </c>
      <c r="M159" s="5">
        <v>-29732037000</v>
      </c>
      <c r="U159" s="5">
        <v>-2166296625</v>
      </c>
      <c r="V159" s="5">
        <v>-71011750000</v>
      </c>
    </row>
    <row r="160" spans="3:24" ht="15.5" x14ac:dyDescent="0.35">
      <c r="C160" t="s">
        <v>929</v>
      </c>
      <c r="J160" s="5">
        <v>-80697087000</v>
      </c>
      <c r="K160" s="5">
        <v>-29118559000</v>
      </c>
      <c r="L160" s="5">
        <v>-16313023000</v>
      </c>
      <c r="M160" s="5">
        <v>-1290222000</v>
      </c>
      <c r="N160" s="5">
        <v>-2970051000</v>
      </c>
      <c r="O160" s="5">
        <v>-125936584000</v>
      </c>
      <c r="P160" s="5">
        <v>-220185401000</v>
      </c>
      <c r="Q160" s="5">
        <v>-150128774466</v>
      </c>
      <c r="R160" s="5">
        <v>-135202862085</v>
      </c>
      <c r="S160" s="5">
        <v>-104797985791</v>
      </c>
      <c r="T160" s="5">
        <v>-103146346249</v>
      </c>
      <c r="U160" s="5">
        <v>-86719511395</v>
      </c>
      <c r="V160" s="5">
        <v>-50988449754</v>
      </c>
      <c r="W160" s="5">
        <v>-29597645082</v>
      </c>
      <c r="X160" s="5">
        <v>-12141253293</v>
      </c>
    </row>
    <row r="161" spans="3:24" ht="15.5" x14ac:dyDescent="0.35">
      <c r="C161" t="s">
        <v>930</v>
      </c>
      <c r="G161" s="5">
        <v>75277094000</v>
      </c>
      <c r="I161" s="5">
        <v>75277094000</v>
      </c>
      <c r="J161" s="5">
        <v>-9470858000</v>
      </c>
    </row>
    <row r="162" spans="3:24" ht="15.5" x14ac:dyDescent="0.35">
      <c r="C162" t="s">
        <v>191</v>
      </c>
      <c r="D162" s="5">
        <v>-13252081000</v>
      </c>
      <c r="E162" s="5">
        <v>-132971000</v>
      </c>
      <c r="F162" s="5">
        <v>-9606878000</v>
      </c>
      <c r="G162" s="5">
        <v>-14061674000</v>
      </c>
      <c r="I162" s="5">
        <v>-45135294000</v>
      </c>
      <c r="J162" s="5">
        <v>-4230642000</v>
      </c>
      <c r="K162" s="5">
        <v>-35853373000</v>
      </c>
      <c r="L162" s="5">
        <v>-53688745000</v>
      </c>
      <c r="M162" s="5">
        <v>2367621000</v>
      </c>
      <c r="N162" s="5">
        <v>-10632591000</v>
      </c>
      <c r="O162" s="5">
        <v>-17838625000</v>
      </c>
      <c r="P162" s="5">
        <v>-18472642000</v>
      </c>
      <c r="Q162" s="5">
        <v>-7741750098</v>
      </c>
      <c r="R162" s="5">
        <v>2815772138</v>
      </c>
      <c r="S162" s="5">
        <v>-12421045283</v>
      </c>
      <c r="T162" s="5">
        <v>-3972462132</v>
      </c>
      <c r="U162" s="5">
        <v>-4188792292</v>
      </c>
      <c r="V162" s="5">
        <v>-5142603230</v>
      </c>
      <c r="W162" s="5">
        <v>-773840394</v>
      </c>
      <c r="X162" s="5">
        <v>-490018214</v>
      </c>
    </row>
    <row r="163" spans="3:24" ht="15.5" x14ac:dyDescent="0.35">
      <c r="C163" t="s">
        <v>833</v>
      </c>
      <c r="F163" s="5">
        <v>-250000000000</v>
      </c>
      <c r="I163" s="5">
        <v>-250000000000</v>
      </c>
    </row>
    <row r="164" spans="3:24" ht="15.5" x14ac:dyDescent="0.35">
      <c r="C164" t="s">
        <v>360</v>
      </c>
      <c r="J164" s="5">
        <v>-185688000</v>
      </c>
    </row>
    <row r="165" spans="3:24" ht="15.5" x14ac:dyDescent="0.35">
      <c r="C165" t="s">
        <v>931</v>
      </c>
      <c r="F165" s="5">
        <v>-31695007000</v>
      </c>
      <c r="G165" s="5">
        <v>31695007000</v>
      </c>
      <c r="N165" s="5">
        <v>516037000</v>
      </c>
      <c r="O165" s="5">
        <v>2676025000</v>
      </c>
    </row>
    <row r="166" spans="3:24" ht="15.5" x14ac:dyDescent="0.35">
      <c r="C166" t="s">
        <v>932</v>
      </c>
      <c r="E166" s="5">
        <v>166093200000</v>
      </c>
      <c r="G166" s="5">
        <v>-6115539000</v>
      </c>
      <c r="M166" s="5">
        <v>5050000000</v>
      </c>
    </row>
    <row r="167" spans="3:24" ht="15.5" x14ac:dyDescent="0.35">
      <c r="C167" t="s">
        <v>933</v>
      </c>
      <c r="M167" s="5">
        <v>5300000000</v>
      </c>
      <c r="T167" s="5">
        <v>2075176496</v>
      </c>
    </row>
    <row r="168" spans="3:24" ht="15.5" x14ac:dyDescent="0.35">
      <c r="C168" t="s">
        <v>934</v>
      </c>
      <c r="R168" s="5">
        <v>-2482750000</v>
      </c>
      <c r="T168" s="5">
        <v>-578840000</v>
      </c>
    </row>
    <row r="169" spans="3:24" ht="15.5" x14ac:dyDescent="0.35">
      <c r="C169" t="s">
        <v>935</v>
      </c>
      <c r="L169" s="5">
        <v>-7276601000</v>
      </c>
      <c r="S169" s="5">
        <v>-291000000</v>
      </c>
      <c r="T169" s="5">
        <v>-2386000000</v>
      </c>
      <c r="U169" s="5">
        <v>-1638000000</v>
      </c>
      <c r="V169" s="5">
        <v>-370000000</v>
      </c>
    </row>
    <row r="170" spans="3:24" ht="15.5" x14ac:dyDescent="0.35">
      <c r="C170" t="s">
        <v>936</v>
      </c>
      <c r="K170" s="5">
        <v>2426459000</v>
      </c>
      <c r="L170" s="5">
        <v>8069560000</v>
      </c>
      <c r="M170" s="5">
        <v>18030840000</v>
      </c>
      <c r="O170" s="5">
        <v>14526209000</v>
      </c>
      <c r="P170" s="5">
        <v>19202970000</v>
      </c>
      <c r="Q170" s="5">
        <v>7706532709</v>
      </c>
      <c r="U170" s="5">
        <v>5000000000</v>
      </c>
    </row>
    <row r="171" spans="3:24" ht="15.5" x14ac:dyDescent="0.35">
      <c r="C171" t="s">
        <v>937</v>
      </c>
      <c r="D171" s="5">
        <v>95029038000</v>
      </c>
    </row>
    <row r="172" spans="3:24" ht="15.5" x14ac:dyDescent="0.35">
      <c r="C172" t="s">
        <v>638</v>
      </c>
    </row>
    <row r="173" spans="3:24" ht="15.5" x14ac:dyDescent="0.35">
      <c r="C173" t="s">
        <v>705</v>
      </c>
      <c r="U173" s="5">
        <v>-25000000000</v>
      </c>
    </row>
    <row r="174" spans="3:24" ht="15.5" x14ac:dyDescent="0.35">
      <c r="C174" t="s">
        <v>192</v>
      </c>
      <c r="D174" s="5">
        <v>-3033711000</v>
      </c>
      <c r="E174" s="5">
        <v>-7807521000</v>
      </c>
      <c r="F174" s="5">
        <v>6642794000</v>
      </c>
      <c r="G174" s="5">
        <v>-1442703000</v>
      </c>
      <c r="M174" s="5">
        <v>-82165731000</v>
      </c>
      <c r="N174" s="5">
        <v>-883989000</v>
      </c>
      <c r="O174" s="5">
        <v>-472973000</v>
      </c>
      <c r="P174" s="5">
        <v>-11732441000</v>
      </c>
      <c r="Q174" s="5">
        <v>-670927940</v>
      </c>
      <c r="R174" s="5">
        <v>-854326500</v>
      </c>
      <c r="S174" s="5">
        <v>-1067173568</v>
      </c>
      <c r="T174" s="5">
        <v>-2842896072</v>
      </c>
      <c r="U174" s="5">
        <v>-774695520</v>
      </c>
    </row>
    <row r="175" spans="3:24" ht="15.5" x14ac:dyDescent="0.35">
      <c r="C175" t="s">
        <v>776</v>
      </c>
    </row>
    <row r="176" spans="3:24" ht="15.5" x14ac:dyDescent="0.35">
      <c r="C176" t="s">
        <v>303</v>
      </c>
      <c r="W176" s="5">
        <v>-73387401995</v>
      </c>
    </row>
    <row r="177" spans="3:24" ht="15.5" x14ac:dyDescent="0.35">
      <c r="C177" t="s">
        <v>206</v>
      </c>
      <c r="D177" s="5">
        <v>-3240223901000</v>
      </c>
      <c r="E177" s="5">
        <v>663351793000</v>
      </c>
      <c r="F177" s="5">
        <v>-127733763000</v>
      </c>
      <c r="G177" s="5">
        <v>-4191484154000</v>
      </c>
      <c r="I177" s="5">
        <v>1416218051000</v>
      </c>
      <c r="J177" s="5">
        <v>-818670987000</v>
      </c>
      <c r="K177" s="5">
        <v>685327505000</v>
      </c>
      <c r="L177" s="5">
        <v>1148908999000</v>
      </c>
      <c r="M177" s="5">
        <v>235700908000</v>
      </c>
      <c r="N177" s="5">
        <v>-1301648676000</v>
      </c>
      <c r="O177" s="5">
        <v>-1861393512000</v>
      </c>
      <c r="P177" s="5">
        <v>2618523738000</v>
      </c>
      <c r="Q177" s="5">
        <v>522021053750</v>
      </c>
      <c r="R177" s="5">
        <v>-839861115672</v>
      </c>
      <c r="S177" s="5">
        <v>-342701713013</v>
      </c>
      <c r="T177" s="5">
        <v>592047372665</v>
      </c>
      <c r="U177" s="5">
        <v>241210628411</v>
      </c>
      <c r="V177" s="5">
        <v>171134613592</v>
      </c>
      <c r="W177" s="5">
        <v>734344735948</v>
      </c>
      <c r="X177" s="5">
        <v>25021880607</v>
      </c>
    </row>
    <row r="178" spans="3:24" ht="15.5" x14ac:dyDescent="0.35">
      <c r="C178" t="s">
        <v>938</v>
      </c>
    </row>
    <row r="179" spans="3:24" ht="15.5" x14ac:dyDescent="0.35">
      <c r="C179" t="s">
        <v>939</v>
      </c>
      <c r="F179" s="5">
        <v>-1445098455000</v>
      </c>
      <c r="I179" s="5">
        <v>-1445098455000</v>
      </c>
      <c r="J179" s="5">
        <v>-779371993000</v>
      </c>
      <c r="N179" s="5">
        <v>-1085669030000</v>
      </c>
      <c r="O179" s="5">
        <v>-1696011994000</v>
      </c>
      <c r="W179" s="5">
        <v>-145035000000</v>
      </c>
    </row>
    <row r="180" spans="3:24" ht="15.5" x14ac:dyDescent="0.35">
      <c r="C180" t="s">
        <v>780</v>
      </c>
      <c r="K180" s="5">
        <v>554581893000</v>
      </c>
    </row>
    <row r="181" spans="3:24" ht="15.5" x14ac:dyDescent="0.35">
      <c r="C181" t="s">
        <v>940</v>
      </c>
      <c r="F181" s="5">
        <v>1295752000</v>
      </c>
      <c r="G181" s="5">
        <v>33987379000</v>
      </c>
      <c r="I181" s="5">
        <v>35283131000</v>
      </c>
      <c r="J181" s="5">
        <v>6158792000</v>
      </c>
    </row>
    <row r="182" spans="3:24" ht="15.5" x14ac:dyDescent="0.35">
      <c r="C182" t="s">
        <v>941</v>
      </c>
      <c r="F182" s="5">
        <v>3992291057000</v>
      </c>
      <c r="I182" s="5">
        <v>3992291057000</v>
      </c>
      <c r="J182" s="5">
        <v>963746202000</v>
      </c>
      <c r="K182" s="5">
        <v>675790343000</v>
      </c>
      <c r="L182" s="5">
        <v>109808820000</v>
      </c>
      <c r="M182" s="5">
        <v>357518226000</v>
      </c>
    </row>
    <row r="183" spans="3:24" ht="15.5" x14ac:dyDescent="0.35">
      <c r="C183" t="s">
        <v>942</v>
      </c>
      <c r="P183" s="5">
        <v>305660000000</v>
      </c>
      <c r="W183" s="5">
        <v>877902923475</v>
      </c>
    </row>
    <row r="184" spans="3:24" ht="15.5" x14ac:dyDescent="0.35">
      <c r="C184" t="s">
        <v>943</v>
      </c>
      <c r="W184" s="5">
        <v>2928869800</v>
      </c>
    </row>
    <row r="185" spans="3:24" ht="15.5" x14ac:dyDescent="0.35">
      <c r="C185" t="s">
        <v>944</v>
      </c>
      <c r="Q185" s="5">
        <v>6867674742</v>
      </c>
      <c r="T185" s="5">
        <v>9779554159</v>
      </c>
    </row>
    <row r="186" spans="3:24" ht="15.5" x14ac:dyDescent="0.35">
      <c r="C186" t="s">
        <v>945</v>
      </c>
      <c r="S186" s="5">
        <v>8258488853</v>
      </c>
      <c r="T186" s="5">
        <v>18749589839</v>
      </c>
    </row>
    <row r="187" spans="3:24" ht="15.5" x14ac:dyDescent="0.35">
      <c r="C187" t="s">
        <v>946</v>
      </c>
      <c r="D187" s="5">
        <v>-78300000000</v>
      </c>
      <c r="E187" s="5">
        <v>78300000000</v>
      </c>
      <c r="K187" s="5">
        <v>436976872000</v>
      </c>
      <c r="L187" s="5">
        <v>58606588000</v>
      </c>
      <c r="M187" s="5">
        <v>59066732000</v>
      </c>
      <c r="N187" s="5">
        <v>73947018000</v>
      </c>
      <c r="O187" s="5">
        <v>18002500000</v>
      </c>
      <c r="P187" s="5">
        <v>27902400000</v>
      </c>
      <c r="Q187" s="5">
        <v>9300000</v>
      </c>
      <c r="S187" s="5">
        <v>4901000000</v>
      </c>
    </row>
    <row r="188" spans="3:24" ht="15.5" x14ac:dyDescent="0.35">
      <c r="C188" t="s">
        <v>947</v>
      </c>
      <c r="R188" s="5">
        <v>511000000</v>
      </c>
    </row>
    <row r="189" spans="3:24" ht="15.5" x14ac:dyDescent="0.35">
      <c r="C189" t="s">
        <v>948</v>
      </c>
    </row>
    <row r="190" spans="3:24" ht="15.5" x14ac:dyDescent="0.35">
      <c r="C190" t="s">
        <v>949</v>
      </c>
    </row>
    <row r="191" spans="3:24" ht="15.5" x14ac:dyDescent="0.35">
      <c r="C191" t="s">
        <v>950</v>
      </c>
      <c r="D191" s="5">
        <v>-978013959000</v>
      </c>
      <c r="E191" s="5">
        <v>978013959000</v>
      </c>
      <c r="F191" s="5">
        <v>1578343358000</v>
      </c>
      <c r="G191" s="5">
        <v>-3658091969000</v>
      </c>
      <c r="I191" s="5">
        <v>4027574188000</v>
      </c>
      <c r="J191" s="5">
        <v>969904994000</v>
      </c>
      <c r="K191" s="5">
        <v>1746720395000</v>
      </c>
      <c r="L191" s="5">
        <v>2239684611000</v>
      </c>
      <c r="M191" s="5">
        <v>1037730751000</v>
      </c>
      <c r="N191" s="5">
        <v>73947018000</v>
      </c>
      <c r="O191" s="5">
        <v>18002500000</v>
      </c>
      <c r="P191" s="5">
        <v>2749159858000</v>
      </c>
      <c r="Q191" s="5">
        <v>581886901221</v>
      </c>
      <c r="R191" s="5">
        <v>511000000</v>
      </c>
      <c r="S191" s="5">
        <v>13159488853</v>
      </c>
      <c r="T191" s="5">
        <v>596140712996</v>
      </c>
      <c r="U191" s="5">
        <v>424601785714</v>
      </c>
      <c r="V191" s="5">
        <v>174222797619</v>
      </c>
      <c r="W191" s="5">
        <v>880831793275</v>
      </c>
      <c r="X191" s="5">
        <v>80000000000</v>
      </c>
    </row>
    <row r="192" spans="3:24" ht="15.5" x14ac:dyDescent="0.35">
      <c r="C192" t="s">
        <v>951</v>
      </c>
    </row>
    <row r="193" spans="3:24" ht="15.5" x14ac:dyDescent="0.35">
      <c r="C193" t="s">
        <v>952</v>
      </c>
      <c r="D193" s="5">
        <v>-1375518281000</v>
      </c>
      <c r="P193" s="5">
        <v>-2981380000</v>
      </c>
      <c r="R193" s="5">
        <v>-779735949041</v>
      </c>
      <c r="S193" s="5">
        <v>-294194385401</v>
      </c>
      <c r="T193" s="5">
        <v>-4083317288</v>
      </c>
      <c r="U193" s="5">
        <v>-9391109477</v>
      </c>
      <c r="V193" s="5">
        <v>-3088184027</v>
      </c>
      <c r="W193" s="5">
        <v>-1452057327</v>
      </c>
      <c r="X193" s="5">
        <v>-2049249593</v>
      </c>
    </row>
    <row r="194" spans="3:24" ht="15.5" x14ac:dyDescent="0.35">
      <c r="C194" t="s">
        <v>953</v>
      </c>
      <c r="D194" s="5">
        <v>-245551935000</v>
      </c>
      <c r="E194" s="5">
        <v>-247812321000</v>
      </c>
      <c r="F194" s="5">
        <v>-260973366000</v>
      </c>
      <c r="G194" s="5">
        <v>-200911615000</v>
      </c>
      <c r="I194" s="5">
        <v>-857746889000</v>
      </c>
      <c r="J194" s="5">
        <v>-699688833000</v>
      </c>
      <c r="K194" s="5">
        <v>-761346439000</v>
      </c>
      <c r="L194" s="5">
        <v>-659209387000</v>
      </c>
      <c r="M194" s="5">
        <v>-400542619000</v>
      </c>
      <c r="N194" s="5">
        <v>-265062085000</v>
      </c>
    </row>
    <row r="195" spans="3:24" ht="15.5" x14ac:dyDescent="0.35">
      <c r="C195" t="s">
        <v>954</v>
      </c>
      <c r="D195" s="5">
        <v>78300000000</v>
      </c>
      <c r="G195" s="5">
        <v>-24294277000</v>
      </c>
      <c r="M195" s="5">
        <v>-5990181000</v>
      </c>
      <c r="N195" s="5">
        <v>-300000</v>
      </c>
    </row>
    <row r="196" spans="3:24" ht="15.5" x14ac:dyDescent="0.35">
      <c r="C196" t="s">
        <v>955</v>
      </c>
      <c r="G196" s="5">
        <v>-299886213000</v>
      </c>
      <c r="I196" s="5">
        <v>-299886213000</v>
      </c>
      <c r="J196" s="5">
        <v>-268319243000</v>
      </c>
      <c r="K196" s="5">
        <v>-299886213000</v>
      </c>
      <c r="L196" s="5">
        <v>-362328975000</v>
      </c>
      <c r="M196" s="5">
        <v>-219398741000</v>
      </c>
      <c r="O196" s="5">
        <v>-159500000000</v>
      </c>
      <c r="P196" s="5">
        <v>-110200000000</v>
      </c>
      <c r="Q196" s="5">
        <v>-58000000000</v>
      </c>
      <c r="R196" s="5">
        <v>-58000000000</v>
      </c>
      <c r="S196" s="5">
        <v>-58000000000</v>
      </c>
      <c r="T196" s="5">
        <v>-10023043</v>
      </c>
      <c r="U196" s="5">
        <v>-174000047826</v>
      </c>
      <c r="X196" s="5">
        <v>-50000000000</v>
      </c>
    </row>
    <row r="197" spans="3:24" ht="15.5" x14ac:dyDescent="0.35">
      <c r="C197" t="s">
        <v>956</v>
      </c>
      <c r="J197" s="5">
        <v>-30400000000</v>
      </c>
    </row>
    <row r="198" spans="3:24" ht="15.5" x14ac:dyDescent="0.35">
      <c r="C198" t="s">
        <v>957</v>
      </c>
      <c r="F198" s="5">
        <v>-5300000</v>
      </c>
      <c r="G198" s="5">
        <v>-8300080000</v>
      </c>
      <c r="I198" s="5">
        <v>-8624580000</v>
      </c>
      <c r="J198" s="5">
        <v>-10774004000</v>
      </c>
      <c r="K198" s="5">
        <v>-28787000</v>
      </c>
      <c r="L198" s="5">
        <v>-14225000000</v>
      </c>
      <c r="M198" s="5">
        <v>-9043171000</v>
      </c>
      <c r="N198" s="5">
        <v>-3172729000</v>
      </c>
      <c r="O198" s="5">
        <v>-548900000</v>
      </c>
      <c r="P198" s="5">
        <v>-15857100000</v>
      </c>
      <c r="Q198" s="5">
        <v>-503492974</v>
      </c>
    </row>
    <row r="199" spans="3:24" ht="15.5" x14ac:dyDescent="0.35">
      <c r="C199" t="s">
        <v>958</v>
      </c>
      <c r="D199" s="5">
        <v>-30789726000</v>
      </c>
      <c r="E199" s="5">
        <v>-66849845000</v>
      </c>
      <c r="L199" s="5">
        <v>-54843193000</v>
      </c>
      <c r="N199" s="5">
        <v>-8960935000</v>
      </c>
    </row>
    <row r="200" spans="3:24" ht="15.5" x14ac:dyDescent="0.35">
      <c r="C200" t="s">
        <v>959</v>
      </c>
      <c r="J200" s="5">
        <v>-21908000</v>
      </c>
      <c r="K200" s="5">
        <v>-131451000</v>
      </c>
      <c r="L200" s="5">
        <v>-169057000</v>
      </c>
      <c r="M200" s="5">
        <v>-547234000</v>
      </c>
      <c r="N200" s="5">
        <v>-735848000</v>
      </c>
      <c r="O200" s="5">
        <v>-629363000</v>
      </c>
      <c r="P200" s="5">
        <v>-1095757000</v>
      </c>
      <c r="Q200" s="5">
        <v>-1298036085</v>
      </c>
      <c r="R200" s="5">
        <v>-2636166631</v>
      </c>
      <c r="S200" s="5">
        <v>-3666816465</v>
      </c>
    </row>
    <row r="201" spans="3:24" ht="15.5" x14ac:dyDescent="0.35">
      <c r="C201" t="s">
        <v>960</v>
      </c>
      <c r="D201" s="5">
        <v>-688650000000</v>
      </c>
    </row>
    <row r="202" spans="3:24" ht="15.5" x14ac:dyDescent="0.35">
      <c r="C202" t="s">
        <v>961</v>
      </c>
      <c r="O202" s="5">
        <v>-21825000000</v>
      </c>
    </row>
    <row r="203" spans="3:24" ht="15.5" x14ac:dyDescent="0.35">
      <c r="C203" t="s">
        <v>546</v>
      </c>
      <c r="O203" s="5">
        <v>-880755000</v>
      </c>
      <c r="P203" s="5">
        <v>-501883000</v>
      </c>
    </row>
    <row r="204" spans="3:24" ht="15.5" x14ac:dyDescent="0.35">
      <c r="C204" t="s">
        <v>962</v>
      </c>
      <c r="M204" s="5">
        <v>-166507897000</v>
      </c>
      <c r="N204" s="5">
        <v>-11994767000</v>
      </c>
      <c r="Q204" s="5">
        <v>-64318412</v>
      </c>
    </row>
    <row r="205" spans="3:24" ht="15.5" x14ac:dyDescent="0.35">
      <c r="C205" t="s">
        <v>963</v>
      </c>
      <c r="D205" s="5">
        <v>-2262209942000</v>
      </c>
      <c r="E205" s="5">
        <v>-314662166000</v>
      </c>
      <c r="F205" s="5">
        <v>-1706077121000</v>
      </c>
      <c r="G205" s="5">
        <v>-533392185000</v>
      </c>
      <c r="I205" s="5">
        <v>-2611356137000</v>
      </c>
      <c r="J205" s="5">
        <v>-1788575981000</v>
      </c>
      <c r="K205" s="5">
        <v>-1061392890000</v>
      </c>
      <c r="L205" s="5">
        <v>-1090775612000</v>
      </c>
      <c r="M205" s="5">
        <v>-802029843000</v>
      </c>
      <c r="N205" s="5">
        <v>-1375595694000</v>
      </c>
      <c r="O205" s="5">
        <v>-1879396012000</v>
      </c>
      <c r="P205" s="5">
        <v>-130636120000</v>
      </c>
      <c r="Q205" s="5">
        <v>-59865847471</v>
      </c>
      <c r="R205" s="5">
        <v>-840372115672</v>
      </c>
      <c r="S205" s="5">
        <v>-355861201866</v>
      </c>
      <c r="T205" s="5">
        <v>-4093340331</v>
      </c>
      <c r="U205" s="5">
        <v>-183391157303</v>
      </c>
      <c r="V205" s="5">
        <v>-3088184027</v>
      </c>
      <c r="W205" s="5">
        <v>-146487057327</v>
      </c>
      <c r="X205" s="5">
        <v>-52049249593</v>
      </c>
    </row>
    <row r="206" spans="3:24" ht="15.5" x14ac:dyDescent="0.35">
      <c r="C206" t="s">
        <v>964</v>
      </c>
      <c r="X206" s="5">
        <v>-2928869800</v>
      </c>
    </row>
    <row r="207" spans="3:24" ht="15.5" x14ac:dyDescent="0.35">
      <c r="C207" t="s">
        <v>224</v>
      </c>
      <c r="D207" s="5">
        <v>-782270962000</v>
      </c>
      <c r="E207" s="5">
        <v>-244537984000</v>
      </c>
      <c r="F207" s="5">
        <v>179574077000</v>
      </c>
      <c r="G207" s="5">
        <v>3671124000</v>
      </c>
      <c r="I207" s="5">
        <v>357195371000</v>
      </c>
      <c r="J207" s="5">
        <v>417667963000</v>
      </c>
      <c r="K207" s="5">
        <v>360048531000</v>
      </c>
      <c r="L207" s="5">
        <v>396847849000</v>
      </c>
      <c r="M207" s="5">
        <v>-258362447000</v>
      </c>
      <c r="N207" s="5">
        <v>1175925062000</v>
      </c>
      <c r="O207" s="5">
        <v>192390140000</v>
      </c>
      <c r="P207" s="5">
        <v>-207504410000</v>
      </c>
      <c r="Q207" s="5">
        <v>-515092703482</v>
      </c>
      <c r="R207" s="5">
        <v>403374584143</v>
      </c>
      <c r="S207" s="5">
        <v>-366572630500</v>
      </c>
      <c r="T207" s="5">
        <v>289819996348</v>
      </c>
      <c r="U207" s="5">
        <v>-290017265434</v>
      </c>
      <c r="V207" s="5">
        <v>191513925954</v>
      </c>
      <c r="W207" s="5">
        <v>-200840266372</v>
      </c>
      <c r="X207" s="5">
        <v>24142208639</v>
      </c>
    </row>
    <row r="208" spans="3:24" ht="15.5" x14ac:dyDescent="0.35">
      <c r="C208" t="s">
        <v>225</v>
      </c>
      <c r="E208" s="5">
        <v>2119419819000</v>
      </c>
      <c r="I208" s="5">
        <v>1627644450000</v>
      </c>
      <c r="J208" s="5">
        <v>1177967103000</v>
      </c>
      <c r="K208" s="5">
        <v>824887602000</v>
      </c>
      <c r="L208" s="5">
        <v>417263103000</v>
      </c>
      <c r="M208" s="5">
        <v>675732727000</v>
      </c>
      <c r="N208" s="5">
        <v>-504391580000</v>
      </c>
      <c r="O208" s="5">
        <v>-701513673000</v>
      </c>
      <c r="P208" s="5">
        <v>-501113842000</v>
      </c>
      <c r="Q208" s="5">
        <v>11335407827</v>
      </c>
      <c r="R208" s="5">
        <v>-394254533179</v>
      </c>
      <c r="S208" s="5">
        <v>-30393697256</v>
      </c>
      <c r="T208" s="5">
        <v>-320421506627</v>
      </c>
      <c r="U208" s="5">
        <v>-30404241193</v>
      </c>
      <c r="V208" s="5">
        <v>-221918167147</v>
      </c>
      <c r="W208" s="5">
        <v>-21077900775</v>
      </c>
      <c r="X208" s="5">
        <v>-45220109414</v>
      </c>
    </row>
    <row r="209" spans="2:24" ht="15.5" x14ac:dyDescent="0.35">
      <c r="C209" t="s">
        <v>965</v>
      </c>
      <c r="E209" s="5">
        <v>211109948000</v>
      </c>
    </row>
    <row r="210" spans="2:24" ht="15.5" x14ac:dyDescent="0.35">
      <c r="C210" t="s">
        <v>375</v>
      </c>
      <c r="F210" s="5">
        <v>134579998000</v>
      </c>
      <c r="I210" s="5">
        <v>134579998000</v>
      </c>
      <c r="J210" s="5">
        <v>32009384000</v>
      </c>
      <c r="K210" s="5">
        <v>-6969030000</v>
      </c>
      <c r="L210" s="5">
        <v>10776650000</v>
      </c>
      <c r="M210" s="5">
        <v>-107177000</v>
      </c>
      <c r="N210" s="5">
        <v>4199245000</v>
      </c>
      <c r="O210" s="5">
        <v>4731953000</v>
      </c>
      <c r="P210" s="5">
        <v>7104579000</v>
      </c>
      <c r="Q210" s="5">
        <v>2643453948</v>
      </c>
      <c r="R210" s="5">
        <v>2215356863</v>
      </c>
      <c r="S210" s="5">
        <v>2711794577</v>
      </c>
      <c r="T210" s="5">
        <v>207813023</v>
      </c>
    </row>
    <row r="211" spans="2:24" ht="15.5" x14ac:dyDescent="0.35">
      <c r="C211" t="s">
        <v>226</v>
      </c>
      <c r="D211" s="5">
        <v>-782270962000</v>
      </c>
      <c r="E211" s="5">
        <v>2085991783000</v>
      </c>
      <c r="F211" s="5">
        <v>314154075000</v>
      </c>
      <c r="G211" s="5">
        <v>3671124000</v>
      </c>
      <c r="I211" s="5">
        <v>2119419819000</v>
      </c>
      <c r="J211" s="5">
        <v>1627644450000</v>
      </c>
      <c r="K211" s="5">
        <v>1177967103000</v>
      </c>
      <c r="L211" s="5">
        <v>824887602000</v>
      </c>
      <c r="M211" s="5">
        <v>417263103000</v>
      </c>
      <c r="N211" s="5">
        <v>675732727000</v>
      </c>
      <c r="O211" s="5">
        <v>-504391580000</v>
      </c>
      <c r="P211" s="5">
        <v>-701513673000</v>
      </c>
      <c r="Q211" s="5">
        <v>-501113841707</v>
      </c>
      <c r="R211" s="5">
        <v>11335407827</v>
      </c>
      <c r="S211" s="5">
        <v>-394254533179</v>
      </c>
      <c r="T211" s="5">
        <v>-30393697256</v>
      </c>
      <c r="U211" s="5">
        <v>-320421506627</v>
      </c>
      <c r="V211" s="5">
        <v>-30404241193</v>
      </c>
      <c r="W211" s="5">
        <v>-221918167147</v>
      </c>
      <c r="X211" s="5">
        <v>-21077900775</v>
      </c>
    </row>
    <row r="213" spans="2:24" ht="15.5" x14ac:dyDescent="0.35">
      <c r="B213" t="s">
        <v>227</v>
      </c>
      <c r="C213" t="s">
        <v>12</v>
      </c>
      <c r="D213" s="5">
        <v>15950000000</v>
      </c>
      <c r="E213" s="5">
        <v>15950000000</v>
      </c>
      <c r="F213" s="5">
        <v>15950000000</v>
      </c>
      <c r="G213" s="5">
        <v>15950000000</v>
      </c>
      <c r="I213" s="5">
        <v>15950000000</v>
      </c>
      <c r="J213" s="5">
        <v>15950000000</v>
      </c>
      <c r="K213" s="5">
        <v>15950000000</v>
      </c>
      <c r="L213" s="5">
        <v>15950000000</v>
      </c>
      <c r="M213" s="5">
        <v>15950000000</v>
      </c>
      <c r="N213" s="5">
        <v>3190000000</v>
      </c>
      <c r="O213" s="5">
        <v>3190000000</v>
      </c>
      <c r="P213" s="5">
        <v>3190000000</v>
      </c>
      <c r="Q213" s="5">
        <v>2900000000</v>
      </c>
      <c r="R213" s="5">
        <v>2900000000</v>
      </c>
      <c r="S213" s="5">
        <v>2900000000</v>
      </c>
      <c r="T213" s="5">
        <v>2900000000</v>
      </c>
      <c r="U213" s="5">
        <v>2900000000</v>
      </c>
      <c r="V213" s="5">
        <v>2900000000</v>
      </c>
      <c r="W213" s="5">
        <v>2900000000</v>
      </c>
      <c r="X213" s="5">
        <v>0</v>
      </c>
    </row>
    <row r="214" spans="2:24" ht="15.5" x14ac:dyDescent="0.35">
      <c r="C214" t="s">
        <v>228</v>
      </c>
      <c r="D214" s="6">
        <v>20.77</v>
      </c>
      <c r="E214" s="6">
        <v>28.38</v>
      </c>
      <c r="F214" s="6">
        <v>25.73</v>
      </c>
      <c r="G214" s="6">
        <v>13.62</v>
      </c>
    </row>
    <row r="215" spans="2:24" ht="15.5" x14ac:dyDescent="0.35">
      <c r="C215" t="s">
        <v>229</v>
      </c>
      <c r="D215" s="6">
        <v>16.850000000000001</v>
      </c>
      <c r="E215" s="6">
        <v>13.32</v>
      </c>
      <c r="F215" s="6">
        <v>15.86</v>
      </c>
      <c r="G215" s="6">
        <v>31.72</v>
      </c>
    </row>
    <row r="216" spans="2:24" ht="15.5" x14ac:dyDescent="0.35">
      <c r="C216" t="s">
        <v>73</v>
      </c>
      <c r="D216" s="6">
        <v>0.27</v>
      </c>
      <c r="E216" s="6">
        <v>0.27</v>
      </c>
      <c r="F216" s="6">
        <v>0.27</v>
      </c>
      <c r="G216" s="6">
        <v>0.4</v>
      </c>
    </row>
    <row r="217" spans="2:24" ht="15.5" x14ac:dyDescent="0.35">
      <c r="C217" t="s">
        <v>230</v>
      </c>
      <c r="D217" s="5">
        <v>1039450000000</v>
      </c>
      <c r="E217" s="5">
        <v>1180160000000</v>
      </c>
      <c r="F217" s="5">
        <v>1254860000000</v>
      </c>
      <c r="G217" s="5">
        <v>846840000000</v>
      </c>
    </row>
    <row r="218" spans="2:24" ht="15.5" x14ac:dyDescent="0.35">
      <c r="C218" t="s">
        <v>231</v>
      </c>
      <c r="D218" s="6">
        <v>1.1299999999999999E-2</v>
      </c>
      <c r="E218" s="6">
        <v>1.43E-2</v>
      </c>
      <c r="F218" s="6">
        <v>1.4199999999999999E-2</v>
      </c>
      <c r="G218" s="6">
        <v>7.6E-3</v>
      </c>
    </row>
    <row r="219" spans="2:24" ht="15.5" x14ac:dyDescent="0.35">
      <c r="C219" t="s">
        <v>232</v>
      </c>
      <c r="D219" s="6">
        <v>3.49E-2</v>
      </c>
      <c r="E219" s="6">
        <v>4.7400000000000005E-2</v>
      </c>
      <c r="F219" s="6">
        <v>4.4900000000000002E-2</v>
      </c>
      <c r="G219" s="6">
        <v>2.5000000000000001E-2</v>
      </c>
    </row>
    <row r="220" spans="2:24" ht="15.5" x14ac:dyDescent="0.35">
      <c r="C220" t="s">
        <v>233</v>
      </c>
      <c r="D220" s="6">
        <v>4.3299999999999998E-2</v>
      </c>
      <c r="E220" s="6">
        <v>6.1100000000000002E-2</v>
      </c>
      <c r="F220" s="6">
        <v>6.7099999999999993E-2</v>
      </c>
      <c r="G220" s="6">
        <v>3.7900000000000003E-2</v>
      </c>
    </row>
    <row r="221" spans="2:24" ht="15.5" x14ac:dyDescent="0.35">
      <c r="C221" t="s">
        <v>234</v>
      </c>
      <c r="D221" s="6">
        <v>4.03</v>
      </c>
      <c r="E221" s="6">
        <v>5.31</v>
      </c>
      <c r="F221" s="6">
        <v>4.9000000000000004</v>
      </c>
      <c r="G221" s="6">
        <v>2.61</v>
      </c>
    </row>
    <row r="222" spans="2:24" ht="15.5" x14ac:dyDescent="0.35">
      <c r="C222" t="s">
        <v>235</v>
      </c>
      <c r="D222" s="5">
        <v>10945000000000</v>
      </c>
      <c r="E222" s="5">
        <v>10952000000000</v>
      </c>
      <c r="F222" s="5">
        <v>10177000000000</v>
      </c>
      <c r="G222" s="5">
        <v>9640000000000</v>
      </c>
    </row>
    <row r="223" spans="2:24" ht="15.5" x14ac:dyDescent="0.35">
      <c r="C223" t="s">
        <v>236</v>
      </c>
      <c r="D223" s="6">
        <v>0.59</v>
      </c>
      <c r="E223" s="6">
        <v>0.63</v>
      </c>
      <c r="F223" s="6">
        <v>0.71</v>
      </c>
      <c r="G223" s="6">
        <v>0.79</v>
      </c>
    </row>
    <row r="224" spans="2:24" ht="15.5" x14ac:dyDescent="0.35">
      <c r="C224" t="s">
        <v>237</v>
      </c>
      <c r="D224" s="6">
        <v>594.36</v>
      </c>
      <c r="E224" s="6">
        <v>598.63</v>
      </c>
      <c r="F224" s="6">
        <v>573.14</v>
      </c>
      <c r="G224" s="6">
        <v>544.44000000000005</v>
      </c>
    </row>
    <row r="225" spans="3:24" ht="15.5" x14ac:dyDescent="0.35">
      <c r="C225" t="s">
        <v>238</v>
      </c>
      <c r="D225" s="6">
        <v>0.64</v>
      </c>
      <c r="E225" s="6">
        <v>0.69</v>
      </c>
      <c r="F225" s="6">
        <v>0.78</v>
      </c>
      <c r="G225" s="6">
        <v>0.87</v>
      </c>
    </row>
    <row r="226" spans="3:24" ht="15.5" x14ac:dyDescent="0.35">
      <c r="C226" t="s">
        <v>239</v>
      </c>
      <c r="D226" s="6">
        <v>545.33000000000004</v>
      </c>
      <c r="E226" s="6">
        <v>549.88</v>
      </c>
      <c r="F226" s="6">
        <v>524.57000000000005</v>
      </c>
      <c r="G226" s="6">
        <v>494.92</v>
      </c>
    </row>
    <row r="227" spans="3:24" ht="15.5" x14ac:dyDescent="0.35">
      <c r="C227" t="s">
        <v>240</v>
      </c>
      <c r="D227" s="5">
        <v>3813000000000</v>
      </c>
      <c r="E227" s="5">
        <v>7086000000000</v>
      </c>
      <c r="F227" s="5">
        <v>7718000000000</v>
      </c>
      <c r="G227" s="5">
        <v>5650000000000</v>
      </c>
    </row>
    <row r="228" spans="3:24" ht="15.5" x14ac:dyDescent="0.35">
      <c r="C228" t="s">
        <v>241</v>
      </c>
      <c r="D228" s="5">
        <v>2345000000000</v>
      </c>
      <c r="E228" s="5">
        <v>2068000000000</v>
      </c>
      <c r="F228" s="5">
        <v>464000000000</v>
      </c>
      <c r="G228" s="5">
        <v>2108000000000</v>
      </c>
    </row>
    <row r="229" spans="3:24" ht="15.5" x14ac:dyDescent="0.35">
      <c r="C229" t="s">
        <v>242</v>
      </c>
      <c r="D229" s="5">
        <v>9480000000000</v>
      </c>
      <c r="E229" s="5">
        <v>9548000000000</v>
      </c>
      <c r="F229" s="5">
        <v>9142000000000</v>
      </c>
      <c r="G229" s="5">
        <v>8684000000000</v>
      </c>
    </row>
    <row r="230" spans="3:24" ht="15.5" x14ac:dyDescent="0.35">
      <c r="C230" t="s">
        <v>24</v>
      </c>
      <c r="D230" s="5">
        <v>6158000000000</v>
      </c>
      <c r="E230" s="5">
        <v>9153000000000</v>
      </c>
      <c r="F230" s="5">
        <v>8181000000000</v>
      </c>
      <c r="G230" s="5">
        <v>7758000000000</v>
      </c>
    </row>
    <row r="231" spans="3:24" ht="15.5" x14ac:dyDescent="0.35">
      <c r="C231" t="s">
        <v>21</v>
      </c>
      <c r="D231" s="5">
        <v>4846000000000</v>
      </c>
      <c r="E231" s="5">
        <v>6998000000000</v>
      </c>
      <c r="F231" s="5">
        <v>6050000000000</v>
      </c>
      <c r="G231" s="5">
        <v>5947000000000</v>
      </c>
    </row>
    <row r="232" spans="3:24" ht="15.5" x14ac:dyDescent="0.35">
      <c r="C232" t="s">
        <v>243</v>
      </c>
      <c r="D232" s="5">
        <v>3823000000000</v>
      </c>
      <c r="E232" s="5">
        <v>4054000000000</v>
      </c>
      <c r="F232" s="5">
        <v>2738000000000</v>
      </c>
      <c r="G232" s="5">
        <v>2667000000000</v>
      </c>
    </row>
    <row r="233" spans="3:24" ht="15.5" x14ac:dyDescent="0.35">
      <c r="C233" t="s">
        <v>244</v>
      </c>
      <c r="D233" s="5">
        <v>2659000000000</v>
      </c>
      <c r="E233" s="5">
        <v>-795000000000</v>
      </c>
      <c r="F233" s="5">
        <v>794000000000</v>
      </c>
      <c r="G233" s="5">
        <v>4342000000000</v>
      </c>
    </row>
    <row r="234" spans="3:24" ht="15.5" x14ac:dyDescent="0.35">
      <c r="C234" t="s">
        <v>245</v>
      </c>
      <c r="D234" s="5">
        <v>-193000000000</v>
      </c>
      <c r="E234" s="5">
        <v>-252000000000</v>
      </c>
      <c r="F234" s="5">
        <v>-216000000000</v>
      </c>
      <c r="G234" s="5">
        <v>-191000000000</v>
      </c>
    </row>
    <row r="235" spans="3:24" ht="15.5" x14ac:dyDescent="0.35">
      <c r="C235" t="s">
        <v>13</v>
      </c>
      <c r="D235" s="5">
        <v>2466000000000</v>
      </c>
      <c r="E235" s="5">
        <v>-1047000000000</v>
      </c>
      <c r="F235" s="5">
        <v>579000000000</v>
      </c>
      <c r="G235" s="5">
        <v>4151000000000</v>
      </c>
    </row>
    <row r="236" spans="3:24" ht="15.5" x14ac:dyDescent="0.35">
      <c r="C236" t="s">
        <v>16</v>
      </c>
      <c r="D236" s="6">
        <v>154.61000000000001</v>
      </c>
      <c r="E236" s="6">
        <v>-65.63</v>
      </c>
      <c r="F236" s="6">
        <v>36.28</v>
      </c>
      <c r="G236" s="6">
        <v>260.26</v>
      </c>
    </row>
    <row r="237" spans="3:24" ht="15.5" x14ac:dyDescent="0.35">
      <c r="C237" t="s">
        <v>58</v>
      </c>
      <c r="I237" s="6">
        <v>74.98</v>
      </c>
      <c r="J237" s="6">
        <v>64.739999999999995</v>
      </c>
      <c r="K237" s="6">
        <v>51.79</v>
      </c>
      <c r="L237" s="6">
        <v>63.5</v>
      </c>
      <c r="M237" s="6">
        <v>63.47</v>
      </c>
      <c r="N237" s="6">
        <v>191.85</v>
      </c>
      <c r="O237" s="6">
        <v>92.5</v>
      </c>
      <c r="P237" s="6">
        <v>266.49</v>
      </c>
      <c r="Q237" s="6">
        <v>117.05</v>
      </c>
      <c r="R237" s="6">
        <v>90.95</v>
      </c>
      <c r="S237" s="6">
        <v>77.94</v>
      </c>
      <c r="T237" s="6">
        <v>72.94</v>
      </c>
      <c r="U237" s="6">
        <v>120.22</v>
      </c>
      <c r="V237" s="6">
        <v>149.28</v>
      </c>
      <c r="W237" s="6">
        <v>88.07</v>
      </c>
      <c r="X237" s="6">
        <v>435423.14</v>
      </c>
    </row>
    <row r="238" spans="3:24" ht="15.5" x14ac:dyDescent="0.35">
      <c r="C238" t="s">
        <v>72</v>
      </c>
      <c r="I238" s="6">
        <v>5.44</v>
      </c>
      <c r="J238" s="6">
        <v>6.24</v>
      </c>
      <c r="K238" s="6">
        <v>8.23</v>
      </c>
      <c r="L238" s="6">
        <v>6.17</v>
      </c>
      <c r="M238" s="6">
        <v>9.4499999999999993</v>
      </c>
      <c r="N238" s="6">
        <v>11.47</v>
      </c>
      <c r="O238" s="6">
        <v>19.41</v>
      </c>
      <c r="P238" s="6">
        <v>8.26</v>
      </c>
      <c r="Q238" s="6">
        <v>6.28</v>
      </c>
      <c r="R238" s="6">
        <v>6.6</v>
      </c>
      <c r="S238" s="6">
        <v>6.99</v>
      </c>
      <c r="T238" s="6">
        <v>14.94</v>
      </c>
      <c r="U238" s="6">
        <v>8.32</v>
      </c>
      <c r="V238" s="6">
        <v>19.760000000000002</v>
      </c>
      <c r="W238" s="6">
        <v>11.35</v>
      </c>
      <c r="X238" s="5">
        <v>0</v>
      </c>
    </row>
    <row r="239" spans="3:24" ht="15.5" x14ac:dyDescent="0.35">
      <c r="C239" t="s">
        <v>75</v>
      </c>
      <c r="I239" s="6">
        <v>0.08</v>
      </c>
      <c r="J239" s="6">
        <v>0.1</v>
      </c>
      <c r="K239" s="6">
        <v>0.11</v>
      </c>
      <c r="L239" s="6">
        <v>0.13</v>
      </c>
      <c r="M239" s="6">
        <v>0.22</v>
      </c>
      <c r="N239" s="6">
        <v>0.21</v>
      </c>
      <c r="O239" s="6">
        <v>0.17</v>
      </c>
      <c r="P239" s="6">
        <v>0.2</v>
      </c>
      <c r="Q239" s="6">
        <v>0.09</v>
      </c>
      <c r="R239" s="6">
        <v>0.08</v>
      </c>
      <c r="S239" s="6">
        <v>0.08</v>
      </c>
      <c r="T239" s="6">
        <v>0.22</v>
      </c>
      <c r="U239" s="6">
        <v>0.23</v>
      </c>
      <c r="V239" s="6">
        <v>0.66</v>
      </c>
      <c r="W239" s="6">
        <v>0.42</v>
      </c>
      <c r="X239" s="5">
        <v>0</v>
      </c>
    </row>
    <row r="240" spans="3:24" ht="15.5" x14ac:dyDescent="0.35">
      <c r="C240" t="s">
        <v>246</v>
      </c>
      <c r="I240" s="5">
        <v>3889680000000</v>
      </c>
      <c r="J240" s="5">
        <v>3276380000000</v>
      </c>
      <c r="K240" s="5">
        <v>2756170000000</v>
      </c>
      <c r="L240" s="5">
        <v>2438320000000</v>
      </c>
      <c r="M240" s="5">
        <v>2124830000000</v>
      </c>
      <c r="N240" s="5">
        <v>1773590000000</v>
      </c>
      <c r="O240" s="5">
        <v>904480000000</v>
      </c>
      <c r="P240" s="5">
        <v>1618900000000</v>
      </c>
    </row>
    <row r="241" spans="3:24" ht="15.5" x14ac:dyDescent="0.35">
      <c r="C241" t="s">
        <v>247</v>
      </c>
      <c r="I241" s="6">
        <v>4.1399999999999999E-2</v>
      </c>
      <c r="J241" s="6">
        <v>4.7400000000000005E-2</v>
      </c>
      <c r="K241" s="6">
        <v>4.0399999999999998E-2</v>
      </c>
      <c r="L241" s="6">
        <v>5.9400000000000001E-2</v>
      </c>
      <c r="M241" s="6">
        <v>8.900000000000001E-2</v>
      </c>
      <c r="N241" s="6">
        <v>5.4600000000000003E-2</v>
      </c>
      <c r="O241" s="6">
        <v>3.0299999999999997E-2</v>
      </c>
      <c r="P241" s="6">
        <v>6.7000000000000004E-2</v>
      </c>
      <c r="Q241" s="6">
        <v>3.8300000000000001E-2</v>
      </c>
      <c r="R241" s="6">
        <v>3.5499999999999997E-2</v>
      </c>
      <c r="S241" s="6">
        <v>2.8999999999999998E-2</v>
      </c>
      <c r="T241" s="6">
        <v>3.4599999999999999E-2</v>
      </c>
      <c r="U241" s="6">
        <v>6.9699999999999998E-2</v>
      </c>
      <c r="V241" s="6">
        <v>0.1114</v>
      </c>
      <c r="W241" s="6">
        <v>8.72E-2</v>
      </c>
      <c r="X241" s="6">
        <v>0.16940000000000002</v>
      </c>
    </row>
    <row r="242" spans="3:24" ht="15.5" x14ac:dyDescent="0.35">
      <c r="C242" t="s">
        <v>248</v>
      </c>
      <c r="I242" s="6">
        <v>0.1308</v>
      </c>
      <c r="J242" s="6">
        <v>0.12689999999999999</v>
      </c>
      <c r="K242" s="6">
        <v>0.1128</v>
      </c>
      <c r="L242" s="6">
        <v>0.1502</v>
      </c>
      <c r="M242" s="6">
        <v>0.16489999999999999</v>
      </c>
      <c r="N242" s="6">
        <v>0.11310000000000001</v>
      </c>
      <c r="O242" s="6">
        <v>6.1200000000000004E-2</v>
      </c>
      <c r="P242" s="6">
        <v>0.18109999999999998</v>
      </c>
      <c r="Q242" s="6">
        <v>9.3599999999999989E-2</v>
      </c>
      <c r="R242" s="6">
        <v>7.8799999999999995E-2</v>
      </c>
      <c r="S242" s="6">
        <v>7.2000000000000008E-2</v>
      </c>
      <c r="T242" s="6">
        <v>7.1399999999999991E-2</v>
      </c>
      <c r="U242" s="6">
        <v>0.12689999999999999</v>
      </c>
      <c r="V242" s="6">
        <v>0.16829999999999998</v>
      </c>
      <c r="W242" s="6">
        <v>0.1192</v>
      </c>
      <c r="X242" s="6">
        <v>0.217</v>
      </c>
    </row>
    <row r="243" spans="3:24" ht="15.5" x14ac:dyDescent="0.35">
      <c r="C243" t="s">
        <v>249</v>
      </c>
      <c r="I243" s="6">
        <v>0.2155</v>
      </c>
      <c r="J243" s="6">
        <v>0.2029</v>
      </c>
      <c r="K243" s="6">
        <v>0.20329999999999998</v>
      </c>
      <c r="L243" s="6">
        <v>0.23699999999999999</v>
      </c>
      <c r="M243" s="6">
        <v>0.25219999999999998</v>
      </c>
      <c r="N243" s="6">
        <v>0.19699999999999998</v>
      </c>
      <c r="O243" s="6">
        <v>0.15429999999999999</v>
      </c>
      <c r="P243" s="6">
        <v>0.34840000000000004</v>
      </c>
      <c r="Q243" s="6">
        <v>0.1641</v>
      </c>
      <c r="R243" s="6">
        <v>0.15490000000000001</v>
      </c>
      <c r="S243" s="6">
        <v>0.14449999999999999</v>
      </c>
      <c r="T243" s="6">
        <v>0.15890000000000001</v>
      </c>
      <c r="U243" s="6">
        <v>0.2016</v>
      </c>
      <c r="V243" s="6">
        <v>0.26200000000000001</v>
      </c>
      <c r="W243" s="6">
        <v>0.24059999999999998</v>
      </c>
      <c r="X243" s="6">
        <v>0.30809999999999998</v>
      </c>
    </row>
    <row r="244" spans="3:24" ht="15.5" x14ac:dyDescent="0.35">
      <c r="C244" t="s">
        <v>250</v>
      </c>
      <c r="I244" s="6">
        <v>3.79</v>
      </c>
      <c r="J244" s="6">
        <v>3.28</v>
      </c>
      <c r="K244" s="6">
        <v>3.07</v>
      </c>
      <c r="L244" s="6">
        <v>6.19</v>
      </c>
      <c r="M244" s="6">
        <v>8.52</v>
      </c>
      <c r="N244" s="6">
        <v>5.77</v>
      </c>
      <c r="O244" s="6">
        <v>2.38</v>
      </c>
      <c r="P244" s="6">
        <v>4.37</v>
      </c>
      <c r="Q244" s="6">
        <v>4.2</v>
      </c>
      <c r="R244" s="6">
        <v>3.46</v>
      </c>
      <c r="S244" s="6">
        <v>3.08</v>
      </c>
      <c r="T244" s="6">
        <v>2.62</v>
      </c>
      <c r="U244" s="6">
        <v>5.79</v>
      </c>
      <c r="V244" s="6">
        <v>12.28</v>
      </c>
      <c r="W244" s="6">
        <v>10.61</v>
      </c>
      <c r="X244" s="6">
        <v>105.45</v>
      </c>
    </row>
    <row r="245" spans="3:24" ht="15.5" x14ac:dyDescent="0.35">
      <c r="C245" t="s">
        <v>69</v>
      </c>
      <c r="I245" s="6">
        <v>0.71</v>
      </c>
      <c r="J245" s="6">
        <v>0.79</v>
      </c>
      <c r="K245" s="6">
        <v>0.93</v>
      </c>
      <c r="L245" s="6">
        <v>0.93</v>
      </c>
      <c r="M245" s="6">
        <v>1.56</v>
      </c>
      <c r="N245" s="6">
        <v>1.3</v>
      </c>
      <c r="O245" s="6">
        <v>1.19</v>
      </c>
      <c r="P245" s="6">
        <v>1.5</v>
      </c>
      <c r="Q245" s="6">
        <v>0.59</v>
      </c>
      <c r="R245" s="6">
        <v>0.52</v>
      </c>
      <c r="S245" s="6">
        <v>0.5</v>
      </c>
      <c r="T245" s="6">
        <v>1.07</v>
      </c>
      <c r="U245" s="6">
        <v>1.06</v>
      </c>
      <c r="V245" s="6">
        <v>3.33</v>
      </c>
      <c r="W245" s="6">
        <v>1.35</v>
      </c>
      <c r="X245" s="5">
        <v>0</v>
      </c>
    </row>
    <row r="246" spans="3:24" ht="15.5" x14ac:dyDescent="0.35">
      <c r="C246" t="s">
        <v>66</v>
      </c>
      <c r="I246" s="6">
        <v>573.14</v>
      </c>
      <c r="J246" s="6">
        <v>509.98</v>
      </c>
      <c r="K246" s="6">
        <v>459.15</v>
      </c>
      <c r="L246" s="6">
        <v>422.72</v>
      </c>
      <c r="M246" s="6">
        <v>384.89</v>
      </c>
      <c r="N246" s="6">
        <v>1695.55</v>
      </c>
      <c r="O246" s="6">
        <v>1511.54</v>
      </c>
      <c r="P246" s="6">
        <v>1471.09</v>
      </c>
      <c r="Q246" s="6">
        <v>1250.8</v>
      </c>
      <c r="R246" s="6">
        <v>1154.6600000000001</v>
      </c>
      <c r="S246" s="6">
        <v>1082.1600000000001</v>
      </c>
      <c r="T246" s="6">
        <v>1020.91</v>
      </c>
      <c r="U246" s="6">
        <v>947.37</v>
      </c>
      <c r="V246" s="6">
        <v>887.2</v>
      </c>
      <c r="W246" s="6">
        <v>738.67</v>
      </c>
      <c r="X246" s="6">
        <v>2006174.4</v>
      </c>
    </row>
    <row r="247" spans="3:24" ht="15.5" x14ac:dyDescent="0.35">
      <c r="C247" t="s">
        <v>251</v>
      </c>
      <c r="I247" s="6">
        <v>0.78</v>
      </c>
      <c r="J247" s="6">
        <v>0.88</v>
      </c>
      <c r="K247" s="6">
        <v>1.04</v>
      </c>
      <c r="L247" s="6">
        <v>1.07</v>
      </c>
      <c r="M247" s="6">
        <v>1.78</v>
      </c>
      <c r="N247" s="6">
        <v>1.5</v>
      </c>
      <c r="O247" s="6">
        <v>1.39</v>
      </c>
      <c r="P247" s="6">
        <v>1.76</v>
      </c>
      <c r="Q247" s="6">
        <v>0.73</v>
      </c>
      <c r="R247" s="6">
        <v>0.65</v>
      </c>
      <c r="S247" s="6">
        <v>0.65</v>
      </c>
      <c r="T247" s="6">
        <v>1.4</v>
      </c>
      <c r="U247" s="6">
        <v>1.4</v>
      </c>
      <c r="V247" s="6">
        <v>4.5199999999999996</v>
      </c>
      <c r="W247" s="6">
        <v>1.76</v>
      </c>
      <c r="X247" s="5">
        <v>0</v>
      </c>
    </row>
    <row r="248" spans="3:24" ht="15.5" x14ac:dyDescent="0.35">
      <c r="C248" t="s">
        <v>252</v>
      </c>
      <c r="I248" s="6">
        <v>524.57000000000005</v>
      </c>
      <c r="J248" s="6">
        <v>458.21</v>
      </c>
      <c r="K248" s="6">
        <v>407.66</v>
      </c>
      <c r="L248" s="6">
        <v>367.92</v>
      </c>
      <c r="M248" s="6">
        <v>336.75</v>
      </c>
      <c r="N248" s="6">
        <v>1467.79</v>
      </c>
      <c r="O248" s="5">
        <v>1289</v>
      </c>
      <c r="P248" s="6">
        <v>1247.31</v>
      </c>
      <c r="Q248" s="6">
        <v>1008.36</v>
      </c>
      <c r="R248" s="6">
        <v>918.35</v>
      </c>
      <c r="S248" s="6">
        <v>843.97</v>
      </c>
      <c r="T248" s="6">
        <v>780.91</v>
      </c>
      <c r="U248" s="6">
        <v>713.51</v>
      </c>
      <c r="V248" s="6">
        <v>652.25</v>
      </c>
      <c r="W248" s="6">
        <v>567.76</v>
      </c>
      <c r="X248" s="6">
        <v>2005632.71</v>
      </c>
    </row>
    <row r="249" spans="3:24" ht="15.5" x14ac:dyDescent="0.35">
      <c r="C249" t="s">
        <v>253</v>
      </c>
      <c r="I249" s="5">
        <v>7718000000000</v>
      </c>
      <c r="J249" s="5">
        <v>4418000000000</v>
      </c>
      <c r="K249" s="5">
        <v>4447000000000</v>
      </c>
      <c r="L249" s="5">
        <v>3777000000000</v>
      </c>
      <c r="M249" s="5">
        <v>1431000000000</v>
      </c>
      <c r="N249" s="5">
        <v>1879000000000</v>
      </c>
      <c r="O249" s="5">
        <v>2705000000000</v>
      </c>
      <c r="P249" s="5">
        <v>4286000000000</v>
      </c>
      <c r="Q249" s="5">
        <v>1748000000000</v>
      </c>
      <c r="R249" s="5">
        <v>902000000000</v>
      </c>
      <c r="S249" s="5">
        <v>1462000000000</v>
      </c>
      <c r="T249" s="5">
        <v>1443000000000</v>
      </c>
      <c r="U249" s="5">
        <v>1165000000000</v>
      </c>
      <c r="V249" s="5">
        <v>622000000000</v>
      </c>
      <c r="W249" s="5">
        <v>457000000000</v>
      </c>
      <c r="X249" s="5">
        <v>181000000000</v>
      </c>
    </row>
    <row r="250" spans="3:24" ht="15.5" x14ac:dyDescent="0.35">
      <c r="C250" t="s">
        <v>254</v>
      </c>
      <c r="I250" s="5">
        <v>464000000000</v>
      </c>
      <c r="J250" s="5">
        <v>423000000000</v>
      </c>
      <c r="K250" s="5">
        <v>659000000000</v>
      </c>
      <c r="L250" s="5">
        <v>182000000000</v>
      </c>
      <c r="M250" s="5">
        <v>214000000000</v>
      </c>
      <c r="O250" s="5">
        <v>1000000000</v>
      </c>
      <c r="P250" s="5">
        <v>2000000000</v>
      </c>
      <c r="Q250" s="5">
        <v>5000000000</v>
      </c>
      <c r="R250" s="5">
        <v>4000000000</v>
      </c>
      <c r="S250" s="5">
        <v>138000000000</v>
      </c>
      <c r="T250" s="5">
        <v>127000000000</v>
      </c>
      <c r="U250" s="5">
        <v>7000000000</v>
      </c>
      <c r="V250" s="5">
        <v>8000000000</v>
      </c>
      <c r="W250" s="5">
        <v>2000000000</v>
      </c>
      <c r="X250" s="5">
        <v>0</v>
      </c>
    </row>
    <row r="251" spans="3:24" ht="15.5" x14ac:dyDescent="0.35">
      <c r="C251" t="s">
        <v>26</v>
      </c>
      <c r="I251" s="5">
        <v>8181000000000</v>
      </c>
      <c r="J251" s="5">
        <v>4841000000000</v>
      </c>
      <c r="K251" s="5">
        <v>5106000000000</v>
      </c>
      <c r="L251" s="5">
        <v>3959000000000</v>
      </c>
      <c r="M251" s="5">
        <v>1645000000000</v>
      </c>
      <c r="N251" s="5">
        <v>1879000000000</v>
      </c>
      <c r="O251" s="5">
        <v>2705000000000</v>
      </c>
      <c r="P251" s="5">
        <v>4287000000000</v>
      </c>
      <c r="Q251" s="5">
        <v>1754000000000</v>
      </c>
      <c r="R251" s="5">
        <v>906000000000</v>
      </c>
      <c r="S251" s="5">
        <v>1600000000000</v>
      </c>
      <c r="T251" s="5">
        <v>1571000000000</v>
      </c>
      <c r="U251" s="5">
        <v>1173000000000</v>
      </c>
      <c r="V251" s="5">
        <v>630000000000</v>
      </c>
      <c r="W251" s="5">
        <v>459000000000</v>
      </c>
      <c r="X251" s="5">
        <v>181000000000</v>
      </c>
    </row>
    <row r="252" spans="3:24" ht="15.5" x14ac:dyDescent="0.35">
      <c r="C252" t="s">
        <v>23</v>
      </c>
      <c r="I252" s="5">
        <v>6050000000000</v>
      </c>
      <c r="J252" s="5">
        <v>3075000000000</v>
      </c>
      <c r="K252" s="5">
        <v>3340000000000</v>
      </c>
      <c r="L252" s="5">
        <v>2915000000000</v>
      </c>
      <c r="M252" s="5">
        <v>1125000000000</v>
      </c>
      <c r="N252" s="5">
        <v>-123000000000</v>
      </c>
      <c r="O252" s="5">
        <v>2134000000000</v>
      </c>
      <c r="P252" s="5">
        <v>4015000000000</v>
      </c>
      <c r="Q252" s="5">
        <v>1388000000000</v>
      </c>
      <c r="R252" s="5">
        <v>291000000000</v>
      </c>
      <c r="S252" s="5">
        <v>1473000000000</v>
      </c>
      <c r="T252" s="5">
        <v>1401000000000</v>
      </c>
      <c r="U252" s="5">
        <v>1092000000000</v>
      </c>
      <c r="V252" s="5">
        <v>379000000000</v>
      </c>
      <c r="W252" s="5">
        <v>388000000000</v>
      </c>
      <c r="X252" s="5">
        <v>122000000000</v>
      </c>
    </row>
    <row r="253" spans="3:24" ht="15.5" x14ac:dyDescent="0.35">
      <c r="C253" t="s">
        <v>255</v>
      </c>
      <c r="I253" s="5">
        <v>2738000000000</v>
      </c>
      <c r="J253" s="5">
        <v>2432000000000</v>
      </c>
      <c r="K253" s="5">
        <v>2634000000000</v>
      </c>
      <c r="L253" s="5">
        <v>2196000000000</v>
      </c>
      <c r="M253" s="5">
        <v>2345000000000</v>
      </c>
      <c r="N253" s="5">
        <v>2404000000000</v>
      </c>
      <c r="O253" s="5">
        <v>2329000000000</v>
      </c>
      <c r="P253" s="5">
        <v>2313000000000</v>
      </c>
      <c r="Q253" s="5">
        <v>1636000000000</v>
      </c>
      <c r="R253" s="5">
        <v>1233000000000</v>
      </c>
      <c r="S253" s="5">
        <v>1066000000000</v>
      </c>
      <c r="T253" s="5">
        <v>1405000000000</v>
      </c>
      <c r="U253" s="5">
        <v>1579000000000</v>
      </c>
      <c r="V253" s="5">
        <v>1570000000000</v>
      </c>
      <c r="W253" s="5">
        <v>1449000000000</v>
      </c>
      <c r="X253" s="5">
        <v>904000000000</v>
      </c>
    </row>
    <row r="254" spans="3:24" ht="15.5" x14ac:dyDescent="0.35">
      <c r="C254" t="s">
        <v>256</v>
      </c>
      <c r="I254" s="5">
        <v>225000000000</v>
      </c>
      <c r="J254" s="5">
        <v>2239000000000</v>
      </c>
      <c r="K254" s="5">
        <v>882000000000</v>
      </c>
      <c r="L254" s="5">
        <v>427000000000</v>
      </c>
      <c r="M254" s="5">
        <v>22000000000</v>
      </c>
      <c r="N254" s="5">
        <v>2853000000000</v>
      </c>
      <c r="O254" s="5">
        <v>2431000000000</v>
      </c>
      <c r="P254" s="5">
        <v>-2427000000000</v>
      </c>
      <c r="Q254" s="5">
        <v>-765000000000</v>
      </c>
      <c r="R254" s="5">
        <v>1459000000000</v>
      </c>
      <c r="S254" s="5">
        <v>193000000000</v>
      </c>
      <c r="T254" s="5">
        <v>19000000000</v>
      </c>
      <c r="U254" s="5">
        <v>-362000000000</v>
      </c>
      <c r="V254" s="5">
        <v>288000000000</v>
      </c>
      <c r="W254" s="5">
        <v>-77000000000</v>
      </c>
      <c r="X254" s="5">
        <v>71000000000</v>
      </c>
    </row>
    <row r="255" spans="3:24" ht="15.5" x14ac:dyDescent="0.35">
      <c r="C255" t="s">
        <v>257</v>
      </c>
      <c r="I255" s="5">
        <v>-807000000000</v>
      </c>
      <c r="J255" s="5">
        <v>-812000000000</v>
      </c>
      <c r="K255" s="5">
        <v>-1053000000000</v>
      </c>
      <c r="L255" s="5">
        <v>-775000000000</v>
      </c>
      <c r="M255" s="5">
        <v>-443000000000</v>
      </c>
      <c r="N255" s="5">
        <v>-304000000000</v>
      </c>
      <c r="O255" s="5">
        <v>-245000000000</v>
      </c>
      <c r="P255" s="5">
        <v>-181000000000</v>
      </c>
      <c r="Q255" s="5">
        <v>-119000000000</v>
      </c>
      <c r="R255" s="5">
        <v>-93000000000</v>
      </c>
      <c r="S255" s="5">
        <v>-110000000000</v>
      </c>
      <c r="T255" s="5">
        <v>-197000000000</v>
      </c>
      <c r="U255" s="5">
        <v>-89000000000</v>
      </c>
      <c r="V255" s="5">
        <v>-86000000000</v>
      </c>
      <c r="W255" s="5">
        <v>-73000000000</v>
      </c>
      <c r="X255" s="5">
        <v>-36000000000</v>
      </c>
    </row>
    <row r="256" spans="3:24" ht="15.5" x14ac:dyDescent="0.35">
      <c r="C256" t="s">
        <v>15</v>
      </c>
      <c r="I256" s="5">
        <v>-582000000000</v>
      </c>
      <c r="J256" s="5">
        <v>1428000000000</v>
      </c>
      <c r="K256" s="5">
        <v>-171000000000</v>
      </c>
      <c r="L256" s="5">
        <v>-348000000000</v>
      </c>
      <c r="M256" s="5">
        <v>-421000000000</v>
      </c>
      <c r="N256" s="5">
        <v>2549000000000</v>
      </c>
      <c r="O256" s="5">
        <v>2185000000000</v>
      </c>
      <c r="P256" s="5">
        <v>-2609000000000</v>
      </c>
      <c r="Q256" s="5">
        <v>-884000000000</v>
      </c>
      <c r="R256" s="5">
        <v>1366000000000</v>
      </c>
      <c r="S256" s="5">
        <v>84000000000</v>
      </c>
      <c r="T256" s="5">
        <v>-178000000000</v>
      </c>
      <c r="U256" s="5">
        <v>-452000000000</v>
      </c>
      <c r="V256" s="5">
        <v>202000000000</v>
      </c>
      <c r="W256" s="5">
        <v>-149000000000</v>
      </c>
      <c r="X256" s="5">
        <v>35000000000</v>
      </c>
    </row>
    <row r="257" spans="3:24" ht="15.5" x14ac:dyDescent="0.35">
      <c r="C257" t="s">
        <v>17</v>
      </c>
      <c r="I257" s="6">
        <v>-36.46</v>
      </c>
      <c r="J257" s="6">
        <v>89.51</v>
      </c>
      <c r="K257" s="6">
        <v>-10.72</v>
      </c>
      <c r="L257" s="6">
        <v>-21.81</v>
      </c>
      <c r="M257" s="6">
        <v>-26.39</v>
      </c>
      <c r="N257" s="6">
        <v>798.91</v>
      </c>
      <c r="O257" s="6">
        <v>685.07</v>
      </c>
      <c r="P257" s="6">
        <v>-817.76</v>
      </c>
      <c r="Q257" s="6">
        <v>-304.89999999999998</v>
      </c>
      <c r="R257" s="5">
        <v>471</v>
      </c>
      <c r="S257" s="6">
        <v>28.8</v>
      </c>
      <c r="T257" s="6">
        <v>-61.38</v>
      </c>
      <c r="U257" s="6">
        <v>-155.83000000000001</v>
      </c>
      <c r="V257" s="6">
        <v>69.56</v>
      </c>
      <c r="W257" s="6">
        <v>-51.52</v>
      </c>
      <c r="X257" s="6">
        <v>70523.19</v>
      </c>
    </row>
  </sheetData>
  <pageMargins left="0.7" right="0.7" top="0.75" bottom="0.75" header="0.3" footer="0.3"/>
  <ignoredErrors>
    <ignoredError sqref="A1:X25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966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967</v>
      </c>
      <c r="D2" s="2" vm="222">
        <f ca="1">IFERROR(_xlfn.STOCKHISTORY("XIDX:" &amp; $C$1, D3, , 0, 0, 1), "Libur")</f>
        <v>210</v>
      </c>
      <c r="E2" s="2" vm="223">
        <f ca="1">IFERROR(_xlfn.STOCKHISTORY("XIDX:" &amp; $C$1, E3, , 0, 0, 1), "Libur")</f>
        <v>132</v>
      </c>
      <c r="H2" s="2" vm="223">
        <f ca="1">IFERROR(INDEX(D2:G2,COUNT(D2:G2)),"")</f>
        <v>132</v>
      </c>
      <c r="I2" s="2" vm="146">
        <f t="shared" ref="I2:W2" ca="1" si="0">IFERROR(_xlfn.STOCKHISTORY("XIDX:" &amp; $C$1, I1, , 0, 0, 1), "Libur")</f>
        <v>230</v>
      </c>
      <c r="J2" s="2" vm="47">
        <f t="shared" ca="1" si="0"/>
        <v>101</v>
      </c>
      <c r="K2" s="2" vm="224">
        <f t="shared" ca="1" si="0"/>
        <v>236</v>
      </c>
      <c r="L2" s="2" vm="38">
        <f t="shared" ca="1" si="0"/>
        <v>470</v>
      </c>
      <c r="M2" s="2" vm="124">
        <f t="shared" ca="1" si="0"/>
        <v>214</v>
      </c>
      <c r="N2" s="2" vm="219">
        <f t="shared" ca="1" si="0"/>
        <v>120</v>
      </c>
      <c r="O2" s="2" vm="164">
        <f t="shared" ca="1" si="0"/>
        <v>140</v>
      </c>
      <c r="P2" s="2" vm="225">
        <f t="shared" ca="1" si="0"/>
        <v>124</v>
      </c>
      <c r="Q2" s="2" vm="99">
        <f t="shared" ca="1" si="0"/>
        <v>118</v>
      </c>
      <c r="R2" s="2" t="str">
        <f t="shared" ca="1" si="0"/>
        <v>Libur</v>
      </c>
      <c r="S2" s="2" vm="226">
        <f t="shared" ca="1" si="0"/>
        <v>112.5</v>
      </c>
      <c r="T2" s="2" vm="227">
        <f t="shared" ca="1" si="0"/>
        <v>78.75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25360540</v>
      </c>
      <c r="E4" s="2">
        <f>IFERROR(INDEX(E51:E500,MATCH($C$4,$C$51:$C$500,0)),"")</f>
        <v>28306544</v>
      </c>
      <c r="H4" s="2">
        <f>IFERROR(SUM(D4:G4)*(4/MAX(1,COUNT(D4:G4))),"")</f>
        <v>107334168</v>
      </c>
      <c r="I4" s="2">
        <f t="shared" ref="I4:W4" si="1">IFERROR(INDEX(I51:I500,MATCH($C$4,$C$51:$C$500,0)),"")</f>
        <v>116825455</v>
      </c>
      <c r="J4" s="2">
        <f t="shared" si="1"/>
        <v>109066101</v>
      </c>
      <c r="K4" s="2">
        <f t="shared" si="1"/>
        <v>120703132</v>
      </c>
      <c r="L4" s="2">
        <f t="shared" si="1"/>
        <v>110083991</v>
      </c>
      <c r="M4" s="2">
        <f t="shared" si="1"/>
        <v>93701125</v>
      </c>
      <c r="N4" s="2">
        <f t="shared" si="1"/>
        <v>75638350</v>
      </c>
      <c r="O4" s="2">
        <f t="shared" si="1"/>
        <v>86361445</v>
      </c>
      <c r="P4" s="2">
        <f t="shared" si="1"/>
        <v>75869418</v>
      </c>
      <c r="Q4" s="2">
        <f t="shared" si="1"/>
        <v>71671310</v>
      </c>
      <c r="R4" s="2">
        <f t="shared" si="1"/>
        <v>70555051</v>
      </c>
      <c r="S4" s="2">
        <f t="shared" si="1"/>
        <v>69181934</v>
      </c>
      <c r="T4" s="2">
        <f t="shared" si="1"/>
        <v>54432884</v>
      </c>
      <c r="U4" s="2">
        <f t="shared" si="1"/>
        <v>56984140</v>
      </c>
      <c r="V4" s="2">
        <f t="shared" si="1"/>
        <v>467537138000</v>
      </c>
      <c r="W4" s="2">
        <f t="shared" si="1"/>
        <v>257516503000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519514</v>
      </c>
      <c r="E5" s="2">
        <f>IFERROR(INDEX(E51:E500,MATCH($C$5,$C$51:$C$500,0)),"")</f>
        <v>812593</v>
      </c>
      <c r="H5" s="2">
        <f>IFERROR(SUM(D5:G5)*(4/MAX(1,COUNT(D5:G5))),"")</f>
        <v>2664214</v>
      </c>
      <c r="I5" s="2">
        <f t="shared" ref="I5:W5" si="2">IFERROR(INDEX(I51:I500,MATCH($C$5,$C$51:$C$500,0)),"")</f>
        <v>1567091</v>
      </c>
      <c r="J5" s="2">
        <f t="shared" si="2"/>
        <v>1783436</v>
      </c>
      <c r="K5" s="2">
        <f t="shared" si="2"/>
        <v>2563529</v>
      </c>
      <c r="L5" s="2">
        <f t="shared" si="2"/>
        <v>3845416</v>
      </c>
      <c r="M5" s="2">
        <f t="shared" si="2"/>
        <v>1670894</v>
      </c>
      <c r="N5" s="2">
        <f t="shared" si="2"/>
        <v>-1319765</v>
      </c>
      <c r="O5" s="2">
        <f t="shared" si="2"/>
        <v>547600</v>
      </c>
      <c r="P5" s="2">
        <f t="shared" si="2"/>
        <v>1137808</v>
      </c>
      <c r="Q5" s="2">
        <f t="shared" si="2"/>
        <v>-2124275</v>
      </c>
      <c r="R5" s="2">
        <f t="shared" si="2"/>
        <v>2865261</v>
      </c>
      <c r="S5" s="2">
        <f t="shared" si="2"/>
        <v>5344465</v>
      </c>
      <c r="T5" s="2">
        <f t="shared" si="2"/>
        <v>2294283</v>
      </c>
      <c r="U5" s="2">
        <f t="shared" si="2"/>
        <v>697752</v>
      </c>
      <c r="V5" s="2">
        <f t="shared" si="2"/>
        <v>11247163000</v>
      </c>
      <c r="W5" s="2">
        <f t="shared" si="2"/>
        <v>87755833000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29755125</v>
      </c>
      <c r="E6" s="2">
        <f>IFERROR(INDEX(E51:E500,MATCH($C$6,$C$51:$C$500,0)),"")</f>
        <v>29235611</v>
      </c>
      <c r="H6" s="2">
        <f>IFERROR(INDEX(D6:G6,COUNT(D6:G6)),"")</f>
        <v>29235611</v>
      </c>
      <c r="I6" s="2">
        <f t="shared" ref="I6:W6" si="3">IFERROR(INDEX(I51:I500,MATCH($C$6,$C$51:$C$500,0)),"")</f>
        <v>28423018</v>
      </c>
      <c r="J6" s="2">
        <f t="shared" si="3"/>
        <v>26855927</v>
      </c>
      <c r="K6" s="2">
        <f t="shared" si="3"/>
        <v>25072491</v>
      </c>
      <c r="L6" s="2">
        <f t="shared" si="3"/>
        <v>23508962</v>
      </c>
      <c r="M6" s="2">
        <f t="shared" si="3"/>
        <v>19913545</v>
      </c>
      <c r="N6" s="2">
        <f t="shared" si="3"/>
        <v>18242651</v>
      </c>
      <c r="O6" s="2">
        <f t="shared" si="3"/>
        <v>19562416</v>
      </c>
      <c r="P6" s="2">
        <f t="shared" si="3"/>
        <v>19014816</v>
      </c>
      <c r="Q6" s="2">
        <f t="shared" si="3"/>
        <v>17877008</v>
      </c>
      <c r="R6" s="2">
        <f t="shared" si="3"/>
        <v>20001283</v>
      </c>
      <c r="S6" s="2">
        <f t="shared" si="3"/>
        <v>17136022</v>
      </c>
      <c r="T6" s="2">
        <f t="shared" si="3"/>
        <v>12703341</v>
      </c>
      <c r="U6" s="2">
        <f t="shared" si="3"/>
        <v>10436852</v>
      </c>
      <c r="V6" s="2">
        <f t="shared" si="3"/>
        <v>86925943000</v>
      </c>
      <c r="W6" s="2">
        <f t="shared" si="3"/>
        <v>-97734939000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1.29</v>
      </c>
      <c r="E7" s="3">
        <f>IFERROR(INDEX(E51:E500,MATCH($C$7,$C$51:$C$500,0))/1000000000,"")</f>
        <v>1.29</v>
      </c>
      <c r="H7" s="3">
        <f>IFERROR(INDEX(D7:G7,COUNT(D7:G7)),"")</f>
        <v>1.29</v>
      </c>
      <c r="I7" s="3">
        <f t="shared" ref="I7:W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1.29</v>
      </c>
      <c r="N7" s="3">
        <f t="shared" si="4"/>
        <v>1.29</v>
      </c>
      <c r="O7" s="3">
        <f t="shared" si="4"/>
        <v>1.29</v>
      </c>
      <c r="P7" s="3">
        <f t="shared" si="4"/>
        <v>1.29</v>
      </c>
      <c r="Q7" s="3">
        <f t="shared" si="4"/>
        <v>1.29</v>
      </c>
      <c r="R7" s="3">
        <f t="shared" si="4"/>
        <v>1.29</v>
      </c>
      <c r="S7" s="3">
        <f t="shared" si="4"/>
        <v>0.16</v>
      </c>
      <c r="T7" s="3">
        <f t="shared" si="4"/>
        <v>0.16</v>
      </c>
      <c r="U7" s="3">
        <f t="shared" si="4"/>
        <v>0.16</v>
      </c>
      <c r="V7" s="3">
        <f t="shared" si="4"/>
        <v>0.15</v>
      </c>
      <c r="W7" s="3">
        <f t="shared" si="4"/>
        <v>0.15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42000000000</v>
      </c>
      <c r="H8" s="2">
        <f>IFERROR(INDEX(D8:G8,COUNT(D8:G8)),"")</f>
        <v>42000000000</v>
      </c>
      <c r="I8" s="2">
        <f t="shared" ref="I8:W8" si="5">IFERROR(INDEX(I51:I500,MATCH($C$8,$C$51:$C$500,0)),"")</f>
        <v>193000000000</v>
      </c>
      <c r="J8" s="2">
        <f t="shared" si="5"/>
        <v>15000000000</v>
      </c>
      <c r="K8" s="2">
        <f t="shared" si="5"/>
        <v>121000000000</v>
      </c>
      <c r="L8" s="2">
        <f t="shared" si="5"/>
        <v>-18000000000</v>
      </c>
      <c r="M8" s="2">
        <f t="shared" si="5"/>
        <v>-15000000000</v>
      </c>
      <c r="N8" s="2">
        <f t="shared" si="5"/>
        <v>62000000000</v>
      </c>
      <c r="O8" s="2">
        <f t="shared" si="5"/>
        <v>-10000000000</v>
      </c>
      <c r="P8" s="2">
        <f t="shared" si="5"/>
        <v>40000000000</v>
      </c>
      <c r="Q8" s="2">
        <f t="shared" si="5"/>
        <v>-97000000000</v>
      </c>
      <c r="R8" s="2">
        <f t="shared" si="5"/>
        <v>100000000000</v>
      </c>
      <c r="S8" s="2">
        <f t="shared" si="5"/>
        <v>31000000000</v>
      </c>
      <c r="T8" s="2">
        <f t="shared" si="5"/>
        <v>-21000000000</v>
      </c>
      <c r="U8" s="2">
        <f t="shared" si="5"/>
        <v>4000000000</v>
      </c>
      <c r="V8" s="2">
        <f t="shared" si="5"/>
        <v>-5000000000</v>
      </c>
      <c r="W8" s="2">
        <f t="shared" si="5"/>
        <v>-34000000000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3.92</v>
      </c>
      <c r="E9" s="3">
        <f>IFERROR(INDEX(E51:E500,MATCH("Free cash flow per share (Quarter)",$C$51:$C$500,0)),"")</f>
        <v>32.590000000000003</v>
      </c>
      <c r="H9" s="3">
        <f>IFERROR(INDEX(D9:G9,COUNT(D9:G9)),"")</f>
        <v>32.590000000000003</v>
      </c>
      <c r="I9" s="3">
        <f t="shared" ref="I9:W9" si="6">IFERROR(INDEX(I51:I500,MATCH($C$9,$C$51:$C$500,0)),"")</f>
        <v>149.71</v>
      </c>
      <c r="J9" s="3">
        <f t="shared" si="6"/>
        <v>12.03</v>
      </c>
      <c r="K9" s="3">
        <f t="shared" si="6"/>
        <v>93.99</v>
      </c>
      <c r="L9" s="3">
        <f t="shared" si="6"/>
        <v>-13.81</v>
      </c>
      <c r="M9" s="3">
        <f t="shared" si="6"/>
        <v>-11.69</v>
      </c>
      <c r="N9" s="3">
        <f t="shared" si="6"/>
        <v>48.06</v>
      </c>
      <c r="O9" s="3">
        <f t="shared" si="6"/>
        <v>-7.75</v>
      </c>
      <c r="P9" s="3">
        <f t="shared" si="6"/>
        <v>30.89</v>
      </c>
      <c r="Q9" s="3">
        <f t="shared" si="6"/>
        <v>-75.45</v>
      </c>
      <c r="R9" s="3">
        <f t="shared" si="6"/>
        <v>77.44</v>
      </c>
      <c r="S9" s="3">
        <f t="shared" si="6"/>
        <v>194.41</v>
      </c>
      <c r="T9" s="3">
        <f t="shared" si="6"/>
        <v>-128.82</v>
      </c>
      <c r="U9" s="3">
        <f t="shared" si="6"/>
        <v>23.53</v>
      </c>
      <c r="V9" s="3">
        <f t="shared" si="6"/>
        <v>-35.44</v>
      </c>
      <c r="W9" s="3">
        <f t="shared" si="6"/>
        <v>-231.74</v>
      </c>
    </row>
    <row r="10" spans="1:23" ht="15.5" x14ac:dyDescent="0.35">
      <c r="C10" t="s">
        <v>18</v>
      </c>
      <c r="D10" s="3">
        <f ca="1">IFERROR(IF(D9=0,"",D2/D9),"")</f>
        <v>53.571428571428569</v>
      </c>
      <c r="E10" s="3">
        <f ca="1">IFERROR(IF(E9=0,"",E2/E9),"")</f>
        <v>4.0503221847192385</v>
      </c>
      <c r="I10" s="3">
        <f t="shared" ref="I10:W10" ca="1" si="7">IFERROR(IF(I9=0,"",I2/I9),"")</f>
        <v>1.5363035201389352</v>
      </c>
      <c r="J10" s="3">
        <f t="shared" ca="1" si="7"/>
        <v>8.3956774729842074</v>
      </c>
      <c r="K10" s="3">
        <f t="shared" ca="1" si="7"/>
        <v>2.5109054154697308</v>
      </c>
      <c r="L10" s="3">
        <f t="shared" ca="1" si="7"/>
        <v>-34.033309196234612</v>
      </c>
      <c r="M10" s="3">
        <f t="shared" ca="1" si="7"/>
        <v>-18.306244653550042</v>
      </c>
      <c r="N10" s="3">
        <f t="shared" ca="1" si="7"/>
        <v>2.4968789013732833</v>
      </c>
      <c r="O10" s="3">
        <f t="shared" ca="1" si="7"/>
        <v>-18.06451612903226</v>
      </c>
      <c r="P10" s="3">
        <f t="shared" ca="1" si="7"/>
        <v>4.0142440919391387</v>
      </c>
      <c r="Q10" s="3">
        <f t="shared" ca="1" si="7"/>
        <v>-1.563949635520212</v>
      </c>
      <c r="R10" s="3" t="str">
        <f t="shared" ca="1" si="7"/>
        <v/>
      </c>
      <c r="S10" s="3">
        <f t="shared" ca="1" si="7"/>
        <v>0.57867393652589894</v>
      </c>
      <c r="T10" s="3">
        <f t="shared" ca="1" si="7"/>
        <v>-0.61131811830461114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8647358</v>
      </c>
      <c r="E11" s="2">
        <f>IFERROR(INDEX(E51:E500,MATCH($C$11,$C$51:$C$500,0)),"")</f>
        <v>6561766</v>
      </c>
      <c r="H11" s="2">
        <f>IFERROR(INDEX(D11:G11,COUNT(D11:G11)),"")</f>
        <v>6561766</v>
      </c>
      <c r="I11" s="2">
        <f t="shared" ref="I11:W11" si="8">IFERROR(INDEX(I51:I500,MATCH($C$11,$C$51:$C$500,0)),"")</f>
        <v>3823022</v>
      </c>
      <c r="J11" s="2">
        <f t="shared" si="8"/>
        <v>3869985</v>
      </c>
      <c r="K11" s="2">
        <f t="shared" si="8"/>
        <v>3468645</v>
      </c>
      <c r="L11" s="2">
        <f t="shared" si="8"/>
        <v>1129371</v>
      </c>
      <c r="M11" s="2">
        <f t="shared" si="8"/>
        <v>3986427</v>
      </c>
      <c r="N11" s="2">
        <f t="shared" si="8"/>
        <v>3422037</v>
      </c>
      <c r="O11" s="2">
        <f t="shared" si="8"/>
        <v>2821306</v>
      </c>
      <c r="P11" s="2">
        <f t="shared" si="8"/>
        <v>863429</v>
      </c>
      <c r="Q11" s="2">
        <f t="shared" si="8"/>
        <v>1645054</v>
      </c>
      <c r="R11" s="2">
        <f t="shared" si="8"/>
        <v>3498245</v>
      </c>
      <c r="S11" s="2">
        <f t="shared" si="8"/>
        <v>3459153</v>
      </c>
      <c r="T11" s="2">
        <f t="shared" si="8"/>
        <v>245047</v>
      </c>
      <c r="U11" s="2">
        <f t="shared" si="8"/>
        <v>263460</v>
      </c>
      <c r="V11" s="2">
        <f t="shared" si="8"/>
        <v>826918000</v>
      </c>
      <c r="W11" s="2">
        <f t="shared" si="8"/>
        <v>2347063000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518000000000</v>
      </c>
      <c r="E12" s="2">
        <f>IFERROR(INDEX(E51:E500,MATCH("Net Debt (Quarter)",$C$51:$C$500,0)),"")</f>
        <v>483000000000</v>
      </c>
      <c r="H12" s="2">
        <f>IFERROR(INDEX(D12:G12,COUNT(D12:G12)),"")</f>
        <v>483000000000</v>
      </c>
      <c r="I12" s="2">
        <f t="shared" ref="I12:W12" si="9">IFERROR(INDEX(I51:I500,MATCH($C$12,$C$51:$C$500,0)),"")</f>
        <v>486000000000</v>
      </c>
      <c r="J12" s="2">
        <f t="shared" si="9"/>
        <v>591000000000</v>
      </c>
      <c r="K12" s="2">
        <f t="shared" si="9"/>
        <v>571000000000</v>
      </c>
      <c r="L12" s="2">
        <f t="shared" si="9"/>
        <v>637000000000</v>
      </c>
      <c r="M12" s="2">
        <f t="shared" si="9"/>
        <v>536000000000</v>
      </c>
      <c r="N12" s="2">
        <f t="shared" si="9"/>
        <v>463000000000</v>
      </c>
      <c r="O12" s="2">
        <f t="shared" si="9"/>
        <v>512000000000</v>
      </c>
      <c r="P12" s="2">
        <f t="shared" si="9"/>
        <v>473000000000</v>
      </c>
      <c r="Q12" s="2">
        <f t="shared" si="9"/>
        <v>411000000000</v>
      </c>
      <c r="R12" s="2">
        <f t="shared" si="9"/>
        <v>311000000000</v>
      </c>
      <c r="S12" s="2">
        <f t="shared" si="9"/>
        <v>362000000000</v>
      </c>
      <c r="T12" s="2">
        <f t="shared" si="9"/>
        <v>335000000000</v>
      </c>
      <c r="U12" s="2">
        <f t="shared" si="9"/>
        <v>327000000000</v>
      </c>
      <c r="V12" s="2">
        <f t="shared" si="9"/>
        <v>233000000000</v>
      </c>
      <c r="W12" s="2">
        <f t="shared" si="9"/>
        <v>217000000000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673000000000</v>
      </c>
      <c r="E13" s="2">
        <f>IFERROR(INDEX(E51:E500,MATCH("Total Debt (Quarter)",$C$51:$C$500,0)),"")</f>
        <v>595000000000</v>
      </c>
      <c r="H13" s="2">
        <f>IFERROR(INDEX(D13:G13,COUNT(D13:G13)),"")</f>
        <v>595000000000</v>
      </c>
      <c r="I13" s="2">
        <f t="shared" ref="I13:W13" si="10">IFERROR(INDEX(I51:I500,MATCH($C$13,$C$51:$C$500,0)),"")</f>
        <v>549000000000</v>
      </c>
      <c r="J13" s="2">
        <f t="shared" si="10"/>
        <v>654000000000</v>
      </c>
      <c r="K13" s="2">
        <f t="shared" si="10"/>
        <v>624000000000</v>
      </c>
      <c r="L13" s="2">
        <f t="shared" si="10"/>
        <v>654000000000</v>
      </c>
      <c r="M13" s="2">
        <f t="shared" si="10"/>
        <v>593000000000</v>
      </c>
      <c r="N13" s="2">
        <f t="shared" si="10"/>
        <v>511000000000</v>
      </c>
      <c r="O13" s="2">
        <f t="shared" si="10"/>
        <v>551000000000</v>
      </c>
      <c r="P13" s="2">
        <f t="shared" si="10"/>
        <v>485000000000</v>
      </c>
      <c r="Q13" s="2">
        <f t="shared" si="10"/>
        <v>434000000000</v>
      </c>
      <c r="R13" s="2">
        <f t="shared" si="10"/>
        <v>358000000000</v>
      </c>
      <c r="S13" s="2">
        <f t="shared" si="10"/>
        <v>409000000000</v>
      </c>
      <c r="T13" s="2">
        <f t="shared" si="10"/>
        <v>339000000000</v>
      </c>
      <c r="U13" s="2">
        <f t="shared" si="10"/>
        <v>330000000000</v>
      </c>
      <c r="V13" s="2">
        <f t="shared" si="10"/>
        <v>234000000000</v>
      </c>
      <c r="W13" s="2">
        <f t="shared" si="10"/>
        <v>219000000000</v>
      </c>
    </row>
    <row r="14" spans="1:23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W14" si="11">IFERROR(INDEX(I51:I500,MATCH($C$14,$C$51:$C$500,0)),"")</f>
        <v>-2285485</v>
      </c>
      <c r="J14" s="2">
        <f t="shared" si="11"/>
        <v>-2559637</v>
      </c>
      <c r="K14" s="2">
        <f t="shared" si="11"/>
        <v>-2630075</v>
      </c>
      <c r="L14" s="2">
        <f t="shared" si="11"/>
        <v>-1643732</v>
      </c>
      <c r="M14" s="2">
        <f t="shared" si="11"/>
        <v>-1362201</v>
      </c>
      <c r="N14" s="2">
        <f t="shared" si="11"/>
        <v>-1373510</v>
      </c>
      <c r="O14" s="2">
        <f t="shared" si="11"/>
        <v>-1411347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28</v>
      </c>
      <c r="D15" s="2">
        <f>IFERROR(INDEX(D51:D500,MATCH($C$15,$C$51:$C$500,0)),"")</f>
        <v>-160175</v>
      </c>
      <c r="E15" s="2">
        <f>IFERROR(INDEX(E51:E500,MATCH($C$15,$C$51:$C$500,0)),"")</f>
        <v>-197346</v>
      </c>
      <c r="H15" s="2">
        <f>IFERROR(SUM(D15:G15)*(4/MAX(1,COUNT(D15:G15))),"")</f>
        <v>-715042</v>
      </c>
      <c r="I15" s="2">
        <f t="shared" ref="I15:W15" si="12">IFERROR(INDEX(I51:I500,MATCH($C$15,$C$51:$C$500,0)),"")</f>
        <v>-544324</v>
      </c>
      <c r="J15" s="2">
        <f t="shared" si="12"/>
        <v>-346412</v>
      </c>
      <c r="K15" s="2">
        <f t="shared" si="12"/>
        <v>-593274</v>
      </c>
      <c r="L15" s="2">
        <f t="shared" si="12"/>
        <v>-1115458</v>
      </c>
      <c r="M15" s="2">
        <f t="shared" si="12"/>
        <v>-366248</v>
      </c>
      <c r="N15" s="2">
        <f t="shared" si="12"/>
        <v>-208597</v>
      </c>
      <c r="O15" s="2">
        <f t="shared" si="12"/>
        <v>-457985</v>
      </c>
      <c r="P15" s="2">
        <f t="shared" si="12"/>
        <v>-212349</v>
      </c>
      <c r="Q15" s="2">
        <f t="shared" si="12"/>
        <v>29428</v>
      </c>
      <c r="R15" s="2">
        <f t="shared" si="12"/>
        <v>-612258</v>
      </c>
      <c r="S15" s="2">
        <f t="shared" si="12"/>
        <v>-971</v>
      </c>
      <c r="T15" s="2">
        <f t="shared" si="12"/>
        <v>-462</v>
      </c>
      <c r="U15" s="2">
        <f t="shared" si="12"/>
        <v>-181593</v>
      </c>
      <c r="V15" s="2">
        <f t="shared" si="12"/>
        <v>2389485000</v>
      </c>
      <c r="W15" s="2">
        <f t="shared" si="12"/>
        <v>-2359381000</v>
      </c>
    </row>
    <row r="16" spans="1:23" ht="15.5" x14ac:dyDescent="0.35">
      <c r="C16" t="s">
        <v>29</v>
      </c>
      <c r="D16" s="2">
        <f>IFERROR(INDEX(D51:D500,MATCH($C$16,$C$51:$C$500,0)),"")</f>
        <v>679795</v>
      </c>
      <c r="E16" s="2">
        <f>IFERROR(INDEX(E51:E500,MATCH($C$16,$C$51:$C$500,0)),"")</f>
        <v>1009970</v>
      </c>
      <c r="H16" s="2">
        <f>IFERROR(SUM(D16:G16)*(4/MAX(1,COUNT(D16:G16))),"")</f>
        <v>3379530</v>
      </c>
      <c r="I16" s="2">
        <f t="shared" ref="I16:W16" si="13">IFERROR(INDEX(I51:I500,MATCH($C$16,$C$51:$C$500,0)),"")</f>
        <v>2647553</v>
      </c>
      <c r="J16" s="2">
        <f t="shared" si="13"/>
        <v>1845740</v>
      </c>
      <c r="K16" s="2">
        <f t="shared" si="13"/>
        <v>3324118</v>
      </c>
      <c r="L16" s="2">
        <f t="shared" si="13"/>
        <v>5031651</v>
      </c>
      <c r="M16" s="2">
        <f t="shared" si="13"/>
        <v>1949891</v>
      </c>
      <c r="N16" s="2">
        <f t="shared" si="13"/>
        <v>-761899</v>
      </c>
      <c r="O16" s="2">
        <f t="shared" si="13"/>
        <v>1299568</v>
      </c>
      <c r="P16" s="2">
        <f t="shared" si="13"/>
        <v>1272093</v>
      </c>
      <c r="Q16" s="2">
        <f t="shared" si="13"/>
        <v>-1791906</v>
      </c>
      <c r="R16" s="2">
        <f t="shared" si="13"/>
        <v>2171613</v>
      </c>
      <c r="S16" s="2">
        <f t="shared" si="13"/>
        <v>5322411</v>
      </c>
      <c r="T16" s="2">
        <f t="shared" si="13"/>
        <v>2248860</v>
      </c>
      <c r="U16" s="2">
        <f t="shared" si="13"/>
        <v>899536</v>
      </c>
      <c r="V16" s="2">
        <f t="shared" si="13"/>
        <v>3806431000</v>
      </c>
      <c r="W16" s="2">
        <f t="shared" si="13"/>
        <v>84432558000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270900000000</v>
      </c>
      <c r="E20" s="2">
        <f ca="1">IFERROR(E21*E2,"")</f>
        <v>170280000000</v>
      </c>
      <c r="H20" s="2">
        <f t="shared" ref="H20:W20" ca="1" si="14">IFERROR(H21*H2,"")</f>
        <v>170280000000</v>
      </c>
      <c r="I20" s="2">
        <f t="shared" ca="1" si="14"/>
        <v>296700000000</v>
      </c>
      <c r="J20" s="2">
        <f t="shared" ca="1" si="14"/>
        <v>130290000000</v>
      </c>
      <c r="K20" s="2">
        <f t="shared" ca="1" si="14"/>
        <v>304440000000</v>
      </c>
      <c r="L20" s="2">
        <f t="shared" ca="1" si="14"/>
        <v>606300000000</v>
      </c>
      <c r="M20" s="2">
        <f t="shared" ca="1" si="14"/>
        <v>276060000000</v>
      </c>
      <c r="N20" s="2">
        <f t="shared" ca="1" si="14"/>
        <v>154800000000</v>
      </c>
      <c r="O20" s="2">
        <f t="shared" ca="1" si="14"/>
        <v>180600000000</v>
      </c>
      <c r="P20" s="2">
        <f t="shared" ca="1" si="14"/>
        <v>159960000000</v>
      </c>
      <c r="Q20" s="2">
        <f t="shared" ca="1" si="14"/>
        <v>152220000000</v>
      </c>
      <c r="R20" s="2" t="str">
        <f t="shared" ca="1" si="14"/>
        <v/>
      </c>
      <c r="S20" s="2">
        <f t="shared" ca="1" si="14"/>
        <v>18000000000</v>
      </c>
      <c r="T20" s="2">
        <f t="shared" ca="1" si="14"/>
        <v>12600000000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1290000000</v>
      </c>
      <c r="E21" s="2">
        <f>IFERROR(INDEX(E51:E500,MATCH($C$7,$C$51:$C$500,0)),"")</f>
        <v>1290000000</v>
      </c>
      <c r="H21" s="2">
        <f>IFERROR(INDEX(D21:G21,COUNT(D21:G21)),"")</f>
        <v>1290000000</v>
      </c>
      <c r="I21" s="2">
        <f t="shared" ref="I21:W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1290000000</v>
      </c>
      <c r="N21" s="2">
        <f t="shared" si="15"/>
        <v>1290000000</v>
      </c>
      <c r="O21" s="2">
        <f t="shared" si="15"/>
        <v>1290000000</v>
      </c>
      <c r="P21" s="2">
        <f t="shared" si="15"/>
        <v>1290000000</v>
      </c>
      <c r="Q21" s="2">
        <f t="shared" si="15"/>
        <v>1290000000</v>
      </c>
      <c r="R21" s="2">
        <f t="shared" si="15"/>
        <v>1290000000</v>
      </c>
      <c r="S21" s="2">
        <f t="shared" si="15"/>
        <v>160000000</v>
      </c>
      <c r="T21" s="2">
        <f t="shared" si="15"/>
        <v>160000000</v>
      </c>
      <c r="U21" s="2">
        <f t="shared" si="15"/>
        <v>160000000</v>
      </c>
      <c r="V21" s="2">
        <f t="shared" si="15"/>
        <v>150000000</v>
      </c>
      <c r="W21" s="2">
        <f t="shared" si="15"/>
        <v>150000000</v>
      </c>
    </row>
    <row r="23" spans="1:23" ht="15.5" x14ac:dyDescent="0.35">
      <c r="B23" t="s">
        <v>54</v>
      </c>
      <c r="C23" t="s">
        <v>55</v>
      </c>
      <c r="D23" s="3">
        <f>IFERROR(D5/D6*100,"")</f>
        <v>1.7459647707747823</v>
      </c>
      <c r="E23" s="3">
        <f>IFERROR(E5/E6*100,"")</f>
        <v>2.7794630322588434</v>
      </c>
      <c r="H23" s="3">
        <f t="shared" ref="H23:W23" si="16">IFERROR(H5/H6*100,"")</f>
        <v>9.1129068586936661</v>
      </c>
      <c r="I23" s="3">
        <f t="shared" si="16"/>
        <v>5.5134574379117662</v>
      </c>
      <c r="J23" s="3">
        <f t="shared" si="16"/>
        <v>6.6407538268926629</v>
      </c>
      <c r="K23" s="3">
        <f t="shared" si="16"/>
        <v>10.224468721516343</v>
      </c>
      <c r="L23" s="3">
        <f t="shared" si="16"/>
        <v>16.35723431770403</v>
      </c>
      <c r="M23" s="3">
        <f t="shared" si="16"/>
        <v>8.3907410759862184</v>
      </c>
      <c r="N23" s="3">
        <f t="shared" si="16"/>
        <v>-7.2345022661454195</v>
      </c>
      <c r="O23" s="3">
        <f t="shared" si="16"/>
        <v>2.7992452465993978</v>
      </c>
      <c r="P23" s="3">
        <f t="shared" si="16"/>
        <v>5.9837970559378544</v>
      </c>
      <c r="Q23" s="3">
        <f t="shared" si="16"/>
        <v>-11.882721090688106</v>
      </c>
      <c r="R23" s="3">
        <f t="shared" si="16"/>
        <v>14.325386026486401</v>
      </c>
      <c r="S23" s="3">
        <f t="shared" si="16"/>
        <v>31.18848120059603</v>
      </c>
      <c r="T23" s="3">
        <f t="shared" si="16"/>
        <v>18.060469289142127</v>
      </c>
      <c r="U23" s="3">
        <f t="shared" si="16"/>
        <v>6.6854641610324643</v>
      </c>
      <c r="V23" s="3">
        <f t="shared" si="16"/>
        <v>12.938787445768634</v>
      </c>
      <c r="W23" s="3">
        <f t="shared" si="16"/>
        <v>-89.78962272642336</v>
      </c>
    </row>
    <row r="24" spans="1:23" ht="15.5" x14ac:dyDescent="0.35">
      <c r="C24" t="s">
        <v>56</v>
      </c>
      <c r="D24" s="4">
        <f>IFERROR(_xlfn.RRI(5,I23,D23),"")</f>
        <v>-0.20544806429063034</v>
      </c>
      <c r="E24" s="4">
        <f>IFERROR(_xlfn.RRI(5,J23,E23),"")</f>
        <v>-0.15986572270863064</v>
      </c>
      <c r="H24" s="4">
        <f t="shared" ref="H24:W24" si="17">IFERROR(_xlfn.RRI(5,M23,H23),"")</f>
        <v>1.6649666095651883E-2</v>
      </c>
      <c r="I24" s="4" t="str">
        <f t="shared" si="17"/>
        <v/>
      </c>
      <c r="J24" s="4">
        <f t="shared" si="17"/>
        <v>0.18859879699003956</v>
      </c>
      <c r="K24" s="4">
        <f t="shared" si="17"/>
        <v>0.11309640214819194</v>
      </c>
      <c r="L24" s="4" t="str">
        <f t="shared" si="17"/>
        <v/>
      </c>
      <c r="M24" s="4">
        <f t="shared" si="17"/>
        <v>-0.10145714073084622</v>
      </c>
      <c r="N24" s="4" t="str">
        <f t="shared" si="17"/>
        <v/>
      </c>
      <c r="O24" s="4">
        <f t="shared" si="17"/>
        <v>-0.31124877595512546</v>
      </c>
      <c r="P24" s="4">
        <f t="shared" si="17"/>
        <v>-2.1931981837017611E-2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26.94</v>
      </c>
      <c r="J25" s="3">
        <f t="shared" si="18"/>
        <v>18.47</v>
      </c>
      <c r="K25" s="3">
        <f t="shared" si="18"/>
        <v>32.380000000000003</v>
      </c>
      <c r="L25" s="3">
        <f t="shared" si="18"/>
        <v>45.28</v>
      </c>
      <c r="M25" s="3">
        <f t="shared" si="18"/>
        <v>17.62</v>
      </c>
      <c r="N25" s="3">
        <f t="shared" si="18"/>
        <v>-11</v>
      </c>
      <c r="O25" s="3">
        <f t="shared" si="18"/>
        <v>9.25</v>
      </c>
      <c r="P25" s="3">
        <f t="shared" si="18"/>
        <v>11.74</v>
      </c>
      <c r="Q25" s="3">
        <f t="shared" si="18"/>
        <v>-18.34</v>
      </c>
      <c r="R25" s="3">
        <f t="shared" si="18"/>
        <v>16.13</v>
      </c>
      <c r="S25" s="3">
        <f t="shared" si="18"/>
        <v>438.63</v>
      </c>
      <c r="T25" s="3">
        <f t="shared" si="18"/>
        <v>173.94</v>
      </c>
      <c r="U25" s="3">
        <f t="shared" si="18"/>
        <v>54.47</v>
      </c>
      <c r="V25" s="3">
        <f t="shared" si="18"/>
        <v>42.37</v>
      </c>
      <c r="W25" s="3">
        <f t="shared" si="18"/>
        <v>560.98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0.148325562289223</v>
      </c>
      <c r="K26" s="4">
        <f t="shared" si="19"/>
        <v>0.22495955456489303</v>
      </c>
      <c r="L26" s="4" t="str">
        <f t="shared" si="19"/>
        <v/>
      </c>
      <c r="M26" s="4">
        <f t="shared" si="19"/>
        <v>1.7827797008089563E-2</v>
      </c>
      <c r="N26" s="4" t="str">
        <f t="shared" si="19"/>
        <v/>
      </c>
      <c r="O26" s="4">
        <f t="shared" si="19"/>
        <v>-0.44390568739404446</v>
      </c>
      <c r="P26" s="4">
        <f t="shared" si="19"/>
        <v>-0.26429764822466784</v>
      </c>
      <c r="Q26" s="4" t="str">
        <f t="shared" si="19"/>
        <v/>
      </c>
      <c r="R26" s="4">
        <f t="shared" si="19"/>
        <v>-0.5082578928744157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1.9659333333333334E-2</v>
      </c>
      <c r="E27" s="3">
        <f>IFERROR(E4/E21,"")</f>
        <v>2.1943057364341087E-2</v>
      </c>
      <c r="H27" s="3">
        <f t="shared" ref="H27:W27" si="20">IFERROR(H4/H21,"")</f>
        <v>8.3204781395348842E-2</v>
      </c>
      <c r="I27" s="3">
        <f t="shared" si="20"/>
        <v>9.0562368217054268E-2</v>
      </c>
      <c r="J27" s="3">
        <f t="shared" si="20"/>
        <v>8.4547365116279069E-2</v>
      </c>
      <c r="K27" s="3">
        <f t="shared" si="20"/>
        <v>9.3568319379844958E-2</v>
      </c>
      <c r="L27" s="3">
        <f t="shared" si="20"/>
        <v>8.5336427131782952E-2</v>
      </c>
      <c r="M27" s="3">
        <f t="shared" si="20"/>
        <v>7.2636531007751942E-2</v>
      </c>
      <c r="N27" s="3">
        <f t="shared" si="20"/>
        <v>5.863437984496124E-2</v>
      </c>
      <c r="O27" s="3">
        <f t="shared" si="20"/>
        <v>6.6946856589147286E-2</v>
      </c>
      <c r="P27" s="3">
        <f t="shared" si="20"/>
        <v>5.8813502325581399E-2</v>
      </c>
      <c r="Q27" s="3">
        <f t="shared" si="20"/>
        <v>5.5559155038759689E-2</v>
      </c>
      <c r="R27" s="3">
        <f t="shared" si="20"/>
        <v>5.4693837984496126E-2</v>
      </c>
      <c r="S27" s="3">
        <f t="shared" si="20"/>
        <v>0.43238708749999999</v>
      </c>
      <c r="T27" s="3">
        <f t="shared" si="20"/>
        <v>0.34020552500000001</v>
      </c>
      <c r="U27" s="3">
        <f t="shared" si="20"/>
        <v>0.35615087499999998</v>
      </c>
      <c r="V27" s="3">
        <f t="shared" si="20"/>
        <v>3116.9142533333334</v>
      </c>
      <c r="W27" s="3">
        <f t="shared" si="20"/>
        <v>1716.7766866666666</v>
      </c>
    </row>
    <row r="28" spans="1:23" ht="15.5" x14ac:dyDescent="0.35">
      <c r="C28" t="s">
        <v>61</v>
      </c>
      <c r="D28" s="4">
        <f>IFERROR(_xlfn.RRI(5,I27,D27),"")</f>
        <v>-0.26324311485545648</v>
      </c>
      <c r="E28" s="4">
        <f>IFERROR(_xlfn.RRI(5,J27,E27),"")</f>
        <v>-0.23644660555988462</v>
      </c>
      <c r="H28" s="4">
        <f t="shared" ref="H28:W28" si="21">IFERROR(_xlfn.RRI(5,M27,H27),"")</f>
        <v>2.7539765168770103E-2</v>
      </c>
      <c r="I28" s="4">
        <f t="shared" si="21"/>
        <v>9.0835057489926152E-2</v>
      </c>
      <c r="J28" s="4">
        <f t="shared" si="21"/>
        <v>4.7789344319371097E-2</v>
      </c>
      <c r="K28" s="4">
        <f t="shared" si="21"/>
        <v>9.7312577987977322E-2</v>
      </c>
      <c r="L28" s="4">
        <f t="shared" si="21"/>
        <v>8.9621752741893657E-2</v>
      </c>
      <c r="M28" s="4">
        <f t="shared" si="21"/>
        <v>5.8384178336463588E-2</v>
      </c>
      <c r="N28" s="4">
        <f t="shared" si="21"/>
        <v>-0.32941177386890108</v>
      </c>
      <c r="O28" s="4">
        <f t="shared" si="21"/>
        <v>-0.27756668452243338</v>
      </c>
      <c r="P28" s="4">
        <f t="shared" si="21"/>
        <v>-0.30246082184353817</v>
      </c>
      <c r="Q28" s="4">
        <f t="shared" si="21"/>
        <v>-0.88774488077882208</v>
      </c>
      <c r="R28" s="4">
        <f t="shared" si="21"/>
        <v>-0.87392037205899697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0.45858148348673539</v>
      </c>
      <c r="J29" s="4">
        <f t="shared" si="22"/>
        <v>-0.42958616429895002</v>
      </c>
      <c r="K29" s="4">
        <f t="shared" si="22"/>
        <v>-0.28489399293286216</v>
      </c>
      <c r="L29" s="4">
        <f t="shared" si="22"/>
        <v>1.5698070374574347</v>
      </c>
      <c r="M29" s="4">
        <f t="shared" si="22"/>
        <v>-2.601818181818182</v>
      </c>
      <c r="N29" s="4">
        <f t="shared" si="22"/>
        <v>-2.189189189189189</v>
      </c>
      <c r="O29" s="4">
        <f t="shared" si="22"/>
        <v>-0.21209540034071553</v>
      </c>
      <c r="P29" s="4">
        <f t="shared" si="22"/>
        <v>-1.6401308615049073</v>
      </c>
      <c r="Q29" s="4">
        <f t="shared" si="22"/>
        <v>-2.1370117792932426</v>
      </c>
      <c r="R29" s="4">
        <f t="shared" si="22"/>
        <v>-0.96322640950231408</v>
      </c>
      <c r="S29" s="4">
        <f t="shared" si="22"/>
        <v>1.5217316315971026</v>
      </c>
      <c r="T29" s="4">
        <f t="shared" si="22"/>
        <v>2.1933174224343674</v>
      </c>
      <c r="U29" s="4">
        <f t="shared" si="22"/>
        <v>0.28557941940051929</v>
      </c>
      <c r="V29" s="4">
        <f t="shared" si="22"/>
        <v>-0.92447146065813401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-8.1243312940660048E-2</v>
      </c>
      <c r="I30" s="4">
        <f t="shared" si="23"/>
        <v>7.1143590252667102E-2</v>
      </c>
      <c r="J30" s="4">
        <f t="shared" si="23"/>
        <v>-9.64103483246814E-2</v>
      </c>
      <c r="K30" s="4">
        <f t="shared" si="23"/>
        <v>9.6463989936556596E-2</v>
      </c>
      <c r="L30" s="4">
        <f t="shared" si="23"/>
        <v>0.17484172148413374</v>
      </c>
      <c r="M30" s="4">
        <f t="shared" si="23"/>
        <v>0.23880445567625425</v>
      </c>
      <c r="N30" s="4">
        <f t="shared" si="23"/>
        <v>-0.12416530316277129</v>
      </c>
      <c r="O30" s="4">
        <f t="shared" si="23"/>
        <v>0.1382905955598604</v>
      </c>
      <c r="P30" s="4">
        <f t="shared" si="23"/>
        <v>5.8574456082915269E-2</v>
      </c>
      <c r="Q30" s="4">
        <f t="shared" si="23"/>
        <v>1.5821106840387608E-2</v>
      </c>
      <c r="R30" s="4">
        <f t="shared" si="23"/>
        <v>-0.87350723560981425</v>
      </c>
      <c r="S30" s="4">
        <f t="shared" si="23"/>
        <v>0.27095845224735837</v>
      </c>
      <c r="T30" s="4">
        <f t="shared" si="23"/>
        <v>-4.4771334620475015E-2</v>
      </c>
      <c r="U30" s="4">
        <f t="shared" si="23"/>
        <v>-0.9998857360690564</v>
      </c>
      <c r="V30" s="4">
        <f t="shared" si="23"/>
        <v>0.81556184770030071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413.95</v>
      </c>
      <c r="E32" s="3">
        <f>IFERROR(INDEX(E51:E500,MATCH($A$32,$C$51:$C$500,0)),"")</f>
        <v>386.28</v>
      </c>
      <c r="H32" s="3">
        <f>IFERROR(INDEX(D32:G32,COUNT(D32:G32)),"")</f>
        <v>386.28</v>
      </c>
      <c r="I32" s="3">
        <f t="shared" ref="I32:W32" si="24">IFERROR(INDEX(I51:I500,MATCH($C$32,$C$51:$C$500,0)),"")</f>
        <v>369.37</v>
      </c>
      <c r="J32" s="3">
        <f t="shared" si="24"/>
        <v>337.26</v>
      </c>
      <c r="K32" s="3">
        <f t="shared" si="24"/>
        <v>300.87</v>
      </c>
      <c r="L32" s="3">
        <f t="shared" si="24"/>
        <v>284.89999999999998</v>
      </c>
      <c r="M32" s="3">
        <f t="shared" si="24"/>
        <v>220.99</v>
      </c>
      <c r="N32" s="3">
        <f t="shared" si="24"/>
        <v>199.99</v>
      </c>
      <c r="O32" s="3">
        <f t="shared" si="24"/>
        <v>211.36</v>
      </c>
      <c r="P32" s="3">
        <f t="shared" si="24"/>
        <v>214.01</v>
      </c>
      <c r="Q32" s="3">
        <f t="shared" si="24"/>
        <v>188.24</v>
      </c>
      <c r="R32" s="3">
        <f t="shared" si="24"/>
        <v>208.87</v>
      </c>
      <c r="S32" s="3">
        <f t="shared" si="24"/>
        <v>1469.85</v>
      </c>
      <c r="T32" s="3">
        <f t="shared" si="24"/>
        <v>982.66</v>
      </c>
      <c r="U32" s="3">
        <f t="shared" si="24"/>
        <v>789.9</v>
      </c>
      <c r="V32" s="3">
        <f t="shared" si="24"/>
        <v>592.59</v>
      </c>
      <c r="W32" s="3">
        <f t="shared" si="24"/>
        <v>-669.42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0.32</v>
      </c>
      <c r="E33" s="3">
        <f>IFERROR(INDEX(E51:E500,MATCH($A$33,$C$51:$C$500,0)),"")</f>
        <v>0.54</v>
      </c>
      <c r="H33" s="3">
        <f>IFERROR(INDEX(D33:G33,COUNT(D33:G33)),"")</f>
        <v>0.54</v>
      </c>
      <c r="I33" s="3">
        <f t="shared" ref="I33:W33" si="25">IFERROR(INDEX(I51:I500,MATCH($C$33,$C$51:$C$500,0)),"")</f>
        <v>0.62</v>
      </c>
      <c r="J33" s="3">
        <f t="shared" si="25"/>
        <v>0.3</v>
      </c>
      <c r="K33" s="3">
        <f t="shared" si="25"/>
        <v>0.78</v>
      </c>
      <c r="L33" s="3">
        <f t="shared" si="25"/>
        <v>1.65</v>
      </c>
      <c r="M33" s="3">
        <f t="shared" si="25"/>
        <v>0.97</v>
      </c>
      <c r="N33" s="3">
        <f t="shared" si="25"/>
        <v>0.6</v>
      </c>
      <c r="O33" s="3">
        <f t="shared" si="25"/>
        <v>0.66</v>
      </c>
      <c r="P33" s="3">
        <f t="shared" si="25"/>
        <v>0.57999999999999996</v>
      </c>
      <c r="Q33" s="3">
        <f t="shared" si="25"/>
        <v>0.63</v>
      </c>
      <c r="R33" s="3">
        <f t="shared" si="25"/>
        <v>0.79</v>
      </c>
      <c r="S33" s="3">
        <f t="shared" si="25"/>
        <v>0.62</v>
      </c>
      <c r="T33" s="3">
        <f t="shared" si="25"/>
        <v>0.65</v>
      </c>
      <c r="U33" s="3">
        <f t="shared" si="25"/>
        <v>0.36</v>
      </c>
      <c r="V33" s="3">
        <f t="shared" si="25"/>
        <v>0.56000000000000005</v>
      </c>
      <c r="W33" s="3">
        <f t="shared" si="25"/>
        <v>-0.3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18.62</v>
      </c>
      <c r="E34" s="3">
        <f>IFERROR(INDEX(E51:E500,MATCH($A$34,$C$51:$C$500,0)),"")</f>
        <v>19.53</v>
      </c>
      <c r="H34" s="3">
        <f>IFERROR(INDEX(D34:G34,COUNT(D34:G34)),"")</f>
        <v>19.53</v>
      </c>
      <c r="I34" s="3">
        <f t="shared" ref="I34:W34" si="26">IFERROR(INDEX(I51:I500,MATCH($C$34,$C$51:$C$500,0)),"")</f>
        <v>8.5399999999999991</v>
      </c>
      <c r="J34" s="3">
        <f t="shared" si="26"/>
        <v>5.47</v>
      </c>
      <c r="K34" s="3">
        <f t="shared" si="26"/>
        <v>7.29</v>
      </c>
      <c r="L34" s="3">
        <f t="shared" si="26"/>
        <v>10.38</v>
      </c>
      <c r="M34" s="3">
        <f t="shared" si="26"/>
        <v>12.15</v>
      </c>
      <c r="N34" s="3">
        <f t="shared" si="26"/>
        <v>-10.91</v>
      </c>
      <c r="O34" s="3">
        <f t="shared" si="26"/>
        <v>15.14</v>
      </c>
      <c r="P34" s="3">
        <f t="shared" si="26"/>
        <v>10.56</v>
      </c>
      <c r="Q34" s="3">
        <f t="shared" si="26"/>
        <v>-6.43</v>
      </c>
      <c r="R34" s="3">
        <f t="shared" si="26"/>
        <v>10.23</v>
      </c>
      <c r="S34" s="3">
        <f t="shared" si="26"/>
        <v>2.08</v>
      </c>
      <c r="T34" s="3">
        <f t="shared" si="26"/>
        <v>3.66</v>
      </c>
      <c r="U34" s="3">
        <f t="shared" si="26"/>
        <v>5.18</v>
      </c>
      <c r="V34" s="3">
        <f t="shared" si="26"/>
        <v>7.81</v>
      </c>
      <c r="W34" s="3">
        <f t="shared" si="26"/>
        <v>0.36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0.38</v>
      </c>
      <c r="E35" s="3">
        <f>IFERROR(INDEX(E51:E500,MATCH($A$35,$C$51:$C$500,0)),"")</f>
        <v>0.56000000000000005</v>
      </c>
      <c r="H35" s="3">
        <f>IFERROR(INDEX(D35:G35,COUNT(D35:G35)),"")</f>
        <v>0.56000000000000005</v>
      </c>
      <c r="I35" s="3">
        <f t="shared" ref="I35:W35" si="27">IFERROR(INDEX(I51:I500,MATCH($C$35,$C$51:$C$500,0)),"")</f>
        <v>0.15</v>
      </c>
      <c r="J35" s="3">
        <f t="shared" si="27"/>
        <v>0.08</v>
      </c>
      <c r="K35" s="3">
        <f t="shared" si="27"/>
        <v>0.16</v>
      </c>
      <c r="L35" s="3">
        <f t="shared" si="27"/>
        <v>0.37</v>
      </c>
      <c r="M35" s="3">
        <f t="shared" si="27"/>
        <v>0.21</v>
      </c>
      <c r="N35" s="3">
        <f t="shared" si="27"/>
        <v>0.14000000000000001</v>
      </c>
      <c r="O35" s="3">
        <f t="shared" si="27"/>
        <v>0.15</v>
      </c>
      <c r="P35" s="3">
        <f t="shared" si="27"/>
        <v>0.15</v>
      </c>
      <c r="Q35" s="3">
        <f t="shared" si="27"/>
        <v>0.16</v>
      </c>
      <c r="R35" s="3">
        <f t="shared" si="27"/>
        <v>0.23</v>
      </c>
      <c r="S35" s="3">
        <f t="shared" si="27"/>
        <v>0.16</v>
      </c>
      <c r="T35" s="3">
        <f t="shared" si="27"/>
        <v>0.15</v>
      </c>
      <c r="U35" s="3">
        <f t="shared" si="27"/>
        <v>7.0000000000000007E-2</v>
      </c>
      <c r="V35" s="3">
        <f t="shared" si="27"/>
        <v>0.1</v>
      </c>
      <c r="W35" s="3">
        <f t="shared" si="27"/>
        <v>0.11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25360540</v>
      </c>
      <c r="E51" s="5">
        <v>28306544</v>
      </c>
      <c r="F51" s="5">
        <v>30031245</v>
      </c>
      <c r="G51" s="5">
        <v>24276095</v>
      </c>
      <c r="I51" s="5">
        <v>116825455</v>
      </c>
      <c r="J51" s="5">
        <v>109066101</v>
      </c>
      <c r="K51" s="5">
        <v>120703132</v>
      </c>
      <c r="L51" s="5">
        <v>110083991</v>
      </c>
      <c r="M51" s="5">
        <v>93701125</v>
      </c>
      <c r="N51" s="5">
        <v>75638350</v>
      </c>
      <c r="O51" s="5">
        <v>86361445</v>
      </c>
      <c r="P51" s="5">
        <v>75869418</v>
      </c>
      <c r="Q51" s="5">
        <v>71671310</v>
      </c>
      <c r="R51" s="5">
        <v>70555051</v>
      </c>
      <c r="S51" s="5">
        <v>69181934</v>
      </c>
      <c r="T51" s="5">
        <v>54432884</v>
      </c>
      <c r="U51" s="5">
        <v>56984140</v>
      </c>
      <c r="V51" s="5">
        <v>467537138000</v>
      </c>
      <c r="W51" s="5">
        <v>257516503000</v>
      </c>
    </row>
    <row r="52" spans="2:23" ht="15.5" x14ac:dyDescent="0.35">
      <c r="C52" t="s">
        <v>85</v>
      </c>
      <c r="D52" s="5">
        <v>-22950542</v>
      </c>
      <c r="E52" s="5">
        <v>-25726402</v>
      </c>
      <c r="F52" s="5">
        <v>-28129843</v>
      </c>
      <c r="G52" s="5">
        <v>-21474464</v>
      </c>
      <c r="I52" s="5">
        <v>-106544867</v>
      </c>
      <c r="J52" s="5">
        <v>-99469158</v>
      </c>
      <c r="K52" s="5">
        <v>-108890513</v>
      </c>
      <c r="L52" s="5">
        <v>-99526535</v>
      </c>
      <c r="M52" s="5">
        <v>-86954214</v>
      </c>
      <c r="N52" s="5">
        <v>-69620257</v>
      </c>
      <c r="O52" s="5">
        <v>-78446255</v>
      </c>
      <c r="P52" s="5">
        <v>-69452702</v>
      </c>
      <c r="Q52" s="5">
        <v>-68363151</v>
      </c>
      <c r="R52" s="5">
        <v>-64146528</v>
      </c>
      <c r="S52" s="5">
        <v>-60141082</v>
      </c>
      <c r="T52" s="5">
        <v>-48323491</v>
      </c>
      <c r="U52" s="5">
        <v>-52639640</v>
      </c>
      <c r="V52" s="5">
        <v>-444065154000</v>
      </c>
      <c r="W52" s="5">
        <v>-225838545000</v>
      </c>
    </row>
    <row r="53" spans="2:23" ht="15.5" x14ac:dyDescent="0.35">
      <c r="C53" t="s">
        <v>86</v>
      </c>
      <c r="D53" s="5">
        <v>2409998</v>
      </c>
      <c r="E53" s="5">
        <v>2580142</v>
      </c>
      <c r="F53" s="5">
        <v>1901402</v>
      </c>
      <c r="G53" s="5">
        <v>2801631</v>
      </c>
      <c r="I53" s="5">
        <v>10280588</v>
      </c>
      <c r="J53" s="5">
        <v>9596943</v>
      </c>
      <c r="K53" s="5">
        <v>11812619</v>
      </c>
      <c r="L53" s="5">
        <v>10557456</v>
      </c>
      <c r="M53" s="5">
        <v>6746911</v>
      </c>
      <c r="N53" s="5">
        <v>6018093</v>
      </c>
      <c r="O53" s="5">
        <v>7915190</v>
      </c>
      <c r="P53" s="5">
        <v>6416716</v>
      </c>
      <c r="Q53" s="5">
        <v>3308159</v>
      </c>
      <c r="R53" s="5">
        <v>6408523</v>
      </c>
      <c r="S53" s="5">
        <v>9040852</v>
      </c>
      <c r="T53" s="5">
        <v>6109393</v>
      </c>
      <c r="U53" s="5">
        <v>4344500</v>
      </c>
      <c r="V53" s="5">
        <v>23471984000</v>
      </c>
      <c r="W53" s="5">
        <v>31677958000</v>
      </c>
    </row>
    <row r="54" spans="2:23" ht="15.5" x14ac:dyDescent="0.35">
      <c r="C54" t="s">
        <v>87</v>
      </c>
      <c r="D54" s="5">
        <v>-1241253</v>
      </c>
      <c r="E54" s="5">
        <v>-1102916</v>
      </c>
      <c r="F54" s="5">
        <v>-837302</v>
      </c>
      <c r="G54" s="5">
        <v>-1684315</v>
      </c>
      <c r="I54" s="5">
        <v>-5318873</v>
      </c>
      <c r="J54" s="5">
        <v>-5343448</v>
      </c>
      <c r="K54" s="5">
        <v>-5815588</v>
      </c>
      <c r="L54" s="5">
        <v>-3971578</v>
      </c>
      <c r="M54" s="5">
        <v>-3857442</v>
      </c>
      <c r="N54" s="5">
        <v>-3320172</v>
      </c>
      <c r="O54" s="5">
        <v>-5315557</v>
      </c>
      <c r="P54" s="5">
        <v>-4081372</v>
      </c>
      <c r="Q54" s="5">
        <v>-3993431</v>
      </c>
      <c r="R54" s="5">
        <v>-3143035</v>
      </c>
      <c r="S54" s="5">
        <v>-2930823</v>
      </c>
      <c r="T54" s="5">
        <v>-2654337</v>
      </c>
      <c r="U54" s="5">
        <v>-2762312</v>
      </c>
      <c r="V54" s="5">
        <v>-31815757000</v>
      </c>
      <c r="W54" s="5">
        <v>-30416789000</v>
      </c>
    </row>
    <row r="55" spans="2:23" ht="15.5" x14ac:dyDescent="0.35">
      <c r="C55" t="s">
        <v>88</v>
      </c>
      <c r="D55" s="5">
        <v>-469577</v>
      </c>
      <c r="E55" s="5">
        <v>-503935</v>
      </c>
      <c r="F55" s="5">
        <v>-501552</v>
      </c>
      <c r="G55" s="5">
        <v>-735673</v>
      </c>
      <c r="I55" s="5">
        <v>-2617673</v>
      </c>
      <c r="J55" s="5">
        <v>-2053720</v>
      </c>
      <c r="K55" s="5">
        <v>-2081164</v>
      </c>
      <c r="L55" s="5">
        <v>-1675317</v>
      </c>
      <c r="M55" s="5">
        <v>-1430420</v>
      </c>
      <c r="N55" s="5">
        <v>-1194192</v>
      </c>
      <c r="O55" s="5">
        <v>-1757134</v>
      </c>
      <c r="P55" s="5">
        <v>-1741618</v>
      </c>
      <c r="Q55" s="5">
        <v>-1753145</v>
      </c>
      <c r="R55" s="5">
        <v>-1080922</v>
      </c>
      <c r="S55" s="5">
        <v>-1077845</v>
      </c>
      <c r="T55" s="5">
        <v>-816574</v>
      </c>
      <c r="U55" s="5">
        <v>-1274890</v>
      </c>
      <c r="V55" s="5">
        <v>-11383862000</v>
      </c>
      <c r="W55" s="5">
        <v>-13355758000</v>
      </c>
    </row>
    <row r="56" spans="2:23" ht="15.5" x14ac:dyDescent="0.35">
      <c r="C56" t="s">
        <v>89</v>
      </c>
      <c r="D56" s="5">
        <v>-786914</v>
      </c>
      <c r="E56" s="5">
        <v>-634624</v>
      </c>
      <c r="F56" s="5">
        <v>-498229</v>
      </c>
      <c r="G56" s="5">
        <v>-974467</v>
      </c>
      <c r="I56" s="5">
        <v>-2976610</v>
      </c>
      <c r="J56" s="5">
        <v>-3481274</v>
      </c>
      <c r="K56" s="5">
        <v>-3636703</v>
      </c>
      <c r="L56" s="5">
        <v>-2492448</v>
      </c>
      <c r="M56" s="5">
        <v>-2399214</v>
      </c>
      <c r="N56" s="5">
        <v>-2220212</v>
      </c>
      <c r="O56" s="5">
        <v>-3281429</v>
      </c>
      <c r="P56" s="5">
        <v>-2390886</v>
      </c>
      <c r="Q56" s="5">
        <v>-2230352</v>
      </c>
      <c r="R56" s="5">
        <v>-2062211</v>
      </c>
      <c r="S56" s="5">
        <v>-1818909</v>
      </c>
      <c r="T56" s="5">
        <v>-1875570</v>
      </c>
      <c r="U56" s="5">
        <v>-1848061</v>
      </c>
      <c r="V56" s="5">
        <v>-19482147000</v>
      </c>
      <c r="W56" s="5">
        <v>-20307131000</v>
      </c>
    </row>
    <row r="57" spans="2:23" ht="15.5" x14ac:dyDescent="0.35">
      <c r="C57" t="s">
        <v>968</v>
      </c>
      <c r="D57" s="5">
        <v>6989</v>
      </c>
      <c r="E57" s="5">
        <v>-7364</v>
      </c>
      <c r="F57" s="5">
        <v>79291</v>
      </c>
      <c r="G57" s="5">
        <v>-12298</v>
      </c>
      <c r="I57" s="5">
        <v>82828</v>
      </c>
      <c r="J57" s="5">
        <v>65950</v>
      </c>
      <c r="K57" s="5">
        <v>-199283</v>
      </c>
      <c r="L57" s="5">
        <v>104519</v>
      </c>
      <c r="M57" s="5">
        <v>-100802</v>
      </c>
      <c r="N57" s="5">
        <v>4998</v>
      </c>
      <c r="O57" s="5">
        <v>-373289</v>
      </c>
      <c r="P57" s="5">
        <v>-65820</v>
      </c>
      <c r="Q57" s="5">
        <v>-21427</v>
      </c>
      <c r="R57" s="5">
        <v>-9073</v>
      </c>
      <c r="S57" s="5">
        <v>-50486</v>
      </c>
      <c r="T57" s="5">
        <v>-42201</v>
      </c>
      <c r="U57" s="5">
        <v>-121344</v>
      </c>
      <c r="V57" s="5">
        <v>-2091979000</v>
      </c>
      <c r="W57" s="5">
        <v>-287869000</v>
      </c>
    </row>
    <row r="58" spans="2:23" ht="15.5" x14ac:dyDescent="0.35">
      <c r="C58" t="s">
        <v>92</v>
      </c>
      <c r="U58" s="5">
        <v>-140</v>
      </c>
      <c r="V58" s="5">
        <v>11033000</v>
      </c>
      <c r="W58" s="5">
        <v>-30147000</v>
      </c>
    </row>
    <row r="59" spans="2:23" ht="15.5" x14ac:dyDescent="0.35">
      <c r="C59" t="s">
        <v>93</v>
      </c>
      <c r="D59" s="5">
        <v>1168745</v>
      </c>
      <c r="E59" s="5">
        <v>1477226</v>
      </c>
      <c r="F59" s="5">
        <v>1064100</v>
      </c>
      <c r="G59" s="5">
        <v>1117316</v>
      </c>
      <c r="I59" s="5">
        <v>4961715</v>
      </c>
      <c r="J59" s="5">
        <v>4253495</v>
      </c>
      <c r="K59" s="5">
        <v>5997031</v>
      </c>
      <c r="L59" s="5">
        <v>6585878</v>
      </c>
      <c r="M59" s="5">
        <v>2889469</v>
      </c>
      <c r="N59" s="5">
        <v>2697921</v>
      </c>
      <c r="O59" s="5">
        <v>2599633</v>
      </c>
      <c r="P59" s="5">
        <v>2335344</v>
      </c>
      <c r="Q59" s="5">
        <v>-685272</v>
      </c>
      <c r="R59" s="5">
        <v>3265488</v>
      </c>
      <c r="S59" s="5">
        <v>6110029</v>
      </c>
      <c r="T59" s="5">
        <v>3455056</v>
      </c>
      <c r="U59" s="5">
        <v>1582188</v>
      </c>
      <c r="V59" s="5">
        <v>-8343773000</v>
      </c>
      <c r="W59" s="5">
        <v>1261169000</v>
      </c>
    </row>
    <row r="60" spans="2:23" ht="15.5" x14ac:dyDescent="0.35">
      <c r="C60" t="s">
        <v>94</v>
      </c>
      <c r="D60" s="5">
        <v>-488950</v>
      </c>
      <c r="E60" s="5">
        <v>-467256</v>
      </c>
      <c r="F60" s="5">
        <v>-656945</v>
      </c>
      <c r="G60" s="5">
        <v>-609811</v>
      </c>
      <c r="I60" s="5">
        <v>-2314162</v>
      </c>
      <c r="J60" s="5">
        <v>-2407755</v>
      </c>
      <c r="K60" s="5">
        <v>-2672913</v>
      </c>
      <c r="L60" s="5">
        <v>-1554227</v>
      </c>
      <c r="M60" s="5">
        <v>-939578</v>
      </c>
      <c r="N60" s="5">
        <v>-3459820</v>
      </c>
      <c r="O60" s="5">
        <v>-1300065</v>
      </c>
      <c r="P60" s="5">
        <v>-1063251</v>
      </c>
      <c r="Q60" s="5">
        <v>-1106634</v>
      </c>
      <c r="R60" s="5">
        <v>-1093875</v>
      </c>
      <c r="S60" s="5">
        <v>-787618</v>
      </c>
      <c r="T60" s="5">
        <v>-1206196</v>
      </c>
      <c r="U60" s="5">
        <v>-682652</v>
      </c>
      <c r="V60" s="5">
        <v>12150204000</v>
      </c>
      <c r="W60" s="5">
        <v>83171389000</v>
      </c>
    </row>
    <row r="61" spans="2:23" ht="15.5" x14ac:dyDescent="0.35">
      <c r="C61" t="s">
        <v>95</v>
      </c>
      <c r="R61" s="5">
        <v>-179462</v>
      </c>
      <c r="S61" s="5">
        <v>238920</v>
      </c>
      <c r="T61" s="5">
        <v>168387</v>
      </c>
      <c r="U61" s="5">
        <v>218337</v>
      </c>
      <c r="V61" s="5">
        <v>13182000</v>
      </c>
      <c r="W61" s="5">
        <v>103482000</v>
      </c>
    </row>
    <row r="62" spans="2:23" ht="15.5" x14ac:dyDescent="0.35">
      <c r="C62" t="s">
        <v>172</v>
      </c>
      <c r="D62" s="5">
        <v>18259</v>
      </c>
      <c r="E62" s="5">
        <v>14792</v>
      </c>
      <c r="F62" s="5">
        <v>9492</v>
      </c>
      <c r="G62" s="5">
        <v>11463</v>
      </c>
      <c r="I62" s="5">
        <v>26351</v>
      </c>
      <c r="J62" s="5">
        <v>7220</v>
      </c>
      <c r="K62" s="5">
        <v>7595</v>
      </c>
      <c r="L62" s="5">
        <v>4947</v>
      </c>
      <c r="M62" s="5">
        <v>4571</v>
      </c>
      <c r="N62" s="5">
        <v>19517</v>
      </c>
      <c r="O62" s="5">
        <v>2317</v>
      </c>
      <c r="P62" s="5">
        <v>1359</v>
      </c>
      <c r="Q62" s="5">
        <v>1676</v>
      </c>
      <c r="R62" s="5">
        <v>2444</v>
      </c>
      <c r="S62" s="5">
        <v>1830</v>
      </c>
      <c r="T62" s="5">
        <v>1274</v>
      </c>
      <c r="U62" s="5">
        <v>1108</v>
      </c>
    </row>
    <row r="63" spans="2:23" ht="15.5" x14ac:dyDescent="0.35">
      <c r="C63" t="s">
        <v>27</v>
      </c>
      <c r="F63" s="5">
        <v>-568973</v>
      </c>
      <c r="I63" s="5">
        <v>-2285485</v>
      </c>
      <c r="J63" s="5">
        <v>-2559637</v>
      </c>
      <c r="K63" s="5">
        <v>-2630075</v>
      </c>
      <c r="L63" s="5">
        <v>-1643732</v>
      </c>
      <c r="M63" s="5">
        <v>-1362201</v>
      </c>
      <c r="N63" s="5">
        <v>-1373510</v>
      </c>
      <c r="O63" s="5">
        <v>-1411347</v>
      </c>
    </row>
    <row r="64" spans="2:23" ht="15.5" x14ac:dyDescent="0.35">
      <c r="C64" t="s">
        <v>175</v>
      </c>
      <c r="D64" s="5">
        <v>-461386</v>
      </c>
      <c r="E64" s="5">
        <v>-494396</v>
      </c>
      <c r="G64" s="5">
        <v>-528041</v>
      </c>
      <c r="P64" s="5">
        <v>-1244272</v>
      </c>
      <c r="Q64" s="5">
        <v>-1157894</v>
      </c>
      <c r="R64" s="5">
        <v>-907478</v>
      </c>
      <c r="S64" s="5">
        <v>-862176</v>
      </c>
      <c r="T64" s="5">
        <v>-850027</v>
      </c>
      <c r="U64" s="5">
        <v>-921186</v>
      </c>
      <c r="V64" s="5">
        <v>-6853623000</v>
      </c>
      <c r="W64" s="5">
        <v>-13137556000</v>
      </c>
    </row>
    <row r="65" spans="3:23" ht="15.5" x14ac:dyDescent="0.35">
      <c r="C65" t="s">
        <v>810</v>
      </c>
      <c r="D65" s="5">
        <v>-461386</v>
      </c>
      <c r="E65" s="5">
        <v>-494396</v>
      </c>
      <c r="F65" s="5">
        <v>-568973</v>
      </c>
      <c r="G65" s="5">
        <v>-528041</v>
      </c>
      <c r="I65" s="5">
        <v>-2285485</v>
      </c>
      <c r="J65" s="5">
        <v>-2559637</v>
      </c>
      <c r="K65" s="5">
        <v>-2630075</v>
      </c>
      <c r="L65" s="5">
        <v>-1643732</v>
      </c>
      <c r="M65" s="5">
        <v>-1362201</v>
      </c>
      <c r="N65" s="5">
        <v>-1373510</v>
      </c>
      <c r="O65" s="5">
        <v>-1411347</v>
      </c>
      <c r="P65" s="5">
        <v>-1244272</v>
      </c>
      <c r="Q65" s="5">
        <v>-1157894</v>
      </c>
      <c r="R65" s="5">
        <v>-1375037</v>
      </c>
      <c r="S65" s="5">
        <v>-1101096</v>
      </c>
      <c r="T65" s="5">
        <v>-1087300</v>
      </c>
      <c r="U65" s="5">
        <v>-1156966</v>
      </c>
      <c r="V65" s="5">
        <v>-9007917000</v>
      </c>
      <c r="W65" s="5">
        <v>-13301137000</v>
      </c>
    </row>
    <row r="66" spans="3:23" ht="15.5" x14ac:dyDescent="0.35">
      <c r="C66" t="s">
        <v>97</v>
      </c>
      <c r="D66" s="5">
        <v>-45823</v>
      </c>
      <c r="E66" s="5">
        <v>12348</v>
      </c>
      <c r="F66" s="5">
        <v>74651</v>
      </c>
      <c r="G66" s="5">
        <v>-93233</v>
      </c>
      <c r="I66" s="5">
        <v>117087</v>
      </c>
      <c r="J66" s="5">
        <v>174017</v>
      </c>
      <c r="K66" s="5">
        <v>-50433</v>
      </c>
      <c r="L66" s="5">
        <v>84558</v>
      </c>
      <c r="M66" s="5">
        <v>61350</v>
      </c>
      <c r="N66" s="5">
        <v>56066</v>
      </c>
      <c r="O66" s="5">
        <v>112760</v>
      </c>
      <c r="P66" s="5">
        <v>179662</v>
      </c>
      <c r="Q66" s="5">
        <v>49584</v>
      </c>
      <c r="R66" s="5">
        <v>547875</v>
      </c>
      <c r="S66" s="5">
        <v>72728</v>
      </c>
      <c r="T66" s="5">
        <v>40493</v>
      </c>
      <c r="U66" s="5">
        <v>255139</v>
      </c>
      <c r="V66" s="5">
        <v>31493000</v>
      </c>
      <c r="W66" s="5">
        <v>186173000</v>
      </c>
    </row>
    <row r="67" spans="3:23" ht="15.5" x14ac:dyDescent="0.35">
      <c r="C67" t="s">
        <v>96</v>
      </c>
      <c r="N67" s="5">
        <v>4995</v>
      </c>
      <c r="R67" s="5">
        <v>-89695</v>
      </c>
      <c r="U67" s="5">
        <v>-270</v>
      </c>
      <c r="V67" s="5">
        <v>-20860000</v>
      </c>
      <c r="W67" s="5">
        <v>36252000</v>
      </c>
    </row>
    <row r="68" spans="3:23" ht="15.5" x14ac:dyDescent="0.35">
      <c r="C68" t="s">
        <v>261</v>
      </c>
      <c r="T68" s="5">
        <v>-329050</v>
      </c>
    </row>
    <row r="69" spans="3:23" ht="15.5" x14ac:dyDescent="0.35">
      <c r="C69" t="s">
        <v>98</v>
      </c>
      <c r="D69" s="5">
        <v>-488950</v>
      </c>
      <c r="E69" s="5">
        <v>-467256</v>
      </c>
      <c r="F69" s="5">
        <v>-656945</v>
      </c>
      <c r="G69" s="5">
        <v>-609811</v>
      </c>
      <c r="I69" s="5">
        <v>-2314162</v>
      </c>
      <c r="J69" s="5">
        <v>-2407755</v>
      </c>
      <c r="K69" s="5">
        <v>-2672913</v>
      </c>
      <c r="L69" s="5">
        <v>-1554227</v>
      </c>
      <c r="M69" s="5">
        <v>-939578</v>
      </c>
      <c r="N69" s="5">
        <v>-3459820</v>
      </c>
      <c r="O69" s="5">
        <v>-1300065</v>
      </c>
      <c r="P69" s="5">
        <v>-1063251</v>
      </c>
      <c r="Q69" s="5">
        <v>-1106634</v>
      </c>
      <c r="R69" s="5">
        <v>-1093875</v>
      </c>
      <c r="S69" s="5">
        <v>-787618</v>
      </c>
      <c r="T69" s="5">
        <v>-1206196</v>
      </c>
      <c r="U69" s="5">
        <v>-682652</v>
      </c>
      <c r="V69" s="5">
        <v>12150204000</v>
      </c>
      <c r="W69" s="5">
        <v>83171389000</v>
      </c>
    </row>
    <row r="70" spans="3:23" ht="15.5" x14ac:dyDescent="0.35">
      <c r="C70" t="s">
        <v>29</v>
      </c>
      <c r="D70" s="5">
        <v>679795</v>
      </c>
      <c r="E70" s="5">
        <v>1009970</v>
      </c>
      <c r="F70" s="5">
        <v>407155</v>
      </c>
      <c r="G70" s="5">
        <v>507505</v>
      </c>
      <c r="I70" s="5">
        <v>2647553</v>
      </c>
      <c r="J70" s="5">
        <v>1845740</v>
      </c>
      <c r="K70" s="5">
        <v>3324118</v>
      </c>
      <c r="L70" s="5">
        <v>5031651</v>
      </c>
      <c r="M70" s="5">
        <v>1949891</v>
      </c>
      <c r="N70" s="5">
        <v>-761899</v>
      </c>
      <c r="O70" s="5">
        <v>1299568</v>
      </c>
      <c r="P70" s="5">
        <v>1272093</v>
      </c>
      <c r="Q70" s="5">
        <v>-1791906</v>
      </c>
      <c r="R70" s="5">
        <v>2171613</v>
      </c>
      <c r="S70" s="5">
        <v>5322411</v>
      </c>
      <c r="T70" s="5">
        <v>2248860</v>
      </c>
      <c r="U70" s="5">
        <v>899536</v>
      </c>
      <c r="V70" s="5">
        <v>3806431000</v>
      </c>
      <c r="W70" s="5">
        <v>84432558000</v>
      </c>
    </row>
    <row r="71" spans="3:23" ht="15.5" x14ac:dyDescent="0.35">
      <c r="C71" t="s">
        <v>28</v>
      </c>
      <c r="D71" s="5">
        <v>-160175</v>
      </c>
      <c r="E71" s="5">
        <v>-197346</v>
      </c>
      <c r="F71" s="5">
        <v>-81782</v>
      </c>
      <c r="G71" s="5">
        <v>-172168</v>
      </c>
      <c r="I71" s="5">
        <v>-544324</v>
      </c>
      <c r="J71" s="5">
        <v>-346412</v>
      </c>
      <c r="K71" s="5">
        <v>-593274</v>
      </c>
      <c r="L71" s="5">
        <v>-1115458</v>
      </c>
      <c r="M71" s="5">
        <v>-366248</v>
      </c>
      <c r="N71" s="5">
        <v>-208597</v>
      </c>
      <c r="O71" s="5">
        <v>-457985</v>
      </c>
      <c r="P71" s="5">
        <v>-212349</v>
      </c>
      <c r="Q71" s="5">
        <v>29428</v>
      </c>
      <c r="R71" s="5">
        <v>-612258</v>
      </c>
      <c r="S71" s="5">
        <v>-971</v>
      </c>
      <c r="T71" s="5">
        <v>-462</v>
      </c>
      <c r="U71" s="5">
        <v>-181593</v>
      </c>
      <c r="V71" s="5">
        <v>2389485000</v>
      </c>
      <c r="W71" s="5">
        <v>-2359381000</v>
      </c>
    </row>
    <row r="72" spans="3:23" ht="15.5" x14ac:dyDescent="0.35">
      <c r="C72" t="s">
        <v>99</v>
      </c>
      <c r="D72" s="5">
        <v>-163629</v>
      </c>
      <c r="E72" s="5">
        <v>-245320</v>
      </c>
      <c r="F72" s="5">
        <v>-124985</v>
      </c>
      <c r="G72" s="5">
        <v>-182021</v>
      </c>
      <c r="I72" s="5">
        <v>-506178</v>
      </c>
      <c r="J72" s="5">
        <v>-311080</v>
      </c>
      <c r="K72" s="5">
        <v>-620400</v>
      </c>
      <c r="L72" s="5">
        <v>-932614</v>
      </c>
      <c r="M72" s="5">
        <v>-234166</v>
      </c>
      <c r="O72" s="5">
        <v>-4419</v>
      </c>
      <c r="P72" s="5">
        <v>-190057</v>
      </c>
      <c r="Q72" s="5">
        <v>-10884</v>
      </c>
      <c r="R72" s="5">
        <v>-837245</v>
      </c>
      <c r="S72" s="5">
        <v>-19935</v>
      </c>
      <c r="T72" s="5">
        <v>-20864</v>
      </c>
      <c r="U72" s="5">
        <v>-20215</v>
      </c>
      <c r="V72" s="5">
        <v>-173834000</v>
      </c>
      <c r="W72" s="5">
        <v>-161354000</v>
      </c>
    </row>
    <row r="73" spans="3:23" ht="15.5" x14ac:dyDescent="0.35">
      <c r="C73" t="s">
        <v>100</v>
      </c>
      <c r="D73" s="5">
        <v>3454</v>
      </c>
      <c r="E73" s="5">
        <v>47974</v>
      </c>
      <c r="F73" s="5">
        <v>43203</v>
      </c>
      <c r="G73" s="5">
        <v>9853</v>
      </c>
      <c r="I73" s="5">
        <v>-38146</v>
      </c>
      <c r="J73" s="5">
        <v>-35332</v>
      </c>
      <c r="K73" s="5">
        <v>27126</v>
      </c>
      <c r="L73" s="5">
        <v>-182844</v>
      </c>
      <c r="M73" s="5">
        <v>-132082</v>
      </c>
      <c r="N73" s="5">
        <v>-208597</v>
      </c>
      <c r="O73" s="5">
        <v>-453566</v>
      </c>
      <c r="P73" s="5">
        <v>-22292</v>
      </c>
      <c r="Q73" s="5">
        <v>40312</v>
      </c>
      <c r="R73" s="5">
        <v>224987</v>
      </c>
      <c r="S73" s="5">
        <v>18964</v>
      </c>
      <c r="T73" s="5">
        <v>20402</v>
      </c>
      <c r="U73" s="5">
        <v>-161378</v>
      </c>
      <c r="V73" s="5">
        <v>2563319000</v>
      </c>
      <c r="W73" s="5">
        <v>-2198027000</v>
      </c>
    </row>
    <row r="74" spans="3:23" ht="15.5" x14ac:dyDescent="0.35">
      <c r="C74" t="s">
        <v>101</v>
      </c>
      <c r="D74" s="5">
        <v>-160175</v>
      </c>
      <c r="E74" s="5">
        <v>-197346</v>
      </c>
      <c r="F74" s="5">
        <v>-81782</v>
      </c>
      <c r="G74" s="5">
        <v>-172168</v>
      </c>
      <c r="I74" s="5">
        <v>-544324</v>
      </c>
      <c r="J74" s="5">
        <v>-346412</v>
      </c>
      <c r="K74" s="5">
        <v>-593274</v>
      </c>
      <c r="L74" s="5">
        <v>-1115458</v>
      </c>
      <c r="M74" s="5">
        <v>-366248</v>
      </c>
      <c r="N74" s="5">
        <v>-208597</v>
      </c>
      <c r="O74" s="5">
        <v>-457985</v>
      </c>
      <c r="P74" s="5">
        <v>-212349</v>
      </c>
      <c r="Q74" s="5">
        <v>29428</v>
      </c>
      <c r="R74" s="5">
        <v>-612258</v>
      </c>
      <c r="S74" s="5">
        <v>-971</v>
      </c>
      <c r="T74" s="5">
        <v>-462</v>
      </c>
      <c r="U74" s="5">
        <v>-181593</v>
      </c>
      <c r="V74" s="5">
        <v>2389485000</v>
      </c>
      <c r="W74" s="5">
        <v>-2359381000</v>
      </c>
    </row>
    <row r="75" spans="3:23" ht="15.5" x14ac:dyDescent="0.35">
      <c r="C75" t="s">
        <v>262</v>
      </c>
      <c r="D75" s="5">
        <v>519620</v>
      </c>
      <c r="E75" s="5">
        <v>812624</v>
      </c>
      <c r="F75" s="5">
        <v>325373</v>
      </c>
      <c r="G75" s="5">
        <v>335337</v>
      </c>
      <c r="I75" s="5">
        <v>2103229</v>
      </c>
      <c r="J75" s="5">
        <v>1499328</v>
      </c>
      <c r="K75" s="5">
        <v>2730844</v>
      </c>
      <c r="L75" s="5">
        <v>3916193</v>
      </c>
      <c r="M75" s="5">
        <v>1583643</v>
      </c>
      <c r="N75" s="5">
        <v>-970496</v>
      </c>
      <c r="O75" s="5">
        <v>841583</v>
      </c>
      <c r="P75" s="5">
        <v>1059744</v>
      </c>
      <c r="Q75" s="5">
        <v>-1762478</v>
      </c>
      <c r="R75" s="5">
        <v>1559355</v>
      </c>
      <c r="S75" s="5">
        <v>5321440</v>
      </c>
      <c r="T75" s="5">
        <v>2248398</v>
      </c>
      <c r="U75" s="5">
        <v>717943</v>
      </c>
      <c r="V75" s="5">
        <v>6195916000</v>
      </c>
      <c r="W75" s="5">
        <v>82073177000</v>
      </c>
    </row>
    <row r="76" spans="3:23" ht="15.5" x14ac:dyDescent="0.35">
      <c r="C76" t="s">
        <v>265</v>
      </c>
      <c r="S76" s="5">
        <v>-54151</v>
      </c>
      <c r="W76" s="5">
        <v>-24593000</v>
      </c>
    </row>
    <row r="77" spans="3:23" ht="15.5" x14ac:dyDescent="0.35">
      <c r="C77" t="s">
        <v>102</v>
      </c>
      <c r="D77" s="5">
        <v>519620</v>
      </c>
      <c r="E77" s="5">
        <v>812624</v>
      </c>
      <c r="F77" s="5">
        <v>325373</v>
      </c>
      <c r="G77" s="5">
        <v>335337</v>
      </c>
      <c r="I77" s="5">
        <v>2103229</v>
      </c>
      <c r="J77" s="5">
        <v>1499328</v>
      </c>
      <c r="K77" s="5">
        <v>2730844</v>
      </c>
      <c r="L77" s="5">
        <v>3916193</v>
      </c>
      <c r="M77" s="5">
        <v>1583643</v>
      </c>
      <c r="N77" s="5">
        <v>-970496</v>
      </c>
      <c r="O77" s="5">
        <v>841583</v>
      </c>
      <c r="P77" s="5">
        <v>1059744</v>
      </c>
      <c r="Q77" s="5">
        <v>-1762478</v>
      </c>
      <c r="R77" s="5">
        <v>1559355</v>
      </c>
      <c r="S77" s="5">
        <v>5267289</v>
      </c>
      <c r="T77" s="5">
        <v>2248398</v>
      </c>
      <c r="U77" s="5">
        <v>717943</v>
      </c>
      <c r="V77" s="5">
        <v>6195916000</v>
      </c>
      <c r="W77" s="5">
        <v>82048584000</v>
      </c>
    </row>
    <row r="78" spans="3:23" ht="15.5" x14ac:dyDescent="0.35">
      <c r="C78" t="s">
        <v>103</v>
      </c>
      <c r="D78" s="5">
        <v>-106</v>
      </c>
      <c r="E78" s="5">
        <v>-31</v>
      </c>
      <c r="F78" s="5">
        <v>-535991</v>
      </c>
      <c r="G78" s="5">
        <v>-130</v>
      </c>
      <c r="I78" s="5">
        <v>-536138</v>
      </c>
      <c r="J78" s="5">
        <v>284108</v>
      </c>
      <c r="K78" s="5">
        <v>-167315</v>
      </c>
      <c r="L78" s="5">
        <v>-70777</v>
      </c>
      <c r="M78" s="5">
        <v>87251</v>
      </c>
      <c r="N78" s="5">
        <v>-349270</v>
      </c>
      <c r="O78" s="5">
        <v>-293983</v>
      </c>
      <c r="P78" s="5">
        <v>78064</v>
      </c>
      <c r="Q78" s="5">
        <v>-361798</v>
      </c>
      <c r="R78" s="5">
        <v>1305906</v>
      </c>
      <c r="S78" s="5">
        <v>77176</v>
      </c>
      <c r="T78" s="5">
        <v>45885</v>
      </c>
      <c r="U78" s="5">
        <v>-20331</v>
      </c>
      <c r="V78" s="5">
        <v>5062280000</v>
      </c>
      <c r="W78" s="5">
        <v>5677102000</v>
      </c>
    </row>
    <row r="79" spans="3:23" ht="15.5" x14ac:dyDescent="0.35">
      <c r="C79" t="s">
        <v>104</v>
      </c>
      <c r="D79" s="5">
        <v>-106</v>
      </c>
      <c r="E79" s="5">
        <v>-31</v>
      </c>
      <c r="F79" s="5">
        <v>-535991</v>
      </c>
      <c r="G79" s="5">
        <v>-130</v>
      </c>
      <c r="I79" s="5">
        <v>-536138</v>
      </c>
      <c r="J79" s="5">
        <v>284108</v>
      </c>
      <c r="K79" s="5">
        <v>-167315</v>
      </c>
      <c r="L79" s="5">
        <v>-70777</v>
      </c>
      <c r="M79" s="5">
        <v>87251</v>
      </c>
      <c r="N79" s="5">
        <v>-349270</v>
      </c>
      <c r="O79" s="5">
        <v>-293983</v>
      </c>
      <c r="P79" s="5">
        <v>78064</v>
      </c>
      <c r="Q79" s="5">
        <v>-361798</v>
      </c>
      <c r="R79" s="5">
        <v>1305906</v>
      </c>
      <c r="S79" s="5">
        <v>77176</v>
      </c>
      <c r="T79" s="5">
        <v>45885</v>
      </c>
      <c r="U79" s="5">
        <v>-20331</v>
      </c>
      <c r="V79" s="5">
        <v>5062280000</v>
      </c>
      <c r="W79" s="5">
        <v>5677102000</v>
      </c>
    </row>
    <row r="80" spans="3:23" ht="15.5" x14ac:dyDescent="0.35">
      <c r="C80" t="s">
        <v>105</v>
      </c>
      <c r="D80" s="5">
        <v>519514</v>
      </c>
      <c r="E80" s="5">
        <v>812593</v>
      </c>
      <c r="F80" s="5">
        <v>-210618</v>
      </c>
      <c r="G80" s="5">
        <v>335207</v>
      </c>
      <c r="I80" s="5">
        <v>1567091</v>
      </c>
      <c r="J80" s="5">
        <v>1783436</v>
      </c>
      <c r="K80" s="5">
        <v>2563529</v>
      </c>
      <c r="L80" s="5">
        <v>3845416</v>
      </c>
      <c r="M80" s="5">
        <v>1670894</v>
      </c>
      <c r="N80" s="5">
        <v>-1319766</v>
      </c>
      <c r="O80" s="5">
        <v>547600</v>
      </c>
      <c r="P80" s="5">
        <v>1137808</v>
      </c>
      <c r="Q80" s="5">
        <v>-2124276</v>
      </c>
      <c r="R80" s="5">
        <v>2865261</v>
      </c>
      <c r="S80" s="5">
        <v>5344465</v>
      </c>
      <c r="T80" s="5">
        <v>2294283</v>
      </c>
      <c r="U80" s="5">
        <v>697612</v>
      </c>
      <c r="V80" s="5">
        <v>11258196000</v>
      </c>
      <c r="W80" s="5">
        <v>87725686000</v>
      </c>
    </row>
    <row r="81" spans="2:23" ht="15.5" x14ac:dyDescent="0.35">
      <c r="C81" t="s">
        <v>106</v>
      </c>
      <c r="D81" s="5">
        <v>519620</v>
      </c>
      <c r="E81" s="5">
        <v>812624</v>
      </c>
      <c r="F81" s="5">
        <v>325373</v>
      </c>
      <c r="G81" s="5">
        <v>335337</v>
      </c>
      <c r="I81" s="5">
        <v>2103229</v>
      </c>
      <c r="J81" s="5">
        <v>1499328</v>
      </c>
      <c r="K81" s="5">
        <v>2730844</v>
      </c>
      <c r="L81" s="5">
        <v>3916193</v>
      </c>
      <c r="M81" s="5">
        <v>1583643</v>
      </c>
      <c r="N81" s="5">
        <v>-970496</v>
      </c>
      <c r="O81" s="5">
        <v>841583</v>
      </c>
      <c r="P81" s="5">
        <v>1059744</v>
      </c>
      <c r="Q81" s="5">
        <v>-1762477</v>
      </c>
      <c r="R81" s="5">
        <v>1559355</v>
      </c>
      <c r="S81" s="5">
        <v>5267289</v>
      </c>
      <c r="T81" s="5">
        <v>2248398</v>
      </c>
      <c r="U81" s="5">
        <v>717943</v>
      </c>
      <c r="V81" s="5">
        <v>6195916000</v>
      </c>
      <c r="W81" s="5">
        <v>82048584000</v>
      </c>
    </row>
    <row r="82" spans="2:23" ht="15.5" x14ac:dyDescent="0.35">
      <c r="C82" t="s">
        <v>8</v>
      </c>
      <c r="D82" s="5">
        <v>519514</v>
      </c>
      <c r="E82" s="5">
        <v>812593</v>
      </c>
      <c r="F82" s="5">
        <v>-210618</v>
      </c>
      <c r="G82" s="5">
        <v>335207</v>
      </c>
      <c r="I82" s="5">
        <v>1567091</v>
      </c>
      <c r="J82" s="5">
        <v>1783436</v>
      </c>
      <c r="K82" s="5">
        <v>2563529</v>
      </c>
      <c r="L82" s="5">
        <v>3845416</v>
      </c>
      <c r="M82" s="5">
        <v>1670894</v>
      </c>
      <c r="N82" s="5">
        <v>-1319765</v>
      </c>
      <c r="O82" s="5">
        <v>547600</v>
      </c>
      <c r="P82" s="5">
        <v>1137808</v>
      </c>
      <c r="Q82" s="5">
        <v>-2124275</v>
      </c>
      <c r="R82" s="5">
        <v>2865261</v>
      </c>
      <c r="S82" s="5">
        <v>5344465</v>
      </c>
      <c r="T82" s="5">
        <v>2294283</v>
      </c>
      <c r="U82" s="5">
        <v>697752</v>
      </c>
      <c r="V82" s="5">
        <v>11247163000</v>
      </c>
      <c r="W82" s="5">
        <v>87755833000</v>
      </c>
    </row>
    <row r="83" spans="2:23" ht="15.5" x14ac:dyDescent="0.35">
      <c r="C83" t="s">
        <v>108</v>
      </c>
      <c r="D83" s="5">
        <v>519620</v>
      </c>
      <c r="E83" s="5">
        <v>812624</v>
      </c>
      <c r="F83" s="5">
        <v>325373</v>
      </c>
      <c r="G83" s="5">
        <v>335337</v>
      </c>
      <c r="I83" s="5">
        <v>2103229</v>
      </c>
      <c r="J83" s="5">
        <v>1499328</v>
      </c>
      <c r="K83" s="5">
        <v>2730844</v>
      </c>
      <c r="L83" s="5">
        <v>3916193</v>
      </c>
      <c r="M83" s="5">
        <v>1583643</v>
      </c>
      <c r="N83" s="5">
        <v>-970496</v>
      </c>
      <c r="O83" s="5">
        <v>841583</v>
      </c>
      <c r="P83" s="5">
        <v>1059744</v>
      </c>
      <c r="Q83" s="5">
        <v>-1762477</v>
      </c>
      <c r="R83" s="5">
        <v>1559355</v>
      </c>
      <c r="S83" s="5">
        <v>5267289</v>
      </c>
      <c r="T83" s="5">
        <v>2248398</v>
      </c>
      <c r="U83" s="5">
        <v>717943</v>
      </c>
      <c r="V83" s="5">
        <v>6195916000</v>
      </c>
      <c r="W83" s="5">
        <v>82048584000</v>
      </c>
    </row>
    <row r="84" spans="2:23" ht="15.5" x14ac:dyDescent="0.35">
      <c r="C84" t="s">
        <v>109</v>
      </c>
      <c r="D84" s="5">
        <v>519514</v>
      </c>
      <c r="E84" s="5">
        <v>812593</v>
      </c>
      <c r="F84" s="5">
        <v>-210618</v>
      </c>
      <c r="G84" s="5">
        <v>335207</v>
      </c>
      <c r="I84" s="5">
        <v>1567091</v>
      </c>
      <c r="J84" s="5">
        <v>1783436</v>
      </c>
      <c r="K84" s="5">
        <v>2563529</v>
      </c>
      <c r="L84" s="5">
        <v>3845416</v>
      </c>
      <c r="M84" s="5">
        <v>1670894</v>
      </c>
      <c r="N84" s="5">
        <v>-1319765</v>
      </c>
      <c r="O84" s="5">
        <v>547600</v>
      </c>
      <c r="P84" s="5">
        <v>1137808</v>
      </c>
      <c r="Q84" s="5">
        <v>-2124275</v>
      </c>
      <c r="R84" s="5">
        <v>2865261</v>
      </c>
      <c r="S84" s="5">
        <v>5344465</v>
      </c>
      <c r="T84" s="5">
        <v>2294283</v>
      </c>
      <c r="U84" s="5">
        <v>697612</v>
      </c>
      <c r="V84" s="5">
        <v>11258196000</v>
      </c>
      <c r="W84" s="5">
        <v>87725686000</v>
      </c>
    </row>
    <row r="85" spans="2:23" ht="15.5" x14ac:dyDescent="0.35">
      <c r="C85" t="s">
        <v>110</v>
      </c>
      <c r="D85" s="5">
        <v>519514</v>
      </c>
      <c r="E85" s="5">
        <v>812593</v>
      </c>
      <c r="F85" s="5">
        <v>-210618</v>
      </c>
      <c r="G85" s="5">
        <v>335207</v>
      </c>
      <c r="I85" s="5">
        <v>1567091</v>
      </c>
      <c r="J85" s="5">
        <v>1783436</v>
      </c>
      <c r="K85" s="5">
        <v>2563529</v>
      </c>
      <c r="L85" s="5">
        <v>3845416</v>
      </c>
      <c r="M85" s="5">
        <v>1670894</v>
      </c>
      <c r="N85" s="5">
        <v>-1319765</v>
      </c>
      <c r="O85" s="5">
        <v>547600</v>
      </c>
      <c r="P85" s="5">
        <v>1137808</v>
      </c>
      <c r="Q85" s="5">
        <v>-2124275</v>
      </c>
      <c r="R85" s="5">
        <v>2865261</v>
      </c>
      <c r="S85" s="5">
        <v>5344465</v>
      </c>
      <c r="T85" s="5">
        <v>2294283</v>
      </c>
      <c r="U85" s="5">
        <v>697612</v>
      </c>
      <c r="V85" s="5">
        <v>11258196000</v>
      </c>
      <c r="W85" s="5">
        <v>87725686000</v>
      </c>
    </row>
    <row r="87" spans="2:23" ht="15.5" x14ac:dyDescent="0.35">
      <c r="B87" t="s">
        <v>111</v>
      </c>
      <c r="C87" t="s">
        <v>112</v>
      </c>
    </row>
    <row r="88" spans="2:23" ht="15.5" x14ac:dyDescent="0.35">
      <c r="C88" t="s">
        <v>113</v>
      </c>
    </row>
    <row r="89" spans="2:23" ht="15.5" x14ac:dyDescent="0.35">
      <c r="C89" t="s">
        <v>20</v>
      </c>
      <c r="D89" s="5">
        <v>8647358</v>
      </c>
      <c r="E89" s="5">
        <v>6561766</v>
      </c>
      <c r="F89" s="5">
        <v>3823022</v>
      </c>
      <c r="G89" s="5">
        <v>3726645</v>
      </c>
      <c r="I89" s="5">
        <v>3823022</v>
      </c>
      <c r="J89" s="5">
        <v>3869985</v>
      </c>
      <c r="K89" s="5">
        <v>3468645</v>
      </c>
      <c r="L89" s="5">
        <v>1129371</v>
      </c>
      <c r="M89" s="5">
        <v>3986427</v>
      </c>
      <c r="N89" s="5">
        <v>3422037</v>
      </c>
      <c r="O89" s="5">
        <v>2821306</v>
      </c>
      <c r="P89" s="5">
        <v>863429</v>
      </c>
      <c r="Q89" s="5">
        <v>1645054</v>
      </c>
      <c r="R89" s="5">
        <v>3498245</v>
      </c>
      <c r="S89" s="5">
        <v>3459153</v>
      </c>
      <c r="T89" s="5">
        <v>245047</v>
      </c>
      <c r="U89" s="5">
        <v>263460</v>
      </c>
      <c r="V89" s="5">
        <v>826918000</v>
      </c>
      <c r="W89" s="5">
        <v>2347063000</v>
      </c>
    </row>
    <row r="90" spans="2:23" ht="15.5" x14ac:dyDescent="0.35">
      <c r="C90" t="s">
        <v>115</v>
      </c>
      <c r="D90" s="5">
        <v>15530771</v>
      </c>
      <c r="E90" s="5">
        <v>15220345</v>
      </c>
      <c r="F90" s="5">
        <v>14507045</v>
      </c>
      <c r="G90" s="5">
        <v>13149207</v>
      </c>
      <c r="I90" s="5">
        <v>14507045</v>
      </c>
      <c r="J90" s="5">
        <v>15346807</v>
      </c>
      <c r="K90" s="5">
        <v>15626495</v>
      </c>
      <c r="L90" s="5">
        <v>13006622</v>
      </c>
      <c r="M90" s="5">
        <v>7456778</v>
      </c>
      <c r="N90" s="5">
        <v>7940412</v>
      </c>
      <c r="O90" s="5">
        <v>10377323</v>
      </c>
      <c r="P90" s="5">
        <v>8582865</v>
      </c>
      <c r="Q90" s="5">
        <v>7790126</v>
      </c>
      <c r="R90" s="5">
        <v>5403449</v>
      </c>
      <c r="S90" s="5">
        <v>9540038</v>
      </c>
      <c r="T90" s="5">
        <v>7886535</v>
      </c>
      <c r="U90" s="5">
        <v>5936733</v>
      </c>
      <c r="V90" s="5">
        <v>64957923000</v>
      </c>
      <c r="W90" s="5">
        <v>42784880000</v>
      </c>
    </row>
    <row r="91" spans="2:23" ht="15.5" x14ac:dyDescent="0.35">
      <c r="C91" t="s">
        <v>116</v>
      </c>
      <c r="D91" s="5">
        <v>56500</v>
      </c>
      <c r="E91" s="5">
        <v>103201</v>
      </c>
      <c r="F91" s="5">
        <v>56513</v>
      </c>
      <c r="G91" s="5">
        <v>74497</v>
      </c>
      <c r="I91" s="5">
        <v>56513</v>
      </c>
      <c r="J91" s="5">
        <v>66395</v>
      </c>
      <c r="P91" s="5">
        <v>180874</v>
      </c>
      <c r="Q91" s="5">
        <v>24807</v>
      </c>
      <c r="R91" s="5">
        <v>32811</v>
      </c>
      <c r="S91" s="5">
        <v>202738</v>
      </c>
      <c r="T91" s="5">
        <v>33378</v>
      </c>
      <c r="U91" s="5">
        <v>186444</v>
      </c>
      <c r="V91" s="5">
        <v>490642000</v>
      </c>
      <c r="W91" s="5">
        <v>433352000</v>
      </c>
    </row>
    <row r="92" spans="2:23" ht="15.5" x14ac:dyDescent="0.35">
      <c r="C92" t="s">
        <v>117</v>
      </c>
      <c r="D92" s="5">
        <v>184259</v>
      </c>
      <c r="E92" s="5">
        <v>229838</v>
      </c>
      <c r="F92" s="5">
        <v>217862</v>
      </c>
      <c r="G92" s="5">
        <v>331147</v>
      </c>
      <c r="I92" s="5">
        <v>217862</v>
      </c>
      <c r="J92" s="5">
        <v>44934</v>
      </c>
    </row>
    <row r="93" spans="2:23" ht="15.5" x14ac:dyDescent="0.35">
      <c r="C93" t="s">
        <v>118</v>
      </c>
      <c r="D93" s="5">
        <v>15530771</v>
      </c>
      <c r="E93" s="5">
        <v>15220345</v>
      </c>
      <c r="F93" s="5">
        <v>14507045</v>
      </c>
      <c r="G93" s="5">
        <v>13149207</v>
      </c>
      <c r="I93" s="5">
        <v>14507045</v>
      </c>
      <c r="J93" s="5">
        <v>15346807</v>
      </c>
      <c r="K93" s="5">
        <v>15626495</v>
      </c>
      <c r="L93" s="5">
        <v>13006622</v>
      </c>
      <c r="M93" s="5">
        <v>7456778</v>
      </c>
      <c r="N93" s="5">
        <v>7940412</v>
      </c>
      <c r="O93" s="5">
        <v>10377323</v>
      </c>
      <c r="P93" s="5">
        <v>8582865</v>
      </c>
      <c r="Q93" s="5">
        <v>7790126</v>
      </c>
      <c r="R93" s="5">
        <v>5403449</v>
      </c>
      <c r="S93" s="5">
        <v>9540038</v>
      </c>
      <c r="T93" s="5">
        <v>7886535</v>
      </c>
      <c r="U93" s="5">
        <v>5936733</v>
      </c>
      <c r="V93" s="5">
        <v>64957923000</v>
      </c>
      <c r="W93" s="5">
        <v>42784880000</v>
      </c>
    </row>
    <row r="94" spans="2:23" ht="15.5" x14ac:dyDescent="0.35">
      <c r="C94" t="s">
        <v>119</v>
      </c>
      <c r="D94" s="5">
        <v>244217</v>
      </c>
      <c r="E94" s="5">
        <v>376922</v>
      </c>
      <c r="F94" s="5">
        <v>369742</v>
      </c>
      <c r="G94" s="5">
        <v>346376</v>
      </c>
      <c r="I94" s="5">
        <v>369742</v>
      </c>
      <c r="J94" s="5">
        <v>335645</v>
      </c>
      <c r="K94" s="5">
        <v>157528</v>
      </c>
      <c r="L94" s="5">
        <v>204976</v>
      </c>
      <c r="M94" s="5">
        <v>1276258</v>
      </c>
      <c r="N94" s="5">
        <v>1175357</v>
      </c>
      <c r="O94" s="5">
        <v>1169569</v>
      </c>
      <c r="P94" s="5">
        <v>4831280</v>
      </c>
      <c r="Q94" s="5">
        <v>147851</v>
      </c>
      <c r="R94" s="5">
        <v>103660</v>
      </c>
      <c r="S94" s="5">
        <v>186539</v>
      </c>
      <c r="T94" s="5">
        <v>151928</v>
      </c>
      <c r="U94" s="5">
        <v>127021</v>
      </c>
      <c r="V94" s="5">
        <v>545400000</v>
      </c>
      <c r="W94" s="5">
        <v>344316000</v>
      </c>
    </row>
    <row r="95" spans="2:23" ht="15.5" x14ac:dyDescent="0.35">
      <c r="C95" t="s">
        <v>267</v>
      </c>
      <c r="D95" s="5">
        <v>244217</v>
      </c>
      <c r="E95" s="5">
        <v>376922</v>
      </c>
      <c r="F95" s="5">
        <v>369742</v>
      </c>
      <c r="G95" s="5">
        <v>346376</v>
      </c>
      <c r="I95" s="5">
        <v>369742</v>
      </c>
      <c r="J95" s="5">
        <v>335645</v>
      </c>
      <c r="K95" s="5">
        <v>157528</v>
      </c>
      <c r="L95" s="5">
        <v>204976</v>
      </c>
      <c r="M95" s="5">
        <v>1276258</v>
      </c>
      <c r="N95" s="5">
        <v>1175357</v>
      </c>
      <c r="O95" s="5">
        <v>1169569</v>
      </c>
      <c r="P95" s="5">
        <v>4831280</v>
      </c>
      <c r="Q95" s="5">
        <v>147851</v>
      </c>
      <c r="R95" s="5">
        <v>103660</v>
      </c>
      <c r="S95" s="5">
        <v>186539</v>
      </c>
      <c r="T95" s="5">
        <v>151928</v>
      </c>
      <c r="U95" s="5">
        <v>127021</v>
      </c>
      <c r="V95" s="5">
        <v>545400000</v>
      </c>
      <c r="W95" s="5">
        <v>344316000</v>
      </c>
    </row>
    <row r="96" spans="2:23" ht="15.5" x14ac:dyDescent="0.35">
      <c r="C96" t="s">
        <v>268</v>
      </c>
      <c r="D96" s="5">
        <v>16187384</v>
      </c>
      <c r="E96" s="5">
        <v>14758628</v>
      </c>
      <c r="F96" s="5">
        <v>17818125</v>
      </c>
      <c r="G96" s="5">
        <v>23923545</v>
      </c>
      <c r="I96" s="5">
        <v>17818125</v>
      </c>
      <c r="J96" s="5">
        <v>25531267</v>
      </c>
      <c r="K96" s="5">
        <v>23819210</v>
      </c>
      <c r="L96" s="5">
        <v>28871628</v>
      </c>
      <c r="M96" s="5">
        <v>24570565</v>
      </c>
      <c r="N96" s="5">
        <v>20706467</v>
      </c>
      <c r="O96" s="5">
        <v>21032342</v>
      </c>
      <c r="P96" s="5">
        <v>13572495</v>
      </c>
      <c r="Q96" s="5">
        <v>16832472</v>
      </c>
      <c r="R96" s="5">
        <v>11918765</v>
      </c>
      <c r="S96" s="5">
        <v>12762639</v>
      </c>
      <c r="T96" s="5">
        <v>11243124</v>
      </c>
      <c r="U96" s="5">
        <v>11317929</v>
      </c>
      <c r="V96" s="5">
        <v>105030045000</v>
      </c>
      <c r="W96" s="5">
        <v>78434313000</v>
      </c>
    </row>
    <row r="97" spans="3:23" ht="15.5" x14ac:dyDescent="0.35">
      <c r="C97" t="s">
        <v>92</v>
      </c>
      <c r="D97" s="5">
        <v>1052576</v>
      </c>
      <c r="E97" s="5">
        <v>1052682</v>
      </c>
      <c r="F97" s="5">
        <v>1052713</v>
      </c>
      <c r="G97" s="5">
        <v>1066540</v>
      </c>
      <c r="I97" s="5">
        <v>1052713</v>
      </c>
      <c r="J97" s="5">
        <v>1066687</v>
      </c>
      <c r="K97" s="5">
        <v>1080671</v>
      </c>
      <c r="L97" s="5">
        <v>1094458</v>
      </c>
      <c r="M97" s="5">
        <v>1108532</v>
      </c>
      <c r="N97" s="5">
        <v>1122407</v>
      </c>
      <c r="O97" s="5">
        <v>1136290</v>
      </c>
      <c r="P97" s="5">
        <v>1150024</v>
      </c>
      <c r="Q97" s="5">
        <v>1450158</v>
      </c>
      <c r="R97" s="5">
        <v>1466681</v>
      </c>
      <c r="S97" s="5">
        <v>-55615</v>
      </c>
      <c r="T97" s="5">
        <v>-55888</v>
      </c>
      <c r="U97" s="5">
        <v>-95814</v>
      </c>
      <c r="V97" s="5">
        <v>5910304000</v>
      </c>
      <c r="W97" s="5">
        <v>-623702000</v>
      </c>
    </row>
    <row r="98" spans="3:23" ht="15.5" x14ac:dyDescent="0.35">
      <c r="C98" t="s">
        <v>121</v>
      </c>
      <c r="D98" s="5">
        <v>42867479</v>
      </c>
      <c r="E98" s="5">
        <v>40416273</v>
      </c>
      <c r="F98" s="5">
        <v>38140892</v>
      </c>
      <c r="G98" s="5">
        <v>43091114</v>
      </c>
      <c r="I98" s="5">
        <v>38140892</v>
      </c>
      <c r="J98" s="5">
        <v>47401259</v>
      </c>
      <c r="K98" s="5">
        <v>44673328</v>
      </c>
      <c r="L98" s="5">
        <v>44657432</v>
      </c>
      <c r="M98" s="5">
        <v>38550632</v>
      </c>
      <c r="N98" s="5">
        <v>34631486</v>
      </c>
      <c r="O98" s="5">
        <v>37410817</v>
      </c>
      <c r="P98" s="5">
        <v>30149095</v>
      </c>
      <c r="Q98" s="5">
        <v>28014261</v>
      </c>
      <c r="R98" s="5">
        <v>21464176</v>
      </c>
      <c r="S98" s="5">
        <v>26716146</v>
      </c>
      <c r="T98" s="5">
        <v>19764834</v>
      </c>
      <c r="U98" s="5">
        <v>18105441</v>
      </c>
      <c r="V98" s="5">
        <v>181569045000</v>
      </c>
      <c r="W98" s="5">
        <v>128570420000</v>
      </c>
    </row>
    <row r="99" spans="3:23" ht="15.5" x14ac:dyDescent="0.35">
      <c r="C99" t="s">
        <v>122</v>
      </c>
    </row>
    <row r="100" spans="3:23" ht="15.5" x14ac:dyDescent="0.35">
      <c r="C100" t="s">
        <v>120</v>
      </c>
      <c r="D100" s="5">
        <v>157323</v>
      </c>
      <c r="E100" s="5">
        <v>157323</v>
      </c>
      <c r="F100" s="5">
        <v>157323</v>
      </c>
      <c r="G100" s="5">
        <v>132171</v>
      </c>
      <c r="I100" s="5">
        <v>157323</v>
      </c>
      <c r="J100" s="5">
        <v>132171</v>
      </c>
      <c r="K100" s="5">
        <v>31613</v>
      </c>
    </row>
    <row r="101" spans="3:23" ht="15.5" x14ac:dyDescent="0.35">
      <c r="C101" t="s">
        <v>125</v>
      </c>
      <c r="D101" s="5">
        <v>209185</v>
      </c>
      <c r="E101" s="5">
        <v>205732</v>
      </c>
      <c r="F101" s="5">
        <v>157758</v>
      </c>
      <c r="I101" s="5">
        <v>157758</v>
      </c>
      <c r="J101" s="5">
        <v>44721</v>
      </c>
      <c r="K101" s="5">
        <v>160226</v>
      </c>
      <c r="L101" s="5">
        <v>85892</v>
      </c>
      <c r="M101" s="5">
        <v>248839</v>
      </c>
      <c r="N101" s="5">
        <v>405538</v>
      </c>
      <c r="O101" s="5">
        <v>526828</v>
      </c>
      <c r="P101" s="5">
        <v>882363</v>
      </c>
      <c r="Q101" s="5">
        <v>904654</v>
      </c>
      <c r="R101" s="5">
        <v>743751</v>
      </c>
      <c r="S101" s="5">
        <v>441134</v>
      </c>
      <c r="T101" s="5">
        <v>143876</v>
      </c>
      <c r="U101" s="5">
        <v>123473</v>
      </c>
      <c r="V101" s="5">
        <v>2754515000</v>
      </c>
      <c r="W101" s="5">
        <v>226533000</v>
      </c>
    </row>
    <row r="102" spans="3:23" ht="15.5" x14ac:dyDescent="0.35">
      <c r="C102" t="s">
        <v>126</v>
      </c>
      <c r="D102" s="5">
        <v>36282639</v>
      </c>
      <c r="E102" s="5">
        <v>36086020</v>
      </c>
      <c r="F102" s="5">
        <v>34785663</v>
      </c>
      <c r="G102" s="5">
        <v>34553385</v>
      </c>
      <c r="I102" s="5">
        <v>34785663</v>
      </c>
      <c r="J102" s="5">
        <v>34762883</v>
      </c>
      <c r="K102" s="5">
        <v>34581465</v>
      </c>
      <c r="L102" s="5">
        <v>33681944</v>
      </c>
      <c r="M102" s="5">
        <v>33589088</v>
      </c>
      <c r="N102" s="5">
        <v>33141996</v>
      </c>
      <c r="O102" s="5">
        <v>33227069</v>
      </c>
      <c r="P102" s="5">
        <v>31300424</v>
      </c>
      <c r="Q102" s="5">
        <v>29566847</v>
      </c>
      <c r="R102" s="5">
        <v>29898771</v>
      </c>
      <c r="S102" s="5">
        <v>25500386</v>
      </c>
      <c r="T102" s="5">
        <v>25908395</v>
      </c>
      <c r="U102" s="5">
        <v>27040038</v>
      </c>
      <c r="V102" s="5">
        <v>246808572000</v>
      </c>
      <c r="W102" s="5">
        <v>33638279000</v>
      </c>
    </row>
    <row r="103" spans="3:23" ht="15.5" x14ac:dyDescent="0.35">
      <c r="C103" t="s">
        <v>127</v>
      </c>
      <c r="D103" s="5">
        <v>122796</v>
      </c>
      <c r="E103" s="5">
        <v>118688</v>
      </c>
      <c r="F103" s="5">
        <v>121023</v>
      </c>
      <c r="G103" s="5">
        <v>119343</v>
      </c>
      <c r="I103" s="5">
        <v>121023</v>
      </c>
      <c r="J103" s="5">
        <v>125574</v>
      </c>
      <c r="K103" s="5">
        <v>155039</v>
      </c>
      <c r="L103" s="5">
        <v>176670</v>
      </c>
      <c r="M103" s="5">
        <v>190879</v>
      </c>
      <c r="N103" s="5">
        <v>198144</v>
      </c>
      <c r="O103" s="5">
        <v>171106</v>
      </c>
      <c r="P103" s="5">
        <v>159353</v>
      </c>
      <c r="Q103" s="5">
        <v>151680</v>
      </c>
      <c r="R103" s="5">
        <v>160129</v>
      </c>
      <c r="S103" s="5">
        <v>147471</v>
      </c>
      <c r="T103" s="5">
        <v>126658</v>
      </c>
      <c r="U103" s="5">
        <v>145399</v>
      </c>
      <c r="V103" s="5">
        <v>1102315000</v>
      </c>
      <c r="W103" s="5">
        <v>1160058000</v>
      </c>
    </row>
    <row r="104" spans="3:23" ht="15.5" x14ac:dyDescent="0.35">
      <c r="C104" t="s">
        <v>129</v>
      </c>
      <c r="D104" s="5">
        <v>37102145</v>
      </c>
      <c r="E104" s="5">
        <v>36898247</v>
      </c>
      <c r="F104" s="5">
        <v>35554419</v>
      </c>
      <c r="G104" s="5">
        <v>35152294</v>
      </c>
      <c r="I104" s="5">
        <v>35554419</v>
      </c>
      <c r="J104" s="5">
        <v>35409233</v>
      </c>
      <c r="K104" s="5">
        <v>35091022</v>
      </c>
      <c r="L104" s="5">
        <v>34059218</v>
      </c>
      <c r="M104" s="5">
        <v>34147305</v>
      </c>
      <c r="N104" s="5">
        <v>33933172</v>
      </c>
      <c r="O104" s="5">
        <v>34012151</v>
      </c>
      <c r="P104" s="5">
        <v>32436759</v>
      </c>
      <c r="Q104" s="5">
        <v>31244608</v>
      </c>
      <c r="R104" s="5">
        <v>31194821</v>
      </c>
      <c r="S104" s="5">
        <v>26274615</v>
      </c>
      <c r="T104" s="5">
        <v>26456777</v>
      </c>
      <c r="U104" s="5">
        <v>27380631</v>
      </c>
      <c r="V104" s="5">
        <v>251072183000</v>
      </c>
      <c r="W104" s="5">
        <v>35765737000</v>
      </c>
    </row>
    <row r="105" spans="3:23" ht="15.5" x14ac:dyDescent="0.35">
      <c r="C105" t="s">
        <v>130</v>
      </c>
      <c r="D105" s="5">
        <v>79969624</v>
      </c>
      <c r="E105" s="5">
        <v>77314520</v>
      </c>
      <c r="F105" s="5">
        <v>73695311</v>
      </c>
      <c r="G105" s="5">
        <v>78243408</v>
      </c>
      <c r="I105" s="5">
        <v>73695311</v>
      </c>
      <c r="J105" s="5">
        <v>82810492</v>
      </c>
      <c r="K105" s="5">
        <v>79764350</v>
      </c>
      <c r="L105" s="5">
        <v>78716650</v>
      </c>
      <c r="M105" s="5">
        <v>72697937</v>
      </c>
      <c r="N105" s="5">
        <v>68564658</v>
      </c>
      <c r="O105" s="5">
        <v>71422968</v>
      </c>
      <c r="P105" s="5">
        <v>62585854</v>
      </c>
      <c r="Q105" s="5">
        <v>59258869</v>
      </c>
      <c r="R105" s="5">
        <v>52658997</v>
      </c>
      <c r="S105" s="5">
        <v>52990761</v>
      </c>
      <c r="T105" s="5">
        <v>46296273</v>
      </c>
      <c r="U105" s="5">
        <v>45560734</v>
      </c>
      <c r="V105" s="5">
        <v>433414874000</v>
      </c>
      <c r="W105" s="5">
        <v>171870252000</v>
      </c>
    </row>
    <row r="106" spans="3:23" ht="15.5" x14ac:dyDescent="0.35">
      <c r="C106" t="s">
        <v>131</v>
      </c>
    </row>
    <row r="107" spans="3:23" ht="15.5" x14ac:dyDescent="0.35">
      <c r="C107" t="s">
        <v>132</v>
      </c>
    </row>
    <row r="108" spans="3:23" ht="15.5" x14ac:dyDescent="0.35">
      <c r="C108" t="s">
        <v>133</v>
      </c>
      <c r="D108" s="5">
        <v>31569067</v>
      </c>
      <c r="E108" s="5">
        <v>29249030</v>
      </c>
      <c r="F108" s="5">
        <v>26471628</v>
      </c>
      <c r="G108" s="5">
        <v>31390073</v>
      </c>
      <c r="I108" s="5">
        <v>26471628</v>
      </c>
      <c r="J108" s="5">
        <v>38995799</v>
      </c>
      <c r="K108" s="5">
        <v>34948205</v>
      </c>
      <c r="L108" s="5">
        <v>37852787</v>
      </c>
      <c r="M108" s="5">
        <v>35494506</v>
      </c>
      <c r="N108" s="5">
        <v>33954907</v>
      </c>
      <c r="O108" s="5">
        <v>34699482</v>
      </c>
      <c r="P108" s="5">
        <v>29906222</v>
      </c>
      <c r="Q108" s="5">
        <v>26955857</v>
      </c>
      <c r="R108" s="5">
        <v>16919686</v>
      </c>
      <c r="S108" s="5">
        <v>21234332</v>
      </c>
      <c r="T108" s="5">
        <v>19707005</v>
      </c>
      <c r="U108" s="5">
        <v>17972500</v>
      </c>
      <c r="V108" s="5">
        <v>174841133000</v>
      </c>
      <c r="W108" s="5">
        <v>129501893000</v>
      </c>
    </row>
    <row r="109" spans="3:23" ht="15.5" x14ac:dyDescent="0.35">
      <c r="C109" t="s">
        <v>139</v>
      </c>
      <c r="D109" s="5">
        <v>23276387</v>
      </c>
      <c r="E109" s="5">
        <v>20487256</v>
      </c>
      <c r="F109" s="5">
        <v>18181816</v>
      </c>
      <c r="G109" s="5">
        <v>22535899</v>
      </c>
      <c r="I109" s="5">
        <v>18181816</v>
      </c>
      <c r="J109" s="5">
        <v>26959423</v>
      </c>
      <c r="K109" s="5">
        <v>24681950</v>
      </c>
      <c r="L109" s="5">
        <v>28361789</v>
      </c>
      <c r="M109" s="5">
        <v>27943463</v>
      </c>
      <c r="N109" s="5">
        <v>23592423</v>
      </c>
      <c r="O109" s="5">
        <v>24420812</v>
      </c>
      <c r="P109" s="5">
        <v>21976389</v>
      </c>
      <c r="Q109" s="5">
        <v>19797433</v>
      </c>
      <c r="R109" s="5">
        <v>11967078</v>
      </c>
      <c r="S109" s="5">
        <v>14226301</v>
      </c>
      <c r="T109" s="5">
        <v>12609729</v>
      </c>
      <c r="U109" s="5">
        <v>10121428</v>
      </c>
      <c r="V109" s="5">
        <v>68221519000</v>
      </c>
      <c r="W109" s="5">
        <v>89587824000</v>
      </c>
    </row>
    <row r="110" spans="3:23" ht="15.5" x14ac:dyDescent="0.35">
      <c r="C110" t="s">
        <v>134</v>
      </c>
    </row>
    <row r="111" spans="3:23" ht="15.5" x14ac:dyDescent="0.35">
      <c r="C111" t="s">
        <v>272</v>
      </c>
      <c r="D111" s="5">
        <v>4077267</v>
      </c>
      <c r="E111" s="5">
        <v>5362623</v>
      </c>
      <c r="F111" s="5">
        <v>3936953</v>
      </c>
      <c r="G111" s="5">
        <v>3833038</v>
      </c>
      <c r="I111" s="5">
        <v>3936953</v>
      </c>
      <c r="J111" s="5">
        <v>5713105</v>
      </c>
      <c r="K111" s="5">
        <v>6207624</v>
      </c>
      <c r="L111" s="5">
        <v>5720642</v>
      </c>
      <c r="M111" s="5">
        <v>4063919</v>
      </c>
      <c r="N111" s="5">
        <v>5561911</v>
      </c>
      <c r="O111" s="5">
        <v>5450738</v>
      </c>
      <c r="P111" s="5">
        <v>3550787</v>
      </c>
      <c r="Q111" s="5">
        <v>3222167</v>
      </c>
      <c r="R111" s="5">
        <v>1591169</v>
      </c>
      <c r="S111" s="5">
        <v>1911299</v>
      </c>
      <c r="T111" s="5">
        <v>2350596</v>
      </c>
      <c r="U111" s="5">
        <v>4200894</v>
      </c>
      <c r="V111" s="5">
        <v>78605071000</v>
      </c>
      <c r="W111" s="5">
        <v>24494379000</v>
      </c>
    </row>
    <row r="112" spans="3:23" ht="15.5" x14ac:dyDescent="0.35">
      <c r="C112" t="s">
        <v>135</v>
      </c>
      <c r="K112" s="5">
        <v>42438</v>
      </c>
      <c r="L112" s="5">
        <v>28691</v>
      </c>
      <c r="M112" s="5">
        <v>29206</v>
      </c>
      <c r="N112" s="5">
        <v>159795</v>
      </c>
      <c r="O112" s="5">
        <v>114647</v>
      </c>
    </row>
    <row r="113" spans="3:23" ht="15.5" x14ac:dyDescent="0.35">
      <c r="C113" t="s">
        <v>273</v>
      </c>
      <c r="D113" s="5">
        <v>240759</v>
      </c>
      <c r="E113" s="5">
        <v>333039</v>
      </c>
      <c r="F113" s="5">
        <v>274375</v>
      </c>
      <c r="G113" s="5">
        <v>405644</v>
      </c>
      <c r="I113" s="5">
        <v>274375</v>
      </c>
      <c r="J113" s="5">
        <v>111329</v>
      </c>
      <c r="K113" s="5">
        <v>42438</v>
      </c>
      <c r="L113" s="5">
        <v>28691</v>
      </c>
      <c r="M113" s="5">
        <v>29206</v>
      </c>
      <c r="N113" s="5">
        <v>159795</v>
      </c>
      <c r="O113" s="5">
        <v>114647</v>
      </c>
      <c r="P113" s="5">
        <v>180874</v>
      </c>
      <c r="Q113" s="5">
        <v>24807</v>
      </c>
      <c r="R113" s="5">
        <v>32811</v>
      </c>
      <c r="S113" s="5">
        <v>202738</v>
      </c>
      <c r="T113" s="5">
        <v>33378</v>
      </c>
      <c r="U113" s="5">
        <v>186444</v>
      </c>
      <c r="V113" s="5">
        <v>490642000</v>
      </c>
      <c r="W113" s="5">
        <v>433352000</v>
      </c>
    </row>
    <row r="114" spans="3:23" ht="15.5" x14ac:dyDescent="0.35">
      <c r="C114" t="s">
        <v>136</v>
      </c>
      <c r="D114" s="5">
        <v>2805386</v>
      </c>
      <c r="E114" s="5">
        <v>2007541</v>
      </c>
      <c r="F114" s="5">
        <v>3211886</v>
      </c>
      <c r="G114" s="5">
        <v>3709176</v>
      </c>
      <c r="I114" s="5">
        <v>3211886</v>
      </c>
      <c r="J114" s="5">
        <v>3564547</v>
      </c>
      <c r="K114" s="5">
        <v>3147436</v>
      </c>
      <c r="L114" s="5">
        <v>3195976</v>
      </c>
      <c r="M114" s="5">
        <v>3186457</v>
      </c>
      <c r="N114" s="5">
        <v>2903645</v>
      </c>
      <c r="O114" s="5">
        <v>3313807</v>
      </c>
      <c r="P114" s="5">
        <v>1932235</v>
      </c>
      <c r="Q114" s="5">
        <v>1761721</v>
      </c>
      <c r="R114" s="5">
        <v>1465250</v>
      </c>
      <c r="S114" s="5">
        <v>1827831</v>
      </c>
      <c r="T114" s="5">
        <v>1279931</v>
      </c>
      <c r="U114" s="5">
        <v>923833</v>
      </c>
      <c r="V114" s="5">
        <v>14513601000</v>
      </c>
      <c r="W114" s="5">
        <v>6436022000</v>
      </c>
    </row>
    <row r="115" spans="3:23" ht="15.5" x14ac:dyDescent="0.35">
      <c r="C115" t="s">
        <v>137</v>
      </c>
      <c r="D115" s="5">
        <v>327685</v>
      </c>
      <c r="E115" s="5">
        <v>388342</v>
      </c>
      <c r="F115" s="5">
        <v>195528</v>
      </c>
      <c r="G115" s="5">
        <v>234832</v>
      </c>
      <c r="I115" s="5">
        <v>195528</v>
      </c>
      <c r="J115" s="5">
        <v>259017</v>
      </c>
      <c r="K115" s="5">
        <v>265453</v>
      </c>
      <c r="L115" s="5">
        <v>538115</v>
      </c>
      <c r="M115" s="5">
        <v>271461</v>
      </c>
      <c r="N115" s="5">
        <v>135883</v>
      </c>
      <c r="O115" s="5">
        <v>119478</v>
      </c>
      <c r="P115" s="5">
        <v>194591</v>
      </c>
      <c r="Q115" s="5">
        <v>89302</v>
      </c>
      <c r="R115" s="5">
        <v>119837</v>
      </c>
      <c r="S115" s="5">
        <v>86157</v>
      </c>
      <c r="T115" s="5">
        <v>78426</v>
      </c>
      <c r="U115" s="5">
        <v>126946</v>
      </c>
      <c r="V115" s="5">
        <v>786665000</v>
      </c>
      <c r="W115" s="5">
        <v>2138715000</v>
      </c>
    </row>
    <row r="116" spans="3:23" ht="15.5" x14ac:dyDescent="0.35">
      <c r="C116" t="s">
        <v>140</v>
      </c>
    </row>
    <row r="117" spans="3:23" ht="15.5" x14ac:dyDescent="0.35">
      <c r="C117" t="s">
        <v>143</v>
      </c>
      <c r="D117" s="5">
        <v>97091</v>
      </c>
      <c r="E117" s="5">
        <v>44808</v>
      </c>
      <c r="F117" s="5">
        <v>62312</v>
      </c>
      <c r="G117" s="5">
        <v>80674</v>
      </c>
      <c r="I117" s="5">
        <v>62312</v>
      </c>
      <c r="J117" s="5">
        <v>60347</v>
      </c>
      <c r="Q117" s="5">
        <v>64844</v>
      </c>
      <c r="R117" s="5">
        <v>146482</v>
      </c>
      <c r="T117" s="5">
        <v>36978</v>
      </c>
      <c r="U117" s="5">
        <v>128407</v>
      </c>
      <c r="V117" s="5">
        <v>616196000</v>
      </c>
      <c r="W117" s="5">
        <v>112002000</v>
      </c>
    </row>
    <row r="118" spans="3:23" ht="15.5" x14ac:dyDescent="0.35">
      <c r="C118" t="s">
        <v>275</v>
      </c>
      <c r="D118" s="5">
        <v>650000</v>
      </c>
      <c r="E118" s="5">
        <v>800000</v>
      </c>
      <c r="F118" s="5">
        <v>950000</v>
      </c>
      <c r="G118" s="5">
        <v>1100000</v>
      </c>
      <c r="I118" s="5">
        <v>950000</v>
      </c>
      <c r="J118" s="5">
        <v>1550000</v>
      </c>
      <c r="K118" s="5">
        <v>2150000</v>
      </c>
      <c r="O118" s="5">
        <v>320000</v>
      </c>
      <c r="P118" s="5">
        <v>1600000</v>
      </c>
      <c r="Q118" s="5">
        <v>2880000</v>
      </c>
      <c r="R118" s="5">
        <v>4160000</v>
      </c>
      <c r="S118" s="5">
        <v>10861894</v>
      </c>
      <c r="T118" s="5">
        <v>6408554</v>
      </c>
      <c r="U118" s="5">
        <v>8006327</v>
      </c>
      <c r="V118" s="5">
        <v>81993914000</v>
      </c>
      <c r="W118" s="5">
        <v>54754039000</v>
      </c>
    </row>
    <row r="119" spans="3:23" ht="15.5" x14ac:dyDescent="0.35">
      <c r="C119" t="s">
        <v>144</v>
      </c>
      <c r="D119" s="5">
        <v>703904</v>
      </c>
      <c r="E119" s="5">
        <v>666925</v>
      </c>
      <c r="F119" s="5">
        <v>667766</v>
      </c>
      <c r="G119" s="5">
        <v>668180</v>
      </c>
      <c r="I119" s="5">
        <v>667766</v>
      </c>
      <c r="J119" s="5">
        <v>637157</v>
      </c>
      <c r="K119" s="5">
        <v>600000</v>
      </c>
      <c r="L119" s="5">
        <v>6884</v>
      </c>
      <c r="N119" s="5">
        <v>320000</v>
      </c>
      <c r="O119" s="5">
        <v>1280000</v>
      </c>
      <c r="P119" s="5">
        <v>1340708</v>
      </c>
      <c r="Q119" s="5">
        <v>1360427</v>
      </c>
      <c r="R119" s="5">
        <v>1743541</v>
      </c>
      <c r="S119" s="5">
        <v>2980006</v>
      </c>
      <c r="T119" s="5">
        <v>1754945</v>
      </c>
      <c r="U119" s="5">
        <v>778965</v>
      </c>
      <c r="V119" s="5">
        <v>5938135000</v>
      </c>
      <c r="W119" s="5">
        <v>64001000</v>
      </c>
    </row>
    <row r="120" spans="3:23" ht="15.5" x14ac:dyDescent="0.35">
      <c r="C120" t="s">
        <v>343</v>
      </c>
      <c r="D120" s="5">
        <v>134375</v>
      </c>
      <c r="J120" s="5">
        <v>1747917</v>
      </c>
      <c r="N120" s="5">
        <v>1281250</v>
      </c>
      <c r="Q120" s="5">
        <v>700000</v>
      </c>
      <c r="T120" s="5">
        <v>1600000</v>
      </c>
      <c r="V120" s="5">
        <v>6285500000</v>
      </c>
      <c r="W120" s="5">
        <v>6347600000</v>
      </c>
    </row>
    <row r="121" spans="3:23" ht="15.5" x14ac:dyDescent="0.35">
      <c r="C121" t="s">
        <v>145</v>
      </c>
      <c r="D121" s="5">
        <v>18645432</v>
      </c>
      <c r="E121" s="5">
        <v>18829879</v>
      </c>
      <c r="F121" s="5">
        <v>18800665</v>
      </c>
      <c r="G121" s="5">
        <v>18219699</v>
      </c>
      <c r="I121" s="5">
        <v>18800665</v>
      </c>
      <c r="J121" s="5">
        <v>16958766</v>
      </c>
      <c r="K121" s="5">
        <v>19743654</v>
      </c>
      <c r="L121" s="5">
        <v>17354901</v>
      </c>
      <c r="M121" s="5">
        <v>17289886</v>
      </c>
      <c r="N121" s="5">
        <v>16367100</v>
      </c>
      <c r="O121" s="5">
        <v>17161070</v>
      </c>
      <c r="P121" s="5">
        <v>13664816</v>
      </c>
      <c r="Q121" s="5">
        <v>14426005</v>
      </c>
      <c r="R121" s="5">
        <v>15738028</v>
      </c>
      <c r="S121" s="5">
        <v>14620407</v>
      </c>
      <c r="T121" s="5">
        <v>13885927</v>
      </c>
      <c r="U121" s="5">
        <v>17151382</v>
      </c>
      <c r="V121" s="5">
        <v>171647798000</v>
      </c>
      <c r="W121" s="5">
        <v>140103298000</v>
      </c>
    </row>
    <row r="122" spans="3:23" ht="15.5" x14ac:dyDescent="0.35">
      <c r="C122" t="s">
        <v>146</v>
      </c>
      <c r="D122" s="5">
        <v>18645432</v>
      </c>
      <c r="E122" s="5">
        <v>18829879</v>
      </c>
      <c r="F122" s="5">
        <v>18800665</v>
      </c>
      <c r="G122" s="5">
        <v>18219699</v>
      </c>
      <c r="I122" s="5">
        <v>18800665</v>
      </c>
      <c r="J122" s="5">
        <v>16958766</v>
      </c>
      <c r="K122" s="5">
        <v>19743654</v>
      </c>
      <c r="L122" s="5">
        <v>17354901</v>
      </c>
      <c r="M122" s="5">
        <v>17289886</v>
      </c>
      <c r="N122" s="5">
        <v>16367100</v>
      </c>
      <c r="O122" s="5">
        <v>17161070</v>
      </c>
      <c r="P122" s="5">
        <v>13664816</v>
      </c>
      <c r="Q122" s="5">
        <v>14426005</v>
      </c>
      <c r="R122" s="5">
        <v>15738028</v>
      </c>
      <c r="S122" s="5">
        <v>14620407</v>
      </c>
      <c r="T122" s="5">
        <v>13885927</v>
      </c>
      <c r="U122" s="5">
        <v>17151382</v>
      </c>
      <c r="V122" s="5">
        <v>171647798000</v>
      </c>
      <c r="W122" s="5">
        <v>140103298000</v>
      </c>
    </row>
    <row r="123" spans="3:23" ht="15.5" x14ac:dyDescent="0.35">
      <c r="C123" t="s">
        <v>150</v>
      </c>
    </row>
    <row r="124" spans="3:23" ht="15.5" x14ac:dyDescent="0.35">
      <c r="C124" t="s">
        <v>151</v>
      </c>
      <c r="D124" s="5">
        <v>747091</v>
      </c>
      <c r="E124" s="5">
        <v>844808</v>
      </c>
      <c r="F124" s="5">
        <v>1012312</v>
      </c>
      <c r="G124" s="5">
        <v>1180674</v>
      </c>
      <c r="I124" s="5">
        <v>1012312</v>
      </c>
      <c r="J124" s="5">
        <v>1610347</v>
      </c>
      <c r="K124" s="5">
        <v>2150000</v>
      </c>
      <c r="O124" s="5">
        <v>320000</v>
      </c>
      <c r="P124" s="5">
        <v>1600000</v>
      </c>
      <c r="Q124" s="5">
        <v>2944844</v>
      </c>
      <c r="R124" s="5">
        <v>4306482</v>
      </c>
      <c r="S124" s="5">
        <v>10861894</v>
      </c>
      <c r="T124" s="5">
        <v>6445532</v>
      </c>
      <c r="U124" s="5">
        <v>8134734</v>
      </c>
      <c r="V124" s="5">
        <v>82610110000</v>
      </c>
      <c r="W124" s="5">
        <v>54866041000</v>
      </c>
    </row>
    <row r="125" spans="3:23" ht="15.5" x14ac:dyDescent="0.35">
      <c r="C125" t="s">
        <v>152</v>
      </c>
      <c r="G125" s="5">
        <v>36627</v>
      </c>
    </row>
    <row r="126" spans="3:23" ht="15.5" x14ac:dyDescent="0.35">
      <c r="C126" t="s">
        <v>148</v>
      </c>
      <c r="D126" s="5">
        <v>12865625</v>
      </c>
      <c r="E126" s="5">
        <v>13000000</v>
      </c>
      <c r="F126" s="5">
        <v>13000000</v>
      </c>
      <c r="G126" s="5">
        <v>13000000</v>
      </c>
      <c r="I126" s="5">
        <v>13000000</v>
      </c>
      <c r="J126" s="5">
        <v>11252083</v>
      </c>
      <c r="K126" s="5">
        <v>13000000</v>
      </c>
      <c r="L126" s="5">
        <v>13600000</v>
      </c>
      <c r="M126" s="5">
        <v>13600000</v>
      </c>
      <c r="N126" s="5">
        <v>12318750</v>
      </c>
      <c r="O126" s="5">
        <v>13600000</v>
      </c>
      <c r="P126" s="5">
        <v>8600000</v>
      </c>
      <c r="Q126" s="5">
        <v>7900000</v>
      </c>
      <c r="R126" s="5">
        <v>8600000</v>
      </c>
      <c r="S126" s="5">
        <v>1600000</v>
      </c>
      <c r="T126" s="5">
        <v>6400000</v>
      </c>
      <c r="U126" s="5">
        <v>8000000</v>
      </c>
      <c r="V126" s="5">
        <v>77360000000</v>
      </c>
      <c r="W126" s="5">
        <v>74344000000</v>
      </c>
    </row>
    <row r="127" spans="3:23" ht="15.5" x14ac:dyDescent="0.35">
      <c r="C127" t="s">
        <v>154</v>
      </c>
      <c r="D127" s="5">
        <v>50214499</v>
      </c>
      <c r="E127" s="5">
        <v>48078909</v>
      </c>
      <c r="F127" s="5">
        <v>45272293</v>
      </c>
      <c r="G127" s="5">
        <v>49609772</v>
      </c>
      <c r="I127" s="5">
        <v>45272293</v>
      </c>
      <c r="J127" s="5">
        <v>55954565</v>
      </c>
      <c r="K127" s="5">
        <v>54691859</v>
      </c>
      <c r="L127" s="5">
        <v>55207688</v>
      </c>
      <c r="M127" s="5">
        <v>52784392</v>
      </c>
      <c r="N127" s="5">
        <v>50322007</v>
      </c>
      <c r="O127" s="5">
        <v>51860552</v>
      </c>
      <c r="P127" s="5">
        <v>43571038</v>
      </c>
      <c r="Q127" s="5">
        <v>41381862</v>
      </c>
      <c r="R127" s="5">
        <v>32657714</v>
      </c>
      <c r="S127" s="5">
        <v>35854739</v>
      </c>
      <c r="T127" s="5">
        <v>33592932</v>
      </c>
      <c r="U127" s="5">
        <v>35123882</v>
      </c>
      <c r="V127" s="5">
        <v>346488931000</v>
      </c>
      <c r="W127" s="5">
        <v>269605191000</v>
      </c>
    </row>
    <row r="128" spans="3:23" ht="15.5" x14ac:dyDescent="0.35">
      <c r="C128" t="s">
        <v>155</v>
      </c>
    </row>
    <row r="129" spans="2:23" ht="15.5" x14ac:dyDescent="0.35">
      <c r="C129" t="s">
        <v>156</v>
      </c>
      <c r="D129" s="5">
        <v>8817516</v>
      </c>
      <c r="E129" s="5">
        <v>8817516</v>
      </c>
      <c r="F129" s="5">
        <v>8817516</v>
      </c>
      <c r="G129" s="5">
        <v>8817516</v>
      </c>
      <c r="I129" s="5">
        <v>8817516</v>
      </c>
      <c r="J129" s="5">
        <v>8817516</v>
      </c>
      <c r="K129" s="5">
        <v>8817516</v>
      </c>
      <c r="L129" s="5">
        <v>8817516</v>
      </c>
      <c r="M129" s="5">
        <v>8817516</v>
      </c>
      <c r="N129" s="5">
        <v>8817516</v>
      </c>
      <c r="O129" s="5">
        <v>8817516</v>
      </c>
      <c r="P129" s="5">
        <v>8817516</v>
      </c>
      <c r="Q129" s="5">
        <v>8817516</v>
      </c>
      <c r="R129" s="5">
        <v>8817516</v>
      </c>
      <c r="S129" s="5">
        <v>8817516</v>
      </c>
      <c r="T129" s="5">
        <v>8817516</v>
      </c>
      <c r="U129" s="5">
        <v>8817516</v>
      </c>
      <c r="V129" s="5">
        <v>73156237000</v>
      </c>
      <c r="W129" s="5">
        <v>73156237000</v>
      </c>
    </row>
    <row r="130" spans="2:23" ht="15.5" x14ac:dyDescent="0.35">
      <c r="C130" t="s">
        <v>157</v>
      </c>
      <c r="D130" s="5">
        <v>158574</v>
      </c>
      <c r="E130" s="5">
        <v>158574</v>
      </c>
      <c r="F130" s="5">
        <v>158574</v>
      </c>
      <c r="G130" s="5">
        <v>158574</v>
      </c>
      <c r="I130" s="5">
        <v>158574</v>
      </c>
      <c r="J130" s="5">
        <v>158574</v>
      </c>
      <c r="K130" s="5">
        <v>158574</v>
      </c>
      <c r="L130" s="5">
        <v>158574</v>
      </c>
      <c r="M130" s="5">
        <v>158574</v>
      </c>
      <c r="N130" s="5">
        <v>158574</v>
      </c>
      <c r="O130" s="5">
        <v>158574</v>
      </c>
      <c r="P130" s="5">
        <v>158574</v>
      </c>
      <c r="Q130" s="5">
        <v>158574</v>
      </c>
      <c r="R130" s="5">
        <v>158574</v>
      </c>
      <c r="S130" s="5">
        <v>158574</v>
      </c>
      <c r="T130" s="5">
        <v>158574</v>
      </c>
      <c r="U130" s="5">
        <v>158574</v>
      </c>
      <c r="V130" s="5">
        <v>1437950000</v>
      </c>
      <c r="W130" s="5">
        <v>1437950000</v>
      </c>
    </row>
    <row r="131" spans="2:23" ht="15.5" x14ac:dyDescent="0.35">
      <c r="C131" t="s">
        <v>158</v>
      </c>
      <c r="D131" s="5">
        <v>19725411</v>
      </c>
      <c r="E131" s="5">
        <v>19205791</v>
      </c>
      <c r="F131" s="5">
        <v>18393167</v>
      </c>
      <c r="G131" s="5">
        <v>18589958</v>
      </c>
      <c r="I131" s="5">
        <v>18393167</v>
      </c>
      <c r="J131" s="5">
        <v>16812102</v>
      </c>
      <c r="K131" s="5">
        <v>15014682</v>
      </c>
      <c r="L131" s="5">
        <v>13437366</v>
      </c>
      <c r="M131" s="5">
        <v>9827875</v>
      </c>
      <c r="N131" s="5">
        <v>8143106</v>
      </c>
      <c r="O131" s="5">
        <v>9448988</v>
      </c>
      <c r="P131" s="5">
        <v>8887654</v>
      </c>
      <c r="Q131" s="5">
        <v>7449712</v>
      </c>
      <c r="R131" s="5">
        <v>9557464</v>
      </c>
      <c r="S131" s="5">
        <v>8214499</v>
      </c>
      <c r="T131" s="5">
        <v>3782091</v>
      </c>
      <c r="U131" s="5">
        <v>1533693</v>
      </c>
      <c r="V131" s="5">
        <v>6198823000</v>
      </c>
      <c r="W131" s="5">
        <v>-171914266000</v>
      </c>
    </row>
    <row r="132" spans="2:23" ht="15.5" x14ac:dyDescent="0.35">
      <c r="C132" t="s">
        <v>159</v>
      </c>
      <c r="D132" s="5">
        <v>2418541</v>
      </c>
      <c r="E132" s="5">
        <v>2208218</v>
      </c>
      <c r="F132" s="5">
        <v>2208218</v>
      </c>
      <c r="G132" s="5">
        <v>2208218</v>
      </c>
      <c r="I132" s="5">
        <v>2208218</v>
      </c>
      <c r="J132" s="5">
        <v>2058285</v>
      </c>
      <c r="K132" s="5">
        <v>1785201</v>
      </c>
      <c r="L132" s="5">
        <v>1393582</v>
      </c>
      <c r="M132" s="5">
        <v>1235218</v>
      </c>
      <c r="N132" s="5">
        <v>1235218</v>
      </c>
      <c r="O132" s="5">
        <v>1151060</v>
      </c>
      <c r="P132" s="5">
        <v>1045086</v>
      </c>
      <c r="Q132" s="5">
        <v>1045086</v>
      </c>
      <c r="R132" s="5">
        <v>889150</v>
      </c>
      <c r="S132" s="5">
        <v>362421</v>
      </c>
      <c r="T132" s="5">
        <v>137581</v>
      </c>
      <c r="U132" s="5">
        <v>65773</v>
      </c>
    </row>
    <row r="133" spans="2:23" ht="15.5" x14ac:dyDescent="0.35">
      <c r="C133" t="s">
        <v>160</v>
      </c>
      <c r="D133" s="5">
        <v>17306870</v>
      </c>
      <c r="E133" s="5">
        <v>16997573</v>
      </c>
      <c r="F133" s="5">
        <v>16184949</v>
      </c>
      <c r="G133" s="5">
        <v>16381740</v>
      </c>
      <c r="I133" s="5">
        <v>16184949</v>
      </c>
      <c r="J133" s="5">
        <v>14753817</v>
      </c>
      <c r="K133" s="5">
        <v>13229481</v>
      </c>
      <c r="L133" s="5">
        <v>12043784</v>
      </c>
      <c r="M133" s="5">
        <v>8592657</v>
      </c>
      <c r="N133" s="5">
        <v>6907888</v>
      </c>
      <c r="O133" s="5">
        <v>8297928</v>
      </c>
      <c r="P133" s="5">
        <v>7842568</v>
      </c>
      <c r="Q133" s="5">
        <v>6404626</v>
      </c>
      <c r="R133" s="5">
        <v>8668314</v>
      </c>
      <c r="S133" s="5">
        <v>7852078</v>
      </c>
      <c r="T133" s="5">
        <v>3644510</v>
      </c>
      <c r="U133" s="5">
        <v>1467920</v>
      </c>
    </row>
    <row r="134" spans="2:23" ht="15.5" x14ac:dyDescent="0.35">
      <c r="C134" t="s">
        <v>161</v>
      </c>
      <c r="D134" s="5">
        <v>19725411</v>
      </c>
      <c r="E134" s="5">
        <v>19205791</v>
      </c>
      <c r="F134" s="5">
        <v>18393167</v>
      </c>
      <c r="G134" s="5">
        <v>18589958</v>
      </c>
      <c r="I134" s="5">
        <v>18393167</v>
      </c>
      <c r="J134" s="5">
        <v>16812102</v>
      </c>
      <c r="K134" s="5">
        <v>15014682</v>
      </c>
      <c r="L134" s="5">
        <v>13437366</v>
      </c>
      <c r="M134" s="5">
        <v>9827875</v>
      </c>
      <c r="N134" s="5">
        <v>8143106</v>
      </c>
      <c r="O134" s="5">
        <v>9448988</v>
      </c>
      <c r="P134" s="5">
        <v>8887654</v>
      </c>
      <c r="Q134" s="5">
        <v>7449712</v>
      </c>
      <c r="R134" s="5">
        <v>9557464</v>
      </c>
      <c r="S134" s="5">
        <v>8214499</v>
      </c>
      <c r="T134" s="5">
        <v>3782091</v>
      </c>
      <c r="U134" s="5">
        <v>1533693</v>
      </c>
      <c r="V134" s="5">
        <v>6198823000</v>
      </c>
      <c r="W134" s="5">
        <v>-171914266000</v>
      </c>
    </row>
    <row r="135" spans="2:23" ht="15.5" x14ac:dyDescent="0.35">
      <c r="C135" t="s">
        <v>162</v>
      </c>
      <c r="D135" s="5">
        <v>1048</v>
      </c>
      <c r="E135" s="5">
        <v>1048</v>
      </c>
      <c r="F135" s="5">
        <v>1048</v>
      </c>
      <c r="G135" s="5">
        <v>1048</v>
      </c>
      <c r="I135" s="5">
        <v>1048</v>
      </c>
      <c r="J135" s="5">
        <v>1048</v>
      </c>
      <c r="K135" s="5">
        <v>1048</v>
      </c>
      <c r="L135" s="5">
        <v>1048</v>
      </c>
      <c r="M135" s="5">
        <v>1048</v>
      </c>
      <c r="N135" s="5">
        <v>1048</v>
      </c>
      <c r="O135" s="5">
        <v>1048</v>
      </c>
      <c r="P135" s="5">
        <v>1048</v>
      </c>
      <c r="Q135" s="5">
        <v>1048</v>
      </c>
      <c r="R135" s="5">
        <v>1048</v>
      </c>
      <c r="S135" s="5">
        <v>1048</v>
      </c>
      <c r="T135" s="5">
        <v>1048</v>
      </c>
      <c r="U135" s="5">
        <v>22883</v>
      </c>
      <c r="V135" s="5">
        <v>222629000</v>
      </c>
      <c r="W135" s="5">
        <v>208842000</v>
      </c>
    </row>
    <row r="136" spans="2:23" ht="15.5" x14ac:dyDescent="0.35">
      <c r="C136" t="s">
        <v>10</v>
      </c>
      <c r="D136" s="5">
        <v>29755125</v>
      </c>
      <c r="E136" s="5">
        <v>29235611</v>
      </c>
      <c r="F136" s="5">
        <v>28423018</v>
      </c>
      <c r="G136" s="5">
        <v>28633636</v>
      </c>
      <c r="I136" s="5">
        <v>28423018</v>
      </c>
      <c r="J136" s="5">
        <v>26855927</v>
      </c>
      <c r="K136" s="5">
        <v>25072491</v>
      </c>
      <c r="L136" s="5">
        <v>23508962</v>
      </c>
      <c r="M136" s="5">
        <v>19913545</v>
      </c>
      <c r="N136" s="5">
        <v>18242651</v>
      </c>
      <c r="O136" s="5">
        <v>19562416</v>
      </c>
      <c r="P136" s="5">
        <v>19014816</v>
      </c>
      <c r="Q136" s="5">
        <v>17877008</v>
      </c>
      <c r="R136" s="5">
        <v>20001283</v>
      </c>
      <c r="S136" s="5">
        <v>17136022</v>
      </c>
      <c r="T136" s="5">
        <v>12703341</v>
      </c>
      <c r="U136" s="5">
        <v>10436852</v>
      </c>
      <c r="V136" s="5">
        <v>86925943000</v>
      </c>
      <c r="W136" s="5">
        <v>-97734939000</v>
      </c>
    </row>
    <row r="137" spans="2:23" ht="15.5" x14ac:dyDescent="0.35">
      <c r="C137" t="s">
        <v>163</v>
      </c>
      <c r="D137" s="5">
        <v>79969624</v>
      </c>
      <c r="E137" s="5">
        <v>77314520</v>
      </c>
      <c r="F137" s="5">
        <v>73695311</v>
      </c>
      <c r="G137" s="5">
        <v>78243408</v>
      </c>
      <c r="I137" s="5">
        <v>73695311</v>
      </c>
      <c r="J137" s="5">
        <v>82810492</v>
      </c>
      <c r="K137" s="5">
        <v>79764350</v>
      </c>
      <c r="L137" s="5">
        <v>78716650</v>
      </c>
      <c r="M137" s="5">
        <v>72697937</v>
      </c>
      <c r="N137" s="5">
        <v>68564658</v>
      </c>
      <c r="O137" s="5">
        <v>71422968</v>
      </c>
      <c r="P137" s="5">
        <v>62585854</v>
      </c>
      <c r="Q137" s="5">
        <v>59258870</v>
      </c>
      <c r="R137" s="5">
        <v>52658997</v>
      </c>
      <c r="S137" s="5">
        <v>52990761</v>
      </c>
      <c r="T137" s="5">
        <v>46296273</v>
      </c>
      <c r="U137" s="5">
        <v>45560734</v>
      </c>
      <c r="V137" s="5">
        <v>433414874000</v>
      </c>
      <c r="W137" s="5">
        <v>171870252000</v>
      </c>
    </row>
    <row r="138" spans="2:23" ht="15.5" x14ac:dyDescent="0.35">
      <c r="C138" t="s">
        <v>164</v>
      </c>
      <c r="D138" s="5">
        <v>1286539792</v>
      </c>
      <c r="E138" s="5">
        <v>1286539792</v>
      </c>
      <c r="F138" s="5">
        <v>1286539792</v>
      </c>
      <c r="G138" s="5">
        <v>1286539792</v>
      </c>
      <c r="I138" s="5">
        <v>1286539792</v>
      </c>
      <c r="J138" s="5">
        <v>1286539792</v>
      </c>
      <c r="K138" s="5">
        <v>1286539792</v>
      </c>
      <c r="L138" s="5">
        <v>1286539792</v>
      </c>
      <c r="M138" s="5">
        <v>1286539792</v>
      </c>
      <c r="N138" s="5">
        <v>1286539792</v>
      </c>
      <c r="O138" s="5">
        <v>1286539792</v>
      </c>
      <c r="P138" s="5">
        <v>1286539792</v>
      </c>
      <c r="Q138" s="5">
        <v>1286539792</v>
      </c>
      <c r="R138" s="5">
        <v>1286539792</v>
      </c>
      <c r="S138" s="5">
        <v>160817474</v>
      </c>
      <c r="T138" s="5">
        <v>160817474</v>
      </c>
      <c r="U138" s="5">
        <v>160817474</v>
      </c>
      <c r="V138" s="5">
        <v>146312474</v>
      </c>
      <c r="W138" s="5">
        <v>146312474</v>
      </c>
    </row>
    <row r="140" spans="2:23" ht="15.5" x14ac:dyDescent="0.35">
      <c r="B140" t="s">
        <v>165</v>
      </c>
      <c r="C140" t="s">
        <v>166</v>
      </c>
      <c r="D140" s="5">
        <v>157603</v>
      </c>
      <c r="E140" s="5">
        <v>2466881</v>
      </c>
      <c r="F140" s="5">
        <v>5413898</v>
      </c>
      <c r="G140" s="5">
        <v>-167627</v>
      </c>
      <c r="I140" s="5">
        <v>11519292</v>
      </c>
      <c r="J140" s="5">
        <v>957780</v>
      </c>
      <c r="K140" s="5">
        <v>7832302</v>
      </c>
      <c r="L140" s="5">
        <v>-1139482</v>
      </c>
      <c r="M140" s="5">
        <v>-1053723</v>
      </c>
      <c r="N140" s="5">
        <v>4384031</v>
      </c>
      <c r="O140" s="5">
        <v>-716995</v>
      </c>
      <c r="P140" s="5">
        <v>2744227</v>
      </c>
      <c r="Q140" s="5">
        <v>-7165215</v>
      </c>
      <c r="R140" s="5">
        <v>7415245</v>
      </c>
      <c r="S140" s="5">
        <v>2266373</v>
      </c>
      <c r="T140" s="5">
        <v>-1665194</v>
      </c>
      <c r="U140" s="5">
        <v>310191</v>
      </c>
      <c r="V140" s="5">
        <v>-5185784000</v>
      </c>
      <c r="W140" s="5">
        <v>-33906943000</v>
      </c>
    </row>
    <row r="141" spans="2:23" ht="15.5" x14ac:dyDescent="0.35">
      <c r="C141" t="s">
        <v>167</v>
      </c>
      <c r="D141" s="5">
        <v>25050115</v>
      </c>
      <c r="E141" s="5">
        <v>27593244</v>
      </c>
      <c r="F141" s="5">
        <v>28668889</v>
      </c>
      <c r="G141" s="5">
        <v>26445745</v>
      </c>
      <c r="I141" s="5">
        <v>117660699</v>
      </c>
      <c r="J141" s="5">
        <v>109215876</v>
      </c>
      <c r="K141" s="5">
        <v>118083261</v>
      </c>
      <c r="L141" s="5">
        <v>104534148</v>
      </c>
      <c r="M141" s="5">
        <v>94541251</v>
      </c>
      <c r="N141" s="5">
        <v>75904787</v>
      </c>
      <c r="O141" s="5">
        <v>83832554</v>
      </c>
      <c r="P141" s="5">
        <v>75807317</v>
      </c>
      <c r="Q141" s="5">
        <v>69284633</v>
      </c>
      <c r="R141" s="5">
        <v>74691640</v>
      </c>
      <c r="S141" s="5">
        <v>67528431</v>
      </c>
      <c r="T141" s="5">
        <v>50849092</v>
      </c>
      <c r="U141" s="5">
        <v>59398865</v>
      </c>
      <c r="V141" s="5">
        <v>442378937000</v>
      </c>
      <c r="W141" s="5">
        <v>232149910000</v>
      </c>
    </row>
    <row r="142" spans="2:23" ht="15.5" x14ac:dyDescent="0.35">
      <c r="C142" t="s">
        <v>168</v>
      </c>
      <c r="D142" s="5">
        <v>-17793211</v>
      </c>
      <c r="E142" s="5">
        <v>-14139627</v>
      </c>
      <c r="F142" s="5">
        <v>-14908162</v>
      </c>
      <c r="G142" s="5">
        <v>-19514096</v>
      </c>
      <c r="I142" s="5">
        <v>-69077726</v>
      </c>
      <c r="J142" s="5">
        <v>-69106865</v>
      </c>
      <c r="K142" s="5">
        <v>-72471461</v>
      </c>
      <c r="L142" s="5">
        <v>-72974354</v>
      </c>
      <c r="M142" s="5">
        <v>-65979828</v>
      </c>
      <c r="N142" s="5">
        <v>-46301443</v>
      </c>
      <c r="O142" s="5">
        <v>-52961516</v>
      </c>
      <c r="P142" s="5">
        <v>-47505929</v>
      </c>
      <c r="Q142" s="5">
        <v>-44104477</v>
      </c>
      <c r="R142" s="5">
        <v>-40149872</v>
      </c>
      <c r="S142" s="5">
        <v>-45487075</v>
      </c>
      <c r="T142" s="5">
        <v>-36471773</v>
      </c>
      <c r="U142" s="5">
        <v>-42394349</v>
      </c>
      <c r="V142" s="5">
        <v>-289036003000</v>
      </c>
      <c r="W142" s="5">
        <v>-150655458000</v>
      </c>
    </row>
    <row r="143" spans="2:23" ht="15.5" x14ac:dyDescent="0.35">
      <c r="C143" t="s">
        <v>969</v>
      </c>
      <c r="D143" s="5">
        <v>-6804570</v>
      </c>
      <c r="E143" s="5">
        <v>-8265800</v>
      </c>
      <c r="F143" s="5">
        <v>-6588011</v>
      </c>
      <c r="G143" s="5">
        <v>-6968017</v>
      </c>
      <c r="I143" s="5">
        <v>-31600621</v>
      </c>
      <c r="J143" s="5">
        <v>-31588192</v>
      </c>
      <c r="K143" s="5">
        <v>-30234680</v>
      </c>
      <c r="L143" s="5">
        <v>-27108732</v>
      </c>
      <c r="M143" s="5">
        <v>-25337697</v>
      </c>
      <c r="N143" s="5">
        <v>-22615519</v>
      </c>
      <c r="O143" s="5">
        <v>-27657918</v>
      </c>
      <c r="P143" s="5">
        <v>-21790590</v>
      </c>
      <c r="Q143" s="5">
        <v>-27382940</v>
      </c>
      <c r="R143" s="5">
        <v>-23148533</v>
      </c>
      <c r="S143" s="5">
        <v>-17250993</v>
      </c>
      <c r="T143" s="5">
        <v>-13573238</v>
      </c>
      <c r="U143" s="5">
        <v>-14025597</v>
      </c>
      <c r="V143" s="5">
        <v>-130796329000</v>
      </c>
      <c r="W143" s="5">
        <v>-70044915000</v>
      </c>
    </row>
    <row r="144" spans="2:23" ht="15.5" x14ac:dyDescent="0.35">
      <c r="C144" t="s">
        <v>970</v>
      </c>
      <c r="D144" s="5">
        <v>665240</v>
      </c>
      <c r="E144" s="5">
        <v>-1950837</v>
      </c>
      <c r="F144" s="5">
        <v>-1101754</v>
      </c>
      <c r="G144" s="5">
        <v>962299</v>
      </c>
      <c r="I144" s="5">
        <v>-2151205</v>
      </c>
      <c r="J144" s="5">
        <v>-3470686</v>
      </c>
      <c r="K144" s="5">
        <v>-3149977</v>
      </c>
      <c r="L144" s="5">
        <v>-2550783</v>
      </c>
      <c r="M144" s="5">
        <v>-2727061</v>
      </c>
      <c r="N144" s="5">
        <v>-1452670</v>
      </c>
      <c r="O144" s="5">
        <v>-3388302</v>
      </c>
      <c r="P144" s="5">
        <v>-2096673</v>
      </c>
      <c r="Q144" s="5">
        <v>-2072609</v>
      </c>
      <c r="R144" s="5">
        <v>-1989435</v>
      </c>
      <c r="S144" s="5">
        <v>-1400358</v>
      </c>
      <c r="T144" s="5">
        <v>-1447008</v>
      </c>
      <c r="U144" s="5">
        <v>-1905837</v>
      </c>
      <c r="V144" s="5">
        <v>-24513029000</v>
      </c>
      <c r="W144" s="5">
        <v>-37156997000</v>
      </c>
    </row>
    <row r="145" spans="3:23" ht="15.5" x14ac:dyDescent="0.35">
      <c r="C145" t="s">
        <v>971</v>
      </c>
      <c r="D145" s="5">
        <v>8249</v>
      </c>
      <c r="E145" s="5">
        <v>32344</v>
      </c>
      <c r="F145" s="5">
        <v>83188</v>
      </c>
      <c r="G145" s="5">
        <v>32498</v>
      </c>
      <c r="I145" s="5">
        <v>186957</v>
      </c>
      <c r="J145" s="5">
        <v>168991</v>
      </c>
      <c r="K145" s="5">
        <v>192418</v>
      </c>
      <c r="L145" s="5">
        <v>79664</v>
      </c>
      <c r="M145" s="5">
        <v>72994</v>
      </c>
      <c r="N145" s="5">
        <v>89234</v>
      </c>
      <c r="O145" s="5">
        <v>96295</v>
      </c>
      <c r="P145" s="5">
        <v>116952</v>
      </c>
      <c r="Q145" s="5">
        <v>11493</v>
      </c>
      <c r="R145" s="5">
        <v>80317</v>
      </c>
      <c r="S145" s="5">
        <v>85792</v>
      </c>
      <c r="T145" s="5">
        <v>107848</v>
      </c>
      <c r="U145" s="5">
        <v>93310</v>
      </c>
      <c r="V145" s="5">
        <v>925611000</v>
      </c>
      <c r="W145" s="5">
        <v>-642684000</v>
      </c>
    </row>
    <row r="146" spans="3:23" ht="15.5" x14ac:dyDescent="0.35">
      <c r="C146" t="s">
        <v>972</v>
      </c>
      <c r="D146" s="5">
        <v>18259</v>
      </c>
      <c r="E146" s="5">
        <v>14792</v>
      </c>
      <c r="F146" s="5">
        <v>9492</v>
      </c>
      <c r="G146" s="5">
        <v>11463</v>
      </c>
      <c r="I146" s="5">
        <v>26351</v>
      </c>
      <c r="J146" s="5">
        <v>7220</v>
      </c>
      <c r="K146" s="5">
        <v>7595</v>
      </c>
      <c r="L146" s="5">
        <v>4947</v>
      </c>
      <c r="M146" s="5">
        <v>4571</v>
      </c>
      <c r="N146" s="5">
        <v>19517</v>
      </c>
      <c r="O146" s="5">
        <v>2317</v>
      </c>
      <c r="P146" s="5">
        <v>1359</v>
      </c>
      <c r="Q146" s="5">
        <v>1676</v>
      </c>
      <c r="R146" s="5">
        <v>2444</v>
      </c>
      <c r="S146" s="5">
        <v>1830</v>
      </c>
      <c r="T146" s="5">
        <v>1274</v>
      </c>
      <c r="U146" s="5">
        <v>1108</v>
      </c>
      <c r="V146" s="5">
        <v>13182000</v>
      </c>
      <c r="W146" s="5">
        <v>103482000</v>
      </c>
    </row>
    <row r="147" spans="3:23" ht="15.5" x14ac:dyDescent="0.35">
      <c r="C147" t="s">
        <v>283</v>
      </c>
      <c r="D147" s="5">
        <v>-418185</v>
      </c>
      <c r="E147" s="5">
        <v>-517075</v>
      </c>
      <c r="F147" s="5">
        <v>-395888</v>
      </c>
      <c r="G147" s="5">
        <v>-528041</v>
      </c>
      <c r="I147" s="5">
        <v>-2205599</v>
      </c>
      <c r="J147" s="5">
        <v>-2634706</v>
      </c>
      <c r="K147" s="5">
        <v>-2436636</v>
      </c>
      <c r="L147" s="5">
        <v>-1849862</v>
      </c>
      <c r="M147" s="5">
        <v>-1484601</v>
      </c>
      <c r="N147" s="5">
        <v>-1125352</v>
      </c>
      <c r="O147" s="5">
        <v>-1383338</v>
      </c>
      <c r="P147" s="5">
        <v>-1244272</v>
      </c>
      <c r="Q147" s="5">
        <v>-1106987</v>
      </c>
      <c r="R147" s="5">
        <v>-1088876</v>
      </c>
      <c r="S147" s="5">
        <v>-831999</v>
      </c>
      <c r="T147" s="5">
        <v>-885916</v>
      </c>
      <c r="U147" s="5">
        <v>-850513</v>
      </c>
      <c r="V147" s="5">
        <v>-2806103000</v>
      </c>
      <c r="W147" s="5">
        <v>-7705113000</v>
      </c>
    </row>
    <row r="148" spans="3:23" ht="15.5" x14ac:dyDescent="0.35">
      <c r="C148" t="s">
        <v>179</v>
      </c>
      <c r="D148" s="5">
        <v>2728395</v>
      </c>
      <c r="E148" s="5">
        <v>2137094</v>
      </c>
      <c r="F148" s="5">
        <v>-4522860</v>
      </c>
      <c r="G148" s="5">
        <v>-611512</v>
      </c>
      <c r="I148" s="5">
        <v>-9345033</v>
      </c>
      <c r="J148" s="5">
        <v>1774977</v>
      </c>
      <c r="K148" s="5">
        <v>-2534037</v>
      </c>
      <c r="L148" s="5">
        <v>175899</v>
      </c>
      <c r="M148" s="5">
        <v>3870776</v>
      </c>
      <c r="N148" s="5">
        <v>-2108391</v>
      </c>
      <c r="O148" s="5">
        <v>6103715</v>
      </c>
      <c r="P148" s="5">
        <v>814393</v>
      </c>
      <c r="Q148" s="5">
        <v>6085604</v>
      </c>
      <c r="R148" s="5">
        <v>-3698139</v>
      </c>
      <c r="S148" s="5">
        <v>1414067</v>
      </c>
      <c r="T148" s="5">
        <v>1459677</v>
      </c>
      <c r="U148" s="5">
        <v>2827413</v>
      </c>
      <c r="V148" s="5">
        <v>21724420000</v>
      </c>
      <c r="W148" s="5">
        <v>38537563000</v>
      </c>
    </row>
    <row r="149" spans="3:23" ht="15.5" x14ac:dyDescent="0.35">
      <c r="C149" t="s">
        <v>180</v>
      </c>
      <c r="D149" s="5">
        <v>-800406</v>
      </c>
      <c r="E149" s="5">
        <v>-1865231</v>
      </c>
      <c r="F149" s="5">
        <v>-794661</v>
      </c>
      <c r="G149" s="5">
        <v>-258170</v>
      </c>
      <c r="I149" s="5">
        <v>-2221222</v>
      </c>
      <c r="J149" s="5">
        <v>-2331417</v>
      </c>
      <c r="K149" s="5">
        <v>-2958992</v>
      </c>
      <c r="L149" s="5">
        <v>-1893473</v>
      </c>
      <c r="M149" s="5">
        <v>-2252663</v>
      </c>
      <c r="N149" s="5">
        <v>-1674908</v>
      </c>
      <c r="O149" s="5">
        <v>-3428843</v>
      </c>
      <c r="P149" s="5">
        <v>-4340245</v>
      </c>
      <c r="Q149" s="5">
        <v>-773580</v>
      </c>
      <c r="R149" s="5">
        <v>-3678014</v>
      </c>
      <c r="S149" s="5">
        <v>-532313</v>
      </c>
      <c r="T149" s="5">
        <v>-151605</v>
      </c>
      <c r="U149" s="5">
        <v>-2374367</v>
      </c>
      <c r="V149" s="5">
        <v>-22322528000</v>
      </c>
      <c r="W149" s="5">
        <v>-4827269000</v>
      </c>
    </row>
    <row r="150" spans="3:23" ht="15.5" x14ac:dyDescent="0.35">
      <c r="C150" t="s">
        <v>973</v>
      </c>
      <c r="D150" s="5">
        <v>-800406</v>
      </c>
      <c r="E150" s="5">
        <v>-1875894</v>
      </c>
      <c r="F150" s="5">
        <v>-794661</v>
      </c>
      <c r="G150" s="5">
        <v>-268374</v>
      </c>
      <c r="I150" s="5">
        <v>-2231426</v>
      </c>
      <c r="J150" s="5">
        <v>-2376498</v>
      </c>
      <c r="K150" s="5">
        <v>-2972286</v>
      </c>
      <c r="L150" s="5">
        <v>-2067066</v>
      </c>
      <c r="M150" s="5">
        <v>-2252663</v>
      </c>
      <c r="N150" s="5">
        <v>-1688844</v>
      </c>
      <c r="O150" s="5">
        <v>-3428843</v>
      </c>
      <c r="P150" s="5">
        <v>-4340245</v>
      </c>
      <c r="Q150" s="5">
        <v>-773580</v>
      </c>
      <c r="R150" s="5">
        <v>-3839274</v>
      </c>
      <c r="S150" s="5">
        <v>-532313</v>
      </c>
      <c r="T150" s="5">
        <v>-151605</v>
      </c>
      <c r="U150" s="5">
        <v>-2380783</v>
      </c>
      <c r="V150" s="5">
        <v>-22607578000</v>
      </c>
      <c r="W150" s="5">
        <v>-4864769000</v>
      </c>
    </row>
    <row r="151" spans="3:23" ht="15.5" x14ac:dyDescent="0.35">
      <c r="C151" t="s">
        <v>188</v>
      </c>
      <c r="E151" s="5">
        <v>10663</v>
      </c>
    </row>
    <row r="152" spans="3:23" ht="15.5" x14ac:dyDescent="0.35">
      <c r="C152" t="s">
        <v>120</v>
      </c>
    </row>
    <row r="153" spans="3:23" ht="15.5" x14ac:dyDescent="0.35">
      <c r="C153" t="s">
        <v>358</v>
      </c>
      <c r="G153" s="5">
        <v>10204</v>
      </c>
      <c r="I153" s="5">
        <v>10204</v>
      </c>
      <c r="J153" s="5">
        <v>45081</v>
      </c>
      <c r="K153" s="5">
        <v>13294</v>
      </c>
      <c r="L153" s="5">
        <v>173593</v>
      </c>
      <c r="N153" s="5">
        <v>13936</v>
      </c>
      <c r="R153" s="5">
        <v>161260</v>
      </c>
      <c r="U153" s="5">
        <v>6416</v>
      </c>
      <c r="V153" s="5">
        <v>285050000</v>
      </c>
      <c r="W153" s="5">
        <v>37500000</v>
      </c>
    </row>
    <row r="154" spans="3:23" ht="15.5" x14ac:dyDescent="0.35">
      <c r="C154" t="s">
        <v>206</v>
      </c>
      <c r="D154" s="5">
        <v>2728395</v>
      </c>
      <c r="E154" s="5">
        <v>2137094</v>
      </c>
      <c r="F154" s="5">
        <v>-4522860</v>
      </c>
      <c r="G154" s="5">
        <v>-611512</v>
      </c>
      <c r="I154" s="5">
        <v>-9345033</v>
      </c>
      <c r="J154" s="5">
        <v>1774977</v>
      </c>
      <c r="K154" s="5">
        <v>-2534037</v>
      </c>
      <c r="L154" s="5">
        <v>175899</v>
      </c>
      <c r="M154" s="5">
        <v>3870776</v>
      </c>
      <c r="N154" s="5">
        <v>-2108391</v>
      </c>
      <c r="O154" s="5">
        <v>6103715</v>
      </c>
      <c r="P154" s="5">
        <v>814393</v>
      </c>
      <c r="Q154" s="5">
        <v>6085604</v>
      </c>
      <c r="R154" s="5">
        <v>-3698139</v>
      </c>
      <c r="S154" s="5">
        <v>1414067</v>
      </c>
      <c r="T154" s="5">
        <v>1459677</v>
      </c>
      <c r="U154" s="5">
        <v>2827413</v>
      </c>
      <c r="V154" s="5">
        <v>21724420000</v>
      </c>
      <c r="W154" s="5">
        <v>38537563000</v>
      </c>
    </row>
    <row r="155" spans="3:23" ht="15.5" x14ac:dyDescent="0.35">
      <c r="C155" t="s">
        <v>443</v>
      </c>
      <c r="S155" s="5">
        <v>33915398</v>
      </c>
      <c r="T155" s="5">
        <v>23865835</v>
      </c>
      <c r="U155" s="5">
        <v>23511002</v>
      </c>
      <c r="V155" s="5">
        <v>22172745000</v>
      </c>
      <c r="W155" s="5">
        <v>33675202000</v>
      </c>
    </row>
    <row r="156" spans="3:23" ht="15.5" x14ac:dyDescent="0.35">
      <c r="C156" t="s">
        <v>974</v>
      </c>
      <c r="D156" s="5">
        <v>-11459636</v>
      </c>
      <c r="E156" s="5">
        <v>-13736499</v>
      </c>
      <c r="F156" s="5">
        <v>-16113031</v>
      </c>
      <c r="G156" s="5">
        <v>-13300547</v>
      </c>
      <c r="I156" s="5">
        <v>-59048800</v>
      </c>
      <c r="J156" s="5">
        <v>-52476857</v>
      </c>
      <c r="K156" s="5">
        <v>-66957084</v>
      </c>
      <c r="L156" s="5">
        <v>-94847331</v>
      </c>
      <c r="M156" s="5">
        <v>-96594064</v>
      </c>
      <c r="N156" s="5">
        <v>-74079477</v>
      </c>
      <c r="O156" s="5">
        <v>-107351758</v>
      </c>
      <c r="P156" s="5">
        <v>62928593</v>
      </c>
      <c r="Q156" s="5">
        <v>44816727</v>
      </c>
      <c r="R156" s="5">
        <v>-27793191</v>
      </c>
    </row>
    <row r="157" spans="3:23" ht="15.5" x14ac:dyDescent="0.35">
      <c r="C157" t="s">
        <v>685</v>
      </c>
      <c r="D157" s="5">
        <v>-150000</v>
      </c>
      <c r="E157" s="5">
        <v>-150000</v>
      </c>
      <c r="F157" s="5">
        <v>-150000</v>
      </c>
      <c r="G157" s="5">
        <v>-150000</v>
      </c>
      <c r="I157" s="5">
        <v>-600000</v>
      </c>
      <c r="J157" s="5">
        <v>-600000</v>
      </c>
      <c r="K157" s="5">
        <v>-250000</v>
      </c>
      <c r="M157" s="5">
        <v>-320000</v>
      </c>
      <c r="N157" s="5">
        <v>-1280000</v>
      </c>
      <c r="O157" s="5">
        <v>-1340708</v>
      </c>
      <c r="P157" s="5">
        <v>-1364563</v>
      </c>
      <c r="Q157" s="5">
        <v>-1744752</v>
      </c>
      <c r="R157" s="5">
        <v>-1687078</v>
      </c>
    </row>
    <row r="158" spans="3:23" ht="15.5" x14ac:dyDescent="0.35">
      <c r="C158" t="s">
        <v>975</v>
      </c>
      <c r="D158" s="5">
        <v>14248766</v>
      </c>
      <c r="E158" s="5">
        <v>16041940</v>
      </c>
      <c r="F158" s="5">
        <v>11758947</v>
      </c>
      <c r="G158" s="5">
        <v>12859688</v>
      </c>
      <c r="I158" s="5">
        <v>50271193</v>
      </c>
      <c r="J158" s="5">
        <v>54754330</v>
      </c>
      <c r="K158" s="5">
        <v>66277244</v>
      </c>
      <c r="L158" s="5">
        <v>95265656</v>
      </c>
      <c r="M158" s="5">
        <v>100784840</v>
      </c>
      <c r="N158" s="5">
        <v>73251086</v>
      </c>
      <c r="O158" s="5">
        <v>114796181</v>
      </c>
      <c r="P158" s="5">
        <v>-60749637</v>
      </c>
      <c r="Q158" s="5">
        <v>-36986371</v>
      </c>
      <c r="R158" s="5">
        <v>25782130</v>
      </c>
      <c r="S158" s="5">
        <v>33915398</v>
      </c>
      <c r="T158" s="5">
        <v>23865835</v>
      </c>
      <c r="U158" s="5">
        <v>23511002</v>
      </c>
      <c r="V158" s="5">
        <v>22172745000</v>
      </c>
      <c r="W158" s="5">
        <v>33675202000</v>
      </c>
    </row>
    <row r="159" spans="3:23" ht="15.5" x14ac:dyDescent="0.35">
      <c r="C159" t="s">
        <v>707</v>
      </c>
      <c r="S159" s="5">
        <v>-26101331</v>
      </c>
      <c r="T159" s="5">
        <v>-22406158</v>
      </c>
      <c r="U159" s="5">
        <v>-20033589</v>
      </c>
    </row>
    <row r="160" spans="3:23" ht="15.5" x14ac:dyDescent="0.35">
      <c r="C160" t="s">
        <v>976</v>
      </c>
      <c r="D160" s="5">
        <v>-11609636</v>
      </c>
      <c r="E160" s="5">
        <v>-13886499</v>
      </c>
      <c r="F160" s="5">
        <v>-16263031</v>
      </c>
      <c r="G160" s="5">
        <v>-13450547</v>
      </c>
      <c r="I160" s="5">
        <v>-59648800</v>
      </c>
      <c r="J160" s="5">
        <v>-53076857</v>
      </c>
      <c r="K160" s="5">
        <v>-67207084</v>
      </c>
      <c r="L160" s="5">
        <v>-94847331</v>
      </c>
      <c r="M160" s="5">
        <v>-96914064</v>
      </c>
      <c r="N160" s="5">
        <v>-75359477</v>
      </c>
      <c r="O160" s="5">
        <v>-108692466</v>
      </c>
      <c r="P160" s="5">
        <v>61564030</v>
      </c>
      <c r="Q160" s="5">
        <v>43071975</v>
      </c>
      <c r="R160" s="5">
        <v>-29480269</v>
      </c>
      <c r="S160" s="5">
        <v>-26101331</v>
      </c>
      <c r="T160" s="5">
        <v>-22406158</v>
      </c>
      <c r="U160" s="5">
        <v>-20033589</v>
      </c>
    </row>
    <row r="161" spans="2:23" ht="15.5" x14ac:dyDescent="0.35">
      <c r="C161" t="s">
        <v>977</v>
      </c>
      <c r="D161" s="5">
        <v>120641</v>
      </c>
      <c r="F161" s="5">
        <v>-587</v>
      </c>
      <c r="G161" s="5">
        <v>-2658</v>
      </c>
      <c r="I161" s="5">
        <v>95947</v>
      </c>
      <c r="J161" s="5">
        <v>119010</v>
      </c>
      <c r="L161" s="5">
        <v>10670</v>
      </c>
    </row>
    <row r="162" spans="2:23" ht="15.5" x14ac:dyDescent="0.35">
      <c r="C162" t="s">
        <v>914</v>
      </c>
      <c r="D162" s="5">
        <v>-31376</v>
      </c>
      <c r="E162" s="5">
        <v>-18347</v>
      </c>
      <c r="F162" s="5">
        <v>-18189</v>
      </c>
      <c r="G162" s="5">
        <v>-17995</v>
      </c>
      <c r="I162" s="5">
        <v>-63373</v>
      </c>
      <c r="J162" s="5">
        <v>-21506</v>
      </c>
      <c r="K162" s="5">
        <v>-6884</v>
      </c>
      <c r="L162" s="5">
        <v>-3786</v>
      </c>
    </row>
    <row r="163" spans="2:23" ht="15.5" x14ac:dyDescent="0.35">
      <c r="C163" t="s">
        <v>325</v>
      </c>
      <c r="K163" s="5">
        <v>-997313</v>
      </c>
      <c r="L163" s="5">
        <v>-249310</v>
      </c>
    </row>
    <row r="164" spans="2:23" ht="15.5" x14ac:dyDescent="0.35">
      <c r="C164" t="s">
        <v>978</v>
      </c>
      <c r="U164" s="5">
        <v>7700000</v>
      </c>
      <c r="V164" s="5">
        <v>-448325000</v>
      </c>
      <c r="W164" s="5">
        <v>4862361000</v>
      </c>
    </row>
    <row r="165" spans="2:23" ht="15.5" x14ac:dyDescent="0.35">
      <c r="C165" t="s">
        <v>637</v>
      </c>
      <c r="K165" s="5">
        <v>-600000</v>
      </c>
      <c r="S165" s="5">
        <v>-6400000</v>
      </c>
      <c r="U165" s="5">
        <v>-8350000</v>
      </c>
    </row>
    <row r="166" spans="2:23" ht="15.5" x14ac:dyDescent="0.35">
      <c r="C166" t="s">
        <v>224</v>
      </c>
      <c r="D166" s="5">
        <v>2085592</v>
      </c>
      <c r="E166" s="5">
        <v>2738744</v>
      </c>
      <c r="F166" s="5">
        <v>96377</v>
      </c>
      <c r="G166" s="5">
        <v>-1037309</v>
      </c>
      <c r="I166" s="5">
        <v>-46963</v>
      </c>
      <c r="J166" s="5">
        <v>401340</v>
      </c>
      <c r="K166" s="5">
        <v>2339273</v>
      </c>
      <c r="L166" s="5">
        <v>-2857056</v>
      </c>
      <c r="M166" s="5">
        <v>564390</v>
      </c>
      <c r="N166" s="5">
        <v>600732</v>
      </c>
      <c r="O166" s="5">
        <v>1957877</v>
      </c>
      <c r="P166" s="5">
        <v>-781625</v>
      </c>
      <c r="Q166" s="5">
        <v>-1853191</v>
      </c>
      <c r="R166" s="5">
        <v>39092</v>
      </c>
      <c r="S166" s="5">
        <v>3148127</v>
      </c>
      <c r="T166" s="5">
        <v>-357122</v>
      </c>
      <c r="U166" s="5">
        <v>763237</v>
      </c>
      <c r="V166" s="5">
        <v>-5783892000</v>
      </c>
      <c r="W166" s="5">
        <v>-196649000</v>
      </c>
    </row>
    <row r="167" spans="2:23" ht="15.5" x14ac:dyDescent="0.35">
      <c r="C167" t="s">
        <v>333</v>
      </c>
      <c r="W167" s="5">
        <v>-205429000</v>
      </c>
    </row>
    <row r="168" spans="2:23" ht="15.5" x14ac:dyDescent="0.35">
      <c r="C168" t="s">
        <v>375</v>
      </c>
      <c r="V168" s="5">
        <v>1602158000</v>
      </c>
      <c r="W168" s="5">
        <v>2530192000</v>
      </c>
    </row>
    <row r="169" spans="2:23" ht="15.5" x14ac:dyDescent="0.35">
      <c r="C169" t="s">
        <v>225</v>
      </c>
      <c r="E169" s="5">
        <v>3823022</v>
      </c>
      <c r="I169" s="5">
        <v>3869985</v>
      </c>
      <c r="J169" s="5">
        <v>3468645</v>
      </c>
      <c r="K169" s="5">
        <v>1129371</v>
      </c>
      <c r="L169" s="5">
        <v>3986427</v>
      </c>
      <c r="M169" s="5">
        <v>3422037</v>
      </c>
      <c r="N169" s="5">
        <v>2821306</v>
      </c>
      <c r="O169" s="5">
        <v>863429</v>
      </c>
      <c r="P169" s="5">
        <v>1645054</v>
      </c>
      <c r="Q169" s="5">
        <v>3498245</v>
      </c>
      <c r="R169" s="5">
        <v>3459153</v>
      </c>
      <c r="S169" s="5">
        <v>311025</v>
      </c>
      <c r="T169" s="5">
        <v>46097</v>
      </c>
      <c r="U169" s="5">
        <v>-809334</v>
      </c>
      <c r="V169" s="5">
        <v>-3644519000</v>
      </c>
      <c r="W169" s="5">
        <v>-5772634000</v>
      </c>
    </row>
    <row r="170" spans="2:23" ht="15.5" x14ac:dyDescent="0.35">
      <c r="C170" t="s">
        <v>226</v>
      </c>
      <c r="D170" s="5">
        <v>2085592</v>
      </c>
      <c r="E170" s="5">
        <v>6561766</v>
      </c>
      <c r="F170" s="5">
        <v>96377</v>
      </c>
      <c r="G170" s="5">
        <v>-1037309</v>
      </c>
      <c r="I170" s="5">
        <v>3823022</v>
      </c>
      <c r="J170" s="5">
        <v>3869985</v>
      </c>
      <c r="K170" s="5">
        <v>3468644</v>
      </c>
      <c r="L170" s="5">
        <v>1129371</v>
      </c>
      <c r="M170" s="5">
        <v>3986427</v>
      </c>
      <c r="N170" s="5">
        <v>3422038</v>
      </c>
      <c r="O170" s="5">
        <v>2821306</v>
      </c>
      <c r="P170" s="5">
        <v>863429</v>
      </c>
      <c r="Q170" s="5">
        <v>1645054</v>
      </c>
      <c r="R170" s="5">
        <v>3498245</v>
      </c>
      <c r="S170" s="5">
        <v>3459152</v>
      </c>
      <c r="T170" s="5">
        <v>-311025</v>
      </c>
      <c r="U170" s="5">
        <v>-46097</v>
      </c>
      <c r="V170" s="5">
        <v>-7826253000</v>
      </c>
      <c r="W170" s="5">
        <v>-3644520000</v>
      </c>
    </row>
    <row r="172" spans="2:23" ht="15.5" x14ac:dyDescent="0.35">
      <c r="B172" t="s">
        <v>227</v>
      </c>
      <c r="C172" t="s">
        <v>12</v>
      </c>
      <c r="D172" s="5">
        <v>1290000000</v>
      </c>
      <c r="E172" s="5">
        <v>1290000000</v>
      </c>
      <c r="F172" s="5">
        <v>1290000000</v>
      </c>
      <c r="G172" s="5">
        <v>1290000000</v>
      </c>
      <c r="I172" s="5">
        <v>1290000000</v>
      </c>
      <c r="J172" s="5">
        <v>1290000000</v>
      </c>
      <c r="K172" s="5">
        <v>1290000000</v>
      </c>
      <c r="L172" s="5">
        <v>1290000000</v>
      </c>
      <c r="M172" s="5">
        <v>1290000000</v>
      </c>
      <c r="N172" s="5">
        <v>1290000000</v>
      </c>
      <c r="O172" s="5">
        <v>1290000000</v>
      </c>
      <c r="P172" s="5">
        <v>1290000000</v>
      </c>
      <c r="Q172" s="5">
        <v>1290000000</v>
      </c>
      <c r="R172" s="5">
        <v>1290000000</v>
      </c>
      <c r="S172" s="5">
        <v>160000000</v>
      </c>
      <c r="T172" s="5">
        <v>160000000</v>
      </c>
      <c r="U172" s="5">
        <v>160000000</v>
      </c>
      <c r="V172" s="5">
        <v>150000000</v>
      </c>
      <c r="W172" s="5">
        <v>150000000</v>
      </c>
    </row>
    <row r="173" spans="2:23" ht="15.5" x14ac:dyDescent="0.35">
      <c r="C173" t="s">
        <v>228</v>
      </c>
      <c r="D173" s="6">
        <v>7.09</v>
      </c>
      <c r="E173" s="6">
        <v>10.65</v>
      </c>
      <c r="F173" s="6">
        <v>4.22</v>
      </c>
      <c r="G173" s="6">
        <v>4.2699999999999996</v>
      </c>
    </row>
    <row r="174" spans="2:23" ht="15.5" x14ac:dyDescent="0.35">
      <c r="C174" t="s">
        <v>229</v>
      </c>
      <c r="D174" s="6">
        <v>18.62</v>
      </c>
      <c r="E174" s="6">
        <v>19.53</v>
      </c>
      <c r="F174" s="6">
        <v>54.5</v>
      </c>
      <c r="G174" s="6">
        <v>40.049999999999997</v>
      </c>
    </row>
    <row r="175" spans="2:23" ht="15.5" x14ac:dyDescent="0.35">
      <c r="C175" t="s">
        <v>73</v>
      </c>
      <c r="D175" s="6">
        <v>0.38</v>
      </c>
      <c r="E175" s="6">
        <v>0.56000000000000005</v>
      </c>
      <c r="F175" s="6">
        <v>0.59</v>
      </c>
      <c r="G175" s="6">
        <v>0.55000000000000004</v>
      </c>
    </row>
    <row r="176" spans="2:23" ht="15.5" x14ac:dyDescent="0.35">
      <c r="C176" t="s">
        <v>230</v>
      </c>
      <c r="D176" s="5">
        <v>31340000000</v>
      </c>
      <c r="E176" s="5">
        <v>34750000000</v>
      </c>
      <c r="F176" s="5">
        <v>27320000000</v>
      </c>
      <c r="G176" s="5">
        <v>27490000000</v>
      </c>
    </row>
    <row r="177" spans="3:7" ht="15.5" x14ac:dyDescent="0.35">
      <c r="C177" t="s">
        <v>231</v>
      </c>
      <c r="D177" s="6">
        <v>6.4000000000000003E-3</v>
      </c>
      <c r="E177" s="6">
        <v>1.04E-2</v>
      </c>
      <c r="F177" s="6">
        <v>4.4000000000000003E-3</v>
      </c>
      <c r="G177" s="6">
        <v>4.1999999999999997E-3</v>
      </c>
    </row>
    <row r="178" spans="3:7" ht="15.5" x14ac:dyDescent="0.35">
      <c r="C178" t="s">
        <v>232</v>
      </c>
      <c r="D178" s="6">
        <v>1.7100000000000001E-2</v>
      </c>
      <c r="E178" s="6">
        <v>2.76E-2</v>
      </c>
      <c r="F178" s="6">
        <v>1.1399999999999999E-2</v>
      </c>
      <c r="G178" s="6">
        <v>1.15E-2</v>
      </c>
    </row>
    <row r="179" spans="3:7" ht="15.5" x14ac:dyDescent="0.35">
      <c r="C179" t="s">
        <v>233</v>
      </c>
      <c r="D179" s="6">
        <v>2.4399999999999998E-2</v>
      </c>
      <c r="E179" s="6">
        <v>3.1E-2</v>
      </c>
      <c r="F179" s="6">
        <v>2.2599999999999999E-2</v>
      </c>
      <c r="G179" s="6">
        <v>2.3799999999999998E-2</v>
      </c>
    </row>
    <row r="180" spans="3:7" ht="15.5" x14ac:dyDescent="0.35">
      <c r="C180" t="s">
        <v>234</v>
      </c>
      <c r="F180" s="6">
        <v>1.87</v>
      </c>
    </row>
    <row r="181" spans="3:7" ht="15.5" x14ac:dyDescent="0.35">
      <c r="C181" t="s">
        <v>235</v>
      </c>
      <c r="D181" s="5">
        <v>533000000000</v>
      </c>
      <c r="E181" s="5">
        <v>497000000000</v>
      </c>
      <c r="F181" s="5">
        <v>475000000000</v>
      </c>
      <c r="G181" s="5">
        <v>478000000000</v>
      </c>
    </row>
    <row r="182" spans="3:7" ht="15.5" x14ac:dyDescent="0.35">
      <c r="C182" t="s">
        <v>236</v>
      </c>
      <c r="D182" s="6">
        <v>0.32</v>
      </c>
      <c r="E182" s="6">
        <v>0.54</v>
      </c>
      <c r="F182" s="6">
        <v>0.62</v>
      </c>
      <c r="G182" s="6">
        <v>0.46</v>
      </c>
    </row>
    <row r="183" spans="3:7" ht="15.5" x14ac:dyDescent="0.35">
      <c r="C183" t="s">
        <v>237</v>
      </c>
      <c r="D183" s="6">
        <v>413.95</v>
      </c>
      <c r="E183" s="6">
        <v>386.28</v>
      </c>
      <c r="F183" s="6">
        <v>369.37</v>
      </c>
      <c r="G183" s="6">
        <v>371.49</v>
      </c>
    </row>
    <row r="184" spans="3:7" ht="15.5" x14ac:dyDescent="0.35">
      <c r="C184" t="s">
        <v>238</v>
      </c>
      <c r="D184" s="6">
        <v>0.32</v>
      </c>
      <c r="E184" s="6">
        <v>0.54</v>
      </c>
      <c r="F184" s="6">
        <v>0.63</v>
      </c>
      <c r="G184" s="6">
        <v>0.46</v>
      </c>
    </row>
    <row r="185" spans="3:7" ht="15.5" x14ac:dyDescent="0.35">
      <c r="C185" t="s">
        <v>239</v>
      </c>
      <c r="D185" s="6">
        <v>412.25</v>
      </c>
      <c r="E185" s="6">
        <v>384.71</v>
      </c>
      <c r="F185" s="6">
        <v>367.8</v>
      </c>
      <c r="G185" s="6">
        <v>369.94</v>
      </c>
    </row>
    <row r="186" spans="3:7" ht="15.5" x14ac:dyDescent="0.35">
      <c r="C186" t="s">
        <v>240</v>
      </c>
      <c r="D186" s="5">
        <v>429000000000</v>
      </c>
      <c r="E186" s="5">
        <v>360000000000</v>
      </c>
      <c r="F186" s="5">
        <v>315000000000</v>
      </c>
      <c r="G186" s="5">
        <v>387000000000</v>
      </c>
    </row>
    <row r="187" spans="3:7" ht="15.5" x14ac:dyDescent="0.35">
      <c r="C187" t="s">
        <v>241</v>
      </c>
      <c r="D187" s="5">
        <v>244000000000</v>
      </c>
      <c r="E187" s="5">
        <v>235000000000</v>
      </c>
      <c r="F187" s="5">
        <v>234000000000</v>
      </c>
      <c r="G187" s="5">
        <v>237000000000</v>
      </c>
    </row>
    <row r="188" spans="3:7" ht="15.5" x14ac:dyDescent="0.35">
      <c r="C188" t="s">
        <v>242</v>
      </c>
      <c r="D188" s="5">
        <v>533000000000</v>
      </c>
      <c r="E188" s="5">
        <v>497000000000</v>
      </c>
      <c r="F188" s="5">
        <v>475000000000</v>
      </c>
      <c r="G188" s="5">
        <v>478000000000</v>
      </c>
    </row>
    <row r="189" spans="3:7" ht="15.5" x14ac:dyDescent="0.35">
      <c r="C189" t="s">
        <v>24</v>
      </c>
      <c r="D189" s="5">
        <v>673000000000</v>
      </c>
      <c r="E189" s="5">
        <v>595000000000</v>
      </c>
      <c r="F189" s="5">
        <v>549000000000</v>
      </c>
      <c r="G189" s="5">
        <v>624000000000</v>
      </c>
    </row>
    <row r="190" spans="3:7" ht="15.5" x14ac:dyDescent="0.35">
      <c r="C190" t="s">
        <v>21</v>
      </c>
      <c r="D190" s="5">
        <v>518000000000</v>
      </c>
      <c r="E190" s="5">
        <v>483000000000</v>
      </c>
      <c r="F190" s="5">
        <v>486000000000</v>
      </c>
      <c r="G190" s="5">
        <v>562000000000</v>
      </c>
    </row>
    <row r="191" spans="3:7" ht="15.5" x14ac:dyDescent="0.35">
      <c r="C191" t="s">
        <v>243</v>
      </c>
      <c r="D191" s="5">
        <v>202000000000</v>
      </c>
      <c r="E191" s="5">
        <v>190000000000</v>
      </c>
      <c r="F191" s="5">
        <v>195000000000</v>
      </c>
      <c r="G191" s="5">
        <v>195000000000</v>
      </c>
    </row>
    <row r="192" spans="3:7" ht="15.5" x14ac:dyDescent="0.35">
      <c r="C192" t="s">
        <v>244</v>
      </c>
      <c r="D192" s="5">
        <v>5000000000</v>
      </c>
      <c r="E192" s="5">
        <v>42000000000</v>
      </c>
      <c r="F192" s="5">
        <v>91000000000</v>
      </c>
      <c r="G192" s="5">
        <v>0</v>
      </c>
    </row>
    <row r="193" spans="3:23" ht="15.5" x14ac:dyDescent="0.35">
      <c r="C193" t="s">
        <v>245</v>
      </c>
    </row>
    <row r="194" spans="3:23" ht="15.5" x14ac:dyDescent="0.35">
      <c r="C194" t="s">
        <v>13</v>
      </c>
      <c r="D194" s="5">
        <v>5000000000</v>
      </c>
      <c r="E194" s="5">
        <v>42000000000</v>
      </c>
      <c r="F194" s="5">
        <v>91000000000</v>
      </c>
      <c r="G194" s="5">
        <v>0</v>
      </c>
    </row>
    <row r="195" spans="3:23" ht="15.5" x14ac:dyDescent="0.35">
      <c r="C195" t="s">
        <v>16</v>
      </c>
      <c r="D195" s="6">
        <v>3.92</v>
      </c>
      <c r="E195" s="6">
        <v>32.590000000000003</v>
      </c>
      <c r="F195" s="6">
        <v>70.489999999999995</v>
      </c>
      <c r="G195" s="6">
        <v>7.0000000000000007E-2</v>
      </c>
    </row>
    <row r="196" spans="3:23" ht="15.5" x14ac:dyDescent="0.35">
      <c r="C196" t="s">
        <v>58</v>
      </c>
      <c r="I196" s="6">
        <v>26.94</v>
      </c>
      <c r="J196" s="6">
        <v>18.47</v>
      </c>
      <c r="K196" s="6">
        <v>32.380000000000003</v>
      </c>
      <c r="L196" s="6">
        <v>45.28</v>
      </c>
      <c r="M196" s="6">
        <v>17.62</v>
      </c>
      <c r="N196" s="5">
        <v>-11</v>
      </c>
      <c r="O196" s="6">
        <v>9.25</v>
      </c>
      <c r="P196" s="6">
        <v>11.74</v>
      </c>
      <c r="Q196" s="6">
        <v>-18.34</v>
      </c>
      <c r="R196" s="6">
        <v>16.13</v>
      </c>
      <c r="S196" s="6">
        <v>438.63</v>
      </c>
      <c r="T196" s="6">
        <v>173.94</v>
      </c>
      <c r="U196" s="6">
        <v>54.47</v>
      </c>
      <c r="V196" s="6">
        <v>42.37</v>
      </c>
      <c r="W196" s="6">
        <v>560.98</v>
      </c>
    </row>
    <row r="197" spans="3:23" ht="15.5" x14ac:dyDescent="0.35">
      <c r="C197" t="s">
        <v>72</v>
      </c>
      <c r="I197" s="6">
        <v>8.5399999999999991</v>
      </c>
      <c r="J197" s="6">
        <v>5.47</v>
      </c>
      <c r="K197" s="6">
        <v>7.29</v>
      </c>
      <c r="L197" s="6">
        <v>10.38</v>
      </c>
      <c r="M197" s="6">
        <v>12.15</v>
      </c>
      <c r="N197" s="6">
        <v>-10.91</v>
      </c>
      <c r="O197" s="6">
        <v>15.14</v>
      </c>
      <c r="P197" s="6">
        <v>10.56</v>
      </c>
      <c r="Q197" s="6">
        <v>-6.43</v>
      </c>
      <c r="R197" s="6">
        <v>10.23</v>
      </c>
      <c r="S197" s="6">
        <v>2.08</v>
      </c>
      <c r="T197" s="6">
        <v>3.66</v>
      </c>
      <c r="U197" s="6">
        <v>5.18</v>
      </c>
      <c r="V197" s="6">
        <v>7.81</v>
      </c>
      <c r="W197" s="6">
        <v>0.36</v>
      </c>
    </row>
    <row r="198" spans="3:23" ht="15.5" x14ac:dyDescent="0.35">
      <c r="C198" t="s">
        <v>75</v>
      </c>
      <c r="I198" s="6">
        <v>0.15</v>
      </c>
      <c r="J198" s="6">
        <v>0.08</v>
      </c>
      <c r="K198" s="6">
        <v>0.16</v>
      </c>
      <c r="L198" s="6">
        <v>0.37</v>
      </c>
      <c r="M198" s="6">
        <v>0.21</v>
      </c>
      <c r="N198" s="6">
        <v>0.14000000000000001</v>
      </c>
      <c r="O198" s="6">
        <v>0.15</v>
      </c>
      <c r="P198" s="6">
        <v>0.15</v>
      </c>
      <c r="Q198" s="6">
        <v>0.16</v>
      </c>
      <c r="R198" s="6">
        <v>0.23</v>
      </c>
      <c r="S198" s="6">
        <v>0.16</v>
      </c>
      <c r="T198" s="6">
        <v>0.15</v>
      </c>
      <c r="U198" s="6">
        <v>7.0000000000000007E-2</v>
      </c>
      <c r="V198" s="6">
        <v>0.1</v>
      </c>
      <c r="W198" s="6">
        <v>0.11</v>
      </c>
    </row>
    <row r="199" spans="3:23" ht="15.5" x14ac:dyDescent="0.35">
      <c r="C199" t="s">
        <v>246</v>
      </c>
      <c r="I199" s="5">
        <v>118620000000</v>
      </c>
      <c r="J199" s="5">
        <v>101340000000</v>
      </c>
      <c r="K199" s="5">
        <v>122010000000</v>
      </c>
      <c r="L199" s="5">
        <v>125390000000</v>
      </c>
      <c r="M199" s="6">
        <v>67629999999.999992</v>
      </c>
      <c r="N199" s="5">
        <v>65330000000</v>
      </c>
      <c r="O199" s="5">
        <v>58370000000</v>
      </c>
      <c r="P199" s="5">
        <v>49670000000</v>
      </c>
    </row>
    <row r="200" spans="3:23" ht="15.5" x14ac:dyDescent="0.35">
      <c r="C200" t="s">
        <v>247</v>
      </c>
      <c r="I200" s="6">
        <v>2.81E-2</v>
      </c>
      <c r="J200" s="6">
        <v>1.78E-2</v>
      </c>
      <c r="K200" s="6">
        <v>3.3799999999999997E-2</v>
      </c>
      <c r="L200" s="6">
        <v>4.7500000000000001E-2</v>
      </c>
      <c r="M200" s="6">
        <v>2.18E-2</v>
      </c>
      <c r="N200" s="6">
        <v>-1.46E-2</v>
      </c>
      <c r="O200" s="6">
        <v>1.2E-2</v>
      </c>
      <c r="P200" s="6">
        <v>1.67E-2</v>
      </c>
      <c r="Q200" s="6">
        <v>-2.9399999999999999E-2</v>
      </c>
      <c r="R200" s="6">
        <v>2.9300000000000003E-2</v>
      </c>
      <c r="S200" s="6">
        <v>9.6500000000000002E-2</v>
      </c>
      <c r="T200" s="6">
        <v>4.8600000000000004E-2</v>
      </c>
      <c r="U200" s="6">
        <v>1.5800000000000002E-2</v>
      </c>
      <c r="V200" s="6">
        <v>1.43E-2</v>
      </c>
      <c r="W200" s="6">
        <v>0.47759999999999997</v>
      </c>
    </row>
    <row r="201" spans="3:23" ht="15.5" x14ac:dyDescent="0.35">
      <c r="C201" t="s">
        <v>248</v>
      </c>
      <c r="I201" s="6">
        <v>7.2900000000000006E-2</v>
      </c>
      <c r="J201" s="6">
        <v>5.4800000000000001E-2</v>
      </c>
      <c r="K201" s="6">
        <v>0.1076</v>
      </c>
      <c r="L201" s="6">
        <v>0.15890000000000001</v>
      </c>
      <c r="M201" s="6">
        <v>7.9699999999999993E-2</v>
      </c>
      <c r="N201" s="6">
        <v>-5.5E-2</v>
      </c>
      <c r="O201" s="6">
        <v>4.3799999999999999E-2</v>
      </c>
      <c r="P201" s="6">
        <v>5.4800000000000001E-2</v>
      </c>
      <c r="Q201" s="6">
        <v>-9.74E-2</v>
      </c>
      <c r="R201" s="6">
        <v>7.7199999999999991E-2</v>
      </c>
      <c r="S201" s="6">
        <v>0.2984</v>
      </c>
      <c r="T201" s="6">
        <v>0.17699999999999999</v>
      </c>
      <c r="U201" s="6">
        <v>6.9000000000000006E-2</v>
      </c>
      <c r="V201" s="6">
        <v>7.1500000000000008E-2</v>
      </c>
      <c r="W201" s="6">
        <v>-0.83799999999999997</v>
      </c>
    </row>
    <row r="202" spans="3:23" ht="15.5" x14ac:dyDescent="0.35">
      <c r="C202" t="s">
        <v>249</v>
      </c>
      <c r="I202" s="6">
        <v>0.10920000000000001</v>
      </c>
      <c r="J202" s="6">
        <v>9.6300000000000011E-2</v>
      </c>
      <c r="K202" s="6">
        <v>0.13769999999999999</v>
      </c>
      <c r="L202" s="6">
        <v>0.16769999999999999</v>
      </c>
      <c r="M202" s="6">
        <v>8.1099999999999992E-2</v>
      </c>
      <c r="N202" s="6">
        <v>7.8799999999999995E-2</v>
      </c>
      <c r="O202" s="6">
        <v>7.4800000000000005E-2</v>
      </c>
      <c r="P202" s="6">
        <v>7.3099999999999998E-2</v>
      </c>
      <c r="Q202" s="6">
        <v>-0.02</v>
      </c>
      <c r="R202" s="6">
        <v>9.4600000000000004E-2</v>
      </c>
      <c r="S202" s="6">
        <v>0.21280000000000002</v>
      </c>
      <c r="T202" s="6">
        <v>0.1288</v>
      </c>
      <c r="U202" s="6">
        <v>6.4899999999999999E-2</v>
      </c>
      <c r="V202" s="6">
        <v>-5.5500000000000001E-2</v>
      </c>
      <c r="W202" s="6">
        <v>0.15539999999999998</v>
      </c>
    </row>
    <row r="203" spans="3:23" ht="15.5" x14ac:dyDescent="0.35">
      <c r="C203" t="s">
        <v>250</v>
      </c>
      <c r="I203" s="6">
        <v>2.17</v>
      </c>
      <c r="J203" s="6">
        <v>1.66</v>
      </c>
      <c r="K203" s="6">
        <v>2.2799999999999998</v>
      </c>
      <c r="L203" s="6">
        <v>4.01</v>
      </c>
      <c r="M203" s="6">
        <v>2.12</v>
      </c>
      <c r="N203" s="6">
        <v>1.96</v>
      </c>
      <c r="O203" s="6">
        <v>1.84</v>
      </c>
    </row>
    <row r="204" spans="3:23" ht="15.5" x14ac:dyDescent="0.35">
      <c r="C204" t="s">
        <v>69</v>
      </c>
      <c r="I204" s="6">
        <v>0.62</v>
      </c>
      <c r="J204" s="6">
        <v>0.3</v>
      </c>
      <c r="K204" s="6">
        <v>0.78</v>
      </c>
      <c r="L204" s="6">
        <v>1.65</v>
      </c>
      <c r="M204" s="6">
        <v>0.97</v>
      </c>
      <c r="N204" s="6">
        <v>0.6</v>
      </c>
      <c r="O204" s="6">
        <v>0.66</v>
      </c>
      <c r="P204" s="6">
        <v>0.57999999999999996</v>
      </c>
      <c r="Q204" s="6">
        <v>0.63</v>
      </c>
      <c r="R204" s="6">
        <v>0.79</v>
      </c>
      <c r="S204" s="6">
        <v>0.62</v>
      </c>
      <c r="T204" s="6">
        <v>0.65</v>
      </c>
      <c r="U204" s="6">
        <v>0.36</v>
      </c>
      <c r="V204" s="6">
        <v>0.56000000000000005</v>
      </c>
      <c r="W204" s="6">
        <v>-0.3</v>
      </c>
    </row>
    <row r="205" spans="3:23" ht="15.5" x14ac:dyDescent="0.35">
      <c r="C205" t="s">
        <v>66</v>
      </c>
      <c r="I205" s="6">
        <v>369.37</v>
      </c>
      <c r="J205" s="6">
        <v>337.26</v>
      </c>
      <c r="K205" s="6">
        <v>300.87</v>
      </c>
      <c r="L205" s="6">
        <v>284.89999999999998</v>
      </c>
      <c r="M205" s="6">
        <v>220.99</v>
      </c>
      <c r="N205" s="6">
        <v>199.99</v>
      </c>
      <c r="O205" s="6">
        <v>211.36</v>
      </c>
      <c r="P205" s="6">
        <v>214.01</v>
      </c>
      <c r="Q205" s="6">
        <v>188.24</v>
      </c>
      <c r="R205" s="6">
        <v>208.87</v>
      </c>
      <c r="S205" s="6">
        <v>1469.85</v>
      </c>
      <c r="T205" s="6">
        <v>982.66</v>
      </c>
      <c r="U205" s="6">
        <v>789.9</v>
      </c>
      <c r="V205" s="6">
        <v>592.59</v>
      </c>
      <c r="W205" s="6">
        <v>-669.42</v>
      </c>
    </row>
    <row r="206" spans="3:23" ht="15.5" x14ac:dyDescent="0.35">
      <c r="C206" t="s">
        <v>251</v>
      </c>
      <c r="I206" s="6">
        <v>0.63</v>
      </c>
      <c r="J206" s="6">
        <v>0.3</v>
      </c>
      <c r="K206" s="6">
        <v>0.79</v>
      </c>
      <c r="L206" s="6">
        <v>1.66</v>
      </c>
      <c r="M206" s="6">
        <v>0.98</v>
      </c>
      <c r="N206" s="6">
        <v>0.61</v>
      </c>
      <c r="O206" s="6">
        <v>0.67</v>
      </c>
      <c r="P206" s="6">
        <v>0.57999999999999996</v>
      </c>
      <c r="Q206" s="6">
        <v>0.63</v>
      </c>
      <c r="R206" s="6">
        <v>0.8</v>
      </c>
      <c r="S206" s="6">
        <v>0.63</v>
      </c>
      <c r="T206" s="6">
        <v>0.65</v>
      </c>
      <c r="U206" s="6">
        <v>0.36</v>
      </c>
      <c r="V206" s="6">
        <v>0.56999999999999995</v>
      </c>
      <c r="W206" s="6">
        <v>-0.3</v>
      </c>
    </row>
    <row r="207" spans="3:23" ht="15.5" x14ac:dyDescent="0.35">
      <c r="C207" t="s">
        <v>252</v>
      </c>
      <c r="I207" s="6">
        <v>367.8</v>
      </c>
      <c r="J207" s="6">
        <v>335.68</v>
      </c>
      <c r="K207" s="6">
        <v>299.01</v>
      </c>
      <c r="L207" s="6">
        <v>282.76</v>
      </c>
      <c r="M207" s="6">
        <v>218.87</v>
      </c>
      <c r="N207" s="6">
        <v>197.82</v>
      </c>
      <c r="O207" s="6">
        <v>209.51</v>
      </c>
      <c r="P207" s="6">
        <v>212.22</v>
      </c>
      <c r="Q207" s="6">
        <v>186.65</v>
      </c>
      <c r="R207" s="6">
        <v>207.2</v>
      </c>
      <c r="S207" s="6">
        <v>1457.2</v>
      </c>
      <c r="T207" s="6">
        <v>972.86</v>
      </c>
      <c r="U207" s="6">
        <v>778.87</v>
      </c>
      <c r="V207" s="6">
        <v>585.05999999999995</v>
      </c>
      <c r="W207" s="6">
        <v>-677.34</v>
      </c>
    </row>
    <row r="208" spans="3:23" ht="15.5" x14ac:dyDescent="0.35">
      <c r="C208" t="s">
        <v>253</v>
      </c>
      <c r="I208" s="5">
        <v>315000000000</v>
      </c>
      <c r="J208" s="5">
        <v>446000000000</v>
      </c>
      <c r="K208" s="5">
        <v>390000000000</v>
      </c>
      <c r="L208" s="5">
        <v>442000000000</v>
      </c>
      <c r="M208" s="5">
        <v>399000000000</v>
      </c>
      <c r="N208" s="5">
        <v>337000000000</v>
      </c>
      <c r="O208" s="5">
        <v>357000000000</v>
      </c>
      <c r="P208" s="5">
        <v>338000000000</v>
      </c>
      <c r="Q208" s="5">
        <v>287000000000</v>
      </c>
      <c r="R208" s="5">
        <v>184000000000</v>
      </c>
      <c r="S208" s="5">
        <v>237000000000</v>
      </c>
      <c r="T208" s="5">
        <v>179000000000</v>
      </c>
      <c r="U208" s="5">
        <v>133000000000</v>
      </c>
      <c r="V208" s="5">
        <v>74000000000</v>
      </c>
      <c r="W208" s="5">
        <v>90000000000</v>
      </c>
    </row>
    <row r="209" spans="3:23" ht="15.5" x14ac:dyDescent="0.35">
      <c r="C209" t="s">
        <v>254</v>
      </c>
      <c r="I209" s="5">
        <v>234000000000</v>
      </c>
      <c r="J209" s="5">
        <v>208000000000</v>
      </c>
      <c r="K209" s="5">
        <v>234000000000</v>
      </c>
      <c r="L209" s="5">
        <v>212000000000</v>
      </c>
      <c r="M209" s="5">
        <v>194000000000</v>
      </c>
      <c r="N209" s="5">
        <v>174000000000</v>
      </c>
      <c r="O209" s="5">
        <v>194000000000</v>
      </c>
      <c r="P209" s="5">
        <v>148000000000</v>
      </c>
      <c r="Q209" s="5">
        <v>147000000000</v>
      </c>
      <c r="R209" s="5">
        <v>173000000000</v>
      </c>
      <c r="S209" s="5">
        <v>172000000000</v>
      </c>
      <c r="T209" s="5">
        <v>160000000000</v>
      </c>
      <c r="U209" s="5">
        <v>197000000000</v>
      </c>
      <c r="V209" s="5">
        <v>160000000000</v>
      </c>
      <c r="W209" s="5">
        <v>129000000000</v>
      </c>
    </row>
    <row r="210" spans="3:23" ht="15.5" x14ac:dyDescent="0.35">
      <c r="C210" t="s">
        <v>26</v>
      </c>
      <c r="I210" s="5">
        <v>549000000000</v>
      </c>
      <c r="J210" s="5">
        <v>654000000000</v>
      </c>
      <c r="K210" s="5">
        <v>624000000000</v>
      </c>
      <c r="L210" s="5">
        <v>654000000000</v>
      </c>
      <c r="M210" s="5">
        <v>593000000000</v>
      </c>
      <c r="N210" s="5">
        <v>511000000000</v>
      </c>
      <c r="O210" s="5">
        <v>551000000000</v>
      </c>
      <c r="P210" s="5">
        <v>485000000000</v>
      </c>
      <c r="Q210" s="5">
        <v>434000000000</v>
      </c>
      <c r="R210" s="5">
        <v>358000000000</v>
      </c>
      <c r="S210" s="5">
        <v>409000000000</v>
      </c>
      <c r="T210" s="5">
        <v>339000000000</v>
      </c>
      <c r="U210" s="5">
        <v>330000000000</v>
      </c>
      <c r="V210" s="5">
        <v>234000000000</v>
      </c>
      <c r="W210" s="5">
        <v>219000000000</v>
      </c>
    </row>
    <row r="211" spans="3:23" ht="15.5" x14ac:dyDescent="0.35">
      <c r="C211" t="s">
        <v>23</v>
      </c>
      <c r="I211" s="5">
        <v>486000000000</v>
      </c>
      <c r="J211" s="5">
        <v>591000000000</v>
      </c>
      <c r="K211" s="5">
        <v>571000000000</v>
      </c>
      <c r="L211" s="5">
        <v>637000000000</v>
      </c>
      <c r="M211" s="5">
        <v>536000000000</v>
      </c>
      <c r="N211" s="5">
        <v>463000000000</v>
      </c>
      <c r="O211" s="5">
        <v>512000000000</v>
      </c>
      <c r="P211" s="5">
        <v>473000000000</v>
      </c>
      <c r="Q211" s="5">
        <v>411000000000</v>
      </c>
      <c r="R211" s="5">
        <v>311000000000</v>
      </c>
      <c r="S211" s="5">
        <v>362000000000</v>
      </c>
      <c r="T211" s="5">
        <v>335000000000</v>
      </c>
      <c r="U211" s="5">
        <v>327000000000</v>
      </c>
      <c r="V211" s="5">
        <v>233000000000</v>
      </c>
      <c r="W211" s="5">
        <v>217000000000</v>
      </c>
    </row>
    <row r="212" spans="3:23" ht="15.5" x14ac:dyDescent="0.35">
      <c r="C212" t="s">
        <v>255</v>
      </c>
      <c r="I212" s="5">
        <v>195000000000</v>
      </c>
      <c r="J212" s="5">
        <v>136000000000</v>
      </c>
      <c r="K212" s="5">
        <v>150000000000</v>
      </c>
      <c r="L212" s="5">
        <v>106000000000</v>
      </c>
      <c r="M212" s="5">
        <v>44000000000</v>
      </c>
      <c r="N212" s="5">
        <v>10000000000</v>
      </c>
      <c r="O212" s="5">
        <v>38000000000</v>
      </c>
      <c r="P212" s="5">
        <v>4000000000</v>
      </c>
      <c r="Q212" s="5">
        <v>14000000000</v>
      </c>
      <c r="R212" s="5">
        <v>61000000000</v>
      </c>
      <c r="S212" s="5">
        <v>76000000000</v>
      </c>
      <c r="T212" s="5">
        <v>1000000000</v>
      </c>
      <c r="U212" s="5">
        <v>2000000000</v>
      </c>
      <c r="V212" s="5">
        <v>7000000000</v>
      </c>
      <c r="W212" s="5">
        <v>-1000000000</v>
      </c>
    </row>
    <row r="213" spans="3:23" ht="15.5" x14ac:dyDescent="0.35">
      <c r="C213" t="s">
        <v>256</v>
      </c>
      <c r="I213" s="5">
        <v>193000000000</v>
      </c>
      <c r="J213" s="5">
        <v>15000000000</v>
      </c>
      <c r="K213" s="5">
        <v>121000000000</v>
      </c>
      <c r="L213" s="5">
        <v>-18000000000</v>
      </c>
      <c r="M213" s="5">
        <v>-15000000000</v>
      </c>
      <c r="N213" s="5">
        <v>62000000000</v>
      </c>
      <c r="O213" s="5">
        <v>-10000000000</v>
      </c>
      <c r="P213" s="5">
        <v>40000000000</v>
      </c>
      <c r="Q213" s="5">
        <v>-97000000000</v>
      </c>
      <c r="R213" s="5">
        <v>100000000000</v>
      </c>
      <c r="S213" s="5">
        <v>31000000000</v>
      </c>
      <c r="T213" s="5">
        <v>-21000000000</v>
      </c>
      <c r="U213" s="5">
        <v>4000000000</v>
      </c>
      <c r="V213" s="5">
        <v>-5000000000</v>
      </c>
      <c r="W213" s="5">
        <v>-34000000000</v>
      </c>
    </row>
    <row r="214" spans="3:23" ht="15.5" x14ac:dyDescent="0.35">
      <c r="C214" t="s">
        <v>257</v>
      </c>
    </row>
    <row r="215" spans="3:23" ht="15.5" x14ac:dyDescent="0.35">
      <c r="C215" t="s">
        <v>15</v>
      </c>
      <c r="I215" s="5">
        <v>193000000000</v>
      </c>
      <c r="J215" s="5">
        <v>15000000000</v>
      </c>
      <c r="K215" s="5">
        <v>121000000000</v>
      </c>
      <c r="L215" s="5">
        <v>-18000000000</v>
      </c>
      <c r="M215" s="5">
        <v>-15000000000</v>
      </c>
      <c r="N215" s="5">
        <v>62000000000</v>
      </c>
      <c r="O215" s="5">
        <v>-10000000000</v>
      </c>
      <c r="P215" s="5">
        <v>40000000000</v>
      </c>
      <c r="Q215" s="5">
        <v>-97000000000</v>
      </c>
      <c r="R215" s="5">
        <v>100000000000</v>
      </c>
      <c r="S215" s="5">
        <v>31000000000</v>
      </c>
      <c r="T215" s="5">
        <v>-21000000000</v>
      </c>
      <c r="U215" s="5">
        <v>4000000000</v>
      </c>
      <c r="V215" s="5">
        <v>-5000000000</v>
      </c>
      <c r="W215" s="5">
        <v>-34000000000</v>
      </c>
    </row>
    <row r="216" spans="3:23" ht="15.5" x14ac:dyDescent="0.35">
      <c r="C216" t="s">
        <v>17</v>
      </c>
      <c r="I216" s="6">
        <v>149.71</v>
      </c>
      <c r="J216" s="6">
        <v>12.03</v>
      </c>
      <c r="K216" s="6">
        <v>93.99</v>
      </c>
      <c r="L216" s="6">
        <v>-13.81</v>
      </c>
      <c r="M216" s="6">
        <v>-11.69</v>
      </c>
      <c r="N216" s="6">
        <v>48.06</v>
      </c>
      <c r="O216" s="6">
        <v>-7.75</v>
      </c>
      <c r="P216" s="6">
        <v>30.89</v>
      </c>
      <c r="Q216" s="6">
        <v>-75.45</v>
      </c>
      <c r="R216" s="6">
        <v>77.44</v>
      </c>
      <c r="S216" s="6">
        <v>194.41</v>
      </c>
      <c r="T216" s="6">
        <v>-128.82</v>
      </c>
      <c r="U216" s="6">
        <v>23.53</v>
      </c>
      <c r="V216" s="6">
        <v>-35.44</v>
      </c>
      <c r="W216" s="6">
        <v>-231.74</v>
      </c>
    </row>
  </sheetData>
  <pageMargins left="0.7" right="0.7" top="0.75" bottom="0.75" header="0.3" footer="0.3"/>
  <ignoredErrors>
    <ignoredError sqref="A1:W21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979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980</v>
      </c>
      <c r="D2" s="2" vm="228">
        <f ca="1">IFERROR(_xlfn.STOCKHISTORY("XIDX:" &amp; $C$1, D3, , 0, 0, 1), "Libur")</f>
        <v>760</v>
      </c>
      <c r="E2" s="2" vm="229">
        <f ca="1">IFERROR(_xlfn.STOCKHISTORY("XIDX:" &amp; $C$1, E3, , 0, 0, 1), "Libur")</f>
        <v>515</v>
      </c>
      <c r="H2" s="2" vm="229">
        <f ca="1">IFERROR(INDEX(D2:G2,COUNT(D2:G2)),"")</f>
        <v>515</v>
      </c>
      <c r="I2" s="2" vm="113">
        <f t="shared" ref="I2:X2" ca="1" si="0">IFERROR(_xlfn.STOCKHISTORY("XIDX:" &amp; $C$1, I1, , 0, 0, 1), "Libur")</f>
        <v>605</v>
      </c>
      <c r="J2" s="2" vm="230">
        <f t="shared" ca="1" si="0"/>
        <v>810</v>
      </c>
      <c r="K2" s="2" vm="231">
        <f t="shared" ca="1" si="0"/>
        <v>530</v>
      </c>
      <c r="L2" s="2" vm="12">
        <f t="shared" ca="1" si="0"/>
        <v>915</v>
      </c>
      <c r="M2" s="2" vm="231">
        <f t="shared" ca="1" si="0"/>
        <v>530</v>
      </c>
      <c r="N2" s="2" vm="222">
        <f t="shared" ca="1" si="0"/>
        <v>210</v>
      </c>
      <c r="O2" s="2" vm="232">
        <f t="shared" ca="1" si="0"/>
        <v>268</v>
      </c>
      <c r="P2" s="2" vm="31">
        <f t="shared" ca="1" si="0"/>
        <v>322</v>
      </c>
      <c r="Q2" s="2" vm="233">
        <f t="shared" ca="1" si="0"/>
        <v>193.17850000000001</v>
      </c>
      <c r="R2" s="2" vm="234">
        <f t="shared" ca="1" si="0"/>
        <v>142.24959999999999</v>
      </c>
      <c r="S2" s="2" vm="235">
        <f t="shared" ca="1" si="0"/>
        <v>144.88390000000001</v>
      </c>
      <c r="T2" s="2" vm="236">
        <f t="shared" ca="1" si="0"/>
        <v>262.9862</v>
      </c>
      <c r="U2" s="2" vm="237">
        <f t="shared" ca="1" si="0"/>
        <v>208.54499999999999</v>
      </c>
      <c r="V2" s="2" vm="238">
        <f t="shared" ca="1" si="0"/>
        <v>272.20600000000002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91261808</v>
      </c>
      <c r="E4" s="2">
        <f>IFERROR(INDEX(E51:E500,MATCH($C$4,$C$51:$C$500,0)),"")</f>
        <v>95213790</v>
      </c>
      <c r="H4" s="2">
        <f>IFERROR(SUM(D4:G4)*(4/MAX(1,COUNT(D4:G4))),"")</f>
        <v>372951196</v>
      </c>
      <c r="I4" s="2">
        <f t="shared" ref="I4:X4" si="1">IFERROR(INDEX(I51:I500,MATCH($C$4,$C$51:$C$500,0)),"")</f>
        <v>295014929</v>
      </c>
      <c r="J4" s="2">
        <f t="shared" si="1"/>
        <v>301401837</v>
      </c>
      <c r="K4" s="2">
        <f t="shared" si="1"/>
        <v>344961625</v>
      </c>
      <c r="L4" s="2">
        <f t="shared" si="1"/>
        <v>731490734</v>
      </c>
      <c r="M4" s="2">
        <f t="shared" si="1"/>
        <v>303437230</v>
      </c>
      <c r="N4" s="2">
        <f t="shared" si="1"/>
        <v>175514454</v>
      </c>
      <c r="O4" s="2">
        <f t="shared" si="1"/>
        <v>221911797</v>
      </c>
      <c r="P4" s="2">
        <f t="shared" si="1"/>
        <v>148041610</v>
      </c>
      <c r="Q4" s="2">
        <f t="shared" si="1"/>
        <v>33704104</v>
      </c>
      <c r="R4" s="2">
        <f t="shared" si="1"/>
        <v>29081280</v>
      </c>
      <c r="S4" s="2">
        <f t="shared" si="1"/>
        <v>40500314</v>
      </c>
      <c r="T4" s="2">
        <f t="shared" si="1"/>
        <v>39933037</v>
      </c>
      <c r="U4" s="2">
        <f t="shared" si="1"/>
        <v>42243986</v>
      </c>
      <c r="V4" s="2">
        <f t="shared" si="1"/>
        <v>39505149</v>
      </c>
      <c r="W4" s="2">
        <f t="shared" si="1"/>
        <v>371904850005</v>
      </c>
      <c r="X4" s="2">
        <f t="shared" si="1"/>
        <v>310021605121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11418096</v>
      </c>
      <c r="E5" s="2">
        <f>IFERROR(INDEX(E51:E500,MATCH($C$5,$C$51:$C$500,0)),"")</f>
        <v>18755561</v>
      </c>
      <c r="H5" s="2">
        <f>IFERROR(SUM(D5:G5)*(4/MAX(1,COUNT(D5:G5))),"")</f>
        <v>60347314</v>
      </c>
      <c r="I5" s="2">
        <f t="shared" ref="I5:X5" si="2">IFERROR(INDEX(I51:I500,MATCH($C$5,$C$51:$C$500,0)),"")</f>
        <v>40274809</v>
      </c>
      <c r="J5" s="2">
        <f t="shared" si="2"/>
        <v>42830177</v>
      </c>
      <c r="K5" s="2">
        <f t="shared" si="2"/>
        <v>38905959</v>
      </c>
      <c r="L5" s="2">
        <f t="shared" si="2"/>
        <v>144305901</v>
      </c>
      <c r="M5" s="2">
        <f t="shared" si="2"/>
        <v>17079279</v>
      </c>
      <c r="N5" s="2">
        <f t="shared" si="2"/>
        <v>-4048496</v>
      </c>
      <c r="O5" s="2">
        <f t="shared" si="2"/>
        <v>-897090</v>
      </c>
      <c r="P5" s="2">
        <f t="shared" si="2"/>
        <v>42262443</v>
      </c>
      <c r="Q5" s="2">
        <f t="shared" si="2"/>
        <v>1897715</v>
      </c>
      <c r="R5" s="2">
        <f t="shared" si="2"/>
        <v>5373872</v>
      </c>
      <c r="S5" s="2">
        <f t="shared" si="2"/>
        <v>13663479</v>
      </c>
      <c r="T5" s="2">
        <f t="shared" si="2"/>
        <v>10789194</v>
      </c>
      <c r="U5" s="2">
        <f t="shared" si="2"/>
        <v>13254373</v>
      </c>
      <c r="V5" s="2">
        <f t="shared" si="2"/>
        <v>6729326</v>
      </c>
      <c r="W5" s="2">
        <f t="shared" si="2"/>
        <v>99350431247</v>
      </c>
      <c r="X5" s="2">
        <f t="shared" si="2"/>
        <v>85653319458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554197738</v>
      </c>
      <c r="E6" s="2">
        <f>IFERROR(INDEX(E51:E500,MATCH($C$6,$C$51:$C$500,0)),"")</f>
        <v>610401691</v>
      </c>
      <c r="H6" s="2">
        <f>IFERROR(INDEX(D6:G6,COUNT(D6:G6)),"")</f>
        <v>610401691</v>
      </c>
      <c r="I6" s="2">
        <f t="shared" ref="I6:X6" si="3">IFERROR(INDEX(I51:I500,MATCH($C$6,$C$51:$C$500,0)),"")</f>
        <v>583646329</v>
      </c>
      <c r="J6" s="2">
        <f t="shared" si="3"/>
        <v>553876169</v>
      </c>
      <c r="K6" s="2">
        <f t="shared" si="3"/>
        <v>497743641</v>
      </c>
      <c r="L6" s="2">
        <f t="shared" si="3"/>
        <v>525364100</v>
      </c>
      <c r="M6" s="2">
        <f t="shared" si="3"/>
        <v>300781310</v>
      </c>
      <c r="N6" s="2">
        <f t="shared" si="3"/>
        <v>311780413</v>
      </c>
      <c r="O6" s="2">
        <f t="shared" si="3"/>
        <v>308436617</v>
      </c>
      <c r="P6" s="2">
        <f t="shared" si="3"/>
        <v>323725177</v>
      </c>
      <c r="Q6" s="2">
        <f t="shared" si="3"/>
        <v>211698082</v>
      </c>
      <c r="R6" s="2">
        <f t="shared" si="3"/>
        <v>210267941</v>
      </c>
      <c r="S6" s="2">
        <f t="shared" si="3"/>
        <v>183090193</v>
      </c>
      <c r="T6" s="2">
        <f t="shared" si="3"/>
        <v>100278537</v>
      </c>
      <c r="U6" s="2">
        <f t="shared" si="3"/>
        <v>89960254</v>
      </c>
      <c r="V6" s="2">
        <f t="shared" si="3"/>
        <v>51759004</v>
      </c>
      <c r="W6" s="2">
        <f t="shared" si="3"/>
        <v>175156944656</v>
      </c>
      <c r="X6" s="2">
        <f t="shared" si="3"/>
        <v>187638186410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17.23</v>
      </c>
      <c r="E7" s="3">
        <f>IFERROR(INDEX(E51:E500,MATCH($C$7,$C$51:$C$500,0))/1000000000,"")</f>
        <v>17.23</v>
      </c>
      <c r="H7" s="3">
        <f>IFERROR(INDEX(D7:G7,COUNT(D7:G7)),"")</f>
        <v>17.23</v>
      </c>
      <c r="I7" s="3">
        <f t="shared" ref="I7:X7" si="4">IFERROR(INDEX(I51:I500,MATCH($C$7,$C$51:$C$500,0))/1000000000,"")</f>
        <v>17.23</v>
      </c>
      <c r="J7" s="3">
        <f t="shared" si="4"/>
        <v>17.23</v>
      </c>
      <c r="K7" s="3">
        <f t="shared" si="4"/>
        <v>17.23</v>
      </c>
      <c r="L7" s="3">
        <f t="shared" si="4"/>
        <v>15.66</v>
      </c>
      <c r="M7" s="3">
        <f t="shared" si="4"/>
        <v>15.66</v>
      </c>
      <c r="N7" s="3">
        <f t="shared" si="4"/>
        <v>15.66</v>
      </c>
      <c r="O7" s="3">
        <f t="shared" si="4"/>
        <v>14.3</v>
      </c>
      <c r="P7" s="3">
        <f t="shared" si="4"/>
        <v>14.3</v>
      </c>
      <c r="Q7" s="3">
        <f t="shared" si="4"/>
        <v>11</v>
      </c>
      <c r="R7" s="3">
        <f t="shared" si="4"/>
        <v>1.1000000000000001</v>
      </c>
      <c r="S7" s="3">
        <f t="shared" si="4"/>
        <v>1.1000000000000001</v>
      </c>
      <c r="T7" s="3">
        <f t="shared" si="4"/>
        <v>1.1000000000000001</v>
      </c>
      <c r="U7" s="3">
        <f t="shared" si="4"/>
        <v>1.1000000000000001</v>
      </c>
      <c r="V7" s="3">
        <f t="shared" si="4"/>
        <v>1</v>
      </c>
      <c r="W7" s="3">
        <f t="shared" si="4"/>
        <v>0.55000000000000004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736000000000</v>
      </c>
      <c r="E8" s="2">
        <f>IFERROR(INDEX(E51:E500,MATCH("Free cash flow (Quarter)",$C$51:$C$500,0)),"")</f>
        <v>749000000000</v>
      </c>
      <c r="H8" s="2">
        <f>IFERROR(INDEX(D8:G8,COUNT(D8:G8)),"")</f>
        <v>749000000000</v>
      </c>
      <c r="I8" s="2">
        <f t="shared" ref="I8:X8" si="5">IFERROR(INDEX(I51:I500,MATCH($C$8,$C$51:$C$500,0)),"")</f>
        <v>1673000000000</v>
      </c>
      <c r="J8" s="2">
        <f t="shared" si="5"/>
        <v>2226000000000</v>
      </c>
      <c r="K8" s="2">
        <f t="shared" si="5"/>
        <v>2295000000000</v>
      </c>
      <c r="L8" s="2">
        <f t="shared" si="5"/>
        <v>4948000000000</v>
      </c>
      <c r="M8" s="2">
        <f t="shared" si="5"/>
        <v>1291000000000</v>
      </c>
      <c r="N8" s="2">
        <f t="shared" si="5"/>
        <v>588000000000</v>
      </c>
      <c r="O8" s="2">
        <f t="shared" si="5"/>
        <v>1151000000000</v>
      </c>
      <c r="P8" s="2">
        <f t="shared" si="5"/>
        <v>-155000000000</v>
      </c>
      <c r="Q8" s="2">
        <f t="shared" si="5"/>
        <v>-2112000000000</v>
      </c>
      <c r="R8" s="2">
        <f t="shared" si="5"/>
        <v>-4027000000000</v>
      </c>
      <c r="S8" s="2">
        <f t="shared" si="5"/>
        <v>-1279000000000</v>
      </c>
      <c r="T8" s="2">
        <f t="shared" si="5"/>
        <v>-351000000000</v>
      </c>
      <c r="U8" s="2">
        <f t="shared" si="5"/>
        <v>-60000000000</v>
      </c>
      <c r="V8" s="2">
        <f t="shared" si="5"/>
        <v>1000000000</v>
      </c>
      <c r="W8" s="2">
        <f t="shared" si="5"/>
        <v>141000000000</v>
      </c>
      <c r="X8" s="2">
        <f t="shared" si="5"/>
        <v>79000000000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42.72</v>
      </c>
      <c r="E9" s="3">
        <f>IFERROR(INDEX(E51:E500,MATCH("Free cash flow per share (Quarter)",$C$51:$C$500,0)),"")</f>
        <v>43.47</v>
      </c>
      <c r="H9" s="3">
        <f>IFERROR(INDEX(D9:G9,COUNT(D9:G9)),"")</f>
        <v>43.47</v>
      </c>
      <c r="I9" s="3">
        <f t="shared" ref="I9:X9" si="6">IFERROR(INDEX(I51:I500,MATCH($C$9,$C$51:$C$500,0)),"")</f>
        <v>97.13</v>
      </c>
      <c r="J9" s="3">
        <f t="shared" si="6"/>
        <v>129.21</v>
      </c>
      <c r="K9" s="3">
        <f t="shared" si="6"/>
        <v>133.21</v>
      </c>
      <c r="L9" s="3">
        <f t="shared" si="6"/>
        <v>315.92</v>
      </c>
      <c r="M9" s="3">
        <f t="shared" si="6"/>
        <v>82.45</v>
      </c>
      <c r="N9" s="3">
        <f t="shared" si="6"/>
        <v>37.549999999999997</v>
      </c>
      <c r="O9" s="3">
        <f t="shared" si="6"/>
        <v>80.459999999999994</v>
      </c>
      <c r="P9" s="3">
        <f t="shared" si="6"/>
        <v>-10.83</v>
      </c>
      <c r="Q9" s="3">
        <f t="shared" si="6"/>
        <v>-191.96</v>
      </c>
      <c r="R9" s="3">
        <f t="shared" si="6"/>
        <v>-3660.72</v>
      </c>
      <c r="S9" s="3">
        <f t="shared" si="6"/>
        <v>-1162.42</v>
      </c>
      <c r="T9" s="3">
        <f t="shared" si="6"/>
        <v>-318.73</v>
      </c>
      <c r="U9" s="3">
        <f t="shared" si="6"/>
        <v>-54.51</v>
      </c>
      <c r="V9" s="3">
        <f t="shared" si="6"/>
        <v>0.54</v>
      </c>
      <c r="W9" s="3">
        <f t="shared" si="6"/>
        <v>256.45999999999998</v>
      </c>
      <c r="X9" s="3">
        <f t="shared" si="6"/>
        <v>799454.65</v>
      </c>
    </row>
    <row r="10" spans="1:24" ht="15.5" x14ac:dyDescent="0.35">
      <c r="C10" t="s">
        <v>18</v>
      </c>
      <c r="D10" s="3">
        <f ca="1">IFERROR(IF(D9=0,"",D2/D9),"")</f>
        <v>17.790262172284645</v>
      </c>
      <c r="E10" s="3">
        <f ca="1">IFERROR(IF(E9=0,"",E2/E9),"")</f>
        <v>11.847250977685761</v>
      </c>
      <c r="I10" s="3">
        <f t="shared" ref="I10:X10" ca="1" si="7">IFERROR(IF(I9=0,"",I2/I9),"")</f>
        <v>6.2287655719139297</v>
      </c>
      <c r="J10" s="3">
        <f t="shared" ca="1" si="7"/>
        <v>6.2688646389598324</v>
      </c>
      <c r="K10" s="3">
        <f t="shared" ca="1" si="7"/>
        <v>3.9786802792583136</v>
      </c>
      <c r="L10" s="3">
        <f t="shared" ca="1" si="7"/>
        <v>2.8963028614839197</v>
      </c>
      <c r="M10" s="3">
        <f t="shared" ca="1" si="7"/>
        <v>6.4281382656155239</v>
      </c>
      <c r="N10" s="3">
        <f t="shared" ca="1" si="7"/>
        <v>5.5925432756324902</v>
      </c>
      <c r="O10" s="3">
        <f t="shared" ca="1" si="7"/>
        <v>3.33084762614964</v>
      </c>
      <c r="P10" s="3">
        <f t="shared" ca="1" si="7"/>
        <v>-29.732225300092335</v>
      </c>
      <c r="Q10" s="3">
        <f t="shared" ca="1" si="7"/>
        <v>-1.0063476765992916</v>
      </c>
      <c r="R10" s="3">
        <f t="shared" ca="1" si="7"/>
        <v>-3.8858366660110576E-2</v>
      </c>
      <c r="S10" s="3">
        <f t="shared" ca="1" si="7"/>
        <v>-0.1246398891966759</v>
      </c>
      <c r="T10" s="3">
        <f t="shared" ca="1" si="7"/>
        <v>-0.82510651648730893</v>
      </c>
      <c r="U10" s="3">
        <f t="shared" ca="1" si="7"/>
        <v>-3.8258117776554759</v>
      </c>
      <c r="V10" s="3">
        <f t="shared" ca="1" si="7"/>
        <v>504.0851851851852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189225543</v>
      </c>
      <c r="E11" s="2">
        <f>IFERROR(INDEX(E51:E500,MATCH($C$11,$C$51:$C$500,0)),"")</f>
        <v>164558658</v>
      </c>
      <c r="H11" s="2">
        <f>IFERROR(INDEX(D11:G11,COUNT(D11:G11)),"")</f>
        <v>164558658</v>
      </c>
      <c r="I11" s="2">
        <f t="shared" ref="I11:X11" si="8">IFERROR(INDEX(I51:I500,MATCH($C$11,$C$51:$C$500,0)),"")</f>
        <v>125760092</v>
      </c>
      <c r="J11" s="2">
        <f t="shared" si="8"/>
        <v>157471279</v>
      </c>
      <c r="K11" s="2">
        <f t="shared" si="8"/>
        <v>98203795</v>
      </c>
      <c r="L11" s="2">
        <f t="shared" si="8"/>
        <v>147519049</v>
      </c>
      <c r="M11" s="2">
        <f t="shared" si="8"/>
        <v>80841178</v>
      </c>
      <c r="N11" s="2">
        <f t="shared" si="8"/>
        <v>73777438</v>
      </c>
      <c r="O11" s="2">
        <f t="shared" si="8"/>
        <v>147288644</v>
      </c>
      <c r="P11" s="2">
        <f t="shared" si="8"/>
        <v>105380563</v>
      </c>
      <c r="Q11" s="2">
        <f t="shared" si="8"/>
        <v>39815266</v>
      </c>
      <c r="R11" s="2">
        <f t="shared" si="8"/>
        <v>90868317</v>
      </c>
      <c r="S11" s="2">
        <f t="shared" si="8"/>
        <v>11279919</v>
      </c>
      <c r="T11" s="2">
        <f t="shared" si="8"/>
        <v>11237044</v>
      </c>
      <c r="U11" s="2">
        <f t="shared" si="8"/>
        <v>35895616</v>
      </c>
      <c r="V11" s="2">
        <f t="shared" si="8"/>
        <v>21098670</v>
      </c>
      <c r="W11" s="2">
        <f t="shared" si="8"/>
        <v>188264347906</v>
      </c>
      <c r="X11" s="2">
        <f t="shared" si="8"/>
        <v>112126849924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-2522000000000</v>
      </c>
      <c r="E12" s="2">
        <f>IFERROR(INDEX(E51:E500,MATCH("Net Debt (Quarter)",$C$51:$C$500,0)),"")</f>
        <v>-2797000000000</v>
      </c>
      <c r="H12" s="2">
        <f>IFERROR(INDEX(D12:G12,COUNT(D12:G12)),"")</f>
        <v>-2797000000000</v>
      </c>
      <c r="I12" s="2">
        <f t="shared" ref="I12:X12" si="9">IFERROR(INDEX(I51:I500,MATCH($C$12,$C$51:$C$500,0)),"")</f>
        <v>-2103000000000</v>
      </c>
      <c r="J12" s="2">
        <f t="shared" si="9"/>
        <v>-1054000000000</v>
      </c>
      <c r="K12" s="2">
        <f t="shared" si="9"/>
        <v>967000000000</v>
      </c>
      <c r="L12" s="2">
        <f t="shared" si="9"/>
        <v>1906000000000</v>
      </c>
      <c r="M12" s="2">
        <f t="shared" si="9"/>
        <v>5597000000000</v>
      </c>
      <c r="N12" s="2">
        <f t="shared" si="9"/>
        <v>5356000000000</v>
      </c>
      <c r="O12" s="2">
        <f t="shared" si="9"/>
        <v>4884000000000</v>
      </c>
      <c r="P12" s="2">
        <f t="shared" si="9"/>
        <v>6581000000000</v>
      </c>
      <c r="Q12" s="2">
        <f t="shared" si="9"/>
        <v>6346000000000</v>
      </c>
      <c r="R12" s="2">
        <f t="shared" si="9"/>
        <v>4211000000000</v>
      </c>
      <c r="S12" s="2">
        <f t="shared" si="9"/>
        <v>598000000000</v>
      </c>
      <c r="T12" s="2">
        <f t="shared" si="9"/>
        <v>259000000000</v>
      </c>
      <c r="U12" s="2">
        <f t="shared" si="9"/>
        <v>-183000000000</v>
      </c>
      <c r="V12" s="2">
        <f t="shared" si="9"/>
        <v>17000000000</v>
      </c>
      <c r="W12" s="2">
        <f t="shared" si="9"/>
        <v>255000000000</v>
      </c>
      <c r="X12" s="2">
        <f t="shared" si="9"/>
        <v>-47000000000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865000000000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1490000000000</v>
      </c>
      <c r="K13" s="2">
        <f t="shared" si="10"/>
        <v>2483000000000</v>
      </c>
      <c r="L13" s="2">
        <f t="shared" si="10"/>
        <v>4206000000000</v>
      </c>
      <c r="M13" s="2">
        <f t="shared" si="10"/>
        <v>6751000000000</v>
      </c>
      <c r="N13" s="2">
        <f t="shared" si="10"/>
        <v>6396000000000</v>
      </c>
      <c r="O13" s="2">
        <f t="shared" si="10"/>
        <v>6932000000000</v>
      </c>
      <c r="P13" s="2">
        <f t="shared" si="10"/>
        <v>8107000000000</v>
      </c>
      <c r="Q13" s="2">
        <f t="shared" si="10"/>
        <v>6885000000000</v>
      </c>
      <c r="R13" s="2">
        <f t="shared" si="10"/>
        <v>5432000000000</v>
      </c>
      <c r="S13" s="2">
        <f t="shared" si="10"/>
        <v>754000000000</v>
      </c>
      <c r="T13" s="2">
        <f t="shared" si="10"/>
        <v>398000000000</v>
      </c>
      <c r="U13" s="2">
        <f t="shared" si="10"/>
        <v>255000000000</v>
      </c>
      <c r="V13" s="2">
        <f t="shared" si="10"/>
        <v>221000000000</v>
      </c>
      <c r="W13" s="2">
        <f t="shared" si="10"/>
        <v>443000000000</v>
      </c>
      <c r="X13" s="2">
        <f t="shared" si="10"/>
        <v>65000000000</v>
      </c>
    </row>
    <row r="14" spans="1:24" ht="15.5" x14ac:dyDescent="0.35">
      <c r="C14" t="s">
        <v>27</v>
      </c>
      <c r="D14" s="2">
        <f>IFERROR(INDEX(D51:D500,MATCH($C$14,$C$51:$C$500,0)),"")</f>
        <v>-39522</v>
      </c>
      <c r="E14" s="2">
        <f>IFERROR(INDEX(E51:E500,MATCH($C$14,$C$51:$C$500,0)),"")</f>
        <v>-448921</v>
      </c>
      <c r="H14" s="2">
        <f>IFERROR(SUM(D14:G14)*(4/MAX(1,COUNT(D14:G14))),"")</f>
        <v>-976886</v>
      </c>
      <c r="I14" s="2">
        <f t="shared" ref="I14:X14" si="11">IFERROR(INDEX(I51:I500,MATCH($C$14,$C$51:$C$500,0)),"")</f>
        <v>-3640350</v>
      </c>
      <c r="J14" s="2">
        <f t="shared" si="11"/>
        <v>-10085225</v>
      </c>
      <c r="K14" s="2">
        <f t="shared" si="11"/>
        <v>-17626090</v>
      </c>
      <c r="L14" s="2">
        <f t="shared" si="11"/>
        <v>-31780238</v>
      </c>
      <c r="M14" s="2">
        <f t="shared" si="11"/>
        <v>-78342928</v>
      </c>
      <c r="N14" s="2">
        <f t="shared" si="11"/>
        <v>-35477170</v>
      </c>
      <c r="O14" s="2">
        <f t="shared" si="11"/>
        <v>-38955504</v>
      </c>
      <c r="P14" s="2">
        <f t="shared" si="11"/>
        <v>-23208241</v>
      </c>
      <c r="Q14" s="2">
        <f t="shared" si="11"/>
        <v>-4696174</v>
      </c>
      <c r="R14" s="2">
        <f t="shared" si="11"/>
        <v>-3904583</v>
      </c>
      <c r="S14" s="2">
        <f t="shared" si="11"/>
        <v>-2302911</v>
      </c>
      <c r="T14" s="2">
        <f t="shared" si="11"/>
        <v>-1684728</v>
      </c>
      <c r="U14" s="2">
        <f t="shared" si="11"/>
        <v>-1256652</v>
      </c>
      <c r="V14" s="2">
        <f t="shared" si="11"/>
        <v>-1194268</v>
      </c>
      <c r="W14" s="2">
        <f t="shared" si="11"/>
        <v>-11249172539</v>
      </c>
      <c r="X14" s="2">
        <f t="shared" si="11"/>
        <v>-12441973518</v>
      </c>
    </row>
    <row r="15" spans="1:24" ht="15.5" x14ac:dyDescent="0.35">
      <c r="C15" t="s">
        <v>28</v>
      </c>
      <c r="D15" s="2">
        <f>IFERROR(INDEX(D51:D500,MATCH($C$15,$C$51:$C$500,0)),"")</f>
        <v>-1301706</v>
      </c>
      <c r="E15" s="2">
        <f>IFERROR(INDEX(E51:E500,MATCH($C$15,$C$51:$C$500,0)),"")</f>
        <v>-7924872</v>
      </c>
      <c r="H15" s="2">
        <f>IFERROR(SUM(D15:G15)*(4/MAX(1,COUNT(D15:G15))),"")</f>
        <v>-18453156</v>
      </c>
      <c r="I15" s="2">
        <f t="shared" ref="I15:X15" si="12">IFERROR(INDEX(I51:I500,MATCH($C$15,$C$51:$C$500,0)),"")</f>
        <v>-15540550</v>
      </c>
      <c r="J15" s="2">
        <f t="shared" si="12"/>
        <v>-16206724</v>
      </c>
      <c r="K15" s="2">
        <f t="shared" si="12"/>
        <v>-15064880</v>
      </c>
      <c r="L15" s="2">
        <f t="shared" si="12"/>
        <v>-55270694</v>
      </c>
      <c r="M15" s="2">
        <f t="shared" si="12"/>
        <v>4259486</v>
      </c>
      <c r="N15" s="2">
        <f t="shared" si="12"/>
        <v>5851732</v>
      </c>
      <c r="O15" s="2">
        <f t="shared" si="12"/>
        <v>12122159</v>
      </c>
      <c r="P15" s="2">
        <f t="shared" si="12"/>
        <v>27689771</v>
      </c>
      <c r="Q15" s="2">
        <f t="shared" si="12"/>
        <v>-2061215</v>
      </c>
      <c r="R15" s="2">
        <f t="shared" si="12"/>
        <v>-90391</v>
      </c>
      <c r="S15" s="2">
        <f t="shared" si="12"/>
        <v>-1947846</v>
      </c>
      <c r="T15" s="2">
        <f t="shared" si="12"/>
        <v>-3191910</v>
      </c>
      <c r="U15" s="2">
        <f t="shared" si="12"/>
        <v>-5465596</v>
      </c>
      <c r="V15" s="2">
        <f t="shared" si="12"/>
        <v>-1976573</v>
      </c>
      <c r="W15" s="2">
        <f t="shared" si="12"/>
        <v>-34622044614</v>
      </c>
      <c r="X15" s="2">
        <f t="shared" si="12"/>
        <v>-28852565190</v>
      </c>
    </row>
    <row r="16" spans="1:24" ht="15.5" x14ac:dyDescent="0.35">
      <c r="C16" t="s">
        <v>29</v>
      </c>
      <c r="D16" s="2">
        <f>IFERROR(INDEX(D51:D500,MATCH($C$16,$C$51:$C$500,0)),"")</f>
        <v>16558841</v>
      </c>
      <c r="E16" s="2">
        <f>IFERROR(INDEX(E51:E500,MATCH($C$16,$C$51:$C$500,0)),"")</f>
        <v>34680234</v>
      </c>
      <c r="H16" s="2">
        <f>IFERROR(SUM(D16:G16)*(4/MAX(1,COUNT(D16:G16))),"")</f>
        <v>102478150</v>
      </c>
      <c r="I16" s="2">
        <f t="shared" ref="I16:X16" si="13">IFERROR(INDEX(I51:I500,MATCH($C$16,$C$51:$C$500,0)),"")</f>
        <v>70607445</v>
      </c>
      <c r="J16" s="2">
        <f t="shared" si="13"/>
        <v>76694885</v>
      </c>
      <c r="K16" s="2">
        <f t="shared" si="13"/>
        <v>61788317</v>
      </c>
      <c r="L16" s="2">
        <f t="shared" si="13"/>
        <v>276061020</v>
      </c>
      <c r="M16" s="2">
        <f t="shared" si="13"/>
        <v>10094942</v>
      </c>
      <c r="N16" s="2">
        <f t="shared" si="13"/>
        <v>-39420425</v>
      </c>
      <c r="O16" s="2">
        <f t="shared" si="13"/>
        <v>-11532216</v>
      </c>
      <c r="P16" s="2">
        <f t="shared" si="13"/>
        <v>24423351</v>
      </c>
      <c r="Q16" s="2">
        <f t="shared" si="13"/>
        <v>4252472</v>
      </c>
      <c r="R16" s="2">
        <f t="shared" si="13"/>
        <v>244885</v>
      </c>
      <c r="S16" s="2">
        <f t="shared" si="13"/>
        <v>6818590</v>
      </c>
      <c r="T16" s="2">
        <f t="shared" si="13"/>
        <v>13510193</v>
      </c>
      <c r="U16" s="2">
        <f t="shared" si="13"/>
        <v>18038646</v>
      </c>
      <c r="V16" s="2">
        <f t="shared" si="13"/>
        <v>7188410</v>
      </c>
      <c r="W16" s="2">
        <f t="shared" si="13"/>
        <v>133335450397</v>
      </c>
      <c r="X16" s="2">
        <f t="shared" si="13"/>
        <v>114505884648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13094800000000</v>
      </c>
      <c r="E20" s="2">
        <f ca="1">IFERROR(E21*E2,"")</f>
        <v>8873450000000</v>
      </c>
      <c r="H20" s="2">
        <f t="shared" ref="H20:X20" ca="1" si="14">IFERROR(H21*H2,"")</f>
        <v>8873450000000</v>
      </c>
      <c r="I20" s="2">
        <f t="shared" ca="1" si="14"/>
        <v>10424150000000</v>
      </c>
      <c r="J20" s="2">
        <f t="shared" ca="1" si="14"/>
        <v>13956300000000</v>
      </c>
      <c r="K20" s="2">
        <f t="shared" ca="1" si="14"/>
        <v>9131900000000</v>
      </c>
      <c r="L20" s="2">
        <f t="shared" ca="1" si="14"/>
        <v>14328900000000</v>
      </c>
      <c r="M20" s="2">
        <f t="shared" ca="1" si="14"/>
        <v>8299800000000</v>
      </c>
      <c r="N20" s="2">
        <f t="shared" ca="1" si="14"/>
        <v>3288600000000</v>
      </c>
      <c r="O20" s="2">
        <f t="shared" ca="1" si="14"/>
        <v>3832400000000</v>
      </c>
      <c r="P20" s="2">
        <f t="shared" ca="1" si="14"/>
        <v>4604600000000</v>
      </c>
      <c r="Q20" s="2">
        <f t="shared" ca="1" si="14"/>
        <v>2124963500000.0002</v>
      </c>
      <c r="R20" s="2">
        <f t="shared" ca="1" si="14"/>
        <v>156474560000</v>
      </c>
      <c r="S20" s="2">
        <f t="shared" ca="1" si="14"/>
        <v>159372290000</v>
      </c>
      <c r="T20" s="2">
        <f t="shared" ca="1" si="14"/>
        <v>289284820000</v>
      </c>
      <c r="U20" s="2">
        <f t="shared" ca="1" si="14"/>
        <v>229399500000</v>
      </c>
      <c r="V20" s="2">
        <f t="shared" ca="1" si="14"/>
        <v>272206000000.00003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17230000000</v>
      </c>
      <c r="E21" s="2">
        <f>IFERROR(INDEX(E51:E500,MATCH($C$7,$C$51:$C$500,0)),"")</f>
        <v>17230000000</v>
      </c>
      <c r="H21" s="2">
        <f>IFERROR(INDEX(D21:G21,COUNT(D21:G21)),"")</f>
        <v>17230000000</v>
      </c>
      <c r="I21" s="2">
        <f t="shared" ref="I21:X21" si="15">IFERROR(INDEX(I51:I500,MATCH($C$7,$C$51:$C$500,0)),"")</f>
        <v>17230000000</v>
      </c>
      <c r="J21" s="2">
        <f t="shared" si="15"/>
        <v>17230000000</v>
      </c>
      <c r="K21" s="2">
        <f t="shared" si="15"/>
        <v>17230000000</v>
      </c>
      <c r="L21" s="2">
        <f t="shared" si="15"/>
        <v>15660000000</v>
      </c>
      <c r="M21" s="2">
        <f t="shared" si="15"/>
        <v>15660000000</v>
      </c>
      <c r="N21" s="2">
        <f t="shared" si="15"/>
        <v>15660000000</v>
      </c>
      <c r="O21" s="2">
        <f t="shared" si="15"/>
        <v>14300000000</v>
      </c>
      <c r="P21" s="2">
        <f t="shared" si="15"/>
        <v>14300000000</v>
      </c>
      <c r="Q21" s="2">
        <f t="shared" si="15"/>
        <v>11000000000</v>
      </c>
      <c r="R21" s="2">
        <f t="shared" si="15"/>
        <v>1100000000</v>
      </c>
      <c r="S21" s="2">
        <f t="shared" si="15"/>
        <v>1100000000</v>
      </c>
      <c r="T21" s="2">
        <f t="shared" si="15"/>
        <v>1100000000</v>
      </c>
      <c r="U21" s="2">
        <f t="shared" si="15"/>
        <v>1100000000</v>
      </c>
      <c r="V21" s="2">
        <f t="shared" si="15"/>
        <v>1000000000</v>
      </c>
      <c r="W21" s="2">
        <f t="shared" si="15"/>
        <v>550000000</v>
      </c>
      <c r="X21" s="2">
        <f t="shared" si="15"/>
        <v>0</v>
      </c>
    </row>
    <row r="23" spans="1:24" ht="15.5" x14ac:dyDescent="0.35">
      <c r="B23" t="s">
        <v>54</v>
      </c>
      <c r="C23" t="s">
        <v>55</v>
      </c>
      <c r="D23" s="3">
        <f>IFERROR(D5/D6*100,"")</f>
        <v>2.0602927830788076</v>
      </c>
      <c r="E23" s="3">
        <f>IFERROR(E5/E6*100,"")</f>
        <v>3.072658755134412</v>
      </c>
      <c r="H23" s="3">
        <f t="shared" ref="H23:X23" si="16">IFERROR(H5/H6*100,"")</f>
        <v>9.8864919428933877</v>
      </c>
      <c r="I23" s="3">
        <f t="shared" si="16"/>
        <v>6.9005503845120568</v>
      </c>
      <c r="J23" s="3">
        <f t="shared" si="16"/>
        <v>7.7328073308024923</v>
      </c>
      <c r="K23" s="3">
        <f t="shared" si="16"/>
        <v>7.8164653036722571</v>
      </c>
      <c r="L23" s="3">
        <f t="shared" si="16"/>
        <v>27.467788720241828</v>
      </c>
      <c r="M23" s="3">
        <f t="shared" si="16"/>
        <v>5.6783046127433918</v>
      </c>
      <c r="N23" s="3">
        <f t="shared" si="16"/>
        <v>-1.2985087680924972</v>
      </c>
      <c r="O23" s="3">
        <f t="shared" si="16"/>
        <v>-0.29085068067647751</v>
      </c>
      <c r="P23" s="3">
        <f t="shared" si="16"/>
        <v>13.055037421448379</v>
      </c>
      <c r="Q23" s="3">
        <f t="shared" si="16"/>
        <v>0.89642522127337931</v>
      </c>
      <c r="R23" s="3">
        <f t="shared" si="16"/>
        <v>2.5557257917886775</v>
      </c>
      <c r="S23" s="3">
        <f t="shared" si="16"/>
        <v>7.4627039144581602</v>
      </c>
      <c r="T23" s="3">
        <f t="shared" si="16"/>
        <v>10.759225575857773</v>
      </c>
      <c r="U23" s="3">
        <f t="shared" si="16"/>
        <v>14.73358779089263</v>
      </c>
      <c r="V23" s="3">
        <f t="shared" si="16"/>
        <v>13.001266407676622</v>
      </c>
      <c r="W23" s="3">
        <f t="shared" si="16"/>
        <v>56.720806270125102</v>
      </c>
      <c r="X23" s="3">
        <f t="shared" si="16"/>
        <v>45.648127972651942</v>
      </c>
    </row>
    <row r="24" spans="1:24" ht="15.5" x14ac:dyDescent="0.35">
      <c r="C24" t="s">
        <v>56</v>
      </c>
      <c r="D24" s="4">
        <f>IFERROR(_xlfn.RRI(5,I23,D23),"")</f>
        <v>-0.21474801662341514</v>
      </c>
      <c r="E24" s="4">
        <f>IFERROR(_xlfn.RRI(5,J23,E23),"")</f>
        <v>-0.16855135809997246</v>
      </c>
      <c r="H24" s="4">
        <f t="shared" ref="H24:X24" si="17">IFERROR(_xlfn.RRI(5,M23,H23),"")</f>
        <v>0.11728689813795934</v>
      </c>
      <c r="I24" s="4" t="str">
        <f t="shared" si="17"/>
        <v/>
      </c>
      <c r="J24" s="4" t="str">
        <f t="shared" si="17"/>
        <v/>
      </c>
      <c r="K24" s="4">
        <f t="shared" si="17"/>
        <v>-9.7501566657239525E-2</v>
      </c>
      <c r="L24" s="4">
        <f t="shared" si="17"/>
        <v>0.98272245988931006</v>
      </c>
      <c r="M24" s="4">
        <f t="shared" si="17"/>
        <v>0.17311580558915085</v>
      </c>
      <c r="N24" s="4" t="str">
        <f t="shared" si="17"/>
        <v/>
      </c>
      <c r="O24" s="4" t="str">
        <f t="shared" si="17"/>
        <v/>
      </c>
      <c r="P24" s="4">
        <f t="shared" si="17"/>
        <v>-2.3900880157311843E-2</v>
      </c>
      <c r="Q24" s="4">
        <f t="shared" si="17"/>
        <v>-0.41425892230920214</v>
      </c>
      <c r="R24" s="4">
        <f t="shared" si="17"/>
        <v>-0.46203456564631085</v>
      </c>
      <c r="S24" s="4">
        <f t="shared" si="17"/>
        <v>-0.30386311133742061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38.54</v>
      </c>
      <c r="J25" s="3">
        <f t="shared" si="18"/>
        <v>41.57</v>
      </c>
      <c r="K25" s="3">
        <f t="shared" si="18"/>
        <v>30.65</v>
      </c>
      <c r="L25" s="3">
        <f t="shared" si="18"/>
        <v>131.88</v>
      </c>
      <c r="M25" s="3">
        <f t="shared" si="18"/>
        <v>12.77</v>
      </c>
      <c r="N25" s="3">
        <f t="shared" si="18"/>
        <v>-17.8</v>
      </c>
      <c r="O25" s="3">
        <f t="shared" si="18"/>
        <v>2.61</v>
      </c>
      <c r="P25" s="3">
        <f t="shared" si="18"/>
        <v>41.27</v>
      </c>
      <c r="Q25" s="3">
        <f t="shared" si="18"/>
        <v>3.11</v>
      </c>
      <c r="R25" s="3">
        <f t="shared" si="18"/>
        <v>3.34</v>
      </c>
      <c r="S25" s="3">
        <f t="shared" si="18"/>
        <v>63.84</v>
      </c>
      <c r="T25" s="3">
        <f t="shared" si="18"/>
        <v>122.03</v>
      </c>
      <c r="U25" s="3">
        <f t="shared" si="18"/>
        <v>146.97999999999999</v>
      </c>
      <c r="V25" s="3">
        <f t="shared" si="18"/>
        <v>72.3</v>
      </c>
      <c r="W25" s="3">
        <f t="shared" si="18"/>
        <v>180.64</v>
      </c>
      <c r="X25" s="3">
        <f t="shared" si="18"/>
        <v>865185.05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0.73951390001061257</v>
      </c>
      <c r="K26" s="4">
        <f t="shared" si="19"/>
        <v>-5.7765065930863391E-2</v>
      </c>
      <c r="L26" s="4">
        <f t="shared" si="19"/>
        <v>1.1158443197711971</v>
      </c>
      <c r="M26" s="4">
        <f t="shared" si="19"/>
        <v>0.30764207498638707</v>
      </c>
      <c r="N26" s="4" t="str">
        <f t="shared" si="19"/>
        <v/>
      </c>
      <c r="O26" s="4">
        <f t="shared" si="19"/>
        <v>-0.53651596497586829</v>
      </c>
      <c r="P26" s="4">
        <f t="shared" si="19"/>
        <v>-0.2243331250817695</v>
      </c>
      <c r="Q26" s="4">
        <f t="shared" si="19"/>
        <v>-0.46700342492889535</v>
      </c>
      <c r="R26" s="4">
        <f t="shared" si="19"/>
        <v>-0.54981967698947831</v>
      </c>
      <c r="S26" s="4">
        <f t="shared" si="19"/>
        <v>-0.85085909490226685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5.2966806732443411E-3</v>
      </c>
      <c r="E27" s="3">
        <f>IFERROR(E4/E21,"")</f>
        <v>5.5260470110272781E-3</v>
      </c>
      <c r="H27" s="3">
        <f t="shared" ref="H27:X27" si="20">IFERROR(H4/H21,"")</f>
        <v>2.1645455368543239E-2</v>
      </c>
      <c r="I27" s="3">
        <f t="shared" si="20"/>
        <v>1.7122166511897852E-2</v>
      </c>
      <c r="J27" s="3">
        <f t="shared" si="20"/>
        <v>1.7492851828206615E-2</v>
      </c>
      <c r="K27" s="3">
        <f t="shared" si="20"/>
        <v>2.0020988102147419E-2</v>
      </c>
      <c r="L27" s="3">
        <f t="shared" si="20"/>
        <v>4.67107748403576E-2</v>
      </c>
      <c r="M27" s="3">
        <f t="shared" si="20"/>
        <v>1.9376579182630908E-2</v>
      </c>
      <c r="N27" s="3">
        <f t="shared" si="20"/>
        <v>1.1207819540229884E-2</v>
      </c>
      <c r="O27" s="3">
        <f t="shared" si="20"/>
        <v>1.5518307482517483E-2</v>
      </c>
      <c r="P27" s="3">
        <f t="shared" si="20"/>
        <v>1.0352560139860139E-2</v>
      </c>
      <c r="Q27" s="3">
        <f t="shared" si="20"/>
        <v>3.0640094545454546E-3</v>
      </c>
      <c r="R27" s="3">
        <f t="shared" si="20"/>
        <v>2.6437527272727274E-2</v>
      </c>
      <c r="S27" s="3">
        <f t="shared" si="20"/>
        <v>3.6818467272727272E-2</v>
      </c>
      <c r="T27" s="3">
        <f t="shared" si="20"/>
        <v>3.630276090909091E-2</v>
      </c>
      <c r="U27" s="3">
        <f t="shared" si="20"/>
        <v>3.8403623636363633E-2</v>
      </c>
      <c r="V27" s="3">
        <f t="shared" si="20"/>
        <v>3.9505149000000003E-2</v>
      </c>
      <c r="W27" s="3">
        <f t="shared" si="20"/>
        <v>676.19063637272723</v>
      </c>
      <c r="X27" s="3" t="str">
        <f t="shared" si="20"/>
        <v/>
      </c>
    </row>
    <row r="28" spans="1:24" ht="15.5" x14ac:dyDescent="0.35">
      <c r="C28" t="s">
        <v>61</v>
      </c>
      <c r="D28" s="4">
        <f>IFERROR(_xlfn.RRI(5,I27,D27),"")</f>
        <v>-0.20915929435390479</v>
      </c>
      <c r="E28" s="4">
        <f>IFERROR(_xlfn.RRI(5,J27,E27),"")</f>
        <v>-0.20583491153257416</v>
      </c>
      <c r="H28" s="4">
        <f t="shared" ref="H28:X28" si="21">IFERROR(_xlfn.RRI(5,M27,H27),"")</f>
        <v>2.2393133052287295E-2</v>
      </c>
      <c r="I28" s="4">
        <f t="shared" si="21"/>
        <v>8.8447577994380966E-2</v>
      </c>
      <c r="J28" s="4">
        <f t="shared" si="21"/>
        <v>2.4243585849787808E-2</v>
      </c>
      <c r="K28" s="4">
        <f t="shared" si="21"/>
        <v>0.14100500406934735</v>
      </c>
      <c r="L28" s="4">
        <f t="shared" si="21"/>
        <v>0.72434989162296359</v>
      </c>
      <c r="M28" s="4">
        <f t="shared" si="21"/>
        <v>-6.0252335762820297E-2</v>
      </c>
      <c r="N28" s="4">
        <f t="shared" si="21"/>
        <v>-0.21170080167812377</v>
      </c>
      <c r="O28" s="4">
        <f t="shared" si="21"/>
        <v>-0.1563138116914109</v>
      </c>
      <c r="P28" s="4">
        <f t="shared" si="21"/>
        <v>-0.23063024170673951</v>
      </c>
      <c r="Q28" s="4">
        <f t="shared" si="21"/>
        <v>-0.40030934760012726</v>
      </c>
      <c r="R28" s="4">
        <f t="shared" si="21"/>
        <v>-0.86864992169136213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-7.2889102718306495E-2</v>
      </c>
      <c r="J29" s="4">
        <f t="shared" si="22"/>
        <v>0.35628058727569339</v>
      </c>
      <c r="K29" s="4">
        <f t="shared" si="22"/>
        <v>-0.76759175007582647</v>
      </c>
      <c r="L29" s="4">
        <f t="shared" si="22"/>
        <v>9.3273296789350049</v>
      </c>
      <c r="M29" s="4">
        <f t="shared" si="22"/>
        <v>-1.7174157303370785</v>
      </c>
      <c r="N29" s="4">
        <f t="shared" si="22"/>
        <v>-7.8199233716475103</v>
      </c>
      <c r="O29" s="4">
        <f t="shared" si="22"/>
        <v>-0.93675793554640174</v>
      </c>
      <c r="P29" s="4">
        <f t="shared" si="22"/>
        <v>12.27009646302251</v>
      </c>
      <c r="Q29" s="4">
        <f t="shared" si="22"/>
        <v>-6.8862275449101798E-2</v>
      </c>
      <c r="R29" s="4">
        <f t="shared" si="22"/>
        <v>-0.94768170426065157</v>
      </c>
      <c r="S29" s="4">
        <f t="shared" si="22"/>
        <v>-0.47684995492911575</v>
      </c>
      <c r="T29" s="4">
        <f t="shared" si="22"/>
        <v>-0.16975098652877937</v>
      </c>
      <c r="U29" s="4">
        <f t="shared" si="22"/>
        <v>1.0329183955739971</v>
      </c>
      <c r="V29" s="4">
        <f t="shared" si="22"/>
        <v>-0.59975642161204601</v>
      </c>
      <c r="W29" s="4">
        <f t="shared" si="22"/>
        <v>-0.99979121229614398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0.26417736642744616</v>
      </c>
      <c r="I30" s="4">
        <f t="shared" si="23"/>
        <v>-2.1190673764871534E-2</v>
      </c>
      <c r="J30" s="4">
        <f t="shared" si="23"/>
        <v>-0.12627430080085011</v>
      </c>
      <c r="K30" s="4">
        <f t="shared" si="23"/>
        <v>-0.57138394362815181</v>
      </c>
      <c r="L30" s="4">
        <f t="shared" si="23"/>
        <v>1.4106822158902517</v>
      </c>
      <c r="M30" s="4">
        <f t="shared" si="23"/>
        <v>0.72884467965242361</v>
      </c>
      <c r="N30" s="4">
        <f t="shared" si="23"/>
        <v>-0.2777679168391064</v>
      </c>
      <c r="O30" s="4">
        <f t="shared" si="23"/>
        <v>0.49898259685233104</v>
      </c>
      <c r="P30" s="4">
        <f t="shared" si="23"/>
        <v>2.378762465795309</v>
      </c>
      <c r="Q30" s="4">
        <f t="shared" si="23"/>
        <v>-0.8841037808514618</v>
      </c>
      <c r="R30" s="4">
        <f t="shared" si="23"/>
        <v>-0.28194927081306081</v>
      </c>
      <c r="S30" s="4">
        <f t="shared" si="23"/>
        <v>1.4205706417971614E-2</v>
      </c>
      <c r="T30" s="4">
        <f t="shared" si="23"/>
        <v>-5.4704804608163529E-2</v>
      </c>
      <c r="U30" s="4">
        <f t="shared" si="23"/>
        <v>-2.7883083383291884E-2</v>
      </c>
      <c r="V30" s="4">
        <f t="shared" si="23"/>
        <v>-0.99994157690616381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442.95</v>
      </c>
      <c r="E32" s="3">
        <f>IFERROR(INDEX(E51:E500,MATCH($A$32,$C$51:$C$500,0)),"")</f>
        <v>459.2</v>
      </c>
      <c r="H32" s="3">
        <f>IFERROR(INDEX(D32:G32,COUNT(D32:G32)),"")</f>
        <v>459.2</v>
      </c>
      <c r="I32" s="3">
        <f t="shared" ref="I32:X32" si="24">IFERROR(INDEX(I51:I500,MATCH($C$32,$C$51:$C$500,0)),"")</f>
        <v>433.46</v>
      </c>
      <c r="J32" s="3">
        <f t="shared" si="24"/>
        <v>390.72</v>
      </c>
      <c r="K32" s="3">
        <f t="shared" si="24"/>
        <v>339.9</v>
      </c>
      <c r="L32" s="3">
        <f t="shared" si="24"/>
        <v>350.84</v>
      </c>
      <c r="M32" s="3">
        <f t="shared" si="24"/>
        <v>194.61</v>
      </c>
      <c r="N32" s="3">
        <f t="shared" si="24"/>
        <v>176.87</v>
      </c>
      <c r="O32" s="3">
        <f t="shared" si="24"/>
        <v>182.22</v>
      </c>
      <c r="P32" s="3">
        <f t="shared" si="24"/>
        <v>198.34</v>
      </c>
      <c r="Q32" s="3">
        <f t="shared" si="24"/>
        <v>145.97999999999999</v>
      </c>
      <c r="R32" s="3">
        <f t="shared" si="24"/>
        <v>1440.13</v>
      </c>
      <c r="S32" s="3">
        <f t="shared" si="24"/>
        <v>1602.55</v>
      </c>
      <c r="T32" s="3">
        <f t="shared" si="24"/>
        <v>1114.02</v>
      </c>
      <c r="U32" s="3">
        <f t="shared" si="24"/>
        <v>972.61</v>
      </c>
      <c r="V32" s="3">
        <f t="shared" si="24"/>
        <v>472.15</v>
      </c>
      <c r="W32" s="3">
        <f t="shared" si="24"/>
        <v>238.65</v>
      </c>
      <c r="X32" s="3">
        <f t="shared" si="24"/>
        <v>1895335.22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1.1599999999999999</v>
      </c>
      <c r="E33" s="3">
        <f>IFERROR(INDEX(E51:E500,MATCH($A$33,$C$51:$C$500,0)),"")</f>
        <v>1.55</v>
      </c>
      <c r="H33" s="3">
        <f>IFERROR(INDEX(D33:G33,COUNT(D33:G33)),"")</f>
        <v>1.55</v>
      </c>
      <c r="I33" s="3">
        <f t="shared" ref="I33:X33" si="25">IFERROR(INDEX(I51:I500,MATCH($C$33,$C$51:$C$500,0)),"")</f>
        <v>1.4</v>
      </c>
      <c r="J33" s="3">
        <f t="shared" si="25"/>
        <v>2.0699999999999998</v>
      </c>
      <c r="K33" s="3">
        <f t="shared" si="25"/>
        <v>1.56</v>
      </c>
      <c r="L33" s="3">
        <f t="shared" si="25"/>
        <v>2.61</v>
      </c>
      <c r="M33" s="3">
        <f t="shared" si="25"/>
        <v>2.72</v>
      </c>
      <c r="N33" s="3">
        <f t="shared" si="25"/>
        <v>1.19</v>
      </c>
      <c r="O33" s="3">
        <f t="shared" si="25"/>
        <v>1.47</v>
      </c>
      <c r="P33" s="3">
        <f t="shared" si="25"/>
        <v>1.62</v>
      </c>
      <c r="Q33" s="3">
        <f t="shared" si="25"/>
        <v>1.48</v>
      </c>
      <c r="R33" s="3">
        <f t="shared" si="25"/>
        <v>1.1000000000000001</v>
      </c>
      <c r="S33" s="3">
        <f t="shared" si="25"/>
        <v>1.01</v>
      </c>
      <c r="T33" s="3">
        <f t="shared" si="25"/>
        <v>2.64</v>
      </c>
      <c r="U33" s="3">
        <f t="shared" si="25"/>
        <v>2.41</v>
      </c>
      <c r="V33" s="3">
        <f t="shared" si="25"/>
        <v>6.45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44.28</v>
      </c>
      <c r="E34" s="3">
        <f>IFERROR(INDEX(E51:E500,MATCH($A$34,$C$51:$C$500,0)),"")</f>
        <v>38.69</v>
      </c>
      <c r="H34" s="3">
        <f>IFERROR(INDEX(D34:G34,COUNT(D34:G34)),"")</f>
        <v>38.69</v>
      </c>
      <c r="I34" s="3">
        <f t="shared" ref="I34:X34" si="26">IFERROR(INDEX(I51:I500,MATCH($C$34,$C$51:$C$500,0)),"")</f>
        <v>15.7</v>
      </c>
      <c r="J34" s="3">
        <f t="shared" si="26"/>
        <v>19.489999999999998</v>
      </c>
      <c r="K34" s="3">
        <f t="shared" si="26"/>
        <v>17.29</v>
      </c>
      <c r="L34" s="3">
        <f t="shared" si="26"/>
        <v>6.94</v>
      </c>
      <c r="M34" s="3">
        <f t="shared" si="26"/>
        <v>41.5</v>
      </c>
      <c r="N34" s="3">
        <f t="shared" si="26"/>
        <v>-11.8</v>
      </c>
      <c r="O34" s="3">
        <f t="shared" si="26"/>
        <v>102.68</v>
      </c>
      <c r="P34" s="3">
        <f t="shared" si="26"/>
        <v>7.8</v>
      </c>
      <c r="Q34" s="3">
        <f t="shared" si="26"/>
        <v>69.45</v>
      </c>
      <c r="R34" s="3">
        <f t="shared" si="26"/>
        <v>476.05</v>
      </c>
      <c r="S34" s="3">
        <f t="shared" si="26"/>
        <v>25.42</v>
      </c>
      <c r="T34" s="3">
        <f t="shared" si="26"/>
        <v>24.13</v>
      </c>
      <c r="U34" s="3">
        <f t="shared" si="26"/>
        <v>15.92</v>
      </c>
      <c r="V34" s="3">
        <f t="shared" si="26"/>
        <v>42.12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5.54</v>
      </c>
      <c r="E35" s="3">
        <f>IFERROR(INDEX(E51:E500,MATCH($A$35,$C$51:$C$500,0)),"")</f>
        <v>7.62</v>
      </c>
      <c r="H35" s="3">
        <f>IFERROR(INDEX(D35:G35,COUNT(D35:G35)),"")</f>
        <v>7.62</v>
      </c>
      <c r="I35" s="3">
        <f t="shared" ref="I35:X35" si="27">IFERROR(INDEX(I51:I500,MATCH($C$35,$C$51:$C$500,0)),"")</f>
        <v>2.14</v>
      </c>
      <c r="J35" s="3">
        <f t="shared" si="27"/>
        <v>2.92</v>
      </c>
      <c r="K35" s="3">
        <f t="shared" si="27"/>
        <v>1.74</v>
      </c>
      <c r="L35" s="3">
        <f t="shared" si="27"/>
        <v>1.32</v>
      </c>
      <c r="M35" s="3">
        <f t="shared" si="27"/>
        <v>1.91</v>
      </c>
      <c r="N35" s="3">
        <f t="shared" si="27"/>
        <v>1.29</v>
      </c>
      <c r="O35" s="3">
        <f t="shared" si="27"/>
        <v>1.22</v>
      </c>
      <c r="P35" s="3">
        <f t="shared" si="27"/>
        <v>2.1800000000000002</v>
      </c>
      <c r="Q35" s="3">
        <f t="shared" si="27"/>
        <v>5.27</v>
      </c>
      <c r="R35" s="3">
        <f t="shared" si="27"/>
        <v>4.5199999999999996</v>
      </c>
      <c r="S35" s="3">
        <f t="shared" si="27"/>
        <v>3.29</v>
      </c>
      <c r="T35" s="3">
        <f t="shared" si="27"/>
        <v>6.52</v>
      </c>
      <c r="U35" s="3">
        <f t="shared" si="27"/>
        <v>5</v>
      </c>
      <c r="V35" s="3">
        <f t="shared" si="27"/>
        <v>7.97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91261808</v>
      </c>
      <c r="E51" s="5">
        <v>95213790</v>
      </c>
      <c r="F51" s="5">
        <v>94655240</v>
      </c>
      <c r="G51" s="5">
        <v>62771738</v>
      </c>
      <c r="I51" s="5">
        <v>295014929</v>
      </c>
      <c r="J51" s="5">
        <v>301401837</v>
      </c>
      <c r="K51" s="5">
        <v>344961625</v>
      </c>
      <c r="L51" s="5">
        <v>731490734</v>
      </c>
      <c r="M51" s="5">
        <v>303437230</v>
      </c>
      <c r="N51" s="5">
        <v>175514454</v>
      </c>
      <c r="O51" s="5">
        <v>221911797</v>
      </c>
      <c r="P51" s="5">
        <v>148041610</v>
      </c>
      <c r="Q51" s="5">
        <v>33704104</v>
      </c>
      <c r="R51" s="5">
        <v>29081280</v>
      </c>
      <c r="S51" s="5">
        <v>40500314</v>
      </c>
      <c r="T51" s="5">
        <v>39933037</v>
      </c>
      <c r="U51" s="5">
        <v>42243986</v>
      </c>
      <c r="V51" s="5">
        <v>39505149</v>
      </c>
      <c r="W51" s="5">
        <v>371904850005</v>
      </c>
      <c r="X51" s="5">
        <v>310021605121</v>
      </c>
    </row>
    <row r="52" spans="2:24" ht="15.5" x14ac:dyDescent="0.35">
      <c r="C52" t="s">
        <v>85</v>
      </c>
      <c r="D52" s="5">
        <v>-69193683</v>
      </c>
      <c r="E52" s="5">
        <v>-51576780</v>
      </c>
      <c r="F52" s="5">
        <v>-51367962</v>
      </c>
      <c r="G52" s="5">
        <v>-45282366</v>
      </c>
      <c r="I52" s="5">
        <v>-196150433</v>
      </c>
      <c r="J52" s="5">
        <v>-193360863</v>
      </c>
      <c r="K52" s="5">
        <v>-241784688</v>
      </c>
      <c r="L52" s="5">
        <v>-390327992</v>
      </c>
      <c r="M52" s="5">
        <v>-193147955</v>
      </c>
      <c r="N52" s="5">
        <v>-166137330</v>
      </c>
      <c r="O52" s="5">
        <v>-181712044</v>
      </c>
      <c r="P52" s="5">
        <v>-84946798</v>
      </c>
      <c r="Q52" s="5">
        <v>-17506812</v>
      </c>
      <c r="R52" s="5">
        <v>-19220634</v>
      </c>
      <c r="S52" s="5">
        <v>-23419135</v>
      </c>
      <c r="T52" s="5">
        <v>-14630624</v>
      </c>
      <c r="U52" s="5">
        <v>-15099133</v>
      </c>
      <c r="V52" s="5">
        <v>-14496420</v>
      </c>
      <c r="W52" s="5">
        <v>-114248450888</v>
      </c>
      <c r="X52" s="5">
        <v>-131152033205</v>
      </c>
    </row>
    <row r="53" spans="2:24" ht="15.5" x14ac:dyDescent="0.35">
      <c r="C53" t="s">
        <v>86</v>
      </c>
      <c r="D53" s="5">
        <v>22068125</v>
      </c>
      <c r="E53" s="5">
        <v>43637010</v>
      </c>
      <c r="F53" s="5">
        <v>43287278</v>
      </c>
      <c r="G53" s="5">
        <v>17489372</v>
      </c>
      <c r="I53" s="5">
        <v>98864496</v>
      </c>
      <c r="J53" s="5">
        <v>108040974</v>
      </c>
      <c r="K53" s="5">
        <v>103176937</v>
      </c>
      <c r="L53" s="5">
        <v>341162742</v>
      </c>
      <c r="M53" s="5">
        <v>110289275</v>
      </c>
      <c r="N53" s="5">
        <v>9377124</v>
      </c>
      <c r="O53" s="5">
        <v>40199753</v>
      </c>
      <c r="P53" s="5">
        <v>63094812</v>
      </c>
      <c r="Q53" s="5">
        <v>16197292</v>
      </c>
      <c r="R53" s="5">
        <v>9860646</v>
      </c>
      <c r="S53" s="5">
        <v>17081179</v>
      </c>
      <c r="T53" s="5">
        <v>25302413</v>
      </c>
      <c r="U53" s="5">
        <v>27144853</v>
      </c>
      <c r="V53" s="5">
        <v>25008729</v>
      </c>
      <c r="W53" s="5">
        <v>257656399117</v>
      </c>
      <c r="X53" s="5">
        <v>178869571916</v>
      </c>
    </row>
    <row r="54" spans="2:24" ht="15.5" x14ac:dyDescent="0.35">
      <c r="C54" t="s">
        <v>87</v>
      </c>
      <c r="D54" s="5">
        <v>-6171800</v>
      </c>
      <c r="E54" s="5">
        <v>-9690059</v>
      </c>
      <c r="F54" s="5">
        <v>-9794028</v>
      </c>
      <c r="G54" s="5">
        <v>-6068089</v>
      </c>
      <c r="I54" s="5">
        <v>-28085541</v>
      </c>
      <c r="J54" s="5">
        <v>-26031067</v>
      </c>
      <c r="K54" s="5">
        <v>-26133999</v>
      </c>
      <c r="L54" s="5">
        <v>-39407000</v>
      </c>
      <c r="M54" s="5">
        <v>-23875042</v>
      </c>
      <c r="N54" s="5">
        <v>-16543675</v>
      </c>
      <c r="O54" s="5">
        <v>-17196640</v>
      </c>
      <c r="P54" s="5">
        <v>-14006072</v>
      </c>
      <c r="Q54" s="5">
        <v>-7577933</v>
      </c>
      <c r="R54" s="5">
        <v>-6443741</v>
      </c>
      <c r="S54" s="5">
        <v>-8344085</v>
      </c>
      <c r="T54" s="5">
        <v>-9873083</v>
      </c>
      <c r="U54" s="5">
        <v>-8707764</v>
      </c>
      <c r="V54" s="5">
        <v>-16503054</v>
      </c>
      <c r="W54" s="5">
        <v>-92560471577</v>
      </c>
      <c r="X54" s="5">
        <v>-52289845805</v>
      </c>
    </row>
    <row r="55" spans="2:24" ht="15.5" x14ac:dyDescent="0.35">
      <c r="C55" t="s">
        <v>88</v>
      </c>
      <c r="D55" s="5">
        <v>-51834</v>
      </c>
      <c r="E55" s="5">
        <v>-210267</v>
      </c>
      <c r="F55" s="5">
        <v>-98749</v>
      </c>
      <c r="G55" s="5">
        <v>-135167</v>
      </c>
      <c r="I55" s="5">
        <v>-348006</v>
      </c>
      <c r="J55" s="5">
        <v>-426297</v>
      </c>
      <c r="K55" s="5">
        <v>-536903</v>
      </c>
      <c r="L55" s="5">
        <v>-2768951</v>
      </c>
      <c r="M55" s="5">
        <v>-2772551</v>
      </c>
      <c r="N55" s="5">
        <v>-2234089</v>
      </c>
      <c r="O55" s="5">
        <v>-257152</v>
      </c>
      <c r="P55" s="5">
        <v>-100281</v>
      </c>
      <c r="Q55" s="5">
        <v>-45032</v>
      </c>
      <c r="R55" s="5">
        <v>-59438</v>
      </c>
      <c r="S55" s="5">
        <v>-224129</v>
      </c>
      <c r="T55" s="5">
        <v>-331511</v>
      </c>
      <c r="U55" s="5">
        <v>-277663</v>
      </c>
      <c r="V55" s="5">
        <v>-826783</v>
      </c>
      <c r="W55" s="5">
        <v>-2873754901</v>
      </c>
      <c r="X55" s="5">
        <v>-20778003706</v>
      </c>
    </row>
    <row r="56" spans="2:24" ht="15.5" x14ac:dyDescent="0.35">
      <c r="C56" t="s">
        <v>89</v>
      </c>
      <c r="D56" s="5">
        <v>-6119966</v>
      </c>
      <c r="E56" s="5">
        <v>-9479792</v>
      </c>
      <c r="F56" s="5">
        <v>-9695279</v>
      </c>
      <c r="G56" s="5">
        <v>-5932922</v>
      </c>
      <c r="I56" s="5">
        <v>-27737535</v>
      </c>
      <c r="J56" s="5">
        <v>-25604770</v>
      </c>
      <c r="K56" s="5">
        <v>-25597096</v>
      </c>
      <c r="L56" s="5">
        <v>-36638049</v>
      </c>
      <c r="M56" s="5">
        <v>-21102491</v>
      </c>
      <c r="N56" s="5">
        <v>-14309586</v>
      </c>
      <c r="O56" s="5">
        <v>-16939488</v>
      </c>
      <c r="P56" s="5">
        <v>-13905791</v>
      </c>
      <c r="Q56" s="5">
        <v>-7532901</v>
      </c>
      <c r="R56" s="5">
        <v>-6384303</v>
      </c>
      <c r="S56" s="5">
        <v>-8119956</v>
      </c>
      <c r="T56" s="5">
        <v>-9541572</v>
      </c>
      <c r="U56" s="5">
        <v>-8430101</v>
      </c>
      <c r="V56" s="5">
        <v>-15676271</v>
      </c>
      <c r="W56" s="5">
        <v>-89686716676</v>
      </c>
      <c r="X56" s="5">
        <v>-31511842099</v>
      </c>
    </row>
    <row r="57" spans="2:24" ht="15.5" x14ac:dyDescent="0.35">
      <c r="C57" t="s">
        <v>93</v>
      </c>
      <c r="D57" s="5">
        <v>15896325</v>
      </c>
      <c r="E57" s="5">
        <v>33946951</v>
      </c>
      <c r="F57" s="5">
        <v>33493250</v>
      </c>
      <c r="G57" s="5">
        <v>11421283</v>
      </c>
      <c r="I57" s="5">
        <v>70778955</v>
      </c>
      <c r="J57" s="5">
        <v>82009907</v>
      </c>
      <c r="K57" s="5">
        <v>77042938</v>
      </c>
      <c r="L57" s="5">
        <v>301755742</v>
      </c>
      <c r="M57" s="5">
        <v>86414233</v>
      </c>
      <c r="N57" s="5">
        <v>-7166551</v>
      </c>
      <c r="O57" s="5">
        <v>23003113</v>
      </c>
      <c r="P57" s="5">
        <v>49088740</v>
      </c>
      <c r="Q57" s="5">
        <v>8619359</v>
      </c>
      <c r="R57" s="5">
        <v>3416905</v>
      </c>
      <c r="S57" s="5">
        <v>8737094</v>
      </c>
      <c r="T57" s="5">
        <v>15429330</v>
      </c>
      <c r="U57" s="5">
        <v>18437089</v>
      </c>
      <c r="V57" s="5">
        <v>8505675</v>
      </c>
      <c r="W57" s="5">
        <v>165095927540</v>
      </c>
      <c r="X57" s="5">
        <v>126579726111</v>
      </c>
    </row>
    <row r="58" spans="2:24" ht="15.5" x14ac:dyDescent="0.35">
      <c r="C58" t="s">
        <v>94</v>
      </c>
      <c r="D58" s="5">
        <v>662516</v>
      </c>
      <c r="E58" s="5">
        <v>733283</v>
      </c>
      <c r="F58" s="5">
        <v>1253253</v>
      </c>
      <c r="G58" s="5">
        <v>-408011</v>
      </c>
      <c r="I58" s="5">
        <v>-171510</v>
      </c>
      <c r="J58" s="5">
        <v>-5315022</v>
      </c>
      <c r="K58" s="5">
        <v>-15254621</v>
      </c>
      <c r="L58" s="5">
        <v>-25694722</v>
      </c>
      <c r="M58" s="5">
        <v>-76319291</v>
      </c>
      <c r="N58" s="5">
        <v>-32253874</v>
      </c>
      <c r="O58" s="5">
        <v>-34535329</v>
      </c>
      <c r="P58" s="5">
        <v>-24665389</v>
      </c>
      <c r="Q58" s="5">
        <v>-4366887</v>
      </c>
      <c r="R58" s="5">
        <v>-3172020</v>
      </c>
      <c r="S58" s="5">
        <v>-1918504</v>
      </c>
      <c r="T58" s="5">
        <v>-1919137</v>
      </c>
      <c r="U58" s="5">
        <v>-398443</v>
      </c>
      <c r="V58" s="5">
        <v>-1317265</v>
      </c>
      <c r="W58" s="5">
        <v>-31760477143</v>
      </c>
      <c r="X58" s="5">
        <v>-12073841463</v>
      </c>
    </row>
    <row r="59" spans="2:24" ht="15.5" x14ac:dyDescent="0.35">
      <c r="C59" t="s">
        <v>95</v>
      </c>
      <c r="D59" s="5">
        <v>1570577</v>
      </c>
      <c r="E59" s="5">
        <v>1247396</v>
      </c>
      <c r="F59" s="5">
        <v>1117274</v>
      </c>
      <c r="G59" s="5">
        <v>916726</v>
      </c>
      <c r="I59" s="5">
        <v>3516388</v>
      </c>
      <c r="J59" s="5">
        <v>4694027</v>
      </c>
      <c r="K59" s="5">
        <v>2527219</v>
      </c>
      <c r="L59" s="5">
        <v>986875</v>
      </c>
      <c r="M59" s="5">
        <v>132152</v>
      </c>
      <c r="N59" s="5">
        <v>1102285</v>
      </c>
      <c r="O59" s="5">
        <v>3306975</v>
      </c>
      <c r="P59" s="5">
        <v>958890</v>
      </c>
      <c r="Q59" s="5">
        <v>448501</v>
      </c>
      <c r="R59" s="5">
        <v>185755</v>
      </c>
      <c r="S59" s="5">
        <v>38648</v>
      </c>
      <c r="T59" s="5">
        <v>291775</v>
      </c>
      <c r="U59" s="5">
        <v>300601</v>
      </c>
      <c r="V59" s="5">
        <v>486715</v>
      </c>
      <c r="W59" s="5">
        <v>410974054</v>
      </c>
      <c r="X59" s="5">
        <v>362048424</v>
      </c>
    </row>
    <row r="60" spans="2:24" ht="15.5" x14ac:dyDescent="0.35">
      <c r="C60" t="s">
        <v>27</v>
      </c>
      <c r="D60" s="5">
        <v>-39522</v>
      </c>
      <c r="E60" s="5">
        <v>-448921</v>
      </c>
      <c r="F60" s="5">
        <v>-8518</v>
      </c>
      <c r="G60" s="5">
        <v>-1218084</v>
      </c>
      <c r="I60" s="5">
        <v>-3640350</v>
      </c>
      <c r="J60" s="5">
        <v>-10085225</v>
      </c>
      <c r="K60" s="5">
        <v>-17626090</v>
      </c>
      <c r="L60" s="5">
        <v>-31780238</v>
      </c>
      <c r="M60" s="5">
        <v>-78342928</v>
      </c>
      <c r="N60" s="5">
        <v>-35477170</v>
      </c>
      <c r="O60" s="5">
        <v>-38955504</v>
      </c>
      <c r="P60" s="5">
        <v>-23208241</v>
      </c>
      <c r="Q60" s="5">
        <v>-4696174</v>
      </c>
      <c r="R60" s="5">
        <v>-3904583</v>
      </c>
      <c r="S60" s="5">
        <v>-2302911</v>
      </c>
      <c r="T60" s="5">
        <v>-1684728</v>
      </c>
      <c r="U60" s="5">
        <v>-1256652</v>
      </c>
      <c r="V60" s="5">
        <v>-1194268</v>
      </c>
      <c r="W60" s="5">
        <v>-11249172539</v>
      </c>
      <c r="X60" s="5">
        <v>-12441973518</v>
      </c>
    </row>
    <row r="61" spans="2:24" ht="15.5" x14ac:dyDescent="0.35">
      <c r="C61" t="s">
        <v>92</v>
      </c>
      <c r="D61" s="5">
        <v>3839039</v>
      </c>
      <c r="E61" s="5">
        <v>7999801</v>
      </c>
      <c r="F61" s="5">
        <v>7855254</v>
      </c>
      <c r="G61" s="5">
        <v>2257558</v>
      </c>
      <c r="I61" s="5">
        <v>14767336</v>
      </c>
      <c r="J61" s="5">
        <v>14277259</v>
      </c>
      <c r="K61" s="5">
        <v>10018709</v>
      </c>
      <c r="L61" s="5">
        <v>85660614</v>
      </c>
      <c r="M61" s="5">
        <v>2034426</v>
      </c>
      <c r="N61" s="5">
        <v>-15903289</v>
      </c>
      <c r="O61" s="5">
        <v>-4250797</v>
      </c>
      <c r="P61" s="5">
        <v>11046927</v>
      </c>
      <c r="Q61" s="5">
        <v>-740553</v>
      </c>
      <c r="R61" s="5">
        <v>3277077</v>
      </c>
      <c r="S61" s="5">
        <v>-372698</v>
      </c>
      <c r="T61" s="5">
        <v>-470911</v>
      </c>
      <c r="U61" s="5">
        <v>-681323</v>
      </c>
      <c r="V61" s="5">
        <v>-2265285</v>
      </c>
      <c r="W61" s="5">
        <v>-637025464</v>
      </c>
    </row>
    <row r="62" spans="2:24" ht="15.5" x14ac:dyDescent="0.35">
      <c r="C62" t="s">
        <v>98</v>
      </c>
      <c r="D62" s="5">
        <v>662516</v>
      </c>
      <c r="E62" s="5">
        <v>733283</v>
      </c>
      <c r="F62" s="5">
        <v>1253253</v>
      </c>
      <c r="G62" s="5">
        <v>-408011</v>
      </c>
      <c r="I62" s="5">
        <v>-171510</v>
      </c>
      <c r="J62" s="5">
        <v>-5315022</v>
      </c>
      <c r="K62" s="5">
        <v>-15254621</v>
      </c>
      <c r="L62" s="5">
        <v>-25694722</v>
      </c>
      <c r="M62" s="5">
        <v>-76319291</v>
      </c>
      <c r="N62" s="5">
        <v>-32253874</v>
      </c>
      <c r="O62" s="5">
        <v>-34535329</v>
      </c>
      <c r="P62" s="5">
        <v>-24665389</v>
      </c>
      <c r="Q62" s="5">
        <v>-4366887</v>
      </c>
      <c r="R62" s="5">
        <v>-3172020</v>
      </c>
      <c r="S62" s="5">
        <v>-1918504</v>
      </c>
      <c r="T62" s="5">
        <v>-1919137</v>
      </c>
      <c r="U62" s="5">
        <v>-398443</v>
      </c>
      <c r="V62" s="5">
        <v>-1317265</v>
      </c>
      <c r="W62" s="5">
        <v>-31760477143</v>
      </c>
      <c r="X62" s="5">
        <v>-12073841463</v>
      </c>
    </row>
    <row r="63" spans="2:24" ht="15.5" x14ac:dyDescent="0.35">
      <c r="C63" t="s">
        <v>29</v>
      </c>
      <c r="D63" s="5">
        <v>16558841</v>
      </c>
      <c r="E63" s="5">
        <v>34680234</v>
      </c>
      <c r="F63" s="5">
        <v>34746503</v>
      </c>
      <c r="G63" s="5">
        <v>11013272</v>
      </c>
      <c r="I63" s="5">
        <v>70607445</v>
      </c>
      <c r="J63" s="5">
        <v>76694885</v>
      </c>
      <c r="K63" s="5">
        <v>61788317</v>
      </c>
      <c r="L63" s="5">
        <v>276061020</v>
      </c>
      <c r="M63" s="5">
        <v>10094942</v>
      </c>
      <c r="N63" s="5">
        <v>-39420425</v>
      </c>
      <c r="O63" s="5">
        <v>-11532216</v>
      </c>
      <c r="P63" s="5">
        <v>24423351</v>
      </c>
      <c r="Q63" s="5">
        <v>4252472</v>
      </c>
      <c r="R63" s="5">
        <v>244885</v>
      </c>
      <c r="S63" s="5">
        <v>6818590</v>
      </c>
      <c r="T63" s="5">
        <v>13510193</v>
      </c>
      <c r="U63" s="5">
        <v>18038646</v>
      </c>
      <c r="V63" s="5">
        <v>7188410</v>
      </c>
      <c r="W63" s="5">
        <v>133335450397</v>
      </c>
      <c r="X63" s="5">
        <v>114505884648</v>
      </c>
    </row>
    <row r="64" spans="2:24" ht="15.5" x14ac:dyDescent="0.35">
      <c r="C64" t="s">
        <v>28</v>
      </c>
      <c r="D64" s="5">
        <v>-1301706</v>
      </c>
      <c r="E64" s="5">
        <v>-7924872</v>
      </c>
      <c r="F64" s="5">
        <v>-7988481</v>
      </c>
      <c r="G64" s="5">
        <v>-2295556</v>
      </c>
      <c r="I64" s="5">
        <v>-15540550</v>
      </c>
      <c r="J64" s="5">
        <v>-16206724</v>
      </c>
      <c r="K64" s="5">
        <v>-15064880</v>
      </c>
      <c r="L64" s="5">
        <v>-55270694</v>
      </c>
      <c r="M64" s="5">
        <v>4259486</v>
      </c>
      <c r="N64" s="5">
        <v>5851732</v>
      </c>
      <c r="O64" s="5">
        <v>12122159</v>
      </c>
      <c r="P64" s="5">
        <v>27689771</v>
      </c>
      <c r="Q64" s="5">
        <v>-2061215</v>
      </c>
      <c r="R64" s="5">
        <v>-90391</v>
      </c>
      <c r="S64" s="5">
        <v>-1947846</v>
      </c>
      <c r="T64" s="5">
        <v>-3191910</v>
      </c>
      <c r="U64" s="5">
        <v>-5465596</v>
      </c>
      <c r="V64" s="5">
        <v>-1976573</v>
      </c>
      <c r="W64" s="5">
        <v>-34622044614</v>
      </c>
      <c r="X64" s="5">
        <v>-28852565190</v>
      </c>
    </row>
    <row r="65" spans="2:24" ht="15.5" x14ac:dyDescent="0.35">
      <c r="C65" t="s">
        <v>102</v>
      </c>
      <c r="D65" s="5">
        <v>15257135</v>
      </c>
      <c r="E65" s="5">
        <v>26755362</v>
      </c>
      <c r="F65" s="5">
        <v>26758022</v>
      </c>
      <c r="G65" s="5">
        <v>8717716</v>
      </c>
      <c r="I65" s="5">
        <v>55066895</v>
      </c>
      <c r="J65" s="5">
        <v>60488161</v>
      </c>
      <c r="K65" s="5">
        <v>46723437</v>
      </c>
      <c r="L65" s="5">
        <v>220790326</v>
      </c>
      <c r="M65" s="5">
        <v>14354428</v>
      </c>
      <c r="N65" s="5">
        <v>-33568693</v>
      </c>
      <c r="O65" s="5">
        <v>589943</v>
      </c>
      <c r="P65" s="5">
        <v>52113122</v>
      </c>
      <c r="Q65" s="5">
        <v>2191257</v>
      </c>
      <c r="R65" s="5">
        <v>154494</v>
      </c>
      <c r="S65" s="5">
        <v>4870744</v>
      </c>
      <c r="T65" s="5">
        <v>10318283</v>
      </c>
      <c r="U65" s="5">
        <v>12573050</v>
      </c>
      <c r="V65" s="5">
        <v>5211837</v>
      </c>
      <c r="W65" s="5">
        <v>98713405783</v>
      </c>
      <c r="X65" s="5">
        <v>85653319458</v>
      </c>
    </row>
    <row r="66" spans="2:24" ht="15.5" x14ac:dyDescent="0.35">
      <c r="C66" t="s">
        <v>103</v>
      </c>
      <c r="F66" s="5">
        <v>284220</v>
      </c>
      <c r="I66" s="5">
        <v>-24750</v>
      </c>
      <c r="J66" s="5">
        <v>-3380725</v>
      </c>
      <c r="K66" s="5">
        <v>2201231</v>
      </c>
      <c r="L66" s="5">
        <v>9176189</v>
      </c>
      <c r="M66" s="5">
        <v>4759277</v>
      </c>
      <c r="N66" s="5">
        <v>13616908</v>
      </c>
      <c r="O66" s="5">
        <v>-5737830</v>
      </c>
      <c r="P66" s="5">
        <v>1196248</v>
      </c>
      <c r="Q66" s="5">
        <v>-1034096</v>
      </c>
      <c r="R66" s="5">
        <v>8496455</v>
      </c>
      <c r="S66" s="5">
        <v>8420037</v>
      </c>
      <c r="V66" s="5">
        <v>-747796</v>
      </c>
    </row>
    <row r="67" spans="2:24" ht="15.5" x14ac:dyDescent="0.35">
      <c r="C67" t="s">
        <v>104</v>
      </c>
      <c r="F67" s="5">
        <v>284220</v>
      </c>
      <c r="I67" s="5">
        <v>-24750</v>
      </c>
      <c r="J67" s="5">
        <v>-3380725</v>
      </c>
      <c r="K67" s="5">
        <v>2201231</v>
      </c>
      <c r="L67" s="5">
        <v>9176189</v>
      </c>
      <c r="M67" s="5">
        <v>4759277</v>
      </c>
      <c r="N67" s="5">
        <v>13616908</v>
      </c>
      <c r="O67" s="5">
        <v>-5737830</v>
      </c>
      <c r="P67" s="5">
        <v>1196248</v>
      </c>
      <c r="Q67" s="5">
        <v>-1034096</v>
      </c>
      <c r="R67" s="5">
        <v>8496455</v>
      </c>
      <c r="S67" s="5">
        <v>8420037</v>
      </c>
      <c r="V67" s="5">
        <v>-747796</v>
      </c>
    </row>
    <row r="68" spans="2:24" ht="15.5" x14ac:dyDescent="0.35">
      <c r="C68" t="s">
        <v>105</v>
      </c>
      <c r="D68" s="5">
        <v>15257135</v>
      </c>
      <c r="E68" s="5">
        <v>26755362</v>
      </c>
      <c r="F68" s="5">
        <v>27042242</v>
      </c>
      <c r="G68" s="5">
        <v>8717716</v>
      </c>
      <c r="I68" s="5">
        <v>55042145</v>
      </c>
      <c r="J68" s="5">
        <v>57107436</v>
      </c>
      <c r="K68" s="5">
        <v>48924668</v>
      </c>
      <c r="L68" s="5">
        <v>229966515</v>
      </c>
      <c r="M68" s="5">
        <v>19113705</v>
      </c>
      <c r="N68" s="5">
        <v>-19951785</v>
      </c>
      <c r="O68" s="5">
        <v>-5147887</v>
      </c>
      <c r="P68" s="5">
        <v>53309370</v>
      </c>
      <c r="Q68" s="5">
        <v>1157161</v>
      </c>
      <c r="R68" s="5">
        <v>8650949</v>
      </c>
      <c r="S68" s="5">
        <v>13290781</v>
      </c>
      <c r="T68" s="5">
        <v>10318283</v>
      </c>
      <c r="U68" s="5">
        <v>12573050</v>
      </c>
      <c r="V68" s="5">
        <v>4464041</v>
      </c>
      <c r="W68" s="5">
        <v>98713405783</v>
      </c>
      <c r="X68" s="5">
        <v>85653319458</v>
      </c>
    </row>
    <row r="69" spans="2:24" ht="15.5" x14ac:dyDescent="0.35">
      <c r="C69" t="s">
        <v>106</v>
      </c>
      <c r="D69" s="5">
        <v>15257135</v>
      </c>
      <c r="E69" s="5">
        <v>26755362</v>
      </c>
      <c r="F69" s="5">
        <v>26758022</v>
      </c>
      <c r="G69" s="5">
        <v>8717716</v>
      </c>
      <c r="I69" s="5">
        <v>55066895</v>
      </c>
      <c r="J69" s="5">
        <v>60488161</v>
      </c>
      <c r="K69" s="5">
        <v>46723437</v>
      </c>
      <c r="L69" s="5">
        <v>220790326</v>
      </c>
      <c r="M69" s="5">
        <v>14354428</v>
      </c>
      <c r="N69" s="5">
        <v>-33568693</v>
      </c>
      <c r="O69" s="5">
        <v>589943</v>
      </c>
      <c r="P69" s="5">
        <v>52113122</v>
      </c>
      <c r="Q69" s="5">
        <v>2191257</v>
      </c>
      <c r="R69" s="5">
        <v>154494</v>
      </c>
      <c r="S69" s="5">
        <v>4870744</v>
      </c>
      <c r="T69" s="5">
        <v>10318283</v>
      </c>
      <c r="U69" s="5">
        <v>12573050</v>
      </c>
      <c r="V69" s="5">
        <v>5211837</v>
      </c>
      <c r="W69" s="5">
        <v>98713405783</v>
      </c>
      <c r="X69" s="5">
        <v>85653319458</v>
      </c>
    </row>
    <row r="70" spans="2:24" ht="15.5" x14ac:dyDescent="0.35">
      <c r="C70" t="s">
        <v>8</v>
      </c>
      <c r="D70" s="5">
        <v>11418096</v>
      </c>
      <c r="E70" s="5">
        <v>18755561</v>
      </c>
      <c r="F70" s="5">
        <v>19186988</v>
      </c>
      <c r="G70" s="5">
        <v>6460158</v>
      </c>
      <c r="I70" s="5">
        <v>40274809</v>
      </c>
      <c r="J70" s="5">
        <v>42830177</v>
      </c>
      <c r="K70" s="5">
        <v>38905959</v>
      </c>
      <c r="L70" s="5">
        <v>144305901</v>
      </c>
      <c r="M70" s="5">
        <v>17079279</v>
      </c>
      <c r="N70" s="5">
        <v>-4048496</v>
      </c>
      <c r="O70" s="5">
        <v>-897090</v>
      </c>
      <c r="P70" s="5">
        <v>42262443</v>
      </c>
      <c r="Q70" s="5">
        <v>1897715</v>
      </c>
      <c r="R70" s="5">
        <v>5373872</v>
      </c>
      <c r="S70" s="5">
        <v>13663479</v>
      </c>
      <c r="T70" s="5">
        <v>10789194</v>
      </c>
      <c r="U70" s="5">
        <v>13254373</v>
      </c>
      <c r="V70" s="5">
        <v>6729326</v>
      </c>
      <c r="W70" s="5">
        <v>99350431247</v>
      </c>
      <c r="X70" s="5">
        <v>85653319458</v>
      </c>
    </row>
    <row r="71" spans="2:24" ht="15.5" x14ac:dyDescent="0.35">
      <c r="C71" t="s">
        <v>91</v>
      </c>
    </row>
    <row r="72" spans="2:24" ht="15.5" x14ac:dyDescent="0.35">
      <c r="C72" t="s">
        <v>108</v>
      </c>
      <c r="D72" s="5">
        <v>15257135</v>
      </c>
      <c r="E72" s="5">
        <v>26755362</v>
      </c>
      <c r="F72" s="5">
        <v>26758022</v>
      </c>
      <c r="G72" s="5">
        <v>8717716</v>
      </c>
      <c r="I72" s="5">
        <v>55066895</v>
      </c>
      <c r="J72" s="5">
        <v>60488161</v>
      </c>
      <c r="K72" s="5">
        <v>46723437</v>
      </c>
      <c r="L72" s="5">
        <v>220790326</v>
      </c>
      <c r="M72" s="5">
        <v>14354428</v>
      </c>
      <c r="N72" s="5">
        <v>-33568693</v>
      </c>
      <c r="O72" s="5">
        <v>589943</v>
      </c>
      <c r="P72" s="5">
        <v>52113122</v>
      </c>
      <c r="Q72" s="5">
        <v>2191257</v>
      </c>
      <c r="R72" s="5">
        <v>154494</v>
      </c>
      <c r="S72" s="5">
        <v>4870744</v>
      </c>
      <c r="T72" s="5">
        <v>10318283</v>
      </c>
      <c r="U72" s="5">
        <v>12573050</v>
      </c>
      <c r="V72" s="5">
        <v>5211837</v>
      </c>
      <c r="W72" s="5">
        <v>98713405783</v>
      </c>
      <c r="X72" s="5">
        <v>85653319458</v>
      </c>
    </row>
    <row r="73" spans="2:24" ht="15.5" x14ac:dyDescent="0.35">
      <c r="C73" t="s">
        <v>109</v>
      </c>
      <c r="D73" s="5">
        <v>15257135</v>
      </c>
      <c r="E73" s="5">
        <v>26755362</v>
      </c>
      <c r="F73" s="5">
        <v>27042242</v>
      </c>
      <c r="G73" s="5">
        <v>8717716</v>
      </c>
      <c r="I73" s="5">
        <v>55042145</v>
      </c>
      <c r="J73" s="5">
        <v>57107436</v>
      </c>
      <c r="K73" s="5">
        <v>48924668</v>
      </c>
      <c r="L73" s="5">
        <v>229966515</v>
      </c>
      <c r="M73" s="5">
        <v>19113705</v>
      </c>
      <c r="N73" s="5">
        <v>-19951785</v>
      </c>
      <c r="O73" s="5">
        <v>-5147887</v>
      </c>
      <c r="P73" s="5">
        <v>53309370</v>
      </c>
      <c r="Q73" s="5">
        <v>1157162</v>
      </c>
      <c r="R73" s="5">
        <v>8650949</v>
      </c>
      <c r="S73" s="5">
        <v>13290781</v>
      </c>
      <c r="T73" s="5">
        <v>10318283</v>
      </c>
      <c r="U73" s="5">
        <v>12573050</v>
      </c>
      <c r="V73" s="5">
        <v>4464041</v>
      </c>
      <c r="W73" s="5">
        <v>98713405783</v>
      </c>
      <c r="X73" s="5">
        <v>85653319458</v>
      </c>
    </row>
    <row r="74" spans="2:24" ht="15.5" x14ac:dyDescent="0.35">
      <c r="C74" t="s">
        <v>110</v>
      </c>
      <c r="D74" s="5">
        <v>15257135</v>
      </c>
      <c r="E74" s="5">
        <v>26755362</v>
      </c>
      <c r="F74" s="5">
        <v>27042242</v>
      </c>
      <c r="G74" s="5">
        <v>8717716</v>
      </c>
      <c r="I74" s="5">
        <v>55042145</v>
      </c>
      <c r="J74" s="5">
        <v>57107436</v>
      </c>
      <c r="K74" s="5">
        <v>48924668</v>
      </c>
      <c r="L74" s="5">
        <v>229966515</v>
      </c>
      <c r="M74" s="5">
        <v>19113705</v>
      </c>
      <c r="N74" s="5">
        <v>-19951785</v>
      </c>
      <c r="O74" s="5">
        <v>-5147887</v>
      </c>
      <c r="P74" s="5">
        <v>53309370</v>
      </c>
      <c r="Q74" s="5">
        <v>1157162</v>
      </c>
      <c r="R74" s="5">
        <v>8650949</v>
      </c>
      <c r="S74" s="5">
        <v>13290781</v>
      </c>
      <c r="T74" s="5">
        <v>10318283</v>
      </c>
      <c r="U74" s="5">
        <v>12573050</v>
      </c>
      <c r="V74" s="5">
        <v>4464041</v>
      </c>
      <c r="W74" s="5">
        <v>98713405783</v>
      </c>
      <c r="X74" s="5">
        <v>85653319458</v>
      </c>
    </row>
    <row r="76" spans="2:24" ht="15.5" x14ac:dyDescent="0.35">
      <c r="B76" t="s">
        <v>111</v>
      </c>
      <c r="C76" t="s">
        <v>112</v>
      </c>
    </row>
    <row r="77" spans="2:24" ht="15.5" x14ac:dyDescent="0.35">
      <c r="C77" t="s">
        <v>113</v>
      </c>
    </row>
    <row r="78" spans="2:24" ht="15.5" x14ac:dyDescent="0.35">
      <c r="C78" t="s">
        <v>20</v>
      </c>
      <c r="D78" s="5">
        <v>189225543</v>
      </c>
      <c r="E78" s="5">
        <v>164558658</v>
      </c>
      <c r="F78" s="5">
        <v>125760092</v>
      </c>
      <c r="G78" s="5">
        <v>82189557</v>
      </c>
      <c r="I78" s="5">
        <v>125760092</v>
      </c>
      <c r="J78" s="5">
        <v>157471279</v>
      </c>
      <c r="K78" s="5">
        <v>98203795</v>
      </c>
      <c r="L78" s="5">
        <v>147519049</v>
      </c>
      <c r="M78" s="5">
        <v>80841178</v>
      </c>
      <c r="N78" s="5">
        <v>73777438</v>
      </c>
      <c r="O78" s="5">
        <v>147288644</v>
      </c>
      <c r="P78" s="5">
        <v>105380563</v>
      </c>
      <c r="Q78" s="5">
        <v>39815266</v>
      </c>
      <c r="R78" s="5">
        <v>90868317</v>
      </c>
      <c r="S78" s="5">
        <v>11279919</v>
      </c>
      <c r="T78" s="5">
        <v>11237044</v>
      </c>
      <c r="U78" s="5">
        <v>35895616</v>
      </c>
      <c r="V78" s="5">
        <v>21098670</v>
      </c>
      <c r="W78" s="5">
        <v>188264347906</v>
      </c>
      <c r="X78" s="5">
        <v>112126849924</v>
      </c>
    </row>
    <row r="79" spans="2:24" ht="15.5" x14ac:dyDescent="0.35">
      <c r="C79" t="s">
        <v>115</v>
      </c>
      <c r="D79" s="5">
        <v>29226109</v>
      </c>
      <c r="E79" s="5">
        <v>31567147</v>
      </c>
      <c r="F79" s="5">
        <v>30981858</v>
      </c>
      <c r="G79" s="5">
        <v>25479549</v>
      </c>
      <c r="I79" s="5">
        <v>30981858</v>
      </c>
      <c r="J79" s="5">
        <v>21540304</v>
      </c>
      <c r="K79" s="5">
        <v>37590269</v>
      </c>
      <c r="L79" s="5">
        <v>61812158</v>
      </c>
      <c r="M79" s="5">
        <v>19875820</v>
      </c>
      <c r="N79" s="5">
        <v>2448615</v>
      </c>
      <c r="O79" s="5">
        <v>12885592</v>
      </c>
      <c r="P79" s="5">
        <v>20682028</v>
      </c>
      <c r="Q79" s="5">
        <v>10587296</v>
      </c>
      <c r="R79" s="5">
        <v>7658361</v>
      </c>
      <c r="S79" s="5">
        <v>7714397</v>
      </c>
      <c r="T79" s="5">
        <v>8491895</v>
      </c>
      <c r="U79" s="5">
        <v>5013394</v>
      </c>
      <c r="V79" s="5">
        <v>4512207</v>
      </c>
      <c r="W79" s="5">
        <v>19346296527</v>
      </c>
      <c r="X79" s="5">
        <v>64478530589</v>
      </c>
    </row>
    <row r="80" spans="2:24" ht="15.5" x14ac:dyDescent="0.35">
      <c r="C80" t="s">
        <v>117</v>
      </c>
    </row>
    <row r="81" spans="3:24" ht="15.5" x14ac:dyDescent="0.35">
      <c r="C81" t="s">
        <v>116</v>
      </c>
      <c r="D81" s="5">
        <v>215046</v>
      </c>
      <c r="E81" s="5">
        <v>183789</v>
      </c>
      <c r="F81" s="5">
        <v>258796</v>
      </c>
      <c r="G81" s="5">
        <v>813774</v>
      </c>
      <c r="I81" s="5">
        <v>258796</v>
      </c>
      <c r="J81" s="5">
        <v>26108</v>
      </c>
      <c r="K81" s="5">
        <v>24400</v>
      </c>
      <c r="M81" s="5">
        <v>5550</v>
      </c>
    </row>
    <row r="82" spans="3:24" ht="15.5" x14ac:dyDescent="0.35">
      <c r="C82" t="s">
        <v>118</v>
      </c>
      <c r="D82" s="5">
        <v>29226109</v>
      </c>
      <c r="E82" s="5">
        <v>31567147</v>
      </c>
      <c r="F82" s="5">
        <v>30981858</v>
      </c>
      <c r="G82" s="5">
        <v>25479549</v>
      </c>
      <c r="I82" s="5">
        <v>30981858</v>
      </c>
      <c r="J82" s="5">
        <v>21540304</v>
      </c>
      <c r="K82" s="5">
        <v>37590269</v>
      </c>
      <c r="L82" s="5">
        <v>61812158</v>
      </c>
      <c r="M82" s="5">
        <v>19875820</v>
      </c>
      <c r="N82" s="5">
        <v>2448615</v>
      </c>
      <c r="O82" s="5">
        <v>12885592</v>
      </c>
      <c r="P82" s="5">
        <v>20682028</v>
      </c>
      <c r="Q82" s="5">
        <v>10587296</v>
      </c>
      <c r="R82" s="5">
        <v>7658361</v>
      </c>
      <c r="S82" s="5">
        <v>7714397</v>
      </c>
      <c r="T82" s="5">
        <v>8491895</v>
      </c>
      <c r="U82" s="5">
        <v>5013394</v>
      </c>
      <c r="V82" s="5">
        <v>4512207</v>
      </c>
      <c r="W82" s="5">
        <v>19346296527</v>
      </c>
      <c r="X82" s="5">
        <v>64478530589</v>
      </c>
    </row>
    <row r="83" spans="3:24" ht="15.5" x14ac:dyDescent="0.35">
      <c r="C83" t="s">
        <v>119</v>
      </c>
      <c r="D83" s="5">
        <v>302668</v>
      </c>
      <c r="E83" s="5">
        <v>254545</v>
      </c>
      <c r="F83" s="5">
        <v>280051</v>
      </c>
      <c r="G83" s="5">
        <v>382763</v>
      </c>
      <c r="I83" s="5">
        <v>280051</v>
      </c>
      <c r="J83" s="5">
        <v>264143</v>
      </c>
      <c r="K83" s="5">
        <v>336347</v>
      </c>
      <c r="L83" s="5">
        <v>93849</v>
      </c>
      <c r="M83" s="5">
        <v>19777</v>
      </c>
      <c r="N83" s="5">
        <v>20354</v>
      </c>
      <c r="O83" s="5">
        <v>90570</v>
      </c>
      <c r="P83" s="5">
        <v>62597</v>
      </c>
      <c r="Q83" s="5">
        <v>119762</v>
      </c>
      <c r="R83" s="5">
        <v>155072</v>
      </c>
      <c r="S83" s="5">
        <v>168533</v>
      </c>
      <c r="T83" s="5">
        <v>604400</v>
      </c>
      <c r="U83" s="5">
        <v>606814</v>
      </c>
      <c r="V83" s="5">
        <v>293142</v>
      </c>
      <c r="W83" s="5">
        <v>1507801433</v>
      </c>
      <c r="X83" s="5">
        <v>2680800987</v>
      </c>
    </row>
    <row r="84" spans="3:24" ht="15.5" x14ac:dyDescent="0.35">
      <c r="C84" t="s">
        <v>267</v>
      </c>
      <c r="D84" s="5">
        <v>302668</v>
      </c>
      <c r="E84" s="5">
        <v>254545</v>
      </c>
      <c r="F84" s="5">
        <v>280051</v>
      </c>
      <c r="G84" s="5">
        <v>382763</v>
      </c>
      <c r="I84" s="5">
        <v>280051</v>
      </c>
      <c r="J84" s="5">
        <v>264143</v>
      </c>
      <c r="K84" s="5">
        <v>336347</v>
      </c>
      <c r="L84" s="5">
        <v>93849</v>
      </c>
      <c r="M84" s="5">
        <v>19777</v>
      </c>
      <c r="N84" s="5">
        <v>20354</v>
      </c>
      <c r="O84" s="5">
        <v>90570</v>
      </c>
      <c r="P84" s="5">
        <v>62597</v>
      </c>
      <c r="Q84" s="5">
        <v>119762</v>
      </c>
      <c r="R84" s="5">
        <v>155072</v>
      </c>
      <c r="S84" s="5">
        <v>168533</v>
      </c>
      <c r="T84" s="5">
        <v>604400</v>
      </c>
      <c r="U84" s="5">
        <v>606814</v>
      </c>
      <c r="V84" s="5">
        <v>293142</v>
      </c>
      <c r="W84" s="5">
        <v>1507801433</v>
      </c>
      <c r="X84" s="5">
        <v>2680800987</v>
      </c>
    </row>
    <row r="85" spans="3:24" ht="15.5" x14ac:dyDescent="0.35">
      <c r="C85" t="s">
        <v>268</v>
      </c>
      <c r="D85" s="5">
        <v>39768401</v>
      </c>
      <c r="E85" s="5">
        <v>40519729</v>
      </c>
      <c r="F85" s="5">
        <v>37120540</v>
      </c>
      <c r="G85" s="5">
        <v>39698837</v>
      </c>
      <c r="I85" s="5">
        <v>37120540</v>
      </c>
      <c r="J85" s="5">
        <v>28411284</v>
      </c>
      <c r="K85" s="5">
        <v>24855389</v>
      </c>
      <c r="L85" s="5">
        <v>29218400</v>
      </c>
      <c r="M85" s="5">
        <v>32384719</v>
      </c>
      <c r="N85" s="5">
        <v>21753597</v>
      </c>
      <c r="O85" s="5">
        <v>15138916</v>
      </c>
      <c r="P85" s="5">
        <v>8080808</v>
      </c>
      <c r="Q85" s="5">
        <v>2744419</v>
      </c>
      <c r="R85" s="5">
        <v>1011964</v>
      </c>
      <c r="S85" s="5">
        <v>1015961</v>
      </c>
      <c r="T85" s="5">
        <v>977343</v>
      </c>
      <c r="U85" s="5">
        <v>910047</v>
      </c>
      <c r="V85" s="5">
        <v>895427</v>
      </c>
      <c r="W85" s="5">
        <v>11491661962</v>
      </c>
      <c r="X85" s="5">
        <v>8646236369</v>
      </c>
    </row>
    <row r="86" spans="3:24" ht="15.5" x14ac:dyDescent="0.35">
      <c r="C86" t="s">
        <v>92</v>
      </c>
      <c r="D86" s="5">
        <v>15266549</v>
      </c>
      <c r="E86" s="5">
        <v>15937381</v>
      </c>
      <c r="F86" s="5">
        <v>16608213</v>
      </c>
      <c r="G86" s="5">
        <v>17226112</v>
      </c>
      <c r="I86" s="5">
        <v>16608213</v>
      </c>
      <c r="J86" s="5">
        <v>19307766</v>
      </c>
      <c r="K86" s="5">
        <v>23380198</v>
      </c>
      <c r="L86" s="5">
        <v>21576037</v>
      </c>
      <c r="M86" s="5">
        <v>18598356</v>
      </c>
      <c r="N86" s="5">
        <v>17975415</v>
      </c>
      <c r="O86" s="5">
        <v>3903402</v>
      </c>
      <c r="P86" s="5">
        <v>10143708</v>
      </c>
      <c r="Q86" s="5">
        <v>9733148</v>
      </c>
      <c r="R86" s="5">
        <v>12548241</v>
      </c>
      <c r="S86" s="5">
        <v>22707700</v>
      </c>
      <c r="T86" s="5">
        <v>-1512357</v>
      </c>
      <c r="U86" s="5">
        <v>-1512357</v>
      </c>
      <c r="V86" s="5">
        <v>-1512357</v>
      </c>
    </row>
    <row r="87" spans="3:24" ht="15.5" x14ac:dyDescent="0.35">
      <c r="C87" t="s">
        <v>121</v>
      </c>
      <c r="D87" s="5">
        <v>275884968</v>
      </c>
      <c r="E87" s="5">
        <v>245217532</v>
      </c>
      <c r="F87" s="5">
        <v>203929719</v>
      </c>
      <c r="G87" s="5">
        <v>157552026</v>
      </c>
      <c r="I87" s="5">
        <v>203929719</v>
      </c>
      <c r="J87" s="5">
        <v>218595338</v>
      </c>
      <c r="K87" s="5">
        <v>178839689</v>
      </c>
      <c r="L87" s="5">
        <v>272532450</v>
      </c>
      <c r="M87" s="5">
        <v>158000533</v>
      </c>
      <c r="N87" s="5">
        <v>103415874</v>
      </c>
      <c r="O87" s="5">
        <v>190464232</v>
      </c>
      <c r="P87" s="5">
        <v>170166777</v>
      </c>
      <c r="Q87" s="5">
        <v>86794097</v>
      </c>
      <c r="R87" s="5">
        <v>134776218</v>
      </c>
      <c r="S87" s="5">
        <v>66918073</v>
      </c>
      <c r="T87" s="5">
        <v>25901844</v>
      </c>
      <c r="U87" s="5">
        <v>44632456</v>
      </c>
      <c r="V87" s="5">
        <v>27680879</v>
      </c>
      <c r="W87" s="5">
        <v>222596942238</v>
      </c>
      <c r="X87" s="5">
        <v>188830246940</v>
      </c>
    </row>
    <row r="88" spans="3:24" ht="15.5" x14ac:dyDescent="0.35">
      <c r="C88" t="s">
        <v>122</v>
      </c>
    </row>
    <row r="89" spans="3:24" ht="15.5" x14ac:dyDescent="0.35">
      <c r="C89" t="s">
        <v>126</v>
      </c>
      <c r="D89" s="5">
        <v>387963744</v>
      </c>
      <c r="E89" s="5">
        <v>396752833</v>
      </c>
      <c r="F89" s="5">
        <v>406671911</v>
      </c>
      <c r="G89" s="5">
        <v>422109470</v>
      </c>
      <c r="I89" s="5">
        <v>406671911</v>
      </c>
      <c r="J89" s="5">
        <v>451393203</v>
      </c>
      <c r="K89" s="5">
        <v>492617624</v>
      </c>
      <c r="L89" s="5">
        <v>527727895</v>
      </c>
      <c r="M89" s="5">
        <v>574196909</v>
      </c>
      <c r="N89" s="5">
        <v>618681265</v>
      </c>
      <c r="O89" s="5">
        <v>642912419</v>
      </c>
      <c r="P89" s="5">
        <v>687631038</v>
      </c>
      <c r="Q89" s="5">
        <v>159483466</v>
      </c>
      <c r="R89" s="5">
        <v>110515090</v>
      </c>
      <c r="S89" s="5">
        <v>86662441</v>
      </c>
      <c r="T89" s="5">
        <v>63213811</v>
      </c>
      <c r="U89" s="5">
        <v>41584429</v>
      </c>
      <c r="V89" s="5">
        <v>24625114</v>
      </c>
      <c r="W89" s="5">
        <v>218864028093</v>
      </c>
      <c r="X89" s="5">
        <v>121419071400</v>
      </c>
    </row>
    <row r="90" spans="3:24" ht="15.5" x14ac:dyDescent="0.35">
      <c r="C90" t="s">
        <v>125</v>
      </c>
      <c r="M90" s="5">
        <v>51424046</v>
      </c>
      <c r="N90" s="5">
        <v>45082346</v>
      </c>
      <c r="O90" s="5">
        <v>37600179</v>
      </c>
      <c r="P90" s="5">
        <v>34464074</v>
      </c>
      <c r="Q90" s="5">
        <v>1465115</v>
      </c>
      <c r="R90" s="5">
        <v>2878492</v>
      </c>
      <c r="S90" s="5">
        <v>2717448</v>
      </c>
      <c r="T90" s="5">
        <v>2448157</v>
      </c>
      <c r="U90" s="5">
        <v>2083424</v>
      </c>
      <c r="V90" s="5">
        <v>2162520</v>
      </c>
      <c r="W90" s="5">
        <v>1183275246</v>
      </c>
      <c r="X90" s="5">
        <v>614060110</v>
      </c>
    </row>
    <row r="91" spans="3:24" ht="15.5" x14ac:dyDescent="0.35">
      <c r="C91" t="s">
        <v>128</v>
      </c>
      <c r="D91" s="5">
        <v>23687119</v>
      </c>
      <c r="E91" s="5">
        <v>23687119</v>
      </c>
      <c r="F91" s="5">
        <v>23687119</v>
      </c>
      <c r="G91" s="5">
        <v>23687119</v>
      </c>
      <c r="I91" s="5">
        <v>23687119</v>
      </c>
      <c r="J91" s="5">
        <v>23687119</v>
      </c>
      <c r="K91" s="5">
        <v>23687119</v>
      </c>
      <c r="L91" s="5">
        <v>23687119</v>
      </c>
      <c r="M91" s="5">
        <v>23687119</v>
      </c>
      <c r="N91" s="5">
        <v>23687119</v>
      </c>
      <c r="O91" s="5">
        <v>23687119</v>
      </c>
      <c r="P91" s="5">
        <v>23766689</v>
      </c>
      <c r="Q91" s="5">
        <v>23766689</v>
      </c>
      <c r="R91" s="5">
        <v>23687119</v>
      </c>
      <c r="S91" s="5">
        <v>23687119</v>
      </c>
      <c r="T91" s="5">
        <v>23687119</v>
      </c>
      <c r="U91" s="5">
        <v>23687119</v>
      </c>
      <c r="V91" s="5">
        <v>23687119</v>
      </c>
      <c r="W91" s="5">
        <v>200393028542</v>
      </c>
    </row>
    <row r="92" spans="3:24" ht="15.5" x14ac:dyDescent="0.35">
      <c r="C92" t="s">
        <v>129</v>
      </c>
      <c r="D92" s="5">
        <v>417442321</v>
      </c>
      <c r="E92" s="5">
        <v>437580392</v>
      </c>
      <c r="F92" s="5">
        <v>442628501</v>
      </c>
      <c r="G92" s="5">
        <v>452746589</v>
      </c>
      <c r="I92" s="5">
        <v>442628501</v>
      </c>
      <c r="J92" s="5">
        <v>475080322</v>
      </c>
      <c r="K92" s="5">
        <v>516602558</v>
      </c>
      <c r="L92" s="5">
        <v>558762715</v>
      </c>
      <c r="M92" s="5">
        <v>651292490</v>
      </c>
      <c r="N92" s="5">
        <v>688637586</v>
      </c>
      <c r="O92" s="5">
        <v>704848192</v>
      </c>
      <c r="P92" s="5">
        <v>754356988</v>
      </c>
      <c r="Q92" s="5">
        <v>734000212</v>
      </c>
      <c r="R92" s="5">
        <v>534441290</v>
      </c>
      <c r="S92" s="5">
        <v>210927859</v>
      </c>
      <c r="T92" s="5">
        <v>113926819</v>
      </c>
      <c r="U92" s="5">
        <v>73645269</v>
      </c>
      <c r="V92" s="5">
        <v>53268215</v>
      </c>
      <c r="W92" s="5">
        <v>433367957728</v>
      </c>
      <c r="X92" s="5">
        <v>122199491510</v>
      </c>
    </row>
    <row r="93" spans="3:24" ht="15.5" x14ac:dyDescent="0.35">
      <c r="C93" t="s">
        <v>130</v>
      </c>
      <c r="D93" s="5">
        <v>693327289</v>
      </c>
      <c r="E93" s="5">
        <v>682797924</v>
      </c>
      <c r="F93" s="5">
        <v>646558220</v>
      </c>
      <c r="G93" s="5">
        <v>610298615</v>
      </c>
      <c r="I93" s="5">
        <v>646558220</v>
      </c>
      <c r="J93" s="5">
        <v>693675660</v>
      </c>
      <c r="K93" s="5">
        <v>695442247</v>
      </c>
      <c r="L93" s="5">
        <v>831295165</v>
      </c>
      <c r="M93" s="5">
        <v>809293023</v>
      </c>
      <c r="N93" s="5">
        <v>792053460</v>
      </c>
      <c r="O93" s="5">
        <v>895312424</v>
      </c>
      <c r="P93" s="5">
        <v>924523765</v>
      </c>
      <c r="Q93" s="5">
        <v>820794309</v>
      </c>
      <c r="R93" s="5">
        <v>669217508</v>
      </c>
      <c r="S93" s="5">
        <v>277845932</v>
      </c>
      <c r="T93" s="5">
        <v>139828663</v>
      </c>
      <c r="U93" s="5">
        <v>118277725</v>
      </c>
      <c r="V93" s="5">
        <v>80949094</v>
      </c>
      <c r="W93" s="5">
        <v>655964899966</v>
      </c>
      <c r="X93" s="5">
        <v>311029738450</v>
      </c>
    </row>
    <row r="94" spans="3:24" ht="15.5" x14ac:dyDescent="0.35">
      <c r="C94" t="s">
        <v>131</v>
      </c>
    </row>
    <row r="95" spans="3:24" ht="15.5" x14ac:dyDescent="0.35">
      <c r="C95" t="s">
        <v>132</v>
      </c>
    </row>
    <row r="96" spans="3:24" ht="15.5" x14ac:dyDescent="0.35">
      <c r="C96" t="s">
        <v>133</v>
      </c>
      <c r="D96" s="5">
        <v>87357266</v>
      </c>
      <c r="E96" s="5">
        <v>21395885</v>
      </c>
      <c r="F96" s="5">
        <v>19338171</v>
      </c>
      <c r="G96" s="5">
        <v>17889049</v>
      </c>
      <c r="I96" s="5">
        <v>19338171</v>
      </c>
      <c r="J96" s="5">
        <v>92725134</v>
      </c>
      <c r="K96" s="5">
        <v>124601828</v>
      </c>
      <c r="L96" s="5">
        <v>121797408</v>
      </c>
      <c r="M96" s="5">
        <v>97776656</v>
      </c>
      <c r="N96" s="5">
        <v>94894567</v>
      </c>
      <c r="O96" s="5">
        <v>82084677</v>
      </c>
      <c r="P96" s="5">
        <v>115050558</v>
      </c>
      <c r="Q96" s="5">
        <v>128552668</v>
      </c>
      <c r="R96" s="5">
        <v>57525282</v>
      </c>
      <c r="S96" s="5">
        <v>41826727</v>
      </c>
      <c r="T96" s="5">
        <v>16015933</v>
      </c>
      <c r="U96" s="5">
        <v>13778474</v>
      </c>
      <c r="V96" s="5">
        <v>12317533</v>
      </c>
      <c r="W96" s="5">
        <v>210655700604</v>
      </c>
      <c r="X96" s="5">
        <v>120968498874</v>
      </c>
    </row>
    <row r="97" spans="3:24" ht="15.5" x14ac:dyDescent="0.35">
      <c r="C97" t="s">
        <v>134</v>
      </c>
    </row>
    <row r="98" spans="3:24" ht="15.5" x14ac:dyDescent="0.35">
      <c r="C98" t="s">
        <v>272</v>
      </c>
      <c r="D98" s="5">
        <v>18204978</v>
      </c>
      <c r="E98" s="5">
        <v>11455574</v>
      </c>
      <c r="F98" s="5">
        <v>11406814</v>
      </c>
      <c r="G98" s="5">
        <v>9139335</v>
      </c>
      <c r="I98" s="5">
        <v>11406814</v>
      </c>
      <c r="J98" s="5">
        <v>9990927</v>
      </c>
      <c r="K98" s="5">
        <v>11941758</v>
      </c>
      <c r="L98" s="5">
        <v>23365481</v>
      </c>
      <c r="M98" s="5">
        <v>24225746</v>
      </c>
      <c r="N98" s="5">
        <v>12251819</v>
      </c>
      <c r="O98" s="5">
        <v>11837035</v>
      </c>
      <c r="P98" s="5">
        <v>11282180</v>
      </c>
      <c r="Q98" s="5">
        <v>3597825</v>
      </c>
      <c r="R98" s="5">
        <v>2722216</v>
      </c>
      <c r="S98" s="5">
        <v>17636880</v>
      </c>
      <c r="T98" s="5">
        <v>1612848</v>
      </c>
      <c r="U98" s="5">
        <v>1645102</v>
      </c>
      <c r="V98" s="5">
        <v>2853967</v>
      </c>
      <c r="W98" s="5">
        <v>4016003050</v>
      </c>
      <c r="X98" s="5">
        <v>6067023440</v>
      </c>
    </row>
    <row r="99" spans="3:24" ht="15.5" x14ac:dyDescent="0.35">
      <c r="C99" t="s">
        <v>135</v>
      </c>
      <c r="N99" s="5">
        <v>1001897</v>
      </c>
      <c r="O99" s="5">
        <v>114968</v>
      </c>
      <c r="Q99" s="5">
        <v>8620360</v>
      </c>
      <c r="U99" s="5">
        <v>728967</v>
      </c>
      <c r="V99" s="5">
        <v>102617</v>
      </c>
      <c r="W99" s="5">
        <v>6989006679</v>
      </c>
      <c r="X99" s="5">
        <v>1285044062</v>
      </c>
    </row>
    <row r="100" spans="3:24" ht="15.5" x14ac:dyDescent="0.35">
      <c r="C100" t="s">
        <v>273</v>
      </c>
      <c r="D100" s="5">
        <v>215046</v>
      </c>
      <c r="E100" s="5">
        <v>183789</v>
      </c>
      <c r="F100" s="5">
        <v>258796</v>
      </c>
      <c r="G100" s="5">
        <v>813774</v>
      </c>
      <c r="I100" s="5">
        <v>258796</v>
      </c>
      <c r="J100" s="5">
        <v>26108</v>
      </c>
      <c r="K100" s="5">
        <v>24400</v>
      </c>
      <c r="M100" s="5">
        <v>5550</v>
      </c>
      <c r="N100" s="5">
        <v>1001897</v>
      </c>
      <c r="O100" s="5">
        <v>114968</v>
      </c>
      <c r="Q100" s="5">
        <v>8620360</v>
      </c>
      <c r="U100" s="5">
        <v>728967</v>
      </c>
      <c r="V100" s="5">
        <v>102617</v>
      </c>
      <c r="W100" s="5">
        <v>6989006679</v>
      </c>
      <c r="X100" s="5">
        <v>1285044062</v>
      </c>
    </row>
    <row r="101" spans="3:24" ht="15.5" x14ac:dyDescent="0.35">
      <c r="C101" t="s">
        <v>137</v>
      </c>
      <c r="D101" s="5">
        <v>5847924</v>
      </c>
      <c r="E101" s="5">
        <v>3068256</v>
      </c>
      <c r="F101" s="5">
        <v>1335207</v>
      </c>
      <c r="G101" s="5">
        <v>1385204</v>
      </c>
      <c r="I101" s="5">
        <v>1335207</v>
      </c>
      <c r="J101" s="5">
        <v>2400645</v>
      </c>
      <c r="K101" s="5">
        <v>1375288</v>
      </c>
      <c r="L101" s="5">
        <v>1307196</v>
      </c>
      <c r="M101" s="5">
        <v>1935353</v>
      </c>
      <c r="N101" s="5">
        <v>543079</v>
      </c>
      <c r="O101" s="5">
        <v>360126</v>
      </c>
      <c r="P101" s="5">
        <v>2588742</v>
      </c>
      <c r="Q101" s="5">
        <v>994131</v>
      </c>
      <c r="R101" s="5">
        <v>934314</v>
      </c>
      <c r="S101" s="5">
        <v>786180</v>
      </c>
      <c r="T101" s="5">
        <v>455173</v>
      </c>
      <c r="U101" s="5">
        <v>1702455</v>
      </c>
      <c r="V101" s="5">
        <v>673075</v>
      </c>
      <c r="W101" s="5">
        <v>16801019225</v>
      </c>
      <c r="X101" s="5">
        <v>11116153060</v>
      </c>
    </row>
    <row r="102" spans="3:24" ht="15.5" x14ac:dyDescent="0.35">
      <c r="C102" t="s">
        <v>271</v>
      </c>
      <c r="J102" s="5">
        <v>34000000</v>
      </c>
      <c r="L102" s="5">
        <v>1000000</v>
      </c>
      <c r="M102" s="5">
        <v>21000000</v>
      </c>
      <c r="N102" s="5">
        <v>5671048</v>
      </c>
      <c r="O102" s="5">
        <v>5663506</v>
      </c>
      <c r="P102" s="5">
        <v>10000000</v>
      </c>
    </row>
    <row r="103" spans="3:24" ht="15.5" x14ac:dyDescent="0.35">
      <c r="C103" t="s">
        <v>136</v>
      </c>
      <c r="D103" s="5">
        <v>14696157</v>
      </c>
      <c r="E103" s="5">
        <v>6569184</v>
      </c>
      <c r="F103" s="5">
        <v>6173532</v>
      </c>
      <c r="G103" s="5">
        <v>6404793</v>
      </c>
      <c r="I103" s="5">
        <v>6173532</v>
      </c>
      <c r="J103" s="5">
        <v>3944820</v>
      </c>
      <c r="K103" s="5">
        <v>5118552</v>
      </c>
      <c r="L103" s="5">
        <v>4562503</v>
      </c>
      <c r="M103" s="5">
        <v>2535372</v>
      </c>
      <c r="N103" s="5">
        <v>1511742</v>
      </c>
      <c r="O103" s="5">
        <v>1211777</v>
      </c>
      <c r="P103" s="5">
        <v>1928576</v>
      </c>
      <c r="Q103" s="5">
        <v>9527287</v>
      </c>
      <c r="R103" s="5">
        <v>5002284</v>
      </c>
      <c r="S103" s="5">
        <v>21702684</v>
      </c>
      <c r="T103" s="5">
        <v>5457594</v>
      </c>
      <c r="U103" s="5">
        <v>3333280</v>
      </c>
      <c r="V103" s="5">
        <v>2727874</v>
      </c>
      <c r="W103" s="5">
        <v>10207484150</v>
      </c>
      <c r="X103" s="5">
        <v>39859702182</v>
      </c>
    </row>
    <row r="104" spans="3:24" ht="15.5" x14ac:dyDescent="0.35">
      <c r="C104" t="s">
        <v>140</v>
      </c>
    </row>
    <row r="105" spans="3:24" ht="15.5" x14ac:dyDescent="0.35">
      <c r="C105" t="s">
        <v>981</v>
      </c>
      <c r="J105" s="5">
        <v>16016645</v>
      </c>
      <c r="K105" s="5">
        <v>54938610</v>
      </c>
      <c r="L105" s="5">
        <v>177254079</v>
      </c>
      <c r="M105" s="5">
        <v>403993916</v>
      </c>
      <c r="N105" s="5">
        <v>33344002</v>
      </c>
      <c r="O105" s="5">
        <v>38755044</v>
      </c>
      <c r="P105" s="5">
        <v>50322447</v>
      </c>
      <c r="Q105" s="5">
        <v>84956667</v>
      </c>
      <c r="R105" s="5">
        <v>74946400</v>
      </c>
      <c r="S105" s="5">
        <v>51861775</v>
      </c>
      <c r="T105" s="5">
        <v>22428483</v>
      </c>
      <c r="U105" s="5">
        <v>13644043</v>
      </c>
      <c r="V105" s="5">
        <v>16110000</v>
      </c>
      <c r="W105" s="5">
        <v>265973480000</v>
      </c>
    </row>
    <row r="106" spans="3:24" ht="15.5" x14ac:dyDescent="0.35">
      <c r="C106" t="s">
        <v>982</v>
      </c>
      <c r="N106" s="5">
        <v>336930143</v>
      </c>
      <c r="O106" s="5">
        <v>391330759</v>
      </c>
      <c r="P106" s="5">
        <v>433839918</v>
      </c>
      <c r="Q106" s="5">
        <v>393874023</v>
      </c>
      <c r="R106" s="5">
        <v>325061168</v>
      </c>
    </row>
    <row r="107" spans="3:24" ht="15.5" x14ac:dyDescent="0.35">
      <c r="C107" t="s">
        <v>457</v>
      </c>
    </row>
    <row r="108" spans="3:24" ht="15.5" x14ac:dyDescent="0.35">
      <c r="C108" t="s">
        <v>277</v>
      </c>
      <c r="S108" s="5">
        <v>1067237</v>
      </c>
      <c r="T108" s="5">
        <v>1105710</v>
      </c>
      <c r="U108" s="5">
        <v>894954</v>
      </c>
      <c r="V108" s="5">
        <v>762557</v>
      </c>
      <c r="W108" s="5">
        <v>4178774706</v>
      </c>
      <c r="X108" s="5">
        <v>2423053166</v>
      </c>
    </row>
    <row r="109" spans="3:24" ht="15.5" x14ac:dyDescent="0.35">
      <c r="C109" t="s">
        <v>144</v>
      </c>
      <c r="D109" s="5">
        <v>48393161</v>
      </c>
      <c r="E109" s="5">
        <v>119082</v>
      </c>
      <c r="F109" s="5">
        <v>163822</v>
      </c>
      <c r="G109" s="5">
        <v>145943</v>
      </c>
      <c r="I109" s="5">
        <v>163822</v>
      </c>
      <c r="J109" s="5">
        <v>42362634</v>
      </c>
      <c r="K109" s="5">
        <v>106141830</v>
      </c>
      <c r="L109" s="5">
        <v>91562228</v>
      </c>
      <c r="M109" s="5">
        <v>48074635</v>
      </c>
      <c r="N109" s="5">
        <v>73914982</v>
      </c>
      <c r="O109" s="5">
        <v>62897265</v>
      </c>
      <c r="P109" s="5">
        <v>65645796</v>
      </c>
      <c r="Q109" s="5">
        <v>29366482</v>
      </c>
      <c r="R109" s="5">
        <v>4270741</v>
      </c>
      <c r="S109" s="5">
        <v>1700983</v>
      </c>
      <c r="T109" s="5">
        <v>8490318</v>
      </c>
      <c r="U109" s="5">
        <v>6368670</v>
      </c>
      <c r="V109" s="5">
        <v>5960000</v>
      </c>
      <c r="W109" s="5">
        <v>172642187500</v>
      </c>
    </row>
    <row r="110" spans="3:24" ht="15.5" x14ac:dyDescent="0.35">
      <c r="C110" t="s">
        <v>138</v>
      </c>
      <c r="X110" s="5">
        <v>62640576130</v>
      </c>
    </row>
    <row r="111" spans="3:24" ht="15.5" x14ac:dyDescent="0.35">
      <c r="C111" t="s">
        <v>145</v>
      </c>
      <c r="D111" s="5">
        <v>51772285</v>
      </c>
      <c r="E111" s="5">
        <v>51000348</v>
      </c>
      <c r="F111" s="5">
        <v>43573720</v>
      </c>
      <c r="G111" s="5">
        <v>35796913</v>
      </c>
      <c r="I111" s="5">
        <v>43573720</v>
      </c>
      <c r="J111" s="5">
        <v>47074357</v>
      </c>
      <c r="K111" s="5">
        <v>73096778</v>
      </c>
      <c r="L111" s="5">
        <v>184133657</v>
      </c>
      <c r="M111" s="5">
        <v>410735057</v>
      </c>
      <c r="N111" s="5">
        <v>385378480</v>
      </c>
      <c r="O111" s="5">
        <v>504791130</v>
      </c>
      <c r="P111" s="5">
        <v>485748030</v>
      </c>
      <c r="Q111" s="5">
        <v>480543559</v>
      </c>
      <c r="R111" s="5">
        <v>401424285</v>
      </c>
      <c r="S111" s="5">
        <v>52929012</v>
      </c>
      <c r="T111" s="5">
        <v>23534193</v>
      </c>
      <c r="U111" s="5">
        <v>14538997</v>
      </c>
      <c r="V111" s="5">
        <v>16872557</v>
      </c>
      <c r="W111" s="5">
        <v>270152254706</v>
      </c>
      <c r="X111" s="5">
        <v>2423053166</v>
      </c>
    </row>
    <row r="112" spans="3:24" ht="15.5" x14ac:dyDescent="0.35">
      <c r="C112" t="s">
        <v>146</v>
      </c>
      <c r="D112" s="5">
        <v>51772285</v>
      </c>
      <c r="E112" s="5">
        <v>51000348</v>
      </c>
      <c r="F112" s="5">
        <v>43573720</v>
      </c>
      <c r="G112" s="5">
        <v>35796913</v>
      </c>
      <c r="I112" s="5">
        <v>43573720</v>
      </c>
      <c r="J112" s="5">
        <v>47074357</v>
      </c>
      <c r="K112" s="5">
        <v>73096778</v>
      </c>
      <c r="L112" s="5">
        <v>184133657</v>
      </c>
      <c r="M112" s="5">
        <v>410735057</v>
      </c>
      <c r="N112" s="5">
        <v>385378480</v>
      </c>
      <c r="O112" s="5">
        <v>504791130</v>
      </c>
      <c r="P112" s="5">
        <v>485748030</v>
      </c>
      <c r="Q112" s="5">
        <v>480543559</v>
      </c>
      <c r="R112" s="5">
        <v>401424285</v>
      </c>
      <c r="S112" s="5">
        <v>52929012</v>
      </c>
      <c r="T112" s="5">
        <v>23534193</v>
      </c>
      <c r="U112" s="5">
        <v>14538997</v>
      </c>
      <c r="V112" s="5">
        <v>16872557</v>
      </c>
      <c r="W112" s="5">
        <v>270152254706</v>
      </c>
      <c r="X112" s="5">
        <v>2423053166</v>
      </c>
    </row>
    <row r="113" spans="3:24" ht="15.5" x14ac:dyDescent="0.35">
      <c r="C113" t="s">
        <v>150</v>
      </c>
    </row>
    <row r="114" spans="3:24" ht="15.5" x14ac:dyDescent="0.35">
      <c r="C114" t="s">
        <v>151</v>
      </c>
      <c r="D114" s="5">
        <v>15442</v>
      </c>
      <c r="E114" s="5">
        <v>15442</v>
      </c>
      <c r="F114" s="5">
        <v>15442</v>
      </c>
      <c r="G114" s="5">
        <v>101419</v>
      </c>
      <c r="I114" s="5">
        <v>15442</v>
      </c>
      <c r="J114" s="5">
        <v>16193555</v>
      </c>
      <c r="K114" s="5">
        <v>55006772</v>
      </c>
      <c r="L114" s="5">
        <v>177400290</v>
      </c>
      <c r="M114" s="5">
        <v>404449966</v>
      </c>
      <c r="N114" s="5">
        <v>370419400</v>
      </c>
      <c r="O114" s="5">
        <v>430085803</v>
      </c>
      <c r="P114" s="5">
        <v>484162365</v>
      </c>
      <c r="Q114" s="5">
        <v>478830690</v>
      </c>
      <c r="R114" s="5">
        <v>400007568</v>
      </c>
      <c r="S114" s="5">
        <v>52929012</v>
      </c>
      <c r="T114" s="5">
        <v>23534193</v>
      </c>
      <c r="U114" s="5">
        <v>14538997</v>
      </c>
      <c r="V114" s="5">
        <v>16872557</v>
      </c>
      <c r="W114" s="5">
        <v>270152254706</v>
      </c>
      <c r="X114" s="5">
        <v>2423053166</v>
      </c>
    </row>
    <row r="115" spans="3:24" ht="15.5" x14ac:dyDescent="0.35">
      <c r="C115" t="s">
        <v>407</v>
      </c>
      <c r="N115" s="5">
        <v>3800019</v>
      </c>
    </row>
    <row r="116" spans="3:24" ht="15.5" x14ac:dyDescent="0.35">
      <c r="C116" t="s">
        <v>154</v>
      </c>
      <c r="D116" s="5">
        <v>139129551</v>
      </c>
      <c r="E116" s="5">
        <v>72396233</v>
      </c>
      <c r="F116" s="5">
        <v>62911891</v>
      </c>
      <c r="G116" s="5">
        <v>53685962</v>
      </c>
      <c r="I116" s="5">
        <v>62911891</v>
      </c>
      <c r="J116" s="5">
        <v>139799491</v>
      </c>
      <c r="K116" s="5">
        <v>197698606</v>
      </c>
      <c r="L116" s="5">
        <v>305931065</v>
      </c>
      <c r="M116" s="5">
        <v>508511713</v>
      </c>
      <c r="N116" s="5">
        <v>480273047</v>
      </c>
      <c r="O116" s="5">
        <v>586875807</v>
      </c>
      <c r="P116" s="5">
        <v>600798588</v>
      </c>
      <c r="Q116" s="5">
        <v>609096227</v>
      </c>
      <c r="R116" s="5">
        <v>458949567</v>
      </c>
      <c r="S116" s="5">
        <v>94755739</v>
      </c>
      <c r="T116" s="5">
        <v>39550126</v>
      </c>
      <c r="U116" s="5">
        <v>28317471</v>
      </c>
      <c r="V116" s="5">
        <v>29190090</v>
      </c>
      <c r="W116" s="5">
        <v>480807955310</v>
      </c>
      <c r="X116" s="5">
        <v>123391552040</v>
      </c>
    </row>
    <row r="117" spans="3:24" ht="15.5" x14ac:dyDescent="0.35">
      <c r="C117" t="s">
        <v>155</v>
      </c>
    </row>
    <row r="118" spans="3:24" ht="15.5" x14ac:dyDescent="0.35">
      <c r="C118" t="s">
        <v>156</v>
      </c>
      <c r="D118" s="5">
        <v>16441246</v>
      </c>
      <c r="E118" s="5">
        <v>16441246</v>
      </c>
      <c r="F118" s="5">
        <v>16441246</v>
      </c>
      <c r="G118" s="5">
        <v>16441246</v>
      </c>
      <c r="I118" s="5">
        <v>16441246</v>
      </c>
      <c r="J118" s="5">
        <v>16441246</v>
      </c>
      <c r="K118" s="5">
        <v>16441246</v>
      </c>
      <c r="L118" s="5">
        <v>15405610</v>
      </c>
      <c r="M118" s="5">
        <v>15405610</v>
      </c>
      <c r="N118" s="5">
        <v>15405610</v>
      </c>
      <c r="O118" s="5">
        <v>14440441</v>
      </c>
      <c r="P118" s="5">
        <v>14440441</v>
      </c>
      <c r="Q118" s="5">
        <v>12022392</v>
      </c>
      <c r="R118" s="5">
        <v>12022392</v>
      </c>
      <c r="S118" s="5">
        <v>12022392</v>
      </c>
      <c r="T118" s="5">
        <v>12022392</v>
      </c>
      <c r="U118" s="5">
        <v>12022392</v>
      </c>
      <c r="V118" s="5">
        <v>11167691</v>
      </c>
      <c r="W118" s="5">
        <v>55000000000</v>
      </c>
      <c r="X118" s="5">
        <v>9900000000</v>
      </c>
    </row>
    <row r="119" spans="3:24" ht="15.5" x14ac:dyDescent="0.35">
      <c r="C119" t="s">
        <v>157</v>
      </c>
      <c r="D119" s="5">
        <v>128345996</v>
      </c>
      <c r="E119" s="5">
        <v>128345996</v>
      </c>
      <c r="F119" s="5">
        <v>128345996</v>
      </c>
      <c r="G119" s="5">
        <v>128345996</v>
      </c>
      <c r="I119" s="5">
        <v>128345996</v>
      </c>
      <c r="J119" s="5">
        <v>128345996</v>
      </c>
      <c r="K119" s="5">
        <v>129308195</v>
      </c>
      <c r="L119" s="5">
        <v>90902649</v>
      </c>
      <c r="M119" s="5">
        <v>90902649</v>
      </c>
      <c r="N119" s="5">
        <v>90902649</v>
      </c>
      <c r="O119" s="5">
        <v>78886551</v>
      </c>
      <c r="P119" s="5">
        <v>78886551</v>
      </c>
      <c r="Q119" s="5">
        <v>46234306</v>
      </c>
      <c r="R119" s="5">
        <v>46234306</v>
      </c>
      <c r="S119" s="5">
        <v>46234306</v>
      </c>
      <c r="T119" s="5">
        <v>46234306</v>
      </c>
      <c r="U119" s="5">
        <v>46234306</v>
      </c>
      <c r="V119" s="5">
        <v>21460807</v>
      </c>
    </row>
    <row r="120" spans="3:24" ht="15.5" x14ac:dyDescent="0.35">
      <c r="C120" t="s">
        <v>158</v>
      </c>
      <c r="D120" s="5">
        <v>266263362</v>
      </c>
      <c r="E120" s="5">
        <v>304633665</v>
      </c>
      <c r="F120" s="5">
        <v>285207272</v>
      </c>
      <c r="G120" s="5">
        <v>265410951</v>
      </c>
      <c r="I120" s="5">
        <v>285207272</v>
      </c>
      <c r="J120" s="5">
        <v>252503569</v>
      </c>
      <c r="K120" s="5">
        <v>210134861</v>
      </c>
      <c r="L120" s="5">
        <v>224501256</v>
      </c>
      <c r="M120" s="5">
        <v>88556761</v>
      </c>
      <c r="N120" s="5">
        <v>72100423</v>
      </c>
      <c r="O120" s="5">
        <v>90220931</v>
      </c>
      <c r="P120" s="5">
        <v>92386060</v>
      </c>
      <c r="Q120" s="5">
        <v>50534177</v>
      </c>
      <c r="R120" s="5">
        <v>47097624</v>
      </c>
      <c r="S120" s="5">
        <v>46821485</v>
      </c>
      <c r="T120" s="5">
        <v>41754020</v>
      </c>
      <c r="U120" s="5">
        <v>30964826</v>
      </c>
      <c r="V120" s="5">
        <v>17710453</v>
      </c>
      <c r="W120" s="5">
        <v>76255617657</v>
      </c>
      <c r="X120" s="5">
        <v>177738186410</v>
      </c>
    </row>
    <row r="121" spans="3:24" ht="15.5" x14ac:dyDescent="0.35">
      <c r="C121" t="s">
        <v>159</v>
      </c>
      <c r="D121" s="5">
        <v>3288249</v>
      </c>
      <c r="E121" s="5">
        <v>3288249</v>
      </c>
      <c r="F121" s="5">
        <v>3288249</v>
      </c>
      <c r="G121" s="5">
        <v>3288249</v>
      </c>
      <c r="I121" s="5">
        <v>3288249</v>
      </c>
      <c r="J121" s="5">
        <v>3288249</v>
      </c>
      <c r="K121" s="5">
        <v>3081122</v>
      </c>
      <c r="L121" s="5">
        <v>3081122</v>
      </c>
      <c r="M121" s="5">
        <v>2166100</v>
      </c>
    </row>
    <row r="122" spans="3:24" ht="15.5" x14ac:dyDescent="0.35">
      <c r="C122" t="s">
        <v>160</v>
      </c>
      <c r="D122" s="5">
        <v>262975113</v>
      </c>
      <c r="E122" s="5">
        <v>301345416</v>
      </c>
      <c r="F122" s="5">
        <v>281919023</v>
      </c>
      <c r="G122" s="5">
        <v>262122702</v>
      </c>
      <c r="I122" s="5">
        <v>281919023</v>
      </c>
      <c r="J122" s="5">
        <v>249215320</v>
      </c>
      <c r="K122" s="5">
        <v>207053739</v>
      </c>
      <c r="L122" s="5">
        <v>221420134</v>
      </c>
      <c r="M122" s="5">
        <v>86390661</v>
      </c>
    </row>
    <row r="123" spans="3:24" ht="15.5" x14ac:dyDescent="0.35">
      <c r="C123" t="s">
        <v>161</v>
      </c>
      <c r="D123" s="5">
        <v>266263362</v>
      </c>
      <c r="E123" s="5">
        <v>304633665</v>
      </c>
      <c r="F123" s="5">
        <v>285207272</v>
      </c>
      <c r="G123" s="5">
        <v>265410951</v>
      </c>
      <c r="I123" s="5">
        <v>285207272</v>
      </c>
      <c r="J123" s="5">
        <v>252503569</v>
      </c>
      <c r="K123" s="5">
        <v>210134861</v>
      </c>
      <c r="L123" s="5">
        <v>224501256</v>
      </c>
      <c r="M123" s="5">
        <v>88556761</v>
      </c>
      <c r="N123" s="5">
        <v>72100423</v>
      </c>
      <c r="O123" s="5">
        <v>90220931</v>
      </c>
      <c r="P123" s="5">
        <v>92386060</v>
      </c>
      <c r="Q123" s="5">
        <v>50534177</v>
      </c>
      <c r="R123" s="5">
        <v>47097624</v>
      </c>
      <c r="S123" s="5">
        <v>46821485</v>
      </c>
      <c r="T123" s="5">
        <v>41754020</v>
      </c>
      <c r="U123" s="5">
        <v>30964826</v>
      </c>
      <c r="V123" s="5">
        <v>17710453</v>
      </c>
      <c r="W123" s="5">
        <v>76255617657</v>
      </c>
      <c r="X123" s="5">
        <v>177738186410</v>
      </c>
    </row>
    <row r="124" spans="3:24" ht="15.5" x14ac:dyDescent="0.35">
      <c r="C124" t="s">
        <v>162</v>
      </c>
      <c r="D124" s="5">
        <v>127880585</v>
      </c>
      <c r="E124" s="5">
        <v>145043403</v>
      </c>
      <c r="F124" s="5">
        <v>137043602</v>
      </c>
      <c r="G124" s="5">
        <v>129188348</v>
      </c>
      <c r="I124" s="5">
        <v>137043602</v>
      </c>
      <c r="J124" s="5">
        <v>137277592</v>
      </c>
      <c r="K124" s="5">
        <v>118479141</v>
      </c>
      <c r="L124" s="5">
        <v>172978548</v>
      </c>
      <c r="M124" s="5">
        <v>87317934</v>
      </c>
      <c r="N124" s="5">
        <v>115396316</v>
      </c>
      <c r="O124" s="5">
        <v>120985292</v>
      </c>
      <c r="P124" s="5">
        <v>127868417</v>
      </c>
      <c r="Q124" s="5">
        <v>93174059</v>
      </c>
      <c r="R124" s="5">
        <v>92365378</v>
      </c>
      <c r="S124" s="5">
        <v>55304310</v>
      </c>
      <c r="T124" s="5">
        <v>1780176</v>
      </c>
      <c r="U124" s="5">
        <v>2251087</v>
      </c>
      <c r="V124" s="5">
        <v>2932410</v>
      </c>
      <c r="W124" s="5">
        <v>43901326999</v>
      </c>
    </row>
    <row r="125" spans="3:24" ht="15.5" x14ac:dyDescent="0.35">
      <c r="C125" t="s">
        <v>10</v>
      </c>
      <c r="D125" s="5">
        <v>554197738</v>
      </c>
      <c r="E125" s="5">
        <v>610401691</v>
      </c>
      <c r="F125" s="5">
        <v>583646329</v>
      </c>
      <c r="G125" s="5">
        <v>556612653</v>
      </c>
      <c r="I125" s="5">
        <v>583646329</v>
      </c>
      <c r="J125" s="5">
        <v>553876169</v>
      </c>
      <c r="K125" s="5">
        <v>497743641</v>
      </c>
      <c r="L125" s="5">
        <v>525364100</v>
      </c>
      <c r="M125" s="5">
        <v>300781310</v>
      </c>
      <c r="N125" s="5">
        <v>311780413</v>
      </c>
      <c r="O125" s="5">
        <v>308436617</v>
      </c>
      <c r="P125" s="5">
        <v>323725177</v>
      </c>
      <c r="Q125" s="5">
        <v>211698082</v>
      </c>
      <c r="R125" s="5">
        <v>210267941</v>
      </c>
      <c r="S125" s="5">
        <v>183090193</v>
      </c>
      <c r="T125" s="5">
        <v>100278537</v>
      </c>
      <c r="U125" s="5">
        <v>89960254</v>
      </c>
      <c r="V125" s="5">
        <v>51759004</v>
      </c>
      <c r="W125" s="5">
        <v>175156944656</v>
      </c>
      <c r="X125" s="5">
        <v>187638186410</v>
      </c>
    </row>
    <row r="126" spans="3:24" ht="15.5" x14ac:dyDescent="0.35">
      <c r="C126" t="s">
        <v>163</v>
      </c>
      <c r="D126" s="5">
        <v>693327289</v>
      </c>
      <c r="E126" s="5">
        <v>682797924</v>
      </c>
      <c r="F126" s="5">
        <v>646558220</v>
      </c>
      <c r="G126" s="5">
        <v>610298615</v>
      </c>
      <c r="I126" s="5">
        <v>646558220</v>
      </c>
      <c r="J126" s="5">
        <v>693675660</v>
      </c>
      <c r="K126" s="5">
        <v>695442247</v>
      </c>
      <c r="L126" s="5">
        <v>831295165</v>
      </c>
      <c r="M126" s="5">
        <v>809293023</v>
      </c>
      <c r="N126" s="5">
        <v>792053460</v>
      </c>
      <c r="O126" s="5">
        <v>895312424</v>
      </c>
      <c r="P126" s="5">
        <v>924523765</v>
      </c>
      <c r="Q126" s="5">
        <v>820794309</v>
      </c>
      <c r="R126" s="5">
        <v>669217508</v>
      </c>
      <c r="S126" s="5">
        <v>277845932</v>
      </c>
      <c r="T126" s="5">
        <v>139828663</v>
      </c>
      <c r="U126" s="5">
        <v>118277725</v>
      </c>
      <c r="V126" s="5">
        <v>80949094</v>
      </c>
      <c r="W126" s="5">
        <v>655964899966</v>
      </c>
      <c r="X126" s="5">
        <v>311029738450</v>
      </c>
    </row>
    <row r="127" spans="3:24" ht="15.5" x14ac:dyDescent="0.35">
      <c r="C127" t="s">
        <v>164</v>
      </c>
      <c r="D127" s="5">
        <v>17226975700</v>
      </c>
      <c r="E127" s="5">
        <v>17226975700</v>
      </c>
      <c r="F127" s="5">
        <v>17226975700</v>
      </c>
      <c r="G127" s="5">
        <v>17226975700</v>
      </c>
      <c r="I127" s="5">
        <v>17226975700</v>
      </c>
      <c r="J127" s="5">
        <v>17226975700</v>
      </c>
      <c r="K127" s="5">
        <v>17226975700</v>
      </c>
      <c r="L127" s="5">
        <v>15660887000</v>
      </c>
      <c r="M127" s="5">
        <v>15660887000</v>
      </c>
      <c r="N127" s="5">
        <v>15660887000</v>
      </c>
      <c r="O127" s="5">
        <v>14300000000</v>
      </c>
      <c r="P127" s="5">
        <v>14300000000</v>
      </c>
      <c r="Q127" s="5">
        <v>11000000000</v>
      </c>
      <c r="R127" s="5">
        <v>1100000000</v>
      </c>
      <c r="S127" s="5">
        <v>1100000000</v>
      </c>
      <c r="T127" s="5">
        <v>1100000000</v>
      </c>
      <c r="U127" s="5">
        <v>1100000000</v>
      </c>
      <c r="V127" s="5">
        <v>1000000000</v>
      </c>
      <c r="W127" s="5">
        <v>550000000</v>
      </c>
      <c r="X127" s="5">
        <v>99000</v>
      </c>
    </row>
    <row r="129" spans="2:24" ht="15.5" x14ac:dyDescent="0.35">
      <c r="B129" t="s">
        <v>165</v>
      </c>
      <c r="C129" t="s">
        <v>166</v>
      </c>
      <c r="D129" s="5">
        <v>42095487</v>
      </c>
      <c r="E129" s="5">
        <v>45528558</v>
      </c>
      <c r="F129" s="5">
        <v>43921338</v>
      </c>
      <c r="G129" s="5">
        <v>15492701</v>
      </c>
      <c r="I129" s="5">
        <v>104018435</v>
      </c>
      <c r="J129" s="5">
        <v>142810316</v>
      </c>
      <c r="K129" s="5">
        <v>151299686</v>
      </c>
      <c r="L129" s="5">
        <v>318750357</v>
      </c>
      <c r="M129" s="5">
        <v>92267995</v>
      </c>
      <c r="N129" s="5">
        <v>46864738</v>
      </c>
      <c r="O129" s="5">
        <v>87685719</v>
      </c>
      <c r="P129" s="5">
        <v>27177186</v>
      </c>
      <c r="Q129" s="5">
        <v>-777927</v>
      </c>
      <c r="R129" s="5">
        <v>-11626698</v>
      </c>
      <c r="S129" s="5">
        <v>-6494914</v>
      </c>
      <c r="T129" s="5">
        <v>7898020</v>
      </c>
      <c r="U129" s="5">
        <v>14034725</v>
      </c>
      <c r="V129" s="5">
        <v>7017836</v>
      </c>
      <c r="W129" s="5">
        <v>151707812028</v>
      </c>
      <c r="X129" s="5">
        <v>85864780405</v>
      </c>
    </row>
    <row r="130" spans="2:24" ht="15.5" x14ac:dyDescent="0.35">
      <c r="C130" t="s">
        <v>279</v>
      </c>
      <c r="D130" s="5">
        <v>68900591</v>
      </c>
      <c r="E130" s="5">
        <v>119311820</v>
      </c>
      <c r="F130" s="5">
        <v>87773605</v>
      </c>
      <c r="G130" s="5">
        <v>58963444</v>
      </c>
      <c r="I130" s="5">
        <v>285573375</v>
      </c>
      <c r="J130" s="5">
        <v>317451802</v>
      </c>
      <c r="K130" s="5">
        <v>369183514</v>
      </c>
      <c r="L130" s="5">
        <v>689554396</v>
      </c>
      <c r="M130" s="5">
        <v>286010025</v>
      </c>
      <c r="N130" s="5">
        <v>185950772</v>
      </c>
      <c r="O130" s="5">
        <v>229705730</v>
      </c>
      <c r="P130" s="5">
        <v>137946878</v>
      </c>
      <c r="Q130" s="5">
        <v>30775169</v>
      </c>
      <c r="R130" s="5">
        <v>29137316</v>
      </c>
      <c r="S130" s="5">
        <v>41333387</v>
      </c>
      <c r="T130" s="5">
        <v>36454536</v>
      </c>
      <c r="U130" s="5">
        <v>41742799</v>
      </c>
      <c r="V130" s="5">
        <v>37126411</v>
      </c>
      <c r="W130" s="5">
        <v>417037084067</v>
      </c>
      <c r="X130" s="5">
        <v>262280412445</v>
      </c>
    </row>
    <row r="131" spans="2:24" ht="15.5" x14ac:dyDescent="0.35">
      <c r="C131" t="s">
        <v>280</v>
      </c>
      <c r="D131" s="5">
        <v>-28864885</v>
      </c>
      <c r="E131" s="5">
        <v>-75713804</v>
      </c>
      <c r="F131" s="5">
        <v>-43834628</v>
      </c>
      <c r="G131" s="5">
        <v>-46310054</v>
      </c>
      <c r="I131" s="5">
        <v>-188067009</v>
      </c>
      <c r="J131" s="5">
        <v>-180269614</v>
      </c>
      <c r="K131" s="5">
        <v>-222444132</v>
      </c>
      <c r="L131" s="5">
        <v>-374440362</v>
      </c>
      <c r="M131" s="5">
        <v>-196353434</v>
      </c>
      <c r="N131" s="5">
        <v>-148637072</v>
      </c>
      <c r="O131" s="5">
        <v>-167928390</v>
      </c>
      <c r="P131" s="5">
        <v>-108337231</v>
      </c>
      <c r="Q131" s="5">
        <v>-26024017</v>
      </c>
      <c r="R131" s="5">
        <v>-34086734</v>
      </c>
      <c r="S131" s="5">
        <v>-43057778</v>
      </c>
      <c r="T131" s="5">
        <v>-22001117</v>
      </c>
      <c r="U131" s="5">
        <v>-22223701</v>
      </c>
      <c r="V131" s="5">
        <v>-24208848</v>
      </c>
      <c r="W131" s="5">
        <v>-219107903736</v>
      </c>
      <c r="X131" s="5">
        <v>-130684965919</v>
      </c>
    </row>
    <row r="132" spans="2:24" ht="15.5" x14ac:dyDescent="0.35">
      <c r="C132" t="s">
        <v>380</v>
      </c>
    </row>
    <row r="133" spans="2:24" ht="15.5" x14ac:dyDescent="0.35">
      <c r="C133" t="s">
        <v>812</v>
      </c>
    </row>
    <row r="134" spans="2:24" ht="15.5" x14ac:dyDescent="0.35">
      <c r="C134" t="s">
        <v>382</v>
      </c>
      <c r="D134" s="5">
        <v>-28864885</v>
      </c>
      <c r="E134" s="5">
        <v>-75713804</v>
      </c>
      <c r="F134" s="5">
        <v>-43834628</v>
      </c>
      <c r="G134" s="5">
        <v>-46310054</v>
      </c>
      <c r="I134" s="5">
        <v>-188067009</v>
      </c>
      <c r="J134" s="5">
        <v>-180269614</v>
      </c>
      <c r="K134" s="5">
        <v>-222444132</v>
      </c>
      <c r="L134" s="5">
        <v>-374440362</v>
      </c>
      <c r="M134" s="5">
        <v>-196353434</v>
      </c>
      <c r="N134" s="5">
        <v>-148637072</v>
      </c>
      <c r="O134" s="5">
        <v>-167928390</v>
      </c>
      <c r="P134" s="5">
        <v>-108337231</v>
      </c>
      <c r="Q134" s="5">
        <v>-26024017</v>
      </c>
      <c r="R134" s="5">
        <v>-34086734</v>
      </c>
      <c r="S134" s="5">
        <v>-43057778</v>
      </c>
      <c r="T134" s="5">
        <v>-22001117</v>
      </c>
      <c r="U134" s="5">
        <v>-22223701</v>
      </c>
      <c r="V134" s="5">
        <v>-24208848</v>
      </c>
      <c r="W134" s="5">
        <v>-219107903736</v>
      </c>
      <c r="X134" s="5">
        <v>-130684965919</v>
      </c>
    </row>
    <row r="135" spans="2:24" ht="15.5" x14ac:dyDescent="0.35">
      <c r="C135" t="s">
        <v>282</v>
      </c>
      <c r="D135" s="5">
        <v>131714</v>
      </c>
      <c r="E135" s="5">
        <v>79084</v>
      </c>
      <c r="F135" s="5">
        <v>-58338</v>
      </c>
      <c r="G135" s="5">
        <v>58338</v>
      </c>
      <c r="P135" s="5">
        <v>958890</v>
      </c>
      <c r="Q135" s="5">
        <v>448501</v>
      </c>
      <c r="R135" s="5">
        <v>185755</v>
      </c>
      <c r="S135" s="5">
        <v>38648</v>
      </c>
      <c r="T135" s="5">
        <v>291775</v>
      </c>
      <c r="U135" s="5">
        <v>300601</v>
      </c>
      <c r="V135" s="5">
        <v>486715</v>
      </c>
      <c r="W135" s="5">
        <v>410974054</v>
      </c>
      <c r="X135" s="5">
        <v>362048424</v>
      </c>
    </row>
    <row r="136" spans="2:24" ht="15.5" x14ac:dyDescent="0.35">
      <c r="C136" t="s">
        <v>983</v>
      </c>
      <c r="D136" s="5">
        <v>790238</v>
      </c>
      <c r="F136" s="5">
        <v>-346964</v>
      </c>
      <c r="G136" s="5">
        <v>346964</v>
      </c>
      <c r="L136" s="5">
        <v>4002865</v>
      </c>
    </row>
    <row r="137" spans="2:24" ht="15.5" x14ac:dyDescent="0.35">
      <c r="C137" t="s">
        <v>619</v>
      </c>
      <c r="F137" s="5">
        <v>-63703</v>
      </c>
      <c r="G137" s="5">
        <v>-31250</v>
      </c>
      <c r="I137" s="5">
        <v>-1841354</v>
      </c>
      <c r="J137" s="5">
        <v>-11422278</v>
      </c>
      <c r="K137" s="5">
        <v>-22969760</v>
      </c>
      <c r="L137" s="5">
        <v>-28238552</v>
      </c>
      <c r="M137" s="5">
        <v>-47752215</v>
      </c>
      <c r="N137" s="5">
        <v>-26693835</v>
      </c>
    </row>
    <row r="138" spans="2:24" ht="15.5" x14ac:dyDescent="0.35">
      <c r="C138" t="s">
        <v>413</v>
      </c>
      <c r="D138" s="5">
        <v>43553</v>
      </c>
      <c r="E138" s="5">
        <v>1223621</v>
      </c>
      <c r="F138" s="5">
        <v>474970</v>
      </c>
      <c r="G138" s="5">
        <v>1642958</v>
      </c>
      <c r="I138" s="5">
        <v>5493276</v>
      </c>
      <c r="J138" s="5">
        <v>3073228</v>
      </c>
      <c r="K138" s="5">
        <v>4791736</v>
      </c>
      <c r="L138" s="5">
        <v>3237111</v>
      </c>
      <c r="M138" s="5">
        <v>4481361</v>
      </c>
      <c r="N138" s="5">
        <v>8961903</v>
      </c>
      <c r="O138" s="5">
        <v>26436550</v>
      </c>
      <c r="R138" s="5">
        <v>1172778</v>
      </c>
    </row>
    <row r="139" spans="2:24" ht="15.5" x14ac:dyDescent="0.35">
      <c r="C139" t="s">
        <v>411</v>
      </c>
      <c r="D139" s="5">
        <v>-4401</v>
      </c>
      <c r="E139" s="5">
        <v>-669862</v>
      </c>
      <c r="F139" s="5">
        <v>4332005</v>
      </c>
      <c r="I139" s="5">
        <v>3155667</v>
      </c>
      <c r="J139" s="5">
        <v>4694028</v>
      </c>
      <c r="K139" s="5">
        <v>-2758651</v>
      </c>
      <c r="L139" s="5">
        <v>-4418606</v>
      </c>
      <c r="M139" s="5">
        <v>-1982826</v>
      </c>
      <c r="N139" s="5">
        <v>-497055</v>
      </c>
      <c r="O139" s="5">
        <v>-3412588</v>
      </c>
      <c r="P139" s="5">
        <v>-2432461</v>
      </c>
      <c r="Q139" s="5">
        <v>-1054915</v>
      </c>
      <c r="R139" s="5">
        <v>-1298750</v>
      </c>
      <c r="S139" s="5">
        <v>-2821378</v>
      </c>
      <c r="T139" s="5">
        <v>-4870671</v>
      </c>
      <c r="U139" s="5">
        <v>-4419764</v>
      </c>
      <c r="V139" s="5">
        <v>-4705459</v>
      </c>
      <c r="W139" s="5">
        <v>-34966292866</v>
      </c>
      <c r="X139" s="5">
        <v>-27985511769</v>
      </c>
    </row>
    <row r="140" spans="2:24" ht="15.5" x14ac:dyDescent="0.35">
      <c r="C140" t="s">
        <v>179</v>
      </c>
      <c r="D140" s="5">
        <v>-21315008</v>
      </c>
      <c r="E140" s="5">
        <v>-33415</v>
      </c>
      <c r="F140" s="5">
        <v>194259</v>
      </c>
      <c r="G140" s="5">
        <v>-39040026</v>
      </c>
      <c r="I140" s="5">
        <v>-120916209</v>
      </c>
      <c r="J140" s="5">
        <v>-83541090</v>
      </c>
      <c r="K140" s="5">
        <v>-197930544</v>
      </c>
      <c r="L140" s="5">
        <v>-240764782</v>
      </c>
      <c r="M140" s="5">
        <v>-83465125</v>
      </c>
      <c r="N140" s="5">
        <v>-59212953</v>
      </c>
      <c r="O140" s="5">
        <v>-96870310</v>
      </c>
      <c r="P140" s="5">
        <v>75276965</v>
      </c>
      <c r="Q140" s="5">
        <v>104344700</v>
      </c>
      <c r="R140" s="5">
        <v>379104666</v>
      </c>
      <c r="S140" s="5">
        <v>92677366</v>
      </c>
      <c r="T140" s="5">
        <v>3190933</v>
      </c>
      <c r="U140" s="5">
        <v>19406595</v>
      </c>
      <c r="V140" s="5">
        <v>-218666</v>
      </c>
      <c r="W140" s="5">
        <v>201801639780</v>
      </c>
      <c r="X140" s="5">
        <v>-27289515270</v>
      </c>
    </row>
    <row r="141" spans="2:24" ht="15.5" x14ac:dyDescent="0.35">
      <c r="C141" t="s">
        <v>180</v>
      </c>
      <c r="D141" s="5">
        <v>-3063594</v>
      </c>
      <c r="E141" s="5">
        <v>-6696577</v>
      </c>
      <c r="F141" s="5">
        <v>-592922</v>
      </c>
      <c r="G141" s="5">
        <v>-2778050</v>
      </c>
      <c r="I141" s="5">
        <v>-14861273</v>
      </c>
      <c r="J141" s="5">
        <v>-1742</v>
      </c>
      <c r="K141" s="5">
        <v>-2684396</v>
      </c>
      <c r="L141" s="5">
        <v>-11307704</v>
      </c>
      <c r="M141" s="5">
        <v>-1739130</v>
      </c>
      <c r="N141" s="5">
        <v>-61162991</v>
      </c>
      <c r="O141" s="5">
        <v>51092672</v>
      </c>
      <c r="P141" s="5">
        <v>-36888854</v>
      </c>
      <c r="Q141" s="5">
        <v>-154619824</v>
      </c>
      <c r="R141" s="5">
        <v>-287889570</v>
      </c>
      <c r="S141" s="5">
        <v>-86139577</v>
      </c>
      <c r="T141" s="5">
        <v>-35747525</v>
      </c>
      <c r="U141" s="5">
        <v>-18644374</v>
      </c>
      <c r="V141" s="5">
        <v>-6461896</v>
      </c>
      <c r="W141" s="5">
        <v>-277371953826</v>
      </c>
      <c r="X141" s="5">
        <v>-6356721609</v>
      </c>
    </row>
    <row r="142" spans="2:24" ht="15.5" x14ac:dyDescent="0.35">
      <c r="C142" t="s">
        <v>184</v>
      </c>
      <c r="P142" s="5">
        <v>-16021330</v>
      </c>
      <c r="Q142" s="5">
        <v>-113758277</v>
      </c>
      <c r="R142" s="5">
        <v>-266599001</v>
      </c>
      <c r="S142" s="5">
        <v>-64495773</v>
      </c>
      <c r="T142" s="5">
        <v>-12290137</v>
      </c>
      <c r="U142" s="5">
        <v>-6114449</v>
      </c>
      <c r="V142" s="5">
        <v>-2651419</v>
      </c>
    </row>
    <row r="143" spans="2:24" ht="15.5" x14ac:dyDescent="0.35">
      <c r="C143" t="s">
        <v>565</v>
      </c>
      <c r="J143" s="5">
        <v>37181</v>
      </c>
      <c r="K143" s="5">
        <v>1666</v>
      </c>
      <c r="L143" s="5">
        <v>124553</v>
      </c>
      <c r="M143" s="5">
        <v>98602</v>
      </c>
      <c r="N143" s="5">
        <v>12737</v>
      </c>
      <c r="O143" s="5">
        <v>9290</v>
      </c>
      <c r="P143" s="5">
        <v>20201</v>
      </c>
      <c r="Q143" s="5">
        <v>9889</v>
      </c>
      <c r="S143" s="5">
        <v>17160</v>
      </c>
      <c r="T143" s="5">
        <v>39899</v>
      </c>
      <c r="U143" s="5">
        <v>5626</v>
      </c>
      <c r="V143" s="5">
        <v>13604</v>
      </c>
    </row>
    <row r="144" spans="2:24" ht="15.5" x14ac:dyDescent="0.35">
      <c r="C144" t="s">
        <v>984</v>
      </c>
      <c r="D144" s="5">
        <v>5300000</v>
      </c>
      <c r="E144" s="5">
        <v>-5300000</v>
      </c>
      <c r="N144" s="5">
        <v>-56000000</v>
      </c>
      <c r="O144" s="5">
        <v>56000000</v>
      </c>
    </row>
    <row r="145" spans="3:24" ht="15.5" x14ac:dyDescent="0.35">
      <c r="C145" t="s">
        <v>881</v>
      </c>
      <c r="W145" s="5">
        <v>-267130066453</v>
      </c>
    </row>
    <row r="146" spans="3:24" ht="15.5" x14ac:dyDescent="0.35">
      <c r="C146" t="s">
        <v>985</v>
      </c>
    </row>
    <row r="147" spans="3:24" ht="15.5" x14ac:dyDescent="0.35">
      <c r="C147" t="s">
        <v>986</v>
      </c>
      <c r="K147" s="5">
        <v>-5027314</v>
      </c>
    </row>
    <row r="148" spans="3:24" ht="15.5" x14ac:dyDescent="0.35">
      <c r="C148" t="s">
        <v>987</v>
      </c>
    </row>
    <row r="149" spans="3:24" ht="15.5" x14ac:dyDescent="0.35">
      <c r="C149" t="s">
        <v>988</v>
      </c>
      <c r="F149" s="5">
        <v>-3968564</v>
      </c>
      <c r="I149" s="5">
        <v>-3968564</v>
      </c>
    </row>
    <row r="150" spans="3:24" ht="15.5" x14ac:dyDescent="0.35">
      <c r="C150" t="s">
        <v>989</v>
      </c>
      <c r="D150" s="5">
        <v>-5300000</v>
      </c>
      <c r="I150" s="5">
        <v>-6950000</v>
      </c>
      <c r="J150" s="5">
        <v>5000000</v>
      </c>
      <c r="K150" s="5">
        <v>5000000</v>
      </c>
      <c r="L150" s="5">
        <v>-10000000</v>
      </c>
    </row>
    <row r="151" spans="3:24" ht="15.5" x14ac:dyDescent="0.35">
      <c r="C151" t="s">
        <v>182</v>
      </c>
      <c r="D151" s="5">
        <v>-3195308</v>
      </c>
      <c r="E151" s="5">
        <v>-1475661</v>
      </c>
      <c r="F151" s="5">
        <v>3433980</v>
      </c>
      <c r="G151" s="5">
        <v>-2836388</v>
      </c>
      <c r="I151" s="5">
        <v>-3942709</v>
      </c>
      <c r="J151" s="5">
        <v>-5038923</v>
      </c>
      <c r="K151" s="5">
        <v>-2658748</v>
      </c>
      <c r="L151" s="5">
        <v>-1432257</v>
      </c>
      <c r="M151" s="5">
        <v>-1837732</v>
      </c>
      <c r="N151" s="5">
        <v>-5175728</v>
      </c>
      <c r="O151" s="5">
        <v>-4916618</v>
      </c>
      <c r="P151" s="5">
        <v>-21846615</v>
      </c>
      <c r="Q151" s="5">
        <v>-41319937</v>
      </c>
      <c r="R151" s="5">
        <v>-21476324</v>
      </c>
      <c r="S151" s="5">
        <v>-21699612</v>
      </c>
      <c r="T151" s="5">
        <v>-23789062</v>
      </c>
      <c r="U151" s="5">
        <v>-12836152</v>
      </c>
      <c r="V151" s="5">
        <v>-4310796</v>
      </c>
      <c r="W151" s="5">
        <v>-10652861427</v>
      </c>
      <c r="X151" s="5">
        <v>-6718770033</v>
      </c>
    </row>
    <row r="152" spans="3:24" ht="15.5" x14ac:dyDescent="0.35">
      <c r="C152" t="s">
        <v>206</v>
      </c>
      <c r="D152" s="5">
        <v>-21315008</v>
      </c>
      <c r="E152" s="5">
        <v>-33415</v>
      </c>
      <c r="F152" s="5">
        <v>194259</v>
      </c>
      <c r="G152" s="5">
        <v>-39040026</v>
      </c>
      <c r="I152" s="5">
        <v>-120916209</v>
      </c>
      <c r="J152" s="5">
        <v>-83541090</v>
      </c>
      <c r="K152" s="5">
        <v>-197930544</v>
      </c>
      <c r="L152" s="5">
        <v>-240764782</v>
      </c>
      <c r="M152" s="5">
        <v>-83465125</v>
      </c>
      <c r="N152" s="5">
        <v>-59212953</v>
      </c>
      <c r="O152" s="5">
        <v>-96870310</v>
      </c>
      <c r="P152" s="5">
        <v>75276965</v>
      </c>
      <c r="Q152" s="5">
        <v>104344700</v>
      </c>
      <c r="R152" s="5">
        <v>379104666</v>
      </c>
      <c r="S152" s="5">
        <v>92677366</v>
      </c>
      <c r="T152" s="5">
        <v>3190933</v>
      </c>
      <c r="U152" s="5">
        <v>19406595</v>
      </c>
      <c r="V152" s="5">
        <v>-218666</v>
      </c>
      <c r="W152" s="5">
        <v>201801639780</v>
      </c>
      <c r="X152" s="5">
        <v>-27289515270</v>
      </c>
    </row>
    <row r="153" spans="3:24" ht="15.5" x14ac:dyDescent="0.35">
      <c r="C153" t="s">
        <v>796</v>
      </c>
      <c r="N153" s="5">
        <v>12981267</v>
      </c>
      <c r="U153" s="5">
        <v>25628200</v>
      </c>
    </row>
    <row r="154" spans="3:24" ht="15.5" x14ac:dyDescent="0.35">
      <c r="C154" t="s">
        <v>399</v>
      </c>
      <c r="G154" s="5">
        <v>-38950539</v>
      </c>
      <c r="I154" s="5">
        <v>-60037539</v>
      </c>
      <c r="J154" s="5">
        <v>-105914993</v>
      </c>
      <c r="K154" s="5">
        <v>-111480068</v>
      </c>
      <c r="L154" s="5">
        <v>-189331970</v>
      </c>
      <c r="P154" s="5">
        <v>-16970767</v>
      </c>
      <c r="Q154" s="5">
        <v>-1387343</v>
      </c>
      <c r="R154" s="5">
        <v>-1713991</v>
      </c>
      <c r="S154" s="5">
        <v>-6900805</v>
      </c>
      <c r="T154" s="5">
        <v>-16809067</v>
      </c>
      <c r="U154" s="5">
        <v>-6221605</v>
      </c>
      <c r="V154" s="5">
        <v>-15300000</v>
      </c>
      <c r="W154" s="5">
        <v>-20654420000</v>
      </c>
      <c r="X154" s="5">
        <v>-27289515270</v>
      </c>
    </row>
    <row r="155" spans="3:24" ht="15.5" x14ac:dyDescent="0.35">
      <c r="C155" t="s">
        <v>577</v>
      </c>
      <c r="F155" s="5">
        <v>-64000000</v>
      </c>
      <c r="G155" s="5">
        <v>34000000</v>
      </c>
      <c r="I155" s="5">
        <v>-64000000</v>
      </c>
      <c r="J155" s="5">
        <v>-51000000</v>
      </c>
      <c r="K155" s="5">
        <v>-23000000</v>
      </c>
      <c r="L155" s="5">
        <v>-79000000</v>
      </c>
    </row>
    <row r="156" spans="3:24" ht="15.5" x14ac:dyDescent="0.35">
      <c r="C156" t="s">
        <v>990</v>
      </c>
      <c r="P156" s="5">
        <v>-1072321</v>
      </c>
      <c r="Q156" s="5">
        <v>-1895183</v>
      </c>
      <c r="R156" s="5">
        <v>-10274068</v>
      </c>
    </row>
    <row r="157" spans="3:24" ht="15.5" x14ac:dyDescent="0.35">
      <c r="C157" t="s">
        <v>584</v>
      </c>
      <c r="F157" s="5">
        <v>30000000</v>
      </c>
      <c r="I157" s="5">
        <v>30000000</v>
      </c>
      <c r="J157" s="5">
        <v>85000000</v>
      </c>
      <c r="K157" s="5">
        <v>22000000</v>
      </c>
      <c r="L157" s="5">
        <v>59000000</v>
      </c>
      <c r="M157" s="5">
        <v>557000000</v>
      </c>
      <c r="P157" s="5">
        <v>10000000</v>
      </c>
      <c r="Q157" s="5">
        <v>13005070</v>
      </c>
      <c r="R157" s="5">
        <v>27311926</v>
      </c>
      <c r="S157" s="5">
        <v>30000000</v>
      </c>
      <c r="T157" s="5">
        <v>20000000</v>
      </c>
      <c r="W157" s="5">
        <v>341006000000</v>
      </c>
    </row>
    <row r="158" spans="3:24" ht="15.5" x14ac:dyDescent="0.35">
      <c r="C158" t="s">
        <v>574</v>
      </c>
      <c r="F158" s="5">
        <v>-10000000</v>
      </c>
      <c r="G158" s="5">
        <v>10000000</v>
      </c>
    </row>
    <row r="159" spans="3:24" ht="15.5" x14ac:dyDescent="0.35">
      <c r="C159" t="s">
        <v>991</v>
      </c>
    </row>
    <row r="160" spans="3:24" ht="15.5" x14ac:dyDescent="0.35">
      <c r="C160" t="s">
        <v>992</v>
      </c>
      <c r="P160" s="5">
        <v>86432297</v>
      </c>
      <c r="Q160" s="5">
        <v>92222000</v>
      </c>
      <c r="W160" s="5">
        <v>97087375000</v>
      </c>
    </row>
    <row r="161" spans="3:23" ht="15.5" x14ac:dyDescent="0.35">
      <c r="C161" t="s">
        <v>918</v>
      </c>
      <c r="O161" s="5">
        <v>3240423</v>
      </c>
    </row>
    <row r="162" spans="3:23" ht="15.5" x14ac:dyDescent="0.35">
      <c r="C162" t="s">
        <v>993</v>
      </c>
      <c r="M162" s="5">
        <v>-531995768</v>
      </c>
      <c r="N162" s="5">
        <v>-53188062</v>
      </c>
      <c r="O162" s="5">
        <v>-68554395</v>
      </c>
    </row>
    <row r="163" spans="3:23" ht="15.5" x14ac:dyDescent="0.35">
      <c r="C163" t="s">
        <v>994</v>
      </c>
      <c r="F163" s="5">
        <v>44000000</v>
      </c>
      <c r="G163" s="5">
        <v>-44000000</v>
      </c>
    </row>
    <row r="164" spans="3:23" ht="15.5" x14ac:dyDescent="0.35">
      <c r="C164" t="s">
        <v>995</v>
      </c>
      <c r="P164" s="5">
        <v>23647431</v>
      </c>
      <c r="Q164" s="5">
        <v>2400156</v>
      </c>
      <c r="R164" s="5">
        <v>345254000</v>
      </c>
    </row>
    <row r="165" spans="3:23" ht="15.5" x14ac:dyDescent="0.35">
      <c r="C165" t="s">
        <v>996</v>
      </c>
      <c r="P165" s="5">
        <v>-28115799</v>
      </c>
    </row>
    <row r="166" spans="3:23" ht="15.5" x14ac:dyDescent="0.35">
      <c r="C166" t="s">
        <v>997</v>
      </c>
    </row>
    <row r="167" spans="3:23" ht="15.5" x14ac:dyDescent="0.35">
      <c r="C167" t="s">
        <v>998</v>
      </c>
    </row>
    <row r="168" spans="3:23" ht="15.5" x14ac:dyDescent="0.35">
      <c r="C168" t="s">
        <v>510</v>
      </c>
      <c r="F168" s="5">
        <v>13469</v>
      </c>
      <c r="G168" s="5">
        <v>-13469</v>
      </c>
      <c r="I168" s="5">
        <v>391143</v>
      </c>
      <c r="J168" s="5">
        <v>5447224</v>
      </c>
      <c r="K168" s="5">
        <v>10252601</v>
      </c>
      <c r="L168" s="5">
        <v>3276095</v>
      </c>
      <c r="M168" s="5">
        <v>-3405308</v>
      </c>
    </row>
    <row r="169" spans="3:23" ht="15.5" x14ac:dyDescent="0.35">
      <c r="C169" t="s">
        <v>999</v>
      </c>
      <c r="M169" s="5">
        <v>-15224908</v>
      </c>
    </row>
    <row r="170" spans="3:23" ht="15.5" x14ac:dyDescent="0.35">
      <c r="C170" t="s">
        <v>1000</v>
      </c>
      <c r="D170" s="5">
        <v>-270018</v>
      </c>
      <c r="G170" s="5">
        <v>314764</v>
      </c>
      <c r="K170" s="5">
        <v>-1183832</v>
      </c>
      <c r="L170" s="5">
        <v>-843632</v>
      </c>
      <c r="M170" s="5">
        <v>-5221734</v>
      </c>
    </row>
    <row r="171" spans="3:23" ht="15.5" x14ac:dyDescent="0.35">
      <c r="C171" t="s">
        <v>1001</v>
      </c>
      <c r="O171" s="5">
        <v>-31556338</v>
      </c>
      <c r="P171" s="5">
        <v>-33714170</v>
      </c>
      <c r="S171" s="5">
        <v>15540000</v>
      </c>
    </row>
    <row r="172" spans="3:23" ht="15.5" x14ac:dyDescent="0.35">
      <c r="C172" t="s">
        <v>1002</v>
      </c>
    </row>
    <row r="173" spans="3:23" ht="15.5" x14ac:dyDescent="0.35">
      <c r="C173" t="s">
        <v>1003</v>
      </c>
    </row>
    <row r="174" spans="3:23" ht="15.5" x14ac:dyDescent="0.35">
      <c r="C174" t="s">
        <v>325</v>
      </c>
      <c r="F174" s="5">
        <v>14992760</v>
      </c>
      <c r="I174" s="5">
        <v>-10270659</v>
      </c>
      <c r="J174" s="5">
        <v>-5496100</v>
      </c>
      <c r="K174" s="5">
        <v>-51468193</v>
      </c>
      <c r="L174" s="5">
        <v>-5383725</v>
      </c>
      <c r="W174" s="5">
        <v>-155902000000</v>
      </c>
    </row>
    <row r="175" spans="3:23" ht="15.5" x14ac:dyDescent="0.35">
      <c r="C175" t="s">
        <v>638</v>
      </c>
      <c r="D175" s="5">
        <v>-21011857</v>
      </c>
      <c r="F175" s="5">
        <v>-15001326</v>
      </c>
      <c r="I175" s="5">
        <v>-15001326</v>
      </c>
      <c r="K175" s="5">
        <v>-20000169</v>
      </c>
    </row>
    <row r="176" spans="3:23" ht="15.5" x14ac:dyDescent="0.35">
      <c r="C176" t="s">
        <v>690</v>
      </c>
      <c r="W176" s="5">
        <v>-59735315220</v>
      </c>
    </row>
    <row r="177" spans="2:24" ht="15.5" x14ac:dyDescent="0.35">
      <c r="C177" t="s">
        <v>531</v>
      </c>
      <c r="D177" s="5">
        <v>-33133</v>
      </c>
      <c r="E177" s="5">
        <v>-33415</v>
      </c>
      <c r="F177" s="5">
        <v>-61705</v>
      </c>
      <c r="G177" s="5">
        <v>-44768</v>
      </c>
      <c r="I177" s="5">
        <v>-156474</v>
      </c>
      <c r="J177" s="5">
        <v>-154943</v>
      </c>
      <c r="K177" s="5">
        <v>-81123</v>
      </c>
      <c r="L177" s="5">
        <v>-242998</v>
      </c>
      <c r="M177" s="5">
        <v>-295827</v>
      </c>
      <c r="N177" s="5">
        <v>-312432</v>
      </c>
    </row>
    <row r="178" spans="2:24" ht="15.5" x14ac:dyDescent="0.35">
      <c r="C178" t="s">
        <v>1004</v>
      </c>
      <c r="F178" s="5">
        <v>314764</v>
      </c>
      <c r="G178" s="5">
        <v>-314764</v>
      </c>
    </row>
    <row r="179" spans="2:24" ht="15.5" x14ac:dyDescent="0.35">
      <c r="C179" t="s">
        <v>91</v>
      </c>
    </row>
    <row r="180" spans="2:24" ht="15.5" x14ac:dyDescent="0.35">
      <c r="C180" t="s">
        <v>333</v>
      </c>
      <c r="D180" s="5">
        <v>17716885</v>
      </c>
      <c r="E180" s="5">
        <v>38798566</v>
      </c>
      <c r="F180" s="5">
        <v>43522675</v>
      </c>
      <c r="G180" s="5">
        <v>-26325375</v>
      </c>
      <c r="I180" s="5">
        <v>-31759047</v>
      </c>
      <c r="J180" s="5">
        <v>59267484</v>
      </c>
      <c r="K180" s="5">
        <v>-49315254</v>
      </c>
      <c r="L180" s="5">
        <v>66677871</v>
      </c>
      <c r="M180" s="5">
        <v>7063740</v>
      </c>
      <c r="N180" s="5">
        <v>-73511206</v>
      </c>
      <c r="O180" s="5">
        <v>41908081</v>
      </c>
      <c r="P180" s="5">
        <v>65565297</v>
      </c>
      <c r="Q180" s="5">
        <v>-51053051</v>
      </c>
      <c r="R180" s="5">
        <v>79588398</v>
      </c>
      <c r="S180" s="5">
        <v>42875</v>
      </c>
      <c r="T180" s="5">
        <v>-24658572</v>
      </c>
      <c r="U180" s="5">
        <v>14796946</v>
      </c>
      <c r="V180" s="5">
        <v>337274</v>
      </c>
      <c r="W180" s="5">
        <v>76137497982</v>
      </c>
      <c r="X180" s="5">
        <v>52218543526</v>
      </c>
    </row>
    <row r="181" spans="2:24" ht="15.5" x14ac:dyDescent="0.35">
      <c r="C181" t="s">
        <v>1005</v>
      </c>
      <c r="I181" s="5">
        <v>47860</v>
      </c>
    </row>
    <row r="182" spans="2:24" ht="15.5" x14ac:dyDescent="0.35">
      <c r="C182" t="s">
        <v>1006</v>
      </c>
      <c r="D182" s="5">
        <v>17716885</v>
      </c>
      <c r="E182" s="5">
        <v>38798566</v>
      </c>
      <c r="F182" s="5">
        <v>43522675</v>
      </c>
      <c r="G182" s="5">
        <v>-26325375</v>
      </c>
      <c r="I182" s="5">
        <v>-31759047</v>
      </c>
      <c r="J182" s="5">
        <v>59267484</v>
      </c>
      <c r="K182" s="5">
        <v>-49315254</v>
      </c>
      <c r="L182" s="5">
        <v>66677871</v>
      </c>
      <c r="M182" s="5">
        <v>7063740</v>
      </c>
      <c r="N182" s="5">
        <v>-73511206</v>
      </c>
      <c r="O182" s="5">
        <v>41908081</v>
      </c>
      <c r="P182" s="5">
        <v>65565297</v>
      </c>
      <c r="Q182" s="5">
        <v>-51053051</v>
      </c>
      <c r="R182" s="5">
        <v>79588398</v>
      </c>
      <c r="S182" s="5">
        <v>42875</v>
      </c>
      <c r="T182" s="5">
        <v>-24658572</v>
      </c>
      <c r="U182" s="5">
        <v>14796946</v>
      </c>
      <c r="V182" s="5">
        <v>337274</v>
      </c>
      <c r="W182" s="5">
        <v>76137497982</v>
      </c>
      <c r="X182" s="5">
        <v>52218543526</v>
      </c>
    </row>
    <row r="183" spans="2:24" ht="15.5" x14ac:dyDescent="0.35">
      <c r="C183" t="s">
        <v>225</v>
      </c>
      <c r="D183" s="5">
        <v>6950000</v>
      </c>
      <c r="E183" s="5">
        <v>125760092</v>
      </c>
      <c r="I183" s="5">
        <v>157471279</v>
      </c>
      <c r="J183" s="5">
        <v>98203795</v>
      </c>
      <c r="K183" s="5">
        <v>147519049</v>
      </c>
      <c r="L183" s="5">
        <v>80841178</v>
      </c>
      <c r="M183" s="5">
        <v>73777438</v>
      </c>
      <c r="N183" s="5">
        <v>147288644</v>
      </c>
      <c r="O183" s="5">
        <v>105380563</v>
      </c>
      <c r="P183" s="5">
        <v>39815266</v>
      </c>
      <c r="Q183" s="5">
        <v>90868317</v>
      </c>
      <c r="R183" s="5">
        <v>11279919</v>
      </c>
      <c r="S183" s="5">
        <v>11237044</v>
      </c>
      <c r="T183" s="5">
        <v>35895616</v>
      </c>
      <c r="U183" s="5">
        <v>21098670</v>
      </c>
      <c r="V183" s="5">
        <v>20761396</v>
      </c>
      <c r="W183" s="5">
        <v>112126849924</v>
      </c>
      <c r="X183" s="5">
        <v>59908306398</v>
      </c>
    </row>
    <row r="184" spans="2:24" ht="15.5" x14ac:dyDescent="0.35">
      <c r="C184" t="s">
        <v>226</v>
      </c>
      <c r="D184" s="5">
        <v>24666885</v>
      </c>
      <c r="E184" s="5">
        <v>164558658</v>
      </c>
      <c r="F184" s="5">
        <v>43570535</v>
      </c>
      <c r="G184" s="5">
        <v>-26325375</v>
      </c>
      <c r="I184" s="5">
        <v>125760092</v>
      </c>
      <c r="J184" s="5">
        <v>157471279</v>
      </c>
      <c r="K184" s="5">
        <v>98203795</v>
      </c>
      <c r="L184" s="5">
        <v>147519049</v>
      </c>
      <c r="M184" s="5">
        <v>80841178</v>
      </c>
      <c r="N184" s="5">
        <v>73777438</v>
      </c>
      <c r="O184" s="5">
        <v>147288644</v>
      </c>
      <c r="P184" s="5">
        <v>105380563</v>
      </c>
      <c r="Q184" s="5">
        <v>39815266</v>
      </c>
      <c r="R184" s="5">
        <v>90868317</v>
      </c>
      <c r="S184" s="5">
        <v>11279919</v>
      </c>
      <c r="T184" s="5">
        <v>11237044</v>
      </c>
      <c r="U184" s="5">
        <v>35895616</v>
      </c>
      <c r="V184" s="5">
        <v>21098670</v>
      </c>
      <c r="W184" s="5">
        <v>188264347906</v>
      </c>
      <c r="X184" s="5">
        <v>112126849924</v>
      </c>
    </row>
    <row r="186" spans="2:24" ht="15.5" x14ac:dyDescent="0.35">
      <c r="B186" t="s">
        <v>227</v>
      </c>
      <c r="C186" t="s">
        <v>12</v>
      </c>
      <c r="D186" s="5">
        <v>17230000000</v>
      </c>
      <c r="E186" s="5">
        <v>17230000000</v>
      </c>
      <c r="F186" s="5">
        <v>17230000000</v>
      </c>
      <c r="G186" s="5">
        <v>17230000000</v>
      </c>
      <c r="I186" s="5">
        <v>17230000000</v>
      </c>
      <c r="J186" s="5">
        <v>17230000000</v>
      </c>
      <c r="K186" s="5">
        <v>17230000000</v>
      </c>
      <c r="L186" s="5">
        <v>15660000000</v>
      </c>
      <c r="M186" s="5">
        <v>15660000000</v>
      </c>
      <c r="N186" s="5">
        <v>15660000000</v>
      </c>
      <c r="O186" s="5">
        <v>14300000000</v>
      </c>
      <c r="P186" s="5">
        <v>14300000000</v>
      </c>
      <c r="Q186" s="5">
        <v>11000000000</v>
      </c>
      <c r="R186" s="5">
        <v>1100000000</v>
      </c>
      <c r="S186" s="5">
        <v>1100000000</v>
      </c>
      <c r="T186" s="5">
        <v>1100000000</v>
      </c>
      <c r="U186" s="5">
        <v>1100000000</v>
      </c>
      <c r="V186" s="5">
        <v>1000000000</v>
      </c>
      <c r="W186" s="5">
        <v>550000000</v>
      </c>
      <c r="X186" s="5">
        <v>0</v>
      </c>
    </row>
    <row r="187" spans="2:24" ht="15.5" x14ac:dyDescent="0.35">
      <c r="C187" t="s">
        <v>228</v>
      </c>
      <c r="D187" s="6">
        <v>11.63</v>
      </c>
      <c r="E187" s="6">
        <v>18.350000000000001</v>
      </c>
      <c r="F187" s="6">
        <v>18.37</v>
      </c>
      <c r="G187" s="6">
        <v>6.14</v>
      </c>
    </row>
    <row r="188" spans="2:24" ht="15.5" x14ac:dyDescent="0.35">
      <c r="C188" t="s">
        <v>229</v>
      </c>
      <c r="D188" s="6">
        <v>44.28</v>
      </c>
      <c r="E188" s="6">
        <v>38.69</v>
      </c>
      <c r="F188" s="6">
        <v>32.93</v>
      </c>
      <c r="G188" s="6">
        <v>114.01</v>
      </c>
    </row>
    <row r="189" spans="2:24" ht="15.5" x14ac:dyDescent="0.35">
      <c r="C189" t="s">
        <v>73</v>
      </c>
      <c r="D189" s="6">
        <v>5.54</v>
      </c>
      <c r="E189" s="6">
        <v>7.62</v>
      </c>
      <c r="F189" s="6">
        <v>6.61</v>
      </c>
      <c r="G189" s="6">
        <v>11.73</v>
      </c>
    </row>
    <row r="190" spans="2:24" ht="15.5" x14ac:dyDescent="0.35">
      <c r="C190" t="s">
        <v>230</v>
      </c>
      <c r="D190" s="5">
        <v>497790000000</v>
      </c>
      <c r="E190" s="5">
        <v>776240000000</v>
      </c>
      <c r="F190" s="5">
        <v>749090000000</v>
      </c>
      <c r="G190" s="5">
        <v>401980000000</v>
      </c>
    </row>
    <row r="191" spans="2:24" ht="15.5" x14ac:dyDescent="0.35">
      <c r="C191" t="s">
        <v>231</v>
      </c>
      <c r="D191" s="6">
        <v>1.61E-2</v>
      </c>
      <c r="E191" s="6">
        <v>2.7200000000000002E-2</v>
      </c>
      <c r="F191" s="6">
        <v>2.9300000000000003E-2</v>
      </c>
      <c r="G191" s="6">
        <v>1.04E-2</v>
      </c>
    </row>
    <row r="192" spans="2:24" ht="15.5" x14ac:dyDescent="0.35">
      <c r="C192" t="s">
        <v>232</v>
      </c>
      <c r="D192" s="6">
        <v>2.63E-2</v>
      </c>
      <c r="E192" s="6">
        <v>0.04</v>
      </c>
      <c r="F192" s="6">
        <v>4.24E-2</v>
      </c>
      <c r="G192" s="6">
        <v>1.4800000000000001E-2</v>
      </c>
    </row>
    <row r="193" spans="3:7" ht="15.5" x14ac:dyDescent="0.35">
      <c r="C193" t="s">
        <v>233</v>
      </c>
      <c r="D193" s="6">
        <v>2.53E-2</v>
      </c>
      <c r="E193" s="6">
        <v>5.2699999999999997E-2</v>
      </c>
      <c r="F193" s="6">
        <v>5.4800000000000001E-2</v>
      </c>
      <c r="G193" s="6">
        <v>1.9299999999999998E-2</v>
      </c>
    </row>
    <row r="194" spans="3:7" ht="15.5" x14ac:dyDescent="0.35">
      <c r="C194" t="s">
        <v>234</v>
      </c>
      <c r="D194" s="6">
        <v>402.21</v>
      </c>
      <c r="E194" s="6">
        <v>75.62</v>
      </c>
      <c r="F194" s="6">
        <v>3932.06</v>
      </c>
      <c r="G194" s="6">
        <v>9.3800000000000008</v>
      </c>
    </row>
    <row r="195" spans="3:7" ht="15.5" x14ac:dyDescent="0.35">
      <c r="C195" t="s">
        <v>235</v>
      </c>
      <c r="D195" s="5">
        <v>9920000000000</v>
      </c>
      <c r="E195" s="5">
        <v>10376000000000</v>
      </c>
      <c r="F195" s="5">
        <v>9759000000000</v>
      </c>
      <c r="G195" s="5">
        <v>9291000000000</v>
      </c>
    </row>
    <row r="196" spans="3:7" ht="15.5" x14ac:dyDescent="0.35">
      <c r="C196" t="s">
        <v>236</v>
      </c>
      <c r="D196" s="6">
        <v>1.1599999999999999</v>
      </c>
      <c r="E196" s="6">
        <v>1.55</v>
      </c>
      <c r="F196" s="6">
        <v>1.4</v>
      </c>
      <c r="G196" s="6">
        <v>1.69</v>
      </c>
    </row>
    <row r="197" spans="3:7" ht="15.5" x14ac:dyDescent="0.35">
      <c r="C197" t="s">
        <v>237</v>
      </c>
      <c r="D197" s="6">
        <v>442.95</v>
      </c>
      <c r="E197" s="6">
        <v>459.2</v>
      </c>
      <c r="F197" s="6">
        <v>433.46</v>
      </c>
      <c r="G197" s="6">
        <v>414.15</v>
      </c>
    </row>
    <row r="198" spans="3:7" ht="15.5" x14ac:dyDescent="0.35">
      <c r="C198" t="s">
        <v>238</v>
      </c>
      <c r="D198" s="6">
        <v>1.23</v>
      </c>
      <c r="E198" s="6">
        <v>1.63</v>
      </c>
      <c r="F198" s="6">
        <v>1.47</v>
      </c>
      <c r="G198" s="6">
        <v>1.79</v>
      </c>
    </row>
    <row r="199" spans="3:7" ht="15.5" x14ac:dyDescent="0.35">
      <c r="C199" t="s">
        <v>239</v>
      </c>
      <c r="D199" s="6">
        <v>418.34</v>
      </c>
      <c r="E199" s="6">
        <v>435.83</v>
      </c>
      <c r="F199" s="6">
        <v>410.47</v>
      </c>
      <c r="G199" s="6">
        <v>391.2</v>
      </c>
    </row>
    <row r="200" spans="3:7" ht="15.5" x14ac:dyDescent="0.35">
      <c r="C200" t="s">
        <v>240</v>
      </c>
      <c r="D200" s="5">
        <v>865000000000</v>
      </c>
    </row>
    <row r="201" spans="3:7" ht="15.5" x14ac:dyDescent="0.35">
      <c r="C201" t="s">
        <v>241</v>
      </c>
    </row>
    <row r="202" spans="3:7" ht="15.5" x14ac:dyDescent="0.35">
      <c r="C202" t="s">
        <v>242</v>
      </c>
      <c r="D202" s="5">
        <v>7631000000000</v>
      </c>
      <c r="E202" s="5">
        <v>7911000000000</v>
      </c>
      <c r="F202" s="5">
        <v>7467000000000</v>
      </c>
      <c r="G202" s="5">
        <v>7135000000000</v>
      </c>
    </row>
    <row r="203" spans="3:7" ht="15.5" x14ac:dyDescent="0.35">
      <c r="C203" t="s">
        <v>24</v>
      </c>
      <c r="D203" s="5">
        <v>865000000000</v>
      </c>
    </row>
    <row r="204" spans="3:7" ht="15.5" x14ac:dyDescent="0.35">
      <c r="C204" t="s">
        <v>21</v>
      </c>
      <c r="D204" s="5">
        <v>-2522000000000</v>
      </c>
      <c r="E204" s="5">
        <v>-2797000000000</v>
      </c>
      <c r="F204" s="5">
        <v>-2103000000000</v>
      </c>
      <c r="G204" s="5">
        <v>-1372000000000</v>
      </c>
    </row>
    <row r="205" spans="3:7" ht="15.5" x14ac:dyDescent="0.35">
      <c r="C205" t="s">
        <v>243</v>
      </c>
      <c r="D205" s="5">
        <v>3374000000000</v>
      </c>
      <c r="E205" s="5">
        <v>3805000000000</v>
      </c>
      <c r="F205" s="5">
        <v>3086000000000</v>
      </c>
      <c r="G205" s="5">
        <v>2331000000000</v>
      </c>
    </row>
    <row r="206" spans="3:7" ht="15.5" x14ac:dyDescent="0.35">
      <c r="C206" t="s">
        <v>244</v>
      </c>
      <c r="D206" s="5">
        <v>794000000000</v>
      </c>
      <c r="E206" s="5">
        <v>774000000000</v>
      </c>
      <c r="F206" s="5">
        <v>736000000000</v>
      </c>
      <c r="G206" s="5">
        <v>279000000000</v>
      </c>
    </row>
    <row r="207" spans="3:7" ht="15.5" x14ac:dyDescent="0.35">
      <c r="C207" t="s">
        <v>245</v>
      </c>
      <c r="D207" s="5">
        <v>-59000000000</v>
      </c>
      <c r="E207" s="5">
        <v>-25000000000</v>
      </c>
      <c r="F207" s="5">
        <v>57000000000</v>
      </c>
      <c r="G207" s="5">
        <v>-49000000000</v>
      </c>
    </row>
    <row r="208" spans="3:7" ht="15.5" x14ac:dyDescent="0.35">
      <c r="C208" t="s">
        <v>13</v>
      </c>
      <c r="D208" s="5">
        <v>736000000000</v>
      </c>
      <c r="E208" s="5">
        <v>749000000000</v>
      </c>
      <c r="F208" s="5">
        <v>793000000000</v>
      </c>
      <c r="G208" s="5">
        <v>230000000000</v>
      </c>
    </row>
    <row r="209" spans="3:24" ht="15.5" x14ac:dyDescent="0.35">
      <c r="C209" t="s">
        <v>16</v>
      </c>
      <c r="D209" s="6">
        <v>42.72</v>
      </c>
      <c r="E209" s="6">
        <v>43.47</v>
      </c>
      <c r="F209" s="6">
        <v>46.05</v>
      </c>
      <c r="G209" s="6">
        <v>13.34</v>
      </c>
    </row>
    <row r="210" spans="3:24" ht="15.5" x14ac:dyDescent="0.35">
      <c r="C210" t="s">
        <v>58</v>
      </c>
      <c r="I210" s="6">
        <v>38.54</v>
      </c>
      <c r="J210" s="6">
        <v>41.57</v>
      </c>
      <c r="K210" s="6">
        <v>30.65</v>
      </c>
      <c r="L210" s="6">
        <v>131.88</v>
      </c>
      <c r="M210" s="6">
        <v>12.77</v>
      </c>
      <c r="N210" s="6">
        <v>-17.8</v>
      </c>
      <c r="O210" s="6">
        <v>2.61</v>
      </c>
      <c r="P210" s="6">
        <v>41.27</v>
      </c>
      <c r="Q210" s="6">
        <v>3.11</v>
      </c>
      <c r="R210" s="6">
        <v>3.34</v>
      </c>
      <c r="S210" s="6">
        <v>63.84</v>
      </c>
      <c r="T210" s="6">
        <v>122.03</v>
      </c>
      <c r="U210" s="6">
        <v>146.97999999999999</v>
      </c>
      <c r="V210" s="6">
        <v>72.3</v>
      </c>
      <c r="W210" s="6">
        <v>180.64</v>
      </c>
      <c r="X210" s="6">
        <v>865185.05</v>
      </c>
    </row>
    <row r="211" spans="3:24" ht="15.5" x14ac:dyDescent="0.35">
      <c r="C211" t="s">
        <v>72</v>
      </c>
      <c r="I211" s="6">
        <v>15.7</v>
      </c>
      <c r="J211" s="6">
        <v>19.489999999999998</v>
      </c>
      <c r="K211" s="6">
        <v>17.29</v>
      </c>
      <c r="L211" s="6">
        <v>6.94</v>
      </c>
      <c r="M211" s="6">
        <v>41.5</v>
      </c>
      <c r="N211" s="6">
        <v>-11.8</v>
      </c>
      <c r="O211" s="6">
        <v>102.68</v>
      </c>
      <c r="P211" s="6">
        <v>7.8</v>
      </c>
      <c r="Q211" s="6">
        <v>69.45</v>
      </c>
      <c r="R211" s="6">
        <v>476.05</v>
      </c>
      <c r="S211" s="6">
        <v>25.42</v>
      </c>
      <c r="T211" s="6">
        <v>24.13</v>
      </c>
      <c r="U211" s="6">
        <v>15.92</v>
      </c>
      <c r="V211" s="6">
        <v>42.12</v>
      </c>
      <c r="W211" s="5">
        <v>0</v>
      </c>
      <c r="X211" s="5">
        <v>0</v>
      </c>
    </row>
    <row r="212" spans="3:24" ht="15.5" x14ac:dyDescent="0.35">
      <c r="C212" t="s">
        <v>75</v>
      </c>
      <c r="I212" s="6">
        <v>2.14</v>
      </c>
      <c r="J212" s="6">
        <v>2.92</v>
      </c>
      <c r="K212" s="6">
        <v>1.74</v>
      </c>
      <c r="L212" s="6">
        <v>1.32</v>
      </c>
      <c r="M212" s="6">
        <v>1.91</v>
      </c>
      <c r="N212" s="6">
        <v>1.29</v>
      </c>
      <c r="O212" s="6">
        <v>1.22</v>
      </c>
      <c r="P212" s="6">
        <v>2.1800000000000002</v>
      </c>
      <c r="Q212" s="6">
        <v>5.27</v>
      </c>
      <c r="R212" s="6">
        <v>4.5199999999999996</v>
      </c>
      <c r="S212" s="6">
        <v>3.29</v>
      </c>
      <c r="T212" s="6">
        <v>6.52</v>
      </c>
      <c r="U212" s="5">
        <v>5</v>
      </c>
      <c r="V212" s="6">
        <v>7.97</v>
      </c>
      <c r="W212" s="5">
        <v>0</v>
      </c>
      <c r="X212" s="5">
        <v>0</v>
      </c>
    </row>
    <row r="213" spans="3:24" ht="15.5" x14ac:dyDescent="0.35">
      <c r="C213" t="s">
        <v>246</v>
      </c>
      <c r="I213" s="5">
        <v>1962700000000</v>
      </c>
      <c r="J213" s="5">
        <v>2035970000000</v>
      </c>
      <c r="K213" s="5">
        <v>1887940000000</v>
      </c>
      <c r="L213" s="5">
        <v>5187220000000</v>
      </c>
      <c r="M213" s="5">
        <v>1913890000000</v>
      </c>
      <c r="N213" s="5">
        <v>587420000000</v>
      </c>
      <c r="O213" s="5">
        <v>990060000000</v>
      </c>
      <c r="P213" s="5">
        <v>982990000000</v>
      </c>
    </row>
    <row r="214" spans="3:24" ht="15.5" x14ac:dyDescent="0.35">
      <c r="C214" t="s">
        <v>247</v>
      </c>
      <c r="I214" s="6">
        <v>6.1399999999999996E-2</v>
      </c>
      <c r="J214" s="6">
        <v>6.3899999999999998E-2</v>
      </c>
      <c r="K214" s="6">
        <v>4.9200000000000001E-2</v>
      </c>
      <c r="L214" s="6">
        <v>0.1593</v>
      </c>
      <c r="M214" s="6">
        <v>1.7299999999999999E-2</v>
      </c>
      <c r="N214" s="6">
        <v>-2.5000000000000001E-2</v>
      </c>
      <c r="O214" s="6">
        <v>3.0000000000000001E-3</v>
      </c>
      <c r="P214" s="6">
        <v>4.41E-2</v>
      </c>
      <c r="Q214" s="6">
        <v>3.0999999999999999E-3</v>
      </c>
      <c r="R214" s="6">
        <v>4.0000000000000002E-4</v>
      </c>
      <c r="S214" s="6">
        <v>1.83E-2</v>
      </c>
      <c r="T214" s="6">
        <v>7.7199999999999991E-2</v>
      </c>
      <c r="U214" s="6">
        <v>0.11210000000000001</v>
      </c>
      <c r="V214" s="6">
        <v>9.2399999999999996E-2</v>
      </c>
      <c r="W214" s="6">
        <v>0.1515</v>
      </c>
      <c r="X214" s="6">
        <v>0.27539999999999998</v>
      </c>
    </row>
    <row r="215" spans="3:24" ht="15.5" x14ac:dyDescent="0.35">
      <c r="C215" t="s">
        <v>248</v>
      </c>
      <c r="I215" s="6">
        <v>8.8900000000000007E-2</v>
      </c>
      <c r="J215" s="6">
        <v>0.10640000000000001</v>
      </c>
      <c r="K215" s="6">
        <v>9.0200000000000002E-2</v>
      </c>
      <c r="L215" s="6">
        <v>0.37590000000000001</v>
      </c>
      <c r="M215" s="6">
        <v>6.5599999999999992E-2</v>
      </c>
      <c r="N215" s="6">
        <v>-0.1007</v>
      </c>
      <c r="O215" s="6">
        <v>1.43E-2</v>
      </c>
      <c r="P215" s="6">
        <v>0.20809999999999998</v>
      </c>
      <c r="Q215" s="6">
        <v>2.1299999999999999E-2</v>
      </c>
      <c r="R215" s="6">
        <v>2.3E-3</v>
      </c>
      <c r="S215" s="6">
        <v>3.9800000000000002E-2</v>
      </c>
      <c r="T215" s="6">
        <v>0.10949999999999999</v>
      </c>
      <c r="U215" s="6">
        <v>0.15109999999999998</v>
      </c>
      <c r="V215" s="6">
        <v>0.15310000000000001</v>
      </c>
      <c r="W215" s="6">
        <v>0.75690000000000002</v>
      </c>
      <c r="X215" s="6">
        <v>0.45649999999999996</v>
      </c>
    </row>
    <row r="216" spans="3:24" ht="15.5" x14ac:dyDescent="0.35">
      <c r="C216" t="s">
        <v>249</v>
      </c>
      <c r="I216" s="6">
        <v>0.11550000000000001</v>
      </c>
      <c r="J216" s="6">
        <v>0.1404</v>
      </c>
      <c r="K216" s="6">
        <v>0.1183</v>
      </c>
      <c r="L216" s="6">
        <v>0.42310000000000003</v>
      </c>
      <c r="M216" s="6">
        <v>0.12369999999999999</v>
      </c>
      <c r="N216" s="6">
        <v>-9.8999999999999991E-3</v>
      </c>
      <c r="O216" s="6">
        <v>2.8300000000000002E-2</v>
      </c>
      <c r="P216" s="6">
        <v>6.6299999999999998E-2</v>
      </c>
      <c r="Q216" s="6">
        <v>1.3100000000000001E-2</v>
      </c>
      <c r="R216" s="6">
        <v>7.9000000000000008E-3</v>
      </c>
      <c r="S216" s="6">
        <v>4.8799999999999996E-2</v>
      </c>
      <c r="T216" s="6">
        <v>0.13639999999999999</v>
      </c>
      <c r="U216" s="6">
        <v>0.23199999999999998</v>
      </c>
      <c r="V216" s="6">
        <v>0.14829999999999999</v>
      </c>
      <c r="W216" s="6">
        <v>0.51969999999999994</v>
      </c>
      <c r="X216" s="6">
        <v>1.3319999999999999</v>
      </c>
    </row>
    <row r="217" spans="3:24" ht="15.5" x14ac:dyDescent="0.35">
      <c r="C217" t="s">
        <v>250</v>
      </c>
      <c r="I217" s="6">
        <v>19.440000000000001</v>
      </c>
      <c r="J217" s="6">
        <v>8.1300000000000008</v>
      </c>
      <c r="K217" s="6">
        <v>4.37</v>
      </c>
      <c r="L217" s="6">
        <v>9.5</v>
      </c>
      <c r="M217" s="6">
        <v>1.1000000000000001</v>
      </c>
      <c r="N217" s="6">
        <v>-0.2</v>
      </c>
      <c r="O217" s="6">
        <v>0.59</v>
      </c>
      <c r="P217" s="6">
        <v>2.12</v>
      </c>
      <c r="Q217" s="6">
        <v>1.84</v>
      </c>
      <c r="R217" s="6">
        <v>0.88</v>
      </c>
      <c r="S217" s="6">
        <v>3.79</v>
      </c>
      <c r="T217" s="6">
        <v>9.16</v>
      </c>
      <c r="U217" s="6">
        <v>14.67</v>
      </c>
      <c r="V217" s="6">
        <v>7.12</v>
      </c>
      <c r="W217" s="6">
        <v>14.68</v>
      </c>
      <c r="X217" s="6">
        <v>10.17</v>
      </c>
    </row>
    <row r="218" spans="3:24" ht="15.5" x14ac:dyDescent="0.35">
      <c r="C218" t="s">
        <v>69</v>
      </c>
      <c r="I218" s="6">
        <v>1.4</v>
      </c>
      <c r="J218" s="6">
        <v>2.0699999999999998</v>
      </c>
      <c r="K218" s="6">
        <v>1.56</v>
      </c>
      <c r="L218" s="6">
        <v>2.61</v>
      </c>
      <c r="M218" s="6">
        <v>2.72</v>
      </c>
      <c r="N218" s="6">
        <v>1.19</v>
      </c>
      <c r="O218" s="6">
        <v>1.47</v>
      </c>
      <c r="P218" s="6">
        <v>1.62</v>
      </c>
      <c r="Q218" s="6">
        <v>1.48</v>
      </c>
      <c r="R218" s="6">
        <v>1.1000000000000001</v>
      </c>
      <c r="S218" s="6">
        <v>1.01</v>
      </c>
      <c r="T218" s="6">
        <v>2.64</v>
      </c>
      <c r="U218" s="6">
        <v>2.41</v>
      </c>
      <c r="V218" s="6">
        <v>6.45</v>
      </c>
      <c r="W218" s="5">
        <v>0</v>
      </c>
      <c r="X218" s="5">
        <v>0</v>
      </c>
    </row>
    <row r="219" spans="3:24" ht="15.5" x14ac:dyDescent="0.35">
      <c r="C219" t="s">
        <v>66</v>
      </c>
      <c r="I219" s="6">
        <v>433.46</v>
      </c>
      <c r="J219" s="6">
        <v>390.72</v>
      </c>
      <c r="K219" s="6">
        <v>339.9</v>
      </c>
      <c r="L219" s="6">
        <v>350.84</v>
      </c>
      <c r="M219" s="6">
        <v>194.61</v>
      </c>
      <c r="N219" s="6">
        <v>176.87</v>
      </c>
      <c r="O219" s="6">
        <v>182.22</v>
      </c>
      <c r="P219" s="6">
        <v>198.34</v>
      </c>
      <c r="Q219" s="6">
        <v>145.97999999999999</v>
      </c>
      <c r="R219" s="6">
        <v>1440.13</v>
      </c>
      <c r="S219" s="6">
        <v>1602.55</v>
      </c>
      <c r="T219" s="6">
        <v>1114.02</v>
      </c>
      <c r="U219" s="6">
        <v>972.61</v>
      </c>
      <c r="V219" s="6">
        <v>472.15</v>
      </c>
      <c r="W219" s="6">
        <v>238.65</v>
      </c>
      <c r="X219" s="6">
        <v>1895335.22</v>
      </c>
    </row>
    <row r="220" spans="3:24" ht="15.5" x14ac:dyDescent="0.35">
      <c r="C220" t="s">
        <v>251</v>
      </c>
      <c r="I220" s="6">
        <v>1.47</v>
      </c>
      <c r="J220" s="6">
        <v>2.2000000000000002</v>
      </c>
      <c r="K220" s="6">
        <v>1.66</v>
      </c>
      <c r="L220" s="6">
        <v>2.8</v>
      </c>
      <c r="M220" s="6">
        <v>3.06</v>
      </c>
      <c r="N220" s="6">
        <v>1.35</v>
      </c>
      <c r="O220" s="6">
        <v>1.68</v>
      </c>
      <c r="P220" s="6">
        <v>1.85</v>
      </c>
      <c r="Q220" s="6">
        <v>1.85</v>
      </c>
      <c r="R220" s="6">
        <v>1.38</v>
      </c>
      <c r="S220" s="6">
        <v>1.24</v>
      </c>
      <c r="T220" s="6">
        <v>3.48</v>
      </c>
      <c r="U220" s="6">
        <v>3.3</v>
      </c>
      <c r="V220" s="6">
        <v>12.53</v>
      </c>
      <c r="W220" s="5">
        <v>0</v>
      </c>
      <c r="X220" s="5">
        <v>0</v>
      </c>
    </row>
    <row r="221" spans="3:24" ht="15.5" x14ac:dyDescent="0.35">
      <c r="C221" t="s">
        <v>252</v>
      </c>
      <c r="I221" s="6">
        <v>410.47</v>
      </c>
      <c r="J221" s="6">
        <v>368.51</v>
      </c>
      <c r="K221" s="6">
        <v>318.67</v>
      </c>
      <c r="L221" s="6">
        <v>327.25</v>
      </c>
      <c r="M221" s="6">
        <v>173.02</v>
      </c>
      <c r="N221" s="6">
        <v>155.54</v>
      </c>
      <c r="O221" s="6">
        <v>159.19</v>
      </c>
      <c r="P221" s="6">
        <v>174.27</v>
      </c>
      <c r="Q221" s="6">
        <v>116.71</v>
      </c>
      <c r="R221" s="6">
        <v>1150.8</v>
      </c>
      <c r="S221" s="6">
        <v>1305.49</v>
      </c>
      <c r="T221" s="6">
        <v>846.12</v>
      </c>
      <c r="U221" s="6">
        <v>709.95</v>
      </c>
      <c r="V221" s="6">
        <v>243.1</v>
      </c>
      <c r="W221" s="6">
        <v>-125.7</v>
      </c>
      <c r="X221" s="6">
        <v>1895335.22</v>
      </c>
    </row>
    <row r="222" spans="3:24" ht="15.5" x14ac:dyDescent="0.35">
      <c r="C222" t="s">
        <v>253</v>
      </c>
      <c r="J222" s="5">
        <v>1231000000000</v>
      </c>
      <c r="K222" s="5">
        <v>1635000000000</v>
      </c>
      <c r="L222" s="5">
        <v>1442000000000</v>
      </c>
      <c r="M222" s="5">
        <v>983000000000</v>
      </c>
      <c r="N222" s="5">
        <v>1120000000000</v>
      </c>
      <c r="O222" s="5">
        <v>953000000000</v>
      </c>
      <c r="P222" s="5">
        <v>1095000000000</v>
      </c>
      <c r="Q222" s="5">
        <v>398000000000</v>
      </c>
      <c r="R222" s="5">
        <v>57000000000</v>
      </c>
      <c r="S222" s="5">
        <v>23000000000</v>
      </c>
      <c r="T222" s="5">
        <v>106000000000</v>
      </c>
      <c r="U222" s="5">
        <v>78000000000</v>
      </c>
      <c r="V222" s="5">
        <v>58000000000</v>
      </c>
      <c r="W222" s="5">
        <v>173000000000</v>
      </c>
      <c r="X222" s="5">
        <v>63000000000</v>
      </c>
    </row>
    <row r="223" spans="3:24" ht="15.5" x14ac:dyDescent="0.35">
      <c r="C223" t="s">
        <v>254</v>
      </c>
      <c r="J223" s="5">
        <v>259000000000</v>
      </c>
      <c r="K223" s="5">
        <v>848000000000</v>
      </c>
      <c r="L223" s="5">
        <v>2764000000000</v>
      </c>
      <c r="M223" s="5">
        <v>5768000000000</v>
      </c>
      <c r="N223" s="5">
        <v>5276000000000</v>
      </c>
      <c r="O223" s="5">
        <v>5979000000000</v>
      </c>
      <c r="P223" s="5">
        <v>7011000000000</v>
      </c>
      <c r="Q223" s="5">
        <v>6487000000000</v>
      </c>
      <c r="R223" s="5">
        <v>5375000000000</v>
      </c>
      <c r="S223" s="5">
        <v>730000000000</v>
      </c>
      <c r="T223" s="5">
        <v>293000000000</v>
      </c>
      <c r="U223" s="5">
        <v>177000000000</v>
      </c>
      <c r="V223" s="5">
        <v>163000000000</v>
      </c>
      <c r="W223" s="5">
        <v>270000000000</v>
      </c>
      <c r="X223" s="5">
        <v>2000000000</v>
      </c>
    </row>
    <row r="224" spans="3:24" ht="15.5" x14ac:dyDescent="0.35">
      <c r="C224" t="s">
        <v>26</v>
      </c>
      <c r="J224" s="5">
        <v>1490000000000</v>
      </c>
      <c r="K224" s="5">
        <v>2483000000000</v>
      </c>
      <c r="L224" s="5">
        <v>4206000000000</v>
      </c>
      <c r="M224" s="5">
        <v>6751000000000</v>
      </c>
      <c r="N224" s="5">
        <v>6396000000000</v>
      </c>
      <c r="O224" s="5">
        <v>6932000000000</v>
      </c>
      <c r="P224" s="5">
        <v>8107000000000</v>
      </c>
      <c r="Q224" s="5">
        <v>6885000000000</v>
      </c>
      <c r="R224" s="5">
        <v>5432000000000</v>
      </c>
      <c r="S224" s="5">
        <v>754000000000</v>
      </c>
      <c r="T224" s="5">
        <v>398000000000</v>
      </c>
      <c r="U224" s="5">
        <v>255000000000</v>
      </c>
      <c r="V224" s="5">
        <v>221000000000</v>
      </c>
      <c r="W224" s="5">
        <v>443000000000</v>
      </c>
      <c r="X224" s="5">
        <v>65000000000</v>
      </c>
    </row>
    <row r="225" spans="3:24" ht="15.5" x14ac:dyDescent="0.35">
      <c r="C225" t="s">
        <v>23</v>
      </c>
      <c r="I225" s="5">
        <v>-2103000000000</v>
      </c>
      <c r="J225" s="5">
        <v>-1054000000000</v>
      </c>
      <c r="K225" s="5">
        <v>967000000000</v>
      </c>
      <c r="L225" s="5">
        <v>1906000000000</v>
      </c>
      <c r="M225" s="5">
        <v>5597000000000</v>
      </c>
      <c r="N225" s="5">
        <v>5356000000000</v>
      </c>
      <c r="O225" s="5">
        <v>4884000000000</v>
      </c>
      <c r="P225" s="5">
        <v>6581000000000</v>
      </c>
      <c r="Q225" s="5">
        <v>6346000000000</v>
      </c>
      <c r="R225" s="5">
        <v>4211000000000</v>
      </c>
      <c r="S225" s="5">
        <v>598000000000</v>
      </c>
      <c r="T225" s="5">
        <v>259000000000</v>
      </c>
      <c r="U225" s="5">
        <v>-183000000000</v>
      </c>
      <c r="V225" s="5">
        <v>17000000000</v>
      </c>
      <c r="W225" s="5">
        <v>255000000000</v>
      </c>
      <c r="X225" s="5">
        <v>-47000000000</v>
      </c>
    </row>
    <row r="226" spans="3:24" ht="15.5" x14ac:dyDescent="0.35">
      <c r="C226" t="s">
        <v>255</v>
      </c>
      <c r="I226" s="5">
        <v>3086000000000</v>
      </c>
      <c r="J226" s="5">
        <v>2034000000000</v>
      </c>
      <c r="K226" s="5">
        <v>837000000000</v>
      </c>
      <c r="L226" s="5">
        <v>2350000000000</v>
      </c>
      <c r="M226" s="5">
        <v>860000000000</v>
      </c>
      <c r="N226" s="5">
        <v>120000000000</v>
      </c>
      <c r="O226" s="5">
        <v>1507000000000</v>
      </c>
      <c r="P226" s="5">
        <v>798000000000</v>
      </c>
      <c r="Q226" s="5">
        <v>-566000000000</v>
      </c>
      <c r="R226" s="5">
        <v>1038000000000</v>
      </c>
      <c r="S226" s="5">
        <v>346000000000</v>
      </c>
      <c r="T226" s="5">
        <v>123000000000</v>
      </c>
      <c r="U226" s="5">
        <v>376000000000</v>
      </c>
      <c r="V226" s="5">
        <v>149000000000</v>
      </c>
      <c r="W226" s="5">
        <v>12000000000</v>
      </c>
      <c r="X226" s="5">
        <v>68000000000</v>
      </c>
    </row>
    <row r="227" spans="3:24" ht="15.5" x14ac:dyDescent="0.35">
      <c r="C227" t="s">
        <v>256</v>
      </c>
      <c r="I227" s="5">
        <v>1739000000000</v>
      </c>
      <c r="J227" s="5">
        <v>2307000000000</v>
      </c>
      <c r="K227" s="5">
        <v>2336000000000</v>
      </c>
      <c r="L227" s="5">
        <v>4970000000000</v>
      </c>
      <c r="M227" s="5">
        <v>1317000000000</v>
      </c>
      <c r="N227" s="5">
        <v>661000000000</v>
      </c>
      <c r="O227" s="5">
        <v>1219000000000</v>
      </c>
      <c r="P227" s="5">
        <v>394000000000</v>
      </c>
      <c r="Q227" s="5">
        <v>-11000000000</v>
      </c>
      <c r="R227" s="5">
        <v>-156000000000</v>
      </c>
      <c r="S227" s="5">
        <v>-90000000000</v>
      </c>
      <c r="T227" s="5">
        <v>98000000000</v>
      </c>
      <c r="U227" s="5">
        <v>171000000000</v>
      </c>
      <c r="V227" s="5">
        <v>68000000000</v>
      </c>
      <c r="W227" s="5">
        <v>152000000000</v>
      </c>
      <c r="X227" s="5">
        <v>86000000000</v>
      </c>
    </row>
    <row r="228" spans="3:24" ht="15.5" x14ac:dyDescent="0.35">
      <c r="C228" t="s">
        <v>257</v>
      </c>
      <c r="I228" s="5">
        <v>-66000000000</v>
      </c>
      <c r="J228" s="5">
        <v>-81000000000</v>
      </c>
      <c r="K228" s="5">
        <v>-41000000000</v>
      </c>
      <c r="L228" s="5">
        <v>-22000000000</v>
      </c>
      <c r="M228" s="5">
        <v>-26000000000</v>
      </c>
      <c r="N228" s="5">
        <v>-73000000000</v>
      </c>
      <c r="O228" s="5">
        <v>-68000000000</v>
      </c>
      <c r="P228" s="5">
        <v>-548000000000</v>
      </c>
      <c r="Q228" s="5">
        <v>-2101000000000</v>
      </c>
      <c r="R228" s="5">
        <v>-3871000000000</v>
      </c>
      <c r="S228" s="5">
        <v>-1189000000000</v>
      </c>
      <c r="T228" s="5">
        <v>-449000000000</v>
      </c>
      <c r="U228" s="5">
        <v>-231000000000</v>
      </c>
      <c r="V228" s="5">
        <v>-67000000000</v>
      </c>
      <c r="W228" s="5">
        <v>-11000000000</v>
      </c>
      <c r="X228" s="5">
        <v>-7000000000</v>
      </c>
    </row>
    <row r="229" spans="3:24" ht="15.5" x14ac:dyDescent="0.35">
      <c r="C229" t="s">
        <v>15</v>
      </c>
      <c r="I229" s="5">
        <v>1673000000000</v>
      </c>
      <c r="J229" s="5">
        <v>2226000000000</v>
      </c>
      <c r="K229" s="5">
        <v>2295000000000</v>
      </c>
      <c r="L229" s="5">
        <v>4948000000000</v>
      </c>
      <c r="M229" s="5">
        <v>1291000000000</v>
      </c>
      <c r="N229" s="5">
        <v>588000000000</v>
      </c>
      <c r="O229" s="5">
        <v>1151000000000</v>
      </c>
      <c r="P229" s="5">
        <v>-155000000000</v>
      </c>
      <c r="Q229" s="5">
        <v>-2112000000000</v>
      </c>
      <c r="R229" s="5">
        <v>-4027000000000</v>
      </c>
      <c r="S229" s="5">
        <v>-1279000000000</v>
      </c>
      <c r="T229" s="5">
        <v>-351000000000</v>
      </c>
      <c r="U229" s="5">
        <v>-60000000000</v>
      </c>
      <c r="V229" s="5">
        <v>1000000000</v>
      </c>
      <c r="W229" s="5">
        <v>141000000000</v>
      </c>
      <c r="X229" s="5">
        <v>79000000000</v>
      </c>
    </row>
    <row r="230" spans="3:24" ht="15.5" x14ac:dyDescent="0.35">
      <c r="C230" t="s">
        <v>17</v>
      </c>
      <c r="I230" s="6">
        <v>97.13</v>
      </c>
      <c r="J230" s="6">
        <v>129.21</v>
      </c>
      <c r="K230" s="6">
        <v>133.21</v>
      </c>
      <c r="L230" s="6">
        <v>315.92</v>
      </c>
      <c r="M230" s="6">
        <v>82.45</v>
      </c>
      <c r="N230" s="6">
        <v>37.549999999999997</v>
      </c>
      <c r="O230" s="6">
        <v>80.459999999999994</v>
      </c>
      <c r="P230" s="6">
        <v>-10.83</v>
      </c>
      <c r="Q230" s="6">
        <v>-191.96</v>
      </c>
      <c r="R230" s="6">
        <v>-3660.72</v>
      </c>
      <c r="S230" s="6">
        <v>-1162.42</v>
      </c>
      <c r="T230" s="6">
        <v>-318.73</v>
      </c>
      <c r="U230" s="6">
        <v>-54.51</v>
      </c>
      <c r="V230" s="6">
        <v>0.54</v>
      </c>
      <c r="W230" s="6">
        <v>256.45999999999998</v>
      </c>
      <c r="X230" s="6">
        <v>799454.65</v>
      </c>
    </row>
  </sheetData>
  <pageMargins left="0.7" right="0.7" top="0.75" bottom="0.75" header="0.3" footer="0.3"/>
  <ignoredErrors>
    <ignoredError sqref="A1:X23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1007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1008</v>
      </c>
      <c r="D2" s="2" vm="239">
        <f ca="1">IFERROR(_xlfn.STOCKHISTORY("XIDX:" &amp; $C$1, D3, , 0, 0, 1), "Libur")</f>
        <v>199</v>
      </c>
      <c r="E2" s="2" vm="106">
        <f ca="1">IFERROR(_xlfn.STOCKHISTORY("XIDX:" &amp; $C$1, E3, , 0, 0, 1), "Libur")</f>
        <v>114</v>
      </c>
      <c r="H2" s="2" vm="106">
        <f ca="1">IFERROR(INDEX(D2:G2,COUNT(D2:G2)),"")</f>
        <v>114</v>
      </c>
      <c r="I2" s="2" vm="240">
        <f t="shared" ref="I2:U2" ca="1" si="0">IFERROR(_xlfn.STOCKHISTORY("XIDX:" &amp; $C$1, I1, , 0, 0, 1), "Libur")</f>
        <v>105</v>
      </c>
      <c r="J2" s="2" vm="241">
        <f t="shared" ca="1" si="0"/>
        <v>41</v>
      </c>
      <c r="K2" s="2" vm="52">
        <f t="shared" ca="1" si="0"/>
        <v>50</v>
      </c>
      <c r="L2" s="2" vm="242">
        <f t="shared" ca="1" si="0"/>
        <v>53</v>
      </c>
      <c r="M2" s="2" vm="243">
        <f t="shared" ca="1" si="0"/>
        <v>116</v>
      </c>
      <c r="N2" s="2" vm="244">
        <f t="shared" ca="1" si="0"/>
        <v>52</v>
      </c>
      <c r="O2" s="2" vm="245">
        <f t="shared" ca="1" si="0"/>
        <v>60</v>
      </c>
      <c r="P2" s="2" vm="246">
        <f t="shared" ca="1" si="0"/>
        <v>81</v>
      </c>
      <c r="Q2" s="2" vm="100">
        <f t="shared" ca="1" si="0"/>
        <v>77</v>
      </c>
      <c r="R2" s="2" vm="44">
        <f t="shared" ca="1" si="0"/>
        <v>95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128485946096</v>
      </c>
      <c r="E4" s="2">
        <f>IFERROR(INDEX(E51:E500,MATCH($C$4,$C$51:$C$500,0)),"")</f>
        <v>100947324056</v>
      </c>
      <c r="H4" s="2">
        <f>IFERROR(SUM(D4:G4)*(4/MAX(1,COUNT(D4:G4))),"")</f>
        <v>458866540304</v>
      </c>
      <c r="I4" s="2">
        <f t="shared" ref="I4:U4" si="1">IFERROR(INDEX(I51:I500,MATCH($C$4,$C$51:$C$500,0)),"")</f>
        <v>27182148</v>
      </c>
      <c r="J4" s="2">
        <f t="shared" si="1"/>
        <v>25845724</v>
      </c>
      <c r="K4" s="2">
        <f t="shared" si="1"/>
        <v>22330314</v>
      </c>
      <c r="L4" s="2">
        <f t="shared" si="1"/>
        <v>28555758</v>
      </c>
      <c r="M4" s="2">
        <f t="shared" si="1"/>
        <v>30725639</v>
      </c>
      <c r="N4" s="2">
        <f t="shared" si="1"/>
        <v>23948102</v>
      </c>
      <c r="O4" s="2">
        <f t="shared" si="1"/>
        <v>29894354</v>
      </c>
      <c r="P4" s="2">
        <f t="shared" si="1"/>
        <v>35984816</v>
      </c>
      <c r="Q4" s="2">
        <f t="shared" si="1"/>
        <v>35125240</v>
      </c>
      <c r="R4" s="2">
        <f t="shared" si="1"/>
        <v>35164569</v>
      </c>
      <c r="S4" s="2">
        <f t="shared" si="1"/>
        <v>36980479</v>
      </c>
      <c r="T4" s="2">
        <f t="shared" si="1"/>
        <v>47215086</v>
      </c>
      <c r="U4" s="2">
        <f t="shared" si="1"/>
        <v>49271615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-1325446149</v>
      </c>
      <c r="E5" s="2">
        <f>IFERROR(INDEX(E51:E500,MATCH($C$5,$C$51:$C$500,0)),"")</f>
        <v>2689371988</v>
      </c>
      <c r="H5" s="2">
        <f>IFERROR(SUM(D5:G5)*(4/MAX(1,COUNT(D5:G5))),"")</f>
        <v>2727851678</v>
      </c>
      <c r="I5" s="2">
        <f t="shared" ref="I5:U5" si="2">IFERROR(INDEX(I51:I500,MATCH($C$5,$C$51:$C$500,0)),"")</f>
        <v>1136349</v>
      </c>
      <c r="J5" s="2">
        <f t="shared" si="2"/>
        <v>674620</v>
      </c>
      <c r="K5" s="2">
        <f t="shared" si="2"/>
        <v>1303428</v>
      </c>
      <c r="L5" s="2">
        <f t="shared" si="2"/>
        <v>66319</v>
      </c>
      <c r="M5" s="2">
        <f t="shared" si="2"/>
        <v>1612542</v>
      </c>
      <c r="N5" s="2">
        <f t="shared" si="2"/>
        <v>-577891</v>
      </c>
      <c r="O5" s="2">
        <f t="shared" si="2"/>
        <v>-2792875</v>
      </c>
      <c r="P5" s="2">
        <f t="shared" si="2"/>
        <v>1413112</v>
      </c>
      <c r="Q5" s="2">
        <f t="shared" si="2"/>
        <v>-1702411</v>
      </c>
      <c r="R5" s="2">
        <f t="shared" si="2"/>
        <v>3127479</v>
      </c>
      <c r="S5" s="2">
        <f t="shared" si="2"/>
        <v>-10485074</v>
      </c>
      <c r="T5" s="2">
        <f t="shared" si="2"/>
        <v>-6389412</v>
      </c>
      <c r="U5" s="2">
        <f t="shared" si="2"/>
        <v>-6670579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179299747033</v>
      </c>
      <c r="E6" s="2">
        <f>IFERROR(INDEX(E51:E500,MATCH($C$6,$C$51:$C$500,0)),"")</f>
        <v>180620356286</v>
      </c>
      <c r="H6" s="2">
        <f>IFERROR(INDEX(D6:G6,COUNT(D6:G6)),"")</f>
        <v>180620356286</v>
      </c>
      <c r="I6" s="2">
        <f t="shared" ref="I6:U6" si="3">IFERROR(INDEX(I51:I500,MATCH($C$6,$C$51:$C$500,0)),"")</f>
        <v>17626245</v>
      </c>
      <c r="J6" s="2">
        <f t="shared" si="3"/>
        <v>16489896</v>
      </c>
      <c r="K6" s="2">
        <f t="shared" si="3"/>
        <v>15815202</v>
      </c>
      <c r="L6" s="2">
        <f t="shared" si="3"/>
        <v>14511721</v>
      </c>
      <c r="M6" s="2">
        <f t="shared" si="3"/>
        <v>14574616</v>
      </c>
      <c r="N6" s="2">
        <f t="shared" si="3"/>
        <v>12962074</v>
      </c>
      <c r="O6" s="2">
        <f t="shared" si="3"/>
        <v>13456678</v>
      </c>
      <c r="P6" s="2">
        <f t="shared" si="3"/>
        <v>16249625</v>
      </c>
      <c r="Q6" s="2">
        <f t="shared" si="3"/>
        <v>14712863</v>
      </c>
      <c r="R6" s="2">
        <f t="shared" si="3"/>
        <v>16151612</v>
      </c>
      <c r="S6" s="2">
        <f t="shared" si="3"/>
        <v>13024120</v>
      </c>
      <c r="T6" s="2">
        <f t="shared" si="3"/>
        <v>23509311</v>
      </c>
      <c r="U6" s="2">
        <f t="shared" si="3"/>
        <v>29898760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2.02</v>
      </c>
      <c r="E7" s="3">
        <f>IFERROR(INDEX(E51:E500,MATCH($C$7,$C$51:$C$500,0))/1000000000,"")</f>
        <v>2.02</v>
      </c>
      <c r="H7" s="3">
        <f>IFERROR(INDEX(D7:G7,COUNT(D7:G7)),"")</f>
        <v>2.02</v>
      </c>
      <c r="I7" s="3">
        <f t="shared" ref="I7:U7" si="4">IFERROR(INDEX(I51:I500,MATCH($C$7,$C$51:$C$500,0))/1000000000,"")</f>
        <v>2.02</v>
      </c>
      <c r="J7" s="3">
        <f t="shared" si="4"/>
        <v>2.02</v>
      </c>
      <c r="K7" s="3">
        <f t="shared" si="4"/>
        <v>2.02</v>
      </c>
      <c r="L7" s="3">
        <f t="shared" si="4"/>
        <v>2.02</v>
      </c>
      <c r="M7" s="3">
        <f t="shared" si="4"/>
        <v>2.02</v>
      </c>
      <c r="N7" s="3">
        <f t="shared" si="4"/>
        <v>2.02</v>
      </c>
      <c r="O7" s="3">
        <f t="shared" si="4"/>
        <v>2.02</v>
      </c>
      <c r="P7" s="3">
        <f t="shared" si="4"/>
        <v>2.02</v>
      </c>
      <c r="Q7" s="3">
        <f t="shared" si="4"/>
        <v>2.02</v>
      </c>
      <c r="R7" s="3">
        <f t="shared" si="4"/>
        <v>2.02</v>
      </c>
      <c r="S7" s="3">
        <f t="shared" si="4"/>
        <v>2.02</v>
      </c>
      <c r="T7" s="3">
        <f t="shared" si="4"/>
        <v>2.02</v>
      </c>
      <c r="U7" s="3">
        <f t="shared" si="4"/>
        <v>2.02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 t="shared" ref="I8:U8" si="5">IFERROR(INDEX(I51:I500,MATCH($C$8,$C$51:$C$500,0)),"")</f>
        <v>29000000000</v>
      </c>
      <c r="J8" s="2">
        <f t="shared" si="5"/>
        <v>64000000000</v>
      </c>
      <c r="K8" s="2">
        <f t="shared" si="5"/>
        <v>21000000000</v>
      </c>
      <c r="L8" s="2">
        <f t="shared" si="5"/>
        <v>31000000000</v>
      </c>
      <c r="M8" s="2">
        <f t="shared" si="5"/>
        <v>75000000000</v>
      </c>
      <c r="N8" s="2">
        <f t="shared" si="5"/>
        <v>58000000000</v>
      </c>
      <c r="O8" s="2">
        <f t="shared" si="5"/>
        <v>-81000000000</v>
      </c>
      <c r="P8" s="2">
        <f t="shared" si="5"/>
        <v>-98000000000</v>
      </c>
      <c r="Q8" s="2">
        <f t="shared" si="5"/>
        <v>-166000000000</v>
      </c>
      <c r="R8" s="2">
        <f t="shared" si="5"/>
        <v>-63000000000</v>
      </c>
      <c r="S8" s="2">
        <f t="shared" si="5"/>
        <v>-8000000000</v>
      </c>
      <c r="T8" s="2">
        <f t="shared" si="5"/>
        <v>-54000000000</v>
      </c>
      <c r="U8" s="2">
        <f t="shared" si="5"/>
        <v>-73000000000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2.74</v>
      </c>
      <c r="E9" s="3">
        <f>IFERROR(INDEX(E51:E500,MATCH("Free cash flow per share (Quarter)",$C$51:$C$500,0)),"")</f>
        <v>3.57</v>
      </c>
      <c r="H9" s="3">
        <f>IFERROR(INDEX(D9:G9,COUNT(D9:G9)),"")</f>
        <v>3.57</v>
      </c>
      <c r="I9" s="3">
        <f t="shared" ref="I9:U9" si="6">IFERROR(INDEX(I51:I500,MATCH($C$9,$C$51:$C$500,0)),"")</f>
        <v>14.32</v>
      </c>
      <c r="J9" s="3">
        <f t="shared" si="6"/>
        <v>31.99</v>
      </c>
      <c r="K9" s="3">
        <f t="shared" si="6"/>
        <v>10.63</v>
      </c>
      <c r="L9" s="3">
        <f t="shared" si="6"/>
        <v>15.23</v>
      </c>
      <c r="M9" s="3">
        <f t="shared" si="6"/>
        <v>37.15</v>
      </c>
      <c r="N9" s="3">
        <f t="shared" si="6"/>
        <v>28.78</v>
      </c>
      <c r="O9" s="3">
        <f t="shared" si="6"/>
        <v>-40.11</v>
      </c>
      <c r="P9" s="3">
        <f t="shared" si="6"/>
        <v>-48.64</v>
      </c>
      <c r="Q9" s="3">
        <f t="shared" si="6"/>
        <v>-82.53</v>
      </c>
      <c r="R9" s="3">
        <f t="shared" si="6"/>
        <v>-31.18</v>
      </c>
      <c r="S9" s="3">
        <f t="shared" si="6"/>
        <v>-3.84</v>
      </c>
      <c r="T9" s="3">
        <f t="shared" si="6"/>
        <v>-26.95</v>
      </c>
      <c r="U9" s="3">
        <f t="shared" si="6"/>
        <v>-36.11</v>
      </c>
    </row>
    <row r="10" spans="1:21" ht="15.5" x14ac:dyDescent="0.35">
      <c r="C10" t="s">
        <v>18</v>
      </c>
      <c r="D10" s="3">
        <f ca="1">IFERROR(IF(D9=0,"",D2/D9),"")</f>
        <v>72.627737226277361</v>
      </c>
      <c r="E10" s="3">
        <f ca="1">IFERROR(IF(E9=0,"",E2/E9),"")</f>
        <v>31.932773109243698</v>
      </c>
      <c r="I10" s="3">
        <f t="shared" ref="I10:U10" ca="1" si="7">IFERROR(IF(I9=0,"",I2/I9),"")</f>
        <v>7.3324022346368718</v>
      </c>
      <c r="J10" s="3">
        <f t="shared" ca="1" si="7"/>
        <v>1.2816505157861833</v>
      </c>
      <c r="K10" s="3">
        <f t="shared" ca="1" si="7"/>
        <v>4.7036688617121349</v>
      </c>
      <c r="L10" s="3">
        <f t="shared" ca="1" si="7"/>
        <v>3.4799737360472749</v>
      </c>
      <c r="M10" s="3">
        <f t="shared" ca="1" si="7"/>
        <v>3.1224764468371466</v>
      </c>
      <c r="N10" s="3">
        <f t="shared" ca="1" si="7"/>
        <v>1.8068102849200833</v>
      </c>
      <c r="O10" s="3">
        <f t="shared" ca="1" si="7"/>
        <v>-1.4958863126402393</v>
      </c>
      <c r="P10" s="3">
        <f t="shared" ca="1" si="7"/>
        <v>-1.665296052631579</v>
      </c>
      <c r="Q10" s="3">
        <f t="shared" ca="1" si="7"/>
        <v>-0.93299406276505514</v>
      </c>
      <c r="R10" s="3">
        <f t="shared" ca="1" si="7"/>
        <v>-3.0468248877485569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1830464284</v>
      </c>
      <c r="E11" s="2">
        <f>IFERROR(INDEX(E51:E500,MATCH($C$11,$C$51:$C$500,0)),"")</f>
        <v>3891402067</v>
      </c>
      <c r="H11" s="2">
        <f>IFERROR(INDEX(D11:G11,COUNT(D11:G11)),"")</f>
        <v>3891402067</v>
      </c>
      <c r="I11" s="2">
        <f t="shared" ref="I11:U11" si="8">IFERROR(INDEX(I51:I500,MATCH($C$11,$C$51:$C$500,0)),"")</f>
        <v>94423</v>
      </c>
      <c r="J11" s="2">
        <f t="shared" si="8"/>
        <v>93463</v>
      </c>
      <c r="K11" s="2">
        <f t="shared" si="8"/>
        <v>69902</v>
      </c>
      <c r="L11" s="2">
        <f t="shared" si="8"/>
        <v>305137</v>
      </c>
      <c r="M11" s="2">
        <f t="shared" si="8"/>
        <v>110979</v>
      </c>
      <c r="N11" s="2">
        <f t="shared" si="8"/>
        <v>58068</v>
      </c>
      <c r="O11" s="2">
        <f t="shared" si="8"/>
        <v>111162</v>
      </c>
      <c r="P11" s="2">
        <f t="shared" si="8"/>
        <v>180738</v>
      </c>
      <c r="Q11" s="2">
        <f t="shared" si="8"/>
        <v>785059</v>
      </c>
      <c r="R11" s="2">
        <f t="shared" si="8"/>
        <v>1101023</v>
      </c>
      <c r="S11" s="2">
        <f t="shared" si="8"/>
        <v>1785668</v>
      </c>
      <c r="T11" s="2">
        <f t="shared" si="8"/>
        <v>2143791</v>
      </c>
      <c r="U11" s="2">
        <f t="shared" si="8"/>
        <v>2652036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237000000000</v>
      </c>
      <c r="E12" s="2">
        <f>IFERROR(INDEX(E51:E500,MATCH("Net Debt (Quarter)",$C$51:$C$500,0)),"")</f>
        <v>225000000000</v>
      </c>
      <c r="H12" s="2">
        <f>IFERROR(INDEX(D12:G12,COUNT(D12:G12)),"")</f>
        <v>225000000000</v>
      </c>
      <c r="I12" s="2">
        <f t="shared" ref="I12:U12" si="9">IFERROR(INDEX(I51:I500,MATCH($C$12,$C$51:$C$500,0)),"")</f>
        <v>223000000000</v>
      </c>
      <c r="J12" s="2">
        <f t="shared" si="9"/>
        <v>220000000000</v>
      </c>
      <c r="K12" s="2">
        <f t="shared" si="9"/>
        <v>262000000000</v>
      </c>
      <c r="L12" s="2">
        <f t="shared" si="9"/>
        <v>283000000000</v>
      </c>
      <c r="M12" s="2">
        <f t="shared" si="9"/>
        <v>248000000000</v>
      </c>
      <c r="N12" s="2">
        <f t="shared" si="9"/>
        <v>307000000000</v>
      </c>
      <c r="O12" s="2">
        <f t="shared" si="9"/>
        <v>365000000000</v>
      </c>
      <c r="P12" s="2">
        <f t="shared" si="9"/>
        <v>349000000000</v>
      </c>
      <c r="Q12" s="2">
        <f t="shared" si="9"/>
        <v>307000000000</v>
      </c>
      <c r="R12" s="2">
        <f t="shared" si="9"/>
        <v>163000000000</v>
      </c>
      <c r="S12" s="2">
        <f t="shared" si="9"/>
        <v>426000000000</v>
      </c>
      <c r="T12" s="2">
        <f t="shared" si="9"/>
        <v>431000000000</v>
      </c>
      <c r="U12" s="2">
        <f t="shared" si="9"/>
        <v>370000000000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239000000000</v>
      </c>
      <c r="E13" s="2">
        <f>IFERROR(INDEX(E51:E500,MATCH("Total Debt (Quarter)",$C$51:$C$500,0)),"")</f>
        <v>229000000000</v>
      </c>
      <c r="H13" s="2">
        <f>IFERROR(INDEX(D13:G13,COUNT(D13:G13)),"")</f>
        <v>229000000000</v>
      </c>
      <c r="I13" s="2">
        <f t="shared" ref="I13:U13" si="10">IFERROR(INDEX(I51:I500,MATCH($C$13,$C$51:$C$500,0)),"")</f>
        <v>225000000000</v>
      </c>
      <c r="J13" s="2">
        <f t="shared" si="10"/>
        <v>222000000000</v>
      </c>
      <c r="K13" s="2">
        <f t="shared" si="10"/>
        <v>264000000000</v>
      </c>
      <c r="L13" s="2">
        <f t="shared" si="10"/>
        <v>288000000000</v>
      </c>
      <c r="M13" s="2">
        <f t="shared" si="10"/>
        <v>250000000000</v>
      </c>
      <c r="N13" s="2">
        <f t="shared" si="10"/>
        <v>308000000000</v>
      </c>
      <c r="O13" s="2">
        <f t="shared" si="10"/>
        <v>366000000000</v>
      </c>
      <c r="P13" s="2">
        <f t="shared" si="10"/>
        <v>351000000000</v>
      </c>
      <c r="Q13" s="2">
        <f t="shared" si="10"/>
        <v>318000000000</v>
      </c>
      <c r="R13" s="2">
        <f t="shared" si="10"/>
        <v>178000000000</v>
      </c>
      <c r="S13" s="2">
        <f t="shared" si="10"/>
        <v>450000000000</v>
      </c>
      <c r="T13" s="2">
        <f t="shared" si="10"/>
        <v>458000000000</v>
      </c>
      <c r="U13" s="2">
        <f t="shared" si="10"/>
        <v>402000000000</v>
      </c>
    </row>
    <row r="14" spans="1:21" ht="15.5" x14ac:dyDescent="0.35">
      <c r="C14" t="s">
        <v>27</v>
      </c>
      <c r="D14" s="2">
        <f>IFERROR(INDEX(D51:D500,MATCH($C$14,$C$51:$C$500,0)),"")</f>
        <v>-4613941117</v>
      </c>
      <c r="E14" s="2">
        <f>IFERROR(INDEX(E51:E500,MATCH($C$14,$C$51:$C$500,0)),"")</f>
        <v>-3881667279</v>
      </c>
      <c r="H14" s="2">
        <f>IFERROR(SUM(D14:G14)*(4/MAX(1,COUNT(D14:G14))),"")</f>
        <v>-16991216792</v>
      </c>
      <c r="I14" s="2">
        <f t="shared" ref="I14:U14" si="11">IFERROR(INDEX(I51:I500,MATCH($C$14,$C$51:$C$500,0)),"")</f>
        <v>-1793078</v>
      </c>
      <c r="J14" s="2">
        <f t="shared" si="11"/>
        <v>-1571440</v>
      </c>
      <c r="K14" s="2">
        <f t="shared" si="11"/>
        <v>-1578491</v>
      </c>
      <c r="L14" s="2">
        <f t="shared" si="11"/>
        <v>-1534774</v>
      </c>
      <c r="M14" s="2">
        <f t="shared" si="11"/>
        <v>-1238419</v>
      </c>
      <c r="N14" s="2">
        <f t="shared" si="11"/>
        <v>-1616615</v>
      </c>
      <c r="O14" s="2">
        <f t="shared" si="11"/>
        <v>-2403575</v>
      </c>
      <c r="P14" s="2">
        <f t="shared" si="11"/>
        <v>-1857923</v>
      </c>
      <c r="Q14" s="2">
        <f t="shared" si="11"/>
        <v>-1297385</v>
      </c>
      <c r="R14" s="2">
        <f t="shared" si="11"/>
        <v>-762020</v>
      </c>
      <c r="S14" s="2">
        <f t="shared" si="11"/>
        <v>-1149210</v>
      </c>
      <c r="T14" s="2">
        <f t="shared" si="11"/>
        <v>-1279029</v>
      </c>
      <c r="U14" s="2">
        <f t="shared" si="11"/>
        <v>-1287947</v>
      </c>
    </row>
    <row r="15" spans="1:21" ht="15.5" x14ac:dyDescent="0.35">
      <c r="C15" t="s">
        <v>28</v>
      </c>
      <c r="D15" s="2">
        <f>IFERROR(INDEX(D51:D500,MATCH($C$15,$C$51:$C$500,0)),"")</f>
        <v>308298156</v>
      </c>
      <c r="E15" s="2">
        <f>IFERROR(INDEX(E51:E500,MATCH($C$15,$C$51:$C$500,0)),"")</f>
        <v>-348711500</v>
      </c>
      <c r="H15" s="2">
        <f>IFERROR(SUM(D15:G15)*(4/MAX(1,COUNT(D15:G15))),"")</f>
        <v>-80826688</v>
      </c>
      <c r="I15" s="2">
        <f t="shared" ref="I15:U15" si="12">IFERROR(INDEX(I51:I500,MATCH($C$15,$C$51:$C$500,0)),"")</f>
        <v>-165489</v>
      </c>
      <c r="J15" s="2">
        <f t="shared" si="12"/>
        <v>-352186</v>
      </c>
      <c r="K15" s="2">
        <f t="shared" si="12"/>
        <v>59286</v>
      </c>
      <c r="L15" s="2">
        <f t="shared" si="12"/>
        <v>-174564</v>
      </c>
      <c r="M15" s="2">
        <f t="shared" si="12"/>
        <v>147652</v>
      </c>
      <c r="N15" s="2">
        <f t="shared" si="12"/>
        <v>312868</v>
      </c>
      <c r="O15" s="2">
        <f t="shared" si="12"/>
        <v>-139572</v>
      </c>
      <c r="P15" s="2">
        <f t="shared" si="12"/>
        <v>71122</v>
      </c>
      <c r="Q15" s="2">
        <f t="shared" si="12"/>
        <v>508757</v>
      </c>
      <c r="R15" s="2">
        <f t="shared" si="12"/>
        <v>50811</v>
      </c>
      <c r="S15" s="2">
        <f t="shared" si="12"/>
        <v>-3452680</v>
      </c>
      <c r="T15" s="2">
        <f t="shared" si="12"/>
        <v>1220863</v>
      </c>
      <c r="U15" s="2">
        <f t="shared" si="12"/>
        <v>1580574</v>
      </c>
    </row>
    <row r="16" spans="1:21" ht="15.5" x14ac:dyDescent="0.35">
      <c r="C16" t="s">
        <v>29</v>
      </c>
      <c r="D16" s="2">
        <f>IFERROR(INDEX(D51:D500,MATCH($C$16,$C$51:$C$500,0)),"")</f>
        <v>-1628907409</v>
      </c>
      <c r="E16" s="2">
        <f>IFERROR(INDEX(E51:E500,MATCH($C$16,$C$51:$C$500,0)),"")</f>
        <v>3038083488</v>
      </c>
      <c r="H16" s="2">
        <f>IFERROR(SUM(D16:G16)*(4/MAX(1,COUNT(D16:G16))),"")</f>
        <v>2818352158</v>
      </c>
      <c r="I16" s="2">
        <f t="shared" ref="I16:U16" si="13">IFERROR(INDEX(I51:I500,MATCH($C$16,$C$51:$C$500,0)),"")</f>
        <v>1301838</v>
      </c>
      <c r="J16" s="2">
        <f t="shared" si="13"/>
        <v>1026814</v>
      </c>
      <c r="K16" s="2">
        <f t="shared" si="13"/>
        <v>1244195</v>
      </c>
      <c r="L16" s="2">
        <f t="shared" si="13"/>
        <v>240883</v>
      </c>
      <c r="M16" s="2">
        <f t="shared" si="13"/>
        <v>1464890</v>
      </c>
      <c r="N16" s="2">
        <f t="shared" si="13"/>
        <v>-890812</v>
      </c>
      <c r="O16" s="2">
        <f t="shared" si="13"/>
        <v>-2653375</v>
      </c>
      <c r="P16" s="2">
        <f t="shared" si="13"/>
        <v>1341990</v>
      </c>
      <c r="Q16" s="2">
        <f t="shared" si="13"/>
        <v>-2211156</v>
      </c>
      <c r="R16" s="2">
        <f t="shared" si="13"/>
        <v>3081055</v>
      </c>
      <c r="S16" s="2">
        <f t="shared" si="13"/>
        <v>-6874844</v>
      </c>
      <c r="T16" s="2">
        <f t="shared" si="13"/>
        <v>-7138388</v>
      </c>
      <c r="U16" s="2">
        <f t="shared" si="13"/>
        <v>-6637653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401980000000</v>
      </c>
      <c r="E20" s="2">
        <f ca="1">IFERROR(E21*E2,"")</f>
        <v>230280000000</v>
      </c>
      <c r="H20" s="2">
        <f t="shared" ref="H20:U20" ca="1" si="14">IFERROR(H21*H2,"")</f>
        <v>230280000000</v>
      </c>
      <c r="I20" s="2">
        <f t="shared" ca="1" si="14"/>
        <v>212100000000</v>
      </c>
      <c r="J20" s="2">
        <f t="shared" ca="1" si="14"/>
        <v>82820000000</v>
      </c>
      <c r="K20" s="2">
        <f t="shared" ca="1" si="14"/>
        <v>101000000000</v>
      </c>
      <c r="L20" s="2">
        <f t="shared" ca="1" si="14"/>
        <v>107060000000</v>
      </c>
      <c r="M20" s="2">
        <f t="shared" ca="1" si="14"/>
        <v>234320000000</v>
      </c>
      <c r="N20" s="2">
        <f t="shared" ca="1" si="14"/>
        <v>105040000000</v>
      </c>
      <c r="O20" s="2">
        <f t="shared" ca="1" si="14"/>
        <v>121200000000</v>
      </c>
      <c r="P20" s="2">
        <f t="shared" ca="1" si="14"/>
        <v>163620000000</v>
      </c>
      <c r="Q20" s="2">
        <f t="shared" ca="1" si="14"/>
        <v>155540000000</v>
      </c>
      <c r="R20" s="2">
        <f t="shared" ca="1" si="14"/>
        <v>191900000000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2020000000</v>
      </c>
      <c r="E21" s="2">
        <f>IFERROR(INDEX(E51:E500,MATCH($C$7,$C$51:$C$500,0)),"")</f>
        <v>2020000000</v>
      </c>
      <c r="H21" s="2">
        <f>IFERROR(INDEX(D21:G21,COUNT(D21:G21)),"")</f>
        <v>2020000000</v>
      </c>
      <c r="I21" s="2">
        <f t="shared" ref="I21:U21" si="15">IFERROR(INDEX(I51:I500,MATCH($C$7,$C$51:$C$500,0)),"")</f>
        <v>2020000000</v>
      </c>
      <c r="J21" s="2">
        <f t="shared" si="15"/>
        <v>2020000000</v>
      </c>
      <c r="K21" s="2">
        <f t="shared" si="15"/>
        <v>2020000000</v>
      </c>
      <c r="L21" s="2">
        <f t="shared" si="15"/>
        <v>2020000000</v>
      </c>
      <c r="M21" s="2">
        <f t="shared" si="15"/>
        <v>2020000000</v>
      </c>
      <c r="N21" s="2">
        <f t="shared" si="15"/>
        <v>2020000000</v>
      </c>
      <c r="O21" s="2">
        <f t="shared" si="15"/>
        <v>2020000000</v>
      </c>
      <c r="P21" s="2">
        <f t="shared" si="15"/>
        <v>2020000000</v>
      </c>
      <c r="Q21" s="2">
        <f t="shared" si="15"/>
        <v>2020000000</v>
      </c>
      <c r="R21" s="2">
        <f t="shared" si="15"/>
        <v>2020000000</v>
      </c>
      <c r="S21" s="2">
        <f t="shared" si="15"/>
        <v>2020000000</v>
      </c>
      <c r="T21" s="2">
        <f t="shared" si="15"/>
        <v>2020000000</v>
      </c>
      <c r="U21" s="2">
        <f t="shared" si="15"/>
        <v>2020000000</v>
      </c>
    </row>
    <row r="23" spans="1:21" ht="15.5" x14ac:dyDescent="0.35">
      <c r="B23" t="s">
        <v>54</v>
      </c>
      <c r="C23" t="s">
        <v>55</v>
      </c>
      <c r="D23" s="3">
        <f>IFERROR(D5/D6*100,"")</f>
        <v>-0.73923481261579949</v>
      </c>
      <c r="E23" s="3">
        <f>IFERROR(E5/E6*100,"")</f>
        <v>1.4889639480843251</v>
      </c>
      <c r="H23" s="3">
        <f t="shared" ref="H23:U23" si="16">IFERROR(H5/H6*100,"")</f>
        <v>1.5102681303986762</v>
      </c>
      <c r="I23" s="3">
        <f t="shared" si="16"/>
        <v>6.446914813676992</v>
      </c>
      <c r="J23" s="3">
        <f t="shared" si="16"/>
        <v>4.0911113084036428</v>
      </c>
      <c r="K23" s="3">
        <f t="shared" si="16"/>
        <v>8.2416146186435064</v>
      </c>
      <c r="L23" s="3">
        <f t="shared" si="16"/>
        <v>0.45700299778365361</v>
      </c>
      <c r="M23" s="3">
        <f t="shared" si="16"/>
        <v>11.064044500383407</v>
      </c>
      <c r="N23" s="3">
        <f t="shared" si="16"/>
        <v>-4.458322024700677</v>
      </c>
      <c r="O23" s="3">
        <f t="shared" si="16"/>
        <v>-20.75456513115644</v>
      </c>
      <c r="P23" s="3">
        <f t="shared" si="16"/>
        <v>8.6962745294122161</v>
      </c>
      <c r="Q23" s="3">
        <f t="shared" si="16"/>
        <v>-11.570902277823155</v>
      </c>
      <c r="R23" s="3">
        <f t="shared" si="16"/>
        <v>19.363262317098751</v>
      </c>
      <c r="S23" s="3">
        <f t="shared" si="16"/>
        <v>-80.505047557915617</v>
      </c>
      <c r="T23" s="3">
        <f t="shared" si="16"/>
        <v>-27.178218876767591</v>
      </c>
      <c r="U23" s="3">
        <f t="shared" si="16"/>
        <v>-22.310554016286961</v>
      </c>
    </row>
    <row r="24" spans="1:21" ht="15.5" x14ac:dyDescent="0.35">
      <c r="C24" t="s">
        <v>56</v>
      </c>
      <c r="D24" s="4" t="str">
        <f>IFERROR(_xlfn.RRI(5,I23,D23),"")</f>
        <v/>
      </c>
      <c r="E24" s="4">
        <f>IFERROR(_xlfn.RRI(5,J23,E23),"")</f>
        <v>-0.18302535680940468</v>
      </c>
      <c r="H24" s="4">
        <f t="shared" ref="H24:U24" si="17">IFERROR(_xlfn.RRI(5,M23,H23),"")</f>
        <v>-0.32852781248190122</v>
      </c>
      <c r="I24" s="4" t="str">
        <f t="shared" si="17"/>
        <v/>
      </c>
      <c r="J24" s="4" t="str">
        <f t="shared" si="17"/>
        <v/>
      </c>
      <c r="K24" s="4">
        <f t="shared" si="17"/>
        <v>-1.0682224510448313E-2</v>
      </c>
      <c r="L24" s="4" t="str">
        <f t="shared" si="17"/>
        <v/>
      </c>
      <c r="M24" s="4">
        <f t="shared" si="17"/>
        <v>-0.10589797810148338</v>
      </c>
      <c r="N24" s="4">
        <f t="shared" si="17"/>
        <v>-0.4393786089110443</v>
      </c>
      <c r="O24" s="4">
        <f t="shared" si="17"/>
        <v>-5.2501504058837356E-2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9.2899999999999991</v>
      </c>
      <c r="J25" s="3">
        <f t="shared" si="18"/>
        <v>5.31</v>
      </c>
      <c r="K25" s="3">
        <f t="shared" si="18"/>
        <v>9.8699999999999992</v>
      </c>
      <c r="L25" s="3">
        <f t="shared" si="18"/>
        <v>0.49</v>
      </c>
      <c r="M25" s="3">
        <f t="shared" si="18"/>
        <v>11.45</v>
      </c>
      <c r="N25" s="3">
        <f t="shared" si="18"/>
        <v>-4.18</v>
      </c>
      <c r="O25" s="3">
        <f t="shared" si="18"/>
        <v>-19.61</v>
      </c>
      <c r="P25" s="3">
        <f t="shared" si="18"/>
        <v>9.99</v>
      </c>
      <c r="Q25" s="3">
        <f t="shared" si="18"/>
        <v>-11.31</v>
      </c>
      <c r="R25" s="3">
        <f t="shared" si="18"/>
        <v>20.65</v>
      </c>
      <c r="S25" s="3">
        <f t="shared" si="18"/>
        <v>-69.680000000000007</v>
      </c>
      <c r="T25" s="3">
        <f t="shared" si="18"/>
        <v>-39.450000000000003</v>
      </c>
      <c r="U25" s="3">
        <f t="shared" si="18"/>
        <v>-40.380000000000003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-2.4140293763105225E-3</v>
      </c>
      <c r="L26" s="4" t="str">
        <f t="shared" si="19"/>
        <v/>
      </c>
      <c r="M26" s="4">
        <f t="shared" si="19"/>
        <v>-0.11125517252476536</v>
      </c>
      <c r="N26" s="4">
        <f t="shared" si="19"/>
        <v>-0.43034275136470213</v>
      </c>
      <c r="O26" s="4">
        <f t="shared" si="19"/>
        <v>-0.1304669029211557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63.606904007920789</v>
      </c>
      <c r="E27" s="3">
        <f>IFERROR(E4/E21,"")</f>
        <v>49.973922799999997</v>
      </c>
      <c r="H27" s="3">
        <f t="shared" ref="H27:U27" si="20">IFERROR(H4/H21,"")</f>
        <v>227.16165361584157</v>
      </c>
      <c r="I27" s="3">
        <f t="shared" si="20"/>
        <v>1.3456508910891089E-2</v>
      </c>
      <c r="J27" s="3">
        <f t="shared" si="20"/>
        <v>1.279491287128713E-2</v>
      </c>
      <c r="K27" s="3">
        <f t="shared" si="20"/>
        <v>1.1054610891089108E-2</v>
      </c>
      <c r="L27" s="3">
        <f t="shared" si="20"/>
        <v>1.4136513861386139E-2</v>
      </c>
      <c r="M27" s="3">
        <f t="shared" si="20"/>
        <v>1.5210712376237624E-2</v>
      </c>
      <c r="N27" s="3">
        <f t="shared" si="20"/>
        <v>1.1855496039603961E-2</v>
      </c>
      <c r="O27" s="3">
        <f t="shared" si="20"/>
        <v>1.4799185148514851E-2</v>
      </c>
      <c r="P27" s="3">
        <f t="shared" si="20"/>
        <v>1.7814265346534654E-2</v>
      </c>
      <c r="Q27" s="3">
        <f t="shared" si="20"/>
        <v>1.7388732673267328E-2</v>
      </c>
      <c r="R27" s="3">
        <f t="shared" si="20"/>
        <v>1.7408202475247526E-2</v>
      </c>
      <c r="S27" s="3">
        <f t="shared" si="20"/>
        <v>1.830716782178218E-2</v>
      </c>
      <c r="T27" s="3">
        <f t="shared" si="20"/>
        <v>2.3373804950495049E-2</v>
      </c>
      <c r="U27" s="3">
        <f t="shared" si="20"/>
        <v>2.4391888613861386E-2</v>
      </c>
    </row>
    <row r="28" spans="1:21" ht="15.5" x14ac:dyDescent="0.35">
      <c r="C28" t="s">
        <v>61</v>
      </c>
      <c r="D28" s="4">
        <f>IFERROR(_xlfn.RRI(5,I27,D27),"")</f>
        <v>4.4314323018552013</v>
      </c>
      <c r="E28" s="4">
        <f>IFERROR(_xlfn.RRI(5,J27,E27),"")</f>
        <v>4.2280679284215816</v>
      </c>
      <c r="H28" s="4">
        <f t="shared" ref="H28:U28" si="21">IFERROR(_xlfn.RRI(5,M27,H27),"")</f>
        <v>5.8365515589324586</v>
      </c>
      <c r="I28" s="4">
        <f t="shared" si="21"/>
        <v>2.5657912363456381E-2</v>
      </c>
      <c r="J28" s="4">
        <f t="shared" si="21"/>
        <v>-2.868542434029886E-2</v>
      </c>
      <c r="K28" s="4">
        <f t="shared" si="21"/>
        <v>-9.1018365273799251E-2</v>
      </c>
      <c r="L28" s="4">
        <f t="shared" si="21"/>
        <v>-4.0566499809684409E-2</v>
      </c>
      <c r="M28" s="4">
        <f t="shared" si="21"/>
        <v>-2.6627381869615885E-2</v>
      </c>
      <c r="N28" s="4">
        <f t="shared" si="21"/>
        <v>-8.3231434962035E-2</v>
      </c>
      <c r="O28" s="4">
        <f t="shared" si="21"/>
        <v>-8.7355422889409895E-2</v>
      </c>
      <c r="P28" s="4">
        <f t="shared" si="21"/>
        <v>-6.0915877609403535E-2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0.74952919020715625</v>
      </c>
      <c r="J29" s="4">
        <f t="shared" si="22"/>
        <v>-0.46200607902735563</v>
      </c>
      <c r="K29" s="4">
        <f t="shared" si="22"/>
        <v>19.142857142857142</v>
      </c>
      <c r="L29" s="4">
        <f t="shared" si="22"/>
        <v>-0.95720524017467246</v>
      </c>
      <c r="M29" s="4">
        <f t="shared" si="22"/>
        <v>-3.7392344497607657</v>
      </c>
      <c r="N29" s="4">
        <f t="shared" si="22"/>
        <v>-0.78684344722080568</v>
      </c>
      <c r="O29" s="4">
        <f t="shared" si="22"/>
        <v>-2.9629629629629632</v>
      </c>
      <c r="P29" s="4">
        <f t="shared" si="22"/>
        <v>-1.8832891246684349</v>
      </c>
      <c r="Q29" s="4">
        <f t="shared" si="22"/>
        <v>-1.5476997578692495</v>
      </c>
      <c r="R29" s="4">
        <f t="shared" si="22"/>
        <v>-1.2963547646383469</v>
      </c>
      <c r="S29" s="4">
        <f t="shared" si="22"/>
        <v>0.76628643852978462</v>
      </c>
      <c r="T29" s="4">
        <f t="shared" si="22"/>
        <v>-2.3031203566121834E-2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16880.172904510709</v>
      </c>
      <c r="I30" s="4">
        <f t="shared" si="23"/>
        <v>5.1707740901357525E-2</v>
      </c>
      <c r="J30" s="4">
        <f t="shared" si="23"/>
        <v>0.1574277011957827</v>
      </c>
      <c r="K30" s="4">
        <f t="shared" si="23"/>
        <v>-0.2180101120061321</v>
      </c>
      <c r="L30" s="4">
        <f t="shared" si="23"/>
        <v>-7.0621183826315173E-2</v>
      </c>
      <c r="M30" s="4">
        <f t="shared" si="23"/>
        <v>0.28300935915505954</v>
      </c>
      <c r="N30" s="4">
        <f t="shared" si="23"/>
        <v>-0.19890886419556009</v>
      </c>
      <c r="O30" s="4">
        <f t="shared" si="23"/>
        <v>-0.16925088626269488</v>
      </c>
      <c r="P30" s="4">
        <f t="shared" si="23"/>
        <v>2.4471747381654894E-2</v>
      </c>
      <c r="Q30" s="4">
        <f t="shared" si="23"/>
        <v>-1.1184269029431663E-3</v>
      </c>
      <c r="R30" s="4">
        <f t="shared" si="23"/>
        <v>-4.9104555946936204E-2</v>
      </c>
      <c r="S30" s="4">
        <f t="shared" si="23"/>
        <v>-0.21676561173689265</v>
      </c>
      <c r="T30" s="4">
        <f t="shared" si="23"/>
        <v>-4.1738615630926665E-2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88.97</v>
      </c>
      <c r="E32" s="3">
        <f>IFERROR(INDEX(E51:E500,MATCH($A$32,$C$51:$C$500,0)),"")</f>
        <v>89.63</v>
      </c>
      <c r="H32" s="3">
        <f>IFERROR(INDEX(D32:G32,COUNT(D32:G32)),"")</f>
        <v>89.63</v>
      </c>
      <c r="I32" s="3">
        <f t="shared" ref="I32:U32" si="24">IFERROR(INDEX(I51:I500,MATCH($C$32,$C$51:$C$500,0)),"")</f>
        <v>146.24</v>
      </c>
      <c r="J32" s="3">
        <f t="shared" si="24"/>
        <v>132.21</v>
      </c>
      <c r="K32" s="3">
        <f t="shared" si="24"/>
        <v>121.16</v>
      </c>
      <c r="L32" s="3">
        <f t="shared" si="24"/>
        <v>112.28</v>
      </c>
      <c r="M32" s="3">
        <f t="shared" si="24"/>
        <v>103.26</v>
      </c>
      <c r="N32" s="3">
        <f t="shared" si="24"/>
        <v>90.72</v>
      </c>
      <c r="O32" s="3">
        <f t="shared" si="24"/>
        <v>92.82</v>
      </c>
      <c r="P32" s="3">
        <f t="shared" si="24"/>
        <v>116.76</v>
      </c>
      <c r="Q32" s="3">
        <f t="shared" si="24"/>
        <v>98.91</v>
      </c>
      <c r="R32" s="3">
        <f t="shared" si="24"/>
        <v>107.68</v>
      </c>
      <c r="S32" s="3">
        <f t="shared" si="24"/>
        <v>89.15</v>
      </c>
      <c r="T32" s="3">
        <f t="shared" si="24"/>
        <v>145.13</v>
      </c>
      <c r="U32" s="3">
        <f t="shared" si="24"/>
        <v>180.97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1.28</v>
      </c>
      <c r="E33" s="3">
        <f>IFERROR(INDEX(E51:E500,MATCH($A$33,$C$51:$C$500,0)),"")</f>
        <v>2.06</v>
      </c>
      <c r="H33" s="3">
        <f>IFERROR(INDEX(D33:G33,COUNT(D33:G33)),"")</f>
        <v>2.06</v>
      </c>
      <c r="I33" s="3">
        <f t="shared" ref="I33:U33" si="25">IFERROR(INDEX(I51:I500,MATCH($C$33,$C$51:$C$500,0)),"")</f>
        <v>0.72</v>
      </c>
      <c r="J33" s="3">
        <f t="shared" si="25"/>
        <v>0.31</v>
      </c>
      <c r="K33" s="3">
        <f t="shared" si="25"/>
        <v>0.41</v>
      </c>
      <c r="L33" s="3">
        <f t="shared" si="25"/>
        <v>0.47</v>
      </c>
      <c r="M33" s="3">
        <f t="shared" si="25"/>
        <v>1.1200000000000001</v>
      </c>
      <c r="N33" s="3">
        <f t="shared" si="25"/>
        <v>0.56999999999999995</v>
      </c>
      <c r="O33" s="3">
        <f t="shared" si="25"/>
        <v>0.65</v>
      </c>
      <c r="P33" s="3">
        <f t="shared" si="25"/>
        <v>0.69</v>
      </c>
      <c r="Q33" s="3">
        <f t="shared" si="25"/>
        <v>0.78</v>
      </c>
      <c r="R33" s="3">
        <f t="shared" si="25"/>
        <v>0.88</v>
      </c>
      <c r="S33" s="3">
        <f t="shared" si="25"/>
        <v>2.02</v>
      </c>
      <c r="T33" s="3">
        <f t="shared" si="25"/>
        <v>1.33</v>
      </c>
      <c r="U33" s="3">
        <f t="shared" si="25"/>
        <v>1.05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-172.73</v>
      </c>
      <c r="E34" s="3">
        <f>IFERROR(INDEX(E51:E500,MATCH($A$34,$C$51:$C$500,0)),"")</f>
        <v>139.1</v>
      </c>
      <c r="H34" s="3">
        <f>IFERROR(INDEX(D34:G34,COUNT(D34:G34)),"")</f>
        <v>139.1</v>
      </c>
      <c r="I34" s="3">
        <f t="shared" ref="I34:U34" si="26">IFERROR(INDEX(I51:I500,MATCH($C$34,$C$51:$C$500,0)),"")</f>
        <v>11.3</v>
      </c>
      <c r="J34" s="3">
        <f t="shared" si="26"/>
        <v>7.72</v>
      </c>
      <c r="K34" s="3">
        <f t="shared" si="26"/>
        <v>5.07</v>
      </c>
      <c r="L34" s="3">
        <f t="shared" si="26"/>
        <v>108.16</v>
      </c>
      <c r="M34" s="3">
        <f t="shared" si="26"/>
        <v>10.130000000000001</v>
      </c>
      <c r="N34" s="3">
        <f t="shared" si="26"/>
        <v>-12.44</v>
      </c>
      <c r="O34" s="3">
        <f t="shared" si="26"/>
        <v>-3.06</v>
      </c>
      <c r="P34" s="3">
        <f t="shared" si="26"/>
        <v>8.11</v>
      </c>
      <c r="Q34" s="3">
        <f t="shared" si="26"/>
        <v>-6.81</v>
      </c>
      <c r="R34" s="3">
        <f t="shared" si="26"/>
        <v>4.5999999999999996</v>
      </c>
      <c r="S34" s="3">
        <f t="shared" si="26"/>
        <v>-2.58</v>
      </c>
      <c r="T34" s="3">
        <f t="shared" si="26"/>
        <v>-4.8899999999999997</v>
      </c>
      <c r="U34" s="3">
        <f t="shared" si="26"/>
        <v>-4.71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1.79</v>
      </c>
      <c r="E35" s="3">
        <f>IFERROR(INDEX(E51:E500,MATCH($A$35,$C$51:$C$500,0)),"")</f>
        <v>3.69</v>
      </c>
      <c r="H35" s="3">
        <f>IFERROR(INDEX(D35:G35,COUNT(D35:G35)),"")</f>
        <v>3.69</v>
      </c>
      <c r="I35" s="3">
        <f t="shared" ref="I35:U35" si="27">IFERROR(INDEX(I51:I500,MATCH($C$35,$C$51:$C$500,0)),"")</f>
        <v>0.47</v>
      </c>
      <c r="J35" s="3">
        <f t="shared" si="27"/>
        <v>0.2</v>
      </c>
      <c r="K35" s="3">
        <f t="shared" si="27"/>
        <v>0.3</v>
      </c>
      <c r="L35" s="3">
        <f t="shared" si="27"/>
        <v>0.25</v>
      </c>
      <c r="M35" s="3">
        <f t="shared" si="27"/>
        <v>0.53</v>
      </c>
      <c r="N35" s="3">
        <f t="shared" si="27"/>
        <v>0.3</v>
      </c>
      <c r="O35" s="3">
        <f t="shared" si="27"/>
        <v>0.28999999999999998</v>
      </c>
      <c r="P35" s="3">
        <f t="shared" si="27"/>
        <v>0.32</v>
      </c>
      <c r="Q35" s="3">
        <f t="shared" si="27"/>
        <v>0.33</v>
      </c>
      <c r="R35" s="3">
        <f t="shared" si="27"/>
        <v>0.41</v>
      </c>
      <c r="S35" s="3">
        <f t="shared" si="27"/>
        <v>0.73</v>
      </c>
      <c r="T35" s="3">
        <f t="shared" si="27"/>
        <v>0.66</v>
      </c>
      <c r="U35" s="3">
        <f t="shared" si="27"/>
        <v>0.64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128485946096</v>
      </c>
      <c r="E51" s="5">
        <v>100947324056</v>
      </c>
      <c r="F51" s="5">
        <v>7275076</v>
      </c>
      <c r="G51" s="5">
        <v>6707861</v>
      </c>
      <c r="I51" s="5">
        <v>27182148</v>
      </c>
      <c r="J51" s="5">
        <v>25845724</v>
      </c>
      <c r="K51" s="5">
        <v>22330314</v>
      </c>
      <c r="L51" s="5">
        <v>28555758</v>
      </c>
      <c r="M51" s="5">
        <v>30725639</v>
      </c>
      <c r="N51" s="5">
        <v>23948102</v>
      </c>
      <c r="O51" s="5">
        <v>29894354</v>
      </c>
      <c r="P51" s="5">
        <v>35984816</v>
      </c>
      <c r="Q51" s="5">
        <v>35125240</v>
      </c>
      <c r="R51" s="5">
        <v>35164569</v>
      </c>
      <c r="S51" s="5">
        <v>36980479</v>
      </c>
      <c r="T51" s="5">
        <v>47215086</v>
      </c>
      <c r="U51" s="5">
        <v>49271615</v>
      </c>
    </row>
    <row r="52" spans="2:21" ht="15.5" x14ac:dyDescent="0.35">
      <c r="C52" t="s">
        <v>85</v>
      </c>
      <c r="D52" s="5">
        <v>-102197459407</v>
      </c>
      <c r="E52" s="5">
        <v>-83516403480</v>
      </c>
      <c r="F52" s="5">
        <v>-5552586</v>
      </c>
      <c r="G52" s="5">
        <v>-5801297</v>
      </c>
      <c r="I52" s="5">
        <v>-22495090</v>
      </c>
      <c r="J52" s="5">
        <v>-21886897</v>
      </c>
      <c r="K52" s="5">
        <v>-18347823</v>
      </c>
      <c r="L52" s="5">
        <v>-24924089</v>
      </c>
      <c r="M52" s="5">
        <v>-25820251</v>
      </c>
      <c r="N52" s="5">
        <v>-22180918</v>
      </c>
      <c r="O52" s="5">
        <v>-28556372</v>
      </c>
      <c r="P52" s="5">
        <v>-32784541</v>
      </c>
      <c r="Q52" s="5">
        <v>-34359328</v>
      </c>
      <c r="R52" s="5">
        <v>-35316407</v>
      </c>
      <c r="S52" s="5">
        <v>-39815622</v>
      </c>
      <c r="T52" s="5">
        <v>-50114505</v>
      </c>
      <c r="U52" s="5">
        <v>-50673587</v>
      </c>
    </row>
    <row r="53" spans="2:21" ht="15.5" x14ac:dyDescent="0.35">
      <c r="C53" t="s">
        <v>86</v>
      </c>
      <c r="D53" s="5">
        <v>26288486689</v>
      </c>
      <c r="E53" s="5">
        <v>17430920576</v>
      </c>
      <c r="F53" s="5">
        <v>1722490</v>
      </c>
      <c r="G53" s="5">
        <v>906564</v>
      </c>
      <c r="I53" s="5">
        <v>4687058</v>
      </c>
      <c r="J53" s="5">
        <v>3958827</v>
      </c>
      <c r="K53" s="5">
        <v>3982491</v>
      </c>
      <c r="L53" s="5">
        <v>3631669</v>
      </c>
      <c r="M53" s="5">
        <v>4905388</v>
      </c>
      <c r="N53" s="5">
        <v>1767184</v>
      </c>
      <c r="O53" s="5">
        <v>1337982</v>
      </c>
      <c r="P53" s="5">
        <v>3200275</v>
      </c>
      <c r="Q53" s="5">
        <v>765912</v>
      </c>
      <c r="R53" s="5">
        <v>-151838</v>
      </c>
      <c r="S53" s="5">
        <v>-2835143</v>
      </c>
      <c r="T53" s="5">
        <v>-2899419</v>
      </c>
      <c r="U53" s="5">
        <v>-1401972</v>
      </c>
    </row>
    <row r="54" spans="2:21" ht="15.5" x14ac:dyDescent="0.35">
      <c r="C54" t="s">
        <v>87</v>
      </c>
      <c r="D54" s="5">
        <v>-23303967734</v>
      </c>
      <c r="E54" s="5">
        <v>-10511614281</v>
      </c>
      <c r="F54" s="5">
        <v>-500935</v>
      </c>
      <c r="G54" s="5">
        <v>-695687</v>
      </c>
      <c r="I54" s="5">
        <v>-2120233</v>
      </c>
      <c r="J54" s="5">
        <v>-2522800</v>
      </c>
      <c r="K54" s="5">
        <v>-2500785</v>
      </c>
      <c r="L54" s="5">
        <v>-2523813</v>
      </c>
      <c r="M54" s="5">
        <v>-2222109</v>
      </c>
      <c r="N54" s="5">
        <v>-1668127</v>
      </c>
      <c r="O54" s="5">
        <v>-2000215</v>
      </c>
      <c r="P54" s="5">
        <v>-3362164</v>
      </c>
      <c r="Q54" s="5">
        <v>-2699860</v>
      </c>
      <c r="R54" s="5">
        <v>-1968800</v>
      </c>
      <c r="S54" s="5">
        <v>-2900694</v>
      </c>
      <c r="T54" s="5">
        <v>-2973160</v>
      </c>
      <c r="U54" s="5">
        <v>-3960215</v>
      </c>
    </row>
    <row r="55" spans="2:21" ht="15.5" x14ac:dyDescent="0.35">
      <c r="C55" t="s">
        <v>88</v>
      </c>
      <c r="D55" s="5">
        <v>-3235923092</v>
      </c>
      <c r="E55" s="5">
        <v>-3207689735</v>
      </c>
      <c r="F55" s="5">
        <v>-216919</v>
      </c>
      <c r="G55" s="5">
        <v>-254377</v>
      </c>
      <c r="I55" s="5">
        <v>-889983</v>
      </c>
      <c r="J55" s="5">
        <v>-835546</v>
      </c>
      <c r="K55" s="5">
        <v>-691698</v>
      </c>
      <c r="L55" s="5">
        <v>-1177226</v>
      </c>
      <c r="M55" s="5">
        <v>-1361807</v>
      </c>
      <c r="N55" s="5">
        <v>-764661</v>
      </c>
      <c r="O55" s="5">
        <v>-779481</v>
      </c>
      <c r="P55" s="5">
        <v>-1081331</v>
      </c>
      <c r="Q55" s="5">
        <v>-1347358</v>
      </c>
      <c r="R55" s="5">
        <v>-1162658</v>
      </c>
      <c r="S55" s="5">
        <v>-1457172</v>
      </c>
      <c r="T55" s="5">
        <v>-1536747</v>
      </c>
      <c r="U55" s="5">
        <v>-1387817</v>
      </c>
    </row>
    <row r="56" spans="2:21" ht="15.5" x14ac:dyDescent="0.35">
      <c r="C56" t="s">
        <v>89</v>
      </c>
      <c r="D56" s="5">
        <v>-8448185450</v>
      </c>
      <c r="E56" s="5">
        <v>-7513023420</v>
      </c>
      <c r="F56" s="5">
        <v>-473152</v>
      </c>
      <c r="G56" s="5">
        <v>-471135</v>
      </c>
      <c r="I56" s="5">
        <v>-1716590</v>
      </c>
      <c r="J56" s="5">
        <v>-1679669</v>
      </c>
      <c r="K56" s="5">
        <v>-1944958</v>
      </c>
      <c r="L56" s="5">
        <v>-1655691</v>
      </c>
      <c r="M56" s="5">
        <v>-1333395</v>
      </c>
      <c r="N56" s="5">
        <v>-1816450</v>
      </c>
      <c r="O56" s="5">
        <v>-1372948</v>
      </c>
      <c r="P56" s="5">
        <v>-1795485</v>
      </c>
      <c r="Q56" s="5">
        <v>-1367315</v>
      </c>
      <c r="R56" s="5">
        <v>-1473069</v>
      </c>
      <c r="S56" s="5">
        <v>-1136066</v>
      </c>
      <c r="T56" s="5">
        <v>-1282756</v>
      </c>
      <c r="U56" s="5">
        <v>-1142755</v>
      </c>
    </row>
    <row r="57" spans="2:21" ht="15.5" x14ac:dyDescent="0.35">
      <c r="C57" t="s">
        <v>92</v>
      </c>
      <c r="D57" s="5">
        <v>4836896</v>
      </c>
      <c r="F57" s="5">
        <v>-7</v>
      </c>
      <c r="G57" s="5">
        <v>-15</v>
      </c>
      <c r="J57" s="5">
        <v>8</v>
      </c>
      <c r="K57" s="5">
        <v>53</v>
      </c>
      <c r="N57" s="5">
        <v>-53</v>
      </c>
      <c r="O57" s="5">
        <v>-72</v>
      </c>
      <c r="Q57" s="5">
        <v>12</v>
      </c>
      <c r="R57" s="5">
        <v>13</v>
      </c>
      <c r="S57" s="5">
        <v>-117</v>
      </c>
      <c r="T57" s="5">
        <v>-37</v>
      </c>
      <c r="U57" s="5">
        <v>-21</v>
      </c>
    </row>
    <row r="58" spans="2:21" ht="15.5" x14ac:dyDescent="0.35">
      <c r="C58" t="s">
        <v>93</v>
      </c>
      <c r="D58" s="5">
        <v>2984518955</v>
      </c>
      <c r="E58" s="5">
        <v>6919306295</v>
      </c>
      <c r="F58" s="5">
        <v>1221555</v>
      </c>
      <c r="G58" s="5">
        <v>210877</v>
      </c>
      <c r="I58" s="5">
        <v>2566825</v>
      </c>
      <c r="J58" s="5">
        <v>1436027</v>
      </c>
      <c r="K58" s="5">
        <v>1481706</v>
      </c>
      <c r="L58" s="5">
        <v>1107856</v>
      </c>
      <c r="M58" s="5">
        <v>2683279</v>
      </c>
      <c r="N58" s="5">
        <v>99057</v>
      </c>
      <c r="O58" s="5">
        <v>-662233</v>
      </c>
      <c r="P58" s="5">
        <v>-161889</v>
      </c>
      <c r="Q58" s="5">
        <v>-1933948</v>
      </c>
      <c r="R58" s="5">
        <v>-2120638</v>
      </c>
      <c r="S58" s="5">
        <v>-5735837</v>
      </c>
      <c r="T58" s="5">
        <v>-5872579</v>
      </c>
      <c r="U58" s="5">
        <v>-5362187</v>
      </c>
    </row>
    <row r="59" spans="2:21" ht="15.5" x14ac:dyDescent="0.35">
      <c r="C59" t="s">
        <v>94</v>
      </c>
      <c r="D59" s="5">
        <v>-4613426364</v>
      </c>
      <c r="E59" s="5">
        <v>-3881222807</v>
      </c>
      <c r="F59" s="5">
        <v>-399280</v>
      </c>
      <c r="G59" s="5">
        <v>-326647</v>
      </c>
      <c r="I59" s="5">
        <v>-1264987</v>
      </c>
      <c r="J59" s="5">
        <v>-409213</v>
      </c>
      <c r="K59" s="5">
        <v>-237511</v>
      </c>
      <c r="L59" s="5">
        <v>-866973</v>
      </c>
      <c r="M59" s="5">
        <v>-1218389</v>
      </c>
      <c r="N59" s="5">
        <v>-989869</v>
      </c>
      <c r="O59" s="5">
        <v>-1991142</v>
      </c>
      <c r="P59" s="5">
        <v>1503879</v>
      </c>
      <c r="Q59" s="5">
        <v>-277208</v>
      </c>
      <c r="R59" s="5">
        <v>5201693</v>
      </c>
      <c r="S59" s="5">
        <v>-1139007</v>
      </c>
      <c r="T59" s="5">
        <v>-1265809</v>
      </c>
      <c r="U59" s="5">
        <v>-1275466</v>
      </c>
    </row>
    <row r="60" spans="2:21" ht="15.5" x14ac:dyDescent="0.35">
      <c r="C60" t="s">
        <v>95</v>
      </c>
      <c r="D60" s="5">
        <v>514753</v>
      </c>
      <c r="E60" s="5">
        <v>444472</v>
      </c>
      <c r="F60" s="5">
        <v>528013</v>
      </c>
      <c r="G60" s="5">
        <v>27</v>
      </c>
      <c r="I60" s="5">
        <v>528091</v>
      </c>
      <c r="J60" s="5">
        <v>1162227</v>
      </c>
      <c r="K60" s="5">
        <v>1340980</v>
      </c>
      <c r="L60" s="5">
        <v>667801</v>
      </c>
      <c r="M60" s="5">
        <v>20030</v>
      </c>
      <c r="N60" s="5">
        <v>626746</v>
      </c>
      <c r="O60" s="5">
        <v>322859</v>
      </c>
      <c r="P60" s="5">
        <v>253106</v>
      </c>
      <c r="Q60" s="5">
        <v>782376</v>
      </c>
      <c r="R60" s="5">
        <v>395649</v>
      </c>
      <c r="S60" s="5">
        <v>10203</v>
      </c>
      <c r="T60" s="5">
        <v>13220</v>
      </c>
      <c r="U60" s="5">
        <v>12481</v>
      </c>
    </row>
    <row r="61" spans="2:21" ht="15.5" x14ac:dyDescent="0.35">
      <c r="C61" t="s">
        <v>27</v>
      </c>
      <c r="D61" s="5">
        <v>-4613941117</v>
      </c>
      <c r="E61" s="5">
        <v>-3881667279</v>
      </c>
      <c r="F61" s="5">
        <v>-927293</v>
      </c>
      <c r="G61" s="5">
        <v>-326674</v>
      </c>
      <c r="I61" s="5">
        <v>-1793078</v>
      </c>
      <c r="J61" s="5">
        <v>-1571440</v>
      </c>
      <c r="K61" s="5">
        <v>-1578491</v>
      </c>
      <c r="L61" s="5">
        <v>-1534774</v>
      </c>
      <c r="M61" s="5">
        <v>-1238419</v>
      </c>
      <c r="N61" s="5">
        <v>-1616615</v>
      </c>
      <c r="O61" s="5">
        <v>-2403575</v>
      </c>
      <c r="P61" s="5">
        <v>-1857923</v>
      </c>
      <c r="Q61" s="5">
        <v>-1297385</v>
      </c>
      <c r="R61" s="5">
        <v>-762020</v>
      </c>
      <c r="S61" s="5">
        <v>-1149210</v>
      </c>
      <c r="T61" s="5">
        <v>-1279029</v>
      </c>
      <c r="U61" s="5">
        <v>-1287947</v>
      </c>
    </row>
    <row r="62" spans="2:21" ht="15.5" x14ac:dyDescent="0.35">
      <c r="C62" t="s">
        <v>96</v>
      </c>
      <c r="O62" s="5">
        <v>89574</v>
      </c>
      <c r="P62" s="5">
        <v>3108696</v>
      </c>
      <c r="Q62" s="5">
        <v>237801</v>
      </c>
      <c r="R62" s="5">
        <v>6365116</v>
      </c>
    </row>
    <row r="63" spans="2:21" ht="15.5" x14ac:dyDescent="0.35">
      <c r="C63" t="s">
        <v>98</v>
      </c>
      <c r="D63" s="5">
        <v>-4613426364</v>
      </c>
      <c r="E63" s="5">
        <v>-3881222807</v>
      </c>
      <c r="F63" s="5">
        <v>-399280</v>
      </c>
      <c r="G63" s="5">
        <v>-326647</v>
      </c>
      <c r="I63" s="5">
        <v>-1264987</v>
      </c>
      <c r="J63" s="5">
        <v>-409213</v>
      </c>
      <c r="K63" s="5">
        <v>-237511</v>
      </c>
      <c r="L63" s="5">
        <v>-866973</v>
      </c>
      <c r="M63" s="5">
        <v>-1218389</v>
      </c>
      <c r="N63" s="5">
        <v>-989869</v>
      </c>
      <c r="O63" s="5">
        <v>-1991142</v>
      </c>
      <c r="P63" s="5">
        <v>1503879</v>
      </c>
      <c r="Q63" s="5">
        <v>-277208</v>
      </c>
      <c r="R63" s="5">
        <v>5201693</v>
      </c>
      <c r="S63" s="5">
        <v>-1139007</v>
      </c>
      <c r="T63" s="5">
        <v>-1265809</v>
      </c>
      <c r="U63" s="5">
        <v>-1275466</v>
      </c>
    </row>
    <row r="64" spans="2:21" ht="15.5" x14ac:dyDescent="0.35">
      <c r="C64" t="s">
        <v>29</v>
      </c>
      <c r="D64" s="5">
        <v>-1628907409</v>
      </c>
      <c r="E64" s="5">
        <v>3038083488</v>
      </c>
      <c r="F64" s="5">
        <v>822275</v>
      </c>
      <c r="G64" s="5">
        <v>-115770</v>
      </c>
      <c r="I64" s="5">
        <v>1301838</v>
      </c>
      <c r="J64" s="5">
        <v>1026814</v>
      </c>
      <c r="K64" s="5">
        <v>1244195</v>
      </c>
      <c r="L64" s="5">
        <v>240883</v>
      </c>
      <c r="M64" s="5">
        <v>1464890</v>
      </c>
      <c r="N64" s="5">
        <v>-890812</v>
      </c>
      <c r="O64" s="5">
        <v>-2653375</v>
      </c>
      <c r="P64" s="5">
        <v>1341990</v>
      </c>
      <c r="Q64" s="5">
        <v>-2211156</v>
      </c>
      <c r="R64" s="5">
        <v>3081055</v>
      </c>
      <c r="S64" s="5">
        <v>-6874844</v>
      </c>
      <c r="T64" s="5">
        <v>-7138388</v>
      </c>
      <c r="U64" s="5">
        <v>-6637653</v>
      </c>
    </row>
    <row r="65" spans="2:21" ht="15.5" x14ac:dyDescent="0.35">
      <c r="C65" t="s">
        <v>28</v>
      </c>
      <c r="D65" s="5">
        <v>308298156</v>
      </c>
      <c r="E65" s="5">
        <v>-348711500</v>
      </c>
      <c r="F65" s="5">
        <v>-173755</v>
      </c>
      <c r="G65" s="5">
        <v>8266</v>
      </c>
      <c r="I65" s="5">
        <v>-165489</v>
      </c>
      <c r="J65" s="5">
        <v>-352186</v>
      </c>
      <c r="K65" s="5">
        <v>59286</v>
      </c>
      <c r="L65" s="5">
        <v>-174564</v>
      </c>
      <c r="M65" s="5">
        <v>147652</v>
      </c>
      <c r="N65" s="5">
        <v>312868</v>
      </c>
      <c r="O65" s="5">
        <v>-139572</v>
      </c>
      <c r="P65" s="5">
        <v>71122</v>
      </c>
      <c r="Q65" s="5">
        <v>508757</v>
      </c>
      <c r="R65" s="5">
        <v>50811</v>
      </c>
      <c r="S65" s="5">
        <v>-3452680</v>
      </c>
      <c r="T65" s="5">
        <v>1220863</v>
      </c>
      <c r="U65" s="5">
        <v>1580574</v>
      </c>
    </row>
    <row r="66" spans="2:21" ht="15.5" x14ac:dyDescent="0.35">
      <c r="C66" t="s">
        <v>99</v>
      </c>
    </row>
    <row r="67" spans="2:21" ht="15.5" x14ac:dyDescent="0.35">
      <c r="C67" t="s">
        <v>100</v>
      </c>
      <c r="D67" s="5">
        <v>308298156</v>
      </c>
      <c r="E67" s="5">
        <v>-348711500</v>
      </c>
      <c r="F67" s="5">
        <v>-173755</v>
      </c>
      <c r="G67" s="5">
        <v>8266</v>
      </c>
      <c r="I67" s="5">
        <v>-165489</v>
      </c>
    </row>
    <row r="68" spans="2:21" ht="15.5" x14ac:dyDescent="0.35">
      <c r="C68" t="s">
        <v>101</v>
      </c>
      <c r="D68" s="5">
        <v>308298156</v>
      </c>
      <c r="E68" s="5">
        <v>-348711500</v>
      </c>
      <c r="F68" s="5">
        <v>-173755</v>
      </c>
      <c r="G68" s="5">
        <v>8266</v>
      </c>
      <c r="I68" s="5">
        <v>-165489</v>
      </c>
      <c r="J68" s="5">
        <v>-352186</v>
      </c>
      <c r="K68" s="5">
        <v>59286</v>
      </c>
      <c r="L68" s="5">
        <v>-174564</v>
      </c>
      <c r="M68" s="5">
        <v>147652</v>
      </c>
      <c r="N68" s="5">
        <v>312868</v>
      </c>
      <c r="O68" s="5">
        <v>-139572</v>
      </c>
      <c r="P68" s="5">
        <v>71122</v>
      </c>
      <c r="Q68" s="5">
        <v>508757</v>
      </c>
      <c r="R68" s="5">
        <v>50811</v>
      </c>
      <c r="S68" s="5">
        <v>-3452680</v>
      </c>
      <c r="T68" s="5">
        <v>1220863</v>
      </c>
      <c r="U68" s="5">
        <v>1580574</v>
      </c>
    </row>
    <row r="69" spans="2:21" ht="15.5" x14ac:dyDescent="0.35">
      <c r="C69" t="s">
        <v>262</v>
      </c>
      <c r="D69" s="5">
        <v>-1320609253</v>
      </c>
      <c r="E69" s="5">
        <v>2689371988</v>
      </c>
      <c r="F69" s="5">
        <v>648520</v>
      </c>
      <c r="G69" s="5">
        <v>-107504</v>
      </c>
      <c r="I69" s="5">
        <v>1136349</v>
      </c>
      <c r="J69" s="5">
        <v>674628</v>
      </c>
      <c r="K69" s="5">
        <v>1303481</v>
      </c>
      <c r="L69" s="5">
        <v>66319</v>
      </c>
      <c r="M69" s="5">
        <v>1612542</v>
      </c>
      <c r="N69" s="5">
        <v>-577944</v>
      </c>
      <c r="O69" s="5">
        <v>-2792947</v>
      </c>
      <c r="P69" s="5">
        <v>1413112</v>
      </c>
      <c r="Q69" s="5">
        <v>-1702399</v>
      </c>
      <c r="R69" s="5">
        <v>3131866</v>
      </c>
      <c r="S69" s="5">
        <v>-10327524</v>
      </c>
      <c r="T69" s="5">
        <v>-5917525</v>
      </c>
      <c r="U69" s="5">
        <v>-5057079</v>
      </c>
    </row>
    <row r="70" spans="2:21" ht="15.5" x14ac:dyDescent="0.35">
      <c r="C70" t="s">
        <v>265</v>
      </c>
      <c r="R70" s="5">
        <v>-4374</v>
      </c>
      <c r="S70" s="5">
        <v>-157667</v>
      </c>
      <c r="T70" s="5">
        <v>-471924</v>
      </c>
      <c r="U70" s="5">
        <v>-1613521</v>
      </c>
    </row>
    <row r="71" spans="2:21" ht="15.5" x14ac:dyDescent="0.35">
      <c r="C71" t="s">
        <v>102</v>
      </c>
      <c r="D71" s="5">
        <v>-1320609253</v>
      </c>
      <c r="E71" s="5">
        <v>2689371988</v>
      </c>
      <c r="F71" s="5">
        <v>648520</v>
      </c>
      <c r="G71" s="5">
        <v>-107504</v>
      </c>
      <c r="I71" s="5">
        <v>1136349</v>
      </c>
      <c r="J71" s="5">
        <v>674628</v>
      </c>
      <c r="K71" s="5">
        <v>1303481</v>
      </c>
      <c r="L71" s="5">
        <v>66319</v>
      </c>
      <c r="M71" s="5">
        <v>1612542</v>
      </c>
      <c r="N71" s="5">
        <v>-577944</v>
      </c>
      <c r="O71" s="5">
        <v>-2792947</v>
      </c>
      <c r="P71" s="5">
        <v>1413112</v>
      </c>
      <c r="Q71" s="5">
        <v>-1702399</v>
      </c>
      <c r="R71" s="5">
        <v>3127492</v>
      </c>
      <c r="S71" s="5">
        <v>-10485191</v>
      </c>
      <c r="T71" s="5">
        <v>-6389449</v>
      </c>
      <c r="U71" s="5">
        <v>-6670600</v>
      </c>
    </row>
    <row r="72" spans="2:21" ht="15.5" x14ac:dyDescent="0.35">
      <c r="C72" t="s">
        <v>103</v>
      </c>
    </row>
    <row r="73" spans="2:21" ht="15.5" x14ac:dyDescent="0.35">
      <c r="C73" t="s">
        <v>105</v>
      </c>
      <c r="D73" s="5">
        <v>-1320609253</v>
      </c>
      <c r="E73" s="5">
        <v>2689371988</v>
      </c>
      <c r="F73" s="5">
        <v>648520</v>
      </c>
      <c r="G73" s="5">
        <v>-107504</v>
      </c>
      <c r="I73" s="5">
        <v>1136349</v>
      </c>
      <c r="J73" s="5">
        <v>674628</v>
      </c>
      <c r="K73" s="5">
        <v>1303481</v>
      </c>
      <c r="L73" s="5">
        <v>66319</v>
      </c>
      <c r="M73" s="5">
        <v>1612542</v>
      </c>
      <c r="N73" s="5">
        <v>-577944</v>
      </c>
      <c r="O73" s="5">
        <v>-2792947</v>
      </c>
      <c r="P73" s="5">
        <v>1413112</v>
      </c>
      <c r="Q73" s="5">
        <v>-1702399</v>
      </c>
      <c r="R73" s="5">
        <v>3127492</v>
      </c>
      <c r="S73" s="5">
        <v>-10485191</v>
      </c>
      <c r="T73" s="5">
        <v>-6389449</v>
      </c>
      <c r="U73" s="5">
        <v>-6670600</v>
      </c>
    </row>
    <row r="74" spans="2:21" ht="15.5" x14ac:dyDescent="0.35">
      <c r="C74" t="s">
        <v>106</v>
      </c>
      <c r="D74" s="5">
        <v>-1320609253</v>
      </c>
      <c r="E74" s="5">
        <v>2689371988</v>
      </c>
      <c r="F74" s="5">
        <v>648520</v>
      </c>
      <c r="G74" s="5">
        <v>-107504</v>
      </c>
      <c r="I74" s="5">
        <v>1136349</v>
      </c>
      <c r="J74" s="5">
        <v>674628</v>
      </c>
      <c r="K74" s="5">
        <v>1303481</v>
      </c>
      <c r="L74" s="5">
        <v>66319</v>
      </c>
      <c r="M74" s="5">
        <v>1612542</v>
      </c>
      <c r="N74" s="5">
        <v>-577944</v>
      </c>
      <c r="O74" s="5">
        <v>-2792947</v>
      </c>
      <c r="P74" s="5">
        <v>1413112</v>
      </c>
      <c r="Q74" s="5">
        <v>-1702399</v>
      </c>
      <c r="R74" s="5">
        <v>3127492</v>
      </c>
      <c r="S74" s="5">
        <v>-10485191</v>
      </c>
      <c r="T74" s="5">
        <v>-6389449</v>
      </c>
      <c r="U74" s="5">
        <v>-6670600</v>
      </c>
    </row>
    <row r="75" spans="2:21" ht="15.5" x14ac:dyDescent="0.35">
      <c r="C75" t="s">
        <v>8</v>
      </c>
      <c r="D75" s="5">
        <v>-1325446149</v>
      </c>
      <c r="E75" s="5">
        <v>2689371988</v>
      </c>
      <c r="F75" s="5">
        <v>648527</v>
      </c>
      <c r="G75" s="5">
        <v>-107489</v>
      </c>
      <c r="I75" s="5">
        <v>1136349</v>
      </c>
      <c r="J75" s="5">
        <v>674620</v>
      </c>
      <c r="K75" s="5">
        <v>1303428</v>
      </c>
      <c r="L75" s="5">
        <v>66319</v>
      </c>
      <c r="M75" s="5">
        <v>1612542</v>
      </c>
      <c r="N75" s="5">
        <v>-577891</v>
      </c>
      <c r="O75" s="5">
        <v>-2792875</v>
      </c>
      <c r="P75" s="5">
        <v>1413112</v>
      </c>
      <c r="Q75" s="5">
        <v>-1702411</v>
      </c>
      <c r="R75" s="5">
        <v>3127479</v>
      </c>
      <c r="S75" s="5">
        <v>-10485074</v>
      </c>
      <c r="T75" s="5">
        <v>-6389412</v>
      </c>
      <c r="U75" s="5">
        <v>-6670579</v>
      </c>
    </row>
    <row r="76" spans="2:21" ht="15.5" x14ac:dyDescent="0.35">
      <c r="C76" t="s">
        <v>108</v>
      </c>
      <c r="D76" s="5">
        <v>-1320609253</v>
      </c>
      <c r="E76" s="5">
        <v>2689371988</v>
      </c>
      <c r="F76" s="5">
        <v>648520</v>
      </c>
      <c r="G76" s="5">
        <v>-107504</v>
      </c>
      <c r="I76" s="5">
        <v>1136349</v>
      </c>
      <c r="J76" s="5">
        <v>674628</v>
      </c>
      <c r="K76" s="5">
        <v>1303481</v>
      </c>
      <c r="L76" s="5">
        <v>66319</v>
      </c>
      <c r="M76" s="5">
        <v>1612542</v>
      </c>
      <c r="N76" s="5">
        <v>-577944</v>
      </c>
      <c r="O76" s="5">
        <v>-2792947</v>
      </c>
      <c r="P76" s="5">
        <v>1413112</v>
      </c>
      <c r="Q76" s="5">
        <v>-1702399</v>
      </c>
      <c r="R76" s="5">
        <v>3127492</v>
      </c>
      <c r="S76" s="5">
        <v>-10485191</v>
      </c>
      <c r="T76" s="5">
        <v>-6389449</v>
      </c>
      <c r="U76" s="5">
        <v>-6670600</v>
      </c>
    </row>
    <row r="77" spans="2:21" ht="15.5" x14ac:dyDescent="0.35">
      <c r="C77" t="s">
        <v>109</v>
      </c>
      <c r="D77" s="5">
        <v>-1320609253</v>
      </c>
      <c r="E77" s="5">
        <v>2689371988</v>
      </c>
      <c r="F77" s="5">
        <v>648520</v>
      </c>
      <c r="G77" s="5">
        <v>-107504</v>
      </c>
      <c r="I77" s="5">
        <v>1136349</v>
      </c>
      <c r="J77" s="5">
        <v>674628</v>
      </c>
      <c r="K77" s="5">
        <v>1303481</v>
      </c>
      <c r="L77" s="5">
        <v>66319</v>
      </c>
      <c r="M77" s="5">
        <v>1612542</v>
      </c>
      <c r="N77" s="5">
        <v>-577944</v>
      </c>
      <c r="O77" s="5">
        <v>-2792947</v>
      </c>
      <c r="P77" s="5">
        <v>1413112</v>
      </c>
      <c r="Q77" s="5">
        <v>-1702399</v>
      </c>
      <c r="R77" s="5">
        <v>3127492</v>
      </c>
      <c r="S77" s="5">
        <v>-10485191</v>
      </c>
      <c r="T77" s="5">
        <v>-6389449</v>
      </c>
      <c r="U77" s="5">
        <v>-6670600</v>
      </c>
    </row>
    <row r="78" spans="2:21" ht="15.5" x14ac:dyDescent="0.35">
      <c r="C78" t="s">
        <v>110</v>
      </c>
      <c r="D78" s="5">
        <v>-1320609253</v>
      </c>
      <c r="E78" s="5">
        <v>2689371988</v>
      </c>
      <c r="F78" s="5">
        <v>648520</v>
      </c>
      <c r="G78" s="5">
        <v>-107504</v>
      </c>
      <c r="I78" s="5">
        <v>1136349</v>
      </c>
      <c r="J78" s="5">
        <v>674628</v>
      </c>
      <c r="K78" s="5">
        <v>1303481</v>
      </c>
      <c r="L78" s="5">
        <v>66319</v>
      </c>
      <c r="M78" s="5">
        <v>1612542</v>
      </c>
      <c r="N78" s="5">
        <v>-577944</v>
      </c>
      <c r="O78" s="5">
        <v>-2792947</v>
      </c>
      <c r="P78" s="5">
        <v>1413112</v>
      </c>
      <c r="Q78" s="5">
        <v>-1702399</v>
      </c>
      <c r="R78" s="5">
        <v>3127492</v>
      </c>
      <c r="S78" s="5">
        <v>-10485191</v>
      </c>
      <c r="T78" s="5">
        <v>-6389449</v>
      </c>
      <c r="U78" s="5">
        <v>-6670600</v>
      </c>
    </row>
    <row r="80" spans="2:21" ht="15.5" x14ac:dyDescent="0.35">
      <c r="B80" t="s">
        <v>111</v>
      </c>
      <c r="C80" t="s">
        <v>112</v>
      </c>
    </row>
    <row r="81" spans="3:21" ht="15.5" x14ac:dyDescent="0.35">
      <c r="C81" t="s">
        <v>113</v>
      </c>
    </row>
    <row r="82" spans="3:21" ht="15.5" x14ac:dyDescent="0.35">
      <c r="C82" t="s">
        <v>20</v>
      </c>
      <c r="D82" s="5">
        <v>1830464284</v>
      </c>
      <c r="E82" s="5">
        <v>3891402067</v>
      </c>
      <c r="F82" s="5">
        <v>94423</v>
      </c>
      <c r="G82" s="5">
        <v>80869</v>
      </c>
      <c r="I82" s="5">
        <v>94423</v>
      </c>
      <c r="J82" s="5">
        <v>93463</v>
      </c>
      <c r="K82" s="5">
        <v>69902</v>
      </c>
      <c r="L82" s="5">
        <v>305137</v>
      </c>
      <c r="M82" s="5">
        <v>110979</v>
      </c>
      <c r="N82" s="5">
        <v>58068</v>
      </c>
      <c r="O82" s="5">
        <v>111162</v>
      </c>
      <c r="P82" s="5">
        <v>180738</v>
      </c>
      <c r="Q82" s="5">
        <v>785059</v>
      </c>
      <c r="R82" s="5">
        <v>1101023</v>
      </c>
      <c r="S82" s="5">
        <v>1785668</v>
      </c>
      <c r="T82" s="5">
        <v>2143791</v>
      </c>
      <c r="U82" s="5">
        <v>2652036</v>
      </c>
    </row>
    <row r="83" spans="3:21" ht="15.5" x14ac:dyDescent="0.35">
      <c r="C83" t="s">
        <v>114</v>
      </c>
      <c r="D83" s="5">
        <v>106147000</v>
      </c>
      <c r="E83" s="5">
        <v>152275000</v>
      </c>
      <c r="F83" s="5">
        <v>7599</v>
      </c>
      <c r="G83" s="5">
        <v>4017</v>
      </c>
      <c r="I83" s="5">
        <v>7599</v>
      </c>
      <c r="J83" s="5">
        <v>6313</v>
      </c>
      <c r="K83" s="5">
        <v>8102</v>
      </c>
      <c r="L83" s="5">
        <v>8325</v>
      </c>
      <c r="M83" s="5">
        <v>8241</v>
      </c>
      <c r="N83" s="5">
        <v>11090</v>
      </c>
      <c r="O83" s="5">
        <v>8314</v>
      </c>
      <c r="P83" s="5">
        <v>11969</v>
      </c>
      <c r="Q83" s="5">
        <v>5995</v>
      </c>
      <c r="R83" s="5">
        <v>1164</v>
      </c>
      <c r="S83" s="5">
        <v>1103</v>
      </c>
      <c r="T83" s="5">
        <v>1451</v>
      </c>
      <c r="U83" s="5">
        <v>1802</v>
      </c>
    </row>
    <row r="84" spans="3:21" ht="15.5" x14ac:dyDescent="0.35">
      <c r="C84" t="s">
        <v>115</v>
      </c>
    </row>
    <row r="85" spans="3:21" ht="15.5" x14ac:dyDescent="0.35">
      <c r="C85" t="s">
        <v>116</v>
      </c>
      <c r="D85" s="5">
        <v>71229236115</v>
      </c>
      <c r="E85" s="5">
        <v>41716759447</v>
      </c>
      <c r="F85" s="5">
        <v>3208951</v>
      </c>
      <c r="G85" s="5">
        <v>2862765</v>
      </c>
      <c r="I85" s="5">
        <v>3208951</v>
      </c>
      <c r="J85" s="5">
        <v>3550403</v>
      </c>
      <c r="K85" s="5">
        <v>2248897</v>
      </c>
      <c r="L85" s="5">
        <v>1642685</v>
      </c>
      <c r="M85" s="5">
        <v>2191279</v>
      </c>
      <c r="N85" s="5">
        <v>1862028</v>
      </c>
      <c r="O85" s="5">
        <v>3137127</v>
      </c>
      <c r="P85" s="5">
        <v>4926206</v>
      </c>
      <c r="Q85" s="5">
        <v>6818699</v>
      </c>
      <c r="R85" s="5">
        <v>5576740</v>
      </c>
      <c r="S85" s="5">
        <v>5412595</v>
      </c>
    </row>
    <row r="86" spans="3:21" ht="15.5" x14ac:dyDescent="0.35">
      <c r="C86" t="s">
        <v>117</v>
      </c>
      <c r="P86" s="5">
        <v>69056</v>
      </c>
      <c r="Q86" s="5">
        <v>187803</v>
      </c>
    </row>
    <row r="87" spans="3:21" ht="15.5" x14ac:dyDescent="0.35">
      <c r="C87" t="s">
        <v>118</v>
      </c>
    </row>
    <row r="88" spans="3:21" ht="15.5" x14ac:dyDescent="0.35">
      <c r="C88" t="s">
        <v>268</v>
      </c>
      <c r="D88" s="5">
        <v>333164195931</v>
      </c>
      <c r="E88" s="5">
        <v>314289455450</v>
      </c>
      <c r="F88" s="5">
        <v>20144323</v>
      </c>
      <c r="G88" s="5">
        <v>20333478</v>
      </c>
      <c r="I88" s="5">
        <v>20144323</v>
      </c>
      <c r="J88" s="5">
        <v>18880885</v>
      </c>
      <c r="K88" s="5">
        <v>18901230</v>
      </c>
      <c r="L88" s="5">
        <v>21039955</v>
      </c>
      <c r="M88" s="5">
        <v>21925366</v>
      </c>
      <c r="N88" s="5">
        <v>23827830</v>
      </c>
      <c r="O88" s="5">
        <v>26361121</v>
      </c>
      <c r="P88" s="5">
        <v>24182408</v>
      </c>
      <c r="Q88" s="5">
        <v>20511824</v>
      </c>
      <c r="R88" s="5">
        <v>20776539</v>
      </c>
      <c r="S88" s="5">
        <v>20584895</v>
      </c>
      <c r="T88" s="5">
        <v>24420530</v>
      </c>
    </row>
    <row r="89" spans="3:21" ht="15.5" x14ac:dyDescent="0.35">
      <c r="C89" t="s">
        <v>92</v>
      </c>
      <c r="D89" s="5">
        <v>120502080969</v>
      </c>
      <c r="E89" s="5">
        <v>120502080969</v>
      </c>
    </row>
    <row r="90" spans="3:21" ht="15.5" x14ac:dyDescent="0.35">
      <c r="C90" t="s">
        <v>121</v>
      </c>
      <c r="D90" s="5">
        <v>402421684919</v>
      </c>
      <c r="E90" s="5">
        <v>369662405099</v>
      </c>
      <c r="F90" s="5">
        <v>23588345</v>
      </c>
      <c r="G90" s="5">
        <v>23153389</v>
      </c>
      <c r="I90" s="5">
        <v>23588345</v>
      </c>
      <c r="J90" s="5">
        <v>22024667</v>
      </c>
      <c r="K90" s="5">
        <v>21816070</v>
      </c>
      <c r="L90" s="5">
        <v>23777819</v>
      </c>
      <c r="M90" s="5">
        <v>25239241</v>
      </c>
      <c r="N90" s="5">
        <v>26751546</v>
      </c>
      <c r="O90" s="5">
        <v>31074341</v>
      </c>
      <c r="P90" s="5">
        <v>29234391</v>
      </c>
      <c r="Q90" s="5">
        <v>25494309</v>
      </c>
      <c r="R90" s="5">
        <v>27019321</v>
      </c>
      <c r="S90" s="5">
        <v>26441855</v>
      </c>
      <c r="T90" s="5">
        <v>32593816</v>
      </c>
      <c r="U90" s="5">
        <v>37434687</v>
      </c>
    </row>
    <row r="91" spans="3:21" ht="15.5" x14ac:dyDescent="0.35">
      <c r="C91" t="s">
        <v>122</v>
      </c>
    </row>
    <row r="92" spans="3:21" ht="15.5" x14ac:dyDescent="0.35">
      <c r="C92" t="s">
        <v>125</v>
      </c>
      <c r="D92" s="5">
        <v>19048373248</v>
      </c>
      <c r="E92" s="5">
        <v>18740075092</v>
      </c>
      <c r="F92" s="5">
        <v>1137456</v>
      </c>
      <c r="G92" s="5">
        <v>1090908</v>
      </c>
      <c r="I92" s="5">
        <v>1137456</v>
      </c>
      <c r="J92" s="5">
        <v>1305418</v>
      </c>
      <c r="K92" s="5">
        <v>1655130</v>
      </c>
      <c r="L92" s="5">
        <v>1595844</v>
      </c>
      <c r="M92" s="5">
        <v>1770408</v>
      </c>
      <c r="N92" s="5">
        <v>1622756</v>
      </c>
      <c r="O92" s="5">
        <v>1309888</v>
      </c>
      <c r="P92" s="5">
        <v>1449460</v>
      </c>
      <c r="Q92" s="5">
        <v>1378452</v>
      </c>
      <c r="R92" s="5">
        <v>1059117</v>
      </c>
      <c r="S92" s="5">
        <v>1040866</v>
      </c>
      <c r="T92" s="5">
        <v>4265583</v>
      </c>
      <c r="U92" s="5">
        <v>3044720</v>
      </c>
    </row>
    <row r="93" spans="3:21" ht="15.5" x14ac:dyDescent="0.35">
      <c r="C93" t="s">
        <v>126</v>
      </c>
      <c r="D93" s="5">
        <v>279503627618</v>
      </c>
      <c r="E93" s="5">
        <v>278292457784</v>
      </c>
      <c r="F93" s="5">
        <v>22348327</v>
      </c>
      <c r="G93" s="5">
        <v>22512046</v>
      </c>
      <c r="I93" s="5">
        <v>22348327</v>
      </c>
      <c r="J93" s="5">
        <v>23228014</v>
      </c>
      <c r="K93" s="5">
        <v>24501184</v>
      </c>
      <c r="L93" s="5">
        <v>21865864</v>
      </c>
      <c r="M93" s="5">
        <v>23422694</v>
      </c>
      <c r="N93" s="5">
        <v>25399540</v>
      </c>
      <c r="O93" s="5">
        <v>27569166</v>
      </c>
      <c r="P93" s="5">
        <v>29491841</v>
      </c>
      <c r="Q93" s="5">
        <v>30265220</v>
      </c>
      <c r="R93" s="5">
        <v>19002667</v>
      </c>
      <c r="S93" s="5">
        <v>27472051</v>
      </c>
      <c r="T93" s="5">
        <v>30483524</v>
      </c>
      <c r="U93" s="5">
        <v>32484406</v>
      </c>
    </row>
    <row r="94" spans="3:21" ht="15.5" x14ac:dyDescent="0.35">
      <c r="C94" t="s">
        <v>129</v>
      </c>
      <c r="D94" s="5">
        <v>306079922474</v>
      </c>
      <c r="E94" s="5">
        <v>308009286654</v>
      </c>
      <c r="F94" s="5">
        <v>24139862</v>
      </c>
      <c r="G94" s="5">
        <v>24093302</v>
      </c>
      <c r="I94" s="5">
        <v>24139862</v>
      </c>
      <c r="J94" s="5">
        <v>25165602</v>
      </c>
      <c r="K94" s="5">
        <v>26898600</v>
      </c>
      <c r="L94" s="5">
        <v>24416599</v>
      </c>
      <c r="M94" s="5">
        <v>25974202</v>
      </c>
      <c r="N94" s="5">
        <v>27721849</v>
      </c>
      <c r="O94" s="5">
        <v>30037688</v>
      </c>
      <c r="P94" s="5">
        <v>32793329</v>
      </c>
      <c r="Q94" s="5">
        <v>36065239</v>
      </c>
      <c r="R94" s="5">
        <v>22414041</v>
      </c>
      <c r="S94" s="5">
        <v>30395461</v>
      </c>
      <c r="T94" s="5">
        <v>37050683</v>
      </c>
      <c r="U94" s="5">
        <v>36216918</v>
      </c>
    </row>
    <row r="95" spans="3:21" ht="15.5" x14ac:dyDescent="0.35">
      <c r="C95" t="s">
        <v>130</v>
      </c>
      <c r="D95" s="5">
        <v>708501607393</v>
      </c>
      <c r="E95" s="5">
        <v>677671691753</v>
      </c>
      <c r="F95" s="5">
        <v>47728207</v>
      </c>
      <c r="G95" s="5">
        <v>47246691</v>
      </c>
      <c r="I95" s="5">
        <v>47728207</v>
      </c>
      <c r="J95" s="5">
        <v>47190269</v>
      </c>
      <c r="K95" s="5">
        <v>48714670</v>
      </c>
      <c r="L95" s="5">
        <v>48194418</v>
      </c>
      <c r="M95" s="5">
        <v>51213443</v>
      </c>
      <c r="N95" s="5">
        <v>54473395</v>
      </c>
      <c r="O95" s="5">
        <v>61112029</v>
      </c>
      <c r="P95" s="5">
        <v>62027720</v>
      </c>
      <c r="Q95" s="5">
        <v>61559548</v>
      </c>
      <c r="R95" s="5">
        <v>49433362</v>
      </c>
      <c r="S95" s="5">
        <v>56837316</v>
      </c>
      <c r="T95" s="5">
        <v>69644499</v>
      </c>
      <c r="U95" s="5">
        <v>73651605</v>
      </c>
    </row>
    <row r="96" spans="3:21" ht="15.5" x14ac:dyDescent="0.35">
      <c r="C96" t="s">
        <v>131</v>
      </c>
    </row>
    <row r="97" spans="3:21" ht="15.5" x14ac:dyDescent="0.35">
      <c r="C97" t="s">
        <v>132</v>
      </c>
    </row>
    <row r="98" spans="3:21" ht="15.5" x14ac:dyDescent="0.35">
      <c r="C98" t="s">
        <v>133</v>
      </c>
      <c r="D98" s="5">
        <v>328779755226</v>
      </c>
      <c r="E98" s="5">
        <v>294661120409</v>
      </c>
      <c r="F98" s="5">
        <v>17693173</v>
      </c>
      <c r="G98" s="5">
        <v>18034219</v>
      </c>
      <c r="I98" s="5">
        <v>17693173</v>
      </c>
      <c r="J98" s="5">
        <v>18388953</v>
      </c>
      <c r="K98" s="5">
        <v>20342665</v>
      </c>
      <c r="L98" s="5">
        <v>21066325</v>
      </c>
      <c r="M98" s="5">
        <v>21083824</v>
      </c>
      <c r="N98" s="5">
        <v>22926913</v>
      </c>
      <c r="O98" s="5">
        <v>27991823</v>
      </c>
      <c r="P98" s="5">
        <v>32031501</v>
      </c>
      <c r="Q98" s="5">
        <v>27072234</v>
      </c>
      <c r="R98" s="5">
        <v>19587421</v>
      </c>
      <c r="S98" s="5">
        <v>39186759</v>
      </c>
      <c r="T98" s="5">
        <v>46119257</v>
      </c>
      <c r="U98" s="5">
        <v>43380430</v>
      </c>
    </row>
    <row r="99" spans="3:21" ht="15.5" x14ac:dyDescent="0.35">
      <c r="C99" t="s">
        <v>271</v>
      </c>
      <c r="D99" s="5">
        <v>237309785951</v>
      </c>
      <c r="E99" s="5">
        <v>226810733661</v>
      </c>
      <c r="F99" s="5">
        <v>13327400</v>
      </c>
      <c r="G99" s="5">
        <v>13956836</v>
      </c>
      <c r="I99" s="5">
        <v>13327400</v>
      </c>
      <c r="J99" s="5">
        <v>13620843</v>
      </c>
      <c r="K99" s="5">
        <v>17012827</v>
      </c>
      <c r="L99" s="5">
        <v>18431483</v>
      </c>
      <c r="M99" s="5">
        <v>15458508</v>
      </c>
      <c r="N99" s="5">
        <v>18024601</v>
      </c>
      <c r="O99" s="5">
        <v>20837707</v>
      </c>
      <c r="P99" s="5">
        <v>17118339</v>
      </c>
      <c r="Q99" s="5">
        <v>14986508</v>
      </c>
      <c r="R99" s="5">
        <v>11472324</v>
      </c>
      <c r="S99" s="5">
        <v>32621290</v>
      </c>
      <c r="T99" s="5">
        <v>36785609</v>
      </c>
      <c r="U99" s="5">
        <v>32952277</v>
      </c>
    </row>
    <row r="100" spans="3:21" ht="15.5" x14ac:dyDescent="0.35">
      <c r="C100" t="s">
        <v>134</v>
      </c>
      <c r="T100" s="5">
        <v>7760335</v>
      </c>
      <c r="U100" s="5">
        <v>8120634</v>
      </c>
    </row>
    <row r="101" spans="3:21" ht="15.5" x14ac:dyDescent="0.35">
      <c r="C101" t="s">
        <v>272</v>
      </c>
      <c r="D101" s="5">
        <v>71229236115</v>
      </c>
      <c r="E101" s="5">
        <v>41716759447</v>
      </c>
      <c r="F101" s="5">
        <v>3208951</v>
      </c>
      <c r="G101" s="5">
        <v>2862765</v>
      </c>
      <c r="I101" s="5">
        <v>3208951</v>
      </c>
      <c r="J101" s="5">
        <v>3550403</v>
      </c>
      <c r="K101" s="5">
        <v>2248897</v>
      </c>
      <c r="L101" s="5">
        <v>1642685</v>
      </c>
      <c r="M101" s="5">
        <v>2191279</v>
      </c>
      <c r="N101" s="5">
        <v>1862028</v>
      </c>
      <c r="O101" s="5">
        <v>3137127</v>
      </c>
      <c r="P101" s="5">
        <v>4995262</v>
      </c>
      <c r="Q101" s="5">
        <v>7006502</v>
      </c>
      <c r="R101" s="5">
        <v>5576740</v>
      </c>
      <c r="S101" s="5">
        <v>5412595</v>
      </c>
      <c r="T101" s="5">
        <v>7760335</v>
      </c>
      <c r="U101" s="5">
        <v>8120634</v>
      </c>
    </row>
    <row r="102" spans="3:21" ht="15.5" x14ac:dyDescent="0.35">
      <c r="C102" t="s">
        <v>135</v>
      </c>
      <c r="D102" s="5">
        <v>2008021769</v>
      </c>
      <c r="E102" s="5">
        <v>5604416517</v>
      </c>
      <c r="F102" s="5">
        <v>282633</v>
      </c>
      <c r="G102" s="5">
        <v>58896</v>
      </c>
      <c r="I102" s="5">
        <v>282633</v>
      </c>
      <c r="J102" s="5">
        <v>149339</v>
      </c>
      <c r="K102" s="5">
        <v>89206</v>
      </c>
      <c r="L102" s="5">
        <v>62488</v>
      </c>
      <c r="M102" s="5">
        <v>69407</v>
      </c>
      <c r="N102" s="5">
        <v>74118</v>
      </c>
    </row>
    <row r="103" spans="3:21" ht="15.5" x14ac:dyDescent="0.35">
      <c r="C103" t="s">
        <v>137</v>
      </c>
      <c r="D103" s="5">
        <v>342074337</v>
      </c>
      <c r="E103" s="5">
        <v>813222982</v>
      </c>
      <c r="F103" s="5">
        <v>61863</v>
      </c>
      <c r="G103" s="5">
        <v>24106</v>
      </c>
      <c r="I103" s="5">
        <v>61863</v>
      </c>
      <c r="J103" s="5">
        <v>79023</v>
      </c>
      <c r="K103" s="5">
        <v>114151</v>
      </c>
      <c r="L103" s="5">
        <v>65809</v>
      </c>
      <c r="M103" s="5">
        <v>23500</v>
      </c>
      <c r="N103" s="5">
        <v>230464</v>
      </c>
      <c r="O103" s="5">
        <v>20061</v>
      </c>
      <c r="P103" s="5">
        <v>398397</v>
      </c>
      <c r="Q103" s="5">
        <v>69270</v>
      </c>
      <c r="R103" s="5">
        <v>61964</v>
      </c>
      <c r="S103" s="5">
        <v>22694</v>
      </c>
      <c r="T103" s="5">
        <v>42458</v>
      </c>
      <c r="U103" s="5">
        <v>18211</v>
      </c>
    </row>
    <row r="104" spans="3:21" ht="15.5" x14ac:dyDescent="0.35">
      <c r="C104" t="s">
        <v>136</v>
      </c>
      <c r="D104" s="5">
        <v>13260322089</v>
      </c>
      <c r="E104" s="5">
        <v>16018908223</v>
      </c>
      <c r="F104" s="5">
        <v>724432</v>
      </c>
      <c r="G104" s="5">
        <v>1045247</v>
      </c>
      <c r="I104" s="5">
        <v>724432</v>
      </c>
      <c r="J104" s="5">
        <v>725978</v>
      </c>
      <c r="K104" s="5">
        <v>648663</v>
      </c>
      <c r="L104" s="5">
        <v>783990</v>
      </c>
      <c r="M104" s="5">
        <v>818552</v>
      </c>
      <c r="N104" s="5">
        <v>835938</v>
      </c>
      <c r="O104" s="5">
        <v>1390578</v>
      </c>
      <c r="P104" s="5">
        <v>1784425</v>
      </c>
      <c r="Q104" s="5">
        <v>1531323</v>
      </c>
      <c r="R104" s="5">
        <v>1965067</v>
      </c>
      <c r="S104" s="5">
        <v>853326</v>
      </c>
      <c r="T104" s="5">
        <v>917170</v>
      </c>
      <c r="U104" s="5">
        <v>833676</v>
      </c>
    </row>
    <row r="105" spans="3:21" ht="15.5" x14ac:dyDescent="0.35">
      <c r="C105" t="s">
        <v>140</v>
      </c>
    </row>
    <row r="106" spans="3:21" ht="15.5" x14ac:dyDescent="0.35">
      <c r="C106" t="s">
        <v>143</v>
      </c>
      <c r="D106" s="5">
        <v>953061640</v>
      </c>
      <c r="E106" s="5">
        <v>1141939295</v>
      </c>
      <c r="F106" s="5">
        <v>70114</v>
      </c>
      <c r="G106" s="5">
        <v>27019</v>
      </c>
      <c r="I106" s="5">
        <v>70114</v>
      </c>
      <c r="J106" s="5">
        <v>52989</v>
      </c>
      <c r="K106" s="5">
        <v>24115</v>
      </c>
      <c r="L106" s="5">
        <v>27743</v>
      </c>
      <c r="N106" s="5">
        <v>420</v>
      </c>
      <c r="O106" s="5">
        <v>5526</v>
      </c>
      <c r="P106" s="5">
        <v>28055</v>
      </c>
      <c r="Q106" s="5">
        <v>53051</v>
      </c>
      <c r="R106" s="5">
        <v>47246</v>
      </c>
      <c r="S106" s="5">
        <v>4225</v>
      </c>
      <c r="T106" s="5">
        <v>15931</v>
      </c>
    </row>
    <row r="107" spans="3:21" ht="15.5" x14ac:dyDescent="0.35">
      <c r="C107" t="s">
        <v>141</v>
      </c>
      <c r="N107" s="5">
        <v>2313592</v>
      </c>
      <c r="O107" s="5">
        <v>3042913</v>
      </c>
      <c r="Q107" s="5">
        <v>6413645</v>
      </c>
      <c r="R107" s="5">
        <v>1602970</v>
      </c>
    </row>
    <row r="108" spans="3:21" ht="15.5" x14ac:dyDescent="0.35">
      <c r="C108" t="s">
        <v>144</v>
      </c>
      <c r="D108" s="5">
        <v>631215049</v>
      </c>
      <c r="E108" s="5">
        <v>683526540</v>
      </c>
      <c r="F108" s="5">
        <v>53692</v>
      </c>
      <c r="G108" s="5">
        <v>33532</v>
      </c>
      <c r="I108" s="5">
        <v>53692</v>
      </c>
      <c r="J108" s="5">
        <v>45206</v>
      </c>
      <c r="K108" s="5">
        <v>31955</v>
      </c>
      <c r="L108" s="5">
        <v>26433</v>
      </c>
      <c r="M108" s="5">
        <v>2019163</v>
      </c>
      <c r="N108" s="5">
        <v>1497824</v>
      </c>
      <c r="O108" s="5">
        <v>2466114</v>
      </c>
      <c r="P108" s="5">
        <v>7105883</v>
      </c>
      <c r="Q108" s="5">
        <v>1997970</v>
      </c>
      <c r="R108" s="5">
        <v>124812</v>
      </c>
      <c r="S108" s="5">
        <v>10141</v>
      </c>
      <c r="T108" s="5">
        <v>392372</v>
      </c>
      <c r="U108" s="5">
        <v>1271364</v>
      </c>
    </row>
    <row r="109" spans="3:21" ht="15.5" x14ac:dyDescent="0.35">
      <c r="C109" t="s">
        <v>145</v>
      </c>
      <c r="D109" s="5">
        <v>200422105134</v>
      </c>
      <c r="E109" s="5">
        <v>202390215058</v>
      </c>
      <c r="F109" s="5">
        <v>12408789</v>
      </c>
      <c r="G109" s="5">
        <v>12234747</v>
      </c>
      <c r="I109" s="5">
        <v>12408789</v>
      </c>
      <c r="J109" s="5">
        <v>12311420</v>
      </c>
      <c r="K109" s="5">
        <v>12556803</v>
      </c>
      <c r="L109" s="5">
        <v>12616372</v>
      </c>
      <c r="M109" s="5">
        <v>15555003</v>
      </c>
      <c r="N109" s="5">
        <v>18584408</v>
      </c>
      <c r="O109" s="5">
        <v>19663528</v>
      </c>
      <c r="P109" s="5">
        <v>13746594</v>
      </c>
      <c r="Q109" s="5">
        <v>19774451</v>
      </c>
      <c r="R109" s="5">
        <v>13694329</v>
      </c>
      <c r="S109" s="5">
        <v>4626437</v>
      </c>
      <c r="T109" s="5">
        <v>15931</v>
      </c>
      <c r="U109" s="5">
        <v>372415</v>
      </c>
    </row>
    <row r="110" spans="3:21" ht="15.5" x14ac:dyDescent="0.35">
      <c r="C110" t="s">
        <v>146</v>
      </c>
      <c r="D110" s="5">
        <v>200422105134</v>
      </c>
      <c r="E110" s="5">
        <v>202390215058</v>
      </c>
      <c r="F110" s="5">
        <v>12408789</v>
      </c>
      <c r="G110" s="5">
        <v>12234747</v>
      </c>
      <c r="I110" s="5">
        <v>12408789</v>
      </c>
      <c r="J110" s="5">
        <v>12311420</v>
      </c>
      <c r="K110" s="5">
        <v>12556803</v>
      </c>
      <c r="L110" s="5">
        <v>12616372</v>
      </c>
      <c r="M110" s="5">
        <v>15555003</v>
      </c>
      <c r="N110" s="5">
        <v>18584408</v>
      </c>
      <c r="O110" s="5">
        <v>19663528</v>
      </c>
      <c r="P110" s="5">
        <v>13746594</v>
      </c>
      <c r="Q110" s="5">
        <v>19774451</v>
      </c>
      <c r="R110" s="5">
        <v>13694329</v>
      </c>
      <c r="S110" s="5">
        <v>4626437</v>
      </c>
      <c r="T110" s="5">
        <v>15931</v>
      </c>
      <c r="U110" s="5">
        <v>372415</v>
      </c>
    </row>
    <row r="111" spans="3:21" ht="15.5" x14ac:dyDescent="0.35">
      <c r="C111" t="s">
        <v>152</v>
      </c>
      <c r="J111" s="5">
        <v>2474</v>
      </c>
      <c r="R111" s="5">
        <v>189423</v>
      </c>
      <c r="S111" s="5">
        <v>222212</v>
      </c>
    </row>
    <row r="112" spans="3:21" ht="15.5" x14ac:dyDescent="0.35">
      <c r="C112" t="s">
        <v>150</v>
      </c>
    </row>
    <row r="113" spans="2:21" ht="15.5" x14ac:dyDescent="0.35">
      <c r="C113" t="s">
        <v>151</v>
      </c>
      <c r="D113" s="5">
        <v>953061640</v>
      </c>
      <c r="E113" s="5">
        <v>1141939295</v>
      </c>
      <c r="F113" s="5">
        <v>70114</v>
      </c>
      <c r="G113" s="5">
        <v>27019</v>
      </c>
      <c r="I113" s="5">
        <v>70114</v>
      </c>
      <c r="J113" s="5">
        <v>52989</v>
      </c>
      <c r="K113" s="5">
        <v>24115</v>
      </c>
      <c r="L113" s="5">
        <v>27743</v>
      </c>
      <c r="N113" s="5">
        <v>2314012</v>
      </c>
      <c r="O113" s="5">
        <v>3048439</v>
      </c>
      <c r="P113" s="5">
        <v>28055</v>
      </c>
      <c r="Q113" s="5">
        <v>6466696</v>
      </c>
      <c r="R113" s="5">
        <v>1650216</v>
      </c>
      <c r="S113" s="5">
        <v>4225</v>
      </c>
      <c r="T113" s="5">
        <v>15931</v>
      </c>
      <c r="U113" s="5">
        <v>372415</v>
      </c>
    </row>
    <row r="114" spans="2:21" ht="15.5" x14ac:dyDescent="0.35">
      <c r="C114" t="s">
        <v>154</v>
      </c>
      <c r="D114" s="5">
        <v>529201860360</v>
      </c>
      <c r="E114" s="5">
        <v>497051335467</v>
      </c>
      <c r="F114" s="5">
        <v>30101962</v>
      </c>
      <c r="G114" s="5">
        <v>30268966</v>
      </c>
      <c r="I114" s="5">
        <v>30101962</v>
      </c>
      <c r="J114" s="5">
        <v>30700373</v>
      </c>
      <c r="K114" s="5">
        <v>32899468</v>
      </c>
      <c r="L114" s="5">
        <v>33682697</v>
      </c>
      <c r="M114" s="5">
        <v>36638827</v>
      </c>
      <c r="N114" s="5">
        <v>41511321</v>
      </c>
      <c r="O114" s="5">
        <v>47655351</v>
      </c>
      <c r="P114" s="5">
        <v>45778095</v>
      </c>
      <c r="Q114" s="5">
        <v>46846685</v>
      </c>
      <c r="R114" s="5">
        <v>33281750</v>
      </c>
      <c r="S114" s="5">
        <v>43813196</v>
      </c>
      <c r="T114" s="5">
        <v>46135188</v>
      </c>
      <c r="U114" s="5">
        <v>43752845</v>
      </c>
    </row>
    <row r="115" spans="2:21" ht="15.5" x14ac:dyDescent="0.35">
      <c r="C115" t="s">
        <v>155</v>
      </c>
    </row>
    <row r="116" spans="2:21" ht="15.5" x14ac:dyDescent="0.35">
      <c r="C116" t="s">
        <v>156</v>
      </c>
      <c r="D116" s="5">
        <v>42319383120</v>
      </c>
      <c r="E116" s="5">
        <v>42319383120</v>
      </c>
      <c r="F116" s="5">
        <v>16126771</v>
      </c>
      <c r="G116" s="5">
        <v>76794149</v>
      </c>
      <c r="I116" s="5">
        <v>16126771</v>
      </c>
      <c r="J116" s="5">
        <v>76794149</v>
      </c>
      <c r="K116" s="5">
        <v>76794149</v>
      </c>
      <c r="L116" s="5">
        <v>76794149</v>
      </c>
      <c r="M116" s="5">
        <v>76794149</v>
      </c>
      <c r="N116" s="5">
        <v>76794149</v>
      </c>
      <c r="O116" s="5">
        <v>76794149</v>
      </c>
      <c r="P116" s="5">
        <v>76794149</v>
      </c>
      <c r="Q116" s="5">
        <v>76794149</v>
      </c>
      <c r="R116" s="5">
        <v>76794149</v>
      </c>
      <c r="S116" s="5">
        <v>76794149</v>
      </c>
      <c r="T116" s="5">
        <v>76794149</v>
      </c>
      <c r="U116" s="5">
        <v>76794149</v>
      </c>
    </row>
    <row r="117" spans="2:21" ht="15.5" x14ac:dyDescent="0.35">
      <c r="C117" t="s">
        <v>157</v>
      </c>
      <c r="D117" s="5">
        <v>1866180876</v>
      </c>
      <c r="E117" s="5">
        <v>1866180876</v>
      </c>
      <c r="F117" s="5">
        <v>711151</v>
      </c>
      <c r="G117" s="5">
        <v>5284008</v>
      </c>
      <c r="I117" s="5">
        <v>711151</v>
      </c>
      <c r="J117" s="5">
        <v>5284008</v>
      </c>
      <c r="K117" s="5">
        <v>5284008</v>
      </c>
      <c r="L117" s="5">
        <v>5284008</v>
      </c>
      <c r="M117" s="5">
        <v>5284008</v>
      </c>
      <c r="N117" s="5">
        <v>5284008</v>
      </c>
      <c r="O117" s="5">
        <v>5200668</v>
      </c>
      <c r="P117" s="5">
        <v>5200668</v>
      </c>
      <c r="Q117" s="5">
        <v>5077018</v>
      </c>
      <c r="R117" s="5">
        <v>4813368</v>
      </c>
      <c r="S117" s="5">
        <v>4813368</v>
      </c>
      <c r="T117" s="5">
        <v>4813368</v>
      </c>
      <c r="U117" s="5">
        <v>4813368</v>
      </c>
    </row>
    <row r="118" spans="2:21" ht="15.5" x14ac:dyDescent="0.35">
      <c r="C118" t="s">
        <v>158</v>
      </c>
      <c r="D118" s="5">
        <v>14606270612</v>
      </c>
      <c r="E118" s="5">
        <v>15931716761</v>
      </c>
      <c r="F118" s="5">
        <v>787944</v>
      </c>
      <c r="G118" s="5">
        <v>-65100796</v>
      </c>
      <c r="I118" s="5">
        <v>787944</v>
      </c>
      <c r="J118" s="5">
        <v>-65588618</v>
      </c>
      <c r="K118" s="5">
        <v>-66263238</v>
      </c>
      <c r="L118" s="5">
        <v>-67566666</v>
      </c>
      <c r="M118" s="5">
        <v>-67503840</v>
      </c>
      <c r="N118" s="5">
        <v>-69116382</v>
      </c>
      <c r="O118" s="5">
        <v>-68538491</v>
      </c>
      <c r="P118" s="5">
        <v>-65745616</v>
      </c>
      <c r="Q118" s="5">
        <v>-67158712</v>
      </c>
      <c r="R118" s="5">
        <v>-65456301</v>
      </c>
      <c r="S118" s="5">
        <v>-68583780</v>
      </c>
      <c r="T118" s="5">
        <v>-58098706</v>
      </c>
      <c r="U118" s="5">
        <v>-51709294</v>
      </c>
    </row>
    <row r="119" spans="2:21" ht="15.5" x14ac:dyDescent="0.35">
      <c r="C119" t="s">
        <v>162</v>
      </c>
      <c r="D119" s="5">
        <v>5831456</v>
      </c>
      <c r="E119" s="5">
        <v>994560</v>
      </c>
      <c r="F119" s="5">
        <v>379</v>
      </c>
      <c r="G119" s="5">
        <v>364</v>
      </c>
      <c r="I119" s="5">
        <v>379</v>
      </c>
      <c r="J119" s="5">
        <v>357</v>
      </c>
      <c r="K119" s="5">
        <v>283</v>
      </c>
      <c r="L119" s="5">
        <v>230</v>
      </c>
      <c r="M119" s="5">
        <v>299</v>
      </c>
      <c r="N119" s="5">
        <v>299</v>
      </c>
      <c r="O119" s="5">
        <v>352</v>
      </c>
      <c r="P119" s="5">
        <v>424</v>
      </c>
      <c r="Q119" s="5">
        <v>408</v>
      </c>
      <c r="R119" s="5">
        <v>396</v>
      </c>
      <c r="S119" s="5">
        <v>383</v>
      </c>
      <c r="T119" s="5">
        <v>500</v>
      </c>
      <c r="U119" s="5">
        <v>537</v>
      </c>
    </row>
    <row r="120" spans="2:21" ht="15.5" x14ac:dyDescent="0.35">
      <c r="C120" t="s">
        <v>10</v>
      </c>
      <c r="D120" s="5">
        <v>179299747033</v>
      </c>
      <c r="E120" s="5">
        <v>180620356286</v>
      </c>
      <c r="F120" s="5">
        <v>17626245</v>
      </c>
      <c r="G120" s="5">
        <v>16977725</v>
      </c>
      <c r="I120" s="5">
        <v>17626245</v>
      </c>
      <c r="J120" s="5">
        <v>16489896</v>
      </c>
      <c r="K120" s="5">
        <v>15815202</v>
      </c>
      <c r="L120" s="5">
        <v>14511721</v>
      </c>
      <c r="M120" s="5">
        <v>14574616</v>
      </c>
      <c r="N120" s="5">
        <v>12962074</v>
      </c>
      <c r="O120" s="5">
        <v>13456678</v>
      </c>
      <c r="P120" s="5">
        <v>16249625</v>
      </c>
      <c r="Q120" s="5">
        <v>14712863</v>
      </c>
      <c r="R120" s="5">
        <v>16151612</v>
      </c>
      <c r="S120" s="5">
        <v>13024120</v>
      </c>
      <c r="T120" s="5">
        <v>23509311</v>
      </c>
      <c r="U120" s="5">
        <v>29898760</v>
      </c>
    </row>
    <row r="121" spans="2:21" ht="15.5" x14ac:dyDescent="0.35">
      <c r="C121" t="s">
        <v>163</v>
      </c>
      <c r="D121" s="5">
        <v>708501607393</v>
      </c>
      <c r="E121" s="5">
        <v>677671691753</v>
      </c>
      <c r="F121" s="5">
        <v>47728207</v>
      </c>
      <c r="G121" s="5">
        <v>47246691</v>
      </c>
      <c r="I121" s="5">
        <v>47728207</v>
      </c>
      <c r="J121" s="5">
        <v>47190269</v>
      </c>
      <c r="K121" s="5">
        <v>48714670</v>
      </c>
      <c r="L121" s="5">
        <v>48194418</v>
      </c>
      <c r="M121" s="5">
        <v>51213443</v>
      </c>
      <c r="N121" s="5">
        <v>54473395</v>
      </c>
      <c r="O121" s="5">
        <v>61112029</v>
      </c>
      <c r="P121" s="5">
        <v>62027720</v>
      </c>
      <c r="Q121" s="5">
        <v>61559548</v>
      </c>
      <c r="R121" s="5">
        <v>49433362</v>
      </c>
      <c r="S121" s="5">
        <v>56837316</v>
      </c>
      <c r="T121" s="5">
        <v>69644499</v>
      </c>
      <c r="U121" s="5">
        <v>73651605</v>
      </c>
    </row>
    <row r="122" spans="2:21" ht="15.5" x14ac:dyDescent="0.35">
      <c r="C122" t="s">
        <v>164</v>
      </c>
      <c r="D122" s="5">
        <v>2015208720</v>
      </c>
      <c r="E122" s="5">
        <v>2015208720</v>
      </c>
      <c r="F122" s="5">
        <v>2015208720</v>
      </c>
      <c r="G122" s="5">
        <v>2015208720</v>
      </c>
      <c r="I122" s="5">
        <v>2015208720</v>
      </c>
      <c r="J122" s="5">
        <v>2015208720</v>
      </c>
      <c r="K122" s="5">
        <v>2015208720</v>
      </c>
      <c r="L122" s="5">
        <v>2015208720</v>
      </c>
      <c r="M122" s="5">
        <v>2015208720</v>
      </c>
      <c r="N122" s="5">
        <v>2015208720</v>
      </c>
      <c r="O122" s="5">
        <v>2015208720</v>
      </c>
      <c r="P122" s="5">
        <v>2015208720</v>
      </c>
      <c r="Q122" s="5">
        <v>2015208720</v>
      </c>
      <c r="R122" s="5">
        <v>2015208720</v>
      </c>
      <c r="S122" s="5">
        <v>2015208720</v>
      </c>
      <c r="T122" s="5">
        <v>2015208720</v>
      </c>
      <c r="U122" s="5">
        <v>2015208720</v>
      </c>
    </row>
    <row r="124" spans="2:21" ht="15.5" x14ac:dyDescent="0.35">
      <c r="B124" t="s">
        <v>165</v>
      </c>
      <c r="C124" t="s">
        <v>166</v>
      </c>
      <c r="D124" s="5">
        <v>13000383312</v>
      </c>
      <c r="E124" s="5">
        <v>7614578868</v>
      </c>
      <c r="F124" s="5">
        <v>1622165</v>
      </c>
      <c r="G124" s="5">
        <v>692817</v>
      </c>
      <c r="I124" s="5">
        <v>3115730</v>
      </c>
      <c r="J124" s="5">
        <v>4835213</v>
      </c>
      <c r="K124" s="5">
        <v>6065451</v>
      </c>
      <c r="L124" s="5">
        <v>2281791</v>
      </c>
      <c r="M124" s="5">
        <v>5368699</v>
      </c>
      <c r="N124" s="5">
        <v>4240094</v>
      </c>
      <c r="O124" s="5">
        <v>-4259860</v>
      </c>
      <c r="P124" s="5">
        <v>-4730439</v>
      </c>
      <c r="Q124" s="5">
        <v>278432</v>
      </c>
      <c r="R124" s="5">
        <v>-1432806</v>
      </c>
      <c r="S124" s="5">
        <v>-398697</v>
      </c>
      <c r="T124" s="5">
        <v>-3005431</v>
      </c>
      <c r="U124" s="5">
        <v>-4386396</v>
      </c>
    </row>
    <row r="125" spans="2:21" ht="15.5" x14ac:dyDescent="0.35">
      <c r="C125" t="s">
        <v>279</v>
      </c>
      <c r="D125" s="5">
        <v>122696793816</v>
      </c>
      <c r="E125" s="5">
        <v>123499005490</v>
      </c>
      <c r="F125" s="5">
        <v>5394207</v>
      </c>
      <c r="G125" s="5">
        <v>7368478</v>
      </c>
      <c r="I125" s="5">
        <v>27025582</v>
      </c>
      <c r="J125" s="5">
        <v>25729238</v>
      </c>
      <c r="K125" s="5">
        <v>21927372</v>
      </c>
      <c r="L125" s="5">
        <v>30901022</v>
      </c>
      <c r="M125" s="5">
        <v>31952189</v>
      </c>
      <c r="N125" s="5">
        <v>26794184</v>
      </c>
      <c r="O125" s="5">
        <v>29912000</v>
      </c>
      <c r="P125" s="5">
        <v>35637651</v>
      </c>
      <c r="Q125" s="5">
        <v>36449963</v>
      </c>
      <c r="R125" s="5">
        <v>33719357</v>
      </c>
      <c r="S125" s="5">
        <v>38748904</v>
      </c>
      <c r="T125" s="5">
        <v>49032994</v>
      </c>
      <c r="U125" s="5">
        <v>53103020</v>
      </c>
    </row>
    <row r="126" spans="2:21" ht="15.5" x14ac:dyDescent="0.35">
      <c r="C126" t="s">
        <v>386</v>
      </c>
    </row>
    <row r="127" spans="2:21" ht="15.5" x14ac:dyDescent="0.35">
      <c r="C127" t="s">
        <v>380</v>
      </c>
      <c r="D127" s="5">
        <v>12909058357</v>
      </c>
      <c r="E127" s="5">
        <v>-101711028478</v>
      </c>
      <c r="F127" s="5">
        <v>-9465909</v>
      </c>
      <c r="G127" s="5">
        <v>-2883479</v>
      </c>
      <c r="I127" s="5">
        <v>-18457854</v>
      </c>
      <c r="J127" s="5">
        <v>-16739316</v>
      </c>
      <c r="K127" s="5">
        <v>-10493099</v>
      </c>
      <c r="L127" s="5">
        <v>-12252417</v>
      </c>
      <c r="M127" s="5">
        <v>-10850340</v>
      </c>
      <c r="N127" s="5">
        <v>-6723374</v>
      </c>
      <c r="O127" s="5">
        <v>-16793763</v>
      </c>
      <c r="P127" s="5">
        <v>-19581548</v>
      </c>
      <c r="Q127" s="5">
        <v>-18497630</v>
      </c>
      <c r="R127" s="5">
        <v>-16151792</v>
      </c>
      <c r="S127" s="5">
        <v>-21125644</v>
      </c>
      <c r="T127" s="5">
        <v>-27078651</v>
      </c>
      <c r="U127" s="5">
        <v>-31847538</v>
      </c>
    </row>
    <row r="128" spans="2:21" ht="15.5" x14ac:dyDescent="0.35">
      <c r="C128" t="s">
        <v>1009</v>
      </c>
      <c r="D128" s="5">
        <v>-19109313608</v>
      </c>
      <c r="E128" s="5">
        <v>-10855229482</v>
      </c>
      <c r="F128" s="5">
        <v>-1804000</v>
      </c>
      <c r="G128" s="5">
        <v>-876445</v>
      </c>
      <c r="I128" s="5">
        <v>-4198760</v>
      </c>
      <c r="J128" s="5">
        <v>-3858273</v>
      </c>
      <c r="K128" s="5">
        <v>-4176427</v>
      </c>
      <c r="L128" s="5">
        <v>-3864358</v>
      </c>
      <c r="M128" s="5">
        <v>-3853749</v>
      </c>
      <c r="N128" s="5">
        <v>-3892955</v>
      </c>
      <c r="O128" s="5">
        <v>-5316906</v>
      </c>
      <c r="P128" s="5">
        <v>-5581895</v>
      </c>
      <c r="Q128" s="5">
        <v>-4408190</v>
      </c>
      <c r="R128" s="5">
        <v>-4381648</v>
      </c>
      <c r="S128" s="5">
        <v>-3972835</v>
      </c>
      <c r="T128" s="5">
        <v>-3239652</v>
      </c>
      <c r="U128" s="5">
        <v>-3279911</v>
      </c>
    </row>
    <row r="129" spans="3:21" ht="15.5" x14ac:dyDescent="0.35">
      <c r="C129" t="s">
        <v>389</v>
      </c>
      <c r="D129" s="5">
        <v>-6200255251</v>
      </c>
      <c r="E129" s="5">
        <v>-112566257960</v>
      </c>
      <c r="F129" s="5">
        <v>-11269909</v>
      </c>
      <c r="G129" s="5">
        <v>-3759924</v>
      </c>
      <c r="I129" s="5">
        <v>-22656614</v>
      </c>
      <c r="J129" s="5">
        <v>-20597589</v>
      </c>
      <c r="K129" s="5">
        <v>-14669526</v>
      </c>
      <c r="L129" s="5">
        <v>-16116775</v>
      </c>
      <c r="M129" s="5">
        <v>-14704089</v>
      </c>
      <c r="N129" s="5">
        <v>-10616329</v>
      </c>
      <c r="O129" s="5">
        <v>-22110669</v>
      </c>
      <c r="P129" s="5">
        <v>-25163443</v>
      </c>
      <c r="Q129" s="5">
        <v>-22905820</v>
      </c>
      <c r="R129" s="5">
        <v>-20533440</v>
      </c>
      <c r="S129" s="5">
        <v>-25098479</v>
      </c>
      <c r="T129" s="5">
        <v>-30318303</v>
      </c>
      <c r="U129" s="5">
        <v>-35127449</v>
      </c>
    </row>
    <row r="130" spans="3:21" ht="15.5" x14ac:dyDescent="0.35">
      <c r="C130" t="s">
        <v>970</v>
      </c>
      <c r="D130" s="5">
        <v>-106814323915</v>
      </c>
      <c r="F130" s="5">
        <v>7979529</v>
      </c>
      <c r="G130" s="5">
        <v>-2502549</v>
      </c>
      <c r="L130" s="5">
        <v>-10220986</v>
      </c>
      <c r="M130" s="5">
        <v>-9814906</v>
      </c>
      <c r="N130" s="5">
        <v>-10282065</v>
      </c>
      <c r="O130" s="5">
        <v>-9982732</v>
      </c>
      <c r="P130" s="5">
        <v>-14715690</v>
      </c>
      <c r="Q130" s="5">
        <v>-12534446</v>
      </c>
      <c r="R130" s="5">
        <v>-13579581</v>
      </c>
      <c r="S130" s="5">
        <v>-12771202</v>
      </c>
      <c r="T130" s="5">
        <v>-20026369</v>
      </c>
      <c r="U130" s="5">
        <v>-15755031</v>
      </c>
    </row>
    <row r="131" spans="3:21" ht="15.5" x14ac:dyDescent="0.35">
      <c r="C131" t="s">
        <v>1010</v>
      </c>
      <c r="I131" s="5">
        <v>182872</v>
      </c>
      <c r="J131" s="5">
        <v>269016</v>
      </c>
      <c r="K131" s="5">
        <v>272529</v>
      </c>
      <c r="L131" s="5">
        <v>51198</v>
      </c>
      <c r="M131" s="5">
        <v>241442</v>
      </c>
      <c r="N131" s="5">
        <v>332528</v>
      </c>
      <c r="O131" s="5">
        <v>1067007</v>
      </c>
      <c r="P131" s="5">
        <v>462629</v>
      </c>
      <c r="Q131" s="5">
        <v>113895</v>
      </c>
      <c r="R131" s="5">
        <v>409776</v>
      </c>
      <c r="S131" s="5">
        <v>687734</v>
      </c>
      <c r="T131" s="5">
        <v>1707615</v>
      </c>
      <c r="U131" s="5">
        <v>1049347</v>
      </c>
    </row>
    <row r="132" spans="3:21" ht="15.5" x14ac:dyDescent="0.35">
      <c r="C132" t="s">
        <v>618</v>
      </c>
      <c r="F132" s="5">
        <v>-78</v>
      </c>
      <c r="G132" s="5">
        <v>27</v>
      </c>
      <c r="L132" s="5">
        <v>56</v>
      </c>
      <c r="M132" s="5">
        <v>103</v>
      </c>
      <c r="N132" s="5">
        <v>227</v>
      </c>
      <c r="O132" s="5">
        <v>384</v>
      </c>
      <c r="P132" s="5">
        <v>726</v>
      </c>
      <c r="Q132" s="5">
        <v>2455</v>
      </c>
      <c r="R132" s="5">
        <v>10339</v>
      </c>
      <c r="S132" s="5">
        <v>10203</v>
      </c>
      <c r="T132" s="5">
        <v>13220</v>
      </c>
      <c r="U132" s="5">
        <v>11795</v>
      </c>
    </row>
    <row r="133" spans="3:21" ht="15.5" x14ac:dyDescent="0.35">
      <c r="C133" t="s">
        <v>1011</v>
      </c>
      <c r="L133" s="5">
        <v>451908</v>
      </c>
      <c r="M133" s="5">
        <v>-66980</v>
      </c>
    </row>
    <row r="134" spans="3:21" ht="15.5" x14ac:dyDescent="0.35">
      <c r="C134" t="s">
        <v>421</v>
      </c>
      <c r="D134" s="5">
        <v>-3809938052</v>
      </c>
      <c r="E134" s="5">
        <v>-3479593395</v>
      </c>
      <c r="F134" s="5">
        <v>-908501</v>
      </c>
      <c r="G134" s="5">
        <v>467188</v>
      </c>
      <c r="I134" s="5">
        <v>-908501</v>
      </c>
      <c r="J134" s="5">
        <v>-1123641</v>
      </c>
      <c r="K134" s="5">
        <v>-1337316</v>
      </c>
    </row>
    <row r="135" spans="3:21" ht="15.5" x14ac:dyDescent="0.35">
      <c r="C135" t="s">
        <v>1012</v>
      </c>
      <c r="L135" s="5">
        <v>-64768</v>
      </c>
      <c r="M135" s="5">
        <v>-102277</v>
      </c>
    </row>
    <row r="136" spans="3:21" ht="15.5" x14ac:dyDescent="0.35">
      <c r="C136" t="s">
        <v>619</v>
      </c>
      <c r="N136" s="5">
        <v>-1494506</v>
      </c>
      <c r="O136" s="5">
        <v>-1514240</v>
      </c>
      <c r="P136" s="5">
        <v>-751112</v>
      </c>
      <c r="Q136" s="5">
        <v>-793162</v>
      </c>
      <c r="R136" s="5">
        <v>-892979</v>
      </c>
      <c r="S136" s="5">
        <v>-1041705</v>
      </c>
      <c r="T136" s="5">
        <v>-1279036</v>
      </c>
      <c r="U136" s="5">
        <v>-1114281</v>
      </c>
    </row>
    <row r="137" spans="3:21" ht="15.5" x14ac:dyDescent="0.35">
      <c r="C137" t="s">
        <v>651</v>
      </c>
      <c r="F137" s="5">
        <v>240117</v>
      </c>
      <c r="G137" s="5">
        <v>-240117</v>
      </c>
      <c r="M137" s="5">
        <v>-1176703</v>
      </c>
      <c r="R137" s="5">
        <v>-797052</v>
      </c>
      <c r="S137" s="5">
        <v>-893994</v>
      </c>
      <c r="T137" s="5">
        <v>-1513756</v>
      </c>
      <c r="U137" s="5">
        <v>-1695959</v>
      </c>
    </row>
    <row r="138" spans="3:21" ht="15.5" x14ac:dyDescent="0.35">
      <c r="C138" t="s">
        <v>1013</v>
      </c>
      <c r="F138" s="5">
        <v>869505</v>
      </c>
      <c r="G138" s="5">
        <v>-293708</v>
      </c>
      <c r="J138" s="5">
        <v>-1260742</v>
      </c>
      <c r="K138" s="5">
        <v>-1231337</v>
      </c>
      <c r="L138" s="5">
        <v>-1359959</v>
      </c>
    </row>
    <row r="139" spans="3:21" ht="15.5" x14ac:dyDescent="0.35">
      <c r="C139" t="s">
        <v>411</v>
      </c>
      <c r="F139" s="5">
        <v>-314231</v>
      </c>
      <c r="G139" s="5">
        <v>170472</v>
      </c>
      <c r="I139" s="5">
        <v>-314231</v>
      </c>
      <c r="J139" s="5">
        <v>-203894</v>
      </c>
      <c r="K139" s="5">
        <v>-186124</v>
      </c>
      <c r="L139" s="5">
        <v>-363824</v>
      </c>
    </row>
    <row r="140" spans="3:21" ht="15.5" x14ac:dyDescent="0.35">
      <c r="C140" t="s">
        <v>1014</v>
      </c>
      <c r="U140" s="5">
        <v>-4679663</v>
      </c>
    </row>
    <row r="141" spans="3:21" ht="15.5" x14ac:dyDescent="0.35">
      <c r="C141" t="s">
        <v>1015</v>
      </c>
      <c r="D141" s="5">
        <v>3318168662</v>
      </c>
      <c r="E141" s="5">
        <v>-3318168662</v>
      </c>
      <c r="F141" s="5">
        <v>-1276975</v>
      </c>
      <c r="G141" s="5">
        <v>-49862</v>
      </c>
      <c r="I141" s="5">
        <v>-1121879</v>
      </c>
      <c r="J141" s="5">
        <v>899184</v>
      </c>
      <c r="K141" s="5">
        <v>-47463</v>
      </c>
      <c r="L141" s="5">
        <v>5079</v>
      </c>
      <c r="M141" s="5">
        <v>-4668</v>
      </c>
      <c r="N141" s="5">
        <v>-493945</v>
      </c>
      <c r="O141" s="5">
        <v>-1631610</v>
      </c>
      <c r="P141" s="5">
        <v>-201200</v>
      </c>
      <c r="Q141" s="5">
        <v>-54453</v>
      </c>
      <c r="R141" s="5">
        <v>230774</v>
      </c>
      <c r="S141" s="5">
        <v>-40158</v>
      </c>
      <c r="T141" s="5">
        <v>-621796</v>
      </c>
      <c r="U141" s="5">
        <v>-303831</v>
      </c>
    </row>
    <row r="142" spans="3:21" ht="15.5" x14ac:dyDescent="0.35">
      <c r="C142" t="s">
        <v>1016</v>
      </c>
      <c r="U142" s="5">
        <v>125656</v>
      </c>
    </row>
    <row r="143" spans="3:21" ht="15.5" x14ac:dyDescent="0.35">
      <c r="C143" t="s">
        <v>91</v>
      </c>
    </row>
    <row r="144" spans="3:21" ht="15.5" x14ac:dyDescent="0.35">
      <c r="C144" t="s">
        <v>179</v>
      </c>
      <c r="D144" s="5">
        <v>-7578296952</v>
      </c>
      <c r="E144" s="5">
        <v>-4889594884</v>
      </c>
      <c r="F144" s="5">
        <v>-1242362</v>
      </c>
      <c r="G144" s="5">
        <v>-696117</v>
      </c>
      <c r="I144" s="5">
        <v>-1736343</v>
      </c>
      <c r="J144" s="5">
        <v>-3966266</v>
      </c>
      <c r="K144" s="5">
        <v>-1712116</v>
      </c>
      <c r="L144" s="5">
        <v>-1836567</v>
      </c>
      <c r="M144" s="5">
        <v>-5193097</v>
      </c>
      <c r="N144" s="5">
        <v>-4333758</v>
      </c>
      <c r="O144" s="5">
        <v>4965775</v>
      </c>
      <c r="P144" s="5">
        <v>1185643</v>
      </c>
      <c r="Q144" s="5">
        <v>12315621</v>
      </c>
      <c r="R144" s="5">
        <v>-11694308</v>
      </c>
      <c r="S144" s="5">
        <v>222872</v>
      </c>
      <c r="T144" s="5">
        <v>3833331</v>
      </c>
      <c r="U144" s="5">
        <v>5021689</v>
      </c>
    </row>
    <row r="145" spans="3:21" ht="15.5" x14ac:dyDescent="0.35">
      <c r="C145" t="s">
        <v>180</v>
      </c>
      <c r="D145" s="5">
        <v>-7483024143</v>
      </c>
      <c r="E145" s="5">
        <v>-418195297</v>
      </c>
      <c r="F145" s="5">
        <v>-366249</v>
      </c>
      <c r="G145" s="5">
        <v>-86402</v>
      </c>
      <c r="I145" s="5">
        <v>-1378427</v>
      </c>
      <c r="J145" s="5">
        <v>-845386</v>
      </c>
      <c r="K145" s="5">
        <v>-4588570</v>
      </c>
      <c r="L145" s="5">
        <v>-251066</v>
      </c>
      <c r="M145" s="5">
        <v>-122691</v>
      </c>
      <c r="N145" s="5">
        <v>40570</v>
      </c>
      <c r="O145" s="5">
        <v>-775491</v>
      </c>
      <c r="P145" s="5">
        <v>2940475</v>
      </c>
      <c r="Q145" s="5">
        <v>-12910017</v>
      </c>
      <c r="R145" s="5">
        <v>12442469</v>
      </c>
      <c r="S145" s="5">
        <v>-182298</v>
      </c>
      <c r="T145" s="5">
        <v>-1336145</v>
      </c>
      <c r="U145" s="5">
        <v>-1261070</v>
      </c>
    </row>
    <row r="146" spans="3:21" ht="15.5" x14ac:dyDescent="0.35">
      <c r="C146" t="s">
        <v>1017</v>
      </c>
      <c r="F146" s="5">
        <v>11526</v>
      </c>
      <c r="I146" s="5">
        <v>11526</v>
      </c>
      <c r="J146" s="5">
        <v>39</v>
      </c>
      <c r="K146" s="5">
        <v>90008</v>
      </c>
      <c r="L146" s="5">
        <v>62750</v>
      </c>
      <c r="M146" s="5">
        <v>2204</v>
      </c>
      <c r="N146" s="5">
        <v>168730</v>
      </c>
      <c r="O146" s="5">
        <v>887449</v>
      </c>
      <c r="P146" s="5">
        <v>5073447</v>
      </c>
      <c r="Q146" s="5">
        <v>241747</v>
      </c>
      <c r="R146" s="5">
        <v>15794511</v>
      </c>
      <c r="S146" s="5">
        <v>14577</v>
      </c>
      <c r="T146" s="5">
        <v>23849</v>
      </c>
      <c r="U146" s="5">
        <v>118234</v>
      </c>
    </row>
    <row r="147" spans="3:21" ht="15.5" x14ac:dyDescent="0.35">
      <c r="C147" t="s">
        <v>182</v>
      </c>
      <c r="D147" s="5">
        <v>-7483024143</v>
      </c>
      <c r="E147" s="5">
        <v>-418195297</v>
      </c>
      <c r="F147" s="5">
        <v>-377775</v>
      </c>
      <c r="G147" s="5">
        <v>-86402</v>
      </c>
      <c r="I147" s="5">
        <v>-1389953</v>
      </c>
      <c r="J147" s="5">
        <v>-845425</v>
      </c>
      <c r="K147" s="5">
        <v>-4678578</v>
      </c>
      <c r="L147" s="5">
        <v>-313816</v>
      </c>
      <c r="M147" s="5">
        <v>-124895</v>
      </c>
      <c r="N147" s="5">
        <v>-128160</v>
      </c>
      <c r="O147" s="5">
        <v>-1554847</v>
      </c>
      <c r="P147" s="5">
        <v>-2038182</v>
      </c>
      <c r="Q147" s="5">
        <v>-12554026</v>
      </c>
      <c r="R147" s="5">
        <v>-3244229</v>
      </c>
      <c r="S147" s="5">
        <v>-162721</v>
      </c>
      <c r="T147" s="5">
        <v>-1359994</v>
      </c>
      <c r="U147" s="5">
        <v>-1578850</v>
      </c>
    </row>
    <row r="148" spans="3:21" ht="15.5" x14ac:dyDescent="0.35">
      <c r="C148" t="s">
        <v>914</v>
      </c>
      <c r="D148" s="5">
        <v>-2104185081</v>
      </c>
      <c r="E148" s="5">
        <v>-574530861</v>
      </c>
      <c r="F148" s="5">
        <v>61020</v>
      </c>
      <c r="G148" s="5">
        <v>-68828</v>
      </c>
      <c r="I148" s="5">
        <v>-53412</v>
      </c>
      <c r="J148" s="5">
        <v>-13250</v>
      </c>
      <c r="K148" s="5">
        <v>-33556</v>
      </c>
      <c r="M148" s="5">
        <v>-19699</v>
      </c>
      <c r="N148" s="5">
        <v>-26767</v>
      </c>
    </row>
    <row r="149" spans="3:21" ht="15.5" x14ac:dyDescent="0.35">
      <c r="C149" t="s">
        <v>1018</v>
      </c>
      <c r="O149" s="5">
        <v>-69795</v>
      </c>
    </row>
    <row r="150" spans="3:21" ht="15.5" x14ac:dyDescent="0.35">
      <c r="C150" t="s">
        <v>1019</v>
      </c>
      <c r="P150" s="5">
        <v>-94790</v>
      </c>
      <c r="Q150" s="5">
        <v>-597738</v>
      </c>
      <c r="R150" s="5">
        <v>-107813</v>
      </c>
      <c r="S150" s="5">
        <v>-34154</v>
      </c>
      <c r="U150" s="5">
        <v>199546</v>
      </c>
    </row>
    <row r="151" spans="3:21" ht="15.5" x14ac:dyDescent="0.35">
      <c r="C151" t="s">
        <v>206</v>
      </c>
      <c r="D151" s="5">
        <v>-7578296952</v>
      </c>
      <c r="E151" s="5">
        <v>-4889594884</v>
      </c>
      <c r="F151" s="5">
        <v>-1242362</v>
      </c>
      <c r="G151" s="5">
        <v>-696117</v>
      </c>
      <c r="I151" s="5">
        <v>-1736343</v>
      </c>
      <c r="J151" s="5">
        <v>-3966266</v>
      </c>
      <c r="K151" s="5">
        <v>-1712116</v>
      </c>
      <c r="L151" s="5">
        <v>-1836567</v>
      </c>
      <c r="M151" s="5">
        <v>-5193097</v>
      </c>
      <c r="N151" s="5">
        <v>-4333758</v>
      </c>
      <c r="O151" s="5">
        <v>4965775</v>
      </c>
      <c r="P151" s="5">
        <v>1185643</v>
      </c>
      <c r="Q151" s="5">
        <v>12315621</v>
      </c>
      <c r="R151" s="5">
        <v>-11694308</v>
      </c>
      <c r="S151" s="5">
        <v>222872</v>
      </c>
      <c r="T151" s="5">
        <v>3833331</v>
      </c>
      <c r="U151" s="5">
        <v>5021689</v>
      </c>
    </row>
    <row r="152" spans="3:21" ht="15.5" x14ac:dyDescent="0.35">
      <c r="C152" t="s">
        <v>435</v>
      </c>
      <c r="D152" s="5">
        <v>86935322974</v>
      </c>
      <c r="E152" s="5">
        <v>98832556213</v>
      </c>
      <c r="F152" s="5">
        <v>4965671</v>
      </c>
      <c r="G152" s="5">
        <v>5009110</v>
      </c>
      <c r="I152" s="5">
        <v>26686298</v>
      </c>
      <c r="J152" s="5">
        <v>16650332</v>
      </c>
      <c r="K152" s="5">
        <v>19695432</v>
      </c>
      <c r="L152" s="5">
        <v>26394224</v>
      </c>
      <c r="M152" s="5">
        <v>24127713</v>
      </c>
      <c r="N152" s="5">
        <v>27764396</v>
      </c>
      <c r="O152" s="5">
        <v>3719368</v>
      </c>
      <c r="P152" s="5">
        <v>44128388</v>
      </c>
      <c r="Q152" s="5">
        <v>53646895</v>
      </c>
      <c r="R152" s="5">
        <v>43323401</v>
      </c>
      <c r="S152" s="5">
        <v>47636958</v>
      </c>
      <c r="T152" s="5">
        <v>91728474</v>
      </c>
      <c r="U152" s="5">
        <v>61782101</v>
      </c>
    </row>
    <row r="153" spans="3:21" ht="15.5" x14ac:dyDescent="0.35">
      <c r="C153" t="s">
        <v>670</v>
      </c>
      <c r="G153" s="5">
        <v>171359</v>
      </c>
      <c r="I153" s="5">
        <v>171359</v>
      </c>
      <c r="J153" s="5">
        <v>1666629</v>
      </c>
      <c r="K153" s="5">
        <v>1985849</v>
      </c>
      <c r="L153" s="5">
        <v>172917</v>
      </c>
      <c r="M153" s="5">
        <v>1074811</v>
      </c>
      <c r="N153" s="5">
        <v>653313</v>
      </c>
      <c r="O153" s="5">
        <v>2827494</v>
      </c>
      <c r="P153" s="5">
        <v>282618</v>
      </c>
      <c r="Q153" s="5">
        <v>2196935</v>
      </c>
      <c r="R153" s="5">
        <v>7840000</v>
      </c>
      <c r="S153" s="5">
        <v>4400000</v>
      </c>
    </row>
    <row r="154" spans="3:21" ht="15.5" x14ac:dyDescent="0.35">
      <c r="C154" t="s">
        <v>577</v>
      </c>
      <c r="F154" s="5">
        <v>697258</v>
      </c>
      <c r="G154" s="5">
        <v>-697258</v>
      </c>
      <c r="L154" s="5">
        <v>-2018750</v>
      </c>
      <c r="M154" s="5">
        <v>-1772420</v>
      </c>
      <c r="N154" s="5">
        <v>-1696493</v>
      </c>
    </row>
    <row r="155" spans="3:21" ht="15.5" x14ac:dyDescent="0.35">
      <c r="C155" t="s">
        <v>919</v>
      </c>
      <c r="D155" s="5">
        <v>-3037363062</v>
      </c>
      <c r="E155" s="5">
        <v>-4020000000</v>
      </c>
      <c r="F155" s="5">
        <v>-551520</v>
      </c>
      <c r="G155" s="5">
        <v>-250588</v>
      </c>
      <c r="I155" s="5">
        <v>-972260</v>
      </c>
      <c r="J155" s="5">
        <v>-1190322</v>
      </c>
      <c r="K155" s="5">
        <v>-856761</v>
      </c>
      <c r="L155" s="5">
        <v>-2963709</v>
      </c>
      <c r="M155" s="5">
        <v>-1909687</v>
      </c>
      <c r="N155" s="5">
        <v>-447450</v>
      </c>
    </row>
    <row r="156" spans="3:21" ht="15.5" x14ac:dyDescent="0.35">
      <c r="C156" t="s">
        <v>610</v>
      </c>
    </row>
    <row r="157" spans="3:21" ht="15.5" x14ac:dyDescent="0.35">
      <c r="C157" t="s">
        <v>977</v>
      </c>
      <c r="F157" s="5">
        <v>-184320</v>
      </c>
    </row>
    <row r="158" spans="3:21" ht="15.5" x14ac:dyDescent="0.35">
      <c r="C158" t="s">
        <v>1020</v>
      </c>
      <c r="P158" s="5">
        <v>-75347</v>
      </c>
      <c r="Q158" s="5">
        <v>-58161</v>
      </c>
      <c r="R158" s="5">
        <v>-72678</v>
      </c>
      <c r="S158" s="5">
        <v>-12810</v>
      </c>
    </row>
    <row r="159" spans="3:21" ht="15.5" x14ac:dyDescent="0.35">
      <c r="C159" t="s">
        <v>224</v>
      </c>
      <c r="D159" s="5">
        <v>-2060937783</v>
      </c>
      <c r="E159" s="5">
        <v>2306788687</v>
      </c>
      <c r="F159" s="5">
        <v>13554</v>
      </c>
      <c r="G159" s="5">
        <v>-89702</v>
      </c>
      <c r="I159" s="5">
        <v>960</v>
      </c>
      <c r="J159" s="5">
        <v>23561</v>
      </c>
      <c r="K159" s="5">
        <v>-235235</v>
      </c>
      <c r="L159" s="5">
        <v>194158</v>
      </c>
      <c r="M159" s="5">
        <v>52911</v>
      </c>
      <c r="N159" s="5">
        <v>-53094</v>
      </c>
      <c r="O159" s="5">
        <v>-69576</v>
      </c>
      <c r="P159" s="5">
        <v>-604321</v>
      </c>
      <c r="Q159" s="5">
        <v>-315964</v>
      </c>
      <c r="R159" s="5">
        <v>-684645</v>
      </c>
      <c r="S159" s="5">
        <v>-358123</v>
      </c>
      <c r="T159" s="5">
        <v>-508245</v>
      </c>
      <c r="U159" s="5">
        <v>-625777</v>
      </c>
    </row>
    <row r="160" spans="3:21" ht="15.5" x14ac:dyDescent="0.35">
      <c r="C160" t="s">
        <v>225</v>
      </c>
      <c r="E160" s="5">
        <v>1584613380</v>
      </c>
      <c r="I160" s="5">
        <v>93463</v>
      </c>
      <c r="J160" s="5">
        <v>69902</v>
      </c>
      <c r="K160" s="5">
        <v>305137</v>
      </c>
      <c r="L160" s="5">
        <v>110979</v>
      </c>
      <c r="M160" s="5">
        <v>58068</v>
      </c>
      <c r="N160" s="5">
        <v>111162</v>
      </c>
      <c r="O160" s="5">
        <v>180738</v>
      </c>
      <c r="P160" s="5">
        <v>785059</v>
      </c>
      <c r="Q160" s="5">
        <v>1101023</v>
      </c>
      <c r="R160" s="5">
        <v>1785668</v>
      </c>
      <c r="S160" s="5">
        <v>2143791</v>
      </c>
      <c r="T160" s="5">
        <v>2652036</v>
      </c>
      <c r="U160" s="5">
        <v>3277813</v>
      </c>
    </row>
    <row r="161" spans="2:21" ht="15.5" x14ac:dyDescent="0.35">
      <c r="C161" t="s">
        <v>226</v>
      </c>
      <c r="D161" s="5">
        <v>-2060937783</v>
      </c>
      <c r="E161" s="5">
        <v>3891402067</v>
      </c>
      <c r="F161" s="5">
        <v>13554</v>
      </c>
      <c r="G161" s="5">
        <v>-89702</v>
      </c>
      <c r="I161" s="5">
        <v>94423</v>
      </c>
      <c r="J161" s="5">
        <v>93463</v>
      </c>
      <c r="K161" s="5">
        <v>69902</v>
      </c>
      <c r="L161" s="5">
        <v>305137</v>
      </c>
      <c r="M161" s="5">
        <v>110979</v>
      </c>
      <c r="N161" s="5">
        <v>58068</v>
      </c>
      <c r="O161" s="5">
        <v>111162</v>
      </c>
      <c r="P161" s="5">
        <v>180738</v>
      </c>
      <c r="Q161" s="5">
        <v>785059</v>
      </c>
      <c r="R161" s="5">
        <v>1101023</v>
      </c>
      <c r="S161" s="5">
        <v>1785668</v>
      </c>
      <c r="T161" s="5">
        <v>2143791</v>
      </c>
      <c r="U161" s="5">
        <v>2652036</v>
      </c>
    </row>
    <row r="163" spans="2:21" ht="15.5" x14ac:dyDescent="0.35">
      <c r="B163" t="s">
        <v>227</v>
      </c>
      <c r="C163" t="s">
        <v>12</v>
      </c>
      <c r="D163" s="5">
        <v>2020000000</v>
      </c>
      <c r="E163" s="5">
        <v>2020000000</v>
      </c>
      <c r="F163" s="5">
        <v>2020000000</v>
      </c>
      <c r="G163" s="5">
        <v>2020000000</v>
      </c>
      <c r="I163" s="5">
        <v>2020000000</v>
      </c>
      <c r="J163" s="5">
        <v>2020000000</v>
      </c>
      <c r="K163" s="5">
        <v>2020000000</v>
      </c>
      <c r="L163" s="5">
        <v>2020000000</v>
      </c>
      <c r="M163" s="5">
        <v>2020000000</v>
      </c>
      <c r="N163" s="5">
        <v>2020000000</v>
      </c>
      <c r="O163" s="5">
        <v>2020000000</v>
      </c>
      <c r="P163" s="5">
        <v>2020000000</v>
      </c>
      <c r="Q163" s="5">
        <v>2020000000</v>
      </c>
      <c r="R163" s="5">
        <v>2020000000</v>
      </c>
      <c r="S163" s="5">
        <v>2020000000</v>
      </c>
      <c r="T163" s="5">
        <v>2020000000</v>
      </c>
      <c r="U163" s="5">
        <v>2020000000</v>
      </c>
    </row>
    <row r="164" spans="2:21" ht="15.5" x14ac:dyDescent="0.35">
      <c r="C164" t="s">
        <v>228</v>
      </c>
      <c r="D164" s="6">
        <v>-0.66</v>
      </c>
      <c r="E164" s="6">
        <v>1.33</v>
      </c>
      <c r="F164" s="6">
        <v>5.36</v>
      </c>
      <c r="G164" s="6">
        <v>-0.87</v>
      </c>
    </row>
    <row r="165" spans="2:21" ht="15.5" x14ac:dyDescent="0.35">
      <c r="C165" t="s">
        <v>229</v>
      </c>
      <c r="D165" s="6">
        <v>-172.73</v>
      </c>
      <c r="E165" s="6">
        <v>139.1</v>
      </c>
      <c r="F165" s="6">
        <v>19.59</v>
      </c>
      <c r="G165" s="6">
        <v>-113.79</v>
      </c>
    </row>
    <row r="166" spans="2:21" ht="15.5" x14ac:dyDescent="0.35">
      <c r="C166" t="s">
        <v>73</v>
      </c>
      <c r="D166" s="6">
        <v>1.79</v>
      </c>
      <c r="E166" s="6">
        <v>3.69</v>
      </c>
      <c r="F166" s="6">
        <v>1.74</v>
      </c>
      <c r="G166" s="6">
        <v>1.82</v>
      </c>
    </row>
    <row r="167" spans="2:21" ht="15.5" x14ac:dyDescent="0.35">
      <c r="C167" t="s">
        <v>230</v>
      </c>
      <c r="D167" s="5">
        <v>12740000000</v>
      </c>
      <c r="E167" s="6">
        <v>16379999999.999998</v>
      </c>
      <c r="F167" s="5">
        <v>30750000000</v>
      </c>
      <c r="G167" s="5">
        <v>13070000000</v>
      </c>
    </row>
    <row r="168" spans="2:21" ht="15.5" x14ac:dyDescent="0.35">
      <c r="C168" t="s">
        <v>231</v>
      </c>
      <c r="D168" s="6">
        <v>-1.9E-3</v>
      </c>
      <c r="E168" s="6">
        <v>4.0000000000000001E-3</v>
      </c>
      <c r="F168" s="6">
        <v>1.3500000000000002E-2</v>
      </c>
      <c r="G168" s="6">
        <v>-2.2000000000000001E-3</v>
      </c>
    </row>
    <row r="169" spans="2:21" ht="15.5" x14ac:dyDescent="0.35">
      <c r="C169" t="s">
        <v>232</v>
      </c>
      <c r="D169" s="6">
        <v>-7.4000000000000003E-3</v>
      </c>
      <c r="E169" s="6">
        <v>1.49E-2</v>
      </c>
      <c r="F169" s="6">
        <v>3.6699999999999997E-2</v>
      </c>
      <c r="G169" s="6">
        <v>-6.1999999999999998E-3</v>
      </c>
    </row>
    <row r="170" spans="2:21" ht="15.5" x14ac:dyDescent="0.35">
      <c r="C170" t="s">
        <v>233</v>
      </c>
      <c r="D170" s="6">
        <v>7.8000000000000005E-3</v>
      </c>
      <c r="E170" s="6">
        <v>1.5600000000000001E-2</v>
      </c>
      <c r="F170" s="6">
        <v>4.1100000000000005E-2</v>
      </c>
      <c r="G170" s="6">
        <v>7.1999999999999998E-3</v>
      </c>
    </row>
    <row r="171" spans="2:21" ht="15.5" x14ac:dyDescent="0.35">
      <c r="C171" t="s">
        <v>234</v>
      </c>
      <c r="D171" s="6">
        <v>0.65</v>
      </c>
      <c r="E171" s="6">
        <v>1.78</v>
      </c>
      <c r="F171" s="6">
        <v>1.32</v>
      </c>
      <c r="G171" s="6">
        <v>0.65</v>
      </c>
    </row>
    <row r="172" spans="2:21" ht="15.5" x14ac:dyDescent="0.35">
      <c r="C172" t="s">
        <v>235</v>
      </c>
      <c r="D172" s="5">
        <v>179000000000</v>
      </c>
      <c r="E172" s="5">
        <v>181000000000</v>
      </c>
      <c r="F172" s="5">
        <v>295000000000</v>
      </c>
      <c r="G172" s="5">
        <v>283000000000</v>
      </c>
    </row>
    <row r="173" spans="2:21" ht="15.5" x14ac:dyDescent="0.35">
      <c r="C173" t="s">
        <v>236</v>
      </c>
      <c r="D173" s="6">
        <v>1.28</v>
      </c>
      <c r="E173" s="6">
        <v>2.06</v>
      </c>
      <c r="F173" s="6">
        <v>0.72</v>
      </c>
      <c r="G173" s="6">
        <v>0.7</v>
      </c>
    </row>
    <row r="174" spans="2:21" ht="15.5" x14ac:dyDescent="0.35">
      <c r="C174" t="s">
        <v>237</v>
      </c>
      <c r="D174" s="6">
        <v>88.97</v>
      </c>
      <c r="E174" s="6">
        <v>89.63</v>
      </c>
      <c r="F174" s="6">
        <v>146.24</v>
      </c>
      <c r="G174" s="6">
        <v>140.62</v>
      </c>
    </row>
    <row r="175" spans="2:21" ht="15.5" x14ac:dyDescent="0.35">
      <c r="C175" t="s">
        <v>238</v>
      </c>
      <c r="D175" s="6">
        <v>1.28</v>
      </c>
      <c r="E175" s="6">
        <v>2.06</v>
      </c>
      <c r="F175" s="6">
        <v>0.72</v>
      </c>
      <c r="G175" s="6">
        <v>0.7</v>
      </c>
    </row>
    <row r="176" spans="2:21" ht="15.5" x14ac:dyDescent="0.35">
      <c r="C176" t="s">
        <v>239</v>
      </c>
      <c r="D176" s="6">
        <v>88.97</v>
      </c>
      <c r="E176" s="6">
        <v>89.63</v>
      </c>
      <c r="F176" s="6">
        <v>146.24</v>
      </c>
      <c r="G176" s="6">
        <v>140.62</v>
      </c>
    </row>
    <row r="177" spans="3:21" ht="15.5" x14ac:dyDescent="0.35">
      <c r="C177" t="s">
        <v>240</v>
      </c>
      <c r="D177" s="5">
        <v>238000000000</v>
      </c>
      <c r="E177" s="5">
        <v>227000000000</v>
      </c>
      <c r="F177" s="5">
        <v>224000000000</v>
      </c>
      <c r="G177" s="5">
        <v>234000000000</v>
      </c>
    </row>
    <row r="178" spans="3:21" ht="15.5" x14ac:dyDescent="0.35">
      <c r="C178" t="s">
        <v>241</v>
      </c>
      <c r="D178" s="5">
        <v>1000000000</v>
      </c>
      <c r="E178" s="5">
        <v>1000000000</v>
      </c>
      <c r="F178" s="5">
        <v>1000000000</v>
      </c>
      <c r="G178" s="5">
        <v>0</v>
      </c>
    </row>
    <row r="179" spans="3:21" ht="15.5" x14ac:dyDescent="0.35">
      <c r="C179" t="s">
        <v>242</v>
      </c>
      <c r="D179" s="5">
        <v>179000000000</v>
      </c>
      <c r="E179" s="5">
        <v>181000000000</v>
      </c>
      <c r="F179" s="5">
        <v>295000000000</v>
      </c>
      <c r="G179" s="5">
        <v>283000000000</v>
      </c>
    </row>
    <row r="180" spans="3:21" ht="15.5" x14ac:dyDescent="0.35">
      <c r="C180" t="s">
        <v>24</v>
      </c>
      <c r="D180" s="5">
        <v>239000000000</v>
      </c>
      <c r="E180" s="5">
        <v>229000000000</v>
      </c>
      <c r="F180" s="5">
        <v>225000000000</v>
      </c>
      <c r="G180" s="5">
        <v>234000000000</v>
      </c>
    </row>
    <row r="181" spans="3:21" ht="15.5" x14ac:dyDescent="0.35">
      <c r="C181" t="s">
        <v>21</v>
      </c>
      <c r="D181" s="5">
        <v>237000000000</v>
      </c>
      <c r="E181" s="5">
        <v>225000000000</v>
      </c>
      <c r="F181" s="5">
        <v>223000000000</v>
      </c>
      <c r="G181" s="5">
        <v>233000000000</v>
      </c>
    </row>
    <row r="182" spans="3:21" ht="15.5" x14ac:dyDescent="0.35">
      <c r="C182" t="s">
        <v>243</v>
      </c>
      <c r="D182" s="5">
        <v>74000000000</v>
      </c>
      <c r="E182" s="5">
        <v>75000000000</v>
      </c>
      <c r="F182" s="5">
        <v>99000000000</v>
      </c>
      <c r="G182" s="5">
        <v>85000000000</v>
      </c>
    </row>
    <row r="183" spans="3:21" ht="15.5" x14ac:dyDescent="0.35">
      <c r="C183" t="s">
        <v>244</v>
      </c>
      <c r="D183" s="5">
        <v>13000000000</v>
      </c>
      <c r="E183" s="5">
        <v>8000000000</v>
      </c>
      <c r="F183" s="5">
        <v>27000000000</v>
      </c>
      <c r="G183" s="5">
        <v>12000000000</v>
      </c>
    </row>
    <row r="184" spans="3:21" ht="15.5" x14ac:dyDescent="0.35">
      <c r="C184" t="s">
        <v>245</v>
      </c>
      <c r="D184" s="5">
        <v>-7000000000</v>
      </c>
      <c r="E184" s="5">
        <v>0</v>
      </c>
      <c r="F184" s="5">
        <v>-6000000000</v>
      </c>
      <c r="G184" s="5">
        <v>-2000000000</v>
      </c>
    </row>
    <row r="185" spans="3:21" ht="15.5" x14ac:dyDescent="0.35">
      <c r="C185" t="s">
        <v>13</v>
      </c>
      <c r="D185" s="5">
        <v>6000000000</v>
      </c>
      <c r="E185" s="5">
        <v>7000000000</v>
      </c>
      <c r="F185" s="5">
        <v>21000000000</v>
      </c>
      <c r="G185" s="5">
        <v>10000000000</v>
      </c>
    </row>
    <row r="186" spans="3:21" ht="15.5" x14ac:dyDescent="0.35">
      <c r="C186" t="s">
        <v>16</v>
      </c>
      <c r="D186" s="6">
        <v>2.74</v>
      </c>
      <c r="E186" s="6">
        <v>3.57</v>
      </c>
      <c r="F186" s="6">
        <v>10.33</v>
      </c>
      <c r="G186" s="6">
        <v>4.99</v>
      </c>
    </row>
    <row r="187" spans="3:21" ht="15.5" x14ac:dyDescent="0.35">
      <c r="C187" t="s">
        <v>58</v>
      </c>
      <c r="I187" s="6">
        <v>9.2899999999999991</v>
      </c>
      <c r="J187" s="6">
        <v>5.31</v>
      </c>
      <c r="K187" s="6">
        <v>9.8699999999999992</v>
      </c>
      <c r="L187" s="6">
        <v>0.49</v>
      </c>
      <c r="M187" s="6">
        <v>11.45</v>
      </c>
      <c r="N187" s="6">
        <v>-4.18</v>
      </c>
      <c r="O187" s="6">
        <v>-19.61</v>
      </c>
      <c r="P187" s="6">
        <v>9.99</v>
      </c>
      <c r="Q187" s="6">
        <v>-11.31</v>
      </c>
      <c r="R187" s="6">
        <v>20.65</v>
      </c>
      <c r="S187" s="6">
        <v>-69.680000000000007</v>
      </c>
      <c r="T187" s="6">
        <v>-39.450000000000003</v>
      </c>
      <c r="U187" s="6">
        <v>-40.380000000000003</v>
      </c>
    </row>
    <row r="188" spans="3:21" ht="15.5" x14ac:dyDescent="0.35">
      <c r="C188" t="s">
        <v>72</v>
      </c>
      <c r="I188" s="6">
        <v>11.3</v>
      </c>
      <c r="J188" s="6">
        <v>7.72</v>
      </c>
      <c r="K188" s="6">
        <v>5.07</v>
      </c>
      <c r="L188" s="6">
        <v>108.16</v>
      </c>
      <c r="M188" s="6">
        <v>10.130000000000001</v>
      </c>
      <c r="N188" s="6">
        <v>-12.44</v>
      </c>
      <c r="O188" s="6">
        <v>-3.06</v>
      </c>
      <c r="P188" s="6">
        <v>8.11</v>
      </c>
      <c r="Q188" s="6">
        <v>-6.81</v>
      </c>
      <c r="R188" s="6">
        <v>4.5999999999999996</v>
      </c>
      <c r="S188" s="6">
        <v>-2.58</v>
      </c>
      <c r="T188" s="6">
        <v>-4.8899999999999997</v>
      </c>
      <c r="U188" s="6">
        <v>-4.71</v>
      </c>
    </row>
    <row r="189" spans="3:21" ht="15.5" x14ac:dyDescent="0.35">
      <c r="C189" t="s">
        <v>75</v>
      </c>
      <c r="I189" s="6">
        <v>0.47</v>
      </c>
      <c r="J189" s="6">
        <v>0.2</v>
      </c>
      <c r="K189" s="6">
        <v>0.3</v>
      </c>
      <c r="L189" s="6">
        <v>0.25</v>
      </c>
      <c r="M189" s="6">
        <v>0.53</v>
      </c>
      <c r="N189" s="6">
        <v>0.3</v>
      </c>
      <c r="O189" s="6">
        <v>0.28999999999999998</v>
      </c>
      <c r="P189" s="6">
        <v>0.32</v>
      </c>
      <c r="Q189" s="6">
        <v>0.33</v>
      </c>
      <c r="R189" s="6">
        <v>0.41</v>
      </c>
      <c r="S189" s="6">
        <v>0.73</v>
      </c>
      <c r="T189" s="6">
        <v>0.66</v>
      </c>
      <c r="U189" s="6">
        <v>0.64</v>
      </c>
    </row>
    <row r="190" spans="3:21" ht="15.5" x14ac:dyDescent="0.35">
      <c r="C190" t="s">
        <v>246</v>
      </c>
      <c r="I190" s="5">
        <v>81580000000</v>
      </c>
      <c r="J190" s="5">
        <v>58270000000</v>
      </c>
      <c r="K190" s="5">
        <v>53990000000</v>
      </c>
      <c r="L190" s="5">
        <v>43860000000</v>
      </c>
      <c r="M190" s="5">
        <v>68060000000</v>
      </c>
      <c r="N190" s="5">
        <v>34820000000</v>
      </c>
      <c r="O190" s="5">
        <v>28530000000</v>
      </c>
      <c r="P190" s="5">
        <v>35220000000</v>
      </c>
    </row>
    <row r="191" spans="3:21" ht="15.5" x14ac:dyDescent="0.35">
      <c r="C191" t="s">
        <v>247</v>
      </c>
      <c r="I191" s="6">
        <v>2.35E-2</v>
      </c>
      <c r="J191" s="6">
        <v>1.3999999999999999E-2</v>
      </c>
      <c r="K191" s="6">
        <v>2.64E-2</v>
      </c>
      <c r="L191" s="6">
        <v>1.2999999999999999E-3</v>
      </c>
      <c r="M191" s="6">
        <v>3.1600000000000003E-2</v>
      </c>
      <c r="N191" s="6">
        <v>-1.1000000000000001E-2</v>
      </c>
      <c r="O191" s="6">
        <v>-4.6500000000000007E-2</v>
      </c>
      <c r="P191" s="6">
        <v>2.2400000000000003E-2</v>
      </c>
      <c r="Q191" s="6">
        <v>-2.7300000000000001E-2</v>
      </c>
      <c r="R191" s="6">
        <v>6.2699999999999992E-2</v>
      </c>
      <c r="S191" s="6">
        <v>-0.17910000000000001</v>
      </c>
      <c r="T191" s="6">
        <v>-9.1700000000000004E-2</v>
      </c>
      <c r="U191" s="6">
        <v>-9.06E-2</v>
      </c>
    </row>
    <row r="192" spans="3:21" ht="15.5" x14ac:dyDescent="0.35">
      <c r="C192" t="s">
        <v>248</v>
      </c>
      <c r="I192" s="6">
        <v>6.3500000000000001E-2</v>
      </c>
      <c r="J192" s="6">
        <v>4.0099999999999997E-2</v>
      </c>
      <c r="K192" s="6">
        <v>8.14E-2</v>
      </c>
      <c r="L192" s="6">
        <v>4.4000000000000003E-3</v>
      </c>
      <c r="M192" s="6">
        <v>0.1109</v>
      </c>
      <c r="N192" s="6">
        <v>-4.6100000000000002E-2</v>
      </c>
      <c r="O192" s="6">
        <v>-0.2112</v>
      </c>
      <c r="P192" s="6">
        <v>8.5600000000000009E-2</v>
      </c>
      <c r="Q192" s="6">
        <v>-0.1143</v>
      </c>
      <c r="R192" s="6">
        <v>0.1918</v>
      </c>
      <c r="S192" s="6">
        <v>-0.78159999999999996</v>
      </c>
      <c r="T192" s="6">
        <v>-0.27179999999999999</v>
      </c>
      <c r="U192" s="6">
        <v>-0.22309999999999999</v>
      </c>
    </row>
    <row r="193" spans="3:21" ht="15.5" x14ac:dyDescent="0.35">
      <c r="C193" t="s">
        <v>249</v>
      </c>
      <c r="I193" s="6">
        <v>8.7400000000000005E-2</v>
      </c>
      <c r="J193" s="6">
        <v>5.04E-2</v>
      </c>
      <c r="K193" s="6">
        <v>5.2499999999999998E-2</v>
      </c>
      <c r="L193" s="6">
        <v>3.8599999999999995E-2</v>
      </c>
      <c r="M193" s="6">
        <v>8.7799999999999989E-2</v>
      </c>
      <c r="N193" s="6">
        <v>3.2000000000000002E-3</v>
      </c>
      <c r="O193" s="6">
        <v>-2.0899999999999998E-2</v>
      </c>
      <c r="P193" s="6">
        <v>-5.1000000000000004E-3</v>
      </c>
      <c r="Q193" s="6">
        <v>-5.96E-2</v>
      </c>
      <c r="R193" s="6">
        <v>-8.7599999999999997E-2</v>
      </c>
      <c r="S193" s="6">
        <v>-0.28649999999999998</v>
      </c>
      <c r="T193" s="6">
        <v>-0.2208</v>
      </c>
      <c r="U193" s="6">
        <v>-0.3543</v>
      </c>
    </row>
    <row r="194" spans="3:21" ht="15.5" x14ac:dyDescent="0.35">
      <c r="C194" t="s">
        <v>250</v>
      </c>
      <c r="I194" s="6">
        <v>1.43</v>
      </c>
      <c r="J194" s="6">
        <v>0.91</v>
      </c>
      <c r="K194" s="6">
        <v>0.94</v>
      </c>
      <c r="L194" s="6">
        <v>0.72</v>
      </c>
      <c r="M194" s="6">
        <v>2.17</v>
      </c>
      <c r="N194" s="6">
        <v>0.06</v>
      </c>
      <c r="O194" s="6">
        <v>-0.28000000000000003</v>
      </c>
      <c r="P194" s="6">
        <v>-0.09</v>
      </c>
      <c r="Q194" s="6">
        <v>-1.49</v>
      </c>
      <c r="R194" s="6">
        <v>-2.78</v>
      </c>
      <c r="S194" s="6">
        <v>-4.99</v>
      </c>
      <c r="T194" s="6">
        <v>-4.59</v>
      </c>
      <c r="U194" s="6">
        <v>-4.16</v>
      </c>
    </row>
    <row r="195" spans="3:21" ht="15.5" x14ac:dyDescent="0.35">
      <c r="C195" t="s">
        <v>69</v>
      </c>
      <c r="I195" s="6">
        <v>0.72</v>
      </c>
      <c r="J195" s="6">
        <v>0.31</v>
      </c>
      <c r="K195" s="6">
        <v>0.41</v>
      </c>
      <c r="L195" s="6">
        <v>0.47</v>
      </c>
      <c r="M195" s="6">
        <v>1.1200000000000001</v>
      </c>
      <c r="N195" s="6">
        <v>0.56999999999999995</v>
      </c>
      <c r="O195" s="6">
        <v>0.65</v>
      </c>
      <c r="P195" s="6">
        <v>0.69</v>
      </c>
      <c r="Q195" s="6">
        <v>0.78</v>
      </c>
      <c r="R195" s="6">
        <v>0.88</v>
      </c>
      <c r="S195" s="6">
        <v>2.02</v>
      </c>
      <c r="T195" s="6">
        <v>1.33</v>
      </c>
      <c r="U195" s="6">
        <v>1.05</v>
      </c>
    </row>
    <row r="196" spans="3:21" ht="15.5" x14ac:dyDescent="0.35">
      <c r="C196" t="s">
        <v>66</v>
      </c>
      <c r="I196" s="6">
        <v>146.24</v>
      </c>
      <c r="J196" s="6">
        <v>132.21</v>
      </c>
      <c r="K196" s="6">
        <v>121.16</v>
      </c>
      <c r="L196" s="6">
        <v>112.28</v>
      </c>
      <c r="M196" s="6">
        <v>103.26</v>
      </c>
      <c r="N196" s="6">
        <v>90.72</v>
      </c>
      <c r="O196" s="6">
        <v>92.82</v>
      </c>
      <c r="P196" s="6">
        <v>116.76</v>
      </c>
      <c r="Q196" s="6">
        <v>98.91</v>
      </c>
      <c r="R196" s="6">
        <v>107.68</v>
      </c>
      <c r="S196" s="6">
        <v>89.15</v>
      </c>
      <c r="T196" s="6">
        <v>145.13</v>
      </c>
      <c r="U196" s="6">
        <v>180.97</v>
      </c>
    </row>
    <row r="197" spans="3:21" ht="15.5" x14ac:dyDescent="0.35">
      <c r="C197" t="s">
        <v>251</v>
      </c>
      <c r="I197" s="6">
        <v>0.72</v>
      </c>
      <c r="J197" s="6">
        <v>0.31</v>
      </c>
      <c r="K197" s="6">
        <v>0.41</v>
      </c>
      <c r="L197" s="6">
        <v>0.47</v>
      </c>
      <c r="M197" s="6">
        <v>1.1200000000000001</v>
      </c>
      <c r="N197" s="6">
        <v>0.56999999999999995</v>
      </c>
      <c r="O197" s="6">
        <v>0.65</v>
      </c>
      <c r="P197" s="6">
        <v>0.69</v>
      </c>
      <c r="Q197" s="6">
        <v>0.78</v>
      </c>
      <c r="R197" s="6">
        <v>0.88</v>
      </c>
      <c r="S197" s="6">
        <v>2.02</v>
      </c>
      <c r="T197" s="6">
        <v>1.33</v>
      </c>
      <c r="U197" s="6">
        <v>1.05</v>
      </c>
    </row>
    <row r="198" spans="3:21" ht="15.5" x14ac:dyDescent="0.35">
      <c r="C198" t="s">
        <v>252</v>
      </c>
      <c r="I198" s="6">
        <v>146.24</v>
      </c>
      <c r="J198" s="6">
        <v>132.21</v>
      </c>
      <c r="K198" s="6">
        <v>121.16</v>
      </c>
      <c r="L198" s="6">
        <v>112.28</v>
      </c>
      <c r="M198" s="6">
        <v>103.26</v>
      </c>
      <c r="N198" s="6">
        <v>90.72</v>
      </c>
      <c r="O198" s="6">
        <v>92.82</v>
      </c>
      <c r="P198" s="6">
        <v>116.76</v>
      </c>
      <c r="Q198" s="6">
        <v>98.91</v>
      </c>
      <c r="R198" s="6">
        <v>107.68</v>
      </c>
      <c r="S198" s="6">
        <v>89.15</v>
      </c>
      <c r="T198" s="6">
        <v>145.13</v>
      </c>
      <c r="U198" s="6">
        <v>180.97</v>
      </c>
    </row>
    <row r="199" spans="3:21" ht="15.5" x14ac:dyDescent="0.35">
      <c r="C199" t="s">
        <v>253</v>
      </c>
      <c r="I199" s="5">
        <v>224000000000</v>
      </c>
      <c r="J199" s="5">
        <v>221000000000</v>
      </c>
      <c r="K199" s="5">
        <v>263000000000</v>
      </c>
      <c r="L199" s="5">
        <v>288000000000</v>
      </c>
      <c r="M199" s="5">
        <v>250000000000</v>
      </c>
      <c r="N199" s="5">
        <v>275000000000</v>
      </c>
      <c r="O199" s="5">
        <v>324000000000</v>
      </c>
      <c r="P199" s="5">
        <v>351000000000</v>
      </c>
      <c r="Q199" s="5">
        <v>230000000000</v>
      </c>
      <c r="R199" s="5">
        <v>156000000000</v>
      </c>
      <c r="S199" s="5">
        <v>450000000000</v>
      </c>
      <c r="T199" s="5">
        <v>458000000000</v>
      </c>
      <c r="U199" s="5">
        <v>402000000000</v>
      </c>
    </row>
    <row r="200" spans="3:21" ht="15.5" x14ac:dyDescent="0.35">
      <c r="C200" t="s">
        <v>254</v>
      </c>
      <c r="I200" s="5">
        <v>1000000000</v>
      </c>
      <c r="J200" s="5">
        <v>1000000000</v>
      </c>
      <c r="K200" s="5">
        <v>0</v>
      </c>
      <c r="L200" s="5">
        <v>0</v>
      </c>
      <c r="N200" s="5">
        <v>33000000000</v>
      </c>
      <c r="O200" s="5">
        <v>42000000000</v>
      </c>
      <c r="P200" s="5">
        <v>0</v>
      </c>
      <c r="Q200" s="5">
        <v>88000000000</v>
      </c>
      <c r="R200" s="5">
        <v>22000000000</v>
      </c>
      <c r="S200" s="5">
        <v>0</v>
      </c>
      <c r="T200" s="5">
        <v>0</v>
      </c>
    </row>
    <row r="201" spans="3:21" ht="15.5" x14ac:dyDescent="0.35">
      <c r="C201" t="s">
        <v>26</v>
      </c>
      <c r="I201" s="5">
        <v>225000000000</v>
      </c>
      <c r="J201" s="5">
        <v>222000000000</v>
      </c>
      <c r="K201" s="5">
        <v>264000000000</v>
      </c>
      <c r="L201" s="5">
        <v>288000000000</v>
      </c>
      <c r="M201" s="5">
        <v>250000000000</v>
      </c>
      <c r="N201" s="5">
        <v>308000000000</v>
      </c>
      <c r="O201" s="5">
        <v>366000000000</v>
      </c>
      <c r="P201" s="5">
        <v>351000000000</v>
      </c>
      <c r="Q201" s="5">
        <v>318000000000</v>
      </c>
      <c r="R201" s="5">
        <v>178000000000</v>
      </c>
      <c r="S201" s="5">
        <v>450000000000</v>
      </c>
      <c r="T201" s="5">
        <v>458000000000</v>
      </c>
      <c r="U201" s="5">
        <v>402000000000</v>
      </c>
    </row>
    <row r="202" spans="3:21" ht="15.5" x14ac:dyDescent="0.35">
      <c r="C202" t="s">
        <v>23</v>
      </c>
      <c r="I202" s="5">
        <v>223000000000</v>
      </c>
      <c r="J202" s="5">
        <v>220000000000</v>
      </c>
      <c r="K202" s="5">
        <v>262000000000</v>
      </c>
      <c r="L202" s="5">
        <v>283000000000</v>
      </c>
      <c r="M202" s="5">
        <v>248000000000</v>
      </c>
      <c r="N202" s="5">
        <v>307000000000</v>
      </c>
      <c r="O202" s="5">
        <v>365000000000</v>
      </c>
      <c r="P202" s="5">
        <v>349000000000</v>
      </c>
      <c r="Q202" s="5">
        <v>307000000000</v>
      </c>
      <c r="R202" s="5">
        <v>163000000000</v>
      </c>
      <c r="S202" s="5">
        <v>426000000000</v>
      </c>
      <c r="T202" s="5">
        <v>431000000000</v>
      </c>
      <c r="U202" s="5">
        <v>370000000000</v>
      </c>
    </row>
    <row r="203" spans="3:21" ht="15.5" x14ac:dyDescent="0.35">
      <c r="C203" t="s">
        <v>255</v>
      </c>
      <c r="I203" s="5">
        <v>99000000000</v>
      </c>
      <c r="J203" s="5">
        <v>59000000000</v>
      </c>
      <c r="K203" s="5">
        <v>23000000000</v>
      </c>
      <c r="L203" s="5">
        <v>42000000000</v>
      </c>
      <c r="M203" s="5">
        <v>59000000000</v>
      </c>
      <c r="N203" s="5">
        <v>54000000000</v>
      </c>
      <c r="O203" s="5">
        <v>43000000000</v>
      </c>
      <c r="P203" s="5">
        <v>-41000000000</v>
      </c>
      <c r="Q203" s="5">
        <v>-21000000000</v>
      </c>
      <c r="R203" s="5">
        <v>100000000000</v>
      </c>
      <c r="S203" s="5">
        <v>-176000000000</v>
      </c>
      <c r="T203" s="5">
        <v>-168000000000</v>
      </c>
      <c r="U203" s="5">
        <v>-73000000000</v>
      </c>
    </row>
    <row r="204" spans="3:21" ht="15.5" x14ac:dyDescent="0.35">
      <c r="C204" t="s">
        <v>256</v>
      </c>
      <c r="I204" s="5">
        <v>52000000000</v>
      </c>
      <c r="J204" s="5">
        <v>78000000000</v>
      </c>
      <c r="K204" s="5">
        <v>94000000000</v>
      </c>
      <c r="L204" s="5">
        <v>36000000000</v>
      </c>
      <c r="M204" s="5">
        <v>77000000000</v>
      </c>
      <c r="N204" s="5">
        <v>60000000000</v>
      </c>
      <c r="O204" s="5">
        <v>-59000000000</v>
      </c>
      <c r="P204" s="5">
        <v>-69000000000</v>
      </c>
      <c r="Q204" s="5">
        <v>4000000000</v>
      </c>
      <c r="R204" s="5">
        <v>-19000000000</v>
      </c>
      <c r="S204" s="5">
        <v>-6000000000</v>
      </c>
      <c r="T204" s="5">
        <v>-37000000000</v>
      </c>
      <c r="U204" s="5">
        <v>-54000000000</v>
      </c>
    </row>
    <row r="205" spans="3:21" ht="15.5" x14ac:dyDescent="0.35">
      <c r="C205" t="s">
        <v>257</v>
      </c>
      <c r="I205" s="5">
        <v>-23000000000</v>
      </c>
      <c r="J205" s="5">
        <v>-14000000000</v>
      </c>
      <c r="K205" s="5">
        <v>-72000000000</v>
      </c>
      <c r="L205" s="5">
        <v>-5000000000</v>
      </c>
      <c r="M205" s="5">
        <v>-2000000000</v>
      </c>
      <c r="N205" s="5">
        <v>-2000000000</v>
      </c>
      <c r="O205" s="5">
        <v>-22000000000</v>
      </c>
      <c r="P205" s="5">
        <v>-30000000000</v>
      </c>
      <c r="Q205" s="5">
        <v>-170000000000</v>
      </c>
      <c r="R205" s="5">
        <v>-44000000000</v>
      </c>
      <c r="S205" s="5">
        <v>-2000000000</v>
      </c>
      <c r="T205" s="5">
        <v>-17000000000</v>
      </c>
      <c r="U205" s="5">
        <v>-19000000000</v>
      </c>
    </row>
    <row r="206" spans="3:21" ht="15.5" x14ac:dyDescent="0.35">
      <c r="C206" t="s">
        <v>15</v>
      </c>
      <c r="I206" s="5">
        <v>29000000000</v>
      </c>
      <c r="J206" s="5">
        <v>64000000000</v>
      </c>
      <c r="K206" s="5">
        <v>21000000000</v>
      </c>
      <c r="L206" s="5">
        <v>31000000000</v>
      </c>
      <c r="M206" s="5">
        <v>75000000000</v>
      </c>
      <c r="N206" s="5">
        <v>58000000000</v>
      </c>
      <c r="O206" s="5">
        <v>-81000000000</v>
      </c>
      <c r="P206" s="5">
        <v>-98000000000</v>
      </c>
      <c r="Q206" s="5">
        <v>-166000000000</v>
      </c>
      <c r="R206" s="5">
        <v>-63000000000</v>
      </c>
      <c r="S206" s="5">
        <v>-8000000000</v>
      </c>
      <c r="T206" s="5">
        <v>-54000000000</v>
      </c>
      <c r="U206" s="5">
        <v>-73000000000</v>
      </c>
    </row>
    <row r="207" spans="3:21" ht="15.5" x14ac:dyDescent="0.35">
      <c r="C207" t="s">
        <v>17</v>
      </c>
      <c r="I207" s="6">
        <v>14.32</v>
      </c>
      <c r="J207" s="6">
        <v>31.99</v>
      </c>
      <c r="K207" s="6">
        <v>10.63</v>
      </c>
      <c r="L207" s="6">
        <v>15.23</v>
      </c>
      <c r="M207" s="6">
        <v>37.15</v>
      </c>
      <c r="N207" s="6">
        <v>28.78</v>
      </c>
      <c r="O207" s="6">
        <v>-40.11</v>
      </c>
      <c r="P207" s="6">
        <v>-48.64</v>
      </c>
      <c r="Q207" s="6">
        <v>-82.53</v>
      </c>
      <c r="R207" s="6">
        <v>-31.18</v>
      </c>
      <c r="S207" s="6">
        <v>-3.84</v>
      </c>
      <c r="T207" s="6">
        <v>-26.95</v>
      </c>
      <c r="U207" s="6">
        <v>-36.11</v>
      </c>
    </row>
  </sheetData>
  <pageMargins left="0.7" right="0.7" top="0.75" bottom="0.75" header="0.3" footer="0.3"/>
  <ignoredErrors>
    <ignoredError sqref="A1:U20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1021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  <c r="P1" s="1">
        <v>42368</v>
      </c>
      <c r="Q1" s="1">
        <v>42003</v>
      </c>
      <c r="R1" s="1">
        <v>41638</v>
      </c>
      <c r="S1" s="1">
        <v>41271</v>
      </c>
      <c r="T1" s="1">
        <v>40907</v>
      </c>
      <c r="U1" s="1">
        <v>40542</v>
      </c>
      <c r="V1" s="1">
        <v>40176</v>
      </c>
      <c r="W1" s="1">
        <v>39812</v>
      </c>
    </row>
    <row r="2" spans="1:23" ht="15.5" x14ac:dyDescent="0.35">
      <c r="C2" t="s">
        <v>1022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47">
        <f t="shared" ref="I2:W2" ca="1" si="0">IFERROR(_xlfn.STOCKHISTORY("XIDX:" &amp; $C$1, I1, , 0, 0, 1), "Libur")</f>
        <v>179</v>
      </c>
      <c r="J2" s="2" t="str">
        <f t="shared" ca="1" si="0"/>
        <v>Libur</v>
      </c>
      <c r="K2" s="2" t="str">
        <f t="shared" ca="1" si="0"/>
        <v>Libur</v>
      </c>
      <c r="L2" s="2" vm="69">
        <f t="shared" ca="1" si="0"/>
        <v>64</v>
      </c>
      <c r="M2" s="2" vm="246">
        <f t="shared" ca="1" si="0"/>
        <v>81</v>
      </c>
      <c r="N2" s="2" t="str">
        <f t="shared" ca="1" si="0"/>
        <v>Libur</v>
      </c>
      <c r="O2" s="2" t="str">
        <f t="shared" ca="1" si="0"/>
        <v>Libur</v>
      </c>
      <c r="P2" s="2" vm="128">
        <f t="shared" ca="1" si="0"/>
        <v>78</v>
      </c>
      <c r="Q2" s="2" vm="163">
        <f t="shared" ca="1" si="0"/>
        <v>260</v>
      </c>
      <c r="R2" s="2" vm="248">
        <f t="shared" ca="1" si="0"/>
        <v>365</v>
      </c>
      <c r="S2" s="2" vm="249">
        <f t="shared" ca="1" si="0"/>
        <v>310</v>
      </c>
      <c r="T2" s="2" vm="250">
        <f t="shared" ca="1" si="0"/>
        <v>430</v>
      </c>
      <c r="U2" s="2" vm="146">
        <f t="shared" ca="1" si="0"/>
        <v>230</v>
      </c>
      <c r="V2" s="2" vm="251">
        <f t="shared" ca="1" si="0"/>
        <v>205</v>
      </c>
      <c r="W2" s="2" vm="97">
        <f t="shared" ca="1" si="0"/>
        <v>98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6020514</v>
      </c>
      <c r="E4" s="2">
        <f>IFERROR(INDEX(E51:E500,MATCH($C$4,$C$51:$C$500,0)),"")</f>
        <v>0</v>
      </c>
      <c r="H4" s="2">
        <f>IFERROR(SUM(D4:G4)*(4/MAX(1,COUNT(D4:G4))),"")</f>
        <v>12041028</v>
      </c>
      <c r="I4" s="2">
        <f t="shared" ref="I4:W4" si="1">IFERROR(INDEX(I51:I500,MATCH($C$4,$C$51:$C$500,0)),"")</f>
        <v>48306825917</v>
      </c>
      <c r="J4" s="2">
        <f t="shared" si="1"/>
        <v>3715594629</v>
      </c>
      <c r="K4" s="2">
        <f t="shared" si="1"/>
        <v>467391344</v>
      </c>
      <c r="L4" s="2">
        <f t="shared" si="1"/>
        <v>224066845068</v>
      </c>
      <c r="M4" s="2">
        <f t="shared" si="1"/>
        <v>23910705666</v>
      </c>
      <c r="N4" s="2">
        <f t="shared" si="1"/>
        <v>51671051196</v>
      </c>
      <c r="O4" s="2">
        <f t="shared" si="1"/>
        <v>243013782107</v>
      </c>
      <c r="P4" s="2">
        <f t="shared" si="1"/>
        <v>395798115446</v>
      </c>
      <c r="Q4" s="2">
        <f t="shared" si="1"/>
        <v>1000086695089</v>
      </c>
      <c r="R4" s="2">
        <f t="shared" si="1"/>
        <v>1206066005447</v>
      </c>
      <c r="S4" s="2">
        <f t="shared" si="1"/>
        <v>1002231896868</v>
      </c>
      <c r="T4" s="2">
        <f t="shared" si="1"/>
        <v>904236103280</v>
      </c>
      <c r="U4" s="2">
        <f t="shared" si="1"/>
        <v>810859291874</v>
      </c>
      <c r="V4" s="2">
        <f t="shared" si="1"/>
        <v>765430931319</v>
      </c>
      <c r="W4" s="2">
        <f t="shared" si="1"/>
        <v>714819368323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-18778446463</v>
      </c>
      <c r="E5" s="2">
        <f>IFERROR(INDEX(E51:E500,MATCH($C$5,$C$51:$C$500,0)),"")</f>
        <v>-6975075471</v>
      </c>
      <c r="H5" s="2">
        <f>IFERROR(SUM(D5:G5)*(4/MAX(1,COUNT(D5:G5))),"")</f>
        <v>-51507043868</v>
      </c>
      <c r="I5" s="2">
        <f t="shared" ref="I5:W5" si="2">IFERROR(INDEX(I51:I500,MATCH($C$5,$C$51:$C$500,0)),"")</f>
        <v>-282536485352</v>
      </c>
      <c r="J5" s="2">
        <f t="shared" si="2"/>
        <v>-123940774498</v>
      </c>
      <c r="K5" s="2">
        <f t="shared" si="2"/>
        <v>77903744339</v>
      </c>
      <c r="L5" s="2">
        <f t="shared" si="2"/>
        <v>-89007498547</v>
      </c>
      <c r="M5" s="2">
        <f t="shared" si="2"/>
        <v>-137153692954</v>
      </c>
      <c r="N5" s="2">
        <f t="shared" si="2"/>
        <v>-128223909532</v>
      </c>
      <c r="O5" s="2">
        <f t="shared" si="2"/>
        <v>-68642897865</v>
      </c>
      <c r="P5" s="2">
        <f t="shared" si="2"/>
        <v>-219922639199</v>
      </c>
      <c r="Q5" s="2">
        <f t="shared" si="2"/>
        <v>-141808568499</v>
      </c>
      <c r="R5" s="2">
        <f t="shared" si="2"/>
        <v>7858944890</v>
      </c>
      <c r="S5" s="2">
        <f t="shared" si="2"/>
        <v>38496232841</v>
      </c>
      <c r="T5" s="2">
        <f t="shared" si="2"/>
        <v>72642605471</v>
      </c>
      <c r="U5" s="2">
        <f t="shared" si="2"/>
        <v>38038333296</v>
      </c>
      <c r="V5" s="2">
        <f t="shared" si="2"/>
        <v>10416886251</v>
      </c>
      <c r="W5" s="2">
        <f t="shared" si="2"/>
        <v>617211553503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-431476280312</v>
      </c>
      <c r="E6" s="2">
        <f>IFERROR(INDEX(E51:E500,MATCH($C$6,$C$51:$C$500,0)),"")</f>
        <v>-412627905083</v>
      </c>
      <c r="H6" s="2">
        <f>IFERROR(INDEX(D6:G6,COUNT(D6:G6)),"")</f>
        <v>-412627905083</v>
      </c>
      <c r="I6" s="2">
        <f t="shared" ref="I6:W6" si="3">IFERROR(INDEX(I51:I500,MATCH($C$6,$C$51:$C$500,0)),"")</f>
        <v>-398064354374</v>
      </c>
      <c r="J6" s="2">
        <f t="shared" si="3"/>
        <v>-114816420277</v>
      </c>
      <c r="K6" s="2">
        <f t="shared" si="3"/>
        <v>-268169575714</v>
      </c>
      <c r="L6" s="2">
        <f t="shared" si="3"/>
        <v>-345970873554</v>
      </c>
      <c r="M6" s="2">
        <f t="shared" si="3"/>
        <v>-258828931144</v>
      </c>
      <c r="N6" s="2">
        <f t="shared" si="3"/>
        <v>-121304792803</v>
      </c>
      <c r="O6" s="2">
        <f t="shared" si="3"/>
        <v>7101667028</v>
      </c>
      <c r="P6" s="2">
        <f t="shared" si="3"/>
        <v>75774005423</v>
      </c>
      <c r="Q6" s="2">
        <f t="shared" si="3"/>
        <v>301952324606</v>
      </c>
      <c r="R6" s="2">
        <f t="shared" si="3"/>
        <v>445660434849</v>
      </c>
      <c r="S6" s="2">
        <f t="shared" si="3"/>
        <v>437749233845</v>
      </c>
      <c r="T6" s="2">
        <f t="shared" si="3"/>
        <v>375955480827</v>
      </c>
      <c r="U6" s="2">
        <f t="shared" si="3"/>
        <v>302994435628</v>
      </c>
      <c r="V6" s="2">
        <f t="shared" si="3"/>
        <v>264824461622</v>
      </c>
      <c r="W6" s="2">
        <f t="shared" si="3"/>
        <v>249462756734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4.67</v>
      </c>
      <c r="E7" s="3">
        <f>IFERROR(INDEX(E51:E500,MATCH($C$7,$C$51:$C$500,0))/1000000000,"")</f>
        <v>4.67</v>
      </c>
      <c r="H7" s="3">
        <f>IFERROR(INDEX(D7:G7,COUNT(D7:G7)),"")</f>
        <v>4.67</v>
      </c>
      <c r="I7" s="3">
        <f t="shared" ref="I7:W7" si="4">IFERROR(INDEX(I51:I500,MATCH($C$7,$C$51:$C$500,0))/1000000000,"")</f>
        <v>4.67</v>
      </c>
      <c r="J7" s="3">
        <f t="shared" si="4"/>
        <v>4.67</v>
      </c>
      <c r="K7" s="3">
        <f t="shared" si="4"/>
        <v>0.97</v>
      </c>
      <c r="L7" s="3">
        <f t="shared" si="4"/>
        <v>0.97</v>
      </c>
      <c r="M7" s="3">
        <f t="shared" si="4"/>
        <v>0.97</v>
      </c>
      <c r="N7" s="3">
        <f t="shared" si="4"/>
        <v>0.97</v>
      </c>
      <c r="O7" s="3">
        <f t="shared" si="4"/>
        <v>0.97</v>
      </c>
      <c r="P7" s="3">
        <f t="shared" si="4"/>
        <v>0.97</v>
      </c>
      <c r="Q7" s="3">
        <f t="shared" si="4"/>
        <v>0.97</v>
      </c>
      <c r="R7" s="3">
        <f t="shared" si="4"/>
        <v>0.97</v>
      </c>
      <c r="S7" s="3">
        <f t="shared" si="4"/>
        <v>0.97</v>
      </c>
      <c r="T7" s="3">
        <f t="shared" si="4"/>
        <v>0.97</v>
      </c>
      <c r="U7" s="3">
        <f t="shared" si="4"/>
        <v>0.97</v>
      </c>
      <c r="V7" s="3">
        <f t="shared" si="4"/>
        <v>0.97</v>
      </c>
      <c r="W7" s="3">
        <f t="shared" si="4"/>
        <v>0.97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W8" si="5">IFERROR(INDEX(I51:I500,MATCH($C$8,$C$51:$C$500,0)),"")</f>
        <v>-14000000000</v>
      </c>
      <c r="J8" s="2">
        <f t="shared" si="5"/>
        <v>-22000000000</v>
      </c>
      <c r="K8" s="2">
        <f t="shared" si="5"/>
        <v>12000000000</v>
      </c>
      <c r="L8" s="2">
        <f t="shared" si="5"/>
        <v>-10000000000</v>
      </c>
      <c r="M8" s="2">
        <f t="shared" si="5"/>
        <v>13000000000</v>
      </c>
      <c r="N8" s="2">
        <f t="shared" si="5"/>
        <v>-12000000000</v>
      </c>
      <c r="O8" s="2">
        <f t="shared" si="5"/>
        <v>68000000000</v>
      </c>
      <c r="P8" s="2">
        <f t="shared" si="5"/>
        <v>-46000000000</v>
      </c>
      <c r="Q8" s="2">
        <f t="shared" si="5"/>
        <v>-90000000000</v>
      </c>
      <c r="R8" s="2">
        <f t="shared" si="5"/>
        <v>-288000000000</v>
      </c>
      <c r="S8" s="2">
        <f t="shared" si="5"/>
        <v>-156000000000</v>
      </c>
      <c r="T8" s="2">
        <f t="shared" si="5"/>
        <v>-74000000000</v>
      </c>
      <c r="U8" s="2">
        <f t="shared" si="5"/>
        <v>-157000000000</v>
      </c>
      <c r="V8" s="2">
        <f t="shared" si="5"/>
        <v>-15000000000</v>
      </c>
      <c r="W8" s="2">
        <f t="shared" si="5"/>
        <v>21000000000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-0.26</v>
      </c>
      <c r="E9" s="3">
        <f>IFERROR(INDEX(E51:E500,MATCH("Free cash flow per share (Quarter)",$C$51:$C$500,0)),"")</f>
        <v>-0.49</v>
      </c>
      <c r="H9" s="3">
        <f>IFERROR(INDEX(D9:G9,COUNT(D9:G9)),"")</f>
        <v>-0.49</v>
      </c>
      <c r="I9" s="3">
        <f t="shared" ref="I9:W9" si="6">IFERROR(INDEX(I51:I500,MATCH($C$9,$C$51:$C$500,0)),"")</f>
        <v>-3.09</v>
      </c>
      <c r="J9" s="3">
        <f t="shared" si="6"/>
        <v>-4.68</v>
      </c>
      <c r="K9" s="3">
        <f t="shared" si="6"/>
        <v>12.38</v>
      </c>
      <c r="L9" s="3">
        <f t="shared" si="6"/>
        <v>-10.18</v>
      </c>
      <c r="M9" s="3">
        <f t="shared" si="6"/>
        <v>13.9</v>
      </c>
      <c r="N9" s="3">
        <f t="shared" si="6"/>
        <v>-11.93</v>
      </c>
      <c r="O9" s="3">
        <f t="shared" si="6"/>
        <v>69.739999999999995</v>
      </c>
      <c r="P9" s="3">
        <f t="shared" si="6"/>
        <v>-47.32</v>
      </c>
      <c r="Q9" s="3">
        <f t="shared" si="6"/>
        <v>-93</v>
      </c>
      <c r="R9" s="3">
        <f t="shared" si="6"/>
        <v>-297.89</v>
      </c>
      <c r="S9" s="3">
        <f t="shared" si="6"/>
        <v>-161.38</v>
      </c>
      <c r="T9" s="3">
        <f t="shared" si="6"/>
        <v>-76.19</v>
      </c>
      <c r="U9" s="3">
        <f t="shared" si="6"/>
        <v>-162.6</v>
      </c>
      <c r="V9" s="3">
        <f t="shared" si="6"/>
        <v>-15.13</v>
      </c>
      <c r="W9" s="3">
        <f t="shared" si="6"/>
        <v>21.45</v>
      </c>
    </row>
    <row r="10" spans="1:2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W10" ca="1" si="7">IFERROR(IF(I9=0,"",I2/I9),"")</f>
        <v>-57.928802588996767</v>
      </c>
      <c r="J10" s="3" t="str">
        <f t="shared" ca="1" si="7"/>
        <v/>
      </c>
      <c r="K10" s="3" t="str">
        <f t="shared" ca="1" si="7"/>
        <v/>
      </c>
      <c r="L10" s="3">
        <f t="shared" ca="1" si="7"/>
        <v>-6.2868369351669946</v>
      </c>
      <c r="M10" s="3">
        <f t="shared" ca="1" si="7"/>
        <v>5.8273381294964031</v>
      </c>
      <c r="N10" s="3" t="str">
        <f t="shared" ca="1" si="7"/>
        <v/>
      </c>
      <c r="O10" s="3" t="str">
        <f t="shared" ca="1" si="7"/>
        <v/>
      </c>
      <c r="P10" s="3">
        <f t="shared" ca="1" si="7"/>
        <v>-1.6483516483516483</v>
      </c>
      <c r="Q10" s="3">
        <f t="shared" ca="1" si="7"/>
        <v>-2.795698924731183</v>
      </c>
      <c r="R10" s="3">
        <f t="shared" ca="1" si="7"/>
        <v>-1.2252845009902984</v>
      </c>
      <c r="S10" s="3">
        <f t="shared" ca="1" si="7"/>
        <v>-1.9209319618292231</v>
      </c>
      <c r="T10" s="3">
        <f t="shared" ca="1" si="7"/>
        <v>-5.6437852736579606</v>
      </c>
      <c r="U10" s="3">
        <f t="shared" ca="1" si="7"/>
        <v>-1.4145141451414516</v>
      </c>
      <c r="V10" s="3">
        <f t="shared" ca="1" si="7"/>
        <v>-13.549239920687375</v>
      </c>
      <c r="W10" s="3">
        <f t="shared" ca="1" si="7"/>
        <v>4.5687645687645686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313751443</v>
      </c>
      <c r="E11" s="2">
        <f>IFERROR(INDEX(E51:E500,MATCH($C$11,$C$51:$C$500,0)),"")</f>
        <v>326051598</v>
      </c>
      <c r="H11" s="2">
        <f>IFERROR(INDEX(D11:G11,COUNT(D11:G11)),"")</f>
        <v>326051598</v>
      </c>
      <c r="I11" s="2">
        <f t="shared" ref="I11:W11" si="8">IFERROR(INDEX(I51:I500,MATCH($C$11,$C$51:$C$500,0)),"")</f>
        <v>300750817</v>
      </c>
      <c r="J11" s="2">
        <f t="shared" si="8"/>
        <v>15230255152</v>
      </c>
      <c r="K11" s="2">
        <f t="shared" si="8"/>
        <v>294263994</v>
      </c>
      <c r="L11" s="2">
        <f t="shared" si="8"/>
        <v>2278584863</v>
      </c>
      <c r="M11" s="2">
        <f t="shared" si="8"/>
        <v>738833137</v>
      </c>
      <c r="N11" s="2">
        <f t="shared" si="8"/>
        <v>616432772</v>
      </c>
      <c r="O11" s="2">
        <f t="shared" si="8"/>
        <v>810373599</v>
      </c>
      <c r="P11" s="2">
        <f t="shared" si="8"/>
        <v>6176733250</v>
      </c>
      <c r="Q11" s="2">
        <f t="shared" si="8"/>
        <v>13291915074</v>
      </c>
      <c r="R11" s="2">
        <f t="shared" si="8"/>
        <v>24213187512</v>
      </c>
      <c r="S11" s="2">
        <f t="shared" si="8"/>
        <v>7642800984</v>
      </c>
      <c r="T11" s="2">
        <f t="shared" si="8"/>
        <v>7985519927</v>
      </c>
      <c r="U11" s="2">
        <f t="shared" si="8"/>
        <v>3124152714</v>
      </c>
      <c r="V11" s="2">
        <f t="shared" si="8"/>
        <v>2291289573</v>
      </c>
      <c r="W11" s="2">
        <f t="shared" si="8"/>
        <v>3879767886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960000000000</v>
      </c>
      <c r="E12" s="2">
        <f>IFERROR(INDEX(E51:E500,MATCH("Net Debt (Quarter)",$C$51:$C$500,0)),"")</f>
        <v>949000000000</v>
      </c>
      <c r="H12" s="2">
        <f>IFERROR(INDEX(D12:G12,COUNT(D12:G12)),"")</f>
        <v>949000000000</v>
      </c>
      <c r="I12" s="2">
        <f t="shared" ref="I12:W12" si="9">IFERROR(INDEX(I51:I500,MATCH($C$12,$C$51:$C$500,0)),"")</f>
        <v>962000000000</v>
      </c>
      <c r="J12" s="2">
        <f t="shared" si="9"/>
        <v>896000000000</v>
      </c>
      <c r="K12" s="2">
        <f t="shared" si="9"/>
        <v>901000000000</v>
      </c>
      <c r="L12" s="2">
        <f t="shared" si="9"/>
        <v>886000000000</v>
      </c>
      <c r="M12" s="2">
        <f t="shared" si="9"/>
        <v>884000000000</v>
      </c>
      <c r="N12" s="2">
        <f t="shared" si="9"/>
        <v>877000000000</v>
      </c>
      <c r="O12" s="2">
        <f t="shared" si="9"/>
        <v>862000000000</v>
      </c>
      <c r="P12" s="2">
        <f t="shared" si="9"/>
        <v>918000000000</v>
      </c>
      <c r="Q12" s="2">
        <f t="shared" si="9"/>
        <v>845000000000</v>
      </c>
      <c r="R12" s="2">
        <f t="shared" si="9"/>
        <v>729000000000</v>
      </c>
      <c r="S12" s="2">
        <f t="shared" si="9"/>
        <v>349000000000</v>
      </c>
      <c r="T12" s="2">
        <f t="shared" si="9"/>
        <v>157000000000</v>
      </c>
      <c r="U12" s="2">
        <f t="shared" si="9"/>
        <v>66000000000</v>
      </c>
      <c r="V12" s="2">
        <f t="shared" si="9"/>
        <v>55000000000</v>
      </c>
      <c r="W12" s="2">
        <f t="shared" si="9"/>
        <v>95000000000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961000000000</v>
      </c>
      <c r="E13" s="2">
        <f>IFERROR(INDEX(E51:E500,MATCH("Total Debt (Quarter)",$C$51:$C$500,0)),"")</f>
        <v>950000000000</v>
      </c>
      <c r="H13" s="2">
        <f>IFERROR(INDEX(D13:G13,COUNT(D13:G13)),"")</f>
        <v>950000000000</v>
      </c>
      <c r="I13" s="2">
        <f t="shared" ref="I13:W13" si="10">IFERROR(INDEX(I51:I500,MATCH($C$13,$C$51:$C$500,0)),"")</f>
        <v>963000000000</v>
      </c>
      <c r="J13" s="2">
        <f t="shared" si="10"/>
        <v>911000000000</v>
      </c>
      <c r="K13" s="2">
        <f t="shared" si="10"/>
        <v>902000000000</v>
      </c>
      <c r="L13" s="2">
        <f t="shared" si="10"/>
        <v>888000000000</v>
      </c>
      <c r="M13" s="2">
        <f t="shared" si="10"/>
        <v>885000000000</v>
      </c>
      <c r="N13" s="2">
        <f t="shared" si="10"/>
        <v>877000000000</v>
      </c>
      <c r="O13" s="2">
        <f t="shared" si="10"/>
        <v>863000000000</v>
      </c>
      <c r="P13" s="2">
        <f t="shared" si="10"/>
        <v>924000000000</v>
      </c>
      <c r="Q13" s="2">
        <f t="shared" si="10"/>
        <v>858000000000</v>
      </c>
      <c r="R13" s="2">
        <f t="shared" si="10"/>
        <v>753000000000</v>
      </c>
      <c r="S13" s="2">
        <f t="shared" si="10"/>
        <v>356000000000</v>
      </c>
      <c r="T13" s="2">
        <f t="shared" si="10"/>
        <v>165000000000</v>
      </c>
      <c r="U13" s="2">
        <f t="shared" si="10"/>
        <v>69000000000</v>
      </c>
      <c r="V13" s="2">
        <f t="shared" si="10"/>
        <v>57000000000</v>
      </c>
      <c r="W13" s="2">
        <f t="shared" si="10"/>
        <v>98000000000</v>
      </c>
    </row>
    <row r="14" spans="1:23" ht="15.5" x14ac:dyDescent="0.35">
      <c r="C14" t="s">
        <v>27</v>
      </c>
      <c r="D14" s="2">
        <f>IFERROR(INDEX(D51:D500,MATCH($C$14,$C$51:$C$500,0)),"")</f>
        <v>-2365951231</v>
      </c>
      <c r="E14" s="2">
        <f>IFERROR(INDEX(E51:E500,MATCH($C$14,$C$51:$C$500,0)),"")</f>
        <v>-1978380</v>
      </c>
      <c r="H14" s="2">
        <f>IFERROR(SUM(D14:G14)*(4/MAX(1,COUNT(D14:G14))),"")</f>
        <v>-4735859222</v>
      </c>
      <c r="I14" s="2">
        <f t="shared" ref="I14:W14" si="11">IFERROR(INDEX(I51:I500,MATCH($C$14,$C$51:$C$500,0)),"")</f>
        <v>-76867970266</v>
      </c>
      <c r="J14" s="2">
        <f t="shared" si="11"/>
        <v>-69162689890</v>
      </c>
      <c r="K14" s="2">
        <f t="shared" si="11"/>
        <v>-8389378093</v>
      </c>
      <c r="L14" s="2">
        <f t="shared" si="11"/>
        <v>-65643871296</v>
      </c>
      <c r="M14" s="2">
        <f t="shared" si="11"/>
        <v>-76903947629</v>
      </c>
      <c r="N14" s="2">
        <f t="shared" si="11"/>
        <v>-87110947292</v>
      </c>
      <c r="O14" s="2">
        <f t="shared" si="11"/>
        <v>-66002748988</v>
      </c>
      <c r="P14" s="2">
        <f t="shared" si="11"/>
        <v>-67721192204</v>
      </c>
      <c r="Q14" s="2">
        <f t="shared" si="11"/>
        <v>-55447793001</v>
      </c>
      <c r="R14" s="2">
        <f t="shared" si="11"/>
        <v>-41479518071</v>
      </c>
      <c r="S14" s="2">
        <f t="shared" si="11"/>
        <v>-15867352506</v>
      </c>
      <c r="T14" s="2">
        <f t="shared" si="11"/>
        <v>-11525320181</v>
      </c>
      <c r="U14" s="2">
        <f t="shared" si="11"/>
        <v>-8036177762</v>
      </c>
      <c r="V14" s="2">
        <f t="shared" si="11"/>
        <v>-5823560178</v>
      </c>
      <c r="W14" s="2">
        <f t="shared" si="11"/>
        <v>-81220375</v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-4075832846</v>
      </c>
      <c r="J15" s="2">
        <f t="shared" si="12"/>
        <v>-9245493009</v>
      </c>
      <c r="K15" s="2">
        <f t="shared" si="12"/>
        <v>-9507760218</v>
      </c>
      <c r="L15" s="2">
        <f t="shared" si="12"/>
        <v>18689933401</v>
      </c>
      <c r="M15" s="2">
        <f t="shared" si="12"/>
        <v>-9146756630</v>
      </c>
      <c r="N15" s="2">
        <f t="shared" si="12"/>
        <v>12984641996</v>
      </c>
      <c r="O15" s="2">
        <f t="shared" si="12"/>
        <v>23043755820</v>
      </c>
      <c r="P15" s="2">
        <f t="shared" si="12"/>
        <v>-8090330418</v>
      </c>
      <c r="Q15" s="2">
        <f t="shared" si="12"/>
        <v>27081747576</v>
      </c>
      <c r="R15" s="2">
        <f t="shared" si="12"/>
        <v>-23475251885</v>
      </c>
      <c r="S15" s="2">
        <f t="shared" si="12"/>
        <v>-16203936892</v>
      </c>
      <c r="T15" s="2">
        <f t="shared" si="12"/>
        <v>-17008398672</v>
      </c>
      <c r="U15" s="2">
        <f t="shared" si="12"/>
        <v>-9102981556</v>
      </c>
      <c r="V15" s="2">
        <f t="shared" si="12"/>
        <v>-2649473746</v>
      </c>
      <c r="W15" s="2">
        <f t="shared" si="12"/>
        <v>-2288368304</v>
      </c>
    </row>
    <row r="16" spans="1:23" ht="15.5" x14ac:dyDescent="0.35">
      <c r="C16" t="s">
        <v>29</v>
      </c>
      <c r="D16" s="2">
        <f>IFERROR(INDEX(D51:D500,MATCH($C$16,$C$51:$C$500,0)),"")</f>
        <v>-18848375229</v>
      </c>
      <c r="E16" s="2">
        <f>IFERROR(INDEX(E51:E500,MATCH($C$16,$C$51:$C$500,0)),"")</f>
        <v>-6973929597</v>
      </c>
      <c r="H16" s="2">
        <f>IFERROR(SUM(D16:G16)*(4/MAX(1,COUNT(D16:G16))),"")</f>
        <v>-51644609652</v>
      </c>
      <c r="I16" s="2">
        <f t="shared" ref="I16:W16" si="13">IFERROR(INDEX(I51:I500,MATCH($C$16,$C$51:$C$500,0)),"")</f>
        <v>-278698784197</v>
      </c>
      <c r="J16" s="2">
        <f t="shared" si="13"/>
        <v>-115367870666</v>
      </c>
      <c r="K16" s="2">
        <f t="shared" si="13"/>
        <v>82160543281</v>
      </c>
      <c r="L16" s="2">
        <f t="shared" si="13"/>
        <v>-108175413240</v>
      </c>
      <c r="M16" s="2">
        <f t="shared" si="13"/>
        <v>-129380824561</v>
      </c>
      <c r="N16" s="2">
        <f t="shared" si="13"/>
        <v>-140504684121</v>
      </c>
      <c r="O16" s="2">
        <f t="shared" si="13"/>
        <v>-91532530235</v>
      </c>
      <c r="P16" s="2">
        <f t="shared" si="13"/>
        <v>-216140724884</v>
      </c>
      <c r="Q16" s="2">
        <f t="shared" si="13"/>
        <v>-169218068841</v>
      </c>
      <c r="R16" s="2">
        <f t="shared" si="13"/>
        <v>31386452889</v>
      </c>
      <c r="S16" s="2">
        <f t="shared" si="13"/>
        <v>54803730517</v>
      </c>
      <c r="T16" s="2">
        <f t="shared" si="13"/>
        <v>89969443871</v>
      </c>
      <c r="U16" s="2">
        <f t="shared" si="13"/>
        <v>47263354256</v>
      </c>
      <c r="V16" s="2">
        <f t="shared" si="13"/>
        <v>13084562675</v>
      </c>
      <c r="W16" s="2">
        <f t="shared" si="13"/>
        <v>619499921807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45</v>
      </c>
      <c r="T18" t="s">
        <v>46</v>
      </c>
      <c r="U18" t="s">
        <v>47</v>
      </c>
      <c r="V18" t="s">
        <v>48</v>
      </c>
      <c r="W18" t="s">
        <v>49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W20" ca="1" si="14">IFERROR(H21*H2,"")</f>
        <v/>
      </c>
      <c r="I20" s="2">
        <f t="shared" ca="1" si="14"/>
        <v>835930000000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62080000000</v>
      </c>
      <c r="M20" s="2">
        <f t="shared" ca="1" si="14"/>
        <v>78570000000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75660000000</v>
      </c>
      <c r="Q20" s="2">
        <f t="shared" ca="1" si="14"/>
        <v>252200000000</v>
      </c>
      <c r="R20" s="2">
        <f t="shared" ca="1" si="14"/>
        <v>354050000000</v>
      </c>
      <c r="S20" s="2">
        <f t="shared" ca="1" si="14"/>
        <v>300700000000</v>
      </c>
      <c r="T20" s="2">
        <f t="shared" ca="1" si="14"/>
        <v>417100000000</v>
      </c>
      <c r="U20" s="2">
        <f t="shared" ca="1" si="14"/>
        <v>223100000000</v>
      </c>
      <c r="V20" s="2">
        <f t="shared" ca="1" si="14"/>
        <v>198850000000</v>
      </c>
      <c r="W20" s="2">
        <f t="shared" ca="1" si="14"/>
        <v>95060000000</v>
      </c>
    </row>
    <row r="21" spans="1:23" ht="15.5" x14ac:dyDescent="0.35">
      <c r="C21" t="s">
        <v>12</v>
      </c>
      <c r="D21" s="2">
        <f>IFERROR(INDEX(D51:D500,MATCH($C$7,$C$51:$C$500,0)),"")</f>
        <v>4670000000</v>
      </c>
      <c r="E21" s="2">
        <f>IFERROR(INDEX(E51:E500,MATCH($C$7,$C$51:$C$500,0)),"")</f>
        <v>4670000000</v>
      </c>
      <c r="H21" s="2">
        <f>IFERROR(INDEX(D21:G21,COUNT(D21:G21)),"")</f>
        <v>4670000000</v>
      </c>
      <c r="I21" s="2">
        <f t="shared" ref="I21:W21" si="15">IFERROR(INDEX(I51:I500,MATCH($C$7,$C$51:$C$500,0)),"")</f>
        <v>4670000000</v>
      </c>
      <c r="J21" s="2">
        <f t="shared" si="15"/>
        <v>4670000000</v>
      </c>
      <c r="K21" s="2">
        <f t="shared" si="15"/>
        <v>970000000</v>
      </c>
      <c r="L21" s="2">
        <f t="shared" si="15"/>
        <v>970000000</v>
      </c>
      <c r="M21" s="2">
        <f t="shared" si="15"/>
        <v>970000000</v>
      </c>
      <c r="N21" s="2">
        <f t="shared" si="15"/>
        <v>970000000</v>
      </c>
      <c r="O21" s="2">
        <f t="shared" si="15"/>
        <v>970000000</v>
      </c>
      <c r="P21" s="2">
        <f t="shared" si="15"/>
        <v>970000000</v>
      </c>
      <c r="Q21" s="2">
        <f t="shared" si="15"/>
        <v>970000000</v>
      </c>
      <c r="R21" s="2">
        <f t="shared" si="15"/>
        <v>970000000</v>
      </c>
      <c r="S21" s="2">
        <f t="shared" si="15"/>
        <v>970000000</v>
      </c>
      <c r="T21" s="2">
        <f t="shared" si="15"/>
        <v>970000000</v>
      </c>
      <c r="U21" s="2">
        <f t="shared" si="15"/>
        <v>970000000</v>
      </c>
      <c r="V21" s="2">
        <f t="shared" si="15"/>
        <v>970000000</v>
      </c>
      <c r="W21" s="2">
        <f t="shared" si="15"/>
        <v>970000000</v>
      </c>
    </row>
    <row r="23" spans="1:23" ht="15.5" x14ac:dyDescent="0.35">
      <c r="B23" t="s">
        <v>54</v>
      </c>
      <c r="C23" t="s">
        <v>55</v>
      </c>
      <c r="D23" s="3">
        <f>IFERROR(D5/D6*100,"")</f>
        <v>4.3521387663352726</v>
      </c>
      <c r="E23" s="3">
        <f>IFERROR(E5/E6*100,"")</f>
        <v>1.6904032386265695</v>
      </c>
      <c r="H23" s="3">
        <f t="shared" ref="H23:W23" si="16">IFERROR(H5/H6*100,"")</f>
        <v>12.482685546349408</v>
      </c>
      <c r="I23" s="3">
        <f t="shared" si="16"/>
        <v>70.977589992030232</v>
      </c>
      <c r="J23" s="3">
        <f t="shared" si="16"/>
        <v>107.94690707042342</v>
      </c>
      <c r="K23" s="3">
        <f t="shared" si="16"/>
        <v>-29.050179958551119</v>
      </c>
      <c r="L23" s="3">
        <f t="shared" si="16"/>
        <v>25.726876263503577</v>
      </c>
      <c r="M23" s="3">
        <f t="shared" si="16"/>
        <v>52.990093629716483</v>
      </c>
      <c r="N23" s="3">
        <f t="shared" si="16"/>
        <v>105.7039104301812</v>
      </c>
      <c r="O23" s="3">
        <f t="shared" si="16"/>
        <v>-966.57443378236621</v>
      </c>
      <c r="P23" s="3">
        <f t="shared" si="16"/>
        <v>-290.23494003161926</v>
      </c>
      <c r="Q23" s="3">
        <f t="shared" si="16"/>
        <v>-46.963893615999723</v>
      </c>
      <c r="R23" s="3">
        <f t="shared" si="16"/>
        <v>1.7634378723035602</v>
      </c>
      <c r="S23" s="3">
        <f t="shared" si="16"/>
        <v>8.7941291188258024</v>
      </c>
      <c r="T23" s="3">
        <f t="shared" si="16"/>
        <v>19.322129660460323</v>
      </c>
      <c r="U23" s="3">
        <f t="shared" si="16"/>
        <v>12.554135925684584</v>
      </c>
      <c r="V23" s="3">
        <f t="shared" si="16"/>
        <v>3.9335060617884512</v>
      </c>
      <c r="W23" s="3">
        <f t="shared" si="16"/>
        <v>247.41631239212487</v>
      </c>
    </row>
    <row r="24" spans="1:23" ht="15.5" x14ac:dyDescent="0.35">
      <c r="C24" t="s">
        <v>56</v>
      </c>
      <c r="D24" s="4">
        <f>IFERROR(_xlfn.RRI(5,I23,D23),"")</f>
        <v>-0.42784157531748812</v>
      </c>
      <c r="E24" s="4">
        <f>IFERROR(_xlfn.RRI(5,J23,E23),"")</f>
        <v>-0.56453222479643594</v>
      </c>
      <c r="H24" s="4">
        <f t="shared" ref="H24:W24" si="17">IFERROR(_xlfn.RRI(5,M23,H23),"")</f>
        <v>-0.25110200360444113</v>
      </c>
      <c r="I24" s="4">
        <f t="shared" si="17"/>
        <v>-7.6565621159096708E-2</v>
      </c>
      <c r="J24" s="4" t="str">
        <f t="shared" si="17"/>
        <v/>
      </c>
      <c r="K24" s="4">
        <f t="shared" si="17"/>
        <v>-0.36892667010247593</v>
      </c>
      <c r="L24" s="4" t="str">
        <f t="shared" si="17"/>
        <v/>
      </c>
      <c r="M24" s="4">
        <f t="shared" si="17"/>
        <v>0.97499911178914922</v>
      </c>
      <c r="N24" s="4">
        <f t="shared" si="17"/>
        <v>0.64429464807572057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-0.62796280031489049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-60.42</v>
      </c>
      <c r="J25" s="3">
        <f t="shared" si="18"/>
        <v>-26.64</v>
      </c>
      <c r="K25" s="3">
        <f t="shared" si="18"/>
        <v>74.77</v>
      </c>
      <c r="L25" s="3">
        <f t="shared" si="18"/>
        <v>-92.42</v>
      </c>
      <c r="M25" s="3">
        <f t="shared" si="18"/>
        <v>-142.68</v>
      </c>
      <c r="N25" s="3">
        <f t="shared" si="18"/>
        <v>-131.51</v>
      </c>
      <c r="O25" s="3">
        <f t="shared" si="18"/>
        <v>-70.7</v>
      </c>
      <c r="P25" s="3">
        <f t="shared" si="18"/>
        <v>-231.27</v>
      </c>
      <c r="Q25" s="3">
        <f t="shared" si="18"/>
        <v>-146.44999999999999</v>
      </c>
      <c r="R25" s="3">
        <f t="shared" si="18"/>
        <v>8.1199999999999992</v>
      </c>
      <c r="S25" s="3">
        <f t="shared" si="18"/>
        <v>39.76</v>
      </c>
      <c r="T25" s="3">
        <f t="shared" si="18"/>
        <v>75.02</v>
      </c>
      <c r="U25" s="3">
        <f t="shared" si="18"/>
        <v>39.28</v>
      </c>
      <c r="V25" s="3">
        <f t="shared" si="18"/>
        <v>10.76</v>
      </c>
      <c r="W25" s="3">
        <f t="shared" si="18"/>
        <v>637.41999999999996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-0.1440578985997284</v>
      </c>
      <c r="J26" s="4">
        <f t="shared" si="19"/>
        <v>-0.17733511261223367</v>
      </c>
      <c r="K26" s="4" t="str">
        <f t="shared" si="19"/>
        <v/>
      </c>
      <c r="L26" s="4">
        <f t="shared" si="19"/>
        <v>-8.7956993314579623E-2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-0.5821445522129296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1.2891892933618843E-3</v>
      </c>
      <c r="E27" s="3">
        <f>IFERROR(E4/E21,"")</f>
        <v>0</v>
      </c>
      <c r="H27" s="3">
        <f t="shared" ref="H27:W27" si="20">IFERROR(H4/H21,"")</f>
        <v>2.5783785867237686E-3</v>
      </c>
      <c r="I27" s="3">
        <f t="shared" si="20"/>
        <v>10.344074072162741</v>
      </c>
      <c r="J27" s="3">
        <f t="shared" si="20"/>
        <v>0.79563054154175594</v>
      </c>
      <c r="K27" s="3">
        <f t="shared" si="20"/>
        <v>0.48184674639175257</v>
      </c>
      <c r="L27" s="3">
        <f t="shared" si="20"/>
        <v>230.9967474927835</v>
      </c>
      <c r="M27" s="3">
        <f t="shared" si="20"/>
        <v>24.650212026804123</v>
      </c>
      <c r="N27" s="3">
        <f t="shared" si="20"/>
        <v>53.269124944329896</v>
      </c>
      <c r="O27" s="3">
        <f t="shared" si="20"/>
        <v>250.52967227525772</v>
      </c>
      <c r="P27" s="3">
        <f t="shared" si="20"/>
        <v>408.03929427422679</v>
      </c>
      <c r="Q27" s="3">
        <f t="shared" si="20"/>
        <v>1031.0172114319587</v>
      </c>
      <c r="R27" s="3">
        <f t="shared" si="20"/>
        <v>1243.3670159247422</v>
      </c>
      <c r="S27" s="3">
        <f t="shared" si="20"/>
        <v>1033.2287596577319</v>
      </c>
      <c r="T27" s="3">
        <f t="shared" si="20"/>
        <v>932.20216832989695</v>
      </c>
      <c r="U27" s="3">
        <f t="shared" si="20"/>
        <v>835.93741430309274</v>
      </c>
      <c r="V27" s="3">
        <f t="shared" si="20"/>
        <v>789.10405290618553</v>
      </c>
      <c r="W27" s="3">
        <f t="shared" si="20"/>
        <v>736.92718383814429</v>
      </c>
    </row>
    <row r="28" spans="1:23" ht="15.5" x14ac:dyDescent="0.35">
      <c r="C28" t="s">
        <v>61</v>
      </c>
      <c r="D28" s="4">
        <f>IFERROR(_xlfn.RRI(5,I27,D27),"")</f>
        <v>-0.83437533469614766</v>
      </c>
      <c r="E28" s="4">
        <f>IFERROR(_xlfn.RRI(5,J27,E27),"")</f>
        <v>-1</v>
      </c>
      <c r="H28" s="4">
        <f t="shared" ref="H28:W28" si="21">IFERROR(_xlfn.RRI(5,M27,H27),"")</f>
        <v>-0.84007910733565061</v>
      </c>
      <c r="I28" s="4">
        <f t="shared" si="21"/>
        <v>-0.2794846926642679</v>
      </c>
      <c r="J28" s="4">
        <f t="shared" si="21"/>
        <v>-0.68350237522197244</v>
      </c>
      <c r="K28" s="4">
        <f t="shared" si="21"/>
        <v>-0.74031827427610919</v>
      </c>
      <c r="L28" s="4">
        <f t="shared" si="21"/>
        <v>-0.25857369557562415</v>
      </c>
      <c r="M28" s="4">
        <f t="shared" si="21"/>
        <v>-0.54349634045112394</v>
      </c>
      <c r="N28" s="4">
        <f t="shared" si="21"/>
        <v>-0.44734282171888062</v>
      </c>
      <c r="O28" s="4">
        <f t="shared" si="21"/>
        <v>-0.23110008604672549</v>
      </c>
      <c r="P28" s="4">
        <f t="shared" si="21"/>
        <v>-0.13362553265172594</v>
      </c>
      <c r="Q28" s="4">
        <f t="shared" si="21"/>
        <v>5.4936522882935268E-2</v>
      </c>
      <c r="R28" s="4">
        <f t="shared" si="21"/>
        <v>0.11028622841776414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1.2680180180180181</v>
      </c>
      <c r="J29" s="4">
        <f t="shared" si="22"/>
        <v>-1.3562926307342518</v>
      </c>
      <c r="K29" s="4">
        <f t="shared" si="22"/>
        <v>-1.8090240207747241</v>
      </c>
      <c r="L29" s="4">
        <f t="shared" si="22"/>
        <v>-0.35225679843005331</v>
      </c>
      <c r="M29" s="4">
        <f t="shared" si="22"/>
        <v>8.4936506729526393E-2</v>
      </c>
      <c r="N29" s="4">
        <f t="shared" si="22"/>
        <v>0.86011315417255996</v>
      </c>
      <c r="O29" s="4">
        <f t="shared" si="22"/>
        <v>-0.6942967094737752</v>
      </c>
      <c r="P29" s="4">
        <f t="shared" si="22"/>
        <v>0.5791737794469104</v>
      </c>
      <c r="Q29" s="4">
        <f t="shared" si="22"/>
        <v>-19.035714285714288</v>
      </c>
      <c r="R29" s="4">
        <f t="shared" si="22"/>
        <v>-0.79577464788732399</v>
      </c>
      <c r="S29" s="4">
        <f t="shared" si="22"/>
        <v>-0.47000799786723541</v>
      </c>
      <c r="T29" s="4">
        <f t="shared" si="22"/>
        <v>0.90987780040733179</v>
      </c>
      <c r="U29" s="4">
        <f t="shared" si="22"/>
        <v>2.6505576208178443</v>
      </c>
      <c r="V29" s="4">
        <f t="shared" si="22"/>
        <v>-0.9831194502839572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-0.9997507385804919</v>
      </c>
      <c r="I30" s="4">
        <f t="shared" si="23"/>
        <v>12.001102310776323</v>
      </c>
      <c r="J30" s="4">
        <f t="shared" si="23"/>
        <v>0.65121077915277625</v>
      </c>
      <c r="K30" s="4">
        <f t="shared" si="23"/>
        <v>-0.99791405397858779</v>
      </c>
      <c r="L30" s="4">
        <f t="shared" si="23"/>
        <v>8.3709842025538155</v>
      </c>
      <c r="M30" s="4">
        <f t="shared" si="23"/>
        <v>-0.53725141810447641</v>
      </c>
      <c r="N30" s="4">
        <f t="shared" si="23"/>
        <v>-0.78737398863555397</v>
      </c>
      <c r="O30" s="4">
        <f t="shared" si="23"/>
        <v>-0.38601581810675611</v>
      </c>
      <c r="P30" s="4">
        <f t="shared" si="23"/>
        <v>-0.60423619533226858</v>
      </c>
      <c r="Q30" s="4">
        <f t="shared" si="23"/>
        <v>-0.17078610078364545</v>
      </c>
      <c r="R30" s="4">
        <f t="shared" si="23"/>
        <v>0.20338018498112739</v>
      </c>
      <c r="S30" s="4">
        <f t="shared" si="23"/>
        <v>0.10837412179466485</v>
      </c>
      <c r="T30" s="4">
        <f t="shared" si="23"/>
        <v>0.11515784839832603</v>
      </c>
      <c r="U30" s="4">
        <f t="shared" si="23"/>
        <v>5.9350045440046802E-2</v>
      </c>
      <c r="V30" s="4">
        <f t="shared" si="23"/>
        <v>7.0803289948252413E-2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-92.3</v>
      </c>
      <c r="E32" s="3">
        <f>IFERROR(INDEX(E51:E500,MATCH($A$32,$C$51:$C$500,0)),"")</f>
        <v>-88.28</v>
      </c>
      <c r="H32" s="3">
        <f>IFERROR(INDEX(D32:G32,COUNT(D32:G32)),"")</f>
        <v>-88.28</v>
      </c>
      <c r="I32" s="3">
        <f t="shared" ref="I32:W32" si="24">IFERROR(INDEX(I51:I500,MATCH($C$32,$C$51:$C$500,0)),"")</f>
        <v>-85.15</v>
      </c>
      <c r="J32" s="3">
        <f t="shared" si="24"/>
        <v>-24.63</v>
      </c>
      <c r="K32" s="3">
        <f t="shared" si="24"/>
        <v>-277.39</v>
      </c>
      <c r="L32" s="3">
        <f t="shared" si="24"/>
        <v>-357.47</v>
      </c>
      <c r="M32" s="3">
        <f t="shared" si="24"/>
        <v>-267.47000000000003</v>
      </c>
      <c r="N32" s="3">
        <f t="shared" si="24"/>
        <v>-125.83</v>
      </c>
      <c r="O32" s="3">
        <f t="shared" si="24"/>
        <v>6.6</v>
      </c>
      <c r="P32" s="3">
        <f t="shared" si="24"/>
        <v>77.489999999999995</v>
      </c>
      <c r="Q32" s="3">
        <f t="shared" si="24"/>
        <v>310.76</v>
      </c>
      <c r="R32" s="3">
        <f t="shared" si="24"/>
        <v>458.84</v>
      </c>
      <c r="S32" s="3">
        <f t="shared" si="24"/>
        <v>450.72</v>
      </c>
      <c r="T32" s="3">
        <f t="shared" si="24"/>
        <v>387.1</v>
      </c>
      <c r="U32" s="3">
        <f t="shared" si="24"/>
        <v>312.08</v>
      </c>
      <c r="V32" s="3">
        <f t="shared" si="24"/>
        <v>272.79000000000002</v>
      </c>
      <c r="W32" s="3">
        <f t="shared" si="24"/>
        <v>256.97000000000003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-1.19</v>
      </c>
      <c r="E33" s="3">
        <f>IFERROR(INDEX(E51:E500,MATCH($A$33,$C$51:$C$500,0)),"")</f>
        <v>-1.7</v>
      </c>
      <c r="H33" s="3">
        <f>IFERROR(INDEX(D33:G33,COUNT(D33:G33)),"")</f>
        <v>-1.7</v>
      </c>
      <c r="I33" s="3">
        <f t="shared" ref="I33:W33" si="25">IFERROR(INDEX(I51:I500,MATCH($C$33,$C$51:$C$500,0)),"")</f>
        <v>-2.1</v>
      </c>
      <c r="J33" s="3">
        <f t="shared" si="25"/>
        <v>-2.52</v>
      </c>
      <c r="K33" s="3">
        <f t="shared" si="25"/>
        <v>-0.22</v>
      </c>
      <c r="L33" s="3">
        <f t="shared" si="25"/>
        <v>-0.18</v>
      </c>
      <c r="M33" s="3">
        <f t="shared" si="25"/>
        <v>-0.3</v>
      </c>
      <c r="N33" s="3">
        <f t="shared" si="25"/>
        <v>-0.5</v>
      </c>
      <c r="O33" s="3">
        <f t="shared" si="25"/>
        <v>12.42</v>
      </c>
      <c r="P33" s="3">
        <f t="shared" si="25"/>
        <v>1.01</v>
      </c>
      <c r="Q33" s="3">
        <f t="shared" si="25"/>
        <v>0.84</v>
      </c>
      <c r="R33" s="3">
        <f t="shared" si="25"/>
        <v>0.8</v>
      </c>
      <c r="S33" s="3">
        <f t="shared" si="25"/>
        <v>0.69</v>
      </c>
      <c r="T33" s="3">
        <f t="shared" si="25"/>
        <v>1.1100000000000001</v>
      </c>
      <c r="U33" s="3">
        <f t="shared" si="25"/>
        <v>0.74</v>
      </c>
      <c r="V33" s="3">
        <f t="shared" si="25"/>
        <v>0.75</v>
      </c>
      <c r="W33" s="3">
        <f t="shared" si="25"/>
        <v>0.38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-27.36</v>
      </c>
      <c r="E34" s="3">
        <f>IFERROR(INDEX(E51:E500,MATCH($A$34,$C$51:$C$500,0)),"")</f>
        <v>-100.67</v>
      </c>
      <c r="H34" s="3">
        <f>IFERROR(INDEX(D34:G34,COUNT(D34:G34)),"")</f>
        <v>-100.67</v>
      </c>
      <c r="I34" s="3">
        <f t="shared" ref="I34:W34" si="26">IFERROR(INDEX(I51:I500,MATCH($C$34,$C$51:$C$500,0)),"")</f>
        <v>-2.96</v>
      </c>
      <c r="J34" s="3">
        <f t="shared" si="26"/>
        <v>-2.33</v>
      </c>
      <c r="K34" s="3">
        <f t="shared" si="26"/>
        <v>0.83</v>
      </c>
      <c r="L34" s="3">
        <f t="shared" si="26"/>
        <v>-0.69</v>
      </c>
      <c r="M34" s="3">
        <f t="shared" si="26"/>
        <v>-0.56999999999999995</v>
      </c>
      <c r="N34" s="3">
        <f t="shared" si="26"/>
        <v>-0.48</v>
      </c>
      <c r="O34" s="3">
        <f t="shared" si="26"/>
        <v>-1.1599999999999999</v>
      </c>
      <c r="P34" s="3">
        <f t="shared" si="26"/>
        <v>-0.34</v>
      </c>
      <c r="Q34" s="3">
        <f t="shared" si="26"/>
        <v>-1.78</v>
      </c>
      <c r="R34" s="3">
        <f t="shared" si="26"/>
        <v>44.95</v>
      </c>
      <c r="S34" s="3">
        <f t="shared" si="26"/>
        <v>7.8</v>
      </c>
      <c r="T34" s="3">
        <f t="shared" si="26"/>
        <v>5.73</v>
      </c>
      <c r="U34" s="3">
        <f t="shared" si="26"/>
        <v>5.86</v>
      </c>
      <c r="V34" s="3">
        <f t="shared" si="26"/>
        <v>19.05</v>
      </c>
      <c r="W34" s="3">
        <f t="shared" si="26"/>
        <v>0.15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85300.67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W35" si="27">IFERROR(INDEX(I51:I500,MATCH($C$35,$C$51:$C$500,0)),"")</f>
        <v>17.3</v>
      </c>
      <c r="J35" s="3">
        <f t="shared" si="27"/>
        <v>77.900000000000006</v>
      </c>
      <c r="K35" s="3">
        <f t="shared" si="27"/>
        <v>128.44999999999999</v>
      </c>
      <c r="L35" s="3">
        <f t="shared" si="27"/>
        <v>0.28000000000000003</v>
      </c>
      <c r="M35" s="3">
        <f t="shared" si="27"/>
        <v>3.28</v>
      </c>
      <c r="N35" s="3">
        <f t="shared" si="27"/>
        <v>1.18</v>
      </c>
      <c r="O35" s="3">
        <f t="shared" si="27"/>
        <v>0.33</v>
      </c>
      <c r="P35" s="3">
        <f t="shared" si="27"/>
        <v>0.19</v>
      </c>
      <c r="Q35" s="3">
        <f t="shared" si="27"/>
        <v>0.25</v>
      </c>
      <c r="R35" s="3">
        <f t="shared" si="27"/>
        <v>0.28999999999999998</v>
      </c>
      <c r="S35" s="3">
        <f t="shared" si="27"/>
        <v>0.3</v>
      </c>
      <c r="T35" s="3">
        <f t="shared" si="27"/>
        <v>0.46</v>
      </c>
      <c r="U35" s="3">
        <f t="shared" si="27"/>
        <v>0.27</v>
      </c>
      <c r="V35" s="3">
        <f t="shared" si="27"/>
        <v>0.26</v>
      </c>
      <c r="W35" s="3">
        <f t="shared" si="27"/>
        <v>0.13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1023</v>
      </c>
      <c r="E50" t="s">
        <v>1024</v>
      </c>
      <c r="F50" t="s">
        <v>1025</v>
      </c>
      <c r="G50" t="s">
        <v>1026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43</v>
      </c>
      <c r="R50" t="s">
        <v>44</v>
      </c>
      <c r="S50" t="s">
        <v>45</v>
      </c>
      <c r="T50" t="s">
        <v>46</v>
      </c>
      <c r="U50" t="s">
        <v>47</v>
      </c>
      <c r="V50" t="s">
        <v>48</v>
      </c>
      <c r="W50" t="s">
        <v>49</v>
      </c>
    </row>
    <row r="51" spans="2:23" ht="15.5" x14ac:dyDescent="0.35">
      <c r="B51" t="s">
        <v>84</v>
      </c>
      <c r="C51" t="s">
        <v>6</v>
      </c>
      <c r="D51" s="5">
        <v>6020514</v>
      </c>
      <c r="G51" s="5">
        <v>29045917</v>
      </c>
      <c r="I51" s="5">
        <v>48306825917</v>
      </c>
      <c r="J51" s="5">
        <v>3715594629</v>
      </c>
      <c r="K51" s="5">
        <v>467391344</v>
      </c>
      <c r="L51" s="5">
        <v>224066845068</v>
      </c>
      <c r="M51" s="5">
        <v>23910705666</v>
      </c>
      <c r="N51" s="5">
        <v>51671051196</v>
      </c>
      <c r="O51" s="5">
        <v>243013782107</v>
      </c>
      <c r="P51" s="5">
        <v>395798115446</v>
      </c>
      <c r="Q51" s="5">
        <v>1000086695089</v>
      </c>
      <c r="R51" s="5">
        <v>1206066005447</v>
      </c>
      <c r="S51" s="5">
        <v>1002231896868</v>
      </c>
      <c r="T51" s="5">
        <v>904236103280</v>
      </c>
      <c r="U51" s="5">
        <v>810859291874</v>
      </c>
      <c r="V51" s="5">
        <v>765430931319</v>
      </c>
      <c r="W51" s="5">
        <v>714819368323</v>
      </c>
    </row>
    <row r="52" spans="2:23" ht="15.5" x14ac:dyDescent="0.35">
      <c r="C52" t="s">
        <v>85</v>
      </c>
      <c r="D52" s="5">
        <v>-4105587649</v>
      </c>
      <c r="E52" s="5">
        <v>-4864471471</v>
      </c>
      <c r="F52" s="5">
        <v>-4127603414</v>
      </c>
      <c r="G52" s="5">
        <v>-4229134783</v>
      </c>
      <c r="I52" s="5">
        <v>-77194534500</v>
      </c>
      <c r="J52" s="5">
        <v>-31010323840</v>
      </c>
      <c r="K52" s="5">
        <v>-27109131468</v>
      </c>
      <c r="L52" s="5">
        <v>-259597656943</v>
      </c>
      <c r="M52" s="5">
        <v>-36269375389</v>
      </c>
      <c r="N52" s="5">
        <v>-83301719635</v>
      </c>
      <c r="O52" s="5">
        <v>-260343937651</v>
      </c>
      <c r="P52" s="5">
        <v>-398420273529</v>
      </c>
      <c r="Q52" s="5">
        <v>-998026807836</v>
      </c>
      <c r="R52" s="5">
        <v>-1027224843383</v>
      </c>
      <c r="S52" s="5">
        <v>-872107095902</v>
      </c>
      <c r="T52" s="5">
        <v>-797291867695</v>
      </c>
      <c r="U52" s="5">
        <v>-749136554113</v>
      </c>
      <c r="V52" s="5">
        <v>-732283070434</v>
      </c>
      <c r="W52" s="5">
        <v>-691780199996</v>
      </c>
    </row>
    <row r="53" spans="2:23" ht="15.5" x14ac:dyDescent="0.35">
      <c r="C53" t="s">
        <v>86</v>
      </c>
      <c r="D53" s="5">
        <v>-4099567135</v>
      </c>
      <c r="E53" s="5">
        <v>-4864471471</v>
      </c>
      <c r="F53" s="5">
        <v>-4127603414</v>
      </c>
      <c r="G53" s="5">
        <v>-4200088866</v>
      </c>
      <c r="I53" s="5">
        <v>-28887708583</v>
      </c>
      <c r="J53" s="5">
        <v>-27294729211</v>
      </c>
      <c r="K53" s="5">
        <v>-26641740124</v>
      </c>
      <c r="L53" s="5">
        <v>-35530811875</v>
      </c>
      <c r="M53" s="5">
        <v>-12358669723</v>
      </c>
      <c r="N53" s="5">
        <v>-31630668439</v>
      </c>
      <c r="O53" s="5">
        <v>-17330155544</v>
      </c>
      <c r="P53" s="5">
        <v>-2622158083</v>
      </c>
      <c r="Q53" s="5">
        <v>2059887253</v>
      </c>
      <c r="R53" s="5">
        <v>178841162064</v>
      </c>
      <c r="S53" s="5">
        <v>130124800966</v>
      </c>
      <c r="T53" s="5">
        <v>106944235585</v>
      </c>
      <c r="U53" s="5">
        <v>61722737761</v>
      </c>
      <c r="V53" s="5">
        <v>33147860885</v>
      </c>
      <c r="W53" s="5">
        <v>23039168327</v>
      </c>
    </row>
    <row r="54" spans="2:23" ht="15.5" x14ac:dyDescent="0.35">
      <c r="C54" t="s">
        <v>87</v>
      </c>
      <c r="D54" s="5">
        <v>-1630706438</v>
      </c>
      <c r="E54" s="5">
        <v>-2678474735</v>
      </c>
      <c r="F54" s="5">
        <v>-2280046604</v>
      </c>
      <c r="G54" s="5">
        <v>-797314900</v>
      </c>
      <c r="I54" s="5">
        <v>-10988832686</v>
      </c>
      <c r="J54" s="5">
        <v>-12850642524</v>
      </c>
      <c r="K54" s="5">
        <v>-8819194785</v>
      </c>
      <c r="L54" s="5">
        <v>-15175177444</v>
      </c>
      <c r="M54" s="5">
        <v>-14295065989</v>
      </c>
      <c r="N54" s="5">
        <v>-15661209280</v>
      </c>
      <c r="O54" s="5">
        <v>-27804088664</v>
      </c>
      <c r="P54" s="5">
        <v>-69964204498</v>
      </c>
      <c r="Q54" s="5">
        <v>-97601174411</v>
      </c>
      <c r="R54" s="5">
        <v>-66623744922</v>
      </c>
      <c r="S54" s="5">
        <v>-50630490166</v>
      </c>
      <c r="T54" s="5">
        <v>-37808659731</v>
      </c>
      <c r="U54" s="5">
        <v>-25791864353</v>
      </c>
      <c r="V54" s="5">
        <v>-21027146272</v>
      </c>
      <c r="W54" s="5">
        <v>-16563895466</v>
      </c>
    </row>
    <row r="55" spans="2:23" ht="15.5" x14ac:dyDescent="0.35">
      <c r="C55" t="s">
        <v>88</v>
      </c>
      <c r="L55" s="5">
        <v>-265704327</v>
      </c>
      <c r="M55" s="5">
        <v>-106138325</v>
      </c>
      <c r="N55" s="5">
        <v>-918689371</v>
      </c>
      <c r="O55" s="5">
        <v>-8127226243</v>
      </c>
      <c r="P55" s="5">
        <v>-15432424747</v>
      </c>
      <c r="Q55" s="5">
        <v>-34705873743</v>
      </c>
      <c r="R55" s="5">
        <v>-26185041927</v>
      </c>
      <c r="S55" s="5">
        <v>-19159928988</v>
      </c>
      <c r="T55" s="5">
        <v>-14171880021</v>
      </c>
      <c r="U55" s="5">
        <v>-8791209961</v>
      </c>
      <c r="V55" s="5">
        <v>-6884843196</v>
      </c>
      <c r="W55" s="5">
        <v>-6525483849</v>
      </c>
    </row>
    <row r="56" spans="2:23" ht="15.5" x14ac:dyDescent="0.35">
      <c r="C56" t="s">
        <v>89</v>
      </c>
      <c r="D56" s="5">
        <v>-1630706438</v>
      </c>
      <c r="E56" s="5">
        <v>-2678474735</v>
      </c>
      <c r="F56" s="5">
        <v>-2280046604</v>
      </c>
      <c r="G56" s="5">
        <v>-797314900</v>
      </c>
      <c r="I56" s="5">
        <v>-10988832686</v>
      </c>
      <c r="J56" s="5">
        <v>-12850642524</v>
      </c>
      <c r="K56" s="5">
        <v>-8819194785</v>
      </c>
      <c r="L56" s="5">
        <v>-14909473117</v>
      </c>
      <c r="M56" s="5">
        <v>-14188927664</v>
      </c>
      <c r="N56" s="5">
        <v>-14742519909</v>
      </c>
      <c r="O56" s="5">
        <v>-19676862421</v>
      </c>
      <c r="P56" s="5">
        <v>-54531779751</v>
      </c>
      <c r="Q56" s="5">
        <v>-62895300668</v>
      </c>
      <c r="R56" s="5">
        <v>-40438702995</v>
      </c>
      <c r="S56" s="5">
        <v>-31470561178</v>
      </c>
      <c r="T56" s="5">
        <v>-23636779710</v>
      </c>
      <c r="U56" s="5">
        <v>-17000654392</v>
      </c>
      <c r="V56" s="5">
        <v>-14142303076</v>
      </c>
      <c r="W56" s="5">
        <v>-10038411617</v>
      </c>
    </row>
    <row r="57" spans="2:23" ht="15.5" x14ac:dyDescent="0.35">
      <c r="C57" t="s">
        <v>93</v>
      </c>
      <c r="D57" s="5">
        <v>-5730273573</v>
      </c>
      <c r="E57" s="5">
        <v>-7542946206</v>
      </c>
      <c r="F57" s="5">
        <v>-6407650018</v>
      </c>
      <c r="G57" s="5">
        <v>-4997403766</v>
      </c>
      <c r="I57" s="5">
        <v>-39876541269</v>
      </c>
      <c r="J57" s="5">
        <v>-40145371735</v>
      </c>
      <c r="K57" s="5">
        <v>-35460934909</v>
      </c>
      <c r="L57" s="5">
        <v>-50705989319</v>
      </c>
      <c r="M57" s="5">
        <v>-26653735712</v>
      </c>
      <c r="N57" s="5">
        <v>-47291877719</v>
      </c>
      <c r="O57" s="5">
        <v>-45134244208</v>
      </c>
      <c r="P57" s="5">
        <v>-72586362581</v>
      </c>
      <c r="Q57" s="5">
        <v>-95541287158</v>
      </c>
      <c r="R57" s="5">
        <v>112217417142</v>
      </c>
      <c r="S57" s="5">
        <v>79494310800</v>
      </c>
      <c r="T57" s="5">
        <v>69135575854</v>
      </c>
      <c r="U57" s="5">
        <v>35930873408</v>
      </c>
      <c r="V57" s="5">
        <v>12120714613</v>
      </c>
      <c r="W57" s="5">
        <v>6475272861</v>
      </c>
    </row>
    <row r="58" spans="2:23" ht="15.5" x14ac:dyDescent="0.35">
      <c r="C58" t="s">
        <v>94</v>
      </c>
      <c r="D58" s="5">
        <v>-13118101656</v>
      </c>
      <c r="E58" s="5">
        <v>569016609</v>
      </c>
      <c r="F58" s="5">
        <v>-1181971094</v>
      </c>
      <c r="G58" s="5">
        <v>-39275036666</v>
      </c>
      <c r="I58" s="5">
        <v>-238822242928</v>
      </c>
      <c r="J58" s="5">
        <v>-75222498931</v>
      </c>
      <c r="K58" s="5">
        <v>117621478190</v>
      </c>
      <c r="L58" s="5">
        <v>-57469423921</v>
      </c>
      <c r="M58" s="5">
        <v>-102727088849</v>
      </c>
      <c r="N58" s="5">
        <v>-93212806402</v>
      </c>
      <c r="O58" s="5">
        <v>-46398286027</v>
      </c>
      <c r="P58" s="5">
        <v>-143554362303</v>
      </c>
      <c r="Q58" s="5">
        <v>-73676781683</v>
      </c>
      <c r="R58" s="5">
        <v>-80830964253</v>
      </c>
      <c r="S58" s="5">
        <v>-24690580283</v>
      </c>
      <c r="T58" s="5">
        <v>20833868017</v>
      </c>
      <c r="U58" s="5">
        <v>11332480848</v>
      </c>
      <c r="V58" s="5">
        <v>963848062</v>
      </c>
      <c r="W58" s="5">
        <v>613024648946</v>
      </c>
    </row>
    <row r="59" spans="2:23" ht="15.5" x14ac:dyDescent="0.35">
      <c r="C59" t="s">
        <v>95</v>
      </c>
      <c r="D59" s="5">
        <v>462679</v>
      </c>
      <c r="E59" s="5">
        <v>571421</v>
      </c>
      <c r="F59" s="5">
        <v>448230</v>
      </c>
      <c r="G59" s="5">
        <v>1892957</v>
      </c>
      <c r="I59" s="5">
        <v>6896326</v>
      </c>
      <c r="J59" s="5">
        <v>5431489</v>
      </c>
      <c r="K59" s="5">
        <v>4303402</v>
      </c>
      <c r="L59" s="5">
        <v>14270388</v>
      </c>
      <c r="M59" s="5">
        <v>20469574</v>
      </c>
      <c r="N59" s="5">
        <v>12541292</v>
      </c>
      <c r="O59" s="5">
        <v>4515503904</v>
      </c>
      <c r="P59" s="5">
        <v>65045842</v>
      </c>
      <c r="Q59" s="5">
        <v>351441488</v>
      </c>
      <c r="R59" s="5">
        <v>280072055</v>
      </c>
      <c r="S59" s="5">
        <v>138989442</v>
      </c>
      <c r="T59" s="5">
        <v>227614703</v>
      </c>
      <c r="U59" s="5">
        <v>8901670724</v>
      </c>
      <c r="V59" s="5">
        <v>14667692434</v>
      </c>
      <c r="W59" s="5">
        <v>59345030</v>
      </c>
    </row>
    <row r="60" spans="2:23" ht="15.5" x14ac:dyDescent="0.35">
      <c r="C60" t="s">
        <v>27</v>
      </c>
      <c r="D60" s="5">
        <v>-2365951231</v>
      </c>
      <c r="E60" s="5">
        <v>-1978380</v>
      </c>
      <c r="F60" s="5">
        <v>-15910163990</v>
      </c>
      <c r="G60" s="5">
        <v>-24631753768</v>
      </c>
      <c r="I60" s="5">
        <v>-76867970266</v>
      </c>
      <c r="J60" s="5">
        <v>-69162689890</v>
      </c>
      <c r="K60" s="5">
        <v>-8389378093</v>
      </c>
      <c r="L60" s="5">
        <v>-65643871296</v>
      </c>
      <c r="M60" s="5">
        <v>-76903947629</v>
      </c>
      <c r="N60" s="5">
        <v>-87110947292</v>
      </c>
      <c r="O60" s="5">
        <v>-66002748988</v>
      </c>
      <c r="P60" s="5">
        <v>-67721192204</v>
      </c>
      <c r="Q60" s="5">
        <v>-55447793001</v>
      </c>
      <c r="R60" s="5">
        <v>-41479518071</v>
      </c>
      <c r="S60" s="5">
        <v>-15867352506</v>
      </c>
      <c r="T60" s="5">
        <v>-11525320181</v>
      </c>
      <c r="U60" s="5">
        <v>-8036177762</v>
      </c>
      <c r="V60" s="5">
        <v>-5823560178</v>
      </c>
      <c r="W60" s="5">
        <v>-81220375</v>
      </c>
    </row>
    <row r="61" spans="2:23" ht="15.5" x14ac:dyDescent="0.35">
      <c r="C61" t="s">
        <v>378</v>
      </c>
      <c r="G61" s="5">
        <v>-1379265</v>
      </c>
      <c r="I61" s="5">
        <v>-1379265</v>
      </c>
      <c r="J61" s="5">
        <v>-1086298</v>
      </c>
      <c r="K61" s="5">
        <v>-860680</v>
      </c>
    </row>
    <row r="62" spans="2:23" ht="15.5" x14ac:dyDescent="0.35">
      <c r="C62" t="s">
        <v>97</v>
      </c>
      <c r="D62" s="5">
        <v>-11823271009</v>
      </c>
      <c r="E62" s="5">
        <v>812936219</v>
      </c>
      <c r="F62" s="5">
        <v>15646771893</v>
      </c>
      <c r="G62" s="5">
        <v>-11166994643</v>
      </c>
      <c r="I62" s="5">
        <v>-34070631694</v>
      </c>
      <c r="J62" s="5">
        <v>-3209059068</v>
      </c>
      <c r="K62" s="5">
        <v>-8990888640</v>
      </c>
      <c r="L62" s="5">
        <v>18716244757</v>
      </c>
      <c r="M62" s="5">
        <v>-28848463476</v>
      </c>
      <c r="N62" s="5">
        <v>-6254033240</v>
      </c>
      <c r="O62" s="5">
        <v>5218363656</v>
      </c>
      <c r="P62" s="5">
        <v>-50454438583</v>
      </c>
      <c r="Q62" s="5">
        <v>-10718151642</v>
      </c>
      <c r="R62" s="5">
        <v>-45038529300</v>
      </c>
      <c r="S62" s="5">
        <v>-6847344521</v>
      </c>
      <c r="T62" s="5">
        <v>-5263010274</v>
      </c>
      <c r="U62" s="5">
        <v>-3604463196</v>
      </c>
      <c r="V62" s="5">
        <v>-4813453561</v>
      </c>
      <c r="W62" s="5">
        <v>-2425908614</v>
      </c>
    </row>
    <row r="63" spans="2:23" ht="15.5" x14ac:dyDescent="0.35">
      <c r="C63" t="s">
        <v>96</v>
      </c>
      <c r="D63" s="5">
        <v>1146495302</v>
      </c>
      <c r="G63" s="5">
        <v>-1117893723</v>
      </c>
      <c r="I63" s="5">
        <v>-1117893723</v>
      </c>
      <c r="K63" s="5">
        <v>-1607009476</v>
      </c>
      <c r="L63" s="5">
        <v>-116871371</v>
      </c>
      <c r="M63" s="5">
        <v>568691800</v>
      </c>
      <c r="O63" s="5">
        <v>435262500</v>
      </c>
      <c r="P63" s="5">
        <v>-323046867</v>
      </c>
      <c r="Q63" s="5">
        <v>3318250</v>
      </c>
      <c r="R63" s="5">
        <v>-81919099</v>
      </c>
      <c r="S63" s="5">
        <v>-262671362</v>
      </c>
      <c r="T63" s="5">
        <v>232870000</v>
      </c>
      <c r="U63" s="5">
        <v>185674246</v>
      </c>
      <c r="V63" s="5">
        <v>70000000</v>
      </c>
      <c r="W63" s="5">
        <v>106000000</v>
      </c>
    </row>
    <row r="64" spans="2:23" ht="15.5" x14ac:dyDescent="0.35">
      <c r="C64" t="s">
        <v>90</v>
      </c>
      <c r="W64" s="5">
        <v>-61038460649</v>
      </c>
    </row>
    <row r="65" spans="3:23" ht="15.5" x14ac:dyDescent="0.35">
      <c r="C65" t="s">
        <v>91</v>
      </c>
    </row>
    <row r="66" spans="3:23" ht="15.5" x14ac:dyDescent="0.35">
      <c r="C66" t="s">
        <v>92</v>
      </c>
      <c r="D66" s="5">
        <v>-75837397</v>
      </c>
      <c r="E66" s="5">
        <v>-242512651</v>
      </c>
      <c r="F66" s="5">
        <v>-919027227</v>
      </c>
      <c r="G66" s="5">
        <v>-2358908224</v>
      </c>
      <c r="I66" s="5">
        <v>-126771264306</v>
      </c>
      <c r="J66" s="5">
        <v>-2855095164</v>
      </c>
      <c r="K66" s="5">
        <v>136605311677</v>
      </c>
      <c r="L66" s="5">
        <v>-10439196399</v>
      </c>
      <c r="M66" s="5">
        <v>2436160882</v>
      </c>
      <c r="N66" s="5">
        <v>139632838</v>
      </c>
      <c r="O66" s="5">
        <v>9435332901</v>
      </c>
      <c r="P66" s="5">
        <v>-25120730491</v>
      </c>
      <c r="Q66" s="5">
        <v>-7865596778</v>
      </c>
      <c r="R66" s="5">
        <v>5488930162</v>
      </c>
      <c r="S66" s="5">
        <v>-1852201336</v>
      </c>
      <c r="T66" s="5">
        <v>37161713769</v>
      </c>
      <c r="U66" s="5">
        <v>13885776836</v>
      </c>
      <c r="V66" s="5">
        <v>-3136830633</v>
      </c>
      <c r="W66" s="5">
        <v>676404893554</v>
      </c>
    </row>
    <row r="67" spans="3:23" ht="15.5" x14ac:dyDescent="0.35">
      <c r="C67" t="s">
        <v>98</v>
      </c>
      <c r="D67" s="5">
        <v>-13118101656</v>
      </c>
      <c r="E67" s="5">
        <v>569016609</v>
      </c>
      <c r="F67" s="5">
        <v>-1181971094</v>
      </c>
      <c r="G67" s="5">
        <v>-39275036666</v>
      </c>
      <c r="I67" s="5">
        <v>-238822242928</v>
      </c>
      <c r="J67" s="5">
        <v>-75222498931</v>
      </c>
      <c r="K67" s="5">
        <v>117621478190</v>
      </c>
      <c r="L67" s="5">
        <v>-57469423921</v>
      </c>
      <c r="M67" s="5">
        <v>-102727088849</v>
      </c>
      <c r="N67" s="5">
        <v>-93212806402</v>
      </c>
      <c r="O67" s="5">
        <v>-46398286027</v>
      </c>
      <c r="P67" s="5">
        <v>-143554362303</v>
      </c>
      <c r="Q67" s="5">
        <v>-73676781683</v>
      </c>
      <c r="R67" s="5">
        <v>-80830964253</v>
      </c>
      <c r="S67" s="5">
        <v>-24690580283</v>
      </c>
      <c r="T67" s="5">
        <v>20833868017</v>
      </c>
      <c r="U67" s="5">
        <v>11332480848</v>
      </c>
      <c r="V67" s="5">
        <v>963848062</v>
      </c>
      <c r="W67" s="5">
        <v>613024648946</v>
      </c>
    </row>
    <row r="68" spans="3:23" ht="15.5" x14ac:dyDescent="0.35">
      <c r="C68" t="s">
        <v>29</v>
      </c>
      <c r="D68" s="5">
        <v>-18848375229</v>
      </c>
      <c r="E68" s="5">
        <v>-6973929597</v>
      </c>
      <c r="F68" s="5">
        <v>-7589621112</v>
      </c>
      <c r="G68" s="5">
        <v>-44272440432</v>
      </c>
      <c r="I68" s="5">
        <v>-278698784197</v>
      </c>
      <c r="J68" s="5">
        <v>-115367870666</v>
      </c>
      <c r="K68" s="5">
        <v>82160543281</v>
      </c>
      <c r="L68" s="5">
        <v>-108175413240</v>
      </c>
      <c r="M68" s="5">
        <v>-129380824561</v>
      </c>
      <c r="N68" s="5">
        <v>-140504684121</v>
      </c>
      <c r="O68" s="5">
        <v>-91532530235</v>
      </c>
      <c r="P68" s="5">
        <v>-216140724884</v>
      </c>
      <c r="Q68" s="5">
        <v>-169218068841</v>
      </c>
      <c r="R68" s="5">
        <v>31386452889</v>
      </c>
      <c r="S68" s="5">
        <v>54803730517</v>
      </c>
      <c r="T68" s="5">
        <v>89969443871</v>
      </c>
      <c r="U68" s="5">
        <v>47263354256</v>
      </c>
      <c r="V68" s="5">
        <v>13084562675</v>
      </c>
      <c r="W68" s="5">
        <v>619499921807</v>
      </c>
    </row>
    <row r="69" spans="3:23" ht="15.5" x14ac:dyDescent="0.35">
      <c r="C69" t="s">
        <v>28</v>
      </c>
      <c r="G69" s="5">
        <v>128525072</v>
      </c>
      <c r="I69" s="5">
        <v>-4075832846</v>
      </c>
      <c r="J69" s="5">
        <v>-9245493009</v>
      </c>
      <c r="K69" s="5">
        <v>-9507760218</v>
      </c>
      <c r="L69" s="5">
        <v>18689933401</v>
      </c>
      <c r="M69" s="5">
        <v>-9146756630</v>
      </c>
      <c r="N69" s="5">
        <v>12984641996</v>
      </c>
      <c r="O69" s="5">
        <v>23043755820</v>
      </c>
      <c r="P69" s="5">
        <v>-8090330418</v>
      </c>
      <c r="Q69" s="5">
        <v>27081747576</v>
      </c>
      <c r="R69" s="5">
        <v>-23475251885</v>
      </c>
      <c r="S69" s="5">
        <v>-16203936892</v>
      </c>
      <c r="T69" s="5">
        <v>-17008398672</v>
      </c>
      <c r="U69" s="5">
        <v>-9102981556</v>
      </c>
      <c r="V69" s="5">
        <v>-2649473746</v>
      </c>
      <c r="W69" s="5">
        <v>-2288368304</v>
      </c>
    </row>
    <row r="70" spans="3:23" ht="15.5" x14ac:dyDescent="0.35">
      <c r="C70" t="s">
        <v>99</v>
      </c>
      <c r="P70" s="5">
        <v>-1531144000</v>
      </c>
      <c r="R70" s="5">
        <v>-20308322200</v>
      </c>
      <c r="S70" s="5">
        <v>-17193493800</v>
      </c>
      <c r="T70" s="5">
        <v>-6914330200</v>
      </c>
      <c r="U70" s="5">
        <v>-3796202750</v>
      </c>
      <c r="V70" s="5">
        <v>-4044503120</v>
      </c>
      <c r="W70" s="5">
        <v>-2325149600</v>
      </c>
    </row>
    <row r="71" spans="3:23" ht="15.5" x14ac:dyDescent="0.35">
      <c r="C71" t="s">
        <v>100</v>
      </c>
      <c r="G71" s="5">
        <v>128525072</v>
      </c>
      <c r="I71" s="5">
        <v>-4075832846</v>
      </c>
      <c r="J71" s="5">
        <v>-9245493009</v>
      </c>
      <c r="K71" s="5">
        <v>-9507760218</v>
      </c>
      <c r="L71" s="5">
        <v>18689933401</v>
      </c>
      <c r="M71" s="5">
        <v>-9146756630</v>
      </c>
      <c r="N71" s="5">
        <v>12984641996</v>
      </c>
      <c r="O71" s="5">
        <v>23043755820</v>
      </c>
      <c r="P71" s="5">
        <v>-6559186418</v>
      </c>
      <c r="Q71" s="5">
        <v>27081747576</v>
      </c>
      <c r="R71" s="5">
        <v>-3166929685</v>
      </c>
      <c r="S71" s="5">
        <v>989556908</v>
      </c>
      <c r="T71" s="5">
        <v>-10094068472</v>
      </c>
      <c r="U71" s="5">
        <v>-5306778806</v>
      </c>
      <c r="V71" s="5">
        <v>1395029374</v>
      </c>
      <c r="W71" s="5">
        <v>36781296</v>
      </c>
    </row>
    <row r="72" spans="3:23" ht="15.5" x14ac:dyDescent="0.35">
      <c r="C72" t="s">
        <v>101</v>
      </c>
      <c r="G72" s="5">
        <v>128525072</v>
      </c>
      <c r="I72" s="5">
        <v>-4075832846</v>
      </c>
      <c r="J72" s="5">
        <v>-9245493009</v>
      </c>
      <c r="K72" s="5">
        <v>-9507760218</v>
      </c>
      <c r="L72" s="5">
        <v>18689933401</v>
      </c>
      <c r="M72" s="5">
        <v>-9146756630</v>
      </c>
      <c r="N72" s="5">
        <v>12984641996</v>
      </c>
      <c r="O72" s="5">
        <v>23043755820</v>
      </c>
      <c r="P72" s="5">
        <v>-8090330418</v>
      </c>
      <c r="Q72" s="5">
        <v>27081747576</v>
      </c>
      <c r="R72" s="5">
        <v>-23475251885</v>
      </c>
      <c r="S72" s="5">
        <v>-16203936892</v>
      </c>
      <c r="T72" s="5">
        <v>-17008398672</v>
      </c>
      <c r="U72" s="5">
        <v>-9102981556</v>
      </c>
      <c r="V72" s="5">
        <v>-2649473746</v>
      </c>
      <c r="W72" s="5">
        <v>-2288368304</v>
      </c>
    </row>
    <row r="73" spans="3:23" ht="15.5" x14ac:dyDescent="0.35">
      <c r="C73" t="s">
        <v>262</v>
      </c>
      <c r="D73" s="5">
        <v>-18848375229</v>
      </c>
      <c r="E73" s="5">
        <v>-6973929597</v>
      </c>
      <c r="F73" s="5">
        <v>-7589621112</v>
      </c>
      <c r="G73" s="5">
        <v>-44143915360</v>
      </c>
      <c r="I73" s="5">
        <v>-282774617043</v>
      </c>
      <c r="J73" s="5">
        <v>-124613363675</v>
      </c>
      <c r="K73" s="5">
        <v>72652783063</v>
      </c>
      <c r="L73" s="5">
        <v>-89485479839</v>
      </c>
      <c r="M73" s="5">
        <v>-138527581191</v>
      </c>
      <c r="N73" s="5">
        <v>-127520042125</v>
      </c>
      <c r="O73" s="5">
        <v>-68488774415</v>
      </c>
      <c r="P73" s="5">
        <v>-224231055302</v>
      </c>
      <c r="Q73" s="5">
        <v>-142136321265</v>
      </c>
      <c r="R73" s="5">
        <v>7911201004</v>
      </c>
      <c r="S73" s="5">
        <v>38599793625</v>
      </c>
      <c r="T73" s="5">
        <v>72961045199</v>
      </c>
      <c r="U73" s="5">
        <v>38160372700</v>
      </c>
      <c r="V73" s="5">
        <v>10435088929</v>
      </c>
      <c r="W73" s="5">
        <v>617211553503</v>
      </c>
    </row>
    <row r="74" spans="3:23" ht="15.5" x14ac:dyDescent="0.35">
      <c r="C74" t="s">
        <v>264</v>
      </c>
      <c r="U74" s="5">
        <v>-122039404</v>
      </c>
      <c r="V74" s="5">
        <v>-18202678</v>
      </c>
    </row>
    <row r="75" spans="3:23" ht="15.5" x14ac:dyDescent="0.35">
      <c r="C75" t="s">
        <v>102</v>
      </c>
      <c r="D75" s="5">
        <v>-18848375229</v>
      </c>
      <c r="E75" s="5">
        <v>-6973929597</v>
      </c>
      <c r="F75" s="5">
        <v>-7589621112</v>
      </c>
      <c r="G75" s="5">
        <v>-44143915360</v>
      </c>
      <c r="I75" s="5">
        <v>-282774617043</v>
      </c>
      <c r="J75" s="5">
        <v>-124613363675</v>
      </c>
      <c r="K75" s="5">
        <v>72652783063</v>
      </c>
      <c r="L75" s="5">
        <v>-89485479839</v>
      </c>
      <c r="M75" s="5">
        <v>-138527581191</v>
      </c>
      <c r="N75" s="5">
        <v>-127520042125</v>
      </c>
      <c r="O75" s="5">
        <v>-68488774415</v>
      </c>
      <c r="P75" s="5">
        <v>-224231055302</v>
      </c>
      <c r="Q75" s="5">
        <v>-142136321265</v>
      </c>
      <c r="R75" s="5">
        <v>7911201004</v>
      </c>
      <c r="S75" s="5">
        <v>38599793625</v>
      </c>
      <c r="T75" s="5">
        <v>72961045199</v>
      </c>
      <c r="U75" s="5">
        <v>38038333296</v>
      </c>
      <c r="V75" s="5">
        <v>10416886251</v>
      </c>
      <c r="W75" s="5">
        <v>617211553503</v>
      </c>
    </row>
    <row r="76" spans="3:23" ht="15.5" x14ac:dyDescent="0.35">
      <c r="C76" t="s">
        <v>103</v>
      </c>
      <c r="G76" s="5">
        <v>182292399</v>
      </c>
      <c r="I76" s="5">
        <v>-473317052</v>
      </c>
      <c r="J76" s="5">
        <v>438435830</v>
      </c>
      <c r="K76" s="5">
        <v>5506174935</v>
      </c>
      <c r="L76" s="5">
        <v>487003524</v>
      </c>
      <c r="M76" s="5">
        <v>1003442850</v>
      </c>
      <c r="N76" s="5">
        <v>-886417705</v>
      </c>
      <c r="O76" s="5">
        <v>-183563980</v>
      </c>
      <c r="P76" s="5">
        <v>4011217385</v>
      </c>
    </row>
    <row r="77" spans="3:23" ht="15.5" x14ac:dyDescent="0.35">
      <c r="C77" t="s">
        <v>105</v>
      </c>
      <c r="D77" s="5">
        <v>-18848375229</v>
      </c>
      <c r="E77" s="5">
        <v>-6973929597</v>
      </c>
      <c r="F77" s="5">
        <v>-7589621112</v>
      </c>
      <c r="G77" s="5">
        <v>-43961622961</v>
      </c>
      <c r="I77" s="5">
        <v>-283247934095</v>
      </c>
      <c r="J77" s="5">
        <v>-124174927845</v>
      </c>
      <c r="K77" s="5">
        <v>78158957998</v>
      </c>
      <c r="L77" s="5">
        <v>-88998476315</v>
      </c>
      <c r="M77" s="5">
        <v>-137524138341</v>
      </c>
      <c r="N77" s="5">
        <v>-128406459830</v>
      </c>
      <c r="O77" s="5">
        <v>-68672338395</v>
      </c>
      <c r="P77" s="5">
        <v>-220219837917</v>
      </c>
      <c r="Q77" s="5">
        <v>-142136321265</v>
      </c>
      <c r="R77" s="5">
        <v>7911201004</v>
      </c>
      <c r="S77" s="5">
        <v>38599793625</v>
      </c>
      <c r="T77" s="5">
        <v>72961045199</v>
      </c>
      <c r="U77" s="5">
        <v>38038333296</v>
      </c>
      <c r="V77" s="5">
        <v>10416886251</v>
      </c>
      <c r="W77" s="5">
        <v>617211553503</v>
      </c>
    </row>
    <row r="78" spans="3:23" ht="15.5" x14ac:dyDescent="0.35">
      <c r="C78" t="s">
        <v>106</v>
      </c>
      <c r="D78" s="5">
        <v>-18848375229</v>
      </c>
      <c r="E78" s="5">
        <v>-6973929597</v>
      </c>
      <c r="F78" s="5">
        <v>-7589621112</v>
      </c>
      <c r="G78" s="5">
        <v>-44143915360</v>
      </c>
      <c r="I78" s="5">
        <v>-282774617043</v>
      </c>
      <c r="J78" s="5">
        <v>-124613363675</v>
      </c>
      <c r="K78" s="5">
        <v>72652783063</v>
      </c>
      <c r="L78" s="5">
        <v>-89485479839</v>
      </c>
      <c r="M78" s="5">
        <v>-138527581191</v>
      </c>
      <c r="N78" s="5">
        <v>-127520042125</v>
      </c>
      <c r="O78" s="5">
        <v>-68488774415</v>
      </c>
      <c r="P78" s="5">
        <v>-224231055302</v>
      </c>
      <c r="Q78" s="5">
        <v>-142136321265</v>
      </c>
      <c r="R78" s="5">
        <v>7911201004</v>
      </c>
      <c r="S78" s="5">
        <v>38599793625</v>
      </c>
      <c r="T78" s="5">
        <v>72961045199</v>
      </c>
      <c r="U78" s="5">
        <v>38038333296</v>
      </c>
      <c r="V78" s="5">
        <v>10416886251</v>
      </c>
      <c r="W78" s="5">
        <v>617211553503</v>
      </c>
    </row>
    <row r="79" spans="3:23" ht="15.5" x14ac:dyDescent="0.35">
      <c r="C79" t="s">
        <v>8</v>
      </c>
      <c r="D79" s="5">
        <v>-18778446463</v>
      </c>
      <c r="E79" s="5">
        <v>-6975075471</v>
      </c>
      <c r="F79" s="5">
        <v>-7615722490</v>
      </c>
      <c r="G79" s="5">
        <v>-43850644031</v>
      </c>
      <c r="I79" s="5">
        <v>-282536485352</v>
      </c>
      <c r="J79" s="5">
        <v>-123940774498</v>
      </c>
      <c r="K79" s="5">
        <v>77903744339</v>
      </c>
      <c r="L79" s="5">
        <v>-89007498547</v>
      </c>
      <c r="M79" s="5">
        <v>-137153692954</v>
      </c>
      <c r="N79" s="5">
        <v>-128223909532</v>
      </c>
      <c r="O79" s="5">
        <v>-68642897865</v>
      </c>
      <c r="P79" s="5">
        <v>-219922639199</v>
      </c>
      <c r="Q79" s="5">
        <v>-141808568499</v>
      </c>
      <c r="R79" s="5">
        <v>7858944890</v>
      </c>
      <c r="S79" s="5">
        <v>38496232841</v>
      </c>
      <c r="T79" s="5">
        <v>72642605471</v>
      </c>
      <c r="U79" s="5">
        <v>38038333296</v>
      </c>
      <c r="V79" s="5">
        <v>10416886251</v>
      </c>
      <c r="W79" s="5">
        <v>617211553503</v>
      </c>
    </row>
    <row r="80" spans="3:23" ht="15.5" x14ac:dyDescent="0.35">
      <c r="C80" t="s">
        <v>107</v>
      </c>
      <c r="D80" s="5">
        <v>-69928766</v>
      </c>
      <c r="E80" s="5">
        <v>1145874</v>
      </c>
      <c r="F80" s="5">
        <v>26101378</v>
      </c>
      <c r="G80" s="5">
        <v>-110978930</v>
      </c>
      <c r="I80" s="5">
        <v>-711448743</v>
      </c>
      <c r="J80" s="5">
        <v>-234153347</v>
      </c>
      <c r="K80" s="5">
        <v>255213659</v>
      </c>
      <c r="L80" s="5">
        <v>9022232</v>
      </c>
      <c r="M80" s="5">
        <v>-370445387</v>
      </c>
      <c r="N80" s="5">
        <v>-182550298</v>
      </c>
      <c r="O80" s="5">
        <v>-29440530</v>
      </c>
      <c r="P80" s="5">
        <v>-297198718</v>
      </c>
      <c r="Q80" s="5">
        <v>-327752766</v>
      </c>
      <c r="R80" s="5">
        <v>52256114</v>
      </c>
      <c r="S80" s="5">
        <v>103560784</v>
      </c>
      <c r="T80" s="5">
        <v>318439728</v>
      </c>
    </row>
    <row r="81" spans="2:23" ht="15.5" x14ac:dyDescent="0.35">
      <c r="C81" t="s">
        <v>108</v>
      </c>
      <c r="D81" s="5">
        <v>-18848375229</v>
      </c>
      <c r="E81" s="5">
        <v>-6973929597</v>
      </c>
      <c r="F81" s="5">
        <v>-7589621112</v>
      </c>
      <c r="G81" s="5">
        <v>-44143915360</v>
      </c>
      <c r="I81" s="5">
        <v>-282774617043</v>
      </c>
      <c r="J81" s="5">
        <v>-124613363675</v>
      </c>
      <c r="K81" s="5">
        <v>72652783063</v>
      </c>
      <c r="L81" s="5">
        <v>-89485479839</v>
      </c>
      <c r="M81" s="5">
        <v>-138527581191</v>
      </c>
      <c r="N81" s="5">
        <v>-127520042125</v>
      </c>
      <c r="O81" s="5">
        <v>-68488774415</v>
      </c>
      <c r="P81" s="5">
        <v>-224231055302</v>
      </c>
      <c r="Q81" s="5">
        <v>-142136321265</v>
      </c>
      <c r="R81" s="5">
        <v>7911201004</v>
      </c>
      <c r="S81" s="5">
        <v>38599793625</v>
      </c>
      <c r="T81" s="5">
        <v>72961045199</v>
      </c>
      <c r="U81" s="5">
        <v>38038333296</v>
      </c>
      <c r="V81" s="5">
        <v>10416886251</v>
      </c>
      <c r="W81" s="5">
        <v>617211553503</v>
      </c>
    </row>
    <row r="82" spans="2:23" ht="15.5" x14ac:dyDescent="0.35">
      <c r="C82" t="s">
        <v>109</v>
      </c>
      <c r="D82" s="5">
        <v>-18848375229</v>
      </c>
      <c r="E82" s="5">
        <v>-6973929597</v>
      </c>
      <c r="F82" s="5">
        <v>-7589621112</v>
      </c>
      <c r="G82" s="5">
        <v>-43961622961</v>
      </c>
      <c r="I82" s="5">
        <v>-283247934095</v>
      </c>
      <c r="J82" s="5">
        <v>-124174927845</v>
      </c>
      <c r="K82" s="5">
        <v>78158957998</v>
      </c>
      <c r="L82" s="5">
        <v>-88998476315</v>
      </c>
      <c r="M82" s="5">
        <v>-137524138341</v>
      </c>
      <c r="N82" s="5">
        <v>-128406459830</v>
      </c>
      <c r="O82" s="5">
        <v>-68672338395</v>
      </c>
      <c r="P82" s="5">
        <v>-220219837917</v>
      </c>
      <c r="Q82" s="5">
        <v>-142136321265</v>
      </c>
      <c r="R82" s="5">
        <v>7911201004</v>
      </c>
      <c r="S82" s="5">
        <v>38599793625</v>
      </c>
      <c r="T82" s="5">
        <v>72961045199</v>
      </c>
      <c r="U82" s="5">
        <v>38038333296</v>
      </c>
      <c r="V82" s="5">
        <v>10416886251</v>
      </c>
      <c r="W82" s="5">
        <v>617211553503</v>
      </c>
    </row>
    <row r="83" spans="2:23" ht="15.5" x14ac:dyDescent="0.35">
      <c r="C83" t="s">
        <v>110</v>
      </c>
      <c r="D83" s="5">
        <v>-18848375229</v>
      </c>
      <c r="E83" s="5">
        <v>-6973929597</v>
      </c>
      <c r="F83" s="5">
        <v>-7589621112</v>
      </c>
      <c r="G83" s="5">
        <v>-43961622961</v>
      </c>
      <c r="I83" s="5">
        <v>-283247934095</v>
      </c>
      <c r="J83" s="5">
        <v>-124174927845</v>
      </c>
      <c r="K83" s="5">
        <v>78158957998</v>
      </c>
      <c r="L83" s="5">
        <v>-88998476315</v>
      </c>
      <c r="M83" s="5">
        <v>-137524138341</v>
      </c>
      <c r="N83" s="5">
        <v>-128406459830</v>
      </c>
      <c r="O83" s="5">
        <v>-68672338395</v>
      </c>
      <c r="P83" s="5">
        <v>-220219837917</v>
      </c>
      <c r="Q83" s="5">
        <v>-142136321265</v>
      </c>
      <c r="R83" s="5">
        <v>7911201004</v>
      </c>
      <c r="S83" s="5">
        <v>38599793625</v>
      </c>
      <c r="T83" s="5">
        <v>72961045199</v>
      </c>
      <c r="U83" s="5">
        <v>38038333296</v>
      </c>
      <c r="V83" s="5">
        <v>10416886251</v>
      </c>
      <c r="W83" s="5">
        <v>617211553503</v>
      </c>
    </row>
    <row r="85" spans="2:23" ht="15.5" x14ac:dyDescent="0.35">
      <c r="B85" t="s">
        <v>111</v>
      </c>
      <c r="C85" t="s">
        <v>112</v>
      </c>
    </row>
    <row r="86" spans="2:23" ht="15.5" x14ac:dyDescent="0.35">
      <c r="C86" t="s">
        <v>113</v>
      </c>
    </row>
    <row r="87" spans="2:23" ht="15.5" x14ac:dyDescent="0.35">
      <c r="C87" t="s">
        <v>20</v>
      </c>
      <c r="D87" s="5">
        <v>313751443</v>
      </c>
      <c r="E87" s="5">
        <v>326051598</v>
      </c>
      <c r="F87" s="5">
        <v>320639153</v>
      </c>
      <c r="G87" s="5">
        <v>300750817</v>
      </c>
      <c r="I87" s="5">
        <v>300750817</v>
      </c>
      <c r="J87" s="5">
        <v>15230255152</v>
      </c>
      <c r="K87" s="5">
        <v>294263994</v>
      </c>
      <c r="L87" s="5">
        <v>2278584863</v>
      </c>
      <c r="M87" s="5">
        <v>738833137</v>
      </c>
      <c r="N87" s="5">
        <v>616432772</v>
      </c>
      <c r="O87" s="5">
        <v>810373599</v>
      </c>
      <c r="P87" s="5">
        <v>6176733250</v>
      </c>
      <c r="Q87" s="5">
        <v>13291915074</v>
      </c>
      <c r="R87" s="5">
        <v>24213187512</v>
      </c>
      <c r="S87" s="5">
        <v>7642800984</v>
      </c>
      <c r="T87" s="5">
        <v>7985519927</v>
      </c>
      <c r="U87" s="5">
        <v>3124152714</v>
      </c>
      <c r="V87" s="5">
        <v>2291289573</v>
      </c>
      <c r="W87" s="5">
        <v>3879767886</v>
      </c>
    </row>
    <row r="88" spans="2:23" ht="15.5" x14ac:dyDescent="0.35">
      <c r="C88" t="s">
        <v>115</v>
      </c>
      <c r="D88" s="5">
        <v>29058887816</v>
      </c>
      <c r="E88" s="5">
        <v>29052194659</v>
      </c>
      <c r="F88" s="5">
        <v>29052676567</v>
      </c>
      <c r="G88" s="5">
        <v>29069217169</v>
      </c>
      <c r="I88" s="5">
        <v>29069217169</v>
      </c>
      <c r="J88" s="5">
        <v>21523326321</v>
      </c>
      <c r="K88" s="5">
        <v>21246094613</v>
      </c>
      <c r="L88" s="5">
        <v>44763845791</v>
      </c>
      <c r="M88" s="5">
        <v>2318446695</v>
      </c>
      <c r="N88" s="5">
        <v>18159747909</v>
      </c>
      <c r="O88" s="5">
        <v>47285282382</v>
      </c>
      <c r="P88" s="5">
        <v>110103394224</v>
      </c>
      <c r="Q88" s="5">
        <v>143314823168</v>
      </c>
      <c r="R88" s="5">
        <v>226494191522</v>
      </c>
      <c r="S88" s="5">
        <v>188463549922</v>
      </c>
      <c r="T88" s="5">
        <v>119496947891</v>
      </c>
      <c r="U88" s="5">
        <v>102451672393</v>
      </c>
      <c r="V88" s="5">
        <v>118806236908</v>
      </c>
      <c r="W88" s="5">
        <v>30273872406</v>
      </c>
    </row>
    <row r="89" spans="2:23" ht="15.5" x14ac:dyDescent="0.35">
      <c r="C89" t="s">
        <v>116</v>
      </c>
      <c r="K89" s="5">
        <v>226427100120</v>
      </c>
      <c r="L89" s="5">
        <v>214981794247</v>
      </c>
      <c r="M89" s="5">
        <v>198682018713</v>
      </c>
      <c r="N89" s="5">
        <v>162086200444</v>
      </c>
      <c r="O89" s="5">
        <v>144070335565</v>
      </c>
    </row>
    <row r="90" spans="2:23" ht="15.5" x14ac:dyDescent="0.35">
      <c r="C90" t="s">
        <v>117</v>
      </c>
      <c r="O90" s="5">
        <v>35921155584</v>
      </c>
    </row>
    <row r="91" spans="2:23" ht="15.5" x14ac:dyDescent="0.35">
      <c r="C91" t="s">
        <v>118</v>
      </c>
      <c r="D91" s="5">
        <v>29058887816</v>
      </c>
      <c r="E91" s="5">
        <v>29052194659</v>
      </c>
      <c r="F91" s="5">
        <v>29052676567</v>
      </c>
      <c r="G91" s="5">
        <v>29069217169</v>
      </c>
      <c r="I91" s="5">
        <v>29069217169</v>
      </c>
      <c r="J91" s="5">
        <v>21523326321</v>
      </c>
      <c r="K91" s="5">
        <v>21246094613</v>
      </c>
      <c r="L91" s="5">
        <v>44763845791</v>
      </c>
      <c r="M91" s="5">
        <v>2318446695</v>
      </c>
      <c r="N91" s="5">
        <v>18159747909</v>
      </c>
      <c r="O91" s="5">
        <v>47285282382</v>
      </c>
      <c r="P91" s="5">
        <v>110103394224</v>
      </c>
      <c r="Q91" s="5">
        <v>143314823168</v>
      </c>
      <c r="R91" s="5">
        <v>226494191522</v>
      </c>
      <c r="S91" s="5">
        <v>188463549922</v>
      </c>
      <c r="T91" s="5">
        <v>119496947891</v>
      </c>
      <c r="U91" s="5">
        <v>102451672393</v>
      </c>
      <c r="V91" s="5">
        <v>118806236908</v>
      </c>
      <c r="W91" s="5">
        <v>30273872406</v>
      </c>
    </row>
    <row r="92" spans="2:23" ht="15.5" x14ac:dyDescent="0.35">
      <c r="C92" t="s">
        <v>119</v>
      </c>
      <c r="D92" s="5">
        <v>456527252</v>
      </c>
      <c r="E92" s="5">
        <v>456527252</v>
      </c>
      <c r="F92" s="5">
        <v>456527252</v>
      </c>
      <c r="G92" s="5">
        <v>456527252</v>
      </c>
      <c r="I92" s="5">
        <v>456527252</v>
      </c>
      <c r="J92" s="5">
        <v>445018267</v>
      </c>
      <c r="K92" s="5">
        <v>1215340162</v>
      </c>
      <c r="L92" s="5">
        <v>1027060764</v>
      </c>
      <c r="M92" s="5">
        <v>587627543</v>
      </c>
      <c r="N92" s="5">
        <v>5502191244</v>
      </c>
      <c r="O92" s="5">
        <v>16128377220</v>
      </c>
      <c r="P92" s="5">
        <v>62273860058</v>
      </c>
      <c r="Q92" s="5">
        <v>75479478833</v>
      </c>
      <c r="R92" s="5">
        <v>45651087931</v>
      </c>
      <c r="S92" s="5">
        <v>18059179856</v>
      </c>
      <c r="T92" s="5">
        <v>36557213602</v>
      </c>
      <c r="U92" s="5">
        <v>82270793549</v>
      </c>
      <c r="V92" s="5">
        <v>277143315614</v>
      </c>
      <c r="W92" s="5">
        <v>289113619545</v>
      </c>
    </row>
    <row r="93" spans="2:23" ht="15.5" x14ac:dyDescent="0.35">
      <c r="C93" t="s">
        <v>267</v>
      </c>
      <c r="D93" s="5">
        <v>456527252</v>
      </c>
      <c r="E93" s="5">
        <v>456527252</v>
      </c>
      <c r="F93" s="5">
        <v>456527252</v>
      </c>
      <c r="G93" s="5">
        <v>456527252</v>
      </c>
      <c r="I93" s="5">
        <v>456527252</v>
      </c>
      <c r="J93" s="5">
        <v>445018267</v>
      </c>
      <c r="K93" s="5">
        <v>1215340162</v>
      </c>
      <c r="L93" s="5">
        <v>1027060764</v>
      </c>
      <c r="M93" s="5">
        <v>587627543</v>
      </c>
      <c r="N93" s="5">
        <v>5502191244</v>
      </c>
      <c r="O93" s="5">
        <v>16128377220</v>
      </c>
      <c r="P93" s="5">
        <v>62273860058</v>
      </c>
      <c r="Q93" s="5">
        <v>75479478833</v>
      </c>
      <c r="R93" s="5">
        <v>45651087931</v>
      </c>
      <c r="S93" s="5">
        <v>18059179856</v>
      </c>
      <c r="T93" s="5">
        <v>36557213602</v>
      </c>
      <c r="U93" s="5">
        <v>82270793549</v>
      </c>
      <c r="V93" s="5">
        <v>277143315614</v>
      </c>
      <c r="W93" s="5">
        <v>289113619545</v>
      </c>
    </row>
    <row r="94" spans="2:23" ht="15.5" x14ac:dyDescent="0.35">
      <c r="C94" t="s">
        <v>268</v>
      </c>
      <c r="D94" s="5">
        <v>1594634221</v>
      </c>
      <c r="E94" s="5">
        <v>1594671981</v>
      </c>
      <c r="F94" s="5">
        <v>1594671981</v>
      </c>
      <c r="G94" s="5">
        <v>1594671981</v>
      </c>
      <c r="I94" s="5">
        <v>1594671981</v>
      </c>
      <c r="J94" s="5">
        <v>1712205593</v>
      </c>
      <c r="K94" s="5">
        <v>2131468401</v>
      </c>
      <c r="L94" s="5">
        <v>3437099212</v>
      </c>
      <c r="M94" s="5">
        <v>5769777689</v>
      </c>
      <c r="N94" s="5">
        <v>6131190918</v>
      </c>
      <c r="O94" s="5">
        <v>8123333556</v>
      </c>
      <c r="P94" s="5">
        <v>68243720187</v>
      </c>
      <c r="Q94" s="5">
        <v>19896679297</v>
      </c>
      <c r="R94" s="5">
        <v>125591418748</v>
      </c>
      <c r="S94" s="5">
        <v>36774167644</v>
      </c>
      <c r="T94" s="5">
        <v>34676773946</v>
      </c>
      <c r="U94" s="5">
        <v>28565071370</v>
      </c>
      <c r="V94" s="5">
        <v>11917703157</v>
      </c>
      <c r="W94" s="5">
        <v>27010313085</v>
      </c>
    </row>
    <row r="95" spans="2:23" ht="15.5" x14ac:dyDescent="0.35">
      <c r="C95" t="s">
        <v>92</v>
      </c>
      <c r="T95" s="5">
        <v>4904845849</v>
      </c>
      <c r="U95" s="5">
        <v>4904845849</v>
      </c>
      <c r="V95" s="5">
        <v>4904845849</v>
      </c>
    </row>
    <row r="96" spans="2:23" ht="15.5" x14ac:dyDescent="0.35">
      <c r="C96" t="s">
        <v>121</v>
      </c>
      <c r="D96" s="5">
        <v>62940095694</v>
      </c>
      <c r="E96" s="5">
        <v>63037032821</v>
      </c>
      <c r="F96" s="5">
        <v>62873599151</v>
      </c>
      <c r="G96" s="5">
        <v>62758042507</v>
      </c>
      <c r="I96" s="5">
        <v>62758042507</v>
      </c>
      <c r="J96" s="5">
        <v>71988388309</v>
      </c>
      <c r="K96" s="5">
        <v>28489487729</v>
      </c>
      <c r="L96" s="5">
        <v>55982018077</v>
      </c>
      <c r="M96" s="5">
        <v>18460713565</v>
      </c>
      <c r="N96" s="5">
        <v>40266954272</v>
      </c>
      <c r="O96" s="5">
        <v>82772799336</v>
      </c>
      <c r="P96" s="5">
        <v>278840052923</v>
      </c>
      <c r="Q96" s="5">
        <v>307070732116</v>
      </c>
      <c r="R96" s="5">
        <v>552148749153</v>
      </c>
      <c r="S96" s="5">
        <v>295904056307</v>
      </c>
      <c r="T96" s="5">
        <v>234484526149</v>
      </c>
      <c r="U96" s="5">
        <v>256195762657</v>
      </c>
      <c r="V96" s="5">
        <v>420648824867</v>
      </c>
      <c r="W96" s="5">
        <v>369067788462</v>
      </c>
    </row>
    <row r="97" spans="3:23" ht="15.5" x14ac:dyDescent="0.35">
      <c r="C97" t="s">
        <v>122</v>
      </c>
    </row>
    <row r="98" spans="3:23" ht="15.5" x14ac:dyDescent="0.35">
      <c r="C98" t="s">
        <v>125</v>
      </c>
      <c r="D98" s="5">
        <v>39321546613</v>
      </c>
      <c r="E98" s="5">
        <v>39321546613</v>
      </c>
      <c r="F98" s="5">
        <v>39321546613</v>
      </c>
      <c r="G98" s="5">
        <v>39321546613</v>
      </c>
      <c r="I98" s="5">
        <v>39321546613</v>
      </c>
      <c r="J98" s="5">
        <v>42649542922</v>
      </c>
      <c r="K98" s="5">
        <v>52056588744</v>
      </c>
      <c r="L98" s="5">
        <v>62988201306</v>
      </c>
      <c r="M98" s="5">
        <v>44415491585</v>
      </c>
      <c r="N98" s="5">
        <v>53805792054</v>
      </c>
      <c r="O98" s="5">
        <v>41028434567</v>
      </c>
      <c r="P98" s="5">
        <v>17823973846</v>
      </c>
      <c r="Q98" s="5">
        <v>22523649642</v>
      </c>
      <c r="R98" s="5">
        <v>1638149665</v>
      </c>
      <c r="S98" s="5">
        <v>1914876890</v>
      </c>
      <c r="T98" s="5">
        <v>582034076</v>
      </c>
      <c r="U98" s="5">
        <v>7697036290</v>
      </c>
      <c r="V98" s="5">
        <v>13003815096</v>
      </c>
      <c r="W98" s="5">
        <v>11639722041</v>
      </c>
    </row>
    <row r="99" spans="3:23" ht="15.5" x14ac:dyDescent="0.35">
      <c r="C99" t="s">
        <v>406</v>
      </c>
      <c r="D99" s="5">
        <v>129624227228</v>
      </c>
      <c r="E99" s="5">
        <v>133223999223</v>
      </c>
      <c r="F99" s="5">
        <v>136823771220</v>
      </c>
      <c r="G99" s="5">
        <v>140423543220</v>
      </c>
      <c r="I99" s="5">
        <v>140423543220</v>
      </c>
      <c r="J99" s="5">
        <v>370785436187</v>
      </c>
      <c r="K99" s="5">
        <v>393571429220</v>
      </c>
      <c r="L99" s="5">
        <v>418620888520</v>
      </c>
      <c r="M99" s="5">
        <v>454620001975</v>
      </c>
      <c r="N99" s="5">
        <v>457011831376</v>
      </c>
      <c r="O99" s="5">
        <v>476051166447</v>
      </c>
      <c r="P99" s="5">
        <v>477598692118</v>
      </c>
      <c r="Q99" s="5">
        <v>489491535848</v>
      </c>
      <c r="R99" s="5">
        <v>281440686569</v>
      </c>
      <c r="S99" s="5">
        <v>214784639072</v>
      </c>
      <c r="T99" s="5">
        <v>175493486782</v>
      </c>
      <c r="U99" s="5">
        <v>102692298930</v>
      </c>
    </row>
    <row r="100" spans="3:23" ht="15.5" x14ac:dyDescent="0.35">
      <c r="C100" t="s">
        <v>1027</v>
      </c>
      <c r="D100" s="5">
        <v>6656094012</v>
      </c>
      <c r="E100" s="5">
        <v>6656094012</v>
      </c>
      <c r="F100" s="5">
        <v>6656094012</v>
      </c>
      <c r="G100" s="5">
        <v>6656094012</v>
      </c>
      <c r="I100" s="5">
        <v>6656094012</v>
      </c>
      <c r="J100" s="5">
        <v>6656094011</v>
      </c>
      <c r="K100" s="5">
        <v>6656094011</v>
      </c>
      <c r="L100" s="5">
        <v>8919560274</v>
      </c>
      <c r="M100" s="5">
        <v>22132680694</v>
      </c>
      <c r="N100" s="5">
        <v>129080534766</v>
      </c>
      <c r="O100" s="5">
        <v>240116484318</v>
      </c>
      <c r="P100" s="5">
        <v>300047561578</v>
      </c>
      <c r="Q100" s="5">
        <v>327834524756</v>
      </c>
      <c r="R100" s="5">
        <v>227681839585</v>
      </c>
    </row>
    <row r="101" spans="3:23" ht="15.5" x14ac:dyDescent="0.35">
      <c r="C101" t="s">
        <v>1028</v>
      </c>
      <c r="D101" s="5">
        <v>122968133216</v>
      </c>
      <c r="E101" s="5">
        <v>126567905211</v>
      </c>
      <c r="F101" s="5">
        <v>130167677208</v>
      </c>
      <c r="G101" s="5">
        <v>133767449208</v>
      </c>
      <c r="I101" s="5">
        <v>133767449208</v>
      </c>
      <c r="J101" s="5">
        <v>364129342176</v>
      </c>
      <c r="K101" s="5">
        <v>386915335209</v>
      </c>
      <c r="L101" s="5">
        <v>409701328246</v>
      </c>
      <c r="M101" s="5">
        <v>432487321281</v>
      </c>
      <c r="N101" s="5">
        <v>327931296610</v>
      </c>
      <c r="O101" s="5">
        <v>235934682129</v>
      </c>
      <c r="P101" s="5">
        <v>177551130540</v>
      </c>
      <c r="Q101" s="5">
        <v>161657011092</v>
      </c>
      <c r="R101" s="5">
        <v>53758846984</v>
      </c>
    </row>
    <row r="102" spans="3:23" ht="15.5" x14ac:dyDescent="0.35">
      <c r="C102" t="s">
        <v>1029</v>
      </c>
      <c r="D102" s="5">
        <v>129624227228</v>
      </c>
      <c r="E102" s="5">
        <v>133223999223</v>
      </c>
      <c r="F102" s="5">
        <v>136823771220</v>
      </c>
      <c r="G102" s="5">
        <v>140423543220</v>
      </c>
      <c r="I102" s="5">
        <v>140423543220</v>
      </c>
      <c r="J102" s="5">
        <v>370785436187</v>
      </c>
      <c r="K102" s="5">
        <v>393571429220</v>
      </c>
      <c r="L102" s="5">
        <v>418620888520</v>
      </c>
      <c r="M102" s="5">
        <v>454620001975</v>
      </c>
      <c r="N102" s="5">
        <v>457011831376</v>
      </c>
      <c r="O102" s="5">
        <v>476051166447</v>
      </c>
      <c r="P102" s="5">
        <v>477598692118</v>
      </c>
      <c r="Q102" s="5">
        <v>489491535848</v>
      </c>
      <c r="R102" s="5">
        <v>281440686569</v>
      </c>
      <c r="S102" s="5">
        <v>214784639072</v>
      </c>
      <c r="T102" s="5">
        <v>175493486782</v>
      </c>
      <c r="U102" s="5">
        <v>102692298930</v>
      </c>
    </row>
    <row r="103" spans="3:23" ht="15.5" x14ac:dyDescent="0.35">
      <c r="C103" t="s">
        <v>124</v>
      </c>
    </row>
    <row r="104" spans="3:23" ht="15.5" x14ac:dyDescent="0.35">
      <c r="C104" t="s">
        <v>342</v>
      </c>
      <c r="D104" s="5">
        <v>168859000000</v>
      </c>
      <c r="E104" s="5">
        <v>168859000000</v>
      </c>
      <c r="F104" s="5">
        <v>168859000000</v>
      </c>
      <c r="G104" s="5">
        <v>168859000000</v>
      </c>
      <c r="I104" s="5">
        <v>168859000000</v>
      </c>
      <c r="J104" s="5">
        <v>162395000000</v>
      </c>
      <c r="K104" s="5">
        <v>162395000000</v>
      </c>
      <c r="L104" s="5">
        <v>162395000000</v>
      </c>
      <c r="M104" s="5">
        <v>153951000000</v>
      </c>
      <c r="N104" s="5">
        <v>149403400000</v>
      </c>
      <c r="O104" s="5">
        <v>149403400000</v>
      </c>
      <c r="P104" s="5">
        <v>126668000000</v>
      </c>
      <c r="Q104" s="5">
        <v>82497000000</v>
      </c>
      <c r="R104" s="5">
        <v>81881000000</v>
      </c>
      <c r="S104" s="5">
        <v>81845000000</v>
      </c>
      <c r="T104" s="5">
        <v>81845000000</v>
      </c>
      <c r="U104" s="5">
        <v>41573000000</v>
      </c>
      <c r="V104" s="5">
        <v>25983200000</v>
      </c>
      <c r="W104" s="5">
        <v>19109364470</v>
      </c>
    </row>
    <row r="105" spans="3:23" ht="15.5" x14ac:dyDescent="0.35">
      <c r="C105" t="s">
        <v>126</v>
      </c>
      <c r="D105" s="5">
        <v>346778535400</v>
      </c>
      <c r="E105" s="5">
        <v>347534701513</v>
      </c>
      <c r="F105" s="5">
        <v>348157132748</v>
      </c>
      <c r="G105" s="5">
        <v>348779563982</v>
      </c>
      <c r="I105" s="5">
        <v>348779563982</v>
      </c>
      <c r="J105" s="5">
        <v>271294899492</v>
      </c>
      <c r="K105" s="5">
        <v>273427209220</v>
      </c>
      <c r="L105" s="5">
        <v>277396190162</v>
      </c>
      <c r="M105" s="5">
        <v>283057337676</v>
      </c>
      <c r="N105" s="5">
        <v>286364350812</v>
      </c>
      <c r="O105" s="5">
        <v>291708026819</v>
      </c>
      <c r="P105" s="5">
        <v>302194341937</v>
      </c>
      <c r="Q105" s="5">
        <v>306874976839</v>
      </c>
      <c r="R105" s="5">
        <v>227661565764</v>
      </c>
      <c r="S105" s="5">
        <v>240977632596</v>
      </c>
      <c r="T105" s="5">
        <v>64534772161</v>
      </c>
      <c r="U105" s="5">
        <v>40951655518</v>
      </c>
      <c r="V105" s="5">
        <v>20062757476</v>
      </c>
      <c r="W105" s="5">
        <v>7089668242</v>
      </c>
    </row>
    <row r="106" spans="3:23" ht="15.5" x14ac:dyDescent="0.35">
      <c r="C106" t="s">
        <v>128</v>
      </c>
      <c r="D106" s="5">
        <v>3434203348</v>
      </c>
      <c r="E106" s="5">
        <v>3434203348</v>
      </c>
      <c r="F106" s="5">
        <v>3434203348</v>
      </c>
      <c r="G106" s="5">
        <v>3434203348</v>
      </c>
      <c r="I106" s="5">
        <v>3434203348</v>
      </c>
      <c r="J106" s="5">
        <v>3434203348</v>
      </c>
      <c r="K106" s="5">
        <v>3434203348</v>
      </c>
      <c r="L106" s="5">
        <v>3434203348</v>
      </c>
      <c r="M106" s="5">
        <v>3434203348</v>
      </c>
      <c r="N106" s="5">
        <v>3434203348</v>
      </c>
      <c r="O106" s="5">
        <v>3434203348</v>
      </c>
      <c r="P106" s="5">
        <v>3434203348</v>
      </c>
      <c r="Q106" s="5">
        <v>3434203348</v>
      </c>
      <c r="R106" s="5">
        <v>3434203348</v>
      </c>
      <c r="S106" s="5">
        <v>3434203348</v>
      </c>
      <c r="T106" s="5">
        <v>3434203348</v>
      </c>
      <c r="U106" s="5">
        <v>3434203348</v>
      </c>
    </row>
    <row r="107" spans="3:23" ht="15.5" x14ac:dyDescent="0.35">
      <c r="C107" t="s">
        <v>129</v>
      </c>
      <c r="D107" s="5">
        <v>819645655859</v>
      </c>
      <c r="E107" s="5">
        <v>824000593967</v>
      </c>
      <c r="F107" s="5">
        <v>828222869199</v>
      </c>
      <c r="G107" s="5">
        <v>832446410433</v>
      </c>
      <c r="I107" s="5">
        <v>832446410433</v>
      </c>
      <c r="J107" s="5">
        <v>981566660359</v>
      </c>
      <c r="K107" s="5">
        <v>1027181595327</v>
      </c>
      <c r="L107" s="5">
        <v>1067843666935</v>
      </c>
      <c r="M107" s="5">
        <v>1072197865431</v>
      </c>
      <c r="N107" s="5">
        <v>1074301617625</v>
      </c>
      <c r="O107" s="5">
        <v>1076162771698</v>
      </c>
      <c r="P107" s="5">
        <v>1053891110213</v>
      </c>
      <c r="Q107" s="5">
        <v>1023978321107</v>
      </c>
      <c r="R107" s="5">
        <v>739562521226</v>
      </c>
      <c r="S107" s="5">
        <v>665052752077</v>
      </c>
      <c r="T107" s="5">
        <v>386224925926</v>
      </c>
      <c r="U107" s="5">
        <v>277184586411</v>
      </c>
      <c r="V107" s="5">
        <v>115147746599</v>
      </c>
      <c r="W107" s="5">
        <v>48480886677</v>
      </c>
    </row>
    <row r="108" spans="3:23" ht="15.5" x14ac:dyDescent="0.35">
      <c r="C108" t="s">
        <v>130</v>
      </c>
      <c r="D108" s="5">
        <v>882585751553</v>
      </c>
      <c r="E108" s="5">
        <v>887037626788</v>
      </c>
      <c r="F108" s="5">
        <v>891096468350</v>
      </c>
      <c r="G108" s="5">
        <v>895204452940</v>
      </c>
      <c r="I108" s="5">
        <v>895204452940</v>
      </c>
      <c r="J108" s="5">
        <v>1053555048668</v>
      </c>
      <c r="K108" s="5">
        <v>1055671083056</v>
      </c>
      <c r="L108" s="5">
        <v>1123825685012</v>
      </c>
      <c r="M108" s="5">
        <v>1090658578996</v>
      </c>
      <c r="N108" s="5">
        <v>1114568571897</v>
      </c>
      <c r="O108" s="5">
        <v>1158935571034</v>
      </c>
      <c r="P108" s="5">
        <v>1332731163136</v>
      </c>
      <c r="Q108" s="5">
        <v>1331049053223</v>
      </c>
      <c r="R108" s="5">
        <v>1291711270379</v>
      </c>
      <c r="S108" s="5">
        <v>960956808384</v>
      </c>
      <c r="T108" s="5">
        <v>620709452075</v>
      </c>
      <c r="U108" s="5">
        <v>533380349068</v>
      </c>
      <c r="V108" s="5">
        <v>535796571466</v>
      </c>
      <c r="W108" s="5">
        <v>417548675139</v>
      </c>
    </row>
    <row r="109" spans="3:23" ht="15.5" x14ac:dyDescent="0.35">
      <c r="C109" t="s">
        <v>131</v>
      </c>
    </row>
    <row r="110" spans="3:23" ht="15.5" x14ac:dyDescent="0.35">
      <c r="C110" t="s">
        <v>132</v>
      </c>
    </row>
    <row r="111" spans="3:23" ht="15.5" x14ac:dyDescent="0.35">
      <c r="C111" t="s">
        <v>133</v>
      </c>
      <c r="D111" s="5">
        <v>470116947352</v>
      </c>
      <c r="E111" s="5">
        <v>467944950306</v>
      </c>
      <c r="F111" s="5">
        <v>467540225823</v>
      </c>
      <c r="G111" s="5">
        <v>451219917309</v>
      </c>
      <c r="I111" s="5">
        <v>451219917309</v>
      </c>
      <c r="J111" s="5">
        <v>360301823759</v>
      </c>
      <c r="K111" s="5">
        <v>289613552551</v>
      </c>
      <c r="L111" s="5">
        <v>967643373510</v>
      </c>
      <c r="M111" s="5">
        <v>864335838685</v>
      </c>
      <c r="N111" s="5">
        <v>303431764582</v>
      </c>
      <c r="O111" s="5">
        <v>170334228356</v>
      </c>
      <c r="P111" s="5">
        <v>440560665313</v>
      </c>
      <c r="Q111" s="5">
        <v>647372192013</v>
      </c>
      <c r="R111" s="5">
        <v>525233987715</v>
      </c>
      <c r="S111" s="5">
        <v>383478950310</v>
      </c>
      <c r="T111" s="5">
        <v>232929885801</v>
      </c>
      <c r="U111" s="5">
        <v>223775974085</v>
      </c>
      <c r="V111" s="5">
        <v>267909694380</v>
      </c>
      <c r="W111" s="5">
        <v>132819025982</v>
      </c>
    </row>
    <row r="112" spans="3:23" ht="15.5" x14ac:dyDescent="0.35">
      <c r="C112" t="s">
        <v>271</v>
      </c>
      <c r="D112" s="5">
        <v>116389750164</v>
      </c>
      <c r="E112" s="5">
        <v>116385850164</v>
      </c>
      <c r="F112" s="5">
        <v>117367250164</v>
      </c>
      <c r="G112" s="5">
        <v>113928241197</v>
      </c>
      <c r="I112" s="5">
        <v>113928241197</v>
      </c>
      <c r="J112" s="5">
        <v>98597877056</v>
      </c>
      <c r="K112" s="5">
        <v>84192698992</v>
      </c>
      <c r="L112" s="5">
        <v>78523643767</v>
      </c>
      <c r="M112" s="5">
        <v>61790695767</v>
      </c>
      <c r="N112" s="5">
        <v>75690947952</v>
      </c>
      <c r="O112" s="5">
        <v>64550695767</v>
      </c>
      <c r="P112" s="5">
        <v>129251000000</v>
      </c>
      <c r="Q112" s="5">
        <v>461430860340</v>
      </c>
      <c r="R112" s="5">
        <v>425467189343</v>
      </c>
      <c r="S112" s="5">
        <v>225483528780</v>
      </c>
      <c r="T112" s="5">
        <v>158086473667</v>
      </c>
      <c r="U112" s="5">
        <v>65093440641</v>
      </c>
      <c r="V112" s="5">
        <v>56790716922</v>
      </c>
      <c r="W112" s="5">
        <v>64771476199</v>
      </c>
    </row>
    <row r="113" spans="3:23" ht="15.5" x14ac:dyDescent="0.35">
      <c r="C113" t="s">
        <v>134</v>
      </c>
    </row>
    <row r="114" spans="3:23" ht="15.5" x14ac:dyDescent="0.35">
      <c r="C114" t="s">
        <v>272</v>
      </c>
      <c r="D114" s="5">
        <v>21374438337</v>
      </c>
      <c r="E114" s="5">
        <v>23774626564</v>
      </c>
      <c r="F114" s="5">
        <v>23777465277</v>
      </c>
      <c r="G114" s="5">
        <v>23859575761</v>
      </c>
      <c r="I114" s="5">
        <v>23859575761</v>
      </c>
      <c r="J114" s="5">
        <v>18161780363</v>
      </c>
      <c r="K114" s="5">
        <v>15610455324</v>
      </c>
      <c r="L114" s="5">
        <v>42988774743</v>
      </c>
      <c r="M114" s="5">
        <v>13355123552</v>
      </c>
      <c r="N114" s="5">
        <v>15772998975</v>
      </c>
      <c r="O114" s="5">
        <v>34491296312</v>
      </c>
      <c r="P114" s="5">
        <v>187577856171</v>
      </c>
      <c r="Q114" s="5">
        <v>117429754431</v>
      </c>
      <c r="R114" s="5">
        <v>52587988623</v>
      </c>
      <c r="S114" s="5">
        <v>119439204105</v>
      </c>
      <c r="T114" s="5">
        <v>50965043275</v>
      </c>
      <c r="U114" s="5">
        <v>85027139383</v>
      </c>
      <c r="V114" s="5">
        <v>177244015084</v>
      </c>
      <c r="W114" s="5">
        <v>37115929474</v>
      </c>
    </row>
    <row r="115" spans="3:23" ht="15.5" x14ac:dyDescent="0.35">
      <c r="C115" t="s">
        <v>135</v>
      </c>
    </row>
    <row r="116" spans="3:23" ht="15.5" x14ac:dyDescent="0.35">
      <c r="C116" t="s">
        <v>273</v>
      </c>
      <c r="K116" s="5">
        <v>226427100120</v>
      </c>
      <c r="L116" s="5">
        <v>214981794247</v>
      </c>
      <c r="M116" s="5">
        <v>198682018713</v>
      </c>
      <c r="N116" s="5">
        <v>162086200444</v>
      </c>
      <c r="O116" s="5">
        <v>179991491149</v>
      </c>
    </row>
    <row r="117" spans="3:23" ht="15.5" x14ac:dyDescent="0.35">
      <c r="C117" t="s">
        <v>136</v>
      </c>
      <c r="D117" s="5">
        <v>265667950325</v>
      </c>
      <c r="E117" s="5">
        <v>266202365851</v>
      </c>
      <c r="F117" s="5">
        <v>265812349678</v>
      </c>
      <c r="G117" s="5">
        <v>252319233392</v>
      </c>
      <c r="I117" s="5">
        <v>252319233392</v>
      </c>
      <c r="J117" s="5">
        <v>193178651174</v>
      </c>
      <c r="K117" s="5">
        <v>141261092778</v>
      </c>
      <c r="L117" s="5">
        <v>282847451224</v>
      </c>
      <c r="M117" s="5">
        <v>216203622723</v>
      </c>
      <c r="N117" s="5">
        <v>147438362450</v>
      </c>
      <c r="O117" s="5">
        <v>45468221314</v>
      </c>
      <c r="P117" s="5">
        <v>6626002757</v>
      </c>
      <c r="Q117" s="5">
        <v>7100980984</v>
      </c>
      <c r="R117" s="5">
        <v>5378502448</v>
      </c>
      <c r="S117" s="5">
        <v>4876919523</v>
      </c>
      <c r="T117" s="5">
        <v>2630312656</v>
      </c>
      <c r="U117" s="5">
        <v>1678077774</v>
      </c>
      <c r="V117" s="5">
        <v>972952458</v>
      </c>
      <c r="W117" s="5">
        <v>1552181213</v>
      </c>
    </row>
    <row r="118" spans="3:23" ht="15.5" x14ac:dyDescent="0.35">
      <c r="C118" t="s">
        <v>137</v>
      </c>
      <c r="D118" s="5">
        <v>21127367837</v>
      </c>
      <c r="E118" s="5">
        <v>21109860198</v>
      </c>
      <c r="F118" s="5">
        <v>20082729567</v>
      </c>
      <c r="G118" s="5">
        <v>20063272236</v>
      </c>
      <c r="I118" s="5">
        <v>20063272236</v>
      </c>
      <c r="J118" s="5">
        <v>17981576675</v>
      </c>
      <c r="K118" s="5">
        <v>14030966969</v>
      </c>
      <c r="L118" s="5">
        <v>11750658434</v>
      </c>
      <c r="M118" s="5">
        <v>8002190458</v>
      </c>
      <c r="N118" s="5">
        <v>5568029306</v>
      </c>
      <c r="O118" s="5">
        <v>1553376354</v>
      </c>
      <c r="P118" s="5">
        <v>1348601198</v>
      </c>
      <c r="Q118" s="5">
        <v>971078991</v>
      </c>
      <c r="R118" s="5">
        <v>4808853561</v>
      </c>
      <c r="S118" s="5">
        <v>15081408819</v>
      </c>
      <c r="T118" s="5">
        <v>6977832818</v>
      </c>
      <c r="U118" s="5">
        <v>3378708025</v>
      </c>
      <c r="V118" s="5">
        <v>1402399006</v>
      </c>
      <c r="W118" s="5">
        <v>1316961135</v>
      </c>
    </row>
    <row r="119" spans="3:23" ht="15.5" x14ac:dyDescent="0.35">
      <c r="C119" t="s">
        <v>140</v>
      </c>
    </row>
    <row r="120" spans="3:23" ht="15.5" x14ac:dyDescent="0.35">
      <c r="C120" t="s">
        <v>141</v>
      </c>
      <c r="D120" s="5">
        <v>817997063240</v>
      </c>
      <c r="E120" s="5">
        <v>806951279240</v>
      </c>
      <c r="F120" s="5">
        <v>807746575688</v>
      </c>
      <c r="G120" s="5">
        <v>822525834680</v>
      </c>
      <c r="I120" s="5">
        <v>822525834680</v>
      </c>
      <c r="J120" s="5">
        <v>802387970842</v>
      </c>
      <c r="K120" s="5">
        <v>802387970842</v>
      </c>
      <c r="L120" s="5">
        <v>276906332860</v>
      </c>
      <c r="M120" s="5">
        <v>277425953402</v>
      </c>
      <c r="N120" s="5">
        <v>761849603213</v>
      </c>
      <c r="O120" s="5">
        <v>790011778387</v>
      </c>
      <c r="P120" s="5">
        <v>793518944657</v>
      </c>
      <c r="Q120" s="5">
        <v>365777033059</v>
      </c>
      <c r="R120" s="5">
        <v>304204649145</v>
      </c>
      <c r="S120" s="5">
        <v>125175276338</v>
      </c>
    </row>
    <row r="121" spans="3:23" ht="15.5" x14ac:dyDescent="0.35">
      <c r="C121" t="s">
        <v>143</v>
      </c>
      <c r="P121" s="5">
        <v>120103226</v>
      </c>
      <c r="Q121" s="5">
        <v>364949505</v>
      </c>
      <c r="R121" s="5">
        <v>549940687</v>
      </c>
      <c r="S121" s="5">
        <v>982865127</v>
      </c>
      <c r="T121" s="5">
        <v>449490763</v>
      </c>
      <c r="U121" s="5">
        <v>84586089</v>
      </c>
      <c r="V121" s="5">
        <v>61597733</v>
      </c>
      <c r="W121" s="5">
        <v>305067329</v>
      </c>
    </row>
    <row r="122" spans="3:23" ht="15.5" x14ac:dyDescent="0.35">
      <c r="C122" t="s">
        <v>277</v>
      </c>
      <c r="P122" s="5">
        <v>22921500</v>
      </c>
      <c r="Q122" s="5">
        <v>276903145</v>
      </c>
      <c r="R122" s="5">
        <v>36242489</v>
      </c>
      <c r="S122" s="5">
        <v>1457219291</v>
      </c>
      <c r="T122" s="5">
        <v>4291362496</v>
      </c>
      <c r="U122" s="5">
        <v>2138324777</v>
      </c>
      <c r="V122" s="5">
        <v>59009704</v>
      </c>
    </row>
    <row r="123" spans="3:23" ht="15.5" x14ac:dyDescent="0.35">
      <c r="C123" t="s">
        <v>144</v>
      </c>
      <c r="D123" s="5">
        <v>26278114000</v>
      </c>
      <c r="E123" s="5">
        <v>26278114000</v>
      </c>
      <c r="F123" s="5">
        <v>26278114000</v>
      </c>
      <c r="G123" s="5">
        <v>26278114000</v>
      </c>
      <c r="I123" s="5">
        <v>26278114000</v>
      </c>
      <c r="J123" s="5">
        <v>10117668225</v>
      </c>
      <c r="K123" s="5">
        <v>15117668225</v>
      </c>
      <c r="L123" s="5">
        <v>532889338278</v>
      </c>
      <c r="M123" s="5">
        <v>545555464559</v>
      </c>
      <c r="N123" s="5">
        <v>39841483848</v>
      </c>
      <c r="O123" s="5">
        <v>8634970425</v>
      </c>
      <c r="P123" s="5">
        <v>1426656907</v>
      </c>
      <c r="Q123" s="5">
        <v>30375467978</v>
      </c>
      <c r="R123" s="5">
        <v>22832505764</v>
      </c>
      <c r="S123" s="5">
        <v>3190797868</v>
      </c>
      <c r="T123" s="5">
        <v>2339746752</v>
      </c>
      <c r="U123" s="5">
        <v>1498132618</v>
      </c>
      <c r="V123" s="5">
        <v>280092296</v>
      </c>
      <c r="W123" s="5">
        <v>366733829</v>
      </c>
    </row>
    <row r="124" spans="3:23" ht="15.5" x14ac:dyDescent="0.35">
      <c r="C124" t="s">
        <v>91</v>
      </c>
    </row>
    <row r="125" spans="3:23" ht="15.5" x14ac:dyDescent="0.35">
      <c r="C125" t="s">
        <v>145</v>
      </c>
      <c r="D125" s="5">
        <v>843945084513</v>
      </c>
      <c r="E125" s="5">
        <v>831720581565</v>
      </c>
      <c r="F125" s="5">
        <v>829210218013</v>
      </c>
      <c r="G125" s="5">
        <v>842048890005</v>
      </c>
      <c r="I125" s="5">
        <v>842048890005</v>
      </c>
      <c r="J125" s="5">
        <v>808069645186</v>
      </c>
      <c r="K125" s="5">
        <v>1034227106219</v>
      </c>
      <c r="L125" s="5">
        <v>502153185056</v>
      </c>
      <c r="M125" s="5">
        <v>485151671455</v>
      </c>
      <c r="N125" s="5">
        <v>932441600117</v>
      </c>
      <c r="O125" s="5">
        <v>981499675650</v>
      </c>
      <c r="P125" s="5">
        <v>816396492400</v>
      </c>
      <c r="Q125" s="5">
        <v>381724536604</v>
      </c>
      <c r="R125" s="5">
        <v>320816847815</v>
      </c>
      <c r="S125" s="5">
        <v>139728624229</v>
      </c>
      <c r="T125" s="5">
        <v>11824085447</v>
      </c>
      <c r="U125" s="5">
        <v>6609939354</v>
      </c>
      <c r="V125" s="5">
        <v>3062415463</v>
      </c>
      <c r="W125" s="5">
        <v>35266892424</v>
      </c>
    </row>
    <row r="126" spans="3:23" ht="15.5" x14ac:dyDescent="0.35">
      <c r="C126" t="s">
        <v>146</v>
      </c>
      <c r="D126" s="5">
        <v>843945084513</v>
      </c>
      <c r="E126" s="5">
        <v>831720581565</v>
      </c>
      <c r="F126" s="5">
        <v>829210218013</v>
      </c>
      <c r="G126" s="5">
        <v>842048890005</v>
      </c>
      <c r="I126" s="5">
        <v>842048890005</v>
      </c>
      <c r="J126" s="5">
        <v>808069645186</v>
      </c>
      <c r="K126" s="5">
        <v>1034227106219</v>
      </c>
      <c r="L126" s="5">
        <v>502153185056</v>
      </c>
      <c r="M126" s="5">
        <v>485151671455</v>
      </c>
      <c r="N126" s="5">
        <v>932441600117</v>
      </c>
      <c r="O126" s="5">
        <v>981499675650</v>
      </c>
      <c r="P126" s="5">
        <v>816396492400</v>
      </c>
      <c r="Q126" s="5">
        <v>381724536604</v>
      </c>
      <c r="R126" s="5">
        <v>320816847815</v>
      </c>
      <c r="S126" s="5">
        <v>139728624229</v>
      </c>
      <c r="T126" s="5">
        <v>11824085447</v>
      </c>
      <c r="U126" s="5">
        <v>6609939354</v>
      </c>
      <c r="V126" s="5">
        <v>3062415463</v>
      </c>
      <c r="W126" s="5">
        <v>35266892424</v>
      </c>
    </row>
    <row r="127" spans="3:23" ht="15.5" x14ac:dyDescent="0.35">
      <c r="C127" t="s">
        <v>152</v>
      </c>
      <c r="D127" s="5">
        <v>980435868</v>
      </c>
      <c r="E127" s="5">
        <v>980435868</v>
      </c>
      <c r="F127" s="5">
        <v>980435868</v>
      </c>
      <c r="G127" s="5">
        <v>980435868</v>
      </c>
      <c r="I127" s="5">
        <v>980435868</v>
      </c>
      <c r="J127" s="5">
        <v>361463775</v>
      </c>
      <c r="K127" s="5">
        <v>399335156</v>
      </c>
      <c r="L127" s="5">
        <v>692187172</v>
      </c>
      <c r="M127" s="5">
        <v>47072736</v>
      </c>
      <c r="N127" s="5">
        <v>47072736</v>
      </c>
      <c r="O127" s="5">
        <v>72871277</v>
      </c>
      <c r="P127" s="5">
        <v>47736236</v>
      </c>
      <c r="Q127" s="5">
        <v>16307025</v>
      </c>
      <c r="R127" s="5">
        <v>6212554624</v>
      </c>
      <c r="S127" s="5">
        <v>3322352164</v>
      </c>
      <c r="T127" s="5">
        <v>2979066258</v>
      </c>
    </row>
    <row r="128" spans="3:23" ht="15.5" x14ac:dyDescent="0.35">
      <c r="C128" t="s">
        <v>148</v>
      </c>
      <c r="V128" s="5">
        <v>232112622</v>
      </c>
      <c r="W128" s="5">
        <v>33002982365</v>
      </c>
    </row>
    <row r="129" spans="2:23" ht="15.5" x14ac:dyDescent="0.35">
      <c r="C129" t="s">
        <v>150</v>
      </c>
    </row>
    <row r="130" spans="2:23" ht="15.5" x14ac:dyDescent="0.35">
      <c r="C130" t="s">
        <v>151</v>
      </c>
      <c r="D130" s="5">
        <v>817997063240</v>
      </c>
      <c r="E130" s="5">
        <v>806951279240</v>
      </c>
      <c r="F130" s="5">
        <v>807746575688</v>
      </c>
      <c r="G130" s="5">
        <v>822525834680</v>
      </c>
      <c r="I130" s="5">
        <v>822525834680</v>
      </c>
      <c r="J130" s="5">
        <v>802387970842</v>
      </c>
      <c r="K130" s="5">
        <v>802387970842</v>
      </c>
      <c r="L130" s="5">
        <v>276906332860</v>
      </c>
      <c r="M130" s="5">
        <v>277425953402</v>
      </c>
      <c r="N130" s="5">
        <v>761849603213</v>
      </c>
      <c r="O130" s="5">
        <v>790011778387</v>
      </c>
      <c r="P130" s="5">
        <v>793661969383</v>
      </c>
      <c r="Q130" s="5">
        <v>366418885709</v>
      </c>
      <c r="R130" s="5">
        <v>304790832321</v>
      </c>
      <c r="S130" s="5">
        <v>127615360756</v>
      </c>
      <c r="T130" s="5">
        <v>4740853259</v>
      </c>
      <c r="U130" s="5">
        <v>2222910866</v>
      </c>
      <c r="V130" s="5">
        <v>120607437</v>
      </c>
      <c r="W130" s="5">
        <v>305067329</v>
      </c>
    </row>
    <row r="131" spans="2:23" ht="15.5" x14ac:dyDescent="0.35">
      <c r="C131" t="s">
        <v>154</v>
      </c>
      <c r="D131" s="5">
        <v>1314062031865</v>
      </c>
      <c r="E131" s="5">
        <v>1299665531871</v>
      </c>
      <c r="F131" s="5">
        <v>1296750443836</v>
      </c>
      <c r="G131" s="5">
        <v>1293268807314</v>
      </c>
      <c r="I131" s="5">
        <v>1293268807314</v>
      </c>
      <c r="J131" s="5">
        <v>1168371468945</v>
      </c>
      <c r="K131" s="5">
        <v>1323840658770</v>
      </c>
      <c r="L131" s="5">
        <v>1469796558566</v>
      </c>
      <c r="M131" s="5">
        <v>1349487510140</v>
      </c>
      <c r="N131" s="5">
        <v>1235873364699</v>
      </c>
      <c r="O131" s="5">
        <v>1151833904006</v>
      </c>
      <c r="P131" s="5">
        <v>1256957157713</v>
      </c>
      <c r="Q131" s="5">
        <v>1029096728617</v>
      </c>
      <c r="R131" s="5">
        <v>846050835530</v>
      </c>
      <c r="S131" s="5">
        <v>523207574539</v>
      </c>
      <c r="T131" s="5">
        <v>244753971248</v>
      </c>
      <c r="U131" s="5">
        <v>230385913439</v>
      </c>
      <c r="V131" s="5">
        <v>270972109843</v>
      </c>
      <c r="W131" s="5">
        <v>168085918406</v>
      </c>
    </row>
    <row r="132" spans="2:23" ht="15.5" x14ac:dyDescent="0.35">
      <c r="C132" t="s">
        <v>155</v>
      </c>
    </row>
    <row r="133" spans="2:23" ht="15.5" x14ac:dyDescent="0.35">
      <c r="C133" t="s">
        <v>156</v>
      </c>
      <c r="D133" s="5">
        <v>572337520000</v>
      </c>
      <c r="E133" s="5">
        <v>572337520000</v>
      </c>
      <c r="F133" s="5">
        <v>572337520000</v>
      </c>
      <c r="G133" s="5">
        <v>572337520000</v>
      </c>
      <c r="I133" s="5">
        <v>572337520000</v>
      </c>
      <c r="J133" s="5">
        <v>572337520000</v>
      </c>
      <c r="K133" s="5">
        <v>387318800000</v>
      </c>
      <c r="L133" s="5">
        <v>387318800000</v>
      </c>
      <c r="M133" s="5">
        <v>387318800000</v>
      </c>
      <c r="N133" s="5">
        <v>387318800000</v>
      </c>
      <c r="O133" s="5">
        <v>387318800000</v>
      </c>
      <c r="P133" s="5">
        <v>387318800000</v>
      </c>
      <c r="Q133" s="5">
        <v>387318800000</v>
      </c>
      <c r="R133" s="5">
        <v>387318800000</v>
      </c>
      <c r="S133" s="5">
        <v>387318800000</v>
      </c>
      <c r="T133" s="5">
        <v>484148500000</v>
      </c>
      <c r="U133" s="5">
        <v>484148500000</v>
      </c>
      <c r="V133" s="5">
        <v>484148500000</v>
      </c>
      <c r="W133" s="5">
        <v>484148500000</v>
      </c>
    </row>
    <row r="134" spans="2:23" ht="15.5" x14ac:dyDescent="0.35">
      <c r="C134" t="s">
        <v>157</v>
      </c>
      <c r="D134" s="5">
        <v>112006488522</v>
      </c>
      <c r="E134" s="5">
        <v>112006488522</v>
      </c>
      <c r="F134" s="5">
        <v>112006488522</v>
      </c>
      <c r="G134" s="5">
        <v>112006488522</v>
      </c>
      <c r="I134" s="5">
        <v>112006488522</v>
      </c>
      <c r="J134" s="5">
        <v>112006488522</v>
      </c>
      <c r="K134" s="5">
        <v>19497125240</v>
      </c>
      <c r="L134" s="5">
        <v>19497125240</v>
      </c>
      <c r="M134" s="5">
        <v>19497125240</v>
      </c>
      <c r="N134" s="5">
        <v>19497125240</v>
      </c>
      <c r="O134" s="5">
        <v>19497125240</v>
      </c>
      <c r="P134" s="5">
        <v>19497125240</v>
      </c>
      <c r="Q134" s="5">
        <v>19497125240</v>
      </c>
      <c r="R134" s="5">
        <v>19497125240</v>
      </c>
      <c r="S134" s="5">
        <v>19497125240</v>
      </c>
      <c r="T134" s="5">
        <v>203367307912</v>
      </c>
      <c r="U134" s="5">
        <v>203367307912</v>
      </c>
      <c r="V134" s="5">
        <v>203367307912</v>
      </c>
      <c r="W134" s="5">
        <v>203367307912</v>
      </c>
    </row>
    <row r="135" spans="2:23" ht="15.5" x14ac:dyDescent="0.35">
      <c r="C135" t="s">
        <v>158</v>
      </c>
      <c r="D135" s="5">
        <v>-1115256853952</v>
      </c>
      <c r="E135" s="5">
        <v>-1096478407489</v>
      </c>
      <c r="F135" s="5">
        <v>-1089503332018</v>
      </c>
      <c r="G135" s="5">
        <v>-1081887609528</v>
      </c>
      <c r="I135" s="5">
        <v>-1081887609528</v>
      </c>
      <c r="J135" s="5">
        <v>-799351124176</v>
      </c>
      <c r="K135" s="5">
        <v>-675410349678</v>
      </c>
      <c r="L135" s="5">
        <v>-752956797223</v>
      </c>
      <c r="M135" s="5">
        <v>-665805766988</v>
      </c>
      <c r="N135" s="5">
        <v>-528652074034</v>
      </c>
      <c r="O135" s="5">
        <v>-400428164500</v>
      </c>
      <c r="P135" s="5">
        <v>-331785266635</v>
      </c>
      <c r="Q135" s="5">
        <v>-105906835881</v>
      </c>
      <c r="R135" s="5">
        <v>37473521596</v>
      </c>
      <c r="S135" s="5">
        <v>29614576706</v>
      </c>
      <c r="T135" s="5">
        <v>-317595397113</v>
      </c>
      <c r="U135" s="5">
        <v>-390238002584</v>
      </c>
      <c r="V135" s="5">
        <v>-428276335879</v>
      </c>
      <c r="W135" s="5">
        <v>-438693222129</v>
      </c>
    </row>
    <row r="136" spans="2:23" ht="15.5" x14ac:dyDescent="0.35">
      <c r="C136" t="s">
        <v>159</v>
      </c>
      <c r="D136" s="5">
        <v>100000000</v>
      </c>
      <c r="E136" s="5">
        <v>100000000</v>
      </c>
      <c r="F136" s="5">
        <v>100000000</v>
      </c>
      <c r="G136" s="5">
        <v>100000000</v>
      </c>
      <c r="I136" s="5">
        <v>100000000</v>
      </c>
      <c r="J136" s="5">
        <v>100000000</v>
      </c>
      <c r="K136" s="5">
        <v>100000000</v>
      </c>
      <c r="L136" s="5">
        <v>100000000</v>
      </c>
      <c r="M136" s="5">
        <v>100000000</v>
      </c>
      <c r="N136" s="5">
        <v>100000000</v>
      </c>
      <c r="O136" s="5">
        <v>100000000</v>
      </c>
      <c r="P136" s="5">
        <v>100000000</v>
      </c>
      <c r="Q136" s="5">
        <v>100000000</v>
      </c>
    </row>
    <row r="137" spans="2:23" ht="15.5" x14ac:dyDescent="0.35">
      <c r="C137" t="s">
        <v>160</v>
      </c>
      <c r="D137" s="5">
        <v>-1115356853952</v>
      </c>
      <c r="E137" s="5">
        <v>-1096578407489</v>
      </c>
      <c r="F137" s="5">
        <v>-1089603332018</v>
      </c>
      <c r="G137" s="5">
        <v>-1081987609528</v>
      </c>
      <c r="I137" s="5">
        <v>-1081987609528</v>
      </c>
      <c r="J137" s="5">
        <v>-799451124176</v>
      </c>
      <c r="K137" s="5">
        <v>-675510349678</v>
      </c>
      <c r="L137" s="5">
        <v>-753056797223</v>
      </c>
      <c r="M137" s="5">
        <v>-665905766988</v>
      </c>
      <c r="N137" s="5">
        <v>-528752074034</v>
      </c>
      <c r="O137" s="5">
        <v>-400528164500</v>
      </c>
      <c r="P137" s="5">
        <v>-331885266635</v>
      </c>
      <c r="Q137" s="5">
        <v>-106006835881</v>
      </c>
    </row>
    <row r="138" spans="2:23" ht="15.5" x14ac:dyDescent="0.35">
      <c r="C138" t="s">
        <v>161</v>
      </c>
      <c r="D138" s="5">
        <v>-1115256853952</v>
      </c>
      <c r="E138" s="5">
        <v>-1096478407489</v>
      </c>
      <c r="F138" s="5">
        <v>-1089503332018</v>
      </c>
      <c r="G138" s="5">
        <v>-1081887609528</v>
      </c>
      <c r="I138" s="5">
        <v>-1081887609528</v>
      </c>
      <c r="J138" s="5">
        <v>-799351124176</v>
      </c>
      <c r="K138" s="5">
        <v>-675410349678</v>
      </c>
      <c r="L138" s="5">
        <v>-752956797223</v>
      </c>
      <c r="M138" s="5">
        <v>-665805766988</v>
      </c>
      <c r="N138" s="5">
        <v>-528652074034</v>
      </c>
      <c r="O138" s="5">
        <v>-400428164500</v>
      </c>
      <c r="P138" s="5">
        <v>-331785266635</v>
      </c>
      <c r="Q138" s="5">
        <v>-105906835881</v>
      </c>
      <c r="R138" s="5">
        <v>37473521596</v>
      </c>
      <c r="S138" s="5">
        <v>29614576706</v>
      </c>
      <c r="T138" s="5">
        <v>-317595397113</v>
      </c>
      <c r="U138" s="5">
        <v>-390238002584</v>
      </c>
      <c r="V138" s="5">
        <v>-428276335879</v>
      </c>
      <c r="W138" s="5">
        <v>-438693222129</v>
      </c>
    </row>
    <row r="139" spans="2:23" ht="15.5" x14ac:dyDescent="0.35">
      <c r="C139" t="s">
        <v>162</v>
      </c>
      <c r="D139" s="5">
        <v>-563434882</v>
      </c>
      <c r="E139" s="5">
        <v>-493506116</v>
      </c>
      <c r="F139" s="5">
        <v>-494651990</v>
      </c>
      <c r="G139" s="5">
        <v>-520753368</v>
      </c>
      <c r="I139" s="5">
        <v>-520753368</v>
      </c>
      <c r="J139" s="5">
        <v>190695377</v>
      </c>
      <c r="K139" s="5">
        <v>424848724</v>
      </c>
      <c r="L139" s="5">
        <v>169998429</v>
      </c>
      <c r="M139" s="5">
        <v>160910604</v>
      </c>
      <c r="N139" s="5">
        <v>531355991</v>
      </c>
      <c r="O139" s="5">
        <v>713906288</v>
      </c>
      <c r="P139" s="5">
        <v>743346818</v>
      </c>
      <c r="Q139" s="5">
        <v>1043235247</v>
      </c>
      <c r="R139" s="5">
        <v>1370988013</v>
      </c>
      <c r="S139" s="5">
        <v>1318731899</v>
      </c>
      <c r="T139" s="5">
        <v>1130224179</v>
      </c>
      <c r="U139" s="5">
        <v>811784451</v>
      </c>
      <c r="V139" s="5">
        <v>680143740</v>
      </c>
      <c r="W139" s="5">
        <v>640170951</v>
      </c>
    </row>
    <row r="140" spans="2:23" ht="15.5" x14ac:dyDescent="0.35">
      <c r="C140" t="s">
        <v>10</v>
      </c>
      <c r="D140" s="5">
        <v>-431476280312</v>
      </c>
      <c r="E140" s="5">
        <v>-412627905083</v>
      </c>
      <c r="F140" s="5">
        <v>-405653975486</v>
      </c>
      <c r="G140" s="5">
        <v>-398064354374</v>
      </c>
      <c r="I140" s="5">
        <v>-398064354374</v>
      </c>
      <c r="J140" s="5">
        <v>-114816420277</v>
      </c>
      <c r="K140" s="5">
        <v>-268169575714</v>
      </c>
      <c r="L140" s="5">
        <v>-345970873554</v>
      </c>
      <c r="M140" s="5">
        <v>-258828931144</v>
      </c>
      <c r="N140" s="5">
        <v>-121304792803</v>
      </c>
      <c r="O140" s="5">
        <v>7101667028</v>
      </c>
      <c r="P140" s="5">
        <v>75774005423</v>
      </c>
      <c r="Q140" s="5">
        <v>301952324606</v>
      </c>
      <c r="R140" s="5">
        <v>445660434849</v>
      </c>
      <c r="S140" s="5">
        <v>437749233845</v>
      </c>
      <c r="T140" s="5">
        <v>375955480827</v>
      </c>
      <c r="U140" s="5">
        <v>302994435628</v>
      </c>
      <c r="V140" s="5">
        <v>264824461622</v>
      </c>
      <c r="W140" s="5">
        <v>249462756734</v>
      </c>
    </row>
    <row r="141" spans="2:23" ht="15.5" x14ac:dyDescent="0.35">
      <c r="C141" t="s">
        <v>163</v>
      </c>
      <c r="D141" s="5">
        <v>882585751553</v>
      </c>
      <c r="E141" s="5">
        <v>887037626788</v>
      </c>
      <c r="F141" s="5">
        <v>891096468350</v>
      </c>
      <c r="G141" s="5">
        <v>895204452940</v>
      </c>
      <c r="I141" s="5">
        <v>895204452940</v>
      </c>
      <c r="J141" s="5">
        <v>1053555048668</v>
      </c>
      <c r="K141" s="5">
        <v>1055671083056</v>
      </c>
      <c r="L141" s="5">
        <v>1123825685012</v>
      </c>
      <c r="M141" s="5">
        <v>1090658578996</v>
      </c>
      <c r="N141" s="5">
        <v>1114568571896</v>
      </c>
      <c r="O141" s="5">
        <v>1158935571034</v>
      </c>
      <c r="P141" s="5">
        <v>1332731163136</v>
      </c>
      <c r="Q141" s="5">
        <v>1331049053223</v>
      </c>
      <c r="R141" s="5">
        <v>1291711270379</v>
      </c>
      <c r="S141" s="5">
        <v>960956808384</v>
      </c>
      <c r="T141" s="5">
        <v>620709452075</v>
      </c>
      <c r="U141" s="5">
        <v>533380349067</v>
      </c>
      <c r="V141" s="5">
        <v>535796571465</v>
      </c>
      <c r="W141" s="5">
        <v>417548675140</v>
      </c>
    </row>
    <row r="142" spans="2:23" ht="15.5" x14ac:dyDescent="0.35">
      <c r="C142" t="s">
        <v>164</v>
      </c>
      <c r="D142" s="5">
        <v>4668671400</v>
      </c>
      <c r="E142" s="5">
        <v>4668671400</v>
      </c>
      <c r="F142" s="5">
        <v>4668671400</v>
      </c>
      <c r="G142" s="5">
        <v>4668671400</v>
      </c>
      <c r="I142" s="5">
        <v>4668671400</v>
      </c>
      <c r="J142" s="5">
        <v>4668671400</v>
      </c>
      <c r="K142" s="5">
        <v>968297000</v>
      </c>
      <c r="L142" s="5">
        <v>968297000</v>
      </c>
      <c r="M142" s="5">
        <v>968297000</v>
      </c>
      <c r="N142" s="5">
        <v>968297000</v>
      </c>
      <c r="O142" s="5">
        <v>968297000</v>
      </c>
      <c r="P142" s="5">
        <v>968297000</v>
      </c>
      <c r="Q142" s="5">
        <v>968297000</v>
      </c>
      <c r="R142" s="5">
        <v>968297000</v>
      </c>
      <c r="S142" s="5">
        <v>968297000</v>
      </c>
      <c r="T142" s="5">
        <v>968297000</v>
      </c>
      <c r="U142" s="5">
        <v>968297000</v>
      </c>
      <c r="V142" s="5">
        <v>968297000</v>
      </c>
      <c r="W142" s="5">
        <v>968297000</v>
      </c>
    </row>
    <row r="144" spans="2:23" ht="15.5" x14ac:dyDescent="0.35">
      <c r="B144" t="s">
        <v>165</v>
      </c>
      <c r="C144" t="s">
        <v>166</v>
      </c>
      <c r="D144" s="5">
        <v>-1192059697</v>
      </c>
      <c r="E144" s="5">
        <v>-2300160863</v>
      </c>
      <c r="F144" s="5">
        <v>-1919211586</v>
      </c>
      <c r="G144" s="5">
        <v>-990330549</v>
      </c>
      <c r="I144" s="5">
        <v>-14417530918</v>
      </c>
      <c r="J144" s="5">
        <v>-21830418175</v>
      </c>
      <c r="K144" s="5">
        <v>11984940571</v>
      </c>
      <c r="L144" s="5">
        <v>-9513631012</v>
      </c>
      <c r="M144" s="5">
        <v>21133817027</v>
      </c>
      <c r="N144" s="5">
        <v>-9837000718</v>
      </c>
      <c r="O144" s="5">
        <v>76620066830</v>
      </c>
      <c r="P144" s="5">
        <v>39690065583</v>
      </c>
      <c r="Q144" s="5">
        <v>176214206577</v>
      </c>
      <c r="R144" s="5">
        <v>-226069588983</v>
      </c>
      <c r="S144" s="5">
        <v>53434113078</v>
      </c>
      <c r="T144" s="5">
        <v>-72595323695</v>
      </c>
      <c r="U144" s="5">
        <v>-150767486193</v>
      </c>
      <c r="V144" s="5">
        <v>-1025273940</v>
      </c>
      <c r="W144" s="5">
        <v>21053693376</v>
      </c>
    </row>
    <row r="145" spans="3:23" ht="15.5" x14ac:dyDescent="0.35">
      <c r="C145" t="s">
        <v>279</v>
      </c>
      <c r="D145" s="5">
        <v>6682771</v>
      </c>
      <c r="F145" s="5">
        <v>7914527</v>
      </c>
      <c r="G145" s="5">
        <v>69740968</v>
      </c>
      <c r="I145" s="5">
        <v>45301676119</v>
      </c>
      <c r="J145" s="5">
        <v>3604621388</v>
      </c>
      <c r="K145" s="5">
        <v>57150966196</v>
      </c>
      <c r="L145" s="5">
        <v>156413325193</v>
      </c>
      <c r="M145" s="5">
        <v>44206998343</v>
      </c>
      <c r="N145" s="5">
        <v>85212956361</v>
      </c>
      <c r="O145" s="5">
        <v>378689145813</v>
      </c>
      <c r="P145" s="5">
        <v>461215593910</v>
      </c>
      <c r="Q145" s="5">
        <v>1049918755768</v>
      </c>
      <c r="R145" s="5">
        <v>1124864971060</v>
      </c>
      <c r="S145" s="5">
        <v>920132750917</v>
      </c>
      <c r="T145" s="5">
        <v>919185459043</v>
      </c>
      <c r="U145" s="5">
        <v>798003836386</v>
      </c>
      <c r="V145" s="5">
        <v>679651246648</v>
      </c>
      <c r="W145" s="5">
        <v>743323500979</v>
      </c>
    </row>
    <row r="146" spans="3:23" ht="15.5" x14ac:dyDescent="0.35">
      <c r="C146" t="s">
        <v>1030</v>
      </c>
      <c r="K146" s="5">
        <v>6616756064</v>
      </c>
    </row>
    <row r="147" spans="3:23" ht="15.5" x14ac:dyDescent="0.35">
      <c r="C147" t="s">
        <v>280</v>
      </c>
      <c r="D147" s="5">
        <v>2082191351</v>
      </c>
      <c r="E147" s="5">
        <v>-2361512697</v>
      </c>
      <c r="F147" s="5">
        <v>-1718218484</v>
      </c>
      <c r="G147" s="5">
        <v>-5638905310</v>
      </c>
      <c r="I147" s="5">
        <v>-58986887357</v>
      </c>
      <c r="J147" s="5">
        <v>-24885310376</v>
      </c>
      <c r="K147" s="5">
        <v>-50370800853</v>
      </c>
      <c r="L147" s="5">
        <v>-157700331046</v>
      </c>
      <c r="M147" s="5">
        <v>-16252917790</v>
      </c>
      <c r="N147" s="5">
        <v>-89698721292</v>
      </c>
      <c r="O147" s="5">
        <v>-300867600183</v>
      </c>
      <c r="P147" s="5">
        <v>-407738584559</v>
      </c>
      <c r="Q147" s="5">
        <v>-918159892233</v>
      </c>
      <c r="R147" s="5">
        <v>-1280193399007</v>
      </c>
      <c r="S147" s="5">
        <v>-833681285045</v>
      </c>
      <c r="T147" s="5">
        <v>-963679499435</v>
      </c>
      <c r="U147" s="5">
        <v>-941979734504</v>
      </c>
      <c r="V147" s="5">
        <v>-669896699269</v>
      </c>
      <c r="W147" s="5">
        <v>-720882119136</v>
      </c>
    </row>
    <row r="148" spans="3:23" ht="15.5" x14ac:dyDescent="0.35">
      <c r="C148" t="s">
        <v>759</v>
      </c>
      <c r="D148" s="5">
        <v>-3277322158</v>
      </c>
      <c r="G148" s="5">
        <v>4592638136</v>
      </c>
    </row>
    <row r="149" spans="3:23" ht="15.5" x14ac:dyDescent="0.35">
      <c r="C149" t="s">
        <v>384</v>
      </c>
      <c r="D149" s="5">
        <v>462679</v>
      </c>
      <c r="E149" s="5">
        <v>571421</v>
      </c>
      <c r="F149" s="5">
        <v>448230</v>
      </c>
      <c r="G149" s="5">
        <v>513694</v>
      </c>
      <c r="I149" s="5">
        <v>5517061</v>
      </c>
      <c r="J149" s="5">
        <v>4346193</v>
      </c>
      <c r="K149" s="5">
        <v>3442721</v>
      </c>
      <c r="L149" s="5">
        <v>14270388</v>
      </c>
      <c r="M149" s="5">
        <v>20469574</v>
      </c>
      <c r="N149" s="5">
        <v>12541292</v>
      </c>
      <c r="O149" s="5">
        <v>4515503904</v>
      </c>
      <c r="P149" s="5">
        <v>65045842</v>
      </c>
      <c r="Q149" s="5">
        <v>351441488</v>
      </c>
      <c r="R149" s="5">
        <v>280072055</v>
      </c>
      <c r="S149" s="5">
        <v>138989441</v>
      </c>
      <c r="T149" s="5">
        <v>227614703</v>
      </c>
      <c r="U149" s="5">
        <v>8903046112</v>
      </c>
      <c r="V149" s="5">
        <v>12756546</v>
      </c>
      <c r="W149" s="5">
        <v>59345030</v>
      </c>
    </row>
    <row r="150" spans="3:23" ht="15.5" x14ac:dyDescent="0.35">
      <c r="C150" t="s">
        <v>283</v>
      </c>
      <c r="D150" s="5">
        <v>-1711061</v>
      </c>
      <c r="E150" s="5">
        <v>-1878380</v>
      </c>
      <c r="F150" s="5">
        <v>-1903379</v>
      </c>
      <c r="G150" s="5">
        <v>1342811</v>
      </c>
      <c r="I150" s="5">
        <v>-6848501</v>
      </c>
      <c r="J150" s="5">
        <v>-4397455</v>
      </c>
      <c r="K150" s="5">
        <v>-739784129</v>
      </c>
      <c r="L150" s="5">
        <v>-5498929544</v>
      </c>
      <c r="M150" s="5">
        <v>-6509358719</v>
      </c>
      <c r="N150" s="5">
        <v>-5290843599</v>
      </c>
      <c r="O150" s="5">
        <v>-26359402588</v>
      </c>
      <c r="P150" s="5">
        <v>-59915649245</v>
      </c>
      <c r="Q150" s="5">
        <v>-50024253635</v>
      </c>
      <c r="R150" s="5">
        <v>-41227248178</v>
      </c>
      <c r="S150" s="5">
        <v>-14908451370</v>
      </c>
      <c r="T150" s="5">
        <v>-11525320181</v>
      </c>
      <c r="U150" s="5">
        <v>-7662248716</v>
      </c>
      <c r="V150" s="5">
        <v>-5498296679</v>
      </c>
      <c r="W150" s="5">
        <v>-81220375</v>
      </c>
    </row>
    <row r="151" spans="3:23" ht="15.5" x14ac:dyDescent="0.35">
      <c r="C151" t="s">
        <v>413</v>
      </c>
      <c r="O151" s="5">
        <v>23113000178</v>
      </c>
      <c r="P151" s="5">
        <v>9729770503</v>
      </c>
      <c r="Q151" s="5">
        <v>109783711176</v>
      </c>
    </row>
    <row r="152" spans="3:23" ht="15.5" x14ac:dyDescent="0.35">
      <c r="C152" t="s">
        <v>411</v>
      </c>
      <c r="D152" s="5">
        <v>-2363279</v>
      </c>
      <c r="E152" s="5">
        <v>-53411007</v>
      </c>
      <c r="F152" s="5">
        <v>-91382680</v>
      </c>
      <c r="G152" s="5">
        <v>-15660848</v>
      </c>
      <c r="I152" s="5">
        <v>-934127540</v>
      </c>
      <c r="J152" s="5">
        <v>-549677925</v>
      </c>
      <c r="K152" s="5">
        <v>-675639428</v>
      </c>
      <c r="L152" s="5">
        <v>-2741966003</v>
      </c>
      <c r="M152" s="5">
        <v>-331374381</v>
      </c>
      <c r="N152" s="5">
        <v>-72933480</v>
      </c>
      <c r="O152" s="5">
        <v>-2470580294</v>
      </c>
      <c r="P152" s="5">
        <v>-4881837932</v>
      </c>
      <c r="Q152" s="5">
        <v>-15655555987</v>
      </c>
      <c r="R152" s="5">
        <v>-29793984913</v>
      </c>
      <c r="S152" s="5">
        <v>-18247890865</v>
      </c>
      <c r="T152" s="5">
        <v>-16803577825</v>
      </c>
      <c r="U152" s="5">
        <v>-8032385471</v>
      </c>
      <c r="V152" s="5">
        <v>-5294281186</v>
      </c>
      <c r="W152" s="5">
        <v>-1365813122</v>
      </c>
    </row>
    <row r="153" spans="3:23" ht="15.5" x14ac:dyDescent="0.35">
      <c r="C153" t="s">
        <v>1031</v>
      </c>
      <c r="P153" s="5">
        <v>41215727064</v>
      </c>
    </row>
    <row r="154" spans="3:23" ht="15.5" x14ac:dyDescent="0.35">
      <c r="C154" t="s">
        <v>1032</v>
      </c>
      <c r="E154" s="5">
        <v>116069800</v>
      </c>
      <c r="F154" s="5">
        <v>-116069800</v>
      </c>
      <c r="I154" s="5">
        <v>-116069800</v>
      </c>
    </row>
    <row r="155" spans="3:23" ht="15.5" x14ac:dyDescent="0.35">
      <c r="C155" t="s">
        <v>1033</v>
      </c>
      <c r="I155" s="5">
        <v>319209100</v>
      </c>
    </row>
    <row r="156" spans="3:23" ht="15.5" x14ac:dyDescent="0.35">
      <c r="C156" t="s">
        <v>91</v>
      </c>
    </row>
    <row r="157" spans="3:23" ht="15.5" x14ac:dyDescent="0.35">
      <c r="C157" t="s">
        <v>179</v>
      </c>
      <c r="D157" s="5">
        <v>1178718948</v>
      </c>
      <c r="E157" s="5">
        <v>2305660000</v>
      </c>
      <c r="F157" s="5">
        <v>1940587000</v>
      </c>
      <c r="G157" s="5">
        <v>479353000</v>
      </c>
      <c r="I157" s="5">
        <v>-515442000</v>
      </c>
      <c r="J157" s="5">
        <v>48773992079</v>
      </c>
      <c r="K157" s="5">
        <v>-13970248199</v>
      </c>
      <c r="L157" s="5">
        <v>11246564310</v>
      </c>
      <c r="M157" s="5">
        <v>-13900252185</v>
      </c>
      <c r="N157" s="5">
        <v>10997511563</v>
      </c>
      <c r="O157" s="5">
        <v>-73288356453</v>
      </c>
      <c r="P157" s="5">
        <v>56940444383</v>
      </c>
      <c r="Q157" s="5">
        <v>79105441281</v>
      </c>
      <c r="R157" s="5">
        <v>329068733561</v>
      </c>
      <c r="S157" s="5">
        <v>145685964449</v>
      </c>
      <c r="T157" s="5">
        <v>79297881823</v>
      </c>
      <c r="U157" s="5">
        <v>21845467735</v>
      </c>
      <c r="V157" s="5">
        <v>-531422936</v>
      </c>
      <c r="W157" s="5">
        <v>-22198899333</v>
      </c>
    </row>
    <row r="158" spans="3:23" ht="15.5" x14ac:dyDescent="0.35">
      <c r="C158" t="s">
        <v>180</v>
      </c>
      <c r="J158" s="5">
        <v>-12007765000</v>
      </c>
      <c r="L158" s="5">
        <v>-183888709</v>
      </c>
      <c r="M158" s="5">
        <v>-7108935023</v>
      </c>
      <c r="N158" s="5">
        <v>-1349738804</v>
      </c>
      <c r="O158" s="5">
        <v>-8653787881</v>
      </c>
      <c r="P158" s="5">
        <v>-85156569489</v>
      </c>
      <c r="Q158" s="5">
        <v>-266473649751</v>
      </c>
      <c r="R158" s="5">
        <v>-67417559813</v>
      </c>
      <c r="S158" s="5">
        <v>-237205440007</v>
      </c>
      <c r="T158" s="5">
        <v>-1182070853</v>
      </c>
      <c r="U158" s="5">
        <v>129889515910</v>
      </c>
      <c r="V158" s="5">
        <v>127294986</v>
      </c>
      <c r="W158" s="5">
        <v>-179838584</v>
      </c>
    </row>
    <row r="159" spans="3:23" ht="15.5" x14ac:dyDescent="0.35">
      <c r="C159" t="s">
        <v>182</v>
      </c>
      <c r="L159" s="5">
        <v>-340752625</v>
      </c>
      <c r="M159" s="5">
        <v>-772832775</v>
      </c>
      <c r="N159" s="5">
        <v>-5000000</v>
      </c>
      <c r="O159" s="5">
        <v>-70390000</v>
      </c>
      <c r="P159" s="5">
        <v>-1354471925</v>
      </c>
      <c r="Q159" s="5">
        <v>-35367749854</v>
      </c>
      <c r="R159" s="5">
        <v>-6255101172</v>
      </c>
      <c r="S159" s="5">
        <v>-147797098745</v>
      </c>
      <c r="T159" s="5">
        <v>-1182070853</v>
      </c>
      <c r="U159" s="5">
        <v>-6674791352</v>
      </c>
      <c r="V159" s="5">
        <v>-13624714347</v>
      </c>
      <c r="W159" s="5">
        <v>-285838584</v>
      </c>
    </row>
    <row r="160" spans="3:23" ht="15.5" x14ac:dyDescent="0.35">
      <c r="C160" t="s">
        <v>565</v>
      </c>
      <c r="L160" s="5">
        <v>156863916</v>
      </c>
      <c r="M160" s="5">
        <v>568691800</v>
      </c>
      <c r="N160" s="5">
        <v>369400000</v>
      </c>
      <c r="O160" s="5">
        <v>435262500</v>
      </c>
      <c r="P160" s="5">
        <v>357837132</v>
      </c>
      <c r="Q160" s="5">
        <v>8372250</v>
      </c>
      <c r="R160" s="5">
        <v>96678900</v>
      </c>
      <c r="U160" s="5">
        <v>245447400</v>
      </c>
      <c r="V160" s="5">
        <v>70000000</v>
      </c>
      <c r="W160" s="5">
        <v>106000000</v>
      </c>
    </row>
    <row r="161" spans="3:23" ht="15.5" x14ac:dyDescent="0.35">
      <c r="C161" t="s">
        <v>186</v>
      </c>
      <c r="J161" s="5">
        <v>12524750000</v>
      </c>
    </row>
    <row r="162" spans="3:23" ht="15.5" x14ac:dyDescent="0.35">
      <c r="C162" t="s">
        <v>1034</v>
      </c>
      <c r="J162" s="5">
        <v>-24532515000</v>
      </c>
    </row>
    <row r="163" spans="3:23" ht="15.5" x14ac:dyDescent="0.35">
      <c r="C163" t="s">
        <v>1035</v>
      </c>
    </row>
    <row r="164" spans="3:23" ht="15.5" x14ac:dyDescent="0.35">
      <c r="C164" t="s">
        <v>730</v>
      </c>
      <c r="U164" s="5">
        <v>204878899112</v>
      </c>
      <c r="V164" s="5">
        <v>61185520333</v>
      </c>
    </row>
    <row r="165" spans="3:23" ht="15.5" x14ac:dyDescent="0.35">
      <c r="C165" t="s">
        <v>427</v>
      </c>
      <c r="M165" s="5">
        <v>-6904794048</v>
      </c>
      <c r="N165" s="5">
        <v>-1714138804</v>
      </c>
      <c r="O165" s="5">
        <v>-9018660381</v>
      </c>
      <c r="P165" s="5">
        <v>-84159934696</v>
      </c>
      <c r="Q165" s="5">
        <v>-230901580147</v>
      </c>
      <c r="R165" s="5">
        <v>-56122861609</v>
      </c>
      <c r="S165" s="5">
        <v>-61898788221</v>
      </c>
    </row>
    <row r="166" spans="3:23" ht="15.5" x14ac:dyDescent="0.35">
      <c r="C166" t="s">
        <v>1036</v>
      </c>
      <c r="G166" s="5">
        <v>4016172000</v>
      </c>
      <c r="I166" s="5">
        <v>4016172000</v>
      </c>
      <c r="J166" s="5">
        <v>45000000000</v>
      </c>
    </row>
    <row r="167" spans="3:23" ht="15.5" x14ac:dyDescent="0.35">
      <c r="C167" t="s">
        <v>1037</v>
      </c>
      <c r="Q167" s="5">
        <v>-212692000</v>
      </c>
      <c r="R167" s="5">
        <v>-5136275932</v>
      </c>
      <c r="S167" s="5">
        <v>-27509553041</v>
      </c>
    </row>
    <row r="168" spans="3:23" ht="15.5" x14ac:dyDescent="0.35">
      <c r="C168" t="s">
        <v>206</v>
      </c>
      <c r="D168" s="5">
        <v>1178718948</v>
      </c>
      <c r="E168" s="5">
        <v>2305660000</v>
      </c>
      <c r="F168" s="5">
        <v>1940587000</v>
      </c>
      <c r="G168" s="5">
        <v>479353000</v>
      </c>
      <c r="I168" s="5">
        <v>-515442000</v>
      </c>
      <c r="J168" s="5">
        <v>48773992079</v>
      </c>
      <c r="K168" s="5">
        <v>-13970248199</v>
      </c>
      <c r="L168" s="5">
        <v>11246564310</v>
      </c>
      <c r="M168" s="5">
        <v>-13900252185</v>
      </c>
      <c r="N168" s="5">
        <v>10997511563</v>
      </c>
      <c r="O168" s="5">
        <v>-73288356453</v>
      </c>
      <c r="P168" s="5">
        <v>56940444383</v>
      </c>
      <c r="Q168" s="5">
        <v>79105441281</v>
      </c>
      <c r="R168" s="5">
        <v>329068733561</v>
      </c>
      <c r="S168" s="5">
        <v>145685964449</v>
      </c>
      <c r="T168" s="5">
        <v>79297881823</v>
      </c>
      <c r="U168" s="5">
        <v>21845467735</v>
      </c>
      <c r="V168" s="5">
        <v>-531422936</v>
      </c>
      <c r="W168" s="5">
        <v>-22198899333</v>
      </c>
    </row>
    <row r="169" spans="3:23" ht="15.5" x14ac:dyDescent="0.35">
      <c r="C169" t="s">
        <v>398</v>
      </c>
      <c r="E169" s="5">
        <v>-1000000000</v>
      </c>
      <c r="G169" s="5">
        <v>2468386000</v>
      </c>
      <c r="I169" s="5">
        <v>-1281614000</v>
      </c>
      <c r="J169" s="5">
        <v>-5000000000</v>
      </c>
      <c r="L169" s="5">
        <v>-7050240000</v>
      </c>
      <c r="M169" s="5">
        <v>-13900252185</v>
      </c>
      <c r="N169" s="5">
        <v>11140252185</v>
      </c>
      <c r="O169" s="5">
        <v>-72736300133</v>
      </c>
      <c r="P169" s="5">
        <v>57843601908</v>
      </c>
      <c r="Q169" s="5">
        <v>83537974615</v>
      </c>
      <c r="R169" s="5">
        <v>332847169128</v>
      </c>
      <c r="S169" s="5">
        <v>149824421447</v>
      </c>
      <c r="T169" s="5">
        <v>93022416381</v>
      </c>
      <c r="U169" s="5">
        <v>15506459647</v>
      </c>
      <c r="W169" s="5">
        <v>-270469223</v>
      </c>
    </row>
    <row r="170" spans="3:23" ht="15.5" x14ac:dyDescent="0.35">
      <c r="C170" t="s">
        <v>918</v>
      </c>
      <c r="D170" s="5">
        <v>-5246247000</v>
      </c>
      <c r="E170" s="5">
        <v>5246247000</v>
      </c>
      <c r="K170" s="5">
        <v>8058951801</v>
      </c>
      <c r="L170" s="5">
        <v>18296804310</v>
      </c>
    </row>
    <row r="171" spans="3:23" ht="15.5" x14ac:dyDescent="0.35">
      <c r="C171" t="s">
        <v>919</v>
      </c>
      <c r="E171" s="5">
        <v>-1940587000</v>
      </c>
      <c r="F171" s="5">
        <v>1940587000</v>
      </c>
      <c r="G171" s="5">
        <v>-3250000000</v>
      </c>
      <c r="I171" s="5">
        <v>-3250000000</v>
      </c>
      <c r="J171" s="5">
        <v>8773992079</v>
      </c>
      <c r="K171" s="5">
        <v>-22029200000</v>
      </c>
    </row>
    <row r="172" spans="3:23" ht="15.5" x14ac:dyDescent="0.35">
      <c r="C172" t="s">
        <v>526</v>
      </c>
      <c r="T172" s="5">
        <v>-12087739239</v>
      </c>
      <c r="U172" s="5">
        <v>-143332570295</v>
      </c>
      <c r="V172" s="5">
        <v>-7949837030</v>
      </c>
    </row>
    <row r="173" spans="3:23" ht="15.5" x14ac:dyDescent="0.35">
      <c r="C173" t="s">
        <v>670</v>
      </c>
      <c r="D173" s="5">
        <v>6424965948</v>
      </c>
      <c r="G173" s="5">
        <v>-2755205000</v>
      </c>
    </row>
    <row r="174" spans="3:23" ht="15.5" x14ac:dyDescent="0.35">
      <c r="C174" t="s">
        <v>671</v>
      </c>
      <c r="U174" s="5">
        <v>-4040687944</v>
      </c>
      <c r="W174" s="5">
        <v>-33784419970</v>
      </c>
    </row>
    <row r="175" spans="3:23" ht="15.5" x14ac:dyDescent="0.35">
      <c r="C175" t="s">
        <v>1038</v>
      </c>
      <c r="W175" s="5">
        <v>11855989860</v>
      </c>
    </row>
    <row r="176" spans="3:23" ht="15.5" x14ac:dyDescent="0.35">
      <c r="C176" t="s">
        <v>1039</v>
      </c>
      <c r="U176" s="5">
        <v>154346023210</v>
      </c>
      <c r="V176" s="5">
        <v>7854204625</v>
      </c>
    </row>
    <row r="177" spans="2:23" ht="15.5" x14ac:dyDescent="0.35">
      <c r="C177" t="s">
        <v>1040</v>
      </c>
      <c r="Q177" s="5">
        <v>-1567374427</v>
      </c>
    </row>
    <row r="178" spans="2:23" ht="15.5" x14ac:dyDescent="0.35">
      <c r="C178" t="s">
        <v>436</v>
      </c>
      <c r="N178" s="5">
        <v>-142740622</v>
      </c>
      <c r="O178" s="5">
        <v>-552056320</v>
      </c>
      <c r="P178" s="5">
        <v>-903157525</v>
      </c>
      <c r="Q178" s="5">
        <v>-2865158907</v>
      </c>
      <c r="R178" s="5">
        <v>-3778435567</v>
      </c>
      <c r="S178" s="5">
        <v>-4138456998</v>
      </c>
      <c r="T178" s="5">
        <v>-1636795319</v>
      </c>
      <c r="U178" s="5">
        <v>-633756883</v>
      </c>
      <c r="V178" s="5">
        <v>-435790531</v>
      </c>
    </row>
    <row r="179" spans="2:23" ht="15.5" x14ac:dyDescent="0.35">
      <c r="C179" t="s">
        <v>224</v>
      </c>
      <c r="D179" s="5">
        <v>-13340749</v>
      </c>
      <c r="E179" s="5">
        <v>5499137</v>
      </c>
      <c r="F179" s="5">
        <v>21375414</v>
      </c>
      <c r="G179" s="5">
        <v>-510977549</v>
      </c>
      <c r="I179" s="5">
        <v>-14932972918</v>
      </c>
      <c r="J179" s="5">
        <v>14935808904</v>
      </c>
      <c r="K179" s="5">
        <v>-1985307628</v>
      </c>
      <c r="L179" s="5">
        <v>1549044589</v>
      </c>
      <c r="M179" s="5">
        <v>124629819</v>
      </c>
      <c r="N179" s="5">
        <v>-189227959</v>
      </c>
      <c r="O179" s="5">
        <v>-5322077504</v>
      </c>
      <c r="P179" s="5">
        <v>11473940477</v>
      </c>
      <c r="Q179" s="5">
        <v>-11154001893</v>
      </c>
      <c r="R179" s="5">
        <v>35581584765</v>
      </c>
      <c r="S179" s="5">
        <v>-38085362480</v>
      </c>
      <c r="T179" s="5">
        <v>5520487275</v>
      </c>
      <c r="U179" s="5">
        <v>967497452</v>
      </c>
      <c r="V179" s="5">
        <v>-1429401890</v>
      </c>
      <c r="W179" s="5">
        <v>-1325044541</v>
      </c>
    </row>
    <row r="180" spans="2:23" ht="15.5" x14ac:dyDescent="0.35">
      <c r="C180" t="s">
        <v>225</v>
      </c>
      <c r="F180" s="5">
        <v>300750817</v>
      </c>
      <c r="I180" s="5">
        <v>15230255152</v>
      </c>
      <c r="J180" s="5">
        <v>294263994</v>
      </c>
      <c r="K180" s="5">
        <v>2278584863</v>
      </c>
      <c r="L180" s="5">
        <v>738833137</v>
      </c>
      <c r="M180" s="5">
        <v>616432772</v>
      </c>
      <c r="N180" s="5">
        <v>810373599</v>
      </c>
      <c r="O180" s="5">
        <v>6176733250</v>
      </c>
      <c r="P180" s="5">
        <v>-6087982660</v>
      </c>
      <c r="Q180" s="5">
        <v>4576555669</v>
      </c>
      <c r="R180" s="5">
        <v>-30319619254</v>
      </c>
      <c r="S180" s="5">
        <v>6907645405</v>
      </c>
      <c r="T180" s="5">
        <v>3124152714</v>
      </c>
      <c r="U180" s="5">
        <v>2291289573</v>
      </c>
      <c r="V180" s="5">
        <v>3879767886</v>
      </c>
      <c r="W180" s="5">
        <v>4046728525</v>
      </c>
    </row>
    <row r="181" spans="2:23" ht="15.5" x14ac:dyDescent="0.35">
      <c r="C181" t="s">
        <v>375</v>
      </c>
      <c r="D181" s="5">
        <v>1040594</v>
      </c>
      <c r="E181" s="5">
        <v>-86692</v>
      </c>
      <c r="F181" s="5">
        <v>-1487078</v>
      </c>
      <c r="G181" s="5">
        <v>1105307</v>
      </c>
      <c r="I181" s="5">
        <v>3468583</v>
      </c>
      <c r="J181" s="5">
        <v>182254</v>
      </c>
      <c r="K181" s="5">
        <v>986759</v>
      </c>
      <c r="L181" s="5">
        <v>-9292863</v>
      </c>
      <c r="M181" s="5">
        <v>-2229454</v>
      </c>
      <c r="N181" s="5">
        <v>-4712868</v>
      </c>
      <c r="O181" s="5">
        <v>-44282147</v>
      </c>
      <c r="P181" s="5">
        <v>790775433</v>
      </c>
      <c r="Q181" s="5">
        <v>489463564</v>
      </c>
      <c r="R181" s="5">
        <v>-685409842</v>
      </c>
      <c r="S181" s="5">
        <v>858097821</v>
      </c>
      <c r="T181" s="5">
        <v>-659120062</v>
      </c>
      <c r="U181" s="5">
        <v>-498614403</v>
      </c>
      <c r="V181" s="5">
        <v>-159076423</v>
      </c>
      <c r="W181" s="5">
        <v>353883745</v>
      </c>
    </row>
    <row r="182" spans="2:23" ht="15.5" x14ac:dyDescent="0.35">
      <c r="C182" t="s">
        <v>1041</v>
      </c>
      <c r="U182" s="5">
        <v>363980092</v>
      </c>
      <c r="W182" s="5">
        <v>804200157</v>
      </c>
    </row>
    <row r="183" spans="2:23" ht="15.5" x14ac:dyDescent="0.35">
      <c r="C183" t="s">
        <v>226</v>
      </c>
      <c r="D183" s="5">
        <v>-12300155</v>
      </c>
      <c r="E183" s="5">
        <v>5412445</v>
      </c>
      <c r="F183" s="5">
        <v>320639153</v>
      </c>
      <c r="G183" s="5">
        <v>-509872242</v>
      </c>
      <c r="I183" s="5">
        <v>300750817</v>
      </c>
      <c r="J183" s="5">
        <v>15230255152</v>
      </c>
      <c r="K183" s="5">
        <v>294263994</v>
      </c>
      <c r="L183" s="5">
        <v>2278584863</v>
      </c>
      <c r="M183" s="5">
        <v>738833137</v>
      </c>
      <c r="N183" s="5">
        <v>616432772</v>
      </c>
      <c r="O183" s="5">
        <v>810373599</v>
      </c>
      <c r="P183" s="5">
        <v>6176733250</v>
      </c>
      <c r="Q183" s="5">
        <v>-6087982660</v>
      </c>
      <c r="R183" s="5">
        <v>4576555669</v>
      </c>
      <c r="S183" s="5">
        <v>-30319619254</v>
      </c>
      <c r="T183" s="5">
        <v>7985519927</v>
      </c>
      <c r="U183" s="5">
        <v>3124152714</v>
      </c>
      <c r="V183" s="5">
        <v>2291289573</v>
      </c>
      <c r="W183" s="5">
        <v>3879767886</v>
      </c>
    </row>
    <row r="185" spans="2:23" ht="15.5" x14ac:dyDescent="0.35">
      <c r="B185" t="s">
        <v>227</v>
      </c>
      <c r="C185" t="s">
        <v>12</v>
      </c>
      <c r="D185" s="5">
        <v>4670000000</v>
      </c>
      <c r="E185" s="5">
        <v>4670000000</v>
      </c>
      <c r="F185" s="5">
        <v>4670000000</v>
      </c>
      <c r="G185" s="5">
        <v>4670000000</v>
      </c>
      <c r="I185" s="5">
        <v>4670000000</v>
      </c>
      <c r="J185" s="5">
        <v>4670000000</v>
      </c>
      <c r="K185" s="5">
        <v>970000000</v>
      </c>
      <c r="L185" s="5">
        <v>970000000</v>
      </c>
      <c r="M185" s="5">
        <v>970000000</v>
      </c>
      <c r="N185" s="5">
        <v>970000000</v>
      </c>
      <c r="O185" s="5">
        <v>970000000</v>
      </c>
      <c r="P185" s="5">
        <v>970000000</v>
      </c>
      <c r="Q185" s="5">
        <v>970000000</v>
      </c>
      <c r="R185" s="5">
        <v>970000000</v>
      </c>
      <c r="S185" s="5">
        <v>970000000</v>
      </c>
      <c r="T185" s="5">
        <v>970000000</v>
      </c>
      <c r="U185" s="5">
        <v>970000000</v>
      </c>
      <c r="V185" s="5">
        <v>970000000</v>
      </c>
      <c r="W185" s="5">
        <v>970000000</v>
      </c>
    </row>
    <row r="186" spans="2:23" ht="15.5" x14ac:dyDescent="0.35">
      <c r="C186" t="s">
        <v>228</v>
      </c>
      <c r="D186" s="6">
        <v>-4.0199999999999996</v>
      </c>
      <c r="E186" s="6">
        <v>-1.49</v>
      </c>
      <c r="F186" s="6">
        <v>-1.63</v>
      </c>
      <c r="G186" s="6">
        <v>-9.43</v>
      </c>
    </row>
    <row r="187" spans="2:23" ht="15.5" x14ac:dyDescent="0.35">
      <c r="C187" t="s">
        <v>229</v>
      </c>
      <c r="D187" s="6">
        <v>-27.36</v>
      </c>
      <c r="E187" s="6">
        <v>-100.67</v>
      </c>
      <c r="F187" s="6">
        <v>-214.72</v>
      </c>
      <c r="G187" s="6">
        <v>-18.98</v>
      </c>
    </row>
    <row r="188" spans="2:23" ht="15.5" x14ac:dyDescent="0.35">
      <c r="C188" t="s">
        <v>73</v>
      </c>
      <c r="D188" s="6">
        <v>85300.67</v>
      </c>
      <c r="E188" s="5">
        <v>0</v>
      </c>
      <c r="F188" s="5">
        <v>0</v>
      </c>
      <c r="G188" s="6">
        <v>28771.42</v>
      </c>
    </row>
    <row r="189" spans="2:23" ht="15.5" x14ac:dyDescent="0.35">
      <c r="C189" t="s">
        <v>230</v>
      </c>
      <c r="D189" s="5">
        <v>6940000000</v>
      </c>
      <c r="E189" s="5">
        <v>-3320000000</v>
      </c>
      <c r="F189" s="5">
        <v>-2190000000</v>
      </c>
      <c r="G189" s="5">
        <v>-780000000</v>
      </c>
    </row>
    <row r="190" spans="2:23" ht="15.5" x14ac:dyDescent="0.35">
      <c r="C190" t="s">
        <v>231</v>
      </c>
      <c r="D190" s="6">
        <v>-2.1299999999999999E-2</v>
      </c>
      <c r="E190" s="6">
        <v>-7.9000000000000008E-3</v>
      </c>
      <c r="F190" s="6">
        <v>-8.5000000000000006E-3</v>
      </c>
      <c r="G190" s="6">
        <v>-4.9200000000000001E-2</v>
      </c>
    </row>
    <row r="191" spans="2:23" ht="15.5" x14ac:dyDescent="0.35">
      <c r="C191" t="s">
        <v>232</v>
      </c>
      <c r="D191" s="6">
        <v>4.36E-2</v>
      </c>
      <c r="E191" s="6">
        <v>1.6899999999999998E-2</v>
      </c>
      <c r="F191" s="6">
        <v>1.8799999999999997E-2</v>
      </c>
      <c r="G191" s="6">
        <v>0.1108</v>
      </c>
    </row>
    <row r="192" spans="2:23" ht="15.5" x14ac:dyDescent="0.35">
      <c r="C192" t="s">
        <v>233</v>
      </c>
      <c r="D192" s="6">
        <v>-1.38E-2</v>
      </c>
      <c r="E192" s="6">
        <v>-1.7899999999999999E-2</v>
      </c>
      <c r="F192" s="6">
        <v>-1.4800000000000001E-2</v>
      </c>
      <c r="G192" s="6">
        <v>-1.11E-2</v>
      </c>
    </row>
    <row r="193" spans="3:23" ht="15.5" x14ac:dyDescent="0.35">
      <c r="C193" t="s">
        <v>234</v>
      </c>
      <c r="D193" s="6">
        <v>-2.42</v>
      </c>
      <c r="E193" s="6">
        <v>-3812.69</v>
      </c>
      <c r="F193" s="6">
        <v>-0.4</v>
      </c>
      <c r="G193" s="6">
        <v>-0.2</v>
      </c>
    </row>
    <row r="194" spans="3:23" ht="15.5" x14ac:dyDescent="0.35">
      <c r="C194" t="s">
        <v>236</v>
      </c>
      <c r="D194" s="6">
        <v>-1.19</v>
      </c>
      <c r="E194" s="6">
        <v>-1.7</v>
      </c>
      <c r="F194" s="6">
        <v>-4.03</v>
      </c>
      <c r="G194" s="6">
        <v>-2.1</v>
      </c>
    </row>
    <row r="195" spans="3:23" ht="15.5" x14ac:dyDescent="0.35">
      <c r="C195" t="s">
        <v>237</v>
      </c>
      <c r="D195" s="6">
        <v>-92.3</v>
      </c>
      <c r="E195" s="6">
        <v>-88.28</v>
      </c>
      <c r="F195" s="6">
        <v>-86.78</v>
      </c>
      <c r="G195" s="6">
        <v>-85.15</v>
      </c>
    </row>
    <row r="196" spans="3:23" ht="15.5" x14ac:dyDescent="0.35">
      <c r="C196" t="s">
        <v>238</v>
      </c>
      <c r="D196" s="6">
        <v>-1.18</v>
      </c>
      <c r="E196" s="6">
        <v>-1.69</v>
      </c>
      <c r="F196" s="5">
        <v>-4</v>
      </c>
      <c r="G196" s="6">
        <v>-2.08</v>
      </c>
    </row>
    <row r="197" spans="3:23" ht="15.5" x14ac:dyDescent="0.35">
      <c r="C197" t="s">
        <v>239</v>
      </c>
      <c r="D197" s="6">
        <v>-93.03</v>
      </c>
      <c r="E197" s="6">
        <v>-89.01</v>
      </c>
      <c r="F197" s="6">
        <v>-87.52</v>
      </c>
      <c r="G197" s="6">
        <v>-85.89</v>
      </c>
    </row>
    <row r="198" spans="3:23" ht="15.5" x14ac:dyDescent="0.35">
      <c r="C198" t="s">
        <v>240</v>
      </c>
      <c r="D198" s="5">
        <v>143000000000</v>
      </c>
      <c r="E198" s="5">
        <v>143000000000</v>
      </c>
      <c r="F198" s="5">
        <v>144000000000</v>
      </c>
      <c r="G198" s="5">
        <v>140000000000</v>
      </c>
    </row>
    <row r="199" spans="3:23" ht="15.5" x14ac:dyDescent="0.35">
      <c r="C199" t="s">
        <v>241</v>
      </c>
      <c r="D199" s="5">
        <v>818000000000</v>
      </c>
      <c r="E199" s="5">
        <v>807000000000</v>
      </c>
      <c r="F199" s="5">
        <v>808000000000</v>
      </c>
      <c r="G199" s="5">
        <v>823000000000</v>
      </c>
    </row>
    <row r="200" spans="3:23" ht="15.5" x14ac:dyDescent="0.35">
      <c r="C200" t="s">
        <v>1042</v>
      </c>
      <c r="D200" s="5">
        <v>-431000000000</v>
      </c>
      <c r="E200" s="5">
        <v>-412000000000</v>
      </c>
      <c r="F200" s="5">
        <v>-405000000000</v>
      </c>
      <c r="G200" s="5">
        <v>-398000000000</v>
      </c>
    </row>
    <row r="201" spans="3:23" ht="15.5" x14ac:dyDescent="0.35">
      <c r="C201" t="s">
        <v>24</v>
      </c>
      <c r="D201" s="5">
        <v>961000000000</v>
      </c>
      <c r="E201" s="5">
        <v>950000000000</v>
      </c>
      <c r="F201" s="5">
        <v>951000000000</v>
      </c>
      <c r="G201" s="5">
        <v>963000000000</v>
      </c>
    </row>
    <row r="202" spans="3:23" ht="15.5" x14ac:dyDescent="0.35">
      <c r="C202" t="s">
        <v>21</v>
      </c>
      <c r="D202" s="5">
        <v>960000000000</v>
      </c>
      <c r="E202" s="5">
        <v>949000000000</v>
      </c>
      <c r="F202" s="5">
        <v>951000000000</v>
      </c>
      <c r="G202" s="5">
        <v>962000000000</v>
      </c>
    </row>
    <row r="203" spans="3:23" ht="15.5" x14ac:dyDescent="0.35">
      <c r="C203" t="s">
        <v>243</v>
      </c>
      <c r="D203" s="5">
        <v>-407000000000</v>
      </c>
      <c r="E203" s="5">
        <v>-405000000000</v>
      </c>
      <c r="F203" s="5">
        <v>-405000000000</v>
      </c>
      <c r="G203" s="5">
        <v>-388000000000</v>
      </c>
    </row>
    <row r="204" spans="3:23" ht="15.5" x14ac:dyDescent="0.35">
      <c r="C204" t="s">
        <v>244</v>
      </c>
      <c r="D204" s="5">
        <v>-1000000000</v>
      </c>
      <c r="E204" s="5">
        <v>-2000000000</v>
      </c>
      <c r="F204" s="5">
        <v>-2000000000</v>
      </c>
      <c r="G204" s="5">
        <v>-1000000000</v>
      </c>
    </row>
    <row r="205" spans="3:23" ht="15.5" x14ac:dyDescent="0.35">
      <c r="C205" t="s">
        <v>245</v>
      </c>
    </row>
    <row r="206" spans="3:23" ht="15.5" x14ac:dyDescent="0.35">
      <c r="C206" t="s">
        <v>13</v>
      </c>
      <c r="D206" s="5">
        <v>-1000000000</v>
      </c>
      <c r="E206" s="5">
        <v>-2000000000</v>
      </c>
      <c r="F206" s="5">
        <v>-2000000000</v>
      </c>
      <c r="G206" s="5">
        <v>-1000000000</v>
      </c>
    </row>
    <row r="207" spans="3:23" ht="15.5" x14ac:dyDescent="0.35">
      <c r="C207" t="s">
        <v>16</v>
      </c>
      <c r="D207" s="6">
        <v>-0.26</v>
      </c>
      <c r="E207" s="6">
        <v>-0.49</v>
      </c>
      <c r="F207" s="6">
        <v>-0.41</v>
      </c>
      <c r="G207" s="6">
        <v>-0.21</v>
      </c>
    </row>
    <row r="208" spans="3:23" ht="15.5" x14ac:dyDescent="0.35">
      <c r="C208" t="s">
        <v>58</v>
      </c>
      <c r="I208" s="6">
        <v>-60.42</v>
      </c>
      <c r="J208" s="6">
        <v>-26.64</v>
      </c>
      <c r="K208" s="6">
        <v>74.77</v>
      </c>
      <c r="L208" s="6">
        <v>-92.42</v>
      </c>
      <c r="M208" s="6">
        <v>-142.68</v>
      </c>
      <c r="N208" s="6">
        <v>-131.51</v>
      </c>
      <c r="O208" s="6">
        <v>-70.7</v>
      </c>
      <c r="P208" s="6">
        <v>-231.27</v>
      </c>
      <c r="Q208" s="6">
        <v>-146.44999999999999</v>
      </c>
      <c r="R208" s="6">
        <v>8.1199999999999992</v>
      </c>
      <c r="S208" s="6">
        <v>39.76</v>
      </c>
      <c r="T208" s="6">
        <v>75.02</v>
      </c>
      <c r="U208" s="6">
        <v>39.28</v>
      </c>
      <c r="V208" s="6">
        <v>10.76</v>
      </c>
      <c r="W208" s="6">
        <v>637.41999999999996</v>
      </c>
    </row>
    <row r="209" spans="3:23" ht="15.5" x14ac:dyDescent="0.35">
      <c r="C209" t="s">
        <v>72</v>
      </c>
      <c r="I209" s="6">
        <v>-2.96</v>
      </c>
      <c r="J209" s="6">
        <v>-2.33</v>
      </c>
      <c r="K209" s="6">
        <v>0.83</v>
      </c>
      <c r="L209" s="6">
        <v>-0.69</v>
      </c>
      <c r="M209" s="6">
        <v>-0.56999999999999995</v>
      </c>
      <c r="N209" s="6">
        <v>-0.48</v>
      </c>
      <c r="O209" s="6">
        <v>-1.1599999999999999</v>
      </c>
      <c r="P209" s="6">
        <v>-0.34</v>
      </c>
      <c r="Q209" s="6">
        <v>-1.78</v>
      </c>
      <c r="R209" s="6">
        <v>44.95</v>
      </c>
      <c r="S209" s="6">
        <v>7.8</v>
      </c>
      <c r="T209" s="6">
        <v>5.73</v>
      </c>
      <c r="U209" s="6">
        <v>5.86</v>
      </c>
      <c r="V209" s="6">
        <v>19.05</v>
      </c>
      <c r="W209" s="6">
        <v>0.15</v>
      </c>
    </row>
    <row r="210" spans="3:23" ht="15.5" x14ac:dyDescent="0.35">
      <c r="C210" t="s">
        <v>75</v>
      </c>
      <c r="I210" s="6">
        <v>17.3</v>
      </c>
      <c r="J210" s="6">
        <v>77.900000000000006</v>
      </c>
      <c r="K210" s="6">
        <v>128.44999999999999</v>
      </c>
      <c r="L210" s="6">
        <v>0.28000000000000003</v>
      </c>
      <c r="M210" s="6">
        <v>3.28</v>
      </c>
      <c r="N210" s="6">
        <v>1.18</v>
      </c>
      <c r="O210" s="6">
        <v>0.33</v>
      </c>
      <c r="P210" s="6">
        <v>0.19</v>
      </c>
      <c r="Q210" s="6">
        <v>0.25</v>
      </c>
      <c r="R210" s="6">
        <v>0.28999999999999998</v>
      </c>
      <c r="S210" s="6">
        <v>0.3</v>
      </c>
      <c r="T210" s="6">
        <v>0.46</v>
      </c>
      <c r="U210" s="6">
        <v>0.27</v>
      </c>
      <c r="V210" s="6">
        <v>0.26</v>
      </c>
      <c r="W210" s="6">
        <v>0.13</v>
      </c>
    </row>
    <row r="211" spans="3:23" ht="15.5" x14ac:dyDescent="0.35">
      <c r="C211" t="s">
        <v>246</v>
      </c>
      <c r="I211" s="5">
        <v>-17040000000</v>
      </c>
      <c r="J211" s="5">
        <v>-15230000000</v>
      </c>
      <c r="K211" s="5">
        <v>-10310000000</v>
      </c>
      <c r="L211" s="5">
        <v>-22340000000</v>
      </c>
      <c r="M211" s="5">
        <v>-14000000000</v>
      </c>
    </row>
    <row r="212" spans="3:23" ht="15.5" x14ac:dyDescent="0.35">
      <c r="C212" t="s">
        <v>247</v>
      </c>
      <c r="I212" s="6">
        <v>-0.31509999999999999</v>
      </c>
      <c r="J212" s="6">
        <v>-0.11810000000000001</v>
      </c>
      <c r="K212" s="6">
        <v>6.8600000000000008E-2</v>
      </c>
      <c r="L212" s="6">
        <v>-7.9600000000000004E-2</v>
      </c>
      <c r="M212" s="6">
        <v>-0.12670000000000001</v>
      </c>
      <c r="N212" s="6">
        <v>-0.1142</v>
      </c>
      <c r="O212" s="6">
        <v>-5.91E-2</v>
      </c>
      <c r="P212" s="6">
        <v>-0.16800000000000001</v>
      </c>
      <c r="Q212" s="6">
        <v>-0.1065</v>
      </c>
      <c r="R212" s="6">
        <v>6.0999999999999995E-3</v>
      </c>
      <c r="S212" s="6">
        <v>4.0099999999999997E-2</v>
      </c>
      <c r="T212" s="6">
        <v>0.11699999999999999</v>
      </c>
      <c r="U212" s="6">
        <v>7.1300000000000002E-2</v>
      </c>
      <c r="V212" s="6">
        <v>1.9400000000000001E-2</v>
      </c>
      <c r="W212" s="6">
        <v>1.4782</v>
      </c>
    </row>
    <row r="213" spans="3:23" ht="15.5" x14ac:dyDescent="0.35">
      <c r="C213" t="s">
        <v>248</v>
      </c>
      <c r="I213" s="6">
        <v>0.70950000000000002</v>
      </c>
      <c r="J213" s="6">
        <v>1.0815000000000001</v>
      </c>
      <c r="K213" s="6">
        <v>-0.26950000000000002</v>
      </c>
      <c r="L213" s="6">
        <v>0.2586</v>
      </c>
      <c r="M213" s="6">
        <v>0.53339999999999999</v>
      </c>
      <c r="N213" s="6">
        <v>1.0451999999999999</v>
      </c>
      <c r="O213" s="6">
        <v>-10.716900000000001</v>
      </c>
      <c r="P213" s="6">
        <v>-2.9845999999999999</v>
      </c>
      <c r="Q213" s="6">
        <v>-0.47130000000000005</v>
      </c>
      <c r="R213" s="6">
        <v>1.77E-2</v>
      </c>
      <c r="S213" s="6">
        <v>8.8200000000000001E-2</v>
      </c>
      <c r="T213" s="6">
        <v>0.1938</v>
      </c>
      <c r="U213" s="6">
        <v>0.12590000000000001</v>
      </c>
      <c r="V213" s="6">
        <v>3.9399999999999998E-2</v>
      </c>
      <c r="W213" s="6">
        <v>2.4805000000000001</v>
      </c>
    </row>
    <row r="214" spans="3:23" ht="15.5" x14ac:dyDescent="0.35">
      <c r="C214" t="s">
        <v>249</v>
      </c>
      <c r="I214" s="6">
        <v>-7.0099999999999996E-2</v>
      </c>
      <c r="J214" s="6">
        <v>-5.5E-2</v>
      </c>
      <c r="K214" s="6">
        <v>-7.690000000000001E-2</v>
      </c>
      <c r="L214" s="6">
        <v>-0.2651</v>
      </c>
      <c r="M214" s="6">
        <v>-5.1399999999999994E-2</v>
      </c>
      <c r="N214" s="6">
        <v>-5.2600000000000001E-2</v>
      </c>
      <c r="O214" s="6">
        <v>-4.8000000000000001E-2</v>
      </c>
      <c r="P214" s="6">
        <v>-9.2100000000000015E-2</v>
      </c>
      <c r="Q214" s="6">
        <v>-0.1318</v>
      </c>
      <c r="R214" s="6">
        <v>0.16699999999999998</v>
      </c>
      <c r="S214" s="6">
        <v>0.16469999999999999</v>
      </c>
      <c r="T214" s="6">
        <v>0.19829999999999998</v>
      </c>
      <c r="U214" s="6">
        <v>0.1244</v>
      </c>
      <c r="V214" s="6">
        <v>4.3899999999999995E-2</v>
      </c>
      <c r="W214" s="6">
        <v>4.5499999999999999E-2</v>
      </c>
    </row>
    <row r="215" spans="3:23" ht="15.5" x14ac:dyDescent="0.35">
      <c r="C215" t="s">
        <v>250</v>
      </c>
      <c r="I215" s="6">
        <v>-0.52</v>
      </c>
      <c r="J215" s="6">
        <v>-0.57999999999999996</v>
      </c>
      <c r="K215" s="6">
        <v>-4.2300000000000004</v>
      </c>
      <c r="L215" s="6">
        <v>-0.77</v>
      </c>
      <c r="M215" s="6">
        <v>-0.35</v>
      </c>
      <c r="N215" s="6">
        <v>-0.54</v>
      </c>
      <c r="O215" s="6">
        <v>-0.68</v>
      </c>
      <c r="P215" s="6">
        <v>-1.07</v>
      </c>
      <c r="Q215" s="6">
        <v>-1.72</v>
      </c>
      <c r="R215" s="6">
        <v>2.71</v>
      </c>
      <c r="S215" s="6">
        <v>5.01</v>
      </c>
      <c r="T215" s="5">
        <v>6</v>
      </c>
      <c r="U215" s="6">
        <v>4.47</v>
      </c>
      <c r="V215" s="6">
        <v>2.08</v>
      </c>
      <c r="W215" s="6">
        <v>79.72</v>
      </c>
    </row>
    <row r="216" spans="3:23" ht="15.5" x14ac:dyDescent="0.35">
      <c r="C216" t="s">
        <v>69</v>
      </c>
      <c r="I216" s="6">
        <v>-2.1</v>
      </c>
      <c r="J216" s="6">
        <v>-2.52</v>
      </c>
      <c r="K216" s="6">
        <v>-0.22</v>
      </c>
      <c r="L216" s="6">
        <v>-0.18</v>
      </c>
      <c r="M216" s="6">
        <v>-0.3</v>
      </c>
      <c r="N216" s="6">
        <v>-0.5</v>
      </c>
      <c r="O216" s="6">
        <v>12.42</v>
      </c>
      <c r="P216" s="6">
        <v>1.01</v>
      </c>
      <c r="Q216" s="6">
        <v>0.84</v>
      </c>
      <c r="R216" s="6">
        <v>0.8</v>
      </c>
      <c r="S216" s="6">
        <v>0.69</v>
      </c>
      <c r="T216" s="6">
        <v>1.1100000000000001</v>
      </c>
      <c r="U216" s="6">
        <v>0.74</v>
      </c>
      <c r="V216" s="6">
        <v>0.75</v>
      </c>
      <c r="W216" s="6">
        <v>0.38</v>
      </c>
    </row>
    <row r="217" spans="3:23" ht="15.5" x14ac:dyDescent="0.35">
      <c r="C217" t="s">
        <v>66</v>
      </c>
      <c r="I217" s="6">
        <v>-85.15</v>
      </c>
      <c r="J217" s="6">
        <v>-24.63</v>
      </c>
      <c r="K217" s="6">
        <v>-277.39</v>
      </c>
      <c r="L217" s="6">
        <v>-357.47</v>
      </c>
      <c r="M217" s="6">
        <v>-267.47000000000003</v>
      </c>
      <c r="N217" s="6">
        <v>-125.83</v>
      </c>
      <c r="O217" s="6">
        <v>6.6</v>
      </c>
      <c r="P217" s="6">
        <v>77.489999999999995</v>
      </c>
      <c r="Q217" s="6">
        <v>310.76</v>
      </c>
      <c r="R217" s="6">
        <v>458.84</v>
      </c>
      <c r="S217" s="6">
        <v>450.72</v>
      </c>
      <c r="T217" s="6">
        <v>387.1</v>
      </c>
      <c r="U217" s="6">
        <v>312.08</v>
      </c>
      <c r="V217" s="6">
        <v>272.79000000000002</v>
      </c>
      <c r="W217" s="6">
        <v>256.97000000000003</v>
      </c>
    </row>
    <row r="218" spans="3:23" ht="15.5" x14ac:dyDescent="0.35">
      <c r="C218" t="s">
        <v>251</v>
      </c>
      <c r="I218" s="6">
        <v>-2.08</v>
      </c>
      <c r="J218" s="6">
        <v>-2.44</v>
      </c>
      <c r="K218" s="6">
        <v>-0.22</v>
      </c>
      <c r="L218" s="6">
        <v>-0.18</v>
      </c>
      <c r="M218" s="6">
        <v>-0.3</v>
      </c>
      <c r="N218" s="6">
        <v>-0.49</v>
      </c>
      <c r="O218" s="6">
        <v>26.89</v>
      </c>
      <c r="P218" s="6">
        <v>1.05</v>
      </c>
      <c r="Q218" s="6">
        <v>0.85</v>
      </c>
      <c r="R218" s="6">
        <v>0.8</v>
      </c>
      <c r="S218" s="6">
        <v>0.69</v>
      </c>
      <c r="T218" s="6">
        <v>1.1200000000000001</v>
      </c>
      <c r="U218" s="6">
        <v>0.75</v>
      </c>
      <c r="V218" s="6">
        <v>0.75</v>
      </c>
      <c r="W218" s="6">
        <v>0.38</v>
      </c>
    </row>
    <row r="219" spans="3:23" ht="15.5" x14ac:dyDescent="0.35">
      <c r="C219" t="s">
        <v>252</v>
      </c>
      <c r="I219" s="6">
        <v>-85.89</v>
      </c>
      <c r="J219" s="6">
        <v>-25.37</v>
      </c>
      <c r="K219" s="6">
        <v>-280.94</v>
      </c>
      <c r="L219" s="6">
        <v>-361.02</v>
      </c>
      <c r="M219" s="6">
        <v>-271.02</v>
      </c>
      <c r="N219" s="6">
        <v>-129.37</v>
      </c>
      <c r="O219" s="6">
        <v>3.05</v>
      </c>
      <c r="P219" s="6">
        <v>73.94</v>
      </c>
      <c r="Q219" s="6">
        <v>307.20999999999998</v>
      </c>
      <c r="R219" s="6">
        <v>455.29</v>
      </c>
      <c r="S219" s="6">
        <v>447.17</v>
      </c>
      <c r="T219" s="6">
        <v>383.55</v>
      </c>
      <c r="U219" s="6">
        <v>308.52999999999997</v>
      </c>
      <c r="V219" s="6">
        <v>272.79000000000002</v>
      </c>
      <c r="W219" s="6">
        <v>256.97000000000003</v>
      </c>
    </row>
    <row r="220" spans="3:23" ht="15.5" x14ac:dyDescent="0.35">
      <c r="C220" t="s">
        <v>253</v>
      </c>
      <c r="I220" s="5">
        <v>140000000000</v>
      </c>
      <c r="J220" s="5">
        <v>109000000000</v>
      </c>
      <c r="K220" s="5">
        <v>99000000000</v>
      </c>
      <c r="L220" s="5">
        <v>611000000000</v>
      </c>
      <c r="M220" s="5">
        <v>607000000000</v>
      </c>
      <c r="N220" s="5">
        <v>116000000000</v>
      </c>
      <c r="O220" s="5">
        <v>73000000000</v>
      </c>
      <c r="P220" s="5">
        <v>131000000000</v>
      </c>
      <c r="Q220" s="5">
        <v>492000000000</v>
      </c>
      <c r="R220" s="5">
        <v>448000000000</v>
      </c>
      <c r="S220" s="5">
        <v>229000000000</v>
      </c>
      <c r="T220" s="5">
        <v>160000000000</v>
      </c>
      <c r="U220" s="5">
        <v>67000000000</v>
      </c>
      <c r="V220" s="5">
        <v>57000000000</v>
      </c>
      <c r="W220" s="5">
        <v>65000000000</v>
      </c>
    </row>
    <row r="221" spans="3:23" ht="15.5" x14ac:dyDescent="0.35">
      <c r="C221" t="s">
        <v>254</v>
      </c>
      <c r="I221" s="5">
        <v>823000000000</v>
      </c>
      <c r="J221" s="5">
        <v>802000000000</v>
      </c>
      <c r="K221" s="5">
        <v>802000000000</v>
      </c>
      <c r="L221" s="5">
        <v>277000000000</v>
      </c>
      <c r="M221" s="5">
        <v>277000000000</v>
      </c>
      <c r="N221" s="5">
        <v>762000000000</v>
      </c>
      <c r="O221" s="5">
        <v>790000000000</v>
      </c>
      <c r="P221" s="5">
        <v>794000000000</v>
      </c>
      <c r="Q221" s="5">
        <v>366000000000</v>
      </c>
      <c r="R221" s="5">
        <v>305000000000</v>
      </c>
      <c r="S221" s="5">
        <v>128000000000</v>
      </c>
      <c r="T221" s="5">
        <v>5000000000</v>
      </c>
      <c r="U221" s="5">
        <v>2000000000</v>
      </c>
      <c r="V221" s="5">
        <v>0</v>
      </c>
      <c r="W221" s="5">
        <v>33000000000</v>
      </c>
    </row>
    <row r="222" spans="3:23" ht="15.5" x14ac:dyDescent="0.35">
      <c r="C222" t="s">
        <v>26</v>
      </c>
      <c r="I222" s="5">
        <v>963000000000</v>
      </c>
      <c r="J222" s="5">
        <v>911000000000</v>
      </c>
      <c r="K222" s="5">
        <v>902000000000</v>
      </c>
      <c r="L222" s="5">
        <v>888000000000</v>
      </c>
      <c r="M222" s="5">
        <v>885000000000</v>
      </c>
      <c r="N222" s="5">
        <v>877000000000</v>
      </c>
      <c r="O222" s="5">
        <v>863000000000</v>
      </c>
      <c r="P222" s="5">
        <v>924000000000</v>
      </c>
      <c r="Q222" s="5">
        <v>858000000000</v>
      </c>
      <c r="R222" s="5">
        <v>753000000000</v>
      </c>
      <c r="S222" s="5">
        <v>356000000000</v>
      </c>
      <c r="T222" s="5">
        <v>165000000000</v>
      </c>
      <c r="U222" s="5">
        <v>69000000000</v>
      </c>
      <c r="V222" s="5">
        <v>57000000000</v>
      </c>
      <c r="W222" s="5">
        <v>98000000000</v>
      </c>
    </row>
    <row r="223" spans="3:23" ht="15.5" x14ac:dyDescent="0.35">
      <c r="C223" t="s">
        <v>23</v>
      </c>
      <c r="I223" s="5">
        <v>962000000000</v>
      </c>
      <c r="J223" s="5">
        <v>896000000000</v>
      </c>
      <c r="K223" s="5">
        <v>901000000000</v>
      </c>
      <c r="L223" s="5">
        <v>886000000000</v>
      </c>
      <c r="M223" s="5">
        <v>884000000000</v>
      </c>
      <c r="N223" s="5">
        <v>877000000000</v>
      </c>
      <c r="O223" s="5">
        <v>862000000000</v>
      </c>
      <c r="P223" s="5">
        <v>918000000000</v>
      </c>
      <c r="Q223" s="5">
        <v>845000000000</v>
      </c>
      <c r="R223" s="5">
        <v>729000000000</v>
      </c>
      <c r="S223" s="5">
        <v>349000000000</v>
      </c>
      <c r="T223" s="5">
        <v>157000000000</v>
      </c>
      <c r="U223" s="5">
        <v>66000000000</v>
      </c>
      <c r="V223" s="5">
        <v>55000000000</v>
      </c>
      <c r="W223" s="5">
        <v>95000000000</v>
      </c>
    </row>
    <row r="224" spans="3:23" ht="15.5" x14ac:dyDescent="0.35">
      <c r="C224" t="s">
        <v>255</v>
      </c>
      <c r="I224" s="5">
        <v>-388000000000</v>
      </c>
      <c r="J224" s="5">
        <v>-288000000000</v>
      </c>
      <c r="K224" s="5">
        <v>-261000000000</v>
      </c>
      <c r="L224" s="5">
        <v>-912000000000</v>
      </c>
      <c r="M224" s="5">
        <v>-846000000000</v>
      </c>
      <c r="N224" s="5">
        <v>-263000000000</v>
      </c>
      <c r="O224" s="5">
        <v>-88000000000</v>
      </c>
      <c r="P224" s="5">
        <v>-162000000000</v>
      </c>
      <c r="Q224" s="5">
        <v>-340000000000</v>
      </c>
      <c r="R224" s="5">
        <v>27000000000</v>
      </c>
      <c r="S224" s="5">
        <v>-88000000000</v>
      </c>
      <c r="T224" s="5">
        <v>2000000000</v>
      </c>
      <c r="U224" s="5">
        <v>32000000000</v>
      </c>
      <c r="V224" s="5">
        <v>153000000000</v>
      </c>
      <c r="W224" s="5">
        <v>236000000000</v>
      </c>
    </row>
    <row r="225" spans="3:23" ht="15.5" x14ac:dyDescent="0.35">
      <c r="C225" t="s">
        <v>256</v>
      </c>
      <c r="I225" s="5">
        <v>-14000000000</v>
      </c>
      <c r="J225" s="5">
        <v>-22000000000</v>
      </c>
      <c r="K225" s="5">
        <v>12000000000</v>
      </c>
      <c r="L225" s="5">
        <v>-10000000000</v>
      </c>
      <c r="M225" s="5">
        <v>21000000000</v>
      </c>
      <c r="N225" s="5">
        <v>-10000000000</v>
      </c>
      <c r="O225" s="5">
        <v>77000000000</v>
      </c>
      <c r="P225" s="5">
        <v>40000000000</v>
      </c>
      <c r="Q225" s="5">
        <v>176000000000</v>
      </c>
      <c r="R225" s="5">
        <v>-226000000000</v>
      </c>
      <c r="S225" s="5">
        <v>53000000000</v>
      </c>
      <c r="T225" s="5">
        <v>-73000000000</v>
      </c>
      <c r="U225" s="5">
        <v>-151000000000</v>
      </c>
      <c r="V225" s="5">
        <v>-1000000000</v>
      </c>
      <c r="W225" s="5">
        <v>21000000000</v>
      </c>
    </row>
    <row r="226" spans="3:23" ht="15.5" x14ac:dyDescent="0.35">
      <c r="C226" t="s">
        <v>257</v>
      </c>
      <c r="L226" s="5">
        <v>0</v>
      </c>
      <c r="M226" s="5">
        <v>-8000000000</v>
      </c>
      <c r="N226" s="5">
        <v>-2000000000</v>
      </c>
      <c r="O226" s="5">
        <v>-9000000000</v>
      </c>
      <c r="P226" s="5">
        <v>-86000000000</v>
      </c>
      <c r="Q226" s="5">
        <v>-266000000000</v>
      </c>
      <c r="R226" s="5">
        <v>-62000000000</v>
      </c>
      <c r="S226" s="5">
        <v>-210000000000</v>
      </c>
      <c r="T226" s="5">
        <v>-1000000000</v>
      </c>
      <c r="U226" s="5">
        <v>-7000000000</v>
      </c>
      <c r="V226" s="5">
        <v>-14000000000</v>
      </c>
      <c r="W226" s="5">
        <v>0</v>
      </c>
    </row>
    <row r="227" spans="3:23" ht="15.5" x14ac:dyDescent="0.35">
      <c r="C227" t="s">
        <v>15</v>
      </c>
      <c r="I227" s="5">
        <v>-14000000000</v>
      </c>
      <c r="J227" s="5">
        <v>-22000000000</v>
      </c>
      <c r="K227" s="5">
        <v>12000000000</v>
      </c>
      <c r="L227" s="5">
        <v>-10000000000</v>
      </c>
      <c r="M227" s="5">
        <v>13000000000</v>
      </c>
      <c r="N227" s="5">
        <v>-12000000000</v>
      </c>
      <c r="O227" s="5">
        <v>68000000000</v>
      </c>
      <c r="P227" s="5">
        <v>-46000000000</v>
      </c>
      <c r="Q227" s="5">
        <v>-90000000000</v>
      </c>
      <c r="R227" s="5">
        <v>-288000000000</v>
      </c>
      <c r="S227" s="5">
        <v>-156000000000</v>
      </c>
      <c r="T227" s="5">
        <v>-74000000000</v>
      </c>
      <c r="U227" s="5">
        <v>-157000000000</v>
      </c>
      <c r="V227" s="5">
        <v>-15000000000</v>
      </c>
      <c r="W227" s="5">
        <v>21000000000</v>
      </c>
    </row>
    <row r="228" spans="3:23" ht="15.5" x14ac:dyDescent="0.35">
      <c r="C228" t="s">
        <v>17</v>
      </c>
      <c r="I228" s="6">
        <v>-3.09</v>
      </c>
      <c r="J228" s="6">
        <v>-4.68</v>
      </c>
      <c r="K228" s="6">
        <v>12.38</v>
      </c>
      <c r="L228" s="6">
        <v>-10.18</v>
      </c>
      <c r="M228" s="6">
        <v>13.9</v>
      </c>
      <c r="N228" s="6">
        <v>-11.93</v>
      </c>
      <c r="O228" s="6">
        <v>69.739999999999995</v>
      </c>
      <c r="P228" s="6">
        <v>-47.32</v>
      </c>
      <c r="Q228" s="5">
        <v>-93</v>
      </c>
      <c r="R228" s="6">
        <v>-297.89</v>
      </c>
      <c r="S228" s="6">
        <v>-161.38</v>
      </c>
      <c r="T228" s="6">
        <v>-76.19</v>
      </c>
      <c r="U228" s="6">
        <v>-162.6</v>
      </c>
      <c r="V228" s="6">
        <v>-15.13</v>
      </c>
      <c r="W228" s="6">
        <v>21.45</v>
      </c>
    </row>
  </sheetData>
  <pageMargins left="0.7" right="0.7" top="0.75" bottom="0.75" header="0.3" footer="0.3"/>
  <ignoredErrors>
    <ignoredError sqref="A1:W229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1043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  <c r="AB1" s="1">
        <v>39079</v>
      </c>
    </row>
    <row r="2" spans="1:28" ht="15.5" x14ac:dyDescent="0.35">
      <c r="C2" t="s">
        <v>1044</v>
      </c>
      <c r="D2" s="2" vm="252">
        <f ca="1">IFERROR(_xlfn.STOCKHISTORY("XIDX:" &amp; $C$1, D3, , 0, 0, 1), "Libur")</f>
        <v>2850</v>
      </c>
      <c r="E2" s="2" vm="86">
        <f ca="1">IFERROR(_xlfn.STOCKHISTORY("XIDX:" &amp; $C$1, E3, , 0, 0, 1), "Libur")</f>
        <v>2370</v>
      </c>
      <c r="H2" s="2" vm="86">
        <f ca="1">IFERROR(INDEX(D2:G2,COUNT(D2:G2)),"")</f>
        <v>2370</v>
      </c>
      <c r="I2" s="2" vm="253">
        <f t="shared" ref="I2:AB2" ca="1" si="0">IFERROR(_xlfn.STOCKHISTORY("XIDX:" &amp; $C$1, I1, , 0, 0, 1), "Libur")</f>
        <v>3750</v>
      </c>
      <c r="J2" s="2" vm="9">
        <f t="shared" ca="1" si="0"/>
        <v>2250</v>
      </c>
      <c r="K2" s="2" vm="254">
        <f t="shared" ca="1" si="0"/>
        <v>2000</v>
      </c>
      <c r="L2" s="2" vm="255">
        <f t="shared" ca="1" si="0"/>
        <v>2140</v>
      </c>
      <c r="M2" s="2" vm="256">
        <f t="shared" ca="1" si="0"/>
        <v>3170</v>
      </c>
      <c r="N2" s="2" vm="257">
        <f t="shared" ca="1" si="0"/>
        <v>2730</v>
      </c>
      <c r="O2" s="2" vm="258">
        <f t="shared" ca="1" si="0"/>
        <v>3150</v>
      </c>
      <c r="P2" s="2" vm="259">
        <f t="shared" ca="1" si="0"/>
        <v>1980</v>
      </c>
      <c r="Q2" s="2" vm="260">
        <f t="shared" ca="1" si="0"/>
        <v>2960</v>
      </c>
      <c r="R2" s="2" vm="200">
        <f t="shared" ca="1" si="0"/>
        <v>2310</v>
      </c>
      <c r="S2" s="2" vm="261">
        <f t="shared" ca="1" si="0"/>
        <v>3600.3272000000002</v>
      </c>
      <c r="T2" s="2" vm="262">
        <f t="shared" ca="1" si="0"/>
        <v>4798.7921999999999</v>
      </c>
      <c r="U2" s="2" vm="263">
        <f t="shared" ca="1" si="0"/>
        <v>5129.2331999999997</v>
      </c>
      <c r="V2" s="2" vm="264">
        <f t="shared" ca="1" si="0"/>
        <v>5622.4287000000004</v>
      </c>
      <c r="W2" s="2" vm="265">
        <f t="shared" ca="1" si="0"/>
        <v>4463.4192999999996</v>
      </c>
      <c r="X2" s="2" vm="266">
        <f t="shared" ca="1" si="0"/>
        <v>5227.8723</v>
      </c>
      <c r="Y2" s="2" vm="267">
        <f t="shared" ca="1" si="0"/>
        <v>1884.0068000000001</v>
      </c>
      <c r="Z2" s="2" t="str">
        <f t="shared" ca="1" si="0"/>
        <v>Libur</v>
      </c>
      <c r="AA2" s="2" vm="268">
        <f t="shared" ca="1" si="0"/>
        <v>2145.4004</v>
      </c>
      <c r="AB2" s="2" vm="269">
        <f t="shared" ca="1" si="0"/>
        <v>2293.3591000000001</v>
      </c>
    </row>
    <row r="3" spans="1:2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8" ht="15.5" x14ac:dyDescent="0.35">
      <c r="B4" t="s">
        <v>5</v>
      </c>
      <c r="C4" t="s">
        <v>6</v>
      </c>
      <c r="D4" s="2">
        <f>IFERROR(INDEX(D51:D500,MATCH($C$4,$C$51:$C$500,0)),"")</f>
        <v>12173264000000</v>
      </c>
      <c r="E4" s="2">
        <f>IFERROR(INDEX(E51:E500,MATCH($C$4,$C$51:$C$500,0)),"")</f>
        <v>11819341000000</v>
      </c>
      <c r="H4" s="2">
        <f>IFERROR(SUM(D4:G4)*(4/MAX(1,COUNT(D4:G4))),"")</f>
        <v>47985210000000</v>
      </c>
      <c r="I4" s="2">
        <f t="shared" ref="I4:AB4" si="1">IFERROR(INDEX(I51:I500,MATCH($C$4,$C$51:$C$500,0)),"")</f>
        <v>42445960000000</v>
      </c>
      <c r="J4" s="2">
        <f t="shared" si="1"/>
        <v>34391597000000</v>
      </c>
      <c r="K4" s="2">
        <f t="shared" si="1"/>
        <v>32322651000000</v>
      </c>
      <c r="L4" s="2">
        <f t="shared" si="1"/>
        <v>29141994000000</v>
      </c>
      <c r="M4" s="2">
        <f t="shared" si="1"/>
        <v>26754050000000</v>
      </c>
      <c r="N4" s="2">
        <f t="shared" si="1"/>
        <v>26009095000000</v>
      </c>
      <c r="O4" s="2">
        <f t="shared" si="1"/>
        <v>25132628000000</v>
      </c>
      <c r="P4" s="2">
        <f t="shared" si="1"/>
        <v>22938812000000</v>
      </c>
      <c r="Q4" s="2">
        <f t="shared" si="1"/>
        <v>22875662000000</v>
      </c>
      <c r="R4" s="2">
        <f t="shared" si="1"/>
        <v>21341425000000</v>
      </c>
      <c r="S4" s="2">
        <f t="shared" si="1"/>
        <v>22876182000000</v>
      </c>
      <c r="T4" s="2">
        <f t="shared" si="1"/>
        <v>23460015000000</v>
      </c>
      <c r="U4" s="2">
        <f t="shared" si="1"/>
        <v>21265060000000</v>
      </c>
      <c r="V4" s="2">
        <f t="shared" si="1"/>
        <v>20969806000000</v>
      </c>
      <c r="W4" s="2">
        <f t="shared" si="1"/>
        <v>18712778000000</v>
      </c>
      <c r="X4" s="2">
        <f t="shared" si="1"/>
        <v>17458639000000</v>
      </c>
      <c r="Y4" s="2">
        <f t="shared" si="1"/>
        <v>13706051000000</v>
      </c>
      <c r="Z4" s="2">
        <f t="shared" si="1"/>
        <v>12061207000000</v>
      </c>
      <c r="AA4" s="2">
        <f t="shared" si="1"/>
        <v>7989519000000</v>
      </c>
      <c r="AB4" s="2">
        <f t="shared" si="1"/>
        <v>5777657000000</v>
      </c>
    </row>
    <row r="5" spans="1:28" ht="15.5" x14ac:dyDescent="0.35">
      <c r="B5" t="s">
        <v>7</v>
      </c>
      <c r="C5" t="s">
        <v>8</v>
      </c>
      <c r="D5" s="2">
        <f>IFERROR(INDEX(D51:D500,MATCH($C$5,$C$51:$C$500,0)),"")</f>
        <v>-266827000000</v>
      </c>
      <c r="E5" s="2">
        <f>IFERROR(INDEX(E51:E500,MATCH($C$5,$C$51:$C$500,0)),"")</f>
        <v>-691497000000</v>
      </c>
      <c r="H5" s="2">
        <f>IFERROR(SUM(D5:G5)*(4/MAX(1,COUNT(D5:G5))),"")</f>
        <v>-1916648000000</v>
      </c>
      <c r="I5" s="2">
        <f t="shared" ref="I5:AB5" si="2">IFERROR(INDEX(I51:I500,MATCH($C$5,$C$51:$C$500,0)),"")</f>
        <v>-4438923000000</v>
      </c>
      <c r="J5" s="2">
        <f t="shared" si="2"/>
        <v>1828170000000</v>
      </c>
      <c r="K5" s="2">
        <f t="shared" si="2"/>
        <v>1266238000000</v>
      </c>
      <c r="L5" s="2">
        <f t="shared" si="2"/>
        <v>1159922000000</v>
      </c>
      <c r="M5" s="2">
        <f t="shared" si="2"/>
        <v>1303500000000</v>
      </c>
      <c r="N5" s="2">
        <f t="shared" si="2"/>
        <v>345176000000</v>
      </c>
      <c r="O5" s="2">
        <f t="shared" si="2"/>
        <v>725857000000</v>
      </c>
      <c r="P5" s="2">
        <f t="shared" si="2"/>
        <v>-3280113000000</v>
      </c>
      <c r="Q5" s="2">
        <f t="shared" si="2"/>
        <v>403443000000</v>
      </c>
      <c r="R5" s="2">
        <f t="shared" si="2"/>
        <v>396549000000</v>
      </c>
      <c r="S5" s="2">
        <f t="shared" si="2"/>
        <v>7871000000</v>
      </c>
      <c r="T5" s="2">
        <f t="shared" si="2"/>
        <v>-917315000000</v>
      </c>
      <c r="U5" s="2">
        <f t="shared" si="2"/>
        <v>1055965000000</v>
      </c>
      <c r="V5" s="2">
        <f t="shared" si="2"/>
        <v>2743915000000</v>
      </c>
      <c r="W5" s="2">
        <f t="shared" si="2"/>
        <v>2830101000000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9</v>
      </c>
      <c r="C6" t="s">
        <v>10</v>
      </c>
      <c r="D6" s="2">
        <f>IFERROR(INDEX(D51:D500,MATCH($C$6,$C$51:$C$500,0)),"")</f>
        <v>29046469000000</v>
      </c>
      <c r="E6" s="2">
        <f>IFERROR(INDEX(E51:E500,MATCH($C$6,$C$51:$C$500,0)),"")</f>
        <v>29317869000000</v>
      </c>
      <c r="H6" s="2">
        <f>IFERROR(INDEX(D6:G6,COUNT(D6:G6)),"")</f>
        <v>29317869000000</v>
      </c>
      <c r="I6" s="2">
        <f t="shared" ref="I6:AB6" si="3">IFERROR(INDEX(I51:I500,MATCH($C$6,$C$51:$C$500,0)),"")</f>
        <v>30008708000000</v>
      </c>
      <c r="J6" s="2">
        <f t="shared" si="3"/>
        <v>26222372000000</v>
      </c>
      <c r="K6" s="2">
        <f t="shared" si="3"/>
        <v>26504776000000</v>
      </c>
      <c r="L6" s="2">
        <f t="shared" si="3"/>
        <v>25774226000000</v>
      </c>
      <c r="M6" s="2">
        <f t="shared" si="3"/>
        <v>20088745000000</v>
      </c>
      <c r="N6" s="2">
        <f t="shared" si="3"/>
        <v>19137366000000</v>
      </c>
      <c r="O6" s="2">
        <f t="shared" si="3"/>
        <v>19121966000000</v>
      </c>
      <c r="P6" s="2">
        <f t="shared" si="3"/>
        <v>18343098000000</v>
      </c>
      <c r="Q6" s="2">
        <f t="shared" si="3"/>
        <v>21630850000000</v>
      </c>
      <c r="R6" s="2">
        <f t="shared" si="3"/>
        <v>21209145000000</v>
      </c>
      <c r="S6" s="2">
        <f t="shared" si="3"/>
        <v>14091635000000</v>
      </c>
      <c r="T6" s="2">
        <f t="shared" si="3"/>
        <v>13960625000000</v>
      </c>
      <c r="U6" s="2">
        <f t="shared" si="3"/>
        <v>15300147000000</v>
      </c>
      <c r="V6" s="2">
        <f t="shared" si="3"/>
        <v>15370036000000</v>
      </c>
      <c r="W6" s="2">
        <f t="shared" si="3"/>
        <v>13692512000000</v>
      </c>
      <c r="X6" s="2">
        <f t="shared" si="3"/>
        <v>11715074000000</v>
      </c>
      <c r="Y6" s="2">
        <f t="shared" si="3"/>
        <v>8803113000000</v>
      </c>
      <c r="Z6" s="2">
        <f t="shared" si="3"/>
        <v>4307897000000</v>
      </c>
      <c r="AA6" s="2">
        <f t="shared" si="3"/>
        <v>4464806000000</v>
      </c>
      <c r="AB6" s="2">
        <f t="shared" si="3"/>
        <v>4281194000000</v>
      </c>
    </row>
    <row r="7" spans="1:28" ht="15.5" x14ac:dyDescent="0.35">
      <c r="B7" t="s">
        <v>11</v>
      </c>
      <c r="C7" t="s">
        <v>12</v>
      </c>
      <c r="D7" s="3">
        <f>IFERROR(INDEX(D51:D500,MATCH($C$7,$C$51:$C$500,0))/1000000000,"")</f>
        <v>18.2</v>
      </c>
      <c r="E7" s="3">
        <f>IFERROR(INDEX(E51:E500,MATCH($C$7,$C$51:$C$500,0))/1000000000,"")</f>
        <v>18.2</v>
      </c>
      <c r="H7" s="3">
        <f>IFERROR(INDEX(D7:G7,COUNT(D7:G7)),"")</f>
        <v>18.2</v>
      </c>
      <c r="I7" s="3">
        <f t="shared" ref="I7:AB7" si="4">IFERROR(INDEX(I51:I500,MATCH($C$7,$C$51:$C$500,0))/1000000000,"")</f>
        <v>18.2</v>
      </c>
      <c r="J7" s="3">
        <f t="shared" si="4"/>
        <v>13.13</v>
      </c>
      <c r="K7" s="3">
        <f t="shared" si="4"/>
        <v>13.13</v>
      </c>
      <c r="L7" s="3">
        <f t="shared" si="4"/>
        <v>13.13</v>
      </c>
      <c r="M7" s="3">
        <f t="shared" si="4"/>
        <v>10.72</v>
      </c>
      <c r="N7" s="3">
        <f t="shared" si="4"/>
        <v>10.71</v>
      </c>
      <c r="O7" s="3">
        <f t="shared" si="4"/>
        <v>10.69</v>
      </c>
      <c r="P7" s="3">
        <f t="shared" si="4"/>
        <v>10.69</v>
      </c>
      <c r="Q7" s="3">
        <f t="shared" si="4"/>
        <v>10.69</v>
      </c>
      <c r="R7" s="3">
        <f t="shared" si="4"/>
        <v>10.69</v>
      </c>
      <c r="S7" s="3">
        <f t="shared" si="4"/>
        <v>8.5399999999999991</v>
      </c>
      <c r="T7" s="3">
        <f t="shared" si="4"/>
        <v>8.5299999999999994</v>
      </c>
      <c r="U7" s="3">
        <f t="shared" si="4"/>
        <v>8.5299999999999994</v>
      </c>
      <c r="V7" s="3">
        <f t="shared" si="4"/>
        <v>8.5299999999999994</v>
      </c>
      <c r="W7" s="3">
        <f t="shared" si="4"/>
        <v>8.52</v>
      </c>
      <c r="X7" s="3">
        <f t="shared" si="4"/>
        <v>8.51</v>
      </c>
      <c r="Y7" s="3">
        <f t="shared" si="4"/>
        <v>7.09</v>
      </c>
      <c r="Z7" s="3">
        <f t="shared" si="4"/>
        <v>7.09</v>
      </c>
      <c r="AA7" s="3">
        <f t="shared" si="4"/>
        <v>7.09</v>
      </c>
      <c r="AB7" s="3">
        <f t="shared" si="4"/>
        <v>7.09</v>
      </c>
    </row>
    <row r="8" spans="1:2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1401000000000</v>
      </c>
      <c r="E8" s="2">
        <f>IFERROR(INDEX(E51:E500,MATCH("Free cash flow (Quarter)",$C$51:$C$500,0)),"")</f>
        <v>4491000000000</v>
      </c>
      <c r="H8" s="2">
        <f>IFERROR(INDEX(D8:G8,COUNT(D8:G8)),"")</f>
        <v>4491000000000</v>
      </c>
      <c r="I8" s="2">
        <f t="shared" ref="I8:AB8" si="5">IFERROR(INDEX(I51:I500,MATCH($C$8,$C$51:$C$500,0)),"")</f>
        <v>8198000000000</v>
      </c>
      <c r="J8" s="2">
        <f t="shared" si="5"/>
        <v>8337000000000</v>
      </c>
      <c r="K8" s="2">
        <f t="shared" si="5"/>
        <v>5671000000000</v>
      </c>
      <c r="L8" s="2">
        <f t="shared" si="5"/>
        <v>5273000000000</v>
      </c>
      <c r="M8" s="2">
        <f t="shared" si="5"/>
        <v>4671000000000</v>
      </c>
      <c r="N8" s="2">
        <f t="shared" si="5"/>
        <v>6183000000000</v>
      </c>
      <c r="O8" s="2">
        <f t="shared" si="5"/>
        <v>3261000000000</v>
      </c>
      <c r="P8" s="2">
        <f t="shared" si="5"/>
        <v>3084000000000</v>
      </c>
      <c r="Q8" s="2">
        <f t="shared" si="5"/>
        <v>2915000000000</v>
      </c>
      <c r="R8" s="2">
        <f t="shared" si="5"/>
        <v>1728000000000</v>
      </c>
      <c r="S8" s="2">
        <f t="shared" si="5"/>
        <v>3361000000000</v>
      </c>
      <c r="T8" s="2">
        <f t="shared" si="5"/>
        <v>1445000000000</v>
      </c>
      <c r="U8" s="2">
        <f t="shared" si="5"/>
        <v>-740000000000</v>
      </c>
      <c r="V8" s="2">
        <f t="shared" si="5"/>
        <v>-1191000000000</v>
      </c>
      <c r="W8" s="2">
        <f t="shared" si="5"/>
        <v>1911000000000</v>
      </c>
      <c r="X8" s="2">
        <f t="shared" si="5"/>
        <v>3619000000000</v>
      </c>
      <c r="Y8" s="2">
        <f t="shared" si="5"/>
        <v>2436000000000</v>
      </c>
      <c r="Z8" s="2">
        <f t="shared" si="5"/>
        <v>-6672000000000</v>
      </c>
      <c r="AA8" s="2">
        <f t="shared" si="5"/>
        <v>-2882000000000</v>
      </c>
      <c r="AB8" s="2">
        <f t="shared" si="5"/>
        <v>-1167000000000</v>
      </c>
    </row>
    <row r="9" spans="1:28" ht="15.5" x14ac:dyDescent="0.35">
      <c r="A9" t="s">
        <v>16</v>
      </c>
      <c r="C9" t="s">
        <v>17</v>
      </c>
      <c r="D9" s="3">
        <f>IFERROR(INDEX(D51:D500,MATCH("Free cash flow per share (Quarter)",$C$51:$C$500,0)),"")</f>
        <v>76.98</v>
      </c>
      <c r="E9" s="3">
        <f>IFERROR(INDEX(E51:E500,MATCH("Free cash flow per share (Quarter)",$C$51:$C$500,0)),"")</f>
        <v>246.74</v>
      </c>
      <c r="H9" s="3">
        <f>IFERROR(INDEX(D9:G9,COUNT(D9:G9)),"")</f>
        <v>246.74</v>
      </c>
      <c r="I9" s="3">
        <f t="shared" ref="I9:AB9" si="6">IFERROR(INDEX(I51:I500,MATCH($C$9,$C$51:$C$500,0)),"")</f>
        <v>450.44</v>
      </c>
      <c r="J9" s="3">
        <f t="shared" si="6"/>
        <v>635.01</v>
      </c>
      <c r="K9" s="3">
        <f t="shared" si="6"/>
        <v>431.96</v>
      </c>
      <c r="L9" s="3">
        <f t="shared" si="6"/>
        <v>401.68</v>
      </c>
      <c r="M9" s="3">
        <f t="shared" si="6"/>
        <v>435.51</v>
      </c>
      <c r="N9" s="3">
        <f t="shared" si="6"/>
        <v>577.54999999999995</v>
      </c>
      <c r="O9" s="3">
        <f t="shared" si="6"/>
        <v>305.10000000000002</v>
      </c>
      <c r="P9" s="3">
        <f t="shared" si="6"/>
        <v>288.55</v>
      </c>
      <c r="Q9" s="3">
        <f t="shared" si="6"/>
        <v>272.74</v>
      </c>
      <c r="R9" s="3">
        <f t="shared" si="6"/>
        <v>161.63999999999999</v>
      </c>
      <c r="S9" s="3">
        <f t="shared" si="6"/>
        <v>393.45</v>
      </c>
      <c r="T9" s="3">
        <f t="shared" si="6"/>
        <v>169.37</v>
      </c>
      <c r="U9" s="3">
        <f t="shared" si="6"/>
        <v>-86.71</v>
      </c>
      <c r="V9" s="3">
        <f t="shared" si="6"/>
        <v>-139.63</v>
      </c>
      <c r="W9" s="3">
        <f t="shared" si="6"/>
        <v>224.39</v>
      </c>
      <c r="X9" s="3">
        <f t="shared" si="6"/>
        <v>425.4</v>
      </c>
      <c r="Y9" s="3">
        <f t="shared" si="6"/>
        <v>343.52</v>
      </c>
      <c r="Z9" s="3">
        <f t="shared" si="6"/>
        <v>-941.07</v>
      </c>
      <c r="AA9" s="3">
        <f t="shared" si="6"/>
        <v>-406.53</v>
      </c>
      <c r="AB9" s="3">
        <f t="shared" si="6"/>
        <v>-164.58</v>
      </c>
    </row>
    <row r="10" spans="1:28" ht="15.5" x14ac:dyDescent="0.35">
      <c r="C10" t="s">
        <v>18</v>
      </c>
      <c r="D10" s="3">
        <f ca="1">IFERROR(IF(D9=0,"",D2/D9),"")</f>
        <v>37.022603273577552</v>
      </c>
      <c r="E10" s="3">
        <f ca="1">IFERROR(IF(E9=0,"",E2/E9),"")</f>
        <v>9.6052524925022293</v>
      </c>
      <c r="I10" s="3">
        <f t="shared" ref="I10:AB10" ca="1" si="7">IFERROR(IF(I9=0,"",I2/I9),"")</f>
        <v>8.3251931444809522</v>
      </c>
      <c r="J10" s="3">
        <f t="shared" ca="1" si="7"/>
        <v>3.5432512873813011</v>
      </c>
      <c r="K10" s="3">
        <f t="shared" ca="1" si="7"/>
        <v>4.6300583387350684</v>
      </c>
      <c r="L10" s="3">
        <f t="shared" ca="1" si="7"/>
        <v>5.3276239792869946</v>
      </c>
      <c r="M10" s="3">
        <f t="shared" ca="1" si="7"/>
        <v>7.2788225299074654</v>
      </c>
      <c r="N10" s="3">
        <f t="shared" ca="1" si="7"/>
        <v>4.7268634750238077</v>
      </c>
      <c r="O10" s="3">
        <f t="shared" ca="1" si="7"/>
        <v>10.324483775811208</v>
      </c>
      <c r="P10" s="3">
        <f t="shared" ca="1" si="7"/>
        <v>6.8618956853231676</v>
      </c>
      <c r="Q10" s="3">
        <f t="shared" ca="1" si="7"/>
        <v>10.852826868079489</v>
      </c>
      <c r="R10" s="3">
        <f t="shared" ca="1" si="7"/>
        <v>14.291017074981442</v>
      </c>
      <c r="S10" s="3">
        <f t="shared" ca="1" si="7"/>
        <v>9.1506600584572375</v>
      </c>
      <c r="T10" s="3">
        <f t="shared" ca="1" si="7"/>
        <v>28.333188876424394</v>
      </c>
      <c r="U10" s="3">
        <f t="shared" ca="1" si="7"/>
        <v>-59.153883058470768</v>
      </c>
      <c r="V10" s="3">
        <f t="shared" ca="1" si="7"/>
        <v>-40.266623934684524</v>
      </c>
      <c r="W10" s="3">
        <f t="shared" ca="1" si="7"/>
        <v>19.891346762333438</v>
      </c>
      <c r="X10" s="3">
        <f t="shared" ca="1" si="7"/>
        <v>12.289309590973202</v>
      </c>
      <c r="Y10" s="3">
        <f t="shared" ca="1" si="7"/>
        <v>5.4844166278528181</v>
      </c>
      <c r="Z10" s="3" t="str">
        <f t="shared" ca="1" si="7"/>
        <v/>
      </c>
      <c r="AA10" s="3">
        <f t="shared" ca="1" si="7"/>
        <v>-5.2773482891791508</v>
      </c>
      <c r="AB10" s="3">
        <f t="shared" ca="1" si="7"/>
        <v>-13.934615992222627</v>
      </c>
    </row>
    <row r="11" spans="1:28" ht="15.5" x14ac:dyDescent="0.35">
      <c r="B11" t="s">
        <v>19</v>
      </c>
      <c r="C11" t="s">
        <v>20</v>
      </c>
      <c r="D11" s="2">
        <f>IFERROR(INDEX(D51:D500,MATCH($C$11,$C$51:$C$500,0)),"")</f>
        <v>2016214000000</v>
      </c>
      <c r="E11" s="2">
        <f>IFERROR(INDEX(E51:E500,MATCH($C$11,$C$51:$C$500,0)),"")</f>
        <v>2701618000000</v>
      </c>
      <c r="H11" s="2">
        <f>IFERROR(INDEX(D11:G11,COUNT(D11:G11)),"")</f>
        <v>2701618000000</v>
      </c>
      <c r="I11" s="2">
        <f t="shared" ref="I11:AB11" si="8">IFERROR(INDEX(I51:I500,MATCH($C$11,$C$51:$C$500,0)),"")</f>
        <v>2666146000000</v>
      </c>
      <c r="J11" s="2">
        <f t="shared" si="8"/>
        <v>1386637000000</v>
      </c>
      <c r="K11" s="2">
        <f t="shared" si="8"/>
        <v>966027000000</v>
      </c>
      <c r="L11" s="2">
        <f t="shared" si="8"/>
        <v>5184113000000</v>
      </c>
      <c r="M11" s="2">
        <f t="shared" si="8"/>
        <v>2664387000000</v>
      </c>
      <c r="N11" s="2">
        <f t="shared" si="8"/>
        <v>2965589000000</v>
      </c>
      <c r="O11" s="2">
        <f t="shared" si="8"/>
        <v>1603445000000</v>
      </c>
      <c r="P11" s="2">
        <f t="shared" si="8"/>
        <v>1047115000000</v>
      </c>
      <c r="Q11" s="2">
        <f t="shared" si="8"/>
        <v>2455343000000</v>
      </c>
      <c r="R11" s="2">
        <f t="shared" si="8"/>
        <v>1399910000000</v>
      </c>
      <c r="S11" s="2">
        <f t="shared" si="8"/>
        <v>3311867000000</v>
      </c>
      <c r="T11" s="2">
        <f t="shared" si="8"/>
        <v>6951316000000</v>
      </c>
      <c r="U11" s="2">
        <f t="shared" si="8"/>
        <v>1317996000000</v>
      </c>
      <c r="V11" s="2">
        <f t="shared" si="8"/>
        <v>791805000000</v>
      </c>
      <c r="W11" s="2">
        <f t="shared" si="8"/>
        <v>998113000000</v>
      </c>
      <c r="X11" s="2">
        <f t="shared" si="8"/>
        <v>366161000000</v>
      </c>
      <c r="Y11" s="2">
        <f t="shared" si="8"/>
        <v>747965000000</v>
      </c>
      <c r="Z11" s="2">
        <f t="shared" si="8"/>
        <v>1170203000000</v>
      </c>
      <c r="AA11" s="2">
        <f t="shared" si="8"/>
        <v>805769000000</v>
      </c>
      <c r="AB11" s="2">
        <f t="shared" si="8"/>
        <v>587176000000</v>
      </c>
    </row>
    <row r="12" spans="1:2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57332000000000</v>
      </c>
      <c r="E12" s="2">
        <f>IFERROR(INDEX(E51:E500,MATCH("Net Debt (Quarter)",$C$51:$C$500,0)),"")</f>
        <v>58584000000000</v>
      </c>
      <c r="H12" s="2">
        <f>IFERROR(INDEX(D12:G12,COUNT(D12:G12)),"")</f>
        <v>58584000000000</v>
      </c>
      <c r="I12" s="2">
        <f t="shared" ref="I12:AB12" si="9">IFERROR(INDEX(I51:I500,MATCH($C$12,$C$51:$C$500,0)),"")</f>
        <v>60161000000000</v>
      </c>
      <c r="J12" s="2">
        <f t="shared" si="9"/>
        <v>44701000000000</v>
      </c>
      <c r="K12" s="2">
        <f t="shared" si="9"/>
        <v>44952000000000</v>
      </c>
      <c r="L12" s="2">
        <f t="shared" si="9"/>
        <v>38776000000000</v>
      </c>
      <c r="M12" s="2">
        <f t="shared" si="9"/>
        <v>32984000000000</v>
      </c>
      <c r="N12" s="2">
        <f t="shared" si="9"/>
        <v>30662000000000</v>
      </c>
      <c r="O12" s="2">
        <f t="shared" si="9"/>
        <v>25326000000000</v>
      </c>
      <c r="P12" s="2">
        <f t="shared" si="9"/>
        <v>22024000000000</v>
      </c>
      <c r="Q12" s="2">
        <f t="shared" si="9"/>
        <v>16942000000000</v>
      </c>
      <c r="R12" s="2">
        <f t="shared" si="9"/>
        <v>16967000000000</v>
      </c>
      <c r="S12" s="2">
        <f t="shared" si="9"/>
        <v>19135000000000</v>
      </c>
      <c r="T12" s="2">
        <f t="shared" si="9"/>
        <v>18578000000000</v>
      </c>
      <c r="U12" s="2">
        <f t="shared" si="9"/>
        <v>16556000000000</v>
      </c>
      <c r="V12" s="2">
        <f t="shared" si="9"/>
        <v>12787000000000</v>
      </c>
      <c r="W12" s="2">
        <f t="shared" si="9"/>
        <v>9834000000000</v>
      </c>
      <c r="X12" s="2">
        <f t="shared" si="9"/>
        <v>9955000000000</v>
      </c>
      <c r="Y12" s="2">
        <f t="shared" si="9"/>
        <v>12946000000000</v>
      </c>
      <c r="Z12" s="2">
        <f t="shared" si="9"/>
        <v>17588000000000</v>
      </c>
      <c r="AA12" s="2">
        <f t="shared" si="9"/>
        <v>8858000000000</v>
      </c>
      <c r="AB12" s="2">
        <f t="shared" si="9"/>
        <v>4800000000000</v>
      </c>
    </row>
    <row r="13" spans="1:2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59349000000000</v>
      </c>
      <c r="E13" s="2">
        <f>IFERROR(INDEX(E51:E500,MATCH("Total Debt (Quarter)",$C$51:$C$500,0)),"")</f>
        <v>61286000000000</v>
      </c>
      <c r="H13" s="2">
        <f>IFERROR(INDEX(D13:G13,COUNT(D13:G13)),"")</f>
        <v>61286000000000</v>
      </c>
      <c r="I13" s="2">
        <f t="shared" ref="I13:AB13" si="10">IFERROR(INDEX(I51:I500,MATCH($C$13,$C$51:$C$500,0)),"")</f>
        <v>62827000000000</v>
      </c>
      <c r="J13" s="2">
        <f t="shared" si="10"/>
        <v>46088000000000</v>
      </c>
      <c r="K13" s="2">
        <f t="shared" si="10"/>
        <v>45918000000000</v>
      </c>
      <c r="L13" s="2">
        <f t="shared" si="10"/>
        <v>43960000000000</v>
      </c>
      <c r="M13" s="2">
        <f t="shared" si="10"/>
        <v>35649000000000</v>
      </c>
      <c r="N13" s="2">
        <f t="shared" si="10"/>
        <v>33628000000000</v>
      </c>
      <c r="O13" s="2">
        <f t="shared" si="10"/>
        <v>26929000000000</v>
      </c>
      <c r="P13" s="2">
        <f t="shared" si="10"/>
        <v>23071000000000</v>
      </c>
      <c r="Q13" s="2">
        <f t="shared" si="10"/>
        <v>19398000000000</v>
      </c>
      <c r="R13" s="2">
        <f t="shared" si="10"/>
        <v>18367000000000</v>
      </c>
      <c r="S13" s="2">
        <f t="shared" si="10"/>
        <v>22447000000000</v>
      </c>
      <c r="T13" s="2">
        <f t="shared" si="10"/>
        <v>25529000000000</v>
      </c>
      <c r="U13" s="2">
        <f t="shared" si="10"/>
        <v>17874000000000</v>
      </c>
      <c r="V13" s="2">
        <f t="shared" si="10"/>
        <v>13579000000000</v>
      </c>
      <c r="W13" s="2">
        <f t="shared" si="10"/>
        <v>10832000000000</v>
      </c>
      <c r="X13" s="2">
        <f t="shared" si="10"/>
        <v>10322000000000</v>
      </c>
      <c r="Y13" s="2">
        <f t="shared" si="10"/>
        <v>13694000000000</v>
      </c>
      <c r="Z13" s="2">
        <f t="shared" si="10"/>
        <v>18758000000000</v>
      </c>
      <c r="AA13" s="2">
        <f t="shared" si="10"/>
        <v>9664000000000</v>
      </c>
      <c r="AB13" s="2">
        <f t="shared" si="10"/>
        <v>5387000000000</v>
      </c>
    </row>
    <row r="14" spans="1:28" ht="15.5" x14ac:dyDescent="0.35">
      <c r="C14" t="s">
        <v>27</v>
      </c>
      <c r="D14" s="2">
        <f>IFERROR(INDEX(D51:D500,MATCH($C$14,$C$51:$C$500,0)),"")</f>
        <v>-873194000000</v>
      </c>
      <c r="E14" s="2">
        <f>IFERROR(INDEX(E51:E500,MATCH($C$14,$C$51:$C$500,0)),"")</f>
        <v>-987191000000</v>
      </c>
      <c r="H14" s="2">
        <f>IFERROR(SUM(D14:G14)*(4/MAX(1,COUNT(D14:G14))),"")</f>
        <v>-3720770000000</v>
      </c>
      <c r="I14" s="2">
        <f t="shared" ref="I14:AB14" si="11">IFERROR(INDEX(I51:I500,MATCH($C$14,$C$51:$C$500,0)),"")</f>
        <v>-4015661000000</v>
      </c>
      <c r="J14" s="2">
        <f t="shared" si="11"/>
        <v>-3112802000000</v>
      </c>
      <c r="K14" s="2">
        <f t="shared" si="11"/>
        <v>-2939979000000</v>
      </c>
      <c r="L14" s="2">
        <f t="shared" si="11"/>
        <v>-2777385000000</v>
      </c>
      <c r="M14" s="2">
        <f t="shared" si="11"/>
        <v>-2378186000000</v>
      </c>
      <c r="N14" s="2">
        <f t="shared" si="11"/>
        <v>-2667824000000</v>
      </c>
      <c r="O14" s="2">
        <f t="shared" si="11"/>
        <v>-2242505000000</v>
      </c>
      <c r="P14" s="2">
        <f t="shared" si="11"/>
        <v>-1746198000000</v>
      </c>
      <c r="Q14" s="2">
        <f t="shared" si="11"/>
        <v>-1539281000000</v>
      </c>
      <c r="R14" s="2">
        <f t="shared" si="11"/>
        <v>-1793508000000</v>
      </c>
      <c r="S14" s="2">
        <f t="shared" si="11"/>
        <v>-1807768000000</v>
      </c>
      <c r="T14" s="2">
        <f t="shared" si="11"/>
        <v>-1597626000000</v>
      </c>
      <c r="U14" s="2">
        <f t="shared" si="11"/>
        <v>-998211000000</v>
      </c>
      <c r="V14" s="2">
        <f t="shared" si="11"/>
        <v>-782334000000</v>
      </c>
      <c r="W14" s="2">
        <f t="shared" si="11"/>
        <v>-754786000000</v>
      </c>
      <c r="X14" s="2">
        <f t="shared" si="11"/>
        <v>-842604000000</v>
      </c>
      <c r="Y14" s="2">
        <f t="shared" si="11"/>
        <v>-1274077000000</v>
      </c>
      <c r="Z14" s="2">
        <f t="shared" si="11"/>
        <v>-1122294000000</v>
      </c>
      <c r="AA14" s="2">
        <f t="shared" si="11"/>
        <v>-694388000000</v>
      </c>
      <c r="AB14" s="2">
        <f t="shared" si="11"/>
        <v>-416203000000</v>
      </c>
    </row>
    <row r="15" spans="1:28" ht="15.5" x14ac:dyDescent="0.35">
      <c r="C15" t="s">
        <v>28</v>
      </c>
      <c r="D15" s="2">
        <f>IFERROR(INDEX(D51:D500,MATCH($C$15,$C$51:$C$500,0)),"")</f>
        <v>114091000000</v>
      </c>
      <c r="E15" s="2">
        <f>IFERROR(INDEX(E51:E500,MATCH($C$15,$C$51:$C$500,0)),"")</f>
        <v>201112000000</v>
      </c>
      <c r="H15" s="2">
        <f>IFERROR(SUM(D15:G15)*(4/MAX(1,COUNT(D15:G15))),"")</f>
        <v>630406000000</v>
      </c>
      <c r="I15" s="2">
        <f t="shared" ref="I15:AB15" si="12">IFERROR(INDEX(I51:I500,MATCH($C$15,$C$51:$C$500,0)),"")</f>
        <v>848669000000</v>
      </c>
      <c r="J15" s="2">
        <f t="shared" si="12"/>
        <v>-579594000000</v>
      </c>
      <c r="K15" s="2">
        <f t="shared" si="12"/>
        <v>-420069000000</v>
      </c>
      <c r="L15" s="2">
        <f t="shared" si="12"/>
        <v>-231842000000</v>
      </c>
      <c r="M15" s="2">
        <f t="shared" si="12"/>
        <v>-419733000000</v>
      </c>
      <c r="N15" s="2">
        <f t="shared" si="12"/>
        <v>225387000000</v>
      </c>
      <c r="O15" s="2">
        <f t="shared" si="12"/>
        <v>-431538000000</v>
      </c>
      <c r="P15" s="2">
        <f t="shared" si="12"/>
        <v>1099390000000</v>
      </c>
      <c r="Q15" s="2">
        <f t="shared" si="12"/>
        <v>154006000000</v>
      </c>
      <c r="R15" s="2">
        <f t="shared" si="12"/>
        <v>189935000000</v>
      </c>
      <c r="S15" s="2">
        <f t="shared" si="12"/>
        <v>605188000000</v>
      </c>
      <c r="T15" s="2">
        <f t="shared" si="12"/>
        <v>178723000000</v>
      </c>
      <c r="U15" s="2">
        <f t="shared" si="12"/>
        <v>-356850000000</v>
      </c>
      <c r="V15" s="2">
        <f t="shared" si="12"/>
        <v>-986774000000</v>
      </c>
      <c r="W15" s="2">
        <f t="shared" si="12"/>
        <v>-1034542000000</v>
      </c>
      <c r="X15" s="2">
        <f t="shared" si="12"/>
        <v>-976720000000</v>
      </c>
      <c r="Y15" s="2">
        <f t="shared" si="12"/>
        <v>-653575000000</v>
      </c>
      <c r="Z15" s="2">
        <f t="shared" si="12"/>
        <v>60100000000</v>
      </c>
      <c r="AA15" s="2">
        <f t="shared" si="12"/>
        <v>-267251000000</v>
      </c>
      <c r="AB15" s="2">
        <f t="shared" si="12"/>
        <v>-350539000000</v>
      </c>
    </row>
    <row r="16" spans="1:28" ht="15.5" x14ac:dyDescent="0.35">
      <c r="C16" t="s">
        <v>29</v>
      </c>
      <c r="D16" s="2">
        <f>IFERROR(INDEX(D51:D500,MATCH($C$16,$C$51:$C$500,0)),"")</f>
        <v>-395884000000</v>
      </c>
      <c r="E16" s="2">
        <f>IFERROR(INDEX(E51:E500,MATCH($C$16,$C$51:$C$500,0)),"")</f>
        <v>-917384000000</v>
      </c>
      <c r="H16" s="2">
        <f>IFERROR(SUM(D16:G16)*(4/MAX(1,COUNT(D16:G16))),"")</f>
        <v>-2626536000000</v>
      </c>
      <c r="I16" s="2">
        <f t="shared" ref="I16:AB16" si="13">IFERROR(INDEX(I51:I500,MATCH($C$16,$C$51:$C$500,0)),"")</f>
        <v>-5262771000000</v>
      </c>
      <c r="J16" s="2">
        <f t="shared" si="13"/>
        <v>2427225000000</v>
      </c>
      <c r="K16" s="2">
        <f t="shared" si="13"/>
        <v>1704517000000</v>
      </c>
      <c r="L16" s="2">
        <f t="shared" si="13"/>
        <v>1353030000000</v>
      </c>
      <c r="M16" s="2">
        <f t="shared" si="13"/>
        <v>1707540000000</v>
      </c>
      <c r="N16" s="2">
        <f t="shared" si="13"/>
        <v>146211000000</v>
      </c>
      <c r="O16" s="2">
        <f t="shared" si="13"/>
        <v>1144117000000</v>
      </c>
      <c r="P16" s="2">
        <f t="shared" si="13"/>
        <v>-4396280000000</v>
      </c>
      <c r="Q16" s="2">
        <f t="shared" si="13"/>
        <v>221238000000</v>
      </c>
      <c r="R16" s="2">
        <f t="shared" si="13"/>
        <v>185581000000</v>
      </c>
      <c r="S16" s="2">
        <f t="shared" si="13"/>
        <v>-630526000000</v>
      </c>
      <c r="T16" s="2">
        <f t="shared" si="13"/>
        <v>-1069786000000</v>
      </c>
      <c r="U16" s="2">
        <f t="shared" si="13"/>
        <v>1389667000000</v>
      </c>
      <c r="V16" s="2">
        <f t="shared" si="13"/>
        <v>3751421000000</v>
      </c>
      <c r="W16" s="2">
        <f t="shared" si="13"/>
        <v>3864643000000</v>
      </c>
      <c r="X16" s="2">
        <f t="shared" si="13"/>
        <v>3867981000000</v>
      </c>
      <c r="Y16" s="2">
        <f t="shared" si="13"/>
        <v>2350266000000</v>
      </c>
      <c r="Z16" s="2">
        <f t="shared" si="13"/>
        <v>-75209000000</v>
      </c>
      <c r="AA16" s="2">
        <f t="shared" si="13"/>
        <v>518032000000</v>
      </c>
      <c r="AB16" s="2">
        <f t="shared" si="13"/>
        <v>1002422000000</v>
      </c>
    </row>
    <row r="17" spans="1:28" ht="15.5" x14ac:dyDescent="0.35">
      <c r="A17" t="s">
        <v>30</v>
      </c>
    </row>
    <row r="18" spans="1:2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1045</v>
      </c>
      <c r="AB18" t="s">
        <v>1046</v>
      </c>
    </row>
    <row r="19" spans="1:28" ht="15.5" x14ac:dyDescent="0.35">
      <c r="A19" t="s">
        <v>50</v>
      </c>
      <c r="C19" t="s">
        <v>51</v>
      </c>
    </row>
    <row r="20" spans="1:28" ht="15.5" x14ac:dyDescent="0.35">
      <c r="A20" t="s">
        <v>52</v>
      </c>
      <c r="C20" t="s">
        <v>53</v>
      </c>
      <c r="D20" s="2">
        <f ca="1">IFERROR(D21*D2,"")</f>
        <v>51870000000000</v>
      </c>
      <c r="E20" s="2">
        <f ca="1">IFERROR(E21*E2,"")</f>
        <v>43134000000000</v>
      </c>
      <c r="H20" s="2">
        <f t="shared" ref="H20:AB20" ca="1" si="14">IFERROR(H21*H2,"")</f>
        <v>43134000000000</v>
      </c>
      <c r="I20" s="2">
        <f t="shared" ca="1" si="14"/>
        <v>68250000000000</v>
      </c>
      <c r="J20" s="2">
        <f t="shared" ca="1" si="14"/>
        <v>29542500000000</v>
      </c>
      <c r="K20" s="2">
        <f t="shared" ca="1" si="14"/>
        <v>26260000000000</v>
      </c>
      <c r="L20" s="2">
        <f t="shared" ca="1" si="14"/>
        <v>28098200000000</v>
      </c>
      <c r="M20" s="2">
        <f t="shared" ca="1" si="14"/>
        <v>33982400000000</v>
      </c>
      <c r="N20" s="2">
        <f t="shared" ca="1" si="14"/>
        <v>29238300000000</v>
      </c>
      <c r="O20" s="2">
        <f t="shared" ca="1" si="14"/>
        <v>33673500000000</v>
      </c>
      <c r="P20" s="2">
        <f t="shared" ca="1" si="14"/>
        <v>21166200000000</v>
      </c>
      <c r="Q20" s="2">
        <f t="shared" ca="1" si="14"/>
        <v>31642400000000</v>
      </c>
      <c r="R20" s="2">
        <f t="shared" ca="1" si="14"/>
        <v>24693900000000</v>
      </c>
      <c r="S20" s="2">
        <f t="shared" ca="1" si="14"/>
        <v>30746794288000</v>
      </c>
      <c r="T20" s="2">
        <f t="shared" ca="1" si="14"/>
        <v>40933697465999.992</v>
      </c>
      <c r="U20" s="2">
        <f t="shared" ca="1" si="14"/>
        <v>43752359195999.992</v>
      </c>
      <c r="V20" s="2">
        <f t="shared" ca="1" si="14"/>
        <v>47959316811000</v>
      </c>
      <c r="W20" s="2">
        <f t="shared" ca="1" si="14"/>
        <v>38028332436000</v>
      </c>
      <c r="X20" s="2">
        <f t="shared" ca="1" si="14"/>
        <v>44489193273000</v>
      </c>
      <c r="Y20" s="2">
        <f t="shared" ca="1" si="14"/>
        <v>13357608212000</v>
      </c>
      <c r="Z20" s="2" t="str">
        <f t="shared" ca="1" si="14"/>
        <v/>
      </c>
      <c r="AA20" s="2">
        <f t="shared" ca="1" si="14"/>
        <v>15210888836000</v>
      </c>
      <c r="AB20" s="2">
        <f t="shared" ca="1" si="14"/>
        <v>16259916019000</v>
      </c>
    </row>
    <row r="21" spans="1:28" ht="15.5" x14ac:dyDescent="0.35">
      <c r="C21" t="s">
        <v>12</v>
      </c>
      <c r="D21" s="2">
        <f>IFERROR(INDEX(D51:D500,MATCH($C$7,$C$51:$C$500,0)),"")</f>
        <v>18200000000</v>
      </c>
      <c r="E21" s="2">
        <f>IFERROR(INDEX(E51:E500,MATCH($C$7,$C$51:$C$500,0)),"")</f>
        <v>18200000000</v>
      </c>
      <c r="H21" s="2">
        <f>IFERROR(INDEX(D21:G21,COUNT(D21:G21)),"")</f>
        <v>18200000000</v>
      </c>
      <c r="I21" s="2">
        <f t="shared" ref="I21:AB21" si="15">IFERROR(INDEX(I51:I500,MATCH($C$7,$C$51:$C$500,0)),"")</f>
        <v>18200000000</v>
      </c>
      <c r="J21" s="2">
        <f t="shared" si="15"/>
        <v>13130000000</v>
      </c>
      <c r="K21" s="2">
        <f t="shared" si="15"/>
        <v>13130000000</v>
      </c>
      <c r="L21" s="2">
        <f t="shared" si="15"/>
        <v>13130000000</v>
      </c>
      <c r="M21" s="2">
        <f t="shared" si="15"/>
        <v>10720000000</v>
      </c>
      <c r="N21" s="2">
        <f t="shared" si="15"/>
        <v>10710000000</v>
      </c>
      <c r="O21" s="2">
        <f t="shared" si="15"/>
        <v>10690000000</v>
      </c>
      <c r="P21" s="2">
        <f t="shared" si="15"/>
        <v>10690000000</v>
      </c>
      <c r="Q21" s="2">
        <f t="shared" si="15"/>
        <v>10690000000</v>
      </c>
      <c r="R21" s="2">
        <f t="shared" si="15"/>
        <v>10690000000</v>
      </c>
      <c r="S21" s="2">
        <f t="shared" si="15"/>
        <v>8539999999.999999</v>
      </c>
      <c r="T21" s="2">
        <f t="shared" si="15"/>
        <v>8529999999.999999</v>
      </c>
      <c r="U21" s="2">
        <f t="shared" si="15"/>
        <v>8529999999.999999</v>
      </c>
      <c r="V21" s="2">
        <f t="shared" si="15"/>
        <v>8529999999.999999</v>
      </c>
      <c r="W21" s="2">
        <f t="shared" si="15"/>
        <v>8520000000</v>
      </c>
      <c r="X21" s="2">
        <f t="shared" si="15"/>
        <v>8510000000</v>
      </c>
      <c r="Y21" s="2">
        <f t="shared" si="15"/>
        <v>7090000000</v>
      </c>
      <c r="Z21" s="2">
        <f t="shared" si="15"/>
        <v>7090000000</v>
      </c>
      <c r="AA21" s="2">
        <f t="shared" si="15"/>
        <v>7090000000</v>
      </c>
      <c r="AB21" s="2">
        <f t="shared" si="15"/>
        <v>7090000000</v>
      </c>
    </row>
    <row r="23" spans="1:28" ht="15.5" x14ac:dyDescent="0.35">
      <c r="B23" t="s">
        <v>54</v>
      </c>
      <c r="C23" t="s">
        <v>55</v>
      </c>
      <c r="D23" s="3">
        <f>IFERROR(D5/D6*100,"")</f>
        <v>-0.91862112396518836</v>
      </c>
      <c r="E23" s="3">
        <f>IFERROR(E5/E6*100,"")</f>
        <v>-2.3586195845271019</v>
      </c>
      <c r="H23" s="3">
        <f t="shared" ref="H23:AB23" si="16">IFERROR(H5/H6*100,"")</f>
        <v>-6.537473784332688</v>
      </c>
      <c r="I23" s="3">
        <f t="shared" si="16"/>
        <v>-14.792116341696552</v>
      </c>
      <c r="J23" s="3">
        <f t="shared" si="16"/>
        <v>6.9717949238154349</v>
      </c>
      <c r="K23" s="3">
        <f t="shared" si="16"/>
        <v>4.777395590892751</v>
      </c>
      <c r="L23" s="3">
        <f t="shared" si="16"/>
        <v>4.5003174877103973</v>
      </c>
      <c r="M23" s="3">
        <f t="shared" si="16"/>
        <v>6.4887079805134666</v>
      </c>
      <c r="N23" s="3">
        <f t="shared" si="16"/>
        <v>1.8036755946455745</v>
      </c>
      <c r="O23" s="3">
        <f t="shared" si="16"/>
        <v>3.795932907735533</v>
      </c>
      <c r="P23" s="3">
        <f t="shared" si="16"/>
        <v>-17.882001175592041</v>
      </c>
      <c r="Q23" s="3">
        <f t="shared" si="16"/>
        <v>1.8651278151344028</v>
      </c>
      <c r="R23" s="3">
        <f t="shared" si="16"/>
        <v>1.8697076190482924</v>
      </c>
      <c r="S23" s="3">
        <f t="shared" si="16"/>
        <v>5.5855832201160478E-2</v>
      </c>
      <c r="T23" s="3">
        <f t="shared" si="16"/>
        <v>-6.5707301786273886</v>
      </c>
      <c r="U23" s="3">
        <f t="shared" si="16"/>
        <v>6.9016657160222055</v>
      </c>
      <c r="V23" s="3">
        <f t="shared" si="16"/>
        <v>17.852365472663827</v>
      </c>
      <c r="W23" s="3">
        <f t="shared" si="16"/>
        <v>20.668968557412988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56</v>
      </c>
      <c r="D24" s="4">
        <f>IFERROR(_xlfn.RRI(5,I23,D23),"")</f>
        <v>-0.42638404478167347</v>
      </c>
      <c r="E24" s="4" t="str">
        <f>IFERROR(_xlfn.RRI(5,J23,E23),"")</f>
        <v/>
      </c>
      <c r="H24" s="4" t="str">
        <f t="shared" ref="H24:AB24" si="17">IFERROR(_xlfn.RRI(5,M23,H23),"")</f>
        <v/>
      </c>
      <c r="I24" s="4" t="str">
        <f t="shared" si="17"/>
        <v/>
      </c>
      <c r="J24" s="4">
        <f t="shared" si="17"/>
        <v>0.12928930515168213</v>
      </c>
      <c r="K24" s="4" t="str">
        <f t="shared" si="17"/>
        <v/>
      </c>
      <c r="L24" s="4">
        <f t="shared" si="17"/>
        <v>0.19263324400852322</v>
      </c>
      <c r="M24" s="4">
        <f t="shared" si="17"/>
        <v>0.28255768221892197</v>
      </c>
      <c r="N24" s="4">
        <f t="shared" si="17"/>
        <v>1.003632097983397</v>
      </c>
      <c r="O24" s="4" t="str">
        <f t="shared" si="17"/>
        <v/>
      </c>
      <c r="P24" s="4" t="str">
        <f t="shared" si="17"/>
        <v/>
      </c>
      <c r="Q24" s="4">
        <f t="shared" si="17"/>
        <v>-0.36349390607752818</v>
      </c>
      <c r="R24" s="4">
        <f t="shared" si="17"/>
        <v>-0.38156938822570441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B25" si="18">IFERROR(INDEX(I51:I500,MATCH($C$25,$C$51:$C$500,0)),"")</f>
        <v>-243.22</v>
      </c>
      <c r="J25" s="3">
        <f t="shared" si="18"/>
        <v>138.56</v>
      </c>
      <c r="K25" s="3">
        <f t="shared" si="18"/>
        <v>96.82</v>
      </c>
      <c r="L25" s="3">
        <f t="shared" si="18"/>
        <v>84.51</v>
      </c>
      <c r="M25" s="3">
        <f t="shared" si="18"/>
        <v>120.08</v>
      </c>
      <c r="N25" s="3">
        <f t="shared" si="18"/>
        <v>34.71</v>
      </c>
      <c r="O25" s="3">
        <f t="shared" si="18"/>
        <v>66.67</v>
      </c>
      <c r="P25" s="3">
        <f t="shared" si="18"/>
        <v>-308.47000000000003</v>
      </c>
      <c r="Q25" s="3">
        <f t="shared" si="18"/>
        <v>35.11</v>
      </c>
      <c r="R25" s="3">
        <f t="shared" si="18"/>
        <v>35.130000000000003</v>
      </c>
      <c r="S25" s="3">
        <f t="shared" si="18"/>
        <v>-2.97</v>
      </c>
      <c r="T25" s="3">
        <f t="shared" si="18"/>
        <v>-104.41</v>
      </c>
      <c r="U25" s="3">
        <f t="shared" si="18"/>
        <v>121.02</v>
      </c>
      <c r="V25" s="3">
        <f t="shared" si="18"/>
        <v>324.25</v>
      </c>
      <c r="W25" s="3">
        <f t="shared" si="18"/>
        <v>332.23</v>
      </c>
      <c r="X25" s="3">
        <f t="shared" si="18"/>
        <v>339.83</v>
      </c>
      <c r="Y25" s="3">
        <f t="shared" si="18"/>
        <v>239.31</v>
      </c>
      <c r="Z25" s="3">
        <f t="shared" si="18"/>
        <v>-2.13</v>
      </c>
      <c r="AA25" s="3">
        <f t="shared" si="18"/>
        <v>35.369999999999997</v>
      </c>
      <c r="AB25" s="3">
        <f t="shared" si="18"/>
        <v>91.94</v>
      </c>
    </row>
    <row r="26" spans="1:2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B26" si="19">IFERROR(_xlfn.RRI(5,M25,H25),"")</f>
        <v/>
      </c>
      <c r="I26" s="4" t="str">
        <f t="shared" si="19"/>
        <v/>
      </c>
      <c r="J26" s="4">
        <f t="shared" si="19"/>
        <v>0.15755459669486704</v>
      </c>
      <c r="K26" s="4" t="str">
        <f t="shared" si="19"/>
        <v/>
      </c>
      <c r="L26" s="4">
        <f t="shared" si="19"/>
        <v>0.19205269642378431</v>
      </c>
      <c r="M26" s="4">
        <f t="shared" si="19"/>
        <v>0.27867008819964334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-0.35892303983162632</v>
      </c>
      <c r="R26" s="4">
        <f t="shared" si="19"/>
        <v>-0.36196006705526007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>
        <f t="shared" si="19"/>
        <v>0.55757506134140877</v>
      </c>
      <c r="W26" s="4">
        <f t="shared" si="19"/>
        <v>0.29296529914344971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60</v>
      </c>
      <c r="D27" s="3">
        <f>IFERROR(D4/D21,"")</f>
        <v>668.86065934065937</v>
      </c>
      <c r="E27" s="3">
        <f>IFERROR(E4/E21,"")</f>
        <v>649.41434065934061</v>
      </c>
      <c r="H27" s="3">
        <f t="shared" ref="H27:AB27" si="20">IFERROR(H4/H21,"")</f>
        <v>2636.55</v>
      </c>
      <c r="I27" s="3">
        <f t="shared" si="20"/>
        <v>2332.1956043956043</v>
      </c>
      <c r="J27" s="3">
        <f t="shared" si="20"/>
        <v>2619.3143183549123</v>
      </c>
      <c r="K27" s="3">
        <f t="shared" si="20"/>
        <v>2461.740365575019</v>
      </c>
      <c r="L27" s="3">
        <f t="shared" si="20"/>
        <v>2219.4968773800456</v>
      </c>
      <c r="M27" s="3">
        <f t="shared" si="20"/>
        <v>2495.7136194029849</v>
      </c>
      <c r="N27" s="3">
        <f t="shared" si="20"/>
        <v>2428.4869281045753</v>
      </c>
      <c r="O27" s="3">
        <f t="shared" si="20"/>
        <v>2351.0409728718428</v>
      </c>
      <c r="P27" s="3">
        <f t="shared" si="20"/>
        <v>2145.8196445275958</v>
      </c>
      <c r="Q27" s="3">
        <f t="shared" si="20"/>
        <v>2139.9122544434049</v>
      </c>
      <c r="R27" s="3">
        <f t="shared" si="20"/>
        <v>1996.3914873713752</v>
      </c>
      <c r="S27" s="3">
        <f t="shared" si="20"/>
        <v>2678.7098360655741</v>
      </c>
      <c r="T27" s="3">
        <f t="shared" si="20"/>
        <v>2750.2948417350531</v>
      </c>
      <c r="U27" s="3">
        <f t="shared" si="20"/>
        <v>2492.9730363423214</v>
      </c>
      <c r="V27" s="3">
        <f t="shared" si="20"/>
        <v>2458.3594372801876</v>
      </c>
      <c r="W27" s="3">
        <f t="shared" si="20"/>
        <v>2196.3354460093897</v>
      </c>
      <c r="X27" s="3">
        <f t="shared" si="20"/>
        <v>2051.5439482961224</v>
      </c>
      <c r="Y27" s="3">
        <f t="shared" si="20"/>
        <v>1933.1524682651623</v>
      </c>
      <c r="Z27" s="3">
        <f t="shared" si="20"/>
        <v>1701.1575458392101</v>
      </c>
      <c r="AA27" s="3">
        <f t="shared" si="20"/>
        <v>1126.8715091678421</v>
      </c>
      <c r="AB27" s="3">
        <f t="shared" si="20"/>
        <v>814.90225669957692</v>
      </c>
    </row>
    <row r="28" spans="1:28" ht="15.5" x14ac:dyDescent="0.35">
      <c r="C28" t="s">
        <v>61</v>
      </c>
      <c r="D28" s="4">
        <f>IFERROR(_xlfn.RRI(5,I27,D27),"")</f>
        <v>-0.22104183123120869</v>
      </c>
      <c r="E28" s="4">
        <f>IFERROR(_xlfn.RRI(5,J27,E27),"")</f>
        <v>-0.2433991035303612</v>
      </c>
      <c r="H28" s="4">
        <f t="shared" ref="H28:AB28" si="21">IFERROR(_xlfn.RRI(5,M27,H27),"")</f>
        <v>1.1039801031680341E-2</v>
      </c>
      <c r="I28" s="4">
        <f t="shared" si="21"/>
        <v>-8.0590020566728704E-3</v>
      </c>
      <c r="J28" s="4">
        <f t="shared" si="21"/>
        <v>2.1846081387018712E-2</v>
      </c>
      <c r="K28" s="4">
        <f t="shared" si="21"/>
        <v>2.7850155717118241E-2</v>
      </c>
      <c r="L28" s="4">
        <f t="shared" si="21"/>
        <v>7.3298755426409734E-3</v>
      </c>
      <c r="M28" s="4">
        <f t="shared" si="21"/>
        <v>4.5658345449976601E-2</v>
      </c>
      <c r="N28" s="4">
        <f t="shared" si="21"/>
        <v>-1.9422283930158324E-2</v>
      </c>
      <c r="O28" s="4">
        <f t="shared" si="21"/>
        <v>-3.0883051774552306E-2</v>
      </c>
      <c r="P28" s="4">
        <f t="shared" si="21"/>
        <v>-2.954561413964818E-2</v>
      </c>
      <c r="Q28" s="4">
        <f t="shared" si="21"/>
        <v>-2.7364499723912417E-2</v>
      </c>
      <c r="R28" s="4">
        <f t="shared" si="21"/>
        <v>-1.8908737931017994E-2</v>
      </c>
      <c r="S28" s="4">
        <f t="shared" si="21"/>
        <v>5.4797202987059368E-2</v>
      </c>
      <c r="T28" s="4">
        <f t="shared" si="21"/>
        <v>7.3056597790575495E-2</v>
      </c>
      <c r="U28" s="4">
        <f t="shared" si="21"/>
        <v>7.9430310853606745E-2</v>
      </c>
      <c r="V28" s="4">
        <f t="shared" si="21"/>
        <v>0.16883766112225818</v>
      </c>
      <c r="W28" s="4">
        <f t="shared" si="21"/>
        <v>0.21932261837516331</v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29" spans="1:28" ht="15.5" x14ac:dyDescent="0.35">
      <c r="C29" t="s">
        <v>62</v>
      </c>
      <c r="H29" s="4" t="str">
        <f t="shared" ref="H29:AB29" si="22">IFERROR(((H25-I25)/I25)*100%,"")</f>
        <v/>
      </c>
      <c r="I29" s="4">
        <f t="shared" si="22"/>
        <v>-2.7553406466512698</v>
      </c>
      <c r="J29" s="4">
        <f t="shared" si="22"/>
        <v>0.43110927494319368</v>
      </c>
      <c r="K29" s="4">
        <f t="shared" si="22"/>
        <v>0.14566323512010398</v>
      </c>
      <c r="L29" s="4">
        <f t="shared" si="22"/>
        <v>-0.29621918720852758</v>
      </c>
      <c r="M29" s="4">
        <f t="shared" si="22"/>
        <v>2.4595217516565833</v>
      </c>
      <c r="N29" s="4">
        <f t="shared" si="22"/>
        <v>-0.47937603119844008</v>
      </c>
      <c r="O29" s="4">
        <f t="shared" si="22"/>
        <v>-1.2161312283204202</v>
      </c>
      <c r="P29" s="4">
        <f t="shared" si="22"/>
        <v>-9.7858160068356614</v>
      </c>
      <c r="Q29" s="4">
        <f t="shared" si="22"/>
        <v>-5.6931397665821589E-4</v>
      </c>
      <c r="R29" s="4">
        <f t="shared" si="22"/>
        <v>-12.828282828282829</v>
      </c>
      <c r="S29" s="4">
        <f t="shared" si="22"/>
        <v>-0.97155444880758546</v>
      </c>
      <c r="T29" s="4">
        <f t="shared" si="22"/>
        <v>-1.8627499586845151</v>
      </c>
      <c r="U29" s="4">
        <f t="shared" si="22"/>
        <v>-0.62676946800308408</v>
      </c>
      <c r="V29" s="4">
        <f t="shared" si="22"/>
        <v>-2.4019504560093965E-2</v>
      </c>
      <c r="W29" s="4">
        <f t="shared" si="22"/>
        <v>-2.2364123238089534E-2</v>
      </c>
      <c r="X29" s="4">
        <f t="shared" si="22"/>
        <v>0.42004095106765277</v>
      </c>
      <c r="Y29" s="4">
        <f t="shared" si="22"/>
        <v>-113.35211267605634</v>
      </c>
      <c r="Z29" s="4">
        <f t="shared" si="22"/>
        <v>-1.0602205258693809</v>
      </c>
      <c r="AA29" s="4">
        <f t="shared" si="22"/>
        <v>-0.61529258211877313</v>
      </c>
      <c r="AB29" s="4" t="str">
        <f t="shared" si="22"/>
        <v/>
      </c>
    </row>
    <row r="30" spans="1:28" ht="15.5" x14ac:dyDescent="0.35">
      <c r="C30" t="s">
        <v>63</v>
      </c>
      <c r="H30" s="4">
        <f t="shared" ref="H30:AB30" si="23">IFERROR(((H27-I27)/I27)*100%,"")</f>
        <v>0.13050123027020724</v>
      </c>
      <c r="I30" s="4">
        <f t="shared" si="23"/>
        <v>-0.10961598306370346</v>
      </c>
      <c r="J30" s="4">
        <f t="shared" si="23"/>
        <v>6.4009168059884644E-2</v>
      </c>
      <c r="K30" s="4">
        <f t="shared" si="23"/>
        <v>0.109143423747874</v>
      </c>
      <c r="L30" s="4">
        <f t="shared" si="23"/>
        <v>-0.11067645737695452</v>
      </c>
      <c r="M30" s="4">
        <f t="shared" si="23"/>
        <v>2.7682541964876781E-2</v>
      </c>
      <c r="N30" s="4">
        <f t="shared" si="23"/>
        <v>3.2941133789825362E-2</v>
      </c>
      <c r="O30" s="4">
        <f t="shared" si="23"/>
        <v>9.5637733985526399E-2</v>
      </c>
      <c r="P30" s="4">
        <f t="shared" si="23"/>
        <v>2.7605758469416253E-3</v>
      </c>
      <c r="Q30" s="4">
        <f t="shared" si="23"/>
        <v>7.1890091687879201E-2</v>
      </c>
      <c r="R30" s="4">
        <f t="shared" si="23"/>
        <v>-0.25471902163780907</v>
      </c>
      <c r="S30" s="4">
        <f t="shared" si="23"/>
        <v>-2.602812054300287E-2</v>
      </c>
      <c r="T30" s="4">
        <f t="shared" si="23"/>
        <v>0.10321884819511448</v>
      </c>
      <c r="U30" s="4">
        <f t="shared" si="23"/>
        <v>1.407995858426162E-2</v>
      </c>
      <c r="V30" s="4">
        <f t="shared" si="23"/>
        <v>0.11930053387194561</v>
      </c>
      <c r="W30" s="4">
        <f t="shared" si="23"/>
        <v>7.0576844251141482E-2</v>
      </c>
      <c r="X30" s="4">
        <f t="shared" si="23"/>
        <v>6.1242701739509589E-2</v>
      </c>
      <c r="Y30" s="4">
        <f t="shared" si="23"/>
        <v>0.13637474259416996</v>
      </c>
      <c r="Z30" s="4">
        <f t="shared" si="23"/>
        <v>0.50962867727080929</v>
      </c>
      <c r="AA30" s="4">
        <f t="shared" si="23"/>
        <v>0.38283027185587509</v>
      </c>
      <c r="AB30" s="4" t="str">
        <f t="shared" si="23"/>
        <v/>
      </c>
    </row>
    <row r="32" spans="1:2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1586.6</v>
      </c>
      <c r="E32" s="3">
        <f>IFERROR(INDEX(E51:E500,MATCH($A$32,$C$51:$C$500,0)),"")</f>
        <v>1601.26</v>
      </c>
      <c r="H32" s="3">
        <f>IFERROR(INDEX(D32:G32,COUNT(D32:G32)),"")</f>
        <v>1601.26</v>
      </c>
      <c r="I32" s="3">
        <f t="shared" ref="I32:AB32" si="24">IFERROR(INDEX(I51:I500,MATCH($C$32,$C$51:$C$500,0)),"")</f>
        <v>1639.25</v>
      </c>
      <c r="J32" s="3">
        <f t="shared" si="24"/>
        <v>1985.03</v>
      </c>
      <c r="K32" s="3">
        <f t="shared" si="24"/>
        <v>2007.88</v>
      </c>
      <c r="L32" s="3">
        <f t="shared" si="24"/>
        <v>1953.25</v>
      </c>
      <c r="M32" s="3">
        <f t="shared" si="24"/>
        <v>1873.13</v>
      </c>
      <c r="N32" s="3">
        <f t="shared" si="24"/>
        <v>1787.53</v>
      </c>
      <c r="O32" s="3">
        <f t="shared" si="24"/>
        <v>1789.11</v>
      </c>
      <c r="P32" s="3">
        <f t="shared" si="24"/>
        <v>1716.24</v>
      </c>
      <c r="Q32" s="3">
        <f t="shared" si="24"/>
        <v>2023.85</v>
      </c>
      <c r="R32" s="3">
        <f t="shared" si="24"/>
        <v>1984.4</v>
      </c>
      <c r="S32" s="3">
        <f t="shared" si="24"/>
        <v>1649.81</v>
      </c>
      <c r="T32" s="3">
        <f t="shared" si="24"/>
        <v>1635.79</v>
      </c>
      <c r="U32" s="3">
        <f t="shared" si="24"/>
        <v>1792.74</v>
      </c>
      <c r="V32" s="3">
        <f t="shared" si="24"/>
        <v>1802.67</v>
      </c>
      <c r="W32" s="3">
        <f t="shared" si="24"/>
        <v>1607.37</v>
      </c>
      <c r="X32" s="3">
        <f t="shared" si="24"/>
        <v>1376.95</v>
      </c>
      <c r="Y32" s="3">
        <f t="shared" si="24"/>
        <v>1241.6199999999999</v>
      </c>
      <c r="Z32" s="3">
        <f t="shared" si="24"/>
        <v>607.6</v>
      </c>
      <c r="AA32" s="3">
        <f t="shared" si="24"/>
        <v>629.73</v>
      </c>
      <c r="AB32" s="3">
        <f t="shared" si="24"/>
        <v>603.84</v>
      </c>
    </row>
    <row r="33" spans="1:2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1.49</v>
      </c>
      <c r="E33" s="3">
        <f>IFERROR(INDEX(E51:E500,MATCH($A$33,$C$51:$C$500,0)),"")</f>
        <v>1.84</v>
      </c>
      <c r="H33" s="3">
        <f>IFERROR(INDEX(D33:G33,COUNT(D33:G33)),"")</f>
        <v>1.84</v>
      </c>
      <c r="I33" s="3">
        <f t="shared" ref="I33:AB33" si="25">IFERROR(INDEX(I51:I500,MATCH($C$33,$C$51:$C$500,0)),"")</f>
        <v>2.29</v>
      </c>
      <c r="J33" s="3">
        <f t="shared" si="25"/>
        <v>1.1299999999999999</v>
      </c>
      <c r="K33" s="3">
        <f t="shared" si="25"/>
        <v>1</v>
      </c>
      <c r="L33" s="3">
        <f t="shared" si="25"/>
        <v>1.1000000000000001</v>
      </c>
      <c r="M33" s="3">
        <f t="shared" si="25"/>
        <v>1.69</v>
      </c>
      <c r="N33" s="3">
        <f t="shared" si="25"/>
        <v>1.53</v>
      </c>
      <c r="O33" s="3">
        <f t="shared" si="25"/>
        <v>1.76</v>
      </c>
      <c r="P33" s="3">
        <f t="shared" si="25"/>
        <v>1.1499999999999999</v>
      </c>
      <c r="Q33" s="3">
        <f t="shared" si="25"/>
        <v>1.46</v>
      </c>
      <c r="R33" s="3">
        <f t="shared" si="25"/>
        <v>1.1599999999999999</v>
      </c>
      <c r="S33" s="3">
        <f t="shared" si="25"/>
        <v>2.73</v>
      </c>
      <c r="T33" s="3">
        <f t="shared" si="25"/>
        <v>3.67</v>
      </c>
      <c r="U33" s="3">
        <f t="shared" si="25"/>
        <v>3.58</v>
      </c>
      <c r="V33" s="3">
        <f t="shared" si="25"/>
        <v>3.9</v>
      </c>
      <c r="W33" s="3">
        <f t="shared" si="25"/>
        <v>3.47</v>
      </c>
      <c r="X33" s="3">
        <f t="shared" si="25"/>
        <v>4.75</v>
      </c>
      <c r="Y33" s="3">
        <f t="shared" si="25"/>
        <v>1.92</v>
      </c>
      <c r="Z33" s="3">
        <f t="shared" si="25"/>
        <v>1.95</v>
      </c>
      <c r="AA33" s="3">
        <f t="shared" si="25"/>
        <v>4.3099999999999996</v>
      </c>
      <c r="AB33" s="3">
        <f t="shared" si="25"/>
        <v>4.8</v>
      </c>
    </row>
    <row r="34" spans="1:2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-155.61000000000001</v>
      </c>
      <c r="E34" s="3">
        <f>IFERROR(INDEX(E51:E500,MATCH($A$34,$C$51:$C$500,0)),"")</f>
        <v>-74.89</v>
      </c>
      <c r="H34" s="3">
        <f>IFERROR(INDEX(D34:G34,COUNT(D34:G34)),"")</f>
        <v>-74.89</v>
      </c>
      <c r="I34" s="3">
        <f t="shared" ref="I34:AB34" si="26">IFERROR(INDEX(I51:I500,MATCH($C$34,$C$51:$C$500,0)),"")</f>
        <v>-15.42</v>
      </c>
      <c r="J34" s="3">
        <f t="shared" si="26"/>
        <v>16.239999999999998</v>
      </c>
      <c r="K34" s="3">
        <f t="shared" si="26"/>
        <v>20.66</v>
      </c>
      <c r="L34" s="3">
        <f t="shared" si="26"/>
        <v>25.32</v>
      </c>
      <c r="M34" s="3">
        <f t="shared" si="26"/>
        <v>26.4</v>
      </c>
      <c r="N34" s="3">
        <f t="shared" si="26"/>
        <v>78.650000000000006</v>
      </c>
      <c r="O34" s="3">
        <f t="shared" si="26"/>
        <v>47.25</v>
      </c>
      <c r="P34" s="3">
        <f t="shared" si="26"/>
        <v>-6.42</v>
      </c>
      <c r="Q34" s="3">
        <f t="shared" si="26"/>
        <v>84.31</v>
      </c>
      <c r="R34" s="3">
        <f t="shared" si="26"/>
        <v>65.760000000000005</v>
      </c>
      <c r="S34" s="3">
        <f t="shared" si="26"/>
        <v>-1514.81</v>
      </c>
      <c r="T34" s="3">
        <f t="shared" si="26"/>
        <v>-57.44</v>
      </c>
      <c r="U34" s="3">
        <f t="shared" si="26"/>
        <v>52.97</v>
      </c>
      <c r="V34" s="3">
        <f t="shared" si="26"/>
        <v>21.67</v>
      </c>
      <c r="W34" s="3">
        <f t="shared" si="26"/>
        <v>16.79</v>
      </c>
      <c r="X34" s="3">
        <f t="shared" si="26"/>
        <v>19.23</v>
      </c>
      <c r="Y34" s="3">
        <f t="shared" si="26"/>
        <v>9.94</v>
      </c>
      <c r="Z34" s="3">
        <f t="shared" si="26"/>
        <v>-556.34</v>
      </c>
      <c r="AA34" s="3">
        <f t="shared" si="26"/>
        <v>76.680000000000007</v>
      </c>
      <c r="AB34" s="3">
        <f t="shared" si="26"/>
        <v>31.53</v>
      </c>
    </row>
    <row r="35" spans="1:2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3.54</v>
      </c>
      <c r="E35" s="3">
        <f>IFERROR(INDEX(E51:E500,MATCH($A$35,$C$51:$C$500,0)),"")</f>
        <v>4.54</v>
      </c>
      <c r="H35" s="3">
        <f>IFERROR(INDEX(D35:G35,COUNT(D35:G35)),"")</f>
        <v>4.54</v>
      </c>
      <c r="I35" s="3">
        <f t="shared" ref="I35:AB35" si="27">IFERROR(INDEX(I51:I500,MATCH($C$35,$C$51:$C$500,0)),"")</f>
        <v>1.61</v>
      </c>
      <c r="J35" s="3">
        <f t="shared" si="27"/>
        <v>0.86</v>
      </c>
      <c r="K35" s="3">
        <f t="shared" si="27"/>
        <v>0.81</v>
      </c>
      <c r="L35" s="3">
        <f t="shared" si="27"/>
        <v>0.96</v>
      </c>
      <c r="M35" s="3">
        <f t="shared" si="27"/>
        <v>1.27</v>
      </c>
      <c r="N35" s="3">
        <f t="shared" si="27"/>
        <v>1.1200000000000001</v>
      </c>
      <c r="O35" s="3">
        <f t="shared" si="27"/>
        <v>1.34</v>
      </c>
      <c r="P35" s="3">
        <f t="shared" si="27"/>
        <v>0.92</v>
      </c>
      <c r="Q35" s="3">
        <f t="shared" si="27"/>
        <v>1.38</v>
      </c>
      <c r="R35" s="3">
        <f t="shared" si="27"/>
        <v>1.1599999999999999</v>
      </c>
      <c r="S35" s="3">
        <f t="shared" si="27"/>
        <v>1.68</v>
      </c>
      <c r="T35" s="3">
        <f t="shared" si="27"/>
        <v>2.1800000000000002</v>
      </c>
      <c r="U35" s="3">
        <f t="shared" si="27"/>
        <v>2.57</v>
      </c>
      <c r="V35" s="3">
        <f t="shared" si="27"/>
        <v>2.86</v>
      </c>
      <c r="W35" s="3">
        <f t="shared" si="27"/>
        <v>2.54</v>
      </c>
      <c r="X35" s="3">
        <f t="shared" si="27"/>
        <v>3.18</v>
      </c>
      <c r="Y35" s="3">
        <f t="shared" si="27"/>
        <v>1.23</v>
      </c>
      <c r="Z35" s="3">
        <f t="shared" si="27"/>
        <v>0.7</v>
      </c>
      <c r="AA35" s="3">
        <f t="shared" si="27"/>
        <v>2.41</v>
      </c>
      <c r="AB35" s="3">
        <f t="shared" si="27"/>
        <v>3.56</v>
      </c>
    </row>
    <row r="36" spans="1:2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B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  <c r="AB36" s="4" t="str">
        <f t="shared" si="28"/>
        <v/>
      </c>
    </row>
    <row r="37" spans="1:2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B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  <c r="AB37" s="3" t="str">
        <f t="shared" si="29"/>
        <v/>
      </c>
    </row>
    <row r="50" spans="2:2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1045</v>
      </c>
      <c r="AB50" t="s">
        <v>1046</v>
      </c>
    </row>
    <row r="51" spans="2:28" ht="15.5" x14ac:dyDescent="0.35">
      <c r="B51" t="s">
        <v>84</v>
      </c>
      <c r="C51" t="s">
        <v>6</v>
      </c>
      <c r="D51" s="5">
        <v>12173264000000</v>
      </c>
      <c r="E51" s="5">
        <v>11819341000000</v>
      </c>
      <c r="F51" s="5">
        <v>11898497000000</v>
      </c>
      <c r="G51" s="5">
        <v>11452569000000</v>
      </c>
      <c r="I51" s="5">
        <v>42445960000000</v>
      </c>
      <c r="J51" s="5">
        <v>34391597000000</v>
      </c>
      <c r="K51" s="5">
        <v>32322651000000</v>
      </c>
      <c r="L51" s="5">
        <v>29141994000000</v>
      </c>
      <c r="M51" s="5">
        <v>26754050000000</v>
      </c>
      <c r="N51" s="5">
        <v>26009095000000</v>
      </c>
      <c r="O51" s="5">
        <v>25132628000000</v>
      </c>
      <c r="P51" s="5">
        <v>22938812000000</v>
      </c>
      <c r="Q51" s="5">
        <v>22875662000000</v>
      </c>
      <c r="R51" s="5">
        <v>21341425000000</v>
      </c>
      <c r="S51" s="5">
        <v>22876182000000</v>
      </c>
      <c r="T51" s="5">
        <v>23460015000000</v>
      </c>
      <c r="U51" s="5">
        <v>21265060000000</v>
      </c>
      <c r="V51" s="5">
        <v>20969806000000</v>
      </c>
      <c r="W51" s="5">
        <v>18712778000000</v>
      </c>
      <c r="X51" s="5">
        <v>17458639000000</v>
      </c>
      <c r="Y51" s="5">
        <v>13706051000000</v>
      </c>
      <c r="Z51" s="5">
        <v>12061207000000</v>
      </c>
      <c r="AA51" s="2">
        <v>7989519000000</v>
      </c>
      <c r="AB51" s="2">
        <v>5777657000000</v>
      </c>
    </row>
    <row r="52" spans="2:28" ht="15.5" x14ac:dyDescent="0.35">
      <c r="C52" t="s">
        <v>1047</v>
      </c>
      <c r="D52" s="5">
        <v>12173264000000</v>
      </c>
      <c r="E52" s="5">
        <v>11819341000000</v>
      </c>
      <c r="F52" s="5">
        <v>11898497000000</v>
      </c>
      <c r="G52" s="5">
        <v>11452569000000</v>
      </c>
      <c r="I52" s="5">
        <v>42445960000000</v>
      </c>
      <c r="J52" s="5">
        <v>34391597000000</v>
      </c>
      <c r="K52" s="5">
        <v>32322651000000</v>
      </c>
      <c r="L52" s="5">
        <v>29141994000000</v>
      </c>
      <c r="M52" s="5">
        <v>26754050000000</v>
      </c>
      <c r="N52" s="5">
        <v>26009095000000</v>
      </c>
      <c r="O52" s="5">
        <v>25132628000000</v>
      </c>
      <c r="P52" s="5">
        <v>22938812000000</v>
      </c>
      <c r="Q52" s="5">
        <v>22875662000000</v>
      </c>
      <c r="R52" s="5">
        <v>21341425000000</v>
      </c>
      <c r="S52" s="5">
        <v>22876182000000</v>
      </c>
      <c r="T52" s="5">
        <v>23460015000000</v>
      </c>
      <c r="U52" s="5">
        <v>21265060000000</v>
      </c>
      <c r="V52" s="5">
        <v>20969806000000</v>
      </c>
      <c r="W52" s="5">
        <v>18921070000000</v>
      </c>
      <c r="X52" s="5">
        <v>17636895000000</v>
      </c>
      <c r="Y52" s="5">
        <v>13879513000000</v>
      </c>
      <c r="Z52" s="5">
        <v>12155991000000</v>
      </c>
      <c r="AA52" s="2">
        <v>8364711000000</v>
      </c>
      <c r="AB52" s="2">
        <v>6466057000000</v>
      </c>
    </row>
    <row r="53" spans="2:28" ht="15.5" x14ac:dyDescent="0.35">
      <c r="C53" t="s">
        <v>92</v>
      </c>
      <c r="D53" s="5">
        <v>-4573000000</v>
      </c>
      <c r="E53" s="5">
        <v>658000000</v>
      </c>
      <c r="F53" s="5">
        <v>3032000000</v>
      </c>
      <c r="G53" s="5">
        <v>2336000000</v>
      </c>
      <c r="I53" s="5">
        <v>12516000000</v>
      </c>
      <c r="J53" s="5">
        <v>28612000000</v>
      </c>
      <c r="K53" s="5">
        <v>13335000000</v>
      </c>
      <c r="L53" s="5">
        <v>11748000000</v>
      </c>
    </row>
    <row r="54" spans="2:28" ht="15.5" x14ac:dyDescent="0.35">
      <c r="C54" t="s">
        <v>87</v>
      </c>
      <c r="D54" s="5">
        <v>-11644888000000</v>
      </c>
      <c r="E54" s="5">
        <v>-11711452000000</v>
      </c>
      <c r="F54" s="5">
        <v>-13069055000000</v>
      </c>
      <c r="G54" s="5">
        <v>-11945980000000</v>
      </c>
      <c r="I54" s="5">
        <v>-43584754000000</v>
      </c>
      <c r="J54" s="5">
        <v>-28633997000000</v>
      </c>
      <c r="K54" s="5">
        <v>-27586758000000</v>
      </c>
      <c r="L54" s="5">
        <v>-25127135000000</v>
      </c>
      <c r="M54" s="5">
        <v>-22764648000000</v>
      </c>
      <c r="N54" s="5">
        <v>-23377010000000</v>
      </c>
      <c r="O54" s="5">
        <v>-21858139000000</v>
      </c>
      <c r="P54" s="5">
        <v>-25710191000000</v>
      </c>
      <c r="Q54" s="5">
        <v>-21217401000000</v>
      </c>
      <c r="R54" s="5">
        <v>-19654551000000</v>
      </c>
      <c r="S54" s="5">
        <v>-19736905000000</v>
      </c>
      <c r="T54" s="5">
        <v>-23031603000000</v>
      </c>
      <c r="U54" s="5">
        <v>-19606772000000</v>
      </c>
      <c r="V54" s="5">
        <v>-16617343000000</v>
      </c>
      <c r="W54" s="5">
        <v>-14210511000000</v>
      </c>
      <c r="X54" s="5">
        <v>-12461580000000</v>
      </c>
      <c r="Y54" s="5">
        <v>-10497590000000</v>
      </c>
      <c r="Z54" s="5">
        <v>-10640369000000</v>
      </c>
      <c r="AA54" s="2">
        <v>-6434099000000</v>
      </c>
      <c r="AB54" s="2">
        <v>-4405002000000</v>
      </c>
    </row>
    <row r="55" spans="2:28" ht="15.5" x14ac:dyDescent="0.35">
      <c r="C55" t="s">
        <v>1048</v>
      </c>
      <c r="D55" s="5">
        <v>-3297653000000</v>
      </c>
      <c r="E55" s="5">
        <v>-3415089000000</v>
      </c>
      <c r="F55" s="5">
        <v>-3652218000000</v>
      </c>
      <c r="G55" s="5">
        <v>-3309604000000</v>
      </c>
      <c r="I55" s="5">
        <v>-12327392000000</v>
      </c>
      <c r="J55" s="5">
        <v>-8942323000000</v>
      </c>
      <c r="K55" s="5">
        <v>-8995646000000</v>
      </c>
      <c r="L55" s="5">
        <v>-7733947000000</v>
      </c>
      <c r="M55" s="5">
        <v>-7989540000000</v>
      </c>
      <c r="N55" s="5">
        <v>-7973636000000</v>
      </c>
      <c r="O55" s="5">
        <v>-9471130000000</v>
      </c>
      <c r="P55" s="5">
        <v>-8452928000000</v>
      </c>
      <c r="Q55" s="5">
        <v>-8576361000000</v>
      </c>
      <c r="R55" s="5">
        <v>-8269268000000</v>
      </c>
      <c r="S55" s="5">
        <v>-9286366000000</v>
      </c>
      <c r="T55" s="5">
        <v>-8229219000000</v>
      </c>
      <c r="U55" s="5">
        <v>-6026861000000</v>
      </c>
      <c r="V55" s="5">
        <v>-5206335000000</v>
      </c>
      <c r="X55" s="5">
        <v>-3120982000000</v>
      </c>
      <c r="Y55" s="5">
        <v>-3089094000000</v>
      </c>
      <c r="Z55" s="5">
        <v>-1988575000000</v>
      </c>
      <c r="AA55" s="2">
        <v>-1076676000000</v>
      </c>
      <c r="AB55" s="2">
        <v>-1508020000000</v>
      </c>
    </row>
    <row r="56" spans="2:28" ht="15.5" x14ac:dyDescent="0.35">
      <c r="C56" t="s">
        <v>897</v>
      </c>
      <c r="D56" s="5">
        <v>-5038810000000</v>
      </c>
      <c r="E56" s="5">
        <v>-5368173000000</v>
      </c>
      <c r="F56" s="5">
        <v>-5214830000000</v>
      </c>
      <c r="G56" s="5">
        <v>-5061041000000</v>
      </c>
      <c r="I56" s="5">
        <v>-17585538000000</v>
      </c>
      <c r="J56" s="5">
        <v>-12074335000000</v>
      </c>
      <c r="K56" s="5">
        <v>-11347758000000</v>
      </c>
      <c r="L56" s="5">
        <v>-10569622000000</v>
      </c>
      <c r="M56" s="5">
        <v>-9956227000000</v>
      </c>
      <c r="N56" s="5">
        <v>-12432846000000</v>
      </c>
      <c r="O56" s="5">
        <v>-7330432000000</v>
      </c>
      <c r="P56" s="5">
        <v>-11473609000000</v>
      </c>
      <c r="Q56" s="5">
        <v>-6757453000000</v>
      </c>
      <c r="R56" s="5">
        <v>-7827973000000</v>
      </c>
      <c r="S56" s="5">
        <v>-6889429000000</v>
      </c>
      <c r="T56" s="5">
        <v>-6338264000000</v>
      </c>
      <c r="U56" s="5">
        <v>-5643404000000</v>
      </c>
      <c r="V56" s="5">
        <v>-4993976000000</v>
      </c>
      <c r="W56" s="5">
        <v>-4610551000000</v>
      </c>
      <c r="X56" s="5">
        <v>-4071998000000</v>
      </c>
      <c r="Y56" s="5">
        <v>-3701880000000</v>
      </c>
      <c r="Z56" s="5">
        <v>-3335287000000</v>
      </c>
      <c r="AA56" s="2">
        <v>-1705410000000</v>
      </c>
      <c r="AB56" s="2">
        <v>-613351000000</v>
      </c>
    </row>
    <row r="57" spans="2:28" ht="15.5" x14ac:dyDescent="0.35">
      <c r="C57" t="s">
        <v>1049</v>
      </c>
      <c r="D57" s="5">
        <v>-1607128000000</v>
      </c>
      <c r="E57" s="5">
        <v>-1179784000000</v>
      </c>
      <c r="F57" s="5">
        <v>-1400340000000</v>
      </c>
      <c r="G57" s="5">
        <v>-1386454000000</v>
      </c>
      <c r="I57" s="5">
        <v>-4909568000000</v>
      </c>
      <c r="J57" s="5">
        <v>-3284180000000</v>
      </c>
      <c r="K57" s="5">
        <v>-3172220000000</v>
      </c>
      <c r="L57" s="5">
        <v>-2876477000000</v>
      </c>
      <c r="M57" s="5">
        <v>-1536159000000</v>
      </c>
      <c r="N57" s="5">
        <v>-1560744000000</v>
      </c>
      <c r="O57" s="5">
        <v>-1914297000000</v>
      </c>
      <c r="P57" s="5">
        <v>-2421268000000</v>
      </c>
      <c r="Q57" s="5">
        <v>-2459401000000</v>
      </c>
      <c r="R57" s="5">
        <v>-1926396000000</v>
      </c>
      <c r="S57" s="5">
        <v>-2320957000000</v>
      </c>
      <c r="T57" s="5">
        <v>-3356261000000</v>
      </c>
      <c r="U57" s="5">
        <v>-3725898000000</v>
      </c>
      <c r="V57" s="5">
        <v>-3097391000000</v>
      </c>
      <c r="W57" s="5">
        <v>-2463303000000</v>
      </c>
      <c r="X57" s="5">
        <v>-2303762000000</v>
      </c>
      <c r="Y57" s="5">
        <v>-2027777000000</v>
      </c>
      <c r="Z57" s="5">
        <v>-2296381000000</v>
      </c>
      <c r="AA57" s="2">
        <v>-1529749000000</v>
      </c>
      <c r="AB57" s="2">
        <v>-1095982000000</v>
      </c>
    </row>
    <row r="58" spans="2:28" ht="15.5" x14ac:dyDescent="0.35">
      <c r="C58" t="s">
        <v>88</v>
      </c>
      <c r="D58" s="5">
        <v>-683500000000</v>
      </c>
      <c r="E58" s="5">
        <v>-781633000000</v>
      </c>
      <c r="F58" s="5">
        <v>-792432000000</v>
      </c>
      <c r="G58" s="5">
        <v>-591186000000</v>
      </c>
      <c r="I58" s="5">
        <v>-2299737000000</v>
      </c>
      <c r="J58" s="5">
        <v>-2094192000000</v>
      </c>
      <c r="K58" s="5">
        <v>-2454775000000</v>
      </c>
      <c r="L58" s="5">
        <v>-2617998000000</v>
      </c>
      <c r="M58" s="5">
        <v>-2566963000000</v>
      </c>
      <c r="N58" s="5">
        <v>-1805207000000</v>
      </c>
      <c r="O58" s="5">
        <v>-1970279000000</v>
      </c>
      <c r="P58" s="5">
        <v>-2038624000000</v>
      </c>
      <c r="Q58" s="5">
        <v>-1615500000000</v>
      </c>
      <c r="R58" s="5">
        <v>-1432730000000</v>
      </c>
      <c r="S58" s="5">
        <v>-1127023000000</v>
      </c>
      <c r="T58" s="5">
        <v>-1424475000000</v>
      </c>
      <c r="U58" s="5">
        <v>-1354517000000</v>
      </c>
      <c r="V58" s="5">
        <v>-1306482000000</v>
      </c>
      <c r="X58" s="5">
        <v>-1291324000000</v>
      </c>
      <c r="Y58" s="5">
        <v>-1030368000000</v>
      </c>
      <c r="Z58" s="5">
        <v>-1374475000000</v>
      </c>
      <c r="AA58" s="2">
        <v>-913837000000</v>
      </c>
      <c r="AB58" s="2">
        <v>-661538000000</v>
      </c>
    </row>
    <row r="59" spans="2:28" ht="15.5" x14ac:dyDescent="0.35">
      <c r="C59" t="s">
        <v>1050</v>
      </c>
      <c r="D59" s="5">
        <v>-812845000000</v>
      </c>
      <c r="E59" s="5">
        <v>-877429000000</v>
      </c>
      <c r="F59" s="5">
        <v>-1619268000000</v>
      </c>
      <c r="G59" s="5">
        <v>-1049552000000</v>
      </c>
      <c r="I59" s="5">
        <v>-4286366000000</v>
      </c>
      <c r="J59" s="5">
        <v>-1736074000000</v>
      </c>
      <c r="K59" s="5">
        <v>-1402242000000</v>
      </c>
      <c r="L59" s="5">
        <v>-1325529000000</v>
      </c>
      <c r="M59" s="5">
        <v>-1075801000000</v>
      </c>
      <c r="N59" s="5">
        <v>-1274264000000</v>
      </c>
      <c r="O59" s="5">
        <v>-1279376000000</v>
      </c>
      <c r="P59" s="5">
        <v>-1037244000000</v>
      </c>
      <c r="Q59" s="5">
        <v>-1351466000000</v>
      </c>
      <c r="R59" s="5">
        <v>-1156450000000</v>
      </c>
      <c r="S59" s="5">
        <v>-1089065000000</v>
      </c>
      <c r="T59" s="5">
        <v>-1159942000000</v>
      </c>
      <c r="U59" s="5">
        <v>-937497000000</v>
      </c>
      <c r="V59" s="5">
        <v>-941119000000</v>
      </c>
      <c r="W59" s="5">
        <v>-1199206000000</v>
      </c>
      <c r="X59" s="5">
        <v>-904408000000</v>
      </c>
      <c r="Y59" s="5">
        <v>-777833000000</v>
      </c>
      <c r="Z59" s="5">
        <v>-722515000000</v>
      </c>
      <c r="AA59" s="2">
        <v>-573907000000</v>
      </c>
      <c r="AB59" s="2">
        <v>-494408000000</v>
      </c>
    </row>
    <row r="60" spans="2:28" ht="15.5" x14ac:dyDescent="0.35">
      <c r="C60" t="s">
        <v>89</v>
      </c>
      <c r="D60" s="5">
        <v>-203347000000</v>
      </c>
      <c r="E60" s="5">
        <v>-162995000000</v>
      </c>
      <c r="F60" s="5">
        <v>-318498000000</v>
      </c>
      <c r="G60" s="5">
        <v>-258369000000</v>
      </c>
      <c r="I60" s="5">
        <v>-841999000000</v>
      </c>
      <c r="J60" s="5">
        <v>-454990000000</v>
      </c>
      <c r="K60" s="5">
        <v>-413040000000</v>
      </c>
      <c r="L60" s="5">
        <v>-352698000000</v>
      </c>
      <c r="M60" s="5">
        <v>-298802000000</v>
      </c>
      <c r="N60" s="5">
        <v>-335218000000</v>
      </c>
      <c r="O60" s="5">
        <v>-531193000000</v>
      </c>
      <c r="P60" s="5">
        <v>-476441000000</v>
      </c>
      <c r="Q60" s="5">
        <v>-551691000000</v>
      </c>
      <c r="R60" s="5">
        <v>-498320000000</v>
      </c>
      <c r="S60" s="5">
        <v>-659727000000</v>
      </c>
      <c r="T60" s="5">
        <v>-666679000000</v>
      </c>
      <c r="U60" s="5">
        <v>-560827000000</v>
      </c>
      <c r="V60" s="5">
        <v>-673153000000</v>
      </c>
      <c r="X60" s="5">
        <v>-551178000000</v>
      </c>
      <c r="Y60" s="5">
        <v>-575676000000</v>
      </c>
      <c r="Z60" s="5">
        <v>-547741000000</v>
      </c>
      <c r="AA60" s="2">
        <v>-386127000000</v>
      </c>
      <c r="AB60" s="2">
        <v>-358851000000</v>
      </c>
    </row>
    <row r="61" spans="2:28" ht="15.5" x14ac:dyDescent="0.35">
      <c r="C61" t="s">
        <v>97</v>
      </c>
      <c r="P61" s="5">
        <v>-366200000000</v>
      </c>
      <c r="Q61" s="5">
        <v>-39200000000</v>
      </c>
      <c r="R61" s="5">
        <v>286050000000</v>
      </c>
      <c r="S61" s="5">
        <v>-2542545000000</v>
      </c>
    </row>
    <row r="62" spans="2:28" ht="15.5" x14ac:dyDescent="0.35">
      <c r="C62" t="s">
        <v>93</v>
      </c>
      <c r="D62" s="5">
        <v>528376000000</v>
      </c>
      <c r="E62" s="5">
        <v>107889000000</v>
      </c>
      <c r="F62" s="5">
        <v>-1170558000000</v>
      </c>
      <c r="G62" s="5">
        <v>-493411000000</v>
      </c>
      <c r="I62" s="5">
        <v>-1138794000000</v>
      </c>
      <c r="J62" s="5">
        <v>5757600000000</v>
      </c>
      <c r="K62" s="5">
        <v>4735893000000</v>
      </c>
      <c r="L62" s="5">
        <v>4014859000000</v>
      </c>
      <c r="M62" s="5">
        <v>3989402000000</v>
      </c>
      <c r="N62" s="5">
        <v>2632085000000</v>
      </c>
      <c r="O62" s="5">
        <v>3274489000000</v>
      </c>
      <c r="P62" s="5">
        <v>-2771379000000</v>
      </c>
      <c r="Q62" s="5">
        <v>1658261000000</v>
      </c>
      <c r="R62" s="5">
        <v>1686874000000</v>
      </c>
      <c r="S62" s="5">
        <v>3139277000000</v>
      </c>
      <c r="T62" s="5">
        <v>428412000000</v>
      </c>
      <c r="U62" s="5">
        <v>1658288000000</v>
      </c>
      <c r="V62" s="5">
        <v>4352463000000</v>
      </c>
      <c r="W62" s="5">
        <v>4502267000000</v>
      </c>
      <c r="X62" s="5">
        <v>4997059000000</v>
      </c>
      <c r="Y62" s="5">
        <v>3208461000000</v>
      </c>
      <c r="Z62" s="5">
        <v>1420838000000</v>
      </c>
      <c r="AA62" s="2">
        <v>1555420000000</v>
      </c>
      <c r="AB62" s="2">
        <v>1372655000000</v>
      </c>
    </row>
    <row r="63" spans="2:28" ht="15.5" x14ac:dyDescent="0.35">
      <c r="C63" t="s">
        <v>94</v>
      </c>
      <c r="D63" s="5">
        <v>-924260000000</v>
      </c>
      <c r="E63" s="5">
        <v>-1025273000000</v>
      </c>
      <c r="F63" s="5">
        <v>-1095078000000</v>
      </c>
      <c r="G63" s="5">
        <v>-1161980000000</v>
      </c>
      <c r="I63" s="5">
        <v>-4123977000000</v>
      </c>
      <c r="J63" s="5">
        <v>-3330375000000</v>
      </c>
      <c r="K63" s="5">
        <v>-3031376000000</v>
      </c>
      <c r="L63" s="5">
        <v>-2661829000000</v>
      </c>
      <c r="M63" s="5">
        <v>-2281862000000</v>
      </c>
      <c r="N63" s="5">
        <v>-2485874000000</v>
      </c>
      <c r="O63" s="5">
        <v>-2130372000000</v>
      </c>
      <c r="P63" s="5">
        <v>-1624901000000</v>
      </c>
      <c r="Q63" s="5">
        <v>-1437023000000</v>
      </c>
      <c r="R63" s="5">
        <v>-1501293000000</v>
      </c>
      <c r="S63" s="5">
        <v>-3769803000000</v>
      </c>
      <c r="T63" s="5">
        <v>-1498198000000</v>
      </c>
      <c r="U63" s="5">
        <v>-268621000000</v>
      </c>
      <c r="V63" s="5">
        <v>-601042000000</v>
      </c>
      <c r="W63" s="5">
        <v>-637624000000</v>
      </c>
      <c r="X63" s="5">
        <v>-1129078000000</v>
      </c>
      <c r="Y63" s="5">
        <v>-858195000000</v>
      </c>
      <c r="Z63" s="5">
        <v>-1496047000000</v>
      </c>
      <c r="AA63" s="2">
        <v>-1037388000000</v>
      </c>
      <c r="AB63" s="2">
        <v>-370233000000</v>
      </c>
    </row>
    <row r="64" spans="2:28" ht="15.5" x14ac:dyDescent="0.35">
      <c r="C64" t="s">
        <v>27</v>
      </c>
      <c r="D64" s="5">
        <v>-873194000000</v>
      </c>
      <c r="E64" s="5">
        <v>-987191000000</v>
      </c>
      <c r="F64" s="5">
        <v>-1042372000000</v>
      </c>
      <c r="G64" s="5">
        <v>-1106351000000</v>
      </c>
      <c r="I64" s="5">
        <v>-4015661000000</v>
      </c>
      <c r="J64" s="5">
        <v>-3112802000000</v>
      </c>
      <c r="K64" s="5">
        <v>-2939979000000</v>
      </c>
      <c r="L64" s="5">
        <v>-2777385000000</v>
      </c>
      <c r="M64" s="5">
        <v>-2378186000000</v>
      </c>
      <c r="N64" s="5">
        <v>-2667824000000</v>
      </c>
      <c r="O64" s="5">
        <v>-2242505000000</v>
      </c>
      <c r="P64" s="5">
        <v>-1746198000000</v>
      </c>
      <c r="Q64" s="5">
        <v>-1539281000000</v>
      </c>
      <c r="R64" s="5">
        <v>-1793508000000</v>
      </c>
      <c r="S64" s="5">
        <v>-1807768000000</v>
      </c>
      <c r="T64" s="5">
        <v>-1597626000000</v>
      </c>
      <c r="U64" s="5">
        <v>-998211000000</v>
      </c>
      <c r="V64" s="5">
        <v>-782334000000</v>
      </c>
      <c r="W64" s="5">
        <v>-754786000000</v>
      </c>
      <c r="X64" s="5">
        <v>-842604000000</v>
      </c>
      <c r="Y64" s="5">
        <v>-1274077000000</v>
      </c>
      <c r="Z64" s="5">
        <v>-1122294000000</v>
      </c>
      <c r="AA64" s="2">
        <v>-694388000000</v>
      </c>
      <c r="AB64" s="2">
        <v>-416203000000</v>
      </c>
    </row>
    <row r="65" spans="3:28" ht="15.5" x14ac:dyDescent="0.35">
      <c r="C65" t="s">
        <v>95</v>
      </c>
      <c r="D65" s="5">
        <v>38454000000</v>
      </c>
      <c r="E65" s="5">
        <v>48028000000</v>
      </c>
      <c r="F65" s="5">
        <v>32896000000</v>
      </c>
      <c r="G65" s="5">
        <v>8494000000</v>
      </c>
      <c r="I65" s="5">
        <v>97860000000</v>
      </c>
      <c r="J65" s="5">
        <v>80256000000</v>
      </c>
      <c r="K65" s="5">
        <v>100096000000</v>
      </c>
      <c r="L65" s="5">
        <v>111718000000</v>
      </c>
      <c r="M65" s="5">
        <v>87715000000</v>
      </c>
      <c r="N65" s="5">
        <v>182557000000</v>
      </c>
      <c r="O65" s="5">
        <v>111092000000</v>
      </c>
      <c r="P65" s="5">
        <v>487497000000</v>
      </c>
      <c r="Q65" s="5">
        <v>244365000000</v>
      </c>
      <c r="R65" s="5">
        <v>260869000000</v>
      </c>
      <c r="S65" s="5">
        <v>727526000000</v>
      </c>
      <c r="T65" s="5">
        <v>201120000000</v>
      </c>
      <c r="U65" s="5">
        <v>705605000000</v>
      </c>
      <c r="V65" s="5">
        <v>181292000000</v>
      </c>
      <c r="W65" s="5">
        <v>117162000000</v>
      </c>
      <c r="X65" s="5">
        <v>62367000000</v>
      </c>
      <c r="Y65" s="5">
        <v>55825000000</v>
      </c>
      <c r="Z65" s="5">
        <v>27649000000</v>
      </c>
      <c r="AA65" s="2">
        <v>50749000000</v>
      </c>
      <c r="AB65" s="2">
        <v>51668000000</v>
      </c>
    </row>
    <row r="66" spans="3:28" ht="15.5" x14ac:dyDescent="0.35">
      <c r="C66" t="s">
        <v>90</v>
      </c>
      <c r="D66" s="5">
        <v>-89520000000</v>
      </c>
      <c r="E66" s="5">
        <v>-86110000000</v>
      </c>
      <c r="F66" s="5">
        <v>-85602000000</v>
      </c>
      <c r="G66" s="5">
        <v>-64123000000</v>
      </c>
      <c r="I66" s="5">
        <v>-206176000000</v>
      </c>
      <c r="J66" s="5">
        <v>-297829000000</v>
      </c>
      <c r="K66" s="5">
        <v>-191493000000</v>
      </c>
      <c r="L66" s="5">
        <v>3838000000</v>
      </c>
      <c r="M66" s="5">
        <v>8609000000</v>
      </c>
      <c r="N66" s="5">
        <v>-607000000</v>
      </c>
      <c r="O66" s="5">
        <v>1041000000</v>
      </c>
    </row>
    <row r="67" spans="3:28" ht="15.5" x14ac:dyDescent="0.35">
      <c r="C67" t="s">
        <v>98</v>
      </c>
      <c r="D67" s="5">
        <v>-924260000000</v>
      </c>
      <c r="E67" s="5">
        <v>-1025273000000</v>
      </c>
      <c r="F67" s="5">
        <v>-1095078000000</v>
      </c>
      <c r="G67" s="5">
        <v>-1161980000000</v>
      </c>
      <c r="I67" s="5">
        <v>-4123977000000</v>
      </c>
      <c r="J67" s="5">
        <v>-3330375000000</v>
      </c>
      <c r="K67" s="5">
        <v>-3031376000000</v>
      </c>
      <c r="L67" s="5">
        <v>-2661829000000</v>
      </c>
      <c r="M67" s="5">
        <v>-2281862000000</v>
      </c>
      <c r="N67" s="5">
        <v>-2485874000000</v>
      </c>
      <c r="O67" s="5">
        <v>-2130372000000</v>
      </c>
      <c r="P67" s="5">
        <v>-1624901000000</v>
      </c>
      <c r="Q67" s="5">
        <v>-1437023000000</v>
      </c>
      <c r="R67" s="5">
        <v>-1501293000000</v>
      </c>
      <c r="S67" s="5">
        <v>-3769803000000</v>
      </c>
      <c r="T67" s="5">
        <v>-1498198000000</v>
      </c>
      <c r="U67" s="5">
        <v>-268621000000</v>
      </c>
      <c r="V67" s="5">
        <v>-601042000000</v>
      </c>
      <c r="W67" s="5">
        <v>-637624000000</v>
      </c>
      <c r="X67" s="5">
        <v>-1129078000000</v>
      </c>
      <c r="Y67" s="5">
        <v>-858195000000</v>
      </c>
      <c r="Z67" s="5">
        <v>-1496047000000</v>
      </c>
      <c r="AA67" s="2">
        <v>-1037388000000</v>
      </c>
      <c r="AB67" s="2">
        <v>-370233000000</v>
      </c>
    </row>
    <row r="68" spans="3:28" ht="15.5" x14ac:dyDescent="0.35">
      <c r="C68" t="s">
        <v>29</v>
      </c>
      <c r="D68" s="5">
        <v>-395884000000</v>
      </c>
      <c r="E68" s="5">
        <v>-917384000000</v>
      </c>
      <c r="F68" s="5">
        <v>-2265636000000</v>
      </c>
      <c r="G68" s="5">
        <v>-1655391000000</v>
      </c>
      <c r="I68" s="5">
        <v>-5262771000000</v>
      </c>
      <c r="J68" s="5">
        <v>2427225000000</v>
      </c>
      <c r="K68" s="5">
        <v>1704517000000</v>
      </c>
      <c r="L68" s="5">
        <v>1353030000000</v>
      </c>
      <c r="M68" s="5">
        <v>1707540000000</v>
      </c>
      <c r="N68" s="5">
        <v>146211000000</v>
      </c>
      <c r="O68" s="5">
        <v>1144117000000</v>
      </c>
      <c r="P68" s="5">
        <v>-4396280000000</v>
      </c>
      <c r="Q68" s="5">
        <v>221238000000</v>
      </c>
      <c r="R68" s="5">
        <v>185581000000</v>
      </c>
      <c r="S68" s="5">
        <v>-630526000000</v>
      </c>
      <c r="T68" s="5">
        <v>-1069786000000</v>
      </c>
      <c r="U68" s="5">
        <v>1389667000000</v>
      </c>
      <c r="V68" s="5">
        <v>3751421000000</v>
      </c>
      <c r="W68" s="5">
        <v>3864643000000</v>
      </c>
      <c r="X68" s="5">
        <v>3867981000000</v>
      </c>
      <c r="Y68" s="5">
        <v>2350266000000</v>
      </c>
      <c r="Z68" s="5">
        <v>-75209000000</v>
      </c>
      <c r="AA68" s="2">
        <v>518032000000</v>
      </c>
      <c r="AB68" s="2">
        <v>1002422000000</v>
      </c>
    </row>
    <row r="69" spans="3:28" ht="15.5" x14ac:dyDescent="0.35">
      <c r="C69" t="s">
        <v>28</v>
      </c>
      <c r="D69" s="5">
        <v>114091000000</v>
      </c>
      <c r="E69" s="5">
        <v>201112000000</v>
      </c>
      <c r="F69" s="5">
        <v>447139000000</v>
      </c>
      <c r="G69" s="5">
        <v>278166000000</v>
      </c>
      <c r="I69" s="5">
        <v>848669000000</v>
      </c>
      <c r="J69" s="5">
        <v>-579594000000</v>
      </c>
      <c r="K69" s="5">
        <v>-420069000000</v>
      </c>
      <c r="L69" s="5">
        <v>-231842000000</v>
      </c>
      <c r="M69" s="5">
        <v>-419733000000</v>
      </c>
      <c r="N69" s="5">
        <v>225387000000</v>
      </c>
      <c r="O69" s="5">
        <v>-431538000000</v>
      </c>
      <c r="P69" s="5">
        <v>1099390000000</v>
      </c>
      <c r="Q69" s="5">
        <v>154006000000</v>
      </c>
      <c r="R69" s="5">
        <v>189935000000</v>
      </c>
      <c r="S69" s="5">
        <v>605188000000</v>
      </c>
      <c r="T69" s="5">
        <v>178723000000</v>
      </c>
      <c r="U69" s="5">
        <v>-356850000000</v>
      </c>
      <c r="V69" s="5">
        <v>-986774000000</v>
      </c>
      <c r="W69" s="5">
        <v>-1034542000000</v>
      </c>
      <c r="X69" s="5">
        <v>-976720000000</v>
      </c>
      <c r="Y69" s="5">
        <v>-653575000000</v>
      </c>
      <c r="Z69" s="5">
        <v>60100000000</v>
      </c>
      <c r="AA69" s="2">
        <v>-267251000000</v>
      </c>
      <c r="AB69" s="2">
        <v>-350539000000</v>
      </c>
    </row>
    <row r="70" spans="3:28" ht="15.5" x14ac:dyDescent="0.35">
      <c r="C70" t="s">
        <v>99</v>
      </c>
      <c r="W70" s="5">
        <v>-961368000000</v>
      </c>
      <c r="X70" s="5">
        <v>-877050000000</v>
      </c>
      <c r="Y70" s="5">
        <v>-23527000000</v>
      </c>
      <c r="AA70" s="2">
        <v>-675000000</v>
      </c>
      <c r="AB70" s="2">
        <v>-2031000000</v>
      </c>
    </row>
    <row r="71" spans="3:28" ht="15.5" x14ac:dyDescent="0.35">
      <c r="C71" t="s">
        <v>100</v>
      </c>
      <c r="W71" s="5">
        <v>-73174000000</v>
      </c>
      <c r="X71" s="5">
        <v>-99670000000</v>
      </c>
      <c r="Y71" s="5">
        <v>-630048000000</v>
      </c>
      <c r="Z71" s="5">
        <v>60100000000</v>
      </c>
      <c r="AA71" s="2">
        <v>-266576000000</v>
      </c>
      <c r="AB71" s="2">
        <v>-348508000000</v>
      </c>
    </row>
    <row r="72" spans="3:28" ht="15.5" x14ac:dyDescent="0.35">
      <c r="C72" t="s">
        <v>101</v>
      </c>
      <c r="D72" s="5">
        <v>114091000000</v>
      </c>
      <c r="E72" s="5">
        <v>201112000000</v>
      </c>
      <c r="F72" s="5">
        <v>447139000000</v>
      </c>
      <c r="G72" s="5">
        <v>278166000000</v>
      </c>
      <c r="I72" s="5">
        <v>848669000000</v>
      </c>
      <c r="J72" s="5">
        <v>-579594000000</v>
      </c>
      <c r="K72" s="5">
        <v>-420069000000</v>
      </c>
      <c r="L72" s="5">
        <v>-231842000000</v>
      </c>
      <c r="M72" s="5">
        <v>-419733000000</v>
      </c>
      <c r="N72" s="5">
        <v>225387000000</v>
      </c>
      <c r="O72" s="5">
        <v>-431538000000</v>
      </c>
      <c r="P72" s="5">
        <v>1099390000000</v>
      </c>
      <c r="Q72" s="5">
        <v>154006000000</v>
      </c>
      <c r="R72" s="5">
        <v>189935000000</v>
      </c>
      <c r="S72" s="5">
        <v>605188000000</v>
      </c>
      <c r="T72" s="5">
        <v>178723000000</v>
      </c>
      <c r="U72" s="5">
        <v>-356850000000</v>
      </c>
      <c r="V72" s="5">
        <v>-986774000000</v>
      </c>
      <c r="W72" s="5">
        <v>-1034542000000</v>
      </c>
      <c r="X72" s="5">
        <v>-976720000000</v>
      </c>
      <c r="Y72" s="5">
        <v>-653575000000</v>
      </c>
      <c r="Z72" s="5">
        <v>60100000000</v>
      </c>
      <c r="AA72" s="2">
        <v>-267251000000</v>
      </c>
      <c r="AB72" s="2">
        <v>-350539000000</v>
      </c>
    </row>
    <row r="73" spans="3:28" ht="15.5" x14ac:dyDescent="0.35">
      <c r="C73" t="s">
        <v>102</v>
      </c>
      <c r="D73" s="5">
        <v>-281793000000</v>
      </c>
      <c r="E73" s="5">
        <v>-716272000000</v>
      </c>
      <c r="F73" s="5">
        <v>-1818497000000</v>
      </c>
      <c r="G73" s="5">
        <v>-1377225000000</v>
      </c>
      <c r="I73" s="5">
        <v>-4414102000000</v>
      </c>
      <c r="J73" s="5">
        <v>1847631000000</v>
      </c>
      <c r="K73" s="5">
        <v>1284448000000</v>
      </c>
      <c r="L73" s="5">
        <v>1121188000000</v>
      </c>
      <c r="M73" s="5">
        <v>1287807000000</v>
      </c>
      <c r="N73" s="5">
        <v>371598000000</v>
      </c>
      <c r="O73" s="5">
        <v>712579000000</v>
      </c>
      <c r="P73" s="5">
        <v>-3296890000000</v>
      </c>
      <c r="Q73" s="5">
        <v>375244000000</v>
      </c>
      <c r="R73" s="5">
        <v>375516000000</v>
      </c>
      <c r="S73" s="5">
        <v>-25338000000</v>
      </c>
      <c r="T73" s="5">
        <v>-891063000000</v>
      </c>
      <c r="U73" s="5">
        <v>1032817000000</v>
      </c>
      <c r="V73" s="5">
        <v>2764647000000</v>
      </c>
      <c r="W73" s="5">
        <v>2830101000000</v>
      </c>
      <c r="X73" s="5">
        <v>2891261000000</v>
      </c>
      <c r="Y73" s="5">
        <v>1696691000000</v>
      </c>
      <c r="Z73" s="5">
        <v>-15109000000</v>
      </c>
      <c r="AA73" s="2">
        <v>250781000000</v>
      </c>
      <c r="AB73" s="2">
        <v>651883000000</v>
      </c>
    </row>
    <row r="74" spans="3:28" ht="15.5" x14ac:dyDescent="0.35">
      <c r="C74" t="s">
        <v>103</v>
      </c>
      <c r="D74" s="5">
        <v>10393000000</v>
      </c>
      <c r="E74" s="5">
        <v>25433000000</v>
      </c>
      <c r="F74" s="5">
        <v>-17573000000</v>
      </c>
      <c r="G74" s="5">
        <v>-2328000000</v>
      </c>
      <c r="I74" s="5">
        <v>-12305000000</v>
      </c>
      <c r="J74" s="5">
        <v>9151000000</v>
      </c>
      <c r="K74" s="5">
        <v>-4875000000</v>
      </c>
      <c r="L74" s="5">
        <v>50482000000</v>
      </c>
      <c r="M74" s="5">
        <v>15693000000</v>
      </c>
      <c r="N74" s="5">
        <v>-26422000000</v>
      </c>
      <c r="O74" s="5">
        <v>13278000000</v>
      </c>
      <c r="P74" s="5">
        <v>16777000000</v>
      </c>
      <c r="Q74" s="5">
        <v>28199000000</v>
      </c>
      <c r="R74" s="5">
        <v>21033000000</v>
      </c>
      <c r="S74" s="5">
        <v>33209000000</v>
      </c>
      <c r="T74" s="5">
        <v>-26252000000</v>
      </c>
      <c r="U74" s="5">
        <v>23148000000</v>
      </c>
      <c r="V74" s="5">
        <v>-20732000000</v>
      </c>
    </row>
    <row r="75" spans="3:28" ht="15.5" x14ac:dyDescent="0.35">
      <c r="C75" t="s">
        <v>105</v>
      </c>
      <c r="D75" s="5">
        <v>-271400000000</v>
      </c>
      <c r="E75" s="5">
        <v>-690839000000</v>
      </c>
      <c r="F75" s="5">
        <v>-1836070000000</v>
      </c>
      <c r="G75" s="5">
        <v>-1379553000000</v>
      </c>
      <c r="I75" s="5">
        <v>-4426407000000</v>
      </c>
      <c r="J75" s="5">
        <v>1856782000000</v>
      </c>
      <c r="K75" s="5">
        <v>1279573000000</v>
      </c>
      <c r="L75" s="5">
        <v>1171670000000</v>
      </c>
      <c r="M75" s="5">
        <v>1303500000000</v>
      </c>
      <c r="N75" s="5">
        <v>345176000000</v>
      </c>
      <c r="O75" s="5">
        <v>725857000000</v>
      </c>
      <c r="P75" s="5">
        <v>-3280113000000</v>
      </c>
      <c r="Q75" s="5">
        <v>403443000000</v>
      </c>
      <c r="R75" s="5">
        <v>396549000000</v>
      </c>
      <c r="S75" s="5">
        <v>7871000000</v>
      </c>
      <c r="T75" s="5">
        <v>-917315000000</v>
      </c>
      <c r="U75" s="5">
        <v>1055965000000</v>
      </c>
      <c r="V75" s="5">
        <v>2743915000000</v>
      </c>
      <c r="W75" s="5">
        <v>2830101000000</v>
      </c>
    </row>
    <row r="76" spans="3:28" ht="15.5" x14ac:dyDescent="0.35">
      <c r="C76" t="s">
        <v>106</v>
      </c>
      <c r="D76" s="5">
        <v>-281793000000</v>
      </c>
      <c r="E76" s="5">
        <v>-716272000000</v>
      </c>
      <c r="F76" s="5">
        <v>-1818497000000</v>
      </c>
      <c r="G76" s="5">
        <v>-1377225000000</v>
      </c>
      <c r="I76" s="5">
        <v>-4414102000000</v>
      </c>
      <c r="J76" s="5">
        <v>1847631000000</v>
      </c>
      <c r="K76" s="5">
        <v>1284448000000</v>
      </c>
      <c r="L76" s="5">
        <v>1121188000000</v>
      </c>
      <c r="M76" s="5">
        <v>1287807000000</v>
      </c>
      <c r="N76" s="5">
        <v>371598000000</v>
      </c>
      <c r="O76" s="5">
        <v>712579000000</v>
      </c>
      <c r="P76" s="5">
        <v>-3296890000000</v>
      </c>
      <c r="Q76" s="5">
        <v>375244000000</v>
      </c>
      <c r="R76" s="5">
        <v>375516000000</v>
      </c>
      <c r="S76" s="5">
        <v>-25338000000</v>
      </c>
      <c r="T76" s="5">
        <v>-891063000000</v>
      </c>
      <c r="U76" s="5">
        <v>1032817000000</v>
      </c>
      <c r="V76" s="5">
        <v>2764647000000</v>
      </c>
      <c r="W76" s="5">
        <v>2830101000000</v>
      </c>
      <c r="X76" s="5">
        <v>2891261000000</v>
      </c>
      <c r="Y76" s="5">
        <v>1696691000000</v>
      </c>
      <c r="Z76" s="5">
        <v>-15109000000</v>
      </c>
      <c r="AA76" s="2">
        <v>250781000000</v>
      </c>
      <c r="AB76" s="2">
        <v>651883000000</v>
      </c>
    </row>
    <row r="77" spans="3:28" ht="15.5" x14ac:dyDescent="0.35">
      <c r="C77" t="s">
        <v>8</v>
      </c>
      <c r="D77" s="5">
        <v>-266827000000</v>
      </c>
      <c r="E77" s="5">
        <v>-691497000000</v>
      </c>
      <c r="F77" s="5">
        <v>-1839102000000</v>
      </c>
      <c r="G77" s="5">
        <v>-1381889000000</v>
      </c>
      <c r="I77" s="5">
        <v>-4438923000000</v>
      </c>
      <c r="J77" s="5">
        <v>1828170000000</v>
      </c>
      <c r="K77" s="5">
        <v>1266238000000</v>
      </c>
      <c r="L77" s="5">
        <v>1159922000000</v>
      </c>
      <c r="M77" s="5">
        <v>1303500000000</v>
      </c>
      <c r="N77" s="5">
        <v>345176000000</v>
      </c>
      <c r="O77" s="5">
        <v>725857000000</v>
      </c>
      <c r="P77" s="5">
        <v>-3280113000000</v>
      </c>
      <c r="Q77" s="5">
        <v>403443000000</v>
      </c>
      <c r="R77" s="5">
        <v>396549000000</v>
      </c>
      <c r="S77" s="5">
        <v>7871000000</v>
      </c>
      <c r="T77" s="5">
        <v>-917315000000</v>
      </c>
      <c r="U77" s="5">
        <v>1055965000000</v>
      </c>
      <c r="V77" s="5">
        <v>2743915000000</v>
      </c>
      <c r="W77" s="5">
        <v>2830101000000</v>
      </c>
    </row>
    <row r="78" spans="3:28" ht="15.5" x14ac:dyDescent="0.35">
      <c r="C78" t="s">
        <v>108</v>
      </c>
      <c r="D78" s="5">
        <v>-281793000000</v>
      </c>
      <c r="E78" s="5">
        <v>-716272000000</v>
      </c>
      <c r="F78" s="5">
        <v>-1818497000000</v>
      </c>
      <c r="G78" s="5">
        <v>-1377225000000</v>
      </c>
      <c r="I78" s="5">
        <v>-4414102000000</v>
      </c>
      <c r="J78" s="5">
        <v>1847631000000</v>
      </c>
      <c r="K78" s="5">
        <v>1284448000000</v>
      </c>
      <c r="L78" s="5">
        <v>1121188000000</v>
      </c>
      <c r="M78" s="5">
        <v>1287807000000</v>
      </c>
      <c r="N78" s="5">
        <v>371598000000</v>
      </c>
      <c r="O78" s="5">
        <v>712579000000</v>
      </c>
      <c r="P78" s="5">
        <v>-3296890000000</v>
      </c>
      <c r="Q78" s="5">
        <v>375244000000</v>
      </c>
      <c r="R78" s="5">
        <v>375516000000</v>
      </c>
      <c r="S78" s="5">
        <v>-25338000000</v>
      </c>
      <c r="T78" s="5">
        <v>-891063000000</v>
      </c>
      <c r="U78" s="5">
        <v>1032817000000</v>
      </c>
      <c r="V78" s="5">
        <v>2764647000000</v>
      </c>
      <c r="W78" s="5">
        <v>2830101000000</v>
      </c>
      <c r="X78" s="5">
        <v>2891261000000</v>
      </c>
      <c r="Y78" s="5">
        <v>1696691000000</v>
      </c>
      <c r="Z78" s="5">
        <v>-15109000000</v>
      </c>
      <c r="AA78" s="2">
        <v>250781000000</v>
      </c>
      <c r="AB78" s="2">
        <v>651883000000</v>
      </c>
    </row>
    <row r="79" spans="3:28" ht="15.5" x14ac:dyDescent="0.35">
      <c r="C79" t="s">
        <v>109</v>
      </c>
      <c r="D79" s="5">
        <v>-271400000000</v>
      </c>
      <c r="E79" s="5">
        <v>-690839000000</v>
      </c>
      <c r="F79" s="5">
        <v>-1836070000000</v>
      </c>
      <c r="G79" s="5">
        <v>-1379553000000</v>
      </c>
      <c r="I79" s="5">
        <v>-4426407000000</v>
      </c>
      <c r="J79" s="5">
        <v>1856782000000</v>
      </c>
      <c r="K79" s="5">
        <v>1279573000000</v>
      </c>
      <c r="L79" s="5">
        <v>1171670000000</v>
      </c>
      <c r="M79" s="5">
        <v>1303500000000</v>
      </c>
      <c r="N79" s="5">
        <v>345176000000</v>
      </c>
      <c r="O79" s="5">
        <v>725857000000</v>
      </c>
      <c r="P79" s="5">
        <v>-3280113000000</v>
      </c>
      <c r="Q79" s="5">
        <v>403443000000</v>
      </c>
      <c r="R79" s="5">
        <v>396549000000</v>
      </c>
      <c r="S79" s="5">
        <v>7871000000</v>
      </c>
      <c r="T79" s="5">
        <v>-917315000000</v>
      </c>
      <c r="U79" s="5">
        <v>1055965000000</v>
      </c>
      <c r="V79" s="5">
        <v>2743915000000</v>
      </c>
      <c r="W79" s="5">
        <v>2830101000000</v>
      </c>
    </row>
    <row r="80" spans="3:28" ht="15.5" x14ac:dyDescent="0.35">
      <c r="C80" t="s">
        <v>110</v>
      </c>
      <c r="D80" s="5">
        <v>-271400000000</v>
      </c>
      <c r="E80" s="5">
        <v>-690839000000</v>
      </c>
      <c r="F80" s="5">
        <v>-1836070000000</v>
      </c>
      <c r="G80" s="5">
        <v>-1379553000000</v>
      </c>
      <c r="I80" s="5">
        <v>-4426407000000</v>
      </c>
      <c r="J80" s="5">
        <v>1856782000000</v>
      </c>
      <c r="K80" s="5">
        <v>1279573000000</v>
      </c>
      <c r="L80" s="5">
        <v>1171670000000</v>
      </c>
      <c r="M80" s="5">
        <v>1303500000000</v>
      </c>
      <c r="N80" s="5">
        <v>345176000000</v>
      </c>
      <c r="O80" s="5">
        <v>725857000000</v>
      </c>
      <c r="P80" s="5">
        <v>-3280113000000</v>
      </c>
      <c r="Q80" s="5">
        <v>403443000000</v>
      </c>
      <c r="R80" s="5">
        <v>396549000000</v>
      </c>
      <c r="S80" s="5">
        <v>7871000000</v>
      </c>
      <c r="T80" s="5">
        <v>-917315000000</v>
      </c>
      <c r="U80" s="5">
        <v>1055965000000</v>
      </c>
      <c r="V80" s="5">
        <v>2743915000000</v>
      </c>
      <c r="W80" s="5">
        <v>2830101000000</v>
      </c>
    </row>
    <row r="82" spans="2:28" ht="15.5" x14ac:dyDescent="0.35">
      <c r="B82" t="s">
        <v>111</v>
      </c>
      <c r="C82" t="s">
        <v>112</v>
      </c>
    </row>
    <row r="83" spans="2:28" ht="15.5" x14ac:dyDescent="0.35">
      <c r="C83" t="s">
        <v>113</v>
      </c>
    </row>
    <row r="84" spans="2:28" ht="15.5" x14ac:dyDescent="0.35">
      <c r="C84" t="s">
        <v>20</v>
      </c>
      <c r="D84" s="5">
        <v>2016214000000</v>
      </c>
      <c r="E84" s="5">
        <v>2701618000000</v>
      </c>
      <c r="F84" s="5">
        <v>2666146000000</v>
      </c>
      <c r="G84" s="5">
        <v>1355438000000</v>
      </c>
      <c r="I84" s="5">
        <v>2666146000000</v>
      </c>
      <c r="J84" s="5">
        <v>1386637000000</v>
      </c>
      <c r="K84" s="5">
        <v>966027000000</v>
      </c>
      <c r="L84" s="5">
        <v>5184113000000</v>
      </c>
      <c r="M84" s="5">
        <v>2664387000000</v>
      </c>
      <c r="N84" s="5">
        <v>2965589000000</v>
      </c>
      <c r="O84" s="5">
        <v>1603445000000</v>
      </c>
      <c r="P84" s="5">
        <v>1047115000000</v>
      </c>
      <c r="Q84" s="5">
        <v>2455343000000</v>
      </c>
      <c r="R84" s="5">
        <v>1399910000000</v>
      </c>
      <c r="S84" s="5">
        <v>3311867000000</v>
      </c>
      <c r="T84" s="5">
        <v>6951316000000</v>
      </c>
      <c r="U84" s="5">
        <v>1317996000000</v>
      </c>
      <c r="V84" s="5">
        <v>791805000000</v>
      </c>
      <c r="W84" s="5">
        <v>998113000000</v>
      </c>
      <c r="X84" s="5">
        <v>366161000000</v>
      </c>
      <c r="Y84" s="5">
        <v>747965000000</v>
      </c>
      <c r="Z84" s="5">
        <v>1170203000000</v>
      </c>
      <c r="AA84" s="2">
        <v>805769000000</v>
      </c>
      <c r="AB84" s="2">
        <v>587176000000</v>
      </c>
    </row>
    <row r="85" spans="2:28" ht="15.5" x14ac:dyDescent="0.35">
      <c r="C85" t="s">
        <v>115</v>
      </c>
      <c r="D85" s="5">
        <v>4148920000000</v>
      </c>
      <c r="E85" s="5">
        <v>3537664000000</v>
      </c>
      <c r="F85" s="5">
        <v>5017180000000</v>
      </c>
      <c r="G85" s="5">
        <v>4454677000000</v>
      </c>
      <c r="I85" s="5">
        <v>5017180000000</v>
      </c>
      <c r="J85" s="5">
        <v>1862607000000</v>
      </c>
      <c r="K85" s="5">
        <v>1385785000000</v>
      </c>
      <c r="L85" s="5">
        <v>738169000000</v>
      </c>
      <c r="M85" s="5">
        <v>524505000000</v>
      </c>
      <c r="N85" s="5">
        <v>450362000000</v>
      </c>
      <c r="O85" s="5">
        <v>662944000000</v>
      </c>
      <c r="P85" s="5">
        <v>569240000000</v>
      </c>
      <c r="Q85" s="5">
        <v>564946000000</v>
      </c>
      <c r="R85" s="5">
        <v>636527000000</v>
      </c>
      <c r="S85" s="5">
        <v>898027000000</v>
      </c>
      <c r="T85" s="5">
        <v>1130286000000</v>
      </c>
      <c r="U85" s="5">
        <v>1314200000000</v>
      </c>
      <c r="V85" s="5">
        <v>505687000000</v>
      </c>
      <c r="W85" s="5">
        <v>644404000000</v>
      </c>
      <c r="X85" s="5">
        <v>456965000000</v>
      </c>
      <c r="Y85" s="5">
        <v>332306000000</v>
      </c>
      <c r="Z85" s="5">
        <v>903760000000</v>
      </c>
      <c r="AA85" s="2">
        <v>308401000000</v>
      </c>
      <c r="AB85" s="2">
        <v>204298000000</v>
      </c>
    </row>
    <row r="86" spans="2:28" ht="15.5" x14ac:dyDescent="0.35">
      <c r="C86" t="s">
        <v>116</v>
      </c>
      <c r="X86" s="5">
        <v>942799000000</v>
      </c>
      <c r="Y86" s="5">
        <v>549333000000</v>
      </c>
      <c r="Z86" s="5">
        <v>428601000000</v>
      </c>
      <c r="AA86" s="2">
        <v>511968000000</v>
      </c>
      <c r="AB86" s="2">
        <v>325695000000</v>
      </c>
    </row>
    <row r="87" spans="2:28" ht="15.5" x14ac:dyDescent="0.35">
      <c r="C87" t="s">
        <v>117</v>
      </c>
      <c r="Y87" s="5">
        <v>153000000</v>
      </c>
      <c r="AA87" s="2">
        <v>4000000</v>
      </c>
    </row>
    <row r="88" spans="2:28" ht="15.5" x14ac:dyDescent="0.35">
      <c r="C88" t="s">
        <v>118</v>
      </c>
      <c r="D88" s="5">
        <v>4148920000000</v>
      </c>
      <c r="E88" s="5">
        <v>3537664000000</v>
      </c>
      <c r="F88" s="5">
        <v>5017180000000</v>
      </c>
      <c r="G88" s="5">
        <v>4454677000000</v>
      </c>
      <c r="I88" s="5">
        <v>5017180000000</v>
      </c>
      <c r="J88" s="5">
        <v>1862607000000</v>
      </c>
      <c r="K88" s="5">
        <v>1385785000000</v>
      </c>
      <c r="L88" s="5">
        <v>738169000000</v>
      </c>
      <c r="M88" s="5">
        <v>524505000000</v>
      </c>
      <c r="N88" s="5">
        <v>450362000000</v>
      </c>
      <c r="O88" s="5">
        <v>662944000000</v>
      </c>
      <c r="P88" s="5">
        <v>569240000000</v>
      </c>
      <c r="Q88" s="5">
        <v>564946000000</v>
      </c>
      <c r="R88" s="5">
        <v>636527000000</v>
      </c>
      <c r="S88" s="5">
        <v>898027000000</v>
      </c>
      <c r="T88" s="5">
        <v>1130286000000</v>
      </c>
      <c r="U88" s="5">
        <v>1314200000000</v>
      </c>
      <c r="V88" s="5">
        <v>505687000000</v>
      </c>
      <c r="W88" s="5">
        <v>644404000000</v>
      </c>
      <c r="X88" s="5">
        <v>456965000000</v>
      </c>
      <c r="Y88" s="5">
        <v>332306000000</v>
      </c>
      <c r="Z88" s="5">
        <v>903760000000</v>
      </c>
      <c r="AA88" s="2">
        <v>308401000000</v>
      </c>
      <c r="AB88" s="2">
        <v>204298000000</v>
      </c>
    </row>
    <row r="89" spans="2:28" ht="15.5" x14ac:dyDescent="0.35">
      <c r="C89" t="s">
        <v>119</v>
      </c>
      <c r="K89" s="5">
        <v>208537000000</v>
      </c>
      <c r="L89" s="5">
        <v>201652000000</v>
      </c>
    </row>
    <row r="90" spans="2:28" ht="15.5" x14ac:dyDescent="0.35">
      <c r="C90" t="s">
        <v>267</v>
      </c>
      <c r="K90" s="5">
        <v>208537000000</v>
      </c>
      <c r="L90" s="5">
        <v>201652000000</v>
      </c>
    </row>
    <row r="91" spans="2:28" ht="15.5" x14ac:dyDescent="0.35">
      <c r="C91" t="s">
        <v>268</v>
      </c>
      <c r="D91" s="5">
        <v>148470000000</v>
      </c>
      <c r="E91" s="5">
        <v>95608000000</v>
      </c>
      <c r="F91" s="5">
        <v>189544000000</v>
      </c>
      <c r="G91" s="5">
        <v>192893000000</v>
      </c>
      <c r="I91" s="5">
        <v>189544000000</v>
      </c>
      <c r="J91" s="5">
        <v>193554000000</v>
      </c>
      <c r="K91" s="5">
        <v>377884000000</v>
      </c>
      <c r="L91" s="5">
        <v>408178000000</v>
      </c>
      <c r="M91" s="5">
        <v>156440000000</v>
      </c>
      <c r="N91" s="5">
        <v>143377000000</v>
      </c>
      <c r="O91" s="5">
        <v>74608000000</v>
      </c>
      <c r="P91" s="5">
        <v>189063000000</v>
      </c>
      <c r="Q91" s="5">
        <v>143303000000</v>
      </c>
      <c r="R91" s="5">
        <v>161078000000</v>
      </c>
      <c r="S91" s="5">
        <v>78979000000</v>
      </c>
      <c r="T91" s="5">
        <v>77237000000</v>
      </c>
      <c r="U91" s="5">
        <v>49218000000</v>
      </c>
      <c r="V91" s="5">
        <v>49807000000</v>
      </c>
      <c r="W91" s="5">
        <v>66595000000</v>
      </c>
      <c r="X91" s="5">
        <v>61044000000</v>
      </c>
      <c r="Y91" s="5">
        <v>19886000000</v>
      </c>
      <c r="Z91" s="5">
        <v>127633000000</v>
      </c>
      <c r="AA91" s="2">
        <v>58961000000</v>
      </c>
      <c r="AB91" s="2">
        <v>35378000000</v>
      </c>
    </row>
    <row r="92" spans="2:28" ht="15.5" x14ac:dyDescent="0.35">
      <c r="C92" t="s">
        <v>92</v>
      </c>
      <c r="G92" s="5">
        <v>-2565978000000</v>
      </c>
      <c r="J92" s="5">
        <v>-134445000000</v>
      </c>
      <c r="K92" s="5">
        <v>-134445000000</v>
      </c>
      <c r="L92" s="5">
        <v>-134445000000</v>
      </c>
      <c r="M92" s="5">
        <v>-134445000000</v>
      </c>
      <c r="N92" s="5">
        <v>-134445000000</v>
      </c>
    </row>
    <row r="93" spans="2:28" ht="15.5" x14ac:dyDescent="0.35">
      <c r="C93" t="s">
        <v>121</v>
      </c>
      <c r="D93" s="5">
        <v>11709644000000</v>
      </c>
      <c r="E93" s="5">
        <v>12298526000000</v>
      </c>
      <c r="F93" s="5">
        <v>15020150000000</v>
      </c>
      <c r="G93" s="5">
        <v>11660102000000</v>
      </c>
      <c r="I93" s="5">
        <v>15020150000000</v>
      </c>
      <c r="J93" s="5">
        <v>8435813000000</v>
      </c>
      <c r="K93" s="5">
        <v>7173511000000</v>
      </c>
      <c r="L93" s="5">
        <v>10408358000000</v>
      </c>
      <c r="M93" s="5">
        <v>7733191000000</v>
      </c>
      <c r="N93" s="5">
        <v>7571123000000</v>
      </c>
      <c r="O93" s="5">
        <v>7145648000000</v>
      </c>
      <c r="P93" s="5">
        <v>7058652000000</v>
      </c>
      <c r="Q93" s="5">
        <v>7180742000000</v>
      </c>
      <c r="R93" s="5">
        <v>6806863000000</v>
      </c>
      <c r="S93" s="5">
        <v>10151586000000</v>
      </c>
      <c r="T93" s="5">
        <v>13309762000000</v>
      </c>
      <c r="U93" s="5">
        <v>5844114000000</v>
      </c>
      <c r="V93" s="5">
        <v>3658985000000</v>
      </c>
      <c r="W93" s="5">
        <v>3387237000000</v>
      </c>
      <c r="X93" s="5">
        <v>2228017000000</v>
      </c>
      <c r="Y93" s="5">
        <v>2007289000000</v>
      </c>
      <c r="Z93" s="5">
        <v>3719563000000</v>
      </c>
      <c r="AA93" s="2">
        <v>1679310000000</v>
      </c>
      <c r="AB93" s="2">
        <v>1183403000000</v>
      </c>
    </row>
    <row r="94" spans="2:28" ht="15.5" x14ac:dyDescent="0.35">
      <c r="C94" t="s">
        <v>122</v>
      </c>
    </row>
    <row r="95" spans="2:28" ht="15.5" x14ac:dyDescent="0.35">
      <c r="C95" t="s">
        <v>126</v>
      </c>
      <c r="D95" s="5">
        <v>64013612000000</v>
      </c>
      <c r="E95" s="5">
        <v>64844442000000</v>
      </c>
      <c r="F95" s="5">
        <v>66978856000000</v>
      </c>
      <c r="G95" s="5">
        <v>65944472000000</v>
      </c>
      <c r="I95" s="5">
        <v>66978856000000</v>
      </c>
      <c r="J95" s="5">
        <v>61034472000000</v>
      </c>
      <c r="K95" s="5">
        <v>63890454000000</v>
      </c>
      <c r="L95" s="5">
        <v>60473629000000</v>
      </c>
      <c r="M95" s="5">
        <v>51912214000000</v>
      </c>
      <c r="N95" s="5">
        <v>47162250000000</v>
      </c>
      <c r="O95" s="5">
        <v>42081680000000</v>
      </c>
      <c r="P95" s="5">
        <v>36759530000000</v>
      </c>
      <c r="Q95" s="5">
        <v>34933877000000</v>
      </c>
      <c r="R95" s="5">
        <v>33182920000000</v>
      </c>
      <c r="S95" s="5">
        <v>33426750000000</v>
      </c>
      <c r="T95" s="5">
        <v>35859030000000</v>
      </c>
      <c r="U95" s="5">
        <v>30928452000000</v>
      </c>
      <c r="V95" s="5">
        <v>29643274000000</v>
      </c>
      <c r="W95" s="5">
        <v>25614830000000</v>
      </c>
      <c r="X95" s="5">
        <v>23197199000000</v>
      </c>
      <c r="Y95" s="5">
        <v>23616394000000</v>
      </c>
      <c r="Z95" s="5">
        <v>23179767000000</v>
      </c>
      <c r="AA95" s="2">
        <v>15810223000000</v>
      </c>
      <c r="AB95" s="2">
        <v>10462010000000</v>
      </c>
    </row>
    <row r="96" spans="2:28" ht="15.5" x14ac:dyDescent="0.35">
      <c r="C96" t="s">
        <v>127</v>
      </c>
      <c r="D96" s="5">
        <v>13399855000000</v>
      </c>
      <c r="E96" s="5">
        <v>13515391000000</v>
      </c>
      <c r="F96" s="5">
        <v>13589549000000</v>
      </c>
      <c r="G96" s="5">
        <v>13287897000000</v>
      </c>
      <c r="I96" s="5">
        <v>13589549000000</v>
      </c>
      <c r="J96" s="5">
        <v>6885298000000</v>
      </c>
      <c r="K96" s="5">
        <v>6453886000000</v>
      </c>
      <c r="L96" s="5">
        <v>5988468000000</v>
      </c>
      <c r="M96" s="5">
        <v>5712558000000</v>
      </c>
      <c r="N96" s="5">
        <v>5716426000000</v>
      </c>
      <c r="O96" s="5">
        <v>5734185000000</v>
      </c>
      <c r="P96" s="5">
        <v>5766948000000</v>
      </c>
      <c r="Q96" s="5">
        <v>5914659000000</v>
      </c>
      <c r="R96" s="5">
        <v>6108241000000</v>
      </c>
      <c r="S96" s="5">
        <v>6326308000000</v>
      </c>
      <c r="T96" s="5">
        <v>6159394000000</v>
      </c>
      <c r="U96" s="5">
        <v>774626000000</v>
      </c>
      <c r="V96" s="5">
        <v>376513000000</v>
      </c>
    </row>
    <row r="97" spans="3:28" ht="15.5" x14ac:dyDescent="0.35">
      <c r="C97" t="s">
        <v>123</v>
      </c>
      <c r="D97" s="5">
        <v>955833000000</v>
      </c>
      <c r="E97" s="5">
        <v>1045353000000</v>
      </c>
      <c r="F97" s="5">
        <v>1131463000000</v>
      </c>
      <c r="G97" s="5">
        <v>1217067000000</v>
      </c>
      <c r="I97" s="5">
        <v>1131463000000</v>
      </c>
      <c r="J97" s="5">
        <v>2539733000000</v>
      </c>
      <c r="K97" s="5">
        <v>2533736000000</v>
      </c>
      <c r="L97" s="5">
        <v>2750218000000</v>
      </c>
      <c r="M97" s="5">
        <v>200585000000</v>
      </c>
      <c r="N97" s="5">
        <v>177261000000</v>
      </c>
      <c r="O97" s="5">
        <v>143486000000</v>
      </c>
    </row>
    <row r="98" spans="3:28" ht="15.5" x14ac:dyDescent="0.35">
      <c r="C98" t="s">
        <v>125</v>
      </c>
      <c r="D98" s="5">
        <v>3966689000000</v>
      </c>
      <c r="E98" s="5">
        <v>3853345000000</v>
      </c>
      <c r="F98" s="5">
        <v>3658155000000</v>
      </c>
      <c r="G98" s="5">
        <v>3204367000000</v>
      </c>
      <c r="I98" s="5">
        <v>3658155000000</v>
      </c>
      <c r="J98" s="5">
        <v>11627000000</v>
      </c>
      <c r="K98" s="5">
        <v>6873000000</v>
      </c>
      <c r="L98" s="5">
        <v>5779000000</v>
      </c>
      <c r="N98" s="5">
        <v>85330000000</v>
      </c>
      <c r="P98" s="5">
        <v>283836000000</v>
      </c>
    </row>
    <row r="99" spans="3:28" ht="15.5" x14ac:dyDescent="0.35">
      <c r="C99" t="s">
        <v>128</v>
      </c>
      <c r="D99" s="5">
        <v>13348071000000</v>
      </c>
      <c r="E99" s="5">
        <v>13348071000000</v>
      </c>
      <c r="F99" s="5">
        <v>13345600000000</v>
      </c>
      <c r="G99" s="5">
        <v>13231665000000</v>
      </c>
      <c r="I99" s="5">
        <v>13345600000000</v>
      </c>
      <c r="J99" s="5">
        <v>6915592000000</v>
      </c>
      <c r="K99" s="5">
        <v>6915592000000</v>
      </c>
      <c r="L99" s="5">
        <v>6915592000000</v>
      </c>
      <c r="M99" s="5">
        <v>6681357000000</v>
      </c>
      <c r="N99" s="5">
        <v>6681357000000</v>
      </c>
      <c r="O99" s="5">
        <v>6681357000000</v>
      </c>
      <c r="P99" s="5">
        <v>6681357000000</v>
      </c>
      <c r="Q99" s="5">
        <v>6681357000000</v>
      </c>
      <c r="R99" s="5">
        <v>6681357000000</v>
      </c>
      <c r="S99" s="5">
        <v>6681357000000</v>
      </c>
      <c r="T99" s="5">
        <v>6105148000000</v>
      </c>
    </row>
    <row r="100" spans="3:28" ht="15.5" x14ac:dyDescent="0.35">
      <c r="C100" t="s">
        <v>129</v>
      </c>
      <c r="D100" s="5">
        <v>101836276000000</v>
      </c>
      <c r="E100" s="5">
        <v>99551702000000</v>
      </c>
      <c r="F100" s="5">
        <v>100298288000000</v>
      </c>
      <c r="G100" s="5">
        <v>98158004000000</v>
      </c>
      <c r="I100" s="5">
        <v>100298288000000</v>
      </c>
      <c r="J100" s="5">
        <v>77742752000000</v>
      </c>
      <c r="K100" s="5">
        <v>80514573000000</v>
      </c>
      <c r="L100" s="5">
        <v>76869422000000</v>
      </c>
      <c r="M100" s="5">
        <v>65020091000000</v>
      </c>
      <c r="N100" s="5">
        <v>60173674000000</v>
      </c>
      <c r="O100" s="5">
        <v>55579594000000</v>
      </c>
      <c r="P100" s="5">
        <v>50555302000000</v>
      </c>
      <c r="Q100" s="5">
        <v>49140699000000</v>
      </c>
      <c r="R100" s="5">
        <v>48089423000000</v>
      </c>
      <c r="S100" s="5">
        <v>48692734000000</v>
      </c>
      <c r="T100" s="5">
        <v>50396726000000</v>
      </c>
      <c r="U100" s="5">
        <v>34433512000000</v>
      </c>
      <c r="V100" s="5">
        <v>31796720000000</v>
      </c>
      <c r="W100" s="5">
        <v>27783417000000</v>
      </c>
      <c r="X100" s="5">
        <v>25023264000000</v>
      </c>
      <c r="Y100" s="5">
        <v>25372806000000</v>
      </c>
      <c r="Z100" s="5">
        <v>25192150000000</v>
      </c>
      <c r="AA100" s="2">
        <v>17121245000000</v>
      </c>
      <c r="AB100" s="2">
        <v>11453172000000</v>
      </c>
    </row>
    <row r="101" spans="3:28" ht="15.5" x14ac:dyDescent="0.35">
      <c r="C101" t="s">
        <v>130</v>
      </c>
      <c r="D101" s="5">
        <v>113545920000000</v>
      </c>
      <c r="E101" s="5">
        <v>111850228000000</v>
      </c>
      <c r="F101" s="5">
        <v>115318438000000</v>
      </c>
      <c r="G101" s="5">
        <v>109818106000000</v>
      </c>
      <c r="I101" s="5">
        <v>115318438000000</v>
      </c>
      <c r="J101" s="5">
        <v>86178565000000</v>
      </c>
      <c r="K101" s="5">
        <v>87688084000000</v>
      </c>
      <c r="L101" s="5">
        <v>87277780000000</v>
      </c>
      <c r="M101" s="5">
        <v>72753282000000</v>
      </c>
      <c r="N101" s="5">
        <v>67744797000000</v>
      </c>
      <c r="O101" s="5">
        <v>62725242000000</v>
      </c>
      <c r="P101" s="5">
        <v>57613954000000</v>
      </c>
      <c r="Q101" s="5">
        <v>56321441000000</v>
      </c>
      <c r="R101" s="5">
        <v>54896286000000</v>
      </c>
      <c r="S101" s="5">
        <v>58844320000000</v>
      </c>
      <c r="T101" s="5">
        <v>63706488000000</v>
      </c>
      <c r="U101" s="5">
        <v>40277626000000</v>
      </c>
      <c r="V101" s="5">
        <v>35455705000000</v>
      </c>
      <c r="W101" s="5">
        <v>31170654000000</v>
      </c>
      <c r="X101" s="5">
        <v>27251281000000</v>
      </c>
      <c r="Y101" s="5">
        <v>27380095000000</v>
      </c>
      <c r="Z101" s="5">
        <v>28911713000000</v>
      </c>
      <c r="AA101" s="2">
        <v>18800555000000</v>
      </c>
      <c r="AB101" s="2">
        <v>12636575000000</v>
      </c>
    </row>
    <row r="102" spans="3:28" ht="15.5" x14ac:dyDescent="0.35">
      <c r="C102" t="s">
        <v>131</v>
      </c>
    </row>
    <row r="103" spans="3:28" ht="15.5" x14ac:dyDescent="0.35">
      <c r="C103" t="s">
        <v>132</v>
      </c>
    </row>
    <row r="104" spans="3:28" ht="15.5" x14ac:dyDescent="0.35">
      <c r="C104" t="s">
        <v>133</v>
      </c>
      <c r="D104" s="5">
        <v>36867986000000</v>
      </c>
      <c r="E104" s="5">
        <v>30454863000000</v>
      </c>
      <c r="F104" s="5">
        <v>31839607000000</v>
      </c>
      <c r="G104" s="5">
        <v>26794655000000</v>
      </c>
      <c r="I104" s="5">
        <v>31839607000000</v>
      </c>
      <c r="J104" s="5">
        <v>21016639000000</v>
      </c>
      <c r="K104" s="5">
        <v>20141984000000</v>
      </c>
      <c r="L104" s="5">
        <v>26350500000000</v>
      </c>
      <c r="M104" s="5">
        <v>20953921000000</v>
      </c>
      <c r="N104" s="5">
        <v>18857026000000</v>
      </c>
      <c r="O104" s="5">
        <v>21292684000000</v>
      </c>
      <c r="P104" s="5">
        <v>15733294000000</v>
      </c>
      <c r="Q104" s="5">
        <v>15226516000000</v>
      </c>
      <c r="R104" s="5">
        <v>14477038000000</v>
      </c>
      <c r="S104" s="5">
        <v>15748214000000</v>
      </c>
      <c r="T104" s="5">
        <v>15398292000000</v>
      </c>
      <c r="U104" s="5">
        <v>7931046000000</v>
      </c>
      <c r="V104" s="5">
        <v>8739996000000</v>
      </c>
      <c r="W104" s="5">
        <v>8728212000000</v>
      </c>
      <c r="X104" s="5">
        <v>4563033000000</v>
      </c>
      <c r="Y104" s="5">
        <v>6008894000000</v>
      </c>
      <c r="Z104" s="5">
        <v>6196579000000</v>
      </c>
      <c r="AA104" s="2">
        <v>7019537000000</v>
      </c>
      <c r="AB104" s="2">
        <v>2300207000000</v>
      </c>
    </row>
    <row r="105" spans="3:28" ht="15.5" x14ac:dyDescent="0.35">
      <c r="C105" t="s">
        <v>271</v>
      </c>
      <c r="Z105" s="5">
        <v>547500000000</v>
      </c>
    </row>
    <row r="106" spans="3:28" ht="15.5" x14ac:dyDescent="0.35">
      <c r="C106" t="s">
        <v>134</v>
      </c>
      <c r="Y106" s="5">
        <v>32745000000</v>
      </c>
      <c r="Z106" s="5">
        <v>296944000000</v>
      </c>
      <c r="AA106" s="2">
        <v>295803000000</v>
      </c>
      <c r="AB106" s="2">
        <v>282170000000</v>
      </c>
    </row>
    <row r="107" spans="3:28" ht="15.5" x14ac:dyDescent="0.35">
      <c r="C107" t="s">
        <v>272</v>
      </c>
      <c r="D107" s="5">
        <v>17935754000000</v>
      </c>
      <c r="E107" s="5">
        <v>13513295000000</v>
      </c>
      <c r="F107" s="5">
        <v>14024471000000</v>
      </c>
      <c r="G107" s="5">
        <v>9835091000000</v>
      </c>
      <c r="I107" s="5">
        <v>14024471000000</v>
      </c>
      <c r="J107" s="5">
        <v>8251224000000</v>
      </c>
      <c r="K107" s="5">
        <v>9382500000000</v>
      </c>
      <c r="L107" s="5">
        <v>11337283000000</v>
      </c>
      <c r="M107" s="5">
        <v>10637997000000</v>
      </c>
      <c r="N107" s="5">
        <v>7378931000000</v>
      </c>
      <c r="O107" s="5">
        <v>8042098000000</v>
      </c>
      <c r="P107" s="5">
        <v>9105808000000</v>
      </c>
      <c r="Q107" s="5">
        <v>7475861000000</v>
      </c>
      <c r="R107" s="5">
        <v>6502815000000</v>
      </c>
      <c r="S107" s="5">
        <v>5283014000000</v>
      </c>
      <c r="T107" s="5">
        <v>4444464000000</v>
      </c>
      <c r="U107" s="5">
        <v>3225631000000</v>
      </c>
      <c r="V107" s="5">
        <v>2653621000000</v>
      </c>
      <c r="W107" s="5">
        <v>2815069000000</v>
      </c>
      <c r="X107" s="5">
        <v>1660051000000</v>
      </c>
      <c r="Y107" s="5">
        <v>2099502000000</v>
      </c>
      <c r="Z107" s="5">
        <v>3278863000000</v>
      </c>
      <c r="AA107" s="2">
        <v>2677678000000</v>
      </c>
      <c r="AB107" s="2">
        <v>1671505000000</v>
      </c>
    </row>
    <row r="108" spans="3:28" ht="15.5" x14ac:dyDescent="0.35">
      <c r="C108" t="s">
        <v>137</v>
      </c>
      <c r="W108" s="5">
        <v>129195000000</v>
      </c>
      <c r="X108" s="5">
        <v>396603000000</v>
      </c>
      <c r="Y108" s="5">
        <v>120304000000</v>
      </c>
      <c r="Z108" s="5">
        <v>100887000000</v>
      </c>
      <c r="AA108" s="2">
        <v>96035000000</v>
      </c>
      <c r="AB108" s="2">
        <v>46220000000</v>
      </c>
    </row>
    <row r="109" spans="3:28" ht="15.5" x14ac:dyDescent="0.35">
      <c r="C109" t="s">
        <v>718</v>
      </c>
      <c r="D109" s="5">
        <v>173828000000</v>
      </c>
      <c r="E109" s="5">
        <v>271130000000</v>
      </c>
      <c r="F109" s="5">
        <v>361261000000</v>
      </c>
      <c r="G109" s="5">
        <v>195628000000</v>
      </c>
      <c r="I109" s="5">
        <v>361261000000</v>
      </c>
      <c r="J109" s="5">
        <v>330770000000</v>
      </c>
      <c r="K109" s="5">
        <v>187187000000</v>
      </c>
      <c r="L109" s="5">
        <v>153724000000</v>
      </c>
      <c r="M109" s="5">
        <v>66515000000</v>
      </c>
      <c r="N109" s="5">
        <v>38307000000</v>
      </c>
      <c r="O109" s="5">
        <v>152313000000</v>
      </c>
      <c r="P109" s="5">
        <v>53418000000</v>
      </c>
      <c r="Q109" s="5">
        <v>212136000000</v>
      </c>
      <c r="R109" s="5">
        <v>171254000000</v>
      </c>
      <c r="S109" s="5">
        <v>256181000000</v>
      </c>
      <c r="T109" s="5">
        <v>620652000000</v>
      </c>
      <c r="U109" s="5">
        <v>69012000000</v>
      </c>
      <c r="V109" s="5">
        <v>102570000000</v>
      </c>
      <c r="W109" s="5">
        <v>129195000000</v>
      </c>
      <c r="X109" s="5">
        <v>396603000000</v>
      </c>
      <c r="Y109" s="5">
        <v>120304000000</v>
      </c>
      <c r="Z109" s="5">
        <v>100887000000</v>
      </c>
      <c r="AA109" s="2">
        <v>96035000000</v>
      </c>
      <c r="AB109" s="2">
        <v>46220000000</v>
      </c>
    </row>
    <row r="110" spans="3:28" ht="15.5" x14ac:dyDescent="0.35">
      <c r="C110" t="s">
        <v>136</v>
      </c>
      <c r="D110" s="5">
        <v>1020310000000</v>
      </c>
      <c r="E110" s="5">
        <v>1388249000000</v>
      </c>
      <c r="F110" s="5">
        <v>1229391000000</v>
      </c>
      <c r="G110" s="5">
        <v>916569000000</v>
      </c>
      <c r="I110" s="5">
        <v>1229391000000</v>
      </c>
      <c r="J110" s="5">
        <v>606833000000</v>
      </c>
      <c r="K110" s="5">
        <v>632905000000</v>
      </c>
      <c r="L110" s="5">
        <v>563303000000</v>
      </c>
      <c r="M110" s="5">
        <v>593052000000</v>
      </c>
      <c r="N110" s="5">
        <v>602331000000</v>
      </c>
      <c r="O110" s="5">
        <v>986785000000</v>
      </c>
      <c r="P110" s="5">
        <v>872230000000</v>
      </c>
      <c r="Q110" s="5">
        <v>714242000000</v>
      </c>
      <c r="R110" s="5">
        <v>893459000000</v>
      </c>
      <c r="S110" s="5">
        <v>1128143000000</v>
      </c>
      <c r="T110" s="5">
        <v>817207000000</v>
      </c>
      <c r="U110" s="5">
        <v>635522000000</v>
      </c>
      <c r="V110" s="5">
        <v>576371000000</v>
      </c>
      <c r="W110" s="5">
        <v>886388000000</v>
      </c>
    </row>
    <row r="111" spans="3:28" ht="15.5" x14ac:dyDescent="0.35">
      <c r="C111" t="s">
        <v>1051</v>
      </c>
      <c r="D111" s="5">
        <v>1020310000000</v>
      </c>
      <c r="E111" s="5">
        <v>1388249000000</v>
      </c>
      <c r="F111" s="5">
        <v>1229391000000</v>
      </c>
      <c r="G111" s="5">
        <v>916569000000</v>
      </c>
      <c r="I111" s="5">
        <v>1229391000000</v>
      </c>
      <c r="J111" s="5">
        <v>606833000000</v>
      </c>
      <c r="K111" s="5">
        <v>632905000000</v>
      </c>
      <c r="L111" s="5">
        <v>563303000000</v>
      </c>
      <c r="M111" s="5">
        <v>593052000000</v>
      </c>
      <c r="N111" s="5">
        <v>602331000000</v>
      </c>
      <c r="O111" s="5">
        <v>986785000000</v>
      </c>
      <c r="P111" s="5">
        <v>872230000000</v>
      </c>
      <c r="Q111" s="5">
        <v>714242000000</v>
      </c>
      <c r="R111" s="5">
        <v>893459000000</v>
      </c>
      <c r="S111" s="5">
        <v>1128143000000</v>
      </c>
      <c r="T111" s="5">
        <v>817207000000</v>
      </c>
      <c r="U111" s="5">
        <v>635522000000</v>
      </c>
      <c r="V111" s="5">
        <v>576371000000</v>
      </c>
      <c r="W111" s="5">
        <v>886388000000</v>
      </c>
      <c r="X111" s="5">
        <v>942799000000</v>
      </c>
      <c r="Y111" s="5">
        <v>549486000000</v>
      </c>
      <c r="Z111" s="5">
        <v>428601000000</v>
      </c>
      <c r="AA111" s="2">
        <v>511972000000</v>
      </c>
      <c r="AB111" s="2">
        <v>325695000000</v>
      </c>
    </row>
    <row r="112" spans="3:28" ht="15.5" x14ac:dyDescent="0.35">
      <c r="C112" t="s">
        <v>407</v>
      </c>
      <c r="T112" s="5">
        <v>31851000000</v>
      </c>
      <c r="U112" s="5">
        <v>52322000000</v>
      </c>
      <c r="V112" s="5">
        <v>58820000000</v>
      </c>
      <c r="W112" s="5">
        <v>105695000000</v>
      </c>
      <c r="X112" s="5">
        <v>142828000000</v>
      </c>
      <c r="Y112" s="5">
        <v>64479000000</v>
      </c>
      <c r="Z112" s="5">
        <v>36828000000</v>
      </c>
      <c r="AB112" s="2">
        <v>42155000000</v>
      </c>
    </row>
    <row r="113" spans="3:28" ht="15.5" x14ac:dyDescent="0.35">
      <c r="C113" t="s">
        <v>140</v>
      </c>
    </row>
    <row r="114" spans="3:28" ht="15.5" x14ac:dyDescent="0.35">
      <c r="C114" t="s">
        <v>277</v>
      </c>
      <c r="D114" s="5">
        <v>10387950000000</v>
      </c>
      <c r="E114" s="5">
        <v>9908991000000</v>
      </c>
      <c r="F114" s="5">
        <v>8968367000000</v>
      </c>
      <c r="G114" s="5">
        <v>7264945000000</v>
      </c>
      <c r="I114" s="5">
        <v>8968367000000</v>
      </c>
      <c r="J114" s="5">
        <v>5368871000000</v>
      </c>
      <c r="K114" s="5">
        <v>6022836000000</v>
      </c>
      <c r="L114" s="5">
        <v>5296565000000</v>
      </c>
      <c r="M114" s="5">
        <v>4531327000000</v>
      </c>
      <c r="N114" s="5">
        <v>4666545000000</v>
      </c>
      <c r="O114" s="5">
        <v>1997488000000</v>
      </c>
      <c r="P114" s="5">
        <v>1248959000000</v>
      </c>
      <c r="Q114" s="5">
        <v>435456000000</v>
      </c>
      <c r="R114" s="5">
        <v>327459000000</v>
      </c>
      <c r="S114" s="5">
        <v>367704000000</v>
      </c>
      <c r="T114" s="5">
        <v>155088000000</v>
      </c>
    </row>
    <row r="115" spans="3:28" ht="15.5" x14ac:dyDescent="0.35">
      <c r="C115" t="s">
        <v>141</v>
      </c>
      <c r="D115" s="5">
        <v>2632725000000</v>
      </c>
      <c r="E115" s="5">
        <v>1096126000000</v>
      </c>
      <c r="F115" s="5">
        <v>2232249000000</v>
      </c>
      <c r="G115" s="5">
        <v>4514747000000</v>
      </c>
      <c r="I115" s="5">
        <v>2232249000000</v>
      </c>
      <c r="J115" s="5">
        <v>2254112000000</v>
      </c>
      <c r="K115" s="5">
        <v>415892000000</v>
      </c>
      <c r="L115" s="5">
        <v>5342445000000</v>
      </c>
      <c r="M115" s="5">
        <v>877461000000</v>
      </c>
      <c r="N115" s="5">
        <v>727795000000</v>
      </c>
      <c r="O115" s="5">
        <v>4076202000000</v>
      </c>
      <c r="P115" s="5">
        <v>646095000000</v>
      </c>
      <c r="Q115" s="5">
        <v>2474424000000</v>
      </c>
      <c r="R115" s="5">
        <v>3645122000000</v>
      </c>
      <c r="S115" s="5">
        <v>3430720000000</v>
      </c>
      <c r="T115" s="5">
        <v>3921513000000</v>
      </c>
      <c r="U115" s="5">
        <v>3124652000000</v>
      </c>
      <c r="V115" s="5">
        <v>4306572000000</v>
      </c>
      <c r="W115" s="5">
        <v>2320821000000</v>
      </c>
      <c r="X115" s="5">
        <v>976866000000</v>
      </c>
      <c r="Y115" s="5">
        <v>1921604000000</v>
      </c>
      <c r="Z115" s="5">
        <v>730548000000</v>
      </c>
      <c r="AA115" s="2">
        <v>40000000000</v>
      </c>
    </row>
    <row r="116" spans="3:28" ht="15.5" x14ac:dyDescent="0.35">
      <c r="C116" t="s">
        <v>1052</v>
      </c>
      <c r="D116" s="5">
        <v>903077000000</v>
      </c>
      <c r="E116" s="5">
        <v>1238800000000</v>
      </c>
      <c r="F116" s="5">
        <v>1238580000000</v>
      </c>
      <c r="G116" s="5">
        <v>1238359000000</v>
      </c>
      <c r="I116" s="5">
        <v>1238580000000</v>
      </c>
      <c r="J116" s="5">
        <v>1252690000000</v>
      </c>
      <c r="K116" s="5">
        <v>1964422000000</v>
      </c>
      <c r="L116" s="5">
        <v>2360826000000</v>
      </c>
      <c r="M116" s="5">
        <v>1016533000000</v>
      </c>
      <c r="N116" s="5">
        <v>1692167000000</v>
      </c>
      <c r="O116" s="5">
        <v>2088832000000</v>
      </c>
      <c r="P116" s="5">
        <v>2523058000000</v>
      </c>
      <c r="Q116" s="5">
        <v>1883223000000</v>
      </c>
      <c r="R116" s="5">
        <v>1001586000000</v>
      </c>
      <c r="S116" s="5">
        <v>1000394000000</v>
      </c>
    </row>
    <row r="117" spans="3:28" ht="15.5" x14ac:dyDescent="0.35">
      <c r="C117" t="s">
        <v>274</v>
      </c>
      <c r="D117" s="5">
        <v>927810000000</v>
      </c>
      <c r="E117" s="5">
        <v>927595000000</v>
      </c>
      <c r="F117" s="5">
        <v>927380000000</v>
      </c>
      <c r="G117" s="5">
        <v>927165000000</v>
      </c>
      <c r="I117" s="5">
        <v>927380000000</v>
      </c>
      <c r="J117" s="5">
        <v>926520000000</v>
      </c>
      <c r="K117" s="5">
        <v>1677304000000</v>
      </c>
      <c r="L117" s="5">
        <v>1715691000000</v>
      </c>
      <c r="M117" s="5">
        <v>354069000000</v>
      </c>
      <c r="N117" s="5">
        <v>544526000000</v>
      </c>
      <c r="O117" s="5">
        <v>992449000000</v>
      </c>
      <c r="P117" s="5">
        <v>668325000000</v>
      </c>
      <c r="X117" s="5">
        <v>1497794000000</v>
      </c>
      <c r="Y117" s="5">
        <v>1496329000000</v>
      </c>
      <c r="Z117" s="5">
        <v>2879248000000</v>
      </c>
      <c r="AA117" s="2">
        <v>3814082000000</v>
      </c>
      <c r="AB117" s="2">
        <v>5345185000000</v>
      </c>
    </row>
    <row r="118" spans="3:28" ht="15.5" x14ac:dyDescent="0.35">
      <c r="C118" t="s">
        <v>144</v>
      </c>
      <c r="D118" s="5">
        <v>13356618000000</v>
      </c>
      <c r="E118" s="5">
        <v>11005117000000</v>
      </c>
      <c r="F118" s="5">
        <v>11215615000000</v>
      </c>
      <c r="G118" s="5">
        <v>11847687000000</v>
      </c>
      <c r="I118" s="5">
        <v>11215615000000</v>
      </c>
      <c r="J118" s="5">
        <v>9090171000000</v>
      </c>
      <c r="K118" s="5">
        <v>6876690000000</v>
      </c>
      <c r="L118" s="5">
        <v>10918758000000</v>
      </c>
      <c r="M118" s="5">
        <v>6276412000000</v>
      </c>
      <c r="N118" s="5">
        <v>6242067000000</v>
      </c>
      <c r="O118" s="5">
        <v>7459004000000</v>
      </c>
      <c r="P118" s="5">
        <v>2577975000000</v>
      </c>
      <c r="Q118" s="5">
        <v>4206738000000</v>
      </c>
      <c r="R118" s="5">
        <v>3972581000000</v>
      </c>
      <c r="S118" s="5">
        <v>4289841000000</v>
      </c>
      <c r="T118" s="5">
        <v>4076601000000</v>
      </c>
      <c r="U118" s="5">
        <v>3124652000000</v>
      </c>
      <c r="V118" s="5">
        <v>4314819000000</v>
      </c>
      <c r="W118" s="5">
        <v>3820240000000</v>
      </c>
      <c r="X118" s="5">
        <v>976866000000</v>
      </c>
      <c r="Y118" s="5">
        <v>2475426000000</v>
      </c>
      <c r="Z118" s="5">
        <v>730548000000</v>
      </c>
      <c r="AA118" s="2">
        <v>3323434000000</v>
      </c>
    </row>
    <row r="119" spans="3:28" ht="15.5" x14ac:dyDescent="0.35">
      <c r="C119" t="s">
        <v>145</v>
      </c>
      <c r="D119" s="5">
        <v>47631465000000</v>
      </c>
      <c r="E119" s="5">
        <v>52077496000000</v>
      </c>
      <c r="F119" s="5">
        <v>53470123000000</v>
      </c>
      <c r="G119" s="5">
        <v>51025366000000</v>
      </c>
      <c r="I119" s="5">
        <v>53470123000000</v>
      </c>
      <c r="J119" s="5">
        <v>38939554000000</v>
      </c>
      <c r="K119" s="5">
        <v>41041324000000</v>
      </c>
      <c r="L119" s="5">
        <v>35153054000000</v>
      </c>
      <c r="M119" s="5">
        <v>31710616000000</v>
      </c>
      <c r="N119" s="5">
        <v>29750405000000</v>
      </c>
      <c r="O119" s="5">
        <v>22310592000000</v>
      </c>
      <c r="P119" s="5">
        <v>23537562000000</v>
      </c>
      <c r="Q119" s="5">
        <v>19464075000000</v>
      </c>
      <c r="R119" s="5">
        <v>19210103000000</v>
      </c>
      <c r="S119" s="5">
        <v>29004471000000</v>
      </c>
      <c r="T119" s="5">
        <v>34347571000000</v>
      </c>
      <c r="U119" s="5">
        <v>17046433000000</v>
      </c>
      <c r="V119" s="5">
        <v>11345673000000</v>
      </c>
      <c r="W119" s="5">
        <v>8749930000000</v>
      </c>
      <c r="X119" s="5">
        <v>10973174000000</v>
      </c>
      <c r="Y119" s="5">
        <v>12568088000000</v>
      </c>
      <c r="Z119" s="5">
        <v>18407237000000</v>
      </c>
      <c r="AA119" s="2">
        <v>7316212000000</v>
      </c>
      <c r="AB119" s="2">
        <v>6055174000000</v>
      </c>
    </row>
    <row r="120" spans="3:28" ht="15.5" x14ac:dyDescent="0.35">
      <c r="C120" t="s">
        <v>146</v>
      </c>
      <c r="D120" s="5">
        <v>47631465000000</v>
      </c>
      <c r="E120" s="5">
        <v>52077496000000</v>
      </c>
      <c r="F120" s="5">
        <v>53470123000000</v>
      </c>
      <c r="G120" s="5">
        <v>51025366000000</v>
      </c>
      <c r="I120" s="5">
        <v>53470123000000</v>
      </c>
      <c r="J120" s="5">
        <v>38939554000000</v>
      </c>
      <c r="K120" s="5">
        <v>41041324000000</v>
      </c>
      <c r="L120" s="5">
        <v>35153054000000</v>
      </c>
      <c r="M120" s="5">
        <v>31710616000000</v>
      </c>
      <c r="N120" s="5">
        <v>29750405000000</v>
      </c>
      <c r="O120" s="5">
        <v>22310592000000</v>
      </c>
      <c r="P120" s="5">
        <v>23537562000000</v>
      </c>
      <c r="Q120" s="5">
        <v>19464075000000</v>
      </c>
      <c r="R120" s="5">
        <v>19210103000000</v>
      </c>
      <c r="S120" s="5">
        <v>29004471000000</v>
      </c>
      <c r="T120" s="5">
        <v>34347571000000</v>
      </c>
      <c r="U120" s="5">
        <v>17046433000000</v>
      </c>
      <c r="V120" s="5">
        <v>11345673000000</v>
      </c>
      <c r="W120" s="5">
        <v>8749930000000</v>
      </c>
      <c r="X120" s="5">
        <v>10973174000000</v>
      </c>
      <c r="Y120" s="5">
        <v>12568088000000</v>
      </c>
      <c r="Z120" s="5">
        <v>18407237000000</v>
      </c>
      <c r="AA120" s="2">
        <v>7316212000000</v>
      </c>
      <c r="AB120" s="2">
        <v>6055174000000</v>
      </c>
    </row>
    <row r="121" spans="3:28" ht="15.5" x14ac:dyDescent="0.35">
      <c r="C121" t="s">
        <v>545</v>
      </c>
      <c r="D121" s="5">
        <v>16068385000000</v>
      </c>
      <c r="E121" s="5">
        <v>17854991000000</v>
      </c>
      <c r="F121" s="5">
        <v>19248622000000</v>
      </c>
      <c r="G121" s="5">
        <v>15746708000000</v>
      </c>
      <c r="I121" s="5">
        <v>19248622000000</v>
      </c>
      <c r="J121" s="5">
        <v>6592866000000</v>
      </c>
      <c r="K121" s="5">
        <v>5609008000000</v>
      </c>
      <c r="L121" s="5">
        <v>2411205000000</v>
      </c>
      <c r="M121" s="5">
        <v>7156544000000</v>
      </c>
      <c r="N121" s="5">
        <v>5535939000000</v>
      </c>
      <c r="O121" s="5">
        <v>4266534000000</v>
      </c>
      <c r="P121" s="5">
        <v>8043168000000</v>
      </c>
      <c r="Q121" s="5">
        <v>9096617000000</v>
      </c>
      <c r="R121" s="5">
        <v>10024059000000</v>
      </c>
      <c r="S121" s="5">
        <v>15133391000000</v>
      </c>
      <c r="T121" s="5">
        <v>19486902000000</v>
      </c>
      <c r="U121" s="5">
        <v>14696950000000</v>
      </c>
      <c r="V121" s="5">
        <v>9213417000000</v>
      </c>
      <c r="W121" s="5">
        <v>6906014000000</v>
      </c>
      <c r="X121" s="5">
        <v>7704157000000</v>
      </c>
      <c r="Y121" s="5">
        <v>9491908000000</v>
      </c>
      <c r="Z121" s="5">
        <v>14563676000000</v>
      </c>
      <c r="AA121" s="2">
        <v>2526370000000</v>
      </c>
    </row>
    <row r="122" spans="3:28" ht="15.5" x14ac:dyDescent="0.35">
      <c r="C122" t="s">
        <v>546</v>
      </c>
      <c r="D122" s="5">
        <v>28092681000000</v>
      </c>
      <c r="E122" s="5">
        <v>30259546000000</v>
      </c>
      <c r="F122" s="5">
        <v>30196820000000</v>
      </c>
      <c r="G122" s="5">
        <v>31240153000000</v>
      </c>
      <c r="I122" s="5">
        <v>30196820000000</v>
      </c>
      <c r="J122" s="5">
        <v>28225767000000</v>
      </c>
      <c r="K122" s="5">
        <v>29790610000000</v>
      </c>
      <c r="L122" s="5">
        <v>26553293000000</v>
      </c>
      <c r="M122" s="5">
        <v>20845080000000</v>
      </c>
      <c r="N122" s="5">
        <v>19613020000000</v>
      </c>
      <c r="O122" s="5">
        <v>12122370000000</v>
      </c>
      <c r="P122" s="5">
        <v>9258332000000</v>
      </c>
      <c r="Q122" s="5">
        <v>4211026000000</v>
      </c>
      <c r="R122" s="5">
        <v>3368344000000</v>
      </c>
      <c r="S122" s="5">
        <v>2023085000000</v>
      </c>
      <c r="T122" s="5">
        <v>1921033000000</v>
      </c>
    </row>
    <row r="123" spans="3:28" ht="15.5" x14ac:dyDescent="0.35">
      <c r="C123" t="s">
        <v>152</v>
      </c>
      <c r="J123" s="5">
        <v>608192000000</v>
      </c>
      <c r="K123" s="5">
        <v>609719000000</v>
      </c>
      <c r="L123" s="5">
        <v>532601000000</v>
      </c>
      <c r="M123" s="5">
        <v>338829000000</v>
      </c>
      <c r="O123" s="5">
        <v>152127000000</v>
      </c>
      <c r="Q123" s="5">
        <v>809961000000</v>
      </c>
      <c r="R123" s="5">
        <v>954567000000</v>
      </c>
      <c r="S123" s="5">
        <v>1137491000000</v>
      </c>
      <c r="T123" s="5">
        <v>1894563000000</v>
      </c>
      <c r="U123" s="5">
        <v>1690189000000</v>
      </c>
      <c r="V123" s="5">
        <v>1589908000000</v>
      </c>
      <c r="W123" s="5">
        <v>1356521000000</v>
      </c>
      <c r="X123" s="5">
        <v>1283347000000</v>
      </c>
      <c r="Y123" s="5">
        <v>1183677000000</v>
      </c>
      <c r="Z123" s="5">
        <v>553629000000</v>
      </c>
      <c r="AA123" s="2">
        <v>613729000000</v>
      </c>
      <c r="AB123" s="2">
        <v>347153000000</v>
      </c>
    </row>
    <row r="124" spans="3:28" ht="15.5" x14ac:dyDescent="0.35">
      <c r="C124" t="s">
        <v>154</v>
      </c>
      <c r="D124" s="5">
        <v>84499451000000</v>
      </c>
      <c r="E124" s="5">
        <v>82532359000000</v>
      </c>
      <c r="F124" s="5">
        <v>85309730000000</v>
      </c>
      <c r="G124" s="5">
        <v>77820021000000</v>
      </c>
      <c r="I124" s="5">
        <v>85309730000000</v>
      </c>
      <c r="J124" s="5">
        <v>59956193000000</v>
      </c>
      <c r="K124" s="5">
        <v>61183308000000</v>
      </c>
      <c r="L124" s="5">
        <v>61503554000000</v>
      </c>
      <c r="M124" s="5">
        <v>52664537000000</v>
      </c>
      <c r="N124" s="5">
        <v>48607431000000</v>
      </c>
      <c r="O124" s="5">
        <v>43603276000000</v>
      </c>
      <c r="P124" s="5">
        <v>39270856000000</v>
      </c>
      <c r="Q124" s="5">
        <v>34690591000000</v>
      </c>
      <c r="R124" s="5">
        <v>33687141000000</v>
      </c>
      <c r="S124" s="5">
        <v>44752685000000</v>
      </c>
      <c r="T124" s="5">
        <v>49745863000000</v>
      </c>
      <c r="U124" s="5">
        <v>24977479000000</v>
      </c>
      <c r="V124" s="5">
        <v>20085669000000</v>
      </c>
      <c r="W124" s="5">
        <v>17478142000000</v>
      </c>
      <c r="X124" s="5">
        <v>15536207000000</v>
      </c>
      <c r="Y124" s="5">
        <v>18576982000000</v>
      </c>
      <c r="Z124" s="5">
        <v>24603816000000</v>
      </c>
      <c r="AA124" s="2">
        <v>14335749000000</v>
      </c>
      <c r="AB124" s="2">
        <v>8355381000000</v>
      </c>
    </row>
    <row r="125" spans="3:28" ht="15.5" x14ac:dyDescent="0.35">
      <c r="C125" t="s">
        <v>155</v>
      </c>
    </row>
    <row r="126" spans="3:28" ht="15.5" x14ac:dyDescent="0.35">
      <c r="C126" t="s">
        <v>156</v>
      </c>
      <c r="D126" s="5">
        <v>1819986000000</v>
      </c>
      <c r="E126" s="5">
        <v>1819986000000</v>
      </c>
      <c r="F126" s="5">
        <v>1819986000000</v>
      </c>
      <c r="G126" s="5">
        <v>1819986000000</v>
      </c>
      <c r="I126" s="5">
        <v>1819986000000</v>
      </c>
      <c r="J126" s="5">
        <v>1312843000000</v>
      </c>
      <c r="K126" s="5">
        <v>1312843000000</v>
      </c>
      <c r="L126" s="5">
        <v>1312843000000</v>
      </c>
      <c r="M126" s="5">
        <v>1072467000000</v>
      </c>
      <c r="N126" s="5">
        <v>1070601000000</v>
      </c>
      <c r="O126" s="5">
        <v>1068796000000</v>
      </c>
      <c r="P126" s="5">
        <v>1068796000000</v>
      </c>
      <c r="Q126" s="5">
        <v>1068796000000</v>
      </c>
      <c r="R126" s="5">
        <v>1068796000000</v>
      </c>
      <c r="S126" s="5">
        <v>854138000000</v>
      </c>
      <c r="T126" s="5">
        <v>853449000000</v>
      </c>
      <c r="U126" s="5">
        <v>853449000000</v>
      </c>
      <c r="V126" s="5">
        <v>852628000000</v>
      </c>
      <c r="W126" s="5">
        <v>851857000000</v>
      </c>
      <c r="X126" s="5">
        <v>850800000000</v>
      </c>
      <c r="Y126" s="5">
        <v>850800000000</v>
      </c>
      <c r="Z126" s="5">
        <v>709000000000</v>
      </c>
      <c r="AA126" s="2">
        <v>709000000000</v>
      </c>
      <c r="AB126" s="2">
        <v>709000000000</v>
      </c>
    </row>
    <row r="127" spans="3:28" ht="15.5" x14ac:dyDescent="0.35">
      <c r="C127" t="s">
        <v>157</v>
      </c>
      <c r="D127" s="5">
        <v>27000270000000</v>
      </c>
      <c r="E127" s="5">
        <v>27000270000000</v>
      </c>
      <c r="F127" s="5">
        <v>27000270000000</v>
      </c>
      <c r="G127" s="5">
        <v>26825777000000</v>
      </c>
      <c r="I127" s="5">
        <v>27000270000000</v>
      </c>
      <c r="J127" s="5">
        <v>15415071000000</v>
      </c>
      <c r="K127" s="5">
        <v>16914496000000</v>
      </c>
      <c r="L127" s="5">
        <v>16914496000000</v>
      </c>
      <c r="M127" s="5">
        <v>12216315000000</v>
      </c>
      <c r="N127" s="5">
        <v>12232120000000</v>
      </c>
      <c r="O127" s="5">
        <v>12202382000000</v>
      </c>
      <c r="P127" s="5">
        <v>12149371000000</v>
      </c>
      <c r="Q127" s="5">
        <v>12157010000000</v>
      </c>
      <c r="R127" s="5">
        <v>12138748000000</v>
      </c>
      <c r="S127" s="5">
        <v>5632445000000</v>
      </c>
      <c r="T127" s="5">
        <v>5597344000000</v>
      </c>
      <c r="U127" s="5">
        <v>5479832000000</v>
      </c>
      <c r="V127" s="5">
        <v>5454351000000</v>
      </c>
      <c r="W127" s="5">
        <v>5414099000000</v>
      </c>
      <c r="X127" s="5">
        <v>5356332000000</v>
      </c>
      <c r="Y127" s="5">
        <v>5335632000000</v>
      </c>
      <c r="Z127" s="5">
        <v>2691684000000</v>
      </c>
      <c r="AA127" s="2">
        <v>2691684000000</v>
      </c>
      <c r="AB127" s="2">
        <v>2691684000000</v>
      </c>
    </row>
    <row r="128" spans="3:28" ht="15.5" x14ac:dyDescent="0.35">
      <c r="C128" t="s">
        <v>158</v>
      </c>
      <c r="D128" s="5">
        <v>55632000000</v>
      </c>
      <c r="E128" s="5">
        <v>322459000000</v>
      </c>
      <c r="F128" s="5">
        <v>1013956000000</v>
      </c>
      <c r="G128" s="5">
        <v>5746837000000</v>
      </c>
      <c r="I128" s="5">
        <v>1013956000000</v>
      </c>
      <c r="J128" s="5">
        <v>9466923000000</v>
      </c>
      <c r="K128" s="5">
        <v>8267467000000</v>
      </c>
      <c r="L128" s="5">
        <v>7550252000000</v>
      </c>
      <c r="M128" s="5">
        <v>6934408000000</v>
      </c>
      <c r="N128" s="5">
        <v>5969090000000</v>
      </c>
      <c r="O128" s="5">
        <v>5850788000000</v>
      </c>
      <c r="P128" s="5">
        <v>5124931000000</v>
      </c>
      <c r="Q128" s="5">
        <v>8405044000000</v>
      </c>
      <c r="R128" s="5">
        <v>8001601000000</v>
      </c>
      <c r="S128" s="5">
        <v>7605052000000</v>
      </c>
      <c r="T128" s="5">
        <v>7509832000000</v>
      </c>
      <c r="U128" s="5">
        <v>8966866000000</v>
      </c>
      <c r="V128" s="5">
        <v>9063057000000</v>
      </c>
      <c r="W128" s="5">
        <v>7426556000000</v>
      </c>
      <c r="X128" s="5">
        <v>5507942000000</v>
      </c>
      <c r="Y128" s="5">
        <v>2616681000000</v>
      </c>
      <c r="Z128" s="5">
        <v>907213000000</v>
      </c>
      <c r="AA128" s="2">
        <v>1064122000000</v>
      </c>
      <c r="AB128" s="2">
        <v>880510000000</v>
      </c>
    </row>
    <row r="129" spans="2:28" ht="15.5" x14ac:dyDescent="0.35">
      <c r="C129" t="s">
        <v>159</v>
      </c>
      <c r="D129" s="5">
        <v>1500000000</v>
      </c>
      <c r="E129" s="5">
        <v>1500000000</v>
      </c>
      <c r="F129" s="5">
        <v>1500000000</v>
      </c>
      <c r="G129" s="5">
        <v>1500000000</v>
      </c>
      <c r="I129" s="5">
        <v>1500000000</v>
      </c>
      <c r="J129" s="5">
        <v>1400000000</v>
      </c>
      <c r="K129" s="5">
        <v>1300000000</v>
      </c>
      <c r="L129" s="5">
        <v>1200000000</v>
      </c>
      <c r="M129" s="5">
        <v>1100000000</v>
      </c>
      <c r="N129" s="5">
        <v>1000000000</v>
      </c>
      <c r="O129" s="5">
        <v>900000000</v>
      </c>
      <c r="P129" s="5">
        <v>900000000</v>
      </c>
      <c r="Q129" s="5">
        <v>800000000</v>
      </c>
      <c r="R129" s="5">
        <v>700000000</v>
      </c>
      <c r="S129" s="5">
        <v>700000000</v>
      </c>
      <c r="T129" s="5">
        <v>700000000</v>
      </c>
      <c r="U129" s="5">
        <v>600000000</v>
      </c>
      <c r="V129" s="5">
        <v>500000000</v>
      </c>
      <c r="W129" s="5">
        <v>400000000</v>
      </c>
      <c r="X129" s="5">
        <v>300000000</v>
      </c>
      <c r="Y129" s="5">
        <v>200000000</v>
      </c>
      <c r="Z129" s="5">
        <v>200000000</v>
      </c>
      <c r="AA129" s="2">
        <v>100000000</v>
      </c>
    </row>
    <row r="130" spans="2:28" ht="15.5" x14ac:dyDescent="0.35">
      <c r="C130" t="s">
        <v>160</v>
      </c>
      <c r="D130" s="5">
        <v>54132000000</v>
      </c>
      <c r="E130" s="5">
        <v>320959000000</v>
      </c>
      <c r="F130" s="5">
        <v>1012456000000</v>
      </c>
      <c r="G130" s="5">
        <v>5745337000000</v>
      </c>
      <c r="I130" s="5">
        <v>1012456000000</v>
      </c>
      <c r="J130" s="5">
        <v>9465523000000</v>
      </c>
      <c r="K130" s="5">
        <v>8266167000000</v>
      </c>
      <c r="L130" s="5">
        <v>7549052000000</v>
      </c>
      <c r="M130" s="5">
        <v>6933308000000</v>
      </c>
      <c r="N130" s="5">
        <v>5968090000000</v>
      </c>
      <c r="O130" s="5">
        <v>5849888000000</v>
      </c>
      <c r="P130" s="5">
        <v>5124031000000</v>
      </c>
      <c r="Q130" s="5">
        <v>8404244000000</v>
      </c>
      <c r="R130" s="5">
        <v>8000901000000</v>
      </c>
      <c r="S130" s="5">
        <v>7604352000000</v>
      </c>
      <c r="T130" s="5">
        <v>7509132000000</v>
      </c>
      <c r="U130" s="5">
        <v>8966266000000</v>
      </c>
      <c r="V130" s="5">
        <v>9062557000000</v>
      </c>
      <c r="W130" s="5">
        <v>7426156000000</v>
      </c>
      <c r="X130" s="5">
        <v>5507642000000</v>
      </c>
      <c r="Y130" s="5">
        <v>2616481000000</v>
      </c>
      <c r="Z130" s="5">
        <v>907013000000</v>
      </c>
      <c r="AA130" s="2">
        <v>1064022000000</v>
      </c>
      <c r="AB130" s="2">
        <v>880510000000</v>
      </c>
    </row>
    <row r="131" spans="2:28" ht="15.5" x14ac:dyDescent="0.35">
      <c r="C131" t="s">
        <v>161</v>
      </c>
      <c r="D131" s="5">
        <v>55632000000</v>
      </c>
      <c r="E131" s="5">
        <v>322459000000</v>
      </c>
      <c r="F131" s="5">
        <v>1013956000000</v>
      </c>
      <c r="G131" s="5">
        <v>5746837000000</v>
      </c>
      <c r="I131" s="5">
        <v>1013956000000</v>
      </c>
      <c r="J131" s="5">
        <v>9466923000000</v>
      </c>
      <c r="K131" s="5">
        <v>8267467000000</v>
      </c>
      <c r="L131" s="5">
        <v>7550252000000</v>
      </c>
      <c r="M131" s="5">
        <v>6934408000000</v>
      </c>
      <c r="N131" s="5">
        <v>5969090000000</v>
      </c>
      <c r="O131" s="5">
        <v>5850788000000</v>
      </c>
      <c r="P131" s="5">
        <v>5124931000000</v>
      </c>
      <c r="Q131" s="5">
        <v>8405044000000</v>
      </c>
      <c r="R131" s="5">
        <v>8001601000000</v>
      </c>
      <c r="S131" s="5">
        <v>7605052000000</v>
      </c>
      <c r="T131" s="5">
        <v>7509832000000</v>
      </c>
      <c r="U131" s="5">
        <v>8966866000000</v>
      </c>
      <c r="V131" s="5">
        <v>9063057000000</v>
      </c>
      <c r="W131" s="5">
        <v>7426556000000</v>
      </c>
      <c r="X131" s="5">
        <v>5507942000000</v>
      </c>
      <c r="Y131" s="5">
        <v>2616681000000</v>
      </c>
      <c r="Z131" s="5">
        <v>907213000000</v>
      </c>
      <c r="AA131" s="2">
        <v>1064122000000</v>
      </c>
      <c r="AB131" s="2">
        <v>880510000000</v>
      </c>
    </row>
    <row r="132" spans="2:28" ht="15.5" x14ac:dyDescent="0.35">
      <c r="C132" t="s">
        <v>162</v>
      </c>
      <c r="D132" s="5">
        <v>170581000000</v>
      </c>
      <c r="E132" s="5">
        <v>175154000000</v>
      </c>
      <c r="F132" s="5">
        <v>174496000000</v>
      </c>
      <c r="G132" s="5">
        <v>171463000000</v>
      </c>
      <c r="I132" s="5">
        <v>174496000000</v>
      </c>
      <c r="J132" s="5">
        <v>161980000000</v>
      </c>
      <c r="K132" s="5">
        <v>144415000000</v>
      </c>
      <c r="L132" s="5">
        <v>131080000000</v>
      </c>
    </row>
    <row r="133" spans="2:28" ht="15.5" x14ac:dyDescent="0.35">
      <c r="C133" t="s">
        <v>10</v>
      </c>
      <c r="D133" s="5">
        <v>29046469000000</v>
      </c>
      <c r="E133" s="5">
        <v>29317869000000</v>
      </c>
      <c r="F133" s="5">
        <v>30008708000000</v>
      </c>
      <c r="G133" s="5">
        <v>31998085000000</v>
      </c>
      <c r="I133" s="5">
        <v>30008708000000</v>
      </c>
      <c r="J133" s="5">
        <v>26222372000000</v>
      </c>
      <c r="K133" s="5">
        <v>26504776000000</v>
      </c>
      <c r="L133" s="5">
        <v>25774226000000</v>
      </c>
      <c r="M133" s="5">
        <v>20088745000000</v>
      </c>
      <c r="N133" s="5">
        <v>19137366000000</v>
      </c>
      <c r="O133" s="5">
        <v>19121966000000</v>
      </c>
      <c r="P133" s="5">
        <v>18343098000000</v>
      </c>
      <c r="Q133" s="5">
        <v>21630850000000</v>
      </c>
      <c r="R133" s="5">
        <v>21209145000000</v>
      </c>
      <c r="S133" s="5">
        <v>14091635000000</v>
      </c>
      <c r="T133" s="5">
        <v>13960625000000</v>
      </c>
      <c r="U133" s="5">
        <v>15300147000000</v>
      </c>
      <c r="V133" s="5">
        <v>15370036000000</v>
      </c>
      <c r="W133" s="5">
        <v>13692512000000</v>
      </c>
      <c r="X133" s="5">
        <v>11715074000000</v>
      </c>
      <c r="Y133" s="5">
        <v>8803113000000</v>
      </c>
      <c r="Z133" s="5">
        <v>4307897000000</v>
      </c>
      <c r="AA133" s="2">
        <v>4464806000000</v>
      </c>
      <c r="AB133" s="2">
        <v>4281194000000</v>
      </c>
    </row>
    <row r="134" spans="2:28" ht="15.5" x14ac:dyDescent="0.35">
      <c r="C134" t="s">
        <v>163</v>
      </c>
      <c r="D134" s="5">
        <v>113545920000000</v>
      </c>
      <c r="E134" s="5">
        <v>111850228000000</v>
      </c>
      <c r="F134" s="5">
        <v>115318438000000</v>
      </c>
      <c r="G134" s="5">
        <v>109818106000000</v>
      </c>
      <c r="I134" s="5">
        <v>115318438000000</v>
      </c>
      <c r="J134" s="5">
        <v>86178565000000</v>
      </c>
      <c r="K134" s="5">
        <v>87688084000000</v>
      </c>
      <c r="L134" s="5">
        <v>87277780000000</v>
      </c>
      <c r="M134" s="5">
        <v>72753282000000</v>
      </c>
      <c r="N134" s="5">
        <v>67744797000000</v>
      </c>
      <c r="O134" s="5">
        <v>62725242000000</v>
      </c>
      <c r="P134" s="5">
        <v>57613954000000</v>
      </c>
      <c r="Q134" s="5">
        <v>56321441000000</v>
      </c>
      <c r="R134" s="5">
        <v>54896286000000</v>
      </c>
      <c r="S134" s="5">
        <v>58844320000000</v>
      </c>
      <c r="T134" s="5">
        <v>63706488000000</v>
      </c>
      <c r="U134" s="5">
        <v>40277626000000</v>
      </c>
      <c r="V134" s="5">
        <v>35455705000000</v>
      </c>
      <c r="W134" s="5">
        <v>31170654000000</v>
      </c>
      <c r="X134" s="5">
        <v>27251281000000</v>
      </c>
      <c r="Y134" s="5">
        <v>27380095000000</v>
      </c>
      <c r="Z134" s="5">
        <v>28911713000000</v>
      </c>
      <c r="AA134" s="2">
        <v>18800555000000</v>
      </c>
      <c r="AB134" s="2">
        <v>12636575000000</v>
      </c>
    </row>
    <row r="135" spans="2:28" ht="15.5" x14ac:dyDescent="0.35">
      <c r="C135" t="s">
        <v>164</v>
      </c>
      <c r="D135" s="5">
        <v>18199862451</v>
      </c>
      <c r="E135" s="5">
        <v>18199862451</v>
      </c>
      <c r="F135" s="5">
        <v>18199862451</v>
      </c>
      <c r="G135" s="5">
        <v>18199862451</v>
      </c>
      <c r="I135" s="5">
        <v>18199862451</v>
      </c>
      <c r="J135" s="5">
        <v>13128430665</v>
      </c>
      <c r="K135" s="5">
        <v>13128430665</v>
      </c>
      <c r="L135" s="5">
        <v>13128430665</v>
      </c>
      <c r="M135" s="5">
        <v>10724674776</v>
      </c>
      <c r="N135" s="5">
        <v>10706012530</v>
      </c>
      <c r="O135" s="5">
        <v>10687960423</v>
      </c>
      <c r="P135" s="5">
        <v>10687960423</v>
      </c>
      <c r="Q135" s="5">
        <v>10687960423</v>
      </c>
      <c r="R135" s="5">
        <v>10687960423</v>
      </c>
      <c r="S135" s="5">
        <v>8541381670</v>
      </c>
      <c r="T135" s="5">
        <v>8534490667</v>
      </c>
      <c r="U135" s="5">
        <v>8534490667</v>
      </c>
      <c r="V135" s="5">
        <v>8526276611</v>
      </c>
      <c r="W135" s="5">
        <v>8518566332</v>
      </c>
      <c r="X135" s="5">
        <v>8508000000</v>
      </c>
      <c r="Y135" s="5">
        <v>7090000000</v>
      </c>
      <c r="Z135" s="5">
        <v>7090000000</v>
      </c>
      <c r="AA135" s="2">
        <v>7090000000</v>
      </c>
      <c r="AB135" s="2">
        <v>7090000000</v>
      </c>
    </row>
    <row r="137" spans="2:28" ht="15.5" x14ac:dyDescent="0.35">
      <c r="B137" t="s">
        <v>165</v>
      </c>
      <c r="C137" t="s">
        <v>166</v>
      </c>
      <c r="D137" s="5">
        <v>6952219000000</v>
      </c>
      <c r="E137" s="5">
        <v>6732470000000</v>
      </c>
      <c r="F137" s="5">
        <v>2778533000000</v>
      </c>
      <c r="G137" s="5">
        <v>5903231000000</v>
      </c>
      <c r="I137" s="5">
        <v>17501453000000</v>
      </c>
      <c r="J137" s="5">
        <v>17833645000000</v>
      </c>
      <c r="K137" s="5">
        <v>16095538000000</v>
      </c>
      <c r="L137" s="5">
        <v>14104495000000</v>
      </c>
      <c r="M137" s="5">
        <v>11963257000000</v>
      </c>
      <c r="N137" s="5">
        <v>13949485000000</v>
      </c>
      <c r="O137" s="5">
        <v>12357027000000</v>
      </c>
      <c r="P137" s="5">
        <v>9357786000000</v>
      </c>
      <c r="Q137" s="5">
        <v>9612170000000</v>
      </c>
      <c r="R137" s="5">
        <v>7311992000000</v>
      </c>
      <c r="S137" s="5">
        <v>7506407000000</v>
      </c>
      <c r="T137" s="5">
        <v>8540116000000</v>
      </c>
      <c r="U137" s="5">
        <v>7166911000000</v>
      </c>
      <c r="V137" s="5">
        <v>8985420000000</v>
      </c>
      <c r="W137" s="5">
        <v>8432997000000</v>
      </c>
      <c r="X137" s="5">
        <v>8794891000000</v>
      </c>
      <c r="Y137" s="5">
        <v>7718289000000</v>
      </c>
      <c r="Z137" s="5">
        <v>4709501000000</v>
      </c>
      <c r="AA137" s="2">
        <v>3986073000000</v>
      </c>
      <c r="AB137" s="2">
        <v>2860573000000</v>
      </c>
    </row>
    <row r="138" spans="2:28" ht="15.5" x14ac:dyDescent="0.35">
      <c r="C138" t="s">
        <v>1053</v>
      </c>
      <c r="D138" s="5">
        <v>11516356000000</v>
      </c>
      <c r="E138" s="5">
        <v>13265769000000</v>
      </c>
      <c r="F138" s="5">
        <v>11429048000000</v>
      </c>
      <c r="G138" s="5">
        <v>10662812000000</v>
      </c>
      <c r="I138" s="5">
        <v>39809266000000</v>
      </c>
      <c r="J138" s="5">
        <v>33314170000000</v>
      </c>
      <c r="K138" s="5">
        <v>31477327000000</v>
      </c>
      <c r="L138" s="5">
        <v>28959543000000</v>
      </c>
      <c r="M138" s="5">
        <v>25655307000000</v>
      </c>
      <c r="N138" s="5">
        <v>26443513000000</v>
      </c>
      <c r="O138" s="5">
        <v>26644737000000</v>
      </c>
      <c r="P138" s="5">
        <v>23754635000000</v>
      </c>
      <c r="Q138" s="5">
        <v>22799136000000</v>
      </c>
      <c r="R138" s="5">
        <v>21293411000000</v>
      </c>
      <c r="S138" s="5">
        <v>22940398000000</v>
      </c>
      <c r="T138" s="5">
        <v>24148706000000</v>
      </c>
      <c r="U138" s="5">
        <v>20249671000000</v>
      </c>
      <c r="V138" s="5">
        <v>21214831000000</v>
      </c>
      <c r="W138" s="5">
        <v>18735541000000</v>
      </c>
      <c r="X138" s="5">
        <v>17322790000000</v>
      </c>
      <c r="Y138" s="5">
        <v>13765228000000</v>
      </c>
      <c r="Z138" s="5">
        <v>12165611000000</v>
      </c>
      <c r="AA138" s="2">
        <v>8039046000000</v>
      </c>
      <c r="AB138" s="2">
        <v>5902480000000</v>
      </c>
    </row>
    <row r="139" spans="2:28" ht="15.5" x14ac:dyDescent="0.35">
      <c r="C139" t="s">
        <v>458</v>
      </c>
      <c r="D139" s="5">
        <v>-3832877000000</v>
      </c>
      <c r="E139" s="5">
        <v>-4923058000000</v>
      </c>
      <c r="F139" s="5">
        <v>-7730973000000</v>
      </c>
      <c r="G139" s="5">
        <v>-4160300000000</v>
      </c>
      <c r="I139" s="5">
        <v>-19057207000000</v>
      </c>
      <c r="J139" s="5">
        <v>-13383351000000</v>
      </c>
      <c r="K139" s="5">
        <v>-13811715000000</v>
      </c>
      <c r="L139" s="5">
        <v>-13417451000000</v>
      </c>
      <c r="M139" s="5">
        <v>-12565939000000</v>
      </c>
      <c r="N139" s="5">
        <v>-11337040000000</v>
      </c>
      <c r="O139" s="5">
        <v>-13222743000000</v>
      </c>
      <c r="P139" s="5">
        <v>-13089563000000</v>
      </c>
      <c r="Q139" s="5">
        <v>-12264284000000</v>
      </c>
      <c r="R139" s="5">
        <v>-12987540000000</v>
      </c>
      <c r="S139" s="5">
        <v>-15050549000000</v>
      </c>
      <c r="T139" s="5">
        <v>-14376557000000</v>
      </c>
      <c r="U139" s="5">
        <v>-11926416000000</v>
      </c>
      <c r="V139" s="5">
        <v>-10413421000000</v>
      </c>
      <c r="W139" s="5">
        <v>-8208553000000</v>
      </c>
      <c r="X139" s="5">
        <v>-7412054000000</v>
      </c>
      <c r="Y139" s="5">
        <v>-5412328000000</v>
      </c>
      <c r="Z139" s="5">
        <v>-6619752000000</v>
      </c>
      <c r="AA139" s="2">
        <v>-3602846000000</v>
      </c>
      <c r="AB139" s="2">
        <v>-2710191000000</v>
      </c>
    </row>
    <row r="140" spans="2:28" ht="15.5" x14ac:dyDescent="0.35">
      <c r="C140" t="s">
        <v>169</v>
      </c>
      <c r="D140" s="5">
        <v>-742112000000</v>
      </c>
      <c r="E140" s="5">
        <v>-1494802000000</v>
      </c>
      <c r="F140" s="5">
        <v>-646256000000</v>
      </c>
      <c r="G140" s="5">
        <v>-593297000000</v>
      </c>
      <c r="I140" s="5">
        <v>-2915700000000</v>
      </c>
      <c r="J140" s="5">
        <v>-1691858000000</v>
      </c>
      <c r="K140" s="5">
        <v>-1421867000000</v>
      </c>
      <c r="L140" s="5">
        <v>-1318418000000</v>
      </c>
      <c r="M140" s="5">
        <v>-1175406000000</v>
      </c>
      <c r="N140" s="5">
        <v>-1197547000000</v>
      </c>
      <c r="O140" s="5">
        <v>-1195185000000</v>
      </c>
      <c r="P140" s="5">
        <v>-1044156000000</v>
      </c>
      <c r="Q140" s="5">
        <v>-1114710000000</v>
      </c>
      <c r="R140" s="5">
        <v>-1023184000000</v>
      </c>
      <c r="S140" s="5">
        <v>-994193000000</v>
      </c>
      <c r="T140" s="5">
        <v>-1043181000000</v>
      </c>
      <c r="U140" s="5">
        <v>-906918000000</v>
      </c>
      <c r="V140" s="5">
        <v>-1145308000000</v>
      </c>
      <c r="W140" s="5">
        <v>-974531000000</v>
      </c>
      <c r="X140" s="5">
        <v>-786700000000</v>
      </c>
      <c r="Y140" s="5">
        <v>-682545000000</v>
      </c>
      <c r="Z140" s="5">
        <v>-650825000000</v>
      </c>
      <c r="AA140" s="2">
        <v>-460158000000</v>
      </c>
      <c r="AB140" s="2">
        <v>-389621000000</v>
      </c>
    </row>
    <row r="141" spans="2:28" ht="15.5" x14ac:dyDescent="0.35">
      <c r="C141" t="s">
        <v>1054</v>
      </c>
      <c r="D141" s="5">
        <v>34560000000</v>
      </c>
      <c r="E141" s="5">
        <v>47896000000</v>
      </c>
      <c r="F141" s="5">
        <v>33932000000</v>
      </c>
      <c r="G141" s="5">
        <v>6786000000</v>
      </c>
      <c r="I141" s="5">
        <v>99630000000</v>
      </c>
      <c r="J141" s="5">
        <v>75448000000</v>
      </c>
      <c r="K141" s="5">
        <v>98607000000</v>
      </c>
      <c r="L141" s="5">
        <v>109252000000</v>
      </c>
      <c r="M141" s="5">
        <v>88843000000</v>
      </c>
      <c r="N141" s="5">
        <v>179313000000</v>
      </c>
      <c r="O141" s="5">
        <v>110813000000</v>
      </c>
      <c r="P141" s="5">
        <v>121896000000</v>
      </c>
      <c r="Q141" s="5">
        <v>145338000000</v>
      </c>
      <c r="R141" s="5">
        <v>200945000000</v>
      </c>
      <c r="S141" s="5">
        <v>398509000000</v>
      </c>
      <c r="T141" s="5">
        <v>200226000000</v>
      </c>
      <c r="U141" s="5">
        <v>105032000000</v>
      </c>
      <c r="V141" s="5">
        <v>130446000000</v>
      </c>
      <c r="W141" s="5">
        <v>115602000000</v>
      </c>
      <c r="X141" s="5">
        <v>63151000000</v>
      </c>
      <c r="Y141" s="5">
        <v>57207000000</v>
      </c>
      <c r="Z141" s="5">
        <v>26304000000</v>
      </c>
      <c r="AA141" s="2">
        <v>51180000000</v>
      </c>
      <c r="AB141" s="2">
        <v>51589000000</v>
      </c>
    </row>
    <row r="142" spans="2:28" ht="15.5" x14ac:dyDescent="0.35">
      <c r="C142" t="s">
        <v>1055</v>
      </c>
      <c r="F142" s="5">
        <v>-32499000000</v>
      </c>
      <c r="I142" s="5">
        <v>-32499000000</v>
      </c>
    </row>
    <row r="143" spans="2:28" ht="15.5" x14ac:dyDescent="0.35">
      <c r="C143" t="s">
        <v>1013</v>
      </c>
      <c r="D143" s="5">
        <v>-113444000000</v>
      </c>
      <c r="E143" s="5">
        <v>-403108000000</v>
      </c>
      <c r="F143" s="5">
        <v>-566241000000</v>
      </c>
      <c r="G143" s="5">
        <v>-465315000000</v>
      </c>
      <c r="I143" s="5">
        <v>-1763834000000</v>
      </c>
      <c r="P143" s="5">
        <v>-348977000000</v>
      </c>
    </row>
    <row r="144" spans="2:28" ht="15.5" x14ac:dyDescent="0.35">
      <c r="C144" t="s">
        <v>281</v>
      </c>
      <c r="P144" s="5">
        <v>8672000000</v>
      </c>
    </row>
    <row r="145" spans="3:28" ht="15.5" x14ac:dyDescent="0.35">
      <c r="C145" t="s">
        <v>1056</v>
      </c>
      <c r="D145" s="5">
        <v>34316000000</v>
      </c>
      <c r="E145" s="5">
        <v>-34316000000</v>
      </c>
      <c r="M145" s="5">
        <v>8765000000</v>
      </c>
      <c r="N145" s="5">
        <v>27713000000</v>
      </c>
      <c r="O145" s="5">
        <v>66696000000</v>
      </c>
      <c r="P145" s="5">
        <v>23013000000</v>
      </c>
      <c r="Q145" s="5">
        <v>308345000000</v>
      </c>
      <c r="R145" s="5">
        <v>111338000000</v>
      </c>
      <c r="S145" s="5">
        <v>392631000000</v>
      </c>
      <c r="T145" s="5">
        <v>128686000000</v>
      </c>
      <c r="U145" s="5">
        <v>49863000000</v>
      </c>
    </row>
    <row r="146" spans="3:28" ht="15.5" x14ac:dyDescent="0.35">
      <c r="C146" t="s">
        <v>610</v>
      </c>
      <c r="D146" s="5">
        <v>103627000000</v>
      </c>
      <c r="E146" s="5">
        <v>274089000000</v>
      </c>
      <c r="F146" s="5">
        <v>521169000000</v>
      </c>
      <c r="G146" s="5">
        <v>545406000000</v>
      </c>
      <c r="I146" s="5">
        <v>1903414000000</v>
      </c>
    </row>
    <row r="147" spans="3:28" ht="15.5" x14ac:dyDescent="0.35">
      <c r="C147" t="s">
        <v>411</v>
      </c>
      <c r="D147" s="5">
        <v>-48207000000</v>
      </c>
      <c r="F147" s="5">
        <v>-229647000000</v>
      </c>
      <c r="G147" s="5">
        <v>-92861000000</v>
      </c>
      <c r="I147" s="5">
        <v>-541617000000</v>
      </c>
      <c r="J147" s="5">
        <v>-480764000000</v>
      </c>
      <c r="K147" s="5">
        <v>-246814000000</v>
      </c>
      <c r="L147" s="5">
        <v>-228431000000</v>
      </c>
      <c r="M147" s="5">
        <v>-48313000000</v>
      </c>
      <c r="N147" s="5">
        <v>-166467000000</v>
      </c>
      <c r="O147" s="5">
        <v>-47291000000</v>
      </c>
      <c r="P147" s="5">
        <v>-67734000000</v>
      </c>
      <c r="Q147" s="5">
        <v>-261655000000</v>
      </c>
      <c r="R147" s="5">
        <v>-282978000000</v>
      </c>
      <c r="S147" s="5">
        <v>-180389000000</v>
      </c>
      <c r="T147" s="5">
        <v>-517764000000</v>
      </c>
      <c r="U147" s="5">
        <v>-404321000000</v>
      </c>
      <c r="V147" s="5">
        <v>-801128000000</v>
      </c>
      <c r="W147" s="5">
        <v>-1235062000000</v>
      </c>
      <c r="X147" s="5">
        <v>-392296000000</v>
      </c>
      <c r="Y147" s="5">
        <v>-9273000000</v>
      </c>
      <c r="Z147" s="5">
        <v>-211837000000</v>
      </c>
      <c r="AA147" s="2">
        <v>-41149000000</v>
      </c>
      <c r="AB147" s="2">
        <v>6316000000</v>
      </c>
    </row>
    <row r="148" spans="3:28" ht="15.5" x14ac:dyDescent="0.35">
      <c r="C148" t="s">
        <v>179</v>
      </c>
      <c r="D148" s="5">
        <v>-2201434000000</v>
      </c>
      <c r="E148" s="5">
        <v>-4550143000000</v>
      </c>
      <c r="F148" s="5">
        <v>-760033000000</v>
      </c>
      <c r="G148" s="5">
        <v>-2970651000000</v>
      </c>
      <c r="I148" s="5">
        <v>-9063114000000</v>
      </c>
      <c r="J148" s="5">
        <v>-6054212000000</v>
      </c>
      <c r="K148" s="5">
        <v>-9935085000000</v>
      </c>
      <c r="L148" s="5">
        <v>-91372000000</v>
      </c>
      <c r="M148" s="5">
        <v>-5333962000000</v>
      </c>
      <c r="N148" s="5">
        <v>-7090575000000</v>
      </c>
      <c r="O148" s="5">
        <v>-3090754000000</v>
      </c>
      <c r="P148" s="5">
        <v>-4587698000000</v>
      </c>
      <c r="Q148" s="5">
        <v>-1926108000000</v>
      </c>
      <c r="R148" s="5">
        <v>-5368524000000</v>
      </c>
      <c r="S148" s="5">
        <v>-6556205000000</v>
      </c>
      <c r="T148" s="5">
        <v>13769335000000</v>
      </c>
      <c r="U148" s="5">
        <v>1323716000000</v>
      </c>
      <c r="V148" s="5">
        <v>806428000000</v>
      </c>
      <c r="W148" s="5">
        <v>-1117555000000</v>
      </c>
      <c r="X148" s="5">
        <v>-4118644000000</v>
      </c>
      <c r="Y148" s="5">
        <v>-3010888000000</v>
      </c>
      <c r="Z148" s="5">
        <v>7263277000000</v>
      </c>
      <c r="AA148" s="2">
        <v>3382880000000</v>
      </c>
      <c r="AB148" s="2">
        <v>1366798000000</v>
      </c>
    </row>
    <row r="149" spans="3:28" ht="15.5" x14ac:dyDescent="0.35">
      <c r="C149" t="s">
        <v>180</v>
      </c>
      <c r="D149" s="5">
        <v>-5448176000000</v>
      </c>
      <c r="E149" s="5">
        <v>-2149512000000</v>
      </c>
      <c r="F149" s="5">
        <v>-708960000000</v>
      </c>
      <c r="G149" s="5">
        <v>-2777741000000</v>
      </c>
      <c r="I149" s="5">
        <v>-7162367000000</v>
      </c>
      <c r="J149" s="5">
        <v>-11365554000000</v>
      </c>
      <c r="K149" s="5">
        <v>-10376600000000</v>
      </c>
      <c r="L149" s="5">
        <v>-11495464000000</v>
      </c>
      <c r="M149" s="5">
        <v>-6930963000000</v>
      </c>
      <c r="N149" s="5">
        <v>-5497947000000</v>
      </c>
      <c r="O149" s="5">
        <v>-8692413000000</v>
      </c>
      <c r="P149" s="5">
        <v>-6203352000000</v>
      </c>
      <c r="Q149" s="5">
        <v>-6634886000000</v>
      </c>
      <c r="R149" s="5">
        <v>-3849154000000</v>
      </c>
      <c r="S149" s="5">
        <v>-4605487000000</v>
      </c>
      <c r="T149" s="5">
        <v>-16677612000000</v>
      </c>
      <c r="U149" s="5">
        <v>-7981192000000</v>
      </c>
      <c r="V149" s="5">
        <v>-10000557000000</v>
      </c>
      <c r="W149" s="5">
        <v>-6683125000000</v>
      </c>
      <c r="X149" s="5">
        <v>-5057077000000</v>
      </c>
      <c r="Y149" s="5">
        <v>-5123428000000</v>
      </c>
      <c r="Z149" s="5">
        <v>-11514031000000</v>
      </c>
      <c r="AA149" s="2">
        <v>-7153988000000</v>
      </c>
      <c r="AB149" s="2">
        <v>-4517902000000</v>
      </c>
    </row>
    <row r="150" spans="3:28" ht="15.5" x14ac:dyDescent="0.35">
      <c r="C150" t="s">
        <v>182</v>
      </c>
      <c r="D150" s="5">
        <v>-5551278000000</v>
      </c>
      <c r="E150" s="5">
        <v>-2241802000000</v>
      </c>
      <c r="F150" s="5">
        <v>-2626133000000</v>
      </c>
      <c r="G150" s="5">
        <v>-2786871000000</v>
      </c>
      <c r="I150" s="5">
        <v>-9303595000000</v>
      </c>
      <c r="J150" s="5">
        <v>-9496912000000</v>
      </c>
      <c r="K150" s="5">
        <v>-10424633000000</v>
      </c>
      <c r="L150" s="5">
        <v>-8831071000000</v>
      </c>
      <c r="M150" s="5">
        <v>-7292595000000</v>
      </c>
      <c r="N150" s="5">
        <v>-7766226000000</v>
      </c>
      <c r="O150" s="5">
        <v>-9096137000000</v>
      </c>
      <c r="P150" s="5">
        <v>-6273753000000</v>
      </c>
      <c r="Q150" s="5">
        <v>-6697095000000</v>
      </c>
      <c r="R150" s="5">
        <v>-5584443000000</v>
      </c>
      <c r="S150" s="5">
        <v>-4145839000000</v>
      </c>
      <c r="T150" s="5">
        <v>-7094671000000</v>
      </c>
      <c r="U150" s="5">
        <v>-7393694000000</v>
      </c>
      <c r="V150" s="5">
        <v>-10175925000000</v>
      </c>
      <c r="W150" s="5">
        <v>-6521544000000</v>
      </c>
      <c r="X150" s="5">
        <v>-4847922000000</v>
      </c>
      <c r="Y150" s="5">
        <v>-5282741000000</v>
      </c>
      <c r="Z150" s="5">
        <v>-11381712000000</v>
      </c>
      <c r="AA150" s="2">
        <v>-6868396000000</v>
      </c>
      <c r="AB150" s="2">
        <v>-4027420000000</v>
      </c>
    </row>
    <row r="151" spans="3:28" ht="15.5" x14ac:dyDescent="0.35">
      <c r="C151" t="s">
        <v>772</v>
      </c>
      <c r="D151" s="5">
        <v>87546000000</v>
      </c>
      <c r="E151" s="5">
        <v>82165000000</v>
      </c>
      <c r="F151" s="5">
        <v>-3327000000</v>
      </c>
    </row>
    <row r="152" spans="3:28" ht="15.5" x14ac:dyDescent="0.35">
      <c r="C152" t="s">
        <v>358</v>
      </c>
      <c r="F152" s="5">
        <v>2736692000000</v>
      </c>
      <c r="I152" s="5">
        <v>2736692000000</v>
      </c>
      <c r="N152" s="5">
        <v>-134445000000</v>
      </c>
      <c r="T152" s="5">
        <v>1317527000000</v>
      </c>
    </row>
    <row r="153" spans="3:28" ht="15.5" x14ac:dyDescent="0.35">
      <c r="C153" t="s">
        <v>1057</v>
      </c>
      <c r="T153" s="5">
        <v>80441000000</v>
      </c>
      <c r="U153" s="5">
        <v>74170000000</v>
      </c>
      <c r="V153" s="5">
        <v>96067000000</v>
      </c>
      <c r="W153" s="5">
        <v>-216351000000</v>
      </c>
      <c r="X153" s="5">
        <v>93772000000</v>
      </c>
      <c r="Y153" s="5">
        <v>135583000000</v>
      </c>
      <c r="Z153" s="5">
        <v>-233217000000</v>
      </c>
      <c r="AA153" s="2">
        <v>-290686000000</v>
      </c>
      <c r="AB153" s="2">
        <v>-493098000000</v>
      </c>
    </row>
    <row r="154" spans="3:28" ht="15.5" x14ac:dyDescent="0.35">
      <c r="C154" t="s">
        <v>1058</v>
      </c>
      <c r="M154" s="5">
        <v>52208000000</v>
      </c>
      <c r="N154" s="5">
        <v>55205000000</v>
      </c>
      <c r="O154" s="5">
        <v>48287000000</v>
      </c>
      <c r="P154" s="5">
        <v>50995000000</v>
      </c>
      <c r="Q154" s="5">
        <v>88366000000</v>
      </c>
      <c r="R154" s="5">
        <v>83980000000</v>
      </c>
      <c r="S154" s="5">
        <v>81403000000</v>
      </c>
    </row>
    <row r="155" spans="3:28" ht="15.5" x14ac:dyDescent="0.35">
      <c r="C155" t="s">
        <v>1059</v>
      </c>
      <c r="L155" s="5">
        <v>-2641518000000</v>
      </c>
    </row>
    <row r="156" spans="3:28" ht="15.5" x14ac:dyDescent="0.35">
      <c r="C156" t="s">
        <v>1060</v>
      </c>
      <c r="J156" s="5">
        <v>-1875000000000</v>
      </c>
    </row>
    <row r="157" spans="3:28" ht="15.5" x14ac:dyDescent="0.35">
      <c r="C157" t="s">
        <v>881</v>
      </c>
      <c r="L157" s="5">
        <v>-329309000000</v>
      </c>
      <c r="T157" s="5">
        <v>22144000000</v>
      </c>
    </row>
    <row r="158" spans="3:28" ht="15.5" x14ac:dyDescent="0.35">
      <c r="C158" t="s">
        <v>1061</v>
      </c>
      <c r="T158" s="5">
        <v>-10079344000000</v>
      </c>
    </row>
    <row r="159" spans="3:28" ht="15.5" x14ac:dyDescent="0.35">
      <c r="C159" t="s">
        <v>1062</v>
      </c>
      <c r="U159" s="5">
        <v>-181700000000</v>
      </c>
    </row>
    <row r="160" spans="3:28" ht="15.5" x14ac:dyDescent="0.35">
      <c r="C160" t="s">
        <v>1063</v>
      </c>
      <c r="Q160" s="5">
        <v>-105600000000</v>
      </c>
      <c r="R160" s="5">
        <v>-314481000000</v>
      </c>
      <c r="S160" s="5">
        <v>-152037000000</v>
      </c>
    </row>
    <row r="161" spans="3:28" ht="15.5" x14ac:dyDescent="0.35">
      <c r="C161" t="s">
        <v>181</v>
      </c>
    </row>
    <row r="162" spans="3:28" ht="15.5" x14ac:dyDescent="0.35">
      <c r="C162" t="s">
        <v>1064</v>
      </c>
      <c r="U162" s="5">
        <v>-513222000000</v>
      </c>
      <c r="X162" s="5">
        <v>-327627000000</v>
      </c>
    </row>
    <row r="163" spans="3:28" ht="15.5" x14ac:dyDescent="0.35">
      <c r="C163" t="s">
        <v>1065</v>
      </c>
      <c r="K163" s="5">
        <v>41628000000</v>
      </c>
      <c r="L163" s="5">
        <v>375627000000</v>
      </c>
      <c r="N163" s="5">
        <v>1924419000000</v>
      </c>
      <c r="R163" s="5">
        <v>1730409000000</v>
      </c>
      <c r="T163" s="5">
        <v>5299200000000</v>
      </c>
    </row>
    <row r="164" spans="3:28" ht="15.5" x14ac:dyDescent="0.35">
      <c r="C164" t="s">
        <v>1066</v>
      </c>
      <c r="S164" s="5">
        <v>-412787000000</v>
      </c>
    </row>
    <row r="165" spans="3:28" ht="15.5" x14ac:dyDescent="0.35">
      <c r="C165" t="s">
        <v>1067</v>
      </c>
      <c r="F165" s="5">
        <v>3643000000</v>
      </c>
      <c r="I165" s="5">
        <v>3643000000</v>
      </c>
      <c r="J165" s="5">
        <v>6358000000</v>
      </c>
      <c r="K165" s="5">
        <v>10955000000</v>
      </c>
      <c r="L165" s="5">
        <v>104130000000</v>
      </c>
      <c r="M165" s="5">
        <v>280135000000</v>
      </c>
      <c r="N165" s="5">
        <v>145278000000</v>
      </c>
      <c r="O165" s="5">
        <v>355437000000</v>
      </c>
      <c r="P165" s="5">
        <v>19406000000</v>
      </c>
      <c r="Q165" s="5">
        <v>79443000000</v>
      </c>
      <c r="R165" s="5">
        <v>128199000000</v>
      </c>
      <c r="S165" s="5">
        <v>23773000000</v>
      </c>
      <c r="T165" s="5">
        <v>93018000000</v>
      </c>
      <c r="U165" s="5">
        <v>33254000000</v>
      </c>
      <c r="V165" s="5">
        <v>79301000000</v>
      </c>
      <c r="W165" s="5">
        <v>54770000000</v>
      </c>
      <c r="X165" s="5">
        <v>24700000000</v>
      </c>
      <c r="Y165" s="5">
        <v>23730000000</v>
      </c>
      <c r="Z165" s="5">
        <v>100898000000</v>
      </c>
      <c r="AA165" s="2">
        <v>5094000000</v>
      </c>
      <c r="AB165" s="2">
        <v>2616000000</v>
      </c>
    </row>
    <row r="166" spans="3:28" ht="15.5" x14ac:dyDescent="0.35">
      <c r="C166" t="s">
        <v>1068</v>
      </c>
      <c r="K166" s="5">
        <v>24990000000</v>
      </c>
      <c r="L166" s="5">
        <v>106239000000</v>
      </c>
    </row>
    <row r="167" spans="3:28" ht="15.5" x14ac:dyDescent="0.35">
      <c r="C167" t="s">
        <v>466</v>
      </c>
      <c r="I167" s="5">
        <v>230422000000</v>
      </c>
    </row>
    <row r="168" spans="3:28" ht="15.5" x14ac:dyDescent="0.35">
      <c r="C168" t="s">
        <v>1069</v>
      </c>
      <c r="F168" s="5">
        <v>32292000000</v>
      </c>
      <c r="G168" s="5">
        <v>-1647000000</v>
      </c>
    </row>
    <row r="169" spans="3:28" ht="15.5" x14ac:dyDescent="0.35">
      <c r="C169" t="s">
        <v>815</v>
      </c>
      <c r="D169" s="5">
        <v>15556000000</v>
      </c>
      <c r="E169" s="5">
        <v>10125000000</v>
      </c>
      <c r="F169" s="5">
        <v>13212000000</v>
      </c>
      <c r="G169" s="5">
        <v>10777000000</v>
      </c>
      <c r="I169" s="5">
        <v>35810000000</v>
      </c>
      <c r="L169" s="5">
        <v>3473000000</v>
      </c>
    </row>
    <row r="170" spans="3:28" ht="15.5" x14ac:dyDescent="0.35">
      <c r="C170" t="s">
        <v>206</v>
      </c>
      <c r="D170" s="5">
        <v>-2201434000000</v>
      </c>
      <c r="E170" s="5">
        <v>-4550143000000</v>
      </c>
      <c r="F170" s="5">
        <v>-760033000000</v>
      </c>
      <c r="G170" s="5">
        <v>-2970651000000</v>
      </c>
      <c r="I170" s="5">
        <v>-9063114000000</v>
      </c>
      <c r="J170" s="5">
        <v>-6054212000000</v>
      </c>
      <c r="K170" s="5">
        <v>-9935085000000</v>
      </c>
      <c r="L170" s="5">
        <v>-91372000000</v>
      </c>
      <c r="M170" s="5">
        <v>-5333962000000</v>
      </c>
      <c r="N170" s="5">
        <v>-7090575000000</v>
      </c>
      <c r="O170" s="5">
        <v>-3090754000000</v>
      </c>
      <c r="P170" s="5">
        <v>-4587698000000</v>
      </c>
      <c r="Q170" s="5">
        <v>-1926108000000</v>
      </c>
      <c r="R170" s="5">
        <v>-5368524000000</v>
      </c>
      <c r="S170" s="5">
        <v>-6556205000000</v>
      </c>
      <c r="T170" s="5">
        <v>13769335000000</v>
      </c>
      <c r="U170" s="5">
        <v>1323716000000</v>
      </c>
      <c r="V170" s="5">
        <v>806428000000</v>
      </c>
      <c r="W170" s="5">
        <v>-1117555000000</v>
      </c>
      <c r="X170" s="5">
        <v>-4118644000000</v>
      </c>
      <c r="Y170" s="5">
        <v>-3010888000000</v>
      </c>
      <c r="Z170" s="5">
        <v>7263277000000</v>
      </c>
      <c r="AA170" s="2">
        <v>3382880000000</v>
      </c>
      <c r="AB170" s="2">
        <v>1366798000000</v>
      </c>
    </row>
    <row r="171" spans="3:28" ht="15.5" x14ac:dyDescent="0.35">
      <c r="C171" t="s">
        <v>1070</v>
      </c>
      <c r="F171" s="5">
        <v>-19000000000</v>
      </c>
      <c r="G171" s="5">
        <v>-735225000000</v>
      </c>
      <c r="I171" s="5">
        <v>-754225000000</v>
      </c>
      <c r="J171" s="5">
        <v>-40000000000</v>
      </c>
      <c r="K171" s="5">
        <v>-131000000000</v>
      </c>
      <c r="L171" s="5">
        <v>-191000000000</v>
      </c>
      <c r="M171" s="5">
        <v>-450000000000</v>
      </c>
      <c r="N171" s="5">
        <v>-310000000000</v>
      </c>
      <c r="O171" s="5">
        <v>-328000000000</v>
      </c>
      <c r="V171" s="5">
        <v>-1500000000000</v>
      </c>
      <c r="X171" s="5">
        <v>-578566000000</v>
      </c>
      <c r="Y171" s="5">
        <v>-761254000000</v>
      </c>
      <c r="Z171" s="5">
        <v>-4459970000000</v>
      </c>
    </row>
    <row r="172" spans="3:28" ht="15.5" x14ac:dyDescent="0.35">
      <c r="C172" t="s">
        <v>1071</v>
      </c>
      <c r="D172" s="5">
        <v>-19712000000</v>
      </c>
      <c r="E172" s="5">
        <v>-25872000000</v>
      </c>
      <c r="F172" s="5">
        <v>-20208000000</v>
      </c>
      <c r="G172" s="5">
        <v>-33234000000</v>
      </c>
      <c r="I172" s="5">
        <v>-123219000000</v>
      </c>
      <c r="J172" s="5">
        <v>-128158000000</v>
      </c>
      <c r="K172" s="5">
        <v>-143509000000</v>
      </c>
      <c r="L172" s="5">
        <v>-66191000000</v>
      </c>
      <c r="M172" s="5">
        <v>-92383000000</v>
      </c>
      <c r="N172" s="5">
        <v>-99185000000</v>
      </c>
      <c r="O172" s="5">
        <v>-131181000000</v>
      </c>
      <c r="V172" s="5">
        <v>-77625000000</v>
      </c>
      <c r="W172" s="5">
        <v>-155250000000</v>
      </c>
      <c r="X172" s="5">
        <v>-175152000000</v>
      </c>
      <c r="Y172" s="5">
        <v>-267853000000</v>
      </c>
      <c r="Z172" s="5">
        <v>-444513000000</v>
      </c>
      <c r="AA172" s="2">
        <v>-494116000000</v>
      </c>
      <c r="AB172" s="2">
        <v>-351180000000</v>
      </c>
    </row>
    <row r="173" spans="3:28" ht="15.5" x14ac:dyDescent="0.35">
      <c r="C173" t="s">
        <v>1072</v>
      </c>
      <c r="AA173" s="2">
        <v>1500000000000</v>
      </c>
      <c r="AB173" s="2">
        <v>2440863000000</v>
      </c>
    </row>
    <row r="174" spans="3:28" ht="15.5" x14ac:dyDescent="0.35">
      <c r="C174" t="s">
        <v>1073</v>
      </c>
      <c r="L174" s="5">
        <v>-6684000000</v>
      </c>
      <c r="O174" s="5">
        <v>-2406000000</v>
      </c>
      <c r="P174" s="5">
        <v>-5801000000</v>
      </c>
      <c r="AA174" s="2">
        <v>-7865000000</v>
      </c>
      <c r="AB174" s="2">
        <v>-30598000000</v>
      </c>
    </row>
    <row r="175" spans="3:28" ht="15.5" x14ac:dyDescent="0.35">
      <c r="C175" t="s">
        <v>1074</v>
      </c>
      <c r="L175" s="5">
        <v>1500000000000</v>
      </c>
      <c r="O175" s="5">
        <v>634000000000</v>
      </c>
      <c r="P175" s="5">
        <v>1000000000000</v>
      </c>
    </row>
    <row r="176" spans="3:28" ht="15.5" x14ac:dyDescent="0.35">
      <c r="C176" t="s">
        <v>1075</v>
      </c>
      <c r="D176" s="5">
        <v>-324135000000</v>
      </c>
      <c r="E176" s="5">
        <v>-2538375000000</v>
      </c>
      <c r="F176" s="5">
        <v>-2604309000000</v>
      </c>
      <c r="G176" s="5">
        <v>-242907000000</v>
      </c>
      <c r="I176" s="5">
        <v>-3564943000000</v>
      </c>
      <c r="J176" s="5">
        <v>-541530000000</v>
      </c>
      <c r="K176" s="5">
        <v>-5180000000000</v>
      </c>
      <c r="L176" s="5">
        <v>-4740000000000</v>
      </c>
      <c r="M176" s="5">
        <v>-730000000000</v>
      </c>
      <c r="N176" s="5">
        <v>-4079600000000</v>
      </c>
      <c r="O176" s="5">
        <v>-950000000000</v>
      </c>
      <c r="P176" s="5">
        <v>-6545600000000</v>
      </c>
      <c r="Q176" s="5">
        <v>-3650000000000</v>
      </c>
      <c r="R176" s="5">
        <v>-4425696000000</v>
      </c>
      <c r="S176" s="5">
        <v>-12422832000000</v>
      </c>
      <c r="T176" s="5">
        <v>-3119765000000</v>
      </c>
      <c r="U176" s="5">
        <v>-4365838000000</v>
      </c>
      <c r="V176" s="5">
        <v>-2370754000000</v>
      </c>
      <c r="W176" s="5">
        <v>-4558590000000</v>
      </c>
      <c r="X176" s="5">
        <v>-6622767000000</v>
      </c>
      <c r="Y176" s="5">
        <v>-5216675000000</v>
      </c>
      <c r="Z176" s="5">
        <v>-400000000000</v>
      </c>
    </row>
    <row r="177" spans="3:27" ht="15.5" x14ac:dyDescent="0.35">
      <c r="C177" t="s">
        <v>421</v>
      </c>
      <c r="D177" s="5">
        <v>-284277000000</v>
      </c>
      <c r="E177" s="5">
        <v>-331933000000</v>
      </c>
      <c r="F177" s="5">
        <v>-314775000000</v>
      </c>
      <c r="G177" s="5">
        <v>-357680000000</v>
      </c>
      <c r="I177" s="5">
        <v>-1176529000000</v>
      </c>
      <c r="J177" s="5">
        <v>-561164000000</v>
      </c>
      <c r="K177" s="5">
        <v>-380999000000</v>
      </c>
      <c r="L177" s="5">
        <v>-525402000000</v>
      </c>
      <c r="M177" s="5">
        <v>-356231000000</v>
      </c>
      <c r="N177" s="5">
        <v>-545610000000</v>
      </c>
      <c r="O177" s="5">
        <v>-783801000000</v>
      </c>
      <c r="P177" s="5">
        <v>-836389000000</v>
      </c>
      <c r="Q177" s="5">
        <v>-848986000000</v>
      </c>
      <c r="R177" s="5">
        <v>-1336293000000</v>
      </c>
      <c r="S177" s="5">
        <v>-1260183000000</v>
      </c>
      <c r="T177" s="5">
        <v>-1390029000000</v>
      </c>
      <c r="U177" s="5">
        <v>-859765000000</v>
      </c>
      <c r="V177" s="5">
        <v>-612658000000</v>
      </c>
      <c r="W177" s="5">
        <v>-471478000000</v>
      </c>
      <c r="X177" s="5">
        <v>-715034000000</v>
      </c>
      <c r="Y177" s="5">
        <v>-1017530000000</v>
      </c>
      <c r="Z177" s="5">
        <v>-649051000000</v>
      </c>
      <c r="AA177" s="2">
        <v>-51425000000</v>
      </c>
    </row>
    <row r="178" spans="3:27" ht="15.5" x14ac:dyDescent="0.35">
      <c r="C178" t="s">
        <v>882</v>
      </c>
      <c r="D178" s="5">
        <v>69800000000</v>
      </c>
      <c r="E178" s="5">
        <v>3285000000</v>
      </c>
      <c r="F178" s="5">
        <v>3840477000000</v>
      </c>
      <c r="G178" s="5">
        <v>970775000000</v>
      </c>
      <c r="I178" s="5">
        <v>9056594000000</v>
      </c>
      <c r="J178" s="5">
        <v>3353373000000</v>
      </c>
      <c r="K178" s="5">
        <v>3477945000000</v>
      </c>
      <c r="L178" s="5">
        <v>4455318000000</v>
      </c>
      <c r="M178" s="5">
        <v>2497750000000</v>
      </c>
      <c r="N178" s="5">
        <v>1997000000000</v>
      </c>
      <c r="O178" s="5">
        <v>599550000000</v>
      </c>
      <c r="P178" s="5">
        <v>3494750000000</v>
      </c>
      <c r="Q178" s="5">
        <v>1497750000000</v>
      </c>
      <c r="S178" s="5">
        <v>5635350000000</v>
      </c>
      <c r="T178" s="5">
        <v>8080900000000</v>
      </c>
      <c r="U178" s="5">
        <v>7701527000000</v>
      </c>
      <c r="V178" s="5">
        <v>6474910000000</v>
      </c>
      <c r="W178" s="5">
        <v>4980654000000</v>
      </c>
      <c r="X178" s="5">
        <v>3972875000000</v>
      </c>
      <c r="Y178" s="5">
        <v>2026133000000</v>
      </c>
      <c r="Z178" s="5">
        <v>12953122000000</v>
      </c>
      <c r="AA178" s="2">
        <v>2503455000000</v>
      </c>
    </row>
    <row r="179" spans="3:27" ht="15.5" x14ac:dyDescent="0.35">
      <c r="C179" t="s">
        <v>531</v>
      </c>
      <c r="D179" s="5">
        <v>-1131259000000</v>
      </c>
      <c r="E179" s="5">
        <v>-1130391000000</v>
      </c>
      <c r="F179" s="5">
        <v>-923606000000</v>
      </c>
      <c r="G179" s="5">
        <v>-1275910000000</v>
      </c>
      <c r="I179" s="5">
        <v>-5335879000000</v>
      </c>
      <c r="J179" s="5">
        <v>-4748170000000</v>
      </c>
      <c r="K179" s="5">
        <v>-4327247000000</v>
      </c>
      <c r="L179" s="5">
        <v>-5925660000000</v>
      </c>
      <c r="M179" s="5">
        <v>-5264868000000</v>
      </c>
      <c r="N179" s="5">
        <v>-4294592000000</v>
      </c>
      <c r="O179" s="5">
        <v>-2095427000000</v>
      </c>
      <c r="P179" s="5">
        <v>-1142786000000</v>
      </c>
      <c r="Q179" s="5">
        <v>-904879000000</v>
      </c>
      <c r="R179" s="5">
        <v>-598787000000</v>
      </c>
      <c r="T179" s="5">
        <v>-466045000000</v>
      </c>
    </row>
    <row r="180" spans="3:27" ht="15.5" x14ac:dyDescent="0.35">
      <c r="C180" t="s">
        <v>223</v>
      </c>
      <c r="D180" s="5">
        <v>-484825000000</v>
      </c>
      <c r="E180" s="5">
        <v>-484454000000</v>
      </c>
      <c r="F180" s="5">
        <v>-477897000000</v>
      </c>
      <c r="G180" s="5">
        <v>-575201000000</v>
      </c>
      <c r="I180" s="5">
        <v>-2565689000000</v>
      </c>
      <c r="J180" s="5">
        <v>-2174460000000</v>
      </c>
      <c r="K180" s="5">
        <v>-2388416000000</v>
      </c>
    </row>
    <row r="181" spans="3:27" ht="15.5" x14ac:dyDescent="0.35">
      <c r="C181" t="s">
        <v>798</v>
      </c>
      <c r="L181" s="5">
        <v>-61256000000</v>
      </c>
      <c r="M181" s="5">
        <v>-67000000</v>
      </c>
      <c r="N181" s="5">
        <v>-56000000</v>
      </c>
      <c r="R181" s="5">
        <v>-58223000000</v>
      </c>
      <c r="S181" s="5">
        <v>-33000000</v>
      </c>
      <c r="U181" s="5">
        <v>-52000000</v>
      </c>
      <c r="V181" s="5">
        <v>-43000000</v>
      </c>
      <c r="W181" s="5">
        <v>-1404000000</v>
      </c>
    </row>
    <row r="182" spans="3:27" ht="15.5" x14ac:dyDescent="0.35">
      <c r="C182" t="s">
        <v>207</v>
      </c>
      <c r="L182" s="5">
        <v>4999812000000</v>
      </c>
      <c r="R182" s="5">
        <v>2265041000000</v>
      </c>
    </row>
    <row r="183" spans="3:27" ht="15.5" x14ac:dyDescent="0.35">
      <c r="C183" t="s">
        <v>325</v>
      </c>
      <c r="F183" s="5">
        <v>-2893674000000</v>
      </c>
      <c r="I183" s="5">
        <v>-4013940000000</v>
      </c>
      <c r="J183" s="5">
        <v>-646346000000</v>
      </c>
      <c r="K183" s="5">
        <v>-549023000000</v>
      </c>
      <c r="L183" s="5">
        <v>-544078000000</v>
      </c>
      <c r="M183" s="5">
        <v>-338182000000</v>
      </c>
      <c r="N183" s="5">
        <v>-213024000000</v>
      </c>
      <c r="T183" s="5">
        <v>-539719000000</v>
      </c>
      <c r="U183" s="5">
        <v>-1152156000000</v>
      </c>
      <c r="V183" s="5">
        <v>-1107402000000</v>
      </c>
      <c r="W183" s="5">
        <v>-911487000000</v>
      </c>
      <c r="Z183" s="5">
        <v>-141800000000</v>
      </c>
      <c r="AA183" s="2">
        <v>-67169000000</v>
      </c>
    </row>
    <row r="184" spans="3:27" ht="15.5" x14ac:dyDescent="0.35">
      <c r="C184" t="s">
        <v>638</v>
      </c>
    </row>
    <row r="185" spans="3:27" ht="15.5" x14ac:dyDescent="0.35">
      <c r="C185" t="s">
        <v>918</v>
      </c>
      <c r="T185" s="5">
        <v>5810000000000</v>
      </c>
    </row>
    <row r="186" spans="3:27" ht="15.5" x14ac:dyDescent="0.35">
      <c r="C186" t="s">
        <v>919</v>
      </c>
      <c r="R186" s="5">
        <v>-2299439000000</v>
      </c>
    </row>
    <row r="187" spans="3:27" ht="15.5" x14ac:dyDescent="0.35">
      <c r="C187" t="s">
        <v>958</v>
      </c>
      <c r="F187" s="5">
        <v>-8211000000</v>
      </c>
      <c r="I187" s="5">
        <v>-2439744000000</v>
      </c>
      <c r="T187" s="5">
        <v>-1222734000000</v>
      </c>
    </row>
    <row r="188" spans="3:27" ht="15.5" x14ac:dyDescent="0.35">
      <c r="C188" t="s">
        <v>1076</v>
      </c>
      <c r="F188" s="5">
        <v>-13232000000</v>
      </c>
      <c r="I188" s="5">
        <v>-13232000000</v>
      </c>
    </row>
    <row r="189" spans="3:27" ht="15.5" x14ac:dyDescent="0.35">
      <c r="C189" t="s">
        <v>535</v>
      </c>
      <c r="Y189" s="5">
        <v>2785748000000</v>
      </c>
    </row>
    <row r="190" spans="3:27" ht="15.5" x14ac:dyDescent="0.35">
      <c r="C190" t="s">
        <v>1077</v>
      </c>
      <c r="L190" s="5">
        <v>-6164000000</v>
      </c>
      <c r="O190" s="5">
        <v>-2257000000</v>
      </c>
      <c r="P190" s="5">
        <v>-5531000000</v>
      </c>
      <c r="Q190" s="5">
        <v>-4464000000</v>
      </c>
      <c r="S190" s="5">
        <v>-8507000000</v>
      </c>
    </row>
    <row r="191" spans="3:27" ht="15.5" x14ac:dyDescent="0.35">
      <c r="C191" t="s">
        <v>1078</v>
      </c>
      <c r="D191" s="5">
        <v>-27026000000</v>
      </c>
      <c r="E191" s="5">
        <v>-27403000000</v>
      </c>
      <c r="F191" s="5">
        <v>-28290000000</v>
      </c>
      <c r="G191" s="5">
        <v>-40354000000</v>
      </c>
      <c r="I191" s="5">
        <v>-154085000000</v>
      </c>
      <c r="J191" s="5">
        <v>-169757000000</v>
      </c>
      <c r="K191" s="5">
        <v>-205464000000</v>
      </c>
      <c r="L191" s="5">
        <v>-178694000000</v>
      </c>
      <c r="M191" s="5">
        <v>-200981000000</v>
      </c>
      <c r="N191" s="5">
        <v>-259482000000</v>
      </c>
      <c r="O191" s="5">
        <v>-313232000000</v>
      </c>
      <c r="P191" s="5">
        <v>-248341000000</v>
      </c>
      <c r="Q191" s="5">
        <v>-195529000000</v>
      </c>
      <c r="R191" s="5">
        <v>-151536000000</v>
      </c>
    </row>
    <row r="192" spans="3:27" ht="15.5" x14ac:dyDescent="0.35">
      <c r="C192" t="s">
        <v>1079</v>
      </c>
      <c r="E192" s="5">
        <v>-15000000000</v>
      </c>
      <c r="F192" s="5">
        <v>-34000000000</v>
      </c>
      <c r="G192" s="5">
        <v>-680915000000</v>
      </c>
      <c r="I192" s="5">
        <v>-714915000000</v>
      </c>
      <c r="J192" s="5">
        <v>-398000000000</v>
      </c>
      <c r="K192" s="5">
        <v>-149000000000</v>
      </c>
      <c r="L192" s="5">
        <v>-677000000000</v>
      </c>
      <c r="M192" s="5">
        <v>-399000000000</v>
      </c>
      <c r="N192" s="5">
        <v>-1076000000000</v>
      </c>
      <c r="O192" s="5">
        <v>-358000000000</v>
      </c>
      <c r="P192" s="5">
        <v>-1298000000000</v>
      </c>
      <c r="R192" s="5">
        <v>-494000000000</v>
      </c>
    </row>
    <row r="193" spans="2:28" ht="15.5" x14ac:dyDescent="0.35">
      <c r="C193" t="s">
        <v>1080</v>
      </c>
      <c r="L193" s="5">
        <v>1500000000000</v>
      </c>
      <c r="O193" s="5">
        <v>640000000000</v>
      </c>
      <c r="P193" s="5">
        <v>1000000000000</v>
      </c>
      <c r="Q193" s="5">
        <v>2180000000000</v>
      </c>
      <c r="S193" s="5">
        <v>1500000000000</v>
      </c>
    </row>
    <row r="194" spans="2:28" ht="15.5" x14ac:dyDescent="0.35">
      <c r="C194" t="s">
        <v>224</v>
      </c>
      <c r="D194" s="5">
        <v>-697391000000</v>
      </c>
      <c r="E194" s="5">
        <v>32815000000</v>
      </c>
      <c r="F194" s="5">
        <v>1309540000000</v>
      </c>
      <c r="G194" s="5">
        <v>154839000000</v>
      </c>
      <c r="I194" s="5">
        <v>1275972000000</v>
      </c>
      <c r="J194" s="5">
        <v>413879000000</v>
      </c>
      <c r="K194" s="5">
        <v>-4216147000000</v>
      </c>
      <c r="L194" s="5">
        <v>2517659000000</v>
      </c>
      <c r="M194" s="5">
        <v>-301668000000</v>
      </c>
      <c r="N194" s="5">
        <v>1360963000000</v>
      </c>
      <c r="O194" s="5">
        <v>573860000000</v>
      </c>
      <c r="P194" s="5">
        <v>-1433264000000</v>
      </c>
      <c r="Q194" s="5">
        <v>1051176000000</v>
      </c>
      <c r="R194" s="5">
        <v>-1905686000000</v>
      </c>
      <c r="S194" s="5">
        <v>-3655285000000</v>
      </c>
      <c r="T194" s="5">
        <v>5631839000000</v>
      </c>
      <c r="U194" s="5">
        <v>509435000000</v>
      </c>
      <c r="V194" s="5">
        <v>-208709000000</v>
      </c>
      <c r="W194" s="5">
        <v>632317000000</v>
      </c>
      <c r="X194" s="5">
        <v>-380830000000</v>
      </c>
      <c r="Y194" s="5">
        <v>-416027000000</v>
      </c>
      <c r="Z194" s="5">
        <v>458747000000</v>
      </c>
      <c r="AA194" s="2">
        <v>214965000000</v>
      </c>
      <c r="AB194" s="2">
        <v>-290531000000</v>
      </c>
    </row>
    <row r="195" spans="2:28" ht="15.5" x14ac:dyDescent="0.35">
      <c r="C195" t="s">
        <v>225</v>
      </c>
      <c r="E195" s="5">
        <v>2666146000000</v>
      </c>
      <c r="I195" s="5">
        <v>1386637000000</v>
      </c>
      <c r="J195" s="5">
        <v>966027000000</v>
      </c>
      <c r="K195" s="5">
        <v>5184113000000</v>
      </c>
      <c r="L195" s="5">
        <v>2664387000000</v>
      </c>
      <c r="M195" s="5">
        <v>2965589000000</v>
      </c>
      <c r="N195" s="5">
        <v>1603445000000</v>
      </c>
      <c r="O195" s="5">
        <v>1047115000000</v>
      </c>
      <c r="P195" s="5">
        <v>2455343000000</v>
      </c>
      <c r="Q195" s="5">
        <v>1399910000000</v>
      </c>
      <c r="R195" s="5">
        <v>3311867000000</v>
      </c>
      <c r="S195" s="5">
        <v>6951316000000</v>
      </c>
      <c r="T195" s="5">
        <v>1317996000000</v>
      </c>
      <c r="U195" s="5">
        <v>791805000000</v>
      </c>
      <c r="V195" s="5">
        <v>998114000000</v>
      </c>
      <c r="W195" s="5">
        <v>366161000000</v>
      </c>
      <c r="X195" s="5">
        <v>747965000000</v>
      </c>
      <c r="Y195" s="5">
        <v>1170203000000</v>
      </c>
      <c r="Z195" s="5">
        <v>805769000000</v>
      </c>
      <c r="AA195" s="2">
        <v>587176000000</v>
      </c>
      <c r="AB195" s="2">
        <v>880485000000</v>
      </c>
    </row>
    <row r="196" spans="2:28" ht="15.5" x14ac:dyDescent="0.35">
      <c r="C196" t="s">
        <v>375</v>
      </c>
      <c r="D196" s="5">
        <v>11987000000</v>
      </c>
      <c r="E196" s="5">
        <v>2657000000</v>
      </c>
      <c r="F196" s="5">
        <v>1168000000</v>
      </c>
      <c r="G196" s="5">
        <v>2050000000</v>
      </c>
      <c r="I196" s="5">
        <v>3537000000</v>
      </c>
      <c r="J196" s="5">
        <v>6731000000</v>
      </c>
      <c r="K196" s="5">
        <v>-1939000000</v>
      </c>
      <c r="L196" s="5">
        <v>2067000000</v>
      </c>
      <c r="M196" s="5">
        <v>466000000</v>
      </c>
      <c r="N196" s="5">
        <v>1181000000</v>
      </c>
      <c r="O196" s="5">
        <v>-17530000000</v>
      </c>
      <c r="P196" s="5">
        <v>25036000000</v>
      </c>
      <c r="Q196" s="5">
        <v>4257000000</v>
      </c>
      <c r="R196" s="5">
        <v>-6271000000</v>
      </c>
      <c r="S196" s="5">
        <v>15836000000</v>
      </c>
      <c r="T196" s="5">
        <v>1481000000</v>
      </c>
      <c r="U196" s="5">
        <v>16756000000</v>
      </c>
      <c r="V196" s="5">
        <v>2400000000</v>
      </c>
      <c r="W196" s="5">
        <v>-365000000</v>
      </c>
      <c r="X196" s="5">
        <v>-974000000</v>
      </c>
      <c r="Y196" s="5">
        <v>-6211000000</v>
      </c>
      <c r="Z196" s="5">
        <v>-94313000000</v>
      </c>
      <c r="AA196" s="2">
        <v>3628000000</v>
      </c>
      <c r="AB196" s="2">
        <v>-2778000000</v>
      </c>
    </row>
    <row r="197" spans="2:28" ht="15.5" x14ac:dyDescent="0.35">
      <c r="C197" t="s">
        <v>226</v>
      </c>
      <c r="D197" s="5">
        <v>-685404000000</v>
      </c>
      <c r="E197" s="5">
        <v>2701618000000</v>
      </c>
      <c r="F197" s="5">
        <v>1310708000000</v>
      </c>
      <c r="G197" s="5">
        <v>156889000000</v>
      </c>
      <c r="I197" s="5">
        <v>2666146000000</v>
      </c>
      <c r="J197" s="5">
        <v>1386637000000</v>
      </c>
      <c r="K197" s="5">
        <v>966027000000</v>
      </c>
      <c r="L197" s="5">
        <v>5184113000000</v>
      </c>
      <c r="M197" s="5">
        <v>2664387000000</v>
      </c>
      <c r="N197" s="5">
        <v>2965589000000</v>
      </c>
      <c r="O197" s="5">
        <v>1603445000000</v>
      </c>
      <c r="P197" s="5">
        <v>1047115000000</v>
      </c>
      <c r="Q197" s="5">
        <v>2455343000000</v>
      </c>
      <c r="R197" s="5">
        <v>1399910000000</v>
      </c>
      <c r="S197" s="5">
        <v>3311867000000</v>
      </c>
      <c r="T197" s="5">
        <v>6951316000000</v>
      </c>
      <c r="U197" s="5">
        <v>1317996000000</v>
      </c>
      <c r="V197" s="5">
        <v>791805000000</v>
      </c>
      <c r="W197" s="5">
        <v>998113000000</v>
      </c>
      <c r="X197" s="5">
        <v>366161000000</v>
      </c>
      <c r="Y197" s="5">
        <v>747965000000</v>
      </c>
      <c r="Z197" s="5">
        <v>1170203000000</v>
      </c>
      <c r="AA197" s="2">
        <v>805769000000</v>
      </c>
      <c r="AB197" s="2">
        <v>587176000000</v>
      </c>
    </row>
    <row r="199" spans="2:28" ht="15.5" x14ac:dyDescent="0.35">
      <c r="B199" t="s">
        <v>227</v>
      </c>
      <c r="C199" t="s">
        <v>12</v>
      </c>
      <c r="D199" s="5">
        <v>18200000000</v>
      </c>
      <c r="E199" s="5">
        <v>18200000000</v>
      </c>
      <c r="F199" s="5">
        <v>18200000000</v>
      </c>
      <c r="G199" s="5">
        <v>18200000000</v>
      </c>
      <c r="I199" s="5">
        <v>18200000000</v>
      </c>
      <c r="J199" s="5">
        <v>13130000000</v>
      </c>
      <c r="K199" s="5">
        <v>13130000000</v>
      </c>
      <c r="L199" s="5">
        <v>13130000000</v>
      </c>
      <c r="M199" s="5">
        <v>10720000000</v>
      </c>
      <c r="N199" s="5">
        <v>10710000000</v>
      </c>
      <c r="O199" s="5">
        <v>10690000000</v>
      </c>
      <c r="P199" s="5">
        <v>10690000000</v>
      </c>
      <c r="Q199" s="5">
        <v>10690000000</v>
      </c>
      <c r="R199" s="5">
        <v>10690000000</v>
      </c>
      <c r="S199" s="6">
        <v>8539999999.999999</v>
      </c>
      <c r="T199" s="6">
        <v>8529999999.999999</v>
      </c>
      <c r="U199" s="6">
        <v>8529999999.999999</v>
      </c>
      <c r="V199" s="6">
        <v>8529999999.999999</v>
      </c>
      <c r="W199" s="5">
        <v>8520000000</v>
      </c>
      <c r="X199" s="5">
        <v>8510000000</v>
      </c>
      <c r="Y199" s="5">
        <v>7090000000</v>
      </c>
      <c r="Z199" s="5">
        <v>7090000000</v>
      </c>
      <c r="AA199" s="2">
        <v>7090000000</v>
      </c>
      <c r="AB199" s="2">
        <v>7090000000</v>
      </c>
    </row>
    <row r="200" spans="2:28" ht="15.5" x14ac:dyDescent="0.35">
      <c r="C200" t="s">
        <v>228</v>
      </c>
      <c r="D200" s="6">
        <v>-15.23</v>
      </c>
      <c r="E200" s="6">
        <v>-39.39</v>
      </c>
      <c r="F200" s="6">
        <v>-100.2</v>
      </c>
      <c r="G200" s="6">
        <v>-75.8</v>
      </c>
    </row>
    <row r="201" spans="2:28" ht="15.5" x14ac:dyDescent="0.35">
      <c r="C201" t="s">
        <v>229</v>
      </c>
      <c r="D201" s="6">
        <v>-155.61000000000001</v>
      </c>
      <c r="E201" s="6">
        <v>-74.89</v>
      </c>
      <c r="F201" s="6">
        <v>-37.43</v>
      </c>
      <c r="G201" s="6">
        <v>-35.090000000000003</v>
      </c>
    </row>
    <row r="202" spans="2:28" ht="15.5" x14ac:dyDescent="0.35">
      <c r="C202" t="s">
        <v>73</v>
      </c>
      <c r="D202" s="6">
        <v>3.54</v>
      </c>
      <c r="E202" s="6">
        <v>4.54</v>
      </c>
      <c r="F202" s="6">
        <v>5.74</v>
      </c>
      <c r="G202" s="6">
        <v>4.2300000000000004</v>
      </c>
    </row>
    <row r="203" spans="2:28" ht="15.5" x14ac:dyDescent="0.35">
      <c r="C203" t="s">
        <v>230</v>
      </c>
      <c r="D203" s="5">
        <v>5711060000000</v>
      </c>
      <c r="E203" s="5">
        <v>5613620000000</v>
      </c>
      <c r="F203" s="6">
        <v>4159220000000.0005</v>
      </c>
      <c r="G203" s="5">
        <v>4678210000000</v>
      </c>
    </row>
    <row r="204" spans="2:28" ht="15.5" x14ac:dyDescent="0.35">
      <c r="C204" t="s">
        <v>231</v>
      </c>
      <c r="D204" s="6">
        <v>-2.3999999999999998E-3</v>
      </c>
      <c r="E204" s="6">
        <v>-6.4000000000000003E-3</v>
      </c>
      <c r="F204" s="6">
        <v>-1.5800000000000002E-2</v>
      </c>
      <c r="G204" s="6">
        <v>-1.26E-2</v>
      </c>
    </row>
    <row r="205" spans="2:28" ht="15.5" x14ac:dyDescent="0.35">
      <c r="C205" t="s">
        <v>232</v>
      </c>
      <c r="D205" s="6">
        <v>-9.5999999999999992E-3</v>
      </c>
      <c r="E205" s="6">
        <v>-2.46E-2</v>
      </c>
      <c r="F205" s="6">
        <v>-6.1100000000000002E-2</v>
      </c>
      <c r="G205" s="6">
        <v>-4.3299999999999998E-2</v>
      </c>
    </row>
    <row r="206" spans="2:28" ht="15.5" x14ac:dyDescent="0.35">
      <c r="C206" t="s">
        <v>233</v>
      </c>
      <c r="D206" s="6">
        <v>6.7000000000000002E-3</v>
      </c>
      <c r="E206" s="6">
        <v>1.2999999999999999E-3</v>
      </c>
      <c r="F206" s="6">
        <v>-1.41E-2</v>
      </c>
      <c r="G206" s="6">
        <v>-5.8999999999999999E-3</v>
      </c>
    </row>
    <row r="207" spans="2:28" ht="15.5" x14ac:dyDescent="0.35">
      <c r="C207" t="s">
        <v>234</v>
      </c>
      <c r="D207" s="6">
        <v>0.61</v>
      </c>
      <c r="E207" s="6">
        <v>0.11</v>
      </c>
      <c r="F207" s="6">
        <v>-1.1200000000000001</v>
      </c>
      <c r="G207" s="6">
        <v>-0.45</v>
      </c>
    </row>
    <row r="208" spans="2:28" ht="15.5" x14ac:dyDescent="0.35">
      <c r="C208" t="s">
        <v>235</v>
      </c>
      <c r="D208" s="5">
        <v>29046000000000</v>
      </c>
      <c r="E208" s="5">
        <v>29318000000000</v>
      </c>
      <c r="F208" s="5">
        <v>30009000000000</v>
      </c>
      <c r="G208" s="5">
        <v>31998000000000</v>
      </c>
    </row>
    <row r="209" spans="3:28" ht="15.5" x14ac:dyDescent="0.35">
      <c r="C209" t="s">
        <v>236</v>
      </c>
      <c r="D209" s="6">
        <v>1.49</v>
      </c>
      <c r="E209" s="6">
        <v>1.84</v>
      </c>
      <c r="F209" s="6">
        <v>2.29</v>
      </c>
      <c r="G209" s="6">
        <v>1.52</v>
      </c>
    </row>
    <row r="210" spans="3:28" ht="15.5" x14ac:dyDescent="0.35">
      <c r="C210" t="s">
        <v>237</v>
      </c>
      <c r="D210" s="6">
        <v>1586.6</v>
      </c>
      <c r="E210" s="6">
        <v>1601.26</v>
      </c>
      <c r="F210" s="6">
        <v>1639.25</v>
      </c>
      <c r="G210" s="6">
        <v>1748.73</v>
      </c>
    </row>
    <row r="211" spans="3:28" ht="15.5" x14ac:dyDescent="0.35">
      <c r="C211" t="s">
        <v>238</v>
      </c>
      <c r="D211" s="6">
        <v>20.27</v>
      </c>
      <c r="E211" s="6">
        <v>23.56</v>
      </c>
      <c r="F211" s="6">
        <v>23.54</v>
      </c>
      <c r="G211" s="6">
        <v>9.1199999999999992</v>
      </c>
    </row>
    <row r="212" spans="3:28" ht="15.5" x14ac:dyDescent="0.35">
      <c r="C212" t="s">
        <v>239</v>
      </c>
      <c r="D212" s="6">
        <v>116.92</v>
      </c>
      <c r="E212" s="6">
        <v>125.23</v>
      </c>
      <c r="F212" s="6">
        <v>159.29</v>
      </c>
      <c r="G212" s="6">
        <v>291.60000000000002</v>
      </c>
    </row>
    <row r="213" spans="3:28" ht="15.5" x14ac:dyDescent="0.35">
      <c r="C213" t="s">
        <v>240</v>
      </c>
      <c r="D213" s="5">
        <v>13357000000000</v>
      </c>
      <c r="E213" s="5">
        <v>11005000000000</v>
      </c>
      <c r="F213" s="5">
        <v>11216000000000</v>
      </c>
      <c r="G213" s="5">
        <v>11848000000000</v>
      </c>
    </row>
    <row r="214" spans="3:28" ht="15.5" x14ac:dyDescent="0.35">
      <c r="C214" t="s">
        <v>241</v>
      </c>
      <c r="D214" s="5">
        <v>45992000000000</v>
      </c>
      <c r="E214" s="5">
        <v>50281000000000</v>
      </c>
      <c r="F214" s="5">
        <v>51611000000000</v>
      </c>
      <c r="G214" s="5">
        <v>49152000000000</v>
      </c>
    </row>
    <row r="215" spans="3:28" ht="15.5" x14ac:dyDescent="0.35">
      <c r="C215" t="s">
        <v>242</v>
      </c>
      <c r="D215" s="5">
        <v>28876000000000</v>
      </c>
      <c r="E215" s="5">
        <v>29143000000000</v>
      </c>
      <c r="F215" s="5">
        <v>29834000000000</v>
      </c>
      <c r="G215" s="5">
        <v>31827000000000</v>
      </c>
    </row>
    <row r="216" spans="3:28" ht="15.5" x14ac:dyDescent="0.35">
      <c r="C216" t="s">
        <v>24</v>
      </c>
      <c r="D216" s="5">
        <v>59349000000000</v>
      </c>
      <c r="E216" s="5">
        <v>61286000000000</v>
      </c>
      <c r="F216" s="5">
        <v>62827000000000</v>
      </c>
      <c r="G216" s="5">
        <v>61000000000000</v>
      </c>
    </row>
    <row r="217" spans="3:28" ht="15.5" x14ac:dyDescent="0.35">
      <c r="C217" t="s">
        <v>21</v>
      </c>
      <c r="D217" s="5">
        <v>57332000000000</v>
      </c>
      <c r="E217" s="5">
        <v>58584000000000</v>
      </c>
      <c r="F217" s="5">
        <v>60161000000000</v>
      </c>
      <c r="G217" s="5">
        <v>59645000000000</v>
      </c>
    </row>
    <row r="218" spans="3:28" ht="15.5" x14ac:dyDescent="0.35">
      <c r="C218" t="s">
        <v>243</v>
      </c>
      <c r="D218" s="5">
        <v>-25158000000000</v>
      </c>
      <c r="E218" s="5">
        <v>-18156000000000</v>
      </c>
      <c r="F218" s="5">
        <v>-16819000000000</v>
      </c>
      <c r="G218" s="5">
        <v>-15135000000000</v>
      </c>
    </row>
    <row r="219" spans="3:28" ht="15.5" x14ac:dyDescent="0.35">
      <c r="C219" t="s">
        <v>244</v>
      </c>
      <c r="D219" s="5">
        <v>6952000000000</v>
      </c>
      <c r="E219" s="5">
        <v>6732000000000</v>
      </c>
      <c r="F219" s="5">
        <v>2779000000000</v>
      </c>
      <c r="G219" s="5">
        <v>5903000000000</v>
      </c>
    </row>
    <row r="220" spans="3:28" ht="15.5" x14ac:dyDescent="0.35">
      <c r="C220" t="s">
        <v>245</v>
      </c>
      <c r="D220" s="5">
        <v>-5551000000000</v>
      </c>
      <c r="E220" s="5">
        <v>-2242000000000</v>
      </c>
      <c r="F220" s="5">
        <v>-2626000000000</v>
      </c>
      <c r="G220" s="5">
        <v>-2787000000000</v>
      </c>
    </row>
    <row r="221" spans="3:28" ht="15.5" x14ac:dyDescent="0.35">
      <c r="C221" t="s">
        <v>13</v>
      </c>
      <c r="D221" s="5">
        <v>1401000000000</v>
      </c>
      <c r="E221" s="5">
        <v>4491000000000</v>
      </c>
      <c r="F221" s="5">
        <v>152000000000</v>
      </c>
      <c r="G221" s="5">
        <v>3116000000000</v>
      </c>
    </row>
    <row r="222" spans="3:28" ht="15.5" x14ac:dyDescent="0.35">
      <c r="C222" t="s">
        <v>16</v>
      </c>
      <c r="D222" s="6">
        <v>76.98</v>
      </c>
      <c r="E222" s="6">
        <v>246.74</v>
      </c>
      <c r="F222" s="6">
        <v>8.3699999999999992</v>
      </c>
      <c r="G222" s="6">
        <v>171.23</v>
      </c>
    </row>
    <row r="223" spans="3:28" ht="15.5" x14ac:dyDescent="0.35">
      <c r="C223" t="s">
        <v>58</v>
      </c>
      <c r="I223" s="6">
        <v>-243.22</v>
      </c>
      <c r="J223" s="6">
        <v>138.56</v>
      </c>
      <c r="K223" s="6">
        <v>96.82</v>
      </c>
      <c r="L223" s="6">
        <v>84.51</v>
      </c>
      <c r="M223" s="6">
        <v>120.08</v>
      </c>
      <c r="N223" s="6">
        <v>34.71</v>
      </c>
      <c r="O223" s="6">
        <v>66.67</v>
      </c>
      <c r="P223" s="6">
        <v>-308.47000000000003</v>
      </c>
      <c r="Q223" s="6">
        <v>35.11</v>
      </c>
      <c r="R223" s="6">
        <v>35.130000000000003</v>
      </c>
      <c r="S223" s="6">
        <v>-2.97</v>
      </c>
      <c r="T223" s="6">
        <v>-104.41</v>
      </c>
      <c r="U223" s="6">
        <v>121.02</v>
      </c>
      <c r="V223" s="6">
        <v>324.25</v>
      </c>
      <c r="W223" s="6">
        <v>332.23</v>
      </c>
      <c r="X223" s="6">
        <v>339.83</v>
      </c>
      <c r="Y223" s="6">
        <v>239.31</v>
      </c>
      <c r="Z223" s="6">
        <v>-2.13</v>
      </c>
      <c r="AA223" s="3">
        <v>35.369999999999997</v>
      </c>
      <c r="AB223" s="3">
        <v>91.94</v>
      </c>
    </row>
    <row r="224" spans="3:28" ht="15.5" x14ac:dyDescent="0.35">
      <c r="C224" t="s">
        <v>72</v>
      </c>
      <c r="I224" s="6">
        <v>-15.42</v>
      </c>
      <c r="J224" s="6">
        <v>16.239999999999998</v>
      </c>
      <c r="K224" s="6">
        <v>20.66</v>
      </c>
      <c r="L224" s="6">
        <v>25.32</v>
      </c>
      <c r="M224" s="6">
        <v>26.4</v>
      </c>
      <c r="N224" s="6">
        <v>78.650000000000006</v>
      </c>
      <c r="O224" s="6">
        <v>47.25</v>
      </c>
      <c r="P224" s="6">
        <v>-6.42</v>
      </c>
      <c r="Q224" s="6">
        <v>84.31</v>
      </c>
      <c r="R224" s="6">
        <v>65.760000000000005</v>
      </c>
      <c r="S224" s="6">
        <v>-1514.81</v>
      </c>
      <c r="T224" s="6">
        <v>-57.44</v>
      </c>
      <c r="U224" s="6">
        <v>52.97</v>
      </c>
      <c r="V224" s="6">
        <v>21.67</v>
      </c>
      <c r="W224" s="6">
        <v>16.79</v>
      </c>
      <c r="X224" s="6">
        <v>19.23</v>
      </c>
      <c r="Y224" s="6">
        <v>9.94</v>
      </c>
      <c r="Z224" s="6">
        <v>-556.34</v>
      </c>
      <c r="AA224" s="3">
        <v>76.680000000000007</v>
      </c>
      <c r="AB224" s="3">
        <v>31.53</v>
      </c>
    </row>
    <row r="225" spans="3:28" ht="15.5" x14ac:dyDescent="0.35">
      <c r="C225" t="s">
        <v>75</v>
      </c>
      <c r="I225" s="6">
        <v>1.61</v>
      </c>
      <c r="J225" s="6">
        <v>0.86</v>
      </c>
      <c r="K225" s="6">
        <v>0.81</v>
      </c>
      <c r="L225" s="6">
        <v>0.96</v>
      </c>
      <c r="M225" s="6">
        <v>1.27</v>
      </c>
      <c r="N225" s="6">
        <v>1.1200000000000001</v>
      </c>
      <c r="O225" s="6">
        <v>1.34</v>
      </c>
      <c r="P225" s="6">
        <v>0.92</v>
      </c>
      <c r="Q225" s="6">
        <v>1.38</v>
      </c>
      <c r="R225" s="6">
        <v>1.1599999999999999</v>
      </c>
      <c r="S225" s="6">
        <v>1.68</v>
      </c>
      <c r="T225" s="6">
        <v>2.1800000000000002</v>
      </c>
      <c r="U225" s="6">
        <v>2.57</v>
      </c>
      <c r="V225" s="6">
        <v>2.86</v>
      </c>
      <c r="W225" s="6">
        <v>2.54</v>
      </c>
      <c r="X225" s="6">
        <v>3.18</v>
      </c>
      <c r="Y225" s="6">
        <v>1.23</v>
      </c>
      <c r="Z225" s="6">
        <v>0.7</v>
      </c>
      <c r="AA225" s="3">
        <v>2.41</v>
      </c>
      <c r="AB225" s="3">
        <v>3.56</v>
      </c>
    </row>
    <row r="226" spans="3:28" ht="15.5" x14ac:dyDescent="0.35">
      <c r="C226" t="s">
        <v>246</v>
      </c>
      <c r="I226" s="6">
        <v>16875259999999.998</v>
      </c>
      <c r="J226" s="5">
        <v>18199370000000</v>
      </c>
      <c r="K226" s="5">
        <v>16332490000000</v>
      </c>
      <c r="L226" s="5">
        <v>14604390000000</v>
      </c>
      <c r="M226" s="5">
        <v>13949660000000</v>
      </c>
      <c r="N226" s="5">
        <v>15086770000000</v>
      </c>
      <c r="O226" s="5">
        <v>10637680000000</v>
      </c>
      <c r="P226" s="5">
        <v>8849940000000</v>
      </c>
    </row>
    <row r="227" spans="3:28" ht="15.5" x14ac:dyDescent="0.35">
      <c r="C227" t="s">
        <v>247</v>
      </c>
      <c r="I227" s="6">
        <v>-3.8399999999999997E-2</v>
      </c>
      <c r="J227" s="6">
        <v>2.1099999999999997E-2</v>
      </c>
      <c r="K227" s="6">
        <v>1.4499999999999999E-2</v>
      </c>
      <c r="L227" s="6">
        <v>1.2699999999999999E-2</v>
      </c>
      <c r="M227" s="6">
        <v>1.77E-2</v>
      </c>
      <c r="N227" s="6">
        <v>5.5000000000000005E-3</v>
      </c>
      <c r="O227" s="6">
        <v>1.1399999999999999E-2</v>
      </c>
      <c r="P227" s="6">
        <v>-5.7200000000000001E-2</v>
      </c>
      <c r="Q227" s="6">
        <v>6.7000000000000002E-3</v>
      </c>
      <c r="R227" s="6">
        <v>6.8000000000000005E-3</v>
      </c>
      <c r="S227" s="6">
        <v>-4.0000000000000002E-4</v>
      </c>
      <c r="T227" s="6">
        <v>-1.3999999999999999E-2</v>
      </c>
      <c r="U227" s="6">
        <v>2.5600000000000001E-2</v>
      </c>
      <c r="V227" s="6">
        <v>7.8E-2</v>
      </c>
      <c r="W227" s="6">
        <v>9.0800000000000006E-2</v>
      </c>
      <c r="X227" s="6">
        <v>0.1061</v>
      </c>
      <c r="Y227" s="6">
        <v>6.2E-2</v>
      </c>
      <c r="Z227" s="6">
        <v>-5.0000000000000001E-4</v>
      </c>
      <c r="AA227" s="3">
        <v>1.3300000000000001E-2</v>
      </c>
      <c r="AB227" s="3">
        <v>5.16E-2</v>
      </c>
    </row>
    <row r="228" spans="3:28" ht="15.5" x14ac:dyDescent="0.35">
      <c r="C228" t="s">
        <v>248</v>
      </c>
      <c r="I228" s="6">
        <v>-0.1484</v>
      </c>
      <c r="J228" s="6">
        <v>6.9800000000000001E-2</v>
      </c>
      <c r="K228" s="6">
        <v>4.82E-2</v>
      </c>
      <c r="L228" s="6">
        <v>4.3299999999999998E-2</v>
      </c>
      <c r="M228" s="6">
        <v>6.4100000000000004E-2</v>
      </c>
      <c r="N228" s="6">
        <v>1.9400000000000001E-2</v>
      </c>
      <c r="O228" s="6">
        <v>3.73E-2</v>
      </c>
      <c r="P228" s="6">
        <v>-0.1797</v>
      </c>
      <c r="Q228" s="6">
        <v>1.7299999999999999E-2</v>
      </c>
      <c r="R228" s="6">
        <v>1.77E-2</v>
      </c>
      <c r="S228" s="6">
        <v>-1.8E-3</v>
      </c>
      <c r="T228" s="6">
        <v>-6.3799999999999996E-2</v>
      </c>
      <c r="U228" s="6">
        <v>6.7500000000000004E-2</v>
      </c>
      <c r="V228" s="6">
        <v>0.17989999999999998</v>
      </c>
      <c r="W228" s="6">
        <v>0.20670000000000002</v>
      </c>
      <c r="X228" s="6">
        <v>0.24679999999999999</v>
      </c>
      <c r="Y228" s="6">
        <v>0.19269999999999998</v>
      </c>
      <c r="Z228" s="6">
        <v>-3.4999999999999996E-3</v>
      </c>
      <c r="AA228" s="3">
        <v>5.62E-2</v>
      </c>
      <c r="AB228" s="3">
        <v>0.15229999999999999</v>
      </c>
    </row>
    <row r="229" spans="3:28" ht="15.5" x14ac:dyDescent="0.35">
      <c r="C229" t="s">
        <v>249</v>
      </c>
      <c r="I229" s="6">
        <v>-1.5300000000000001E-2</v>
      </c>
      <c r="J229" s="6">
        <v>8.6800000000000002E-2</v>
      </c>
      <c r="K229" s="6">
        <v>7.3700000000000002E-2</v>
      </c>
      <c r="L229" s="6">
        <v>7.1199999999999999E-2</v>
      </c>
      <c r="M229" s="6">
        <v>7.9199999999999993E-2</v>
      </c>
      <c r="N229" s="6">
        <v>5.8299999999999998E-2</v>
      </c>
      <c r="O229" s="6">
        <v>7.8600000000000003E-2</v>
      </c>
      <c r="P229" s="6">
        <v>-6.6799999999999998E-2</v>
      </c>
      <c r="Q229" s="6">
        <v>4.07E-2</v>
      </c>
      <c r="R229" s="6">
        <v>4.0399999999999998E-2</v>
      </c>
      <c r="S229" s="6">
        <v>6.8699999999999997E-2</v>
      </c>
      <c r="T229" s="6">
        <v>1.06E-2</v>
      </c>
      <c r="U229" s="6">
        <v>5.62E-2</v>
      </c>
      <c r="V229" s="6">
        <v>0.17710000000000001</v>
      </c>
      <c r="W229" s="6">
        <v>0.19949999999999998</v>
      </c>
      <c r="X229" s="6">
        <v>0.2268</v>
      </c>
      <c r="Y229" s="6">
        <v>0.14560000000000001</v>
      </c>
      <c r="Z229" s="6">
        <v>8.2400000000000001E-2</v>
      </c>
      <c r="AA229" s="3">
        <v>0.14069999999999999</v>
      </c>
      <c r="AB229" s="3">
        <v>0.2656</v>
      </c>
    </row>
    <row r="230" spans="3:28" ht="15.5" x14ac:dyDescent="0.35">
      <c r="C230" t="s">
        <v>250</v>
      </c>
      <c r="I230" s="6">
        <v>-0.28000000000000003</v>
      </c>
      <c r="J230" s="6">
        <v>1.85</v>
      </c>
      <c r="K230" s="6">
        <v>1.61</v>
      </c>
      <c r="L230" s="6">
        <v>1.45</v>
      </c>
      <c r="M230" s="6">
        <v>1.68</v>
      </c>
      <c r="N230" s="6">
        <v>0.99</v>
      </c>
      <c r="O230" s="6">
        <v>1.46</v>
      </c>
      <c r="P230" s="6">
        <v>-1.59</v>
      </c>
      <c r="Q230" s="6">
        <v>1.08</v>
      </c>
      <c r="R230" s="6">
        <v>0.94</v>
      </c>
      <c r="S230" s="6">
        <v>1.74</v>
      </c>
      <c r="T230" s="6">
        <v>0.27</v>
      </c>
      <c r="U230" s="6">
        <v>1.66</v>
      </c>
      <c r="V230" s="6">
        <v>5.56</v>
      </c>
      <c r="W230" s="6">
        <v>5.96</v>
      </c>
      <c r="X230" s="6">
        <v>5.93</v>
      </c>
      <c r="Y230" s="6">
        <v>2.52</v>
      </c>
      <c r="Z230" s="6">
        <v>1.27</v>
      </c>
      <c r="AA230" s="3">
        <v>2.2400000000000002</v>
      </c>
      <c r="AB230" s="3">
        <v>3.3</v>
      </c>
    </row>
    <row r="231" spans="3:28" ht="15.5" x14ac:dyDescent="0.35">
      <c r="C231" t="s">
        <v>69</v>
      </c>
      <c r="I231" s="6">
        <v>2.29</v>
      </c>
      <c r="J231" s="6">
        <v>1.1299999999999999</v>
      </c>
      <c r="K231" s="5">
        <v>1</v>
      </c>
      <c r="L231" s="6">
        <v>1.1000000000000001</v>
      </c>
      <c r="M231" s="6">
        <v>1.69</v>
      </c>
      <c r="N231" s="6">
        <v>1.53</v>
      </c>
      <c r="O231" s="6">
        <v>1.76</v>
      </c>
      <c r="P231" s="6">
        <v>1.1499999999999999</v>
      </c>
      <c r="Q231" s="6">
        <v>1.46</v>
      </c>
      <c r="R231" s="6">
        <v>1.1599999999999999</v>
      </c>
      <c r="S231" s="6">
        <v>2.73</v>
      </c>
      <c r="T231" s="6">
        <v>3.67</v>
      </c>
      <c r="U231" s="6">
        <v>3.58</v>
      </c>
      <c r="V231" s="6">
        <v>3.9</v>
      </c>
      <c r="W231" s="6">
        <v>3.47</v>
      </c>
      <c r="X231" s="6">
        <v>4.75</v>
      </c>
      <c r="Y231" s="6">
        <v>1.92</v>
      </c>
      <c r="Z231" s="6">
        <v>1.95</v>
      </c>
      <c r="AA231" s="3">
        <v>4.3099999999999996</v>
      </c>
      <c r="AB231" s="3">
        <v>4.8</v>
      </c>
    </row>
    <row r="232" spans="3:28" ht="15.5" x14ac:dyDescent="0.35">
      <c r="C232" t="s">
        <v>66</v>
      </c>
      <c r="I232" s="6">
        <v>1639.25</v>
      </c>
      <c r="J232" s="6">
        <v>1985.03</v>
      </c>
      <c r="K232" s="6">
        <v>2007.88</v>
      </c>
      <c r="L232" s="6">
        <v>1953.25</v>
      </c>
      <c r="M232" s="6">
        <v>1873.13</v>
      </c>
      <c r="N232" s="6">
        <v>1787.53</v>
      </c>
      <c r="O232" s="6">
        <v>1789.11</v>
      </c>
      <c r="P232" s="6">
        <v>1716.24</v>
      </c>
      <c r="Q232" s="6">
        <v>2023.85</v>
      </c>
      <c r="R232" s="6">
        <v>1984.4</v>
      </c>
      <c r="S232" s="6">
        <v>1649.81</v>
      </c>
      <c r="T232" s="6">
        <v>1635.79</v>
      </c>
      <c r="U232" s="6">
        <v>1792.74</v>
      </c>
      <c r="V232" s="6">
        <v>1802.67</v>
      </c>
      <c r="W232" s="6">
        <v>1607.37</v>
      </c>
      <c r="X232" s="6">
        <v>1376.95</v>
      </c>
      <c r="Y232" s="6">
        <v>1241.6199999999999</v>
      </c>
      <c r="Z232" s="6">
        <v>607.6</v>
      </c>
      <c r="AA232" s="3">
        <v>629.73</v>
      </c>
      <c r="AB232" s="3">
        <v>603.84</v>
      </c>
    </row>
    <row r="233" spans="3:28" ht="15.5" x14ac:dyDescent="0.35">
      <c r="C233" t="s">
        <v>251</v>
      </c>
      <c r="I233" s="6">
        <v>23.54</v>
      </c>
      <c r="J233" s="6">
        <v>2.41</v>
      </c>
      <c r="K233" s="6">
        <v>2.02</v>
      </c>
      <c r="L233" s="6">
        <v>2.21</v>
      </c>
      <c r="M233" s="6">
        <v>4.42</v>
      </c>
      <c r="N233" s="6">
        <v>4.34</v>
      </c>
      <c r="O233" s="6">
        <v>5.0199999999999996</v>
      </c>
      <c r="P233" s="6">
        <v>3.59</v>
      </c>
      <c r="Q233" s="6">
        <v>3.5</v>
      </c>
      <c r="R233" s="6">
        <v>2.93</v>
      </c>
      <c r="S233" s="6">
        <v>35.450000000000003</v>
      </c>
      <c r="T233" s="6">
        <v>30.18</v>
      </c>
      <c r="U233" s="6">
        <v>3.77</v>
      </c>
      <c r="V233" s="5">
        <v>4</v>
      </c>
      <c r="W233" s="6">
        <v>3.47</v>
      </c>
      <c r="X233" s="6">
        <v>4.75</v>
      </c>
      <c r="Y233" s="6">
        <v>1.92</v>
      </c>
      <c r="Z233" s="6">
        <v>1.95</v>
      </c>
      <c r="AA233" s="3">
        <v>4.3099999999999996</v>
      </c>
      <c r="AB233" s="3">
        <v>4.8</v>
      </c>
    </row>
    <row r="234" spans="3:28" ht="15.5" x14ac:dyDescent="0.35">
      <c r="C234" t="s">
        <v>252</v>
      </c>
      <c r="I234" s="6">
        <v>159.29</v>
      </c>
      <c r="J234" s="6">
        <v>933.81</v>
      </c>
      <c r="K234" s="6">
        <v>989.52</v>
      </c>
      <c r="L234" s="6">
        <v>970.34</v>
      </c>
      <c r="M234" s="6">
        <v>717.49</v>
      </c>
      <c r="N234" s="6">
        <v>629.51</v>
      </c>
      <c r="O234" s="6">
        <v>627.47</v>
      </c>
      <c r="P234" s="6">
        <v>551.54</v>
      </c>
      <c r="Q234" s="6">
        <v>845.33</v>
      </c>
      <c r="R234" s="6">
        <v>787.76</v>
      </c>
      <c r="S234" s="6">
        <v>126.91</v>
      </c>
      <c r="T234" s="6">
        <v>198.73</v>
      </c>
      <c r="U234" s="6">
        <v>1701.98</v>
      </c>
      <c r="V234" s="6">
        <v>1758.51</v>
      </c>
      <c r="W234" s="6">
        <v>1607.37</v>
      </c>
      <c r="X234" s="6">
        <v>1376.95</v>
      </c>
      <c r="Y234" s="6">
        <v>1241.6199999999999</v>
      </c>
      <c r="Z234" s="6">
        <v>607.6</v>
      </c>
      <c r="AA234" s="3">
        <v>629.73</v>
      </c>
      <c r="AB234" s="3">
        <v>603.84</v>
      </c>
    </row>
    <row r="235" spans="3:28" ht="15.5" x14ac:dyDescent="0.35">
      <c r="C235" t="s">
        <v>253</v>
      </c>
      <c r="I235" s="5">
        <v>11216000000000</v>
      </c>
      <c r="J235" s="5">
        <v>9090000000000</v>
      </c>
      <c r="K235" s="5">
        <v>6877000000000</v>
      </c>
      <c r="L235" s="5">
        <v>10919000000000</v>
      </c>
      <c r="M235" s="5">
        <v>6276000000000</v>
      </c>
      <c r="N235" s="5">
        <v>6242000000000</v>
      </c>
      <c r="O235" s="5">
        <v>7459000000000</v>
      </c>
      <c r="P235" s="5">
        <v>2578000000000</v>
      </c>
      <c r="Q235" s="5">
        <v>4207000000000</v>
      </c>
      <c r="R235" s="5">
        <v>3973000000000</v>
      </c>
      <c r="S235" s="5">
        <v>4290000000000</v>
      </c>
      <c r="T235" s="5">
        <v>4089000000000</v>
      </c>
      <c r="U235" s="5">
        <v>3125000000000</v>
      </c>
      <c r="V235" s="5">
        <v>4307000000000</v>
      </c>
      <c r="W235" s="5">
        <v>3820000000000</v>
      </c>
      <c r="X235" s="5">
        <v>977000000000</v>
      </c>
      <c r="Y235" s="5">
        <v>2642000000000</v>
      </c>
      <c r="Z235" s="5">
        <v>1278000000000</v>
      </c>
      <c r="AA235" s="2">
        <v>3323000000000</v>
      </c>
    </row>
    <row r="236" spans="3:28" ht="15.5" x14ac:dyDescent="0.35">
      <c r="C236" t="s">
        <v>254</v>
      </c>
      <c r="I236" s="5">
        <v>51611000000000</v>
      </c>
      <c r="J236" s="5">
        <v>36998000000000</v>
      </c>
      <c r="K236" s="5">
        <v>39041000000000</v>
      </c>
      <c r="L236" s="5">
        <v>33041000000000</v>
      </c>
      <c r="M236" s="5">
        <v>29372000000000</v>
      </c>
      <c r="N236" s="5">
        <v>27386000000000</v>
      </c>
      <c r="O236" s="5">
        <v>19470000000000</v>
      </c>
      <c r="P236" s="5">
        <v>20493000000000</v>
      </c>
      <c r="Q236" s="5">
        <v>15191000000000</v>
      </c>
      <c r="R236" s="5">
        <v>14394000000000</v>
      </c>
      <c r="S236" s="5">
        <v>18157000000000</v>
      </c>
      <c r="T236" s="5">
        <v>21440000000000</v>
      </c>
      <c r="U236" s="5">
        <v>14749000000000</v>
      </c>
      <c r="V236" s="5">
        <v>9272000000000</v>
      </c>
      <c r="W236" s="5">
        <v>7012000000000</v>
      </c>
      <c r="X236" s="5">
        <v>9345000000000</v>
      </c>
      <c r="Y236" s="5">
        <v>11053000000000</v>
      </c>
      <c r="Z236" s="5">
        <v>17480000000000</v>
      </c>
      <c r="AA236" s="2">
        <v>6340000000000</v>
      </c>
      <c r="AB236" s="2">
        <v>5387000000000</v>
      </c>
    </row>
    <row r="237" spans="3:28" ht="15.5" x14ac:dyDescent="0.35">
      <c r="C237" t="s">
        <v>26</v>
      </c>
      <c r="I237" s="5">
        <v>62827000000000</v>
      </c>
      <c r="J237" s="5">
        <v>46088000000000</v>
      </c>
      <c r="K237" s="5">
        <v>45918000000000</v>
      </c>
      <c r="L237" s="5">
        <v>43960000000000</v>
      </c>
      <c r="M237" s="5">
        <v>35649000000000</v>
      </c>
      <c r="N237" s="5">
        <v>33628000000000</v>
      </c>
      <c r="O237" s="5">
        <v>26929000000000</v>
      </c>
      <c r="P237" s="5">
        <v>23071000000000</v>
      </c>
      <c r="Q237" s="5">
        <v>19398000000000</v>
      </c>
      <c r="R237" s="5">
        <v>18367000000000</v>
      </c>
      <c r="S237" s="5">
        <v>22447000000000</v>
      </c>
      <c r="T237" s="5">
        <v>25529000000000</v>
      </c>
      <c r="U237" s="5">
        <v>17874000000000</v>
      </c>
      <c r="V237" s="5">
        <v>13579000000000</v>
      </c>
      <c r="W237" s="5">
        <v>10832000000000</v>
      </c>
      <c r="X237" s="5">
        <v>10322000000000</v>
      </c>
      <c r="Y237" s="5">
        <v>13694000000000</v>
      </c>
      <c r="Z237" s="5">
        <v>18758000000000</v>
      </c>
      <c r="AA237" s="2">
        <v>9664000000000</v>
      </c>
      <c r="AB237" s="2">
        <v>5387000000000</v>
      </c>
    </row>
    <row r="238" spans="3:28" ht="15.5" x14ac:dyDescent="0.35">
      <c r="C238" t="s">
        <v>23</v>
      </c>
      <c r="I238" s="5">
        <v>60161000000000</v>
      </c>
      <c r="J238" s="5">
        <v>44701000000000</v>
      </c>
      <c r="K238" s="5">
        <v>44952000000000</v>
      </c>
      <c r="L238" s="5">
        <v>38776000000000</v>
      </c>
      <c r="M238" s="5">
        <v>32984000000000</v>
      </c>
      <c r="N238" s="5">
        <v>30662000000000</v>
      </c>
      <c r="O238" s="5">
        <v>25326000000000</v>
      </c>
      <c r="P238" s="5">
        <v>22024000000000</v>
      </c>
      <c r="Q238" s="5">
        <v>16942000000000</v>
      </c>
      <c r="R238" s="5">
        <v>16967000000000</v>
      </c>
      <c r="S238" s="5">
        <v>19135000000000</v>
      </c>
      <c r="T238" s="5">
        <v>18578000000000</v>
      </c>
      <c r="U238" s="5">
        <v>16556000000000</v>
      </c>
      <c r="V238" s="5">
        <v>12787000000000</v>
      </c>
      <c r="W238" s="5">
        <v>9834000000000</v>
      </c>
      <c r="X238" s="5">
        <v>9955000000000</v>
      </c>
      <c r="Y238" s="5">
        <v>12946000000000</v>
      </c>
      <c r="Z238" s="5">
        <v>17588000000000</v>
      </c>
      <c r="AA238" s="2">
        <v>8858000000000</v>
      </c>
      <c r="AB238" s="2">
        <v>4800000000000</v>
      </c>
    </row>
    <row r="239" spans="3:28" ht="15.5" x14ac:dyDescent="0.35">
      <c r="C239" t="s">
        <v>255</v>
      </c>
      <c r="I239" s="5">
        <v>-16819000000000</v>
      </c>
      <c r="J239" s="5">
        <v>-12581000000000</v>
      </c>
      <c r="K239" s="5">
        <v>-12968000000000</v>
      </c>
      <c r="L239" s="5">
        <v>-15942000000000</v>
      </c>
      <c r="M239" s="5">
        <v>-13221000000000</v>
      </c>
      <c r="N239" s="5">
        <v>-11286000000000</v>
      </c>
      <c r="O239" s="5">
        <v>-14147000000000</v>
      </c>
      <c r="P239" s="5">
        <v>-8675000000000</v>
      </c>
      <c r="Q239" s="5">
        <v>-8046000000000</v>
      </c>
      <c r="R239" s="5">
        <v>-7670000000000</v>
      </c>
      <c r="S239" s="5">
        <v>-5597000000000</v>
      </c>
      <c r="T239" s="5">
        <v>-2089000000000</v>
      </c>
      <c r="U239" s="5">
        <v>-2087000000000</v>
      </c>
      <c r="V239" s="5">
        <v>-5081000000000</v>
      </c>
      <c r="W239" s="5">
        <v>-5341000000000</v>
      </c>
      <c r="X239" s="5">
        <v>-2335000000000</v>
      </c>
      <c r="Y239" s="5">
        <v>-4002000000000</v>
      </c>
      <c r="Z239" s="5">
        <v>-2477000000000</v>
      </c>
      <c r="AA239" s="2">
        <v>-5340000000000</v>
      </c>
      <c r="AB239" s="2">
        <v>-1117000000000</v>
      </c>
    </row>
    <row r="240" spans="3:28" ht="15.5" x14ac:dyDescent="0.35">
      <c r="C240" t="s">
        <v>256</v>
      </c>
      <c r="I240" s="5">
        <v>17501000000000</v>
      </c>
      <c r="J240" s="5">
        <v>17834000000000</v>
      </c>
      <c r="K240" s="5">
        <v>16096000000000</v>
      </c>
      <c r="L240" s="5">
        <v>14104000000000</v>
      </c>
      <c r="M240" s="5">
        <v>11963000000000</v>
      </c>
      <c r="N240" s="5">
        <v>13949000000000</v>
      </c>
      <c r="O240" s="5">
        <v>12357000000000</v>
      </c>
      <c r="P240" s="5">
        <v>9358000000000</v>
      </c>
      <c r="Q240" s="5">
        <v>9612000000000</v>
      </c>
      <c r="R240" s="5">
        <v>7312000000000</v>
      </c>
      <c r="S240" s="5">
        <v>7506000000000</v>
      </c>
      <c r="T240" s="5">
        <v>8540000000000</v>
      </c>
      <c r="U240" s="5">
        <v>7167000000000</v>
      </c>
      <c r="V240" s="5">
        <v>8985000000000</v>
      </c>
      <c r="W240" s="5">
        <v>8433000000000</v>
      </c>
      <c r="X240" s="5">
        <v>8795000000000</v>
      </c>
      <c r="Y240" s="5">
        <v>7718000000000</v>
      </c>
      <c r="Z240" s="5">
        <v>4710000000000</v>
      </c>
      <c r="AA240" s="2">
        <v>3986000000000</v>
      </c>
      <c r="AB240" s="2">
        <v>2861000000000</v>
      </c>
    </row>
    <row r="241" spans="3:28" ht="15.5" x14ac:dyDescent="0.35">
      <c r="C241" t="s">
        <v>257</v>
      </c>
      <c r="I241" s="5">
        <v>-9304000000000</v>
      </c>
      <c r="J241" s="5">
        <v>-9497000000000</v>
      </c>
      <c r="K241" s="5">
        <v>-10425000000000</v>
      </c>
      <c r="L241" s="5">
        <v>-8831000000000</v>
      </c>
      <c r="M241" s="5">
        <v>-7293000000000</v>
      </c>
      <c r="N241" s="5">
        <v>-7766000000000</v>
      </c>
      <c r="O241" s="5">
        <v>-9096000000000</v>
      </c>
      <c r="P241" s="5">
        <v>-6274000000000</v>
      </c>
      <c r="Q241" s="5">
        <v>-6697000000000</v>
      </c>
      <c r="R241" s="5">
        <v>-5584000000000</v>
      </c>
      <c r="S241" s="5">
        <v>-4146000000000</v>
      </c>
      <c r="T241" s="5">
        <v>-7095000000000</v>
      </c>
      <c r="U241" s="5">
        <v>-7907000000000</v>
      </c>
      <c r="V241" s="5">
        <v>-10176000000000</v>
      </c>
      <c r="W241" s="5">
        <v>-6522000000000</v>
      </c>
      <c r="X241" s="5">
        <v>-5176000000000</v>
      </c>
      <c r="Y241" s="5">
        <v>-5283000000000</v>
      </c>
      <c r="Z241" s="5">
        <v>-11382000000000</v>
      </c>
      <c r="AA241" s="2">
        <v>-6868000000000</v>
      </c>
      <c r="AB241" s="2">
        <v>-4027000000000</v>
      </c>
    </row>
    <row r="242" spans="3:28" ht="15.5" x14ac:dyDescent="0.35">
      <c r="C242" t="s">
        <v>15</v>
      </c>
      <c r="I242" s="5">
        <v>8198000000000</v>
      </c>
      <c r="J242" s="5">
        <v>8337000000000</v>
      </c>
      <c r="K242" s="5">
        <v>5671000000000</v>
      </c>
      <c r="L242" s="5">
        <v>5273000000000</v>
      </c>
      <c r="M242" s="5">
        <v>4671000000000</v>
      </c>
      <c r="N242" s="5">
        <v>6183000000000</v>
      </c>
      <c r="O242" s="5">
        <v>3261000000000</v>
      </c>
      <c r="P242" s="5">
        <v>3084000000000</v>
      </c>
      <c r="Q242" s="5">
        <v>2915000000000</v>
      </c>
      <c r="R242" s="5">
        <v>1728000000000</v>
      </c>
      <c r="S242" s="5">
        <v>3361000000000</v>
      </c>
      <c r="T242" s="5">
        <v>1445000000000</v>
      </c>
      <c r="U242" s="5">
        <v>-740000000000</v>
      </c>
      <c r="V242" s="5">
        <v>-1191000000000</v>
      </c>
      <c r="W242" s="5">
        <v>1911000000000</v>
      </c>
      <c r="X242" s="5">
        <v>3619000000000</v>
      </c>
      <c r="Y242" s="5">
        <v>2436000000000</v>
      </c>
      <c r="Z242" s="5">
        <v>-6672000000000</v>
      </c>
      <c r="AA242" s="2">
        <v>-2882000000000</v>
      </c>
      <c r="AB242" s="2">
        <v>-1167000000000</v>
      </c>
    </row>
    <row r="243" spans="3:28" ht="15.5" x14ac:dyDescent="0.35">
      <c r="C243" t="s">
        <v>17</v>
      </c>
      <c r="I243" s="6">
        <v>450.44</v>
      </c>
      <c r="J243" s="6">
        <v>635.01</v>
      </c>
      <c r="K243" s="6">
        <v>431.96</v>
      </c>
      <c r="L243" s="6">
        <v>401.68</v>
      </c>
      <c r="M243" s="6">
        <v>435.51</v>
      </c>
      <c r="N243" s="6">
        <v>577.54999999999995</v>
      </c>
      <c r="O243" s="6">
        <v>305.10000000000002</v>
      </c>
      <c r="P243" s="6">
        <v>288.55</v>
      </c>
      <c r="Q243" s="6">
        <v>272.74</v>
      </c>
      <c r="R243" s="6">
        <v>161.63999999999999</v>
      </c>
      <c r="S243" s="6">
        <v>393.45</v>
      </c>
      <c r="T243" s="6">
        <v>169.37</v>
      </c>
      <c r="U243" s="6">
        <v>-86.71</v>
      </c>
      <c r="V243" s="6">
        <v>-139.63</v>
      </c>
      <c r="W243" s="6">
        <v>224.39</v>
      </c>
      <c r="X243" s="6">
        <v>425.4</v>
      </c>
      <c r="Y243" s="6">
        <v>343.52</v>
      </c>
      <c r="Z243" s="6">
        <v>-941.07</v>
      </c>
      <c r="AA243" s="3">
        <v>-406.53</v>
      </c>
      <c r="AB243" s="3">
        <v>-164.58</v>
      </c>
    </row>
  </sheetData>
  <pageMargins left="0.7" right="0.7" top="0.75" bottom="0.75" header="0.3" footer="0.3"/>
  <ignoredErrors>
    <ignoredError sqref="A1:AB244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1082</v>
      </c>
      <c r="D2" s="2" vm="270">
        <f ca="1">IFERROR(_xlfn.STOCKHISTORY("XIDX:" &amp; $C$1, D3, , 0, 0, 1), "Libur")</f>
        <v>286</v>
      </c>
      <c r="E2" s="2" vm="271">
        <f ca="1">IFERROR(_xlfn.STOCKHISTORY("XIDX:" &amp; $C$1, E3, , 0, 0, 1), "Libur")</f>
        <v>202</v>
      </c>
      <c r="H2" s="2" vm="271">
        <f ca="1">IFERROR(INDEX(D2:G2,COUNT(D2:G2)),"")</f>
        <v>202</v>
      </c>
      <c r="I2" s="2" vm="272">
        <f t="shared" ref="I2:Z2" ca="1" si="0">IFERROR(_xlfn.STOCKHISTORY("XIDX:" &amp; $C$1, I1, , 0, 0, 1), "Libur")</f>
        <v>585</v>
      </c>
      <c r="J2" s="2" vm="273">
        <f t="shared" ca="1" si="0"/>
        <v>292</v>
      </c>
      <c r="K2" s="2" vm="132">
        <f t="shared" ca="1" si="0"/>
        <v>740</v>
      </c>
      <c r="L2" s="2" vm="274">
        <f t="shared" ca="1" si="0"/>
        <v>820</v>
      </c>
      <c r="M2" s="2" vm="275">
        <f t="shared" ca="1" si="0"/>
        <v>975</v>
      </c>
      <c r="N2" s="2" vm="115">
        <f t="shared" ca="1" si="0"/>
        <v>1090</v>
      </c>
      <c r="O2" s="2" vm="276">
        <f t="shared" ca="1" si="0"/>
        <v>1275</v>
      </c>
      <c r="P2" s="2" vm="277">
        <f t="shared" ca="1" si="0"/>
        <v>835</v>
      </c>
      <c r="Q2" s="2" vm="278">
        <f t="shared" ca="1" si="0"/>
        <v>720</v>
      </c>
      <c r="R2" s="2" vm="208">
        <f t="shared" ca="1" si="0"/>
        <v>750</v>
      </c>
      <c r="S2" s="2" vm="279">
        <f t="shared" ca="1" si="0"/>
        <v>575</v>
      </c>
      <c r="T2" s="2" t="str">
        <f t="shared" ca="1" si="0"/>
        <v>Libur</v>
      </c>
      <c r="U2" s="2" vm="56">
        <f t="shared" ca="1" si="0"/>
        <v>950</v>
      </c>
      <c r="V2" s="2" vm="280">
        <f t="shared" ca="1" si="0"/>
        <v>1381.134</v>
      </c>
      <c r="W2" s="2" vm="281">
        <f t="shared" ca="1" si="0"/>
        <v>1145.1903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1366747372000</v>
      </c>
      <c r="E4" s="2">
        <f>IFERROR(INDEX(E51:E500,MATCH($C$4,$C$51:$C$500,0)),"")</f>
        <v>1423117899000</v>
      </c>
      <c r="H4" s="2">
        <f>IFERROR(SUM(D4:G4)*(4/MAX(1,COUNT(D4:G4))),"")</f>
        <v>5579730542000</v>
      </c>
      <c r="I4" s="2">
        <f t="shared" ref="I4:Z4" si="1">IFERROR(INDEX(I51:I500,MATCH($C$4,$C$51:$C$500,0)),"")</f>
        <v>4881502418000</v>
      </c>
      <c r="J4" s="2">
        <f t="shared" si="1"/>
        <v>4875792516000</v>
      </c>
      <c r="K4" s="2">
        <f t="shared" si="1"/>
        <v>5935004692000</v>
      </c>
      <c r="L4" s="2">
        <f t="shared" si="1"/>
        <v>5857474313000</v>
      </c>
      <c r="M4" s="2">
        <f t="shared" si="1"/>
        <v>4840596018000</v>
      </c>
      <c r="N4" s="2">
        <f t="shared" si="1"/>
        <v>4840363775000</v>
      </c>
      <c r="O4" s="2">
        <f t="shared" si="1"/>
        <v>6706376352000</v>
      </c>
      <c r="P4" s="2">
        <f t="shared" si="1"/>
        <v>6017492356000</v>
      </c>
      <c r="Q4" s="2">
        <f t="shared" si="1"/>
        <v>5302683924000</v>
      </c>
      <c r="R4" s="2">
        <f t="shared" si="1"/>
        <v>4883307267000</v>
      </c>
      <c r="S4" s="2">
        <f t="shared" si="1"/>
        <v>4475061326000</v>
      </c>
      <c r="T4" s="2">
        <f t="shared" si="1"/>
        <v>4208887158000</v>
      </c>
      <c r="U4" s="2">
        <f t="shared" si="1"/>
        <v>3960252775000</v>
      </c>
      <c r="V4" s="2">
        <f t="shared" si="1"/>
        <v>3559485575000</v>
      </c>
      <c r="W4" s="2">
        <f t="shared" si="1"/>
        <v>3316799653000</v>
      </c>
      <c r="X4" s="2">
        <f t="shared" si="1"/>
        <v>2913604568000</v>
      </c>
      <c r="Y4" s="2">
        <f t="shared" si="1"/>
        <v>2454359779000</v>
      </c>
      <c r="Z4" s="2">
        <f t="shared" si="1"/>
        <v>2022633479000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-51973093000</v>
      </c>
      <c r="E5" s="2">
        <f>IFERROR(INDEX(E51:E500,MATCH($C$5,$C$51:$C$500,0)),"")</f>
        <v>29463852000</v>
      </c>
      <c r="H5" s="2">
        <f>IFERROR(SUM(D5:G5)*(4/MAX(1,COUNT(D5:G5))),"")</f>
        <v>-45018482000</v>
      </c>
      <c r="I5" s="2">
        <f t="shared" ref="I5:Z5" si="2">IFERROR(INDEX(I51:I500,MATCH($C$5,$C$51:$C$500,0)),"")</f>
        <v>120016017000</v>
      </c>
      <c r="J5" s="2">
        <f t="shared" si="2"/>
        <v>-663364642000</v>
      </c>
      <c r="K5" s="2">
        <f t="shared" si="2"/>
        <v>-349293089000</v>
      </c>
      <c r="L5" s="2">
        <f t="shared" si="2"/>
        <v>-56460548000</v>
      </c>
      <c r="M5" s="2">
        <f t="shared" si="2"/>
        <v>-327494849000</v>
      </c>
      <c r="N5" s="2">
        <f t="shared" si="2"/>
        <v>-409615879000</v>
      </c>
      <c r="O5" s="2">
        <f t="shared" si="2"/>
        <v>182923396000</v>
      </c>
      <c r="P5" s="2">
        <f t="shared" si="2"/>
        <v>296801295000</v>
      </c>
      <c r="Q5" s="2">
        <f t="shared" si="2"/>
        <v>120238289000</v>
      </c>
      <c r="R5" s="2">
        <f t="shared" si="2"/>
        <v>148196429000</v>
      </c>
      <c r="S5" s="2">
        <f t="shared" si="2"/>
        <v>123705602000</v>
      </c>
      <c r="T5" s="2">
        <f t="shared" si="2"/>
        <v>152046069000</v>
      </c>
      <c r="U5" s="2">
        <f t="shared" si="2"/>
        <v>156290628000</v>
      </c>
      <c r="V5" s="2">
        <f t="shared" si="2"/>
        <v>206045984000</v>
      </c>
      <c r="W5" s="2">
        <f t="shared" si="2"/>
        <v>229054524000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408943491000</v>
      </c>
      <c r="E6" s="2">
        <f>IFERROR(INDEX(E51:E500,MATCH($C$6,$C$51:$C$500,0)),"")</f>
        <v>464696425000</v>
      </c>
      <c r="H6" s="2">
        <f>IFERROR(INDEX(D6:G6,COUNT(D6:G6)),"")</f>
        <v>464696425000</v>
      </c>
      <c r="I6" s="2">
        <f t="shared" ref="I6:Z6" si="3">IFERROR(INDEX(I51:I500,MATCH($C$6,$C$51:$C$500,0)),"")</f>
        <v>435857513000</v>
      </c>
      <c r="J6" s="2">
        <f t="shared" si="3"/>
        <v>127731594000</v>
      </c>
      <c r="K6" s="2">
        <f t="shared" si="3"/>
        <v>723877476000</v>
      </c>
      <c r="L6" s="2">
        <f t="shared" si="3"/>
        <v>1061022744000</v>
      </c>
      <c r="M6" s="2">
        <f t="shared" si="3"/>
        <v>919189352000</v>
      </c>
      <c r="N6" s="2">
        <f t="shared" si="3"/>
        <v>1246684201000</v>
      </c>
      <c r="O6" s="2">
        <f t="shared" si="3"/>
        <v>1659572605000</v>
      </c>
      <c r="P6" s="2">
        <f t="shared" si="3"/>
        <v>1540493643000</v>
      </c>
      <c r="Q6" s="2">
        <f t="shared" si="3"/>
        <v>1293570812000</v>
      </c>
      <c r="R6" s="2">
        <f t="shared" si="3"/>
        <v>1223210987000</v>
      </c>
      <c r="S6" s="2">
        <f t="shared" si="3"/>
        <v>1114917330000</v>
      </c>
      <c r="T6" s="2">
        <f t="shared" si="3"/>
        <v>1193163687000</v>
      </c>
      <c r="U6" s="2">
        <f t="shared" si="3"/>
        <v>1100971775000</v>
      </c>
      <c r="V6" s="2">
        <f t="shared" si="3"/>
        <v>990722807000</v>
      </c>
      <c r="W6" s="2">
        <f t="shared" si="3"/>
        <v>830718483000</v>
      </c>
      <c r="X6" s="2">
        <f t="shared" si="3"/>
        <v>801663959000</v>
      </c>
      <c r="Y6" s="2">
        <f t="shared" si="3"/>
        <v>639105532000</v>
      </c>
      <c r="Z6" s="2">
        <f t="shared" si="3"/>
        <v>482545198000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4.5199999999999996</v>
      </c>
      <c r="E7" s="3">
        <f>IFERROR(INDEX(E51:E500,MATCH($C$7,$C$51:$C$500,0))/1000000000,"")</f>
        <v>4.5199999999999996</v>
      </c>
      <c r="H7" s="3">
        <f>IFERROR(INDEX(D7:G7,COUNT(D7:G7)),"")</f>
        <v>4.5199999999999996</v>
      </c>
      <c r="I7" s="3">
        <f t="shared" ref="I7:Z7" si="4">IFERROR(INDEX(I51:I500,MATCH($C$7,$C$51:$C$500,0))/1000000000,"")</f>
        <v>4.5199999999999996</v>
      </c>
      <c r="J7" s="3">
        <f t="shared" si="4"/>
        <v>3.99</v>
      </c>
      <c r="K7" s="3">
        <f t="shared" si="4"/>
        <v>3.99</v>
      </c>
      <c r="L7" s="3">
        <f t="shared" si="4"/>
        <v>3.99</v>
      </c>
      <c r="M7" s="3">
        <f t="shared" si="4"/>
        <v>3.99</v>
      </c>
      <c r="N7" s="3">
        <f t="shared" si="4"/>
        <v>3.99</v>
      </c>
      <c r="O7" s="3">
        <f t="shared" si="4"/>
        <v>2</v>
      </c>
      <c r="P7" s="3">
        <f t="shared" si="4"/>
        <v>2</v>
      </c>
      <c r="Q7" s="3">
        <f t="shared" si="4"/>
        <v>2</v>
      </c>
      <c r="R7" s="3">
        <f t="shared" si="4"/>
        <v>2</v>
      </c>
      <c r="S7" s="3">
        <f t="shared" si="4"/>
        <v>2</v>
      </c>
      <c r="T7" s="3">
        <f t="shared" si="4"/>
        <v>2</v>
      </c>
      <c r="U7" s="3">
        <f t="shared" si="4"/>
        <v>2</v>
      </c>
      <c r="V7" s="3">
        <f t="shared" si="4"/>
        <v>0.46</v>
      </c>
      <c r="W7" s="3">
        <f t="shared" si="4"/>
        <v>0.46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-104000000000</v>
      </c>
      <c r="E8" s="2">
        <f>IFERROR(INDEX(E51:E500,MATCH("Free cash flow (Quarter)",$C$51:$C$500,0)),"")</f>
        <v>-21000000000</v>
      </c>
      <c r="H8" s="2">
        <f>IFERROR(INDEX(D8:G8,COUNT(D8:G8)),"")</f>
        <v>-21000000000</v>
      </c>
      <c r="I8" s="2">
        <f t="shared" ref="I8:Z8" si="5">IFERROR(INDEX(I51:I500,MATCH($C$8,$C$51:$C$500,0)),"")</f>
        <v>-826000000000</v>
      </c>
      <c r="J8" s="2">
        <f t="shared" si="5"/>
        <v>-155000000000</v>
      </c>
      <c r="K8" s="2">
        <f t="shared" si="5"/>
        <v>-339000000000</v>
      </c>
      <c r="L8" s="2">
        <f t="shared" si="5"/>
        <v>-78000000000</v>
      </c>
      <c r="M8" s="2">
        <f t="shared" si="5"/>
        <v>-420000000000</v>
      </c>
      <c r="N8" s="2">
        <f t="shared" si="5"/>
        <v>-104000000000</v>
      </c>
      <c r="O8" s="2">
        <f t="shared" si="5"/>
        <v>59000000000</v>
      </c>
      <c r="P8" s="2">
        <f t="shared" si="5"/>
        <v>286000000000</v>
      </c>
      <c r="Q8" s="2">
        <f t="shared" si="5"/>
        <v>84000000000</v>
      </c>
      <c r="R8" s="2">
        <f t="shared" si="5"/>
        <v>190000000000</v>
      </c>
      <c r="S8" s="2">
        <f t="shared" si="5"/>
        <v>78000000000</v>
      </c>
      <c r="T8" s="2">
        <f t="shared" si="5"/>
        <v>75000000000</v>
      </c>
      <c r="U8" s="2">
        <f t="shared" si="5"/>
        <v>123000000000</v>
      </c>
      <c r="V8" s="2">
        <f t="shared" si="5"/>
        <v>60000000000</v>
      </c>
      <c r="W8" s="2">
        <f t="shared" si="5"/>
        <v>192000000000</v>
      </c>
      <c r="X8" s="2">
        <f t="shared" si="5"/>
        <v>44000000000</v>
      </c>
      <c r="Y8" s="2">
        <f t="shared" si="5"/>
        <v>195000000000</v>
      </c>
      <c r="Z8" s="2">
        <f t="shared" si="5"/>
        <v>57000000000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-23.1</v>
      </c>
      <c r="E9" s="3">
        <f>IFERROR(INDEX(E51:E500,MATCH("Free cash flow per share (Quarter)",$C$51:$C$500,0)),"")</f>
        <v>-4.5999999999999996</v>
      </c>
      <c r="H9" s="3">
        <f>IFERROR(INDEX(D9:G9,COUNT(D9:G9)),"")</f>
        <v>-4.5999999999999996</v>
      </c>
      <c r="I9" s="3">
        <f t="shared" ref="I9:Z9" si="6">IFERROR(INDEX(I51:I500,MATCH($C$9,$C$51:$C$500,0)),"")</f>
        <v>-182.55</v>
      </c>
      <c r="J9" s="3">
        <f t="shared" si="6"/>
        <v>-38.85</v>
      </c>
      <c r="K9" s="3">
        <f t="shared" si="6"/>
        <v>-84.86</v>
      </c>
      <c r="L9" s="3">
        <f t="shared" si="6"/>
        <v>-19.54</v>
      </c>
      <c r="M9" s="3">
        <f t="shared" si="6"/>
        <v>-105.25</v>
      </c>
      <c r="N9" s="3">
        <f t="shared" si="6"/>
        <v>-25.97</v>
      </c>
      <c r="O9" s="3">
        <f t="shared" si="6"/>
        <v>29.41</v>
      </c>
      <c r="P9" s="3">
        <f t="shared" si="6"/>
        <v>143.41999999999999</v>
      </c>
      <c r="Q9" s="3">
        <f t="shared" si="6"/>
        <v>42.01</v>
      </c>
      <c r="R9" s="3">
        <f t="shared" si="6"/>
        <v>95</v>
      </c>
      <c r="S9" s="3">
        <f t="shared" si="6"/>
        <v>38.97</v>
      </c>
      <c r="T9" s="3">
        <f t="shared" si="6"/>
        <v>37.67</v>
      </c>
      <c r="U9" s="3">
        <f t="shared" si="6"/>
        <v>61.44</v>
      </c>
      <c r="V9" s="3">
        <f t="shared" si="6"/>
        <v>130.35</v>
      </c>
      <c r="W9" s="3">
        <f t="shared" si="6"/>
        <v>417.53</v>
      </c>
      <c r="X9" s="3">
        <f t="shared" si="6"/>
        <v>99.54</v>
      </c>
      <c r="Y9" s="3">
        <f t="shared" si="6"/>
        <v>437.08</v>
      </c>
      <c r="Z9" s="3">
        <f t="shared" si="6"/>
        <v>128.61000000000001</v>
      </c>
    </row>
    <row r="10" spans="1:26" ht="15.5" x14ac:dyDescent="0.35">
      <c r="C10" t="s">
        <v>18</v>
      </c>
      <c r="D10" s="3">
        <f ca="1">IFERROR(IF(D9=0,"",D2/D9),"")</f>
        <v>-12.38095238095238</v>
      </c>
      <c r="E10" s="3">
        <f ca="1">IFERROR(IF(E9=0,"",E2/E9),"")</f>
        <v>-43.913043478260875</v>
      </c>
      <c r="I10" s="3">
        <f t="shared" ref="I10:Z10" ca="1" si="7">IFERROR(IF(I9=0,"",I2/I9),"")</f>
        <v>-3.2046014790468362</v>
      </c>
      <c r="J10" s="3">
        <f t="shared" ca="1" si="7"/>
        <v>-7.5160875160875156</v>
      </c>
      <c r="K10" s="3">
        <f t="shared" ca="1" si="7"/>
        <v>-8.7202451095922697</v>
      </c>
      <c r="L10" s="3">
        <f t="shared" ca="1" si="7"/>
        <v>-41.965199590583417</v>
      </c>
      <c r="M10" s="3">
        <f t="shared" ca="1" si="7"/>
        <v>-9.2636579572446553</v>
      </c>
      <c r="N10" s="3">
        <f t="shared" ca="1" si="7"/>
        <v>-41.97150558336542</v>
      </c>
      <c r="O10" s="3">
        <f t="shared" ca="1" si="7"/>
        <v>43.352601156069362</v>
      </c>
      <c r="P10" s="3">
        <f t="shared" ca="1" si="7"/>
        <v>5.8220610793473719</v>
      </c>
      <c r="Q10" s="3">
        <f t="shared" ca="1" si="7"/>
        <v>17.13877648179005</v>
      </c>
      <c r="R10" s="3">
        <f t="shared" ca="1" si="7"/>
        <v>7.8947368421052628</v>
      </c>
      <c r="S10" s="3">
        <f t="shared" ca="1" si="7"/>
        <v>14.754939697202976</v>
      </c>
      <c r="T10" s="3" t="str">
        <f t="shared" ca="1" si="7"/>
        <v/>
      </c>
      <c r="U10" s="3">
        <f t="shared" ca="1" si="7"/>
        <v>15.462239583333334</v>
      </c>
      <c r="V10" s="3">
        <f t="shared" ca="1" si="7"/>
        <v>10.595581127733027</v>
      </c>
      <c r="W10" s="3">
        <f t="shared" ca="1" si="7"/>
        <v>2.742773692908294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147029708000</v>
      </c>
      <c r="E11" s="2">
        <f>IFERROR(INDEX(E51:E500,MATCH($C$11,$C$51:$C$500,0)),"")</f>
        <v>243906769000</v>
      </c>
      <c r="H11" s="2">
        <f>IFERROR(INDEX(D11:G11,COUNT(D11:G11)),"")</f>
        <v>243906769000</v>
      </c>
      <c r="I11" s="2">
        <f t="shared" ref="I11:Z11" si="8">IFERROR(INDEX(I51:I500,MATCH($C$11,$C$51:$C$500,0)),"")</f>
        <v>147221637000</v>
      </c>
      <c r="J11" s="2">
        <f t="shared" si="8"/>
        <v>64829810000</v>
      </c>
      <c r="K11" s="2">
        <f t="shared" si="8"/>
        <v>208855281000</v>
      </c>
      <c r="L11" s="2">
        <f t="shared" si="8"/>
        <v>548930673000</v>
      </c>
      <c r="M11" s="2">
        <f t="shared" si="8"/>
        <v>601013535000</v>
      </c>
      <c r="N11" s="2">
        <f t="shared" si="8"/>
        <v>882912301000</v>
      </c>
      <c r="O11" s="2">
        <f t="shared" si="8"/>
        <v>861748299000</v>
      </c>
      <c r="P11" s="2">
        <f t="shared" si="8"/>
        <v>988009275000</v>
      </c>
      <c r="Q11" s="2">
        <f t="shared" si="8"/>
        <v>795508654000</v>
      </c>
      <c r="R11" s="2">
        <f t="shared" si="8"/>
        <v>791578534000</v>
      </c>
      <c r="S11" s="2">
        <f t="shared" si="8"/>
        <v>653553712000</v>
      </c>
      <c r="T11" s="2">
        <f t="shared" si="8"/>
        <v>645571294000</v>
      </c>
      <c r="U11" s="2">
        <f t="shared" si="8"/>
        <v>640581168000</v>
      </c>
      <c r="V11" s="2">
        <f t="shared" si="8"/>
        <v>567558921000</v>
      </c>
      <c r="W11" s="2">
        <f t="shared" si="8"/>
        <v>558725611000</v>
      </c>
      <c r="X11" s="2">
        <f t="shared" si="8"/>
        <v>374207101000</v>
      </c>
      <c r="Y11" s="2">
        <f t="shared" si="8"/>
        <v>374432253000</v>
      </c>
      <c r="Z11" s="2">
        <f t="shared" si="8"/>
        <v>211495305000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2021000000000</v>
      </c>
      <c r="E12" s="2">
        <f>IFERROR(INDEX(E51:E500,MATCH("Net Debt (Quarter)",$C$51:$C$500,0)),"")</f>
        <v>1893000000000</v>
      </c>
      <c r="H12" s="2">
        <f>IFERROR(INDEX(D12:G12,COUNT(D12:G12)),"")</f>
        <v>1893000000000</v>
      </c>
      <c r="I12" s="2">
        <f t="shared" ref="I12:Z12" si="9">IFERROR(INDEX(I51:I500,MATCH($C$12,$C$51:$C$500,0)),"")</f>
        <v>1842000000000</v>
      </c>
      <c r="J12" s="2">
        <f t="shared" si="9"/>
        <v>974000000000</v>
      </c>
      <c r="K12" s="2">
        <f t="shared" si="9"/>
        <v>697000000000</v>
      </c>
      <c r="L12" s="2">
        <f t="shared" si="9"/>
        <v>167000000000</v>
      </c>
      <c r="M12" s="2">
        <f t="shared" si="9"/>
        <v>-103000000000</v>
      </c>
      <c r="N12" s="2">
        <f t="shared" si="9"/>
        <v>-498000000000</v>
      </c>
      <c r="O12" s="2">
        <f t="shared" si="9"/>
        <v>-647000000000</v>
      </c>
      <c r="P12" s="2">
        <f t="shared" si="9"/>
        <v>-780000000000</v>
      </c>
      <c r="Q12" s="2">
        <f t="shared" si="9"/>
        <v>-592000000000</v>
      </c>
      <c r="R12" s="2">
        <f t="shared" si="9"/>
        <v>-584000000000</v>
      </c>
      <c r="S12" s="2">
        <f t="shared" si="9"/>
        <v>-442000000000</v>
      </c>
      <c r="T12" s="2">
        <f t="shared" si="9"/>
        <v>-431000000000</v>
      </c>
      <c r="U12" s="2">
        <f t="shared" si="9"/>
        <v>-435000000000</v>
      </c>
      <c r="V12" s="2">
        <f t="shared" si="9"/>
        <v>-363000000000</v>
      </c>
      <c r="W12" s="2">
        <f t="shared" si="9"/>
        <v>-360000000000</v>
      </c>
      <c r="X12" s="2">
        <f t="shared" si="9"/>
        <v>-369000000000</v>
      </c>
      <c r="Y12" s="2">
        <f t="shared" si="9"/>
        <v>-368000000000</v>
      </c>
      <c r="Z12" s="2">
        <f t="shared" si="9"/>
        <v>-205000000000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2168000000000</v>
      </c>
      <c r="E13" s="2">
        <f>IFERROR(INDEX(E51:E500,MATCH("Total Debt (Quarter)",$C$51:$C$500,0)),"")</f>
        <v>2137000000000</v>
      </c>
      <c r="H13" s="2">
        <f>IFERROR(INDEX(D13:G13,COUNT(D13:G13)),"")</f>
        <v>2137000000000</v>
      </c>
      <c r="I13" s="2">
        <f t="shared" ref="I13:Z13" si="10">IFERROR(INDEX(I51:I500,MATCH($C$13,$C$51:$C$500,0)),"")</f>
        <v>1989000000000</v>
      </c>
      <c r="J13" s="2">
        <f t="shared" si="10"/>
        <v>1038000000000</v>
      </c>
      <c r="K13" s="2">
        <f t="shared" si="10"/>
        <v>906000000000</v>
      </c>
      <c r="L13" s="2">
        <f t="shared" si="10"/>
        <v>716000000000</v>
      </c>
      <c r="M13" s="2">
        <f t="shared" si="10"/>
        <v>498000000000</v>
      </c>
      <c r="N13" s="2">
        <f t="shared" si="10"/>
        <v>385000000000</v>
      </c>
      <c r="O13" s="2">
        <f t="shared" si="10"/>
        <v>215000000000</v>
      </c>
      <c r="P13" s="2">
        <f t="shared" si="10"/>
        <v>208000000000</v>
      </c>
      <c r="Q13" s="2">
        <f t="shared" si="10"/>
        <v>204000000000</v>
      </c>
      <c r="R13" s="2">
        <f t="shared" si="10"/>
        <v>208000000000</v>
      </c>
      <c r="S13" s="2">
        <f t="shared" si="10"/>
        <v>212000000000</v>
      </c>
      <c r="T13" s="2">
        <f t="shared" si="10"/>
        <v>215000000000</v>
      </c>
      <c r="U13" s="2">
        <f t="shared" si="10"/>
        <v>205000000000</v>
      </c>
      <c r="V13" s="2">
        <f t="shared" si="10"/>
        <v>205000000000</v>
      </c>
      <c r="W13" s="2">
        <f t="shared" si="10"/>
        <v>198000000000</v>
      </c>
      <c r="X13" s="2">
        <f t="shared" si="10"/>
        <v>5000000000</v>
      </c>
      <c r="Y13" s="2">
        <f t="shared" si="10"/>
        <v>6000000000</v>
      </c>
      <c r="Z13" s="2">
        <f t="shared" si="10"/>
        <v>6000000000</v>
      </c>
    </row>
    <row r="14" spans="1:26" ht="15.5" x14ac:dyDescent="0.35">
      <c r="C14" t="s">
        <v>27</v>
      </c>
      <c r="D14" s="2">
        <f>IFERROR(INDEX(D51:D500,MATCH($C$14,$C$51:$C$500,0)),"")</f>
        <v>-26072551000</v>
      </c>
      <c r="E14" s="2">
        <f>IFERROR(INDEX(E51:E500,MATCH($C$14,$C$51:$C$500,0)),"")</f>
        <v>-22566537000</v>
      </c>
      <c r="H14" s="2">
        <f>IFERROR(SUM(D14:G14)*(4/MAX(1,COUNT(D14:G14))),"")</f>
        <v>-97278176000</v>
      </c>
      <c r="I14" s="2">
        <f t="shared" ref="I14:Z14" si="11">IFERROR(INDEX(I51:I500,MATCH($C$14,$C$51:$C$500,0)),"")</f>
        <v>-90068432000</v>
      </c>
      <c r="J14" s="2">
        <f t="shared" si="11"/>
        <v>-81454173000</v>
      </c>
      <c r="K14" s="2">
        <f t="shared" si="11"/>
        <v>-74047896000</v>
      </c>
      <c r="L14" s="2">
        <f t="shared" si="11"/>
        <v>-59154405000</v>
      </c>
      <c r="M14" s="2">
        <f t="shared" si="11"/>
        <v>-59273901000</v>
      </c>
      <c r="N14" s="2">
        <f t="shared" si="11"/>
        <v>-42168616000</v>
      </c>
      <c r="O14" s="2">
        <f t="shared" si="11"/>
        <v>-18498812000</v>
      </c>
      <c r="P14" s="2">
        <f t="shared" si="11"/>
        <v>-18327334000</v>
      </c>
      <c r="Q14" s="2">
        <f t="shared" si="11"/>
        <v>-18425720000</v>
      </c>
      <c r="R14" s="2">
        <f t="shared" si="11"/>
        <v>-19175864000</v>
      </c>
      <c r="S14" s="2">
        <f t="shared" si="11"/>
        <v>-21323553000</v>
      </c>
      <c r="T14" s="2">
        <f t="shared" si="11"/>
        <v>-20788643000</v>
      </c>
      <c r="U14" s="2">
        <f t="shared" si="11"/>
        <v>-20653987000</v>
      </c>
      <c r="V14" s="2">
        <f t="shared" si="11"/>
        <v>-20543240000</v>
      </c>
      <c r="W14" s="2">
        <f t="shared" si="11"/>
        <v>-9571296000</v>
      </c>
      <c r="X14" s="2">
        <f t="shared" si="11"/>
        <v>-251647000</v>
      </c>
      <c r="Y14" s="2">
        <f t="shared" si="11"/>
        <v>-603746000</v>
      </c>
      <c r="Z14" s="2">
        <f t="shared" si="11"/>
        <v>-441997000</v>
      </c>
    </row>
    <row r="15" spans="1:26" ht="15.5" x14ac:dyDescent="0.35">
      <c r="C15" t="s">
        <v>28</v>
      </c>
      <c r="D15" s="2">
        <f>IFERROR(INDEX(D51:D500,MATCH($C$15,$C$51:$C$500,0)),"")</f>
        <v>12731626000</v>
      </c>
      <c r="E15" s="2">
        <f>IFERROR(INDEX(E51:E500,MATCH($C$15,$C$51:$C$500,0)),"")</f>
        <v>3075216000</v>
      </c>
      <c r="H15" s="2">
        <f>IFERROR(SUM(D15:G15)*(4/MAX(1,COUNT(D15:G15))),"")</f>
        <v>31613684000</v>
      </c>
      <c r="I15" s="2">
        <f t="shared" ref="I15:Z15" si="12">IFERROR(INDEX(I51:I500,MATCH($C$15,$C$51:$C$500,0)),"")</f>
        <v>28303615000</v>
      </c>
      <c r="J15" s="2">
        <f t="shared" si="12"/>
        <v>64312851000</v>
      </c>
      <c r="K15" s="2">
        <f t="shared" si="12"/>
        <v>-48290563000</v>
      </c>
      <c r="L15" s="2">
        <f t="shared" si="12"/>
        <v>15962424000</v>
      </c>
      <c r="M15" s="2">
        <f t="shared" si="12"/>
        <v>88874488000</v>
      </c>
      <c r="N15" s="2">
        <f t="shared" si="12"/>
        <v>83604388000</v>
      </c>
      <c r="O15" s="2">
        <f t="shared" si="12"/>
        <v>-68103261000</v>
      </c>
      <c r="P15" s="2">
        <f t="shared" si="12"/>
        <v>-67079434000</v>
      </c>
      <c r="Q15" s="2">
        <f t="shared" si="12"/>
        <v>2266808000</v>
      </c>
      <c r="R15" s="2">
        <f t="shared" si="12"/>
        <v>-53760084000</v>
      </c>
      <c r="S15" s="2">
        <f t="shared" si="12"/>
        <v>-28430897000</v>
      </c>
      <c r="T15" s="2">
        <f t="shared" si="12"/>
        <v>-59363505000</v>
      </c>
      <c r="U15" s="2">
        <f t="shared" si="12"/>
        <v>-46818521000</v>
      </c>
      <c r="V15" s="2">
        <f t="shared" si="12"/>
        <v>-63170880000</v>
      </c>
      <c r="W15" s="2">
        <f t="shared" si="12"/>
        <v>-69647628000</v>
      </c>
      <c r="X15" s="2">
        <f t="shared" si="12"/>
        <v>-61992635000</v>
      </c>
      <c r="Y15" s="2">
        <f t="shared" si="12"/>
        <v>-65151366000</v>
      </c>
      <c r="Z15" s="2">
        <f t="shared" si="12"/>
        <v>-42635634000</v>
      </c>
    </row>
    <row r="16" spans="1:26" ht="15.5" x14ac:dyDescent="0.35">
      <c r="C16" t="s">
        <v>29</v>
      </c>
      <c r="D16" s="2">
        <f>IFERROR(INDEX(D51:D500,MATCH($C$16,$C$51:$C$500,0)),"")</f>
        <v>-86542442000</v>
      </c>
      <c r="E16" s="2">
        <f>IFERROR(INDEX(E51:E500,MATCH($C$16,$C$51:$C$500,0)),"")</f>
        <v>9588976000</v>
      </c>
      <c r="H16" s="2">
        <f>IFERROR(SUM(D16:G16)*(4/MAX(1,COUNT(D16:G16))),"")</f>
        <v>-153906932000</v>
      </c>
      <c r="I16" s="2">
        <f t="shared" ref="I16:Z16" si="13">IFERROR(INDEX(I51:I500,MATCH($C$16,$C$51:$C$500,0)),"")</f>
        <v>-397546691000</v>
      </c>
      <c r="J16" s="2">
        <f t="shared" si="13"/>
        <v>-862559960000</v>
      </c>
      <c r="K16" s="2">
        <f t="shared" si="13"/>
        <v>-369921848000</v>
      </c>
      <c r="L16" s="2">
        <f t="shared" si="13"/>
        <v>-93410093000</v>
      </c>
      <c r="M16" s="2">
        <f t="shared" si="13"/>
        <v>-384612238000</v>
      </c>
      <c r="N16" s="2">
        <f t="shared" si="13"/>
        <v>-460789090000</v>
      </c>
      <c r="O16" s="2">
        <f t="shared" si="13"/>
        <v>309651197000</v>
      </c>
      <c r="P16" s="2">
        <f t="shared" si="13"/>
        <v>279090590000</v>
      </c>
      <c r="Q16" s="2">
        <f t="shared" si="13"/>
        <v>164731770000</v>
      </c>
      <c r="R16" s="2">
        <f t="shared" si="13"/>
        <v>226365624000</v>
      </c>
      <c r="S16" s="2">
        <f t="shared" si="13"/>
        <v>133454625000</v>
      </c>
      <c r="T16" s="2">
        <f t="shared" si="13"/>
        <v>211409574000</v>
      </c>
      <c r="U16" s="2">
        <f t="shared" si="13"/>
        <v>203109149000</v>
      </c>
      <c r="V16" s="2">
        <f t="shared" si="13"/>
        <v>269216864000</v>
      </c>
      <c r="W16" s="2">
        <f t="shared" si="13"/>
        <v>298702152000</v>
      </c>
      <c r="X16" s="2">
        <f t="shared" si="13"/>
        <v>261589812000</v>
      </c>
      <c r="Y16" s="2">
        <f t="shared" si="13"/>
        <v>247147950000</v>
      </c>
      <c r="Z16" s="2">
        <f t="shared" si="13"/>
        <v>167903622000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1292720000000</v>
      </c>
      <c r="E20" s="2">
        <f ca="1">IFERROR(E21*E2,"")</f>
        <v>913040000000</v>
      </c>
      <c r="H20" s="2">
        <f t="shared" ref="H20:Z20" ca="1" si="14">IFERROR(H21*H2,"")</f>
        <v>913040000000</v>
      </c>
      <c r="I20" s="2">
        <f t="shared" ca="1" si="14"/>
        <v>2644200000000</v>
      </c>
      <c r="J20" s="2">
        <f t="shared" ca="1" si="14"/>
        <v>1165080000000</v>
      </c>
      <c r="K20" s="2">
        <f t="shared" ca="1" si="14"/>
        <v>2952600000000</v>
      </c>
      <c r="L20" s="2">
        <f t="shared" ca="1" si="14"/>
        <v>3271800000000</v>
      </c>
      <c r="M20" s="2">
        <f t="shared" ca="1" si="14"/>
        <v>3890250000000</v>
      </c>
      <c r="N20" s="2">
        <f t="shared" ca="1" si="14"/>
        <v>4349100000000</v>
      </c>
      <c r="O20" s="2">
        <f t="shared" ca="1" si="14"/>
        <v>2550000000000</v>
      </c>
      <c r="P20" s="2">
        <f t="shared" ca="1" si="14"/>
        <v>1670000000000</v>
      </c>
      <c r="Q20" s="2">
        <f t="shared" ca="1" si="14"/>
        <v>1440000000000</v>
      </c>
      <c r="R20" s="2">
        <f t="shared" ca="1" si="14"/>
        <v>1500000000000</v>
      </c>
      <c r="S20" s="2">
        <f t="shared" ca="1" si="14"/>
        <v>1150000000000</v>
      </c>
      <c r="T20" s="2" t="str">
        <f t="shared" ca="1" si="14"/>
        <v/>
      </c>
      <c r="U20" s="2">
        <f t="shared" ca="1" si="14"/>
        <v>1900000000000</v>
      </c>
      <c r="V20" s="2">
        <f t="shared" ca="1" si="14"/>
        <v>635321640000</v>
      </c>
      <c r="W20" s="2">
        <f t="shared" ca="1" si="14"/>
        <v>526787538000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4520000000</v>
      </c>
      <c r="E21" s="2">
        <f>IFERROR(INDEX(E51:E500,MATCH($C$7,$C$51:$C$500,0)),"")</f>
        <v>4520000000</v>
      </c>
      <c r="H21" s="2">
        <f>IFERROR(INDEX(D21:G21,COUNT(D21:G21)),"")</f>
        <v>4520000000</v>
      </c>
      <c r="I21" s="2">
        <f t="shared" ref="I21:Z21" si="15">IFERROR(INDEX(I51:I500,MATCH($C$7,$C$51:$C$500,0)),"")</f>
        <v>4520000000</v>
      </c>
      <c r="J21" s="2">
        <f t="shared" si="15"/>
        <v>3990000000</v>
      </c>
      <c r="K21" s="2">
        <f t="shared" si="15"/>
        <v>3990000000</v>
      </c>
      <c r="L21" s="2">
        <f t="shared" si="15"/>
        <v>3990000000</v>
      </c>
      <c r="M21" s="2">
        <f t="shared" si="15"/>
        <v>3990000000</v>
      </c>
      <c r="N21" s="2">
        <f t="shared" si="15"/>
        <v>3990000000</v>
      </c>
      <c r="O21" s="2">
        <f t="shared" si="15"/>
        <v>2000000000</v>
      </c>
      <c r="P21" s="2">
        <f t="shared" si="15"/>
        <v>2000000000</v>
      </c>
      <c r="Q21" s="2">
        <f t="shared" si="15"/>
        <v>2000000000</v>
      </c>
      <c r="R21" s="2">
        <f t="shared" si="15"/>
        <v>2000000000</v>
      </c>
      <c r="S21" s="2">
        <f t="shared" si="15"/>
        <v>2000000000</v>
      </c>
      <c r="T21" s="2">
        <f t="shared" si="15"/>
        <v>2000000000</v>
      </c>
      <c r="U21" s="2">
        <f t="shared" si="15"/>
        <v>2000000000</v>
      </c>
      <c r="V21" s="2">
        <f t="shared" si="15"/>
        <v>460000000</v>
      </c>
      <c r="W21" s="2">
        <f t="shared" si="15"/>
        <v>460000000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54</v>
      </c>
      <c r="C23" t="s">
        <v>55</v>
      </c>
      <c r="D23" s="3">
        <f>IFERROR(D5/D6*100,"")</f>
        <v>-12.709113641327036</v>
      </c>
      <c r="E23" s="3">
        <f>IFERROR(E5/E6*100,"")</f>
        <v>6.3404516184948054</v>
      </c>
      <c r="H23" s="3">
        <f t="shared" ref="H23:Z23" si="16">IFERROR(H5/H6*100,"")</f>
        <v>-9.6877186003744278</v>
      </c>
      <c r="I23" s="3">
        <f t="shared" si="16"/>
        <v>27.535608179363884</v>
      </c>
      <c r="J23" s="3">
        <f t="shared" si="16"/>
        <v>-519.34264752070658</v>
      </c>
      <c r="K23" s="3">
        <f t="shared" si="16"/>
        <v>-48.253067760876149</v>
      </c>
      <c r="L23" s="3">
        <f t="shared" si="16"/>
        <v>-5.3213324897397305</v>
      </c>
      <c r="M23" s="3">
        <f t="shared" si="16"/>
        <v>-35.628660002145018</v>
      </c>
      <c r="N23" s="3">
        <f t="shared" si="16"/>
        <v>-32.856426565078451</v>
      </c>
      <c r="O23" s="3">
        <f t="shared" si="16"/>
        <v>11.022319568838629</v>
      </c>
      <c r="P23" s="3">
        <f t="shared" si="16"/>
        <v>19.266635493672077</v>
      </c>
      <c r="Q23" s="3">
        <f t="shared" si="16"/>
        <v>9.2950681852583426</v>
      </c>
      <c r="R23" s="3">
        <f t="shared" si="16"/>
        <v>12.11536117440057</v>
      </c>
      <c r="S23" s="3">
        <f t="shared" si="16"/>
        <v>11.095495483956645</v>
      </c>
      <c r="T23" s="3">
        <f t="shared" si="16"/>
        <v>12.743102279813181</v>
      </c>
      <c r="U23" s="3">
        <f t="shared" si="16"/>
        <v>14.195697977816007</v>
      </c>
      <c r="V23" s="3">
        <f t="shared" si="16"/>
        <v>20.797541203671916</v>
      </c>
      <c r="W23" s="3">
        <f t="shared" si="16"/>
        <v>27.57306219705238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Z24" si="17">IFERROR(_xlfn.RRI(5,M23,H23),"")</f>
        <v>-0.2293016923934228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-2.8596719272094839E-2</v>
      </c>
      <c r="P24" s="4">
        <f t="shared" si="17"/>
        <v>6.299158380253167E-2</v>
      </c>
      <c r="Q24" s="4">
        <f t="shared" si="17"/>
        <v>-0.14876765541049908</v>
      </c>
      <c r="R24" s="4">
        <f t="shared" si="17"/>
        <v>-0.15165935899779537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-80.92</v>
      </c>
      <c r="J25" s="3">
        <f t="shared" si="18"/>
        <v>-199.66</v>
      </c>
      <c r="K25" s="3">
        <f t="shared" si="18"/>
        <v>-104.17</v>
      </c>
      <c r="L25" s="3">
        <f t="shared" si="18"/>
        <v>-19.41</v>
      </c>
      <c r="M25" s="3">
        <f t="shared" si="18"/>
        <v>-74.11</v>
      </c>
      <c r="N25" s="3">
        <f t="shared" si="18"/>
        <v>-94.53</v>
      </c>
      <c r="O25" s="3">
        <f t="shared" si="18"/>
        <v>121.07</v>
      </c>
      <c r="P25" s="3">
        <f t="shared" si="18"/>
        <v>106.26</v>
      </c>
      <c r="Q25" s="3">
        <f t="shared" si="18"/>
        <v>83.7</v>
      </c>
      <c r="R25" s="3">
        <f t="shared" si="18"/>
        <v>86.51</v>
      </c>
      <c r="S25" s="3">
        <f t="shared" si="18"/>
        <v>52.64</v>
      </c>
      <c r="T25" s="3">
        <f t="shared" si="18"/>
        <v>76.209999999999994</v>
      </c>
      <c r="U25" s="3">
        <f t="shared" si="18"/>
        <v>78.34</v>
      </c>
      <c r="V25" s="3">
        <f t="shared" si="18"/>
        <v>447.52</v>
      </c>
      <c r="W25" s="3">
        <f t="shared" si="18"/>
        <v>497.49</v>
      </c>
      <c r="X25" s="3">
        <f t="shared" si="18"/>
        <v>447.28</v>
      </c>
      <c r="Y25" s="3">
        <f t="shared" si="18"/>
        <v>407.84</v>
      </c>
      <c r="Z25" s="3">
        <f t="shared" si="18"/>
        <v>280.70999999999998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-3.0612884070853164E-2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9.699567707732637E-2</v>
      </c>
      <c r="P26" s="4">
        <f t="shared" si="19"/>
        <v>6.2862902248314922E-2</v>
      </c>
      <c r="Q26" s="4">
        <f t="shared" si="19"/>
        <v>-0.28487394447343362</v>
      </c>
      <c r="R26" s="4">
        <f t="shared" si="19"/>
        <v>-0.29521542366047848</v>
      </c>
      <c r="S26" s="4">
        <f t="shared" si="19"/>
        <v>-0.34815058475280714</v>
      </c>
      <c r="T26" s="4">
        <f t="shared" si="19"/>
        <v>-0.28500265572087391</v>
      </c>
      <c r="U26" s="4">
        <f t="shared" si="19"/>
        <v>-0.22527934203870603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302.37773716814161</v>
      </c>
      <c r="E27" s="3">
        <f>IFERROR(E4/E21,"")</f>
        <v>314.84909269911503</v>
      </c>
      <c r="H27" s="3">
        <f t="shared" ref="H27:Z27" si="20">IFERROR(H4/H21,"")</f>
        <v>1234.4536597345132</v>
      </c>
      <c r="I27" s="3">
        <f t="shared" si="20"/>
        <v>1079.9784110619469</v>
      </c>
      <c r="J27" s="3">
        <f t="shared" si="20"/>
        <v>1222.0031368421053</v>
      </c>
      <c r="K27" s="3">
        <f t="shared" si="20"/>
        <v>1487.4698476190476</v>
      </c>
      <c r="L27" s="3">
        <f t="shared" si="20"/>
        <v>1468.0386749373433</v>
      </c>
      <c r="M27" s="3">
        <f t="shared" si="20"/>
        <v>1213.1819593984962</v>
      </c>
      <c r="N27" s="3">
        <f t="shared" si="20"/>
        <v>1213.123753132832</v>
      </c>
      <c r="O27" s="3">
        <f t="shared" si="20"/>
        <v>3353.1881760000001</v>
      </c>
      <c r="P27" s="3">
        <f t="shared" si="20"/>
        <v>3008.7461779999999</v>
      </c>
      <c r="Q27" s="3">
        <f t="shared" si="20"/>
        <v>2651.341962</v>
      </c>
      <c r="R27" s="3">
        <f t="shared" si="20"/>
        <v>2441.6536335000001</v>
      </c>
      <c r="S27" s="3">
        <f t="shared" si="20"/>
        <v>2237.530663</v>
      </c>
      <c r="T27" s="3">
        <f t="shared" si="20"/>
        <v>2104.4435790000002</v>
      </c>
      <c r="U27" s="3">
        <f t="shared" si="20"/>
        <v>1980.1263875</v>
      </c>
      <c r="V27" s="3">
        <f t="shared" si="20"/>
        <v>7738.0121195652173</v>
      </c>
      <c r="W27" s="3">
        <f t="shared" si="20"/>
        <v>7210.4340282608691</v>
      </c>
      <c r="X27" s="3">
        <f t="shared" si="20"/>
        <v>6474.6768177777776</v>
      </c>
      <c r="Y27" s="3">
        <f t="shared" si="20"/>
        <v>5454.1328422222223</v>
      </c>
      <c r="Z27" s="3">
        <f t="shared" si="20"/>
        <v>4494.7410644444444</v>
      </c>
    </row>
    <row r="28" spans="1:26" ht="15.5" x14ac:dyDescent="0.35">
      <c r="C28" t="s">
        <v>61</v>
      </c>
      <c r="D28" s="4">
        <f>IFERROR(_xlfn.RRI(5,I27,D27),"")</f>
        <v>-0.22477646720859834</v>
      </c>
      <c r="E28" s="4">
        <f>IFERROR(_xlfn.RRI(5,J27,E27),"")</f>
        <v>-0.23755938133423793</v>
      </c>
      <c r="H28" s="4">
        <f t="shared" ref="H28:Z28" si="21">IFERROR(_xlfn.RRI(5,M27,H27),"")</f>
        <v>3.4824225845526691E-3</v>
      </c>
      <c r="I28" s="4">
        <f t="shared" si="21"/>
        <v>-2.2983285585415958E-2</v>
      </c>
      <c r="J28" s="4">
        <f t="shared" si="21"/>
        <v>-0.18281030967754652</v>
      </c>
      <c r="K28" s="4">
        <f t="shared" si="21"/>
        <v>-0.13141460237886549</v>
      </c>
      <c r="L28" s="4">
        <f t="shared" si="21"/>
        <v>-0.11150630485673041</v>
      </c>
      <c r="M28" s="4">
        <f t="shared" si="21"/>
        <v>-0.13054246117064572</v>
      </c>
      <c r="N28" s="4">
        <f t="shared" si="21"/>
        <v>-0.11523645071051136</v>
      </c>
      <c r="O28" s="4">
        <f t="shared" si="21"/>
        <v>9.7650622143112598E-2</v>
      </c>
      <c r="P28" s="4">
        <f t="shared" si="21"/>
        <v>8.7272811309957232E-2</v>
      </c>
      <c r="Q28" s="4">
        <f t="shared" si="21"/>
        <v>-0.19282580742267419</v>
      </c>
      <c r="R28" s="4">
        <f t="shared" si="21"/>
        <v>-0.19472441926851602</v>
      </c>
      <c r="S28" s="4">
        <f t="shared" si="21"/>
        <v>-0.19144385888251425</v>
      </c>
      <c r="T28" s="4">
        <f t="shared" si="21"/>
        <v>-0.17342490628493279</v>
      </c>
      <c r="U28" s="4">
        <f t="shared" si="21"/>
        <v>-0.15121509626132934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-0.59471100871481519</v>
      </c>
      <c r="J29" s="4">
        <f t="shared" si="22"/>
        <v>0.91667466641067474</v>
      </c>
      <c r="K29" s="4">
        <f t="shared" si="22"/>
        <v>4.3668212261720765</v>
      </c>
      <c r="L29" s="4">
        <f t="shared" si="22"/>
        <v>-0.73809202536769669</v>
      </c>
      <c r="M29" s="4">
        <f t="shared" si="22"/>
        <v>-0.21601607955146515</v>
      </c>
      <c r="N29" s="4">
        <f t="shared" si="22"/>
        <v>-1.780787973899397</v>
      </c>
      <c r="O29" s="4">
        <f t="shared" si="22"/>
        <v>0.13937511763598709</v>
      </c>
      <c r="P29" s="4">
        <f t="shared" si="22"/>
        <v>0.2695340501792115</v>
      </c>
      <c r="Q29" s="4">
        <f t="shared" si="22"/>
        <v>-3.2481794012252943E-2</v>
      </c>
      <c r="R29" s="4">
        <f t="shared" si="22"/>
        <v>0.64342705167173264</v>
      </c>
      <c r="S29" s="4">
        <f t="shared" si="22"/>
        <v>-0.30927699776932155</v>
      </c>
      <c r="T29" s="4">
        <f t="shared" si="22"/>
        <v>-2.718917538932869E-2</v>
      </c>
      <c r="U29" s="4">
        <f t="shared" si="22"/>
        <v>-0.8249463711119055</v>
      </c>
      <c r="V29" s="4">
        <f t="shared" si="22"/>
        <v>-0.10044423003477462</v>
      </c>
      <c r="W29" s="4">
        <f t="shared" si="22"/>
        <v>0.1122563047755322</v>
      </c>
      <c r="X29" s="4">
        <f t="shared" si="22"/>
        <v>9.6704590035307958E-2</v>
      </c>
      <c r="Y29" s="4">
        <f t="shared" si="22"/>
        <v>0.45288732143493288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0.1430354969046744</v>
      </c>
      <c r="I30" s="4">
        <f t="shared" si="23"/>
        <v>-0.11622288151172674</v>
      </c>
      <c r="J30" s="4">
        <f t="shared" si="23"/>
        <v>-0.1784686332982599</v>
      </c>
      <c r="K30" s="4">
        <f t="shared" si="23"/>
        <v>1.3236144941844699E-2</v>
      </c>
      <c r="L30" s="4">
        <f t="shared" si="23"/>
        <v>0.21007295201224946</v>
      </c>
      <c r="M30" s="4">
        <f t="shared" si="23"/>
        <v>4.7980484689978621E-5</v>
      </c>
      <c r="N30" s="4">
        <f t="shared" si="23"/>
        <v>-0.63821781258337829</v>
      </c>
      <c r="O30" s="4">
        <f t="shared" si="23"/>
        <v>0.11448024446813282</v>
      </c>
      <c r="P30" s="4">
        <f t="shared" si="23"/>
        <v>0.13480125201594043</v>
      </c>
      <c r="Q30" s="4">
        <f t="shared" si="23"/>
        <v>8.5879637317526139E-2</v>
      </c>
      <c r="R30" s="4">
        <f t="shared" si="23"/>
        <v>9.1226893054649538E-2</v>
      </c>
      <c r="S30" s="4">
        <f t="shared" si="23"/>
        <v>6.3240984613728984E-2</v>
      </c>
      <c r="T30" s="4">
        <f t="shared" si="23"/>
        <v>6.2782452819567944E-2</v>
      </c>
      <c r="U30" s="4">
        <f t="shared" si="23"/>
        <v>-0.74410399506956837</v>
      </c>
      <c r="V30" s="4">
        <f t="shared" si="23"/>
        <v>7.3168700973691325E-2</v>
      </c>
      <c r="W30" s="4">
        <f t="shared" si="23"/>
        <v>0.11363612905942945</v>
      </c>
      <c r="X30" s="4">
        <f t="shared" si="23"/>
        <v>0.18711388319242819</v>
      </c>
      <c r="Y30" s="4">
        <f t="shared" si="23"/>
        <v>0.21344761890001329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90.4</v>
      </c>
      <c r="E32" s="3">
        <f>IFERROR(INDEX(E51:E500,MATCH($A$32,$C$51:$C$500,0)),"")</f>
        <v>102.73</v>
      </c>
      <c r="H32" s="3">
        <f>IFERROR(INDEX(D32:G32,COUNT(D32:G32)),"")</f>
        <v>102.73</v>
      </c>
      <c r="I32" s="3">
        <f t="shared" ref="I32:Z32" si="24">IFERROR(INDEX(I51:I500,MATCH($C$32,$C$51:$C$500,0)),"")</f>
        <v>96.35</v>
      </c>
      <c r="J32" s="3">
        <f t="shared" si="24"/>
        <v>32.01</v>
      </c>
      <c r="K32" s="3">
        <f t="shared" si="24"/>
        <v>181.41</v>
      </c>
      <c r="L32" s="3">
        <f t="shared" si="24"/>
        <v>265.89999999999998</v>
      </c>
      <c r="M32" s="3">
        <f t="shared" si="24"/>
        <v>230.36</v>
      </c>
      <c r="N32" s="3">
        <f t="shared" si="24"/>
        <v>312.43</v>
      </c>
      <c r="O32" s="3">
        <f t="shared" si="24"/>
        <v>831.81</v>
      </c>
      <c r="P32" s="3">
        <f t="shared" si="24"/>
        <v>772.12</v>
      </c>
      <c r="Q32" s="3">
        <f t="shared" si="24"/>
        <v>648.36</v>
      </c>
      <c r="R32" s="3">
        <f t="shared" si="24"/>
        <v>613.1</v>
      </c>
      <c r="S32" s="3">
        <f t="shared" si="24"/>
        <v>558.82000000000005</v>
      </c>
      <c r="T32" s="3">
        <f t="shared" si="24"/>
        <v>598.04</v>
      </c>
      <c r="U32" s="3">
        <f t="shared" si="24"/>
        <v>551.83000000000004</v>
      </c>
      <c r="V32" s="3">
        <f t="shared" si="24"/>
        <v>2151.8000000000002</v>
      </c>
      <c r="W32" s="3">
        <f t="shared" si="24"/>
        <v>1804.28</v>
      </c>
      <c r="X32" s="3">
        <f t="shared" si="24"/>
        <v>1796.45</v>
      </c>
      <c r="Y32" s="3">
        <f t="shared" si="24"/>
        <v>1432.17</v>
      </c>
      <c r="Z32" s="3">
        <f t="shared" si="24"/>
        <v>1081.33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2.23</v>
      </c>
      <c r="E33" s="3">
        <f>IFERROR(INDEX(E51:E500,MATCH($A$33,$C$51:$C$500,0)),"")</f>
        <v>2.76</v>
      </c>
      <c r="H33" s="3">
        <f>IFERROR(INDEX(D33:G33,COUNT(D33:G33)),"")</f>
        <v>2.76</v>
      </c>
      <c r="I33" s="3">
        <f t="shared" ref="I33:Z33" si="25">IFERROR(INDEX(I51:I500,MATCH($C$33,$C$51:$C$500,0)),"")</f>
        <v>6.07</v>
      </c>
      <c r="J33" s="3">
        <f t="shared" si="25"/>
        <v>9.1199999999999992</v>
      </c>
      <c r="K33" s="3">
        <f t="shared" si="25"/>
        <v>4.08</v>
      </c>
      <c r="L33" s="3">
        <f t="shared" si="25"/>
        <v>3.08</v>
      </c>
      <c r="M33" s="3">
        <f t="shared" si="25"/>
        <v>4.2300000000000004</v>
      </c>
      <c r="N33" s="3">
        <f t="shared" si="25"/>
        <v>3.49</v>
      </c>
      <c r="O33" s="3">
        <f t="shared" si="25"/>
        <v>3.07</v>
      </c>
      <c r="P33" s="3">
        <f t="shared" si="25"/>
        <v>2.16</v>
      </c>
      <c r="Q33" s="3">
        <f t="shared" si="25"/>
        <v>2.2200000000000002</v>
      </c>
      <c r="R33" s="3">
        <f t="shared" si="25"/>
        <v>2.4500000000000002</v>
      </c>
      <c r="S33" s="3">
        <f t="shared" si="25"/>
        <v>2.06</v>
      </c>
      <c r="T33" s="3">
        <f t="shared" si="25"/>
        <v>3.51</v>
      </c>
      <c r="U33" s="3">
        <f t="shared" si="25"/>
        <v>3.44</v>
      </c>
      <c r="V33" s="3">
        <f t="shared" si="25"/>
        <v>5.58</v>
      </c>
      <c r="W33" s="3">
        <f t="shared" si="25"/>
        <v>5.51</v>
      </c>
      <c r="X33" s="3">
        <f t="shared" si="25"/>
        <v>4.96</v>
      </c>
      <c r="Y33" s="3">
        <f t="shared" si="25"/>
        <v>3.52</v>
      </c>
      <c r="Z33" s="3">
        <f t="shared" si="25"/>
        <v>2.78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-13.05</v>
      </c>
      <c r="E34" s="3">
        <f>IFERROR(INDEX(E51:E500,MATCH($A$34,$C$51:$C$500,0)),"")</f>
        <v>96.6</v>
      </c>
      <c r="H34" s="3">
        <f>IFERROR(INDEX(D34:G34,COUNT(D34:G34)),"")</f>
        <v>96.6</v>
      </c>
      <c r="I34" s="3">
        <f t="shared" ref="I34:Z34" si="26">IFERROR(INDEX(I51:I500,MATCH($C$34,$C$51:$C$500,0)),"")</f>
        <v>-7.23</v>
      </c>
      <c r="J34" s="3">
        <f t="shared" si="26"/>
        <v>-1.46</v>
      </c>
      <c r="K34" s="3">
        <f t="shared" si="26"/>
        <v>-7.1</v>
      </c>
      <c r="L34" s="3">
        <f t="shared" si="26"/>
        <v>-42.25</v>
      </c>
      <c r="M34" s="3">
        <f t="shared" si="26"/>
        <v>-13.16</v>
      </c>
      <c r="N34" s="3">
        <f t="shared" si="26"/>
        <v>-11.53</v>
      </c>
      <c r="O34" s="3">
        <f t="shared" si="26"/>
        <v>21.06</v>
      </c>
      <c r="P34" s="3">
        <f t="shared" si="26"/>
        <v>15.72</v>
      </c>
      <c r="Q34" s="3">
        <f t="shared" si="26"/>
        <v>17.2</v>
      </c>
      <c r="R34" s="3">
        <f t="shared" si="26"/>
        <v>17.34</v>
      </c>
      <c r="S34" s="3">
        <f t="shared" si="26"/>
        <v>21.85</v>
      </c>
      <c r="T34" s="3">
        <f t="shared" si="26"/>
        <v>27.56</v>
      </c>
      <c r="U34" s="3">
        <f t="shared" si="26"/>
        <v>24.25</v>
      </c>
      <c r="V34" s="3">
        <f t="shared" si="26"/>
        <v>26.82</v>
      </c>
      <c r="W34" s="3">
        <f t="shared" si="26"/>
        <v>20</v>
      </c>
      <c r="X34" s="3">
        <f t="shared" si="26"/>
        <v>19.940000000000001</v>
      </c>
      <c r="Y34" s="3">
        <f t="shared" si="26"/>
        <v>12.37</v>
      </c>
      <c r="Z34" s="3">
        <f t="shared" si="26"/>
        <v>10.71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0.67</v>
      </c>
      <c r="E35" s="3">
        <f>IFERROR(INDEX(E51:E500,MATCH($A$35,$C$51:$C$500,0)),"")</f>
        <v>0.9</v>
      </c>
      <c r="H35" s="3">
        <f>IFERROR(INDEX(D35:G35,COUNT(D35:G35)),"")</f>
        <v>0.9</v>
      </c>
      <c r="I35" s="3">
        <f t="shared" ref="I35:Z35" si="27">IFERROR(INDEX(I51:I500,MATCH($C$35,$C$51:$C$500,0)),"")</f>
        <v>0.54</v>
      </c>
      <c r="J35" s="3">
        <f t="shared" si="27"/>
        <v>0.24</v>
      </c>
      <c r="K35" s="3">
        <f t="shared" si="27"/>
        <v>0.5</v>
      </c>
      <c r="L35" s="3">
        <f t="shared" si="27"/>
        <v>0.56000000000000005</v>
      </c>
      <c r="M35" s="3">
        <f t="shared" si="27"/>
        <v>0.8</v>
      </c>
      <c r="N35" s="3">
        <f t="shared" si="27"/>
        <v>0.9</v>
      </c>
      <c r="O35" s="3">
        <f t="shared" si="27"/>
        <v>0.76</v>
      </c>
      <c r="P35" s="3">
        <f t="shared" si="27"/>
        <v>0.55000000000000004</v>
      </c>
      <c r="Q35" s="3">
        <f t="shared" si="27"/>
        <v>0.54</v>
      </c>
      <c r="R35" s="3">
        <f t="shared" si="27"/>
        <v>0.61</v>
      </c>
      <c r="S35" s="3">
        <f t="shared" si="27"/>
        <v>0.51</v>
      </c>
      <c r="T35" s="3">
        <f t="shared" si="27"/>
        <v>1</v>
      </c>
      <c r="U35" s="3">
        <f t="shared" si="27"/>
        <v>0.96</v>
      </c>
      <c r="V35" s="3">
        <f t="shared" si="27"/>
        <v>1.55</v>
      </c>
      <c r="W35" s="3">
        <f t="shared" si="27"/>
        <v>1.38</v>
      </c>
      <c r="X35" s="3">
        <f t="shared" si="27"/>
        <v>1.37</v>
      </c>
      <c r="Y35" s="3">
        <f t="shared" si="27"/>
        <v>0.92</v>
      </c>
      <c r="Z35" s="3">
        <f t="shared" si="27"/>
        <v>0.66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1366747372000</v>
      </c>
      <c r="E51" s="5">
        <v>1423117899000</v>
      </c>
      <c r="F51" s="5">
        <v>1318810027000</v>
      </c>
      <c r="G51" s="5">
        <v>1159420952000</v>
      </c>
      <c r="I51" s="5">
        <v>4881502418000</v>
      </c>
      <c r="J51" s="5">
        <v>4875792516000</v>
      </c>
      <c r="K51" s="5">
        <v>5935004692000</v>
      </c>
      <c r="L51" s="5">
        <v>5857474313000</v>
      </c>
      <c r="M51" s="5">
        <v>4840596018000</v>
      </c>
      <c r="N51" s="5">
        <v>4840363775000</v>
      </c>
      <c r="O51" s="5">
        <v>6706376352000</v>
      </c>
      <c r="P51" s="5">
        <v>6017492356000</v>
      </c>
      <c r="Q51" s="5">
        <v>5302683924000</v>
      </c>
      <c r="R51" s="5">
        <v>4883307267000</v>
      </c>
      <c r="S51" s="5">
        <v>4475061326000</v>
      </c>
      <c r="T51" s="5">
        <v>4208887158000</v>
      </c>
      <c r="U51" s="5">
        <v>3960252775000</v>
      </c>
      <c r="V51" s="5">
        <v>3559485575000</v>
      </c>
      <c r="W51" s="5">
        <v>3316799653000</v>
      </c>
      <c r="X51" s="5">
        <v>2913604568000</v>
      </c>
      <c r="Y51" s="5">
        <v>2454359779000</v>
      </c>
      <c r="Z51" s="5">
        <v>2022633479000</v>
      </c>
    </row>
    <row r="52" spans="2:26" ht="15.5" x14ac:dyDescent="0.35">
      <c r="C52" t="s">
        <v>1047</v>
      </c>
      <c r="W52" s="5">
        <v>3316799653000</v>
      </c>
      <c r="X52" s="5">
        <v>2913604568000</v>
      </c>
      <c r="Y52" s="5">
        <v>2454359779000</v>
      </c>
      <c r="Z52" s="5">
        <v>2022633479000</v>
      </c>
    </row>
    <row r="53" spans="2:26" ht="15.5" x14ac:dyDescent="0.35">
      <c r="C53" t="s">
        <v>92</v>
      </c>
      <c r="D53" s="5">
        <v>-3779841000</v>
      </c>
      <c r="E53" s="5">
        <v>-624940000</v>
      </c>
      <c r="F53" s="5">
        <v>58034525000</v>
      </c>
      <c r="G53" s="5">
        <v>-802897000</v>
      </c>
      <c r="I53" s="5">
        <v>53669802000</v>
      </c>
      <c r="J53" s="5">
        <v>-1535240000</v>
      </c>
      <c r="K53" s="5">
        <v>-2557431000</v>
      </c>
    </row>
    <row r="54" spans="2:26" ht="15.5" x14ac:dyDescent="0.35">
      <c r="C54" t="s">
        <v>85</v>
      </c>
      <c r="D54" s="5">
        <v>-634283950000</v>
      </c>
      <c r="E54" s="5">
        <v>-598597098000</v>
      </c>
      <c r="F54" s="5">
        <v>-562788291000</v>
      </c>
      <c r="G54" s="5">
        <v>-470818066000</v>
      </c>
      <c r="I54" s="5">
        <v>-1995047676000</v>
      </c>
      <c r="J54" s="5">
        <v>-2034958565000</v>
      </c>
      <c r="K54" s="5">
        <v>-2269607291000</v>
      </c>
      <c r="L54" s="5">
        <v>-2192746165000</v>
      </c>
      <c r="M54" s="5">
        <v>-1904775878000</v>
      </c>
      <c r="N54" s="5">
        <v>-1971473070000</v>
      </c>
      <c r="O54" s="5">
        <v>-2511932560000</v>
      </c>
      <c r="P54" s="5">
        <v>-2277401709000</v>
      </c>
      <c r="Q54" s="5">
        <v>-1985664283000</v>
      </c>
      <c r="R54" s="5">
        <v>-1829228917000</v>
      </c>
      <c r="S54" s="5">
        <v>-1751378404000</v>
      </c>
      <c r="T54" s="5">
        <v>-1666316797000</v>
      </c>
      <c r="U54" s="5">
        <v>-1610838081000</v>
      </c>
      <c r="V54" s="5">
        <v>-1476700406000</v>
      </c>
      <c r="W54" s="5">
        <v>-1461949013000</v>
      </c>
      <c r="X54" s="5">
        <v>-1273156720000</v>
      </c>
      <c r="Y54" s="5">
        <v>-986532175000</v>
      </c>
      <c r="Z54" s="5">
        <v>-781627389000</v>
      </c>
    </row>
    <row r="55" spans="2:26" ht="15.5" x14ac:dyDescent="0.35">
      <c r="C55" t="s">
        <v>86</v>
      </c>
      <c r="D55" s="5">
        <v>732463422000</v>
      </c>
      <c r="E55" s="5">
        <v>824520801000</v>
      </c>
      <c r="F55" s="5">
        <v>756021736000</v>
      </c>
      <c r="G55" s="5">
        <v>688602886000</v>
      </c>
      <c r="I55" s="5">
        <v>2886454742000</v>
      </c>
      <c r="J55" s="5">
        <v>2840833951000</v>
      </c>
      <c r="K55" s="5">
        <v>3665397401000</v>
      </c>
      <c r="L55" s="5">
        <v>3664728148000</v>
      </c>
      <c r="M55" s="5">
        <v>2935820140000</v>
      </c>
      <c r="N55" s="5">
        <v>2868890705000</v>
      </c>
      <c r="O55" s="5">
        <v>4194443792000</v>
      </c>
      <c r="P55" s="5">
        <v>3740090647000</v>
      </c>
      <c r="Q55" s="5">
        <v>3317019641000</v>
      </c>
      <c r="R55" s="5">
        <v>3054078350000</v>
      </c>
      <c r="S55" s="5">
        <v>2723682922000</v>
      </c>
      <c r="T55" s="5">
        <v>2542570361000</v>
      </c>
      <c r="U55" s="5">
        <v>2349414694000</v>
      </c>
      <c r="V55" s="5">
        <v>2082785169000</v>
      </c>
      <c r="W55" s="5">
        <v>1854850640000</v>
      </c>
      <c r="X55" s="5">
        <v>1640447848000</v>
      </c>
      <c r="Y55" s="5">
        <v>1467827604000</v>
      </c>
      <c r="Z55" s="5">
        <v>1241006090000</v>
      </c>
    </row>
    <row r="56" spans="2:26" ht="15.5" x14ac:dyDescent="0.35">
      <c r="C56" t="s">
        <v>87</v>
      </c>
      <c r="D56" s="5">
        <v>-795024847000</v>
      </c>
      <c r="E56" s="5">
        <v>-794381389000</v>
      </c>
      <c r="F56" s="5">
        <v>-823060675000</v>
      </c>
      <c r="G56" s="5">
        <v>-790049620000</v>
      </c>
      <c r="I56" s="5">
        <v>-3198115528000</v>
      </c>
      <c r="J56" s="5">
        <v>-3624836175000</v>
      </c>
      <c r="K56" s="5">
        <v>-3967331752000</v>
      </c>
      <c r="L56" s="5">
        <v>-3706992337000</v>
      </c>
      <c r="M56" s="5">
        <v>-3275021938000</v>
      </c>
      <c r="N56" s="5">
        <v>-3316306453000</v>
      </c>
      <c r="O56" s="5">
        <v>-3907651989000</v>
      </c>
      <c r="P56" s="5">
        <v>-3473864449000</v>
      </c>
      <c r="Q56" s="5">
        <v>-3162053301000</v>
      </c>
      <c r="R56" s="5">
        <v>-2836026463000</v>
      </c>
      <c r="S56" s="5">
        <v>-2599841684000</v>
      </c>
      <c r="T56" s="5">
        <v>-2342443920000</v>
      </c>
      <c r="U56" s="5">
        <v>-2147564025000</v>
      </c>
      <c r="V56" s="5">
        <v>-1812229521000</v>
      </c>
      <c r="W56" s="5">
        <v>-1566921338000</v>
      </c>
      <c r="X56" s="5">
        <v>-1392782070000</v>
      </c>
      <c r="Y56" s="5">
        <v>-1233159328000</v>
      </c>
      <c r="Z56" s="5">
        <v>-1081108081000</v>
      </c>
    </row>
    <row r="57" spans="2:26" ht="15.5" x14ac:dyDescent="0.35">
      <c r="C57" t="s">
        <v>88</v>
      </c>
      <c r="D57" s="5">
        <v>-668969176000</v>
      </c>
      <c r="E57" s="5">
        <v>-654859328000</v>
      </c>
      <c r="F57" s="5">
        <v>-687918265000</v>
      </c>
      <c r="G57" s="5">
        <v>-614491704000</v>
      </c>
      <c r="I57" s="5">
        <v>-2606629162000</v>
      </c>
      <c r="J57" s="5">
        <v>-2717434776000</v>
      </c>
      <c r="K57" s="5">
        <v>-3191954131000</v>
      </c>
      <c r="L57" s="5">
        <v>-3029685440000</v>
      </c>
      <c r="M57" s="5">
        <v>-2602508494000</v>
      </c>
      <c r="N57" s="5">
        <v>-2761245533000</v>
      </c>
      <c r="O57" s="5">
        <v>-3200742623000</v>
      </c>
      <c r="P57" s="5">
        <v>-2865174513000</v>
      </c>
      <c r="Q57" s="5">
        <v>-2670198435000</v>
      </c>
      <c r="R57" s="5">
        <v>-2373915450000</v>
      </c>
      <c r="S57" s="5">
        <v>-2191783977000</v>
      </c>
      <c r="T57" s="5">
        <v>-1976583276000</v>
      </c>
      <c r="U57" s="5">
        <v>-1836134619000</v>
      </c>
      <c r="V57" s="5">
        <v>-1557777357000</v>
      </c>
      <c r="W57" s="5">
        <v>-1375788880000</v>
      </c>
      <c r="X57" s="5">
        <v>-1201503132000</v>
      </c>
      <c r="Y57" s="5">
        <v>-1032411337000</v>
      </c>
      <c r="Z57" s="5">
        <v>-919695525000</v>
      </c>
    </row>
    <row r="58" spans="2:26" ht="15.5" x14ac:dyDescent="0.35">
      <c r="C58" t="s">
        <v>89</v>
      </c>
      <c r="D58" s="5">
        <v>-139926341000</v>
      </c>
      <c r="E58" s="5">
        <v>-141323799000</v>
      </c>
      <c r="F58" s="5">
        <v>-141824580000</v>
      </c>
      <c r="G58" s="5">
        <v>-173676888000</v>
      </c>
      <c r="I58" s="5">
        <v>-665335320000</v>
      </c>
      <c r="J58" s="5">
        <v>-690452788000</v>
      </c>
      <c r="K58" s="5">
        <v>-788834847000</v>
      </c>
      <c r="L58" s="5">
        <v>-744702413000</v>
      </c>
      <c r="M58" s="5">
        <v>-680063191000</v>
      </c>
      <c r="N58" s="5">
        <v>-623556437000</v>
      </c>
      <c r="O58" s="5">
        <v>-753008632000</v>
      </c>
      <c r="P58" s="5">
        <v>-646201957000</v>
      </c>
      <c r="Q58" s="5">
        <v>-539850714000</v>
      </c>
      <c r="R58" s="5">
        <v>-497059776000</v>
      </c>
      <c r="S58" s="5">
        <v>-451078823000</v>
      </c>
      <c r="T58" s="5">
        <v>-391330730000</v>
      </c>
      <c r="U58" s="5">
        <v>-342368532000</v>
      </c>
      <c r="V58" s="5">
        <v>-296670635000</v>
      </c>
      <c r="W58" s="5">
        <v>-243111071000</v>
      </c>
      <c r="X58" s="5">
        <v>-235389869000</v>
      </c>
      <c r="Y58" s="5">
        <v>-210283446000</v>
      </c>
      <c r="Z58" s="5">
        <v>-180611717000</v>
      </c>
    </row>
    <row r="59" spans="2:26" ht="15.5" x14ac:dyDescent="0.35">
      <c r="C59" t="s">
        <v>97</v>
      </c>
      <c r="X59" s="5">
        <v>190330000</v>
      </c>
      <c r="Y59" s="5">
        <v>-1820298000</v>
      </c>
      <c r="Z59" s="5">
        <v>1811210000</v>
      </c>
    </row>
    <row r="60" spans="2:26" ht="15.5" x14ac:dyDescent="0.35">
      <c r="C60" t="s">
        <v>93</v>
      </c>
      <c r="D60" s="5">
        <v>-62561425000</v>
      </c>
      <c r="E60" s="5">
        <v>30139412000</v>
      </c>
      <c r="F60" s="5">
        <v>-67038939000</v>
      </c>
      <c r="G60" s="5">
        <v>-101446734000</v>
      </c>
      <c r="I60" s="5">
        <v>-311660786000</v>
      </c>
      <c r="J60" s="5">
        <v>-784002224000</v>
      </c>
      <c r="K60" s="5">
        <v>-301934351000</v>
      </c>
      <c r="L60" s="5">
        <v>-42264189000</v>
      </c>
      <c r="M60" s="5">
        <v>-339201798000</v>
      </c>
      <c r="N60" s="5">
        <v>-447415748000</v>
      </c>
      <c r="O60" s="5">
        <v>286791803000</v>
      </c>
      <c r="P60" s="5">
        <v>266226198000</v>
      </c>
      <c r="Q60" s="5">
        <v>154966340000</v>
      </c>
      <c r="R60" s="5">
        <v>218051887000</v>
      </c>
      <c r="S60" s="5">
        <v>123841238000</v>
      </c>
      <c r="T60" s="5">
        <v>200126441000</v>
      </c>
      <c r="U60" s="5">
        <v>201850669000</v>
      </c>
      <c r="V60" s="5">
        <v>270555648000</v>
      </c>
      <c r="W60" s="5">
        <v>287929302000</v>
      </c>
      <c r="X60" s="5">
        <v>247665778000</v>
      </c>
      <c r="Y60" s="5">
        <v>234668276000</v>
      </c>
      <c r="Z60" s="5">
        <v>159898009000</v>
      </c>
    </row>
    <row r="61" spans="2:26" ht="15.5" x14ac:dyDescent="0.35">
      <c r="C61" t="s">
        <v>94</v>
      </c>
      <c r="D61" s="5">
        <v>-23981017000</v>
      </c>
      <c r="E61" s="5">
        <v>-20550436000</v>
      </c>
      <c r="F61" s="5">
        <v>-24577315000</v>
      </c>
      <c r="G61" s="5">
        <v>-19103018000</v>
      </c>
      <c r="I61" s="5">
        <v>-85885905000</v>
      </c>
      <c r="J61" s="5">
        <v>-78557736000</v>
      </c>
      <c r="K61" s="5">
        <v>-67987497000</v>
      </c>
      <c r="L61" s="5">
        <v>-51145904000</v>
      </c>
      <c r="M61" s="5">
        <v>-45410440000</v>
      </c>
      <c r="N61" s="5">
        <v>-13373342000</v>
      </c>
      <c r="O61" s="5">
        <v>22859394000</v>
      </c>
      <c r="P61" s="5">
        <v>12864392000</v>
      </c>
      <c r="Q61" s="5">
        <v>9765430000</v>
      </c>
      <c r="R61" s="5">
        <v>8313737000</v>
      </c>
      <c r="S61" s="5">
        <v>9613387000</v>
      </c>
      <c r="T61" s="5">
        <v>11283133000</v>
      </c>
      <c r="U61" s="5">
        <v>1258480000</v>
      </c>
      <c r="V61" s="5">
        <v>-1338784000</v>
      </c>
      <c r="W61" s="5">
        <v>10772850000</v>
      </c>
      <c r="X61" s="5">
        <v>13924034000</v>
      </c>
      <c r="Y61" s="5">
        <v>12479674000</v>
      </c>
      <c r="Z61" s="5">
        <v>8005613000</v>
      </c>
    </row>
    <row r="62" spans="2:26" ht="15.5" x14ac:dyDescent="0.35">
      <c r="C62" t="s">
        <v>95</v>
      </c>
      <c r="D62" s="5">
        <v>682849000</v>
      </c>
      <c r="E62" s="5">
        <v>510431000</v>
      </c>
      <c r="F62" s="5">
        <v>405835000</v>
      </c>
      <c r="G62" s="5">
        <v>387133000</v>
      </c>
      <c r="I62" s="5">
        <v>1873543000</v>
      </c>
      <c r="J62" s="5">
        <v>3252307000</v>
      </c>
      <c r="K62" s="5">
        <v>6417381000</v>
      </c>
      <c r="L62" s="5">
        <v>7812035000</v>
      </c>
      <c r="M62" s="5">
        <v>14897855000</v>
      </c>
      <c r="N62" s="5">
        <v>27020555000</v>
      </c>
      <c r="O62" s="5">
        <v>42045318000</v>
      </c>
      <c r="P62" s="5">
        <v>33872092000</v>
      </c>
      <c r="Q62" s="5">
        <v>35238938000</v>
      </c>
      <c r="R62" s="5">
        <v>34362001000</v>
      </c>
      <c r="S62" s="5">
        <v>38671175000</v>
      </c>
      <c r="T62" s="5">
        <v>32071776000</v>
      </c>
      <c r="U62" s="5">
        <v>21912467000</v>
      </c>
      <c r="V62" s="5">
        <v>19204456000</v>
      </c>
      <c r="W62" s="5">
        <v>20344146000</v>
      </c>
      <c r="X62" s="5">
        <v>14175681000</v>
      </c>
      <c r="Y62" s="5">
        <v>13083420000</v>
      </c>
      <c r="Z62" s="5">
        <v>8447610000</v>
      </c>
    </row>
    <row r="63" spans="2:26" ht="15.5" x14ac:dyDescent="0.35">
      <c r="C63" t="s">
        <v>27</v>
      </c>
      <c r="D63" s="5">
        <v>-26072551000</v>
      </c>
      <c r="E63" s="5">
        <v>-22566537000</v>
      </c>
      <c r="F63" s="5">
        <v>-24739881000</v>
      </c>
      <c r="G63" s="5">
        <v>-20461298000</v>
      </c>
      <c r="I63" s="5">
        <v>-90068432000</v>
      </c>
      <c r="J63" s="5">
        <v>-81454173000</v>
      </c>
      <c r="K63" s="5">
        <v>-74047896000</v>
      </c>
      <c r="L63" s="5">
        <v>-59154405000</v>
      </c>
      <c r="M63" s="5">
        <v>-59273901000</v>
      </c>
      <c r="N63" s="5">
        <v>-42168616000</v>
      </c>
      <c r="O63" s="5">
        <v>-18498812000</v>
      </c>
      <c r="P63" s="5">
        <v>-18327334000</v>
      </c>
      <c r="Q63" s="5">
        <v>-18425720000</v>
      </c>
      <c r="R63" s="5">
        <v>-19175864000</v>
      </c>
      <c r="S63" s="5">
        <v>-21323553000</v>
      </c>
      <c r="T63" s="5">
        <v>-20788643000</v>
      </c>
      <c r="U63" s="5">
        <v>-20653987000</v>
      </c>
      <c r="V63" s="5">
        <v>-20543240000</v>
      </c>
      <c r="W63" s="5">
        <v>-9571296000</v>
      </c>
      <c r="X63" s="5">
        <v>-251647000</v>
      </c>
      <c r="Y63" s="5">
        <v>-603746000</v>
      </c>
      <c r="Z63" s="5">
        <v>-441997000</v>
      </c>
    </row>
    <row r="64" spans="2:26" ht="15.5" x14ac:dyDescent="0.35">
      <c r="C64" t="s">
        <v>90</v>
      </c>
      <c r="D64" s="5">
        <v>1545255000</v>
      </c>
      <c r="E64" s="5">
        <v>1607756000</v>
      </c>
      <c r="F64" s="5">
        <v>-162102000</v>
      </c>
      <c r="G64" s="5">
        <v>1048574000</v>
      </c>
      <c r="I64" s="5">
        <v>2683693000</v>
      </c>
      <c r="J64" s="5">
        <v>294591000</v>
      </c>
      <c r="K64" s="5">
        <v>926494000</v>
      </c>
      <c r="L64" s="5">
        <v>1758873000</v>
      </c>
      <c r="M64" s="5">
        <v>1945177000</v>
      </c>
      <c r="N64" s="5">
        <v>7178830000</v>
      </c>
      <c r="O64" s="5">
        <v>7721952000</v>
      </c>
      <c r="P64" s="5">
        <v>4094052000</v>
      </c>
    </row>
    <row r="65" spans="3:26" ht="15.5" x14ac:dyDescent="0.35">
      <c r="C65" t="s">
        <v>98</v>
      </c>
      <c r="D65" s="5">
        <v>-23981017000</v>
      </c>
      <c r="E65" s="5">
        <v>-20550436000</v>
      </c>
      <c r="F65" s="5">
        <v>-24577315000</v>
      </c>
      <c r="G65" s="5">
        <v>-19103018000</v>
      </c>
      <c r="I65" s="5">
        <v>-85885905000</v>
      </c>
      <c r="J65" s="5">
        <v>-78557736000</v>
      </c>
      <c r="K65" s="5">
        <v>-67987497000</v>
      </c>
      <c r="L65" s="5">
        <v>-51145904000</v>
      </c>
      <c r="M65" s="5">
        <v>-45410440000</v>
      </c>
      <c r="N65" s="5">
        <v>-13373342000</v>
      </c>
      <c r="O65" s="5">
        <v>22859394000</v>
      </c>
      <c r="P65" s="5">
        <v>12864392000</v>
      </c>
      <c r="Q65" s="5">
        <v>9765430000</v>
      </c>
      <c r="R65" s="5">
        <v>8313737000</v>
      </c>
      <c r="S65" s="5">
        <v>9613387000</v>
      </c>
      <c r="T65" s="5">
        <v>11283133000</v>
      </c>
      <c r="U65" s="5">
        <v>1258480000</v>
      </c>
      <c r="V65" s="5">
        <v>-1338784000</v>
      </c>
      <c r="W65" s="5">
        <v>10772850000</v>
      </c>
      <c r="X65" s="5">
        <v>13924034000</v>
      </c>
      <c r="Y65" s="5">
        <v>12479674000</v>
      </c>
      <c r="Z65" s="5">
        <v>8005613000</v>
      </c>
    </row>
    <row r="66" spans="3:26" ht="15.5" x14ac:dyDescent="0.35">
      <c r="C66" t="s">
        <v>29</v>
      </c>
      <c r="D66" s="5">
        <v>-86542442000</v>
      </c>
      <c r="E66" s="5">
        <v>9588976000</v>
      </c>
      <c r="F66" s="5">
        <v>-91616254000</v>
      </c>
      <c r="G66" s="5">
        <v>-120549752000</v>
      </c>
      <c r="I66" s="5">
        <v>-397546691000</v>
      </c>
      <c r="J66" s="5">
        <v>-862559960000</v>
      </c>
      <c r="K66" s="5">
        <v>-369921848000</v>
      </c>
      <c r="L66" s="5">
        <v>-93410093000</v>
      </c>
      <c r="M66" s="5">
        <v>-384612238000</v>
      </c>
      <c r="N66" s="5">
        <v>-460789090000</v>
      </c>
      <c r="O66" s="5">
        <v>309651197000</v>
      </c>
      <c r="P66" s="5">
        <v>279090590000</v>
      </c>
      <c r="Q66" s="5">
        <v>164731770000</v>
      </c>
      <c r="R66" s="5">
        <v>226365624000</v>
      </c>
      <c r="S66" s="5">
        <v>133454625000</v>
      </c>
      <c r="T66" s="5">
        <v>211409574000</v>
      </c>
      <c r="U66" s="5">
        <v>203109149000</v>
      </c>
      <c r="V66" s="5">
        <v>269216864000</v>
      </c>
      <c r="W66" s="5">
        <v>298702152000</v>
      </c>
      <c r="X66" s="5">
        <v>261589812000</v>
      </c>
      <c r="Y66" s="5">
        <v>247147950000</v>
      </c>
      <c r="Z66" s="5">
        <v>167903622000</v>
      </c>
    </row>
    <row r="67" spans="3:26" ht="15.5" x14ac:dyDescent="0.35">
      <c r="C67" t="s">
        <v>28</v>
      </c>
      <c r="D67" s="5">
        <v>12731626000</v>
      </c>
      <c r="E67" s="5">
        <v>3075216000</v>
      </c>
      <c r="F67" s="5">
        <v>-33680305000</v>
      </c>
      <c r="G67" s="5">
        <v>18915618000</v>
      </c>
      <c r="I67" s="5">
        <v>28303615000</v>
      </c>
      <c r="J67" s="5">
        <v>64312851000</v>
      </c>
      <c r="K67" s="5">
        <v>-48290563000</v>
      </c>
      <c r="L67" s="5">
        <v>15962424000</v>
      </c>
      <c r="M67" s="5">
        <v>88874488000</v>
      </c>
      <c r="N67" s="5">
        <v>83604388000</v>
      </c>
      <c r="O67" s="5">
        <v>-68103261000</v>
      </c>
      <c r="P67" s="5">
        <v>-67079434000</v>
      </c>
      <c r="Q67" s="5">
        <v>2266808000</v>
      </c>
      <c r="R67" s="5">
        <v>-53760084000</v>
      </c>
      <c r="S67" s="5">
        <v>-28430897000</v>
      </c>
      <c r="T67" s="5">
        <v>-59363505000</v>
      </c>
      <c r="U67" s="5">
        <v>-46818521000</v>
      </c>
      <c r="V67" s="5">
        <v>-63170880000</v>
      </c>
      <c r="W67" s="5">
        <v>-69647628000</v>
      </c>
      <c r="X67" s="5">
        <v>-61992635000</v>
      </c>
      <c r="Y67" s="5">
        <v>-65151366000</v>
      </c>
      <c r="Z67" s="5">
        <v>-42635634000</v>
      </c>
    </row>
    <row r="68" spans="3:26" ht="15.5" x14ac:dyDescent="0.35">
      <c r="C68" t="s">
        <v>99</v>
      </c>
      <c r="P68" s="5">
        <v>-67079434000</v>
      </c>
      <c r="Q68" s="5">
        <v>2266808000</v>
      </c>
      <c r="R68" s="5">
        <v>-53760084000</v>
      </c>
      <c r="S68" s="5">
        <v>-28430897000</v>
      </c>
      <c r="V68" s="5">
        <v>-57578970000</v>
      </c>
      <c r="W68" s="5">
        <v>-55618849000</v>
      </c>
      <c r="X68" s="5">
        <v>-56314001000</v>
      </c>
      <c r="Y68" s="5">
        <v>-61785911000</v>
      </c>
      <c r="Z68" s="5">
        <v>-39753497000</v>
      </c>
    </row>
    <row r="69" spans="3:26" ht="15.5" x14ac:dyDescent="0.35">
      <c r="C69" t="s">
        <v>100</v>
      </c>
      <c r="V69" s="5">
        <v>-5591910000</v>
      </c>
      <c r="W69" s="5">
        <v>-14028779000</v>
      </c>
      <c r="X69" s="5">
        <v>-5678634000</v>
      </c>
      <c r="Y69" s="5">
        <v>-3365455000</v>
      </c>
      <c r="Z69" s="5">
        <v>-2882137000</v>
      </c>
    </row>
    <row r="70" spans="3:26" ht="15.5" x14ac:dyDescent="0.35">
      <c r="C70" t="s">
        <v>378</v>
      </c>
    </row>
    <row r="71" spans="3:26" ht="15.5" x14ac:dyDescent="0.35">
      <c r="C71" t="s">
        <v>101</v>
      </c>
      <c r="D71" s="5">
        <v>12731626000</v>
      </c>
      <c r="E71" s="5">
        <v>3075216000</v>
      </c>
      <c r="F71" s="5">
        <v>-33680305000</v>
      </c>
      <c r="G71" s="5">
        <v>18915618000</v>
      </c>
      <c r="I71" s="5">
        <v>28303615000</v>
      </c>
      <c r="J71" s="5">
        <v>64312851000</v>
      </c>
      <c r="K71" s="5">
        <v>-48290563000</v>
      </c>
      <c r="L71" s="5">
        <v>15962424000</v>
      </c>
      <c r="M71" s="5">
        <v>88874488000</v>
      </c>
      <c r="N71" s="5">
        <v>83604388000</v>
      </c>
      <c r="O71" s="5">
        <v>-68103261000</v>
      </c>
      <c r="P71" s="5">
        <v>-67079434000</v>
      </c>
      <c r="Q71" s="5">
        <v>2266808000</v>
      </c>
      <c r="R71" s="5">
        <v>-53760084000</v>
      </c>
      <c r="S71" s="5">
        <v>-28430897000</v>
      </c>
      <c r="T71" s="5">
        <v>-59363505000</v>
      </c>
      <c r="U71" s="5">
        <v>-46818521000</v>
      </c>
      <c r="V71" s="5">
        <v>-63170880000</v>
      </c>
      <c r="W71" s="5">
        <v>-69647628000</v>
      </c>
      <c r="X71" s="5">
        <v>-61992635000</v>
      </c>
      <c r="Y71" s="5">
        <v>-65151366000</v>
      </c>
      <c r="Z71" s="5">
        <v>-42635634000</v>
      </c>
    </row>
    <row r="72" spans="3:26" ht="15.5" x14ac:dyDescent="0.35">
      <c r="C72" t="s">
        <v>102</v>
      </c>
      <c r="D72" s="5">
        <v>-73810816000</v>
      </c>
      <c r="E72" s="5">
        <v>12664192000</v>
      </c>
      <c r="F72" s="5">
        <v>-125296559000</v>
      </c>
      <c r="G72" s="5">
        <v>-101634134000</v>
      </c>
      <c r="I72" s="5">
        <v>-369243076000</v>
      </c>
      <c r="J72" s="5">
        <v>-798247109000</v>
      </c>
      <c r="K72" s="5">
        <v>-418212411000</v>
      </c>
      <c r="L72" s="5">
        <v>-77447669000</v>
      </c>
      <c r="M72" s="5">
        <v>-295737750000</v>
      </c>
      <c r="N72" s="5">
        <v>-377184702000</v>
      </c>
      <c r="O72" s="5">
        <v>241547936000</v>
      </c>
      <c r="P72" s="5">
        <v>212011156000</v>
      </c>
      <c r="Q72" s="5">
        <v>166998578000</v>
      </c>
      <c r="R72" s="5">
        <v>172605540000</v>
      </c>
      <c r="S72" s="5">
        <v>105023728000</v>
      </c>
      <c r="T72" s="5">
        <v>152046069000</v>
      </c>
      <c r="U72" s="5">
        <v>156290628000</v>
      </c>
      <c r="V72" s="5">
        <v>206045984000</v>
      </c>
      <c r="W72" s="5">
        <v>229054524000</v>
      </c>
      <c r="X72" s="5">
        <v>199597177000</v>
      </c>
      <c r="Y72" s="5">
        <v>181996584000</v>
      </c>
      <c r="Z72" s="5">
        <v>125267988000</v>
      </c>
    </row>
    <row r="73" spans="3:26" ht="15.5" x14ac:dyDescent="0.35">
      <c r="C73" t="s">
        <v>103</v>
      </c>
      <c r="D73" s="5">
        <v>18057882000</v>
      </c>
      <c r="E73" s="5">
        <v>16174720000</v>
      </c>
      <c r="F73" s="5">
        <v>544936747000</v>
      </c>
      <c r="G73" s="5">
        <v>-12096464000</v>
      </c>
      <c r="I73" s="5">
        <v>542928895000</v>
      </c>
      <c r="J73" s="5">
        <v>133347227000</v>
      </c>
      <c r="K73" s="5">
        <v>66361891000</v>
      </c>
      <c r="L73" s="5">
        <v>20987121000</v>
      </c>
      <c r="M73" s="5">
        <v>-31757099000</v>
      </c>
      <c r="N73" s="5">
        <v>-32431177000</v>
      </c>
      <c r="O73" s="5">
        <v>-58624540000</v>
      </c>
      <c r="P73" s="5">
        <v>84790139000</v>
      </c>
      <c r="Q73" s="5">
        <v>-46760289000</v>
      </c>
      <c r="R73" s="5">
        <v>-24409111000</v>
      </c>
      <c r="S73" s="5">
        <v>18681874000</v>
      </c>
    </row>
    <row r="74" spans="3:26" ht="15.5" x14ac:dyDescent="0.35">
      <c r="C74" t="s">
        <v>104</v>
      </c>
      <c r="D74" s="5">
        <v>18057882000</v>
      </c>
      <c r="E74" s="5">
        <v>16174720000</v>
      </c>
      <c r="F74" s="5">
        <v>544936747000</v>
      </c>
      <c r="G74" s="5">
        <v>-12096464000</v>
      </c>
      <c r="I74" s="5">
        <v>542928895000</v>
      </c>
      <c r="J74" s="5">
        <v>133347227000</v>
      </c>
      <c r="K74" s="5">
        <v>66361891000</v>
      </c>
      <c r="L74" s="5">
        <v>20987121000</v>
      </c>
      <c r="M74" s="5">
        <v>-31757099000</v>
      </c>
      <c r="N74" s="5">
        <v>-32431177000</v>
      </c>
      <c r="O74" s="5">
        <v>-58624540000</v>
      </c>
      <c r="P74" s="5">
        <v>84790139000</v>
      </c>
      <c r="Q74" s="5">
        <v>-46760289000</v>
      </c>
      <c r="R74" s="5">
        <v>-24409111000</v>
      </c>
      <c r="S74" s="5">
        <v>18681874000</v>
      </c>
    </row>
    <row r="75" spans="3:26" ht="15.5" x14ac:dyDescent="0.35">
      <c r="C75" t="s">
        <v>105</v>
      </c>
      <c r="D75" s="5">
        <v>-55752934000</v>
      </c>
      <c r="E75" s="5">
        <v>28838912000</v>
      </c>
      <c r="F75" s="5">
        <v>419640188000</v>
      </c>
      <c r="G75" s="5">
        <v>-113730598000</v>
      </c>
      <c r="I75" s="5">
        <v>173685819000</v>
      </c>
      <c r="J75" s="5">
        <v>-664899882000</v>
      </c>
      <c r="K75" s="5">
        <v>-351850520000</v>
      </c>
      <c r="L75" s="5">
        <v>-56460548000</v>
      </c>
      <c r="M75" s="5">
        <v>-327494849000</v>
      </c>
      <c r="N75" s="5">
        <v>-409615879000</v>
      </c>
      <c r="O75" s="5">
        <v>182923396000</v>
      </c>
      <c r="P75" s="5">
        <v>296801295000</v>
      </c>
      <c r="Q75" s="5">
        <v>120238289000</v>
      </c>
      <c r="R75" s="5">
        <v>148196429000</v>
      </c>
      <c r="S75" s="5">
        <v>123705602000</v>
      </c>
      <c r="T75" s="5">
        <v>152046069000</v>
      </c>
      <c r="U75" s="5">
        <v>156290628000</v>
      </c>
      <c r="V75" s="5">
        <v>206045984000</v>
      </c>
      <c r="W75" s="5">
        <v>229054524000</v>
      </c>
    </row>
    <row r="76" spans="3:26" ht="15.5" x14ac:dyDescent="0.35">
      <c r="C76" t="s">
        <v>106</v>
      </c>
      <c r="D76" s="5">
        <v>-73810816000</v>
      </c>
      <c r="E76" s="5">
        <v>12664192000</v>
      </c>
      <c r="F76" s="5">
        <v>-125296559000</v>
      </c>
      <c r="G76" s="5">
        <v>-101634134000</v>
      </c>
      <c r="I76" s="5">
        <v>-369243076000</v>
      </c>
      <c r="J76" s="5">
        <v>-798247109000</v>
      </c>
      <c r="K76" s="5">
        <v>-418212411000</v>
      </c>
      <c r="L76" s="5">
        <v>-77447669000</v>
      </c>
      <c r="M76" s="5">
        <v>-295737750000</v>
      </c>
      <c r="N76" s="5">
        <v>-377184702000</v>
      </c>
      <c r="O76" s="5">
        <v>241547936000</v>
      </c>
      <c r="P76" s="5">
        <v>212011156000</v>
      </c>
      <c r="Q76" s="5">
        <v>166998578000</v>
      </c>
      <c r="R76" s="5">
        <v>172605540000</v>
      </c>
      <c r="S76" s="5">
        <v>105023728000</v>
      </c>
      <c r="T76" s="5">
        <v>152046069000</v>
      </c>
      <c r="U76" s="5">
        <v>156290628000</v>
      </c>
      <c r="V76" s="5">
        <v>206045984000</v>
      </c>
      <c r="W76" s="5">
        <v>229054524000</v>
      </c>
      <c r="X76" s="5">
        <v>199597177000</v>
      </c>
      <c r="Y76" s="5">
        <v>181996584000</v>
      </c>
      <c r="Z76" s="5">
        <v>125267988000</v>
      </c>
    </row>
    <row r="77" spans="3:26" ht="15.5" x14ac:dyDescent="0.35">
      <c r="C77" t="s">
        <v>8</v>
      </c>
      <c r="D77" s="5">
        <v>-51973093000</v>
      </c>
      <c r="E77" s="5">
        <v>29463852000</v>
      </c>
      <c r="F77" s="5">
        <v>361605663000</v>
      </c>
      <c r="G77" s="5">
        <v>-112927701000</v>
      </c>
      <c r="I77" s="5">
        <v>120016017000</v>
      </c>
      <c r="J77" s="5">
        <v>-663364642000</v>
      </c>
      <c r="K77" s="5">
        <v>-349293089000</v>
      </c>
      <c r="L77" s="5">
        <v>-56460548000</v>
      </c>
      <c r="M77" s="5">
        <v>-327494849000</v>
      </c>
      <c r="N77" s="5">
        <v>-409615879000</v>
      </c>
      <c r="O77" s="5">
        <v>182923396000</v>
      </c>
      <c r="P77" s="5">
        <v>296801295000</v>
      </c>
      <c r="Q77" s="5">
        <v>120238289000</v>
      </c>
      <c r="R77" s="5">
        <v>148196429000</v>
      </c>
      <c r="S77" s="5">
        <v>123705602000</v>
      </c>
      <c r="T77" s="5">
        <v>152046069000</v>
      </c>
      <c r="U77" s="5">
        <v>156290628000</v>
      </c>
      <c r="V77" s="5">
        <v>206045984000</v>
      </c>
      <c r="W77" s="5">
        <v>229054524000</v>
      </c>
    </row>
    <row r="78" spans="3:26" ht="15.5" x14ac:dyDescent="0.35">
      <c r="C78" t="s">
        <v>108</v>
      </c>
      <c r="D78" s="5">
        <v>-73810816000</v>
      </c>
      <c r="E78" s="5">
        <v>12664192000</v>
      </c>
      <c r="F78" s="5">
        <v>-125296559000</v>
      </c>
      <c r="G78" s="5">
        <v>-101634134000</v>
      </c>
      <c r="I78" s="5">
        <v>-369243076000</v>
      </c>
      <c r="J78" s="5">
        <v>-798247109000</v>
      </c>
      <c r="K78" s="5">
        <v>-418212411000</v>
      </c>
      <c r="L78" s="5">
        <v>-77447669000</v>
      </c>
      <c r="M78" s="5">
        <v>-295737750000</v>
      </c>
      <c r="N78" s="5">
        <v>-377184702000</v>
      </c>
      <c r="O78" s="5">
        <v>241547936000</v>
      </c>
      <c r="P78" s="5">
        <v>212011156000</v>
      </c>
      <c r="Q78" s="5">
        <v>166998578000</v>
      </c>
      <c r="R78" s="5">
        <v>172605540000</v>
      </c>
      <c r="S78" s="5">
        <v>105023728000</v>
      </c>
      <c r="T78" s="5">
        <v>152046069000</v>
      </c>
      <c r="U78" s="5">
        <v>156290628000</v>
      </c>
      <c r="V78" s="5">
        <v>206045984000</v>
      </c>
      <c r="W78" s="5">
        <v>229054524000</v>
      </c>
      <c r="X78" s="5">
        <v>199597177000</v>
      </c>
      <c r="Y78" s="5">
        <v>181996584000</v>
      </c>
      <c r="Z78" s="5">
        <v>125267988000</v>
      </c>
    </row>
    <row r="79" spans="3:26" ht="15.5" x14ac:dyDescent="0.35">
      <c r="C79" t="s">
        <v>109</v>
      </c>
      <c r="D79" s="5">
        <v>-55752934000</v>
      </c>
      <c r="E79" s="5">
        <v>28838912000</v>
      </c>
      <c r="F79" s="5">
        <v>419640188000</v>
      </c>
      <c r="G79" s="5">
        <v>-113730598000</v>
      </c>
      <c r="I79" s="5">
        <v>173685819000</v>
      </c>
      <c r="J79" s="5">
        <v>-664899882000</v>
      </c>
      <c r="K79" s="5">
        <v>-351850520000</v>
      </c>
      <c r="L79" s="5">
        <v>-56460548000</v>
      </c>
      <c r="M79" s="5">
        <v>-327494849000</v>
      </c>
      <c r="N79" s="5">
        <v>-409615879000</v>
      </c>
      <c r="O79" s="5">
        <v>182923396000</v>
      </c>
      <c r="P79" s="5">
        <v>296801295000</v>
      </c>
      <c r="Q79" s="5">
        <v>120238289000</v>
      </c>
      <c r="R79" s="5">
        <v>148196429000</v>
      </c>
      <c r="S79" s="5">
        <v>123705602000</v>
      </c>
      <c r="T79" s="5">
        <v>152046069000</v>
      </c>
      <c r="U79" s="5">
        <v>156290628000</v>
      </c>
      <c r="V79" s="5">
        <v>206045984000</v>
      </c>
      <c r="W79" s="5">
        <v>229054524000</v>
      </c>
    </row>
    <row r="80" spans="3:26" ht="15.5" x14ac:dyDescent="0.35">
      <c r="C80" t="s">
        <v>110</v>
      </c>
      <c r="D80" s="5">
        <v>-55752934000</v>
      </c>
      <c r="E80" s="5">
        <v>28838912000</v>
      </c>
      <c r="F80" s="5">
        <v>419640188000</v>
      </c>
      <c r="G80" s="5">
        <v>-113730598000</v>
      </c>
      <c r="I80" s="5">
        <v>173685819000</v>
      </c>
      <c r="J80" s="5">
        <v>-664899882000</v>
      </c>
      <c r="K80" s="5">
        <v>-351850520000</v>
      </c>
      <c r="L80" s="5">
        <v>-56460548000</v>
      </c>
      <c r="M80" s="5">
        <v>-327494849000</v>
      </c>
      <c r="N80" s="5">
        <v>-409615879000</v>
      </c>
      <c r="O80" s="5">
        <v>182923396000</v>
      </c>
      <c r="P80" s="5">
        <v>296801295000</v>
      </c>
      <c r="Q80" s="5">
        <v>120238289000</v>
      </c>
      <c r="R80" s="5">
        <v>148196429000</v>
      </c>
      <c r="S80" s="5">
        <v>123705602000</v>
      </c>
      <c r="T80" s="5">
        <v>152046069000</v>
      </c>
      <c r="U80" s="5">
        <v>156290628000</v>
      </c>
      <c r="V80" s="5">
        <v>206045984000</v>
      </c>
      <c r="W80" s="5">
        <v>229054524000</v>
      </c>
    </row>
    <row r="82" spans="2:26" ht="15.5" x14ac:dyDescent="0.35">
      <c r="B82" t="s">
        <v>111</v>
      </c>
      <c r="C82" t="s">
        <v>112</v>
      </c>
    </row>
    <row r="83" spans="2:26" ht="15.5" x14ac:dyDescent="0.35">
      <c r="C83" t="s">
        <v>113</v>
      </c>
    </row>
    <row r="84" spans="2:26" ht="15.5" x14ac:dyDescent="0.35">
      <c r="C84" t="s">
        <v>20</v>
      </c>
      <c r="D84" s="5">
        <v>147029708000</v>
      </c>
      <c r="E84" s="5">
        <v>243906769000</v>
      </c>
      <c r="F84" s="5">
        <v>147221637000</v>
      </c>
      <c r="G84" s="5">
        <v>102949469000</v>
      </c>
      <c r="I84" s="5">
        <v>147221637000</v>
      </c>
      <c r="J84" s="5">
        <v>64829810000</v>
      </c>
      <c r="K84" s="5">
        <v>208855281000</v>
      </c>
      <c r="L84" s="5">
        <v>548930673000</v>
      </c>
      <c r="M84" s="5">
        <v>601013535000</v>
      </c>
      <c r="N84" s="5">
        <v>882912301000</v>
      </c>
      <c r="O84" s="5">
        <v>861748299000</v>
      </c>
      <c r="P84" s="5">
        <v>988009275000</v>
      </c>
      <c r="Q84" s="5">
        <v>795508654000</v>
      </c>
      <c r="R84" s="5">
        <v>791578534000</v>
      </c>
      <c r="S84" s="5">
        <v>653553712000</v>
      </c>
      <c r="T84" s="5">
        <v>645571294000</v>
      </c>
      <c r="U84" s="5">
        <v>640581168000</v>
      </c>
      <c r="V84" s="5">
        <v>567558921000</v>
      </c>
      <c r="W84" s="5">
        <v>558725611000</v>
      </c>
      <c r="X84" s="5">
        <v>374207101000</v>
      </c>
      <c r="Y84" s="5">
        <v>374432253000</v>
      </c>
      <c r="Z84" s="5">
        <v>211495305000</v>
      </c>
    </row>
    <row r="85" spans="2:26" ht="15.5" x14ac:dyDescent="0.35">
      <c r="C85" t="s">
        <v>119</v>
      </c>
      <c r="D85" s="5">
        <v>158223873000</v>
      </c>
      <c r="E85" s="5">
        <v>146940077000</v>
      </c>
      <c r="F85" s="5">
        <v>137628046000</v>
      </c>
      <c r="G85" s="5">
        <v>136751125000</v>
      </c>
      <c r="I85" s="5">
        <v>137628046000</v>
      </c>
      <c r="J85" s="5">
        <v>178395042000</v>
      </c>
      <c r="K85" s="5">
        <v>300404387000</v>
      </c>
      <c r="L85" s="5">
        <v>186201521000</v>
      </c>
      <c r="M85" s="5">
        <v>120285024000</v>
      </c>
      <c r="N85" s="5">
        <v>235504113000</v>
      </c>
      <c r="O85" s="5">
        <v>183284517000</v>
      </c>
      <c r="P85" s="5">
        <v>94618958000</v>
      </c>
      <c r="Q85" s="5">
        <v>148820340000</v>
      </c>
      <c r="R85" s="5">
        <v>127141307000</v>
      </c>
      <c r="S85" s="5">
        <v>129348303000</v>
      </c>
      <c r="T85" s="5">
        <v>70839252000</v>
      </c>
      <c r="U85" s="5">
        <v>59326702000</v>
      </c>
      <c r="V85" s="5">
        <v>44960859000</v>
      </c>
      <c r="W85" s="5">
        <v>42297953000</v>
      </c>
      <c r="X85" s="5">
        <v>40801767000</v>
      </c>
      <c r="Y85" s="5">
        <v>7505630000</v>
      </c>
      <c r="Z85" s="5">
        <v>6343536000</v>
      </c>
    </row>
    <row r="86" spans="2:26" ht="15.5" x14ac:dyDescent="0.35">
      <c r="C86" t="s">
        <v>116</v>
      </c>
      <c r="D86" s="5">
        <v>438236884000</v>
      </c>
      <c r="E86" s="5">
        <v>443441139000</v>
      </c>
      <c r="F86" s="5">
        <v>495292940000</v>
      </c>
      <c r="G86" s="5">
        <v>358979828000</v>
      </c>
      <c r="I86" s="5">
        <v>495292940000</v>
      </c>
      <c r="J86" s="5">
        <v>415542907000</v>
      </c>
      <c r="K86" s="5">
        <v>402118488000</v>
      </c>
      <c r="L86" s="5">
        <v>226185061000</v>
      </c>
      <c r="M86" s="5">
        <v>145898609000</v>
      </c>
      <c r="N86" s="5">
        <v>166091734000</v>
      </c>
      <c r="O86" s="5">
        <v>185077800000</v>
      </c>
      <c r="P86" s="5">
        <v>141773546000</v>
      </c>
      <c r="Q86" s="5">
        <v>133026931000</v>
      </c>
      <c r="R86" s="5">
        <v>157107561000</v>
      </c>
      <c r="S86" s="5">
        <v>89412617000</v>
      </c>
      <c r="T86" s="5">
        <v>98225665000</v>
      </c>
      <c r="U86" s="5">
        <v>115393949000</v>
      </c>
      <c r="V86" s="5">
        <v>86192864000</v>
      </c>
      <c r="W86" s="5">
        <v>79530497000</v>
      </c>
      <c r="X86" s="5">
        <v>83210716000</v>
      </c>
      <c r="Y86" s="5">
        <v>56169662000</v>
      </c>
      <c r="Z86" s="5">
        <v>34553566000</v>
      </c>
    </row>
    <row r="87" spans="2:26" ht="15.5" x14ac:dyDescent="0.35">
      <c r="C87" t="s">
        <v>117</v>
      </c>
      <c r="D87" s="5">
        <v>524900000</v>
      </c>
      <c r="F87" s="5">
        <v>54103000</v>
      </c>
      <c r="G87" s="5">
        <v>427909000</v>
      </c>
      <c r="I87" s="5">
        <v>54103000</v>
      </c>
      <c r="J87" s="5">
        <v>1540870000</v>
      </c>
      <c r="K87" s="5">
        <v>395037000</v>
      </c>
      <c r="M87" s="5">
        <v>102183904000</v>
      </c>
      <c r="N87" s="5">
        <v>159601364000</v>
      </c>
      <c r="O87" s="5">
        <v>112077000</v>
      </c>
      <c r="P87" s="5">
        <v>196420000</v>
      </c>
      <c r="Q87" s="5">
        <v>71693000</v>
      </c>
      <c r="R87" s="5">
        <v>106085000</v>
      </c>
      <c r="S87" s="5">
        <v>125419000</v>
      </c>
      <c r="T87" s="5">
        <v>429583000</v>
      </c>
      <c r="U87" s="5">
        <v>765175000</v>
      </c>
      <c r="V87" s="5">
        <v>364592000</v>
      </c>
      <c r="W87" s="5">
        <v>546285000</v>
      </c>
      <c r="X87" s="5">
        <v>3779556000</v>
      </c>
      <c r="Y87" s="5">
        <v>13675127000</v>
      </c>
      <c r="Z87" s="5">
        <v>6083839000</v>
      </c>
    </row>
    <row r="88" spans="2:26" ht="15.5" x14ac:dyDescent="0.35">
      <c r="C88" t="s">
        <v>267</v>
      </c>
      <c r="D88" s="5">
        <v>158223873000</v>
      </c>
      <c r="E88" s="5">
        <v>146940077000</v>
      </c>
      <c r="F88" s="5">
        <v>137628046000</v>
      </c>
      <c r="G88" s="5">
        <v>136751125000</v>
      </c>
      <c r="I88" s="5">
        <v>137628046000</v>
      </c>
      <c r="J88" s="5">
        <v>178395042000</v>
      </c>
      <c r="K88" s="5">
        <v>300404387000</v>
      </c>
      <c r="L88" s="5">
        <v>186201521000</v>
      </c>
      <c r="M88" s="5">
        <v>120285024000</v>
      </c>
      <c r="N88" s="5">
        <v>235504113000</v>
      </c>
      <c r="O88" s="5">
        <v>183284517000</v>
      </c>
      <c r="P88" s="5">
        <v>94618958000</v>
      </c>
      <c r="Q88" s="5">
        <v>148820340000</v>
      </c>
      <c r="R88" s="5">
        <v>127141307000</v>
      </c>
      <c r="S88" s="5">
        <v>129348303000</v>
      </c>
      <c r="T88" s="5">
        <v>70839252000</v>
      </c>
      <c r="U88" s="5">
        <v>59326702000</v>
      </c>
      <c r="V88" s="5">
        <v>44960859000</v>
      </c>
      <c r="W88" s="5">
        <v>42297953000</v>
      </c>
      <c r="X88" s="5">
        <v>40801767000</v>
      </c>
      <c r="Y88" s="5">
        <v>7505630000</v>
      </c>
      <c r="Z88" s="5">
        <v>6343536000</v>
      </c>
    </row>
    <row r="89" spans="2:26" ht="15.5" x14ac:dyDescent="0.35">
      <c r="C89" t="s">
        <v>268</v>
      </c>
      <c r="D89" s="5">
        <v>221784512000</v>
      </c>
      <c r="E89" s="5">
        <v>217806376000</v>
      </c>
      <c r="F89" s="5">
        <v>228320840000</v>
      </c>
      <c r="G89" s="5">
        <v>223331264000</v>
      </c>
      <c r="I89" s="5">
        <v>228320840000</v>
      </c>
      <c r="J89" s="5">
        <v>244756505000</v>
      </c>
      <c r="K89" s="5">
        <v>302914170000</v>
      </c>
      <c r="L89" s="5">
        <v>346929837000</v>
      </c>
      <c r="M89" s="5">
        <v>280987188000</v>
      </c>
      <c r="N89" s="5">
        <v>245348925000</v>
      </c>
      <c r="O89" s="5">
        <v>288796357000</v>
      </c>
      <c r="P89" s="5">
        <v>222404674000</v>
      </c>
      <c r="Q89" s="5">
        <v>198439550000</v>
      </c>
      <c r="R89" s="5">
        <v>203264413000</v>
      </c>
      <c r="S89" s="5">
        <v>166545921000</v>
      </c>
      <c r="T89" s="5">
        <v>171848519000</v>
      </c>
      <c r="U89" s="5">
        <v>178869725000</v>
      </c>
      <c r="V89" s="5">
        <v>153175832000</v>
      </c>
      <c r="W89" s="5">
        <v>128904620000</v>
      </c>
      <c r="X89" s="5">
        <v>117652784000</v>
      </c>
      <c r="Y89" s="5">
        <v>95221572000</v>
      </c>
      <c r="Z89" s="5">
        <v>85894955000</v>
      </c>
    </row>
    <row r="90" spans="2:26" ht="15.5" x14ac:dyDescent="0.35">
      <c r="C90" t="s">
        <v>92</v>
      </c>
      <c r="D90" s="5">
        <v>658619436000</v>
      </c>
      <c r="E90" s="5">
        <v>662399277000</v>
      </c>
      <c r="F90" s="5">
        <v>663024217000</v>
      </c>
      <c r="G90" s="5">
        <v>126169433000</v>
      </c>
      <c r="I90" s="5">
        <v>663024217000</v>
      </c>
      <c r="J90" s="5">
        <v>76094056000</v>
      </c>
      <c r="K90" s="5">
        <v>8875296000</v>
      </c>
      <c r="L90" s="5">
        <v>-3272525000</v>
      </c>
      <c r="M90" s="5">
        <v>-3272525000</v>
      </c>
      <c r="N90" s="5">
        <v>-3272525000</v>
      </c>
    </row>
    <row r="91" spans="2:26" ht="15.5" x14ac:dyDescent="0.35">
      <c r="C91" t="s">
        <v>121</v>
      </c>
      <c r="D91" s="5">
        <v>663881100000</v>
      </c>
      <c r="E91" s="5">
        <v>735522730000</v>
      </c>
      <c r="F91" s="5">
        <v>667893194000</v>
      </c>
      <c r="G91" s="5">
        <v>686697317000</v>
      </c>
      <c r="I91" s="5">
        <v>667893194000</v>
      </c>
      <c r="J91" s="5">
        <v>616598946000</v>
      </c>
      <c r="K91" s="5">
        <v>947542386000</v>
      </c>
      <c r="L91" s="5">
        <v>1272159970000</v>
      </c>
      <c r="M91" s="5">
        <v>1178139902000</v>
      </c>
      <c r="N91" s="5">
        <v>1563156689000</v>
      </c>
      <c r="O91" s="5">
        <v>1412304520000</v>
      </c>
      <c r="P91" s="5">
        <v>1361078180000</v>
      </c>
      <c r="Q91" s="5">
        <v>1256248188000</v>
      </c>
      <c r="R91" s="5">
        <v>1210852255000</v>
      </c>
      <c r="S91" s="5">
        <v>996744541000</v>
      </c>
      <c r="T91" s="5">
        <v>939719765000</v>
      </c>
      <c r="U91" s="5">
        <v>912654898000</v>
      </c>
      <c r="V91" s="5">
        <v>802839688000</v>
      </c>
      <c r="W91" s="5">
        <v>758699088000</v>
      </c>
      <c r="X91" s="5">
        <v>558177333000</v>
      </c>
      <c r="Y91" s="5">
        <v>493309991000</v>
      </c>
      <c r="Z91" s="5">
        <v>314519923000</v>
      </c>
    </row>
    <row r="92" spans="2:26" ht="15.5" x14ac:dyDescent="0.35">
      <c r="C92" t="s">
        <v>122</v>
      </c>
    </row>
    <row r="93" spans="2:26" ht="15.5" x14ac:dyDescent="0.35">
      <c r="C93" t="s">
        <v>124</v>
      </c>
      <c r="Y93" s="5">
        <v>15331451000</v>
      </c>
      <c r="Z93" s="5">
        <v>13059915000</v>
      </c>
    </row>
    <row r="94" spans="2:26" ht="15.5" x14ac:dyDescent="0.35">
      <c r="C94" t="s">
        <v>125</v>
      </c>
      <c r="D94" s="5">
        <v>208103645000</v>
      </c>
      <c r="E94" s="5">
        <v>200465268000</v>
      </c>
      <c r="F94" s="5">
        <v>201952152000</v>
      </c>
      <c r="G94" s="5">
        <v>238242194000</v>
      </c>
      <c r="I94" s="5">
        <v>201952152000</v>
      </c>
      <c r="J94" s="5">
        <v>175691957000</v>
      </c>
      <c r="K94" s="5">
        <v>148989862000</v>
      </c>
      <c r="L94" s="5">
        <v>215914914000</v>
      </c>
      <c r="M94" s="5">
        <v>261800993000</v>
      </c>
      <c r="N94" s="5">
        <v>163969374000</v>
      </c>
      <c r="O94" s="5">
        <v>80466764000</v>
      </c>
      <c r="P94" s="5">
        <v>37838836000</v>
      </c>
      <c r="Q94" s="5">
        <v>48601173000</v>
      </c>
    </row>
    <row r="95" spans="2:26" ht="15.5" x14ac:dyDescent="0.35">
      <c r="C95" t="s">
        <v>126</v>
      </c>
      <c r="D95" s="5">
        <v>1859080809000</v>
      </c>
      <c r="E95" s="5">
        <v>1845945378000</v>
      </c>
      <c r="F95" s="5">
        <v>1833986426000</v>
      </c>
      <c r="G95" s="5">
        <v>906328113000</v>
      </c>
      <c r="I95" s="5">
        <v>1833986426000</v>
      </c>
      <c r="J95" s="5">
        <v>879451487000</v>
      </c>
      <c r="K95" s="5">
        <v>909284410000</v>
      </c>
      <c r="L95" s="5">
        <v>618134040000</v>
      </c>
      <c r="M95" s="5">
        <v>636524826000</v>
      </c>
      <c r="N95" s="5">
        <v>666809535000</v>
      </c>
      <c r="O95" s="5">
        <v>595737161000</v>
      </c>
      <c r="P95" s="5">
        <v>487216596000</v>
      </c>
      <c r="Q95" s="5">
        <v>441381501000</v>
      </c>
      <c r="R95" s="5">
        <v>410374493000</v>
      </c>
      <c r="S95" s="5">
        <v>377532110000</v>
      </c>
      <c r="T95" s="5">
        <v>361532255000</v>
      </c>
      <c r="U95" s="5">
        <v>333549473000</v>
      </c>
      <c r="V95" s="5">
        <v>305158162000</v>
      </c>
      <c r="W95" s="5">
        <v>236301891000</v>
      </c>
      <c r="X95" s="5">
        <v>220934520000</v>
      </c>
      <c r="Y95" s="5">
        <v>187610617000</v>
      </c>
      <c r="Z95" s="5">
        <v>166690320000</v>
      </c>
    </row>
    <row r="96" spans="2:26" ht="15.5" x14ac:dyDescent="0.35">
      <c r="C96" t="s">
        <v>123</v>
      </c>
      <c r="D96" s="5">
        <v>48099875000</v>
      </c>
      <c r="E96" s="5">
        <v>46554620000</v>
      </c>
      <c r="F96" s="5">
        <v>44946864000</v>
      </c>
      <c r="G96" s="5">
        <v>45108966000</v>
      </c>
      <c r="I96" s="5">
        <v>44946864000</v>
      </c>
      <c r="J96" s="5">
        <v>42263171000</v>
      </c>
      <c r="K96" s="5">
        <v>48632411000</v>
      </c>
      <c r="L96" s="5">
        <v>47705917000</v>
      </c>
      <c r="M96" s="5">
        <v>45947044000</v>
      </c>
      <c r="N96" s="5">
        <v>44001868000</v>
      </c>
      <c r="O96" s="5">
        <v>40823038000</v>
      </c>
      <c r="P96" s="5">
        <v>33088217000</v>
      </c>
    </row>
    <row r="97" spans="3:26" ht="15.5" x14ac:dyDescent="0.35">
      <c r="C97" t="s">
        <v>129</v>
      </c>
      <c r="D97" s="5">
        <v>4501963067000</v>
      </c>
      <c r="E97" s="5">
        <v>4458702829000</v>
      </c>
      <c r="F97" s="5">
        <v>4280922292000</v>
      </c>
      <c r="G97" s="5">
        <v>3449871057000</v>
      </c>
      <c r="I97" s="5">
        <v>4280922292000</v>
      </c>
      <c r="J97" s="5">
        <v>2912621332000</v>
      </c>
      <c r="K97" s="5">
        <v>2963001905000</v>
      </c>
      <c r="L97" s="5">
        <v>2550245069000</v>
      </c>
      <c r="M97" s="5">
        <v>2378850543000</v>
      </c>
      <c r="N97" s="5">
        <v>2163842971000</v>
      </c>
      <c r="O97" s="5">
        <v>1992380904000</v>
      </c>
      <c r="P97" s="5">
        <v>1628615043000</v>
      </c>
      <c r="Q97" s="5">
        <v>1493174203000</v>
      </c>
      <c r="R97" s="5">
        <v>1366967318000</v>
      </c>
      <c r="S97" s="5">
        <v>1313791829000</v>
      </c>
      <c r="T97" s="5">
        <v>1222914045000</v>
      </c>
      <c r="U97" s="5">
        <v>1115469765000</v>
      </c>
      <c r="V97" s="5">
        <v>979066306000</v>
      </c>
      <c r="W97" s="5">
        <v>789282936000</v>
      </c>
      <c r="X97" s="5">
        <v>677865711000</v>
      </c>
      <c r="Y97" s="5">
        <v>548098843000</v>
      </c>
      <c r="Z97" s="5">
        <v>470238892000</v>
      </c>
    </row>
    <row r="98" spans="3:26" ht="15.5" x14ac:dyDescent="0.35">
      <c r="C98" t="s">
        <v>130</v>
      </c>
      <c r="D98" s="5">
        <v>5165844167000</v>
      </c>
      <c r="E98" s="5">
        <v>5194225559000</v>
      </c>
      <c r="F98" s="5">
        <v>4948815486000</v>
      </c>
      <c r="G98" s="5">
        <v>4136568374000</v>
      </c>
      <c r="I98" s="5">
        <v>4948815486000</v>
      </c>
      <c r="J98" s="5">
        <v>3529220278000</v>
      </c>
      <c r="K98" s="5">
        <v>3910544291000</v>
      </c>
      <c r="L98" s="5">
        <v>3822405039000</v>
      </c>
      <c r="M98" s="5">
        <v>3556990445000</v>
      </c>
      <c r="N98" s="5">
        <v>3726999660000</v>
      </c>
      <c r="O98" s="5">
        <v>3404685424000</v>
      </c>
      <c r="P98" s="5">
        <v>2989693223000</v>
      </c>
      <c r="Q98" s="5">
        <v>2749422391000</v>
      </c>
      <c r="R98" s="5">
        <v>2577819573000</v>
      </c>
      <c r="S98" s="5">
        <v>2310536370000</v>
      </c>
      <c r="T98" s="5">
        <v>2162633810000</v>
      </c>
      <c r="U98" s="5">
        <v>2028124663000</v>
      </c>
      <c r="V98" s="5">
        <v>1781905994000</v>
      </c>
      <c r="W98" s="5">
        <v>1547982024000</v>
      </c>
      <c r="X98" s="5">
        <v>1236043044000</v>
      </c>
      <c r="Y98" s="5">
        <v>1041408834000</v>
      </c>
      <c r="Z98" s="5">
        <v>784758815000</v>
      </c>
    </row>
    <row r="99" spans="3:26" ht="15.5" x14ac:dyDescent="0.35">
      <c r="C99" t="s">
        <v>131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  <c r="D101" s="5">
        <v>2099310520000</v>
      </c>
      <c r="E101" s="5">
        <v>2078230588000</v>
      </c>
      <c r="F101" s="5">
        <v>1994046289000</v>
      </c>
      <c r="G101" s="5">
        <v>1748369373000</v>
      </c>
      <c r="I101" s="5">
        <v>1994046289000</v>
      </c>
      <c r="J101" s="5">
        <v>2291914466000</v>
      </c>
      <c r="K101" s="5">
        <v>1971043945000</v>
      </c>
      <c r="L101" s="5">
        <v>1606887945000</v>
      </c>
      <c r="M101" s="5">
        <v>1360687820000</v>
      </c>
      <c r="N101" s="5">
        <v>1480239065000</v>
      </c>
      <c r="O101" s="5">
        <v>856737178000</v>
      </c>
      <c r="P101" s="5">
        <v>714498002000</v>
      </c>
      <c r="Q101" s="5">
        <v>664008702000</v>
      </c>
      <c r="R101" s="5">
        <v>675247317000</v>
      </c>
      <c r="S101" s="5">
        <v>789861980000</v>
      </c>
      <c r="T101" s="5">
        <v>499173655000</v>
      </c>
      <c r="U101" s="5">
        <v>535524358000</v>
      </c>
      <c r="V101" s="5">
        <v>454121516000</v>
      </c>
      <c r="W101" s="5">
        <v>422292264000</v>
      </c>
      <c r="X101" s="5">
        <v>326766753000</v>
      </c>
      <c r="Y101" s="5">
        <v>320777724000</v>
      </c>
      <c r="Z101" s="5">
        <v>238320170000</v>
      </c>
    </row>
    <row r="102" spans="3:26" ht="15.5" x14ac:dyDescent="0.35">
      <c r="C102" t="s">
        <v>271</v>
      </c>
      <c r="D102" s="5">
        <v>150000000000</v>
      </c>
      <c r="E102" s="5">
        <v>150000000000</v>
      </c>
      <c r="F102" s="5">
        <v>150000000000</v>
      </c>
      <c r="G102" s="5">
        <v>138894832000</v>
      </c>
      <c r="I102" s="5">
        <v>150000000000</v>
      </c>
      <c r="J102" s="5">
        <v>377582000000</v>
      </c>
      <c r="K102" s="5">
        <v>381432000000</v>
      </c>
      <c r="L102" s="5">
        <v>434600000000</v>
      </c>
      <c r="M102" s="5">
        <v>283000000000</v>
      </c>
      <c r="N102" s="5">
        <v>182000000000</v>
      </c>
      <c r="X102" s="5">
        <v>1079829000</v>
      </c>
      <c r="Y102" s="5">
        <v>3601077000</v>
      </c>
      <c r="Z102" s="5">
        <v>4514828000</v>
      </c>
    </row>
    <row r="103" spans="3:26" ht="15.5" x14ac:dyDescent="0.35">
      <c r="C103" t="s">
        <v>134</v>
      </c>
    </row>
    <row r="104" spans="3:26" ht="15.5" x14ac:dyDescent="0.35">
      <c r="C104" t="s">
        <v>272</v>
      </c>
      <c r="D104" s="5">
        <v>560479278000</v>
      </c>
      <c r="E104" s="5">
        <v>544567006000</v>
      </c>
      <c r="F104" s="5">
        <v>510445281000</v>
      </c>
      <c r="G104" s="5">
        <v>462363763000</v>
      </c>
      <c r="I104" s="5">
        <v>510445281000</v>
      </c>
      <c r="J104" s="5">
        <v>472812805000</v>
      </c>
      <c r="K104" s="5">
        <v>502432333000</v>
      </c>
      <c r="L104" s="5">
        <v>406351770000</v>
      </c>
      <c r="M104" s="5">
        <v>319288830000</v>
      </c>
      <c r="N104" s="5">
        <v>333761520000</v>
      </c>
      <c r="O104" s="5">
        <v>338897425000</v>
      </c>
      <c r="P104" s="5">
        <v>303104478000</v>
      </c>
      <c r="Q104" s="5">
        <v>304271755000</v>
      </c>
      <c r="R104" s="5">
        <v>269280955000</v>
      </c>
      <c r="S104" s="5">
        <v>263724129000</v>
      </c>
      <c r="T104" s="5">
        <v>246512487000</v>
      </c>
      <c r="U104" s="5">
        <v>256361540000</v>
      </c>
      <c r="V104" s="5">
        <v>216725208000</v>
      </c>
      <c r="W104" s="5">
        <v>201006866000</v>
      </c>
      <c r="X104" s="5">
        <v>127909566000</v>
      </c>
      <c r="Y104" s="5">
        <v>133681754000</v>
      </c>
      <c r="Z104" s="5">
        <v>108612203000</v>
      </c>
    </row>
    <row r="105" spans="3:26" ht="15.5" x14ac:dyDescent="0.35">
      <c r="C105" t="s">
        <v>135</v>
      </c>
    </row>
    <row r="106" spans="3:26" ht="15.5" x14ac:dyDescent="0.35">
      <c r="C106" t="s">
        <v>273</v>
      </c>
      <c r="D106" s="5">
        <v>438761784000</v>
      </c>
      <c r="E106" s="5">
        <v>443441139000</v>
      </c>
      <c r="F106" s="5">
        <v>495347043000</v>
      </c>
      <c r="G106" s="5">
        <v>359407737000</v>
      </c>
      <c r="I106" s="5">
        <v>495347043000</v>
      </c>
      <c r="J106" s="5">
        <v>417083777000</v>
      </c>
      <c r="K106" s="5">
        <v>402513525000</v>
      </c>
      <c r="L106" s="5">
        <v>226185061000</v>
      </c>
      <c r="M106" s="5">
        <v>248082513000</v>
      </c>
      <c r="N106" s="5">
        <v>325693098000</v>
      </c>
      <c r="O106" s="5">
        <v>185189877000</v>
      </c>
      <c r="P106" s="5">
        <v>141969966000</v>
      </c>
      <c r="Q106" s="5">
        <v>133098624000</v>
      </c>
      <c r="R106" s="5">
        <v>157213646000</v>
      </c>
      <c r="S106" s="5">
        <v>89538036000</v>
      </c>
      <c r="T106" s="5">
        <v>98655248000</v>
      </c>
      <c r="U106" s="5">
        <v>116159124000</v>
      </c>
      <c r="V106" s="5">
        <v>86557456000</v>
      </c>
      <c r="W106" s="5">
        <v>80076782000</v>
      </c>
      <c r="X106" s="5">
        <v>86990272000</v>
      </c>
      <c r="Y106" s="5">
        <v>69844789000</v>
      </c>
      <c r="Z106" s="5">
        <v>40637405000</v>
      </c>
    </row>
    <row r="107" spans="3:26" ht="15.5" x14ac:dyDescent="0.35">
      <c r="C107" t="s">
        <v>137</v>
      </c>
      <c r="D107" s="5">
        <v>604132446000</v>
      </c>
      <c r="E107" s="5">
        <v>527544909000</v>
      </c>
      <c r="F107" s="5">
        <v>468370903000</v>
      </c>
      <c r="G107" s="5">
        <v>396121245000</v>
      </c>
      <c r="I107" s="5">
        <v>468370903000</v>
      </c>
      <c r="J107" s="5">
        <v>217700801000</v>
      </c>
      <c r="K107" s="5">
        <v>132132370000</v>
      </c>
      <c r="L107" s="5">
        <v>113576901000</v>
      </c>
      <c r="M107" s="5">
        <v>116155738000</v>
      </c>
      <c r="N107" s="5">
        <v>163792489000</v>
      </c>
      <c r="O107" s="5">
        <v>144804237000</v>
      </c>
      <c r="P107" s="5">
        <v>121348714000</v>
      </c>
      <c r="Q107" s="5">
        <v>92529256000</v>
      </c>
      <c r="R107" s="5">
        <v>106176203000</v>
      </c>
      <c r="S107" s="5">
        <v>82495104000</v>
      </c>
      <c r="T107" s="5">
        <v>68538525000</v>
      </c>
      <c r="U107" s="5">
        <v>59305046000</v>
      </c>
      <c r="V107" s="5">
        <v>54535975000</v>
      </c>
      <c r="W107" s="5">
        <v>50233671000</v>
      </c>
      <c r="X107" s="5">
        <v>48906770000</v>
      </c>
      <c r="Y107" s="5">
        <v>58406900000</v>
      </c>
      <c r="Z107" s="5">
        <v>36891682000</v>
      </c>
    </row>
    <row r="108" spans="3:26" ht="15.5" x14ac:dyDescent="0.35">
      <c r="C108" t="s">
        <v>136</v>
      </c>
      <c r="D108" s="5">
        <v>188733633000</v>
      </c>
      <c r="E108" s="5">
        <v>246088711000</v>
      </c>
      <c r="F108" s="5">
        <v>199594242000</v>
      </c>
      <c r="G108" s="5">
        <v>205462251000</v>
      </c>
      <c r="I108" s="5">
        <v>199594242000</v>
      </c>
      <c r="J108" s="5">
        <v>289121461000</v>
      </c>
      <c r="K108" s="5">
        <v>112640586000</v>
      </c>
      <c r="L108" s="5">
        <v>182728403000</v>
      </c>
      <c r="M108" s="5">
        <v>227900730000</v>
      </c>
      <c r="N108" s="5">
        <v>185091608000</v>
      </c>
      <c r="O108" s="5">
        <v>136608038000</v>
      </c>
      <c r="P108" s="5">
        <v>98973512000</v>
      </c>
      <c r="Q108" s="5">
        <v>86626590000</v>
      </c>
      <c r="R108" s="5">
        <v>76345535000</v>
      </c>
      <c r="S108" s="5">
        <v>92977201000</v>
      </c>
      <c r="T108" s="5">
        <v>65047920000</v>
      </c>
      <c r="U108" s="5">
        <v>63711332000</v>
      </c>
      <c r="V108" s="5">
        <v>57684717000</v>
      </c>
      <c r="W108" s="5">
        <v>46634974000</v>
      </c>
      <c r="X108" s="5">
        <v>43113671000</v>
      </c>
      <c r="Y108" s="5">
        <v>38351009000</v>
      </c>
      <c r="Z108" s="5">
        <v>30675943000</v>
      </c>
    </row>
    <row r="109" spans="3:26" ht="15.5" x14ac:dyDescent="0.35">
      <c r="C109" t="s">
        <v>140</v>
      </c>
    </row>
    <row r="110" spans="3:26" ht="15.5" x14ac:dyDescent="0.35">
      <c r="C110" t="s">
        <v>277</v>
      </c>
      <c r="O110" s="5">
        <v>6003909000</v>
      </c>
      <c r="P110" s="5">
        <v>1472273000</v>
      </c>
      <c r="Q110" s="5">
        <v>442941000</v>
      </c>
      <c r="R110" s="5">
        <v>199052000</v>
      </c>
      <c r="S110" s="5">
        <v>2085478000</v>
      </c>
      <c r="T110" s="5">
        <v>7422240000</v>
      </c>
      <c r="U110" s="5">
        <v>2991330000</v>
      </c>
      <c r="V110" s="5">
        <v>4404460000</v>
      </c>
      <c r="W110" s="5">
        <v>1452971000</v>
      </c>
      <c r="X110" s="5">
        <v>2033918000</v>
      </c>
      <c r="Y110" s="5">
        <v>1254152000</v>
      </c>
      <c r="Z110" s="5">
        <v>762058000</v>
      </c>
    </row>
    <row r="111" spans="3:26" ht="15.5" x14ac:dyDescent="0.35">
      <c r="C111" t="s">
        <v>141</v>
      </c>
      <c r="D111" s="5">
        <v>2006124711000</v>
      </c>
      <c r="E111" s="5">
        <v>1974136693000</v>
      </c>
      <c r="F111" s="5">
        <v>1825134877000</v>
      </c>
      <c r="G111" s="5">
        <v>1672517305000</v>
      </c>
      <c r="I111" s="5">
        <v>1825134877000</v>
      </c>
      <c r="J111" s="5">
        <v>353606157000</v>
      </c>
      <c r="K111" s="5">
        <v>249719558000</v>
      </c>
      <c r="L111" s="5">
        <v>200000000000</v>
      </c>
      <c r="M111" s="5">
        <v>200000000000</v>
      </c>
    </row>
    <row r="112" spans="3:26" ht="15.5" x14ac:dyDescent="0.35">
      <c r="C112" t="s">
        <v>143</v>
      </c>
      <c r="D112" s="5">
        <v>1119941000</v>
      </c>
      <c r="E112" s="5">
        <v>1477916000</v>
      </c>
      <c r="F112" s="5">
        <v>1909824000</v>
      </c>
      <c r="G112" s="5">
        <v>2486634000</v>
      </c>
      <c r="I112" s="5">
        <v>1909824000</v>
      </c>
      <c r="J112" s="5">
        <v>1674253000</v>
      </c>
      <c r="K112" s="5">
        <v>5544316000</v>
      </c>
      <c r="L112" s="5">
        <v>6292418000</v>
      </c>
      <c r="M112" s="5">
        <v>4431989000</v>
      </c>
      <c r="N112" s="5">
        <v>131757000</v>
      </c>
      <c r="O112" s="5">
        <v>228460000</v>
      </c>
    </row>
    <row r="113" spans="3:26" ht="15.5" x14ac:dyDescent="0.35">
      <c r="C113" t="s">
        <v>274</v>
      </c>
      <c r="O113" s="5">
        <v>198800383000</v>
      </c>
      <c r="P113" s="5">
        <v>198222655000</v>
      </c>
      <c r="Q113" s="5">
        <v>197660390000</v>
      </c>
      <c r="R113" s="5">
        <v>197175524000</v>
      </c>
      <c r="T113" s="5">
        <v>197951672000</v>
      </c>
      <c r="U113" s="5">
        <v>196932718000</v>
      </c>
      <c r="V113" s="5">
        <v>196010910000</v>
      </c>
      <c r="W113" s="5">
        <v>195176988000</v>
      </c>
    </row>
    <row r="114" spans="3:26" ht="15.5" x14ac:dyDescent="0.35">
      <c r="C114" t="s">
        <v>144</v>
      </c>
      <c r="D114" s="5">
        <v>80076219000</v>
      </c>
      <c r="E114" s="5">
        <v>86743196000</v>
      </c>
      <c r="F114" s="5">
        <v>96622345000</v>
      </c>
      <c r="G114" s="5">
        <v>94347234000</v>
      </c>
      <c r="I114" s="5">
        <v>96622345000</v>
      </c>
      <c r="J114" s="5">
        <v>402548817000</v>
      </c>
      <c r="K114" s="5">
        <v>390965240000</v>
      </c>
      <c r="L114" s="5">
        <v>183520015000</v>
      </c>
      <c r="M114" s="5">
        <v>118043745000</v>
      </c>
      <c r="N114" s="5">
        <v>264045638000</v>
      </c>
      <c r="O114" s="5">
        <v>9601917000</v>
      </c>
      <c r="P114" s="5">
        <v>8504486000</v>
      </c>
      <c r="Q114" s="5">
        <v>5395354000</v>
      </c>
      <c r="R114" s="5">
        <v>9229576000</v>
      </c>
      <c r="S114" s="5">
        <v>208301801000</v>
      </c>
      <c r="T114" s="5">
        <v>9379906000</v>
      </c>
      <c r="U114" s="5">
        <v>4782313000</v>
      </c>
      <c r="V114" s="5">
        <v>3959175000</v>
      </c>
      <c r="W114" s="5">
        <v>1367815000</v>
      </c>
      <c r="X114" s="5">
        <v>1469086000</v>
      </c>
      <c r="Y114" s="5">
        <v>1236731000</v>
      </c>
      <c r="Z114" s="5">
        <v>1142952000</v>
      </c>
    </row>
    <row r="115" spans="3:26" ht="15.5" x14ac:dyDescent="0.35">
      <c r="C115" t="s">
        <v>91</v>
      </c>
    </row>
    <row r="116" spans="3:26" ht="15.5" x14ac:dyDescent="0.35">
      <c r="C116" t="s">
        <v>145</v>
      </c>
      <c r="D116" s="5">
        <v>2657590156000</v>
      </c>
      <c r="E116" s="5">
        <v>2651298546000</v>
      </c>
      <c r="F116" s="5">
        <v>2518911684000</v>
      </c>
      <c r="G116" s="5">
        <v>2371981676000</v>
      </c>
      <c r="I116" s="5">
        <v>2518911684000</v>
      </c>
      <c r="J116" s="5">
        <v>1109574218000</v>
      </c>
      <c r="K116" s="5">
        <v>1215622870000</v>
      </c>
      <c r="L116" s="5">
        <v>1154494350000</v>
      </c>
      <c r="M116" s="5">
        <v>1277113273000</v>
      </c>
      <c r="N116" s="5">
        <v>1000076394000</v>
      </c>
      <c r="O116" s="5">
        <v>888375641000</v>
      </c>
      <c r="P116" s="5">
        <v>734701578000</v>
      </c>
      <c r="Q116" s="5">
        <v>791842877000</v>
      </c>
      <c r="R116" s="5">
        <v>679361269000</v>
      </c>
      <c r="S116" s="5">
        <v>405757060000</v>
      </c>
      <c r="T116" s="5">
        <v>470296468000</v>
      </c>
      <c r="U116" s="5">
        <v>391628530000</v>
      </c>
      <c r="V116" s="5">
        <v>337061671000</v>
      </c>
      <c r="W116" s="5">
        <v>294971277000</v>
      </c>
      <c r="X116" s="5">
        <v>107612332000</v>
      </c>
      <c r="Y116" s="5">
        <v>81525578000</v>
      </c>
      <c r="Z116" s="5">
        <v>63893447000</v>
      </c>
    </row>
    <row r="117" spans="3:26" ht="15.5" x14ac:dyDescent="0.35">
      <c r="C117" t="s">
        <v>146</v>
      </c>
      <c r="D117" s="5">
        <v>2657590156000</v>
      </c>
      <c r="E117" s="5">
        <v>2651298546000</v>
      </c>
      <c r="F117" s="5">
        <v>2518911684000</v>
      </c>
      <c r="G117" s="5">
        <v>2371981676000</v>
      </c>
      <c r="I117" s="5">
        <v>2518911684000</v>
      </c>
      <c r="J117" s="5">
        <v>1109574218000</v>
      </c>
      <c r="K117" s="5">
        <v>1215622870000</v>
      </c>
      <c r="L117" s="5">
        <v>1154494350000</v>
      </c>
      <c r="M117" s="5">
        <v>1277113273000</v>
      </c>
      <c r="N117" s="5">
        <v>1000076394000</v>
      </c>
      <c r="O117" s="5">
        <v>888375641000</v>
      </c>
      <c r="P117" s="5">
        <v>734701578000</v>
      </c>
      <c r="Q117" s="5">
        <v>791842877000</v>
      </c>
      <c r="R117" s="5">
        <v>679361269000</v>
      </c>
      <c r="S117" s="5">
        <v>405757060000</v>
      </c>
      <c r="T117" s="5">
        <v>470296468000</v>
      </c>
      <c r="U117" s="5">
        <v>391628530000</v>
      </c>
      <c r="V117" s="5">
        <v>337061671000</v>
      </c>
      <c r="W117" s="5">
        <v>294971277000</v>
      </c>
      <c r="X117" s="5">
        <v>107612332000</v>
      </c>
      <c r="Y117" s="5">
        <v>81525578000</v>
      </c>
      <c r="Z117" s="5">
        <v>63893447000</v>
      </c>
    </row>
    <row r="118" spans="3:26" ht="15.5" x14ac:dyDescent="0.35">
      <c r="C118" t="s">
        <v>150</v>
      </c>
    </row>
    <row r="119" spans="3:26" ht="15.5" x14ac:dyDescent="0.35">
      <c r="C119" t="s">
        <v>151</v>
      </c>
      <c r="D119" s="5">
        <v>2130745608000</v>
      </c>
      <c r="E119" s="5">
        <v>2105848216000</v>
      </c>
      <c r="F119" s="5">
        <v>1961267041000</v>
      </c>
      <c r="G119" s="5">
        <v>1820946982000</v>
      </c>
      <c r="I119" s="5">
        <v>1961267041000</v>
      </c>
      <c r="J119" s="5">
        <v>539402228000</v>
      </c>
      <c r="K119" s="5">
        <v>482325184000</v>
      </c>
      <c r="L119" s="5">
        <v>430754582000</v>
      </c>
      <c r="M119" s="5">
        <v>357994144000</v>
      </c>
      <c r="N119" s="5">
        <v>192932874000</v>
      </c>
      <c r="O119" s="5">
        <v>6232369000</v>
      </c>
      <c r="P119" s="5">
        <v>1472273000</v>
      </c>
      <c r="Q119" s="5">
        <v>442941000</v>
      </c>
      <c r="R119" s="5">
        <v>199052000</v>
      </c>
      <c r="S119" s="5">
        <v>2085478000</v>
      </c>
      <c r="T119" s="5">
        <v>7422240000</v>
      </c>
      <c r="U119" s="5">
        <v>2991330000</v>
      </c>
      <c r="V119" s="5">
        <v>4404460000</v>
      </c>
      <c r="W119" s="5">
        <v>1452971000</v>
      </c>
      <c r="X119" s="5">
        <v>2033918000</v>
      </c>
      <c r="Y119" s="5">
        <v>1254152000</v>
      </c>
      <c r="Z119" s="5">
        <v>762058000</v>
      </c>
    </row>
    <row r="120" spans="3:26" ht="15.5" x14ac:dyDescent="0.35">
      <c r="C120" t="s">
        <v>152</v>
      </c>
      <c r="R120" s="5">
        <v>22219482000</v>
      </c>
      <c r="S120" s="5">
        <v>39680394000</v>
      </c>
      <c r="T120" s="5">
        <v>83846861000</v>
      </c>
      <c r="U120" s="5">
        <v>62455880000</v>
      </c>
      <c r="V120" s="5">
        <v>54914125000</v>
      </c>
      <c r="W120" s="5">
        <v>49322215000</v>
      </c>
      <c r="X120" s="5">
        <v>35293436000</v>
      </c>
      <c r="Y120" s="5">
        <v>29614802000</v>
      </c>
      <c r="Z120" s="5">
        <v>26249347000</v>
      </c>
    </row>
    <row r="121" spans="3:26" ht="15.5" x14ac:dyDescent="0.35">
      <c r="C121" t="s">
        <v>596</v>
      </c>
      <c r="P121" s="5">
        <v>238816000</v>
      </c>
      <c r="Q121" s="5">
        <v>196066000</v>
      </c>
      <c r="R121" s="5">
        <v>1284192000</v>
      </c>
      <c r="S121" s="5">
        <v>1442026000</v>
      </c>
      <c r="T121" s="5">
        <v>53242000</v>
      </c>
      <c r="U121" s="5">
        <v>441404000</v>
      </c>
      <c r="V121" s="5">
        <v>190626000</v>
      </c>
      <c r="W121" s="5">
        <v>478125000</v>
      </c>
      <c r="X121" s="5">
        <v>503043000</v>
      </c>
      <c r="Y121" s="5">
        <v>273812000</v>
      </c>
    </row>
    <row r="122" spans="3:26" ht="15.5" x14ac:dyDescent="0.35">
      <c r="C122" t="s">
        <v>343</v>
      </c>
    </row>
    <row r="123" spans="3:26" ht="15.5" x14ac:dyDescent="0.35">
      <c r="C123" t="s">
        <v>154</v>
      </c>
      <c r="D123" s="5">
        <v>4756900676000</v>
      </c>
      <c r="E123" s="5">
        <v>4729529134000</v>
      </c>
      <c r="F123" s="5">
        <v>4512957973000</v>
      </c>
      <c r="G123" s="5">
        <v>4120351049000</v>
      </c>
      <c r="I123" s="5">
        <v>4512957973000</v>
      </c>
      <c r="J123" s="5">
        <v>3401488684000</v>
      </c>
      <c r="K123" s="5">
        <v>3186666815000</v>
      </c>
      <c r="L123" s="5">
        <v>2761382295000</v>
      </c>
      <c r="M123" s="5">
        <v>2637801093000</v>
      </c>
      <c r="N123" s="5">
        <v>2480315459000</v>
      </c>
      <c r="O123" s="5">
        <v>1745112819000</v>
      </c>
      <c r="P123" s="5">
        <v>1449199580000</v>
      </c>
      <c r="Q123" s="5">
        <v>1455851579000</v>
      </c>
      <c r="R123" s="5">
        <v>1354608586000</v>
      </c>
      <c r="S123" s="5">
        <v>1195619040000</v>
      </c>
      <c r="T123" s="5">
        <v>969470123000</v>
      </c>
      <c r="U123" s="5">
        <v>927152888000</v>
      </c>
      <c r="V123" s="5">
        <v>791183187000</v>
      </c>
      <c r="W123" s="5">
        <v>717263541000</v>
      </c>
      <c r="X123" s="5">
        <v>434379085000</v>
      </c>
      <c r="Y123" s="5">
        <v>402303302000</v>
      </c>
      <c r="Z123" s="5">
        <v>302213617000</v>
      </c>
    </row>
    <row r="124" spans="3:26" ht="15.5" x14ac:dyDescent="0.35">
      <c r="C124" t="s">
        <v>155</v>
      </c>
    </row>
    <row r="125" spans="3:26" ht="15.5" x14ac:dyDescent="0.35">
      <c r="C125" t="s">
        <v>156</v>
      </c>
      <c r="D125" s="5">
        <v>226180525000</v>
      </c>
      <c r="E125" s="5">
        <v>226180525000</v>
      </c>
      <c r="F125" s="5">
        <v>226180525000</v>
      </c>
      <c r="G125" s="5">
        <v>226180525000</v>
      </c>
      <c r="I125" s="5">
        <v>226180525000</v>
      </c>
      <c r="J125" s="5">
        <v>199513858000</v>
      </c>
      <c r="K125" s="5">
        <v>199513858000</v>
      </c>
      <c r="L125" s="5">
        <v>199513858000</v>
      </c>
      <c r="M125" s="5">
        <v>199513858000</v>
      </c>
      <c r="N125" s="5">
        <v>199513858000</v>
      </c>
      <c r="O125" s="5">
        <v>199513858000</v>
      </c>
      <c r="P125" s="5">
        <v>199513858000</v>
      </c>
      <c r="Q125" s="5">
        <v>199513858000</v>
      </c>
      <c r="R125" s="5">
        <v>199513858000</v>
      </c>
      <c r="S125" s="5">
        <v>199513858000</v>
      </c>
      <c r="T125" s="5">
        <v>199513858000</v>
      </c>
      <c r="U125" s="5">
        <v>199513858000</v>
      </c>
      <c r="V125" s="5">
        <v>46041660000</v>
      </c>
      <c r="W125" s="5">
        <v>46041660000</v>
      </c>
      <c r="X125" s="5">
        <v>44625000000</v>
      </c>
      <c r="Y125" s="5">
        <v>44625000000</v>
      </c>
      <c r="Z125" s="5">
        <v>44625000000</v>
      </c>
    </row>
    <row r="126" spans="3:26" ht="15.5" x14ac:dyDescent="0.35">
      <c r="C126" t="s">
        <v>157</v>
      </c>
      <c r="D126" s="5">
        <v>54277802000</v>
      </c>
      <c r="E126" s="5">
        <v>54277802000</v>
      </c>
      <c r="F126" s="5">
        <v>54277802000</v>
      </c>
      <c r="G126" s="5">
        <v>54277802000</v>
      </c>
      <c r="I126" s="5">
        <v>54277802000</v>
      </c>
      <c r="J126" s="5">
        <v>944469000</v>
      </c>
      <c r="K126" s="5">
        <v>944469000</v>
      </c>
      <c r="L126" s="5">
        <v>944469000</v>
      </c>
      <c r="M126" s="5">
        <v>944469000</v>
      </c>
      <c r="N126" s="5">
        <v>944469000</v>
      </c>
      <c r="O126" s="5">
        <v>944469000</v>
      </c>
      <c r="P126" s="5">
        <v>944469000</v>
      </c>
      <c r="Q126" s="5">
        <v>944469000</v>
      </c>
      <c r="R126" s="5">
        <v>944469000</v>
      </c>
      <c r="S126" s="5">
        <v>944469000</v>
      </c>
      <c r="T126" s="5">
        <v>944469000</v>
      </c>
      <c r="U126" s="5">
        <v>944469000</v>
      </c>
      <c r="V126" s="5">
        <v>154416667000</v>
      </c>
      <c r="W126" s="5">
        <v>154416667000</v>
      </c>
    </row>
    <row r="127" spans="3:26" ht="15.5" x14ac:dyDescent="0.35">
      <c r="C127" t="s">
        <v>158</v>
      </c>
      <c r="D127" s="5">
        <v>-530134272000</v>
      </c>
      <c r="E127" s="5">
        <v>-478161179000</v>
      </c>
      <c r="F127" s="5">
        <v>-507625031000</v>
      </c>
      <c r="G127" s="5">
        <v>-390410435000</v>
      </c>
      <c r="I127" s="5">
        <v>-507625031000</v>
      </c>
      <c r="J127" s="5">
        <v>-148820789000</v>
      </c>
      <c r="K127" s="5">
        <v>514543853000</v>
      </c>
      <c r="L127" s="5">
        <v>863836942000</v>
      </c>
      <c r="M127" s="5">
        <v>722003550000</v>
      </c>
      <c r="N127" s="5">
        <v>1049498399000</v>
      </c>
      <c r="O127" s="5">
        <v>1459114278000</v>
      </c>
      <c r="P127" s="5">
        <v>1340035316000</v>
      </c>
      <c r="Q127" s="5">
        <v>1093112485000</v>
      </c>
      <c r="R127" s="5">
        <v>1022752660000</v>
      </c>
      <c r="S127" s="5">
        <v>914459003000</v>
      </c>
      <c r="T127" s="5">
        <v>992705360000</v>
      </c>
      <c r="U127" s="5">
        <v>900513448000</v>
      </c>
      <c r="V127" s="5">
        <v>790264480000</v>
      </c>
      <c r="W127" s="5">
        <v>630260156000</v>
      </c>
      <c r="X127" s="5">
        <v>757038959000</v>
      </c>
      <c r="Y127" s="5">
        <v>594480532000</v>
      </c>
      <c r="Z127" s="5">
        <v>437920198000</v>
      </c>
    </row>
    <row r="128" spans="3:26" ht="15.5" x14ac:dyDescent="0.35">
      <c r="C128" t="s">
        <v>159</v>
      </c>
      <c r="K128" s="5">
        <v>15925381000</v>
      </c>
      <c r="L128" s="5">
        <v>15925381000</v>
      </c>
      <c r="M128" s="5">
        <v>15925381000</v>
      </c>
      <c r="N128" s="5">
        <v>15925381000</v>
      </c>
      <c r="O128" s="5">
        <v>15925381000</v>
      </c>
      <c r="P128" s="5">
        <v>14865326000</v>
      </c>
      <c r="Q128" s="5">
        <v>14030333000</v>
      </c>
      <c r="R128" s="5">
        <v>13167305000</v>
      </c>
      <c r="S128" s="5">
        <v>12642186000</v>
      </c>
      <c r="T128" s="5">
        <v>11881956000</v>
      </c>
      <c r="U128" s="5">
        <v>11100503000</v>
      </c>
      <c r="V128" s="5">
        <v>10070273000</v>
      </c>
      <c r="W128" s="5">
        <v>8925000000</v>
      </c>
      <c r="X128" s="5">
        <v>7041659000</v>
      </c>
      <c r="Y128" s="5">
        <v>5221693000</v>
      </c>
      <c r="Z128" s="5">
        <v>3969013000</v>
      </c>
    </row>
    <row r="129" spans="2:26" ht="15.5" x14ac:dyDescent="0.35">
      <c r="C129" t="s">
        <v>160</v>
      </c>
      <c r="K129" s="5">
        <v>498618472000</v>
      </c>
      <c r="L129" s="5">
        <v>847911561000</v>
      </c>
      <c r="M129" s="5">
        <v>706078169000</v>
      </c>
      <c r="N129" s="5">
        <v>1033573018000</v>
      </c>
      <c r="O129" s="5">
        <v>1443188897000</v>
      </c>
      <c r="P129" s="5">
        <v>1325169990000</v>
      </c>
      <c r="Q129" s="5">
        <v>1079082152000</v>
      </c>
      <c r="R129" s="5">
        <v>1009585355000</v>
      </c>
      <c r="S129" s="5">
        <v>901816817000</v>
      </c>
      <c r="T129" s="5">
        <v>980823404000</v>
      </c>
      <c r="U129" s="5">
        <v>889412945000</v>
      </c>
      <c r="V129" s="5">
        <v>780194207000</v>
      </c>
      <c r="W129" s="5">
        <v>621335156000</v>
      </c>
      <c r="X129" s="5">
        <v>749997300000</v>
      </c>
      <c r="Y129" s="5">
        <v>589258839000</v>
      </c>
      <c r="Z129" s="5">
        <v>433951185000</v>
      </c>
    </row>
    <row r="130" spans="2:26" ht="15.5" x14ac:dyDescent="0.35">
      <c r="C130" t="s">
        <v>161</v>
      </c>
      <c r="D130" s="5">
        <v>-530134272000</v>
      </c>
      <c r="E130" s="5">
        <v>-478161179000</v>
      </c>
      <c r="F130" s="5">
        <v>-507625031000</v>
      </c>
      <c r="G130" s="5">
        <v>-390410435000</v>
      </c>
      <c r="I130" s="5">
        <v>-507625031000</v>
      </c>
      <c r="J130" s="5">
        <v>-148820789000</v>
      </c>
      <c r="K130" s="5">
        <v>514543853000</v>
      </c>
      <c r="L130" s="5">
        <v>863836942000</v>
      </c>
      <c r="M130" s="5">
        <v>722003550000</v>
      </c>
      <c r="N130" s="5">
        <v>1049498399000</v>
      </c>
      <c r="O130" s="5">
        <v>1459114278000</v>
      </c>
      <c r="P130" s="5">
        <v>1340035316000</v>
      </c>
      <c r="Q130" s="5">
        <v>1093112485000</v>
      </c>
      <c r="R130" s="5">
        <v>1022752660000</v>
      </c>
      <c r="S130" s="5">
        <v>914459003000</v>
      </c>
      <c r="T130" s="5">
        <v>992705360000</v>
      </c>
      <c r="U130" s="5">
        <v>900513448000</v>
      </c>
      <c r="V130" s="5">
        <v>790264480000</v>
      </c>
      <c r="W130" s="5">
        <v>630260156000</v>
      </c>
      <c r="X130" s="5">
        <v>757038959000</v>
      </c>
      <c r="Y130" s="5">
        <v>594480532000</v>
      </c>
      <c r="Z130" s="5">
        <v>437920198000</v>
      </c>
    </row>
    <row r="131" spans="2:26" ht="15.5" x14ac:dyDescent="0.35">
      <c r="C131" t="s">
        <v>10</v>
      </c>
      <c r="D131" s="5">
        <v>408943491000</v>
      </c>
      <c r="E131" s="5">
        <v>464696425000</v>
      </c>
      <c r="F131" s="5">
        <v>435857513000</v>
      </c>
      <c r="G131" s="5">
        <v>16217325000</v>
      </c>
      <c r="I131" s="5">
        <v>435857513000</v>
      </c>
      <c r="J131" s="5">
        <v>127731594000</v>
      </c>
      <c r="K131" s="5">
        <v>723877476000</v>
      </c>
      <c r="L131" s="5">
        <v>1061022744000</v>
      </c>
      <c r="M131" s="5">
        <v>919189352000</v>
      </c>
      <c r="N131" s="5">
        <v>1246684201000</v>
      </c>
      <c r="O131" s="5">
        <v>1659572605000</v>
      </c>
      <c r="P131" s="5">
        <v>1540493643000</v>
      </c>
      <c r="Q131" s="5">
        <v>1293570812000</v>
      </c>
      <c r="R131" s="5">
        <v>1223210987000</v>
      </c>
      <c r="S131" s="5">
        <v>1114917330000</v>
      </c>
      <c r="T131" s="5">
        <v>1193163687000</v>
      </c>
      <c r="U131" s="5">
        <v>1100971775000</v>
      </c>
      <c r="V131" s="5">
        <v>990722807000</v>
      </c>
      <c r="W131" s="5">
        <v>830718483000</v>
      </c>
      <c r="X131" s="5">
        <v>801663959000</v>
      </c>
      <c r="Y131" s="5">
        <v>639105532000</v>
      </c>
      <c r="Z131" s="5">
        <v>482545198000</v>
      </c>
    </row>
    <row r="132" spans="2:26" ht="15.5" x14ac:dyDescent="0.35">
      <c r="C132" t="s">
        <v>163</v>
      </c>
      <c r="D132" s="5">
        <v>5165844167000</v>
      </c>
      <c r="E132" s="5">
        <v>5194225559000</v>
      </c>
      <c r="F132" s="5">
        <v>4948815486000</v>
      </c>
      <c r="G132" s="5">
        <v>4136568374000</v>
      </c>
      <c r="I132" s="5">
        <v>4948815486000</v>
      </c>
      <c r="J132" s="5">
        <v>3529220278000</v>
      </c>
      <c r="K132" s="5">
        <v>3910544291000</v>
      </c>
      <c r="L132" s="5">
        <v>3822405039000</v>
      </c>
      <c r="M132" s="5">
        <v>3556990445000</v>
      </c>
      <c r="N132" s="5">
        <v>3726999660000</v>
      </c>
      <c r="O132" s="5">
        <v>3404685424000</v>
      </c>
      <c r="P132" s="5">
        <v>2989693223000</v>
      </c>
      <c r="Q132" s="5">
        <v>2749422391000</v>
      </c>
      <c r="R132" s="5">
        <v>2577819573000</v>
      </c>
      <c r="S132" s="5">
        <v>2310536370000</v>
      </c>
      <c r="T132" s="5">
        <v>2162633810000</v>
      </c>
      <c r="U132" s="5">
        <v>2028124663000</v>
      </c>
      <c r="V132" s="5">
        <v>1781905994000</v>
      </c>
      <c r="W132" s="5">
        <v>1547982024000</v>
      </c>
      <c r="X132" s="5">
        <v>1236043044000</v>
      </c>
      <c r="Y132" s="5">
        <v>1041408834000</v>
      </c>
      <c r="Z132" s="5">
        <v>784758815000</v>
      </c>
    </row>
    <row r="133" spans="2:26" ht="15.5" x14ac:dyDescent="0.35">
      <c r="C133" t="s">
        <v>164</v>
      </c>
      <c r="D133" s="5">
        <v>4523610492</v>
      </c>
      <c r="E133" s="5">
        <v>4523610492</v>
      </c>
      <c r="F133" s="5">
        <v>4523610492</v>
      </c>
      <c r="G133" s="5">
        <v>4523610492</v>
      </c>
      <c r="I133" s="5">
        <v>4523610492</v>
      </c>
      <c r="J133" s="5">
        <v>3990277158</v>
      </c>
      <c r="K133" s="5">
        <v>3990277158</v>
      </c>
      <c r="L133" s="5">
        <v>3990277158</v>
      </c>
      <c r="M133" s="5">
        <v>3990277158</v>
      </c>
      <c r="N133" s="5">
        <v>3990277158</v>
      </c>
      <c r="O133" s="5">
        <v>1995138579</v>
      </c>
      <c r="P133" s="5">
        <v>1995138579</v>
      </c>
      <c r="Q133" s="5">
        <v>1995138579</v>
      </c>
      <c r="R133" s="5">
        <v>1995138579</v>
      </c>
      <c r="S133" s="5">
        <v>1995138579</v>
      </c>
      <c r="T133" s="5">
        <v>1995138579</v>
      </c>
      <c r="U133" s="5">
        <v>1995138579</v>
      </c>
      <c r="V133" s="5">
        <v>460416595</v>
      </c>
      <c r="W133" s="5">
        <v>460416595</v>
      </c>
      <c r="X133" s="5">
        <v>446250000</v>
      </c>
      <c r="Y133" s="5">
        <v>446250000</v>
      </c>
      <c r="Z133" s="5">
        <v>446250000</v>
      </c>
    </row>
    <row r="135" spans="2:26" ht="15.5" x14ac:dyDescent="0.35">
      <c r="B135" t="s">
        <v>165</v>
      </c>
      <c r="C135" t="s">
        <v>166</v>
      </c>
      <c r="D135" s="5">
        <v>-12726330000</v>
      </c>
      <c r="E135" s="5">
        <v>228719250000</v>
      </c>
      <c r="F135" s="5">
        <v>254084266000</v>
      </c>
      <c r="G135" s="5">
        <v>-132940894000</v>
      </c>
      <c r="I135" s="5">
        <v>203923113000</v>
      </c>
      <c r="J135" s="5">
        <v>148560138000</v>
      </c>
      <c r="K135" s="5">
        <v>383332062000</v>
      </c>
      <c r="L135" s="5">
        <v>267500169000</v>
      </c>
      <c r="M135" s="5">
        <v>-18216474000</v>
      </c>
      <c r="N135" s="5">
        <v>203011514000</v>
      </c>
      <c r="O135" s="5">
        <v>490681223000</v>
      </c>
      <c r="P135" s="5">
        <v>573635923000</v>
      </c>
      <c r="Q135" s="5">
        <v>320003322000</v>
      </c>
      <c r="R135" s="5">
        <v>421122090000</v>
      </c>
      <c r="S135" s="5">
        <v>321899632000</v>
      </c>
      <c r="T135" s="5">
        <v>308151195000</v>
      </c>
      <c r="U135" s="5">
        <v>405256237000</v>
      </c>
      <c r="V135" s="5">
        <v>426809150000</v>
      </c>
      <c r="W135" s="5">
        <v>481023422000</v>
      </c>
      <c r="X135" s="5">
        <v>293572632000</v>
      </c>
      <c r="Y135" s="5">
        <v>367684651000</v>
      </c>
      <c r="Z135" s="5">
        <v>225582844000</v>
      </c>
    </row>
    <row r="136" spans="2:26" ht="15.5" x14ac:dyDescent="0.35">
      <c r="C136" t="s">
        <v>167</v>
      </c>
      <c r="D136" s="5">
        <v>1374944907000</v>
      </c>
      <c r="E136" s="5">
        <v>1445044183000</v>
      </c>
      <c r="F136" s="5">
        <v>1327249580000</v>
      </c>
      <c r="G136" s="5">
        <v>1180559753000</v>
      </c>
      <c r="I136" s="5">
        <v>4963043923000</v>
      </c>
      <c r="J136" s="5">
        <v>5006629223000</v>
      </c>
      <c r="K136" s="5">
        <v>6085233153000</v>
      </c>
      <c r="L136" s="5">
        <v>6033066484000</v>
      </c>
      <c r="M136" s="5">
        <v>4997962087000</v>
      </c>
      <c r="N136" s="5">
        <v>5025410519000</v>
      </c>
      <c r="O136" s="5">
        <v>6950552446000</v>
      </c>
      <c r="P136" s="5">
        <v>6170024185000</v>
      </c>
      <c r="Q136" s="5">
        <v>5458694052000</v>
      </c>
      <c r="R136" s="5">
        <v>5017996906000</v>
      </c>
      <c r="S136" s="5">
        <v>4633077510000</v>
      </c>
      <c r="T136" s="5">
        <v>4339410679000</v>
      </c>
      <c r="U136" s="5">
        <v>4149404587000</v>
      </c>
      <c r="V136" s="5">
        <v>3765647657000</v>
      </c>
      <c r="W136" s="5">
        <v>3316799653000</v>
      </c>
      <c r="X136" s="5">
        <v>2913604568000</v>
      </c>
      <c r="Y136" s="5">
        <v>2454359779000</v>
      </c>
      <c r="Z136" s="5">
        <v>2022633479000</v>
      </c>
    </row>
    <row r="137" spans="2:26" ht="15.5" x14ac:dyDescent="0.35">
      <c r="C137" t="s">
        <v>1083</v>
      </c>
    </row>
    <row r="138" spans="2:26" ht="15.5" x14ac:dyDescent="0.35">
      <c r="C138" t="s">
        <v>282</v>
      </c>
      <c r="D138" s="5">
        <v>546279000</v>
      </c>
      <c r="E138" s="5">
        <v>408345000</v>
      </c>
      <c r="F138" s="5">
        <v>324668000</v>
      </c>
      <c r="G138" s="5">
        <v>309705000</v>
      </c>
      <c r="I138" s="5">
        <v>1498834000</v>
      </c>
      <c r="J138" s="5">
        <v>2601846000</v>
      </c>
      <c r="K138" s="5">
        <v>5133903000</v>
      </c>
      <c r="L138" s="5">
        <v>6249627000</v>
      </c>
      <c r="M138" s="5">
        <v>11918284000</v>
      </c>
      <c r="N138" s="5">
        <v>21616444000</v>
      </c>
      <c r="O138" s="5">
        <v>33636255000</v>
      </c>
      <c r="P138" s="5">
        <v>27097673000</v>
      </c>
      <c r="Q138" s="5">
        <v>28191150000</v>
      </c>
      <c r="R138" s="5">
        <v>27489601000</v>
      </c>
      <c r="S138" s="5">
        <v>30936940000</v>
      </c>
      <c r="T138" s="5">
        <v>32071776000</v>
      </c>
      <c r="U138" s="5">
        <v>21912467000</v>
      </c>
      <c r="V138" s="5">
        <v>19204456000</v>
      </c>
      <c r="W138" s="5">
        <v>20344146000</v>
      </c>
      <c r="X138" s="5">
        <v>13314514000</v>
      </c>
      <c r="Y138" s="5">
        <v>13083420000</v>
      </c>
      <c r="Z138" s="5">
        <v>8447610000</v>
      </c>
    </row>
    <row r="139" spans="2:26" ht="15.5" x14ac:dyDescent="0.35">
      <c r="C139" t="s">
        <v>168</v>
      </c>
      <c r="D139" s="5">
        <v>-634905238000</v>
      </c>
      <c r="E139" s="5">
        <v>-569411002000</v>
      </c>
      <c r="F139" s="5">
        <v>-532080256000</v>
      </c>
      <c r="G139" s="5">
        <v>-503051070000</v>
      </c>
      <c r="I139" s="5">
        <v>-2017247031000</v>
      </c>
      <c r="J139" s="5">
        <v>-2079731089000</v>
      </c>
      <c r="K139" s="5">
        <v>-2250596396000</v>
      </c>
      <c r="L139" s="5">
        <v>-2328754567000</v>
      </c>
      <c r="M139" s="5">
        <v>-2179342309000</v>
      </c>
      <c r="N139" s="5">
        <v>-2133276051000</v>
      </c>
      <c r="O139" s="5">
        <v>-2783014530000</v>
      </c>
      <c r="P139" s="5">
        <v>-2451847566000</v>
      </c>
      <c r="Q139" s="5">
        <v>-2093551375000</v>
      </c>
      <c r="R139" s="5">
        <v>-1997737986000</v>
      </c>
      <c r="S139" s="5">
        <v>-1890327895000</v>
      </c>
      <c r="T139" s="5">
        <v>-1804248452000</v>
      </c>
      <c r="U139" s="5">
        <v>-1786047454000</v>
      </c>
      <c r="V139" s="5">
        <v>-1691415357000</v>
      </c>
      <c r="W139" s="5">
        <v>-1414614216000</v>
      </c>
      <c r="X139" s="5">
        <v>-1301360122000</v>
      </c>
      <c r="Y139" s="5">
        <v>-970789241000</v>
      </c>
      <c r="Z139" s="5">
        <v>-782997269000</v>
      </c>
    </row>
    <row r="140" spans="2:26" ht="15.5" x14ac:dyDescent="0.35">
      <c r="C140" t="s">
        <v>1084</v>
      </c>
      <c r="D140" s="5">
        <v>-462959920000</v>
      </c>
      <c r="E140" s="5">
        <v>-280071777000</v>
      </c>
      <c r="F140" s="5">
        <v>-245993996000</v>
      </c>
      <c r="G140" s="5">
        <v>-500233601000</v>
      </c>
      <c r="I140" s="5">
        <v>-1399772267000</v>
      </c>
      <c r="J140" s="5">
        <v>-1360628317000</v>
      </c>
      <c r="K140" s="5">
        <v>-2081660424000</v>
      </c>
      <c r="L140" s="5">
        <v>-2117144766000</v>
      </c>
      <c r="M140" s="5">
        <v>-1645045667000</v>
      </c>
      <c r="N140" s="5">
        <v>-1599772242000</v>
      </c>
      <c r="O140" s="5">
        <v>-2234449448000</v>
      </c>
      <c r="P140" s="5">
        <v>-1801375103000</v>
      </c>
      <c r="Q140" s="5">
        <v>-1805531587000</v>
      </c>
      <c r="R140" s="5">
        <v>-1536292815000</v>
      </c>
      <c r="S140" s="5">
        <v>-1462881520000</v>
      </c>
      <c r="T140" s="5">
        <v>-1363391049000</v>
      </c>
      <c r="U140" s="5">
        <v>-1186433686000</v>
      </c>
      <c r="V140" s="5">
        <v>-1067748010000</v>
      </c>
      <c r="W140" s="5">
        <v>-917730430000</v>
      </c>
      <c r="X140" s="5">
        <v>-898380192000</v>
      </c>
      <c r="Y140" s="5">
        <v>-757843507000</v>
      </c>
      <c r="Z140" s="5">
        <v>-697429838000</v>
      </c>
    </row>
    <row r="141" spans="2:26" ht="15.5" x14ac:dyDescent="0.35">
      <c r="C141" t="s">
        <v>169</v>
      </c>
      <c r="D141" s="5">
        <v>-274292409000</v>
      </c>
      <c r="E141" s="5">
        <v>-345839327000</v>
      </c>
      <c r="F141" s="5">
        <v>-279164981000</v>
      </c>
      <c r="G141" s="5">
        <v>-295308453000</v>
      </c>
      <c r="I141" s="5">
        <v>-1285882398000</v>
      </c>
      <c r="J141" s="5">
        <v>-1361715322000</v>
      </c>
      <c r="K141" s="5">
        <v>-1346933055000</v>
      </c>
      <c r="L141" s="5">
        <v>-1303908776000</v>
      </c>
      <c r="M141" s="5">
        <v>-1185752012000</v>
      </c>
      <c r="N141" s="5">
        <v>-1076106055000</v>
      </c>
      <c r="O141" s="5">
        <v>-1280270156000</v>
      </c>
      <c r="P141" s="5">
        <v>-1185712276000</v>
      </c>
      <c r="Q141" s="5">
        <v>-1089642874000</v>
      </c>
      <c r="R141" s="5">
        <v>-932246132000</v>
      </c>
      <c r="S141" s="5">
        <v>-840453733000</v>
      </c>
      <c r="T141" s="5">
        <v>-754535049000</v>
      </c>
      <c r="U141" s="5">
        <v>-645111514000</v>
      </c>
      <c r="V141" s="5">
        <v>-519635589000</v>
      </c>
      <c r="W141" s="5">
        <v>-460894144000</v>
      </c>
      <c r="X141" s="5">
        <v>-364581297000</v>
      </c>
      <c r="Y141" s="5">
        <v>-321632078000</v>
      </c>
      <c r="Z141" s="5">
        <v>-278545561000</v>
      </c>
    </row>
    <row r="142" spans="2:26" ht="15.5" x14ac:dyDescent="0.35">
      <c r="C142" t="s">
        <v>411</v>
      </c>
      <c r="D142" s="5">
        <v>-163598000</v>
      </c>
      <c r="F142" s="5">
        <v>-55146336000</v>
      </c>
      <c r="G142" s="5">
        <v>140508000</v>
      </c>
      <c r="I142" s="5">
        <v>-55146336000</v>
      </c>
      <c r="J142" s="5">
        <v>-54030108000</v>
      </c>
      <c r="K142" s="5">
        <v>-24079039000</v>
      </c>
      <c r="L142" s="5">
        <v>-20261962000</v>
      </c>
      <c r="N142" s="5">
        <v>-16652977000</v>
      </c>
      <c r="O142" s="5">
        <v>-81172497000</v>
      </c>
      <c r="P142" s="5">
        <v>-62806318000</v>
      </c>
      <c r="Q142" s="5">
        <v>-71740141000</v>
      </c>
      <c r="R142" s="5">
        <v>-39199635000</v>
      </c>
      <c r="S142" s="5">
        <v>-32767231000</v>
      </c>
      <c r="T142" s="5">
        <v>-40693843000</v>
      </c>
      <c r="U142" s="5">
        <v>-37137968000</v>
      </c>
      <c r="V142" s="5">
        <v>-59534690000</v>
      </c>
      <c r="W142" s="5">
        <v>-58256040000</v>
      </c>
      <c r="X142" s="5">
        <v>-68773192000</v>
      </c>
      <c r="Y142" s="5">
        <v>-48889976000</v>
      </c>
      <c r="Z142" s="5">
        <v>-46083580000</v>
      </c>
    </row>
    <row r="143" spans="2:26" ht="15.5" x14ac:dyDescent="0.35">
      <c r="C143" t="s">
        <v>591</v>
      </c>
      <c r="O143" s="5">
        <v>-605148000</v>
      </c>
      <c r="P143" s="5">
        <v>-110136000</v>
      </c>
      <c r="Q143" s="5">
        <v>-106963000</v>
      </c>
      <c r="R143" s="5">
        <v>-387833000</v>
      </c>
      <c r="S143" s="5">
        <v>-1182872000</v>
      </c>
      <c r="T143" s="5">
        <v>-786508000</v>
      </c>
      <c r="U143" s="5">
        <v>-768682000</v>
      </c>
      <c r="V143" s="5">
        <v>-709317000</v>
      </c>
    </row>
    <row r="144" spans="2:26" ht="15.5" x14ac:dyDescent="0.35">
      <c r="C144" t="s">
        <v>223</v>
      </c>
      <c r="D144" s="5">
        <v>-204614000</v>
      </c>
      <c r="E144" s="5">
        <v>-264926000</v>
      </c>
      <c r="F144" s="5">
        <v>-348727000</v>
      </c>
      <c r="G144" s="5">
        <v>-451121000</v>
      </c>
      <c r="I144" s="5">
        <v>-2025878000</v>
      </c>
      <c r="J144" s="5">
        <v>-3428488000</v>
      </c>
      <c r="K144" s="5">
        <v>-2084605000</v>
      </c>
      <c r="L144" s="5">
        <v>-406592000</v>
      </c>
      <c r="M144" s="5">
        <v>-221399000</v>
      </c>
      <c r="N144" s="5">
        <v>-439808000</v>
      </c>
    </row>
    <row r="145" spans="3:26" ht="15.5" x14ac:dyDescent="0.35">
      <c r="C145" t="s">
        <v>1085</v>
      </c>
      <c r="D145" s="5">
        <v>545734000</v>
      </c>
      <c r="E145" s="5">
        <v>-545734000</v>
      </c>
      <c r="F145" s="5">
        <v>-125028000</v>
      </c>
      <c r="G145" s="5">
        <v>-420706000</v>
      </c>
      <c r="I145" s="5">
        <v>-545734000</v>
      </c>
      <c r="J145" s="5">
        <v>-1137607000</v>
      </c>
      <c r="K145" s="5">
        <v>-1681475000</v>
      </c>
      <c r="L145" s="5">
        <v>-1339279000</v>
      </c>
      <c r="M145" s="5">
        <v>-735458000</v>
      </c>
      <c r="N145" s="5">
        <v>-768316000</v>
      </c>
      <c r="O145" s="5">
        <v>-308632000</v>
      </c>
      <c r="P145" s="5">
        <v>-667891000</v>
      </c>
      <c r="Q145" s="5">
        <v>-822496000</v>
      </c>
      <c r="R145" s="5">
        <v>-705247000</v>
      </c>
    </row>
    <row r="146" spans="3:26" ht="15.5" x14ac:dyDescent="0.35">
      <c r="C146" t="s">
        <v>421</v>
      </c>
      <c r="D146" s="5">
        <v>-16237471000</v>
      </c>
      <c r="E146" s="5">
        <v>-20600512000</v>
      </c>
      <c r="F146" s="5">
        <v>39369342000</v>
      </c>
      <c r="G146" s="5">
        <v>-14485909000</v>
      </c>
      <c r="W146" s="5">
        <v>-4625547000</v>
      </c>
      <c r="X146" s="5">
        <v>-251647000</v>
      </c>
      <c r="Y146" s="5">
        <v>-603746000</v>
      </c>
      <c r="Z146" s="5">
        <v>-441997000</v>
      </c>
    </row>
    <row r="147" spans="3:26" ht="15.5" x14ac:dyDescent="0.35">
      <c r="C147" t="s">
        <v>651</v>
      </c>
    </row>
    <row r="148" spans="3:26" ht="15.5" x14ac:dyDescent="0.35">
      <c r="C148" t="s">
        <v>1086</v>
      </c>
      <c r="M148" s="5">
        <v>-17000000000</v>
      </c>
      <c r="N148" s="5">
        <v>-17000000000</v>
      </c>
      <c r="O148" s="5">
        <v>-17000000000</v>
      </c>
      <c r="P148" s="5">
        <v>-17000000000</v>
      </c>
      <c r="Q148" s="5">
        <v>-17000000000</v>
      </c>
      <c r="R148" s="5">
        <v>-19000000000</v>
      </c>
      <c r="S148" s="5">
        <v>-19000000000</v>
      </c>
      <c r="T148" s="5">
        <v>-19000000000</v>
      </c>
      <c r="U148" s="5">
        <v>-19000000000</v>
      </c>
      <c r="V148" s="5">
        <v>-19000000000</v>
      </c>
    </row>
    <row r="149" spans="3:26" ht="15.5" x14ac:dyDescent="0.35">
      <c r="C149" t="s">
        <v>836</v>
      </c>
      <c r="O149" s="5">
        <v>-96687067000</v>
      </c>
      <c r="P149" s="5">
        <v>-103966645000</v>
      </c>
      <c r="Q149" s="5">
        <v>-88486444000</v>
      </c>
      <c r="R149" s="5">
        <v>-98794769000</v>
      </c>
      <c r="S149" s="5">
        <v>-95501567000</v>
      </c>
      <c r="T149" s="5">
        <v>-80676359000</v>
      </c>
      <c r="U149" s="5">
        <v>-91561513000</v>
      </c>
    </row>
    <row r="150" spans="3:26" ht="15.5" x14ac:dyDescent="0.35">
      <c r="C150" t="s">
        <v>972</v>
      </c>
    </row>
    <row r="151" spans="3:26" ht="15.5" x14ac:dyDescent="0.35">
      <c r="C151" t="s">
        <v>179</v>
      </c>
      <c r="D151" s="5">
        <v>-350823000</v>
      </c>
      <c r="E151" s="5">
        <v>119251006000</v>
      </c>
      <c r="F151" s="5">
        <v>116476576000</v>
      </c>
      <c r="G151" s="5">
        <v>238688084000</v>
      </c>
      <c r="I151" s="5">
        <v>898225718000</v>
      </c>
      <c r="J151" s="5">
        <v>248319000</v>
      </c>
      <c r="K151" s="5">
        <v>-15564526000</v>
      </c>
      <c r="L151" s="5">
        <v>19640159000</v>
      </c>
      <c r="M151" s="5">
        <v>9825294000</v>
      </c>
      <c r="N151" s="5">
        <v>120478136000</v>
      </c>
      <c r="O151" s="5">
        <v>-79059255000</v>
      </c>
      <c r="P151" s="5">
        <v>-65689042000</v>
      </c>
      <c r="Q151" s="5">
        <v>-73877127000</v>
      </c>
      <c r="R151" s="5">
        <v>-51109309000</v>
      </c>
      <c r="S151" s="5">
        <v>-68601558000</v>
      </c>
      <c r="T151" s="5">
        <v>-66691957000</v>
      </c>
      <c r="U151" s="5">
        <v>-50753865000</v>
      </c>
      <c r="V151" s="5">
        <v>-49657072000</v>
      </c>
      <c r="W151" s="5">
        <v>-9018131000</v>
      </c>
      <c r="X151" s="5">
        <v>-41574774000</v>
      </c>
      <c r="Y151" s="5">
        <v>-28180499000</v>
      </c>
      <c r="Z151" s="5">
        <v>-17851315000</v>
      </c>
    </row>
    <row r="152" spans="3:26" ht="15.5" x14ac:dyDescent="0.35">
      <c r="C152" t="s">
        <v>180</v>
      </c>
      <c r="D152" s="5">
        <v>-91869250000</v>
      </c>
      <c r="E152" s="5">
        <v>-249317503000</v>
      </c>
      <c r="F152" s="5">
        <v>-325748811000</v>
      </c>
      <c r="G152" s="5">
        <v>-124121422000</v>
      </c>
      <c r="I152" s="5">
        <v>-1019777900000</v>
      </c>
      <c r="J152" s="5">
        <v>-293618610000</v>
      </c>
      <c r="K152" s="5">
        <v>-712019441000</v>
      </c>
      <c r="L152" s="5">
        <v>-341394707000</v>
      </c>
      <c r="M152" s="5">
        <v>-273879871000</v>
      </c>
      <c r="N152" s="5">
        <v>-303070167000</v>
      </c>
      <c r="O152" s="5">
        <v>-536257217000</v>
      </c>
      <c r="P152" s="5">
        <v>-317875182000</v>
      </c>
      <c r="Q152" s="5">
        <v>-242471729000</v>
      </c>
      <c r="R152" s="5">
        <v>-231117083000</v>
      </c>
      <c r="S152" s="5">
        <v>-247888602000</v>
      </c>
      <c r="T152" s="5">
        <v>-236858591000</v>
      </c>
      <c r="U152" s="5">
        <v>-283975538000</v>
      </c>
      <c r="V152" s="5">
        <v>-369789868000</v>
      </c>
      <c r="W152" s="5">
        <v>-287560130000</v>
      </c>
      <c r="X152" s="5">
        <v>-251808727000</v>
      </c>
      <c r="Y152" s="5">
        <v>-174735094000</v>
      </c>
      <c r="Z152" s="5">
        <v>-170284688000</v>
      </c>
    </row>
    <row r="153" spans="3:26" ht="15.5" x14ac:dyDescent="0.35">
      <c r="C153" t="s">
        <v>1087</v>
      </c>
      <c r="N153" s="5">
        <v>4000000000</v>
      </c>
    </row>
    <row r="154" spans="3:26" ht="15.5" x14ac:dyDescent="0.35">
      <c r="C154" t="s">
        <v>1088</v>
      </c>
      <c r="D154" s="5">
        <v>652267000</v>
      </c>
      <c r="F154" s="5">
        <v>6884544000</v>
      </c>
      <c r="G154" s="5">
        <v>1029227000</v>
      </c>
      <c r="I154" s="5">
        <v>9310969000</v>
      </c>
      <c r="J154" s="5">
        <v>2446587000</v>
      </c>
      <c r="K154" s="5">
        <v>2637969000</v>
      </c>
      <c r="L154" s="5">
        <v>2891514000</v>
      </c>
      <c r="M154" s="5">
        <v>1137433000</v>
      </c>
      <c r="N154" s="5">
        <v>399088000</v>
      </c>
      <c r="O154" s="5">
        <v>1655862000</v>
      </c>
      <c r="P154" s="5">
        <v>1230645000</v>
      </c>
      <c r="Q154" s="5">
        <v>1616060000</v>
      </c>
      <c r="R154" s="5">
        <v>3790140000</v>
      </c>
      <c r="S154" s="5">
        <v>344423000</v>
      </c>
      <c r="T154" s="5">
        <v>1276206000</v>
      </c>
      <c r="U154" s="5">
        <v>491264000</v>
      </c>
      <c r="V154" s="5">
        <v>662077000</v>
      </c>
      <c r="W154" s="5">
        <v>309952000</v>
      </c>
    </row>
    <row r="155" spans="3:26" ht="15.5" x14ac:dyDescent="0.35">
      <c r="C155" t="s">
        <v>1089</v>
      </c>
      <c r="M155" s="5">
        <v>126672410000</v>
      </c>
    </row>
    <row r="156" spans="3:26" ht="15.5" x14ac:dyDescent="0.35">
      <c r="C156" t="s">
        <v>358</v>
      </c>
      <c r="D156" s="5">
        <v>138559000</v>
      </c>
      <c r="E156" s="5">
        <v>363863000</v>
      </c>
      <c r="F156" s="5">
        <v>1100887000</v>
      </c>
      <c r="G156" s="5">
        <v>300511000</v>
      </c>
      <c r="I156" s="5">
        <v>2879080000</v>
      </c>
      <c r="J156" s="5">
        <v>10607771000</v>
      </c>
      <c r="K156" s="5">
        <v>9939016000</v>
      </c>
      <c r="L156" s="5">
        <v>5672661000</v>
      </c>
      <c r="M156" s="5">
        <v>2718622000</v>
      </c>
      <c r="N156" s="5">
        <v>534555000</v>
      </c>
      <c r="O156" s="5">
        <v>2845746000</v>
      </c>
      <c r="P156" s="5">
        <v>2686537000</v>
      </c>
      <c r="Q156" s="5">
        <v>137706000</v>
      </c>
      <c r="R156" s="5">
        <v>463123000</v>
      </c>
      <c r="S156" s="5">
        <v>1445400000</v>
      </c>
      <c r="T156" s="5">
        <v>1887445000</v>
      </c>
      <c r="U156" s="5">
        <v>622832000</v>
      </c>
      <c r="V156" s="5">
        <v>741580000</v>
      </c>
      <c r="W156" s="5">
        <v>2060262000</v>
      </c>
      <c r="X156" s="5">
        <v>9650000</v>
      </c>
      <c r="Y156" s="5">
        <v>39500000</v>
      </c>
      <c r="Z156" s="5">
        <v>202993000</v>
      </c>
    </row>
    <row r="157" spans="3:26" ht="15.5" x14ac:dyDescent="0.35">
      <c r="C157" t="s">
        <v>1090</v>
      </c>
    </row>
    <row r="158" spans="3:26" ht="15.5" x14ac:dyDescent="0.35">
      <c r="C158" t="s">
        <v>1091</v>
      </c>
      <c r="D158" s="5">
        <v>-112073130000</v>
      </c>
      <c r="E158" s="5">
        <v>-13841866000</v>
      </c>
      <c r="F158" s="5">
        <v>-88536904000</v>
      </c>
      <c r="G158" s="5">
        <v>-9679975000</v>
      </c>
      <c r="I158" s="5">
        <v>-150883555000</v>
      </c>
      <c r="J158" s="5">
        <v>-63207479000</v>
      </c>
      <c r="K158" s="5">
        <v>-190147687000</v>
      </c>
      <c r="L158" s="5">
        <v>-200326819000</v>
      </c>
      <c r="M158" s="5">
        <v>-278940992000</v>
      </c>
      <c r="N158" s="5">
        <v>-184202946000</v>
      </c>
      <c r="O158" s="5">
        <v>-163651946000</v>
      </c>
      <c r="P158" s="5">
        <v>-135403827000</v>
      </c>
      <c r="Q158" s="5">
        <v>-96760798000</v>
      </c>
      <c r="R158" s="5">
        <v>-82836885000</v>
      </c>
      <c r="S158" s="5">
        <v>-101744518000</v>
      </c>
      <c r="T158" s="5">
        <v>-118237597000</v>
      </c>
      <c r="U158" s="5">
        <v>-148895057000</v>
      </c>
      <c r="V158" s="5">
        <v>-130912089000</v>
      </c>
      <c r="W158" s="5">
        <v>-133555780000</v>
      </c>
      <c r="X158" s="5">
        <v>-104920905000</v>
      </c>
      <c r="Y158" s="5">
        <v>-64772789000</v>
      </c>
      <c r="Z158" s="5">
        <v>-47073305000</v>
      </c>
    </row>
    <row r="159" spans="3:26" ht="15.5" x14ac:dyDescent="0.35">
      <c r="C159" t="s">
        <v>1092</v>
      </c>
      <c r="D159" s="5">
        <v>-1174043000</v>
      </c>
      <c r="E159" s="5">
        <v>-5303409000</v>
      </c>
      <c r="F159" s="5">
        <v>-66050189000</v>
      </c>
      <c r="G159" s="5">
        <v>-244777000</v>
      </c>
      <c r="I159" s="5">
        <v>-67135941000</v>
      </c>
      <c r="J159" s="5">
        <v>-19081524000</v>
      </c>
      <c r="K159" s="5">
        <v>-64205867000</v>
      </c>
      <c r="L159" s="5">
        <v>-76071254000</v>
      </c>
      <c r="M159" s="5">
        <v>-66879155000</v>
      </c>
      <c r="N159" s="5">
        <v>-15553466000</v>
      </c>
      <c r="O159" s="5">
        <v>-73781440000</v>
      </c>
      <c r="P159" s="5">
        <v>-32815188000</v>
      </c>
      <c r="Q159" s="5">
        <v>-37452665000</v>
      </c>
      <c r="R159" s="5">
        <v>-49073653000</v>
      </c>
      <c r="S159" s="5">
        <v>-60204963000</v>
      </c>
      <c r="T159" s="5">
        <v>-38201504000</v>
      </c>
      <c r="U159" s="5">
        <v>-51738639000</v>
      </c>
      <c r="V159" s="5">
        <v>-118071672000</v>
      </c>
      <c r="W159" s="5">
        <v>-96058915000</v>
      </c>
      <c r="X159" s="5">
        <v>-82777614000</v>
      </c>
      <c r="Y159" s="5">
        <v>-71436655000</v>
      </c>
      <c r="Z159" s="5">
        <v>-68193088000</v>
      </c>
    </row>
    <row r="160" spans="3:26" ht="15.5" x14ac:dyDescent="0.35">
      <c r="C160" t="s">
        <v>182</v>
      </c>
      <c r="D160" s="5">
        <v>21496669000</v>
      </c>
      <c r="E160" s="5">
        <v>-230379914000</v>
      </c>
      <c r="F160" s="5">
        <v>-178338971000</v>
      </c>
      <c r="G160" s="5">
        <v>-114546382000</v>
      </c>
      <c r="I160" s="5">
        <v>-811678655000</v>
      </c>
      <c r="J160" s="5">
        <v>-221273544000</v>
      </c>
      <c r="K160" s="5">
        <v>-467606973000</v>
      </c>
      <c r="L160" s="5">
        <v>-69062560000</v>
      </c>
      <c r="M160" s="5">
        <v>-55939307000</v>
      </c>
      <c r="N160" s="5">
        <v>-106879301000</v>
      </c>
      <c r="O160" s="5">
        <v>-194574034000</v>
      </c>
      <c r="P160" s="5">
        <v>-119274976000</v>
      </c>
      <c r="Q160" s="5">
        <v>-101976339000</v>
      </c>
      <c r="R160" s="5">
        <v>-99672560000</v>
      </c>
      <c r="S160" s="5">
        <v>-82207068000</v>
      </c>
      <c r="T160" s="5">
        <v>-76562777000</v>
      </c>
      <c r="U160" s="5">
        <v>-82038146000</v>
      </c>
      <c r="V160" s="5">
        <v>-117810967000</v>
      </c>
      <c r="W160" s="5">
        <v>-59170337000</v>
      </c>
      <c r="X160" s="5">
        <v>-61454747000</v>
      </c>
      <c r="Y160" s="5">
        <v>-36428544000</v>
      </c>
      <c r="Z160" s="5">
        <v>-52924553000</v>
      </c>
    </row>
    <row r="161" spans="3:26" ht="15.5" x14ac:dyDescent="0.35">
      <c r="C161" t="s">
        <v>1093</v>
      </c>
    </row>
    <row r="162" spans="3:26" ht="15.5" x14ac:dyDescent="0.35">
      <c r="C162" t="s">
        <v>1094</v>
      </c>
      <c r="O162" s="5">
        <v>-100000000000</v>
      </c>
    </row>
    <row r="163" spans="3:26" ht="15.5" x14ac:dyDescent="0.35">
      <c r="C163" t="s">
        <v>1095</v>
      </c>
      <c r="P163" s="5">
        <v>-29000000000</v>
      </c>
    </row>
    <row r="164" spans="3:26" ht="15.5" x14ac:dyDescent="0.35">
      <c r="C164" t="s">
        <v>1096</v>
      </c>
    </row>
    <row r="165" spans="3:26" ht="15.5" x14ac:dyDescent="0.35">
      <c r="C165" t="s">
        <v>1097</v>
      </c>
      <c r="N165" s="5">
        <v>-3272525000</v>
      </c>
    </row>
    <row r="166" spans="3:26" ht="15.5" x14ac:dyDescent="0.35">
      <c r="C166" t="s">
        <v>191</v>
      </c>
      <c r="D166" s="5">
        <v>-909572000</v>
      </c>
      <c r="E166" s="5">
        <v>-156177000</v>
      </c>
      <c r="F166" s="5">
        <v>-808178000</v>
      </c>
      <c r="G166" s="5">
        <v>-980026000</v>
      </c>
      <c r="I166" s="5">
        <v>-2269798000</v>
      </c>
      <c r="J166" s="5">
        <v>-3110421000</v>
      </c>
      <c r="K166" s="5">
        <v>-2635899000</v>
      </c>
      <c r="L166" s="5">
        <v>-4498249000</v>
      </c>
      <c r="M166" s="5">
        <v>-2648882000</v>
      </c>
      <c r="N166" s="5">
        <v>-1368097000</v>
      </c>
      <c r="O166" s="5">
        <v>-8751405000</v>
      </c>
      <c r="P166" s="5">
        <v>-5298373000</v>
      </c>
      <c r="Q166" s="5">
        <v>-8035693000</v>
      </c>
      <c r="R166" s="5">
        <v>-3787248000</v>
      </c>
      <c r="S166" s="5">
        <v>-5521876000</v>
      </c>
      <c r="T166" s="5">
        <v>-7020364000</v>
      </c>
      <c r="U166" s="5">
        <v>-2417792000</v>
      </c>
      <c r="V166" s="5">
        <v>-4398797000</v>
      </c>
      <c r="W166" s="5">
        <v>-1145312000</v>
      </c>
      <c r="X166" s="5">
        <v>-2665111000</v>
      </c>
      <c r="Y166" s="5">
        <v>-2136606000</v>
      </c>
      <c r="Z166" s="5">
        <v>-2296735000</v>
      </c>
    </row>
    <row r="167" spans="3:26" ht="15.5" x14ac:dyDescent="0.35">
      <c r="C167" t="s">
        <v>206</v>
      </c>
      <c r="D167" s="5">
        <v>-350823000</v>
      </c>
      <c r="E167" s="5">
        <v>119251006000</v>
      </c>
      <c r="F167" s="5">
        <v>116476576000</v>
      </c>
      <c r="G167" s="5">
        <v>238688084000</v>
      </c>
      <c r="I167" s="5">
        <v>898225718000</v>
      </c>
      <c r="J167" s="5">
        <v>248319000</v>
      </c>
      <c r="K167" s="5">
        <v>-15564526000</v>
      </c>
      <c r="L167" s="5">
        <v>19640159000</v>
      </c>
      <c r="M167" s="5">
        <v>9825294000</v>
      </c>
      <c r="N167" s="5">
        <v>120478136000</v>
      </c>
      <c r="O167" s="5">
        <v>-79059255000</v>
      </c>
      <c r="P167" s="5">
        <v>-65689042000</v>
      </c>
      <c r="Q167" s="5">
        <v>-73877127000</v>
      </c>
      <c r="R167" s="5">
        <v>-51109309000</v>
      </c>
      <c r="S167" s="5">
        <v>-68601558000</v>
      </c>
      <c r="T167" s="5">
        <v>-66691957000</v>
      </c>
      <c r="U167" s="5">
        <v>-50753865000</v>
      </c>
      <c r="V167" s="5">
        <v>-49657072000</v>
      </c>
      <c r="W167" s="5">
        <v>-9018131000</v>
      </c>
      <c r="X167" s="5">
        <v>-41574774000</v>
      </c>
      <c r="Y167" s="5">
        <v>-28180499000</v>
      </c>
      <c r="Z167" s="5">
        <v>-17851315000</v>
      </c>
    </row>
    <row r="168" spans="3:26" ht="15.5" x14ac:dyDescent="0.35">
      <c r="C168" t="s">
        <v>367</v>
      </c>
      <c r="O168" s="5">
        <v>-63844434000</v>
      </c>
      <c r="P168" s="5">
        <v>-49878464000</v>
      </c>
      <c r="Q168" s="5">
        <v>-60072586000</v>
      </c>
      <c r="R168" s="5">
        <v>-35825123000</v>
      </c>
      <c r="S168" s="5">
        <v>-59854157000</v>
      </c>
      <c r="T168" s="5">
        <v>-59854157000</v>
      </c>
      <c r="U168" s="5">
        <v>-46041660000</v>
      </c>
      <c r="V168" s="5">
        <v>-46041660000</v>
      </c>
      <c r="W168" s="5">
        <v>-200000000000</v>
      </c>
      <c r="X168" s="5">
        <v>-37038750000</v>
      </c>
      <c r="Y168" s="5">
        <v>-25218766000</v>
      </c>
      <c r="Z168" s="5">
        <v>-20081250000</v>
      </c>
    </row>
    <row r="169" spans="3:26" ht="15.5" x14ac:dyDescent="0.35">
      <c r="C169" t="s">
        <v>1098</v>
      </c>
      <c r="O169" s="5">
        <v>-7579425000</v>
      </c>
      <c r="P169" s="5">
        <v>-2175626000</v>
      </c>
      <c r="Q169" s="5">
        <v>-1924079000</v>
      </c>
      <c r="R169" s="5">
        <v>-5458166000</v>
      </c>
      <c r="S169" s="5">
        <v>-8747401000</v>
      </c>
      <c r="T169" s="5">
        <v>-6837800000</v>
      </c>
      <c r="U169" s="5">
        <v>-4712205000</v>
      </c>
      <c r="V169" s="5">
        <v>-3615412000</v>
      </c>
      <c r="W169" s="5">
        <v>-3115290000</v>
      </c>
      <c r="X169" s="5">
        <v>-2014776000</v>
      </c>
      <c r="Y169" s="5">
        <v>-2047982000</v>
      </c>
      <c r="Z169" s="5">
        <v>-2209824000</v>
      </c>
    </row>
    <row r="170" spans="3:26" ht="15.5" x14ac:dyDescent="0.35">
      <c r="C170" t="s">
        <v>1099</v>
      </c>
    </row>
    <row r="171" spans="3:26" ht="15.5" x14ac:dyDescent="0.35">
      <c r="C171" t="s">
        <v>207</v>
      </c>
      <c r="I171" s="5">
        <v>80000000000</v>
      </c>
    </row>
    <row r="172" spans="3:26" ht="15.5" x14ac:dyDescent="0.35">
      <c r="C172" t="s">
        <v>538</v>
      </c>
      <c r="F172" s="5">
        <v>1842643728000</v>
      </c>
      <c r="I172" s="5">
        <v>1842643728000</v>
      </c>
      <c r="J172" s="5">
        <v>245182199000</v>
      </c>
      <c r="K172" s="5">
        <v>304922268000</v>
      </c>
      <c r="L172" s="5">
        <v>100000000000</v>
      </c>
      <c r="M172" s="5">
        <v>-200000000000</v>
      </c>
      <c r="R172" s="5">
        <v>-200000000000</v>
      </c>
    </row>
    <row r="173" spans="3:26" ht="15.5" x14ac:dyDescent="0.35">
      <c r="C173" t="s">
        <v>1100</v>
      </c>
      <c r="K173" s="5">
        <v>24231941000</v>
      </c>
    </row>
    <row r="174" spans="3:26" ht="15.5" x14ac:dyDescent="0.35">
      <c r="C174" t="s">
        <v>1101</v>
      </c>
      <c r="F174" s="5">
        <v>-94440100000</v>
      </c>
      <c r="G174" s="5">
        <v>54440100000</v>
      </c>
      <c r="I174" s="5">
        <v>-40000000000</v>
      </c>
      <c r="J174" s="5">
        <v>40000000000</v>
      </c>
    </row>
    <row r="175" spans="3:26" ht="15.5" x14ac:dyDescent="0.35">
      <c r="C175" t="s">
        <v>1102</v>
      </c>
      <c r="F175" s="5">
        <v>40000000000</v>
      </c>
    </row>
    <row r="176" spans="3:26" ht="15.5" x14ac:dyDescent="0.35">
      <c r="C176" t="s">
        <v>525</v>
      </c>
      <c r="F176" s="5">
        <v>54440100000</v>
      </c>
      <c r="I176" s="5">
        <v>54440100000</v>
      </c>
    </row>
    <row r="177" spans="2:26" ht="15.5" x14ac:dyDescent="0.35">
      <c r="C177" t="s">
        <v>1103</v>
      </c>
      <c r="F177" s="5">
        <v>-1444621559000</v>
      </c>
      <c r="G177" s="5">
        <v>1444621559000</v>
      </c>
    </row>
    <row r="178" spans="2:26" ht="15.5" x14ac:dyDescent="0.35">
      <c r="C178" t="s">
        <v>1104</v>
      </c>
      <c r="E178" s="5">
        <v>10000000000</v>
      </c>
      <c r="F178" s="5">
        <v>-231558378000</v>
      </c>
      <c r="G178" s="5">
        <v>580698546000</v>
      </c>
      <c r="I178" s="5">
        <v>1455726727000</v>
      </c>
      <c r="J178" s="5">
        <v>1092610015000</v>
      </c>
      <c r="K178" s="5">
        <v>1327000000000</v>
      </c>
      <c r="L178" s="5">
        <v>440000000000</v>
      </c>
      <c r="M178" s="5">
        <v>921000000000</v>
      </c>
      <c r="N178" s="5">
        <v>222000000000</v>
      </c>
      <c r="W178" s="5">
        <v>200000000000</v>
      </c>
      <c r="Z178" s="5">
        <v>4514828000</v>
      </c>
    </row>
    <row r="179" spans="2:26" ht="15.5" x14ac:dyDescent="0.35">
      <c r="C179" t="s">
        <v>707</v>
      </c>
      <c r="E179" s="5">
        <v>-10000000000</v>
      </c>
      <c r="G179" s="5">
        <v>-619442168000</v>
      </c>
      <c r="I179" s="5">
        <v>-1683308727000</v>
      </c>
      <c r="J179" s="5">
        <v>-1096460015000</v>
      </c>
      <c r="K179" s="5">
        <v>-1380168000000</v>
      </c>
      <c r="L179" s="5">
        <v>-288400000000</v>
      </c>
      <c r="M179" s="5">
        <v>-820000000000</v>
      </c>
      <c r="N179" s="5">
        <v>-40000000000</v>
      </c>
      <c r="W179" s="5">
        <v>-201079829000</v>
      </c>
      <c r="X179" s="5">
        <v>-2521248000</v>
      </c>
      <c r="Y179" s="5">
        <v>-913751000</v>
      </c>
    </row>
    <row r="180" spans="2:26" ht="15.5" x14ac:dyDescent="0.35">
      <c r="C180" t="s">
        <v>1105</v>
      </c>
      <c r="R180" s="5">
        <v>-2868514000</v>
      </c>
      <c r="W180" s="5">
        <v>-4823012000</v>
      </c>
    </row>
    <row r="181" spans="2:26" ht="15.5" x14ac:dyDescent="0.35">
      <c r="C181" t="s">
        <v>1106</v>
      </c>
    </row>
    <row r="182" spans="2:26" ht="15.5" x14ac:dyDescent="0.35">
      <c r="C182" t="s">
        <v>1107</v>
      </c>
      <c r="D182" s="5">
        <v>-965097000</v>
      </c>
      <c r="E182" s="5">
        <v>-1311690000</v>
      </c>
      <c r="F182" s="5">
        <v>-1694232000</v>
      </c>
      <c r="G182" s="5">
        <v>-2031581000</v>
      </c>
      <c r="I182" s="5">
        <v>-7801623000</v>
      </c>
      <c r="J182" s="5">
        <v>-16620409000</v>
      </c>
      <c r="K182" s="5">
        <v>-24790647000</v>
      </c>
      <c r="L182" s="5">
        <v>-18673770000</v>
      </c>
      <c r="M182" s="5">
        <v>-11555784000</v>
      </c>
      <c r="N182" s="5">
        <v>-16801547000</v>
      </c>
      <c r="O182" s="5">
        <v>-7635396000</v>
      </c>
      <c r="P182" s="5">
        <v>-13634952000</v>
      </c>
      <c r="Q182" s="5">
        <v>-11880462000</v>
      </c>
      <c r="R182" s="5">
        <v>-6957506000</v>
      </c>
    </row>
    <row r="183" spans="2:26" ht="15.5" x14ac:dyDescent="0.35">
      <c r="C183" t="s">
        <v>531</v>
      </c>
      <c r="D183" s="5">
        <v>-31088491000</v>
      </c>
      <c r="E183" s="5">
        <v>-28653867000</v>
      </c>
      <c r="F183" s="5">
        <v>-46535171000</v>
      </c>
      <c r="G183" s="5">
        <v>-36983449000</v>
      </c>
      <c r="I183" s="5">
        <v>-147290205000</v>
      </c>
      <c r="J183" s="5">
        <v>-169463471000</v>
      </c>
      <c r="K183" s="5">
        <v>-201760088000</v>
      </c>
      <c r="L183" s="5">
        <v>-173286071000</v>
      </c>
      <c r="M183" s="5">
        <v>-79618922000</v>
      </c>
      <c r="N183" s="5">
        <v>-41447792000</v>
      </c>
    </row>
    <row r="184" spans="2:26" ht="15.5" x14ac:dyDescent="0.35">
      <c r="C184" t="s">
        <v>1108</v>
      </c>
      <c r="D184" s="5">
        <v>33773077000</v>
      </c>
      <c r="E184" s="5">
        <v>151286876000</v>
      </c>
      <c r="G184" s="5">
        <v>-931794610000</v>
      </c>
      <c r="M184" s="5">
        <v>200000000000</v>
      </c>
    </row>
    <row r="185" spans="2:26" ht="15.5" x14ac:dyDescent="0.35">
      <c r="C185" t="s">
        <v>213</v>
      </c>
      <c r="D185" s="5">
        <v>-2070312000</v>
      </c>
      <c r="E185" s="5">
        <v>-2070313000</v>
      </c>
      <c r="F185" s="5">
        <v>-1757812000</v>
      </c>
      <c r="G185" s="5">
        <v>-250820313000</v>
      </c>
      <c r="I185" s="5">
        <v>-656184282000</v>
      </c>
      <c r="J185" s="5">
        <v>-95000000000</v>
      </c>
      <c r="K185" s="5">
        <v>-65000000000</v>
      </c>
      <c r="L185" s="5">
        <v>-40000000000</v>
      </c>
      <c r="Z185" s="5">
        <v>-75069000</v>
      </c>
    </row>
    <row r="186" spans="2:26" ht="15.5" x14ac:dyDescent="0.35">
      <c r="C186" t="s">
        <v>1109</v>
      </c>
      <c r="D186" s="5">
        <v>-104946403000</v>
      </c>
      <c r="E186" s="5">
        <v>98652753000</v>
      </c>
      <c r="F186" s="5">
        <v>44812031000</v>
      </c>
      <c r="G186" s="5">
        <v>-18374232000</v>
      </c>
      <c r="I186" s="5">
        <v>82370931000</v>
      </c>
      <c r="J186" s="5">
        <v>-144810153000</v>
      </c>
      <c r="K186" s="5">
        <v>-344251905000</v>
      </c>
      <c r="L186" s="5">
        <v>-54254379000</v>
      </c>
      <c r="M186" s="5">
        <v>-282271051000</v>
      </c>
      <c r="N186" s="5">
        <v>20419483000</v>
      </c>
      <c r="O186" s="5">
        <v>-124635249000</v>
      </c>
      <c r="P186" s="5">
        <v>190071699000</v>
      </c>
      <c r="Q186" s="5">
        <v>3654466000</v>
      </c>
      <c r="R186" s="5">
        <v>138895698000</v>
      </c>
      <c r="S186" s="5">
        <v>5409472000</v>
      </c>
      <c r="T186" s="5">
        <v>4600647000</v>
      </c>
      <c r="U186" s="5">
        <v>70526834000</v>
      </c>
      <c r="V186" s="5">
        <v>7362210000</v>
      </c>
      <c r="W186" s="5">
        <v>184445161000</v>
      </c>
      <c r="X186" s="5">
        <v>189131000</v>
      </c>
      <c r="Y186" s="5">
        <v>164769058000</v>
      </c>
      <c r="Z186" s="5">
        <v>37446841000</v>
      </c>
    </row>
    <row r="187" spans="2:26" ht="15.5" x14ac:dyDescent="0.35">
      <c r="C187" t="s">
        <v>375</v>
      </c>
      <c r="D187" s="5">
        <v>29016000</v>
      </c>
      <c r="E187" s="5">
        <v>7105000</v>
      </c>
      <c r="F187" s="5">
        <v>-539863000</v>
      </c>
      <c r="G187" s="5">
        <v>558362000</v>
      </c>
      <c r="I187" s="5">
        <v>20896000</v>
      </c>
      <c r="J187" s="5">
        <v>784682000</v>
      </c>
      <c r="K187" s="5">
        <v>-601084000</v>
      </c>
      <c r="L187" s="5">
        <v>2171517000</v>
      </c>
      <c r="M187" s="5">
        <v>372285000</v>
      </c>
      <c r="N187" s="5">
        <v>744519000</v>
      </c>
      <c r="O187" s="5">
        <v>-1625727000</v>
      </c>
      <c r="P187" s="5">
        <v>2428922000</v>
      </c>
      <c r="Q187" s="5">
        <v>275654000</v>
      </c>
      <c r="R187" s="5">
        <v>-870876000</v>
      </c>
      <c r="S187" s="5">
        <v>2572946000</v>
      </c>
      <c r="T187" s="5">
        <v>389479000</v>
      </c>
      <c r="U187" s="5">
        <v>2495413000</v>
      </c>
      <c r="V187" s="5">
        <v>1471100000</v>
      </c>
      <c r="W187" s="5">
        <v>73349000</v>
      </c>
      <c r="X187" s="5">
        <v>374432253000</v>
      </c>
      <c r="Y187" s="5">
        <v>-1832110000</v>
      </c>
      <c r="Z187" s="5">
        <v>-787299000</v>
      </c>
    </row>
    <row r="188" spans="2:26" ht="15.5" x14ac:dyDescent="0.35">
      <c r="C188" t="s">
        <v>1110</v>
      </c>
      <c r="K188" s="5">
        <v>4777597000</v>
      </c>
    </row>
    <row r="189" spans="2:26" ht="15.5" x14ac:dyDescent="0.35">
      <c r="C189" t="s">
        <v>225</v>
      </c>
      <c r="D189" s="5">
        <v>8040326000</v>
      </c>
      <c r="E189" s="5">
        <v>145246911000</v>
      </c>
      <c r="I189" s="5">
        <v>64829810000</v>
      </c>
      <c r="J189" s="5">
        <v>208855281000</v>
      </c>
      <c r="K189" s="5">
        <v>548930673000</v>
      </c>
      <c r="L189" s="5">
        <v>601013535000</v>
      </c>
      <c r="M189" s="5">
        <v>882912301000</v>
      </c>
      <c r="N189" s="5">
        <v>861748299000</v>
      </c>
      <c r="O189" s="5">
        <v>988009275000</v>
      </c>
      <c r="P189" s="5">
        <v>795508654000</v>
      </c>
      <c r="Q189" s="5">
        <v>791578534000</v>
      </c>
      <c r="R189" s="5">
        <v>653553712000</v>
      </c>
      <c r="S189" s="5">
        <v>645571294000</v>
      </c>
      <c r="T189" s="5">
        <v>640581168000</v>
      </c>
      <c r="U189" s="5">
        <v>567558921000</v>
      </c>
      <c r="V189" s="5">
        <v>558725611000</v>
      </c>
      <c r="W189" s="5">
        <v>374207101000</v>
      </c>
      <c r="X189" s="5">
        <v>-414283000</v>
      </c>
      <c r="Y189" s="5">
        <v>211495305000</v>
      </c>
      <c r="Z189" s="5">
        <v>174835763000</v>
      </c>
    </row>
    <row r="190" spans="2:26" ht="15.5" x14ac:dyDescent="0.35">
      <c r="C190" t="s">
        <v>226</v>
      </c>
      <c r="D190" s="5">
        <v>-96877061000</v>
      </c>
      <c r="E190" s="5">
        <v>243906769000</v>
      </c>
      <c r="F190" s="5">
        <v>44272168000</v>
      </c>
      <c r="G190" s="5">
        <v>-17815870000</v>
      </c>
      <c r="I190" s="5">
        <v>147221637000</v>
      </c>
      <c r="J190" s="5">
        <v>64829810000</v>
      </c>
      <c r="K190" s="5">
        <v>208855281000</v>
      </c>
      <c r="L190" s="5">
        <v>548930673000</v>
      </c>
      <c r="M190" s="5">
        <v>601013535000</v>
      </c>
      <c r="N190" s="5">
        <v>882912301000</v>
      </c>
      <c r="O190" s="5">
        <v>861748299000</v>
      </c>
      <c r="P190" s="5">
        <v>988009275000</v>
      </c>
      <c r="Q190" s="5">
        <v>795508654000</v>
      </c>
      <c r="R190" s="5">
        <v>791578534000</v>
      </c>
      <c r="S190" s="5">
        <v>653553712000</v>
      </c>
      <c r="T190" s="5">
        <v>645571294000</v>
      </c>
      <c r="U190" s="5">
        <v>640581168000</v>
      </c>
      <c r="V190" s="5">
        <v>567558921000</v>
      </c>
      <c r="W190" s="5">
        <v>558725611000</v>
      </c>
      <c r="X190" s="5">
        <v>374207101000</v>
      </c>
      <c r="Y190" s="5">
        <v>374432253000</v>
      </c>
      <c r="Z190" s="5">
        <v>211495305000</v>
      </c>
    </row>
    <row r="192" spans="2:26" ht="15.5" x14ac:dyDescent="0.35">
      <c r="B192" t="s">
        <v>227</v>
      </c>
      <c r="C192" t="s">
        <v>12</v>
      </c>
      <c r="D192" s="5">
        <v>4520000000</v>
      </c>
      <c r="E192" s="5">
        <v>4520000000</v>
      </c>
      <c r="F192" s="5">
        <v>4520000000</v>
      </c>
      <c r="G192" s="5">
        <v>4520000000</v>
      </c>
      <c r="I192" s="5">
        <v>4520000000</v>
      </c>
      <c r="J192" s="5">
        <v>3990000000</v>
      </c>
      <c r="K192" s="5">
        <v>3990000000</v>
      </c>
      <c r="L192" s="5">
        <v>3990000000</v>
      </c>
      <c r="M192" s="5">
        <v>3990000000</v>
      </c>
      <c r="N192" s="5">
        <v>3990000000</v>
      </c>
      <c r="O192" s="5">
        <v>2000000000</v>
      </c>
      <c r="P192" s="5">
        <v>2000000000</v>
      </c>
      <c r="Q192" s="5">
        <v>2000000000</v>
      </c>
      <c r="R192" s="5">
        <v>2000000000</v>
      </c>
      <c r="S192" s="5">
        <v>2000000000</v>
      </c>
      <c r="T192" s="5">
        <v>2000000000</v>
      </c>
      <c r="U192" s="5">
        <v>2000000000</v>
      </c>
      <c r="V192" s="5">
        <v>460000000</v>
      </c>
      <c r="W192" s="5">
        <v>460000000</v>
      </c>
      <c r="X192" s="5">
        <v>450000000</v>
      </c>
      <c r="Y192" s="5">
        <v>450000000</v>
      </c>
      <c r="Z192" s="5">
        <v>450000000</v>
      </c>
    </row>
    <row r="193" spans="3:7" ht="15.5" x14ac:dyDescent="0.35">
      <c r="C193" t="s">
        <v>228</v>
      </c>
      <c r="D193" s="6">
        <v>-15.48</v>
      </c>
      <c r="E193" s="6">
        <v>2.94</v>
      </c>
      <c r="F193" s="6">
        <v>-27.96</v>
      </c>
      <c r="G193" s="6">
        <v>-22.29</v>
      </c>
    </row>
    <row r="194" spans="3:7" ht="15.5" x14ac:dyDescent="0.35">
      <c r="C194" t="s">
        <v>229</v>
      </c>
      <c r="D194" s="6">
        <v>-13.05</v>
      </c>
      <c r="E194" s="6">
        <v>96.6</v>
      </c>
      <c r="F194" s="6">
        <v>-20.92</v>
      </c>
      <c r="G194" s="6">
        <v>-32.53</v>
      </c>
    </row>
    <row r="195" spans="3:7" ht="15.5" x14ac:dyDescent="0.35">
      <c r="C195" t="s">
        <v>73</v>
      </c>
      <c r="D195" s="6">
        <v>0.67</v>
      </c>
      <c r="E195" s="6">
        <v>0.9</v>
      </c>
      <c r="F195" s="6">
        <v>2.0099999999999998</v>
      </c>
      <c r="G195" s="6">
        <v>2.83</v>
      </c>
    </row>
    <row r="196" spans="3:7" ht="15.5" x14ac:dyDescent="0.35">
      <c r="C196" t="s">
        <v>230</v>
      </c>
      <c r="D196" s="5">
        <v>26120000000</v>
      </c>
      <c r="E196" s="5">
        <v>117400000000</v>
      </c>
      <c r="F196" s="5">
        <v>32830000000</v>
      </c>
      <c r="G196" s="5">
        <v>-9830000000</v>
      </c>
    </row>
    <row r="197" spans="3:7" ht="15.5" x14ac:dyDescent="0.35">
      <c r="C197" t="s">
        <v>231</v>
      </c>
      <c r="D197" s="6">
        <v>-1.3600000000000001E-2</v>
      </c>
      <c r="E197" s="6">
        <v>2.5999999999999999E-3</v>
      </c>
      <c r="F197" s="6">
        <v>-2.5600000000000001E-2</v>
      </c>
      <c r="G197" s="6">
        <v>-2.4399999999999998E-2</v>
      </c>
    </row>
    <row r="198" spans="3:7" ht="15.5" x14ac:dyDescent="0.35">
      <c r="C198" t="s">
        <v>232</v>
      </c>
      <c r="D198" s="6">
        <v>-0.17120000000000002</v>
      </c>
      <c r="E198" s="6">
        <v>2.86E-2</v>
      </c>
      <c r="F198" s="6">
        <v>-0.29020000000000001</v>
      </c>
      <c r="G198" s="6">
        <v>-6.2175000000000002</v>
      </c>
    </row>
    <row r="199" spans="3:7" ht="15.5" x14ac:dyDescent="0.35">
      <c r="C199" t="s">
        <v>233</v>
      </c>
      <c r="D199" s="6">
        <v>-2.0199999999999999E-2</v>
      </c>
      <c r="E199" s="6">
        <v>9.8999999999999991E-3</v>
      </c>
      <c r="F199" s="6">
        <v>-2.5099999999999997E-2</v>
      </c>
      <c r="G199" s="6">
        <v>-4.8899999999999999E-2</v>
      </c>
    </row>
    <row r="200" spans="3:7" ht="15.5" x14ac:dyDescent="0.35">
      <c r="C200" t="s">
        <v>234</v>
      </c>
      <c r="D200" s="6">
        <v>-2.4</v>
      </c>
      <c r="E200" s="6">
        <v>1.34</v>
      </c>
      <c r="F200" s="6">
        <v>-2.71</v>
      </c>
      <c r="G200" s="6">
        <v>-4.96</v>
      </c>
    </row>
    <row r="201" spans="3:7" ht="15.5" x14ac:dyDescent="0.35">
      <c r="C201" t="s">
        <v>235</v>
      </c>
      <c r="D201" s="5">
        <v>409000000000</v>
      </c>
      <c r="E201" s="5">
        <v>465000000000</v>
      </c>
      <c r="F201" s="5">
        <v>436000000000</v>
      </c>
      <c r="G201" s="5">
        <v>16000000000</v>
      </c>
    </row>
    <row r="202" spans="3:7" ht="15.5" x14ac:dyDescent="0.35">
      <c r="C202" t="s">
        <v>236</v>
      </c>
      <c r="D202" s="6">
        <v>2.23</v>
      </c>
      <c r="E202" s="6">
        <v>2.76</v>
      </c>
      <c r="F202" s="6">
        <v>6.07</v>
      </c>
      <c r="G202" s="6">
        <v>201.95</v>
      </c>
    </row>
    <row r="203" spans="3:7" ht="15.5" x14ac:dyDescent="0.35">
      <c r="C203" t="s">
        <v>237</v>
      </c>
      <c r="D203" s="6">
        <v>90.4</v>
      </c>
      <c r="E203" s="6">
        <v>102.73</v>
      </c>
      <c r="F203" s="6">
        <v>96.35</v>
      </c>
      <c r="G203" s="6">
        <v>3.59</v>
      </c>
    </row>
    <row r="204" spans="3:7" ht="15.5" x14ac:dyDescent="0.35">
      <c r="C204" t="s">
        <v>238</v>
      </c>
      <c r="D204" s="6">
        <v>2.23</v>
      </c>
      <c r="E204" s="6">
        <v>2.76</v>
      </c>
      <c r="F204" s="6">
        <v>6.07</v>
      </c>
      <c r="G204" s="6">
        <v>201.95</v>
      </c>
    </row>
    <row r="205" spans="3:7" ht="15.5" x14ac:dyDescent="0.35">
      <c r="C205" t="s">
        <v>239</v>
      </c>
      <c r="D205" s="6">
        <v>90.4</v>
      </c>
      <c r="E205" s="6">
        <v>102.73</v>
      </c>
      <c r="F205" s="6">
        <v>96.35</v>
      </c>
      <c r="G205" s="6">
        <v>3.59</v>
      </c>
    </row>
    <row r="206" spans="3:7" ht="15.5" x14ac:dyDescent="0.35">
      <c r="C206" t="s">
        <v>240</v>
      </c>
      <c r="D206" s="5">
        <v>160000000000</v>
      </c>
      <c r="E206" s="5">
        <v>161000000000</v>
      </c>
      <c r="F206" s="5">
        <v>162000000000</v>
      </c>
      <c r="G206" s="5">
        <v>151000000000</v>
      </c>
    </row>
    <row r="207" spans="3:7" ht="15.5" x14ac:dyDescent="0.35">
      <c r="C207" t="s">
        <v>241</v>
      </c>
      <c r="D207" s="5">
        <v>2007000000000</v>
      </c>
      <c r="E207" s="5">
        <v>1976000000000</v>
      </c>
      <c r="F207" s="5">
        <v>1827000000000</v>
      </c>
      <c r="G207" s="5">
        <v>1675000000000</v>
      </c>
    </row>
    <row r="208" spans="3:7" ht="15.5" x14ac:dyDescent="0.35">
      <c r="C208" t="s">
        <v>242</v>
      </c>
      <c r="D208" s="5">
        <v>409000000000</v>
      </c>
      <c r="E208" s="5">
        <v>465000000000</v>
      </c>
      <c r="F208" s="5">
        <v>436000000000</v>
      </c>
      <c r="G208" s="5">
        <v>16000000000</v>
      </c>
    </row>
    <row r="209" spans="3:26" ht="15.5" x14ac:dyDescent="0.35">
      <c r="C209" t="s">
        <v>24</v>
      </c>
      <c r="D209" s="5">
        <v>2168000000000</v>
      </c>
      <c r="E209" s="5">
        <v>2137000000000</v>
      </c>
      <c r="F209" s="5">
        <v>1989000000000</v>
      </c>
      <c r="G209" s="5">
        <v>1826000000000</v>
      </c>
    </row>
    <row r="210" spans="3:26" ht="15.5" x14ac:dyDescent="0.35">
      <c r="C210" t="s">
        <v>21</v>
      </c>
      <c r="D210" s="5">
        <v>2021000000000</v>
      </c>
      <c r="E210" s="5">
        <v>1893000000000</v>
      </c>
      <c r="F210" s="5">
        <v>1842000000000</v>
      </c>
      <c r="G210" s="5">
        <v>1723000000000</v>
      </c>
    </row>
    <row r="211" spans="3:26" ht="15.5" x14ac:dyDescent="0.35">
      <c r="C211" t="s">
        <v>243</v>
      </c>
      <c r="D211" s="5">
        <v>-1435000000000</v>
      </c>
      <c r="E211" s="5">
        <v>-1343000000000</v>
      </c>
      <c r="F211" s="5">
        <v>-1326000000000</v>
      </c>
      <c r="G211" s="5">
        <v>-1062000000000</v>
      </c>
    </row>
    <row r="212" spans="3:26" ht="15.5" x14ac:dyDescent="0.35">
      <c r="C212" t="s">
        <v>244</v>
      </c>
      <c r="D212" s="5">
        <v>-13000000000</v>
      </c>
      <c r="E212" s="5">
        <v>229000000000</v>
      </c>
      <c r="F212" s="5">
        <v>254000000000</v>
      </c>
      <c r="G212" s="5">
        <v>-133000000000</v>
      </c>
    </row>
    <row r="213" spans="3:26" ht="15.5" x14ac:dyDescent="0.35">
      <c r="C213" t="s">
        <v>245</v>
      </c>
      <c r="D213" s="5">
        <v>-92000000000</v>
      </c>
      <c r="E213" s="5">
        <v>-250000000000</v>
      </c>
      <c r="F213" s="5">
        <v>-333000000000</v>
      </c>
      <c r="G213" s="5">
        <v>-124000000000</v>
      </c>
    </row>
    <row r="214" spans="3:26" ht="15.5" x14ac:dyDescent="0.35">
      <c r="C214" t="s">
        <v>13</v>
      </c>
      <c r="D214" s="5">
        <v>-104000000000</v>
      </c>
      <c r="E214" s="5">
        <v>-21000000000</v>
      </c>
      <c r="F214" s="5">
        <v>-79000000000</v>
      </c>
      <c r="G214" s="5">
        <v>-257000000000</v>
      </c>
    </row>
    <row r="215" spans="3:26" ht="15.5" x14ac:dyDescent="0.35">
      <c r="C215" t="s">
        <v>16</v>
      </c>
      <c r="D215" s="6">
        <v>-23.1</v>
      </c>
      <c r="E215" s="6">
        <v>-4.5999999999999996</v>
      </c>
      <c r="F215" s="6">
        <v>-17.43</v>
      </c>
      <c r="G215" s="6">
        <v>-56.9</v>
      </c>
    </row>
    <row r="216" spans="3:26" ht="15.5" x14ac:dyDescent="0.35">
      <c r="C216" t="s">
        <v>58</v>
      </c>
      <c r="I216" s="6">
        <v>-80.92</v>
      </c>
      <c r="J216" s="6">
        <v>-199.66</v>
      </c>
      <c r="K216" s="6">
        <v>-104.17</v>
      </c>
      <c r="L216" s="6">
        <v>-19.41</v>
      </c>
      <c r="M216" s="6">
        <v>-74.11</v>
      </c>
      <c r="N216" s="6">
        <v>-94.53</v>
      </c>
      <c r="O216" s="6">
        <v>121.07</v>
      </c>
      <c r="P216" s="6">
        <v>106.26</v>
      </c>
      <c r="Q216" s="6">
        <v>83.7</v>
      </c>
      <c r="R216" s="6">
        <v>86.51</v>
      </c>
      <c r="S216" s="6">
        <v>52.64</v>
      </c>
      <c r="T216" s="6">
        <v>76.209999999999994</v>
      </c>
      <c r="U216" s="6">
        <v>78.34</v>
      </c>
      <c r="V216" s="6">
        <v>447.52</v>
      </c>
      <c r="W216" s="6">
        <v>497.49</v>
      </c>
      <c r="X216" s="6">
        <v>447.28</v>
      </c>
      <c r="Y216" s="6">
        <v>407.84</v>
      </c>
      <c r="Z216" s="6">
        <v>280.70999999999998</v>
      </c>
    </row>
    <row r="217" spans="3:26" ht="15.5" x14ac:dyDescent="0.35">
      <c r="C217" t="s">
        <v>72</v>
      </c>
      <c r="I217" s="6">
        <v>-7.23</v>
      </c>
      <c r="J217" s="6">
        <v>-1.46</v>
      </c>
      <c r="K217" s="6">
        <v>-7.1</v>
      </c>
      <c r="L217" s="6">
        <v>-42.25</v>
      </c>
      <c r="M217" s="6">
        <v>-13.16</v>
      </c>
      <c r="N217" s="6">
        <v>-11.53</v>
      </c>
      <c r="O217" s="6">
        <v>21.06</v>
      </c>
      <c r="P217" s="6">
        <v>15.72</v>
      </c>
      <c r="Q217" s="6">
        <v>17.2</v>
      </c>
      <c r="R217" s="6">
        <v>17.34</v>
      </c>
      <c r="S217" s="6">
        <v>21.85</v>
      </c>
      <c r="T217" s="6">
        <v>27.56</v>
      </c>
      <c r="U217" s="6">
        <v>24.25</v>
      </c>
      <c r="V217" s="6">
        <v>26.82</v>
      </c>
      <c r="W217" s="5">
        <v>20</v>
      </c>
      <c r="X217" s="6">
        <v>19.940000000000001</v>
      </c>
      <c r="Y217" s="6">
        <v>12.37</v>
      </c>
      <c r="Z217" s="6">
        <v>10.71</v>
      </c>
    </row>
    <row r="218" spans="3:26" ht="15.5" x14ac:dyDescent="0.35">
      <c r="C218" t="s">
        <v>75</v>
      </c>
      <c r="I218" s="6">
        <v>0.54</v>
      </c>
      <c r="J218" s="6">
        <v>0.24</v>
      </c>
      <c r="K218" s="6">
        <v>0.5</v>
      </c>
      <c r="L218" s="6">
        <v>0.56000000000000005</v>
      </c>
      <c r="M218" s="6">
        <v>0.8</v>
      </c>
      <c r="N218" s="6">
        <v>0.9</v>
      </c>
      <c r="O218" s="6">
        <v>0.76</v>
      </c>
      <c r="P218" s="6">
        <v>0.55000000000000004</v>
      </c>
      <c r="Q218" s="6">
        <v>0.54</v>
      </c>
      <c r="R218" s="6">
        <v>0.61</v>
      </c>
      <c r="S218" s="6">
        <v>0.51</v>
      </c>
      <c r="T218" s="5">
        <v>1</v>
      </c>
      <c r="U218" s="6">
        <v>0.96</v>
      </c>
      <c r="V218" s="6">
        <v>1.55</v>
      </c>
      <c r="W218" s="6">
        <v>1.38</v>
      </c>
      <c r="X218" s="6">
        <v>1.37</v>
      </c>
      <c r="Y218" s="6">
        <v>0.92</v>
      </c>
      <c r="Z218" s="6">
        <v>0.66</v>
      </c>
    </row>
    <row r="219" spans="3:26" ht="15.5" x14ac:dyDescent="0.35">
      <c r="C219" t="s">
        <v>246</v>
      </c>
      <c r="I219" s="6">
        <v>68489999999.999992</v>
      </c>
      <c r="J219" s="5">
        <v>-339990000000</v>
      </c>
      <c r="K219" s="5">
        <v>-154430000000</v>
      </c>
      <c r="L219" s="5">
        <v>210770000000</v>
      </c>
      <c r="M219" s="5">
        <v>-103630000000</v>
      </c>
      <c r="N219" s="5">
        <v>-39270000000</v>
      </c>
      <c r="O219" s="5">
        <v>555050000000</v>
      </c>
      <c r="P219" s="5">
        <v>505320000000</v>
      </c>
    </row>
    <row r="220" spans="3:26" ht="15.5" x14ac:dyDescent="0.35">
      <c r="C220" t="s">
        <v>247</v>
      </c>
      <c r="I220" s="6">
        <v>-7.400000000000001E-2</v>
      </c>
      <c r="J220" s="6">
        <v>-0.22570000000000001</v>
      </c>
      <c r="K220" s="6">
        <v>-0.10630000000000001</v>
      </c>
      <c r="L220" s="6">
        <v>-2.0299999999999999E-2</v>
      </c>
      <c r="M220" s="6">
        <v>-8.3100000000000007E-2</v>
      </c>
      <c r="N220" s="6">
        <v>-0.1012</v>
      </c>
      <c r="O220" s="6">
        <v>7.0900000000000005E-2</v>
      </c>
      <c r="P220" s="6">
        <v>7.0900000000000005E-2</v>
      </c>
      <c r="Q220" s="6">
        <v>6.0700000000000004E-2</v>
      </c>
      <c r="R220" s="6">
        <v>6.7000000000000004E-2</v>
      </c>
      <c r="S220" s="6">
        <v>4.5499999999999999E-2</v>
      </c>
      <c r="T220" s="6">
        <v>7.0300000000000001E-2</v>
      </c>
      <c r="U220" s="6">
        <v>7.7100000000000002E-2</v>
      </c>
      <c r="V220" s="6">
        <v>0.11560000000000001</v>
      </c>
      <c r="W220" s="6">
        <v>0.14800000000000002</v>
      </c>
      <c r="X220" s="6">
        <v>0.16149999999999998</v>
      </c>
      <c r="Y220" s="6">
        <v>0.17480000000000001</v>
      </c>
      <c r="Z220" s="6">
        <v>0.15960000000000002</v>
      </c>
    </row>
    <row r="221" spans="3:26" ht="15.5" x14ac:dyDescent="0.35">
      <c r="C221" t="s">
        <v>248</v>
      </c>
      <c r="I221" s="6">
        <v>-0.83979999999999999</v>
      </c>
      <c r="J221" s="6">
        <v>-6.2374000000000001</v>
      </c>
      <c r="K221" s="6">
        <v>-0.57420000000000004</v>
      </c>
      <c r="L221" s="6">
        <v>-7.2999999999999995E-2</v>
      </c>
      <c r="M221" s="6">
        <v>-0.32170000000000004</v>
      </c>
      <c r="N221" s="6">
        <v>-0.30260000000000004</v>
      </c>
      <c r="O221" s="6">
        <v>0.14550000000000002</v>
      </c>
      <c r="P221" s="6">
        <v>0.1376</v>
      </c>
      <c r="Q221" s="6">
        <v>0.12909999999999999</v>
      </c>
      <c r="R221" s="6">
        <v>0.1411</v>
      </c>
      <c r="S221" s="6">
        <v>9.4200000000000006E-2</v>
      </c>
      <c r="T221" s="6">
        <v>0.12740000000000001</v>
      </c>
      <c r="U221" s="6">
        <v>0.14199999999999999</v>
      </c>
      <c r="V221" s="6">
        <v>0.20800000000000002</v>
      </c>
      <c r="W221" s="6">
        <v>0.2757</v>
      </c>
      <c r="X221" s="6">
        <v>0.249</v>
      </c>
      <c r="Y221" s="6">
        <v>0.2848</v>
      </c>
      <c r="Z221" s="6">
        <v>0.2596</v>
      </c>
    </row>
    <row r="222" spans="3:26" ht="15.5" x14ac:dyDescent="0.35">
      <c r="C222" t="s">
        <v>249</v>
      </c>
      <c r="I222" s="6">
        <v>-0.1487</v>
      </c>
      <c r="J222" s="6">
        <v>-0.49359999999999998</v>
      </c>
      <c r="K222" s="6">
        <v>-0.14529999999999998</v>
      </c>
      <c r="L222" s="6">
        <v>-1.9199999999999998E-2</v>
      </c>
      <c r="M222" s="6">
        <v>-0.1527</v>
      </c>
      <c r="N222" s="6">
        <v>-0.18659999999999999</v>
      </c>
      <c r="O222" s="6">
        <v>0.11890000000000001</v>
      </c>
      <c r="P222" s="6">
        <v>0.12210000000000001</v>
      </c>
      <c r="Q222" s="6">
        <v>7.7699999999999991E-2</v>
      </c>
      <c r="R222" s="6">
        <v>0.12740000000000001</v>
      </c>
      <c r="S222" s="6">
        <v>7.7800000000000008E-2</v>
      </c>
      <c r="T222" s="6">
        <v>0.1268</v>
      </c>
      <c r="U222" s="6">
        <v>0.1431</v>
      </c>
      <c r="V222" s="6">
        <v>0.2205</v>
      </c>
      <c r="W222" s="6">
        <v>0.28300000000000003</v>
      </c>
      <c r="X222" s="6">
        <v>0.3039</v>
      </c>
      <c r="Y222" s="6">
        <v>0.37040000000000001</v>
      </c>
      <c r="Z222" s="6">
        <v>0.58520000000000005</v>
      </c>
    </row>
    <row r="223" spans="3:26" ht="15.5" x14ac:dyDescent="0.35">
      <c r="C223" t="s">
        <v>250</v>
      </c>
      <c r="I223" s="6">
        <v>-3.46</v>
      </c>
      <c r="J223" s="6">
        <v>-9.6300000000000008</v>
      </c>
      <c r="K223" s="6">
        <v>-4.08</v>
      </c>
      <c r="L223" s="6">
        <v>-0.71</v>
      </c>
      <c r="M223" s="6">
        <v>-5.72</v>
      </c>
      <c r="N223" s="6">
        <v>-10.61</v>
      </c>
      <c r="O223" s="6">
        <v>15.5</v>
      </c>
      <c r="P223" s="6">
        <v>14.53</v>
      </c>
      <c r="Q223" s="6">
        <v>8.41</v>
      </c>
      <c r="R223" s="6">
        <v>11.37</v>
      </c>
      <c r="S223" s="6">
        <v>5.81</v>
      </c>
      <c r="T223" s="6">
        <v>9.6300000000000008</v>
      </c>
      <c r="U223" s="6">
        <v>9.77</v>
      </c>
      <c r="V223" s="6">
        <v>13.17</v>
      </c>
      <c r="W223" s="6">
        <v>30.08</v>
      </c>
      <c r="X223" s="6">
        <v>984.18</v>
      </c>
      <c r="Y223" s="6">
        <v>388.69</v>
      </c>
      <c r="Z223" s="6">
        <v>361.76</v>
      </c>
    </row>
    <row r="224" spans="3:26" ht="15.5" x14ac:dyDescent="0.35">
      <c r="C224" t="s">
        <v>69</v>
      </c>
      <c r="I224" s="6">
        <v>6.07</v>
      </c>
      <c r="J224" s="6">
        <v>9.1199999999999992</v>
      </c>
      <c r="K224" s="6">
        <v>4.08</v>
      </c>
      <c r="L224" s="6">
        <v>3.08</v>
      </c>
      <c r="M224" s="6">
        <v>4.2300000000000004</v>
      </c>
      <c r="N224" s="6">
        <v>3.49</v>
      </c>
      <c r="O224" s="6">
        <v>3.07</v>
      </c>
      <c r="P224" s="6">
        <v>2.16</v>
      </c>
      <c r="Q224" s="6">
        <v>2.2200000000000002</v>
      </c>
      <c r="R224" s="6">
        <v>2.4500000000000002</v>
      </c>
      <c r="S224" s="6">
        <v>2.06</v>
      </c>
      <c r="T224" s="6">
        <v>3.51</v>
      </c>
      <c r="U224" s="6">
        <v>3.44</v>
      </c>
      <c r="V224" s="6">
        <v>5.58</v>
      </c>
      <c r="W224" s="6">
        <v>5.51</v>
      </c>
      <c r="X224" s="6">
        <v>4.96</v>
      </c>
      <c r="Y224" s="6">
        <v>3.52</v>
      </c>
      <c r="Z224" s="6">
        <v>2.78</v>
      </c>
    </row>
    <row r="225" spans="3:26" ht="15.5" x14ac:dyDescent="0.35">
      <c r="C225" t="s">
        <v>66</v>
      </c>
      <c r="I225" s="6">
        <v>96.35</v>
      </c>
      <c r="J225" s="6">
        <v>32.01</v>
      </c>
      <c r="K225" s="6">
        <v>181.41</v>
      </c>
      <c r="L225" s="6">
        <v>265.89999999999998</v>
      </c>
      <c r="M225" s="6">
        <v>230.36</v>
      </c>
      <c r="N225" s="6">
        <v>312.43</v>
      </c>
      <c r="O225" s="6">
        <v>831.81</v>
      </c>
      <c r="P225" s="6">
        <v>772.12</v>
      </c>
      <c r="Q225" s="6">
        <v>648.36</v>
      </c>
      <c r="R225" s="6">
        <v>613.1</v>
      </c>
      <c r="S225" s="6">
        <v>558.82000000000005</v>
      </c>
      <c r="T225" s="6">
        <v>598.04</v>
      </c>
      <c r="U225" s="6">
        <v>551.83000000000004</v>
      </c>
      <c r="V225" s="6">
        <v>2151.8000000000002</v>
      </c>
      <c r="W225" s="6">
        <v>1804.28</v>
      </c>
      <c r="X225" s="6">
        <v>1796.45</v>
      </c>
      <c r="Y225" s="6">
        <v>1432.17</v>
      </c>
      <c r="Z225" s="6">
        <v>1081.33</v>
      </c>
    </row>
    <row r="226" spans="3:26" ht="15.5" x14ac:dyDescent="0.35">
      <c r="C226" t="s">
        <v>251</v>
      </c>
      <c r="I226" s="6">
        <v>6.07</v>
      </c>
      <c r="J226" s="6">
        <v>9.1199999999999992</v>
      </c>
      <c r="K226" s="6">
        <v>4.08</v>
      </c>
      <c r="L226" s="6">
        <v>3.08</v>
      </c>
      <c r="M226" s="6">
        <v>4.2300000000000004</v>
      </c>
      <c r="N226" s="6">
        <v>3.49</v>
      </c>
      <c r="O226" s="6">
        <v>3.07</v>
      </c>
      <c r="P226" s="6">
        <v>2.16</v>
      </c>
      <c r="Q226" s="6">
        <v>2.2200000000000002</v>
      </c>
      <c r="R226" s="6">
        <v>2.4500000000000002</v>
      </c>
      <c r="S226" s="6">
        <v>2.06</v>
      </c>
      <c r="T226" s="6">
        <v>3.51</v>
      </c>
      <c r="U226" s="6">
        <v>3.44</v>
      </c>
      <c r="V226" s="6">
        <v>5.58</v>
      </c>
      <c r="W226" s="6">
        <v>5.51</v>
      </c>
      <c r="X226" s="6">
        <v>4.96</v>
      </c>
      <c r="Y226" s="6">
        <v>3.52</v>
      </c>
      <c r="Z226" s="6">
        <v>2.78</v>
      </c>
    </row>
    <row r="227" spans="3:26" ht="15.5" x14ac:dyDescent="0.35">
      <c r="C227" t="s">
        <v>252</v>
      </c>
      <c r="I227" s="6">
        <v>96.35</v>
      </c>
      <c r="J227" s="6">
        <v>32.01</v>
      </c>
      <c r="K227" s="6">
        <v>181.41</v>
      </c>
      <c r="L227" s="6">
        <v>265.89999999999998</v>
      </c>
      <c r="M227" s="6">
        <v>230.36</v>
      </c>
      <c r="N227" s="6">
        <v>312.43</v>
      </c>
      <c r="O227" s="6">
        <v>831.81</v>
      </c>
      <c r="P227" s="6">
        <v>772.12</v>
      </c>
      <c r="Q227" s="6">
        <v>648.36</v>
      </c>
      <c r="R227" s="6">
        <v>613.1</v>
      </c>
      <c r="S227" s="6">
        <v>558.82000000000005</v>
      </c>
      <c r="T227" s="6">
        <v>598.04</v>
      </c>
      <c r="U227" s="6">
        <v>551.83000000000004</v>
      </c>
      <c r="V227" s="6">
        <v>2151.8000000000002</v>
      </c>
      <c r="W227" s="6">
        <v>1804.28</v>
      </c>
      <c r="X227" s="6">
        <v>1796.45</v>
      </c>
      <c r="Y227" s="6">
        <v>1432.17</v>
      </c>
      <c r="Z227" s="6">
        <v>1081.33</v>
      </c>
    </row>
    <row r="228" spans="3:26" ht="15.5" x14ac:dyDescent="0.35">
      <c r="C228" t="s">
        <v>253</v>
      </c>
      <c r="I228" s="5">
        <v>162000000000</v>
      </c>
      <c r="J228" s="5">
        <v>683000000000</v>
      </c>
      <c r="K228" s="5">
        <v>651000000000</v>
      </c>
      <c r="L228" s="5">
        <v>510000000000</v>
      </c>
      <c r="M228" s="5">
        <v>293000000000</v>
      </c>
      <c r="N228" s="5">
        <v>385000000000</v>
      </c>
      <c r="O228" s="5">
        <v>10000000000</v>
      </c>
      <c r="P228" s="5">
        <v>9000000000</v>
      </c>
      <c r="Q228" s="5">
        <v>5000000000</v>
      </c>
      <c r="R228" s="5">
        <v>9000000000</v>
      </c>
      <c r="S228" s="5">
        <v>208000000000</v>
      </c>
      <c r="T228" s="5">
        <v>9000000000</v>
      </c>
      <c r="U228" s="5">
        <v>5000000000</v>
      </c>
      <c r="V228" s="5">
        <v>4000000000</v>
      </c>
      <c r="W228" s="5">
        <v>1000000000</v>
      </c>
      <c r="X228" s="5">
        <v>3000000000</v>
      </c>
      <c r="Y228" s="5">
        <v>5000000000</v>
      </c>
      <c r="Z228" s="5">
        <v>6000000000</v>
      </c>
    </row>
    <row r="229" spans="3:26" ht="15.5" x14ac:dyDescent="0.35">
      <c r="C229" t="s">
        <v>254</v>
      </c>
      <c r="I229" s="5">
        <v>1827000000000</v>
      </c>
      <c r="J229" s="5">
        <v>355000000000</v>
      </c>
      <c r="K229" s="5">
        <v>255000000000</v>
      </c>
      <c r="L229" s="5">
        <v>206000000000</v>
      </c>
      <c r="M229" s="5">
        <v>204000000000</v>
      </c>
      <c r="N229" s="5">
        <v>0</v>
      </c>
      <c r="O229" s="5">
        <v>205000000000</v>
      </c>
      <c r="P229" s="5">
        <v>200000000000</v>
      </c>
      <c r="Q229" s="5">
        <v>198000000000</v>
      </c>
      <c r="R229" s="5">
        <v>199000000000</v>
      </c>
      <c r="S229" s="5">
        <v>4000000000</v>
      </c>
      <c r="T229" s="5">
        <v>205000000000</v>
      </c>
      <c r="U229" s="5">
        <v>200000000000</v>
      </c>
      <c r="V229" s="5">
        <v>201000000000</v>
      </c>
      <c r="W229" s="5">
        <v>197000000000</v>
      </c>
      <c r="X229" s="5">
        <v>3000000000</v>
      </c>
      <c r="Y229" s="5">
        <v>2000000000</v>
      </c>
      <c r="Z229" s="5">
        <v>1000000000</v>
      </c>
    </row>
    <row r="230" spans="3:26" ht="15.5" x14ac:dyDescent="0.35">
      <c r="C230" t="s">
        <v>26</v>
      </c>
      <c r="I230" s="5">
        <v>1989000000000</v>
      </c>
      <c r="J230" s="5">
        <v>1038000000000</v>
      </c>
      <c r="K230" s="5">
        <v>906000000000</v>
      </c>
      <c r="L230" s="5">
        <v>716000000000</v>
      </c>
      <c r="M230" s="5">
        <v>498000000000</v>
      </c>
      <c r="N230" s="5">
        <v>385000000000</v>
      </c>
      <c r="O230" s="5">
        <v>215000000000</v>
      </c>
      <c r="P230" s="5">
        <v>208000000000</v>
      </c>
      <c r="Q230" s="5">
        <v>204000000000</v>
      </c>
      <c r="R230" s="5">
        <v>208000000000</v>
      </c>
      <c r="S230" s="5">
        <v>212000000000</v>
      </c>
      <c r="T230" s="5">
        <v>215000000000</v>
      </c>
      <c r="U230" s="5">
        <v>205000000000</v>
      </c>
      <c r="V230" s="5">
        <v>205000000000</v>
      </c>
      <c r="W230" s="5">
        <v>198000000000</v>
      </c>
      <c r="X230" s="5">
        <v>5000000000</v>
      </c>
      <c r="Y230" s="5">
        <v>6000000000</v>
      </c>
      <c r="Z230" s="5">
        <v>6000000000</v>
      </c>
    </row>
    <row r="231" spans="3:26" ht="15.5" x14ac:dyDescent="0.35">
      <c r="C231" t="s">
        <v>23</v>
      </c>
      <c r="I231" s="5">
        <v>1842000000000</v>
      </c>
      <c r="J231" s="5">
        <v>974000000000</v>
      </c>
      <c r="K231" s="5">
        <v>697000000000</v>
      </c>
      <c r="L231" s="5">
        <v>167000000000</v>
      </c>
      <c r="M231" s="5">
        <v>-103000000000</v>
      </c>
      <c r="N231" s="5">
        <v>-498000000000</v>
      </c>
      <c r="O231" s="5">
        <v>-647000000000</v>
      </c>
      <c r="P231" s="5">
        <v>-780000000000</v>
      </c>
      <c r="Q231" s="5">
        <v>-592000000000</v>
      </c>
      <c r="R231" s="5">
        <v>-584000000000</v>
      </c>
      <c r="S231" s="5">
        <v>-442000000000</v>
      </c>
      <c r="T231" s="5">
        <v>-431000000000</v>
      </c>
      <c r="U231" s="5">
        <v>-435000000000</v>
      </c>
      <c r="V231" s="5">
        <v>-363000000000</v>
      </c>
      <c r="W231" s="5">
        <v>-360000000000</v>
      </c>
      <c r="X231" s="5">
        <v>-369000000000</v>
      </c>
      <c r="Y231" s="5">
        <v>-368000000000</v>
      </c>
      <c r="Z231" s="5">
        <v>-205000000000</v>
      </c>
    </row>
    <row r="232" spans="3:26" ht="15.5" x14ac:dyDescent="0.35">
      <c r="C232" t="s">
        <v>255</v>
      </c>
      <c r="I232" s="5">
        <v>-1326000000000</v>
      </c>
      <c r="J232" s="5">
        <v>-1675000000000</v>
      </c>
      <c r="K232" s="5">
        <v>-1024000000000</v>
      </c>
      <c r="L232" s="5">
        <v>-335000000000</v>
      </c>
      <c r="M232" s="5">
        <v>-183000000000</v>
      </c>
      <c r="N232" s="5">
        <v>83000000000</v>
      </c>
      <c r="O232" s="5">
        <v>556000000000</v>
      </c>
      <c r="P232" s="5">
        <v>647000000000</v>
      </c>
      <c r="Q232" s="5">
        <v>592000000000</v>
      </c>
      <c r="R232" s="5">
        <v>536000000000</v>
      </c>
      <c r="S232" s="5">
        <v>207000000000</v>
      </c>
      <c r="T232" s="5">
        <v>441000000000</v>
      </c>
      <c r="U232" s="5">
        <v>377000000000</v>
      </c>
      <c r="V232" s="5">
        <v>349000000000</v>
      </c>
      <c r="W232" s="5">
        <v>336000000000</v>
      </c>
      <c r="X232" s="5">
        <v>231000000000</v>
      </c>
      <c r="Y232" s="5">
        <v>173000000000</v>
      </c>
      <c r="Z232" s="5">
        <v>76000000000</v>
      </c>
    </row>
    <row r="233" spans="3:26" ht="15.5" x14ac:dyDescent="0.35">
      <c r="C233" t="s">
        <v>256</v>
      </c>
      <c r="I233" s="5">
        <v>204000000000</v>
      </c>
      <c r="J233" s="5">
        <v>149000000000</v>
      </c>
      <c r="K233" s="5">
        <v>383000000000</v>
      </c>
      <c r="L233" s="5">
        <v>268000000000</v>
      </c>
      <c r="M233" s="5">
        <v>-18000000000</v>
      </c>
      <c r="N233" s="5">
        <v>203000000000</v>
      </c>
      <c r="O233" s="5">
        <v>491000000000</v>
      </c>
      <c r="P233" s="5">
        <v>574000000000</v>
      </c>
      <c r="Q233" s="5">
        <v>320000000000</v>
      </c>
      <c r="R233" s="5">
        <v>421000000000</v>
      </c>
      <c r="S233" s="5">
        <v>322000000000</v>
      </c>
      <c r="T233" s="5">
        <v>308000000000</v>
      </c>
      <c r="U233" s="5">
        <v>405000000000</v>
      </c>
      <c r="V233" s="5">
        <v>427000000000</v>
      </c>
      <c r="W233" s="5">
        <v>481000000000</v>
      </c>
      <c r="X233" s="5">
        <v>294000000000</v>
      </c>
      <c r="Y233" s="5">
        <v>368000000000</v>
      </c>
      <c r="Z233" s="5">
        <v>226000000000</v>
      </c>
    </row>
    <row r="234" spans="3:26" ht="15.5" x14ac:dyDescent="0.35">
      <c r="C234" t="s">
        <v>257</v>
      </c>
      <c r="I234" s="5">
        <v>-1030000000000</v>
      </c>
      <c r="J234" s="5">
        <v>-304000000000</v>
      </c>
      <c r="K234" s="5">
        <v>-722000000000</v>
      </c>
      <c r="L234" s="5">
        <v>-345000000000</v>
      </c>
      <c r="M234" s="5">
        <v>-402000000000</v>
      </c>
      <c r="N234" s="5">
        <v>-307000000000</v>
      </c>
      <c r="O234" s="5">
        <v>-432000000000</v>
      </c>
      <c r="P234" s="5">
        <v>-287000000000</v>
      </c>
      <c r="Q234" s="5">
        <v>-236000000000</v>
      </c>
      <c r="R234" s="5">
        <v>-232000000000</v>
      </c>
      <c r="S234" s="5">
        <v>-244000000000</v>
      </c>
      <c r="T234" s="5">
        <v>-233000000000</v>
      </c>
      <c r="U234" s="5">
        <v>-283000000000</v>
      </c>
      <c r="V234" s="5">
        <v>-367000000000</v>
      </c>
      <c r="W234" s="5">
        <v>-289000000000</v>
      </c>
      <c r="X234" s="5">
        <v>-249000000000</v>
      </c>
      <c r="Y234" s="5">
        <v>-173000000000</v>
      </c>
      <c r="Z234" s="5">
        <v>-168000000000</v>
      </c>
    </row>
    <row r="235" spans="3:26" ht="15.5" x14ac:dyDescent="0.35">
      <c r="C235" t="s">
        <v>15</v>
      </c>
      <c r="I235" s="5">
        <v>-826000000000</v>
      </c>
      <c r="J235" s="5">
        <v>-155000000000</v>
      </c>
      <c r="K235" s="5">
        <v>-339000000000</v>
      </c>
      <c r="L235" s="5">
        <v>-78000000000</v>
      </c>
      <c r="M235" s="5">
        <v>-420000000000</v>
      </c>
      <c r="N235" s="5">
        <v>-104000000000</v>
      </c>
      <c r="O235" s="5">
        <v>59000000000</v>
      </c>
      <c r="P235" s="5">
        <v>286000000000</v>
      </c>
      <c r="Q235" s="5">
        <v>84000000000</v>
      </c>
      <c r="R235" s="5">
        <v>190000000000</v>
      </c>
      <c r="S235" s="5">
        <v>78000000000</v>
      </c>
      <c r="T235" s="5">
        <v>75000000000</v>
      </c>
      <c r="U235" s="5">
        <v>123000000000</v>
      </c>
      <c r="V235" s="5">
        <v>60000000000</v>
      </c>
      <c r="W235" s="5">
        <v>192000000000</v>
      </c>
      <c r="X235" s="5">
        <v>44000000000</v>
      </c>
      <c r="Y235" s="5">
        <v>195000000000</v>
      </c>
      <c r="Z235" s="5">
        <v>57000000000</v>
      </c>
    </row>
    <row r="236" spans="3:26" ht="15.5" x14ac:dyDescent="0.35">
      <c r="C236" t="s">
        <v>17</v>
      </c>
      <c r="I236" s="6">
        <v>-182.55</v>
      </c>
      <c r="J236" s="6">
        <v>-38.85</v>
      </c>
      <c r="K236" s="6">
        <v>-84.86</v>
      </c>
      <c r="L236" s="6">
        <v>-19.54</v>
      </c>
      <c r="M236" s="6">
        <v>-105.25</v>
      </c>
      <c r="N236" s="6">
        <v>-25.97</v>
      </c>
      <c r="O236" s="6">
        <v>29.41</v>
      </c>
      <c r="P236" s="6">
        <v>143.41999999999999</v>
      </c>
      <c r="Q236" s="6">
        <v>42.01</v>
      </c>
      <c r="R236" s="5">
        <v>95</v>
      </c>
      <c r="S236" s="6">
        <v>38.97</v>
      </c>
      <c r="T236" s="6">
        <v>37.67</v>
      </c>
      <c r="U236" s="6">
        <v>61.44</v>
      </c>
      <c r="V236" s="6">
        <v>130.35</v>
      </c>
      <c r="W236" s="6">
        <v>417.53</v>
      </c>
      <c r="X236" s="6">
        <v>99.54</v>
      </c>
      <c r="Y236" s="6">
        <v>437.08</v>
      </c>
      <c r="Z236" s="6">
        <v>128.61000000000001</v>
      </c>
    </row>
  </sheetData>
  <pageMargins left="0.7" right="0.7" top="0.75" bottom="0.75" header="0.3" footer="0.3"/>
  <ignoredErrors>
    <ignoredError sqref="A1:Z237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1112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282">
        <f t="shared" ca="1" si="0"/>
        <v>7455.4480000000003</v>
      </c>
      <c r="P2" s="2" vm="283">
        <f t="shared" ca="1" si="0"/>
        <v>7528.0659999999998</v>
      </c>
      <c r="Q2" s="2" vm="284">
        <f t="shared" ca="1" si="0"/>
        <v>5228.4960000000001</v>
      </c>
      <c r="R2" s="2" vm="285">
        <f t="shared" ca="1" si="0"/>
        <v>3969.7840000000001</v>
      </c>
      <c r="S2" s="2" t="str">
        <f t="shared" ca="1" si="0"/>
        <v>Libur</v>
      </c>
      <c r="T2" s="2" vm="286">
        <f t="shared" ca="1" si="0"/>
        <v>1597.596</v>
      </c>
      <c r="U2" s="2" vm="287">
        <f t="shared" ca="1" si="0"/>
        <v>1960.6859999999999</v>
      </c>
      <c r="V2" s="2" vm="288">
        <f t="shared" ca="1" si="0"/>
        <v>2469.0120000000002</v>
      </c>
      <c r="W2" s="2" vm="289">
        <f t="shared" ca="1" si="0"/>
        <v>4236.05</v>
      </c>
      <c r="X2" s="2" vm="290">
        <f t="shared" ca="1" si="0"/>
        <v>2783.69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2399428000000</v>
      </c>
      <c r="E4" s="2">
        <f>IFERROR(INDEX(E51:E500,MATCH($C$4,$C$51:$C$500,0)),"")</f>
        <v>1953110000000</v>
      </c>
      <c r="H4" s="2">
        <f>IFERROR(SUM(D4:G4)*(4/MAX(1,COUNT(D4:G4))),"")</f>
        <v>8705076000000</v>
      </c>
      <c r="I4" s="2">
        <f t="shared" ref="I4:Z4" si="1">IFERROR(INDEX(I51:I500,MATCH($C$4,$C$51:$C$500,0)),"")</f>
        <v>8102378000000</v>
      </c>
      <c r="J4" s="2">
        <f t="shared" si="1"/>
        <v>7698331000000</v>
      </c>
      <c r="K4" s="2">
        <f t="shared" si="1"/>
        <v>7723193000000</v>
      </c>
      <c r="L4" s="2">
        <f t="shared" si="1"/>
        <v>10890282000000</v>
      </c>
      <c r="M4" s="2">
        <f t="shared" si="1"/>
        <v>11932773000000</v>
      </c>
      <c r="N4" s="2">
        <f t="shared" si="1"/>
        <v>7909812330437</v>
      </c>
      <c r="O4" s="2">
        <f t="shared" si="1"/>
        <v>8268503880196</v>
      </c>
      <c r="P4" s="2">
        <f t="shared" si="1"/>
        <v>9938310691326</v>
      </c>
      <c r="Q4" s="2">
        <f t="shared" si="1"/>
        <v>7337185138762</v>
      </c>
      <c r="R4" s="2">
        <f t="shared" si="1"/>
        <v>5874745032615</v>
      </c>
      <c r="S4" s="2">
        <f t="shared" si="1"/>
        <v>4959998929211</v>
      </c>
      <c r="T4" s="2">
        <f t="shared" si="1"/>
        <v>5456935920101</v>
      </c>
      <c r="U4" s="2">
        <f t="shared" si="1"/>
        <v>4960825518081</v>
      </c>
      <c r="V4" s="2">
        <f t="shared" si="1"/>
        <v>3987782936544</v>
      </c>
      <c r="W4" s="2">
        <f t="shared" si="1"/>
        <v>4123728086965</v>
      </c>
      <c r="X4" s="2">
        <f t="shared" si="1"/>
        <v>3385973456418</v>
      </c>
      <c r="Y4" s="2">
        <f t="shared" si="1"/>
        <v>2733300131019</v>
      </c>
      <c r="Z4" s="2">
        <f t="shared" si="1"/>
        <v>3027012493144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106999000000</v>
      </c>
      <c r="E5" s="2">
        <f>IFERROR(INDEX(E51:E500,MATCH($C$5,$C$51:$C$500,0)),"")</f>
        <v>-19337000000</v>
      </c>
      <c r="H5" s="2">
        <f>IFERROR(SUM(D5:G5)*(4/MAX(1,COUNT(D5:G5))),"")</f>
        <v>175324000000</v>
      </c>
      <c r="I5" s="2">
        <f t="shared" ref="I5:Z5" si="2">IFERROR(INDEX(I51:I500,MATCH($C$5,$C$51:$C$500,0)),"")</f>
        <v>-1135954000000</v>
      </c>
      <c r="J5" s="2">
        <f t="shared" si="2"/>
        <v>-1042024000000</v>
      </c>
      <c r="K5" s="2">
        <f t="shared" si="2"/>
        <v>-591185000000</v>
      </c>
      <c r="L5" s="2">
        <f t="shared" si="2"/>
        <v>181003000000</v>
      </c>
      <c r="M5" s="2">
        <f t="shared" si="2"/>
        <v>685067000000</v>
      </c>
      <c r="N5" s="2">
        <f t="shared" si="2"/>
        <v>346329396935</v>
      </c>
      <c r="O5" s="2">
        <f t="shared" si="2"/>
        <v>974175198762</v>
      </c>
      <c r="P5" s="2">
        <f t="shared" si="2"/>
        <v>1401437680302</v>
      </c>
      <c r="Q5" s="2">
        <f t="shared" si="2"/>
        <v>580849868491</v>
      </c>
      <c r="R5" s="2">
        <f t="shared" si="2"/>
        <v>772565614796</v>
      </c>
      <c r="S5" s="2">
        <f t="shared" si="2"/>
        <v>866413258124</v>
      </c>
      <c r="T5" s="2">
        <f t="shared" si="2"/>
        <v>86745854950</v>
      </c>
      <c r="U5" s="2">
        <f t="shared" si="2"/>
        <v>-249057875558</v>
      </c>
      <c r="V5" s="2">
        <f t="shared" si="2"/>
        <v>5292462870</v>
      </c>
      <c r="W5" s="2">
        <f t="shared" si="2"/>
        <v>132338923785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5826517000000</v>
      </c>
      <c r="E6" s="2">
        <f>IFERROR(INDEX(E51:E500,MATCH($C$6,$C$51:$C$500,0)),"")</f>
        <v>5719518000000</v>
      </c>
      <c r="H6" s="2">
        <f>IFERROR(INDEX(D6:G6,COUNT(D6:G6)),"")</f>
        <v>5719518000000</v>
      </c>
      <c r="I6" s="2">
        <f t="shared" ref="I6:Z6" si="3">IFERROR(INDEX(I51:I500,MATCH($C$6,$C$51:$C$500,0)),"")</f>
        <v>5738855000000</v>
      </c>
      <c r="J6" s="2">
        <f t="shared" si="3"/>
        <v>3321258000000</v>
      </c>
      <c r="K6" s="2">
        <f t="shared" si="3"/>
        <v>4363282000000</v>
      </c>
      <c r="L6" s="2">
        <f t="shared" si="3"/>
        <v>5011458000000</v>
      </c>
      <c r="M6" s="2">
        <f t="shared" si="3"/>
        <v>5125324000000</v>
      </c>
      <c r="N6" s="2">
        <f t="shared" si="3"/>
        <v>4582994996488</v>
      </c>
      <c r="O6" s="2">
        <f t="shared" si="3"/>
        <v>4692597823392</v>
      </c>
      <c r="P6" s="2">
        <f t="shared" si="3"/>
        <v>4288337297565</v>
      </c>
      <c r="Q6" s="2">
        <f t="shared" si="3"/>
        <v>3288317572389</v>
      </c>
      <c r="R6" s="2">
        <f t="shared" si="3"/>
        <v>3158442463132</v>
      </c>
      <c r="S6" s="2">
        <f t="shared" si="3"/>
        <v>2445346179224</v>
      </c>
      <c r="T6" s="2">
        <f t="shared" si="3"/>
        <v>1644677896139</v>
      </c>
      <c r="U6" s="2">
        <f t="shared" si="3"/>
        <v>1557932041189</v>
      </c>
      <c r="V6" s="2">
        <f t="shared" si="3"/>
        <v>1806989916747</v>
      </c>
      <c r="W6" s="2">
        <f t="shared" si="3"/>
        <v>1801697453877</v>
      </c>
      <c r="X6" s="2">
        <f t="shared" si="3"/>
        <v>1810598190951</v>
      </c>
      <c r="Y6" s="2">
        <f t="shared" si="3"/>
        <v>1584587808615</v>
      </c>
      <c r="Z6" s="2">
        <f t="shared" si="3"/>
        <v>1307859094338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3.22</v>
      </c>
      <c r="E7" s="3">
        <f>IFERROR(INDEX(E51:E500,MATCH($C$7,$C$51:$C$500,0))/1000000000,"")</f>
        <v>3.22</v>
      </c>
      <c r="H7" s="3">
        <f>IFERROR(INDEX(D7:G7,COUNT(D7:G7)),"")</f>
        <v>3.22</v>
      </c>
      <c r="I7" s="3">
        <f t="shared" ref="I7:Z7" si="4">IFERROR(INDEX(I51:I500,MATCH($C$7,$C$51:$C$500,0))/1000000000,"")</f>
        <v>3.22</v>
      </c>
      <c r="J7" s="3">
        <f t="shared" si="4"/>
        <v>2.48</v>
      </c>
      <c r="K7" s="3">
        <f t="shared" si="4"/>
        <v>2.48</v>
      </c>
      <c r="L7" s="3">
        <f t="shared" si="4"/>
        <v>2.48</v>
      </c>
      <c r="M7" s="3">
        <f t="shared" si="4"/>
        <v>2.48</v>
      </c>
      <c r="N7" s="3">
        <f t="shared" si="4"/>
        <v>2.48</v>
      </c>
      <c r="O7" s="3">
        <f t="shared" si="4"/>
        <v>2.48</v>
      </c>
      <c r="P7" s="3">
        <f t="shared" si="4"/>
        <v>2.48</v>
      </c>
      <c r="Q7" s="3">
        <f t="shared" si="4"/>
        <v>2.48</v>
      </c>
      <c r="R7" s="3">
        <f t="shared" si="4"/>
        <v>2.48</v>
      </c>
      <c r="S7" s="3">
        <f t="shared" si="4"/>
        <v>2.48</v>
      </c>
      <c r="T7" s="3">
        <f t="shared" si="4"/>
        <v>2.48</v>
      </c>
      <c r="U7" s="3">
        <f t="shared" si="4"/>
        <v>2.48</v>
      </c>
      <c r="V7" s="3">
        <f t="shared" si="4"/>
        <v>2.48</v>
      </c>
      <c r="W7" s="3">
        <f t="shared" si="4"/>
        <v>2.48</v>
      </c>
      <c r="X7" s="3">
        <f t="shared" si="4"/>
        <v>2.48</v>
      </c>
      <c r="Y7" s="3">
        <f t="shared" si="4"/>
        <v>2.48</v>
      </c>
      <c r="Z7" s="3">
        <f t="shared" si="4"/>
        <v>2.48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-196000000000</v>
      </c>
      <c r="H8" s="2">
        <f>IFERROR(INDEX(D8:G8,COUNT(D8:G8)),"")</f>
        <v>-196000000000</v>
      </c>
      <c r="I8" s="2">
        <f t="shared" ref="I8:Z8" si="5">IFERROR(INDEX(I51:I500,MATCH($C$8,$C$51:$C$500,0)),"")</f>
        <v>-560000000000</v>
      </c>
      <c r="J8" s="2">
        <f t="shared" si="5"/>
        <v>-1067000000000</v>
      </c>
      <c r="K8" s="2">
        <f t="shared" si="5"/>
        <v>-209000000000</v>
      </c>
      <c r="L8" s="2">
        <f t="shared" si="5"/>
        <v>972000000000</v>
      </c>
      <c r="M8" s="2">
        <f t="shared" si="5"/>
        <v>-319000000000</v>
      </c>
      <c r="N8" s="2">
        <f t="shared" si="5"/>
        <v>-307000000000</v>
      </c>
      <c r="O8" s="2">
        <f t="shared" si="5"/>
        <v>306000000000</v>
      </c>
      <c r="P8" s="2">
        <f t="shared" si="5"/>
        <v>705000000000</v>
      </c>
      <c r="Q8" s="2">
        <f t="shared" si="5"/>
        <v>760000000000</v>
      </c>
      <c r="R8" s="2">
        <f t="shared" si="5"/>
        <v>921000000000</v>
      </c>
      <c r="S8" s="2">
        <f t="shared" si="5"/>
        <v>-458000000000</v>
      </c>
      <c r="T8" s="2">
        <f t="shared" si="5"/>
        <v>1132000000000</v>
      </c>
      <c r="U8" s="2">
        <f t="shared" si="5"/>
        <v>45000000000</v>
      </c>
      <c r="V8" s="2">
        <f t="shared" si="5"/>
        <v>128000000000</v>
      </c>
      <c r="W8" s="2">
        <f t="shared" si="5"/>
        <v>1262000000000</v>
      </c>
      <c r="X8" s="2">
        <f t="shared" si="5"/>
        <v>357000000000</v>
      </c>
      <c r="Y8" s="2">
        <f t="shared" si="5"/>
        <v>743000000000</v>
      </c>
      <c r="Z8" s="2">
        <f t="shared" si="5"/>
        <v>1071000000000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1.8</v>
      </c>
      <c r="E9" s="3">
        <f>IFERROR(INDEX(E51:E500,MATCH("Free cash flow per share (Quarter)",$C$51:$C$500,0)),"")</f>
        <v>-60.79</v>
      </c>
      <c r="H9" s="3">
        <f>IFERROR(INDEX(D9:G9,COUNT(D9:G9)),"")</f>
        <v>-60.79</v>
      </c>
      <c r="I9" s="3">
        <f t="shared" ref="I9:Z9" si="6">IFERROR(INDEX(I51:I500,MATCH($C$9,$C$51:$C$500,0)),"")</f>
        <v>-173.75</v>
      </c>
      <c r="J9" s="3">
        <f t="shared" si="6"/>
        <v>-430.48</v>
      </c>
      <c r="K9" s="3">
        <f t="shared" si="6"/>
        <v>-84.43</v>
      </c>
      <c r="L9" s="3">
        <f t="shared" si="6"/>
        <v>392.27</v>
      </c>
      <c r="M9" s="3">
        <f t="shared" si="6"/>
        <v>-128.76</v>
      </c>
      <c r="N9" s="3">
        <f t="shared" si="6"/>
        <v>-124.07</v>
      </c>
      <c r="O9" s="3">
        <f t="shared" si="6"/>
        <v>123.51</v>
      </c>
      <c r="P9" s="3">
        <f t="shared" si="6"/>
        <v>284.54000000000002</v>
      </c>
      <c r="Q9" s="3">
        <f t="shared" si="6"/>
        <v>306.69</v>
      </c>
      <c r="R9" s="3">
        <f t="shared" si="6"/>
        <v>371.82</v>
      </c>
      <c r="S9" s="3">
        <f t="shared" si="6"/>
        <v>-184.8</v>
      </c>
      <c r="T9" s="3">
        <f t="shared" si="6"/>
        <v>457.04</v>
      </c>
      <c r="U9" s="3">
        <f t="shared" si="6"/>
        <v>18.22</v>
      </c>
      <c r="V9" s="3">
        <f t="shared" si="6"/>
        <v>51.61</v>
      </c>
      <c r="W9" s="3">
        <f t="shared" si="6"/>
        <v>509.41</v>
      </c>
      <c r="X9" s="3">
        <f t="shared" si="6"/>
        <v>144.12</v>
      </c>
      <c r="Y9" s="3">
        <f t="shared" si="6"/>
        <v>299.85000000000002</v>
      </c>
      <c r="Z9" s="3">
        <f t="shared" si="6"/>
        <v>432.36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60.363112298599304</v>
      </c>
      <c r="P10" s="3">
        <f t="shared" ca="1" si="7"/>
        <v>26.456969143178462</v>
      </c>
      <c r="Q10" s="3">
        <f t="shared" ca="1" si="7"/>
        <v>17.048146336691772</v>
      </c>
      <c r="R10" s="3">
        <f t="shared" ca="1" si="7"/>
        <v>10.676628476144371</v>
      </c>
      <c r="S10" s="3" t="str">
        <f t="shared" ca="1" si="7"/>
        <v/>
      </c>
      <c r="T10" s="3">
        <f t="shared" ca="1" si="7"/>
        <v>3.495527743742342</v>
      </c>
      <c r="U10" s="3">
        <f t="shared" ca="1" si="7"/>
        <v>107.61174533479694</v>
      </c>
      <c r="V10" s="3">
        <f t="shared" ca="1" si="7"/>
        <v>47.839798488664989</v>
      </c>
      <c r="W10" s="3">
        <f t="shared" ca="1" si="7"/>
        <v>8.3156004004632802</v>
      </c>
      <c r="X10" s="3">
        <f t="shared" ca="1" si="7"/>
        <v>19.315084651679157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95756000000</v>
      </c>
      <c r="E11" s="2">
        <f>IFERROR(INDEX(E51:E500,MATCH($C$11,$C$51:$C$500,0)),"")</f>
        <v>104130000000</v>
      </c>
      <c r="H11" s="2">
        <f>IFERROR(INDEX(D11:G11,COUNT(D11:G11)),"")</f>
        <v>104130000000</v>
      </c>
      <c r="I11" s="2">
        <f t="shared" ref="I11:Z11" si="8">IFERROR(INDEX(I51:I500,MATCH($C$11,$C$51:$C$500,0)),"")</f>
        <v>112784000000</v>
      </c>
      <c r="J11" s="2">
        <f t="shared" si="8"/>
        <v>71962000000</v>
      </c>
      <c r="K11" s="2">
        <f t="shared" si="8"/>
        <v>75685000000</v>
      </c>
      <c r="L11" s="2">
        <f t="shared" si="8"/>
        <v>84477000000</v>
      </c>
      <c r="M11" s="2">
        <f t="shared" si="8"/>
        <v>145027000000</v>
      </c>
      <c r="N11" s="2">
        <f t="shared" si="8"/>
        <v>102305191504</v>
      </c>
      <c r="O11" s="2">
        <f t="shared" si="8"/>
        <v>101255876051</v>
      </c>
      <c r="P11" s="2">
        <f t="shared" si="8"/>
        <v>355227070733</v>
      </c>
      <c r="Q11" s="2">
        <f t="shared" si="8"/>
        <v>287857774721</v>
      </c>
      <c r="R11" s="2">
        <f t="shared" si="8"/>
        <v>223740032319</v>
      </c>
      <c r="S11" s="2">
        <f t="shared" si="8"/>
        <v>63784160640</v>
      </c>
      <c r="T11" s="2">
        <f t="shared" si="8"/>
        <v>60986237039</v>
      </c>
      <c r="U11" s="2">
        <f t="shared" si="8"/>
        <v>80305658406</v>
      </c>
      <c r="V11" s="2">
        <f t="shared" si="8"/>
        <v>72870958343</v>
      </c>
      <c r="W11" s="2">
        <f t="shared" si="8"/>
        <v>42218367909</v>
      </c>
      <c r="X11" s="2">
        <f t="shared" si="8"/>
        <v>169876792956</v>
      </c>
      <c r="Y11" s="2">
        <f t="shared" si="8"/>
        <v>168825519407</v>
      </c>
      <c r="Z11" s="2">
        <f t="shared" si="8"/>
        <v>168650812031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4422000000000</v>
      </c>
      <c r="E12" s="2">
        <f>IFERROR(INDEX(E51:E500,MATCH("Net Debt (Quarter)",$C$51:$C$500,0)),"")</f>
        <v>4433000000000</v>
      </c>
      <c r="H12" s="2">
        <f>IFERROR(INDEX(D12:G12,COUNT(D12:G12)),"")</f>
        <v>4433000000000</v>
      </c>
      <c r="I12" s="2">
        <f t="shared" ref="I12:Z12" si="9">IFERROR(INDEX(I51:I500,MATCH($C$12,$C$51:$C$500,0)),"")</f>
        <v>4243000000000</v>
      </c>
      <c r="J12" s="2">
        <f t="shared" si="9"/>
        <v>7286000000000</v>
      </c>
      <c r="K12" s="2">
        <f t="shared" si="9"/>
        <v>6285000000000</v>
      </c>
      <c r="L12" s="2">
        <f t="shared" si="9"/>
        <v>5977000000000</v>
      </c>
      <c r="M12" s="2">
        <f t="shared" si="9"/>
        <v>6191000000000</v>
      </c>
      <c r="N12" s="2">
        <f t="shared" si="9"/>
        <v>5242000000000</v>
      </c>
      <c r="O12" s="2">
        <f t="shared" si="9"/>
        <v>4148000000000</v>
      </c>
      <c r="P12" s="2">
        <f t="shared" si="9"/>
        <v>3862000000000</v>
      </c>
      <c r="Q12" s="2">
        <f t="shared" si="9"/>
        <v>3901000000000</v>
      </c>
      <c r="R12" s="2">
        <f t="shared" si="9"/>
        <v>3799000000000</v>
      </c>
      <c r="S12" s="2">
        <f t="shared" si="9"/>
        <v>3434000000000</v>
      </c>
      <c r="T12" s="2">
        <f t="shared" si="9"/>
        <v>2133000000000</v>
      </c>
      <c r="U12" s="2">
        <f t="shared" si="9"/>
        <v>2991000000000</v>
      </c>
      <c r="V12" s="2">
        <f t="shared" si="9"/>
        <v>2475000000000</v>
      </c>
      <c r="W12" s="2">
        <f t="shared" si="9"/>
        <v>2196000000000</v>
      </c>
      <c r="X12" s="2">
        <f t="shared" si="9"/>
        <v>1825000000000</v>
      </c>
      <c r="Y12" s="2">
        <f t="shared" si="9"/>
        <v>1288000000000</v>
      </c>
      <c r="Z12" s="2">
        <f t="shared" si="9"/>
        <v>1665000000000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4518000000000</v>
      </c>
      <c r="E13" s="2">
        <f>IFERROR(INDEX(E51:E500,MATCH("Total Debt (Quarter)",$C$51:$C$500,0)),"")</f>
        <v>4537000000000</v>
      </c>
      <c r="H13" s="2">
        <f>IFERROR(INDEX(D13:G13,COUNT(D13:G13)),"")</f>
        <v>4537000000000</v>
      </c>
      <c r="I13" s="2">
        <f t="shared" ref="I13:Z13" si="10">IFERROR(INDEX(I51:I500,MATCH($C$13,$C$51:$C$500,0)),"")</f>
        <v>4356000000000</v>
      </c>
      <c r="J13" s="2">
        <f t="shared" si="10"/>
        <v>7358000000000</v>
      </c>
      <c r="K13" s="2">
        <f t="shared" si="10"/>
        <v>6360000000000</v>
      </c>
      <c r="L13" s="2">
        <f t="shared" si="10"/>
        <v>6062000000000</v>
      </c>
      <c r="M13" s="2">
        <f t="shared" si="10"/>
        <v>6336000000000</v>
      </c>
      <c r="N13" s="2">
        <f t="shared" si="10"/>
        <v>5344000000000</v>
      </c>
      <c r="O13" s="2">
        <f t="shared" si="10"/>
        <v>4249000000000</v>
      </c>
      <c r="P13" s="2">
        <f t="shared" si="10"/>
        <v>4217000000000</v>
      </c>
      <c r="Q13" s="2">
        <f t="shared" si="10"/>
        <v>4188000000000</v>
      </c>
      <c r="R13" s="2">
        <f t="shared" si="10"/>
        <v>4023000000000</v>
      </c>
      <c r="S13" s="2">
        <f t="shared" si="10"/>
        <v>3498000000000</v>
      </c>
      <c r="T13" s="2">
        <f t="shared" si="10"/>
        <v>2194000000000</v>
      </c>
      <c r="U13" s="2">
        <f t="shared" si="10"/>
        <v>3071000000000</v>
      </c>
      <c r="V13" s="2">
        <f t="shared" si="10"/>
        <v>2548000000000</v>
      </c>
      <c r="W13" s="2">
        <f t="shared" si="10"/>
        <v>2238000000000</v>
      </c>
      <c r="X13" s="2">
        <f t="shared" si="10"/>
        <v>1995000000000</v>
      </c>
      <c r="Y13" s="2">
        <f t="shared" si="10"/>
        <v>1457000000000</v>
      </c>
      <c r="Z13" s="2">
        <f t="shared" si="10"/>
        <v>1834000000000</v>
      </c>
    </row>
    <row r="14" spans="1:26" ht="15.5" x14ac:dyDescent="0.35">
      <c r="C14" t="s">
        <v>27</v>
      </c>
      <c r="D14" s="2">
        <f>IFERROR(INDEX(D51:D500,MATCH($C$14,$C$51:$C$500,0)),"")</f>
        <v>-70963000000</v>
      </c>
      <c r="E14" s="2">
        <f>IFERROR(INDEX(E51:E500,MATCH($C$14,$C$51:$C$500,0)),"")</f>
        <v>-66078000000</v>
      </c>
      <c r="H14" s="2">
        <f>IFERROR(SUM(D14:G14)*(4/MAX(1,COUNT(D14:G14))),"")</f>
        <v>-274082000000</v>
      </c>
      <c r="I14" s="2">
        <f t="shared" ref="I14:Z14" si="11">IFERROR(INDEX(I51:I500,MATCH($C$14,$C$51:$C$500,0)),"")</f>
        <v>-404269000000</v>
      </c>
      <c r="J14" s="2">
        <f t="shared" si="11"/>
        <v>-499254000000</v>
      </c>
      <c r="K14" s="2">
        <f t="shared" si="11"/>
        <v>-417527000000</v>
      </c>
      <c r="L14" s="2">
        <f t="shared" si="11"/>
        <v>-271395000000</v>
      </c>
      <c r="M14" s="2">
        <f t="shared" si="11"/>
        <v>-216624000000</v>
      </c>
      <c r="N14" s="2">
        <f t="shared" si="11"/>
        <v>-333048001880</v>
      </c>
      <c r="O14" s="2">
        <f t="shared" si="11"/>
        <v>-300318863574</v>
      </c>
      <c r="P14" s="2">
        <f t="shared" si="11"/>
        <v>-319273173872</v>
      </c>
      <c r="Q14" s="2">
        <f t="shared" si="11"/>
        <v>-293418933628</v>
      </c>
      <c r="R14" s="2">
        <f t="shared" si="11"/>
        <v>-197218802309</v>
      </c>
      <c r="S14" s="2">
        <f t="shared" si="11"/>
        <v>-149990960539</v>
      </c>
      <c r="T14" s="2">
        <f t="shared" si="11"/>
        <v>-136949160176</v>
      </c>
      <c r="U14" s="2">
        <f t="shared" si="11"/>
        <v>-141431525098</v>
      </c>
      <c r="V14" s="2">
        <f t="shared" si="11"/>
        <v>-131107701318</v>
      </c>
      <c r="W14" s="2">
        <f t="shared" si="11"/>
        <v>-179439034432</v>
      </c>
      <c r="X14" s="2">
        <f t="shared" si="11"/>
        <v>-151792773684</v>
      </c>
      <c r="Y14" s="2">
        <f t="shared" si="11"/>
        <v>-177289271360</v>
      </c>
      <c r="Z14" s="2">
        <f t="shared" si="11"/>
        <v>-226567061927</v>
      </c>
    </row>
    <row r="15" spans="1:26" ht="15.5" x14ac:dyDescent="0.35">
      <c r="C15" t="s">
        <v>28</v>
      </c>
      <c r="D15" s="2">
        <f>IFERROR(INDEX(D51:D500,MATCH($C$15,$C$51:$C$500,0)),"")</f>
        <v>-9746000000</v>
      </c>
      <c r="E15" s="2">
        <f>IFERROR(INDEX(E51:E500,MATCH($C$15,$C$51:$C$500,0)),"")</f>
        <v>-14873000000</v>
      </c>
      <c r="H15" s="2">
        <f>IFERROR(SUM(D15:G15)*(4/MAX(1,COUNT(D15:G15))),"")</f>
        <v>-49238000000</v>
      </c>
      <c r="I15" s="2">
        <f t="shared" ref="I15:Z15" si="12">IFERROR(INDEX(I51:I500,MATCH($C$15,$C$51:$C$500,0)),"")</f>
        <v>-169207000000</v>
      </c>
      <c r="J15" s="2">
        <f t="shared" si="12"/>
        <v>280463000000</v>
      </c>
      <c r="K15" s="2">
        <f t="shared" si="12"/>
        <v>169419000000</v>
      </c>
      <c r="L15" s="2">
        <f t="shared" si="12"/>
        <v>-48674000000</v>
      </c>
      <c r="M15" s="2">
        <f t="shared" si="12"/>
        <v>-223629000000</v>
      </c>
      <c r="N15" s="2">
        <f t="shared" si="12"/>
        <v>-9507413696</v>
      </c>
      <c r="O15" s="2">
        <f t="shared" si="12"/>
        <v>-251762339014</v>
      </c>
      <c r="P15" s="2">
        <f t="shared" si="12"/>
        <v>-582722420085</v>
      </c>
      <c r="Q15" s="2">
        <f t="shared" si="12"/>
        <v>-228662496186</v>
      </c>
      <c r="R15" s="2">
        <f t="shared" si="12"/>
        <v>-48716855404</v>
      </c>
      <c r="S15" s="2">
        <f t="shared" si="12"/>
        <v>94049915767</v>
      </c>
      <c r="T15" s="2">
        <f t="shared" si="12"/>
        <v>-39697866011</v>
      </c>
      <c r="U15" s="2">
        <f t="shared" si="12"/>
        <v>80351854904</v>
      </c>
      <c r="V15" s="2">
        <f t="shared" si="12"/>
        <v>-5737018632</v>
      </c>
      <c r="W15" s="2">
        <f t="shared" si="12"/>
        <v>-49737499699</v>
      </c>
      <c r="X15" s="2">
        <f t="shared" si="12"/>
        <v>-97978657485</v>
      </c>
      <c r="Y15" s="2">
        <f t="shared" si="12"/>
        <v>-110821204327</v>
      </c>
      <c r="Z15" s="2">
        <f t="shared" si="12"/>
        <v>1059817078</v>
      </c>
    </row>
    <row r="16" spans="1:26" ht="15.5" x14ac:dyDescent="0.35">
      <c r="C16" t="s">
        <v>29</v>
      </c>
      <c r="D16" s="2">
        <f>IFERROR(INDEX(D51:D500,MATCH($C$16,$C$51:$C$500,0)),"")</f>
        <v>116745000000</v>
      </c>
      <c r="E16" s="2">
        <f>IFERROR(INDEX(E51:E500,MATCH($C$16,$C$51:$C$500,0)),"")</f>
        <v>-4464000000</v>
      </c>
      <c r="H16" s="2">
        <f>IFERROR(SUM(D16:G16)*(4/MAX(1,COUNT(D16:G16))),"")</f>
        <v>224562000000</v>
      </c>
      <c r="I16" s="2">
        <f t="shared" ref="I16:Z16" si="13">IFERROR(INDEX(I51:I500,MATCH($C$16,$C$51:$C$500,0)),"")</f>
        <v>-966747000000</v>
      </c>
      <c r="J16" s="2">
        <f t="shared" si="13"/>
        <v>-1385657000000</v>
      </c>
      <c r="K16" s="2">
        <f t="shared" si="13"/>
        <v>-795284000000</v>
      </c>
      <c r="L16" s="2">
        <f t="shared" si="13"/>
        <v>168600000000</v>
      </c>
      <c r="M16" s="2">
        <f t="shared" si="13"/>
        <v>841056000000</v>
      </c>
      <c r="N16" s="2">
        <f t="shared" si="13"/>
        <v>362806757676</v>
      </c>
      <c r="O16" s="2">
        <f t="shared" si="13"/>
        <v>1220595729710</v>
      </c>
      <c r="P16" s="2">
        <f t="shared" si="13"/>
        <v>1988090191158</v>
      </c>
      <c r="Q16" s="2">
        <f t="shared" si="13"/>
        <v>824530694900</v>
      </c>
      <c r="R16" s="2">
        <f t="shared" si="13"/>
        <v>826729617029</v>
      </c>
      <c r="S16" s="2">
        <f t="shared" si="13"/>
        <v>-402946517062</v>
      </c>
      <c r="T16" s="2">
        <f t="shared" si="13"/>
        <v>126443720961</v>
      </c>
      <c r="U16" s="2">
        <f t="shared" si="13"/>
        <v>-329409730462</v>
      </c>
      <c r="V16" s="2">
        <f t="shared" si="13"/>
        <v>11029481502</v>
      </c>
      <c r="W16" s="2">
        <f t="shared" si="13"/>
        <v>182076423484</v>
      </c>
      <c r="X16" s="2">
        <f t="shared" si="13"/>
        <v>380980481922</v>
      </c>
      <c r="Y16" s="2">
        <f t="shared" si="13"/>
        <v>387549918604</v>
      </c>
      <c r="Z16" s="2">
        <f t="shared" si="13"/>
        <v>35494052783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18489511040000</v>
      </c>
      <c r="P20" s="2">
        <f t="shared" ca="1" si="14"/>
        <v>18669603680000</v>
      </c>
      <c r="Q20" s="2">
        <f t="shared" ca="1" si="14"/>
        <v>12966670080000</v>
      </c>
      <c r="R20" s="2">
        <f t="shared" ca="1" si="14"/>
        <v>9845064320000</v>
      </c>
      <c r="S20" s="2" t="str">
        <f t="shared" ca="1" si="14"/>
        <v/>
      </c>
      <c r="T20" s="2">
        <f t="shared" ca="1" si="14"/>
        <v>3962038080000</v>
      </c>
      <c r="U20" s="2">
        <f t="shared" ca="1" si="14"/>
        <v>4862501280000</v>
      </c>
      <c r="V20" s="2">
        <f t="shared" ca="1" si="14"/>
        <v>6123149760000</v>
      </c>
      <c r="W20" s="2">
        <f t="shared" ca="1" si="14"/>
        <v>10505404000000</v>
      </c>
      <c r="X20" s="2">
        <f t="shared" ca="1" si="14"/>
        <v>6903551200000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3220000000</v>
      </c>
      <c r="E21" s="2">
        <f>IFERROR(INDEX(E51:E500,MATCH($C$7,$C$51:$C$500,0)),"")</f>
        <v>3220000000</v>
      </c>
      <c r="H21" s="2">
        <f>IFERROR(INDEX(D21:G21,COUNT(D21:G21)),"")</f>
        <v>3220000000</v>
      </c>
      <c r="I21" s="2">
        <f t="shared" ref="I21:Z21" si="15">IFERROR(INDEX(I51:I500,MATCH($C$7,$C$51:$C$500,0)),"")</f>
        <v>3220000000</v>
      </c>
      <c r="J21" s="2">
        <f t="shared" si="15"/>
        <v>2480000000</v>
      </c>
      <c r="K21" s="2">
        <f t="shared" si="15"/>
        <v>2480000000</v>
      </c>
      <c r="L21" s="2">
        <f t="shared" si="15"/>
        <v>2480000000</v>
      </c>
      <c r="M21" s="2">
        <f t="shared" si="15"/>
        <v>2480000000</v>
      </c>
      <c r="N21" s="2">
        <f t="shared" si="15"/>
        <v>2480000000</v>
      </c>
      <c r="O21" s="2">
        <f t="shared" si="15"/>
        <v>2480000000</v>
      </c>
      <c r="P21" s="2">
        <f t="shared" si="15"/>
        <v>2480000000</v>
      </c>
      <c r="Q21" s="2">
        <f t="shared" si="15"/>
        <v>2480000000</v>
      </c>
      <c r="R21" s="2">
        <f t="shared" si="15"/>
        <v>2480000000</v>
      </c>
      <c r="S21" s="2">
        <f t="shared" si="15"/>
        <v>2480000000</v>
      </c>
      <c r="T21" s="2">
        <f t="shared" si="15"/>
        <v>2480000000</v>
      </c>
      <c r="U21" s="2">
        <f t="shared" si="15"/>
        <v>2480000000</v>
      </c>
      <c r="V21" s="2">
        <f t="shared" si="15"/>
        <v>2480000000</v>
      </c>
      <c r="W21" s="2">
        <f t="shared" si="15"/>
        <v>2480000000</v>
      </c>
      <c r="X21" s="2">
        <f t="shared" si="15"/>
        <v>2480000000</v>
      </c>
      <c r="Y21" s="2">
        <f t="shared" si="15"/>
        <v>2480000000</v>
      </c>
      <c r="Z21" s="2">
        <f t="shared" si="15"/>
        <v>2480000000</v>
      </c>
    </row>
    <row r="23" spans="1:26" ht="15.5" x14ac:dyDescent="0.35">
      <c r="B23" t="s">
        <v>54</v>
      </c>
      <c r="C23" t="s">
        <v>55</v>
      </c>
      <c r="D23" s="3">
        <f>IFERROR(D5/D6*100,"")</f>
        <v>1.8364144479454878</v>
      </c>
      <c r="E23" s="3">
        <f>IFERROR(E5/E6*100,"")</f>
        <v>-0.33808792978709046</v>
      </c>
      <c r="H23" s="3">
        <f t="shared" ref="H23:Z23" si="16">IFERROR(H5/H6*100,"")</f>
        <v>3.0653632001857503</v>
      </c>
      <c r="I23" s="3">
        <f t="shared" si="16"/>
        <v>-19.79408784504923</v>
      </c>
      <c r="J23" s="3">
        <f t="shared" si="16"/>
        <v>-31.374376817458927</v>
      </c>
      <c r="K23" s="3">
        <f t="shared" si="16"/>
        <v>-13.549089882340862</v>
      </c>
      <c r="L23" s="3">
        <f t="shared" si="16"/>
        <v>3.6117832375328693</v>
      </c>
      <c r="M23" s="3">
        <f t="shared" si="16"/>
        <v>13.36631596363469</v>
      </c>
      <c r="N23" s="3">
        <f t="shared" si="16"/>
        <v>7.5568355889630263</v>
      </c>
      <c r="O23" s="3">
        <f t="shared" si="16"/>
        <v>20.75982718795677</v>
      </c>
      <c r="P23" s="3">
        <f t="shared" si="16"/>
        <v>32.680211071497645</v>
      </c>
      <c r="Q23" s="3">
        <f t="shared" si="16"/>
        <v>17.664044171652375</v>
      </c>
      <c r="R23" s="3">
        <f t="shared" si="16"/>
        <v>24.460335238461248</v>
      </c>
      <c r="S23" s="3">
        <f t="shared" si="16"/>
        <v>35.431108506646915</v>
      </c>
      <c r="T23" s="3">
        <f t="shared" si="16"/>
        <v>5.2743370087019565</v>
      </c>
      <c r="U23" s="3">
        <f t="shared" si="16"/>
        <v>-15.986440292217191</v>
      </c>
      <c r="V23" s="3">
        <f t="shared" si="16"/>
        <v>0.29288834547165921</v>
      </c>
      <c r="W23" s="3">
        <f t="shared" si="16"/>
        <v>7.3452356554217921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-0.59589808216973239</v>
      </c>
      <c r="H24" s="4">
        <f t="shared" ref="H24:Z24" si="17">IFERROR(_xlfn.RRI(5,M23,H23),"")</f>
        <v>-0.25510674243980325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-0.27200850223719797</v>
      </c>
      <c r="M24" s="4">
        <f t="shared" si="17"/>
        <v>-0.1138446503270456</v>
      </c>
      <c r="N24" s="4">
        <f t="shared" si="17"/>
        <v>-0.26583944550146765</v>
      </c>
      <c r="O24" s="4">
        <f t="shared" si="17"/>
        <v>0.31525866487731169</v>
      </c>
      <c r="P24" s="4" t="str">
        <f t="shared" si="17"/>
        <v/>
      </c>
      <c r="Q24" s="4">
        <f t="shared" si="17"/>
        <v>1.2702705226441364</v>
      </c>
      <c r="R24" s="4">
        <f t="shared" si="17"/>
        <v>0.27201236854430411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-352.64</v>
      </c>
      <c r="J25" s="3">
        <f t="shared" si="18"/>
        <v>-446.02</v>
      </c>
      <c r="K25" s="3">
        <f t="shared" si="18"/>
        <v>-252.58</v>
      </c>
      <c r="L25" s="3">
        <f t="shared" si="18"/>
        <v>48.4</v>
      </c>
      <c r="M25" s="3">
        <f t="shared" si="18"/>
        <v>249.17</v>
      </c>
      <c r="N25" s="3">
        <f t="shared" si="18"/>
        <v>142.58000000000001</v>
      </c>
      <c r="O25" s="3">
        <f t="shared" si="18"/>
        <v>390.99</v>
      </c>
      <c r="P25" s="3">
        <f t="shared" si="18"/>
        <v>567.16</v>
      </c>
      <c r="Q25" s="3">
        <f t="shared" si="18"/>
        <v>240.47</v>
      </c>
      <c r="R25" s="3">
        <f t="shared" si="18"/>
        <v>313.98</v>
      </c>
      <c r="S25" s="3">
        <f t="shared" si="18"/>
        <v>-124.66</v>
      </c>
      <c r="T25" s="3">
        <f t="shared" si="18"/>
        <v>35.01</v>
      </c>
      <c r="U25" s="3">
        <f t="shared" si="18"/>
        <v>-100.51</v>
      </c>
      <c r="V25" s="3">
        <f t="shared" si="18"/>
        <v>2.14</v>
      </c>
      <c r="W25" s="3">
        <f t="shared" si="18"/>
        <v>53.41</v>
      </c>
      <c r="X25" s="3">
        <f t="shared" si="18"/>
        <v>114.21</v>
      </c>
      <c r="Y25" s="3">
        <f t="shared" si="18"/>
        <v>111.68</v>
      </c>
      <c r="Z25" s="3">
        <f t="shared" si="18"/>
        <v>14.75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-0.27430038671491375</v>
      </c>
      <c r="M26" s="4">
        <f t="shared" si="19"/>
        <v>-4.5186054584174462E-2</v>
      </c>
      <c r="N26" s="4" t="str">
        <f t="shared" si="19"/>
        <v/>
      </c>
      <c r="O26" s="4">
        <f t="shared" si="19"/>
        <v>0.62029729825572555</v>
      </c>
      <c r="P26" s="4" t="str">
        <f t="shared" si="19"/>
        <v/>
      </c>
      <c r="Q26" s="4">
        <f t="shared" si="19"/>
        <v>1.5711619118628803</v>
      </c>
      <c r="R26" s="4">
        <f t="shared" si="19"/>
        <v>0.42513459095300932</v>
      </c>
      <c r="S26" s="4" t="str">
        <f t="shared" si="19"/>
        <v/>
      </c>
      <c r="T26" s="4">
        <f t="shared" si="19"/>
        <v>-0.20705449583293878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745.16397515527956</v>
      </c>
      <c r="E27" s="3">
        <f>IFERROR(E4/E21,"")</f>
        <v>606.55590062111798</v>
      </c>
      <c r="H27" s="3">
        <f t="shared" ref="H27:Z27" si="20">IFERROR(H4/H21,"")</f>
        <v>2703.4397515527949</v>
      </c>
      <c r="I27" s="3">
        <f t="shared" si="20"/>
        <v>2516.2664596273294</v>
      </c>
      <c r="J27" s="3">
        <f t="shared" si="20"/>
        <v>3104.1657258064515</v>
      </c>
      <c r="K27" s="3">
        <f t="shared" si="20"/>
        <v>3114.1907258064516</v>
      </c>
      <c r="L27" s="3">
        <f t="shared" si="20"/>
        <v>4391.2427419354835</v>
      </c>
      <c r="M27" s="3">
        <f t="shared" si="20"/>
        <v>4811.6020161290326</v>
      </c>
      <c r="N27" s="3">
        <f t="shared" si="20"/>
        <v>3189.440455821371</v>
      </c>
      <c r="O27" s="3">
        <f t="shared" si="20"/>
        <v>3334.0741452403227</v>
      </c>
      <c r="P27" s="3">
        <f t="shared" si="20"/>
        <v>4007.3833432766128</v>
      </c>
      <c r="Q27" s="3">
        <f t="shared" si="20"/>
        <v>2958.5423946620967</v>
      </c>
      <c r="R27" s="3">
        <f t="shared" si="20"/>
        <v>2368.8488034737902</v>
      </c>
      <c r="S27" s="3">
        <f t="shared" si="20"/>
        <v>1999.9995682302419</v>
      </c>
      <c r="T27" s="3">
        <f t="shared" si="20"/>
        <v>2200.3773871375001</v>
      </c>
      <c r="U27" s="3">
        <f t="shared" si="20"/>
        <v>2000.3328701939515</v>
      </c>
      <c r="V27" s="3">
        <f t="shared" si="20"/>
        <v>1607.9769905419355</v>
      </c>
      <c r="W27" s="3">
        <f t="shared" si="20"/>
        <v>1662.793583453629</v>
      </c>
      <c r="X27" s="3">
        <f t="shared" si="20"/>
        <v>1365.3118775879032</v>
      </c>
      <c r="Y27" s="3">
        <f t="shared" si="20"/>
        <v>1102.1371496044355</v>
      </c>
      <c r="Z27" s="3">
        <f t="shared" si="20"/>
        <v>1220.5695536870967</v>
      </c>
    </row>
    <row r="28" spans="1:26" ht="15.5" x14ac:dyDescent="0.35">
      <c r="C28" t="s">
        <v>61</v>
      </c>
      <c r="D28" s="4">
        <f>IFERROR(_xlfn.RRI(5,I27,D27),"")</f>
        <v>-0.21603072123238409</v>
      </c>
      <c r="E28" s="4">
        <f>IFERROR(_xlfn.RRI(5,J27,E27),"")</f>
        <v>-0.27858496947749345</v>
      </c>
      <c r="H28" s="4">
        <f t="shared" ref="H28:Z28" si="21">IFERROR(_xlfn.RRI(5,M27,H27),"")</f>
        <v>-0.10890214257507547</v>
      </c>
      <c r="I28" s="4">
        <f t="shared" si="21"/>
        <v>-4.6307371012697107E-2</v>
      </c>
      <c r="J28" s="4">
        <f t="shared" si="21"/>
        <v>-1.4188388727658485E-2</v>
      </c>
      <c r="K28" s="4">
        <f t="shared" si="21"/>
        <v>-4.9183162820258142E-2</v>
      </c>
      <c r="L28" s="4">
        <f t="shared" si="21"/>
        <v>8.2186045727513868E-2</v>
      </c>
      <c r="M28" s="4">
        <f t="shared" si="21"/>
        <v>0.15225996121015495</v>
      </c>
      <c r="N28" s="4">
        <f t="shared" si="21"/>
        <v>9.7834613162972373E-2</v>
      </c>
      <c r="O28" s="4">
        <f t="shared" si="21"/>
        <v>8.6664842022741162E-2</v>
      </c>
      <c r="P28" s="4">
        <f t="shared" si="21"/>
        <v>0.14908385692737869</v>
      </c>
      <c r="Q28" s="4">
        <f t="shared" si="21"/>
        <v>0.12969080377580533</v>
      </c>
      <c r="R28" s="4">
        <f t="shared" si="21"/>
        <v>7.3346143913217476E-2</v>
      </c>
      <c r="S28" s="4">
        <f t="shared" si="21"/>
        <v>7.934331666238803E-2</v>
      </c>
      <c r="T28" s="4">
        <f t="shared" si="21"/>
        <v>0.14829191326299207</v>
      </c>
      <c r="U28" s="4">
        <f t="shared" si="21"/>
        <v>0.10384462634430447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-0.20936280884265279</v>
      </c>
      <c r="J29" s="4">
        <f t="shared" si="22"/>
        <v>0.76585636234064436</v>
      </c>
      <c r="K29" s="4">
        <f t="shared" si="22"/>
        <v>-6.218595041322315</v>
      </c>
      <c r="L29" s="4">
        <f t="shared" si="22"/>
        <v>-0.80575510695509089</v>
      </c>
      <c r="M29" s="4">
        <f t="shared" si="22"/>
        <v>0.74758030579323864</v>
      </c>
      <c r="N29" s="4">
        <f t="shared" si="22"/>
        <v>-0.63533594209570576</v>
      </c>
      <c r="O29" s="4">
        <f t="shared" si="22"/>
        <v>-0.31061781507863739</v>
      </c>
      <c r="P29" s="4">
        <f t="shared" si="22"/>
        <v>1.35854784380588</v>
      </c>
      <c r="Q29" s="4">
        <f t="shared" si="22"/>
        <v>-0.23412319256003572</v>
      </c>
      <c r="R29" s="4">
        <f t="shared" si="22"/>
        <v>-3.518690839082304</v>
      </c>
      <c r="S29" s="4">
        <f t="shared" si="22"/>
        <v>-4.5606969437303624</v>
      </c>
      <c r="T29" s="4">
        <f t="shared" si="22"/>
        <v>-1.3483235498955328</v>
      </c>
      <c r="U29" s="4">
        <f t="shared" si="22"/>
        <v>-47.967289719626166</v>
      </c>
      <c r="V29" s="4">
        <f t="shared" si="22"/>
        <v>-0.95993259689196775</v>
      </c>
      <c r="W29" s="4">
        <f t="shared" si="22"/>
        <v>-0.5323526836529201</v>
      </c>
      <c r="X29" s="4">
        <f t="shared" si="22"/>
        <v>2.2654011461317933E-2</v>
      </c>
      <c r="Y29" s="4">
        <f t="shared" si="22"/>
        <v>6.5715254237288141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7.4385322432500539E-2</v>
      </c>
      <c r="I30" s="4">
        <f t="shared" si="23"/>
        <v>-0.18939042503163647</v>
      </c>
      <c r="J30" s="4">
        <f t="shared" si="23"/>
        <v>-3.2191348837197552E-3</v>
      </c>
      <c r="K30" s="4">
        <f t="shared" si="23"/>
        <v>-0.29081790535818991</v>
      </c>
      <c r="L30" s="4">
        <f t="shared" si="23"/>
        <v>-8.7363683194174688E-2</v>
      </c>
      <c r="M30" s="4">
        <f t="shared" si="23"/>
        <v>0.50860380771394875</v>
      </c>
      <c r="N30" s="4">
        <f t="shared" si="23"/>
        <v>-4.3380465796007781E-2</v>
      </c>
      <c r="O30" s="4">
        <f t="shared" si="23"/>
        <v>-0.16801716740324696</v>
      </c>
      <c r="P30" s="4">
        <f t="shared" si="23"/>
        <v>0.35451273252222809</v>
      </c>
      <c r="Q30" s="4">
        <f t="shared" si="23"/>
        <v>0.24893677904792927</v>
      </c>
      <c r="R30" s="4">
        <f t="shared" si="23"/>
        <v>0.18442465743626899</v>
      </c>
      <c r="S30" s="4">
        <f t="shared" si="23"/>
        <v>-9.1065205486379017E-2</v>
      </c>
      <c r="T30" s="4">
        <f t="shared" si="23"/>
        <v>0.10000561402770548</v>
      </c>
      <c r="U30" s="4">
        <f t="shared" si="23"/>
        <v>0.24400590428833224</v>
      </c>
      <c r="V30" s="4">
        <f t="shared" si="23"/>
        <v>-3.2966565096937198E-2</v>
      </c>
      <c r="W30" s="4">
        <f t="shared" si="23"/>
        <v>0.21788553278485123</v>
      </c>
      <c r="X30" s="4">
        <f t="shared" si="23"/>
        <v>0.23878582450280603</v>
      </c>
      <c r="Y30" s="4">
        <f t="shared" si="23"/>
        <v>-9.7030442652694823E-2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1808.77</v>
      </c>
      <c r="E32" s="3">
        <f>IFERROR(INDEX(E51:E500,MATCH($A$32,$C$51:$C$500,0)),"")</f>
        <v>1775.56</v>
      </c>
      <c r="H32" s="3">
        <f>IFERROR(INDEX(D32:G32,COUNT(D32:G32)),"")</f>
        <v>1775.56</v>
      </c>
      <c r="I32" s="3">
        <f t="shared" ref="I32:Z32" si="24">IFERROR(INDEX(I51:I500,MATCH($C$32,$C$51:$C$500,0)),"")</f>
        <v>1781.56</v>
      </c>
      <c r="J32" s="3">
        <f t="shared" si="24"/>
        <v>1340.36</v>
      </c>
      <c r="K32" s="3">
        <f t="shared" si="24"/>
        <v>1760.89</v>
      </c>
      <c r="L32" s="3">
        <f t="shared" si="24"/>
        <v>2022.47</v>
      </c>
      <c r="M32" s="3">
        <f t="shared" si="24"/>
        <v>2068.42</v>
      </c>
      <c r="N32" s="3">
        <f t="shared" si="24"/>
        <v>1849.56</v>
      </c>
      <c r="O32" s="3">
        <f t="shared" si="24"/>
        <v>1893.79</v>
      </c>
      <c r="P32" s="3">
        <f t="shared" si="24"/>
        <v>1730.64</v>
      </c>
      <c r="Q32" s="3">
        <f t="shared" si="24"/>
        <v>1327.06</v>
      </c>
      <c r="R32" s="3">
        <f t="shared" si="24"/>
        <v>1274.6500000000001</v>
      </c>
      <c r="S32" s="3">
        <f t="shared" si="24"/>
        <v>986.87</v>
      </c>
      <c r="T32" s="3">
        <f t="shared" si="24"/>
        <v>663.74</v>
      </c>
      <c r="U32" s="3">
        <f t="shared" si="24"/>
        <v>628.73</v>
      </c>
      <c r="V32" s="3">
        <f t="shared" si="24"/>
        <v>729.25</v>
      </c>
      <c r="W32" s="3">
        <f t="shared" si="24"/>
        <v>727.11</v>
      </c>
      <c r="X32" s="3">
        <f t="shared" si="24"/>
        <v>730.7</v>
      </c>
      <c r="Y32" s="3">
        <f t="shared" si="24"/>
        <v>639.49</v>
      </c>
      <c r="Z32" s="3">
        <f t="shared" si="24"/>
        <v>527.80999999999995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2.92</v>
      </c>
      <c r="E33" s="3">
        <f>IFERROR(INDEX(E51:E500,MATCH($A$33,$C$51:$C$500,0)),"")</f>
        <v>2.97</v>
      </c>
      <c r="H33" s="3">
        <f>IFERROR(INDEX(D33:G33,COUNT(D33:G33)),"")</f>
        <v>2.97</v>
      </c>
      <c r="I33" s="3">
        <f t="shared" ref="I33:Z33" si="25">IFERROR(INDEX(I51:I500,MATCH($C$33,$C$51:$C$500,0)),"")</f>
        <v>2.96</v>
      </c>
      <c r="J33" s="3">
        <f t="shared" si="25"/>
        <v>3.6</v>
      </c>
      <c r="K33" s="3">
        <f t="shared" si="25"/>
        <v>3.29</v>
      </c>
      <c r="L33" s="3">
        <f t="shared" si="25"/>
        <v>2.89</v>
      </c>
      <c r="M33" s="3">
        <f t="shared" si="25"/>
        <v>3.67</v>
      </c>
      <c r="N33" s="3">
        <f t="shared" si="25"/>
        <v>4.04</v>
      </c>
      <c r="O33" s="3">
        <f t="shared" si="25"/>
        <v>4.07</v>
      </c>
      <c r="P33" s="3">
        <f t="shared" si="25"/>
        <v>4.49</v>
      </c>
      <c r="Q33" s="3">
        <f t="shared" si="25"/>
        <v>4.07</v>
      </c>
      <c r="R33" s="3">
        <f t="shared" si="25"/>
        <v>3.22</v>
      </c>
      <c r="S33" s="3">
        <f t="shared" si="25"/>
        <v>1.05</v>
      </c>
      <c r="T33" s="3">
        <f t="shared" si="25"/>
        <v>2.4900000000000002</v>
      </c>
      <c r="U33" s="3">
        <f t="shared" si="25"/>
        <v>3.22</v>
      </c>
      <c r="V33" s="3">
        <f t="shared" si="25"/>
        <v>3.5</v>
      </c>
      <c r="W33" s="3">
        <f t="shared" si="25"/>
        <v>6.02</v>
      </c>
      <c r="X33" s="3">
        <f t="shared" si="25"/>
        <v>3.93</v>
      </c>
      <c r="Y33" s="3">
        <f t="shared" si="25"/>
        <v>2.5</v>
      </c>
      <c r="Z33" s="3">
        <f t="shared" si="25"/>
        <v>2.88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158.79</v>
      </c>
      <c r="E34" s="3">
        <f>IFERROR(INDEX(E51:E500,MATCH($A$34,$C$51:$C$500,0)),"")</f>
        <v>-879.17</v>
      </c>
      <c r="H34" s="3">
        <f>IFERROR(INDEX(D34:G34,COUNT(D34:G34)),"")</f>
        <v>-879.17</v>
      </c>
      <c r="I34" s="3">
        <f t="shared" ref="I34:Z34" si="26">IFERROR(INDEX(I51:I500,MATCH($C$34,$C$51:$C$500,0)),"")</f>
        <v>-14.96</v>
      </c>
      <c r="J34" s="3">
        <f t="shared" si="26"/>
        <v>-10.83</v>
      </c>
      <c r="K34" s="3">
        <f t="shared" si="26"/>
        <v>-22.96</v>
      </c>
      <c r="L34" s="3">
        <f t="shared" si="26"/>
        <v>120.87</v>
      </c>
      <c r="M34" s="3">
        <f t="shared" si="26"/>
        <v>30.5</v>
      </c>
      <c r="N34" s="3">
        <f t="shared" si="26"/>
        <v>52.43</v>
      </c>
      <c r="O34" s="3">
        <f t="shared" si="26"/>
        <v>19.690000000000001</v>
      </c>
      <c r="P34" s="3">
        <f t="shared" si="26"/>
        <v>13.71</v>
      </c>
      <c r="Q34" s="3">
        <f t="shared" si="26"/>
        <v>22.46</v>
      </c>
      <c r="R34" s="3">
        <f t="shared" si="26"/>
        <v>13.06</v>
      </c>
      <c r="S34" s="3">
        <f t="shared" si="26"/>
        <v>-8.34</v>
      </c>
      <c r="T34" s="3">
        <f t="shared" si="26"/>
        <v>47.13</v>
      </c>
      <c r="U34" s="3">
        <f t="shared" si="26"/>
        <v>-20.149999999999999</v>
      </c>
      <c r="V34" s="3">
        <f t="shared" si="26"/>
        <v>1191.5899999999999</v>
      </c>
      <c r="W34" s="3">
        <f t="shared" si="26"/>
        <v>81.91</v>
      </c>
      <c r="X34" s="3">
        <f t="shared" si="26"/>
        <v>25.17</v>
      </c>
      <c r="Y34" s="3">
        <f t="shared" si="26"/>
        <v>14.33</v>
      </c>
      <c r="Z34" s="3">
        <f t="shared" si="26"/>
        <v>103.05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7.08</v>
      </c>
      <c r="E35" s="3">
        <f>IFERROR(INDEX(E51:E500,MATCH($A$35,$C$51:$C$500,0)),"")</f>
        <v>8.6999999999999993</v>
      </c>
      <c r="H35" s="3">
        <f>IFERROR(INDEX(D35:G35,COUNT(D35:G35)),"")</f>
        <v>8.6999999999999993</v>
      </c>
      <c r="I35" s="3">
        <f t="shared" ref="I35:Z35" si="27">IFERROR(INDEX(I51:I500,MATCH($C$35,$C$51:$C$500,0)),"")</f>
        <v>2.1</v>
      </c>
      <c r="J35" s="3">
        <f t="shared" si="27"/>
        <v>1.55</v>
      </c>
      <c r="K35" s="3">
        <f t="shared" si="27"/>
        <v>1.86</v>
      </c>
      <c r="L35" s="3">
        <f t="shared" si="27"/>
        <v>1.33</v>
      </c>
      <c r="M35" s="3">
        <f t="shared" si="27"/>
        <v>1.58</v>
      </c>
      <c r="N35" s="3">
        <f t="shared" si="27"/>
        <v>2.34</v>
      </c>
      <c r="O35" s="3">
        <f t="shared" si="27"/>
        <v>2.31</v>
      </c>
      <c r="P35" s="3">
        <f t="shared" si="27"/>
        <v>1.94</v>
      </c>
      <c r="Q35" s="3">
        <f t="shared" si="27"/>
        <v>1.82</v>
      </c>
      <c r="R35" s="3">
        <f t="shared" si="27"/>
        <v>1.73</v>
      </c>
      <c r="S35" s="3">
        <f t="shared" si="27"/>
        <v>0.52</v>
      </c>
      <c r="T35" s="3">
        <f t="shared" si="27"/>
        <v>0.75</v>
      </c>
      <c r="U35" s="3">
        <f t="shared" si="27"/>
        <v>1.01</v>
      </c>
      <c r="V35" s="3">
        <f t="shared" si="27"/>
        <v>1.58</v>
      </c>
      <c r="W35" s="3">
        <f t="shared" si="27"/>
        <v>2.63</v>
      </c>
      <c r="X35" s="3">
        <f t="shared" si="27"/>
        <v>2.1</v>
      </c>
      <c r="Y35" s="3">
        <f t="shared" si="27"/>
        <v>1.45</v>
      </c>
      <c r="Z35" s="3">
        <f t="shared" si="27"/>
        <v>1.24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2399428000000</v>
      </c>
      <c r="E51" s="5">
        <v>1953110000000</v>
      </c>
      <c r="F51" s="5">
        <v>2177179000000</v>
      </c>
      <c r="G51" s="5">
        <v>1906852000000</v>
      </c>
      <c r="I51" s="5">
        <v>8102378000000</v>
      </c>
      <c r="J51" s="5">
        <v>7698331000000</v>
      </c>
      <c r="K51" s="5">
        <v>7723193000000</v>
      </c>
      <c r="L51" s="5">
        <v>10890282000000</v>
      </c>
      <c r="M51" s="5">
        <v>11932773000000</v>
      </c>
      <c r="N51" s="5">
        <v>7909812330437</v>
      </c>
      <c r="O51" s="5">
        <v>8268503880196</v>
      </c>
      <c r="P51" s="5">
        <v>9938310691326</v>
      </c>
      <c r="Q51" s="5">
        <v>7337185138762</v>
      </c>
      <c r="R51" s="5">
        <v>5874745032615</v>
      </c>
      <c r="S51" s="5">
        <v>4959998929211</v>
      </c>
      <c r="T51" s="5">
        <v>5456935920101</v>
      </c>
      <c r="U51" s="5">
        <v>4960825518081</v>
      </c>
      <c r="V51" s="5">
        <v>3987782936544</v>
      </c>
      <c r="W51" s="5">
        <v>4123728086965</v>
      </c>
      <c r="X51" s="5">
        <v>3385973456418</v>
      </c>
      <c r="Y51" s="5">
        <v>2733300131019</v>
      </c>
      <c r="Z51" s="5">
        <v>3027012493144</v>
      </c>
    </row>
    <row r="52" spans="2:26" ht="15.5" x14ac:dyDescent="0.35">
      <c r="C52" t="s">
        <v>85</v>
      </c>
      <c r="D52" s="5">
        <v>-2084677000000</v>
      </c>
      <c r="E52" s="5">
        <v>-1785342000000</v>
      </c>
      <c r="F52" s="5">
        <v>-2214211000000</v>
      </c>
      <c r="G52" s="5">
        <v>-1934429000000</v>
      </c>
      <c r="I52" s="5">
        <v>-8173853000000</v>
      </c>
      <c r="J52" s="5">
        <v>-8112647000000</v>
      </c>
      <c r="K52" s="5">
        <v>-7695289000000</v>
      </c>
      <c r="L52" s="5">
        <v>-9898315000000</v>
      </c>
      <c r="M52" s="5">
        <v>-10315504000000</v>
      </c>
      <c r="N52" s="5">
        <v>-6677778392949</v>
      </c>
      <c r="O52" s="5">
        <v>-6458698980711</v>
      </c>
      <c r="P52" s="5">
        <v>-6919557020399</v>
      </c>
      <c r="Q52" s="5">
        <v>-5923997164012</v>
      </c>
      <c r="R52" s="5">
        <v>-4696162163506</v>
      </c>
      <c r="S52" s="5">
        <v>-4570043743783</v>
      </c>
      <c r="T52" s="5">
        <v>-4880425417320</v>
      </c>
      <c r="U52" s="5">
        <v>-4243133126286</v>
      </c>
      <c r="V52" s="5">
        <v>-3506340872855</v>
      </c>
      <c r="W52" s="5">
        <v>-3511918410513</v>
      </c>
      <c r="X52" s="5">
        <v>-2739477708582</v>
      </c>
      <c r="Y52" s="5">
        <v>-2196485263777</v>
      </c>
      <c r="Z52" s="5">
        <v>-2520687031856</v>
      </c>
    </row>
    <row r="53" spans="2:26" ht="15.5" x14ac:dyDescent="0.35">
      <c r="C53" t="s">
        <v>86</v>
      </c>
      <c r="D53" s="5">
        <v>314751000000</v>
      </c>
      <c r="E53" s="5">
        <v>167768000000</v>
      </c>
      <c r="F53" s="5">
        <v>-37032000000</v>
      </c>
      <c r="G53" s="5">
        <v>-27577000000</v>
      </c>
      <c r="I53" s="5">
        <v>-71475000000</v>
      </c>
      <c r="J53" s="5">
        <v>-414316000000</v>
      </c>
      <c r="K53" s="5">
        <v>27904000000</v>
      </c>
      <c r="L53" s="5">
        <v>991967000000</v>
      </c>
      <c r="M53" s="5">
        <v>1617269000000</v>
      </c>
      <c r="N53" s="5">
        <v>1232033937488</v>
      </c>
      <c r="O53" s="5">
        <v>1809804899485</v>
      </c>
      <c r="P53" s="5">
        <v>3018753670927</v>
      </c>
      <c r="Q53" s="5">
        <v>1413187974750</v>
      </c>
      <c r="R53" s="5">
        <v>1178582869109</v>
      </c>
      <c r="S53" s="5">
        <v>389955185428</v>
      </c>
      <c r="T53" s="5">
        <v>576510502781</v>
      </c>
      <c r="U53" s="5">
        <v>717692391795</v>
      </c>
      <c r="V53" s="5">
        <v>481442063689</v>
      </c>
      <c r="W53" s="5">
        <v>611809676452</v>
      </c>
      <c r="X53" s="5">
        <v>646495747836</v>
      </c>
      <c r="Y53" s="5">
        <v>536814867242</v>
      </c>
      <c r="Z53" s="5">
        <v>506325461288</v>
      </c>
    </row>
    <row r="54" spans="2:26" ht="15.5" x14ac:dyDescent="0.35">
      <c r="C54" t="s">
        <v>87</v>
      </c>
      <c r="D54" s="5">
        <v>-119128000000</v>
      </c>
      <c r="E54" s="5">
        <v>-108311000000</v>
      </c>
      <c r="F54" s="5">
        <v>-111425000000</v>
      </c>
      <c r="G54" s="5">
        <v>-97165000000</v>
      </c>
      <c r="I54" s="5">
        <v>-432226000000</v>
      </c>
      <c r="J54" s="5">
        <v>-440593000000</v>
      </c>
      <c r="K54" s="5">
        <v>-452596000000</v>
      </c>
      <c r="L54" s="5">
        <v>-500072000000</v>
      </c>
      <c r="M54" s="5">
        <v>-547683000000</v>
      </c>
      <c r="N54" s="5">
        <v>-456342490307</v>
      </c>
      <c r="O54" s="5">
        <v>-440186558958</v>
      </c>
      <c r="P54" s="5">
        <v>-463965145565</v>
      </c>
      <c r="Q54" s="5">
        <v>-255305809993</v>
      </c>
      <c r="R54" s="5">
        <v>-209985848626</v>
      </c>
      <c r="S54" s="5">
        <v>-236398886574</v>
      </c>
      <c r="T54" s="5">
        <v>-252470563597</v>
      </c>
      <c r="U54" s="5">
        <v>-227988599128</v>
      </c>
      <c r="V54" s="5">
        <v>-170462657229</v>
      </c>
      <c r="W54" s="5">
        <v>-180210581869</v>
      </c>
      <c r="X54" s="5">
        <v>-134655966242</v>
      </c>
      <c r="Y54" s="5">
        <v>-112276762028</v>
      </c>
      <c r="Z54" s="5">
        <v>-117030632905</v>
      </c>
    </row>
    <row r="55" spans="2:26" ht="15.5" x14ac:dyDescent="0.35">
      <c r="C55" t="s">
        <v>88</v>
      </c>
      <c r="D55" s="5">
        <v>-75401000000</v>
      </c>
      <c r="E55" s="5">
        <v>-56162000000</v>
      </c>
      <c r="F55" s="5">
        <v>-64890000000</v>
      </c>
      <c r="G55" s="5">
        <v>-54533000000</v>
      </c>
      <c r="I55" s="5">
        <v>-249361000000</v>
      </c>
      <c r="J55" s="5">
        <v>-266656000000</v>
      </c>
      <c r="K55" s="5">
        <v>-271669000000</v>
      </c>
      <c r="L55" s="5">
        <v>-332251000000</v>
      </c>
      <c r="M55" s="5">
        <v>-387219000000</v>
      </c>
      <c r="N55" s="5">
        <v>-284310273035</v>
      </c>
      <c r="O55" s="5">
        <v>-238844256097</v>
      </c>
      <c r="P55" s="5">
        <v>-281725953612</v>
      </c>
      <c r="Q55" s="5">
        <v>-149591070569</v>
      </c>
      <c r="R55" s="5">
        <v>-120230343864</v>
      </c>
      <c r="S55" s="5">
        <v>-167965462734</v>
      </c>
      <c r="T55" s="5">
        <v>-202870334233</v>
      </c>
      <c r="U55" s="5">
        <v>-176563457010</v>
      </c>
      <c r="V55" s="5">
        <v>-120284804114</v>
      </c>
      <c r="W55" s="5">
        <v>-121043848616</v>
      </c>
      <c r="X55" s="5">
        <v>-90316829262</v>
      </c>
      <c r="Y55" s="5">
        <v>-81262024077</v>
      </c>
      <c r="Z55" s="5">
        <v>-80532546590</v>
      </c>
    </row>
    <row r="56" spans="2:26" ht="15.5" x14ac:dyDescent="0.35">
      <c r="C56" t="s">
        <v>89</v>
      </c>
      <c r="D56" s="5">
        <v>-43727000000</v>
      </c>
      <c r="E56" s="5">
        <v>-52149000000</v>
      </c>
      <c r="F56" s="5">
        <v>-46535000000</v>
      </c>
      <c r="G56" s="5">
        <v>-42632000000</v>
      </c>
      <c r="I56" s="5">
        <v>-182865000000</v>
      </c>
      <c r="J56" s="5">
        <v>-173937000000</v>
      </c>
      <c r="K56" s="5">
        <v>-180927000000</v>
      </c>
      <c r="L56" s="5">
        <v>-167821000000</v>
      </c>
      <c r="M56" s="5">
        <v>-160464000000</v>
      </c>
      <c r="N56" s="5">
        <v>-172032217272</v>
      </c>
      <c r="O56" s="5">
        <v>-201342302861</v>
      </c>
      <c r="P56" s="5">
        <v>-182239191953</v>
      </c>
      <c r="Q56" s="5">
        <v>-105714739424</v>
      </c>
      <c r="R56" s="5">
        <v>-89755504762</v>
      </c>
      <c r="S56" s="5">
        <v>-68433423840</v>
      </c>
      <c r="T56" s="5">
        <v>-49600229364</v>
      </c>
      <c r="U56" s="5">
        <v>-51425142118</v>
      </c>
      <c r="V56" s="5">
        <v>-50177853115</v>
      </c>
      <c r="W56" s="5">
        <v>-59166733253</v>
      </c>
      <c r="X56" s="5">
        <v>-44339136980</v>
      </c>
      <c r="Y56" s="5">
        <v>-31014737951</v>
      </c>
      <c r="Z56" s="5">
        <v>-36498086315</v>
      </c>
    </row>
    <row r="57" spans="2:26" ht="15.5" x14ac:dyDescent="0.35">
      <c r="C57" t="s">
        <v>93</v>
      </c>
      <c r="D57" s="5">
        <v>195623000000</v>
      </c>
      <c r="E57" s="5">
        <v>59457000000</v>
      </c>
      <c r="F57" s="5">
        <v>-148457000000</v>
      </c>
      <c r="G57" s="5">
        <v>-124742000000</v>
      </c>
      <c r="I57" s="5">
        <v>-503701000000</v>
      </c>
      <c r="J57" s="5">
        <v>-854909000000</v>
      </c>
      <c r="K57" s="5">
        <v>-424692000000</v>
      </c>
      <c r="L57" s="5">
        <v>491895000000</v>
      </c>
      <c r="M57" s="5">
        <v>1069586000000</v>
      </c>
      <c r="N57" s="5">
        <v>775691447181</v>
      </c>
      <c r="O57" s="5">
        <v>1369618340527</v>
      </c>
      <c r="P57" s="5">
        <v>2554788525362</v>
      </c>
      <c r="Q57" s="5">
        <v>1157882164757</v>
      </c>
      <c r="R57" s="5">
        <v>968597020483</v>
      </c>
      <c r="S57" s="5">
        <v>153556298854</v>
      </c>
      <c r="T57" s="5">
        <v>324039939184</v>
      </c>
      <c r="U57" s="5">
        <v>489703792667</v>
      </c>
      <c r="V57" s="5">
        <v>310979406460</v>
      </c>
      <c r="W57" s="5">
        <v>431599094583</v>
      </c>
      <c r="X57" s="5">
        <v>511839781594</v>
      </c>
      <c r="Y57" s="5">
        <v>424538105214</v>
      </c>
      <c r="Z57" s="5">
        <v>389294828383</v>
      </c>
    </row>
    <row r="58" spans="2:26" ht="15.5" x14ac:dyDescent="0.35">
      <c r="C58" t="s">
        <v>94</v>
      </c>
      <c r="D58" s="5">
        <v>-78878000000</v>
      </c>
      <c r="E58" s="5">
        <v>-63921000000</v>
      </c>
      <c r="F58" s="5">
        <v>-131263000000</v>
      </c>
      <c r="G58" s="5">
        <v>-83324000000</v>
      </c>
      <c r="I58" s="5">
        <v>-463046000000</v>
      </c>
      <c r="J58" s="5">
        <v>-530748000000</v>
      </c>
      <c r="K58" s="5">
        <v>-370592000000</v>
      </c>
      <c r="L58" s="5">
        <v>-323295000000</v>
      </c>
      <c r="M58" s="5">
        <v>-228530000000</v>
      </c>
      <c r="N58" s="5">
        <v>-412884689505</v>
      </c>
      <c r="O58" s="5">
        <v>-149022610817</v>
      </c>
      <c r="P58" s="5">
        <v>-566698334204</v>
      </c>
      <c r="Q58" s="5">
        <v>-333351469857</v>
      </c>
      <c r="R58" s="5">
        <v>-141867403454</v>
      </c>
      <c r="S58" s="5">
        <v>-556502815916</v>
      </c>
      <c r="T58" s="5">
        <v>-197596218223</v>
      </c>
      <c r="U58" s="5">
        <v>-819113523129</v>
      </c>
      <c r="V58" s="5">
        <v>-299949924958</v>
      </c>
      <c r="W58" s="5">
        <v>-249522671099</v>
      </c>
      <c r="X58" s="5">
        <v>-130859299672</v>
      </c>
      <c r="Y58" s="5">
        <v>-36988186610</v>
      </c>
      <c r="Z58" s="5">
        <v>-353800775600</v>
      </c>
    </row>
    <row r="59" spans="2:26" ht="15.5" x14ac:dyDescent="0.35">
      <c r="C59" t="s">
        <v>27</v>
      </c>
      <c r="D59" s="5">
        <v>-70963000000</v>
      </c>
      <c r="E59" s="5">
        <v>-66078000000</v>
      </c>
      <c r="F59" s="5">
        <v>-66481000000</v>
      </c>
      <c r="G59" s="5">
        <v>-78302000000</v>
      </c>
      <c r="I59" s="5">
        <v>-404269000000</v>
      </c>
      <c r="J59" s="5">
        <v>-499254000000</v>
      </c>
      <c r="K59" s="5">
        <v>-417527000000</v>
      </c>
      <c r="L59" s="5">
        <v>-271395000000</v>
      </c>
      <c r="M59" s="5">
        <v>-216624000000</v>
      </c>
      <c r="N59" s="5">
        <v>-333048001880</v>
      </c>
      <c r="O59" s="5">
        <v>-300318863574</v>
      </c>
      <c r="P59" s="5">
        <v>-319273173872</v>
      </c>
      <c r="Q59" s="5">
        <v>-293418933628</v>
      </c>
      <c r="R59" s="5">
        <v>-197218802309</v>
      </c>
      <c r="S59" s="5">
        <v>-149990960539</v>
      </c>
      <c r="T59" s="5">
        <v>-136949160176</v>
      </c>
      <c r="U59" s="5">
        <v>-141431525098</v>
      </c>
      <c r="V59" s="5">
        <v>-131107701318</v>
      </c>
      <c r="W59" s="5">
        <v>-179439034432</v>
      </c>
      <c r="X59" s="5">
        <v>-151792773684</v>
      </c>
      <c r="Y59" s="5">
        <v>-177289271360</v>
      </c>
      <c r="Z59" s="5">
        <v>-226567061927</v>
      </c>
    </row>
    <row r="60" spans="2:26" ht="15.5" x14ac:dyDescent="0.35">
      <c r="C60" t="s">
        <v>97</v>
      </c>
      <c r="D60" s="5">
        <v>-31126000000</v>
      </c>
      <c r="E60" s="5">
        <v>-11437000000</v>
      </c>
      <c r="F60" s="5">
        <v>-5274000000</v>
      </c>
      <c r="G60" s="5">
        <v>-33819000000</v>
      </c>
      <c r="I60" s="5">
        <v>-46208000000</v>
      </c>
      <c r="J60" s="5">
        <v>-62633000000</v>
      </c>
      <c r="K60" s="5">
        <v>39962000000</v>
      </c>
      <c r="L60" s="5">
        <v>-205526000000</v>
      </c>
      <c r="M60" s="5">
        <v>-35179000000</v>
      </c>
      <c r="N60" s="5">
        <v>-110660894433</v>
      </c>
      <c r="O60" s="5">
        <v>153533902434</v>
      </c>
      <c r="P60" s="5">
        <v>-265869279249</v>
      </c>
      <c r="Q60" s="5">
        <v>-49219698020</v>
      </c>
      <c r="R60" s="5">
        <v>101000980968</v>
      </c>
      <c r="S60" s="5">
        <v>-384299789826</v>
      </c>
      <c r="T60" s="5">
        <v>-83287207688</v>
      </c>
      <c r="U60" s="5">
        <v>-702151598322</v>
      </c>
      <c r="V60" s="5">
        <v>-170745815567</v>
      </c>
      <c r="W60" s="5">
        <v>-64582246251</v>
      </c>
      <c r="X60" s="5">
        <v>33464119996</v>
      </c>
      <c r="Y60" s="5">
        <v>178159853154</v>
      </c>
      <c r="Z60" s="5">
        <v>-195879336770</v>
      </c>
    </row>
    <row r="61" spans="2:26" ht="15.5" x14ac:dyDescent="0.35">
      <c r="C61" t="s">
        <v>260</v>
      </c>
      <c r="O61" s="5">
        <v>-28960872439</v>
      </c>
      <c r="P61" s="5">
        <v>3300147013</v>
      </c>
      <c r="Q61" s="5">
        <v>-31139353736</v>
      </c>
      <c r="R61" s="5">
        <v>-41719899786</v>
      </c>
      <c r="S61" s="5">
        <v>-2636052116</v>
      </c>
      <c r="T61" s="5">
        <v>2948264002</v>
      </c>
      <c r="U61" s="5">
        <v>26667901767</v>
      </c>
      <c r="V61" s="5">
        <v>1565417551</v>
      </c>
      <c r="W61" s="5">
        <v>-12055402418</v>
      </c>
      <c r="X61" s="5">
        <v>-15166079264</v>
      </c>
      <c r="Y61" s="5">
        <v>-41703214249</v>
      </c>
      <c r="Z61" s="5">
        <v>69813778311</v>
      </c>
    </row>
    <row r="62" spans="2:26" ht="15.5" x14ac:dyDescent="0.35">
      <c r="C62" t="s">
        <v>95</v>
      </c>
      <c r="D62" s="5">
        <v>16575000000</v>
      </c>
      <c r="E62" s="5">
        <v>7458000000</v>
      </c>
      <c r="F62" s="5">
        <v>-2317000000</v>
      </c>
      <c r="G62" s="5">
        <v>14663000000</v>
      </c>
      <c r="I62" s="5">
        <v>16901000000</v>
      </c>
      <c r="J62" s="5">
        <v>28609000000</v>
      </c>
      <c r="K62" s="5">
        <v>334000000</v>
      </c>
      <c r="L62" s="5">
        <v>149478000000</v>
      </c>
      <c r="M62" s="5">
        <v>2374000000</v>
      </c>
      <c r="X62" s="5">
        <v>2484450788</v>
      </c>
      <c r="Y62" s="5">
        <v>3204738263</v>
      </c>
      <c r="Z62" s="5">
        <v>3269934141</v>
      </c>
    </row>
    <row r="63" spans="2:26" ht="15.5" x14ac:dyDescent="0.35">
      <c r="C63" t="s">
        <v>92</v>
      </c>
      <c r="N63" s="5">
        <v>-418623</v>
      </c>
      <c r="O63" s="5">
        <v>-251925</v>
      </c>
      <c r="P63" s="5">
        <v>28368</v>
      </c>
    </row>
    <row r="64" spans="2:26" ht="15.5" x14ac:dyDescent="0.35">
      <c r="C64" t="s">
        <v>98</v>
      </c>
      <c r="D64" s="5">
        <v>-78878000000</v>
      </c>
      <c r="E64" s="5">
        <v>-63921000000</v>
      </c>
      <c r="F64" s="5">
        <v>-131263000000</v>
      </c>
      <c r="G64" s="5">
        <v>-83324000000</v>
      </c>
      <c r="I64" s="5">
        <v>-463046000000</v>
      </c>
      <c r="J64" s="5">
        <v>-530748000000</v>
      </c>
      <c r="K64" s="5">
        <v>-370592000000</v>
      </c>
      <c r="L64" s="5">
        <v>-323295000000</v>
      </c>
      <c r="M64" s="5">
        <v>-228530000000</v>
      </c>
      <c r="N64" s="5">
        <v>-412884689505</v>
      </c>
      <c r="O64" s="5">
        <v>-149022610817</v>
      </c>
      <c r="P64" s="5">
        <v>-566698334204</v>
      </c>
      <c r="Q64" s="5">
        <v>-333351469857</v>
      </c>
      <c r="R64" s="5">
        <v>-141867403454</v>
      </c>
      <c r="S64" s="5">
        <v>-556502815916</v>
      </c>
      <c r="T64" s="5">
        <v>-197596218223</v>
      </c>
      <c r="U64" s="5">
        <v>-819113523129</v>
      </c>
      <c r="V64" s="5">
        <v>-299949924958</v>
      </c>
      <c r="W64" s="5">
        <v>-249522671099</v>
      </c>
      <c r="X64" s="5">
        <v>-130859299672</v>
      </c>
      <c r="Y64" s="5">
        <v>-36988186610</v>
      </c>
      <c r="Z64" s="5">
        <v>-353800775600</v>
      </c>
    </row>
    <row r="65" spans="2:26" ht="15.5" x14ac:dyDescent="0.35">
      <c r="C65" t="s">
        <v>29</v>
      </c>
      <c r="D65" s="5">
        <v>116745000000</v>
      </c>
      <c r="E65" s="5">
        <v>-4464000000</v>
      </c>
      <c r="F65" s="5">
        <v>-279720000000</v>
      </c>
      <c r="G65" s="5">
        <v>-208066000000</v>
      </c>
      <c r="I65" s="5">
        <v>-966747000000</v>
      </c>
      <c r="J65" s="5">
        <v>-1385657000000</v>
      </c>
      <c r="K65" s="5">
        <v>-795284000000</v>
      </c>
      <c r="L65" s="5">
        <v>168600000000</v>
      </c>
      <c r="M65" s="5">
        <v>841056000000</v>
      </c>
      <c r="N65" s="5">
        <v>362806757676</v>
      </c>
      <c r="O65" s="5">
        <v>1220595729710</v>
      </c>
      <c r="P65" s="5">
        <v>1988090191158</v>
      </c>
      <c r="Q65" s="5">
        <v>824530694900</v>
      </c>
      <c r="R65" s="5">
        <v>826729617029</v>
      </c>
      <c r="S65" s="5">
        <v>-402946517062</v>
      </c>
      <c r="T65" s="5">
        <v>126443720961</v>
      </c>
      <c r="U65" s="5">
        <v>-329409730462</v>
      </c>
      <c r="V65" s="5">
        <v>11029481502</v>
      </c>
      <c r="W65" s="5">
        <v>182076423484</v>
      </c>
      <c r="X65" s="5">
        <v>380980481922</v>
      </c>
      <c r="Y65" s="5">
        <v>387549918604</v>
      </c>
      <c r="Z65" s="5">
        <v>35494052783</v>
      </c>
    </row>
    <row r="66" spans="2:26" ht="15.5" x14ac:dyDescent="0.35">
      <c r="C66" t="s">
        <v>28</v>
      </c>
      <c r="D66" s="5">
        <v>-9746000000</v>
      </c>
      <c r="E66" s="5">
        <v>-14873000000</v>
      </c>
      <c r="F66" s="5">
        <v>-124672000000</v>
      </c>
      <c r="G66" s="5">
        <v>-31832000000</v>
      </c>
      <c r="I66" s="5">
        <v>-169207000000</v>
      </c>
      <c r="J66" s="5">
        <v>280463000000</v>
      </c>
      <c r="K66" s="5">
        <v>169419000000</v>
      </c>
      <c r="L66" s="5">
        <v>-48674000000</v>
      </c>
      <c r="M66" s="5">
        <v>-223629000000</v>
      </c>
      <c r="N66" s="5">
        <v>-9507413696</v>
      </c>
      <c r="O66" s="5">
        <v>-251762339014</v>
      </c>
      <c r="P66" s="5">
        <v>-582722420085</v>
      </c>
      <c r="Q66" s="5">
        <v>-228662496186</v>
      </c>
      <c r="R66" s="5">
        <v>-48716855404</v>
      </c>
      <c r="S66" s="5">
        <v>94049915767</v>
      </c>
      <c r="T66" s="5">
        <v>-39697866011</v>
      </c>
      <c r="U66" s="5">
        <v>80351854904</v>
      </c>
      <c r="V66" s="5">
        <v>-5737018632</v>
      </c>
      <c r="W66" s="5">
        <v>-49737499699</v>
      </c>
      <c r="X66" s="5">
        <v>-97978657485</v>
      </c>
      <c r="Y66" s="5">
        <v>-110821204327</v>
      </c>
      <c r="Z66" s="5">
        <v>1059817078</v>
      </c>
    </row>
    <row r="67" spans="2:26" ht="15.5" x14ac:dyDescent="0.35">
      <c r="C67" t="s">
        <v>102</v>
      </c>
      <c r="D67" s="5">
        <v>106999000000</v>
      </c>
      <c r="E67" s="5">
        <v>-19337000000</v>
      </c>
      <c r="F67" s="5">
        <v>-404392000000</v>
      </c>
      <c r="G67" s="5">
        <v>-239898000000</v>
      </c>
      <c r="I67" s="5">
        <v>-1135954000000</v>
      </c>
      <c r="J67" s="5">
        <v>-1105194000000</v>
      </c>
      <c r="K67" s="5">
        <v>-625865000000</v>
      </c>
      <c r="L67" s="5">
        <v>119926000000</v>
      </c>
      <c r="M67" s="5">
        <v>617427000000</v>
      </c>
      <c r="N67" s="5">
        <v>353299343980</v>
      </c>
      <c r="O67" s="5">
        <v>968833390696</v>
      </c>
      <c r="P67" s="5">
        <v>1405367771073</v>
      </c>
      <c r="Q67" s="5">
        <v>595868198714</v>
      </c>
      <c r="R67" s="5">
        <v>778012761625</v>
      </c>
      <c r="S67" s="5">
        <v>-308896601295</v>
      </c>
      <c r="T67" s="5">
        <v>86745854950</v>
      </c>
      <c r="U67" s="5">
        <v>-249057875558</v>
      </c>
      <c r="V67" s="5">
        <v>5292462870</v>
      </c>
      <c r="W67" s="5">
        <v>132338923785</v>
      </c>
      <c r="X67" s="5">
        <v>283001824437</v>
      </c>
      <c r="Y67" s="5">
        <v>276728714277</v>
      </c>
      <c r="Z67" s="5">
        <v>36553869861</v>
      </c>
    </row>
    <row r="68" spans="2:26" ht="15.5" x14ac:dyDescent="0.35">
      <c r="C68" t="s">
        <v>103</v>
      </c>
      <c r="J68" s="5">
        <v>63170000000</v>
      </c>
      <c r="K68" s="5">
        <v>34680000000</v>
      </c>
      <c r="L68" s="5">
        <v>61077000000</v>
      </c>
      <c r="M68" s="5">
        <v>67640000000</v>
      </c>
      <c r="N68" s="5">
        <v>-6970365668</v>
      </c>
      <c r="O68" s="5">
        <v>5341556141</v>
      </c>
      <c r="P68" s="5">
        <v>-3930062403</v>
      </c>
      <c r="Q68" s="5">
        <v>-15018330223</v>
      </c>
      <c r="R68" s="5">
        <v>-5447146829</v>
      </c>
      <c r="S68" s="5">
        <v>1175309859419</v>
      </c>
    </row>
    <row r="69" spans="2:26" ht="15.5" x14ac:dyDescent="0.35">
      <c r="C69" t="s">
        <v>105</v>
      </c>
      <c r="D69" s="5">
        <v>106999000000</v>
      </c>
      <c r="E69" s="5">
        <v>-19337000000</v>
      </c>
      <c r="F69" s="5">
        <v>-404392000000</v>
      </c>
      <c r="G69" s="5">
        <v>-239898000000</v>
      </c>
      <c r="I69" s="5">
        <v>-1135954000000</v>
      </c>
      <c r="J69" s="5">
        <v>-1042024000000</v>
      </c>
      <c r="K69" s="5">
        <v>-591185000000</v>
      </c>
      <c r="L69" s="5">
        <v>181003000000</v>
      </c>
      <c r="M69" s="5">
        <v>685067000000</v>
      </c>
      <c r="N69" s="5">
        <v>346328978312</v>
      </c>
      <c r="O69" s="5">
        <v>974174946837</v>
      </c>
      <c r="P69" s="5">
        <v>1401437708670</v>
      </c>
      <c r="Q69" s="5">
        <v>580849868491</v>
      </c>
      <c r="R69" s="5">
        <v>772565614796</v>
      </c>
      <c r="S69" s="5">
        <v>866413258124</v>
      </c>
      <c r="T69" s="5">
        <v>86745854950</v>
      </c>
      <c r="U69" s="5">
        <v>-249057875558</v>
      </c>
      <c r="V69" s="5">
        <v>5292462870</v>
      </c>
      <c r="W69" s="5">
        <v>132338923785</v>
      </c>
    </row>
    <row r="70" spans="2:26" ht="15.5" x14ac:dyDescent="0.35">
      <c r="C70" t="s">
        <v>106</v>
      </c>
      <c r="D70" s="5">
        <v>106999000000</v>
      </c>
      <c r="E70" s="5">
        <v>-19337000000</v>
      </c>
      <c r="F70" s="5">
        <v>-404392000000</v>
      </c>
      <c r="G70" s="5">
        <v>-239898000000</v>
      </c>
      <c r="I70" s="5">
        <v>-1135954000000</v>
      </c>
      <c r="J70" s="5">
        <v>-1105194000000</v>
      </c>
      <c r="K70" s="5">
        <v>-625865000000</v>
      </c>
      <c r="L70" s="5">
        <v>119926000000</v>
      </c>
      <c r="M70" s="5">
        <v>617427000000</v>
      </c>
      <c r="N70" s="5">
        <v>353299343980</v>
      </c>
      <c r="O70" s="5">
        <v>968833390696</v>
      </c>
      <c r="P70" s="5">
        <v>1405367771073</v>
      </c>
      <c r="Q70" s="5">
        <v>595868198714</v>
      </c>
      <c r="R70" s="5">
        <v>778012761625</v>
      </c>
      <c r="S70" s="5">
        <v>-308896601295</v>
      </c>
      <c r="T70" s="5">
        <v>86745854950</v>
      </c>
      <c r="U70" s="5">
        <v>-249057875558</v>
      </c>
      <c r="V70" s="5">
        <v>5292462870</v>
      </c>
      <c r="W70" s="5">
        <v>132338923785</v>
      </c>
      <c r="X70" s="5">
        <v>283001824437</v>
      </c>
      <c r="Y70" s="5">
        <v>276728714277</v>
      </c>
      <c r="Z70" s="5">
        <v>36553869861</v>
      </c>
    </row>
    <row r="71" spans="2:26" ht="15.5" x14ac:dyDescent="0.35">
      <c r="C71" t="s">
        <v>8</v>
      </c>
      <c r="D71" s="5">
        <v>106999000000</v>
      </c>
      <c r="E71" s="5">
        <v>-19337000000</v>
      </c>
      <c r="F71" s="5">
        <v>-404392000000</v>
      </c>
      <c r="G71" s="5">
        <v>-239898000000</v>
      </c>
      <c r="I71" s="5">
        <v>-1135954000000</v>
      </c>
      <c r="J71" s="5">
        <v>-1042024000000</v>
      </c>
      <c r="K71" s="5">
        <v>-591185000000</v>
      </c>
      <c r="L71" s="5">
        <v>181003000000</v>
      </c>
      <c r="M71" s="5">
        <v>685067000000</v>
      </c>
      <c r="N71" s="5">
        <v>346329396935</v>
      </c>
      <c r="O71" s="5">
        <v>974175198762</v>
      </c>
      <c r="P71" s="5">
        <v>1401437680302</v>
      </c>
      <c r="Q71" s="5">
        <v>580849868491</v>
      </c>
      <c r="R71" s="5">
        <v>772565614796</v>
      </c>
      <c r="S71" s="5">
        <v>866413258124</v>
      </c>
      <c r="T71" s="5">
        <v>86745854950</v>
      </c>
      <c r="U71" s="5">
        <v>-249057875558</v>
      </c>
      <c r="V71" s="5">
        <v>5292462870</v>
      </c>
      <c r="W71" s="5">
        <v>132338923785</v>
      </c>
    </row>
    <row r="72" spans="2:26" ht="15.5" x14ac:dyDescent="0.35">
      <c r="C72" t="s">
        <v>108</v>
      </c>
      <c r="D72" s="5">
        <v>106999000000</v>
      </c>
      <c r="E72" s="5">
        <v>-19337000000</v>
      </c>
      <c r="F72" s="5">
        <v>-404392000000</v>
      </c>
      <c r="G72" s="5">
        <v>-239898000000</v>
      </c>
      <c r="I72" s="5">
        <v>-1135954000000</v>
      </c>
      <c r="J72" s="5">
        <v>-1105194000000</v>
      </c>
      <c r="K72" s="5">
        <v>-625865000000</v>
      </c>
      <c r="L72" s="5">
        <v>119926000000</v>
      </c>
      <c r="M72" s="5">
        <v>617427000000</v>
      </c>
      <c r="N72" s="5">
        <v>353299343980</v>
      </c>
      <c r="O72" s="5">
        <v>968833390696</v>
      </c>
      <c r="P72" s="5">
        <v>1405367771073</v>
      </c>
      <c r="Q72" s="5">
        <v>595868198714</v>
      </c>
      <c r="R72" s="5">
        <v>778012761625</v>
      </c>
      <c r="S72" s="5">
        <v>-308896601295</v>
      </c>
      <c r="T72" s="5">
        <v>86745854950</v>
      </c>
      <c r="U72" s="5">
        <v>-249057875558</v>
      </c>
      <c r="V72" s="5">
        <v>5292462870</v>
      </c>
      <c r="W72" s="5">
        <v>132338923785</v>
      </c>
      <c r="X72" s="5">
        <v>283001824437</v>
      </c>
      <c r="Y72" s="5">
        <v>276728714277</v>
      </c>
      <c r="Z72" s="5">
        <v>36553869861</v>
      </c>
    </row>
    <row r="73" spans="2:26" ht="15.5" x14ac:dyDescent="0.35">
      <c r="C73" t="s">
        <v>109</v>
      </c>
      <c r="D73" s="5">
        <v>106999000000</v>
      </c>
      <c r="E73" s="5">
        <v>-19337000000</v>
      </c>
      <c r="F73" s="5">
        <v>-404392000000</v>
      </c>
      <c r="G73" s="5">
        <v>-239898000000</v>
      </c>
      <c r="I73" s="5">
        <v>-1135954000000</v>
      </c>
      <c r="J73" s="5">
        <v>-1042024000000</v>
      </c>
      <c r="K73" s="5">
        <v>-591185000000</v>
      </c>
      <c r="L73" s="5">
        <v>181003000000</v>
      </c>
      <c r="M73" s="5">
        <v>685067000000</v>
      </c>
      <c r="N73" s="5">
        <v>346328978312</v>
      </c>
      <c r="O73" s="5">
        <v>974174946837</v>
      </c>
      <c r="P73" s="5">
        <v>1401437708670</v>
      </c>
      <c r="Q73" s="5">
        <v>580849868491</v>
      </c>
      <c r="R73" s="5">
        <v>772565614796</v>
      </c>
      <c r="S73" s="5">
        <v>866413258124</v>
      </c>
      <c r="T73" s="5">
        <v>86745854950</v>
      </c>
      <c r="U73" s="5">
        <v>-249057875558</v>
      </c>
      <c r="V73" s="5">
        <v>5292462870</v>
      </c>
      <c r="W73" s="5">
        <v>132338923785</v>
      </c>
    </row>
    <row r="74" spans="2:26" ht="15.5" x14ac:dyDescent="0.35">
      <c r="C74" t="s">
        <v>110</v>
      </c>
      <c r="D74" s="5">
        <v>106999000000</v>
      </c>
      <c r="E74" s="5">
        <v>-19337000000</v>
      </c>
      <c r="F74" s="5">
        <v>-404392000000</v>
      </c>
      <c r="G74" s="5">
        <v>-239898000000</v>
      </c>
      <c r="I74" s="5">
        <v>-1135954000000</v>
      </c>
      <c r="J74" s="5">
        <v>-1042024000000</v>
      </c>
      <c r="K74" s="5">
        <v>-591185000000</v>
      </c>
      <c r="L74" s="5">
        <v>181003000000</v>
      </c>
      <c r="M74" s="5">
        <v>685067000000</v>
      </c>
      <c r="N74" s="5">
        <v>346328978312</v>
      </c>
      <c r="O74" s="5">
        <v>974174946837</v>
      </c>
      <c r="P74" s="5">
        <v>1401437708670</v>
      </c>
      <c r="Q74" s="5">
        <v>580849868491</v>
      </c>
      <c r="R74" s="5">
        <v>772565614796</v>
      </c>
      <c r="S74" s="5">
        <v>866413258124</v>
      </c>
      <c r="T74" s="5">
        <v>86745854950</v>
      </c>
      <c r="U74" s="5">
        <v>-249057875558</v>
      </c>
      <c r="V74" s="5">
        <v>5292462870</v>
      </c>
      <c r="W74" s="5">
        <v>132338923785</v>
      </c>
    </row>
    <row r="76" spans="2:26" ht="15.5" x14ac:dyDescent="0.35">
      <c r="B76" t="s">
        <v>111</v>
      </c>
      <c r="C76" t="s">
        <v>112</v>
      </c>
    </row>
    <row r="77" spans="2:26" ht="15.5" x14ac:dyDescent="0.35">
      <c r="C77" t="s">
        <v>113</v>
      </c>
    </row>
    <row r="78" spans="2:26" ht="15.5" x14ac:dyDescent="0.35">
      <c r="C78" t="s">
        <v>20</v>
      </c>
      <c r="D78" s="5">
        <v>95756000000</v>
      </c>
      <c r="E78" s="5">
        <v>104130000000</v>
      </c>
      <c r="F78" s="5">
        <v>112784000000</v>
      </c>
      <c r="G78" s="5">
        <v>196668000000</v>
      </c>
      <c r="I78" s="5">
        <v>112784000000</v>
      </c>
      <c r="J78" s="5">
        <v>71962000000</v>
      </c>
      <c r="K78" s="5">
        <v>75685000000</v>
      </c>
      <c r="L78" s="5">
        <v>84477000000</v>
      </c>
      <c r="M78" s="5">
        <v>145027000000</v>
      </c>
      <c r="N78" s="5">
        <v>102305191504</v>
      </c>
      <c r="O78" s="5">
        <v>101255876051</v>
      </c>
      <c r="P78" s="5">
        <v>355227070733</v>
      </c>
      <c r="Q78" s="5">
        <v>287857774721</v>
      </c>
      <c r="R78" s="5">
        <v>223740032319</v>
      </c>
      <c r="S78" s="5">
        <v>63784160640</v>
      </c>
      <c r="T78" s="5">
        <v>60986237039</v>
      </c>
      <c r="U78" s="5">
        <v>80305658406</v>
      </c>
      <c r="V78" s="5">
        <v>72870958343</v>
      </c>
      <c r="W78" s="5">
        <v>42218367909</v>
      </c>
      <c r="X78" s="5">
        <v>169876792956</v>
      </c>
      <c r="Y78" s="5">
        <v>168825519407</v>
      </c>
      <c r="Z78" s="5">
        <v>168650812031</v>
      </c>
    </row>
    <row r="79" spans="2:26" ht="15.5" x14ac:dyDescent="0.35">
      <c r="C79" t="s">
        <v>115</v>
      </c>
      <c r="D79" s="5">
        <v>1884913000000</v>
      </c>
      <c r="E79" s="5">
        <v>1592797000000</v>
      </c>
      <c r="F79" s="5">
        <v>1620285000000</v>
      </c>
      <c r="G79" s="5">
        <v>1613674000000</v>
      </c>
      <c r="I79" s="5">
        <v>1620285000000</v>
      </c>
      <c r="J79" s="5">
        <v>1441461000000</v>
      </c>
      <c r="K79" s="5">
        <v>1229938000000</v>
      </c>
      <c r="L79" s="5">
        <v>1280600000000</v>
      </c>
      <c r="M79" s="5">
        <v>2194248000000</v>
      </c>
      <c r="N79" s="5">
        <v>1347482382895</v>
      </c>
      <c r="O79" s="5">
        <v>1283914002211</v>
      </c>
      <c r="P79" s="5">
        <v>1871628067676</v>
      </c>
      <c r="Q79" s="5">
        <v>1343802997582</v>
      </c>
      <c r="R79" s="5">
        <v>1112719990712</v>
      </c>
      <c r="S79" s="5">
        <v>680663107867</v>
      </c>
      <c r="T79" s="5">
        <v>811094229923</v>
      </c>
      <c r="U79" s="5">
        <v>887116633258</v>
      </c>
      <c r="V79" s="5">
        <v>878622048703</v>
      </c>
      <c r="W79" s="5">
        <v>336604363783</v>
      </c>
      <c r="X79" s="5">
        <v>527593443973</v>
      </c>
      <c r="Y79" s="5">
        <v>473111814757</v>
      </c>
      <c r="Z79" s="5">
        <v>347906989104</v>
      </c>
    </row>
    <row r="80" spans="2:26" ht="15.5" x14ac:dyDescent="0.35">
      <c r="C80" t="s">
        <v>117</v>
      </c>
      <c r="D80" s="5">
        <v>13798000000</v>
      </c>
      <c r="E80" s="5">
        <v>12184000000</v>
      </c>
      <c r="F80" s="5">
        <v>12056000000</v>
      </c>
      <c r="G80" s="5">
        <v>11316000000</v>
      </c>
      <c r="I80" s="5">
        <v>12056000000</v>
      </c>
      <c r="J80" s="5">
        <v>12339000000</v>
      </c>
      <c r="K80" s="5">
        <v>16750000000</v>
      </c>
      <c r="L80" s="5">
        <v>22940000000</v>
      </c>
      <c r="M80" s="5">
        <v>21734000000</v>
      </c>
    </row>
    <row r="81" spans="3:26" ht="15.5" x14ac:dyDescent="0.35">
      <c r="C81" t="s">
        <v>116</v>
      </c>
      <c r="D81" s="5">
        <v>107870000000</v>
      </c>
      <c r="E81" s="5">
        <v>90420000000</v>
      </c>
      <c r="F81" s="5">
        <v>94180000000</v>
      </c>
      <c r="G81" s="5">
        <v>119033000000</v>
      </c>
      <c r="I81" s="5">
        <v>94180000000</v>
      </c>
      <c r="J81" s="5">
        <v>99945000000</v>
      </c>
      <c r="K81" s="5">
        <v>109505000000</v>
      </c>
      <c r="L81" s="5">
        <v>116564000000</v>
      </c>
      <c r="M81" s="5">
        <v>105179000000</v>
      </c>
    </row>
    <row r="82" spans="3:26" ht="15.5" x14ac:dyDescent="0.35">
      <c r="C82" t="s">
        <v>118</v>
      </c>
      <c r="D82" s="5">
        <v>1884913000000</v>
      </c>
      <c r="E82" s="5">
        <v>1592797000000</v>
      </c>
      <c r="F82" s="5">
        <v>1620285000000</v>
      </c>
      <c r="G82" s="5">
        <v>1613674000000</v>
      </c>
      <c r="I82" s="5">
        <v>1620285000000</v>
      </c>
      <c r="J82" s="5">
        <v>1441461000000</v>
      </c>
      <c r="K82" s="5">
        <v>1229938000000</v>
      </c>
      <c r="L82" s="5">
        <v>1280600000000</v>
      </c>
      <c r="M82" s="5">
        <v>2194248000000</v>
      </c>
      <c r="N82" s="5">
        <v>1347482382895</v>
      </c>
      <c r="O82" s="5">
        <v>1283914002211</v>
      </c>
      <c r="P82" s="5">
        <v>1871628067676</v>
      </c>
      <c r="Q82" s="5">
        <v>1343802997582</v>
      </c>
      <c r="R82" s="5">
        <v>1112719990712</v>
      </c>
      <c r="S82" s="5">
        <v>680663107867</v>
      </c>
      <c r="T82" s="5">
        <v>811094229923</v>
      </c>
      <c r="U82" s="5">
        <v>887116633258</v>
      </c>
      <c r="V82" s="5">
        <v>878622048703</v>
      </c>
      <c r="W82" s="5">
        <v>336604363783</v>
      </c>
      <c r="X82" s="5">
        <v>527593443973</v>
      </c>
      <c r="Y82" s="5">
        <v>473111814757</v>
      </c>
      <c r="Z82" s="5">
        <v>347906989104</v>
      </c>
    </row>
    <row r="83" spans="3:26" ht="15.5" x14ac:dyDescent="0.35">
      <c r="C83" t="s">
        <v>119</v>
      </c>
      <c r="D83" s="5">
        <v>9203000000</v>
      </c>
      <c r="E83" s="5">
        <v>14809000000</v>
      </c>
      <c r="F83" s="5">
        <v>3520000000</v>
      </c>
      <c r="G83" s="5">
        <v>3219000000</v>
      </c>
      <c r="I83" s="5">
        <v>3520000000</v>
      </c>
      <c r="J83" s="5">
        <v>4096000000</v>
      </c>
      <c r="K83" s="5">
        <v>9097000000</v>
      </c>
      <c r="L83" s="5">
        <v>6320000000</v>
      </c>
      <c r="M83" s="5">
        <v>381000000</v>
      </c>
      <c r="N83" s="5">
        <v>34476007673</v>
      </c>
      <c r="O83" s="5">
        <v>94748250</v>
      </c>
      <c r="P83" s="5">
        <v>41471232811</v>
      </c>
      <c r="Q83" s="5">
        <v>3281280591</v>
      </c>
      <c r="R83" s="5">
        <v>513630000</v>
      </c>
      <c r="S83" s="5">
        <v>1758000000</v>
      </c>
      <c r="T83" s="5">
        <v>6834538660</v>
      </c>
      <c r="U83" s="5">
        <v>166496533221</v>
      </c>
      <c r="V83" s="5">
        <v>2144104020</v>
      </c>
      <c r="W83" s="5">
        <v>1639432288</v>
      </c>
      <c r="X83" s="5">
        <v>679281781</v>
      </c>
      <c r="Y83" s="5">
        <v>320393501</v>
      </c>
      <c r="Z83" s="5">
        <v>1709862429</v>
      </c>
    </row>
    <row r="84" spans="3:26" ht="15.5" x14ac:dyDescent="0.35">
      <c r="C84" t="s">
        <v>267</v>
      </c>
      <c r="D84" s="5">
        <v>9203000000</v>
      </c>
      <c r="E84" s="5">
        <v>14809000000</v>
      </c>
      <c r="F84" s="5">
        <v>3520000000</v>
      </c>
      <c r="G84" s="5">
        <v>3219000000</v>
      </c>
      <c r="I84" s="5">
        <v>3520000000</v>
      </c>
      <c r="J84" s="5">
        <v>4096000000</v>
      </c>
      <c r="K84" s="5">
        <v>9097000000</v>
      </c>
      <c r="L84" s="5">
        <v>6320000000</v>
      </c>
      <c r="M84" s="5">
        <v>381000000</v>
      </c>
      <c r="N84" s="5">
        <v>34476007673</v>
      </c>
      <c r="O84" s="5">
        <v>94748250</v>
      </c>
      <c r="P84" s="5">
        <v>41471232811</v>
      </c>
      <c r="Q84" s="5">
        <v>3281280591</v>
      </c>
      <c r="R84" s="5">
        <v>513630000</v>
      </c>
      <c r="S84" s="5">
        <v>1758000000</v>
      </c>
      <c r="T84" s="5">
        <v>6834538660</v>
      </c>
      <c r="U84" s="5">
        <v>166496533221</v>
      </c>
      <c r="V84" s="5">
        <v>2144104020</v>
      </c>
      <c r="W84" s="5">
        <v>1639432288</v>
      </c>
      <c r="X84" s="5">
        <v>679281781</v>
      </c>
      <c r="Y84" s="5">
        <v>320393501</v>
      </c>
      <c r="Z84" s="5">
        <v>1709862429</v>
      </c>
    </row>
    <row r="85" spans="3:26" ht="15.5" x14ac:dyDescent="0.35">
      <c r="C85" t="s">
        <v>268</v>
      </c>
      <c r="D85" s="5">
        <v>1046696000000</v>
      </c>
      <c r="E85" s="5">
        <v>1168959000000</v>
      </c>
      <c r="F85" s="5">
        <v>1069202000000</v>
      </c>
      <c r="G85" s="5">
        <v>1169133000000</v>
      </c>
      <c r="I85" s="5">
        <v>1069202000000</v>
      </c>
      <c r="J85" s="5">
        <v>1215073000000</v>
      </c>
      <c r="K85" s="5">
        <v>1395634000000</v>
      </c>
      <c r="L85" s="5">
        <v>1771888000000</v>
      </c>
      <c r="M85" s="5">
        <v>1721219000000</v>
      </c>
      <c r="N85" s="5">
        <v>1090466194209</v>
      </c>
      <c r="O85" s="5">
        <v>1094392607876</v>
      </c>
      <c r="P85" s="5">
        <v>1120994244084</v>
      </c>
      <c r="Q85" s="5">
        <v>1093924962306</v>
      </c>
      <c r="R85" s="5">
        <v>768429338957</v>
      </c>
      <c r="S85" s="5">
        <v>905574220303</v>
      </c>
      <c r="T85" s="5">
        <v>829904363829</v>
      </c>
      <c r="U85" s="5">
        <v>649109351590</v>
      </c>
      <c r="V85" s="5">
        <v>636373572306</v>
      </c>
      <c r="W85" s="5">
        <v>668283200651</v>
      </c>
      <c r="X85" s="5">
        <v>502124039249</v>
      </c>
      <c r="Y85" s="5">
        <v>386486864969</v>
      </c>
      <c r="Z85" s="5">
        <v>486000829006</v>
      </c>
    </row>
    <row r="86" spans="3:26" ht="15.5" x14ac:dyDescent="0.35">
      <c r="C86" t="s">
        <v>92</v>
      </c>
      <c r="D86" s="5">
        <v>1434877000000</v>
      </c>
      <c r="E86" s="5">
        <v>1434877000000</v>
      </c>
      <c r="F86" s="5">
        <v>1434877000000</v>
      </c>
      <c r="G86" s="5">
        <v>1370548000000</v>
      </c>
      <c r="I86" s="5">
        <v>1434877000000</v>
      </c>
      <c r="J86" s="5">
        <v>1370548000000</v>
      </c>
      <c r="K86" s="5">
        <v>1307378000000</v>
      </c>
      <c r="L86" s="5">
        <v>1272698000000</v>
      </c>
      <c r="M86" s="5">
        <v>1211621000000</v>
      </c>
      <c r="N86" s="5">
        <v>1114519871364</v>
      </c>
      <c r="O86" s="5">
        <v>1121490232044</v>
      </c>
      <c r="P86" s="5">
        <v>1116148732591</v>
      </c>
      <c r="Q86" s="5">
        <v>1120078860389</v>
      </c>
      <c r="R86" s="5">
        <v>1135097190612</v>
      </c>
      <c r="S86" s="5">
        <v>1140544337441</v>
      </c>
    </row>
    <row r="87" spans="3:26" ht="15.5" x14ac:dyDescent="0.35">
      <c r="C87" t="s">
        <v>121</v>
      </c>
      <c r="D87" s="5">
        <v>3182757000000</v>
      </c>
      <c r="E87" s="5">
        <v>3058852000000</v>
      </c>
      <c r="F87" s="5">
        <v>2892878000000</v>
      </c>
      <c r="G87" s="5">
        <v>3133916000000</v>
      </c>
      <c r="I87" s="5">
        <v>2892878000000</v>
      </c>
      <c r="J87" s="5">
        <v>2963990000000</v>
      </c>
      <c r="K87" s="5">
        <v>2931246000000</v>
      </c>
      <c r="L87" s="5">
        <v>3437981000000</v>
      </c>
      <c r="M87" s="5">
        <v>4254996000000</v>
      </c>
      <c r="N87" s="5">
        <v>2764166622523</v>
      </c>
      <c r="O87" s="5">
        <v>2641761193939</v>
      </c>
      <c r="P87" s="5">
        <v>3530218883678</v>
      </c>
      <c r="Q87" s="5">
        <v>2784006841253</v>
      </c>
      <c r="R87" s="5">
        <v>2167035553599</v>
      </c>
      <c r="S87" s="5">
        <v>1718541456788</v>
      </c>
      <c r="T87" s="5">
        <v>1795623302020</v>
      </c>
      <c r="U87" s="5">
        <v>1859839888550</v>
      </c>
      <c r="V87" s="5">
        <v>1680952250957</v>
      </c>
      <c r="W87" s="5">
        <v>1137863058240</v>
      </c>
      <c r="X87" s="5">
        <v>1210727028895</v>
      </c>
      <c r="Y87" s="5">
        <v>1066314016571</v>
      </c>
      <c r="Z87" s="5">
        <v>1094002846506</v>
      </c>
    </row>
    <row r="88" spans="3:26" ht="15.5" x14ac:dyDescent="0.35">
      <c r="C88" t="s">
        <v>122</v>
      </c>
    </row>
    <row r="89" spans="3:26" ht="15.5" x14ac:dyDescent="0.35">
      <c r="C89" t="s">
        <v>126</v>
      </c>
      <c r="D89" s="5">
        <v>9158702000000</v>
      </c>
      <c r="E89" s="5">
        <v>9203451000000</v>
      </c>
      <c r="F89" s="5">
        <v>9255311000000</v>
      </c>
      <c r="G89" s="5">
        <v>9243530000000</v>
      </c>
      <c r="I89" s="5">
        <v>9255311000000</v>
      </c>
      <c r="J89" s="5">
        <v>9403122000000</v>
      </c>
      <c r="K89" s="5">
        <v>9342544000000</v>
      </c>
      <c r="L89" s="5">
        <v>9178759000000</v>
      </c>
      <c r="M89" s="5">
        <v>8902641000000</v>
      </c>
      <c r="N89" s="5">
        <v>8485611471915</v>
      </c>
      <c r="O89" s="5">
        <v>7847119795753</v>
      </c>
      <c r="P89" s="5">
        <v>7263839935749</v>
      </c>
      <c r="Q89" s="5">
        <v>6434772710208</v>
      </c>
      <c r="R89" s="5">
        <v>6271722916197</v>
      </c>
      <c r="S89" s="5">
        <v>4916097744392</v>
      </c>
      <c r="T89" s="5">
        <v>3733099100092</v>
      </c>
      <c r="U89" s="5">
        <v>3795093179369</v>
      </c>
      <c r="V89" s="5">
        <v>3860973069153</v>
      </c>
      <c r="W89" s="5">
        <v>3734448692875</v>
      </c>
      <c r="X89" s="5">
        <v>3077945132559</v>
      </c>
      <c r="Y89" s="5">
        <v>2550452554913</v>
      </c>
      <c r="Z89" s="5">
        <v>2620337693858</v>
      </c>
    </row>
    <row r="90" spans="3:26" ht="15.5" x14ac:dyDescent="0.35">
      <c r="C90" t="s">
        <v>127</v>
      </c>
      <c r="D90" s="5">
        <v>2957000000</v>
      </c>
      <c r="E90" s="5">
        <v>3298000000</v>
      </c>
      <c r="F90" s="5">
        <v>3694000000</v>
      </c>
      <c r="G90" s="5">
        <v>4149000000</v>
      </c>
      <c r="I90" s="5">
        <v>3694000000</v>
      </c>
      <c r="J90" s="5">
        <v>4355000000</v>
      </c>
      <c r="K90" s="5">
        <v>5017000000</v>
      </c>
      <c r="L90" s="5">
        <v>4826000000</v>
      </c>
      <c r="M90" s="5">
        <v>3319000000</v>
      </c>
      <c r="N90" s="5">
        <v>3299262800</v>
      </c>
      <c r="O90" s="5">
        <v>1472464447</v>
      </c>
      <c r="P90" s="5">
        <v>1676668684</v>
      </c>
      <c r="Q90" s="5">
        <v>1648217812</v>
      </c>
      <c r="R90" s="5">
        <v>5261395894</v>
      </c>
      <c r="S90" s="5">
        <v>9426581624</v>
      </c>
      <c r="T90" s="5">
        <v>14703751594</v>
      </c>
      <c r="U90" s="5">
        <v>19904609653</v>
      </c>
      <c r="V90" s="5">
        <v>22865535787</v>
      </c>
    </row>
    <row r="91" spans="3:26" ht="15.5" x14ac:dyDescent="0.35">
      <c r="C91" t="s">
        <v>125</v>
      </c>
      <c r="F91" s="5">
        <v>702000000</v>
      </c>
      <c r="G91" s="5">
        <v>69055000000</v>
      </c>
      <c r="I91" s="5">
        <v>702000000</v>
      </c>
      <c r="J91" s="5">
        <v>224586000000</v>
      </c>
      <c r="K91" s="5">
        <v>180181000000</v>
      </c>
      <c r="L91" s="5">
        <v>129239000000</v>
      </c>
      <c r="M91" s="5">
        <v>86678000000</v>
      </c>
      <c r="N91" s="5">
        <v>41152620560</v>
      </c>
      <c r="O91" s="5">
        <v>26565849340</v>
      </c>
      <c r="P91" s="5">
        <v>2105950919</v>
      </c>
    </row>
    <row r="92" spans="3:26" ht="15.5" x14ac:dyDescent="0.35">
      <c r="C92" t="s">
        <v>129</v>
      </c>
      <c r="D92" s="5">
        <v>9243581000000</v>
      </c>
      <c r="E92" s="5">
        <v>9286804000000</v>
      </c>
      <c r="F92" s="5">
        <v>9336759000000</v>
      </c>
      <c r="G92" s="5">
        <v>9358126000000</v>
      </c>
      <c r="I92" s="5">
        <v>9336759000000</v>
      </c>
      <c r="J92" s="5">
        <v>9697581000000</v>
      </c>
      <c r="K92" s="5">
        <v>9613898000000</v>
      </c>
      <c r="L92" s="5">
        <v>9439865000000</v>
      </c>
      <c r="M92" s="5">
        <v>9047228000000</v>
      </c>
      <c r="N92" s="5">
        <v>8748877666198</v>
      </c>
      <c r="O92" s="5">
        <v>8110231750363</v>
      </c>
      <c r="P92" s="5">
        <v>7434899825106</v>
      </c>
      <c r="Q92" s="5">
        <v>6585884935522</v>
      </c>
      <c r="R92" s="5">
        <v>6416188282398</v>
      </c>
      <c r="S92" s="5">
        <v>5275092810181</v>
      </c>
      <c r="T92" s="5">
        <v>3785377421325</v>
      </c>
      <c r="U92" s="5">
        <v>3832220519131</v>
      </c>
      <c r="V92" s="5">
        <v>3897381956499</v>
      </c>
      <c r="W92" s="5">
        <v>3798230678329</v>
      </c>
      <c r="X92" s="5">
        <v>3284295375807</v>
      </c>
      <c r="Y92" s="5">
        <v>2604920890337</v>
      </c>
      <c r="Z92" s="5">
        <v>2624545082718</v>
      </c>
    </row>
    <row r="93" spans="3:26" ht="15.5" x14ac:dyDescent="0.35">
      <c r="C93" t="s">
        <v>130</v>
      </c>
      <c r="D93" s="5">
        <v>12426338000000</v>
      </c>
      <c r="E93" s="5">
        <v>12345656000000</v>
      </c>
      <c r="F93" s="5">
        <v>12229637000000</v>
      </c>
      <c r="G93" s="5">
        <v>12492042000000</v>
      </c>
      <c r="I93" s="5">
        <v>12229637000000</v>
      </c>
      <c r="J93" s="5">
        <v>12661571000000</v>
      </c>
      <c r="K93" s="5">
        <v>12545144000000</v>
      </c>
      <c r="L93" s="5">
        <v>12877846000000</v>
      </c>
      <c r="M93" s="5">
        <v>13302224000000</v>
      </c>
      <c r="N93" s="5">
        <v>11513044288721</v>
      </c>
      <c r="O93" s="5">
        <v>10751992944302</v>
      </c>
      <c r="P93" s="5">
        <v>10965118708784</v>
      </c>
      <c r="Q93" s="5">
        <v>9369891776775</v>
      </c>
      <c r="R93" s="5">
        <v>8583223835997</v>
      </c>
      <c r="S93" s="5">
        <v>6993634266969</v>
      </c>
      <c r="T93" s="5">
        <v>5581000723345</v>
      </c>
      <c r="U93" s="5">
        <v>5692060407681</v>
      </c>
      <c r="V93" s="5">
        <v>5578334207456</v>
      </c>
      <c r="W93" s="5">
        <v>4936093736569</v>
      </c>
      <c r="X93" s="5">
        <v>4495022404702</v>
      </c>
      <c r="Y93" s="5">
        <v>3671234906908</v>
      </c>
      <c r="Z93" s="5">
        <v>3718547929224</v>
      </c>
    </row>
    <row r="94" spans="3:26" ht="15.5" x14ac:dyDescent="0.35">
      <c r="C94" t="s">
        <v>131</v>
      </c>
    </row>
    <row r="95" spans="3:26" ht="15.5" x14ac:dyDescent="0.35">
      <c r="C95" t="s">
        <v>132</v>
      </c>
    </row>
    <row r="96" spans="3:26" ht="15.5" x14ac:dyDescent="0.35">
      <c r="C96" t="s">
        <v>133</v>
      </c>
      <c r="D96" s="5">
        <v>3985223000000</v>
      </c>
      <c r="E96" s="5">
        <v>3985078000000</v>
      </c>
      <c r="F96" s="5">
        <v>3678129000000</v>
      </c>
      <c r="G96" s="5">
        <v>3512817000000</v>
      </c>
      <c r="I96" s="5">
        <v>3678129000000</v>
      </c>
      <c r="J96" s="5">
        <v>7138522000000</v>
      </c>
      <c r="K96" s="5">
        <v>6242246000000</v>
      </c>
      <c r="L96" s="5">
        <v>5241768000000</v>
      </c>
      <c r="M96" s="5">
        <v>5137640000000</v>
      </c>
      <c r="N96" s="5">
        <v>3415011967990</v>
      </c>
      <c r="O96" s="5">
        <v>3752020296349</v>
      </c>
      <c r="P96" s="5">
        <v>3010538868185</v>
      </c>
      <c r="Q96" s="5">
        <v>3753070066277</v>
      </c>
      <c r="R96" s="5">
        <v>2015616872848</v>
      </c>
      <c r="S96" s="5">
        <v>1609497395686</v>
      </c>
      <c r="T96" s="5">
        <v>1838653252008</v>
      </c>
      <c r="U96" s="5">
        <v>1310179939827</v>
      </c>
      <c r="V96" s="5">
        <v>2879319498802</v>
      </c>
      <c r="W96" s="5">
        <v>861199320481</v>
      </c>
      <c r="X96" s="5">
        <v>1440959280341</v>
      </c>
      <c r="Y96" s="5">
        <v>462062564632</v>
      </c>
      <c r="Z96" s="5">
        <v>524873016108</v>
      </c>
    </row>
    <row r="97" spans="3:26" ht="15.5" x14ac:dyDescent="0.35">
      <c r="C97" t="s">
        <v>271</v>
      </c>
      <c r="D97" s="5">
        <v>1951000000000</v>
      </c>
      <c r="E97" s="5">
        <v>1688301000000</v>
      </c>
      <c r="F97" s="5">
        <v>1358166000000</v>
      </c>
      <c r="G97" s="5">
        <v>1346940000000</v>
      </c>
      <c r="I97" s="5">
        <v>1358166000000</v>
      </c>
      <c r="J97" s="5">
        <v>5030537000000</v>
      </c>
      <c r="K97" s="5">
        <v>4548616000000</v>
      </c>
      <c r="L97" s="5">
        <v>3656000000000</v>
      </c>
      <c r="M97" s="5">
        <v>3498994000000</v>
      </c>
      <c r="N97" s="5">
        <v>1961023873689</v>
      </c>
      <c r="O97" s="5">
        <v>1692335200000</v>
      </c>
      <c r="P97" s="5">
        <v>878202500000</v>
      </c>
      <c r="Q97" s="5">
        <v>1029595159339</v>
      </c>
      <c r="R97" s="5">
        <v>749015003481</v>
      </c>
      <c r="S97" s="5">
        <v>687677274384</v>
      </c>
      <c r="T97" s="5">
        <v>302219177854</v>
      </c>
      <c r="U97" s="5">
        <v>412585665982</v>
      </c>
      <c r="V97" s="5">
        <v>301673090910</v>
      </c>
      <c r="W97" s="5">
        <v>107698489425</v>
      </c>
      <c r="X97" s="5">
        <v>207525525900</v>
      </c>
      <c r="Y97" s="5">
        <v>229636264308</v>
      </c>
      <c r="Z97" s="5">
        <v>248421232302</v>
      </c>
    </row>
    <row r="98" spans="3:26" ht="15.5" x14ac:dyDescent="0.35">
      <c r="C98" t="s">
        <v>134</v>
      </c>
      <c r="Q98" s="5">
        <v>1081178518423</v>
      </c>
      <c r="R98" s="5">
        <v>775955891887</v>
      </c>
      <c r="S98" s="5">
        <v>523242769793</v>
      </c>
      <c r="T98" s="5">
        <v>1158294848996</v>
      </c>
      <c r="U98" s="5">
        <v>561319152124</v>
      </c>
      <c r="V98" s="5">
        <v>639631351281</v>
      </c>
      <c r="W98" s="5">
        <v>324129457901</v>
      </c>
      <c r="X98" s="5">
        <v>141052709120</v>
      </c>
      <c r="Y98" s="5">
        <v>91653916843</v>
      </c>
      <c r="Z98" s="5">
        <v>87069717411</v>
      </c>
    </row>
    <row r="99" spans="3:26" ht="15.5" x14ac:dyDescent="0.35">
      <c r="C99" t="s">
        <v>272</v>
      </c>
      <c r="D99" s="5">
        <v>1314298000000</v>
      </c>
      <c r="E99" s="5">
        <v>1333059000000</v>
      </c>
      <c r="F99" s="5">
        <v>1374378000000</v>
      </c>
      <c r="G99" s="5">
        <v>1185468000000</v>
      </c>
      <c r="I99" s="5">
        <v>1374378000000</v>
      </c>
      <c r="J99" s="5">
        <v>1042930000000</v>
      </c>
      <c r="K99" s="5">
        <v>787268000000</v>
      </c>
      <c r="L99" s="5">
        <v>686737000000</v>
      </c>
      <c r="M99" s="5">
        <v>690276000000</v>
      </c>
      <c r="N99" s="5">
        <v>536511302874</v>
      </c>
      <c r="O99" s="5">
        <v>834822350351</v>
      </c>
      <c r="P99" s="5">
        <v>1187866224271</v>
      </c>
      <c r="Q99" s="5">
        <v>1081178518423</v>
      </c>
      <c r="R99" s="5">
        <v>775955891887</v>
      </c>
      <c r="S99" s="5">
        <v>523242769793</v>
      </c>
      <c r="T99" s="5">
        <v>1158294848996</v>
      </c>
      <c r="U99" s="5">
        <v>561319152124</v>
      </c>
      <c r="V99" s="5">
        <v>639631351281</v>
      </c>
      <c r="W99" s="5">
        <v>324129457901</v>
      </c>
      <c r="X99" s="5">
        <v>141052709120</v>
      </c>
      <c r="Y99" s="5">
        <v>91653916843</v>
      </c>
      <c r="Z99" s="5">
        <v>87069717411</v>
      </c>
    </row>
    <row r="100" spans="3:26" ht="15.5" x14ac:dyDescent="0.35">
      <c r="C100" t="s">
        <v>135</v>
      </c>
      <c r="N100" s="5">
        <v>98109058213</v>
      </c>
      <c r="O100" s="5">
        <v>84815045093</v>
      </c>
      <c r="P100" s="5">
        <v>121938384878</v>
      </c>
      <c r="Q100" s="5">
        <v>41806037490</v>
      </c>
      <c r="R100" s="5">
        <v>122195088349</v>
      </c>
      <c r="S100" s="5">
        <v>47754241577</v>
      </c>
      <c r="T100" s="5">
        <v>64583278226</v>
      </c>
      <c r="U100" s="5">
        <v>29256031979</v>
      </c>
      <c r="V100" s="5">
        <v>45047464234</v>
      </c>
      <c r="W100" s="5">
        <v>60383340727</v>
      </c>
      <c r="X100" s="5">
        <v>65162562969</v>
      </c>
      <c r="Y100" s="5">
        <v>1591628794</v>
      </c>
      <c r="Z100" s="5">
        <v>1816949815</v>
      </c>
    </row>
    <row r="101" spans="3:26" ht="15.5" x14ac:dyDescent="0.35">
      <c r="C101" t="s">
        <v>273</v>
      </c>
      <c r="D101" s="5">
        <v>121668000000</v>
      </c>
      <c r="E101" s="5">
        <v>102604000000</v>
      </c>
      <c r="F101" s="5">
        <v>106236000000</v>
      </c>
      <c r="G101" s="5">
        <v>130349000000</v>
      </c>
      <c r="I101" s="5">
        <v>106236000000</v>
      </c>
      <c r="J101" s="5">
        <v>112284000000</v>
      </c>
      <c r="K101" s="5">
        <v>126255000000</v>
      </c>
      <c r="L101" s="5">
        <v>139504000000</v>
      </c>
      <c r="M101" s="5">
        <v>126913000000</v>
      </c>
      <c r="N101" s="5">
        <v>98109058213</v>
      </c>
      <c r="O101" s="5">
        <v>84815045093</v>
      </c>
      <c r="P101" s="5">
        <v>121938384878</v>
      </c>
      <c r="Q101" s="5">
        <v>41806037490</v>
      </c>
      <c r="R101" s="5">
        <v>122195088349</v>
      </c>
      <c r="S101" s="5">
        <v>47754241577</v>
      </c>
      <c r="T101" s="5">
        <v>64583278226</v>
      </c>
      <c r="U101" s="5">
        <v>29256031979</v>
      </c>
      <c r="V101" s="5">
        <v>45047464234</v>
      </c>
      <c r="W101" s="5">
        <v>60383340727</v>
      </c>
      <c r="X101" s="5">
        <v>65162562969</v>
      </c>
      <c r="Y101" s="5">
        <v>1591628794</v>
      </c>
      <c r="Z101" s="5">
        <v>1816949815</v>
      </c>
    </row>
    <row r="102" spans="3:26" ht="15.5" x14ac:dyDescent="0.35">
      <c r="C102" t="s">
        <v>137</v>
      </c>
      <c r="L102" s="5">
        <v>600000000</v>
      </c>
      <c r="M102" s="5">
        <v>36489000000</v>
      </c>
      <c r="N102" s="5">
        <v>46088925734</v>
      </c>
      <c r="O102" s="5">
        <v>16720190334</v>
      </c>
      <c r="P102" s="5">
        <v>256883138924</v>
      </c>
      <c r="Q102" s="5">
        <v>61976978181</v>
      </c>
      <c r="R102" s="5">
        <v>15643326420</v>
      </c>
      <c r="S102" s="5">
        <v>4390387058</v>
      </c>
      <c r="T102" s="5">
        <v>4017775377</v>
      </c>
      <c r="U102" s="5">
        <v>10912715434</v>
      </c>
      <c r="V102" s="5">
        <v>20392641357</v>
      </c>
      <c r="W102" s="5">
        <v>1797306750</v>
      </c>
      <c r="X102" s="5">
        <v>23931719295</v>
      </c>
      <c r="Y102" s="5">
        <v>85611477989</v>
      </c>
      <c r="Z102" s="5">
        <v>7570465682</v>
      </c>
    </row>
    <row r="103" spans="3:26" ht="15.5" x14ac:dyDescent="0.35">
      <c r="C103" t="s">
        <v>136</v>
      </c>
      <c r="D103" s="5">
        <v>188011000000</v>
      </c>
      <c r="E103" s="5">
        <v>180752000000</v>
      </c>
      <c r="F103" s="5">
        <v>183850000000</v>
      </c>
      <c r="G103" s="5">
        <v>178778000000</v>
      </c>
      <c r="I103" s="5">
        <v>183850000000</v>
      </c>
      <c r="J103" s="5">
        <v>199451000000</v>
      </c>
      <c r="K103" s="5">
        <v>193979000000</v>
      </c>
      <c r="L103" s="5">
        <v>170564000000</v>
      </c>
      <c r="M103" s="5">
        <v>216948000000</v>
      </c>
      <c r="N103" s="5">
        <v>173496768955</v>
      </c>
      <c r="O103" s="5">
        <v>141590393872</v>
      </c>
      <c r="P103" s="5">
        <v>154960297362</v>
      </c>
      <c r="Q103" s="5">
        <v>201965447237</v>
      </c>
      <c r="R103" s="5">
        <v>94977782391</v>
      </c>
      <c r="S103" s="5">
        <v>93914965662</v>
      </c>
      <c r="T103" s="5">
        <v>89105473770</v>
      </c>
      <c r="U103" s="5">
        <v>77063813048</v>
      </c>
      <c r="V103" s="5">
        <v>64608669978</v>
      </c>
      <c r="W103" s="5">
        <v>71248767420</v>
      </c>
      <c r="X103" s="5">
        <v>52202337747</v>
      </c>
      <c r="Y103" s="5">
        <v>46162685369</v>
      </c>
      <c r="Z103" s="5">
        <v>76975376985</v>
      </c>
    </row>
    <row r="104" spans="3:26" ht="15.5" x14ac:dyDescent="0.35">
      <c r="C104" t="s">
        <v>140</v>
      </c>
    </row>
    <row r="105" spans="3:26" ht="15.5" x14ac:dyDescent="0.35">
      <c r="C105" t="s">
        <v>278</v>
      </c>
      <c r="M105" s="5">
        <v>41395000000</v>
      </c>
      <c r="N105" s="5">
        <v>79156512441</v>
      </c>
      <c r="O105" s="5">
        <v>635426665</v>
      </c>
      <c r="P105" s="5">
        <v>5317768427</v>
      </c>
      <c r="T105" s="5">
        <v>3017504619</v>
      </c>
      <c r="U105" s="5">
        <v>5975327294</v>
      </c>
      <c r="V105" s="5">
        <v>8198922241</v>
      </c>
      <c r="W105" s="5">
        <v>12797296612</v>
      </c>
      <c r="X105" s="5">
        <v>5680028286</v>
      </c>
    </row>
    <row r="106" spans="3:26" ht="15.5" x14ac:dyDescent="0.35">
      <c r="C106" t="s">
        <v>141</v>
      </c>
      <c r="D106" s="5">
        <v>2191454000000</v>
      </c>
      <c r="E106" s="5">
        <v>2196586000000</v>
      </c>
      <c r="F106" s="5">
        <v>2348360000000</v>
      </c>
      <c r="G106" s="5">
        <v>2498871000000</v>
      </c>
      <c r="I106" s="5">
        <v>2348360000000</v>
      </c>
      <c r="J106" s="5">
        <v>1702071000000</v>
      </c>
      <c r="K106" s="5">
        <v>1245768000000</v>
      </c>
      <c r="L106" s="5">
        <v>1823640000000</v>
      </c>
      <c r="M106" s="5">
        <v>2235075000000</v>
      </c>
      <c r="N106" s="5">
        <v>2739491333972</v>
      </c>
      <c r="O106" s="5">
        <v>1567244621301</v>
      </c>
      <c r="P106" s="5">
        <v>2888668132255</v>
      </c>
      <c r="Q106" s="5">
        <v>1801548169132</v>
      </c>
      <c r="R106" s="5">
        <v>3020140033100</v>
      </c>
      <c r="S106" s="5">
        <v>2564533137080</v>
      </c>
      <c r="T106" s="5">
        <v>1668484032381</v>
      </c>
      <c r="U106" s="5">
        <v>2433603428111</v>
      </c>
      <c r="V106" s="5">
        <v>426891435367</v>
      </c>
      <c r="W106" s="5">
        <v>1810795808382</v>
      </c>
      <c r="X106" s="5">
        <v>828603542633</v>
      </c>
      <c r="Y106" s="5">
        <v>304157241171</v>
      </c>
      <c r="Z106" s="5">
        <v>424206889956</v>
      </c>
    </row>
    <row r="107" spans="3:26" ht="15.5" x14ac:dyDescent="0.35">
      <c r="C107" t="s">
        <v>277</v>
      </c>
      <c r="D107" s="5">
        <v>5404000000</v>
      </c>
      <c r="E107" s="5">
        <v>11170000000</v>
      </c>
      <c r="F107" s="5">
        <v>15711000000</v>
      </c>
      <c r="G107" s="5">
        <v>21916000000</v>
      </c>
      <c r="I107" s="5">
        <v>15711000000</v>
      </c>
      <c r="J107" s="5">
        <v>25846000000</v>
      </c>
      <c r="K107" s="5">
        <v>4051000000</v>
      </c>
      <c r="L107" s="5">
        <v>6708000000</v>
      </c>
      <c r="M107" s="5">
        <v>16172000000</v>
      </c>
      <c r="N107" s="5">
        <v>3642075737</v>
      </c>
      <c r="O107" s="5">
        <v>14217649977</v>
      </c>
      <c r="P107" s="5">
        <v>50935470589</v>
      </c>
      <c r="Q107" s="5">
        <v>22531435221</v>
      </c>
      <c r="U107" s="5">
        <v>30706041</v>
      </c>
      <c r="V107" s="5">
        <v>3445493229</v>
      </c>
      <c r="W107" s="5">
        <v>11020121408</v>
      </c>
      <c r="X107" s="5">
        <v>2148265124</v>
      </c>
      <c r="Z107" s="5">
        <v>893035684</v>
      </c>
    </row>
    <row r="108" spans="3:26" ht="15.5" x14ac:dyDescent="0.35">
      <c r="C108" t="s">
        <v>274</v>
      </c>
      <c r="Y108" s="5">
        <v>915635989121</v>
      </c>
      <c r="Z108" s="5">
        <v>1057346528643</v>
      </c>
    </row>
    <row r="109" spans="3:26" ht="15.5" x14ac:dyDescent="0.35">
      <c r="C109" t="s">
        <v>144</v>
      </c>
      <c r="D109" s="5">
        <v>369697000000</v>
      </c>
      <c r="E109" s="5">
        <v>640817000000</v>
      </c>
      <c r="F109" s="5">
        <v>633799000000</v>
      </c>
      <c r="G109" s="5">
        <v>632194000000</v>
      </c>
      <c r="I109" s="5">
        <v>633799000000</v>
      </c>
      <c r="J109" s="5">
        <v>599779000000</v>
      </c>
      <c r="K109" s="5">
        <v>561998000000</v>
      </c>
      <c r="L109" s="5">
        <v>575539000000</v>
      </c>
      <c r="M109" s="5">
        <v>544772000000</v>
      </c>
      <c r="N109" s="5">
        <v>561096253077</v>
      </c>
      <c r="O109" s="5">
        <v>974427542263</v>
      </c>
      <c r="P109" s="5">
        <v>393945094676</v>
      </c>
      <c r="Q109" s="5">
        <v>1334733883431</v>
      </c>
      <c r="R109" s="5">
        <v>253351376667</v>
      </c>
      <c r="S109" s="5">
        <v>245963781865</v>
      </c>
      <c r="T109" s="5">
        <v>220247469172</v>
      </c>
      <c r="U109" s="5">
        <v>219042561260</v>
      </c>
      <c r="V109" s="5">
        <v>1807966281042</v>
      </c>
      <c r="W109" s="5">
        <v>295941958258</v>
      </c>
      <c r="X109" s="5">
        <v>951084425310</v>
      </c>
      <c r="Y109" s="5">
        <v>7406591329</v>
      </c>
      <c r="Z109" s="5">
        <v>103019273913</v>
      </c>
    </row>
    <row r="110" spans="3:26" ht="15.5" x14ac:dyDescent="0.35">
      <c r="C110" t="s">
        <v>145</v>
      </c>
      <c r="D110" s="5">
        <v>2614598000000</v>
      </c>
      <c r="E110" s="5">
        <v>2641060000000</v>
      </c>
      <c r="F110" s="5">
        <v>2812653000000</v>
      </c>
      <c r="G110" s="5">
        <v>2900307000000</v>
      </c>
      <c r="I110" s="5">
        <v>2812653000000</v>
      </c>
      <c r="J110" s="5">
        <v>2201791000000</v>
      </c>
      <c r="K110" s="5">
        <v>1939616000000</v>
      </c>
      <c r="L110" s="5">
        <v>2624620000000</v>
      </c>
      <c r="M110" s="5">
        <v>3039260000000</v>
      </c>
      <c r="N110" s="5">
        <v>3515037324243</v>
      </c>
      <c r="O110" s="5">
        <v>2307374824561</v>
      </c>
      <c r="P110" s="5">
        <v>3666242543034</v>
      </c>
      <c r="Q110" s="5">
        <v>2328504138109</v>
      </c>
      <c r="R110" s="5">
        <v>3409164500017</v>
      </c>
      <c r="S110" s="5">
        <v>2938790692059</v>
      </c>
      <c r="T110" s="5">
        <v>2097669575198</v>
      </c>
      <c r="U110" s="5">
        <v>2823948426665</v>
      </c>
      <c r="V110" s="5">
        <v>892024791907</v>
      </c>
      <c r="W110" s="5">
        <v>2273196962211</v>
      </c>
      <c r="X110" s="5">
        <v>1243464933410</v>
      </c>
      <c r="Y110" s="5">
        <v>1624584533661</v>
      </c>
      <c r="Z110" s="5">
        <v>1885815818778</v>
      </c>
    </row>
    <row r="111" spans="3:26" ht="15.5" x14ac:dyDescent="0.35">
      <c r="C111" t="s">
        <v>146</v>
      </c>
      <c r="D111" s="5">
        <v>2614598000000</v>
      </c>
      <c r="E111" s="5">
        <v>2641060000000</v>
      </c>
      <c r="F111" s="5">
        <v>2812653000000</v>
      </c>
      <c r="G111" s="5">
        <v>2900307000000</v>
      </c>
      <c r="I111" s="5">
        <v>2812653000000</v>
      </c>
      <c r="J111" s="5">
        <v>2201791000000</v>
      </c>
      <c r="K111" s="5">
        <v>1939616000000</v>
      </c>
      <c r="L111" s="5">
        <v>2624620000000</v>
      </c>
      <c r="M111" s="5">
        <v>3039260000000</v>
      </c>
      <c r="N111" s="5">
        <v>3515037324243</v>
      </c>
      <c r="O111" s="5">
        <v>2307374824561</v>
      </c>
      <c r="P111" s="5">
        <v>3666242543034</v>
      </c>
      <c r="Q111" s="5">
        <v>2328504138109</v>
      </c>
      <c r="R111" s="5">
        <v>3409164500017</v>
      </c>
      <c r="S111" s="5">
        <v>2938790692059</v>
      </c>
      <c r="T111" s="5">
        <v>2097669575198</v>
      </c>
      <c r="U111" s="5">
        <v>2823948426665</v>
      </c>
      <c r="V111" s="5">
        <v>892024791907</v>
      </c>
      <c r="W111" s="5">
        <v>2273196962211</v>
      </c>
      <c r="X111" s="5">
        <v>1243464933410</v>
      </c>
      <c r="Y111" s="5">
        <v>1624584533661</v>
      </c>
      <c r="Z111" s="5">
        <v>1885815818778</v>
      </c>
    </row>
    <row r="112" spans="3:26" ht="15.5" x14ac:dyDescent="0.35">
      <c r="C112" t="s">
        <v>152</v>
      </c>
      <c r="D112" s="5">
        <v>77658000000</v>
      </c>
      <c r="E112" s="5">
        <v>67913000000</v>
      </c>
      <c r="F112" s="5">
        <v>53741000000</v>
      </c>
      <c r="I112" s="5">
        <v>53741000000</v>
      </c>
      <c r="J112" s="5">
        <v>110996000000</v>
      </c>
      <c r="K112" s="5">
        <v>346388000000</v>
      </c>
      <c r="L112" s="5">
        <v>460909000000</v>
      </c>
      <c r="M112" s="5">
        <v>431578000000</v>
      </c>
      <c r="N112" s="5">
        <v>370925911238</v>
      </c>
      <c r="O112" s="5">
        <v>445818485938</v>
      </c>
      <c r="P112" s="5">
        <v>477873653212</v>
      </c>
      <c r="Q112" s="5">
        <v>301362684019</v>
      </c>
      <c r="R112" s="5">
        <v>222015689711</v>
      </c>
      <c r="S112" s="5">
        <v>233883029703</v>
      </c>
      <c r="T112" s="5">
        <v>337692144862</v>
      </c>
      <c r="U112" s="5">
        <v>297994278851</v>
      </c>
      <c r="V112" s="5">
        <v>378346133755</v>
      </c>
      <c r="W112" s="5">
        <v>372609115123</v>
      </c>
      <c r="X112" s="5">
        <v>350496866949</v>
      </c>
      <c r="Y112" s="5">
        <v>352993930054</v>
      </c>
      <c r="Z112" s="5">
        <v>356893518366</v>
      </c>
    </row>
    <row r="113" spans="2:26" ht="15.5" x14ac:dyDescent="0.35">
      <c r="C113" t="s">
        <v>150</v>
      </c>
    </row>
    <row r="114" spans="2:26" ht="15.5" x14ac:dyDescent="0.35">
      <c r="C114" t="s">
        <v>151</v>
      </c>
      <c r="D114" s="5">
        <v>2196858000000</v>
      </c>
      <c r="E114" s="5">
        <v>2207756000000</v>
      </c>
      <c r="F114" s="5">
        <v>2364071000000</v>
      </c>
      <c r="G114" s="5">
        <v>2520787000000</v>
      </c>
      <c r="I114" s="5">
        <v>2364071000000</v>
      </c>
      <c r="J114" s="5">
        <v>1727917000000</v>
      </c>
      <c r="K114" s="5">
        <v>1249819000000</v>
      </c>
      <c r="L114" s="5">
        <v>1830348000000</v>
      </c>
      <c r="M114" s="5">
        <v>2292642000000</v>
      </c>
      <c r="N114" s="5">
        <v>2822289922150</v>
      </c>
      <c r="O114" s="5">
        <v>1582097697943</v>
      </c>
      <c r="P114" s="5">
        <v>2944921371271</v>
      </c>
      <c r="Q114" s="5">
        <v>1824079604353</v>
      </c>
      <c r="R114" s="5">
        <v>3020140033100</v>
      </c>
      <c r="S114" s="5">
        <v>2564533137080</v>
      </c>
      <c r="T114" s="5">
        <v>1671501537000</v>
      </c>
      <c r="U114" s="5">
        <v>2439609461446</v>
      </c>
      <c r="V114" s="5">
        <v>438535850837</v>
      </c>
      <c r="W114" s="5">
        <v>1834613226402</v>
      </c>
      <c r="X114" s="5">
        <v>836431836043</v>
      </c>
      <c r="Y114" s="5">
        <v>1219793230292</v>
      </c>
      <c r="Z114" s="5">
        <v>1482446454283</v>
      </c>
    </row>
    <row r="115" spans="2:26" ht="15.5" x14ac:dyDescent="0.35">
      <c r="C115" t="s">
        <v>154</v>
      </c>
      <c r="D115" s="5">
        <v>6599821000000</v>
      </c>
      <c r="E115" s="5">
        <v>6626138000000</v>
      </c>
      <c r="F115" s="5">
        <v>6490782000000</v>
      </c>
      <c r="G115" s="5">
        <v>6413124000000</v>
      </c>
      <c r="I115" s="5">
        <v>6490782000000</v>
      </c>
      <c r="J115" s="5">
        <v>9340313000000</v>
      </c>
      <c r="K115" s="5">
        <v>8181862000000</v>
      </c>
      <c r="L115" s="5">
        <v>7866388000000</v>
      </c>
      <c r="M115" s="5">
        <v>8176900000000</v>
      </c>
      <c r="N115" s="5">
        <v>6930049292233</v>
      </c>
      <c r="O115" s="5">
        <v>6059395120910</v>
      </c>
      <c r="P115" s="5">
        <v>6676781411219</v>
      </c>
      <c r="Q115" s="5">
        <v>6081574204386</v>
      </c>
      <c r="R115" s="5">
        <v>5424781372865</v>
      </c>
      <c r="S115" s="5">
        <v>4548288087745</v>
      </c>
      <c r="T115" s="5">
        <v>3936322827206</v>
      </c>
      <c r="U115" s="5">
        <v>4134128366492</v>
      </c>
      <c r="V115" s="5">
        <v>3771344290709</v>
      </c>
      <c r="W115" s="5">
        <v>3134396282692</v>
      </c>
      <c r="X115" s="5">
        <v>2684424213751</v>
      </c>
      <c r="Y115" s="5">
        <v>2086647098293</v>
      </c>
      <c r="Z115" s="5">
        <v>2410688834886</v>
      </c>
    </row>
    <row r="116" spans="2:26" ht="15.5" x14ac:dyDescent="0.35">
      <c r="C116" t="s">
        <v>155</v>
      </c>
    </row>
    <row r="117" spans="2:26" ht="15.5" x14ac:dyDescent="0.35">
      <c r="C117" t="s">
        <v>156</v>
      </c>
      <c r="D117" s="5">
        <v>1610628000000</v>
      </c>
      <c r="E117" s="5">
        <v>1610628000000</v>
      </c>
      <c r="F117" s="5">
        <v>1610628000000</v>
      </c>
      <c r="G117" s="5">
        <v>1610628000000</v>
      </c>
      <c r="I117" s="5">
        <v>1610628000000</v>
      </c>
      <c r="J117" s="5">
        <v>1238944000000</v>
      </c>
      <c r="K117" s="5">
        <v>1238944000000</v>
      </c>
      <c r="L117" s="5">
        <v>1238944000000</v>
      </c>
      <c r="M117" s="5">
        <v>1238944000000</v>
      </c>
      <c r="N117" s="5">
        <v>1238944393500</v>
      </c>
      <c r="O117" s="5">
        <v>1238944393500</v>
      </c>
      <c r="P117" s="5">
        <v>1238944393500</v>
      </c>
      <c r="Q117" s="5">
        <v>1238944393500</v>
      </c>
      <c r="R117" s="5">
        <v>1238944393500</v>
      </c>
      <c r="S117" s="5">
        <v>1238944393500</v>
      </c>
      <c r="T117" s="5">
        <v>1238944393500</v>
      </c>
      <c r="U117" s="5">
        <v>1238944393500</v>
      </c>
      <c r="V117" s="5">
        <v>1238944393500</v>
      </c>
      <c r="W117" s="5">
        <v>1238944393500</v>
      </c>
      <c r="X117" s="5">
        <v>1238944393500</v>
      </c>
      <c r="Y117" s="5">
        <v>1238944393500</v>
      </c>
      <c r="Z117" s="5">
        <v>1238944393500</v>
      </c>
    </row>
    <row r="118" spans="2:26" ht="15.5" x14ac:dyDescent="0.35">
      <c r="C118" t="s">
        <v>157</v>
      </c>
      <c r="D118" s="5">
        <v>3121099000000</v>
      </c>
      <c r="E118" s="5">
        <v>3121099000000</v>
      </c>
      <c r="F118" s="5">
        <v>3121099000000</v>
      </c>
      <c r="G118" s="5">
        <v>3121099000000</v>
      </c>
      <c r="I118" s="5">
        <v>3121099000000</v>
      </c>
      <c r="J118" s="5">
        <v>3561000000</v>
      </c>
      <c r="K118" s="5">
        <v>3561000000</v>
      </c>
      <c r="L118" s="5">
        <v>3561000000</v>
      </c>
      <c r="M118" s="5">
        <v>3561000000</v>
      </c>
      <c r="N118" s="5">
        <v>3560727824</v>
      </c>
      <c r="O118" s="5">
        <v>3560727824</v>
      </c>
      <c r="P118" s="5">
        <v>3560727824</v>
      </c>
      <c r="Q118" s="5">
        <v>3560727824</v>
      </c>
      <c r="R118" s="5">
        <v>3560727824</v>
      </c>
      <c r="S118" s="5">
        <v>3560727824</v>
      </c>
      <c r="T118" s="5">
        <v>3560727824</v>
      </c>
      <c r="U118" s="5">
        <v>3560727824</v>
      </c>
      <c r="V118" s="5">
        <v>3560727824</v>
      </c>
      <c r="W118" s="5">
        <v>3560727824</v>
      </c>
      <c r="X118" s="5">
        <v>3560727824</v>
      </c>
      <c r="Y118" s="5">
        <v>3560727824</v>
      </c>
      <c r="Z118" s="5">
        <v>3560727824</v>
      </c>
    </row>
    <row r="119" spans="2:26" ht="15.5" x14ac:dyDescent="0.35">
      <c r="C119" t="s">
        <v>158</v>
      </c>
      <c r="D119" s="5">
        <v>-340087000000</v>
      </c>
      <c r="E119" s="5">
        <v>-447086000000</v>
      </c>
      <c r="F119" s="5">
        <v>-427749000000</v>
      </c>
      <c r="G119" s="5">
        <v>-23357000000</v>
      </c>
      <c r="I119" s="5">
        <v>-427749000000</v>
      </c>
      <c r="J119" s="5">
        <v>708205000000</v>
      </c>
      <c r="K119" s="5">
        <v>1813399000000</v>
      </c>
      <c r="L119" s="5">
        <v>2496255000000</v>
      </c>
      <c r="M119" s="5">
        <v>2671198000000</v>
      </c>
      <c r="N119" s="5">
        <v>2225969645980</v>
      </c>
      <c r="O119" s="5">
        <v>2328601693581</v>
      </c>
      <c r="P119" s="5">
        <v>1929682415282</v>
      </c>
      <c r="Q119" s="5">
        <v>925732590676</v>
      </c>
      <c r="R119" s="5">
        <v>780840151196</v>
      </c>
      <c r="S119" s="5">
        <v>62296720459</v>
      </c>
      <c r="T119" s="5">
        <v>402172774815</v>
      </c>
      <c r="U119" s="5">
        <v>315426919865</v>
      </c>
      <c r="V119" s="5">
        <v>564484795423</v>
      </c>
      <c r="W119" s="5">
        <v>559192332553</v>
      </c>
      <c r="X119" s="5">
        <v>568093069627</v>
      </c>
      <c r="Y119" s="5">
        <v>342082687291</v>
      </c>
      <c r="Z119" s="5">
        <v>65353973014</v>
      </c>
    </row>
    <row r="120" spans="2:26" ht="15.5" x14ac:dyDescent="0.35">
      <c r="C120" t="s">
        <v>159</v>
      </c>
      <c r="D120" s="5">
        <v>2200000000</v>
      </c>
      <c r="E120" s="5">
        <v>2200000000</v>
      </c>
      <c r="F120" s="5">
        <v>2200000000</v>
      </c>
      <c r="G120" s="5">
        <v>2200000000</v>
      </c>
      <c r="I120" s="5">
        <v>2200000000</v>
      </c>
      <c r="J120" s="5">
        <v>2200000000</v>
      </c>
      <c r="K120" s="5">
        <v>2200000000</v>
      </c>
      <c r="L120" s="5">
        <v>2000000000</v>
      </c>
      <c r="M120" s="5">
        <v>1800000000</v>
      </c>
      <c r="N120" s="5">
        <v>1600000000</v>
      </c>
      <c r="O120" s="5">
        <v>1400000000</v>
      </c>
      <c r="P120" s="5">
        <v>1200000000</v>
      </c>
      <c r="Q120" s="5">
        <v>1000000000</v>
      </c>
      <c r="R120" s="5">
        <v>800000000</v>
      </c>
      <c r="S120" s="5">
        <v>800000000</v>
      </c>
      <c r="T120" s="5">
        <v>600000000</v>
      </c>
      <c r="U120" s="5">
        <v>600000000</v>
      </c>
      <c r="V120" s="5">
        <v>600000000</v>
      </c>
      <c r="W120" s="5">
        <v>600000000</v>
      </c>
      <c r="X120" s="5">
        <v>400000000</v>
      </c>
      <c r="Y120" s="5">
        <v>200000000</v>
      </c>
      <c r="Z120" s="5">
        <v>200000000</v>
      </c>
    </row>
    <row r="121" spans="2:26" ht="15.5" x14ac:dyDescent="0.35">
      <c r="C121" t="s">
        <v>160</v>
      </c>
      <c r="D121" s="5">
        <v>-342287000000</v>
      </c>
      <c r="E121" s="5">
        <v>-449286000000</v>
      </c>
      <c r="F121" s="5">
        <v>-429949000000</v>
      </c>
      <c r="G121" s="5">
        <v>-25557000000</v>
      </c>
      <c r="I121" s="5">
        <v>-429949000000</v>
      </c>
      <c r="J121" s="5">
        <v>706005000000</v>
      </c>
      <c r="K121" s="5">
        <v>1811199000000</v>
      </c>
      <c r="L121" s="5">
        <v>2494255000000</v>
      </c>
      <c r="M121" s="5">
        <v>2669398000000</v>
      </c>
      <c r="N121" s="5">
        <v>2224369645980</v>
      </c>
      <c r="O121" s="5">
        <v>2327201693581</v>
      </c>
      <c r="P121" s="5">
        <v>1928482415282</v>
      </c>
      <c r="Q121" s="5">
        <v>924732590676</v>
      </c>
      <c r="R121" s="5">
        <v>780040151196</v>
      </c>
      <c r="S121" s="5">
        <v>61496720459</v>
      </c>
      <c r="T121" s="5">
        <v>401572774815</v>
      </c>
      <c r="U121" s="5">
        <v>314826919865</v>
      </c>
      <c r="V121" s="5">
        <v>563884795423</v>
      </c>
      <c r="W121" s="5">
        <v>558592332553</v>
      </c>
      <c r="X121" s="5">
        <v>567693069627</v>
      </c>
      <c r="Y121" s="5">
        <v>341882687291</v>
      </c>
      <c r="Z121" s="5">
        <v>65153973014</v>
      </c>
    </row>
    <row r="122" spans="2:26" ht="15.5" x14ac:dyDescent="0.35">
      <c r="C122" t="s">
        <v>161</v>
      </c>
      <c r="D122" s="5">
        <v>-340087000000</v>
      </c>
      <c r="E122" s="5">
        <v>-447086000000</v>
      </c>
      <c r="F122" s="5">
        <v>-427749000000</v>
      </c>
      <c r="G122" s="5">
        <v>-23357000000</v>
      </c>
      <c r="I122" s="5">
        <v>-427749000000</v>
      </c>
      <c r="J122" s="5">
        <v>708205000000</v>
      </c>
      <c r="K122" s="5">
        <v>1813399000000</v>
      </c>
      <c r="L122" s="5">
        <v>2496255000000</v>
      </c>
      <c r="M122" s="5">
        <v>2671198000000</v>
      </c>
      <c r="N122" s="5">
        <v>2225969645980</v>
      </c>
      <c r="O122" s="5">
        <v>2328601693581</v>
      </c>
      <c r="P122" s="5">
        <v>1929682415282</v>
      </c>
      <c r="Q122" s="5">
        <v>925732590676</v>
      </c>
      <c r="R122" s="5">
        <v>780840151196</v>
      </c>
      <c r="S122" s="5">
        <v>62296720459</v>
      </c>
      <c r="T122" s="5">
        <v>402172774815</v>
      </c>
      <c r="U122" s="5">
        <v>315426919865</v>
      </c>
      <c r="V122" s="5">
        <v>564484795423</v>
      </c>
      <c r="W122" s="5">
        <v>559192332553</v>
      </c>
      <c r="X122" s="5">
        <v>568093069627</v>
      </c>
      <c r="Y122" s="5">
        <v>342082687291</v>
      </c>
      <c r="Z122" s="5">
        <v>65353973014</v>
      </c>
    </row>
    <row r="123" spans="2:26" ht="15.5" x14ac:dyDescent="0.35">
      <c r="C123" t="s">
        <v>162</v>
      </c>
      <c r="N123" s="5">
        <v>357820</v>
      </c>
      <c r="O123" s="5">
        <v>776443</v>
      </c>
      <c r="P123" s="5">
        <v>1028368</v>
      </c>
      <c r="Q123" s="5">
        <v>1000000</v>
      </c>
    </row>
    <row r="124" spans="2:26" ht="15.5" x14ac:dyDescent="0.35">
      <c r="C124" t="s">
        <v>10</v>
      </c>
      <c r="D124" s="5">
        <v>5826517000000</v>
      </c>
      <c r="E124" s="5">
        <v>5719518000000</v>
      </c>
      <c r="F124" s="5">
        <v>5738855000000</v>
      </c>
      <c r="G124" s="5">
        <v>6078918000000</v>
      </c>
      <c r="I124" s="5">
        <v>5738855000000</v>
      </c>
      <c r="J124" s="5">
        <v>3321258000000</v>
      </c>
      <c r="K124" s="5">
        <v>4363282000000</v>
      </c>
      <c r="L124" s="5">
        <v>5011458000000</v>
      </c>
      <c r="M124" s="5">
        <v>5125324000000</v>
      </c>
      <c r="N124" s="5">
        <v>4582994996488</v>
      </c>
      <c r="O124" s="5">
        <v>4692597823392</v>
      </c>
      <c r="P124" s="5">
        <v>4288337297565</v>
      </c>
      <c r="Q124" s="5">
        <v>3288317572389</v>
      </c>
      <c r="R124" s="5">
        <v>3158442463132</v>
      </c>
      <c r="S124" s="5">
        <v>2445346179224</v>
      </c>
      <c r="T124" s="5">
        <v>1644677896139</v>
      </c>
      <c r="U124" s="5">
        <v>1557932041189</v>
      </c>
      <c r="V124" s="5">
        <v>1806989916747</v>
      </c>
      <c r="W124" s="5">
        <v>1801697453877</v>
      </c>
      <c r="X124" s="5">
        <v>1810598190951</v>
      </c>
      <c r="Y124" s="5">
        <v>1584587808615</v>
      </c>
      <c r="Z124" s="5">
        <v>1307859094338</v>
      </c>
    </row>
    <row r="125" spans="2:26" ht="15.5" x14ac:dyDescent="0.35">
      <c r="C125" t="s">
        <v>163</v>
      </c>
      <c r="D125" s="5">
        <v>12426338000000</v>
      </c>
      <c r="E125" s="5">
        <v>12345656000000</v>
      </c>
      <c r="F125" s="5">
        <v>12229637000000</v>
      </c>
      <c r="G125" s="5">
        <v>12492042000000</v>
      </c>
      <c r="I125" s="5">
        <v>12229637000000</v>
      </c>
      <c r="J125" s="5">
        <v>12661571000000</v>
      </c>
      <c r="K125" s="5">
        <v>12545144000000</v>
      </c>
      <c r="L125" s="5">
        <v>12877846000000</v>
      </c>
      <c r="M125" s="5">
        <v>13302224000000</v>
      </c>
      <c r="N125" s="5">
        <v>11513044288721</v>
      </c>
      <c r="O125" s="5">
        <v>10751992944302</v>
      </c>
      <c r="P125" s="5">
        <v>10965118708784</v>
      </c>
      <c r="Q125" s="5">
        <v>9369891776775</v>
      </c>
      <c r="R125" s="5">
        <v>8583223835997</v>
      </c>
      <c r="S125" s="5">
        <v>6993634266969</v>
      </c>
      <c r="T125" s="5">
        <v>5581000723345</v>
      </c>
      <c r="U125" s="5">
        <v>5692060407681</v>
      </c>
      <c r="V125" s="5">
        <v>5578334207456</v>
      </c>
      <c r="W125" s="5">
        <v>4936093736569</v>
      </c>
      <c r="X125" s="5">
        <v>4495022404702</v>
      </c>
      <c r="Y125" s="5">
        <v>3671234906908</v>
      </c>
      <c r="Z125" s="5">
        <v>3718547929224</v>
      </c>
    </row>
    <row r="126" spans="2:26" ht="15.5" x14ac:dyDescent="0.35">
      <c r="C126" t="s">
        <v>164</v>
      </c>
      <c r="D126" s="5">
        <v>3221255423</v>
      </c>
      <c r="E126" s="5">
        <v>3221255423</v>
      </c>
      <c r="F126" s="5">
        <v>3221255423</v>
      </c>
      <c r="G126" s="5">
        <v>3221255423</v>
      </c>
      <c r="I126" s="5">
        <v>3221255423</v>
      </c>
      <c r="J126" s="5">
        <v>2477888787</v>
      </c>
      <c r="K126" s="5">
        <v>2477888787</v>
      </c>
      <c r="L126" s="5">
        <v>2477888787</v>
      </c>
      <c r="M126" s="5">
        <v>2477888787</v>
      </c>
      <c r="N126" s="5">
        <v>2477888787</v>
      </c>
      <c r="O126" s="5">
        <v>2477888787</v>
      </c>
      <c r="P126" s="5">
        <v>2477888787</v>
      </c>
      <c r="Q126" s="5">
        <v>2477888787</v>
      </c>
      <c r="R126" s="5">
        <v>2477888787</v>
      </c>
      <c r="S126" s="5">
        <v>2477888787</v>
      </c>
      <c r="T126" s="5">
        <v>2477888787</v>
      </c>
      <c r="U126" s="5">
        <v>2477888787</v>
      </c>
      <c r="V126" s="5">
        <v>2477888787</v>
      </c>
      <c r="W126" s="5">
        <v>2477888787</v>
      </c>
      <c r="X126" s="5">
        <v>2477888787</v>
      </c>
      <c r="Y126" s="5">
        <v>2477888787</v>
      </c>
      <c r="Z126" s="5">
        <v>2477888787</v>
      </c>
    </row>
    <row r="128" spans="2:26" ht="15.5" x14ac:dyDescent="0.35">
      <c r="B128" t="s">
        <v>165</v>
      </c>
      <c r="C128" t="s">
        <v>166</v>
      </c>
      <c r="D128" s="5">
        <v>64706000000</v>
      </c>
      <c r="E128" s="5">
        <v>-102330000000</v>
      </c>
      <c r="F128" s="5">
        <v>95588000000</v>
      </c>
      <c r="G128" s="5">
        <v>73176000000</v>
      </c>
      <c r="I128" s="5">
        <v>-370703000000</v>
      </c>
      <c r="J128" s="5">
        <v>-721985000000</v>
      </c>
      <c r="K128" s="5">
        <v>284188000000</v>
      </c>
      <c r="L128" s="5">
        <v>1573887000000</v>
      </c>
      <c r="M128" s="5">
        <v>171116000000</v>
      </c>
      <c r="N128" s="5">
        <v>454884704433</v>
      </c>
      <c r="O128" s="5">
        <v>1116219495805</v>
      </c>
      <c r="P128" s="5">
        <v>1733244001462</v>
      </c>
      <c r="Q128" s="5">
        <v>1113426743731</v>
      </c>
      <c r="R128" s="5">
        <v>2206943981547</v>
      </c>
      <c r="S128" s="5">
        <v>72901791421</v>
      </c>
      <c r="T128" s="5">
        <v>1327852701205</v>
      </c>
      <c r="U128" s="5">
        <v>209910765040</v>
      </c>
      <c r="V128" s="5">
        <v>422204679850</v>
      </c>
      <c r="W128" s="5">
        <v>1911187311872</v>
      </c>
      <c r="X128" s="5">
        <v>1164934536805</v>
      </c>
      <c r="Y128" s="5">
        <v>868140069724</v>
      </c>
      <c r="Z128" s="5">
        <v>1107948970952</v>
      </c>
    </row>
    <row r="129" spans="3:26" ht="15.5" x14ac:dyDescent="0.35">
      <c r="C129" t="s">
        <v>167</v>
      </c>
      <c r="D129" s="5">
        <v>2330291000000</v>
      </c>
      <c r="E129" s="5">
        <v>2177447000000</v>
      </c>
      <c r="F129" s="5">
        <v>2361667000000</v>
      </c>
      <c r="G129" s="5">
        <v>2230269000000</v>
      </c>
      <c r="I129" s="5">
        <v>8671475000000</v>
      </c>
      <c r="J129" s="5">
        <v>8149605000000</v>
      </c>
      <c r="K129" s="5">
        <v>8385158000000</v>
      </c>
      <c r="L129" s="5">
        <v>12735131000000</v>
      </c>
      <c r="M129" s="5">
        <v>11086008000000</v>
      </c>
      <c r="N129" s="5">
        <v>7850106586350</v>
      </c>
      <c r="O129" s="5">
        <v>8856217945661</v>
      </c>
      <c r="P129" s="5">
        <v>9410486970612</v>
      </c>
      <c r="Q129" s="5">
        <v>7106102131892</v>
      </c>
      <c r="R129" s="5">
        <v>5436270426063</v>
      </c>
      <c r="S129" s="5">
        <v>5090430051267</v>
      </c>
      <c r="T129" s="5">
        <v>5532958323436</v>
      </c>
      <c r="U129" s="5">
        <v>4952330933525</v>
      </c>
      <c r="V129" s="5">
        <v>3445765251624</v>
      </c>
      <c r="W129" s="5">
        <v>4306729967155</v>
      </c>
      <c r="X129" s="5">
        <v>3335744185271</v>
      </c>
      <c r="Y129" s="5">
        <v>2608095305366</v>
      </c>
      <c r="Z129" s="5">
        <v>3142074916079</v>
      </c>
    </row>
    <row r="130" spans="3:26" ht="15.5" x14ac:dyDescent="0.35">
      <c r="C130" t="s">
        <v>458</v>
      </c>
      <c r="D130" s="5">
        <v>-1726518000000</v>
      </c>
      <c r="E130" s="5">
        <v>-1696411000000</v>
      </c>
      <c r="F130" s="5">
        <v>-1740234000000</v>
      </c>
      <c r="G130" s="5">
        <v>-1649576000000</v>
      </c>
      <c r="I130" s="5">
        <v>-6941530000000</v>
      </c>
      <c r="J130" s="5">
        <v>-6751105000000</v>
      </c>
      <c r="K130" s="5">
        <v>-6250202000000</v>
      </c>
      <c r="L130" s="5">
        <v>-8690738000000</v>
      </c>
      <c r="M130" s="5">
        <v>-9897489000000</v>
      </c>
      <c r="N130" s="5">
        <v>-6499922266653</v>
      </c>
      <c r="O130" s="5">
        <v>-6329038936144</v>
      </c>
      <c r="P130" s="5">
        <v>-6708981561237</v>
      </c>
      <c r="Q130" s="5">
        <v>-5280457041043</v>
      </c>
      <c r="R130" s="5">
        <v>-2664570305911</v>
      </c>
      <c r="S130" s="5">
        <v>-4587808717195</v>
      </c>
      <c r="T130" s="5">
        <v>-3819703040204</v>
      </c>
      <c r="U130" s="5">
        <v>-4354851993689</v>
      </c>
      <c r="V130" s="5">
        <v>-2882920421605</v>
      </c>
      <c r="W130" s="5">
        <v>-2123377314222</v>
      </c>
      <c r="X130" s="5">
        <v>-1907277365072</v>
      </c>
      <c r="Y130" s="5">
        <v>-1512520698639</v>
      </c>
      <c r="Z130" s="5">
        <v>-1761215285783</v>
      </c>
    </row>
    <row r="131" spans="3:26" ht="15.5" x14ac:dyDescent="0.35">
      <c r="C131" t="s">
        <v>1113</v>
      </c>
      <c r="D131" s="5">
        <v>-281546000000</v>
      </c>
      <c r="E131" s="5">
        <v>-300133000000</v>
      </c>
      <c r="F131" s="5">
        <v>-290279000000</v>
      </c>
      <c r="G131" s="5">
        <v>-248531000000</v>
      </c>
      <c r="I131" s="5">
        <v>-1075629000000</v>
      </c>
      <c r="J131" s="5">
        <v>-944602000000</v>
      </c>
      <c r="K131" s="5">
        <v>-958309000000</v>
      </c>
      <c r="L131" s="5">
        <v>-1432308000000</v>
      </c>
    </row>
    <row r="132" spans="3:26" ht="15.5" x14ac:dyDescent="0.35">
      <c r="C132" t="s">
        <v>169</v>
      </c>
      <c r="D132" s="5">
        <v>-208755000000</v>
      </c>
      <c r="E132" s="5">
        <v>-205984000000</v>
      </c>
      <c r="F132" s="5">
        <v>-166806000000</v>
      </c>
      <c r="G132" s="5">
        <v>-171997000000</v>
      </c>
      <c r="I132" s="5">
        <v>-687353000000</v>
      </c>
      <c r="J132" s="5">
        <v>-691635000000</v>
      </c>
      <c r="K132" s="5">
        <v>-666463000000</v>
      </c>
      <c r="L132" s="5">
        <v>-644051000000</v>
      </c>
      <c r="M132" s="5">
        <v>-608935000000</v>
      </c>
      <c r="N132" s="5">
        <v>-603267953023</v>
      </c>
      <c r="O132" s="5">
        <v>-557320592492</v>
      </c>
      <c r="P132" s="5">
        <v>-450697584957</v>
      </c>
      <c r="Q132" s="5">
        <v>-379270967235</v>
      </c>
      <c r="R132" s="5">
        <v>-322286210700</v>
      </c>
      <c r="S132" s="5">
        <v>-311242771095</v>
      </c>
      <c r="T132" s="5">
        <v>-271389535099</v>
      </c>
      <c r="U132" s="5">
        <v>-236034075880</v>
      </c>
    </row>
    <row r="133" spans="3:26" ht="15.5" x14ac:dyDescent="0.35">
      <c r="C133" t="s">
        <v>1114</v>
      </c>
    </row>
    <row r="134" spans="3:26" ht="15.5" x14ac:dyDescent="0.35">
      <c r="C134" t="s">
        <v>27</v>
      </c>
      <c r="D134" s="5">
        <v>-68647000000</v>
      </c>
      <c r="E134" s="5">
        <v>-65419000000</v>
      </c>
      <c r="F134" s="5">
        <v>-67302000000</v>
      </c>
      <c r="G134" s="5">
        <v>-80199000000</v>
      </c>
      <c r="I134" s="5">
        <v>-417588000000</v>
      </c>
      <c r="J134" s="5">
        <v>-496407000000</v>
      </c>
      <c r="K134" s="5">
        <v>-409148000000</v>
      </c>
      <c r="L134" s="5">
        <v>-256019000000</v>
      </c>
      <c r="M134" s="5">
        <v>-200427000000</v>
      </c>
      <c r="N134" s="5">
        <v>-221111003645</v>
      </c>
      <c r="O134" s="5">
        <v>-326679365735</v>
      </c>
      <c r="P134" s="5">
        <v>-300046215094</v>
      </c>
      <c r="Q134" s="5">
        <v>-261189827425</v>
      </c>
      <c r="R134" s="5">
        <v>-196818084683</v>
      </c>
      <c r="S134" s="5">
        <v>-140058073219</v>
      </c>
      <c r="T134" s="5">
        <v>-124064264183</v>
      </c>
      <c r="U134" s="5">
        <v>-117914268074</v>
      </c>
      <c r="V134" s="5">
        <v>-125481841392</v>
      </c>
      <c r="W134" s="5">
        <v>-168798164741</v>
      </c>
      <c r="X134" s="5">
        <v>-140207563209</v>
      </c>
      <c r="Y134" s="5">
        <v>-190222984578</v>
      </c>
      <c r="Z134" s="5">
        <v>-199937490672</v>
      </c>
    </row>
    <row r="135" spans="3:26" ht="15.5" x14ac:dyDescent="0.35">
      <c r="C135" t="s">
        <v>173</v>
      </c>
      <c r="D135" s="5">
        <v>-11138000000</v>
      </c>
      <c r="E135" s="5">
        <v>-11910000000</v>
      </c>
      <c r="F135" s="5">
        <v>-1533000000</v>
      </c>
      <c r="G135" s="5">
        <v>-7758000000</v>
      </c>
      <c r="I135" s="5">
        <v>-37908000000</v>
      </c>
      <c r="J135" s="5">
        <v>-30954000000</v>
      </c>
      <c r="K135" s="5">
        <v>-28577000000</v>
      </c>
      <c r="L135" s="5">
        <v>-139365000000</v>
      </c>
      <c r="M135" s="5">
        <v>-211242000000</v>
      </c>
      <c r="N135" s="5">
        <v>-77673147327</v>
      </c>
      <c r="O135" s="5">
        <v>-529197976136</v>
      </c>
      <c r="P135" s="5">
        <v>-220967658625</v>
      </c>
      <c r="Q135" s="5">
        <v>-88495020674</v>
      </c>
      <c r="R135" s="5">
        <v>-56418762120</v>
      </c>
      <c r="S135" s="5">
        <v>-14623471900</v>
      </c>
      <c r="T135" s="5">
        <v>-8729156737</v>
      </c>
      <c r="U135" s="5">
        <v>-35125299075</v>
      </c>
      <c r="V135" s="5">
        <v>-16211909868</v>
      </c>
      <c r="W135" s="5">
        <v>-106107361810</v>
      </c>
      <c r="X135" s="5">
        <v>-155807986150</v>
      </c>
      <c r="Y135" s="5">
        <v>-40416290688</v>
      </c>
      <c r="Z135" s="5">
        <v>-76243102813</v>
      </c>
    </row>
    <row r="136" spans="3:26" ht="15.5" x14ac:dyDescent="0.35">
      <c r="C136" t="s">
        <v>1115</v>
      </c>
      <c r="D136" s="5">
        <v>-79785000000</v>
      </c>
      <c r="E136" s="5">
        <v>-77329000000</v>
      </c>
      <c r="F136" s="5">
        <v>-68835000000</v>
      </c>
      <c r="G136" s="5">
        <v>-87957000000</v>
      </c>
      <c r="I136" s="5">
        <v>-455496000000</v>
      </c>
      <c r="J136" s="5">
        <v>-527361000000</v>
      </c>
      <c r="K136" s="5">
        <v>-437725000000</v>
      </c>
      <c r="L136" s="5">
        <v>-395384000000</v>
      </c>
      <c r="M136" s="5">
        <v>-411669000000</v>
      </c>
      <c r="N136" s="5">
        <v>-298784150972</v>
      </c>
      <c r="O136" s="5">
        <v>-855877341871</v>
      </c>
      <c r="P136" s="5">
        <v>-521013873719</v>
      </c>
      <c r="Q136" s="5">
        <v>-349684848099</v>
      </c>
      <c r="R136" s="5">
        <v>-253236846803</v>
      </c>
      <c r="S136" s="5">
        <v>-154681545119</v>
      </c>
      <c r="T136" s="5">
        <v>-132793420920</v>
      </c>
      <c r="U136" s="5">
        <v>-153039567149</v>
      </c>
      <c r="V136" s="5">
        <v>-141693751260</v>
      </c>
      <c r="W136" s="5">
        <v>-274905526551</v>
      </c>
      <c r="X136" s="5">
        <v>-296015549359</v>
      </c>
      <c r="Y136" s="5">
        <v>-230639275266</v>
      </c>
      <c r="Z136" s="5">
        <v>-276180593485</v>
      </c>
    </row>
    <row r="137" spans="3:26" ht="15.5" x14ac:dyDescent="0.35">
      <c r="C137" t="s">
        <v>1116</v>
      </c>
    </row>
    <row r="138" spans="3:26" ht="15.5" x14ac:dyDescent="0.35">
      <c r="C138" t="s">
        <v>983</v>
      </c>
      <c r="J138" s="5">
        <v>2571000000</v>
      </c>
      <c r="K138" s="5">
        <v>57719000000</v>
      </c>
    </row>
    <row r="139" spans="3:26" ht="15.5" x14ac:dyDescent="0.35">
      <c r="C139" t="s">
        <v>1117</v>
      </c>
      <c r="D139" s="5">
        <v>30954000000</v>
      </c>
      <c r="I139" s="5">
        <v>27977000000</v>
      </c>
      <c r="J139" s="5">
        <v>40324000000</v>
      </c>
      <c r="K139" s="5">
        <v>153676000000</v>
      </c>
      <c r="L139" s="5">
        <v>600000000</v>
      </c>
      <c r="M139" s="5">
        <v>827000000</v>
      </c>
      <c r="Q139" s="5">
        <v>14623471900</v>
      </c>
      <c r="R139" s="5">
        <v>8729156737</v>
      </c>
      <c r="S139" s="5">
        <v>35125299202</v>
      </c>
      <c r="T139" s="5">
        <v>16211909741</v>
      </c>
      <c r="X139" s="5">
        <v>29998815177</v>
      </c>
    </row>
    <row r="140" spans="3:26" ht="15.5" x14ac:dyDescent="0.35">
      <c r="C140" t="s">
        <v>1118</v>
      </c>
      <c r="I140" s="5">
        <v>87280000000</v>
      </c>
    </row>
    <row r="141" spans="3:26" ht="15.5" x14ac:dyDescent="0.35">
      <c r="C141" t="s">
        <v>384</v>
      </c>
      <c r="D141" s="5">
        <v>65000000</v>
      </c>
      <c r="E141" s="5">
        <v>80000000</v>
      </c>
      <c r="F141" s="5">
        <v>75000000</v>
      </c>
      <c r="G141" s="5">
        <v>968000000</v>
      </c>
      <c r="I141" s="5">
        <v>2573000000</v>
      </c>
      <c r="J141" s="5">
        <v>218000000</v>
      </c>
      <c r="K141" s="5">
        <v>334000000</v>
      </c>
      <c r="L141" s="5">
        <v>637000000</v>
      </c>
      <c r="M141" s="5">
        <v>2374000000</v>
      </c>
      <c r="N141" s="5">
        <v>6752488731</v>
      </c>
      <c r="O141" s="5">
        <v>2238420651</v>
      </c>
      <c r="P141" s="5">
        <v>3450050763</v>
      </c>
      <c r="Q141" s="5">
        <v>2113996316</v>
      </c>
      <c r="R141" s="5">
        <v>2037762161</v>
      </c>
      <c r="S141" s="5">
        <v>1079474361</v>
      </c>
      <c r="T141" s="5">
        <v>2568464251</v>
      </c>
      <c r="U141" s="5">
        <v>1505468233</v>
      </c>
      <c r="V141" s="5">
        <v>1053601091</v>
      </c>
      <c r="W141" s="5">
        <v>2740185490</v>
      </c>
      <c r="X141" s="5">
        <v>2484450788</v>
      </c>
      <c r="Y141" s="5">
        <v>3204738263</v>
      </c>
      <c r="Z141" s="5">
        <v>3269934141</v>
      </c>
    </row>
    <row r="142" spans="3:26" ht="15.5" x14ac:dyDescent="0.35">
      <c r="C142" t="s">
        <v>1119</v>
      </c>
      <c r="D142" s="5">
        <v>31019000000</v>
      </c>
      <c r="E142" s="5">
        <v>80000000</v>
      </c>
      <c r="F142" s="5">
        <v>75000000</v>
      </c>
      <c r="G142" s="5">
        <v>968000000</v>
      </c>
      <c r="I142" s="5">
        <v>117830000000</v>
      </c>
      <c r="J142" s="5">
        <v>43113000000</v>
      </c>
      <c r="K142" s="5">
        <v>211729000000</v>
      </c>
      <c r="L142" s="5">
        <v>1237000000</v>
      </c>
      <c r="M142" s="5">
        <v>3201000000</v>
      </c>
      <c r="N142" s="5">
        <v>6752488731</v>
      </c>
      <c r="O142" s="5">
        <v>2238420651</v>
      </c>
      <c r="P142" s="5">
        <v>3450050763</v>
      </c>
      <c r="Q142" s="5">
        <v>16737468216</v>
      </c>
      <c r="R142" s="5">
        <v>10766918898</v>
      </c>
      <c r="S142" s="5">
        <v>36204773563</v>
      </c>
      <c r="T142" s="5">
        <v>18780373992</v>
      </c>
      <c r="U142" s="5">
        <v>1505468233</v>
      </c>
      <c r="V142" s="5">
        <v>1053601091</v>
      </c>
      <c r="W142" s="5">
        <v>2740185490</v>
      </c>
      <c r="X142" s="5">
        <v>32483265965</v>
      </c>
      <c r="Y142" s="5">
        <v>3204738263</v>
      </c>
      <c r="Z142" s="5">
        <v>3269934141</v>
      </c>
    </row>
    <row r="143" spans="3:26" ht="15.5" x14ac:dyDescent="0.35">
      <c r="C143" t="s">
        <v>179</v>
      </c>
      <c r="D143" s="5">
        <v>-12697000000</v>
      </c>
      <c r="E143" s="5">
        <v>186779000000</v>
      </c>
      <c r="F143" s="5">
        <v>-129937000000</v>
      </c>
      <c r="G143" s="5">
        <v>102560000000</v>
      </c>
      <c r="I143" s="5">
        <v>707862000000</v>
      </c>
      <c r="J143" s="5">
        <v>951679000000</v>
      </c>
      <c r="K143" s="5">
        <v>198185000000</v>
      </c>
      <c r="L143" s="5">
        <v>-1032378000000</v>
      </c>
      <c r="M143" s="5">
        <v>364128000000</v>
      </c>
      <c r="N143" s="5">
        <v>314300004169</v>
      </c>
      <c r="O143" s="5">
        <v>-557863033051</v>
      </c>
      <c r="P143" s="5">
        <v>-635973723268</v>
      </c>
      <c r="Q143" s="5">
        <v>-708460433926</v>
      </c>
      <c r="R143" s="5">
        <v>-761948368852</v>
      </c>
      <c r="S143" s="5">
        <v>455691407070</v>
      </c>
      <c r="T143" s="5">
        <v>-1152098146124</v>
      </c>
      <c r="U143" s="5">
        <v>-27899984345</v>
      </c>
      <c r="V143" s="5">
        <v>-87678215180</v>
      </c>
      <c r="W143" s="5">
        <v>-1389989566246</v>
      </c>
      <c r="X143" s="5">
        <v>-353291053390</v>
      </c>
      <c r="Y143" s="5">
        <v>-742706512691</v>
      </c>
      <c r="Z143" s="5">
        <v>-1073331505342</v>
      </c>
    </row>
    <row r="144" spans="3:26" ht="15.5" x14ac:dyDescent="0.35">
      <c r="C144" t="s">
        <v>180</v>
      </c>
      <c r="D144" s="5">
        <v>-60383000000</v>
      </c>
      <c r="E144" s="5">
        <v>-93103000000</v>
      </c>
      <c r="F144" s="5">
        <v>-49535000000</v>
      </c>
      <c r="G144" s="5">
        <v>-58922000000</v>
      </c>
      <c r="I144" s="5">
        <v>-188088000000</v>
      </c>
      <c r="J144" s="5">
        <v>-341666000000</v>
      </c>
      <c r="K144" s="5">
        <v>-491165000000</v>
      </c>
      <c r="L144" s="5">
        <v>-602059000000</v>
      </c>
      <c r="M144" s="5">
        <v>-492522000000</v>
      </c>
      <c r="N144" s="5">
        <v>-768135393149</v>
      </c>
      <c r="O144" s="5">
        <v>-812327657436</v>
      </c>
      <c r="P144" s="5">
        <v>-1029900982182</v>
      </c>
      <c r="Q144" s="5">
        <v>-340848567403</v>
      </c>
      <c r="R144" s="5">
        <v>-1285039741016</v>
      </c>
      <c r="S144" s="5">
        <v>-525795274890</v>
      </c>
      <c r="T144" s="5">
        <v>-195073976448</v>
      </c>
      <c r="U144" s="5">
        <v>-174576080632</v>
      </c>
      <c r="V144" s="5">
        <v>-303873874236</v>
      </c>
      <c r="W144" s="5">
        <v>-648856170673</v>
      </c>
      <c r="X144" s="5">
        <v>-810592209866</v>
      </c>
      <c r="Y144" s="5">
        <v>-125258849657</v>
      </c>
      <c r="Z144" s="5">
        <v>-36004551679</v>
      </c>
    </row>
    <row r="145" spans="3:26" ht="15.5" x14ac:dyDescent="0.35">
      <c r="C145" t="s">
        <v>565</v>
      </c>
      <c r="D145" s="5">
        <v>3000000</v>
      </c>
      <c r="E145" s="5">
        <v>378000000</v>
      </c>
      <c r="G145" s="5">
        <v>586000000</v>
      </c>
      <c r="I145" s="5">
        <v>586000000</v>
      </c>
      <c r="J145" s="5">
        <v>919000000</v>
      </c>
      <c r="K145" s="5">
        <v>481000000</v>
      </c>
      <c r="L145" s="5">
        <v>215000000</v>
      </c>
      <c r="M145" s="5">
        <v>273000000</v>
      </c>
      <c r="N145" s="5">
        <v>118200000</v>
      </c>
      <c r="O145" s="5">
        <v>3468342728</v>
      </c>
      <c r="P145" s="5">
        <v>181818181</v>
      </c>
      <c r="Q145" s="5">
        <v>2727273</v>
      </c>
      <c r="R145" s="5">
        <v>353500000</v>
      </c>
      <c r="S145" s="5">
        <v>181818182</v>
      </c>
      <c r="T145" s="5">
        <v>65909091</v>
      </c>
      <c r="U145" s="5">
        <v>173636364</v>
      </c>
      <c r="V145" s="5">
        <v>100000000</v>
      </c>
      <c r="W145" s="5">
        <v>77272727</v>
      </c>
      <c r="X145" s="5">
        <v>223727273</v>
      </c>
      <c r="Y145" s="5">
        <v>186000000</v>
      </c>
      <c r="Z145" s="5">
        <v>630200000</v>
      </c>
    </row>
    <row r="146" spans="3:26" ht="15.5" x14ac:dyDescent="0.35">
      <c r="C146" t="s">
        <v>182</v>
      </c>
      <c r="D146" s="5">
        <v>-56641000000</v>
      </c>
      <c r="E146" s="5">
        <v>-37660000000</v>
      </c>
      <c r="F146" s="5">
        <v>-43916000000</v>
      </c>
      <c r="G146" s="5">
        <v>-52015000000</v>
      </c>
      <c r="I146" s="5">
        <v>-174086000000</v>
      </c>
      <c r="J146" s="5">
        <v>-337471000000</v>
      </c>
      <c r="K146" s="5">
        <v>-475735000000</v>
      </c>
      <c r="L146" s="5">
        <v>-564854000000</v>
      </c>
      <c r="M146" s="5">
        <v>-458371000000</v>
      </c>
      <c r="N146" s="5">
        <v>-628411529303</v>
      </c>
      <c r="O146" s="5">
        <v>-687306771296</v>
      </c>
      <c r="P146" s="5">
        <v>-1002138940338</v>
      </c>
      <c r="Q146" s="5">
        <v>-327919681313</v>
      </c>
      <c r="R146" s="5">
        <v>-1251113251256</v>
      </c>
      <c r="S146" s="5">
        <v>-237638654747</v>
      </c>
      <c r="T146" s="5">
        <v>-178499647395</v>
      </c>
      <c r="U146" s="5">
        <v>-161346220385</v>
      </c>
      <c r="V146" s="5">
        <v>-279756445091</v>
      </c>
      <c r="W146" s="5">
        <v>-643043148630</v>
      </c>
      <c r="X146" s="5">
        <v>-623379471839</v>
      </c>
      <c r="Y146" s="5">
        <v>-71734539059</v>
      </c>
      <c r="Z146" s="5">
        <v>-36611840489</v>
      </c>
    </row>
    <row r="147" spans="3:26" ht="15.5" x14ac:dyDescent="0.35">
      <c r="C147" t="s">
        <v>184</v>
      </c>
      <c r="D147" s="5">
        <v>-2208000000</v>
      </c>
      <c r="E147" s="5">
        <v>-55821000000</v>
      </c>
      <c r="F147" s="5">
        <v>-5674000000</v>
      </c>
      <c r="G147" s="5">
        <v>-7600000000</v>
      </c>
      <c r="I147" s="5">
        <v>-14517000000</v>
      </c>
      <c r="J147" s="5">
        <v>-7200000000</v>
      </c>
      <c r="K147" s="5">
        <v>-17667000000</v>
      </c>
      <c r="L147" s="5">
        <v>-35076000000</v>
      </c>
      <c r="M147" s="5">
        <v>-31796000000</v>
      </c>
      <c r="N147" s="5">
        <v>-133286477996</v>
      </c>
      <c r="O147" s="5">
        <v>-122416432241</v>
      </c>
      <c r="P147" s="5">
        <v>-25299346300</v>
      </c>
      <c r="Q147" s="5">
        <v>-25435243626</v>
      </c>
      <c r="R147" s="5">
        <v>-32752069090</v>
      </c>
      <c r="S147" s="5">
        <v>-292877036921</v>
      </c>
      <c r="T147" s="5">
        <v>-16594901171</v>
      </c>
      <c r="U147" s="5">
        <v>-1064423069</v>
      </c>
      <c r="V147" s="5">
        <v>-59863636</v>
      </c>
      <c r="W147" s="5">
        <v>-5893294770</v>
      </c>
      <c r="X147" s="5">
        <v>-184446935700</v>
      </c>
      <c r="Y147" s="5">
        <v>-53413251388</v>
      </c>
    </row>
    <row r="148" spans="3:26" ht="15.5" x14ac:dyDescent="0.35">
      <c r="C148" t="s">
        <v>1120</v>
      </c>
      <c r="Q148" s="5">
        <v>13923052079</v>
      </c>
      <c r="V148" s="5">
        <v>-9465012923</v>
      </c>
    </row>
    <row r="149" spans="3:26" ht="15.5" x14ac:dyDescent="0.35">
      <c r="C149" t="s">
        <v>1121</v>
      </c>
      <c r="T149" s="5">
        <v>10000000000</v>
      </c>
      <c r="U149" s="5">
        <v>-10000000000</v>
      </c>
    </row>
    <row r="150" spans="3:26" ht="15.5" x14ac:dyDescent="0.35">
      <c r="C150" t="s">
        <v>1122</v>
      </c>
    </row>
    <row r="151" spans="3:26" ht="15.5" x14ac:dyDescent="0.35">
      <c r="C151" t="s">
        <v>183</v>
      </c>
      <c r="D151" s="5">
        <v>-46000000</v>
      </c>
      <c r="G151" s="5">
        <v>-153000000</v>
      </c>
      <c r="I151" s="5">
        <v>-386000000</v>
      </c>
      <c r="J151" s="5">
        <v>-17000000</v>
      </c>
      <c r="L151" s="5">
        <v>-1951000000</v>
      </c>
      <c r="N151" s="5">
        <v>-626081250</v>
      </c>
      <c r="O151" s="5">
        <v>-447105000</v>
      </c>
      <c r="P151" s="5">
        <v>-758388725</v>
      </c>
      <c r="Q151" s="5">
        <v>-124921816</v>
      </c>
      <c r="R151" s="5">
        <v>-1742920670</v>
      </c>
      <c r="S151" s="5">
        <v>-301341404</v>
      </c>
      <c r="T151" s="5">
        <v>-258237100</v>
      </c>
      <c r="U151" s="5">
        <v>-2345573542</v>
      </c>
      <c r="V151" s="5">
        <v>-14500577586</v>
      </c>
    </row>
    <row r="152" spans="3:26" ht="15.5" x14ac:dyDescent="0.35">
      <c r="C152" t="s">
        <v>1123</v>
      </c>
      <c r="D152" s="5">
        <v>-1491000000</v>
      </c>
      <c r="F152" s="5">
        <v>55000000</v>
      </c>
      <c r="G152" s="5">
        <v>260000000</v>
      </c>
      <c r="I152" s="5">
        <v>315000000</v>
      </c>
      <c r="J152" s="5">
        <v>2103000000</v>
      </c>
      <c r="K152" s="5">
        <v>1756000000</v>
      </c>
      <c r="L152" s="5">
        <v>-393000000</v>
      </c>
      <c r="M152" s="5">
        <v>-2628000000</v>
      </c>
      <c r="N152" s="5">
        <v>-5929504600</v>
      </c>
      <c r="O152" s="5">
        <v>-5625691627</v>
      </c>
      <c r="P152" s="5">
        <v>-1886125000</v>
      </c>
      <c r="Q152" s="5">
        <v>-1294500000</v>
      </c>
      <c r="R152" s="5">
        <v>215000000</v>
      </c>
      <c r="S152" s="5">
        <v>4839940000</v>
      </c>
      <c r="T152" s="5">
        <v>-9787099873</v>
      </c>
      <c r="U152" s="5">
        <v>6500000</v>
      </c>
      <c r="V152" s="5">
        <v>-191975000</v>
      </c>
      <c r="W152" s="5">
        <v>3000000</v>
      </c>
      <c r="X152" s="5">
        <v>-2989529600</v>
      </c>
      <c r="Y152" s="5">
        <v>-297059210</v>
      </c>
      <c r="Z152" s="5">
        <v>-22911190</v>
      </c>
    </row>
    <row r="153" spans="3:26" ht="15.5" x14ac:dyDescent="0.35">
      <c r="C153" t="s">
        <v>206</v>
      </c>
      <c r="D153" s="5">
        <v>-12697000000</v>
      </c>
      <c r="E153" s="5">
        <v>186779000000</v>
      </c>
      <c r="F153" s="5">
        <v>-129937000000</v>
      </c>
      <c r="G153" s="5">
        <v>102560000000</v>
      </c>
      <c r="I153" s="5">
        <v>707862000000</v>
      </c>
      <c r="J153" s="5">
        <v>951679000000</v>
      </c>
      <c r="K153" s="5">
        <v>198185000000</v>
      </c>
      <c r="L153" s="5">
        <v>-1032378000000</v>
      </c>
      <c r="M153" s="5">
        <v>364128000000</v>
      </c>
      <c r="N153" s="5">
        <v>314300004169</v>
      </c>
      <c r="O153" s="5">
        <v>-557863033051</v>
      </c>
      <c r="P153" s="5">
        <v>-635973723268</v>
      </c>
      <c r="Q153" s="5">
        <v>-708460433926</v>
      </c>
      <c r="R153" s="5">
        <v>-761948368852</v>
      </c>
      <c r="S153" s="5">
        <v>455691407070</v>
      </c>
      <c r="T153" s="5">
        <v>-1152098146124</v>
      </c>
      <c r="U153" s="5">
        <v>-27899984345</v>
      </c>
      <c r="V153" s="5">
        <v>-87678215180</v>
      </c>
      <c r="W153" s="5">
        <v>-1389989566246</v>
      </c>
      <c r="X153" s="5">
        <v>-353291053390</v>
      </c>
      <c r="Y153" s="5">
        <v>-742706512691</v>
      </c>
      <c r="Z153" s="5">
        <v>-1073331505342</v>
      </c>
    </row>
    <row r="154" spans="3:26" ht="15.5" x14ac:dyDescent="0.35">
      <c r="C154" t="s">
        <v>1124</v>
      </c>
      <c r="D154" s="5">
        <v>7885375000000</v>
      </c>
      <c r="E154" s="5">
        <v>11285570000000</v>
      </c>
      <c r="F154" s="5">
        <v>7135873000000</v>
      </c>
      <c r="G154" s="5">
        <v>11988977000000</v>
      </c>
      <c r="I154" s="5">
        <v>46023644000000</v>
      </c>
      <c r="J154" s="5">
        <v>44961411000000</v>
      </c>
      <c r="K154" s="5">
        <v>42641966000000</v>
      </c>
      <c r="L154" s="5">
        <v>25318597000000</v>
      </c>
      <c r="M154" s="5">
        <v>17327377000000</v>
      </c>
      <c r="T154" s="5">
        <v>692112455461</v>
      </c>
      <c r="U154" s="5">
        <v>113595000000</v>
      </c>
      <c r="V154" s="5">
        <v>497140000000</v>
      </c>
      <c r="W154" s="5">
        <v>129960000000</v>
      </c>
    </row>
    <row r="155" spans="3:26" ht="15.5" x14ac:dyDescent="0.35">
      <c r="C155" t="s">
        <v>1125</v>
      </c>
      <c r="I155" s="5">
        <v>1243750000000</v>
      </c>
      <c r="J155" s="5">
        <v>994375000000</v>
      </c>
      <c r="N155" s="5">
        <v>12007692745446</v>
      </c>
      <c r="O155" s="5">
        <v>5578233693089</v>
      </c>
      <c r="P155" s="5">
        <v>4340834600000</v>
      </c>
      <c r="Q155" s="5">
        <v>2537905340000</v>
      </c>
      <c r="R155" s="5">
        <v>857325000000</v>
      </c>
      <c r="S155" s="5">
        <v>1396398106950</v>
      </c>
      <c r="T155" s="5">
        <v>529397781399</v>
      </c>
      <c r="U155" s="5">
        <v>3193402988368</v>
      </c>
      <c r="V155" s="5">
        <v>806730816782</v>
      </c>
      <c r="W155" s="5">
        <v>1727126420851</v>
      </c>
      <c r="X155" s="5">
        <v>978752048506</v>
      </c>
      <c r="Y155" s="5">
        <v>235364229312</v>
      </c>
      <c r="Z155" s="5">
        <v>438836946166</v>
      </c>
    </row>
    <row r="156" spans="3:26" ht="15.5" x14ac:dyDescent="0.35">
      <c r="C156" t="s">
        <v>399</v>
      </c>
      <c r="D156" s="5">
        <v>-7621077000000</v>
      </c>
      <c r="E156" s="5">
        <v>-10955867000000</v>
      </c>
      <c r="F156" s="5">
        <v>-7127113000000</v>
      </c>
      <c r="G156" s="5">
        <v>-12442860000000</v>
      </c>
      <c r="I156" s="5">
        <v>-49502529000000</v>
      </c>
      <c r="J156" s="5">
        <v>-44482523000000</v>
      </c>
      <c r="K156" s="5">
        <v>-41861985000000</v>
      </c>
      <c r="L156" s="5">
        <v>-25528080000000</v>
      </c>
      <c r="M156" s="5">
        <v>-16232277000000</v>
      </c>
      <c r="N156" s="5">
        <v>3197119550249</v>
      </c>
      <c r="O156" s="5">
        <v>888215922457</v>
      </c>
      <c r="P156" s="5">
        <v>1052437730158</v>
      </c>
      <c r="Q156" s="5">
        <v>2470962372428</v>
      </c>
      <c r="R156" s="5">
        <v>2473839999794</v>
      </c>
      <c r="S156" s="5">
        <v>2809542908031</v>
      </c>
      <c r="T156" s="5">
        <v>-1086644216067</v>
      </c>
      <c r="U156" s="5">
        <v>-331892378508</v>
      </c>
      <c r="V156" s="5">
        <v>-562663221458</v>
      </c>
      <c r="W156" s="5">
        <v>-1623715681529</v>
      </c>
      <c r="X156" s="5">
        <v>-874790869886</v>
      </c>
      <c r="Y156" s="5">
        <v>-495417211475</v>
      </c>
      <c r="Z156" s="5">
        <v>-666714639187</v>
      </c>
    </row>
    <row r="157" spans="3:26" ht="15.5" x14ac:dyDescent="0.35">
      <c r="C157" t="s">
        <v>577</v>
      </c>
      <c r="D157" s="5">
        <v>-271597000000</v>
      </c>
      <c r="E157" s="5">
        <v>-133597000000</v>
      </c>
      <c r="F157" s="5">
        <v>-133597000000</v>
      </c>
      <c r="G157" s="5">
        <v>-133597000000</v>
      </c>
      <c r="I157" s="5">
        <v>-528763000000</v>
      </c>
      <c r="J157" s="5">
        <v>-511888000000</v>
      </c>
      <c r="K157" s="5">
        <v>-511888000000</v>
      </c>
      <c r="L157" s="5">
        <v>-511888000000</v>
      </c>
      <c r="M157" s="5">
        <v>-511888000000</v>
      </c>
      <c r="N157" s="5">
        <v>-12000223831391</v>
      </c>
      <c r="O157" s="5">
        <v>-4994499975153</v>
      </c>
      <c r="P157" s="5">
        <v>-4608095107432</v>
      </c>
      <c r="Q157" s="5">
        <v>-2673349529918</v>
      </c>
      <c r="R157" s="5">
        <v>-2098701244932</v>
      </c>
      <c r="S157" s="5">
        <v>-1668982925320</v>
      </c>
      <c r="T157" s="5">
        <v>-1282655191205</v>
      </c>
      <c r="U157" s="5">
        <v>-2994692892798</v>
      </c>
      <c r="V157" s="5">
        <v>-814056975003</v>
      </c>
      <c r="W157" s="5">
        <v>-585153570044</v>
      </c>
      <c r="X157" s="5">
        <v>-387489724734</v>
      </c>
      <c r="Y157" s="5">
        <v>-481891418526</v>
      </c>
      <c r="Z157" s="5">
        <v>-818834175380</v>
      </c>
    </row>
    <row r="158" spans="3:26" ht="15.5" x14ac:dyDescent="0.35">
      <c r="C158" t="s">
        <v>999</v>
      </c>
      <c r="N158" s="5">
        <v>-2390123369201</v>
      </c>
      <c r="O158" s="5">
        <v>-1417089863538</v>
      </c>
      <c r="P158" s="5">
        <v>-1073983987256</v>
      </c>
      <c r="Q158" s="5">
        <v>-2612223191935</v>
      </c>
      <c r="R158" s="5">
        <v>-1934942792826</v>
      </c>
      <c r="S158" s="5">
        <v>-2044067010943</v>
      </c>
      <c r="X158" s="5">
        <v>-11112981628</v>
      </c>
    </row>
    <row r="159" spans="3:26" ht="15.5" x14ac:dyDescent="0.35">
      <c r="C159" t="s">
        <v>1126</v>
      </c>
      <c r="D159" s="5">
        <v>-5398000000</v>
      </c>
      <c r="E159" s="5">
        <v>-9327000000</v>
      </c>
      <c r="F159" s="5">
        <v>-5100000000</v>
      </c>
      <c r="G159" s="5">
        <v>-4022000000</v>
      </c>
      <c r="I159" s="5">
        <v>-17462000000</v>
      </c>
      <c r="J159" s="5">
        <v>-9696000000</v>
      </c>
      <c r="K159" s="5">
        <v>-12917000000</v>
      </c>
      <c r="L159" s="5">
        <v>-16138000000</v>
      </c>
      <c r="M159" s="5">
        <v>-45632000000</v>
      </c>
      <c r="N159" s="5">
        <v>-44233554126</v>
      </c>
      <c r="O159" s="5">
        <v>-42808388896</v>
      </c>
      <c r="P159" s="5">
        <v>-603275792931</v>
      </c>
      <c r="Q159" s="5">
        <v>-124712749524</v>
      </c>
      <c r="T159" s="5">
        <v>-4308975712</v>
      </c>
      <c r="U159" s="5">
        <v>-8312701407</v>
      </c>
      <c r="V159" s="5">
        <v>-14828835501</v>
      </c>
      <c r="W159" s="5">
        <v>-20526368665</v>
      </c>
      <c r="X159" s="5">
        <v>-1658083547</v>
      </c>
      <c r="Y159" s="5">
        <v>-762112002</v>
      </c>
      <c r="Z159" s="5">
        <v>-1840749071</v>
      </c>
    </row>
    <row r="160" spans="3:26" ht="15.5" x14ac:dyDescent="0.35">
      <c r="C160" t="s">
        <v>1127</v>
      </c>
      <c r="S160" s="5">
        <v>-31339843</v>
      </c>
      <c r="W160" s="5">
        <v>-876440706000</v>
      </c>
    </row>
    <row r="161" spans="2:26" ht="15.5" x14ac:dyDescent="0.35">
      <c r="C161" t="s">
        <v>325</v>
      </c>
      <c r="K161" s="5">
        <v>-56991000000</v>
      </c>
      <c r="L161" s="5">
        <v>-294869000000</v>
      </c>
      <c r="M161" s="5">
        <v>-173452000000</v>
      </c>
      <c r="N161" s="5">
        <v>-455931536808</v>
      </c>
      <c r="O161" s="5">
        <v>-569914421010</v>
      </c>
      <c r="P161" s="5">
        <v>-401417983494</v>
      </c>
      <c r="Q161" s="5">
        <v>-450975759234</v>
      </c>
      <c r="R161" s="5">
        <v>-59469330888</v>
      </c>
      <c r="S161" s="5">
        <v>-37168331805</v>
      </c>
      <c r="W161" s="5">
        <v>-141239660859</v>
      </c>
      <c r="X161" s="5">
        <v>-56991442101</v>
      </c>
      <c r="Z161" s="5">
        <v>-24778887870</v>
      </c>
    </row>
    <row r="162" spans="2:26" ht="15.5" x14ac:dyDescent="0.35">
      <c r="C162" t="s">
        <v>1128</v>
      </c>
    </row>
    <row r="163" spans="2:26" ht="15.5" x14ac:dyDescent="0.35">
      <c r="C163" t="s">
        <v>1129</v>
      </c>
      <c r="P163" s="5">
        <v>657526817687</v>
      </c>
      <c r="Q163" s="5">
        <v>143932084257</v>
      </c>
    </row>
    <row r="164" spans="2:26" ht="15.5" x14ac:dyDescent="0.35">
      <c r="C164" t="s">
        <v>1130</v>
      </c>
      <c r="Q164" s="5">
        <v>1000000</v>
      </c>
    </row>
    <row r="165" spans="2:26" ht="15.5" x14ac:dyDescent="0.35">
      <c r="C165" t="s">
        <v>889</v>
      </c>
      <c r="G165" s="5">
        <v>-4602000000</v>
      </c>
      <c r="I165" s="5">
        <v>-4602000000</v>
      </c>
    </row>
    <row r="166" spans="2:26" ht="15.5" x14ac:dyDescent="0.35">
      <c r="C166" t="s">
        <v>207</v>
      </c>
      <c r="G166" s="5">
        <v>698664000000</v>
      </c>
      <c r="I166" s="5">
        <v>3493824000000</v>
      </c>
    </row>
    <row r="167" spans="2:26" ht="15.5" x14ac:dyDescent="0.35">
      <c r="C167" t="s">
        <v>571</v>
      </c>
    </row>
    <row r="168" spans="2:26" ht="15.5" x14ac:dyDescent="0.35">
      <c r="C168" t="s">
        <v>904</v>
      </c>
    </row>
    <row r="169" spans="2:26" ht="15.5" x14ac:dyDescent="0.35">
      <c r="C169" t="s">
        <v>224</v>
      </c>
      <c r="D169" s="5">
        <v>-8374000000</v>
      </c>
      <c r="E169" s="5">
        <v>-8654000000</v>
      </c>
      <c r="F169" s="5">
        <v>-83884000000</v>
      </c>
      <c r="G169" s="5">
        <v>116814000000</v>
      </c>
      <c r="I169" s="5">
        <v>149071000000</v>
      </c>
      <c r="J169" s="5">
        <v>-111972000000</v>
      </c>
      <c r="K169" s="5">
        <v>-8792000000</v>
      </c>
      <c r="L169" s="5">
        <v>-60550000000</v>
      </c>
      <c r="M169" s="5">
        <v>42722000000</v>
      </c>
      <c r="N169" s="5">
        <v>1049315453</v>
      </c>
      <c r="O169" s="5">
        <v>-253971194682</v>
      </c>
      <c r="P169" s="5">
        <v>67369296012</v>
      </c>
      <c r="Q169" s="5">
        <v>64117742402</v>
      </c>
      <c r="R169" s="5">
        <v>159955871679</v>
      </c>
      <c r="S169" s="5">
        <v>2797923601</v>
      </c>
      <c r="T169" s="5">
        <v>-19319421367</v>
      </c>
      <c r="U169" s="5">
        <v>7434700063</v>
      </c>
      <c r="V169" s="5">
        <v>30652590434</v>
      </c>
      <c r="W169" s="5">
        <v>-127658425047</v>
      </c>
      <c r="X169" s="5">
        <v>1051273549</v>
      </c>
      <c r="Y169" s="5">
        <v>174707376</v>
      </c>
      <c r="Z169" s="5">
        <v>-1387086069</v>
      </c>
    </row>
    <row r="170" spans="2:26" ht="15.5" x14ac:dyDescent="0.35">
      <c r="C170" t="s">
        <v>225</v>
      </c>
      <c r="E170" s="5">
        <v>112784000000</v>
      </c>
      <c r="I170" s="5">
        <v>-36287000000</v>
      </c>
      <c r="J170" s="5">
        <v>75685000000</v>
      </c>
      <c r="K170" s="5">
        <v>84477000000</v>
      </c>
      <c r="L170" s="5">
        <v>145027000000</v>
      </c>
      <c r="M170" s="5">
        <v>102305000000</v>
      </c>
      <c r="N170" s="5">
        <v>101255876051</v>
      </c>
      <c r="O170" s="5">
        <v>355227070733</v>
      </c>
      <c r="P170" s="5">
        <v>287857774721</v>
      </c>
      <c r="Q170" s="5">
        <v>223740032319</v>
      </c>
      <c r="R170" s="5">
        <v>63784160640</v>
      </c>
      <c r="S170" s="5">
        <v>60986237039</v>
      </c>
      <c r="T170" s="5">
        <v>80305658406</v>
      </c>
      <c r="U170" s="5">
        <v>72870958343</v>
      </c>
      <c r="V170" s="5">
        <v>42218367909</v>
      </c>
      <c r="W170" s="5">
        <v>169876792956</v>
      </c>
      <c r="X170" s="5">
        <v>168825519407</v>
      </c>
      <c r="Y170" s="5">
        <v>168650812031</v>
      </c>
      <c r="Z170" s="5">
        <v>170037898100</v>
      </c>
    </row>
    <row r="171" spans="2:26" ht="15.5" x14ac:dyDescent="0.35">
      <c r="C171" t="s">
        <v>226</v>
      </c>
      <c r="D171" s="5">
        <v>-8374000000</v>
      </c>
      <c r="E171" s="5">
        <v>104130000000</v>
      </c>
      <c r="F171" s="5">
        <v>-83884000000</v>
      </c>
      <c r="G171" s="5">
        <v>116814000000</v>
      </c>
      <c r="I171" s="5">
        <v>112784000000</v>
      </c>
      <c r="J171" s="5">
        <v>-36287000000</v>
      </c>
      <c r="K171" s="5">
        <v>75685000000</v>
      </c>
      <c r="L171" s="5">
        <v>84477000000</v>
      </c>
      <c r="M171" s="5">
        <v>145027000000</v>
      </c>
      <c r="N171" s="5">
        <v>102305191504</v>
      </c>
      <c r="O171" s="5">
        <v>101255876051</v>
      </c>
      <c r="P171" s="5">
        <v>355227070733</v>
      </c>
      <c r="Q171" s="5">
        <v>287857774721</v>
      </c>
      <c r="R171" s="5">
        <v>223740032319</v>
      </c>
      <c r="S171" s="5">
        <v>63784160640</v>
      </c>
      <c r="T171" s="5">
        <v>60986237039</v>
      </c>
      <c r="U171" s="5">
        <v>80305658406</v>
      </c>
      <c r="V171" s="5">
        <v>72870958343</v>
      </c>
      <c r="W171" s="5">
        <v>42218367909</v>
      </c>
      <c r="X171" s="5">
        <v>169876792956</v>
      </c>
      <c r="Y171" s="5">
        <v>168825519407</v>
      </c>
      <c r="Z171" s="5">
        <v>168650812031</v>
      </c>
    </row>
    <row r="173" spans="2:26" ht="15.5" x14ac:dyDescent="0.35">
      <c r="B173" t="s">
        <v>227</v>
      </c>
      <c r="C173" t="s">
        <v>12</v>
      </c>
      <c r="D173" s="5">
        <v>3220000000</v>
      </c>
      <c r="E173" s="5">
        <v>3220000000</v>
      </c>
      <c r="F173" s="5">
        <v>3220000000</v>
      </c>
      <c r="G173" s="5">
        <v>3220000000</v>
      </c>
      <c r="I173" s="5">
        <v>3220000000</v>
      </c>
      <c r="J173" s="5">
        <v>2480000000</v>
      </c>
      <c r="K173" s="5">
        <v>2480000000</v>
      </c>
      <c r="L173" s="5">
        <v>2480000000</v>
      </c>
      <c r="M173" s="5">
        <v>2480000000</v>
      </c>
      <c r="N173" s="5">
        <v>2480000000</v>
      </c>
      <c r="O173" s="5">
        <v>2480000000</v>
      </c>
      <c r="P173" s="5">
        <v>2480000000</v>
      </c>
      <c r="Q173" s="5">
        <v>2480000000</v>
      </c>
      <c r="R173" s="5">
        <v>2480000000</v>
      </c>
      <c r="S173" s="5">
        <v>2480000000</v>
      </c>
      <c r="T173" s="5">
        <v>2480000000</v>
      </c>
      <c r="U173" s="5">
        <v>2480000000</v>
      </c>
      <c r="V173" s="5">
        <v>2480000000</v>
      </c>
      <c r="W173" s="5">
        <v>2480000000</v>
      </c>
      <c r="X173" s="5">
        <v>2480000000</v>
      </c>
      <c r="Y173" s="5">
        <v>2480000000</v>
      </c>
      <c r="Z173" s="5">
        <v>2480000000</v>
      </c>
    </row>
    <row r="174" spans="2:26" ht="15.5" x14ac:dyDescent="0.35">
      <c r="C174" t="s">
        <v>228</v>
      </c>
      <c r="D174" s="6">
        <v>33.22</v>
      </c>
      <c r="E174" s="5">
        <v>-6</v>
      </c>
      <c r="F174" s="6">
        <v>-125.54</v>
      </c>
      <c r="G174" s="6">
        <v>-74.47</v>
      </c>
    </row>
    <row r="175" spans="2:26" ht="15.5" x14ac:dyDescent="0.35">
      <c r="C175" t="s">
        <v>229</v>
      </c>
      <c r="D175" s="6">
        <v>158.79</v>
      </c>
      <c r="E175" s="6">
        <v>-879.17</v>
      </c>
      <c r="F175" s="6">
        <v>-42.02</v>
      </c>
      <c r="G175" s="6">
        <v>-70.83</v>
      </c>
    </row>
    <row r="176" spans="2:26" ht="15.5" x14ac:dyDescent="0.35">
      <c r="C176" t="s">
        <v>73</v>
      </c>
      <c r="D176" s="6">
        <v>7.08</v>
      </c>
      <c r="E176" s="6">
        <v>8.6999999999999993</v>
      </c>
      <c r="F176" s="6">
        <v>7.8</v>
      </c>
      <c r="G176" s="6">
        <v>8.91</v>
      </c>
    </row>
    <row r="177" spans="3:7" ht="15.5" x14ac:dyDescent="0.35">
      <c r="C177" t="s">
        <v>230</v>
      </c>
      <c r="D177" s="5">
        <v>298190000000</v>
      </c>
      <c r="E177" s="5">
        <v>163380000000</v>
      </c>
      <c r="F177" s="5">
        <v>-44850000000</v>
      </c>
      <c r="G177" s="5">
        <v>-19940000000</v>
      </c>
    </row>
    <row r="178" spans="3:7" ht="15.5" x14ac:dyDescent="0.35">
      <c r="C178" t="s">
        <v>231</v>
      </c>
      <c r="D178" s="6">
        <v>8.6E-3</v>
      </c>
      <c r="E178" s="6">
        <v>-1.6000000000000001E-3</v>
      </c>
      <c r="F178" s="6">
        <v>-3.3099999999999997E-2</v>
      </c>
      <c r="G178" s="6">
        <v>-1.9199999999999998E-2</v>
      </c>
    </row>
    <row r="179" spans="3:7" ht="15.5" x14ac:dyDescent="0.35">
      <c r="C179" t="s">
        <v>232</v>
      </c>
      <c r="D179" s="6">
        <v>1.84E-2</v>
      </c>
      <c r="E179" s="6">
        <v>-3.4000000000000002E-3</v>
      </c>
      <c r="F179" s="6">
        <v>-7.0499999999999993E-2</v>
      </c>
      <c r="G179" s="6">
        <v>-3.95E-2</v>
      </c>
    </row>
    <row r="180" spans="3:7" ht="15.5" x14ac:dyDescent="0.35">
      <c r="C180" t="s">
        <v>233</v>
      </c>
      <c r="D180" s="6">
        <v>2.3300000000000001E-2</v>
      </c>
      <c r="E180" s="6">
        <v>6.9999999999999993E-3</v>
      </c>
      <c r="F180" s="6">
        <v>-1.6899999999999998E-2</v>
      </c>
      <c r="G180" s="6">
        <v>-1.3999999999999999E-2</v>
      </c>
    </row>
    <row r="181" spans="3:7" ht="15.5" x14ac:dyDescent="0.35">
      <c r="C181" t="s">
        <v>234</v>
      </c>
      <c r="D181" s="6">
        <v>2.76</v>
      </c>
      <c r="E181" s="6">
        <v>0.9</v>
      </c>
      <c r="F181" s="6">
        <v>-2.23</v>
      </c>
      <c r="G181" s="6">
        <v>-1.59</v>
      </c>
    </row>
    <row r="182" spans="3:7" ht="15.5" x14ac:dyDescent="0.35">
      <c r="C182" t="s">
        <v>235</v>
      </c>
      <c r="D182" s="5">
        <v>5827000000000</v>
      </c>
      <c r="E182" s="5">
        <v>5720000000000</v>
      </c>
      <c r="F182" s="5">
        <v>5739000000000</v>
      </c>
      <c r="G182" s="5">
        <v>6079000000000</v>
      </c>
    </row>
    <row r="183" spans="3:7" ht="15.5" x14ac:dyDescent="0.35">
      <c r="C183" t="s">
        <v>236</v>
      </c>
      <c r="D183" s="6">
        <v>2.92</v>
      </c>
      <c r="E183" s="6">
        <v>2.97</v>
      </c>
      <c r="F183" s="6">
        <v>2.96</v>
      </c>
      <c r="G183" s="6">
        <v>2.8</v>
      </c>
    </row>
    <row r="184" spans="3:7" ht="15.5" x14ac:dyDescent="0.35">
      <c r="C184" t="s">
        <v>237</v>
      </c>
      <c r="D184" s="6">
        <v>1808.77</v>
      </c>
      <c r="E184" s="6">
        <v>1775.56</v>
      </c>
      <c r="F184" s="6">
        <v>1781.56</v>
      </c>
      <c r="G184" s="6">
        <v>1887.13</v>
      </c>
    </row>
    <row r="185" spans="3:7" ht="15.5" x14ac:dyDescent="0.35">
      <c r="C185" t="s">
        <v>238</v>
      </c>
      <c r="D185" s="6">
        <v>2.92</v>
      </c>
      <c r="E185" s="6">
        <v>2.97</v>
      </c>
      <c r="F185" s="6">
        <v>2.96</v>
      </c>
      <c r="G185" s="6">
        <v>2.8</v>
      </c>
    </row>
    <row r="186" spans="3:7" ht="15.5" x14ac:dyDescent="0.35">
      <c r="C186" t="s">
        <v>239</v>
      </c>
      <c r="D186" s="6">
        <v>1807.85</v>
      </c>
      <c r="E186" s="6">
        <v>1774.53</v>
      </c>
      <c r="F186" s="6">
        <v>1780.41</v>
      </c>
      <c r="G186" s="6">
        <v>1885.84</v>
      </c>
    </row>
    <row r="187" spans="3:7" ht="15.5" x14ac:dyDescent="0.35">
      <c r="C187" t="s">
        <v>240</v>
      </c>
      <c r="D187" s="5">
        <v>2321000000000</v>
      </c>
      <c r="E187" s="5">
        <v>2329000000000</v>
      </c>
      <c r="F187" s="5">
        <v>1992000000000</v>
      </c>
      <c r="G187" s="5">
        <v>1979000000000</v>
      </c>
    </row>
    <row r="188" spans="3:7" ht="15.5" x14ac:dyDescent="0.35">
      <c r="C188" t="s">
        <v>241</v>
      </c>
      <c r="D188" s="5">
        <v>2197000000000</v>
      </c>
      <c r="E188" s="5">
        <v>2208000000000</v>
      </c>
      <c r="F188" s="5">
        <v>2364000000000</v>
      </c>
      <c r="G188" s="5">
        <v>2521000000000</v>
      </c>
    </row>
    <row r="189" spans="3:7" ht="15.5" x14ac:dyDescent="0.35">
      <c r="C189" t="s">
        <v>242</v>
      </c>
      <c r="D189" s="5">
        <v>5827000000000</v>
      </c>
      <c r="E189" s="5">
        <v>5720000000000</v>
      </c>
      <c r="F189" s="5">
        <v>5739000000000</v>
      </c>
      <c r="G189" s="5">
        <v>6079000000000</v>
      </c>
    </row>
    <row r="190" spans="3:7" ht="15.5" x14ac:dyDescent="0.35">
      <c r="C190" t="s">
        <v>24</v>
      </c>
      <c r="D190" s="5">
        <v>4518000000000</v>
      </c>
      <c r="E190" s="5">
        <v>4537000000000</v>
      </c>
      <c r="F190" s="5">
        <v>4356000000000</v>
      </c>
      <c r="G190" s="5">
        <v>4500000000000</v>
      </c>
    </row>
    <row r="191" spans="3:7" ht="15.5" x14ac:dyDescent="0.35">
      <c r="C191" t="s">
        <v>21</v>
      </c>
      <c r="D191" s="5">
        <v>4422000000000</v>
      </c>
      <c r="E191" s="5">
        <v>4433000000000</v>
      </c>
      <c r="F191" s="5">
        <v>4243000000000</v>
      </c>
      <c r="G191" s="5">
        <v>4303000000000</v>
      </c>
    </row>
    <row r="192" spans="3:7" ht="15.5" x14ac:dyDescent="0.35">
      <c r="C192" t="s">
        <v>243</v>
      </c>
      <c r="D192" s="5">
        <v>-802000000000</v>
      </c>
      <c r="E192" s="5">
        <v>-926000000000</v>
      </c>
      <c r="F192" s="5">
        <v>-785000000000</v>
      </c>
      <c r="G192" s="5">
        <v>-379000000000</v>
      </c>
    </row>
    <row r="193" spans="3:26" ht="15.5" x14ac:dyDescent="0.35">
      <c r="C193" t="s">
        <v>244</v>
      </c>
      <c r="D193" s="5">
        <v>65000000000</v>
      </c>
      <c r="E193" s="5">
        <v>-102000000000</v>
      </c>
      <c r="F193" s="5">
        <v>96000000000</v>
      </c>
      <c r="G193" s="5">
        <v>73000000000</v>
      </c>
    </row>
    <row r="194" spans="3:26" ht="15.5" x14ac:dyDescent="0.35">
      <c r="C194" t="s">
        <v>245</v>
      </c>
      <c r="D194" s="5">
        <v>-59000000000</v>
      </c>
      <c r="E194" s="5">
        <v>-93000000000</v>
      </c>
      <c r="F194" s="5">
        <v>-50000000000</v>
      </c>
      <c r="G194" s="5">
        <v>-60000000000</v>
      </c>
    </row>
    <row r="195" spans="3:26" ht="15.5" x14ac:dyDescent="0.35">
      <c r="C195" t="s">
        <v>13</v>
      </c>
      <c r="D195" s="5">
        <v>6000000000</v>
      </c>
      <c r="E195" s="5">
        <v>-196000000000</v>
      </c>
      <c r="F195" s="5">
        <v>46000000000</v>
      </c>
      <c r="G195" s="5">
        <v>13000000000</v>
      </c>
    </row>
    <row r="196" spans="3:26" ht="15.5" x14ac:dyDescent="0.35">
      <c r="C196" t="s">
        <v>16</v>
      </c>
      <c r="D196" s="6">
        <v>1.8</v>
      </c>
      <c r="E196" s="6">
        <v>-60.79</v>
      </c>
      <c r="F196" s="6">
        <v>14.28</v>
      </c>
      <c r="G196" s="6">
        <v>4.16</v>
      </c>
    </row>
    <row r="197" spans="3:26" ht="15.5" x14ac:dyDescent="0.35">
      <c r="C197" t="s">
        <v>58</v>
      </c>
      <c r="I197" s="6">
        <v>-352.64</v>
      </c>
      <c r="J197" s="6">
        <v>-446.02</v>
      </c>
      <c r="K197" s="6">
        <v>-252.58</v>
      </c>
      <c r="L197" s="6">
        <v>48.4</v>
      </c>
      <c r="M197" s="6">
        <v>249.17</v>
      </c>
      <c r="N197" s="6">
        <v>142.58000000000001</v>
      </c>
      <c r="O197" s="6">
        <v>390.99</v>
      </c>
      <c r="P197" s="6">
        <v>567.16</v>
      </c>
      <c r="Q197" s="6">
        <v>240.47</v>
      </c>
      <c r="R197" s="6">
        <v>313.98</v>
      </c>
      <c r="S197" s="6">
        <v>-124.66</v>
      </c>
      <c r="T197" s="6">
        <v>35.01</v>
      </c>
      <c r="U197" s="6">
        <v>-100.51</v>
      </c>
      <c r="V197" s="6">
        <v>2.14</v>
      </c>
      <c r="W197" s="6">
        <v>53.41</v>
      </c>
      <c r="X197" s="6">
        <v>114.21</v>
      </c>
      <c r="Y197" s="6">
        <v>111.68</v>
      </c>
      <c r="Z197" s="6">
        <v>14.75</v>
      </c>
    </row>
    <row r="198" spans="3:26" ht="15.5" x14ac:dyDescent="0.35">
      <c r="C198" t="s">
        <v>72</v>
      </c>
      <c r="I198" s="6">
        <v>-14.96</v>
      </c>
      <c r="J198" s="6">
        <v>-10.83</v>
      </c>
      <c r="K198" s="6">
        <v>-22.96</v>
      </c>
      <c r="L198" s="6">
        <v>120.87</v>
      </c>
      <c r="M198" s="6">
        <v>30.5</v>
      </c>
      <c r="N198" s="6">
        <v>52.43</v>
      </c>
      <c r="O198" s="6">
        <v>19.690000000000001</v>
      </c>
      <c r="P198" s="6">
        <v>13.71</v>
      </c>
      <c r="Q198" s="6">
        <v>22.46</v>
      </c>
      <c r="R198" s="6">
        <v>13.06</v>
      </c>
      <c r="S198" s="6">
        <v>-8.34</v>
      </c>
      <c r="T198" s="6">
        <v>47.13</v>
      </c>
      <c r="U198" s="6">
        <v>-20.149999999999999</v>
      </c>
      <c r="V198" s="6">
        <v>1191.5899999999999</v>
      </c>
      <c r="W198" s="6">
        <v>81.91</v>
      </c>
      <c r="X198" s="6">
        <v>25.17</v>
      </c>
      <c r="Y198" s="6">
        <v>14.33</v>
      </c>
      <c r="Z198" s="6">
        <v>103.05</v>
      </c>
    </row>
    <row r="199" spans="3:26" ht="15.5" x14ac:dyDescent="0.35">
      <c r="C199" t="s">
        <v>75</v>
      </c>
      <c r="I199" s="6">
        <v>2.1</v>
      </c>
      <c r="J199" s="6">
        <v>1.55</v>
      </c>
      <c r="K199" s="6">
        <v>1.86</v>
      </c>
      <c r="L199" s="6">
        <v>1.33</v>
      </c>
      <c r="M199" s="6">
        <v>1.58</v>
      </c>
      <c r="N199" s="6">
        <v>2.34</v>
      </c>
      <c r="O199" s="6">
        <v>2.31</v>
      </c>
      <c r="P199" s="6">
        <v>1.94</v>
      </c>
      <c r="Q199" s="6">
        <v>1.82</v>
      </c>
      <c r="R199" s="6">
        <v>1.73</v>
      </c>
      <c r="S199" s="6">
        <v>0.52</v>
      </c>
      <c r="T199" s="6">
        <v>0.75</v>
      </c>
      <c r="U199" s="6">
        <v>1.01</v>
      </c>
      <c r="V199" s="6">
        <v>1.58</v>
      </c>
      <c r="W199" s="6">
        <v>2.63</v>
      </c>
      <c r="X199" s="6">
        <v>2.1</v>
      </c>
      <c r="Y199" s="6">
        <v>1.45</v>
      </c>
      <c r="Z199" s="6">
        <v>1.24</v>
      </c>
    </row>
    <row r="200" spans="3:26" ht="15.5" x14ac:dyDescent="0.35">
      <c r="C200" t="s">
        <v>246</v>
      </c>
      <c r="I200" s="5">
        <v>-89140000000</v>
      </c>
      <c r="J200" s="5">
        <v>-463210000000</v>
      </c>
      <c r="K200" s="5">
        <v>-76150000000</v>
      </c>
      <c r="L200" s="5">
        <v>857790000000</v>
      </c>
      <c r="M200" s="5">
        <v>1402690000000</v>
      </c>
      <c r="N200" s="5">
        <v>1036530000000</v>
      </c>
      <c r="O200" s="5">
        <v>1598330000000</v>
      </c>
      <c r="P200" s="5">
        <v>2769580000000</v>
      </c>
    </row>
    <row r="201" spans="3:26" ht="15.5" x14ac:dyDescent="0.35">
      <c r="C201" t="s">
        <v>247</v>
      </c>
      <c r="I201" s="6">
        <v>-9.2899999999999996E-2</v>
      </c>
      <c r="J201" s="6">
        <v>-8.7300000000000003E-2</v>
      </c>
      <c r="K201" s="6">
        <v>-4.99E-2</v>
      </c>
      <c r="L201" s="6">
        <v>9.300000000000001E-3</v>
      </c>
      <c r="M201" s="6">
        <v>4.6399999999999997E-2</v>
      </c>
      <c r="N201" s="6">
        <v>3.0699999999999998E-2</v>
      </c>
      <c r="O201" s="6">
        <v>9.01E-2</v>
      </c>
      <c r="P201" s="6">
        <v>0.12820000000000001</v>
      </c>
      <c r="Q201" s="6">
        <v>6.3600000000000004E-2</v>
      </c>
      <c r="R201" s="6">
        <v>9.06E-2</v>
      </c>
      <c r="S201" s="6">
        <v>-4.4199999999999996E-2</v>
      </c>
      <c r="T201" s="6">
        <v>1.55E-2</v>
      </c>
      <c r="U201" s="6">
        <v>-4.3799999999999999E-2</v>
      </c>
      <c r="V201" s="6">
        <v>8.9999999999999998E-4</v>
      </c>
      <c r="W201" s="6">
        <v>2.6800000000000001E-2</v>
      </c>
      <c r="X201" s="6">
        <v>6.3E-2</v>
      </c>
      <c r="Y201" s="6">
        <v>7.5399999999999995E-2</v>
      </c>
      <c r="Z201" s="6">
        <v>9.7999999999999997E-3</v>
      </c>
    </row>
    <row r="202" spans="3:26" ht="15.5" x14ac:dyDescent="0.35">
      <c r="C202" t="s">
        <v>248</v>
      </c>
      <c r="I202" s="6">
        <v>-0.19789999999999999</v>
      </c>
      <c r="J202" s="6">
        <v>-0.33279999999999998</v>
      </c>
      <c r="K202" s="6">
        <v>-0.1434</v>
      </c>
      <c r="L202" s="6">
        <v>2.3900000000000001E-2</v>
      </c>
      <c r="M202" s="6">
        <v>0.12050000000000001</v>
      </c>
      <c r="N202" s="6">
        <v>7.7100000000000002E-2</v>
      </c>
      <c r="O202" s="6">
        <v>0.20649999999999999</v>
      </c>
      <c r="P202" s="6">
        <v>0.32770000000000005</v>
      </c>
      <c r="Q202" s="6">
        <v>0.1812</v>
      </c>
      <c r="R202" s="6">
        <v>0.24629999999999999</v>
      </c>
      <c r="S202" s="6">
        <v>-0.1263</v>
      </c>
      <c r="T202" s="6">
        <v>5.2699999999999997E-2</v>
      </c>
      <c r="U202" s="6">
        <v>-0.15990000000000001</v>
      </c>
      <c r="V202" s="6">
        <v>2.8999999999999998E-3</v>
      </c>
      <c r="W202" s="6">
        <v>7.3499999999999996E-2</v>
      </c>
      <c r="X202" s="6">
        <v>0.15629999999999999</v>
      </c>
      <c r="Y202" s="6">
        <v>0.17460000000000001</v>
      </c>
      <c r="Z202" s="6">
        <v>2.7900000000000001E-2</v>
      </c>
    </row>
    <row r="203" spans="3:26" ht="15.5" x14ac:dyDescent="0.35">
      <c r="C203" t="s">
        <v>249</v>
      </c>
      <c r="I203" s="6">
        <v>-7.1599999999999997E-2</v>
      </c>
      <c r="J203" s="6">
        <v>-0.14460000000000001</v>
      </c>
      <c r="K203" s="6">
        <v>-6.0899999999999996E-2</v>
      </c>
      <c r="L203" s="6">
        <v>6.2300000000000001E-2</v>
      </c>
      <c r="M203" s="6">
        <v>0.13150000000000001</v>
      </c>
      <c r="N203" s="6">
        <v>0.10279999999999999</v>
      </c>
      <c r="O203" s="6">
        <v>0.1832</v>
      </c>
      <c r="P203" s="6">
        <v>0.3765</v>
      </c>
      <c r="Q203" s="6">
        <v>0.19010000000000002</v>
      </c>
      <c r="R203" s="6">
        <v>0.16210000000000002</v>
      </c>
      <c r="S203" s="6">
        <v>3.3700000000000001E-2</v>
      </c>
      <c r="T203" s="6">
        <v>7.980000000000001E-2</v>
      </c>
      <c r="U203" s="6">
        <v>0.13830000000000001</v>
      </c>
      <c r="V203" s="6">
        <v>9.1799999999999993E-2</v>
      </c>
      <c r="W203" s="6">
        <v>0.1211</v>
      </c>
      <c r="X203" s="6">
        <v>0.16339999999999999</v>
      </c>
      <c r="Y203" s="6">
        <v>0.1326</v>
      </c>
      <c r="Z203" s="6">
        <v>0.24379999999999999</v>
      </c>
    </row>
    <row r="204" spans="3:26" ht="15.5" x14ac:dyDescent="0.35">
      <c r="C204" t="s">
        <v>250</v>
      </c>
      <c r="I204" s="6">
        <v>-1.25</v>
      </c>
      <c r="J204" s="6">
        <v>-1.71</v>
      </c>
      <c r="K204" s="6">
        <v>-1.02</v>
      </c>
      <c r="L204" s="6">
        <v>1.81</v>
      </c>
      <c r="M204" s="6">
        <v>4.9400000000000004</v>
      </c>
      <c r="N204" s="6">
        <v>2.33</v>
      </c>
      <c r="O204" s="6">
        <v>4.5599999999999996</v>
      </c>
      <c r="P204" s="5">
        <v>8</v>
      </c>
      <c r="Q204" s="6">
        <v>3.95</v>
      </c>
      <c r="R204" s="6">
        <v>4.91</v>
      </c>
      <c r="S204" s="6">
        <v>1.02</v>
      </c>
      <c r="T204" s="6">
        <v>2.37</v>
      </c>
      <c r="U204" s="6">
        <v>3.46</v>
      </c>
      <c r="V204" s="6">
        <v>2.37</v>
      </c>
      <c r="W204" s="6">
        <v>2.41</v>
      </c>
      <c r="X204" s="6">
        <v>3.37</v>
      </c>
      <c r="Y204" s="6">
        <v>2.39</v>
      </c>
      <c r="Z204" s="6">
        <v>1.72</v>
      </c>
    </row>
    <row r="205" spans="3:26" ht="15.5" x14ac:dyDescent="0.35">
      <c r="C205" t="s">
        <v>69</v>
      </c>
      <c r="I205" s="6">
        <v>2.96</v>
      </c>
      <c r="J205" s="6">
        <v>3.6</v>
      </c>
      <c r="K205" s="6">
        <v>3.29</v>
      </c>
      <c r="L205" s="6">
        <v>2.89</v>
      </c>
      <c r="M205" s="6">
        <v>3.67</v>
      </c>
      <c r="N205" s="6">
        <v>4.04</v>
      </c>
      <c r="O205" s="6">
        <v>4.07</v>
      </c>
      <c r="P205" s="6">
        <v>4.49</v>
      </c>
      <c r="Q205" s="6">
        <v>4.07</v>
      </c>
      <c r="R205" s="6">
        <v>3.22</v>
      </c>
      <c r="S205" s="6">
        <v>1.05</v>
      </c>
      <c r="T205" s="6">
        <v>2.4900000000000002</v>
      </c>
      <c r="U205" s="6">
        <v>3.22</v>
      </c>
      <c r="V205" s="6">
        <v>3.5</v>
      </c>
      <c r="W205" s="6">
        <v>6.02</v>
      </c>
      <c r="X205" s="6">
        <v>3.93</v>
      </c>
      <c r="Y205" s="6">
        <v>2.5</v>
      </c>
      <c r="Z205" s="6">
        <v>2.88</v>
      </c>
    </row>
    <row r="206" spans="3:26" ht="15.5" x14ac:dyDescent="0.35">
      <c r="C206" t="s">
        <v>66</v>
      </c>
      <c r="I206" s="6">
        <v>1781.56</v>
      </c>
      <c r="J206" s="6">
        <v>1340.36</v>
      </c>
      <c r="K206" s="6">
        <v>1760.89</v>
      </c>
      <c r="L206" s="6">
        <v>2022.47</v>
      </c>
      <c r="M206" s="6">
        <v>2068.42</v>
      </c>
      <c r="N206" s="6">
        <v>1849.56</v>
      </c>
      <c r="O206" s="6">
        <v>1893.79</v>
      </c>
      <c r="P206" s="6">
        <v>1730.64</v>
      </c>
      <c r="Q206" s="6">
        <v>1327.06</v>
      </c>
      <c r="R206" s="6">
        <v>1274.6500000000001</v>
      </c>
      <c r="S206" s="6">
        <v>986.87</v>
      </c>
      <c r="T206" s="6">
        <v>663.74</v>
      </c>
      <c r="U206" s="6">
        <v>628.73</v>
      </c>
      <c r="V206" s="6">
        <v>729.25</v>
      </c>
      <c r="W206" s="6">
        <v>727.11</v>
      </c>
      <c r="X206" s="6">
        <v>730.7</v>
      </c>
      <c r="Y206" s="6">
        <v>639.49</v>
      </c>
      <c r="Z206" s="6">
        <v>527.80999999999995</v>
      </c>
    </row>
    <row r="207" spans="3:26" ht="15.5" x14ac:dyDescent="0.35">
      <c r="C207" t="s">
        <v>251</v>
      </c>
      <c r="I207" s="6">
        <v>2.96</v>
      </c>
      <c r="J207" s="6">
        <v>3.61</v>
      </c>
      <c r="K207" s="6">
        <v>3.3</v>
      </c>
      <c r="L207" s="6">
        <v>2.9</v>
      </c>
      <c r="M207" s="6">
        <v>3.68</v>
      </c>
      <c r="N207" s="6">
        <v>4.04</v>
      </c>
      <c r="O207" s="6">
        <v>4.07</v>
      </c>
      <c r="P207" s="6">
        <v>4.49</v>
      </c>
      <c r="Q207" s="6">
        <v>4.07</v>
      </c>
      <c r="R207" s="6">
        <v>3.22</v>
      </c>
      <c r="S207" s="6">
        <v>1.06</v>
      </c>
      <c r="T207" s="6">
        <v>2.5099999999999998</v>
      </c>
      <c r="U207" s="6">
        <v>3.26</v>
      </c>
      <c r="V207" s="6">
        <v>3.54</v>
      </c>
      <c r="W207" s="6">
        <v>6.02</v>
      </c>
      <c r="X207" s="6">
        <v>3.93</v>
      </c>
      <c r="Y207" s="6">
        <v>2.5</v>
      </c>
      <c r="Z207" s="6">
        <v>2.88</v>
      </c>
    </row>
    <row r="208" spans="3:26" ht="15.5" x14ac:dyDescent="0.35">
      <c r="C208" t="s">
        <v>252</v>
      </c>
      <c r="I208" s="6">
        <v>1780.41</v>
      </c>
      <c r="J208" s="6">
        <v>1338.6</v>
      </c>
      <c r="K208" s="6">
        <v>1758.86</v>
      </c>
      <c r="L208" s="6">
        <v>2020.52</v>
      </c>
      <c r="M208" s="6">
        <v>2067.08</v>
      </c>
      <c r="N208" s="6">
        <v>1848.22</v>
      </c>
      <c r="O208" s="6">
        <v>1893.19</v>
      </c>
      <c r="P208" s="6">
        <v>1729.96</v>
      </c>
      <c r="Q208" s="6">
        <v>1326.4</v>
      </c>
      <c r="R208" s="6">
        <v>1272.53</v>
      </c>
      <c r="S208" s="6">
        <v>983.06</v>
      </c>
      <c r="T208" s="6">
        <v>657.81</v>
      </c>
      <c r="U208" s="6">
        <v>620.70000000000005</v>
      </c>
      <c r="V208" s="6">
        <v>720.02</v>
      </c>
      <c r="W208" s="6">
        <v>727.11</v>
      </c>
      <c r="X208" s="6">
        <v>730.7</v>
      </c>
      <c r="Y208" s="6">
        <v>639.49</v>
      </c>
      <c r="Z208" s="6">
        <v>527.80999999999995</v>
      </c>
    </row>
    <row r="209" spans="3:26" ht="15.5" x14ac:dyDescent="0.35">
      <c r="C209" t="s">
        <v>253</v>
      </c>
      <c r="I209" s="5">
        <v>1992000000000</v>
      </c>
      <c r="J209" s="5">
        <v>5630000000000</v>
      </c>
      <c r="K209" s="5">
        <v>5111000000000</v>
      </c>
      <c r="L209" s="5">
        <v>4232000000000</v>
      </c>
      <c r="M209" s="5">
        <v>4044000000000</v>
      </c>
      <c r="N209" s="5">
        <v>2522000000000</v>
      </c>
      <c r="O209" s="5">
        <v>2667000000000</v>
      </c>
      <c r="P209" s="5">
        <v>1272000000000</v>
      </c>
      <c r="Q209" s="5">
        <v>2364000000000</v>
      </c>
      <c r="R209" s="5">
        <v>1002000000000</v>
      </c>
      <c r="S209" s="5">
        <v>934000000000</v>
      </c>
      <c r="T209" s="5">
        <v>522000000000</v>
      </c>
      <c r="U209" s="5">
        <v>632000000000</v>
      </c>
      <c r="V209" s="5">
        <v>2110000000000</v>
      </c>
      <c r="W209" s="5">
        <v>404000000000</v>
      </c>
      <c r="X209" s="5">
        <v>1159000000000</v>
      </c>
      <c r="Y209" s="5">
        <v>237000000000</v>
      </c>
      <c r="Z209" s="5">
        <v>351000000000</v>
      </c>
    </row>
    <row r="210" spans="3:26" ht="15.5" x14ac:dyDescent="0.35">
      <c r="C210" t="s">
        <v>254</v>
      </c>
      <c r="I210" s="5">
        <v>2364000000000</v>
      </c>
      <c r="J210" s="5">
        <v>1728000000000</v>
      </c>
      <c r="K210" s="5">
        <v>1250000000000</v>
      </c>
      <c r="L210" s="5">
        <v>1830000000000</v>
      </c>
      <c r="M210" s="5">
        <v>2293000000000</v>
      </c>
      <c r="N210" s="5">
        <v>2822000000000</v>
      </c>
      <c r="O210" s="5">
        <v>1582000000000</v>
      </c>
      <c r="P210" s="5">
        <v>2945000000000</v>
      </c>
      <c r="Q210" s="5">
        <v>1824000000000</v>
      </c>
      <c r="R210" s="5">
        <v>3020000000000</v>
      </c>
      <c r="S210" s="5">
        <v>2565000000000</v>
      </c>
      <c r="T210" s="5">
        <v>1672000000000</v>
      </c>
      <c r="U210" s="5">
        <v>2440000000000</v>
      </c>
      <c r="V210" s="5">
        <v>439000000000</v>
      </c>
      <c r="W210" s="5">
        <v>1835000000000</v>
      </c>
      <c r="X210" s="5">
        <v>836000000000</v>
      </c>
      <c r="Y210" s="5">
        <v>1220000000000</v>
      </c>
      <c r="Z210" s="5">
        <v>1482000000000</v>
      </c>
    </row>
    <row r="211" spans="3:26" ht="15.5" x14ac:dyDescent="0.35">
      <c r="C211" t="s">
        <v>26</v>
      </c>
      <c r="I211" s="5">
        <v>4356000000000</v>
      </c>
      <c r="J211" s="5">
        <v>7358000000000</v>
      </c>
      <c r="K211" s="5">
        <v>6360000000000</v>
      </c>
      <c r="L211" s="5">
        <v>6062000000000</v>
      </c>
      <c r="M211" s="5">
        <v>6336000000000</v>
      </c>
      <c r="N211" s="5">
        <v>5344000000000</v>
      </c>
      <c r="O211" s="5">
        <v>4249000000000</v>
      </c>
      <c r="P211" s="5">
        <v>4217000000000</v>
      </c>
      <c r="Q211" s="5">
        <v>4188000000000</v>
      </c>
      <c r="R211" s="5">
        <v>4023000000000</v>
      </c>
      <c r="S211" s="5">
        <v>3498000000000</v>
      </c>
      <c r="T211" s="5">
        <v>2194000000000</v>
      </c>
      <c r="U211" s="5">
        <v>3071000000000</v>
      </c>
      <c r="V211" s="5">
        <v>2548000000000</v>
      </c>
      <c r="W211" s="5">
        <v>2238000000000</v>
      </c>
      <c r="X211" s="5">
        <v>1995000000000</v>
      </c>
      <c r="Y211" s="5">
        <v>1457000000000</v>
      </c>
      <c r="Z211" s="5">
        <v>1834000000000</v>
      </c>
    </row>
    <row r="212" spans="3:26" ht="15.5" x14ac:dyDescent="0.35">
      <c r="C212" t="s">
        <v>23</v>
      </c>
      <c r="I212" s="5">
        <v>4243000000000</v>
      </c>
      <c r="J212" s="5">
        <v>7286000000000</v>
      </c>
      <c r="K212" s="5">
        <v>6285000000000</v>
      </c>
      <c r="L212" s="5">
        <v>5977000000000</v>
      </c>
      <c r="M212" s="5">
        <v>6191000000000</v>
      </c>
      <c r="N212" s="5">
        <v>5242000000000</v>
      </c>
      <c r="O212" s="5">
        <v>4148000000000</v>
      </c>
      <c r="P212" s="5">
        <v>3862000000000</v>
      </c>
      <c r="Q212" s="5">
        <v>3901000000000</v>
      </c>
      <c r="R212" s="5">
        <v>3799000000000</v>
      </c>
      <c r="S212" s="5">
        <v>3434000000000</v>
      </c>
      <c r="T212" s="5">
        <v>2133000000000</v>
      </c>
      <c r="U212" s="5">
        <v>2991000000000</v>
      </c>
      <c r="V212" s="5">
        <v>2475000000000</v>
      </c>
      <c r="W212" s="5">
        <v>2196000000000</v>
      </c>
      <c r="X212" s="5">
        <v>1825000000000</v>
      </c>
      <c r="Y212" s="5">
        <v>1288000000000</v>
      </c>
      <c r="Z212" s="5">
        <v>1665000000000</v>
      </c>
    </row>
    <row r="213" spans="3:26" ht="15.5" x14ac:dyDescent="0.35">
      <c r="C213" t="s">
        <v>255</v>
      </c>
      <c r="I213" s="5">
        <v>-785000000000</v>
      </c>
      <c r="J213" s="5">
        <v>-4175000000000</v>
      </c>
      <c r="K213" s="5">
        <v>-3311000000000</v>
      </c>
      <c r="L213" s="5">
        <v>-1804000000000</v>
      </c>
      <c r="M213" s="5">
        <v>-883000000000</v>
      </c>
      <c r="N213" s="5">
        <v>-651000000000</v>
      </c>
      <c r="O213" s="5">
        <v>-1110000000000</v>
      </c>
      <c r="P213" s="5">
        <v>520000000000</v>
      </c>
      <c r="Q213" s="5">
        <v>-969000000000</v>
      </c>
      <c r="R213" s="5">
        <v>151000000000</v>
      </c>
      <c r="S213" s="5">
        <v>109000000000</v>
      </c>
      <c r="T213" s="5">
        <v>-43000000000</v>
      </c>
      <c r="U213" s="5">
        <v>550000000000</v>
      </c>
      <c r="V213" s="5">
        <v>-1198000000000</v>
      </c>
      <c r="W213" s="5">
        <v>277000000000</v>
      </c>
      <c r="X213" s="5">
        <v>-230000000000</v>
      </c>
      <c r="Y213" s="5">
        <v>604000000000</v>
      </c>
      <c r="Z213" s="5">
        <v>569000000000</v>
      </c>
    </row>
    <row r="214" spans="3:26" ht="15.5" x14ac:dyDescent="0.35">
      <c r="C214" t="s">
        <v>256</v>
      </c>
      <c r="I214" s="5">
        <v>-371000000000</v>
      </c>
      <c r="J214" s="5">
        <v>-722000000000</v>
      </c>
      <c r="K214" s="5">
        <v>284000000000</v>
      </c>
      <c r="L214" s="5">
        <v>1574000000000</v>
      </c>
      <c r="M214" s="5">
        <v>171000000000</v>
      </c>
      <c r="N214" s="5">
        <v>455000000000</v>
      </c>
      <c r="O214" s="5">
        <v>1116000000000</v>
      </c>
      <c r="P214" s="5">
        <v>1733000000000</v>
      </c>
      <c r="Q214" s="5">
        <v>1113000000000</v>
      </c>
      <c r="R214" s="5">
        <v>2207000000000</v>
      </c>
      <c r="S214" s="5">
        <v>73000000000</v>
      </c>
      <c r="T214" s="5">
        <v>1328000000000</v>
      </c>
      <c r="U214" s="5">
        <v>210000000000</v>
      </c>
      <c r="V214" s="5">
        <v>422000000000</v>
      </c>
      <c r="W214" s="5">
        <v>1911000000000</v>
      </c>
      <c r="X214" s="5">
        <v>1165000000000</v>
      </c>
      <c r="Y214" s="5">
        <v>868000000000</v>
      </c>
      <c r="Z214" s="5">
        <v>1108000000000</v>
      </c>
    </row>
    <row r="215" spans="3:26" ht="15.5" x14ac:dyDescent="0.35">
      <c r="C215" t="s">
        <v>257</v>
      </c>
      <c r="I215" s="5">
        <v>-189000000000</v>
      </c>
      <c r="J215" s="5">
        <v>-345000000000</v>
      </c>
      <c r="K215" s="5">
        <v>-493000000000</v>
      </c>
      <c r="L215" s="5">
        <v>-602000000000</v>
      </c>
      <c r="M215" s="5">
        <v>-490000000000</v>
      </c>
      <c r="N215" s="5">
        <v>-762000000000</v>
      </c>
      <c r="O215" s="5">
        <v>-810000000000</v>
      </c>
      <c r="P215" s="5">
        <v>-1028000000000</v>
      </c>
      <c r="Q215" s="5">
        <v>-353000000000</v>
      </c>
      <c r="R215" s="5">
        <v>-1286000000000</v>
      </c>
      <c r="S215" s="5">
        <v>-531000000000</v>
      </c>
      <c r="T215" s="5">
        <v>-195000000000</v>
      </c>
      <c r="U215" s="5">
        <v>-165000000000</v>
      </c>
      <c r="V215" s="5">
        <v>-294000000000</v>
      </c>
      <c r="W215" s="5">
        <v>-649000000000</v>
      </c>
      <c r="X215" s="5">
        <v>-808000000000</v>
      </c>
      <c r="Y215" s="5">
        <v>-125000000000</v>
      </c>
      <c r="Z215" s="5">
        <v>-37000000000</v>
      </c>
    </row>
    <row r="216" spans="3:26" ht="15.5" x14ac:dyDescent="0.35">
      <c r="C216" t="s">
        <v>15</v>
      </c>
      <c r="I216" s="5">
        <v>-560000000000</v>
      </c>
      <c r="J216" s="5">
        <v>-1067000000000</v>
      </c>
      <c r="K216" s="5">
        <v>-209000000000</v>
      </c>
      <c r="L216" s="5">
        <v>972000000000</v>
      </c>
      <c r="M216" s="5">
        <v>-319000000000</v>
      </c>
      <c r="N216" s="5">
        <v>-307000000000</v>
      </c>
      <c r="O216" s="5">
        <v>306000000000</v>
      </c>
      <c r="P216" s="5">
        <v>705000000000</v>
      </c>
      <c r="Q216" s="5">
        <v>760000000000</v>
      </c>
      <c r="R216" s="5">
        <v>921000000000</v>
      </c>
      <c r="S216" s="5">
        <v>-458000000000</v>
      </c>
      <c r="T216" s="5">
        <v>1132000000000</v>
      </c>
      <c r="U216" s="5">
        <v>45000000000</v>
      </c>
      <c r="V216" s="5">
        <v>128000000000</v>
      </c>
      <c r="W216" s="5">
        <v>1262000000000</v>
      </c>
      <c r="X216" s="5">
        <v>357000000000</v>
      </c>
      <c r="Y216" s="5">
        <v>743000000000</v>
      </c>
      <c r="Z216" s="5">
        <v>1071000000000</v>
      </c>
    </row>
    <row r="217" spans="3:26" ht="15.5" x14ac:dyDescent="0.35">
      <c r="C217" t="s">
        <v>17</v>
      </c>
      <c r="I217" s="6">
        <v>-173.75</v>
      </c>
      <c r="J217" s="6">
        <v>-430.48</v>
      </c>
      <c r="K217" s="6">
        <v>-84.43</v>
      </c>
      <c r="L217" s="6">
        <v>392.27</v>
      </c>
      <c r="M217" s="6">
        <v>-128.76</v>
      </c>
      <c r="N217" s="6">
        <v>-124.07</v>
      </c>
      <c r="O217" s="6">
        <v>123.51</v>
      </c>
      <c r="P217" s="6">
        <v>284.54000000000002</v>
      </c>
      <c r="Q217" s="6">
        <v>306.69</v>
      </c>
      <c r="R217" s="6">
        <v>371.82</v>
      </c>
      <c r="S217" s="6">
        <v>-184.8</v>
      </c>
      <c r="T217" s="6">
        <v>457.04</v>
      </c>
      <c r="U217" s="6">
        <v>18.22</v>
      </c>
      <c r="V217" s="6">
        <v>51.61</v>
      </c>
      <c r="W217" s="6">
        <v>509.41</v>
      </c>
      <c r="X217" s="6">
        <v>144.12</v>
      </c>
      <c r="Y217" s="6">
        <v>299.85000000000002</v>
      </c>
      <c r="Z217" s="6">
        <v>432.36</v>
      </c>
    </row>
  </sheetData>
  <pageMargins left="0.7" right="0.7" top="0.75" bottom="0.75" header="0.3" footer="0.3"/>
  <ignoredErrors>
    <ignoredError sqref="A1:Z218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1131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1132</v>
      </c>
      <c r="D2" s="2" vm="291">
        <f ca="1">IFERROR(_xlfn.STOCKHISTORY("XIDX:" &amp; $C$1, D3, , 0, 0, 1), "Libur")</f>
        <v>730</v>
      </c>
      <c r="E2" s="2" vm="292">
        <f ca="1">IFERROR(_xlfn.STOCKHISTORY("XIDX:" &amp; $C$1, E3, , 0, 0, 1), "Libur")</f>
        <v>565</v>
      </c>
      <c r="H2" s="2" vm="292">
        <f ca="1">IFERROR(INDEX(D2:G2,COUNT(D2:G2)),"")</f>
        <v>565</v>
      </c>
      <c r="I2" s="2" vm="293">
        <f t="shared" ref="I2:W2" ca="1" si="0">IFERROR(_xlfn.STOCKHISTORY("XIDX:" &amp; $C$1, I1, , 0, 0, 1), "Libur")</f>
        <v>1005</v>
      </c>
      <c r="J2" s="2" t="str">
        <f t="shared" ca="1" si="0"/>
        <v>Libur</v>
      </c>
      <c r="K2" s="2" vm="294">
        <f t="shared" ca="1" si="0"/>
        <v>552.5</v>
      </c>
      <c r="L2" s="2" vm="295">
        <f t="shared" ca="1" si="0"/>
        <v>675</v>
      </c>
      <c r="M2" s="2" vm="296">
        <f t="shared" ca="1" si="0"/>
        <v>765</v>
      </c>
      <c r="N2" s="2" vm="297">
        <f t="shared" ca="1" si="0"/>
        <v>262</v>
      </c>
      <c r="O2" s="2" t="str">
        <f t="shared" ca="1" si="0"/>
        <v>Libur</v>
      </c>
      <c r="P2" s="2" t="str">
        <f t="shared" ca="1" si="0"/>
        <v>Libur</v>
      </c>
      <c r="Q2" s="2" vm="298">
        <f t="shared" ca="1" si="0"/>
        <v>240</v>
      </c>
      <c r="R2" s="2" vm="33">
        <f t="shared" ca="1" si="0"/>
        <v>400</v>
      </c>
      <c r="S2" s="2" t="str">
        <f t="shared" ca="1" si="0"/>
        <v>Libur</v>
      </c>
      <c r="T2" s="2" vm="299">
        <f t="shared" ca="1" si="0"/>
        <v>182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297805272</v>
      </c>
      <c r="E4" s="2">
        <f>IFERROR(INDEX(E51:E500,MATCH($C$4,$C$51:$C$500,0)),"")</f>
        <v>274472671</v>
      </c>
      <c r="H4" s="2">
        <f>IFERROR(SUM(D4:G4)*(4/MAX(1,COUNT(D4:G4))),"")</f>
        <v>1144555886</v>
      </c>
      <c r="I4" s="2">
        <f t="shared" ref="I4:W4" si="1">IFERROR(INDEX(I51:I500,MATCH($C$4,$C$51:$C$500,0)),"")</f>
        <v>1174366434</v>
      </c>
      <c r="J4" s="2">
        <f t="shared" si="1"/>
        <v>1292650185</v>
      </c>
      <c r="K4" s="2">
        <f t="shared" si="1"/>
        <v>1401034930</v>
      </c>
      <c r="L4" s="2">
        <f t="shared" si="1"/>
        <v>1565130699</v>
      </c>
      <c r="M4" s="2">
        <f t="shared" si="1"/>
        <v>1235758502</v>
      </c>
      <c r="N4" s="2">
        <f t="shared" si="1"/>
        <v>989751556</v>
      </c>
      <c r="O4" s="2">
        <f t="shared" si="1"/>
        <v>1022192946</v>
      </c>
      <c r="P4" s="2">
        <f t="shared" si="1"/>
        <v>1022214489</v>
      </c>
      <c r="Q4" s="2">
        <f t="shared" si="1"/>
        <v>931768491</v>
      </c>
      <c r="R4" s="2">
        <f t="shared" si="1"/>
        <v>906028898</v>
      </c>
      <c r="S4" s="2">
        <f t="shared" si="1"/>
        <v>1006626552</v>
      </c>
      <c r="T4" s="2">
        <f t="shared" si="1"/>
        <v>1243238928</v>
      </c>
      <c r="U4" s="2">
        <f t="shared" si="1"/>
        <v>1318716014</v>
      </c>
      <c r="V4" s="2">
        <f t="shared" si="1"/>
        <v>1309590939</v>
      </c>
      <c r="W4" s="2">
        <f t="shared" si="1"/>
        <v>872200848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-1909709</v>
      </c>
      <c r="E5" s="2">
        <f>IFERROR(INDEX(E51:E500,MATCH($C$5,$C$51:$C$500,0)),"")</f>
        <v>6902196</v>
      </c>
      <c r="H5" s="2">
        <f>IFERROR(SUM(D5:G5)*(4/MAX(1,COUNT(D5:G5))),"")</f>
        <v>9984974</v>
      </c>
      <c r="I5" s="2">
        <f t="shared" ref="I5:W5" si="2">IFERROR(INDEX(I51:I500,MATCH($C$5,$C$51:$C$500,0)),"")</f>
        <v>6650749</v>
      </c>
      <c r="J5" s="2">
        <f t="shared" si="2"/>
        <v>5897563</v>
      </c>
      <c r="K5" s="2">
        <f t="shared" si="2"/>
        <v>25469897</v>
      </c>
      <c r="L5" s="2">
        <f t="shared" si="2"/>
        <v>26559720</v>
      </c>
      <c r="M5" s="2">
        <f t="shared" si="2"/>
        <v>28440384</v>
      </c>
      <c r="N5" s="2">
        <f t="shared" si="2"/>
        <v>18700397</v>
      </c>
      <c r="O5" s="2">
        <f t="shared" si="2"/>
        <v>12756886</v>
      </c>
      <c r="P5" s="2">
        <f t="shared" si="2"/>
        <v>10826175</v>
      </c>
      <c r="Q5" s="2">
        <f t="shared" si="2"/>
        <v>15045849</v>
      </c>
      <c r="R5" s="2">
        <f t="shared" si="2"/>
        <v>20409437</v>
      </c>
      <c r="S5" s="2">
        <f t="shared" si="2"/>
        <v>9212859</v>
      </c>
      <c r="T5" s="2">
        <f t="shared" si="2"/>
        <v>7120666</v>
      </c>
      <c r="U5" s="2">
        <f t="shared" si="2"/>
        <v>12037734</v>
      </c>
      <c r="V5" s="2">
        <f t="shared" si="2"/>
        <v>11006399</v>
      </c>
      <c r="W5" s="2">
        <f t="shared" si="2"/>
        <v>4635986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177776591</v>
      </c>
      <c r="E6" s="2">
        <f>IFERROR(INDEX(E51:E500,MATCH($C$6,$C$51:$C$500,0)),"")</f>
        <v>185607546</v>
      </c>
      <c r="H6" s="2">
        <f>IFERROR(INDEX(D6:G6,COUNT(D6:G6)),"")</f>
        <v>185607546</v>
      </c>
      <c r="I6" s="2">
        <f t="shared" ref="I6:W6" si="3">IFERROR(INDEX(I51:I500,MATCH($C$6,$C$51:$C$500,0)),"")</f>
        <v>178611070</v>
      </c>
      <c r="J6" s="2">
        <f t="shared" si="3"/>
        <v>174955646</v>
      </c>
      <c r="K6" s="2">
        <f t="shared" si="3"/>
        <v>178664359</v>
      </c>
      <c r="L6" s="2">
        <f t="shared" si="3"/>
        <v>167393935</v>
      </c>
      <c r="M6" s="2">
        <f t="shared" si="3"/>
        <v>153278389</v>
      </c>
      <c r="N6" s="2">
        <f t="shared" si="3"/>
        <v>132922672</v>
      </c>
      <c r="O6" s="2">
        <f t="shared" si="3"/>
        <v>116947774</v>
      </c>
      <c r="P6" s="2">
        <f t="shared" si="3"/>
        <v>108798941</v>
      </c>
      <c r="Q6" s="2">
        <f t="shared" si="3"/>
        <v>100985962</v>
      </c>
      <c r="R6" s="2">
        <f t="shared" si="3"/>
        <v>82845437</v>
      </c>
      <c r="S6" s="2">
        <f t="shared" si="3"/>
        <v>63081576</v>
      </c>
      <c r="T6" s="2">
        <f t="shared" si="3"/>
        <v>52108199</v>
      </c>
      <c r="U6" s="2">
        <f t="shared" si="3"/>
        <v>45768559</v>
      </c>
      <c r="V6" s="2">
        <f t="shared" si="3"/>
        <v>34455390</v>
      </c>
      <c r="W6" s="2">
        <f t="shared" si="3"/>
        <v>233781268000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4.8</v>
      </c>
      <c r="E7" s="3">
        <f>IFERROR(INDEX(E51:E500,MATCH($C$7,$C$51:$C$500,0))/1000000000,"")</f>
        <v>4.8</v>
      </c>
      <c r="H7" s="3">
        <f>IFERROR(INDEX(D7:G7,COUNT(D7:G7)),"")</f>
        <v>4.8</v>
      </c>
      <c r="I7" s="3">
        <f t="shared" ref="I7:W7" si="4">IFERROR(INDEX(I51:I500,MATCH($C$7,$C$51:$C$500,0))/1000000000,"")</f>
        <v>4.8</v>
      </c>
      <c r="J7" s="3">
        <f t="shared" si="4"/>
        <v>0.48</v>
      </c>
      <c r="K7" s="3">
        <f t="shared" si="4"/>
        <v>0.48</v>
      </c>
      <c r="L7" s="3">
        <f t="shared" si="4"/>
        <v>0.48</v>
      </c>
      <c r="M7" s="3">
        <f t="shared" si="4"/>
        <v>0.48</v>
      </c>
      <c r="N7" s="3">
        <f t="shared" si="4"/>
        <v>0.48</v>
      </c>
      <c r="O7" s="3">
        <f t="shared" si="4"/>
        <v>0.48</v>
      </c>
      <c r="P7" s="3">
        <f t="shared" si="4"/>
        <v>0.48</v>
      </c>
      <c r="Q7" s="3">
        <f t="shared" si="4"/>
        <v>0.48</v>
      </c>
      <c r="R7" s="3">
        <f t="shared" si="4"/>
        <v>0.48</v>
      </c>
      <c r="S7" s="3">
        <f t="shared" si="4"/>
        <v>0.48</v>
      </c>
      <c r="T7" s="3">
        <f t="shared" si="4"/>
        <v>0.48</v>
      </c>
      <c r="U7" s="3">
        <f t="shared" si="4"/>
        <v>0.48</v>
      </c>
      <c r="V7" s="3">
        <f t="shared" si="4"/>
        <v>0.48</v>
      </c>
      <c r="W7" s="3">
        <f t="shared" si="4"/>
        <v>0.48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586000000000</v>
      </c>
      <c r="E8" s="2">
        <f>IFERROR(INDEX(E51:E500,MATCH("Free cash flow (Quarter)",$C$51:$C$500,0)),"")</f>
        <v>-137000000000</v>
      </c>
      <c r="H8" s="2">
        <f>IFERROR(INDEX(D8:G8,COUNT(D8:G8)),"")</f>
        <v>-137000000000</v>
      </c>
      <c r="I8" s="2">
        <f t="shared" ref="I8:W8" si="5">IFERROR(INDEX(I51:I500,MATCH($C$8,$C$51:$C$500,0)),"")</f>
        <v>152000000000</v>
      </c>
      <c r="J8" s="2">
        <f t="shared" si="5"/>
        <v>667000000000</v>
      </c>
      <c r="K8" s="2">
        <f t="shared" si="5"/>
        <v>364000000000</v>
      </c>
      <c r="L8" s="2">
        <f t="shared" si="5"/>
        <v>274000000000</v>
      </c>
      <c r="M8" s="2">
        <f t="shared" si="5"/>
        <v>-869000000000</v>
      </c>
      <c r="N8" s="2">
        <f t="shared" si="5"/>
        <v>395000000000</v>
      </c>
      <c r="O8" s="2">
        <f t="shared" si="5"/>
        <v>16000000000</v>
      </c>
      <c r="P8" s="2">
        <f t="shared" si="5"/>
        <v>-196000000000</v>
      </c>
      <c r="Q8" s="2">
        <f t="shared" si="5"/>
        <v>162000000000</v>
      </c>
      <c r="R8" s="2">
        <f t="shared" si="5"/>
        <v>24000000000</v>
      </c>
      <c r="S8" s="2">
        <f t="shared" si="5"/>
        <v>-240000000000</v>
      </c>
      <c r="T8" s="2">
        <f t="shared" si="5"/>
        <v>-14000000000</v>
      </c>
      <c r="U8" s="2">
        <f t="shared" si="5"/>
        <v>470000000000</v>
      </c>
      <c r="V8" s="2">
        <f t="shared" si="5"/>
        <v>-26000000000</v>
      </c>
      <c r="W8" s="2">
        <f t="shared" si="5"/>
        <v>-394000000000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122.09</v>
      </c>
      <c r="E9" s="3">
        <f>IFERROR(INDEX(E51:E500,MATCH("Free cash flow per share (Quarter)",$C$51:$C$500,0)),"")</f>
        <v>-28.58</v>
      </c>
      <c r="H9" s="3">
        <f>IFERROR(INDEX(D9:G9,COUNT(D9:G9)),"")</f>
        <v>-28.58</v>
      </c>
      <c r="I9" s="3">
        <f t="shared" ref="I9:W9" si="6">IFERROR(INDEX(I51:I500,MATCH($C$9,$C$51:$C$500,0)),"")</f>
        <v>31.61</v>
      </c>
      <c r="J9" s="3">
        <f t="shared" si="6"/>
        <v>1388.69</v>
      </c>
      <c r="K9" s="3">
        <f t="shared" si="6"/>
        <v>759.19</v>
      </c>
      <c r="L9" s="3">
        <f t="shared" si="6"/>
        <v>570</v>
      </c>
      <c r="M9" s="3">
        <f t="shared" si="6"/>
        <v>-1811.34</v>
      </c>
      <c r="N9" s="3">
        <f t="shared" si="6"/>
        <v>822.25</v>
      </c>
      <c r="O9" s="3">
        <f t="shared" si="6"/>
        <v>34.25</v>
      </c>
      <c r="P9" s="3">
        <f t="shared" si="6"/>
        <v>-409.11</v>
      </c>
      <c r="Q9" s="3">
        <f t="shared" si="6"/>
        <v>337.19</v>
      </c>
      <c r="R9" s="3">
        <f t="shared" si="6"/>
        <v>49.75</v>
      </c>
      <c r="S9" s="3">
        <f t="shared" si="6"/>
        <v>-499.04</v>
      </c>
      <c r="T9" s="3">
        <f t="shared" si="6"/>
        <v>-28.53</v>
      </c>
      <c r="U9" s="3">
        <f t="shared" si="6"/>
        <v>978.75</v>
      </c>
      <c r="V9" s="3">
        <f t="shared" si="6"/>
        <v>-53.83</v>
      </c>
      <c r="W9" s="3">
        <f t="shared" si="6"/>
        <v>-820.26</v>
      </c>
    </row>
    <row r="10" spans="1:23" ht="15.5" x14ac:dyDescent="0.35">
      <c r="C10" t="s">
        <v>18</v>
      </c>
      <c r="D10" s="3">
        <f ca="1">IFERROR(IF(D9=0,"",D2/D9),"")</f>
        <v>5.9791956753214839</v>
      </c>
      <c r="E10" s="3">
        <f ca="1">IFERROR(IF(E9=0,"",E2/E9),"")</f>
        <v>-19.769069279216236</v>
      </c>
      <c r="I10" s="3">
        <f t="shared" ref="I10:W10" ca="1" si="7">IFERROR(IF(I9=0,"",I2/I9),"")</f>
        <v>31.793736159443213</v>
      </c>
      <c r="J10" s="3" t="str">
        <f t="shared" ca="1" si="7"/>
        <v/>
      </c>
      <c r="K10" s="3">
        <f t="shared" ca="1" si="7"/>
        <v>0.72774931176648794</v>
      </c>
      <c r="L10" s="3">
        <f t="shared" ca="1" si="7"/>
        <v>1.1842105263157894</v>
      </c>
      <c r="M10" s="3">
        <f t="shared" ca="1" si="7"/>
        <v>-0.42233926264533439</v>
      </c>
      <c r="N10" s="3">
        <f t="shared" ca="1" si="7"/>
        <v>0.31863788385527514</v>
      </c>
      <c r="O10" s="3" t="str">
        <f t="shared" ca="1" si="7"/>
        <v/>
      </c>
      <c r="P10" s="3" t="str">
        <f t="shared" ca="1" si="7"/>
        <v/>
      </c>
      <c r="Q10" s="3">
        <f t="shared" ca="1" si="7"/>
        <v>0.71176488033452945</v>
      </c>
      <c r="R10" s="3">
        <f t="shared" ca="1" si="7"/>
        <v>8.0402010050251249</v>
      </c>
      <c r="S10" s="3" t="str">
        <f t="shared" ca="1" si="7"/>
        <v/>
      </c>
      <c r="T10" s="3">
        <f t="shared" ca="1" si="7"/>
        <v>-6.3792499123729405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103947702</v>
      </c>
      <c r="E11" s="2">
        <f>IFERROR(INDEX(E51:E500,MATCH($C$11,$C$51:$C$500,0)),"")</f>
        <v>90417973</v>
      </c>
      <c r="H11" s="2">
        <f>IFERROR(INDEX(D11:G11,COUNT(D11:G11)),"")</f>
        <v>90417973</v>
      </c>
      <c r="I11" s="2">
        <f t="shared" ref="I11:W11" si="8">IFERROR(INDEX(I51:I500,MATCH($C$11,$C$51:$C$500,0)),"")</f>
        <v>76387182</v>
      </c>
      <c r="J11" s="2">
        <f t="shared" si="8"/>
        <v>76426500</v>
      </c>
      <c r="K11" s="2">
        <f t="shared" si="8"/>
        <v>63352405</v>
      </c>
      <c r="L11" s="2">
        <f t="shared" si="8"/>
        <v>52097981</v>
      </c>
      <c r="M11" s="2">
        <f t="shared" si="8"/>
        <v>66986200</v>
      </c>
      <c r="N11" s="2">
        <f t="shared" si="8"/>
        <v>62984876</v>
      </c>
      <c r="O11" s="2">
        <f t="shared" si="8"/>
        <v>54154460</v>
      </c>
      <c r="P11" s="2">
        <f t="shared" si="8"/>
        <v>107054468</v>
      </c>
      <c r="Q11" s="2">
        <f t="shared" si="8"/>
        <v>40165948</v>
      </c>
      <c r="R11" s="2">
        <f t="shared" si="8"/>
        <v>36869628</v>
      </c>
      <c r="S11" s="2">
        <f t="shared" si="8"/>
        <v>20254547</v>
      </c>
      <c r="T11" s="2">
        <f t="shared" si="8"/>
        <v>12539813</v>
      </c>
      <c r="U11" s="2">
        <f t="shared" si="8"/>
        <v>11539735</v>
      </c>
      <c r="V11" s="2">
        <f t="shared" si="8"/>
        <v>9332509</v>
      </c>
      <c r="W11" s="2">
        <f t="shared" si="8"/>
        <v>81944811000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479000000000</v>
      </c>
      <c r="E12" s="2">
        <f>IFERROR(INDEX(E51:E500,MATCH("Net Debt (Quarter)",$C$51:$C$500,0)),"")</f>
        <v>1045000000000</v>
      </c>
      <c r="H12" s="2">
        <f>IFERROR(INDEX(D12:G12,COUNT(D12:G12)),"")</f>
        <v>1045000000000</v>
      </c>
      <c r="I12" s="2">
        <f t="shared" ref="I12:W12" si="9">IFERROR(INDEX(I51:I500,MATCH($C$12,$C$51:$C$500,0)),"")</f>
        <v>911000000000</v>
      </c>
      <c r="J12" s="2">
        <f t="shared" si="9"/>
        <v>792000000000</v>
      </c>
      <c r="K12" s="2">
        <f t="shared" si="9"/>
        <v>1240000000000</v>
      </c>
      <c r="L12" s="2">
        <f t="shared" si="9"/>
        <v>1276000000000</v>
      </c>
      <c r="M12" s="2">
        <f t="shared" si="9"/>
        <v>1251000000000</v>
      </c>
      <c r="N12" s="2">
        <f t="shared" si="9"/>
        <v>249000000000</v>
      </c>
      <c r="O12" s="2">
        <f t="shared" si="9"/>
        <v>572000000000</v>
      </c>
      <c r="P12" s="2">
        <f t="shared" si="9"/>
        <v>499000000000</v>
      </c>
      <c r="Q12" s="2">
        <f t="shared" si="9"/>
        <v>258000000000</v>
      </c>
      <c r="R12" s="2">
        <f t="shared" si="9"/>
        <v>473000000000</v>
      </c>
      <c r="S12" s="2">
        <f t="shared" si="9"/>
        <v>505000000000</v>
      </c>
      <c r="T12" s="2">
        <f t="shared" si="9"/>
        <v>191000000000</v>
      </c>
      <c r="U12" s="2">
        <f t="shared" si="9"/>
        <v>127000000000</v>
      </c>
      <c r="V12" s="2">
        <f t="shared" si="9"/>
        <v>495000000000</v>
      </c>
      <c r="W12" s="2">
        <f t="shared" si="9"/>
        <v>431000000000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2339000000000</v>
      </c>
      <c r="E13" s="2">
        <f>IFERROR(INDEX(E51:E500,MATCH("Total Debt (Quarter)",$C$51:$C$500,0)),"")</f>
        <v>2582000000000</v>
      </c>
      <c r="H13" s="2">
        <f>IFERROR(INDEX(D13:G13,COUNT(D13:G13)),"")</f>
        <v>2582000000000</v>
      </c>
      <c r="I13" s="2">
        <f t="shared" ref="I13:W13" si="10">IFERROR(INDEX(I51:I500,MATCH($C$13,$C$51:$C$500,0)),"")</f>
        <v>2188000000000</v>
      </c>
      <c r="J13" s="2">
        <f t="shared" si="10"/>
        <v>2027000000000</v>
      </c>
      <c r="K13" s="2">
        <f t="shared" si="10"/>
        <v>2219000000000</v>
      </c>
      <c r="L13" s="2">
        <f t="shared" si="10"/>
        <v>2089000000000</v>
      </c>
      <c r="M13" s="2">
        <f t="shared" si="10"/>
        <v>2207000000000</v>
      </c>
      <c r="N13" s="2">
        <f t="shared" si="10"/>
        <v>1138000000000</v>
      </c>
      <c r="O13" s="2">
        <f t="shared" si="10"/>
        <v>1325000000000</v>
      </c>
      <c r="P13" s="2">
        <f t="shared" si="10"/>
        <v>2049000000000</v>
      </c>
      <c r="Q13" s="2">
        <f t="shared" si="10"/>
        <v>803000000000</v>
      </c>
      <c r="R13" s="2">
        <f t="shared" si="10"/>
        <v>968000000000</v>
      </c>
      <c r="S13" s="2">
        <f t="shared" si="10"/>
        <v>784000000000</v>
      </c>
      <c r="T13" s="2">
        <f t="shared" si="10"/>
        <v>347000000000</v>
      </c>
      <c r="U13" s="2">
        <f t="shared" si="10"/>
        <v>267000000000</v>
      </c>
      <c r="V13" s="2">
        <f t="shared" si="10"/>
        <v>585000000000</v>
      </c>
      <c r="W13" s="2">
        <f t="shared" si="10"/>
        <v>513000000000</v>
      </c>
    </row>
    <row r="14" spans="1:23" ht="15.5" x14ac:dyDescent="0.35">
      <c r="C14" t="s">
        <v>27</v>
      </c>
      <c r="D14" s="2">
        <f>IFERROR(INDEX(D51:D500,MATCH($C$14,$C$51:$C$500,0)),"")</f>
        <v>-2458529</v>
      </c>
      <c r="E14" s="2">
        <f>IFERROR(INDEX(E51:E500,MATCH($C$14,$C$51:$C$500,0)),"")</f>
        <v>-2088831</v>
      </c>
      <c r="H14" s="2">
        <f>IFERROR(SUM(D14:G14)*(4/MAX(1,COUNT(D14:G14))),"")</f>
        <v>-9094720</v>
      </c>
      <c r="I14" s="2">
        <f t="shared" ref="I14:W14" si="11">IFERROR(INDEX(I51:I500,MATCH($C$14,$C$51:$C$500,0)),"")</f>
        <v>-8539593</v>
      </c>
      <c r="J14" s="2">
        <f t="shared" si="11"/>
        <v>-10199854</v>
      </c>
      <c r="K14" s="2">
        <f t="shared" si="11"/>
        <v>-11353946</v>
      </c>
      <c r="L14" s="2">
        <f t="shared" si="11"/>
        <v>-8476276</v>
      </c>
      <c r="M14" s="2">
        <f t="shared" si="11"/>
        <v>-5899279</v>
      </c>
      <c r="N14" s="2">
        <f t="shared" si="11"/>
        <v>-4871989</v>
      </c>
      <c r="O14" s="2">
        <f t="shared" si="11"/>
        <v>-6135209</v>
      </c>
      <c r="P14" s="2">
        <f t="shared" si="11"/>
        <v>-4364091</v>
      </c>
      <c r="Q14" s="2">
        <f t="shared" si="11"/>
        <v>-2883458</v>
      </c>
      <c r="R14" s="2">
        <f t="shared" si="11"/>
        <v>-2304285</v>
      </c>
      <c r="S14" s="2">
        <f t="shared" si="11"/>
        <v>-2573137</v>
      </c>
      <c r="T14" s="2">
        <f t="shared" si="11"/>
        <v>-3372189</v>
      </c>
      <c r="U14" s="2">
        <f t="shared" si="11"/>
        <v>-4525228</v>
      </c>
      <c r="V14" s="2">
        <f t="shared" si="11"/>
        <v>-2290256</v>
      </c>
      <c r="W14" s="2">
        <f t="shared" si="11"/>
        <v>-2006047</v>
      </c>
    </row>
    <row r="15" spans="1:23" ht="15.5" x14ac:dyDescent="0.35">
      <c r="C15" t="s">
        <v>28</v>
      </c>
      <c r="D15" s="2">
        <f>IFERROR(INDEX(D51:D500,MATCH($C$15,$C$51:$C$500,0)),"")</f>
        <v>-3111577</v>
      </c>
      <c r="E15" s="2">
        <f>IFERROR(INDEX(E51:E500,MATCH($C$15,$C$51:$C$500,0)),"")</f>
        <v>-2269612</v>
      </c>
      <c r="H15" s="2">
        <f>IFERROR(SUM(D15:G15)*(4/MAX(1,COUNT(D15:G15))),"")</f>
        <v>-10762378</v>
      </c>
      <c r="I15" s="2">
        <f t="shared" ref="I15:W15" si="12">IFERROR(INDEX(I51:I500,MATCH($C$15,$C$51:$C$500,0)),"")</f>
        <v>-8615849</v>
      </c>
      <c r="J15" s="2">
        <f t="shared" si="12"/>
        <v>-5000602</v>
      </c>
      <c r="K15" s="2">
        <f t="shared" si="12"/>
        <v>-7968602</v>
      </c>
      <c r="L15" s="2">
        <f t="shared" si="12"/>
        <v>-9573640</v>
      </c>
      <c r="M15" s="2">
        <f t="shared" si="12"/>
        <v>-7834818</v>
      </c>
      <c r="N15" s="2">
        <f t="shared" si="12"/>
        <v>-5750610</v>
      </c>
      <c r="O15" s="2">
        <f t="shared" si="12"/>
        <v>-5363459</v>
      </c>
      <c r="P15" s="2">
        <f t="shared" si="12"/>
        <v>-4301144</v>
      </c>
      <c r="Q15" s="2">
        <f t="shared" si="12"/>
        <v>-4444529</v>
      </c>
      <c r="R15" s="2">
        <f t="shared" si="12"/>
        <v>-7338589</v>
      </c>
      <c r="S15" s="2">
        <f t="shared" si="12"/>
        <v>-3900704</v>
      </c>
      <c r="T15" s="2">
        <f t="shared" si="12"/>
        <v>-3395822</v>
      </c>
      <c r="U15" s="2">
        <f t="shared" si="12"/>
        <v>-4232105</v>
      </c>
      <c r="V15" s="2">
        <f t="shared" si="12"/>
        <v>-3955956</v>
      </c>
      <c r="W15" s="2">
        <f t="shared" si="12"/>
        <v>-1609928</v>
      </c>
    </row>
    <row r="16" spans="1:23" ht="15.5" x14ac:dyDescent="0.35">
      <c r="C16" t="s">
        <v>29</v>
      </c>
      <c r="D16" s="2">
        <f>IFERROR(INDEX(D51:D500,MATCH($C$16,$C$51:$C$500,0)),"")</f>
        <v>4224687</v>
      </c>
      <c r="E16" s="2">
        <f>IFERROR(INDEX(E51:E500,MATCH($C$16,$C$51:$C$500,0)),"")</f>
        <v>10142551</v>
      </c>
      <c r="H16" s="2">
        <f>IFERROR(SUM(D16:G16)*(4/MAX(1,COUNT(D16:G16))),"")</f>
        <v>28734476</v>
      </c>
      <c r="I16" s="2">
        <f t="shared" ref="I16:W16" si="13">IFERROR(INDEX(I51:I500,MATCH($C$16,$C$51:$C$500,0)),"")</f>
        <v>18304472</v>
      </c>
      <c r="J16" s="2">
        <f t="shared" si="13"/>
        <v>14595261</v>
      </c>
      <c r="K16" s="2">
        <f t="shared" si="13"/>
        <v>32702040</v>
      </c>
      <c r="L16" s="2">
        <f t="shared" si="13"/>
        <v>42400940</v>
      </c>
      <c r="M16" s="2">
        <f t="shared" si="13"/>
        <v>37325760</v>
      </c>
      <c r="N16" s="2">
        <f t="shared" si="13"/>
        <v>25441995</v>
      </c>
      <c r="O16" s="2">
        <f t="shared" si="13"/>
        <v>16875017</v>
      </c>
      <c r="P16" s="2">
        <f t="shared" si="13"/>
        <v>16244161</v>
      </c>
      <c r="Q16" s="2">
        <f t="shared" si="13"/>
        <v>20414015</v>
      </c>
      <c r="R16" s="2">
        <f t="shared" si="13"/>
        <v>28054787</v>
      </c>
      <c r="S16" s="2">
        <f t="shared" si="13"/>
        <v>13952881</v>
      </c>
      <c r="T16" s="2">
        <f t="shared" si="13"/>
        <v>10515630</v>
      </c>
      <c r="U16" s="2">
        <f t="shared" si="13"/>
        <v>16269839</v>
      </c>
      <c r="V16" s="2">
        <f t="shared" si="13"/>
        <v>14962355</v>
      </c>
      <c r="W16" s="2">
        <f t="shared" si="13"/>
        <v>6245914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3504000000000</v>
      </c>
      <c r="E20" s="2">
        <f ca="1">IFERROR(E21*E2,"")</f>
        <v>2712000000000</v>
      </c>
      <c r="H20" s="2">
        <f t="shared" ref="H20:W20" ca="1" si="14">IFERROR(H21*H2,"")</f>
        <v>2712000000000</v>
      </c>
      <c r="I20" s="2">
        <f t="shared" ca="1" si="14"/>
        <v>4824000000000</v>
      </c>
      <c r="J20" s="2" t="str">
        <f t="shared" ca="1" si="14"/>
        <v/>
      </c>
      <c r="K20" s="2">
        <f t="shared" ca="1" si="14"/>
        <v>265200000000</v>
      </c>
      <c r="L20" s="2">
        <f t="shared" ca="1" si="14"/>
        <v>324000000000</v>
      </c>
      <c r="M20" s="2">
        <f t="shared" ca="1" si="14"/>
        <v>367200000000</v>
      </c>
      <c r="N20" s="2">
        <f t="shared" ca="1" si="14"/>
        <v>125760000000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115200000000</v>
      </c>
      <c r="R20" s="2">
        <f t="shared" ca="1" si="14"/>
        <v>192000000000</v>
      </c>
      <c r="S20" s="2" t="str">
        <f t="shared" ca="1" si="14"/>
        <v/>
      </c>
      <c r="T20" s="2">
        <f t="shared" ca="1" si="14"/>
        <v>87360000000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4800000000</v>
      </c>
      <c r="E21" s="2">
        <f>IFERROR(INDEX(E51:E500,MATCH($C$7,$C$51:$C$500,0)),"")</f>
        <v>4800000000</v>
      </c>
      <c r="H21" s="2">
        <f>IFERROR(INDEX(D21:G21,COUNT(D21:G21)),"")</f>
        <v>4800000000</v>
      </c>
      <c r="I21" s="2">
        <f t="shared" ref="I21:W21" si="15">IFERROR(INDEX(I51:I500,MATCH($C$7,$C$51:$C$500,0)),"")</f>
        <v>4800000000</v>
      </c>
      <c r="J21" s="2">
        <f t="shared" si="15"/>
        <v>480000000</v>
      </c>
      <c r="K21" s="2">
        <f t="shared" si="15"/>
        <v>480000000</v>
      </c>
      <c r="L21" s="2">
        <f t="shared" si="15"/>
        <v>480000000</v>
      </c>
      <c r="M21" s="2">
        <f t="shared" si="15"/>
        <v>480000000</v>
      </c>
      <c r="N21" s="2">
        <f t="shared" si="15"/>
        <v>480000000</v>
      </c>
      <c r="O21" s="2">
        <f t="shared" si="15"/>
        <v>480000000</v>
      </c>
      <c r="P21" s="2">
        <f t="shared" si="15"/>
        <v>480000000</v>
      </c>
      <c r="Q21" s="2">
        <f t="shared" si="15"/>
        <v>480000000</v>
      </c>
      <c r="R21" s="2">
        <f t="shared" si="15"/>
        <v>480000000</v>
      </c>
      <c r="S21" s="2">
        <f t="shared" si="15"/>
        <v>480000000</v>
      </c>
      <c r="T21" s="2">
        <f t="shared" si="15"/>
        <v>480000000</v>
      </c>
      <c r="U21" s="2">
        <f t="shared" si="15"/>
        <v>480000000</v>
      </c>
      <c r="V21" s="2">
        <f t="shared" si="15"/>
        <v>480000000</v>
      </c>
      <c r="W21" s="2">
        <f t="shared" si="15"/>
        <v>480000000</v>
      </c>
    </row>
    <row r="23" spans="1:23" ht="15.5" x14ac:dyDescent="0.35">
      <c r="B23" t="s">
        <v>54</v>
      </c>
      <c r="C23" t="s">
        <v>55</v>
      </c>
      <c r="D23" s="3">
        <f>IFERROR(D5/D6*100,"")</f>
        <v>-1.0742184835797646</v>
      </c>
      <c r="E23" s="3">
        <f>IFERROR(E5/E6*100,"")</f>
        <v>3.7187044108648468</v>
      </c>
      <c r="H23" s="3">
        <f t="shared" ref="H23:W23" si="16">IFERROR(H5/H6*100,"")</f>
        <v>5.379616408483737</v>
      </c>
      <c r="I23" s="3">
        <f t="shared" si="16"/>
        <v>3.7235928321799983</v>
      </c>
      <c r="J23" s="3">
        <f t="shared" si="16"/>
        <v>3.3708903569765329</v>
      </c>
      <c r="K23" s="3">
        <f t="shared" si="16"/>
        <v>14.255723493234596</v>
      </c>
      <c r="L23" s="3">
        <f t="shared" si="16"/>
        <v>15.866596361451208</v>
      </c>
      <c r="M23" s="3">
        <f t="shared" si="16"/>
        <v>18.554725284854083</v>
      </c>
      <c r="N23" s="3">
        <f t="shared" si="16"/>
        <v>14.068628563229604</v>
      </c>
      <c r="O23" s="3">
        <f t="shared" si="16"/>
        <v>10.908190522719996</v>
      </c>
      <c r="P23" s="3">
        <f t="shared" si="16"/>
        <v>9.9506253466198729</v>
      </c>
      <c r="Q23" s="3">
        <f t="shared" si="16"/>
        <v>14.898951004695087</v>
      </c>
      <c r="R23" s="3">
        <f t="shared" si="16"/>
        <v>24.635559590324814</v>
      </c>
      <c r="S23" s="3">
        <f t="shared" si="16"/>
        <v>14.604674746870625</v>
      </c>
      <c r="T23" s="3">
        <f t="shared" si="16"/>
        <v>13.66515469091534</v>
      </c>
      <c r="U23" s="3">
        <f t="shared" si="16"/>
        <v>26.301317461185526</v>
      </c>
      <c r="V23" s="3">
        <f t="shared" si="16"/>
        <v>31.943910662453685</v>
      </c>
      <c r="W23" s="3">
        <f t="shared" si="16"/>
        <v>1.9830442531434986E-3</v>
      </c>
    </row>
    <row r="24" spans="1:23" ht="15.5" x14ac:dyDescent="0.35">
      <c r="C24" t="s">
        <v>56</v>
      </c>
      <c r="D24" s="4" t="str">
        <f>IFERROR(_xlfn.RRI(5,I23,D23),"")</f>
        <v/>
      </c>
      <c r="E24" s="4">
        <f>IFERROR(_xlfn.RRI(5,J23,E23),"")</f>
        <v>1.9833811504551102E-2</v>
      </c>
      <c r="H24" s="4">
        <f t="shared" ref="H24:W24" si="17">IFERROR(_xlfn.RRI(5,M23,H23),"")</f>
        <v>-0.21934462159733348</v>
      </c>
      <c r="I24" s="4">
        <f t="shared" si="17"/>
        <v>-0.23344718224165151</v>
      </c>
      <c r="J24" s="4">
        <f t="shared" si="17"/>
        <v>-0.20932431701648446</v>
      </c>
      <c r="K24" s="4">
        <f t="shared" si="17"/>
        <v>7.4552843300880189E-2</v>
      </c>
      <c r="L24" s="4">
        <f t="shared" si="17"/>
        <v>1.266457164935475E-2</v>
      </c>
      <c r="M24" s="4">
        <f t="shared" si="17"/>
        <v>-5.5116164469011464E-2</v>
      </c>
      <c r="N24" s="4">
        <f t="shared" si="17"/>
        <v>-7.4509572859757789E-3</v>
      </c>
      <c r="O24" s="4">
        <f t="shared" si="17"/>
        <v>-4.406660769270776E-2</v>
      </c>
      <c r="P24" s="4">
        <f t="shared" si="17"/>
        <v>-0.17666879798854818</v>
      </c>
      <c r="Q24" s="4">
        <f t="shared" si="17"/>
        <v>-0.14147386200949641</v>
      </c>
      <c r="R24" s="4">
        <f t="shared" si="17"/>
        <v>5.5894020266165834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29.94</v>
      </c>
      <c r="J25" s="3">
        <f t="shared" si="18"/>
        <v>288.18</v>
      </c>
      <c r="K25" s="3">
        <f t="shared" si="18"/>
        <v>768.54</v>
      </c>
      <c r="L25" s="3">
        <f t="shared" si="18"/>
        <v>999.27</v>
      </c>
      <c r="M25" s="3">
        <f t="shared" si="18"/>
        <v>861.5</v>
      </c>
      <c r="N25" s="3">
        <f t="shared" si="18"/>
        <v>594.34</v>
      </c>
      <c r="O25" s="3">
        <f t="shared" si="18"/>
        <v>330.19</v>
      </c>
      <c r="P25" s="3">
        <f t="shared" si="18"/>
        <v>366.8</v>
      </c>
      <c r="Q25" s="3">
        <f t="shared" si="18"/>
        <v>445.83</v>
      </c>
      <c r="R25" s="3">
        <f t="shared" si="18"/>
        <v>558.63</v>
      </c>
      <c r="S25" s="3">
        <f t="shared" si="18"/>
        <v>278.64999999999998</v>
      </c>
      <c r="T25" s="3">
        <f t="shared" si="18"/>
        <v>184.59</v>
      </c>
      <c r="U25" s="3">
        <f t="shared" si="18"/>
        <v>305.91000000000003</v>
      </c>
      <c r="V25" s="3">
        <f t="shared" si="18"/>
        <v>221.73</v>
      </c>
      <c r="W25" s="3">
        <f t="shared" si="18"/>
        <v>87.58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-0.44989781848467048</v>
      </c>
      <c r="J26" s="4">
        <f t="shared" si="19"/>
        <v>-2.6849558185699007E-2</v>
      </c>
      <c r="K26" s="4">
        <f t="shared" si="19"/>
        <v>0.1594377323759979</v>
      </c>
      <c r="L26" s="4">
        <f t="shared" si="19"/>
        <v>0.17517545492950526</v>
      </c>
      <c r="M26" s="4">
        <f t="shared" si="19"/>
        <v>9.050134456736636E-2</v>
      </c>
      <c r="N26" s="4">
        <f t="shared" si="19"/>
        <v>0.1635771457175943</v>
      </c>
      <c r="O26" s="4">
        <f t="shared" si="19"/>
        <v>0.12333980789713062</v>
      </c>
      <c r="P26" s="4">
        <f t="shared" si="19"/>
        <v>3.6972240524724809E-2</v>
      </c>
      <c r="Q26" s="4">
        <f t="shared" si="19"/>
        <v>0.14992354504408811</v>
      </c>
      <c r="R26" s="4">
        <f t="shared" si="19"/>
        <v>0.44858459639179404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6.2042765E-2</v>
      </c>
      <c r="E27" s="3">
        <f>IFERROR(E4/E21,"")</f>
        <v>5.7181806458333331E-2</v>
      </c>
      <c r="H27" s="3">
        <f t="shared" ref="H27:W27" si="20">IFERROR(H4/H21,"")</f>
        <v>0.23844914291666666</v>
      </c>
      <c r="I27" s="3">
        <f t="shared" si="20"/>
        <v>0.24465967375</v>
      </c>
      <c r="J27" s="3">
        <f t="shared" si="20"/>
        <v>2.6930212187499998</v>
      </c>
      <c r="K27" s="3">
        <f t="shared" si="20"/>
        <v>2.9188227708333332</v>
      </c>
      <c r="L27" s="3">
        <f t="shared" si="20"/>
        <v>3.2606889562500001</v>
      </c>
      <c r="M27" s="3">
        <f t="shared" si="20"/>
        <v>2.5744968791666665</v>
      </c>
      <c r="N27" s="3">
        <f t="shared" si="20"/>
        <v>2.0619824083333333</v>
      </c>
      <c r="O27" s="3">
        <f t="shared" si="20"/>
        <v>2.1295686374999998</v>
      </c>
      <c r="P27" s="3">
        <f t="shared" si="20"/>
        <v>2.1296135187499998</v>
      </c>
      <c r="Q27" s="3">
        <f t="shared" si="20"/>
        <v>1.94118435625</v>
      </c>
      <c r="R27" s="3">
        <f t="shared" si="20"/>
        <v>1.8875602041666666</v>
      </c>
      <c r="S27" s="3">
        <f t="shared" si="20"/>
        <v>2.0971386500000002</v>
      </c>
      <c r="T27" s="3">
        <f t="shared" si="20"/>
        <v>2.5900810999999999</v>
      </c>
      <c r="U27" s="3">
        <f t="shared" si="20"/>
        <v>2.7473250291666669</v>
      </c>
      <c r="V27" s="3">
        <f t="shared" si="20"/>
        <v>2.7283144562500001</v>
      </c>
      <c r="W27" s="3">
        <f t="shared" si="20"/>
        <v>1.8170850999999999</v>
      </c>
    </row>
    <row r="28" spans="1:23" ht="15.5" x14ac:dyDescent="0.35">
      <c r="C28" t="s">
        <v>61</v>
      </c>
      <c r="D28" s="4">
        <f>IFERROR(_xlfn.RRI(5,I27,D27),"")</f>
        <v>-0.23997872339426574</v>
      </c>
      <c r="E28" s="4">
        <f>IFERROR(_xlfn.RRI(5,J27,E27),"")</f>
        <v>-0.53718905694708985</v>
      </c>
      <c r="H28" s="4">
        <f t="shared" ref="H28:W28" si="21">IFERROR(_xlfn.RRI(5,M27,H27),"")</f>
        <v>-0.37864373841098953</v>
      </c>
      <c r="I28" s="4">
        <f t="shared" si="21"/>
        <v>-0.34708674222123526</v>
      </c>
      <c r="J28" s="4">
        <f t="shared" si="21"/>
        <v>4.806839930681317E-2</v>
      </c>
      <c r="K28" s="4">
        <f t="shared" si="21"/>
        <v>6.507793142457996E-2</v>
      </c>
      <c r="L28" s="4">
        <f t="shared" si="21"/>
        <v>0.10929873557582148</v>
      </c>
      <c r="M28" s="4">
        <f t="shared" si="21"/>
        <v>6.4040874518945134E-2</v>
      </c>
      <c r="N28" s="4">
        <f t="shared" si="21"/>
        <v>-3.3754929313263293E-3</v>
      </c>
      <c r="O28" s="4">
        <f t="shared" si="21"/>
        <v>-3.8397340278094383E-2</v>
      </c>
      <c r="P28" s="4">
        <f t="shared" si="21"/>
        <v>-4.966187911597586E-2</v>
      </c>
      <c r="Q28" s="4">
        <f t="shared" si="21"/>
        <v>-6.5811596889002399E-2</v>
      </c>
      <c r="R28" s="4">
        <f t="shared" si="21"/>
        <v>7.6393267178702651E-3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-0.89610660004164067</v>
      </c>
      <c r="J29" s="4">
        <f t="shared" si="22"/>
        <v>-0.62502927629010852</v>
      </c>
      <c r="K29" s="4">
        <f t="shared" si="22"/>
        <v>-0.23089855594584049</v>
      </c>
      <c r="L29" s="4">
        <f t="shared" si="22"/>
        <v>0.15991874637260589</v>
      </c>
      <c r="M29" s="4">
        <f t="shared" si="22"/>
        <v>0.4495070161860214</v>
      </c>
      <c r="N29" s="4">
        <f t="shared" si="22"/>
        <v>0.79999394288137149</v>
      </c>
      <c r="O29" s="4">
        <f t="shared" si="22"/>
        <v>-9.980916030534355E-2</v>
      </c>
      <c r="P29" s="4">
        <f t="shared" si="22"/>
        <v>-0.17726487674674199</v>
      </c>
      <c r="Q29" s="4">
        <f t="shared" si="22"/>
        <v>-0.20192256054991678</v>
      </c>
      <c r="R29" s="4">
        <f t="shared" si="22"/>
        <v>1.0047730127399965</v>
      </c>
      <c r="S29" s="4">
        <f t="shared" si="22"/>
        <v>0.50956173140473471</v>
      </c>
      <c r="T29" s="4">
        <f t="shared" si="22"/>
        <v>-0.39658723153868791</v>
      </c>
      <c r="U29" s="4">
        <f t="shared" si="22"/>
        <v>0.37965092680286855</v>
      </c>
      <c r="V29" s="4">
        <f t="shared" si="22"/>
        <v>1.5317424069422241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-2.5384366528990922E-2</v>
      </c>
      <c r="I30" s="4">
        <f t="shared" si="23"/>
        <v>-0.90915048420466504</v>
      </c>
      <c r="J30" s="4">
        <f t="shared" si="23"/>
        <v>-7.736048736486538E-2</v>
      </c>
      <c r="K30" s="4">
        <f t="shared" si="23"/>
        <v>-0.10484477053887249</v>
      </c>
      <c r="L30" s="4">
        <f t="shared" si="23"/>
        <v>0.26653443732487481</v>
      </c>
      <c r="M30" s="4">
        <f t="shared" si="23"/>
        <v>0.2485542402117728</v>
      </c>
      <c r="N30" s="4">
        <f t="shared" si="23"/>
        <v>-3.1737051333555089E-2</v>
      </c>
      <c r="O30" s="4">
        <f t="shared" si="23"/>
        <v>-2.1074833346456615E-5</v>
      </c>
      <c r="P30" s="4">
        <f t="shared" si="23"/>
        <v>9.7069174235469971E-2</v>
      </c>
      <c r="Q30" s="4">
        <f t="shared" si="23"/>
        <v>2.84092406509533E-2</v>
      </c>
      <c r="R30" s="4">
        <f t="shared" si="23"/>
        <v>-9.9935426698341379E-2</v>
      </c>
      <c r="S30" s="4">
        <f t="shared" si="23"/>
        <v>-0.19031931085092266</v>
      </c>
      <c r="T30" s="4">
        <f t="shared" si="23"/>
        <v>-5.7235284321041191E-2</v>
      </c>
      <c r="U30" s="4">
        <f t="shared" si="23"/>
        <v>6.9678818997998869E-3</v>
      </c>
      <c r="V30" s="4">
        <f t="shared" si="23"/>
        <v>0.5014786353429459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633.41999999999996</v>
      </c>
      <c r="E32" s="3">
        <f>IFERROR(INDEX(E51:E500,MATCH($A$32,$C$51:$C$500,0)),"")</f>
        <v>621.70000000000005</v>
      </c>
      <c r="H32" s="3">
        <f>IFERROR(INDEX(D32:G32,COUNT(D32:G32)),"")</f>
        <v>621.70000000000005</v>
      </c>
      <c r="I32" s="3">
        <f t="shared" ref="I32:W32" si="24">IFERROR(INDEX(I51:I500,MATCH($C$32,$C$51:$C$500,0)),"")</f>
        <v>587.46</v>
      </c>
      <c r="J32" s="3">
        <f t="shared" si="24"/>
        <v>5600.89</v>
      </c>
      <c r="K32" s="3">
        <f t="shared" si="24"/>
        <v>5483.5</v>
      </c>
      <c r="L32" s="3">
        <f t="shared" si="24"/>
        <v>5196.67</v>
      </c>
      <c r="M32" s="3">
        <f t="shared" si="24"/>
        <v>4331.8900000000003</v>
      </c>
      <c r="N32" s="3">
        <f t="shared" si="24"/>
        <v>3689.05</v>
      </c>
      <c r="O32" s="3">
        <f t="shared" si="24"/>
        <v>3166.17</v>
      </c>
      <c r="P32" s="3">
        <f t="shared" si="24"/>
        <v>3065.44</v>
      </c>
      <c r="Q32" s="3">
        <f t="shared" si="24"/>
        <v>2600.19</v>
      </c>
      <c r="R32" s="3">
        <f t="shared" si="24"/>
        <v>2213.9299999999998</v>
      </c>
      <c r="S32" s="3">
        <f t="shared" si="24"/>
        <v>1738.4</v>
      </c>
      <c r="T32" s="3">
        <f t="shared" si="24"/>
        <v>1349.75</v>
      </c>
      <c r="U32" s="3">
        <f t="shared" si="24"/>
        <v>1163.0899999999999</v>
      </c>
      <c r="V32" s="3">
        <f t="shared" si="24"/>
        <v>694.13</v>
      </c>
      <c r="W32" s="3">
        <f t="shared" si="24"/>
        <v>487.04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0.89</v>
      </c>
      <c r="E33" s="3">
        <f>IFERROR(INDEX(E51:E500,MATCH($A$33,$C$51:$C$500,0)),"")</f>
        <v>1.25</v>
      </c>
      <c r="H33" s="3">
        <f>IFERROR(INDEX(D33:G33,COUNT(D33:G33)),"")</f>
        <v>1.25</v>
      </c>
      <c r="I33" s="3">
        <f t="shared" ref="I33:W33" si="25">IFERROR(INDEX(I51:I500,MATCH($C$33,$C$51:$C$500,0)),"")</f>
        <v>1.71</v>
      </c>
      <c r="J33" s="3">
        <f t="shared" si="25"/>
        <v>1.9</v>
      </c>
      <c r="K33" s="3">
        <f t="shared" si="25"/>
        <v>1.01</v>
      </c>
      <c r="L33" s="3">
        <f t="shared" si="25"/>
        <v>1.3</v>
      </c>
      <c r="M33" s="3">
        <f t="shared" si="25"/>
        <v>1.77</v>
      </c>
      <c r="N33" s="3">
        <f t="shared" si="25"/>
        <v>0.71</v>
      </c>
      <c r="O33" s="3">
        <f t="shared" si="25"/>
        <v>1.2</v>
      </c>
      <c r="P33" s="3">
        <f t="shared" si="25"/>
        <v>1.32</v>
      </c>
      <c r="Q33" s="3">
        <f t="shared" si="25"/>
        <v>0.92</v>
      </c>
      <c r="R33" s="3">
        <f t="shared" si="25"/>
        <v>1.81</v>
      </c>
      <c r="S33" s="3">
        <f t="shared" si="25"/>
        <v>0.92</v>
      </c>
      <c r="T33" s="3">
        <f t="shared" si="25"/>
        <v>1.35</v>
      </c>
      <c r="U33" s="3">
        <f t="shared" si="25"/>
        <v>1.68</v>
      </c>
      <c r="V33" s="3">
        <f t="shared" si="25"/>
        <v>3.17</v>
      </c>
      <c r="W33" s="3">
        <f t="shared" si="25"/>
        <v>4.1100000000000003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184.64</v>
      </c>
      <c r="E34" s="3">
        <f>IFERROR(INDEX(E51:E500,MATCH($A$34,$C$51:$C$500,0)),"")</f>
        <v>28.99</v>
      </c>
      <c r="H34" s="3">
        <f>IFERROR(INDEX(D34:G34,COUNT(D34:G34)),"")</f>
        <v>28.99</v>
      </c>
      <c r="I34" s="3">
        <f t="shared" ref="I34:W34" si="26">IFERROR(INDEX(I51:I500,MATCH($C$34,$C$51:$C$500,0)),"")</f>
        <v>33.57</v>
      </c>
      <c r="J34" s="3">
        <f t="shared" si="26"/>
        <v>36.96</v>
      </c>
      <c r="K34" s="3">
        <f t="shared" si="26"/>
        <v>7.19</v>
      </c>
      <c r="L34" s="3">
        <f t="shared" si="26"/>
        <v>6.75</v>
      </c>
      <c r="M34" s="3">
        <f t="shared" si="26"/>
        <v>8.8800000000000008</v>
      </c>
      <c r="N34" s="3">
        <f t="shared" si="26"/>
        <v>4.41</v>
      </c>
      <c r="O34" s="3">
        <f t="shared" si="26"/>
        <v>11.51</v>
      </c>
      <c r="P34" s="3">
        <f t="shared" si="26"/>
        <v>11.07</v>
      </c>
      <c r="Q34" s="3">
        <f t="shared" si="26"/>
        <v>5.38</v>
      </c>
      <c r="R34" s="3">
        <f t="shared" si="26"/>
        <v>7.16</v>
      </c>
      <c r="S34" s="3">
        <f t="shared" si="26"/>
        <v>5.74</v>
      </c>
      <c r="T34" s="3">
        <f t="shared" si="26"/>
        <v>9.86</v>
      </c>
      <c r="U34" s="3">
        <f t="shared" si="26"/>
        <v>6.37</v>
      </c>
      <c r="V34" s="3">
        <f t="shared" si="26"/>
        <v>9.92</v>
      </c>
      <c r="W34" s="3">
        <f t="shared" si="26"/>
        <v>22.84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0.52</v>
      </c>
      <c r="E35" s="3">
        <f>IFERROR(INDEX(E51:E500,MATCH($A$35,$C$51:$C$500,0)),"")</f>
        <v>0.81</v>
      </c>
      <c r="H35" s="3">
        <f>IFERROR(INDEX(D35:G35,COUNT(D35:G35)),"")</f>
        <v>0.81</v>
      </c>
      <c r="I35" s="3">
        <f t="shared" ref="I35:W35" si="27">IFERROR(INDEX(I51:I500,MATCH($C$35,$C$51:$C$500,0)),"")</f>
        <v>0.25</v>
      </c>
      <c r="J35" s="3">
        <f t="shared" si="27"/>
        <v>0.25</v>
      </c>
      <c r="K35" s="3">
        <f t="shared" si="27"/>
        <v>0.12</v>
      </c>
      <c r="L35" s="3">
        <f t="shared" si="27"/>
        <v>0.14000000000000001</v>
      </c>
      <c r="M35" s="3">
        <f t="shared" si="27"/>
        <v>0.21</v>
      </c>
      <c r="N35" s="3">
        <f t="shared" si="27"/>
        <v>0.09</v>
      </c>
      <c r="O35" s="3">
        <f t="shared" si="27"/>
        <v>0.13</v>
      </c>
      <c r="P35" s="3">
        <f t="shared" si="27"/>
        <v>0.13</v>
      </c>
      <c r="Q35" s="3">
        <f t="shared" si="27"/>
        <v>0.09</v>
      </c>
      <c r="R35" s="3">
        <f t="shared" si="27"/>
        <v>0.16</v>
      </c>
      <c r="S35" s="3">
        <f t="shared" si="27"/>
        <v>0.06</v>
      </c>
      <c r="T35" s="3">
        <f t="shared" si="27"/>
        <v>0.06</v>
      </c>
      <c r="U35" s="3">
        <f t="shared" si="27"/>
        <v>0.06</v>
      </c>
      <c r="V35" s="3">
        <f t="shared" si="27"/>
        <v>0.08</v>
      </c>
      <c r="W35" s="3">
        <f t="shared" si="27"/>
        <v>0.12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297805272</v>
      </c>
      <c r="E51" s="5">
        <v>274472671</v>
      </c>
      <c r="F51" s="5">
        <v>289377036</v>
      </c>
      <c r="G51" s="5">
        <v>302035210</v>
      </c>
      <c r="I51" s="5">
        <v>1174366434</v>
      </c>
      <c r="J51" s="5">
        <v>1292650185</v>
      </c>
      <c r="K51" s="5">
        <v>1401034930</v>
      </c>
      <c r="L51" s="5">
        <v>1565130699</v>
      </c>
      <c r="M51" s="5">
        <v>1235758502</v>
      </c>
      <c r="N51" s="5">
        <v>989751556</v>
      </c>
      <c r="O51" s="5">
        <v>1022192946</v>
      </c>
      <c r="P51" s="5">
        <v>1022214489</v>
      </c>
      <c r="Q51" s="5">
        <v>931768491</v>
      </c>
      <c r="R51" s="5">
        <v>906028898</v>
      </c>
      <c r="S51" s="5">
        <v>1006626552</v>
      </c>
      <c r="T51" s="5">
        <v>1243238928</v>
      </c>
      <c r="U51" s="5">
        <v>1318716014</v>
      </c>
      <c r="V51" s="5">
        <v>1309590939</v>
      </c>
      <c r="W51" s="5">
        <v>872200848</v>
      </c>
    </row>
    <row r="52" spans="2:23" ht="15.5" x14ac:dyDescent="0.35">
      <c r="C52" t="s">
        <v>85</v>
      </c>
      <c r="D52" s="5">
        <v>-280410828</v>
      </c>
      <c r="E52" s="5">
        <v>-257182620</v>
      </c>
      <c r="F52" s="5">
        <v>-272957647</v>
      </c>
      <c r="G52" s="5">
        <v>-287605555</v>
      </c>
      <c r="I52" s="5">
        <v>-1111106892</v>
      </c>
      <c r="J52" s="5">
        <v>-1239365291</v>
      </c>
      <c r="K52" s="5">
        <v>-1329984875</v>
      </c>
      <c r="L52" s="5">
        <v>-1481401338</v>
      </c>
      <c r="M52" s="5">
        <v>-1167511640</v>
      </c>
      <c r="N52" s="5">
        <v>-931583745</v>
      </c>
      <c r="O52" s="5">
        <v>-970159075</v>
      </c>
      <c r="P52" s="5">
        <v>-977285885</v>
      </c>
      <c r="Q52" s="5">
        <v>-891226164</v>
      </c>
      <c r="R52" s="5">
        <v>-853710036</v>
      </c>
      <c r="S52" s="5">
        <v>-975119273</v>
      </c>
      <c r="T52" s="5">
        <v>-1216968762</v>
      </c>
      <c r="U52" s="5">
        <v>-1283775781</v>
      </c>
      <c r="V52" s="5">
        <v>-1273284383</v>
      </c>
      <c r="W52" s="5">
        <v>-844557497</v>
      </c>
    </row>
    <row r="53" spans="2:23" ht="15.5" x14ac:dyDescent="0.35">
      <c r="C53" t="s">
        <v>86</v>
      </c>
      <c r="D53" s="5">
        <v>17394444</v>
      </c>
      <c r="E53" s="5">
        <v>17290051</v>
      </c>
      <c r="F53" s="5">
        <v>16419389</v>
      </c>
      <c r="G53" s="5">
        <v>14429655</v>
      </c>
      <c r="I53" s="5">
        <v>63259542</v>
      </c>
      <c r="J53" s="5">
        <v>53284894</v>
      </c>
      <c r="K53" s="5">
        <v>71050055</v>
      </c>
      <c r="L53" s="5">
        <v>83729361</v>
      </c>
      <c r="M53" s="5">
        <v>68246862</v>
      </c>
      <c r="N53" s="5">
        <v>58167811</v>
      </c>
      <c r="O53" s="5">
        <v>52033871</v>
      </c>
      <c r="P53" s="5">
        <v>44928604</v>
      </c>
      <c r="Q53" s="5">
        <v>40542327</v>
      </c>
      <c r="R53" s="5">
        <v>52318862</v>
      </c>
      <c r="S53" s="5">
        <v>31507279</v>
      </c>
      <c r="T53" s="5">
        <v>26270166</v>
      </c>
      <c r="U53" s="5">
        <v>34940233</v>
      </c>
      <c r="V53" s="5">
        <v>36306556</v>
      </c>
      <c r="W53" s="5">
        <v>27643351</v>
      </c>
    </row>
    <row r="54" spans="2:23" ht="15.5" x14ac:dyDescent="0.35">
      <c r="C54" t="s">
        <v>87</v>
      </c>
      <c r="D54" s="5">
        <v>-11473605</v>
      </c>
      <c r="E54" s="5">
        <v>-5864464</v>
      </c>
      <c r="F54" s="5">
        <v>-14667345</v>
      </c>
      <c r="G54" s="5">
        <v>-7422742</v>
      </c>
      <c r="I54" s="5">
        <v>-38405466</v>
      </c>
      <c r="J54" s="5">
        <v>-30156998</v>
      </c>
      <c r="K54" s="5">
        <v>-27995551</v>
      </c>
      <c r="L54" s="5">
        <v>-33361932</v>
      </c>
      <c r="M54" s="5">
        <v>-25327391</v>
      </c>
      <c r="N54" s="5">
        <v>-28229708</v>
      </c>
      <c r="O54" s="5">
        <v>-29821064</v>
      </c>
      <c r="P54" s="5">
        <v>-25079164</v>
      </c>
      <c r="Q54" s="5">
        <v>-17692724</v>
      </c>
      <c r="R54" s="5">
        <v>-22129192</v>
      </c>
      <c r="S54" s="5">
        <v>-15059743</v>
      </c>
      <c r="T54" s="5">
        <v>-12544748</v>
      </c>
      <c r="U54" s="5">
        <v>-14213080</v>
      </c>
      <c r="V54" s="5">
        <v>-19143823</v>
      </c>
      <c r="W54" s="5">
        <v>-19584633</v>
      </c>
    </row>
    <row r="55" spans="2:23" ht="15.5" x14ac:dyDescent="0.35">
      <c r="C55" t="s">
        <v>88</v>
      </c>
      <c r="D55" s="5">
        <v>-2773000</v>
      </c>
      <c r="E55" s="5">
        <v>-2161359</v>
      </c>
      <c r="F55" s="5">
        <v>-3213296</v>
      </c>
      <c r="G55" s="5">
        <v>-2919318</v>
      </c>
      <c r="I55" s="5">
        <v>-11480255</v>
      </c>
      <c r="J55" s="5">
        <v>-11613732</v>
      </c>
      <c r="K55" s="5">
        <v>-10231585</v>
      </c>
      <c r="L55" s="5">
        <v>-12210001</v>
      </c>
      <c r="M55" s="5">
        <v>-6814449</v>
      </c>
      <c r="N55" s="5">
        <v>-8739160</v>
      </c>
      <c r="O55" s="5">
        <v>-9667807</v>
      </c>
      <c r="P55" s="5">
        <v>-8468023</v>
      </c>
      <c r="Q55" s="5">
        <v>-8443829</v>
      </c>
      <c r="R55" s="5">
        <v>-7798216</v>
      </c>
      <c r="S55" s="5">
        <v>-7374419</v>
      </c>
      <c r="T55" s="5">
        <v>-4677505</v>
      </c>
      <c r="U55" s="5">
        <v>-7726274</v>
      </c>
      <c r="V55" s="5">
        <v>-8654291</v>
      </c>
      <c r="W55" s="5">
        <v>-7722621</v>
      </c>
    </row>
    <row r="56" spans="2:23" ht="15.5" x14ac:dyDescent="0.35">
      <c r="C56" t="s">
        <v>89</v>
      </c>
      <c r="D56" s="5">
        <v>-5926571</v>
      </c>
      <c r="E56" s="5">
        <v>-4826203</v>
      </c>
      <c r="F56" s="5">
        <v>-6303130</v>
      </c>
      <c r="G56" s="5">
        <v>-6079220</v>
      </c>
      <c r="I56" s="5">
        <v>-22900023</v>
      </c>
      <c r="J56" s="5">
        <v>-21494680</v>
      </c>
      <c r="K56" s="5">
        <v>-21094399</v>
      </c>
      <c r="L56" s="5">
        <v>-23716064</v>
      </c>
      <c r="M56" s="5">
        <v>-19096945</v>
      </c>
      <c r="N56" s="5">
        <v>-20110364</v>
      </c>
      <c r="O56" s="5">
        <v>-17559931</v>
      </c>
      <c r="P56" s="5">
        <v>-15474857</v>
      </c>
      <c r="Q56" s="5">
        <v>-15149173</v>
      </c>
      <c r="R56" s="5">
        <v>-15649711</v>
      </c>
      <c r="S56" s="5">
        <v>-10419110</v>
      </c>
      <c r="T56" s="5">
        <v>-9459962</v>
      </c>
      <c r="U56" s="5">
        <v>-10287244</v>
      </c>
      <c r="V56" s="5">
        <v>-12039350</v>
      </c>
      <c r="W56" s="5">
        <v>-8255763</v>
      </c>
    </row>
    <row r="57" spans="2:23" ht="15.5" x14ac:dyDescent="0.35">
      <c r="C57" t="s">
        <v>92</v>
      </c>
      <c r="D57" s="5">
        <v>-135481</v>
      </c>
      <c r="E57" s="5">
        <v>94280</v>
      </c>
      <c r="F57" s="5">
        <v>174503</v>
      </c>
      <c r="G57" s="5">
        <v>48223</v>
      </c>
      <c r="I57" s="5">
        <v>641869</v>
      </c>
      <c r="J57" s="5">
        <v>480496</v>
      </c>
      <c r="K57" s="5">
        <v>700707</v>
      </c>
      <c r="L57" s="5">
        <v>-233926</v>
      </c>
      <c r="M57" s="5">
        <v>270897</v>
      </c>
      <c r="N57" s="5">
        <v>-199889</v>
      </c>
      <c r="O57" s="5">
        <v>431130</v>
      </c>
      <c r="P57" s="5">
        <v>-922444</v>
      </c>
      <c r="Q57" s="5">
        <v>-147290</v>
      </c>
      <c r="R57" s="5">
        <v>647173</v>
      </c>
      <c r="S57" s="5">
        <v>-98596</v>
      </c>
      <c r="T57" s="5">
        <v>-2584</v>
      </c>
    </row>
    <row r="58" spans="2:23" ht="15.5" x14ac:dyDescent="0.35">
      <c r="C58" t="s">
        <v>93</v>
      </c>
      <c r="D58" s="5">
        <v>5920839</v>
      </c>
      <c r="E58" s="5">
        <v>11425587</v>
      </c>
      <c r="F58" s="5">
        <v>1752044</v>
      </c>
      <c r="G58" s="5">
        <v>7006913</v>
      </c>
      <c r="I58" s="5">
        <v>24854076</v>
      </c>
      <c r="J58" s="5">
        <v>23127896</v>
      </c>
      <c r="K58" s="5">
        <v>43054504</v>
      </c>
      <c r="L58" s="5">
        <v>50367429</v>
      </c>
      <c r="M58" s="5">
        <v>42919471</v>
      </c>
      <c r="N58" s="5">
        <v>29938103</v>
      </c>
      <c r="O58" s="5">
        <v>22212807</v>
      </c>
      <c r="P58" s="5">
        <v>19849440</v>
      </c>
      <c r="Q58" s="5">
        <v>22849603</v>
      </c>
      <c r="R58" s="5">
        <v>30189670</v>
      </c>
      <c r="S58" s="5">
        <v>16447536</v>
      </c>
      <c r="T58" s="5">
        <v>13725418</v>
      </c>
      <c r="U58" s="5">
        <v>20727153</v>
      </c>
      <c r="V58" s="5">
        <v>17162733</v>
      </c>
      <c r="W58" s="5">
        <v>8058718</v>
      </c>
    </row>
    <row r="59" spans="2:23" ht="15.5" x14ac:dyDescent="0.35">
      <c r="C59" t="s">
        <v>94</v>
      </c>
      <c r="D59" s="5">
        <v>-1696152</v>
      </c>
      <c r="E59" s="5">
        <v>-1283036</v>
      </c>
      <c r="F59" s="5">
        <v>-1210407</v>
      </c>
      <c r="G59" s="5">
        <v>-1553439</v>
      </c>
      <c r="I59" s="5">
        <v>-6549604</v>
      </c>
      <c r="J59" s="5">
        <v>-8532635</v>
      </c>
      <c r="K59" s="5">
        <v>-10352464</v>
      </c>
      <c r="L59" s="5">
        <v>-7966489</v>
      </c>
      <c r="M59" s="5">
        <v>-5593711</v>
      </c>
      <c r="N59" s="5">
        <v>-4496108</v>
      </c>
      <c r="O59" s="5">
        <v>-5337790</v>
      </c>
      <c r="P59" s="5">
        <v>-3605279</v>
      </c>
      <c r="Q59" s="5">
        <v>-2435588</v>
      </c>
      <c r="R59" s="5">
        <v>-2134883</v>
      </c>
      <c r="S59" s="5">
        <v>-2494655</v>
      </c>
      <c r="T59" s="5">
        <v>-3209788</v>
      </c>
      <c r="U59" s="5">
        <v>-4457314</v>
      </c>
      <c r="V59" s="5">
        <v>-2200378</v>
      </c>
      <c r="W59" s="5">
        <v>-1812804</v>
      </c>
    </row>
    <row r="60" spans="2:23" ht="15.5" x14ac:dyDescent="0.35">
      <c r="C60" t="s">
        <v>95</v>
      </c>
      <c r="D60" s="5">
        <v>762377</v>
      </c>
      <c r="E60" s="5">
        <v>805795</v>
      </c>
      <c r="F60" s="5">
        <v>490040</v>
      </c>
      <c r="G60" s="5">
        <v>494721</v>
      </c>
      <c r="I60" s="5">
        <v>1989989</v>
      </c>
      <c r="J60" s="5">
        <v>1667219</v>
      </c>
      <c r="K60" s="5">
        <v>1001482</v>
      </c>
      <c r="L60" s="5">
        <v>637218</v>
      </c>
      <c r="M60" s="5">
        <v>381960</v>
      </c>
      <c r="N60" s="5">
        <v>469851</v>
      </c>
      <c r="O60" s="5">
        <v>996774</v>
      </c>
      <c r="P60" s="5">
        <v>925199</v>
      </c>
      <c r="Q60" s="5">
        <v>547267</v>
      </c>
      <c r="R60" s="5">
        <v>197730</v>
      </c>
      <c r="S60" s="5">
        <v>81151</v>
      </c>
      <c r="T60" s="5">
        <v>162401</v>
      </c>
      <c r="U60" s="5">
        <v>67914</v>
      </c>
      <c r="V60" s="5">
        <v>89878</v>
      </c>
      <c r="W60" s="5">
        <v>193243</v>
      </c>
    </row>
    <row r="61" spans="2:23" ht="15.5" x14ac:dyDescent="0.35">
      <c r="C61" t="s">
        <v>27</v>
      </c>
      <c r="D61" s="5">
        <v>-2458529</v>
      </c>
      <c r="E61" s="5">
        <v>-2088831</v>
      </c>
      <c r="F61" s="5">
        <v>-1700447</v>
      </c>
      <c r="G61" s="5">
        <v>-2048160</v>
      </c>
      <c r="I61" s="5">
        <v>-8539593</v>
      </c>
      <c r="J61" s="5">
        <v>-10199854</v>
      </c>
      <c r="K61" s="5">
        <v>-11353946</v>
      </c>
      <c r="L61" s="5">
        <v>-8476276</v>
      </c>
      <c r="M61" s="5">
        <v>-5899279</v>
      </c>
      <c r="N61" s="5">
        <v>-4871989</v>
      </c>
      <c r="O61" s="5">
        <v>-6135209</v>
      </c>
      <c r="P61" s="5">
        <v>-4364091</v>
      </c>
      <c r="Q61" s="5">
        <v>-2883458</v>
      </c>
      <c r="R61" s="5">
        <v>-2304285</v>
      </c>
      <c r="S61" s="5">
        <v>-2573137</v>
      </c>
      <c r="T61" s="5">
        <v>-3372189</v>
      </c>
      <c r="U61" s="5">
        <v>-4525228</v>
      </c>
      <c r="V61" s="5">
        <v>-2290256</v>
      </c>
      <c r="W61" s="5">
        <v>-2006047</v>
      </c>
    </row>
    <row r="62" spans="2:23" ht="15.5" x14ac:dyDescent="0.35">
      <c r="C62" t="s">
        <v>97</v>
      </c>
    </row>
    <row r="63" spans="2:23" ht="15.5" x14ac:dyDescent="0.35">
      <c r="C63" t="s">
        <v>98</v>
      </c>
      <c r="D63" s="5">
        <v>-1696152</v>
      </c>
      <c r="E63" s="5">
        <v>-1283036</v>
      </c>
      <c r="F63" s="5">
        <v>-1210407</v>
      </c>
      <c r="G63" s="5">
        <v>-1553439</v>
      </c>
      <c r="I63" s="5">
        <v>-6549604</v>
      </c>
      <c r="J63" s="5">
        <v>-8532635</v>
      </c>
      <c r="K63" s="5">
        <v>-10352464</v>
      </c>
      <c r="L63" s="5">
        <v>-7966489</v>
      </c>
      <c r="M63" s="5">
        <v>-5593711</v>
      </c>
      <c r="N63" s="5">
        <v>-4496108</v>
      </c>
      <c r="O63" s="5">
        <v>-5337790</v>
      </c>
      <c r="P63" s="5">
        <v>-3605279</v>
      </c>
      <c r="Q63" s="5">
        <v>-2435588</v>
      </c>
      <c r="R63" s="5">
        <v>-2134883</v>
      </c>
      <c r="S63" s="5">
        <v>-2494655</v>
      </c>
      <c r="T63" s="5">
        <v>-3209788</v>
      </c>
      <c r="U63" s="5">
        <v>-4457314</v>
      </c>
      <c r="V63" s="5">
        <v>-2200378</v>
      </c>
      <c r="W63" s="5">
        <v>-1812804</v>
      </c>
    </row>
    <row r="64" spans="2:23" ht="15.5" x14ac:dyDescent="0.35">
      <c r="C64" t="s">
        <v>29</v>
      </c>
      <c r="D64" s="5">
        <v>4224687</v>
      </c>
      <c r="E64" s="5">
        <v>10142551</v>
      </c>
      <c r="F64" s="5">
        <v>541637</v>
      </c>
      <c r="G64" s="5">
        <v>5453474</v>
      </c>
      <c r="I64" s="5">
        <v>18304472</v>
      </c>
      <c r="J64" s="5">
        <v>14595261</v>
      </c>
      <c r="K64" s="5">
        <v>32702040</v>
      </c>
      <c r="L64" s="5">
        <v>42400940</v>
      </c>
      <c r="M64" s="5">
        <v>37325760</v>
      </c>
      <c r="N64" s="5">
        <v>25441995</v>
      </c>
      <c r="O64" s="5">
        <v>16875017</v>
      </c>
      <c r="P64" s="5">
        <v>16244161</v>
      </c>
      <c r="Q64" s="5">
        <v>20414015</v>
      </c>
      <c r="R64" s="5">
        <v>28054787</v>
      </c>
      <c r="S64" s="5">
        <v>13952881</v>
      </c>
      <c r="T64" s="5">
        <v>10515630</v>
      </c>
      <c r="U64" s="5">
        <v>16269839</v>
      </c>
      <c r="V64" s="5">
        <v>14962355</v>
      </c>
      <c r="W64" s="5">
        <v>6245914</v>
      </c>
    </row>
    <row r="65" spans="3:23" ht="15.5" x14ac:dyDescent="0.35">
      <c r="C65" t="s">
        <v>28</v>
      </c>
      <c r="D65" s="5">
        <v>-3111577</v>
      </c>
      <c r="E65" s="5">
        <v>-2269612</v>
      </c>
      <c r="F65" s="5">
        <v>-2700453</v>
      </c>
      <c r="G65" s="5">
        <v>-1832476</v>
      </c>
      <c r="I65" s="5">
        <v>-8615849</v>
      </c>
      <c r="J65" s="5">
        <v>-5000602</v>
      </c>
      <c r="K65" s="5">
        <v>-7968602</v>
      </c>
      <c r="L65" s="5">
        <v>-9573640</v>
      </c>
      <c r="M65" s="5">
        <v>-7834818</v>
      </c>
      <c r="N65" s="5">
        <v>-5750610</v>
      </c>
      <c r="O65" s="5">
        <v>-5363459</v>
      </c>
      <c r="P65" s="5">
        <v>-4301144</v>
      </c>
      <c r="Q65" s="5">
        <v>-4444529</v>
      </c>
      <c r="R65" s="5">
        <v>-7338589</v>
      </c>
      <c r="S65" s="5">
        <v>-3900704</v>
      </c>
      <c r="T65" s="5">
        <v>-3395822</v>
      </c>
      <c r="U65" s="5">
        <v>-4232105</v>
      </c>
      <c r="V65" s="5">
        <v>-3955956</v>
      </c>
      <c r="W65" s="5">
        <v>-1609928</v>
      </c>
    </row>
    <row r="66" spans="3:23" ht="15.5" x14ac:dyDescent="0.35">
      <c r="C66" t="s">
        <v>99</v>
      </c>
      <c r="D66" s="5">
        <v>-3079215</v>
      </c>
      <c r="E66" s="5">
        <v>-2269553</v>
      </c>
      <c r="F66" s="5">
        <v>-2700405</v>
      </c>
      <c r="G66" s="5">
        <v>-1830588</v>
      </c>
      <c r="I66" s="5">
        <v>-8576722</v>
      </c>
      <c r="J66" s="5">
        <v>-4962094</v>
      </c>
      <c r="K66" s="5">
        <v>-7775924</v>
      </c>
      <c r="L66" s="5">
        <v>-9367628</v>
      </c>
      <c r="P66" s="5">
        <v>-4172605</v>
      </c>
      <c r="Q66" s="5">
        <v>-4227789</v>
      </c>
      <c r="R66" s="5">
        <v>-7212078</v>
      </c>
      <c r="U66" s="5">
        <v>-4350020</v>
      </c>
      <c r="V66" s="5">
        <v>-4030524</v>
      </c>
      <c r="W66" s="5">
        <v>-1645232</v>
      </c>
    </row>
    <row r="67" spans="3:23" ht="15.5" x14ac:dyDescent="0.35">
      <c r="C67" t="s">
        <v>100</v>
      </c>
      <c r="U67" s="5">
        <v>117915</v>
      </c>
      <c r="V67" s="5">
        <v>74568</v>
      </c>
      <c r="W67" s="5">
        <v>35304</v>
      </c>
    </row>
    <row r="68" spans="3:23" ht="15.5" x14ac:dyDescent="0.35">
      <c r="C68" t="s">
        <v>378</v>
      </c>
      <c r="D68" s="5">
        <v>-32362</v>
      </c>
      <c r="E68" s="5">
        <v>-59</v>
      </c>
      <c r="F68" s="5">
        <v>-48</v>
      </c>
      <c r="G68" s="5">
        <v>-1888</v>
      </c>
      <c r="I68" s="5">
        <v>-39127</v>
      </c>
      <c r="J68" s="5">
        <v>-38508</v>
      </c>
      <c r="K68" s="5">
        <v>-192678</v>
      </c>
      <c r="L68" s="5">
        <v>-206012</v>
      </c>
      <c r="M68" s="5">
        <v>-253842</v>
      </c>
      <c r="N68" s="5">
        <v>-215150</v>
      </c>
      <c r="O68" s="5">
        <v>-168004</v>
      </c>
      <c r="P68" s="5">
        <v>-128539</v>
      </c>
      <c r="Q68" s="5">
        <v>-216740</v>
      </c>
      <c r="R68" s="5">
        <v>-126511</v>
      </c>
    </row>
    <row r="69" spans="3:23" ht="15.5" x14ac:dyDescent="0.35">
      <c r="C69" t="s">
        <v>101</v>
      </c>
      <c r="D69" s="5">
        <v>-3111577</v>
      </c>
      <c r="E69" s="5">
        <v>-2269612</v>
      </c>
      <c r="F69" s="5">
        <v>-2700453</v>
      </c>
      <c r="G69" s="5">
        <v>-1832476</v>
      </c>
      <c r="I69" s="5">
        <v>-8615849</v>
      </c>
      <c r="J69" s="5">
        <v>-5000602</v>
      </c>
      <c r="K69" s="5">
        <v>-7968602</v>
      </c>
      <c r="L69" s="5">
        <v>-9573640</v>
      </c>
      <c r="M69" s="5">
        <v>-7834818</v>
      </c>
      <c r="N69" s="5">
        <v>-5750610</v>
      </c>
      <c r="O69" s="5">
        <v>-5363459</v>
      </c>
      <c r="P69" s="5">
        <v>-4301144</v>
      </c>
      <c r="Q69" s="5">
        <v>-4444529</v>
      </c>
      <c r="R69" s="5">
        <v>-7338589</v>
      </c>
      <c r="S69" s="5">
        <v>-3900704</v>
      </c>
      <c r="T69" s="5">
        <v>-3395822</v>
      </c>
      <c r="U69" s="5">
        <v>-4232105</v>
      </c>
      <c r="V69" s="5">
        <v>-3955956</v>
      </c>
      <c r="W69" s="5">
        <v>-1609928</v>
      </c>
    </row>
    <row r="70" spans="3:23" ht="15.5" x14ac:dyDescent="0.35">
      <c r="C70" t="s">
        <v>923</v>
      </c>
      <c r="L70" s="5">
        <v>-70806</v>
      </c>
    </row>
    <row r="71" spans="3:23" ht="15.5" x14ac:dyDescent="0.35">
      <c r="C71" t="s">
        <v>102</v>
      </c>
      <c r="D71" s="5">
        <v>1113110</v>
      </c>
      <c r="E71" s="5">
        <v>7872939</v>
      </c>
      <c r="F71" s="5">
        <v>-2158816</v>
      </c>
      <c r="G71" s="5">
        <v>3620998</v>
      </c>
      <c r="I71" s="5">
        <v>9688623</v>
      </c>
      <c r="J71" s="5">
        <v>9594659</v>
      </c>
      <c r="K71" s="5">
        <v>24733438</v>
      </c>
      <c r="L71" s="5">
        <v>32756494</v>
      </c>
      <c r="M71" s="5">
        <v>29237100</v>
      </c>
      <c r="N71" s="5">
        <v>19476235</v>
      </c>
      <c r="O71" s="5">
        <v>11343554</v>
      </c>
      <c r="P71" s="5">
        <v>11943017</v>
      </c>
      <c r="Q71" s="5">
        <v>15969486</v>
      </c>
      <c r="R71" s="5">
        <v>20716198</v>
      </c>
      <c r="S71" s="5">
        <v>10052177</v>
      </c>
      <c r="T71" s="5">
        <v>7119808</v>
      </c>
      <c r="U71" s="5">
        <v>12037734</v>
      </c>
      <c r="V71" s="5">
        <v>11006399</v>
      </c>
      <c r="W71" s="5">
        <v>4635986</v>
      </c>
    </row>
    <row r="72" spans="3:23" ht="15.5" x14ac:dyDescent="0.35">
      <c r="C72" t="s">
        <v>103</v>
      </c>
      <c r="D72" s="5">
        <v>-3158300</v>
      </c>
      <c r="E72" s="5">
        <v>-876463</v>
      </c>
      <c r="F72" s="5">
        <v>94833</v>
      </c>
      <c r="G72" s="5">
        <v>-2066401</v>
      </c>
      <c r="I72" s="5">
        <v>-2396005</v>
      </c>
      <c r="J72" s="5">
        <v>-3216600</v>
      </c>
      <c r="K72" s="5">
        <v>1437166</v>
      </c>
      <c r="L72" s="5">
        <v>-6513240</v>
      </c>
      <c r="M72" s="5">
        <v>-525819</v>
      </c>
      <c r="N72" s="5">
        <v>-975727</v>
      </c>
      <c r="O72" s="5">
        <v>1844462</v>
      </c>
      <c r="P72" s="5">
        <v>-2039286</v>
      </c>
      <c r="Q72" s="5">
        <v>-1070927</v>
      </c>
      <c r="R72" s="5">
        <v>340412</v>
      </c>
      <c r="S72" s="5">
        <v>-937914</v>
      </c>
      <c r="T72" s="5">
        <v>-1726</v>
      </c>
    </row>
    <row r="73" spans="3:23" ht="15.5" x14ac:dyDescent="0.35">
      <c r="C73" t="s">
        <v>104</v>
      </c>
      <c r="D73" s="5">
        <v>-3158300</v>
      </c>
      <c r="E73" s="5">
        <v>-876463</v>
      </c>
      <c r="F73" s="5">
        <v>94833</v>
      </c>
      <c r="G73" s="5">
        <v>-2066401</v>
      </c>
      <c r="I73" s="5">
        <v>-2396005</v>
      </c>
      <c r="J73" s="5">
        <v>-3216600</v>
      </c>
      <c r="K73" s="5">
        <v>1437166</v>
      </c>
      <c r="L73" s="5">
        <v>-6513240</v>
      </c>
      <c r="M73" s="5">
        <v>-525819</v>
      </c>
      <c r="N73" s="5">
        <v>-975727</v>
      </c>
      <c r="O73" s="5">
        <v>1844462</v>
      </c>
      <c r="P73" s="5">
        <v>-2039286</v>
      </c>
      <c r="Q73" s="5">
        <v>-1070927</v>
      </c>
      <c r="R73" s="5">
        <v>340412</v>
      </c>
      <c r="S73" s="5">
        <v>-937914</v>
      </c>
      <c r="T73" s="5">
        <v>-1726</v>
      </c>
    </row>
    <row r="74" spans="3:23" ht="15.5" x14ac:dyDescent="0.35">
      <c r="C74" t="s">
        <v>105</v>
      </c>
      <c r="D74" s="5">
        <v>-2045190</v>
      </c>
      <c r="E74" s="5">
        <v>6996476</v>
      </c>
      <c r="F74" s="5">
        <v>-2063983</v>
      </c>
      <c r="G74" s="5">
        <v>1554597</v>
      </c>
      <c r="I74" s="5">
        <v>7292618</v>
      </c>
      <c r="J74" s="5">
        <v>6378059</v>
      </c>
      <c r="K74" s="5">
        <v>26170604</v>
      </c>
      <c r="L74" s="5">
        <v>26325794</v>
      </c>
      <c r="M74" s="5">
        <v>28711281</v>
      </c>
      <c r="N74" s="5">
        <v>18500508</v>
      </c>
      <c r="O74" s="5">
        <v>13188016</v>
      </c>
      <c r="P74" s="5">
        <v>9903731</v>
      </c>
      <c r="Q74" s="5">
        <v>14898559</v>
      </c>
      <c r="R74" s="5">
        <v>21056610</v>
      </c>
      <c r="S74" s="5">
        <v>9114263</v>
      </c>
      <c r="T74" s="5">
        <v>7118082</v>
      </c>
      <c r="U74" s="5">
        <v>12037734</v>
      </c>
      <c r="V74" s="5">
        <v>11006399</v>
      </c>
      <c r="W74" s="5">
        <v>4635986</v>
      </c>
    </row>
    <row r="75" spans="3:23" ht="15.5" x14ac:dyDescent="0.35">
      <c r="C75" t="s">
        <v>106</v>
      </c>
      <c r="D75" s="5">
        <v>1113110</v>
      </c>
      <c r="E75" s="5">
        <v>7872939</v>
      </c>
      <c r="F75" s="5">
        <v>-2158816</v>
      </c>
      <c r="G75" s="5">
        <v>3620998</v>
      </c>
      <c r="I75" s="5">
        <v>9688623</v>
      </c>
      <c r="J75" s="5">
        <v>9594659</v>
      </c>
      <c r="K75" s="5">
        <v>24733438</v>
      </c>
      <c r="L75" s="5">
        <v>32756494</v>
      </c>
      <c r="M75" s="5">
        <v>29237100</v>
      </c>
      <c r="N75" s="5">
        <v>19476235</v>
      </c>
      <c r="O75" s="5">
        <v>11343554</v>
      </c>
      <c r="P75" s="5">
        <v>11943017</v>
      </c>
      <c r="Q75" s="5">
        <v>15969486</v>
      </c>
      <c r="R75" s="5">
        <v>20716198</v>
      </c>
      <c r="S75" s="5">
        <v>10052177</v>
      </c>
      <c r="T75" s="5">
        <v>7119808</v>
      </c>
      <c r="U75" s="5">
        <v>12037734</v>
      </c>
      <c r="V75" s="5">
        <v>11006399</v>
      </c>
      <c r="W75" s="5">
        <v>4635986</v>
      </c>
    </row>
    <row r="76" spans="3:23" ht="15.5" x14ac:dyDescent="0.35">
      <c r="C76" t="s">
        <v>8</v>
      </c>
      <c r="D76" s="5">
        <v>-1909709</v>
      </c>
      <c r="E76" s="5">
        <v>6902196</v>
      </c>
      <c r="F76" s="5">
        <v>-2238486</v>
      </c>
      <c r="G76" s="5">
        <v>1506374</v>
      </c>
      <c r="I76" s="5">
        <v>6650749</v>
      </c>
      <c r="J76" s="5">
        <v>5897563</v>
      </c>
      <c r="K76" s="5">
        <v>25469897</v>
      </c>
      <c r="L76" s="5">
        <v>26559720</v>
      </c>
      <c r="M76" s="5">
        <v>28440384</v>
      </c>
      <c r="N76" s="5">
        <v>18700397</v>
      </c>
      <c r="O76" s="5">
        <v>12756886</v>
      </c>
      <c r="P76" s="5">
        <v>10826175</v>
      </c>
      <c r="Q76" s="5">
        <v>15045849</v>
      </c>
      <c r="R76" s="5">
        <v>20409437</v>
      </c>
      <c r="S76" s="5">
        <v>9212859</v>
      </c>
      <c r="T76" s="5">
        <v>7120666</v>
      </c>
      <c r="U76" s="5">
        <v>12037734</v>
      </c>
      <c r="V76" s="5">
        <v>11006399</v>
      </c>
      <c r="W76" s="5">
        <v>4635986</v>
      </c>
    </row>
    <row r="77" spans="3:23" ht="15.5" x14ac:dyDescent="0.35">
      <c r="C77" t="s">
        <v>108</v>
      </c>
      <c r="D77" s="5">
        <v>1113110</v>
      </c>
      <c r="E77" s="5">
        <v>7872939</v>
      </c>
      <c r="F77" s="5">
        <v>-2158816</v>
      </c>
      <c r="G77" s="5">
        <v>3620998</v>
      </c>
      <c r="I77" s="5">
        <v>9688623</v>
      </c>
      <c r="J77" s="5">
        <v>9594659</v>
      </c>
      <c r="K77" s="5">
        <v>24733438</v>
      </c>
      <c r="L77" s="5">
        <v>32756494</v>
      </c>
      <c r="M77" s="5">
        <v>29237100</v>
      </c>
      <c r="N77" s="5">
        <v>19476235</v>
      </c>
      <c r="O77" s="5">
        <v>11343554</v>
      </c>
      <c r="P77" s="5">
        <v>11943017</v>
      </c>
      <c r="Q77" s="5">
        <v>15969486</v>
      </c>
      <c r="R77" s="5">
        <v>20716198</v>
      </c>
      <c r="S77" s="5">
        <v>10052177</v>
      </c>
      <c r="T77" s="5">
        <v>7119808</v>
      </c>
      <c r="U77" s="5">
        <v>12037734</v>
      </c>
      <c r="V77" s="5">
        <v>11006399</v>
      </c>
      <c r="W77" s="5">
        <v>4635986</v>
      </c>
    </row>
    <row r="78" spans="3:23" ht="15.5" x14ac:dyDescent="0.35">
      <c r="C78" t="s">
        <v>109</v>
      </c>
      <c r="D78" s="5">
        <v>-2045190</v>
      </c>
      <c r="E78" s="5">
        <v>6996476</v>
      </c>
      <c r="F78" s="5">
        <v>-2063983</v>
      </c>
      <c r="G78" s="5">
        <v>1554597</v>
      </c>
      <c r="I78" s="5">
        <v>7292618</v>
      </c>
      <c r="J78" s="5">
        <v>6378059</v>
      </c>
      <c r="K78" s="5">
        <v>26170604</v>
      </c>
      <c r="L78" s="5">
        <v>26325794</v>
      </c>
      <c r="M78" s="5">
        <v>28711281</v>
      </c>
      <c r="N78" s="5">
        <v>18500508</v>
      </c>
      <c r="O78" s="5">
        <v>13188016</v>
      </c>
      <c r="P78" s="5">
        <v>9903731</v>
      </c>
      <c r="Q78" s="5">
        <v>14898559</v>
      </c>
      <c r="R78" s="5">
        <v>21056610</v>
      </c>
      <c r="S78" s="5">
        <v>9114263</v>
      </c>
      <c r="T78" s="5">
        <v>7118082</v>
      </c>
      <c r="U78" s="5">
        <v>12037734</v>
      </c>
      <c r="V78" s="5">
        <v>11006399</v>
      </c>
      <c r="W78" s="5">
        <v>4635986</v>
      </c>
    </row>
    <row r="79" spans="3:23" ht="15.5" x14ac:dyDescent="0.35">
      <c r="C79" t="s">
        <v>110</v>
      </c>
      <c r="D79" s="5">
        <v>-2045190</v>
      </c>
      <c r="E79" s="5">
        <v>6996476</v>
      </c>
      <c r="F79" s="5">
        <v>-2063983</v>
      </c>
      <c r="G79" s="5">
        <v>1554597</v>
      </c>
      <c r="I79" s="5">
        <v>7292618</v>
      </c>
      <c r="J79" s="5">
        <v>6378059</v>
      </c>
      <c r="K79" s="5">
        <v>26170604</v>
      </c>
      <c r="L79" s="5">
        <v>26325794</v>
      </c>
      <c r="M79" s="5">
        <v>28711281</v>
      </c>
      <c r="N79" s="5">
        <v>18500508</v>
      </c>
      <c r="O79" s="5">
        <v>13188016</v>
      </c>
      <c r="P79" s="5">
        <v>9903731</v>
      </c>
      <c r="Q79" s="5">
        <v>14898559</v>
      </c>
      <c r="R79" s="5">
        <v>21056610</v>
      </c>
      <c r="S79" s="5">
        <v>9114263</v>
      </c>
      <c r="T79" s="5">
        <v>7118082</v>
      </c>
      <c r="U79" s="5">
        <v>12037734</v>
      </c>
      <c r="V79" s="5">
        <v>11006399</v>
      </c>
      <c r="W79" s="5">
        <v>4635986</v>
      </c>
    </row>
    <row r="81" spans="2:23" ht="15.5" x14ac:dyDescent="0.35">
      <c r="B81" t="s">
        <v>111</v>
      </c>
      <c r="C81" t="s">
        <v>112</v>
      </c>
    </row>
    <row r="82" spans="2:23" ht="15.5" x14ac:dyDescent="0.35">
      <c r="C82" t="s">
        <v>113</v>
      </c>
    </row>
    <row r="83" spans="2:23" ht="15.5" x14ac:dyDescent="0.35">
      <c r="C83" t="s">
        <v>20</v>
      </c>
      <c r="D83" s="5">
        <v>103947702</v>
      </c>
      <c r="E83" s="5">
        <v>90417973</v>
      </c>
      <c r="F83" s="5">
        <v>76387182</v>
      </c>
      <c r="G83" s="5">
        <v>82960275</v>
      </c>
      <c r="I83" s="5">
        <v>76387182</v>
      </c>
      <c r="J83" s="5">
        <v>76426500</v>
      </c>
      <c r="K83" s="5">
        <v>63352405</v>
      </c>
      <c r="L83" s="5">
        <v>52097981</v>
      </c>
      <c r="M83" s="5">
        <v>66986200</v>
      </c>
      <c r="N83" s="5">
        <v>62984876</v>
      </c>
      <c r="O83" s="5">
        <v>54154460</v>
      </c>
      <c r="P83" s="5">
        <v>107054468</v>
      </c>
      <c r="Q83" s="5">
        <v>40165948</v>
      </c>
      <c r="R83" s="5">
        <v>36869628</v>
      </c>
      <c r="S83" s="5">
        <v>20254547</v>
      </c>
      <c r="T83" s="5">
        <v>12539813</v>
      </c>
      <c r="U83" s="5">
        <v>11539735</v>
      </c>
      <c r="V83" s="5">
        <v>9332509</v>
      </c>
      <c r="W83" s="5">
        <v>81944811000</v>
      </c>
    </row>
    <row r="84" spans="2:23" ht="15.5" x14ac:dyDescent="0.35">
      <c r="C84" t="s">
        <v>115</v>
      </c>
      <c r="D84" s="5">
        <v>54803975</v>
      </c>
      <c r="E84" s="5">
        <v>50523649</v>
      </c>
      <c r="F84" s="5">
        <v>56407679</v>
      </c>
      <c r="G84" s="5">
        <v>55213378</v>
      </c>
      <c r="I84" s="5">
        <v>56407679</v>
      </c>
      <c r="J84" s="5">
        <v>61957316</v>
      </c>
      <c r="K84" s="5">
        <v>88032413</v>
      </c>
      <c r="L84" s="5">
        <v>82250074</v>
      </c>
      <c r="M84" s="5">
        <v>62909326</v>
      </c>
      <c r="N84" s="5">
        <v>80933503</v>
      </c>
      <c r="O84" s="5">
        <v>69553352</v>
      </c>
      <c r="P84" s="5">
        <v>65709625</v>
      </c>
      <c r="Q84" s="5">
        <v>73628282</v>
      </c>
      <c r="R84" s="5">
        <v>56227980</v>
      </c>
      <c r="S84" s="5">
        <v>57299581</v>
      </c>
      <c r="T84" s="5">
        <v>44829267</v>
      </c>
      <c r="U84" s="5">
        <v>54191767</v>
      </c>
      <c r="V84" s="5">
        <v>34364759</v>
      </c>
      <c r="W84" s="5">
        <v>224136556000</v>
      </c>
    </row>
    <row r="85" spans="2:23" ht="15.5" x14ac:dyDescent="0.35">
      <c r="C85" t="s">
        <v>116</v>
      </c>
      <c r="G85" s="5">
        <v>1370102</v>
      </c>
      <c r="J85" s="5">
        <v>1468879</v>
      </c>
      <c r="K85" s="5">
        <v>587583</v>
      </c>
    </row>
    <row r="86" spans="2:23" ht="15.5" x14ac:dyDescent="0.35">
      <c r="C86" t="s">
        <v>117</v>
      </c>
      <c r="J86" s="5">
        <v>1654</v>
      </c>
      <c r="K86" s="5">
        <v>17819</v>
      </c>
    </row>
    <row r="87" spans="2:23" ht="15.5" x14ac:dyDescent="0.35">
      <c r="C87" t="s">
        <v>118</v>
      </c>
      <c r="D87" s="5">
        <v>54803975</v>
      </c>
      <c r="E87" s="5">
        <v>50523649</v>
      </c>
      <c r="F87" s="5">
        <v>56407679</v>
      </c>
      <c r="G87" s="5">
        <v>55213378</v>
      </c>
      <c r="I87" s="5">
        <v>56407679</v>
      </c>
      <c r="J87" s="5">
        <v>61957316</v>
      </c>
      <c r="K87" s="5">
        <v>88032413</v>
      </c>
      <c r="L87" s="5">
        <v>82250074</v>
      </c>
      <c r="M87" s="5">
        <v>62909326</v>
      </c>
      <c r="N87" s="5">
        <v>80933503</v>
      </c>
      <c r="O87" s="5">
        <v>69553352</v>
      </c>
      <c r="P87" s="5">
        <v>65709625</v>
      </c>
      <c r="Q87" s="5">
        <v>73628282</v>
      </c>
      <c r="R87" s="5">
        <v>56227980</v>
      </c>
      <c r="S87" s="5">
        <v>57299581</v>
      </c>
      <c r="T87" s="5">
        <v>44829267</v>
      </c>
      <c r="U87" s="5">
        <v>54191767</v>
      </c>
      <c r="V87" s="5">
        <v>34364759</v>
      </c>
      <c r="W87" s="5">
        <v>224136556000</v>
      </c>
    </row>
    <row r="88" spans="2:23" ht="15.5" x14ac:dyDescent="0.35">
      <c r="C88" t="s">
        <v>119</v>
      </c>
      <c r="G88" s="5">
        <v>453454</v>
      </c>
      <c r="J88" s="5">
        <v>1377198</v>
      </c>
      <c r="K88" s="5">
        <v>2032772</v>
      </c>
      <c r="L88" s="5">
        <v>2598545</v>
      </c>
      <c r="M88" s="5">
        <v>3045735</v>
      </c>
      <c r="N88" s="5">
        <v>261148</v>
      </c>
      <c r="O88" s="5">
        <v>108032</v>
      </c>
      <c r="P88" s="5">
        <v>3260029</v>
      </c>
      <c r="Q88" s="5">
        <v>1145623</v>
      </c>
      <c r="R88" s="5">
        <v>83596</v>
      </c>
      <c r="S88" s="5">
        <v>1704020</v>
      </c>
      <c r="T88" s="5">
        <v>36415</v>
      </c>
      <c r="U88" s="5">
        <v>18576</v>
      </c>
      <c r="V88" s="5">
        <v>13346</v>
      </c>
    </row>
    <row r="89" spans="2:23" ht="15.5" x14ac:dyDescent="0.35">
      <c r="C89" t="s">
        <v>267</v>
      </c>
      <c r="G89" s="5">
        <v>453454</v>
      </c>
      <c r="J89" s="5">
        <v>1377198</v>
      </c>
      <c r="K89" s="5">
        <v>2032772</v>
      </c>
      <c r="L89" s="5">
        <v>2598545</v>
      </c>
      <c r="M89" s="5">
        <v>3045735</v>
      </c>
      <c r="N89" s="5">
        <v>261148</v>
      </c>
      <c r="O89" s="5">
        <v>108032</v>
      </c>
      <c r="P89" s="5">
        <v>3260029</v>
      </c>
      <c r="Q89" s="5">
        <v>1145623</v>
      </c>
      <c r="R89" s="5">
        <v>83596</v>
      </c>
      <c r="S89" s="5">
        <v>1704020</v>
      </c>
      <c r="T89" s="5">
        <v>36415</v>
      </c>
      <c r="U89" s="5">
        <v>18576</v>
      </c>
      <c r="V89" s="5">
        <v>13346</v>
      </c>
    </row>
    <row r="90" spans="2:23" ht="15.5" x14ac:dyDescent="0.35">
      <c r="C90" t="s">
        <v>268</v>
      </c>
      <c r="D90" s="5">
        <v>159655396</v>
      </c>
      <c r="E90" s="5">
        <v>162081788</v>
      </c>
      <c r="F90" s="5">
        <v>188972975</v>
      </c>
      <c r="G90" s="5">
        <v>132122495</v>
      </c>
      <c r="I90" s="5">
        <v>188972975</v>
      </c>
      <c r="J90" s="5">
        <v>220481169</v>
      </c>
      <c r="K90" s="5">
        <v>156675449</v>
      </c>
      <c r="L90" s="5">
        <v>190580745</v>
      </c>
      <c r="M90" s="5">
        <v>184401907</v>
      </c>
      <c r="N90" s="5">
        <v>149699639</v>
      </c>
      <c r="O90" s="5">
        <v>145770296</v>
      </c>
      <c r="P90" s="5">
        <v>153922503</v>
      </c>
      <c r="Q90" s="5">
        <v>140587686</v>
      </c>
      <c r="R90" s="5">
        <v>95369667</v>
      </c>
      <c r="S90" s="5">
        <v>157540062</v>
      </c>
      <c r="T90" s="5">
        <v>110089109</v>
      </c>
      <c r="U90" s="5">
        <v>171263752</v>
      </c>
      <c r="V90" s="5">
        <v>181026585</v>
      </c>
      <c r="W90" s="5">
        <v>1491894957000</v>
      </c>
    </row>
    <row r="91" spans="2:23" ht="15.5" x14ac:dyDescent="0.35">
      <c r="C91" t="s">
        <v>92</v>
      </c>
      <c r="D91" s="5">
        <v>-16310260</v>
      </c>
      <c r="E91" s="5">
        <v>-13563251</v>
      </c>
      <c r="F91" s="5">
        <v>-12802359</v>
      </c>
      <c r="G91" s="5">
        <v>-12464231</v>
      </c>
      <c r="I91" s="5">
        <v>-12802359</v>
      </c>
      <c r="J91" s="5">
        <v>-10270914</v>
      </c>
      <c r="K91" s="5">
        <v>-6961854</v>
      </c>
      <c r="L91" s="5">
        <v>-8242706</v>
      </c>
      <c r="M91" s="5">
        <v>-2304498</v>
      </c>
      <c r="N91" s="5">
        <v>-1635808</v>
      </c>
      <c r="O91" s="5">
        <v>-758036</v>
      </c>
      <c r="P91" s="5">
        <v>-2289173</v>
      </c>
      <c r="Q91" s="5">
        <v>-367046</v>
      </c>
      <c r="R91" s="5">
        <v>11916</v>
      </c>
      <c r="S91" s="5">
        <v>-304335</v>
      </c>
      <c r="T91" s="5">
        <v>-1122</v>
      </c>
    </row>
    <row r="92" spans="2:23" ht="15.5" x14ac:dyDescent="0.35">
      <c r="C92" t="s">
        <v>121</v>
      </c>
      <c r="D92" s="5">
        <v>358900484</v>
      </c>
      <c r="E92" s="5">
        <v>339789853</v>
      </c>
      <c r="F92" s="5">
        <v>358040347</v>
      </c>
      <c r="G92" s="5">
        <v>302264622</v>
      </c>
      <c r="I92" s="5">
        <v>358040347</v>
      </c>
      <c r="J92" s="5">
        <v>380968968</v>
      </c>
      <c r="K92" s="5">
        <v>357687676</v>
      </c>
      <c r="L92" s="5">
        <v>339299923</v>
      </c>
      <c r="M92" s="5">
        <v>383261985</v>
      </c>
      <c r="N92" s="5">
        <v>318359007</v>
      </c>
      <c r="O92" s="5">
        <v>307407397</v>
      </c>
      <c r="P92" s="5">
        <v>343051766</v>
      </c>
      <c r="Q92" s="5">
        <v>261532164</v>
      </c>
      <c r="R92" s="5">
        <v>193621230</v>
      </c>
      <c r="S92" s="5">
        <v>253257022</v>
      </c>
      <c r="T92" s="5">
        <v>174395763</v>
      </c>
      <c r="U92" s="5">
        <v>253876588</v>
      </c>
      <c r="V92" s="5">
        <v>249748602</v>
      </c>
      <c r="W92" s="5">
        <v>1957346995000</v>
      </c>
    </row>
    <row r="93" spans="2:23" ht="15.5" x14ac:dyDescent="0.35">
      <c r="C93" t="s">
        <v>122</v>
      </c>
    </row>
    <row r="94" spans="2:23" ht="15.5" x14ac:dyDescent="0.35">
      <c r="C94" t="s">
        <v>870</v>
      </c>
      <c r="D94" s="5">
        <v>3366274</v>
      </c>
      <c r="E94" s="5">
        <v>3418863</v>
      </c>
      <c r="F94" s="5">
        <v>3573459</v>
      </c>
      <c r="G94" s="5">
        <v>3569491</v>
      </c>
      <c r="I94" s="5">
        <v>3573459</v>
      </c>
      <c r="J94" s="5">
        <v>3781604</v>
      </c>
      <c r="K94" s="5">
        <v>4013099</v>
      </c>
    </row>
    <row r="95" spans="2:23" ht="15.5" x14ac:dyDescent="0.35">
      <c r="C95" t="s">
        <v>124</v>
      </c>
      <c r="W95" s="5">
        <v>12527000</v>
      </c>
    </row>
    <row r="96" spans="2:23" ht="15.5" x14ac:dyDescent="0.35">
      <c r="C96" t="s">
        <v>125</v>
      </c>
      <c r="D96" s="5">
        <v>4125189</v>
      </c>
      <c r="E96" s="5">
        <v>4297179</v>
      </c>
      <c r="F96" s="5">
        <v>4142060</v>
      </c>
      <c r="G96" s="5">
        <v>5548941</v>
      </c>
      <c r="I96" s="5">
        <v>4142060</v>
      </c>
      <c r="J96" s="5">
        <v>5601368</v>
      </c>
      <c r="K96" s="5">
        <v>5406567</v>
      </c>
      <c r="L96" s="5">
        <v>5523092</v>
      </c>
      <c r="M96" s="5">
        <v>3962290</v>
      </c>
      <c r="N96" s="5">
        <v>3617347</v>
      </c>
      <c r="O96" s="5">
        <v>2265302</v>
      </c>
      <c r="P96" s="5">
        <v>2273293</v>
      </c>
      <c r="Q96" s="5">
        <v>1543553</v>
      </c>
      <c r="R96" s="5">
        <v>366512</v>
      </c>
      <c r="S96" s="5">
        <v>90018</v>
      </c>
      <c r="T96" s="5">
        <v>228801</v>
      </c>
      <c r="U96" s="5">
        <v>174162</v>
      </c>
      <c r="V96" s="5">
        <v>56247</v>
      </c>
    </row>
    <row r="97" spans="3:23" ht="15.5" x14ac:dyDescent="0.35">
      <c r="C97" t="s">
        <v>126</v>
      </c>
      <c r="D97" s="5">
        <v>98036680</v>
      </c>
      <c r="E97" s="5">
        <v>101348694</v>
      </c>
      <c r="F97" s="5">
        <v>99142946</v>
      </c>
      <c r="G97" s="5">
        <v>100030869</v>
      </c>
      <c r="I97" s="5">
        <v>99142946</v>
      </c>
      <c r="J97" s="5">
        <v>103085969</v>
      </c>
      <c r="K97" s="5">
        <v>102555380</v>
      </c>
      <c r="L97" s="5">
        <v>93224769</v>
      </c>
      <c r="M97" s="5">
        <v>98062877</v>
      </c>
      <c r="N97" s="5">
        <v>100791426</v>
      </c>
      <c r="O97" s="5">
        <v>99698942</v>
      </c>
      <c r="P97" s="5">
        <v>76808593</v>
      </c>
      <c r="Q97" s="5">
        <v>68932882</v>
      </c>
      <c r="R97" s="5">
        <v>57066988</v>
      </c>
      <c r="S97" s="5">
        <v>34830690</v>
      </c>
      <c r="T97" s="5">
        <v>15331056</v>
      </c>
      <c r="U97" s="5">
        <v>6898495</v>
      </c>
      <c r="V97" s="5">
        <v>6660204</v>
      </c>
      <c r="W97" s="5">
        <v>61603235000</v>
      </c>
    </row>
    <row r="98" spans="3:23" ht="15.5" x14ac:dyDescent="0.35">
      <c r="C98" t="s">
        <v>127</v>
      </c>
      <c r="D98" s="5">
        <v>1708302</v>
      </c>
      <c r="E98" s="5">
        <v>1770059</v>
      </c>
      <c r="F98" s="5">
        <v>1876658</v>
      </c>
      <c r="G98" s="5">
        <v>1864115</v>
      </c>
      <c r="I98" s="5">
        <v>1876658</v>
      </c>
      <c r="J98" s="5">
        <v>259736</v>
      </c>
      <c r="K98" s="5">
        <v>273832</v>
      </c>
      <c r="L98" s="5">
        <v>396794</v>
      </c>
      <c r="M98" s="5">
        <v>248106</v>
      </c>
      <c r="N98" s="5">
        <v>251289</v>
      </c>
      <c r="O98" s="5">
        <v>176694</v>
      </c>
      <c r="P98" s="5">
        <v>265695</v>
      </c>
      <c r="Q98" s="5">
        <v>365375</v>
      </c>
      <c r="R98" s="5">
        <v>112347</v>
      </c>
      <c r="S98" s="5">
        <v>91556</v>
      </c>
    </row>
    <row r="99" spans="3:23" ht="15.5" x14ac:dyDescent="0.35">
      <c r="C99" t="s">
        <v>129</v>
      </c>
      <c r="D99" s="5">
        <v>139784212</v>
      </c>
      <c r="E99" s="5">
        <v>147682490</v>
      </c>
      <c r="F99" s="5">
        <v>147257874</v>
      </c>
      <c r="G99" s="5">
        <v>140927092</v>
      </c>
      <c r="I99" s="5">
        <v>147257874</v>
      </c>
      <c r="J99" s="5">
        <v>141190923</v>
      </c>
      <c r="K99" s="5">
        <v>133157759</v>
      </c>
      <c r="L99" s="5">
        <v>122163772</v>
      </c>
      <c r="M99" s="5">
        <v>127593954</v>
      </c>
      <c r="N99" s="5">
        <v>122558812</v>
      </c>
      <c r="O99" s="5">
        <v>118861642</v>
      </c>
      <c r="P99" s="5">
        <v>88488045</v>
      </c>
      <c r="Q99" s="5">
        <v>76848842</v>
      </c>
      <c r="R99" s="5">
        <v>65359995</v>
      </c>
      <c r="S99" s="5">
        <v>54763190</v>
      </c>
      <c r="T99" s="5">
        <v>26840141</v>
      </c>
      <c r="U99" s="5">
        <v>8261928</v>
      </c>
      <c r="V99" s="5">
        <v>6877833</v>
      </c>
      <c r="W99" s="5">
        <v>62753757000</v>
      </c>
    </row>
    <row r="100" spans="3:23" ht="15.5" x14ac:dyDescent="0.35">
      <c r="C100" t="s">
        <v>130</v>
      </c>
      <c r="D100" s="5">
        <v>498684696</v>
      </c>
      <c r="E100" s="5">
        <v>487472343</v>
      </c>
      <c r="F100" s="5">
        <v>505298221</v>
      </c>
      <c r="G100" s="5">
        <v>443191714</v>
      </c>
      <c r="I100" s="5">
        <v>505298221</v>
      </c>
      <c r="J100" s="5">
        <v>522159891</v>
      </c>
      <c r="K100" s="5">
        <v>490845435</v>
      </c>
      <c r="L100" s="5">
        <v>461463695</v>
      </c>
      <c r="M100" s="5">
        <v>510855939</v>
      </c>
      <c r="N100" s="5">
        <v>440917819</v>
      </c>
      <c r="O100" s="5">
        <v>426269039</v>
      </c>
      <c r="P100" s="5">
        <v>431539811</v>
      </c>
      <c r="Q100" s="5">
        <v>338381006</v>
      </c>
      <c r="R100" s="5">
        <v>258981225</v>
      </c>
      <c r="S100" s="5">
        <v>308020212</v>
      </c>
      <c r="T100" s="5">
        <v>201235904</v>
      </c>
      <c r="U100" s="5">
        <v>262138516</v>
      </c>
      <c r="V100" s="5">
        <v>256626435</v>
      </c>
      <c r="W100" s="5">
        <v>2020100752000</v>
      </c>
    </row>
    <row r="101" spans="3:23" ht="15.5" x14ac:dyDescent="0.35">
      <c r="C101" t="s">
        <v>131</v>
      </c>
    </row>
    <row r="102" spans="3:23" ht="15.5" x14ac:dyDescent="0.35">
      <c r="C102" t="s">
        <v>132</v>
      </c>
    </row>
    <row r="103" spans="3:23" ht="15.5" x14ac:dyDescent="0.35">
      <c r="C103" t="s">
        <v>133</v>
      </c>
      <c r="D103" s="5">
        <v>261495809</v>
      </c>
      <c r="E103" s="5">
        <v>239802073</v>
      </c>
      <c r="F103" s="5">
        <v>273033775</v>
      </c>
      <c r="G103" s="5">
        <v>207711584</v>
      </c>
      <c r="I103" s="5">
        <v>273033775</v>
      </c>
      <c r="J103" s="5">
        <v>293869813</v>
      </c>
      <c r="K103" s="5">
        <v>264713676</v>
      </c>
      <c r="L103" s="5">
        <v>234121571</v>
      </c>
      <c r="M103" s="5">
        <v>288273046</v>
      </c>
      <c r="N103" s="5">
        <v>263134605</v>
      </c>
      <c r="O103" s="5">
        <v>260746372</v>
      </c>
      <c r="P103" s="5">
        <v>265278767</v>
      </c>
      <c r="Q103" s="5">
        <v>207391707</v>
      </c>
      <c r="R103" s="5">
        <v>138746700</v>
      </c>
      <c r="S103" s="5">
        <v>221060493</v>
      </c>
      <c r="T103" s="5">
        <v>146675924</v>
      </c>
      <c r="U103" s="5">
        <v>206919087</v>
      </c>
      <c r="V103" s="5">
        <v>221358352</v>
      </c>
      <c r="W103" s="5">
        <v>1781982650000</v>
      </c>
    </row>
    <row r="104" spans="3:23" ht="15.5" x14ac:dyDescent="0.35">
      <c r="C104" t="s">
        <v>271</v>
      </c>
      <c r="D104" s="5">
        <v>77267729</v>
      </c>
      <c r="E104" s="5">
        <v>95872967</v>
      </c>
      <c r="F104" s="5">
        <v>82579375</v>
      </c>
      <c r="G104" s="5">
        <v>79209722</v>
      </c>
      <c r="I104" s="5">
        <v>82579375</v>
      </c>
      <c r="J104" s="5">
        <v>70539923</v>
      </c>
      <c r="K104" s="5">
        <v>93885738</v>
      </c>
      <c r="L104" s="5">
        <v>78114086</v>
      </c>
      <c r="M104" s="5">
        <v>87872490</v>
      </c>
      <c r="N104" s="5">
        <v>37849228</v>
      </c>
      <c r="O104" s="5">
        <v>40960569</v>
      </c>
      <c r="P104" s="5">
        <v>76997147</v>
      </c>
      <c r="Q104" s="5">
        <v>26113401</v>
      </c>
      <c r="R104" s="5">
        <v>31347459</v>
      </c>
      <c r="S104" s="5">
        <v>33467004</v>
      </c>
      <c r="T104" s="5">
        <v>26122256</v>
      </c>
      <c r="U104" s="5">
        <v>13714050</v>
      </c>
      <c r="V104" s="5">
        <v>60481819</v>
      </c>
      <c r="W104" s="5">
        <v>512791539000</v>
      </c>
    </row>
    <row r="105" spans="3:23" ht="15.5" x14ac:dyDescent="0.35">
      <c r="C105" t="s">
        <v>134</v>
      </c>
      <c r="S105" s="5">
        <v>167869329</v>
      </c>
      <c r="T105" s="5">
        <v>95222811</v>
      </c>
      <c r="U105" s="5">
        <v>120166122</v>
      </c>
      <c r="V105" s="5">
        <v>101565978</v>
      </c>
      <c r="W105" s="5">
        <v>1092782962000</v>
      </c>
    </row>
    <row r="106" spans="3:23" ht="15.5" x14ac:dyDescent="0.35">
      <c r="C106" t="s">
        <v>272</v>
      </c>
      <c r="D106" s="5">
        <v>149818659</v>
      </c>
      <c r="E106" s="5">
        <v>115262478</v>
      </c>
      <c r="F106" s="5">
        <v>164792068</v>
      </c>
      <c r="G106" s="5">
        <v>104060880</v>
      </c>
      <c r="I106" s="5">
        <v>164792068</v>
      </c>
      <c r="J106" s="5">
        <v>189308379</v>
      </c>
      <c r="K106" s="5">
        <v>137672797</v>
      </c>
      <c r="L106" s="5">
        <v>116911974</v>
      </c>
      <c r="M106" s="5">
        <v>160870363</v>
      </c>
      <c r="N106" s="5">
        <v>179273792</v>
      </c>
      <c r="O106" s="5">
        <v>170982856</v>
      </c>
      <c r="P106" s="5">
        <v>147967280</v>
      </c>
      <c r="Q106" s="5">
        <v>153471100</v>
      </c>
      <c r="R106" s="5">
        <v>85433559</v>
      </c>
      <c r="S106" s="5">
        <v>167869329</v>
      </c>
      <c r="T106" s="5">
        <v>95222811</v>
      </c>
      <c r="U106" s="5">
        <v>120166122</v>
      </c>
      <c r="V106" s="5">
        <v>101565978</v>
      </c>
      <c r="W106" s="5">
        <v>1092782962000</v>
      </c>
    </row>
    <row r="107" spans="3:23" ht="15.5" x14ac:dyDescent="0.35">
      <c r="C107" t="s">
        <v>137</v>
      </c>
      <c r="D107" s="5">
        <v>1239097</v>
      </c>
      <c r="E107" s="5">
        <v>830100</v>
      </c>
      <c r="F107" s="5">
        <v>685234</v>
      </c>
      <c r="G107" s="5">
        <v>649080</v>
      </c>
      <c r="I107" s="5">
        <v>685234</v>
      </c>
      <c r="J107" s="5">
        <v>560124</v>
      </c>
      <c r="K107" s="5">
        <v>650226</v>
      </c>
      <c r="L107" s="5">
        <v>2928896</v>
      </c>
      <c r="M107" s="5">
        <v>2872956</v>
      </c>
      <c r="N107" s="5">
        <v>3281679</v>
      </c>
      <c r="O107" s="5">
        <v>1058453</v>
      </c>
      <c r="P107" s="5">
        <v>323316</v>
      </c>
      <c r="Q107" s="5">
        <v>336865</v>
      </c>
      <c r="R107" s="5">
        <v>3524223</v>
      </c>
      <c r="S107" s="5">
        <v>606761</v>
      </c>
      <c r="T107" s="5">
        <v>167903</v>
      </c>
      <c r="U107" s="5">
        <v>106458</v>
      </c>
      <c r="V107" s="5">
        <v>143438</v>
      </c>
      <c r="W107" s="5">
        <v>1203138000</v>
      </c>
    </row>
    <row r="108" spans="3:23" ht="15.5" x14ac:dyDescent="0.35">
      <c r="C108" t="s">
        <v>136</v>
      </c>
      <c r="D108" s="5">
        <v>15447141</v>
      </c>
      <c r="E108" s="5">
        <v>10607682</v>
      </c>
      <c r="F108" s="5">
        <v>8687394</v>
      </c>
      <c r="G108" s="5">
        <v>8362494</v>
      </c>
      <c r="I108" s="5">
        <v>8687394</v>
      </c>
      <c r="J108" s="5">
        <v>6670919</v>
      </c>
      <c r="K108" s="5">
        <v>6800835</v>
      </c>
      <c r="L108" s="5">
        <v>10092686</v>
      </c>
      <c r="M108" s="5">
        <v>6507772</v>
      </c>
      <c r="N108" s="5">
        <v>5984907</v>
      </c>
      <c r="O108" s="5">
        <v>6535228</v>
      </c>
      <c r="P108" s="5">
        <v>2168724</v>
      </c>
      <c r="Q108" s="5">
        <v>2059360</v>
      </c>
      <c r="R108" s="5">
        <v>3097579</v>
      </c>
      <c r="S108" s="5">
        <v>559188</v>
      </c>
      <c r="T108" s="5">
        <v>206788</v>
      </c>
      <c r="U108" s="5">
        <v>857249</v>
      </c>
      <c r="V108" s="5">
        <v>915981</v>
      </c>
      <c r="W108" s="5">
        <v>18672060000</v>
      </c>
    </row>
    <row r="109" spans="3:23" ht="15.5" x14ac:dyDescent="0.35">
      <c r="C109" t="s">
        <v>135</v>
      </c>
      <c r="L109" s="5">
        <v>576092</v>
      </c>
      <c r="M109" s="5">
        <v>352013</v>
      </c>
      <c r="N109" s="5">
        <v>377561</v>
      </c>
      <c r="O109" s="5">
        <v>3389043</v>
      </c>
      <c r="P109" s="5">
        <v>2830486</v>
      </c>
      <c r="Q109" s="5">
        <v>6306313</v>
      </c>
      <c r="R109" s="5">
        <v>479964</v>
      </c>
    </row>
    <row r="110" spans="3:23" ht="15.5" x14ac:dyDescent="0.35">
      <c r="C110" t="s">
        <v>273</v>
      </c>
      <c r="G110" s="5">
        <v>1370102</v>
      </c>
      <c r="J110" s="5">
        <v>1470533</v>
      </c>
      <c r="K110" s="5">
        <v>605402</v>
      </c>
      <c r="L110" s="5">
        <v>576092</v>
      </c>
      <c r="M110" s="5">
        <v>352013</v>
      </c>
      <c r="N110" s="5">
        <v>377561</v>
      </c>
      <c r="O110" s="5">
        <v>3389043</v>
      </c>
      <c r="P110" s="5">
        <v>2830486</v>
      </c>
      <c r="Q110" s="5">
        <v>6306313</v>
      </c>
      <c r="R110" s="5">
        <v>479964</v>
      </c>
    </row>
    <row r="111" spans="3:23" ht="15.5" x14ac:dyDescent="0.35">
      <c r="C111" t="s">
        <v>407</v>
      </c>
      <c r="D111" s="5">
        <v>369008</v>
      </c>
      <c r="F111" s="5">
        <v>295047</v>
      </c>
      <c r="G111" s="5">
        <v>115797</v>
      </c>
      <c r="I111" s="5">
        <v>295047</v>
      </c>
      <c r="K111" s="5">
        <v>240230</v>
      </c>
      <c r="L111" s="5">
        <v>66080</v>
      </c>
      <c r="M111" s="5">
        <v>126349</v>
      </c>
      <c r="N111" s="5">
        <v>860922</v>
      </c>
      <c r="O111" s="5">
        <v>1323305</v>
      </c>
      <c r="S111" s="5">
        <v>270283</v>
      </c>
      <c r="T111" s="5">
        <v>338916</v>
      </c>
    </row>
    <row r="112" spans="3:23" ht="15.5" x14ac:dyDescent="0.35">
      <c r="C112" t="s">
        <v>140</v>
      </c>
    </row>
    <row r="113" spans="3:23" ht="15.5" x14ac:dyDescent="0.35">
      <c r="C113" t="s">
        <v>141</v>
      </c>
      <c r="D113" s="5">
        <v>52176884</v>
      </c>
      <c r="E113" s="5">
        <v>55020796</v>
      </c>
      <c r="F113" s="5">
        <v>47137197</v>
      </c>
      <c r="G113" s="5">
        <v>47627204</v>
      </c>
      <c r="I113" s="5">
        <v>47137197</v>
      </c>
      <c r="J113" s="5">
        <v>46029990</v>
      </c>
      <c r="K113" s="5">
        <v>39068083</v>
      </c>
      <c r="L113" s="5">
        <v>49016620</v>
      </c>
      <c r="M113" s="5">
        <v>56818563</v>
      </c>
      <c r="N113" s="5">
        <v>34538799</v>
      </c>
      <c r="O113" s="5">
        <v>43976777</v>
      </c>
      <c r="P113" s="5">
        <v>53018411</v>
      </c>
      <c r="Q113" s="5">
        <v>24402954</v>
      </c>
      <c r="R113" s="5">
        <v>33046991</v>
      </c>
      <c r="S113" s="5">
        <v>19850456</v>
      </c>
    </row>
    <row r="114" spans="3:23" ht="15.5" x14ac:dyDescent="0.35">
      <c r="C114" t="s">
        <v>144</v>
      </c>
      <c r="D114" s="5">
        <v>2749017</v>
      </c>
      <c r="E114" s="5">
        <v>2333578</v>
      </c>
      <c r="F114" s="5">
        <v>2560102</v>
      </c>
      <c r="G114" s="5">
        <v>2530911</v>
      </c>
      <c r="I114" s="5">
        <v>2560102</v>
      </c>
      <c r="J114" s="5">
        <v>11020310</v>
      </c>
      <c r="K114" s="5">
        <v>12764534</v>
      </c>
      <c r="L114" s="5">
        <v>9792742</v>
      </c>
      <c r="M114" s="5">
        <v>12027677</v>
      </c>
      <c r="N114" s="5">
        <v>8015773</v>
      </c>
      <c r="O114" s="5">
        <v>9075000</v>
      </c>
      <c r="P114" s="5">
        <v>11475400</v>
      </c>
      <c r="Q114" s="5">
        <v>8723160</v>
      </c>
      <c r="R114" s="5">
        <v>7673160</v>
      </c>
      <c r="S114" s="5">
        <v>3255280</v>
      </c>
    </row>
    <row r="115" spans="3:23" ht="15.5" x14ac:dyDescent="0.35">
      <c r="C115" t="s">
        <v>145</v>
      </c>
      <c r="D115" s="5">
        <v>59412296</v>
      </c>
      <c r="E115" s="5">
        <v>62062724</v>
      </c>
      <c r="F115" s="5">
        <v>53653376</v>
      </c>
      <c r="G115" s="5">
        <v>54805063</v>
      </c>
      <c r="I115" s="5">
        <v>53653376</v>
      </c>
      <c r="J115" s="5">
        <v>53334432</v>
      </c>
      <c r="K115" s="5">
        <v>47467400</v>
      </c>
      <c r="L115" s="5">
        <v>59948189</v>
      </c>
      <c r="M115" s="5">
        <v>69304504</v>
      </c>
      <c r="N115" s="5">
        <v>44860542</v>
      </c>
      <c r="O115" s="5">
        <v>48574893</v>
      </c>
      <c r="P115" s="5">
        <v>57462103</v>
      </c>
      <c r="Q115" s="5">
        <v>30003337</v>
      </c>
      <c r="R115" s="5">
        <v>37389088</v>
      </c>
      <c r="S115" s="5">
        <v>23878143</v>
      </c>
      <c r="T115" s="5">
        <v>2451781</v>
      </c>
      <c r="U115" s="5">
        <v>9450870</v>
      </c>
      <c r="V115" s="5">
        <v>812693</v>
      </c>
      <c r="W115" s="5">
        <v>4336834000</v>
      </c>
    </row>
    <row r="116" spans="3:23" ht="15.5" x14ac:dyDescent="0.35">
      <c r="C116" t="s">
        <v>146</v>
      </c>
      <c r="D116" s="5">
        <v>59412296</v>
      </c>
      <c r="E116" s="5">
        <v>62062724</v>
      </c>
      <c r="F116" s="5">
        <v>53653376</v>
      </c>
      <c r="G116" s="5">
        <v>54805063</v>
      </c>
      <c r="I116" s="5">
        <v>53653376</v>
      </c>
      <c r="J116" s="5">
        <v>53334432</v>
      </c>
      <c r="K116" s="5">
        <v>47467400</v>
      </c>
      <c r="L116" s="5">
        <v>59948189</v>
      </c>
      <c r="M116" s="5">
        <v>69304504</v>
      </c>
      <c r="N116" s="5">
        <v>44860542</v>
      </c>
      <c r="O116" s="5">
        <v>48574893</v>
      </c>
      <c r="P116" s="5">
        <v>57462103</v>
      </c>
      <c r="Q116" s="5">
        <v>30003337</v>
      </c>
      <c r="R116" s="5">
        <v>37389088</v>
      </c>
      <c r="S116" s="5">
        <v>23878143</v>
      </c>
      <c r="T116" s="5">
        <v>2451781</v>
      </c>
      <c r="U116" s="5">
        <v>9450870</v>
      </c>
      <c r="V116" s="5">
        <v>812693</v>
      </c>
      <c r="W116" s="5">
        <v>4336834000</v>
      </c>
    </row>
    <row r="117" spans="3:23" ht="15.5" x14ac:dyDescent="0.35">
      <c r="C117" t="s">
        <v>150</v>
      </c>
    </row>
    <row r="118" spans="3:23" ht="15.5" x14ac:dyDescent="0.35">
      <c r="C118" t="s">
        <v>151</v>
      </c>
      <c r="D118" s="5">
        <v>54984427</v>
      </c>
      <c r="E118" s="5">
        <v>57184802</v>
      </c>
      <c r="F118" s="5">
        <v>49328467</v>
      </c>
      <c r="G118" s="5">
        <v>49485760</v>
      </c>
      <c r="I118" s="5">
        <v>49328467</v>
      </c>
      <c r="J118" s="5">
        <v>48668904</v>
      </c>
      <c r="K118" s="5">
        <v>42200103</v>
      </c>
      <c r="L118" s="5">
        <v>55109701</v>
      </c>
      <c r="M118" s="5">
        <v>65160401</v>
      </c>
      <c r="N118" s="5">
        <v>39509595</v>
      </c>
      <c r="O118" s="5">
        <v>43976777</v>
      </c>
      <c r="P118" s="5">
        <v>53018411</v>
      </c>
      <c r="Q118" s="5">
        <v>24402954</v>
      </c>
      <c r="R118" s="5">
        <v>33046991</v>
      </c>
      <c r="S118" s="5">
        <v>19850456</v>
      </c>
    </row>
    <row r="119" spans="3:23" ht="15.5" x14ac:dyDescent="0.35">
      <c r="C119" t="s">
        <v>152</v>
      </c>
      <c r="O119" s="5">
        <v>91177</v>
      </c>
      <c r="P119" s="5">
        <v>224393</v>
      </c>
      <c r="Q119" s="5">
        <v>315750</v>
      </c>
      <c r="R119" s="5">
        <v>573758</v>
      </c>
      <c r="S119" s="5">
        <v>1027478</v>
      </c>
      <c r="W119" s="5">
        <v>175408000</v>
      </c>
    </row>
    <row r="120" spans="3:23" ht="15.5" x14ac:dyDescent="0.35">
      <c r="C120" t="s">
        <v>153</v>
      </c>
    </row>
    <row r="121" spans="3:23" ht="15.5" x14ac:dyDescent="0.35">
      <c r="C121" t="s">
        <v>147</v>
      </c>
      <c r="U121" s="5">
        <v>8204118</v>
      </c>
    </row>
    <row r="122" spans="3:23" ht="15.5" x14ac:dyDescent="0.35">
      <c r="C122" t="s">
        <v>596</v>
      </c>
      <c r="T122" s="5">
        <v>1428045</v>
      </c>
    </row>
    <row r="123" spans="3:23" ht="15.5" x14ac:dyDescent="0.35">
      <c r="C123" t="s">
        <v>154</v>
      </c>
      <c r="D123" s="5">
        <v>320908105</v>
      </c>
      <c r="E123" s="5">
        <v>301864797</v>
      </c>
      <c r="F123" s="5">
        <v>326687151</v>
      </c>
      <c r="G123" s="5">
        <v>262516647</v>
      </c>
      <c r="I123" s="5">
        <v>326687151</v>
      </c>
      <c r="J123" s="5">
        <v>347204245</v>
      </c>
      <c r="K123" s="5">
        <v>312181076</v>
      </c>
      <c r="L123" s="5">
        <v>294069760</v>
      </c>
      <c r="M123" s="5">
        <v>357577550</v>
      </c>
      <c r="N123" s="5">
        <v>307995147</v>
      </c>
      <c r="O123" s="5">
        <v>309321265</v>
      </c>
      <c r="P123" s="5">
        <v>322740870</v>
      </c>
      <c r="Q123" s="5">
        <v>237395044</v>
      </c>
      <c r="R123" s="5">
        <v>176135788</v>
      </c>
      <c r="S123" s="5">
        <v>244938636</v>
      </c>
      <c r="T123" s="5">
        <v>149127705</v>
      </c>
      <c r="U123" s="5">
        <v>216369957</v>
      </c>
      <c r="V123" s="5">
        <v>222171045</v>
      </c>
      <c r="W123" s="5">
        <v>1786319484000</v>
      </c>
    </row>
    <row r="124" spans="3:23" ht="15.5" x14ac:dyDescent="0.35">
      <c r="C124" t="s">
        <v>155</v>
      </c>
    </row>
    <row r="125" spans="3:23" ht="15.5" x14ac:dyDescent="0.35">
      <c r="C125" t="s">
        <v>156</v>
      </c>
      <c r="D125" s="5">
        <v>6120561</v>
      </c>
      <c r="E125" s="5">
        <v>6120561</v>
      </c>
      <c r="F125" s="5">
        <v>6120561</v>
      </c>
      <c r="G125" s="5">
        <v>6120561</v>
      </c>
      <c r="I125" s="5">
        <v>6120561</v>
      </c>
      <c r="J125" s="5">
        <v>6120561</v>
      </c>
      <c r="K125" s="5">
        <v>6120561</v>
      </c>
      <c r="L125" s="5">
        <v>6120561</v>
      </c>
      <c r="M125" s="5">
        <v>6120561</v>
      </c>
      <c r="N125" s="5">
        <v>6120561</v>
      </c>
      <c r="O125" s="5">
        <v>6120561</v>
      </c>
      <c r="P125" s="5">
        <v>6120561</v>
      </c>
      <c r="Q125" s="5">
        <v>6120561</v>
      </c>
      <c r="R125" s="5">
        <v>6120561</v>
      </c>
      <c r="S125" s="5">
        <v>6120561</v>
      </c>
      <c r="T125" s="5">
        <v>6120561</v>
      </c>
      <c r="U125" s="5">
        <v>6120561</v>
      </c>
      <c r="V125" s="5">
        <v>6120561</v>
      </c>
      <c r="W125" s="5">
        <v>48000000000</v>
      </c>
    </row>
    <row r="126" spans="3:23" ht="15.5" x14ac:dyDescent="0.35">
      <c r="C126" t="s">
        <v>157</v>
      </c>
      <c r="D126" s="5">
        <v>-2849354</v>
      </c>
      <c r="E126" s="5">
        <v>-2849354</v>
      </c>
      <c r="F126" s="5">
        <v>-2849354</v>
      </c>
      <c r="G126" s="5">
        <v>-2849354</v>
      </c>
      <c r="I126" s="5">
        <v>-2849354</v>
      </c>
      <c r="J126" s="5">
        <v>-2849354</v>
      </c>
      <c r="K126" s="5">
        <v>-2849354</v>
      </c>
      <c r="L126" s="5">
        <v>-2849354</v>
      </c>
      <c r="M126" s="5">
        <v>95775</v>
      </c>
      <c r="N126" s="5">
        <v>95775</v>
      </c>
      <c r="O126" s="5">
        <v>95775</v>
      </c>
      <c r="P126" s="5">
        <v>95775</v>
      </c>
      <c r="Q126" s="5">
        <v>95775</v>
      </c>
      <c r="R126" s="5">
        <v>95775</v>
      </c>
      <c r="S126" s="5">
        <v>95775</v>
      </c>
      <c r="T126" s="5">
        <v>95775</v>
      </c>
      <c r="U126" s="5">
        <v>95775</v>
      </c>
      <c r="V126" s="5">
        <v>95775</v>
      </c>
      <c r="W126" s="5">
        <v>996062000</v>
      </c>
    </row>
    <row r="127" spans="3:23" ht="15.5" x14ac:dyDescent="0.35">
      <c r="C127" t="s">
        <v>158</v>
      </c>
      <c r="D127" s="5">
        <v>182905450</v>
      </c>
      <c r="E127" s="5">
        <v>185842371</v>
      </c>
      <c r="F127" s="5">
        <v>178179283</v>
      </c>
      <c r="G127" s="5">
        <v>180079641</v>
      </c>
      <c r="I127" s="5">
        <v>178179283</v>
      </c>
      <c r="J127" s="5">
        <v>173393767</v>
      </c>
      <c r="K127" s="5">
        <v>174173071</v>
      </c>
      <c r="L127" s="5">
        <v>164951231</v>
      </c>
      <c r="M127" s="5">
        <v>141718435</v>
      </c>
      <c r="N127" s="5">
        <v>120959510</v>
      </c>
      <c r="O127" s="5">
        <v>103869246</v>
      </c>
      <c r="P127" s="5">
        <v>97682687</v>
      </c>
      <c r="Q127" s="5">
        <v>86274251</v>
      </c>
      <c r="R127" s="5">
        <v>72864281</v>
      </c>
      <c r="S127" s="5">
        <v>54575878</v>
      </c>
      <c r="T127" s="5">
        <v>45860865</v>
      </c>
      <c r="U127" s="5">
        <v>39552223</v>
      </c>
      <c r="V127" s="5">
        <v>28239054</v>
      </c>
      <c r="W127" s="5">
        <v>184785206000</v>
      </c>
    </row>
    <row r="128" spans="3:23" ht="15.5" x14ac:dyDescent="0.35">
      <c r="C128" t="s">
        <v>159</v>
      </c>
      <c r="D128" s="5">
        <v>1433919</v>
      </c>
      <c r="E128" s="5">
        <v>1433919</v>
      </c>
      <c r="F128" s="5">
        <v>1433919</v>
      </c>
      <c r="G128" s="5">
        <v>1433919</v>
      </c>
      <c r="I128" s="5">
        <v>1433919</v>
      </c>
      <c r="J128" s="5">
        <v>1433919</v>
      </c>
      <c r="K128" s="5">
        <v>1433919</v>
      </c>
      <c r="L128" s="5">
        <v>1433919</v>
      </c>
      <c r="M128" s="5">
        <v>1433919</v>
      </c>
      <c r="N128" s="5">
        <v>1433919</v>
      </c>
      <c r="O128" s="5">
        <v>1433919</v>
      </c>
      <c r="P128" s="5">
        <v>1433919</v>
      </c>
      <c r="Q128" s="5">
        <v>1433919</v>
      </c>
      <c r="R128" s="5">
        <v>1433919</v>
      </c>
      <c r="S128" s="5">
        <v>1433919</v>
      </c>
      <c r="T128" s="5">
        <v>1433919</v>
      </c>
      <c r="U128" s="5">
        <v>1010406</v>
      </c>
      <c r="V128" s="5">
        <v>507236</v>
      </c>
      <c r="W128" s="5">
        <v>900000000</v>
      </c>
    </row>
    <row r="129" spans="2:23" ht="15.5" x14ac:dyDescent="0.35">
      <c r="C129" t="s">
        <v>160</v>
      </c>
      <c r="D129" s="5">
        <v>181471531</v>
      </c>
      <c r="E129" s="5">
        <v>184408452</v>
      </c>
      <c r="F129" s="5">
        <v>176745364</v>
      </c>
      <c r="G129" s="5">
        <v>178645722</v>
      </c>
      <c r="I129" s="5">
        <v>176745364</v>
      </c>
      <c r="J129" s="5">
        <v>171959848</v>
      </c>
      <c r="K129" s="5">
        <v>172739152</v>
      </c>
      <c r="L129" s="5">
        <v>163517312</v>
      </c>
      <c r="M129" s="5">
        <v>140284516</v>
      </c>
      <c r="N129" s="5">
        <v>119525591</v>
      </c>
      <c r="O129" s="5">
        <v>102435327</v>
      </c>
      <c r="P129" s="5">
        <v>96248768</v>
      </c>
      <c r="Q129" s="5">
        <v>84840332</v>
      </c>
      <c r="R129" s="5">
        <v>71430362</v>
      </c>
      <c r="S129" s="5">
        <v>53141959</v>
      </c>
      <c r="T129" s="5">
        <v>44426946</v>
      </c>
      <c r="U129" s="5">
        <v>38541817</v>
      </c>
      <c r="V129" s="5">
        <v>27731818</v>
      </c>
      <c r="W129" s="5">
        <v>183885206000</v>
      </c>
    </row>
    <row r="130" spans="2:23" ht="15.5" x14ac:dyDescent="0.35">
      <c r="C130" t="s">
        <v>161</v>
      </c>
      <c r="D130" s="5">
        <v>182905450</v>
      </c>
      <c r="E130" s="5">
        <v>185842371</v>
      </c>
      <c r="F130" s="5">
        <v>178179283</v>
      </c>
      <c r="G130" s="5">
        <v>180079641</v>
      </c>
      <c r="I130" s="5">
        <v>178179283</v>
      </c>
      <c r="J130" s="5">
        <v>173393767</v>
      </c>
      <c r="K130" s="5">
        <v>174173071</v>
      </c>
      <c r="L130" s="5">
        <v>164951231</v>
      </c>
      <c r="M130" s="5">
        <v>141718435</v>
      </c>
      <c r="N130" s="5">
        <v>120959510</v>
      </c>
      <c r="O130" s="5">
        <v>103869246</v>
      </c>
      <c r="P130" s="5">
        <v>97682687</v>
      </c>
      <c r="Q130" s="5">
        <v>86274251</v>
      </c>
      <c r="R130" s="5">
        <v>72864281</v>
      </c>
      <c r="S130" s="5">
        <v>54575878</v>
      </c>
      <c r="T130" s="5">
        <v>45860865</v>
      </c>
      <c r="U130" s="5">
        <v>39552223</v>
      </c>
      <c r="V130" s="5">
        <v>28239054</v>
      </c>
      <c r="W130" s="5">
        <v>184785206000</v>
      </c>
    </row>
    <row r="131" spans="2:23" ht="15.5" x14ac:dyDescent="0.35">
      <c r="C131" t="s">
        <v>162</v>
      </c>
      <c r="D131" s="5">
        <v>7910194</v>
      </c>
      <c r="E131" s="5">
        <v>10057219</v>
      </c>
      <c r="F131" s="5">
        <v>9962939</v>
      </c>
      <c r="G131" s="5">
        <v>9788450</v>
      </c>
      <c r="I131" s="5">
        <v>9962939</v>
      </c>
      <c r="J131" s="5">
        <v>8561586</v>
      </c>
      <c r="K131" s="5">
        <v>8181935</v>
      </c>
      <c r="L131" s="5">
        <v>7414203</v>
      </c>
      <c r="M131" s="5">
        <v>7648116</v>
      </c>
      <c r="N131" s="5">
        <v>7382634</v>
      </c>
      <c r="O131" s="5">
        <v>7620228</v>
      </c>
      <c r="P131" s="5">
        <v>7189091</v>
      </c>
      <c r="Q131" s="5">
        <v>8862421</v>
      </c>
      <c r="R131" s="5">
        <v>3752904</v>
      </c>
      <c r="S131" s="5">
        <v>2593697</v>
      </c>
      <c r="T131" s="5">
        <v>32120</v>
      </c>
    </row>
    <row r="132" spans="2:23" ht="15.5" x14ac:dyDescent="0.35">
      <c r="C132" t="s">
        <v>10</v>
      </c>
      <c r="D132" s="5">
        <v>177776591</v>
      </c>
      <c r="E132" s="5">
        <v>185607546</v>
      </c>
      <c r="F132" s="5">
        <v>178611070</v>
      </c>
      <c r="G132" s="5">
        <v>180675067</v>
      </c>
      <c r="I132" s="5">
        <v>178611070</v>
      </c>
      <c r="J132" s="5">
        <v>174955646</v>
      </c>
      <c r="K132" s="5">
        <v>178664359</v>
      </c>
      <c r="L132" s="5">
        <v>167393935</v>
      </c>
      <c r="M132" s="5">
        <v>153278389</v>
      </c>
      <c r="N132" s="5">
        <v>132922672</v>
      </c>
      <c r="O132" s="5">
        <v>116947774</v>
      </c>
      <c r="P132" s="5">
        <v>108798941</v>
      </c>
      <c r="Q132" s="5">
        <v>100985962</v>
      </c>
      <c r="R132" s="5">
        <v>82845437</v>
      </c>
      <c r="S132" s="5">
        <v>63081576</v>
      </c>
      <c r="T132" s="5">
        <v>52108199</v>
      </c>
      <c r="U132" s="5">
        <v>45768559</v>
      </c>
      <c r="V132" s="5">
        <v>34455390</v>
      </c>
      <c r="W132" s="5">
        <v>233781268000</v>
      </c>
    </row>
    <row r="133" spans="2:23" ht="15.5" x14ac:dyDescent="0.35">
      <c r="C133" t="s">
        <v>163</v>
      </c>
      <c r="D133" s="5">
        <v>498684696</v>
      </c>
      <c r="E133" s="5">
        <v>487472343</v>
      </c>
      <c r="F133" s="5">
        <v>505298221</v>
      </c>
      <c r="G133" s="5">
        <v>443191714</v>
      </c>
      <c r="I133" s="5">
        <v>505298221</v>
      </c>
      <c r="J133" s="5">
        <v>522159891</v>
      </c>
      <c r="K133" s="5">
        <v>490845435</v>
      </c>
      <c r="L133" s="5">
        <v>461463695</v>
      </c>
      <c r="M133" s="5">
        <v>510855939</v>
      </c>
      <c r="N133" s="5">
        <v>440917819</v>
      </c>
      <c r="O133" s="5">
        <v>426269039</v>
      </c>
      <c r="P133" s="5">
        <v>431539811</v>
      </c>
      <c r="Q133" s="5">
        <v>338381006</v>
      </c>
      <c r="R133" s="5">
        <v>258981225</v>
      </c>
      <c r="S133" s="5">
        <v>308020212</v>
      </c>
      <c r="T133" s="5">
        <v>201235904</v>
      </c>
      <c r="U133" s="5">
        <v>262138516</v>
      </c>
      <c r="V133" s="5">
        <v>256626435</v>
      </c>
      <c r="W133" s="5">
        <v>2020100752000</v>
      </c>
    </row>
    <row r="134" spans="2:23" ht="15.5" x14ac:dyDescent="0.35">
      <c r="C134" t="s">
        <v>164</v>
      </c>
      <c r="D134" s="5">
        <v>4800000000</v>
      </c>
      <c r="E134" s="5">
        <v>4800000000</v>
      </c>
      <c r="F134" s="5">
        <v>4800000000</v>
      </c>
      <c r="G134" s="5">
        <v>4800000000</v>
      </c>
      <c r="I134" s="5">
        <v>4800000000</v>
      </c>
      <c r="J134" s="5">
        <v>480000000</v>
      </c>
      <c r="K134" s="5">
        <v>480000000</v>
      </c>
      <c r="L134" s="5">
        <v>480000000</v>
      </c>
      <c r="M134" s="5">
        <v>480000000</v>
      </c>
      <c r="N134" s="5">
        <v>480000000</v>
      </c>
      <c r="O134" s="5">
        <v>480000000</v>
      </c>
      <c r="P134" s="5">
        <v>480000000</v>
      </c>
      <c r="Q134" s="5">
        <v>480000000</v>
      </c>
      <c r="R134" s="5">
        <v>480000000</v>
      </c>
      <c r="S134" s="5">
        <v>480000000</v>
      </c>
      <c r="T134" s="5">
        <v>480000000</v>
      </c>
      <c r="U134" s="5">
        <v>480000000</v>
      </c>
      <c r="V134" s="5">
        <v>480000000</v>
      </c>
      <c r="W134" s="5">
        <v>480000000</v>
      </c>
    </row>
    <row r="136" spans="2:23" ht="15.5" x14ac:dyDescent="0.35">
      <c r="B136" t="s">
        <v>165</v>
      </c>
      <c r="C136" t="s">
        <v>166</v>
      </c>
      <c r="D136" s="5">
        <v>34222663</v>
      </c>
      <c r="E136" s="5">
        <v>-4225794</v>
      </c>
      <c r="F136" s="5">
        <v>2256744</v>
      </c>
      <c r="G136" s="5">
        <v>20722451</v>
      </c>
      <c r="I136" s="5">
        <v>19017921</v>
      </c>
      <c r="J136" s="5">
        <v>52355159</v>
      </c>
      <c r="K136" s="5">
        <v>38465706</v>
      </c>
      <c r="L136" s="5">
        <v>24651793</v>
      </c>
      <c r="M136" s="5">
        <v>-54311773</v>
      </c>
      <c r="N136" s="5">
        <v>37092757</v>
      </c>
      <c r="O136" s="5">
        <v>32774910</v>
      </c>
      <c r="P136" s="5">
        <v>1424017</v>
      </c>
      <c r="Q136" s="5">
        <v>24419601</v>
      </c>
      <c r="R136" s="5">
        <v>26437337</v>
      </c>
      <c r="S136" s="5">
        <v>-1763930</v>
      </c>
      <c r="T136" s="5">
        <v>6639372</v>
      </c>
      <c r="U136" s="5">
        <v>40684864</v>
      </c>
      <c r="V136" s="5">
        <v>-2195214</v>
      </c>
      <c r="W136" s="5">
        <v>-42414384</v>
      </c>
    </row>
    <row r="137" spans="2:23" ht="15.5" x14ac:dyDescent="0.35">
      <c r="C137" t="s">
        <v>167</v>
      </c>
      <c r="D137" s="5">
        <v>290681423</v>
      </c>
      <c r="E137" s="5">
        <v>281920765</v>
      </c>
      <c r="F137" s="5">
        <v>288266270</v>
      </c>
      <c r="G137" s="5">
        <v>304156874</v>
      </c>
      <c r="I137" s="5">
        <v>1178309154</v>
      </c>
      <c r="J137" s="5">
        <v>1320359090</v>
      </c>
      <c r="K137" s="5">
        <v>1393905167</v>
      </c>
      <c r="L137" s="5">
        <v>1557317051</v>
      </c>
      <c r="M137" s="5">
        <v>1244464708</v>
      </c>
      <c r="N137" s="5">
        <v>974090210</v>
      </c>
      <c r="O137" s="5">
        <v>1021486582</v>
      </c>
      <c r="P137" s="5">
        <v>1042010402</v>
      </c>
      <c r="Q137" s="5">
        <v>914167836</v>
      </c>
      <c r="R137" s="5">
        <v>900913029</v>
      </c>
      <c r="S137" s="5">
        <v>984406837</v>
      </c>
      <c r="T137" s="5">
        <v>1205305378</v>
      </c>
      <c r="U137" s="5">
        <v>1312705256</v>
      </c>
      <c r="V137" s="5">
        <v>1340335342</v>
      </c>
      <c r="W137" s="5">
        <v>882754563</v>
      </c>
    </row>
    <row r="138" spans="2:23" ht="15.5" x14ac:dyDescent="0.35">
      <c r="C138" t="s">
        <v>168</v>
      </c>
      <c r="D138" s="5">
        <v>-225877282</v>
      </c>
      <c r="E138" s="5">
        <v>-259810200</v>
      </c>
      <c r="F138" s="5">
        <v>-256083540</v>
      </c>
      <c r="G138" s="5">
        <v>-254254724</v>
      </c>
      <c r="I138" s="5">
        <v>-1049686473</v>
      </c>
      <c r="J138" s="5">
        <v>-1137855684</v>
      </c>
      <c r="K138" s="5">
        <v>-1291558785</v>
      </c>
      <c r="L138" s="5">
        <v>-1449035938</v>
      </c>
      <c r="M138" s="5">
        <v>-1213949029</v>
      </c>
      <c r="N138" s="5">
        <v>-870088698</v>
      </c>
      <c r="O138" s="5">
        <v>-919366694</v>
      </c>
      <c r="P138" s="5">
        <v>-965018072</v>
      </c>
      <c r="Q138" s="5">
        <v>-831908138</v>
      </c>
      <c r="R138" s="5">
        <v>-823241146</v>
      </c>
      <c r="S138" s="5">
        <v>-920006972</v>
      </c>
      <c r="T138" s="5">
        <v>-1147230875</v>
      </c>
      <c r="U138" s="5">
        <v>-1207971374</v>
      </c>
      <c r="V138" s="5">
        <v>-1258325468</v>
      </c>
      <c r="W138" s="5">
        <v>-895845206</v>
      </c>
    </row>
    <row r="139" spans="2:23" ht="15.5" x14ac:dyDescent="0.35">
      <c r="C139" t="s">
        <v>1133</v>
      </c>
      <c r="D139" s="5">
        <v>-18221031</v>
      </c>
      <c r="E139" s="5">
        <v>-16641966</v>
      </c>
      <c r="F139" s="5">
        <v>-19857867</v>
      </c>
      <c r="G139" s="5">
        <v>-17832416</v>
      </c>
      <c r="I139" s="5">
        <v>-67067941</v>
      </c>
      <c r="J139" s="5">
        <v>-87324358</v>
      </c>
      <c r="K139" s="5">
        <v>-26748934</v>
      </c>
      <c r="L139" s="5">
        <v>-48573310</v>
      </c>
      <c r="M139" s="5">
        <v>-56396615</v>
      </c>
      <c r="N139" s="5">
        <v>-46784226</v>
      </c>
      <c r="O139" s="5">
        <v>-49134852</v>
      </c>
      <c r="P139" s="5">
        <v>-51622350</v>
      </c>
      <c r="Q139" s="5">
        <v>-36607760</v>
      </c>
      <c r="R139" s="5">
        <v>-44319450</v>
      </c>
      <c r="S139" s="5">
        <v>-49963810</v>
      </c>
      <c r="T139" s="5">
        <v>-41119369</v>
      </c>
      <c r="U139" s="5">
        <v>-59313850</v>
      </c>
      <c r="V139" s="5">
        <v>-61450820</v>
      </c>
      <c r="W139" s="5">
        <v>-11528967</v>
      </c>
    </row>
    <row r="140" spans="2:23" ht="15.5" x14ac:dyDescent="0.35">
      <c r="C140" t="s">
        <v>1134</v>
      </c>
      <c r="D140" s="5">
        <v>-7126593</v>
      </c>
      <c r="E140" s="5">
        <v>-5346299</v>
      </c>
      <c r="F140" s="5">
        <v>-6627159</v>
      </c>
      <c r="G140" s="5">
        <v>-6094936</v>
      </c>
      <c r="I140" s="5">
        <v>-24186971</v>
      </c>
      <c r="J140" s="5">
        <v>-20690275</v>
      </c>
      <c r="K140" s="5">
        <v>-16787675</v>
      </c>
      <c r="L140" s="5">
        <v>-17459225</v>
      </c>
      <c r="M140" s="5">
        <v>-13517891</v>
      </c>
      <c r="N140" s="5">
        <v>-12299693</v>
      </c>
      <c r="O140" s="5">
        <v>-13068473</v>
      </c>
      <c r="P140" s="5">
        <v>-13565264</v>
      </c>
      <c r="Q140" s="5">
        <v>-13133356</v>
      </c>
      <c r="R140" s="5">
        <v>-10017784</v>
      </c>
      <c r="S140" s="5">
        <v>-7601247</v>
      </c>
      <c r="T140" s="5">
        <v>-7143723</v>
      </c>
      <c r="U140" s="5">
        <v>-6165669</v>
      </c>
      <c r="V140" s="5">
        <v>-4821949</v>
      </c>
      <c r="W140" s="5">
        <v>-2667571</v>
      </c>
    </row>
    <row r="141" spans="2:23" ht="15.5" x14ac:dyDescent="0.35">
      <c r="C141" t="s">
        <v>282</v>
      </c>
      <c r="D141" s="5">
        <v>612668</v>
      </c>
      <c r="E141" s="5">
        <v>749310</v>
      </c>
      <c r="F141" s="5">
        <v>490040</v>
      </c>
      <c r="G141" s="5">
        <v>494721</v>
      </c>
      <c r="I141" s="5">
        <v>1989989</v>
      </c>
      <c r="J141" s="5">
        <v>1667219</v>
      </c>
      <c r="K141" s="5">
        <v>1001482</v>
      </c>
      <c r="L141" s="5">
        <v>509774</v>
      </c>
      <c r="M141" s="5">
        <v>305568</v>
      </c>
      <c r="N141" s="5">
        <v>375881</v>
      </c>
      <c r="O141" s="5">
        <v>797419</v>
      </c>
      <c r="P141" s="5">
        <v>665547</v>
      </c>
      <c r="Q141" s="5">
        <v>397589</v>
      </c>
      <c r="R141" s="5">
        <v>158372</v>
      </c>
      <c r="S141" s="5">
        <v>79452</v>
      </c>
      <c r="T141" s="5">
        <v>134145</v>
      </c>
      <c r="U141" s="5">
        <v>67914</v>
      </c>
      <c r="V141" s="5">
        <v>89878</v>
      </c>
      <c r="W141" s="5">
        <v>193243</v>
      </c>
    </row>
    <row r="142" spans="2:23" ht="15.5" x14ac:dyDescent="0.35">
      <c r="C142" t="s">
        <v>1135</v>
      </c>
      <c r="M142" s="5">
        <v>-196237</v>
      </c>
    </row>
    <row r="143" spans="2:23" ht="15.5" x14ac:dyDescent="0.35">
      <c r="C143" t="s">
        <v>283</v>
      </c>
      <c r="D143" s="5">
        <v>-2343146</v>
      </c>
      <c r="E143" s="5">
        <v>-1854526</v>
      </c>
      <c r="F143" s="5">
        <v>-911790</v>
      </c>
      <c r="G143" s="5">
        <v>-2336648</v>
      </c>
      <c r="I143" s="5">
        <v>-8332160</v>
      </c>
      <c r="J143" s="5">
        <v>-10408167</v>
      </c>
      <c r="K143" s="5">
        <v>-10651831</v>
      </c>
      <c r="L143" s="5">
        <v>-7891494</v>
      </c>
      <c r="M143" s="5">
        <v>-5876027</v>
      </c>
      <c r="N143" s="5">
        <v>-4469430</v>
      </c>
      <c r="O143" s="5">
        <v>-5681865</v>
      </c>
      <c r="P143" s="5">
        <v>-3928753</v>
      </c>
      <c r="Q143" s="5">
        <v>-3187012</v>
      </c>
      <c r="R143" s="5">
        <v>-2091746</v>
      </c>
      <c r="S143" s="5">
        <v>-1847984</v>
      </c>
      <c r="T143" s="5">
        <v>-2472193</v>
      </c>
    </row>
    <row r="144" spans="2:23" ht="15.5" x14ac:dyDescent="0.35">
      <c r="C144" t="s">
        <v>411</v>
      </c>
      <c r="D144" s="5">
        <v>-3547021</v>
      </c>
      <c r="E144" s="5">
        <v>-3242878</v>
      </c>
      <c r="F144" s="5">
        <v>-2624994</v>
      </c>
      <c r="G144" s="5">
        <v>-3585533</v>
      </c>
      <c r="I144" s="5">
        <v>-12719089</v>
      </c>
      <c r="J144" s="5">
        <v>-13801940</v>
      </c>
      <c r="K144" s="5">
        <v>-11301183</v>
      </c>
      <c r="L144" s="5">
        <v>-10530431</v>
      </c>
      <c r="M144" s="5">
        <v>-9265702</v>
      </c>
      <c r="N144" s="5">
        <v>-4966854</v>
      </c>
      <c r="O144" s="5">
        <v>-5435289</v>
      </c>
      <c r="P144" s="5">
        <v>-7372039</v>
      </c>
      <c r="Q144" s="5">
        <v>-9171864</v>
      </c>
      <c r="R144" s="5">
        <v>-4737197</v>
      </c>
      <c r="S144" s="5">
        <v>-6830206</v>
      </c>
      <c r="T144" s="5">
        <v>-11541598</v>
      </c>
      <c r="U144" s="5">
        <v>1354336</v>
      </c>
      <c r="V144" s="5">
        <v>-11712537</v>
      </c>
      <c r="W144" s="5">
        <v>-6721755</v>
      </c>
    </row>
    <row r="145" spans="3:23" ht="15.5" x14ac:dyDescent="0.35">
      <c r="C145" t="s">
        <v>1056</v>
      </c>
      <c r="D145" s="5">
        <v>43645</v>
      </c>
      <c r="G145" s="5">
        <v>-930515</v>
      </c>
    </row>
    <row r="146" spans="3:23" ht="15.5" x14ac:dyDescent="0.35">
      <c r="C146" t="s">
        <v>620</v>
      </c>
      <c r="O146" s="5">
        <v>3107615</v>
      </c>
    </row>
    <row r="147" spans="3:23" ht="15.5" x14ac:dyDescent="0.35">
      <c r="C147" t="s">
        <v>776</v>
      </c>
      <c r="U147" s="5">
        <v>8251</v>
      </c>
      <c r="V147" s="5">
        <v>-6309660</v>
      </c>
      <c r="W147" s="5">
        <v>-8598691</v>
      </c>
    </row>
    <row r="148" spans="3:23" ht="15.5" x14ac:dyDescent="0.35">
      <c r="C148" t="s">
        <v>179</v>
      </c>
      <c r="D148" s="5">
        <v>-19681124</v>
      </c>
      <c r="E148" s="5">
        <v>22102223</v>
      </c>
      <c r="F148" s="5">
        <v>3138075</v>
      </c>
      <c r="G148" s="5">
        <v>6043891</v>
      </c>
      <c r="I148" s="5">
        <v>64110</v>
      </c>
      <c r="J148" s="5">
        <v>-28215113</v>
      </c>
      <c r="K148" s="5">
        <v>-10809343</v>
      </c>
      <c r="L148" s="5">
        <v>-27864869</v>
      </c>
      <c r="M148" s="5">
        <v>64954910</v>
      </c>
      <c r="N148" s="5">
        <v>-18166941</v>
      </c>
      <c r="O148" s="5">
        <v>-52583724</v>
      </c>
      <c r="P148" s="5">
        <v>80071323</v>
      </c>
      <c r="Q148" s="5">
        <v>-11207784</v>
      </c>
      <c r="R148" s="5">
        <v>16897691</v>
      </c>
      <c r="S148" s="5">
        <v>27139354</v>
      </c>
      <c r="T148" s="5">
        <v>2150268</v>
      </c>
      <c r="U148" s="5">
        <v>-37928466</v>
      </c>
      <c r="V148" s="5">
        <v>3425648</v>
      </c>
      <c r="W148" s="5">
        <v>47491564</v>
      </c>
    </row>
    <row r="149" spans="3:23" ht="15.5" x14ac:dyDescent="0.35">
      <c r="C149" t="s">
        <v>180</v>
      </c>
      <c r="D149" s="5">
        <v>-1071619</v>
      </c>
      <c r="E149" s="5">
        <v>-3785273</v>
      </c>
      <c r="F149" s="5">
        <v>-12055833</v>
      </c>
      <c r="G149" s="5">
        <v>-1804858</v>
      </c>
      <c r="I149" s="5">
        <v>-18796842</v>
      </c>
      <c r="J149" s="5">
        <v>-10951618</v>
      </c>
      <c r="K149" s="5">
        <v>-18420042</v>
      </c>
      <c r="L149" s="5">
        <v>-11235535</v>
      </c>
      <c r="M149" s="5">
        <v>-6492040</v>
      </c>
      <c r="N149" s="5">
        <v>-8620625</v>
      </c>
      <c r="O149" s="5">
        <v>-32204452</v>
      </c>
      <c r="P149" s="5">
        <v>-14895089</v>
      </c>
      <c r="Q149" s="5">
        <v>-11200874</v>
      </c>
      <c r="R149" s="5">
        <v>-24600546</v>
      </c>
      <c r="S149" s="5">
        <v>-20115819</v>
      </c>
      <c r="T149" s="5">
        <v>-7638928</v>
      </c>
      <c r="U149" s="5">
        <v>-1952349</v>
      </c>
      <c r="V149" s="5">
        <v>-464414</v>
      </c>
      <c r="W149" s="5">
        <v>-904241</v>
      </c>
    </row>
    <row r="150" spans="3:23" ht="15.5" x14ac:dyDescent="0.35">
      <c r="C150" t="s">
        <v>565</v>
      </c>
      <c r="D150" s="5">
        <v>5101</v>
      </c>
      <c r="E150" s="5">
        <v>60326</v>
      </c>
      <c r="F150" s="5">
        <v>66808</v>
      </c>
      <c r="G150" s="5">
        <v>70236</v>
      </c>
      <c r="I150" s="5">
        <v>157026</v>
      </c>
      <c r="J150" s="5">
        <v>147713</v>
      </c>
      <c r="K150" s="5">
        <v>455568</v>
      </c>
      <c r="L150" s="5">
        <v>205886</v>
      </c>
      <c r="M150" s="5">
        <v>89959</v>
      </c>
      <c r="N150" s="5">
        <v>490644</v>
      </c>
      <c r="O150" s="5">
        <v>97840</v>
      </c>
      <c r="P150" s="5">
        <v>89800</v>
      </c>
      <c r="Q150" s="5">
        <v>1272377</v>
      </c>
      <c r="R150" s="5">
        <v>59620</v>
      </c>
      <c r="S150" s="5">
        <v>21000</v>
      </c>
      <c r="T150" s="5">
        <v>38540</v>
      </c>
      <c r="U150" s="5">
        <v>217844</v>
      </c>
      <c r="V150" s="5">
        <v>12508</v>
      </c>
      <c r="W150" s="5">
        <v>100364</v>
      </c>
    </row>
    <row r="151" spans="3:23" ht="15.5" x14ac:dyDescent="0.35">
      <c r="C151" t="s">
        <v>445</v>
      </c>
      <c r="P151" s="5">
        <v>-596244</v>
      </c>
    </row>
    <row r="152" spans="3:23" ht="15.5" x14ac:dyDescent="0.35">
      <c r="C152" t="s">
        <v>1136</v>
      </c>
      <c r="S152" s="5">
        <v>-7189140</v>
      </c>
      <c r="T152" s="5">
        <v>62544</v>
      </c>
    </row>
    <row r="153" spans="3:23" ht="15.5" x14ac:dyDescent="0.35">
      <c r="C153" t="s">
        <v>183</v>
      </c>
      <c r="D153" s="5">
        <v>-131154</v>
      </c>
      <c r="F153" s="5">
        <v>-161304</v>
      </c>
      <c r="G153" s="5">
        <v>30045</v>
      </c>
      <c r="I153" s="5">
        <v>-1871777</v>
      </c>
      <c r="J153" s="5">
        <v>-197359</v>
      </c>
      <c r="K153" s="5">
        <v>-89844</v>
      </c>
      <c r="L153" s="5">
        <v>-59304</v>
      </c>
      <c r="M153" s="5">
        <v>-117321</v>
      </c>
      <c r="N153" s="5">
        <v>-177802</v>
      </c>
      <c r="O153" s="5">
        <v>-18548</v>
      </c>
      <c r="P153" s="5">
        <v>-39632</v>
      </c>
      <c r="Q153" s="5">
        <v>-354935</v>
      </c>
      <c r="T153" s="5">
        <v>-58652</v>
      </c>
    </row>
    <row r="154" spans="3:23" ht="15.5" x14ac:dyDescent="0.35">
      <c r="C154" t="s">
        <v>184</v>
      </c>
      <c r="D154" s="5">
        <v>-26330</v>
      </c>
      <c r="F154" s="5">
        <v>-1706088</v>
      </c>
      <c r="I154" s="5">
        <v>-1706088</v>
      </c>
      <c r="J154" s="5">
        <v>-125936</v>
      </c>
      <c r="L154" s="5">
        <v>-667817</v>
      </c>
      <c r="M154" s="5">
        <v>-387635</v>
      </c>
      <c r="O154" s="5">
        <v>-8782569</v>
      </c>
      <c r="P154" s="5">
        <v>-3173128</v>
      </c>
      <c r="Q154" s="5">
        <v>-2142434</v>
      </c>
      <c r="R154" s="5">
        <v>-1432942</v>
      </c>
      <c r="S154" s="5">
        <v>-6051287</v>
      </c>
      <c r="T154" s="5">
        <v>-989084</v>
      </c>
      <c r="U154" s="5">
        <v>-1113828</v>
      </c>
      <c r="V154" s="5">
        <v>-4377</v>
      </c>
      <c r="W154" s="5">
        <v>-42645</v>
      </c>
    </row>
    <row r="155" spans="3:23" ht="15.5" x14ac:dyDescent="0.35">
      <c r="C155" t="s">
        <v>182</v>
      </c>
      <c r="D155" s="5">
        <v>-919236</v>
      </c>
      <c r="E155" s="5">
        <v>-3845599</v>
      </c>
      <c r="F155" s="5">
        <v>-1244616</v>
      </c>
      <c r="G155" s="5">
        <v>-3387812</v>
      </c>
      <c r="I155" s="5">
        <v>-6365370</v>
      </c>
      <c r="J155" s="5">
        <v>-10776036</v>
      </c>
      <c r="K155" s="5">
        <v>-14772667</v>
      </c>
      <c r="L155" s="5">
        <v>-6377208</v>
      </c>
      <c r="M155" s="5">
        <v>-6077043</v>
      </c>
      <c r="N155" s="5">
        <v>-8933467</v>
      </c>
      <c r="O155" s="5">
        <v>-22791049</v>
      </c>
      <c r="P155" s="5">
        <v>-11772129</v>
      </c>
      <c r="Q155" s="5">
        <v>-9975882</v>
      </c>
      <c r="R155" s="5">
        <v>-23227224</v>
      </c>
      <c r="S155" s="5">
        <v>-9548866</v>
      </c>
      <c r="T155" s="5">
        <v>-6692276</v>
      </c>
      <c r="U155" s="5">
        <v>-1056365</v>
      </c>
      <c r="V155" s="5">
        <v>-472545</v>
      </c>
      <c r="W155" s="5">
        <v>-961960</v>
      </c>
    </row>
    <row r="156" spans="3:23" ht="15.5" x14ac:dyDescent="0.35">
      <c r="C156" t="s">
        <v>660</v>
      </c>
      <c r="F156" s="5">
        <v>-9010633</v>
      </c>
      <c r="I156" s="5">
        <v>-9010633</v>
      </c>
    </row>
    <row r="157" spans="3:23" ht="15.5" x14ac:dyDescent="0.35">
      <c r="C157" t="s">
        <v>1137</v>
      </c>
      <c r="G157" s="5">
        <v>1482673</v>
      </c>
    </row>
    <row r="158" spans="3:23" ht="15.5" x14ac:dyDescent="0.35">
      <c r="C158" t="s">
        <v>659</v>
      </c>
      <c r="K158" s="5">
        <v>-4013099</v>
      </c>
      <c r="L158" s="5">
        <v>-4337092</v>
      </c>
    </row>
    <row r="159" spans="3:23" ht="15.5" x14ac:dyDescent="0.35">
      <c r="C159" t="s">
        <v>817</v>
      </c>
      <c r="O159" s="5">
        <v>-710126</v>
      </c>
    </row>
    <row r="160" spans="3:23" ht="15.5" x14ac:dyDescent="0.35">
      <c r="C160" t="s">
        <v>1138</v>
      </c>
    </row>
    <row r="161" spans="3:23" ht="15.5" x14ac:dyDescent="0.35">
      <c r="C161" t="s">
        <v>1139</v>
      </c>
      <c r="S161" s="5">
        <v>2652474</v>
      </c>
    </row>
    <row r="162" spans="3:23" ht="15.5" x14ac:dyDescent="0.35">
      <c r="C162" t="s">
        <v>206</v>
      </c>
      <c r="D162" s="5">
        <v>-19681124</v>
      </c>
      <c r="E162" s="5">
        <v>22102223</v>
      </c>
      <c r="F162" s="5">
        <v>3138075</v>
      </c>
      <c r="G162" s="5">
        <v>6043891</v>
      </c>
      <c r="I162" s="5">
        <v>64110</v>
      </c>
      <c r="J162" s="5">
        <v>-28215113</v>
      </c>
      <c r="K162" s="5">
        <v>-10809343</v>
      </c>
      <c r="L162" s="5">
        <v>-27864869</v>
      </c>
      <c r="M162" s="5">
        <v>64954910</v>
      </c>
      <c r="N162" s="5">
        <v>-18166941</v>
      </c>
      <c r="O162" s="5">
        <v>-52583724</v>
      </c>
      <c r="P162" s="5">
        <v>80071323</v>
      </c>
      <c r="Q162" s="5">
        <v>-11207784</v>
      </c>
      <c r="R162" s="5">
        <v>16897691</v>
      </c>
      <c r="S162" s="5">
        <v>27139354</v>
      </c>
      <c r="T162" s="5">
        <v>2150268</v>
      </c>
      <c r="U162" s="5">
        <v>-37928466</v>
      </c>
      <c r="V162" s="5">
        <v>3425648</v>
      </c>
      <c r="W162" s="5">
        <v>47491564</v>
      </c>
    </row>
    <row r="163" spans="3:23" ht="15.5" x14ac:dyDescent="0.35">
      <c r="C163" t="s">
        <v>1140</v>
      </c>
      <c r="D163" s="5">
        <v>-8953086</v>
      </c>
      <c r="E163" s="5">
        <v>8953086</v>
      </c>
      <c r="F163" s="5">
        <v>-489200</v>
      </c>
      <c r="G163" s="5">
        <v>50963341</v>
      </c>
      <c r="I163" s="5">
        <v>50474141</v>
      </c>
      <c r="J163" s="5">
        <v>18829774</v>
      </c>
      <c r="L163" s="5">
        <v>52280459</v>
      </c>
      <c r="M163" s="5">
        <v>42019717</v>
      </c>
      <c r="N163" s="5">
        <v>28259273</v>
      </c>
      <c r="P163" s="5">
        <v>40000000</v>
      </c>
    </row>
    <row r="164" spans="3:23" ht="15.5" x14ac:dyDescent="0.35">
      <c r="C164" t="s">
        <v>577</v>
      </c>
      <c r="D164" s="5">
        <v>-263008</v>
      </c>
      <c r="E164" s="5">
        <v>-243466</v>
      </c>
      <c r="F164" s="5">
        <v>420263</v>
      </c>
      <c r="G164" s="5">
        <v>-51849956</v>
      </c>
      <c r="I164" s="5">
        <v>-56426181</v>
      </c>
      <c r="J164" s="5">
        <v>-12212293</v>
      </c>
      <c r="K164" s="5">
        <v>-7124185</v>
      </c>
      <c r="L164" s="5">
        <v>-59458004</v>
      </c>
      <c r="M164" s="5">
        <v>-17631279</v>
      </c>
      <c r="N164" s="5">
        <v>-39475000</v>
      </c>
      <c r="O164" s="5">
        <v>-11475400</v>
      </c>
      <c r="P164" s="5">
        <v>-8723160</v>
      </c>
      <c r="Q164" s="5">
        <v>-7673160</v>
      </c>
      <c r="R164" s="5">
        <v>-3255280</v>
      </c>
    </row>
    <row r="165" spans="3:23" ht="15.5" x14ac:dyDescent="0.35">
      <c r="C165" t="s">
        <v>1141</v>
      </c>
      <c r="D165" s="5">
        <v>8953086</v>
      </c>
      <c r="R165" s="5">
        <v>21000000</v>
      </c>
      <c r="S165" s="5">
        <v>23252000</v>
      </c>
      <c r="U165" s="5">
        <v>8204118</v>
      </c>
    </row>
    <row r="166" spans="3:23" ht="15.5" x14ac:dyDescent="0.35">
      <c r="C166" t="s">
        <v>216</v>
      </c>
      <c r="F166" s="5">
        <v>934191</v>
      </c>
      <c r="I166" s="5">
        <v>934191</v>
      </c>
    </row>
    <row r="167" spans="3:23" ht="15.5" x14ac:dyDescent="0.35">
      <c r="C167" t="s">
        <v>1142</v>
      </c>
      <c r="S167" s="5">
        <v>-77617</v>
      </c>
      <c r="T167" s="5">
        <v>-8204118</v>
      </c>
    </row>
    <row r="168" spans="3:23" ht="15.5" x14ac:dyDescent="0.35">
      <c r="C168" t="s">
        <v>1143</v>
      </c>
      <c r="F168" s="5">
        <v>78</v>
      </c>
      <c r="G168" s="5">
        <v>-17955</v>
      </c>
      <c r="I168" s="5">
        <v>-17877</v>
      </c>
      <c r="J168" s="5">
        <v>-134612</v>
      </c>
    </row>
    <row r="169" spans="3:23" ht="15.5" x14ac:dyDescent="0.35">
      <c r="C169" t="s">
        <v>531</v>
      </c>
      <c r="D169" s="5">
        <v>-705926</v>
      </c>
      <c r="E169" s="5">
        <v>-434516</v>
      </c>
      <c r="F169" s="5">
        <v>-1523842</v>
      </c>
      <c r="G169" s="5">
        <v>-407820</v>
      </c>
      <c r="I169" s="5">
        <v>-3371618</v>
      </c>
      <c r="J169" s="5">
        <v>-3087677</v>
      </c>
      <c r="K169" s="5">
        <v>-4496553</v>
      </c>
      <c r="L169" s="5">
        <v>-3168807</v>
      </c>
      <c r="M169" s="5">
        <v>-1138846</v>
      </c>
      <c r="N169" s="5">
        <v>-1583809</v>
      </c>
    </row>
    <row r="170" spans="3:23" ht="15.5" x14ac:dyDescent="0.35">
      <c r="C170" t="s">
        <v>859</v>
      </c>
      <c r="O170" s="5">
        <v>7</v>
      </c>
      <c r="Q170" s="5">
        <v>5260389</v>
      </c>
      <c r="R170" s="5">
        <v>512034</v>
      </c>
    </row>
    <row r="171" spans="3:23" ht="15.5" x14ac:dyDescent="0.35">
      <c r="C171" t="s">
        <v>325</v>
      </c>
      <c r="I171" s="5">
        <v>-4396678</v>
      </c>
      <c r="J171" s="5">
        <v>-9985927</v>
      </c>
      <c r="K171" s="5">
        <v>-14967205</v>
      </c>
      <c r="L171" s="5">
        <v>-9265132</v>
      </c>
      <c r="M171" s="5">
        <v>-8350149</v>
      </c>
      <c r="N171" s="5">
        <v>-2487905</v>
      </c>
      <c r="O171" s="5">
        <v>-5039190</v>
      </c>
      <c r="P171" s="5">
        <v>-1360159</v>
      </c>
      <c r="Q171" s="5">
        <v>-2014841</v>
      </c>
      <c r="R171" s="5">
        <v>-1804783</v>
      </c>
      <c r="S171" s="5">
        <v>-360143</v>
      </c>
      <c r="T171" s="5">
        <v>-813146</v>
      </c>
      <c r="U171" s="5">
        <v>-724565</v>
      </c>
      <c r="V171" s="5">
        <v>-506596</v>
      </c>
      <c r="W171" s="5">
        <v>-558010</v>
      </c>
    </row>
    <row r="172" spans="3:23" ht="15.5" x14ac:dyDescent="0.35">
      <c r="C172" t="s">
        <v>638</v>
      </c>
      <c r="D172" s="5">
        <v>-2011544</v>
      </c>
      <c r="G172" s="5">
        <v>170040</v>
      </c>
    </row>
    <row r="173" spans="3:23" ht="15.5" x14ac:dyDescent="0.35">
      <c r="C173" t="s">
        <v>1144</v>
      </c>
      <c r="F173" s="5">
        <v>-14</v>
      </c>
      <c r="G173" s="5">
        <v>-174693</v>
      </c>
      <c r="I173" s="5">
        <v>-174707</v>
      </c>
      <c r="J173" s="5">
        <v>-100845</v>
      </c>
      <c r="K173" s="5">
        <v>-93505</v>
      </c>
      <c r="L173" s="5">
        <v>-1734</v>
      </c>
      <c r="M173" s="5">
        <v>-5415</v>
      </c>
      <c r="N173" s="5">
        <v>-37705</v>
      </c>
      <c r="P173" s="5">
        <v>-134349</v>
      </c>
      <c r="Q173" s="5">
        <v>-3582</v>
      </c>
    </row>
    <row r="174" spans="3:23" ht="15.5" x14ac:dyDescent="0.35">
      <c r="C174" t="s">
        <v>224</v>
      </c>
      <c r="D174" s="5">
        <v>13469920</v>
      </c>
      <c r="E174" s="5">
        <v>14091156</v>
      </c>
      <c r="F174" s="5">
        <v>-6661014</v>
      </c>
      <c r="G174" s="5">
        <v>24961484</v>
      </c>
      <c r="I174" s="5">
        <v>285189</v>
      </c>
      <c r="J174" s="5">
        <v>13188428</v>
      </c>
      <c r="K174" s="5">
        <v>9236321</v>
      </c>
      <c r="L174" s="5">
        <v>-14448611</v>
      </c>
      <c r="M174" s="5">
        <v>4151097</v>
      </c>
      <c r="N174" s="5">
        <v>10305191</v>
      </c>
      <c r="O174" s="5">
        <v>-52013266</v>
      </c>
      <c r="P174" s="5">
        <v>66600251</v>
      </c>
      <c r="Q174" s="5">
        <v>2010943</v>
      </c>
      <c r="R174" s="5">
        <v>18734482</v>
      </c>
      <c r="S174" s="5">
        <v>5259605</v>
      </c>
      <c r="T174" s="5">
        <v>1150712</v>
      </c>
      <c r="U174" s="5">
        <v>804049</v>
      </c>
      <c r="V174" s="5">
        <v>766020</v>
      </c>
      <c r="W174" s="5">
        <v>4172939</v>
      </c>
    </row>
    <row r="175" spans="3:23" ht="15.5" x14ac:dyDescent="0.35">
      <c r="C175" t="s">
        <v>225</v>
      </c>
      <c r="E175" s="5">
        <v>76387182</v>
      </c>
      <c r="I175" s="5">
        <v>76266539</v>
      </c>
      <c r="J175" s="5">
        <v>63352405</v>
      </c>
      <c r="K175" s="5">
        <v>52097981</v>
      </c>
      <c r="L175" s="5">
        <v>67435553</v>
      </c>
      <c r="M175" s="5">
        <v>62984876</v>
      </c>
      <c r="N175" s="5">
        <v>54154460</v>
      </c>
      <c r="O175" s="5">
        <v>105885114</v>
      </c>
      <c r="P175" s="5">
        <v>38788178</v>
      </c>
      <c r="Q175" s="5">
        <v>36869628</v>
      </c>
      <c r="R175" s="5">
        <v>17689282</v>
      </c>
      <c r="S175" s="5">
        <v>12539813</v>
      </c>
      <c r="T175" s="5">
        <v>11539735</v>
      </c>
      <c r="U175" s="5">
        <v>9332509</v>
      </c>
      <c r="V175" s="5">
        <v>9036701</v>
      </c>
      <c r="W175" s="5">
        <v>4572286</v>
      </c>
    </row>
    <row r="176" spans="3:23" ht="15.5" x14ac:dyDescent="0.35">
      <c r="C176" t="s">
        <v>375</v>
      </c>
      <c r="D176" s="5">
        <v>59809</v>
      </c>
      <c r="E176" s="5">
        <v>-60365</v>
      </c>
      <c r="F176" s="5">
        <v>87921</v>
      </c>
      <c r="G176" s="5">
        <v>-201965</v>
      </c>
      <c r="I176" s="5">
        <v>-164546</v>
      </c>
      <c r="J176" s="5">
        <v>-274294</v>
      </c>
      <c r="K176" s="5">
        <v>2018103</v>
      </c>
      <c r="L176" s="5">
        <v>-885961</v>
      </c>
      <c r="M176" s="5">
        <v>-149773</v>
      </c>
      <c r="N176" s="5">
        <v>-1474775</v>
      </c>
      <c r="O176" s="5">
        <v>282612</v>
      </c>
      <c r="P176" s="5">
        <v>496685</v>
      </c>
      <c r="Q176" s="5">
        <v>-92393</v>
      </c>
      <c r="R176" s="5">
        <v>445864</v>
      </c>
      <c r="S176" s="5">
        <v>-110136</v>
      </c>
      <c r="T176" s="5">
        <v>-150634</v>
      </c>
      <c r="U176" s="5">
        <v>1403177</v>
      </c>
      <c r="V176" s="5">
        <v>-470212</v>
      </c>
      <c r="W176" s="5">
        <v>291476</v>
      </c>
    </row>
    <row r="177" spans="2:23" ht="15.5" x14ac:dyDescent="0.35">
      <c r="C177" t="s">
        <v>226</v>
      </c>
      <c r="D177" s="5">
        <v>13529729</v>
      </c>
      <c r="E177" s="5">
        <v>90417973</v>
      </c>
      <c r="F177" s="5">
        <v>-6573093</v>
      </c>
      <c r="G177" s="5">
        <v>24759519</v>
      </c>
      <c r="I177" s="5">
        <v>76387182</v>
      </c>
      <c r="J177" s="5">
        <v>76266539</v>
      </c>
      <c r="K177" s="5">
        <v>63352405</v>
      </c>
      <c r="L177" s="5">
        <v>52100981</v>
      </c>
      <c r="M177" s="5">
        <v>66986200</v>
      </c>
      <c r="N177" s="5">
        <v>62984876</v>
      </c>
      <c r="O177" s="5">
        <v>54154460</v>
      </c>
      <c r="P177" s="5">
        <v>105885114</v>
      </c>
      <c r="Q177" s="5">
        <v>38788178</v>
      </c>
      <c r="R177" s="5">
        <v>36869628</v>
      </c>
      <c r="S177" s="5">
        <v>17689282</v>
      </c>
      <c r="T177" s="5">
        <v>12539813</v>
      </c>
      <c r="U177" s="5">
        <v>11539735</v>
      </c>
      <c r="V177" s="5">
        <v>9332509</v>
      </c>
      <c r="W177" s="5">
        <v>9036701</v>
      </c>
    </row>
    <row r="179" spans="2:23" ht="15.5" x14ac:dyDescent="0.35">
      <c r="B179" t="s">
        <v>227</v>
      </c>
      <c r="C179" t="s">
        <v>12</v>
      </c>
      <c r="D179" s="5">
        <v>4800000000</v>
      </c>
      <c r="E179" s="5">
        <v>4800000000</v>
      </c>
      <c r="F179" s="5">
        <v>4800000000</v>
      </c>
      <c r="G179" s="5">
        <v>4800000000</v>
      </c>
      <c r="I179" s="5">
        <v>4800000000</v>
      </c>
      <c r="J179" s="5">
        <v>480000000</v>
      </c>
      <c r="K179" s="5">
        <v>480000000</v>
      </c>
      <c r="L179" s="5">
        <v>480000000</v>
      </c>
      <c r="M179" s="5">
        <v>480000000</v>
      </c>
      <c r="N179" s="5">
        <v>480000000</v>
      </c>
      <c r="O179" s="5">
        <v>480000000</v>
      </c>
      <c r="P179" s="5">
        <v>480000000</v>
      </c>
      <c r="Q179" s="5">
        <v>480000000</v>
      </c>
      <c r="R179" s="5">
        <v>480000000</v>
      </c>
      <c r="S179" s="5">
        <v>480000000</v>
      </c>
      <c r="T179" s="5">
        <v>480000000</v>
      </c>
      <c r="U179" s="5">
        <v>480000000</v>
      </c>
      <c r="V179" s="5">
        <v>480000000</v>
      </c>
      <c r="W179" s="5">
        <v>480000000</v>
      </c>
    </row>
    <row r="180" spans="2:23" ht="15.5" x14ac:dyDescent="0.35">
      <c r="C180" t="s">
        <v>228</v>
      </c>
      <c r="D180" s="6">
        <v>3.06</v>
      </c>
      <c r="E180" s="6">
        <v>26.91</v>
      </c>
      <c r="F180" s="6">
        <v>-8.27</v>
      </c>
      <c r="G180" s="6">
        <v>11.35</v>
      </c>
    </row>
    <row r="181" spans="2:23" ht="15.5" x14ac:dyDescent="0.35">
      <c r="C181" t="s">
        <v>229</v>
      </c>
      <c r="D181" s="6">
        <v>184.64</v>
      </c>
      <c r="E181" s="6">
        <v>28.99</v>
      </c>
      <c r="F181" s="6">
        <v>-121.52</v>
      </c>
      <c r="G181" s="6">
        <v>255.51</v>
      </c>
    </row>
    <row r="182" spans="2:23" ht="15.5" x14ac:dyDescent="0.35">
      <c r="C182" t="s">
        <v>73</v>
      </c>
      <c r="D182" s="6">
        <v>0.52</v>
      </c>
      <c r="E182" s="6">
        <v>0.81</v>
      </c>
      <c r="F182" s="5">
        <v>1</v>
      </c>
      <c r="G182" s="6">
        <v>2.82</v>
      </c>
    </row>
    <row r="183" spans="2:23" ht="15.5" x14ac:dyDescent="0.35">
      <c r="C183" t="s">
        <v>230</v>
      </c>
      <c r="D183" s="5">
        <v>158500000000</v>
      </c>
      <c r="E183" s="5">
        <v>241550000000</v>
      </c>
      <c r="F183" s="5">
        <v>78170000000</v>
      </c>
      <c r="G183" s="5">
        <v>157570000000</v>
      </c>
    </row>
    <row r="184" spans="2:23" ht="15.5" x14ac:dyDescent="0.35">
      <c r="C184" t="s">
        <v>231</v>
      </c>
      <c r="D184" s="6">
        <v>1.6000000000000001E-3</v>
      </c>
      <c r="E184" s="6">
        <v>1.5600000000000001E-2</v>
      </c>
      <c r="F184" s="6">
        <v>-4.6999999999999993E-3</v>
      </c>
      <c r="G184" s="6">
        <v>7.4000000000000003E-3</v>
      </c>
    </row>
    <row r="185" spans="2:23" ht="15.5" x14ac:dyDescent="0.35">
      <c r="C185" t="s">
        <v>232</v>
      </c>
      <c r="D185" s="6">
        <v>4.7999999999999996E-3</v>
      </c>
      <c r="E185" s="6">
        <v>4.3299999999999998E-2</v>
      </c>
      <c r="F185" s="6">
        <v>-1.41E-2</v>
      </c>
      <c r="G185" s="6">
        <v>1.9099999999999999E-2</v>
      </c>
    </row>
    <row r="186" spans="2:23" ht="15.5" x14ac:dyDescent="0.35">
      <c r="C186" t="s">
        <v>233</v>
      </c>
      <c r="D186" s="6">
        <v>2.46E-2</v>
      </c>
      <c r="E186" s="6">
        <v>4.7599999999999996E-2</v>
      </c>
      <c r="F186" s="6">
        <v>7.4999999999999997E-3</v>
      </c>
      <c r="G186" s="6">
        <v>0.03</v>
      </c>
    </row>
    <row r="187" spans="2:23" ht="15.5" x14ac:dyDescent="0.35">
      <c r="C187" t="s">
        <v>234</v>
      </c>
      <c r="D187" s="6">
        <v>2.41</v>
      </c>
      <c r="E187" s="6">
        <v>5.47</v>
      </c>
      <c r="F187" s="6">
        <v>1.03</v>
      </c>
      <c r="G187" s="6">
        <v>3.42</v>
      </c>
    </row>
    <row r="188" spans="2:23" ht="15.5" x14ac:dyDescent="0.35">
      <c r="C188" t="s">
        <v>235</v>
      </c>
      <c r="D188" s="5">
        <v>3182000000000</v>
      </c>
      <c r="E188" s="5">
        <v>3155000000000</v>
      </c>
      <c r="F188" s="5">
        <v>2986000000000</v>
      </c>
      <c r="G188" s="5">
        <v>3016000000000</v>
      </c>
    </row>
    <row r="189" spans="2:23" ht="15.5" x14ac:dyDescent="0.35">
      <c r="C189" t="s">
        <v>236</v>
      </c>
      <c r="D189" s="6">
        <v>0.89</v>
      </c>
      <c r="E189" s="6">
        <v>1.25</v>
      </c>
      <c r="F189" s="6">
        <v>1.71</v>
      </c>
      <c r="G189" s="6">
        <v>4.88</v>
      </c>
    </row>
    <row r="190" spans="2:23" ht="15.5" x14ac:dyDescent="0.35">
      <c r="C190" t="s">
        <v>237</v>
      </c>
      <c r="D190" s="6">
        <v>633.41999999999996</v>
      </c>
      <c r="E190" s="6">
        <v>621.70000000000005</v>
      </c>
      <c r="F190" s="6">
        <v>587.46</v>
      </c>
      <c r="G190" s="6">
        <v>594.26</v>
      </c>
    </row>
    <row r="191" spans="2:23" ht="15.5" x14ac:dyDescent="0.35">
      <c r="C191" t="s">
        <v>238</v>
      </c>
      <c r="D191" s="6">
        <v>0.9</v>
      </c>
      <c r="E191" s="6">
        <v>1.27</v>
      </c>
      <c r="F191" s="6">
        <v>1.73</v>
      </c>
      <c r="G191" s="6">
        <v>4.93</v>
      </c>
    </row>
    <row r="192" spans="2:23" ht="15.5" x14ac:dyDescent="0.35">
      <c r="C192" t="s">
        <v>239</v>
      </c>
      <c r="D192" s="6">
        <v>627.04999999999995</v>
      </c>
      <c r="E192" s="6">
        <v>615.44000000000005</v>
      </c>
      <c r="F192" s="6">
        <v>580.91999999999996</v>
      </c>
      <c r="G192" s="6">
        <v>587.78</v>
      </c>
    </row>
    <row r="193" spans="3:23" ht="15.5" x14ac:dyDescent="0.35">
      <c r="C193" t="s">
        <v>240</v>
      </c>
      <c r="D193" s="5">
        <v>1405000000000</v>
      </c>
      <c r="E193" s="5">
        <v>1647000000000</v>
      </c>
      <c r="F193" s="5">
        <v>1400000000000</v>
      </c>
      <c r="G193" s="5">
        <v>1339000000000</v>
      </c>
    </row>
    <row r="194" spans="3:23" ht="15.5" x14ac:dyDescent="0.35">
      <c r="C194" t="s">
        <v>241</v>
      </c>
      <c r="D194" s="5">
        <v>934000000000</v>
      </c>
      <c r="E194" s="5">
        <v>935000000000</v>
      </c>
      <c r="F194" s="5">
        <v>788000000000</v>
      </c>
      <c r="G194" s="5">
        <v>795000000000</v>
      </c>
    </row>
    <row r="195" spans="3:23" ht="15.5" x14ac:dyDescent="0.35">
      <c r="C195" t="s">
        <v>242</v>
      </c>
      <c r="D195" s="5">
        <v>3040000000000</v>
      </c>
      <c r="E195" s="5">
        <v>2984000000000</v>
      </c>
      <c r="F195" s="5">
        <v>2820000000000</v>
      </c>
      <c r="G195" s="5">
        <v>2852000000000</v>
      </c>
    </row>
    <row r="196" spans="3:23" ht="15.5" x14ac:dyDescent="0.35">
      <c r="C196" t="s">
        <v>24</v>
      </c>
      <c r="D196" s="5">
        <v>2339000000000</v>
      </c>
      <c r="E196" s="5">
        <v>2582000000000</v>
      </c>
      <c r="F196" s="5">
        <v>2188000000000</v>
      </c>
      <c r="G196" s="5">
        <v>2134000000000</v>
      </c>
    </row>
    <row r="197" spans="3:23" ht="15.5" x14ac:dyDescent="0.35">
      <c r="C197" t="s">
        <v>21</v>
      </c>
      <c r="D197" s="5">
        <v>479000000000</v>
      </c>
      <c r="E197" s="5">
        <v>1045000000000</v>
      </c>
      <c r="F197" s="5">
        <v>911000000000</v>
      </c>
      <c r="G197" s="5">
        <v>749000000000</v>
      </c>
    </row>
    <row r="198" spans="3:23" ht="15.5" x14ac:dyDescent="0.35">
      <c r="C198" t="s">
        <v>243</v>
      </c>
      <c r="D198" s="5">
        <v>1743000000000</v>
      </c>
      <c r="E198" s="5">
        <v>1700000000000</v>
      </c>
      <c r="F198" s="5">
        <v>1421000000000</v>
      </c>
      <c r="G198" s="5">
        <v>1578000000000</v>
      </c>
    </row>
    <row r="199" spans="3:23" ht="15.5" x14ac:dyDescent="0.35">
      <c r="C199" t="s">
        <v>244</v>
      </c>
      <c r="D199" s="5">
        <v>609000000000</v>
      </c>
      <c r="E199" s="5">
        <v>-72000000000</v>
      </c>
      <c r="F199" s="5">
        <v>38000000000</v>
      </c>
      <c r="G199" s="5">
        <v>344000000000</v>
      </c>
    </row>
    <row r="200" spans="3:23" ht="15.5" x14ac:dyDescent="0.35">
      <c r="C200" t="s">
        <v>245</v>
      </c>
      <c r="D200" s="5">
        <v>-23000000000</v>
      </c>
      <c r="E200" s="5">
        <v>-65000000000</v>
      </c>
      <c r="F200" s="5">
        <v>-52000000000</v>
      </c>
      <c r="G200" s="5">
        <v>-58000000000</v>
      </c>
    </row>
    <row r="201" spans="3:23" ht="15.5" x14ac:dyDescent="0.35">
      <c r="C201" t="s">
        <v>13</v>
      </c>
      <c r="D201" s="5">
        <v>586000000000</v>
      </c>
      <c r="E201" s="5">
        <v>-137000000000</v>
      </c>
      <c r="F201" s="5">
        <v>-14000000000</v>
      </c>
      <c r="G201" s="5">
        <v>286000000000</v>
      </c>
    </row>
    <row r="202" spans="3:23" ht="15.5" x14ac:dyDescent="0.35">
      <c r="C202" t="s">
        <v>16</v>
      </c>
      <c r="D202" s="6">
        <v>122.09</v>
      </c>
      <c r="E202" s="6">
        <v>-28.58</v>
      </c>
      <c r="F202" s="6">
        <v>-2.92</v>
      </c>
      <c r="G202" s="6">
        <v>59.67</v>
      </c>
    </row>
    <row r="203" spans="3:23" ht="15.5" x14ac:dyDescent="0.35">
      <c r="C203" t="s">
        <v>58</v>
      </c>
      <c r="I203" s="6">
        <v>29.94</v>
      </c>
      <c r="J203" s="6">
        <v>288.18</v>
      </c>
      <c r="K203" s="6">
        <v>768.54</v>
      </c>
      <c r="L203" s="6">
        <v>999.27</v>
      </c>
      <c r="M203" s="6">
        <v>861.5</v>
      </c>
      <c r="N203" s="6">
        <v>594.34</v>
      </c>
      <c r="O203" s="6">
        <v>330.19</v>
      </c>
      <c r="P203" s="6">
        <v>366.8</v>
      </c>
      <c r="Q203" s="6">
        <v>445.83</v>
      </c>
      <c r="R203" s="6">
        <v>558.63</v>
      </c>
      <c r="S203" s="6">
        <v>278.64999999999998</v>
      </c>
      <c r="T203" s="6">
        <v>184.59</v>
      </c>
      <c r="U203" s="6">
        <v>305.91000000000003</v>
      </c>
      <c r="V203" s="6">
        <v>221.73</v>
      </c>
      <c r="W203" s="6">
        <v>87.58</v>
      </c>
    </row>
    <row r="204" spans="3:23" ht="15.5" x14ac:dyDescent="0.35">
      <c r="C204" t="s">
        <v>72</v>
      </c>
      <c r="I204" s="6">
        <v>33.57</v>
      </c>
      <c r="J204" s="6">
        <v>36.96</v>
      </c>
      <c r="K204" s="6">
        <v>7.19</v>
      </c>
      <c r="L204" s="6">
        <v>6.75</v>
      </c>
      <c r="M204" s="6">
        <v>8.8800000000000008</v>
      </c>
      <c r="N204" s="6">
        <v>4.41</v>
      </c>
      <c r="O204" s="6">
        <v>11.51</v>
      </c>
      <c r="P204" s="6">
        <v>11.07</v>
      </c>
      <c r="Q204" s="6">
        <v>5.38</v>
      </c>
      <c r="R204" s="6">
        <v>7.16</v>
      </c>
      <c r="S204" s="6">
        <v>5.74</v>
      </c>
      <c r="T204" s="6">
        <v>9.86</v>
      </c>
      <c r="U204" s="6">
        <v>6.37</v>
      </c>
      <c r="V204" s="6">
        <v>9.92</v>
      </c>
      <c r="W204" s="6">
        <v>22.84</v>
      </c>
    </row>
    <row r="205" spans="3:23" ht="15.5" x14ac:dyDescent="0.35">
      <c r="C205" t="s">
        <v>75</v>
      </c>
      <c r="I205" s="6">
        <v>0.25</v>
      </c>
      <c r="J205" s="6">
        <v>0.25</v>
      </c>
      <c r="K205" s="6">
        <v>0.12</v>
      </c>
      <c r="L205" s="6">
        <v>0.14000000000000001</v>
      </c>
      <c r="M205" s="6">
        <v>0.21</v>
      </c>
      <c r="N205" s="6">
        <v>0.09</v>
      </c>
      <c r="O205" s="6">
        <v>0.13</v>
      </c>
      <c r="P205" s="6">
        <v>0.13</v>
      </c>
      <c r="Q205" s="6">
        <v>0.09</v>
      </c>
      <c r="R205" s="6">
        <v>0.16</v>
      </c>
      <c r="S205" s="6">
        <v>0.06</v>
      </c>
      <c r="T205" s="6">
        <v>0.06</v>
      </c>
      <c r="U205" s="6">
        <v>0.06</v>
      </c>
      <c r="V205" s="6">
        <v>0.08</v>
      </c>
      <c r="W205" s="6">
        <v>0.12</v>
      </c>
    </row>
    <row r="206" spans="3:23" ht="15.5" x14ac:dyDescent="0.35">
      <c r="C206" t="s">
        <v>246</v>
      </c>
      <c r="I206" s="5">
        <v>587720000000</v>
      </c>
      <c r="J206" s="6">
        <v>523929999999.99994</v>
      </c>
      <c r="K206" s="5">
        <v>806660000000</v>
      </c>
      <c r="L206" s="5">
        <v>898830000000</v>
      </c>
      <c r="M206" s="5">
        <v>759590000000</v>
      </c>
      <c r="N206" s="6">
        <v>531809999999.99994</v>
      </c>
      <c r="O206" s="5">
        <v>388750000000</v>
      </c>
      <c r="P206" s="5">
        <v>350640000000</v>
      </c>
    </row>
    <row r="207" spans="3:23" ht="15.5" x14ac:dyDescent="0.35">
      <c r="C207" t="s">
        <v>247</v>
      </c>
      <c r="I207" s="6">
        <v>1.7000000000000001E-2</v>
      </c>
      <c r="J207" s="6">
        <v>1.6399999999999998E-2</v>
      </c>
      <c r="K207" s="6">
        <v>4.87E-2</v>
      </c>
      <c r="L207" s="6">
        <v>6.6699999999999995E-2</v>
      </c>
      <c r="M207" s="6">
        <v>5.67E-2</v>
      </c>
      <c r="N207" s="6">
        <v>4.5899999999999996E-2</v>
      </c>
      <c r="O207" s="6">
        <v>2.6699999999999998E-2</v>
      </c>
      <c r="P207" s="6">
        <v>2.8199999999999999E-2</v>
      </c>
      <c r="Q207" s="6">
        <v>4.6699999999999998E-2</v>
      </c>
      <c r="R207" s="6">
        <v>7.7100000000000002E-2</v>
      </c>
      <c r="S207" s="6">
        <v>3.15E-2</v>
      </c>
      <c r="T207" s="6">
        <v>3.5400000000000001E-2</v>
      </c>
      <c r="U207" s="6">
        <v>4.5899999999999996E-2</v>
      </c>
      <c r="V207" s="6">
        <v>4.2900000000000001E-2</v>
      </c>
      <c r="W207" s="6">
        <v>2.0799999999999999E-2</v>
      </c>
    </row>
    <row r="208" spans="3:23" ht="15.5" x14ac:dyDescent="0.35">
      <c r="C208" t="s">
        <v>248</v>
      </c>
      <c r="I208" s="6">
        <v>5.0999999999999997E-2</v>
      </c>
      <c r="J208" s="6">
        <v>5.1500000000000004E-2</v>
      </c>
      <c r="K208" s="6">
        <v>0.14019999999999999</v>
      </c>
      <c r="L208" s="6">
        <v>0.1923</v>
      </c>
      <c r="M208" s="6">
        <v>0.19889999999999999</v>
      </c>
      <c r="N208" s="6">
        <v>0.16109999999999999</v>
      </c>
      <c r="O208" s="6">
        <v>0.1043</v>
      </c>
      <c r="P208" s="6">
        <v>0.1197</v>
      </c>
      <c r="Q208" s="6">
        <v>0.17149999999999999</v>
      </c>
      <c r="R208" s="6">
        <v>0.25230000000000002</v>
      </c>
      <c r="S208" s="6">
        <v>0.1603</v>
      </c>
      <c r="T208" s="6">
        <v>0.1368</v>
      </c>
      <c r="U208" s="6">
        <v>0.26300000000000001</v>
      </c>
      <c r="V208" s="6">
        <v>0.31940000000000002</v>
      </c>
      <c r="W208" s="6">
        <v>0.17980000000000002</v>
      </c>
    </row>
    <row r="209" spans="3:23" ht="15.5" x14ac:dyDescent="0.35">
      <c r="C209" t="s">
        <v>249</v>
      </c>
      <c r="I209" s="6">
        <v>0.1082</v>
      </c>
      <c r="J209" s="6">
        <v>0.10210000000000001</v>
      </c>
      <c r="K209" s="6">
        <v>0.1867</v>
      </c>
      <c r="L209" s="6">
        <v>0.22289999999999999</v>
      </c>
      <c r="M209" s="6">
        <v>0.21609999999999999</v>
      </c>
      <c r="N209" s="6">
        <v>0.18149999999999999</v>
      </c>
      <c r="O209" s="6">
        <v>0.13350000000000001</v>
      </c>
      <c r="P209" s="6">
        <v>0.1353</v>
      </c>
      <c r="Q209" s="6">
        <v>0.1804</v>
      </c>
      <c r="R209" s="6">
        <v>0.28539999999999999</v>
      </c>
      <c r="S209" s="6">
        <v>0.23449999999999999</v>
      </c>
      <c r="T209" s="6">
        <v>0.2525</v>
      </c>
      <c r="U209" s="6">
        <v>0.49840000000000001</v>
      </c>
      <c r="V209" s="6">
        <v>0.57310000000000005</v>
      </c>
      <c r="W209" s="6">
        <v>0.32899999999999996</v>
      </c>
    </row>
    <row r="210" spans="3:23" ht="15.5" x14ac:dyDescent="0.35">
      <c r="C210" t="s">
        <v>250</v>
      </c>
      <c r="I210" s="6">
        <v>2.91</v>
      </c>
      <c r="J210" s="6">
        <v>2.27</v>
      </c>
      <c r="K210" s="6">
        <v>3.79</v>
      </c>
      <c r="L210" s="6">
        <v>5.94</v>
      </c>
      <c r="M210" s="6">
        <v>7.28</v>
      </c>
      <c r="N210" s="6">
        <v>6.14</v>
      </c>
      <c r="O210" s="6">
        <v>3.62</v>
      </c>
      <c r="P210" s="6">
        <v>4.55</v>
      </c>
      <c r="Q210" s="6">
        <v>7.92</v>
      </c>
      <c r="R210" s="6">
        <v>13.1</v>
      </c>
      <c r="S210" s="6">
        <v>6.39</v>
      </c>
      <c r="T210" s="6">
        <v>4.07</v>
      </c>
      <c r="U210" s="6">
        <v>4.58</v>
      </c>
      <c r="V210" s="6">
        <v>7.49</v>
      </c>
      <c r="W210" s="6">
        <v>4.0199999999999996</v>
      </c>
    </row>
    <row r="211" spans="3:23" ht="15.5" x14ac:dyDescent="0.35">
      <c r="C211" t="s">
        <v>69</v>
      </c>
      <c r="I211" s="6">
        <v>1.71</v>
      </c>
      <c r="J211" s="6">
        <v>1.9</v>
      </c>
      <c r="K211" s="6">
        <v>1.01</v>
      </c>
      <c r="L211" s="6">
        <v>1.3</v>
      </c>
      <c r="M211" s="6">
        <v>1.77</v>
      </c>
      <c r="N211" s="6">
        <v>0.71</v>
      </c>
      <c r="O211" s="6">
        <v>1.2</v>
      </c>
      <c r="P211" s="6">
        <v>1.32</v>
      </c>
      <c r="Q211" s="6">
        <v>0.92</v>
      </c>
      <c r="R211" s="6">
        <v>1.81</v>
      </c>
      <c r="S211" s="6">
        <v>0.92</v>
      </c>
      <c r="T211" s="6">
        <v>1.35</v>
      </c>
      <c r="U211" s="6">
        <v>1.68</v>
      </c>
      <c r="V211" s="6">
        <v>3.17</v>
      </c>
      <c r="W211" s="6">
        <v>4.1100000000000003</v>
      </c>
    </row>
    <row r="212" spans="3:23" ht="15.5" x14ac:dyDescent="0.35">
      <c r="C212" t="s">
        <v>66</v>
      </c>
      <c r="I212" s="6">
        <v>587.46</v>
      </c>
      <c r="J212" s="6">
        <v>5600.89</v>
      </c>
      <c r="K212" s="6">
        <v>5483.5</v>
      </c>
      <c r="L212" s="6">
        <v>5196.67</v>
      </c>
      <c r="M212" s="6">
        <v>4331.8900000000003</v>
      </c>
      <c r="N212" s="6">
        <v>3689.05</v>
      </c>
      <c r="O212" s="6">
        <v>3166.17</v>
      </c>
      <c r="P212" s="6">
        <v>3065.44</v>
      </c>
      <c r="Q212" s="6">
        <v>2600.19</v>
      </c>
      <c r="R212" s="6">
        <v>2213.9299999999998</v>
      </c>
      <c r="S212" s="6">
        <v>1738.4</v>
      </c>
      <c r="T212" s="6">
        <v>1349.75</v>
      </c>
      <c r="U212" s="6">
        <v>1163.0899999999999</v>
      </c>
      <c r="V212" s="6">
        <v>694.13</v>
      </c>
      <c r="W212" s="6">
        <v>487.04</v>
      </c>
    </row>
    <row r="213" spans="3:23" ht="15.5" x14ac:dyDescent="0.35">
      <c r="C213" t="s">
        <v>251</v>
      </c>
      <c r="I213" s="6">
        <v>1.73</v>
      </c>
      <c r="J213" s="6">
        <v>1.9</v>
      </c>
      <c r="K213" s="6">
        <v>1.01</v>
      </c>
      <c r="L213" s="6">
        <v>1.3</v>
      </c>
      <c r="M213" s="6">
        <v>1.77</v>
      </c>
      <c r="N213" s="6">
        <v>0.71</v>
      </c>
      <c r="O213" s="6">
        <v>1.2</v>
      </c>
      <c r="P213" s="6">
        <v>1.33</v>
      </c>
      <c r="Q213" s="6">
        <v>0.93</v>
      </c>
      <c r="R213" s="6">
        <v>1.81</v>
      </c>
      <c r="S213" s="6">
        <v>0.92</v>
      </c>
      <c r="T213" s="6">
        <v>1.35</v>
      </c>
      <c r="U213" s="6">
        <v>1.68</v>
      </c>
      <c r="V213" s="6">
        <v>3.17</v>
      </c>
      <c r="W213" s="6">
        <v>4.1100000000000003</v>
      </c>
    </row>
    <row r="214" spans="3:23" ht="15.5" x14ac:dyDescent="0.35">
      <c r="C214" t="s">
        <v>252</v>
      </c>
      <c r="I214" s="6">
        <v>580.91999999999996</v>
      </c>
      <c r="J214" s="6">
        <v>5592.15</v>
      </c>
      <c r="K214" s="6">
        <v>5474.69</v>
      </c>
      <c r="L214" s="6">
        <v>5183.79</v>
      </c>
      <c r="M214" s="6">
        <v>4324.51</v>
      </c>
      <c r="N214" s="6">
        <v>3681.66</v>
      </c>
      <c r="O214" s="6">
        <v>3161.05</v>
      </c>
      <c r="P214" s="6">
        <v>3057.43</v>
      </c>
      <c r="Q214" s="6">
        <v>2589.87</v>
      </c>
      <c r="R214" s="6">
        <v>2210.79</v>
      </c>
      <c r="S214" s="6">
        <v>1735.77</v>
      </c>
      <c r="T214" s="6">
        <v>1349.75</v>
      </c>
      <c r="U214" s="6">
        <v>1163.0899999999999</v>
      </c>
      <c r="V214" s="6">
        <v>694.13</v>
      </c>
      <c r="W214" s="6">
        <v>487.04</v>
      </c>
    </row>
    <row r="215" spans="3:23" ht="15.5" x14ac:dyDescent="0.35">
      <c r="C215" t="s">
        <v>253</v>
      </c>
      <c r="I215" s="5">
        <v>1400000000000</v>
      </c>
      <c r="J215" s="5">
        <v>1283000000000</v>
      </c>
      <c r="K215" s="5">
        <v>1615000000000</v>
      </c>
      <c r="L215" s="5">
        <v>1324000000000</v>
      </c>
      <c r="M215" s="5">
        <v>1396000000000</v>
      </c>
      <c r="N215" s="5">
        <v>651000000000</v>
      </c>
      <c r="O215" s="5">
        <v>714000000000</v>
      </c>
      <c r="P215" s="5">
        <v>1281000000000</v>
      </c>
      <c r="Q215" s="5">
        <v>472000000000</v>
      </c>
      <c r="R215" s="5">
        <v>524000000000</v>
      </c>
      <c r="S215" s="5">
        <v>510000000000</v>
      </c>
      <c r="T215" s="5">
        <v>329000000000</v>
      </c>
      <c r="U215" s="5">
        <v>167000000000</v>
      </c>
      <c r="V215" s="5">
        <v>585000000000</v>
      </c>
      <c r="W215" s="5">
        <v>513000000000</v>
      </c>
    </row>
    <row r="216" spans="3:23" ht="15.5" x14ac:dyDescent="0.35">
      <c r="C216" t="s">
        <v>254</v>
      </c>
      <c r="I216" s="5">
        <v>788000000000</v>
      </c>
      <c r="J216" s="5">
        <v>744000000000</v>
      </c>
      <c r="K216" s="5">
        <v>603000000000</v>
      </c>
      <c r="L216" s="5">
        <v>764000000000</v>
      </c>
      <c r="M216" s="5">
        <v>811000000000</v>
      </c>
      <c r="N216" s="5">
        <v>487000000000</v>
      </c>
      <c r="O216" s="5">
        <v>611000000000</v>
      </c>
      <c r="P216" s="5">
        <v>768000000000</v>
      </c>
      <c r="Q216" s="5">
        <v>331000000000</v>
      </c>
      <c r="R216" s="5">
        <v>444000000000</v>
      </c>
      <c r="S216" s="5">
        <v>274000000000</v>
      </c>
      <c r="T216" s="5">
        <v>18000000000</v>
      </c>
      <c r="U216" s="5">
        <v>100000000000</v>
      </c>
    </row>
    <row r="217" spans="3:23" ht="15.5" x14ac:dyDescent="0.35">
      <c r="C217" t="s">
        <v>26</v>
      </c>
      <c r="I217" s="5">
        <v>2188000000000</v>
      </c>
      <c r="J217" s="5">
        <v>2027000000000</v>
      </c>
      <c r="K217" s="5">
        <v>2219000000000</v>
      </c>
      <c r="L217" s="5">
        <v>2089000000000</v>
      </c>
      <c r="M217" s="5">
        <v>2207000000000</v>
      </c>
      <c r="N217" s="5">
        <v>1138000000000</v>
      </c>
      <c r="O217" s="5">
        <v>1325000000000</v>
      </c>
      <c r="P217" s="5">
        <v>2049000000000</v>
      </c>
      <c r="Q217" s="5">
        <v>803000000000</v>
      </c>
      <c r="R217" s="5">
        <v>968000000000</v>
      </c>
      <c r="S217" s="5">
        <v>784000000000</v>
      </c>
      <c r="T217" s="5">
        <v>347000000000</v>
      </c>
      <c r="U217" s="5">
        <v>267000000000</v>
      </c>
      <c r="V217" s="5">
        <v>585000000000</v>
      </c>
      <c r="W217" s="5">
        <v>513000000000</v>
      </c>
    </row>
    <row r="218" spans="3:23" ht="15.5" x14ac:dyDescent="0.35">
      <c r="C218" t="s">
        <v>23</v>
      </c>
      <c r="I218" s="5">
        <v>911000000000</v>
      </c>
      <c r="J218" s="5">
        <v>792000000000</v>
      </c>
      <c r="K218" s="5">
        <v>1240000000000</v>
      </c>
      <c r="L218" s="5">
        <v>1276000000000</v>
      </c>
      <c r="M218" s="5">
        <v>1251000000000</v>
      </c>
      <c r="N218" s="5">
        <v>249000000000</v>
      </c>
      <c r="O218" s="5">
        <v>572000000000</v>
      </c>
      <c r="P218" s="5">
        <v>499000000000</v>
      </c>
      <c r="Q218" s="5">
        <v>258000000000</v>
      </c>
      <c r="R218" s="5">
        <v>473000000000</v>
      </c>
      <c r="S218" s="5">
        <v>505000000000</v>
      </c>
      <c r="T218" s="5">
        <v>191000000000</v>
      </c>
      <c r="U218" s="5">
        <v>127000000000</v>
      </c>
      <c r="V218" s="5">
        <v>495000000000</v>
      </c>
      <c r="W218" s="5">
        <v>431000000000</v>
      </c>
    </row>
    <row r="219" spans="3:23" ht="15.5" x14ac:dyDescent="0.35">
      <c r="C219" t="s">
        <v>255</v>
      </c>
      <c r="I219" s="5">
        <v>1421000000000</v>
      </c>
      <c r="J219" s="5">
        <v>1407000000000</v>
      </c>
      <c r="K219" s="5">
        <v>1435000000000</v>
      </c>
      <c r="L219" s="5">
        <v>1640000000000</v>
      </c>
      <c r="M219" s="5">
        <v>1356000000000</v>
      </c>
      <c r="N219" s="5">
        <v>779000000000</v>
      </c>
      <c r="O219" s="5">
        <v>649000000000</v>
      </c>
      <c r="P219" s="5">
        <v>1126000000000</v>
      </c>
      <c r="Q219" s="5">
        <v>733000000000</v>
      </c>
      <c r="R219" s="5">
        <v>737000000000</v>
      </c>
      <c r="S219" s="5">
        <v>444000000000</v>
      </c>
      <c r="T219" s="5">
        <v>345000000000</v>
      </c>
      <c r="U219" s="5">
        <v>573000000000</v>
      </c>
      <c r="V219" s="5">
        <v>275000000000</v>
      </c>
      <c r="W219" s="5">
        <v>175000000000</v>
      </c>
    </row>
    <row r="220" spans="3:23" ht="15.5" x14ac:dyDescent="0.35">
      <c r="C220" t="s">
        <v>256</v>
      </c>
      <c r="I220" s="5">
        <v>318000000000</v>
      </c>
      <c r="J220" s="5">
        <v>846000000000</v>
      </c>
      <c r="K220" s="5">
        <v>594000000000</v>
      </c>
      <c r="L220" s="5">
        <v>384000000000</v>
      </c>
      <c r="M220" s="5">
        <v>-775000000000</v>
      </c>
      <c r="N220" s="5">
        <v>523000000000</v>
      </c>
      <c r="O220" s="5">
        <v>456000000000</v>
      </c>
      <c r="P220" s="5">
        <v>21000000000</v>
      </c>
      <c r="Q220" s="5">
        <v>331000000000</v>
      </c>
      <c r="R220" s="5">
        <v>355000000000</v>
      </c>
      <c r="S220" s="5">
        <v>-24000000000</v>
      </c>
      <c r="T220" s="5">
        <v>83000000000</v>
      </c>
      <c r="U220" s="5">
        <v>496000000000</v>
      </c>
      <c r="V220" s="5">
        <v>-21000000000</v>
      </c>
      <c r="W220" s="5">
        <v>-385000000000</v>
      </c>
    </row>
    <row r="221" spans="3:23" ht="15.5" x14ac:dyDescent="0.35">
      <c r="C221" t="s">
        <v>257</v>
      </c>
      <c r="I221" s="5">
        <v>-166000000000</v>
      </c>
      <c r="J221" s="5">
        <v>-179000000000</v>
      </c>
      <c r="K221" s="5">
        <v>-229000000000</v>
      </c>
      <c r="L221" s="5">
        <v>-111000000000</v>
      </c>
      <c r="M221" s="5">
        <v>-94000000000</v>
      </c>
      <c r="N221" s="5">
        <v>-129000000000</v>
      </c>
      <c r="O221" s="5">
        <v>-439000000000</v>
      </c>
      <c r="P221" s="5">
        <v>-217000000000</v>
      </c>
      <c r="Q221" s="5">
        <v>-169000000000</v>
      </c>
      <c r="R221" s="5">
        <v>-331000000000</v>
      </c>
      <c r="S221" s="5">
        <v>-215000000000</v>
      </c>
      <c r="T221" s="5">
        <v>-96000000000</v>
      </c>
      <c r="U221" s="5">
        <v>-26000000000</v>
      </c>
      <c r="V221" s="5">
        <v>-5000000000</v>
      </c>
      <c r="W221" s="5">
        <v>-9000000000</v>
      </c>
    </row>
    <row r="222" spans="3:23" ht="15.5" x14ac:dyDescent="0.35">
      <c r="C222" t="s">
        <v>15</v>
      </c>
      <c r="I222" s="5">
        <v>152000000000</v>
      </c>
      <c r="J222" s="5">
        <v>667000000000</v>
      </c>
      <c r="K222" s="5">
        <v>364000000000</v>
      </c>
      <c r="L222" s="5">
        <v>274000000000</v>
      </c>
      <c r="M222" s="5">
        <v>-869000000000</v>
      </c>
      <c r="N222" s="5">
        <v>395000000000</v>
      </c>
      <c r="O222" s="5">
        <v>16000000000</v>
      </c>
      <c r="P222" s="5">
        <v>-196000000000</v>
      </c>
      <c r="Q222" s="5">
        <v>162000000000</v>
      </c>
      <c r="R222" s="5">
        <v>24000000000</v>
      </c>
      <c r="S222" s="5">
        <v>-240000000000</v>
      </c>
      <c r="T222" s="5">
        <v>-14000000000</v>
      </c>
      <c r="U222" s="5">
        <v>470000000000</v>
      </c>
      <c r="V222" s="5">
        <v>-26000000000</v>
      </c>
      <c r="W222" s="5">
        <v>-394000000000</v>
      </c>
    </row>
    <row r="223" spans="3:23" ht="15.5" x14ac:dyDescent="0.35">
      <c r="C223" t="s">
        <v>17</v>
      </c>
      <c r="I223" s="6">
        <v>31.61</v>
      </c>
      <c r="J223" s="6">
        <v>1388.69</v>
      </c>
      <c r="K223" s="6">
        <v>759.19</v>
      </c>
      <c r="L223" s="5">
        <v>570</v>
      </c>
      <c r="M223" s="6">
        <v>-1811.34</v>
      </c>
      <c r="N223" s="6">
        <v>822.25</v>
      </c>
      <c r="O223" s="6">
        <v>34.25</v>
      </c>
      <c r="P223" s="6">
        <v>-409.11</v>
      </c>
      <c r="Q223" s="6">
        <v>337.19</v>
      </c>
      <c r="R223" s="6">
        <v>49.75</v>
      </c>
      <c r="S223" s="6">
        <v>-499.04</v>
      </c>
      <c r="T223" s="6">
        <v>-28.53</v>
      </c>
      <c r="U223" s="6">
        <v>978.75</v>
      </c>
      <c r="V223" s="6">
        <v>-53.83</v>
      </c>
      <c r="W223" s="6">
        <v>-820.26</v>
      </c>
    </row>
  </sheetData>
  <pageMargins left="0.7" right="0.7" top="0.75" bottom="0.75" header="0.3" footer="0.3"/>
  <ignoredErrors>
    <ignoredError sqref="A1:W22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1145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1146</v>
      </c>
      <c r="D2" s="2" vm="224">
        <f ca="1">IFERROR(_xlfn.STOCKHISTORY("XIDX:" &amp; $C$1, D3, , 0, 0, 1), "Libur")</f>
        <v>236</v>
      </c>
      <c r="E2" s="2" vm="123">
        <f ca="1">IFERROR(_xlfn.STOCKHISTORY("XIDX:" &amp; $C$1, E3, , 0, 0, 1), "Libur")</f>
        <v>252</v>
      </c>
      <c r="H2" s="2" vm="123">
        <f ca="1">IFERROR(INDEX(D2:G2,COUNT(D2:G2)),"")</f>
        <v>252</v>
      </c>
      <c r="I2" s="2" vm="300">
        <f t="shared" ref="I2:U2" ca="1" si="0">IFERROR(_xlfn.STOCKHISTORY("XIDX:" &amp; $C$1, I1, , 0, 0, 1), "Libur")</f>
        <v>296</v>
      </c>
      <c r="J2" s="2" t="str">
        <f t="shared" ca="1" si="0"/>
        <v>Libur</v>
      </c>
      <c r="K2" s="2" vm="301">
        <f t="shared" ca="1" si="0"/>
        <v>320</v>
      </c>
      <c r="L2" s="2" vm="302">
        <f t="shared" ca="1" si="0"/>
        <v>108.8413</v>
      </c>
      <c r="M2" s="2" vm="303">
        <f t="shared" ca="1" si="0"/>
        <v>161.56139999999999</v>
      </c>
      <c r="N2" s="2" vm="304">
        <f t="shared" ca="1" si="0"/>
        <v>284.85820000000001</v>
      </c>
      <c r="O2" s="2" t="str">
        <f t="shared" ca="1" si="0"/>
        <v>Libur</v>
      </c>
      <c r="P2" s="2" vm="305">
        <f t="shared" ca="1" si="0"/>
        <v>297.613</v>
      </c>
      <c r="Q2" s="2" vm="306">
        <f t="shared" ca="1" si="0"/>
        <v>218.95820000000001</v>
      </c>
      <c r="R2" s="2" vm="307">
        <f t="shared" ca="1" si="0"/>
        <v>212.58070000000001</v>
      </c>
      <c r="S2" s="2" vm="308">
        <f t="shared" ca="1" si="0"/>
        <v>340.12920000000003</v>
      </c>
      <c r="T2" s="2" t="str">
        <f t="shared" ca="1" si="0"/>
        <v>Libur</v>
      </c>
      <c r="U2" s="2" vm="309">
        <f t="shared" ca="1" si="0"/>
        <v>163.68719999999999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5295236789</v>
      </c>
      <c r="E4" s="2">
        <f>IFERROR(INDEX(E51:E500,MATCH($C$4,$C$51:$C$500,0)),"")</f>
        <v>0</v>
      </c>
      <c r="H4" s="2">
        <f>IFERROR(SUM(D4:G4)*(4/MAX(1,COUNT(D4:G4))),"")</f>
        <v>10590473578</v>
      </c>
      <c r="I4" s="2">
        <f t="shared" ref="I4:U4" si="1">IFERROR(INDEX(I51:I500,MATCH($C$4,$C$51:$C$500,0)),"")</f>
        <v>32025615338</v>
      </c>
      <c r="J4" s="2">
        <f t="shared" si="1"/>
        <v>35317779779</v>
      </c>
      <c r="K4" s="2">
        <f t="shared" si="1"/>
        <v>42580151783</v>
      </c>
      <c r="L4" s="2">
        <f t="shared" si="1"/>
        <v>52372680139</v>
      </c>
      <c r="M4" s="2">
        <f t="shared" si="1"/>
        <v>52738265883</v>
      </c>
      <c r="N4" s="2">
        <f t="shared" si="1"/>
        <v>51320798915</v>
      </c>
      <c r="O4" s="2">
        <f t="shared" si="1"/>
        <v>84249947508</v>
      </c>
      <c r="P4" s="2">
        <f t="shared" si="1"/>
        <v>43232413637</v>
      </c>
      <c r="Q4" s="2">
        <f t="shared" si="1"/>
        <v>35261236363</v>
      </c>
      <c r="R4" s="2">
        <f t="shared" si="1"/>
        <v>402073435600</v>
      </c>
      <c r="S4" s="2">
        <f t="shared" si="1"/>
        <v>238860628545</v>
      </c>
      <c r="T4" s="2">
        <f t="shared" si="1"/>
        <v>44485466213</v>
      </c>
      <c r="U4" s="2">
        <f t="shared" si="1"/>
        <v>50720539334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627443404</v>
      </c>
      <c r="E5" s="2">
        <f>IFERROR(INDEX(E51:E500,MATCH($C$5,$C$51:$C$500,0)),"")</f>
        <v>-1925235305</v>
      </c>
      <c r="H5" s="2">
        <f>IFERROR(SUM(D5:G5)*(4/MAX(1,COUNT(D5:G5))),"")</f>
        <v>-2595583802</v>
      </c>
      <c r="I5" s="2">
        <f t="shared" ref="I5:U5" si="2">IFERROR(INDEX(I51:I500,MATCH($C$5,$C$51:$C$500,0)),"")</f>
        <v>15074161803</v>
      </c>
      <c r="J5" s="2">
        <f t="shared" si="2"/>
        <v>10347122240</v>
      </c>
      <c r="K5" s="2">
        <f t="shared" si="2"/>
        <v>17318498465</v>
      </c>
      <c r="L5" s="2">
        <f t="shared" si="2"/>
        <v>16299701657</v>
      </c>
      <c r="M5" s="2">
        <f t="shared" si="2"/>
        <v>10511574600</v>
      </c>
      <c r="N5" s="2">
        <f t="shared" si="2"/>
        <v>-728497927</v>
      </c>
      <c r="O5" s="2">
        <f t="shared" si="2"/>
        <v>4252260299</v>
      </c>
      <c r="P5" s="2">
        <f t="shared" si="2"/>
        <v>6753307233</v>
      </c>
      <c r="Q5" s="2">
        <f t="shared" si="2"/>
        <v>-32158984456</v>
      </c>
      <c r="R5" s="2">
        <f t="shared" si="2"/>
        <v>251059733652</v>
      </c>
      <c r="S5" s="2">
        <f t="shared" si="2"/>
        <v>82892938631</v>
      </c>
      <c r="T5" s="2">
        <f t="shared" si="2"/>
        <v>2521171891</v>
      </c>
      <c r="U5" s="2">
        <f t="shared" si="2"/>
        <v>33702417178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693438041151</v>
      </c>
      <c r="E6" s="2">
        <f>IFERROR(INDEX(E51:E500,MATCH($C$6,$C$51:$C$500,0)),"")</f>
        <v>692810851542</v>
      </c>
      <c r="H6" s="2">
        <f>IFERROR(INDEX(D6:G6,COUNT(D6:G6)),"")</f>
        <v>692810851542</v>
      </c>
      <c r="I6" s="2">
        <f t="shared" ref="I6:U6" si="3">IFERROR(INDEX(I51:I500,MATCH($C$6,$C$51:$C$500,0)),"")</f>
        <v>694736723719</v>
      </c>
      <c r="J6" s="2">
        <f t="shared" si="3"/>
        <v>679664632684</v>
      </c>
      <c r="K6" s="2">
        <f t="shared" si="3"/>
        <v>669318605877</v>
      </c>
      <c r="L6" s="2">
        <f t="shared" si="3"/>
        <v>651997884387</v>
      </c>
      <c r="M6" s="2">
        <f t="shared" si="3"/>
        <v>635698367058</v>
      </c>
      <c r="N6" s="2">
        <f t="shared" si="3"/>
        <v>625182803176</v>
      </c>
      <c r="O6" s="2">
        <f t="shared" si="3"/>
        <v>627467278500</v>
      </c>
      <c r="P6" s="2">
        <f t="shared" si="3"/>
        <v>675492776561</v>
      </c>
      <c r="Q6" s="2">
        <f t="shared" si="3"/>
        <v>681891747861</v>
      </c>
      <c r="R6" s="2">
        <f t="shared" si="3"/>
        <v>672709453979</v>
      </c>
      <c r="S6" s="2">
        <f t="shared" si="3"/>
        <v>445270320036</v>
      </c>
      <c r="T6" s="2">
        <f t="shared" si="3"/>
        <v>285821460437</v>
      </c>
      <c r="U6" s="2">
        <f t="shared" si="3"/>
        <v>283397785520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6.4</v>
      </c>
      <c r="E7" s="3">
        <f>IFERROR(INDEX(E51:E500,MATCH($C$7,$C$51:$C$500,0))/1000000000,"")</f>
        <v>6.4</v>
      </c>
      <c r="H7" s="3">
        <f>IFERROR(INDEX(D7:G7,COUNT(D7:G7)),"")</f>
        <v>6.4</v>
      </c>
      <c r="I7" s="3">
        <f t="shared" ref="I7:U7" si="4">IFERROR(INDEX(I51:I500,MATCH($C$7,$C$51:$C$500,0))/1000000000,"")</f>
        <v>6.4</v>
      </c>
      <c r="J7" s="3">
        <f t="shared" si="4"/>
        <v>6.4</v>
      </c>
      <c r="K7" s="3">
        <f t="shared" si="4"/>
        <v>6.4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2.72</v>
      </c>
      <c r="R7" s="3">
        <f t="shared" si="4"/>
        <v>2.72</v>
      </c>
      <c r="S7" s="3">
        <f t="shared" si="4"/>
        <v>2.72</v>
      </c>
      <c r="T7" s="3">
        <f t="shared" si="4"/>
        <v>2.72</v>
      </c>
      <c r="U7" s="3">
        <f t="shared" si="4"/>
        <v>2.72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U8" si="5">IFERROR(INDEX(I51:I500,MATCH($C$8,$C$51:$C$500,0)),"")</f>
        <v>-4000000000</v>
      </c>
      <c r="J8" s="2">
        <f t="shared" si="5"/>
        <v>10000000000</v>
      </c>
      <c r="K8" s="2">
        <f t="shared" si="5"/>
        <v>20000000000</v>
      </c>
      <c r="L8" s="2">
        <f t="shared" si="5"/>
        <v>9000000000</v>
      </c>
      <c r="M8" s="2">
        <f t="shared" si="5"/>
        <v>15000000000</v>
      </c>
      <c r="N8" s="2">
        <f t="shared" si="5"/>
        <v>-16000000000</v>
      </c>
      <c r="O8" s="2">
        <f t="shared" si="5"/>
        <v>84000000000</v>
      </c>
      <c r="P8" s="2">
        <f t="shared" si="5"/>
        <v>9000000000</v>
      </c>
      <c r="Q8" s="2">
        <f t="shared" si="5"/>
        <v>12000000000</v>
      </c>
      <c r="R8" s="2">
        <f t="shared" si="5"/>
        <v>97000000000</v>
      </c>
      <c r="S8" s="2">
        <f t="shared" si="5"/>
        <v>19000000000</v>
      </c>
      <c r="T8" s="2">
        <f t="shared" si="5"/>
        <v>7000000000</v>
      </c>
      <c r="U8" s="2">
        <f t="shared" si="5"/>
        <v>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-0.43</v>
      </c>
      <c r="E9" s="3">
        <f>IFERROR(INDEX(E51:E500,MATCH("Free cash flow per share (Quarter)",$C$51:$C$500,0)),"")</f>
        <v>-0.5</v>
      </c>
      <c r="H9" s="3">
        <f>IFERROR(INDEX(D9:G9,COUNT(D9:G9)),"")</f>
        <v>-0.5</v>
      </c>
      <c r="I9" s="3">
        <f t="shared" ref="I9:U9" si="6">IFERROR(INDEX(I51:I500,MATCH($C$9,$C$51:$C$500,0)),"")</f>
        <v>-0.62</v>
      </c>
      <c r="J9" s="3">
        <f t="shared" si="6"/>
        <v>1.49</v>
      </c>
      <c r="K9" s="3">
        <f t="shared" si="6"/>
        <v>3.15</v>
      </c>
      <c r="L9" s="3">
        <f t="shared" si="6"/>
        <v>3.26</v>
      </c>
      <c r="M9" s="3">
        <f t="shared" si="6"/>
        <v>5.59</v>
      </c>
      <c r="N9" s="3">
        <f t="shared" si="6"/>
        <v>-5.72</v>
      </c>
      <c r="O9" s="3">
        <f t="shared" si="6"/>
        <v>31.03</v>
      </c>
      <c r="P9" s="3">
        <f t="shared" si="6"/>
        <v>3.15</v>
      </c>
      <c r="Q9" s="3">
        <f t="shared" si="6"/>
        <v>4.4800000000000004</v>
      </c>
      <c r="R9" s="3">
        <f t="shared" si="6"/>
        <v>35.630000000000003</v>
      </c>
      <c r="S9" s="3">
        <f t="shared" si="6"/>
        <v>6.82</v>
      </c>
      <c r="T9" s="3">
        <f t="shared" si="6"/>
        <v>2.5299999999999998</v>
      </c>
      <c r="U9" s="3">
        <f t="shared" si="6"/>
        <v>2.0499999999999998</v>
      </c>
    </row>
    <row r="10" spans="1:21" ht="15.5" x14ac:dyDescent="0.35">
      <c r="C10" t="s">
        <v>18</v>
      </c>
      <c r="D10" s="3">
        <f ca="1">IFERROR(IF(D9=0,"",D2/D9),"")</f>
        <v>-548.83720930232562</v>
      </c>
      <c r="E10" s="3">
        <f ca="1">IFERROR(IF(E9=0,"",E2/E9),"")</f>
        <v>-504</v>
      </c>
      <c r="I10" s="3">
        <f t="shared" ref="I10:U10" ca="1" si="7">IFERROR(IF(I9=0,"",I2/I9),"")</f>
        <v>-477.41935483870969</v>
      </c>
      <c r="J10" s="3" t="str">
        <f t="shared" ca="1" si="7"/>
        <v/>
      </c>
      <c r="K10" s="3">
        <f t="shared" ca="1" si="7"/>
        <v>101.5873015873016</v>
      </c>
      <c r="L10" s="3">
        <f t="shared" ca="1" si="7"/>
        <v>33.3869018404908</v>
      </c>
      <c r="M10" s="3">
        <f t="shared" ca="1" si="7"/>
        <v>28.901860465116279</v>
      </c>
      <c r="N10" s="3">
        <f t="shared" ca="1" si="7"/>
        <v>-49.800384615384623</v>
      </c>
      <c r="O10" s="3" t="str">
        <f t="shared" ca="1" si="7"/>
        <v/>
      </c>
      <c r="P10" s="3">
        <f t="shared" ca="1" si="7"/>
        <v>94.480317460317465</v>
      </c>
      <c r="Q10" s="3">
        <f t="shared" ca="1" si="7"/>
        <v>48.874598214285712</v>
      </c>
      <c r="R10" s="3">
        <f t="shared" ca="1" si="7"/>
        <v>5.9663401627841708</v>
      </c>
      <c r="S10" s="3">
        <f t="shared" ca="1" si="7"/>
        <v>49.872316715542524</v>
      </c>
      <c r="T10" s="3" t="str">
        <f t="shared" ca="1" si="7"/>
        <v/>
      </c>
      <c r="U10" s="3">
        <f t="shared" ca="1" si="7"/>
        <v>79.847414634146347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1599289770</v>
      </c>
      <c r="E11" s="2">
        <f>IFERROR(INDEX(E51:E500,MATCH($C$11,$C$51:$C$500,0)),"")</f>
        <v>1612472493</v>
      </c>
      <c r="H11" s="2">
        <f>IFERROR(INDEX(D11:G11,COUNT(D11:G11)),"")</f>
        <v>1612472493</v>
      </c>
      <c r="I11" s="2">
        <f t="shared" ref="I11:U11" si="8">IFERROR(INDEX(I51:I500,MATCH($C$11,$C$51:$C$500,0)),"")</f>
        <v>1591709494</v>
      </c>
      <c r="J11" s="2">
        <f t="shared" si="8"/>
        <v>1969461671</v>
      </c>
      <c r="K11" s="2">
        <f t="shared" si="8"/>
        <v>1611102737</v>
      </c>
      <c r="L11" s="2">
        <f t="shared" si="8"/>
        <v>1963934760</v>
      </c>
      <c r="M11" s="2">
        <f t="shared" si="8"/>
        <v>7980382862</v>
      </c>
      <c r="N11" s="2">
        <f t="shared" si="8"/>
        <v>2017445915</v>
      </c>
      <c r="O11" s="2">
        <f t="shared" si="8"/>
        <v>45803772595</v>
      </c>
      <c r="P11" s="2">
        <f t="shared" si="8"/>
        <v>43373347816</v>
      </c>
      <c r="Q11" s="2">
        <f t="shared" si="8"/>
        <v>2783733226</v>
      </c>
      <c r="R11" s="2">
        <f t="shared" si="8"/>
        <v>3155270149</v>
      </c>
      <c r="S11" s="2">
        <f t="shared" si="8"/>
        <v>5723110918</v>
      </c>
      <c r="T11" s="2">
        <f t="shared" si="8"/>
        <v>1832370888</v>
      </c>
      <c r="U11" s="2">
        <f t="shared" si="8"/>
        <v>2844917029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54000000000</v>
      </c>
      <c r="E12" s="2">
        <f>IFERROR(INDEX(E51:E500,MATCH("Net Debt (Quarter)",$C$51:$C$500,0)),"")</f>
        <v>62000000000</v>
      </c>
      <c r="H12" s="2">
        <f>IFERROR(INDEX(D12:G12,COUNT(D12:G12)),"")</f>
        <v>62000000000</v>
      </c>
      <c r="I12" s="2">
        <f t="shared" ref="I12:U12" si="9">IFERROR(INDEX(I51:I500,MATCH($C$12,$C$51:$C$500,0)),"")</f>
        <v>70000000000</v>
      </c>
      <c r="J12" s="2">
        <f t="shared" si="9"/>
        <v>71000000000</v>
      </c>
      <c r="K12" s="2">
        <f t="shared" si="9"/>
        <v>67000000000</v>
      </c>
      <c r="L12" s="2">
        <f t="shared" si="9"/>
        <v>45000000000</v>
      </c>
      <c r="M12" s="2">
        <f t="shared" si="9"/>
        <v>39000000000</v>
      </c>
      <c r="N12" s="2">
        <f t="shared" si="9"/>
        <v>159000000000</v>
      </c>
      <c r="O12" s="2">
        <f t="shared" si="9"/>
        <v>118000000000</v>
      </c>
      <c r="P12" s="2">
        <f t="shared" si="9"/>
        <v>158000000000</v>
      </c>
      <c r="Q12" s="2">
        <f t="shared" si="9"/>
        <v>61000000000</v>
      </c>
      <c r="R12" s="2">
        <f t="shared" si="9"/>
        <v>45000000000</v>
      </c>
      <c r="S12" s="2">
        <f t="shared" si="9"/>
        <v>89000000000</v>
      </c>
      <c r="T12" s="2">
        <f t="shared" si="9"/>
        <v>118000000000</v>
      </c>
      <c r="U12" s="2">
        <f t="shared" si="9"/>
        <v>75000000000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56000000000</v>
      </c>
      <c r="E13" s="2">
        <f>IFERROR(INDEX(E51:E500,MATCH("Total Debt (Quarter)",$C$51:$C$500,0)),"")</f>
        <v>64000000000</v>
      </c>
      <c r="H13" s="2">
        <f>IFERROR(INDEX(D13:G13,COUNT(D13:G13)),"")</f>
        <v>64000000000</v>
      </c>
      <c r="I13" s="2">
        <f t="shared" ref="I13:U13" si="10">IFERROR(INDEX(I51:I500,MATCH($C$13,$C$51:$C$500,0)),"")</f>
        <v>72000000000</v>
      </c>
      <c r="J13" s="2">
        <f t="shared" si="10"/>
        <v>73000000000</v>
      </c>
      <c r="K13" s="2">
        <f t="shared" si="10"/>
        <v>68000000000</v>
      </c>
      <c r="L13" s="2">
        <f t="shared" si="10"/>
        <v>47000000000</v>
      </c>
      <c r="M13" s="2">
        <f t="shared" si="10"/>
        <v>47000000000</v>
      </c>
      <c r="N13" s="2">
        <f t="shared" si="10"/>
        <v>161000000000</v>
      </c>
      <c r="O13" s="2">
        <f t="shared" si="10"/>
        <v>164000000000</v>
      </c>
      <c r="P13" s="2">
        <f t="shared" si="10"/>
        <v>201000000000</v>
      </c>
      <c r="Q13" s="2">
        <f t="shared" si="10"/>
        <v>64000000000</v>
      </c>
      <c r="R13" s="2">
        <f t="shared" si="10"/>
        <v>48000000000</v>
      </c>
      <c r="S13" s="2">
        <f t="shared" si="10"/>
        <v>94000000000</v>
      </c>
      <c r="T13" s="2">
        <f t="shared" si="10"/>
        <v>120000000000</v>
      </c>
      <c r="U13" s="2">
        <f t="shared" si="10"/>
        <v>78000000000</v>
      </c>
    </row>
    <row r="14" spans="1:21" ht="15.5" x14ac:dyDescent="0.35">
      <c r="C14" t="s">
        <v>27</v>
      </c>
      <c r="D14" s="2">
        <f>IFERROR(INDEX(D51:D500,MATCH($C$14,$C$51:$C$500,0)),"")</f>
        <v>-140918320</v>
      </c>
      <c r="E14" s="2">
        <f>IFERROR(INDEX(E51:E500,MATCH($C$14,$C$51:$C$500,0)),"")</f>
        <v>-18714533</v>
      </c>
      <c r="H14" s="2">
        <f>IFERROR(SUM(D14:G14)*(4/MAX(1,COUNT(D14:G14))),"")</f>
        <v>-319265706</v>
      </c>
      <c r="I14" s="2">
        <f t="shared" ref="I14:U14" si="11">IFERROR(INDEX(I51:I500,MATCH($C$14,$C$51:$C$500,0)),"")</f>
        <v>-346717741</v>
      </c>
      <c r="J14" s="2">
        <f t="shared" si="11"/>
        <v>-83897209</v>
      </c>
      <c r="K14" s="2">
        <f t="shared" si="11"/>
        <v>-157651156</v>
      </c>
      <c r="L14" s="2">
        <f t="shared" si="11"/>
        <v>-4162082288</v>
      </c>
      <c r="M14" s="2">
        <f t="shared" si="11"/>
        <v>-16351875000</v>
      </c>
      <c r="N14" s="2">
        <f t="shared" si="11"/>
        <v>-16785208334</v>
      </c>
      <c r="O14" s="2">
        <f t="shared" si="11"/>
        <v>-18533617026</v>
      </c>
      <c r="P14" s="2">
        <f t="shared" si="11"/>
        <v>-11832706755</v>
      </c>
      <c r="Q14" s="2">
        <f t="shared" si="11"/>
        <v>-1913032022</v>
      </c>
      <c r="R14" s="2">
        <f t="shared" si="11"/>
        <v>-10607009079</v>
      </c>
      <c r="S14" s="2">
        <f t="shared" si="11"/>
        <v>-14313759067</v>
      </c>
      <c r="T14" s="2">
        <f t="shared" si="11"/>
        <v>-15791197307</v>
      </c>
      <c r="U14" s="2">
        <f t="shared" si="11"/>
        <v>-3212700998</v>
      </c>
    </row>
    <row r="15" spans="1:21" ht="15.5" x14ac:dyDescent="0.35">
      <c r="C15" t="s">
        <v>28</v>
      </c>
      <c r="D15" s="2">
        <f>IFERROR(INDEX(D51:D500,MATCH($C$15,$C$51:$C$500,0)),"")</f>
        <v>-132380916</v>
      </c>
      <c r="E15" s="2">
        <f>IFERROR(INDEX(E51:E500,MATCH($C$15,$C$51:$C$500,0)),"")</f>
        <v>0</v>
      </c>
      <c r="H15" s="2">
        <f>IFERROR(SUM(D15:G15)*(4/MAX(1,COUNT(D15:G15))),"")</f>
        <v>-264761832</v>
      </c>
      <c r="I15" s="2">
        <f t="shared" ref="I15:U15" si="12">IFERROR(INDEX(I51:I500,MATCH($C$15,$C$51:$C$500,0)),"")</f>
        <v>-859363154</v>
      </c>
      <c r="J15" s="2">
        <f t="shared" si="12"/>
        <v>-651446679</v>
      </c>
      <c r="K15" s="2">
        <f t="shared" si="12"/>
        <v>-1068128541</v>
      </c>
      <c r="L15" s="2">
        <f t="shared" si="12"/>
        <v>-1327680636</v>
      </c>
      <c r="M15" s="2">
        <f t="shared" si="12"/>
        <v>-1359419402</v>
      </c>
      <c r="N15" s="2">
        <f t="shared" si="12"/>
        <v>-1313019970</v>
      </c>
      <c r="O15" s="2">
        <f t="shared" si="12"/>
        <v>-2122307029</v>
      </c>
      <c r="P15" s="2">
        <f t="shared" si="12"/>
        <v>-1282933788</v>
      </c>
      <c r="Q15" s="2">
        <f t="shared" si="12"/>
        <v>-1201936259</v>
      </c>
      <c r="R15" s="2">
        <f t="shared" si="12"/>
        <v>-20043524906</v>
      </c>
      <c r="S15" s="2">
        <f t="shared" si="12"/>
        <v>-11945369371</v>
      </c>
      <c r="T15" s="2">
        <f t="shared" si="12"/>
        <v>-1961612051</v>
      </c>
      <c r="U15" s="2">
        <f t="shared" si="12"/>
        <v>-5353212927</v>
      </c>
    </row>
    <row r="16" spans="1:21" ht="15.5" x14ac:dyDescent="0.35">
      <c r="C16" t="s">
        <v>29</v>
      </c>
      <c r="D16" s="2">
        <f>IFERROR(INDEX(D51:D500,MATCH($C$16,$C$51:$C$500,0)),"")</f>
        <v>759570525</v>
      </c>
      <c r="E16" s="2">
        <f>IFERROR(INDEX(E51:E500,MATCH($C$16,$C$51:$C$500,0)),"")</f>
        <v>-1925872177</v>
      </c>
      <c r="H16" s="2">
        <f>IFERROR(SUM(D16:G16)*(4/MAX(1,COUNT(D16:G16))),"")</f>
        <v>-2332603304</v>
      </c>
      <c r="I16" s="2">
        <f t="shared" ref="I16:U16" si="13">IFERROR(INDEX(I51:I500,MATCH($C$16,$C$51:$C$500,0)),"")</f>
        <v>15394786729</v>
      </c>
      <c r="J16" s="2">
        <f t="shared" si="13"/>
        <v>11015570801</v>
      </c>
      <c r="K16" s="2">
        <f t="shared" si="13"/>
        <v>18430893510</v>
      </c>
      <c r="L16" s="2">
        <f t="shared" si="13"/>
        <v>18621524595</v>
      </c>
      <c r="M16" s="2">
        <f t="shared" si="13"/>
        <v>9921736515</v>
      </c>
      <c r="N16" s="2">
        <f t="shared" si="13"/>
        <v>-168731033</v>
      </c>
      <c r="O16" s="2">
        <f t="shared" si="13"/>
        <v>4841104604</v>
      </c>
      <c r="P16" s="2">
        <f t="shared" si="13"/>
        <v>7191190892</v>
      </c>
      <c r="Q16" s="2">
        <f t="shared" si="13"/>
        <v>9933130616</v>
      </c>
      <c r="R16" s="2">
        <f t="shared" si="13"/>
        <v>296952677638</v>
      </c>
      <c r="S16" s="2">
        <f t="shared" si="13"/>
        <v>171450508491</v>
      </c>
      <c r="T16" s="2">
        <f t="shared" si="13"/>
        <v>4385286967</v>
      </c>
      <c r="U16" s="2">
        <f t="shared" si="13"/>
        <v>-2604859339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1510400000000</v>
      </c>
      <c r="E20" s="2">
        <f ca="1">IFERROR(E21*E2,"")</f>
        <v>1612800000000</v>
      </c>
      <c r="H20" s="2">
        <f t="shared" ref="H20:U20" ca="1" si="14">IFERROR(H21*H2,"")</f>
        <v>1612800000000</v>
      </c>
      <c r="I20" s="2">
        <f t="shared" ca="1" si="14"/>
        <v>1894400000000</v>
      </c>
      <c r="J20" s="2" t="str">
        <f t="shared" ca="1" si="14"/>
        <v/>
      </c>
      <c r="K20" s="2">
        <f t="shared" ca="1" si="14"/>
        <v>2048000000000</v>
      </c>
      <c r="L20" s="2">
        <f t="shared" ca="1" si="14"/>
        <v>296048336000</v>
      </c>
      <c r="M20" s="2">
        <f t="shared" ca="1" si="14"/>
        <v>439447008000</v>
      </c>
      <c r="N20" s="2">
        <f t="shared" ca="1" si="14"/>
        <v>774814304000</v>
      </c>
      <c r="O20" s="2" t="str">
        <f t="shared" ca="1" si="14"/>
        <v/>
      </c>
      <c r="P20" s="2">
        <f t="shared" ca="1" si="14"/>
        <v>809507360000</v>
      </c>
      <c r="Q20" s="2">
        <f t="shared" ca="1" si="14"/>
        <v>595566304000</v>
      </c>
      <c r="R20" s="2">
        <f t="shared" ca="1" si="14"/>
        <v>578219504000</v>
      </c>
      <c r="S20" s="2">
        <f t="shared" ca="1" si="14"/>
        <v>925151424000.00012</v>
      </c>
      <c r="T20" s="2" t="str">
        <f t="shared" ca="1" si="14"/>
        <v/>
      </c>
      <c r="U20" s="2">
        <f t="shared" ca="1" si="14"/>
        <v>445229184000</v>
      </c>
    </row>
    <row r="21" spans="1:21" ht="15.5" x14ac:dyDescent="0.35">
      <c r="C21" t="s">
        <v>12</v>
      </c>
      <c r="D21" s="2">
        <f>IFERROR(INDEX(D51:D500,MATCH($C$7,$C$51:$C$500,0)),"")</f>
        <v>6400000000</v>
      </c>
      <c r="E21" s="2">
        <f>IFERROR(INDEX(E51:E500,MATCH($C$7,$C$51:$C$500,0)),"")</f>
        <v>6400000000</v>
      </c>
      <c r="H21" s="2">
        <f>IFERROR(INDEX(D21:G21,COUNT(D21:G21)),"")</f>
        <v>6400000000</v>
      </c>
      <c r="I21" s="2">
        <f t="shared" ref="I21:U21" si="15">IFERROR(INDEX(I51:I500,MATCH($C$7,$C$51:$C$500,0)),"")</f>
        <v>6400000000</v>
      </c>
      <c r="J21" s="2">
        <f t="shared" si="15"/>
        <v>6400000000</v>
      </c>
      <c r="K21" s="2">
        <f t="shared" si="15"/>
        <v>6400000000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2720000000</v>
      </c>
      <c r="R21" s="2">
        <f t="shared" si="15"/>
        <v>2720000000</v>
      </c>
      <c r="S21" s="2">
        <f t="shared" si="15"/>
        <v>2720000000</v>
      </c>
      <c r="T21" s="2">
        <f t="shared" si="15"/>
        <v>2720000000</v>
      </c>
      <c r="U21" s="2">
        <f t="shared" si="15"/>
        <v>2720000000</v>
      </c>
    </row>
    <row r="23" spans="1:21" ht="15.5" x14ac:dyDescent="0.35">
      <c r="B23" t="s">
        <v>54</v>
      </c>
      <c r="C23" t="s">
        <v>55</v>
      </c>
      <c r="D23" s="3">
        <f>IFERROR(D5/D6*100,"")</f>
        <v>9.0482979987446449E-2</v>
      </c>
      <c r="E23" s="3">
        <f>IFERROR(E5/E6*100,"")</f>
        <v>-0.27788757937537695</v>
      </c>
      <c r="H23" s="3">
        <f t="shared" ref="H23:U23" si="16">IFERROR(H5/H6*100,"")</f>
        <v>-0.37464537344110133</v>
      </c>
      <c r="I23" s="3">
        <f t="shared" si="16"/>
        <v>2.1697660838060209</v>
      </c>
      <c r="J23" s="3">
        <f t="shared" si="16"/>
        <v>1.5223864450823559</v>
      </c>
      <c r="K23" s="3">
        <f t="shared" si="16"/>
        <v>2.5874820022831702</v>
      </c>
      <c r="L23" s="3">
        <f t="shared" si="16"/>
        <v>2.4999623537620477</v>
      </c>
      <c r="M23" s="3">
        <f t="shared" si="16"/>
        <v>1.6535475226477878</v>
      </c>
      <c r="N23" s="3">
        <f t="shared" si="16"/>
        <v>-0.11652558632437543</v>
      </c>
      <c r="O23" s="3">
        <f t="shared" si="16"/>
        <v>0.67768638217522603</v>
      </c>
      <c r="P23" s="3">
        <f t="shared" si="16"/>
        <v>0.99976009623400419</v>
      </c>
      <c r="Q23" s="3">
        <f t="shared" si="16"/>
        <v>-4.7161421965991348</v>
      </c>
      <c r="R23" s="3">
        <f t="shared" si="16"/>
        <v>37.320678662535542</v>
      </c>
      <c r="S23" s="3">
        <f t="shared" si="16"/>
        <v>18.616317976077571</v>
      </c>
      <c r="T23" s="3">
        <f t="shared" si="16"/>
        <v>0.88207928374073574</v>
      </c>
      <c r="U23" s="3">
        <f t="shared" si="16"/>
        <v>11.892265536288585</v>
      </c>
    </row>
    <row r="24" spans="1:21" ht="15.5" x14ac:dyDescent="0.35">
      <c r="C24" t="s">
        <v>56</v>
      </c>
      <c r="D24" s="4">
        <f>IFERROR(_xlfn.RRI(5,I23,D23),"")</f>
        <v>-0.47029899637674144</v>
      </c>
      <c r="E24" s="4" t="str">
        <f>IFERROR(_xlfn.RRI(5,J23,E23),"")</f>
        <v/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0.17570734111070996</v>
      </c>
      <c r="K24" s="4">
        <f t="shared" si="17"/>
        <v>0.20947336229816704</v>
      </c>
      <c r="L24" s="4" t="str">
        <f t="shared" si="17"/>
        <v/>
      </c>
      <c r="M24" s="4">
        <f t="shared" si="17"/>
        <v>-0.4638412108770763</v>
      </c>
      <c r="N24" s="4" t="str">
        <f t="shared" si="17"/>
        <v/>
      </c>
      <c r="O24" s="4">
        <f t="shared" si="17"/>
        <v>-5.1353896421553746E-2</v>
      </c>
      <c r="P24" s="4">
        <f t="shared" si="17"/>
        <v>-0.39056661667363501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2.27</v>
      </c>
      <c r="J25" s="3">
        <f t="shared" si="18"/>
        <v>1.62</v>
      </c>
      <c r="K25" s="3">
        <f t="shared" si="18"/>
        <v>2.71</v>
      </c>
      <c r="L25" s="3">
        <f t="shared" si="18"/>
        <v>6.36</v>
      </c>
      <c r="M25" s="3">
        <f t="shared" si="18"/>
        <v>3.15</v>
      </c>
      <c r="N25" s="3">
        <f t="shared" si="18"/>
        <v>-0.54</v>
      </c>
      <c r="O25" s="3">
        <f t="shared" si="18"/>
        <v>1</v>
      </c>
      <c r="P25" s="3">
        <f t="shared" si="18"/>
        <v>2.17</v>
      </c>
      <c r="Q25" s="3">
        <f t="shared" si="18"/>
        <v>3.25</v>
      </c>
      <c r="R25" s="3">
        <f t="shared" si="18"/>
        <v>92.16</v>
      </c>
      <c r="S25" s="3">
        <f t="shared" si="18"/>
        <v>30.22</v>
      </c>
      <c r="T25" s="3">
        <f t="shared" si="18"/>
        <v>0.93</v>
      </c>
      <c r="U25" s="3">
        <f t="shared" si="18"/>
        <v>-2.87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0.10129331475495595</v>
      </c>
      <c r="K26" s="4">
        <f t="shared" si="19"/>
        <v>4.5446736876040283E-2</v>
      </c>
      <c r="L26" s="4">
        <f t="shared" si="19"/>
        <v>0.14370692557856657</v>
      </c>
      <c r="M26" s="4">
        <f t="shared" si="19"/>
        <v>-0.49095799883990054</v>
      </c>
      <c r="N26" s="4" t="str">
        <f t="shared" si="19"/>
        <v/>
      </c>
      <c r="O26" s="4">
        <f t="shared" si="19"/>
        <v>1.4619980122523524E-2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0.82738074828124997</v>
      </c>
      <c r="E27" s="3">
        <f>IFERROR(E4/E21,"")</f>
        <v>0</v>
      </c>
      <c r="H27" s="3">
        <f t="shared" ref="H27:U27" si="20">IFERROR(H4/H21,"")</f>
        <v>1.6547614965624999</v>
      </c>
      <c r="I27" s="3">
        <f t="shared" si="20"/>
        <v>5.0040023965625</v>
      </c>
      <c r="J27" s="3">
        <f t="shared" si="20"/>
        <v>5.51840309046875</v>
      </c>
      <c r="K27" s="3">
        <f t="shared" si="20"/>
        <v>6.6531487160937504</v>
      </c>
      <c r="L27" s="3">
        <f t="shared" si="20"/>
        <v>19.254661815808824</v>
      </c>
      <c r="M27" s="3">
        <f t="shared" si="20"/>
        <v>19.389068339338234</v>
      </c>
      <c r="N27" s="3">
        <f t="shared" si="20"/>
        <v>18.86794077757353</v>
      </c>
      <c r="O27" s="3">
        <f t="shared" si="20"/>
        <v>30.974245407352942</v>
      </c>
      <c r="P27" s="3">
        <f t="shared" si="20"/>
        <v>15.894269719485294</v>
      </c>
      <c r="Q27" s="3">
        <f t="shared" si="20"/>
        <v>12.963689839338235</v>
      </c>
      <c r="R27" s="3">
        <f t="shared" si="20"/>
        <v>147.82111602941177</v>
      </c>
      <c r="S27" s="3">
        <f t="shared" si="20"/>
        <v>87.816407553308821</v>
      </c>
      <c r="T27" s="3">
        <f t="shared" si="20"/>
        <v>16.35495081360294</v>
      </c>
      <c r="U27" s="3">
        <f t="shared" si="20"/>
        <v>18.647257108088237</v>
      </c>
    </row>
    <row r="28" spans="1:21" ht="15.5" x14ac:dyDescent="0.35">
      <c r="C28" t="s">
        <v>61</v>
      </c>
      <c r="D28" s="4">
        <f>IFERROR(_xlfn.RRI(5,I27,D27),"")</f>
        <v>-0.30228577016619118</v>
      </c>
      <c r="E28" s="4">
        <f>IFERROR(_xlfn.RRI(5,J27,E27),"")</f>
        <v>-1</v>
      </c>
      <c r="H28" s="4">
        <f t="shared" ref="H28:U28" si="21">IFERROR(_xlfn.RRI(5,M27,H27),"")</f>
        <v>-0.38872632473077695</v>
      </c>
      <c r="I28" s="4">
        <f t="shared" si="21"/>
        <v>-0.23313555788230922</v>
      </c>
      <c r="J28" s="4">
        <f t="shared" si="21"/>
        <v>-0.29178921348259379</v>
      </c>
      <c r="K28" s="4">
        <f t="shared" si="21"/>
        <v>-0.15984903504152104</v>
      </c>
      <c r="L28" s="4">
        <f t="shared" si="21"/>
        <v>8.2334376957341027E-2</v>
      </c>
      <c r="M28" s="4">
        <f t="shared" si="21"/>
        <v>-0.33386217774790139</v>
      </c>
      <c r="N28" s="4">
        <f t="shared" si="21"/>
        <v>-0.26475891455583278</v>
      </c>
      <c r="O28" s="4">
        <f t="shared" si="21"/>
        <v>0.13624058729012267</v>
      </c>
      <c r="P28" s="4">
        <f t="shared" si="21"/>
        <v>-3.1443134476050516E-2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0.40123456790123446</v>
      </c>
      <c r="J29" s="4">
        <f t="shared" si="22"/>
        <v>-0.40221402214022134</v>
      </c>
      <c r="K29" s="4">
        <f t="shared" si="22"/>
        <v>-0.57389937106918243</v>
      </c>
      <c r="L29" s="4">
        <f t="shared" si="22"/>
        <v>1.0190476190476192</v>
      </c>
      <c r="M29" s="4">
        <f t="shared" si="22"/>
        <v>-6.833333333333333</v>
      </c>
      <c r="N29" s="4">
        <f t="shared" si="22"/>
        <v>-1.54</v>
      </c>
      <c r="O29" s="4">
        <f t="shared" si="22"/>
        <v>-0.53917050691244239</v>
      </c>
      <c r="P29" s="4">
        <f t="shared" si="22"/>
        <v>-0.3323076923076923</v>
      </c>
      <c r="Q29" s="4">
        <f t="shared" si="22"/>
        <v>-0.96473524305555558</v>
      </c>
      <c r="R29" s="4">
        <f t="shared" si="22"/>
        <v>2.0496360026472535</v>
      </c>
      <c r="S29" s="4">
        <f t="shared" si="22"/>
        <v>31.494623655913976</v>
      </c>
      <c r="T29" s="4">
        <f t="shared" si="22"/>
        <v>-1.3240418118466899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-0.66931240926278557</v>
      </c>
      <c r="I30" s="4">
        <f t="shared" si="23"/>
        <v>-9.3215498301439811E-2</v>
      </c>
      <c r="J30" s="4">
        <f t="shared" si="23"/>
        <v>-0.1705576823918106</v>
      </c>
      <c r="K30" s="4">
        <f t="shared" si="23"/>
        <v>-0.65446556373006481</v>
      </c>
      <c r="L30" s="4">
        <f t="shared" si="23"/>
        <v>-6.9320774560742877E-3</v>
      </c>
      <c r="M30" s="4">
        <f t="shared" si="23"/>
        <v>2.7619736987097035E-2</v>
      </c>
      <c r="N30" s="4">
        <f t="shared" si="23"/>
        <v>-0.39085067192324596</v>
      </c>
      <c r="O30" s="4">
        <f t="shared" si="23"/>
        <v>0.94876807516237271</v>
      </c>
      <c r="P30" s="4">
        <f t="shared" si="23"/>
        <v>0.22606062906983726</v>
      </c>
      <c r="Q30" s="4">
        <f t="shared" si="23"/>
        <v>-0.91230150206172933</v>
      </c>
      <c r="R30" s="4">
        <f t="shared" si="23"/>
        <v>0.68329723508305873</v>
      </c>
      <c r="S30" s="4">
        <f t="shared" si="23"/>
        <v>4.3694082332714252</v>
      </c>
      <c r="T30" s="4">
        <f t="shared" si="23"/>
        <v>-0.12292994520309425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108.31</v>
      </c>
      <c r="E32" s="3">
        <f>IFERROR(INDEX(E51:E500,MATCH($A$32,$C$51:$C$500,0)),"")</f>
        <v>108.21</v>
      </c>
      <c r="H32" s="3">
        <f>IFERROR(INDEX(D32:G32,COUNT(D32:G32)),"")</f>
        <v>108.21</v>
      </c>
      <c r="I32" s="3">
        <f t="shared" ref="I32:U32" si="24">IFERROR(INDEX(I51:I500,MATCH($C$32,$C$51:$C$500,0)),"")</f>
        <v>108.51</v>
      </c>
      <c r="J32" s="3">
        <f t="shared" si="24"/>
        <v>106.15</v>
      </c>
      <c r="K32" s="3">
        <f t="shared" si="24"/>
        <v>104.54</v>
      </c>
      <c r="L32" s="3">
        <f t="shared" si="24"/>
        <v>239.51</v>
      </c>
      <c r="M32" s="3">
        <f t="shared" si="24"/>
        <v>233.52</v>
      </c>
      <c r="N32" s="3">
        <f t="shared" si="24"/>
        <v>229.66</v>
      </c>
      <c r="O32" s="3">
        <f t="shared" si="24"/>
        <v>230.5</v>
      </c>
      <c r="P32" s="3">
        <f t="shared" si="24"/>
        <v>228.95</v>
      </c>
      <c r="Q32" s="3">
        <f t="shared" si="24"/>
        <v>225.7</v>
      </c>
      <c r="R32" s="3">
        <f t="shared" si="24"/>
        <v>222.28</v>
      </c>
      <c r="S32" s="3">
        <f t="shared" si="24"/>
        <v>129.91999999999999</v>
      </c>
      <c r="T32" s="3">
        <f t="shared" si="24"/>
        <v>99.72</v>
      </c>
      <c r="U32" s="3">
        <f t="shared" si="24"/>
        <v>98.79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2.33</v>
      </c>
      <c r="E33" s="3">
        <f>IFERROR(INDEX(E51:E500,MATCH($A$33,$C$51:$C$500,0)),"")</f>
        <v>2.0699999999999998</v>
      </c>
      <c r="H33" s="3">
        <f>IFERROR(INDEX(D33:G33,COUNT(D33:G33)),"")</f>
        <v>2.0699999999999998</v>
      </c>
      <c r="I33" s="3">
        <f t="shared" ref="I33:U33" si="25">IFERROR(INDEX(I51:I500,MATCH($C$33,$C$51:$C$500,0)),"")</f>
        <v>2.73</v>
      </c>
      <c r="J33" s="3">
        <f t="shared" si="25"/>
        <v>5.13</v>
      </c>
      <c r="K33" s="3">
        <f t="shared" si="25"/>
        <v>3.06</v>
      </c>
      <c r="L33" s="3">
        <f t="shared" si="25"/>
        <v>1.07</v>
      </c>
      <c r="M33" s="3">
        <f t="shared" si="25"/>
        <v>1.63</v>
      </c>
      <c r="N33" s="3">
        <f t="shared" si="25"/>
        <v>2.92</v>
      </c>
      <c r="O33" s="3">
        <f t="shared" si="25"/>
        <v>2.04</v>
      </c>
      <c r="P33" s="3">
        <f t="shared" si="25"/>
        <v>3.06</v>
      </c>
      <c r="Q33" s="3">
        <f t="shared" si="25"/>
        <v>2.2799999999999998</v>
      </c>
      <c r="R33" s="3">
        <f t="shared" si="25"/>
        <v>2.25</v>
      </c>
      <c r="S33" s="3">
        <f t="shared" si="25"/>
        <v>6.16</v>
      </c>
      <c r="T33" s="3">
        <f t="shared" si="25"/>
        <v>4.5</v>
      </c>
      <c r="U33" s="3">
        <f t="shared" si="25"/>
        <v>3.9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2520</v>
      </c>
      <c r="E34" s="3">
        <f>IFERROR(INDEX(E51:E500,MATCH($A$34,$C$51:$C$500,0)),"")</f>
        <v>-746.67</v>
      </c>
      <c r="H34" s="3">
        <f>IFERROR(INDEX(D34:G34,COUNT(D34:G34)),"")</f>
        <v>-746.67</v>
      </c>
      <c r="I34" s="3">
        <f t="shared" ref="I34:U34" si="26">IFERROR(INDEX(I51:I500,MATCH($C$34,$C$51:$C$500,0)),"")</f>
        <v>130.4</v>
      </c>
      <c r="J34" s="3">
        <f t="shared" si="26"/>
        <v>336.42</v>
      </c>
      <c r="K34" s="3">
        <f t="shared" si="26"/>
        <v>118.08</v>
      </c>
      <c r="L34" s="3">
        <f t="shared" si="26"/>
        <v>40.25</v>
      </c>
      <c r="M34" s="3">
        <f t="shared" si="26"/>
        <v>120.63</v>
      </c>
      <c r="N34" s="3">
        <f t="shared" si="26"/>
        <v>-1240.74</v>
      </c>
      <c r="O34" s="3">
        <f t="shared" si="26"/>
        <v>470</v>
      </c>
      <c r="P34" s="3">
        <f t="shared" si="26"/>
        <v>322.58</v>
      </c>
      <c r="Q34" s="3">
        <f t="shared" si="26"/>
        <v>158.46</v>
      </c>
      <c r="R34" s="3">
        <f t="shared" si="26"/>
        <v>5.43</v>
      </c>
      <c r="S34" s="3">
        <f t="shared" si="26"/>
        <v>26.47</v>
      </c>
      <c r="T34" s="3">
        <f t="shared" si="26"/>
        <v>482.8</v>
      </c>
      <c r="U34" s="3">
        <f t="shared" si="26"/>
        <v>-134.15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304.58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U35" si="27">IFERROR(INDEX(I51:I500,MATCH($C$35,$C$51:$C$500,0)),"")</f>
        <v>59.15</v>
      </c>
      <c r="J35" s="3">
        <f t="shared" si="27"/>
        <v>98.76</v>
      </c>
      <c r="K35" s="3">
        <f t="shared" si="27"/>
        <v>48.1</v>
      </c>
      <c r="L35" s="3">
        <f t="shared" si="27"/>
        <v>13.3</v>
      </c>
      <c r="M35" s="3">
        <f t="shared" si="27"/>
        <v>19.61</v>
      </c>
      <c r="N35" s="3">
        <f t="shared" si="27"/>
        <v>35.520000000000003</v>
      </c>
      <c r="O35" s="3">
        <f t="shared" si="27"/>
        <v>15.18</v>
      </c>
      <c r="P35" s="3">
        <f t="shared" si="27"/>
        <v>44.06</v>
      </c>
      <c r="Q35" s="3">
        <f t="shared" si="27"/>
        <v>39.74</v>
      </c>
      <c r="R35" s="3">
        <f t="shared" si="27"/>
        <v>3.38</v>
      </c>
      <c r="S35" s="3">
        <f t="shared" si="27"/>
        <v>9.11</v>
      </c>
      <c r="T35" s="3">
        <f t="shared" si="27"/>
        <v>27.46</v>
      </c>
      <c r="U35" s="3">
        <f t="shared" si="27"/>
        <v>20.65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5295236789</v>
      </c>
      <c r="I51" s="5">
        <v>32025615338</v>
      </c>
      <c r="J51" s="5">
        <v>35317779779</v>
      </c>
      <c r="K51" s="5">
        <v>42580151783</v>
      </c>
      <c r="L51" s="5">
        <v>52372680139</v>
      </c>
      <c r="M51" s="5">
        <v>52738265883</v>
      </c>
      <c r="N51" s="5">
        <v>51320798915</v>
      </c>
      <c r="O51" s="5">
        <v>84249947508</v>
      </c>
      <c r="P51" s="5">
        <v>43232413637</v>
      </c>
      <c r="Q51" s="5">
        <v>35261236363</v>
      </c>
      <c r="R51" s="5">
        <v>402073435600</v>
      </c>
      <c r="S51" s="5">
        <v>238860628545</v>
      </c>
      <c r="T51" s="5">
        <v>44485466213</v>
      </c>
      <c r="U51" s="5">
        <v>50720539334</v>
      </c>
    </row>
    <row r="52" spans="2:21" ht="15.5" x14ac:dyDescent="0.35">
      <c r="C52" t="s">
        <v>85</v>
      </c>
      <c r="D52" s="5">
        <v>-2955569851</v>
      </c>
      <c r="F52" s="5">
        <v>-1</v>
      </c>
      <c r="I52" s="5">
        <v>-7669573725</v>
      </c>
      <c r="J52" s="5">
        <v>-14257461880</v>
      </c>
      <c r="K52" s="5">
        <v>-12669062200</v>
      </c>
      <c r="L52" s="5">
        <v>-21536141636</v>
      </c>
      <c r="M52" s="5">
        <v>-19519070726</v>
      </c>
      <c r="N52" s="5">
        <v>-20047726784</v>
      </c>
      <c r="O52" s="5">
        <v>-47767171754</v>
      </c>
      <c r="P52" s="5">
        <v>-13481206866</v>
      </c>
      <c r="Q52" s="5">
        <v>-10978310043</v>
      </c>
      <c r="R52" s="5">
        <v>-82670334227</v>
      </c>
      <c r="S52" s="5">
        <v>-40200877108</v>
      </c>
      <c r="T52" s="5">
        <v>-17011122016</v>
      </c>
      <c r="U52" s="5">
        <v>-24063364962</v>
      </c>
    </row>
    <row r="53" spans="2:21" ht="15.5" x14ac:dyDescent="0.35">
      <c r="C53" t="s">
        <v>86</v>
      </c>
      <c r="D53" s="5">
        <v>2339666938</v>
      </c>
      <c r="F53" s="5">
        <v>-1</v>
      </c>
      <c r="I53" s="5">
        <v>24356041613</v>
      </c>
      <c r="J53" s="5">
        <v>21060317899</v>
      </c>
      <c r="K53" s="5">
        <v>29911089583</v>
      </c>
      <c r="L53" s="5">
        <v>30836538503</v>
      </c>
      <c r="M53" s="5">
        <v>33219195157</v>
      </c>
      <c r="N53" s="5">
        <v>31273072131</v>
      </c>
      <c r="O53" s="5">
        <v>36482775754</v>
      </c>
      <c r="P53" s="5">
        <v>29751206771</v>
      </c>
      <c r="Q53" s="5">
        <v>24282926320</v>
      </c>
      <c r="R53" s="5">
        <v>319403101373</v>
      </c>
      <c r="S53" s="5">
        <v>198659751437</v>
      </c>
      <c r="T53" s="5">
        <v>27474344197</v>
      </c>
      <c r="U53" s="5">
        <v>26657174372</v>
      </c>
    </row>
    <row r="54" spans="2:21" ht="15.5" x14ac:dyDescent="0.35">
      <c r="C54" t="s">
        <v>1147</v>
      </c>
    </row>
    <row r="55" spans="2:21" ht="15.5" x14ac:dyDescent="0.35">
      <c r="C55" t="s">
        <v>1148</v>
      </c>
      <c r="D55" s="5">
        <v>2339666938</v>
      </c>
      <c r="F55" s="5">
        <v>-1</v>
      </c>
      <c r="I55" s="5">
        <v>24356041613</v>
      </c>
      <c r="J55" s="5">
        <v>21060317899</v>
      </c>
      <c r="K55" s="5">
        <v>29911089583</v>
      </c>
      <c r="L55" s="5">
        <v>30836538503</v>
      </c>
      <c r="M55" s="5">
        <v>33219195157</v>
      </c>
      <c r="N55" s="5">
        <v>31273072131</v>
      </c>
      <c r="O55" s="5">
        <v>36482775754</v>
      </c>
      <c r="P55" s="5">
        <v>29751206771</v>
      </c>
      <c r="Q55" s="5">
        <v>24282926320</v>
      </c>
      <c r="R55" s="5">
        <v>319403101373</v>
      </c>
      <c r="S55" s="5">
        <v>198659751437</v>
      </c>
      <c r="T55" s="5">
        <v>27474344197</v>
      </c>
      <c r="U55" s="5">
        <v>26657174372</v>
      </c>
    </row>
    <row r="56" spans="2:21" ht="15.5" x14ac:dyDescent="0.35">
      <c r="C56" t="s">
        <v>87</v>
      </c>
      <c r="D56" s="5">
        <v>-1513246390</v>
      </c>
      <c r="E56" s="5">
        <v>-1980073633</v>
      </c>
      <c r="F56" s="5">
        <v>-615455270</v>
      </c>
      <c r="G56" s="5">
        <v>-1927216426</v>
      </c>
      <c r="I56" s="5">
        <v>-8877921631</v>
      </c>
      <c r="J56" s="5">
        <v>-10129324902</v>
      </c>
      <c r="K56" s="5">
        <v>-11914840082</v>
      </c>
      <c r="L56" s="5">
        <v>-9659420928</v>
      </c>
      <c r="M56" s="5">
        <v>-11599388438</v>
      </c>
      <c r="N56" s="5">
        <v>-17682583540</v>
      </c>
      <c r="O56" s="5">
        <v>-13958410773</v>
      </c>
      <c r="P56" s="5">
        <v>-11731436673</v>
      </c>
      <c r="Q56" s="5">
        <v>-12693460460</v>
      </c>
      <c r="R56" s="5">
        <v>-12754044704</v>
      </c>
      <c r="S56" s="5">
        <v>-13483113968</v>
      </c>
      <c r="T56" s="5">
        <v>-13205812144</v>
      </c>
      <c r="U56" s="5">
        <v>-12315499593</v>
      </c>
    </row>
    <row r="57" spans="2:21" ht="15.5" x14ac:dyDescent="0.35">
      <c r="C57" t="s">
        <v>95</v>
      </c>
      <c r="D57" s="5">
        <v>8143921</v>
      </c>
      <c r="E57" s="5">
        <v>8016692</v>
      </c>
    </row>
    <row r="58" spans="2:21" ht="15.5" x14ac:dyDescent="0.35">
      <c r="C58" t="s">
        <v>96</v>
      </c>
    </row>
    <row r="59" spans="2:21" ht="15.5" x14ac:dyDescent="0.35">
      <c r="C59" t="s">
        <v>97</v>
      </c>
    </row>
    <row r="60" spans="2:21" ht="15.5" x14ac:dyDescent="0.35">
      <c r="C60" t="s">
        <v>89</v>
      </c>
      <c r="D60" s="5">
        <v>-1497791680</v>
      </c>
      <c r="E60" s="5">
        <v>-1958724991</v>
      </c>
      <c r="F60" s="5">
        <v>-579773131</v>
      </c>
      <c r="G60" s="5">
        <v>-1909183778</v>
      </c>
      <c r="I60" s="5">
        <v>-7556105847</v>
      </c>
      <c r="J60" s="5">
        <v>-7823789848</v>
      </c>
      <c r="K60" s="5">
        <v>-8065412661</v>
      </c>
      <c r="L60" s="5">
        <v>-7658329675</v>
      </c>
      <c r="M60" s="5">
        <v>-8477678681</v>
      </c>
      <c r="N60" s="5">
        <v>-16888104274</v>
      </c>
      <c r="O60" s="5">
        <v>-13453467801</v>
      </c>
      <c r="P60" s="5">
        <v>-10842011194</v>
      </c>
      <c r="Q60" s="5">
        <v>-11651828960</v>
      </c>
      <c r="R60" s="5">
        <v>-11836232474</v>
      </c>
      <c r="S60" s="5">
        <v>-12862385776</v>
      </c>
      <c r="T60" s="5">
        <v>-12175341767</v>
      </c>
      <c r="U60" s="5">
        <v>-10932118768</v>
      </c>
    </row>
    <row r="61" spans="2:21" ht="15.5" x14ac:dyDescent="0.35">
      <c r="C61" t="s">
        <v>88</v>
      </c>
      <c r="D61" s="5">
        <v>-23598631</v>
      </c>
      <c r="E61" s="5">
        <v>-29365334</v>
      </c>
      <c r="F61" s="5">
        <v>-35682139</v>
      </c>
      <c r="G61" s="5">
        <v>-18032648</v>
      </c>
      <c r="I61" s="5">
        <v>-1321815784</v>
      </c>
      <c r="J61" s="5">
        <v>-2305535054</v>
      </c>
      <c r="K61" s="5">
        <v>-3849427421</v>
      </c>
      <c r="L61" s="5">
        <v>-2001091253</v>
      </c>
      <c r="M61" s="5">
        <v>-3121709757</v>
      </c>
      <c r="N61" s="5">
        <v>-794479266</v>
      </c>
      <c r="O61" s="5">
        <v>-504942972</v>
      </c>
      <c r="P61" s="5">
        <v>-889425479</v>
      </c>
      <c r="Q61" s="5">
        <v>-1041631500</v>
      </c>
      <c r="R61" s="5">
        <v>-917812230</v>
      </c>
      <c r="S61" s="5">
        <v>-620728192</v>
      </c>
      <c r="T61" s="5">
        <v>-1030470377</v>
      </c>
      <c r="U61" s="5">
        <v>-1383380825</v>
      </c>
    </row>
    <row r="62" spans="2:21" ht="15.5" x14ac:dyDescent="0.35">
      <c r="C62" t="s">
        <v>92</v>
      </c>
      <c r="D62" s="5">
        <v>-253795</v>
      </c>
      <c r="E62" s="5">
        <v>-636872</v>
      </c>
      <c r="F62" s="5">
        <v>-511032</v>
      </c>
      <c r="G62" s="5">
        <v>-449371</v>
      </c>
      <c r="I62" s="5">
        <v>-2070768</v>
      </c>
      <c r="J62" s="5">
        <v>-1095433</v>
      </c>
      <c r="K62" s="5">
        <v>2223025</v>
      </c>
      <c r="L62" s="5">
        <v>-184328</v>
      </c>
      <c r="M62" s="5">
        <v>3989282</v>
      </c>
      <c r="N62" s="5">
        <v>-977397</v>
      </c>
      <c r="O62" s="5">
        <v>200993</v>
      </c>
      <c r="P62" s="5">
        <v>-7278533</v>
      </c>
      <c r="Q62" s="5">
        <v>-103256687</v>
      </c>
      <c r="R62" s="5">
        <v>26154200290</v>
      </c>
      <c r="S62" s="5">
        <v>77272612812</v>
      </c>
      <c r="T62" s="5">
        <v>-97496975</v>
      </c>
      <c r="U62" s="5">
        <v>-141420167</v>
      </c>
    </row>
    <row r="63" spans="2:21" ht="15.5" x14ac:dyDescent="0.35">
      <c r="C63" t="s">
        <v>93</v>
      </c>
      <c r="D63" s="5">
        <v>826420548</v>
      </c>
      <c r="E63" s="5">
        <v>-1980073633</v>
      </c>
      <c r="F63" s="5">
        <v>-615455271</v>
      </c>
      <c r="G63" s="5">
        <v>-1927216426</v>
      </c>
      <c r="I63" s="5">
        <v>15478119982</v>
      </c>
      <c r="J63" s="5">
        <v>10930992997</v>
      </c>
      <c r="K63" s="5">
        <v>17996249501</v>
      </c>
      <c r="L63" s="5">
        <v>21177117575</v>
      </c>
      <c r="M63" s="5">
        <v>21619806719</v>
      </c>
      <c r="N63" s="5">
        <v>13590488591</v>
      </c>
      <c r="O63" s="5">
        <v>22524364981</v>
      </c>
      <c r="P63" s="5">
        <v>18019770098</v>
      </c>
      <c r="Q63" s="5">
        <v>11589465860</v>
      </c>
      <c r="R63" s="5">
        <v>306649056669</v>
      </c>
      <c r="S63" s="5">
        <v>185176637469</v>
      </c>
      <c r="T63" s="5">
        <v>14268532053</v>
      </c>
      <c r="U63" s="5">
        <v>14341674779</v>
      </c>
    </row>
    <row r="64" spans="2:21" ht="15.5" x14ac:dyDescent="0.35">
      <c r="C64" t="s">
        <v>94</v>
      </c>
      <c r="D64" s="5">
        <v>-66850023</v>
      </c>
      <c r="E64" s="5">
        <v>54201456</v>
      </c>
      <c r="F64" s="5">
        <v>-206437088</v>
      </c>
      <c r="G64" s="5">
        <v>13820613</v>
      </c>
      <c r="I64" s="5">
        <v>-83333253</v>
      </c>
      <c r="J64" s="5">
        <v>84577804</v>
      </c>
      <c r="K64" s="5">
        <v>434644009</v>
      </c>
      <c r="L64" s="5">
        <v>-2555592980</v>
      </c>
      <c r="M64" s="5">
        <v>-11698070204</v>
      </c>
      <c r="N64" s="5">
        <v>-13759219624</v>
      </c>
      <c r="O64" s="5">
        <v>-17683260377</v>
      </c>
      <c r="P64" s="5">
        <v>-10828579206</v>
      </c>
      <c r="Q64" s="5">
        <v>-1656335244</v>
      </c>
      <c r="R64" s="5">
        <v>-9696379031</v>
      </c>
      <c r="S64" s="5">
        <v>-13726128978</v>
      </c>
      <c r="T64" s="5">
        <v>-9883245086</v>
      </c>
      <c r="U64" s="5">
        <v>-16946534118</v>
      </c>
    </row>
    <row r="65" spans="3:21" ht="15.5" x14ac:dyDescent="0.35">
      <c r="C65" t="s">
        <v>27</v>
      </c>
      <c r="D65" s="5">
        <v>-140918320</v>
      </c>
      <c r="E65" s="5">
        <v>-18714533</v>
      </c>
      <c r="F65" s="5">
        <v>-270087875</v>
      </c>
      <c r="G65" s="5">
        <v>-26015761</v>
      </c>
      <c r="I65" s="5">
        <v>-346717741</v>
      </c>
      <c r="J65" s="5">
        <v>-83897209</v>
      </c>
      <c r="K65" s="5">
        <v>-157651156</v>
      </c>
      <c r="L65" s="5">
        <v>-4162082288</v>
      </c>
      <c r="M65" s="5">
        <v>-16351875000</v>
      </c>
      <c r="N65" s="5">
        <v>-16785208334</v>
      </c>
      <c r="O65" s="5">
        <v>-18533617026</v>
      </c>
      <c r="P65" s="5">
        <v>-11832706755</v>
      </c>
      <c r="Q65" s="5">
        <v>-1913032022</v>
      </c>
      <c r="R65" s="5">
        <v>-10607009079</v>
      </c>
      <c r="S65" s="5">
        <v>-14313759067</v>
      </c>
      <c r="T65" s="5">
        <v>-15791197307</v>
      </c>
      <c r="U65" s="5">
        <v>-3212700998</v>
      </c>
    </row>
    <row r="66" spans="3:21" ht="15.5" x14ac:dyDescent="0.35">
      <c r="C66" t="s">
        <v>98</v>
      </c>
      <c r="D66" s="5">
        <v>-66850023</v>
      </c>
      <c r="E66" s="5">
        <v>54201456</v>
      </c>
      <c r="F66" s="5">
        <v>-206437088</v>
      </c>
      <c r="G66" s="5">
        <v>13820613</v>
      </c>
      <c r="I66" s="5">
        <v>-83333253</v>
      </c>
      <c r="J66" s="5">
        <v>84577804</v>
      </c>
      <c r="K66" s="5">
        <v>434644009</v>
      </c>
      <c r="L66" s="5">
        <v>-2555592980</v>
      </c>
      <c r="M66" s="5">
        <v>-11698070204</v>
      </c>
      <c r="N66" s="5">
        <v>-13759219624</v>
      </c>
      <c r="O66" s="5">
        <v>-17683260377</v>
      </c>
      <c r="P66" s="5">
        <v>-10828579206</v>
      </c>
      <c r="Q66" s="5">
        <v>-1656335244</v>
      </c>
      <c r="R66" s="5">
        <v>-9696379031</v>
      </c>
      <c r="S66" s="5">
        <v>-13726128978</v>
      </c>
      <c r="T66" s="5">
        <v>-9883245086</v>
      </c>
      <c r="U66" s="5">
        <v>-16946534118</v>
      </c>
    </row>
    <row r="67" spans="3:21" ht="15.5" x14ac:dyDescent="0.35">
      <c r="C67" t="s">
        <v>29</v>
      </c>
      <c r="D67" s="5">
        <v>759570525</v>
      </c>
      <c r="E67" s="5">
        <v>-1925872177</v>
      </c>
      <c r="F67" s="5">
        <v>-821892359</v>
      </c>
      <c r="G67" s="5">
        <v>-1913395813</v>
      </c>
      <c r="I67" s="5">
        <v>15394786729</v>
      </c>
      <c r="J67" s="5">
        <v>11015570801</v>
      </c>
      <c r="K67" s="5">
        <v>18430893510</v>
      </c>
      <c r="L67" s="5">
        <v>18621524595</v>
      </c>
      <c r="M67" s="5">
        <v>9921736515</v>
      </c>
      <c r="N67" s="5">
        <v>-168731033</v>
      </c>
      <c r="O67" s="5">
        <v>4841104604</v>
      </c>
      <c r="P67" s="5">
        <v>7191190892</v>
      </c>
      <c r="Q67" s="5">
        <v>9933130616</v>
      </c>
      <c r="R67" s="5">
        <v>296952677638</v>
      </c>
      <c r="S67" s="5">
        <v>171450508491</v>
      </c>
      <c r="T67" s="5">
        <v>4385286967</v>
      </c>
      <c r="U67" s="5">
        <v>-2604859339</v>
      </c>
    </row>
    <row r="68" spans="3:21" ht="15.5" x14ac:dyDescent="0.35">
      <c r="C68" t="s">
        <v>28</v>
      </c>
      <c r="D68" s="5">
        <v>-132380916</v>
      </c>
      <c r="F68" s="5">
        <v>-43972772</v>
      </c>
      <c r="G68" s="5">
        <v>-3250000</v>
      </c>
      <c r="I68" s="5">
        <v>-859363154</v>
      </c>
      <c r="J68" s="5">
        <v>-651446679</v>
      </c>
      <c r="K68" s="5">
        <v>-1068128541</v>
      </c>
      <c r="L68" s="5">
        <v>-1327680636</v>
      </c>
      <c r="M68" s="5">
        <v>-1359419402</v>
      </c>
      <c r="N68" s="5">
        <v>-1313019970</v>
      </c>
      <c r="O68" s="5">
        <v>-2122307029</v>
      </c>
      <c r="P68" s="5">
        <v>-1282933788</v>
      </c>
      <c r="Q68" s="5">
        <v>-1201936259</v>
      </c>
      <c r="R68" s="5">
        <v>-20043524906</v>
      </c>
      <c r="S68" s="5">
        <v>-11945369371</v>
      </c>
      <c r="T68" s="5">
        <v>-1961612051</v>
      </c>
      <c r="U68" s="5">
        <v>-5353212927</v>
      </c>
    </row>
    <row r="69" spans="3:21" ht="15.5" x14ac:dyDescent="0.35">
      <c r="C69" t="s">
        <v>99</v>
      </c>
    </row>
    <row r="70" spans="3:21" ht="15.5" x14ac:dyDescent="0.35">
      <c r="C70" t="s">
        <v>100</v>
      </c>
      <c r="U70" s="5">
        <v>-2528331051</v>
      </c>
    </row>
    <row r="71" spans="3:21" ht="15.5" x14ac:dyDescent="0.35">
      <c r="C71" t="s">
        <v>378</v>
      </c>
      <c r="D71" s="5">
        <v>-132380916</v>
      </c>
      <c r="F71" s="5">
        <v>-43972772</v>
      </c>
      <c r="G71" s="5">
        <v>-3250000</v>
      </c>
      <c r="I71" s="5">
        <v>-859363154</v>
      </c>
      <c r="J71" s="5">
        <v>-651446679</v>
      </c>
      <c r="K71" s="5">
        <v>-1068128541</v>
      </c>
      <c r="L71" s="5">
        <v>-1327680636</v>
      </c>
      <c r="M71" s="5">
        <v>-1359419402</v>
      </c>
      <c r="N71" s="5">
        <v>-1313019970</v>
      </c>
      <c r="O71" s="5">
        <v>-2122307029</v>
      </c>
      <c r="P71" s="5">
        <v>-1282933788</v>
      </c>
      <c r="Q71" s="5">
        <v>-1201936259</v>
      </c>
      <c r="R71" s="5">
        <v>-20043524906</v>
      </c>
      <c r="S71" s="5">
        <v>-11945369371</v>
      </c>
      <c r="T71" s="5">
        <v>-1961612051</v>
      </c>
      <c r="U71" s="5">
        <v>-2824881876</v>
      </c>
    </row>
    <row r="72" spans="3:21" ht="15.5" x14ac:dyDescent="0.35">
      <c r="C72" t="s">
        <v>101</v>
      </c>
      <c r="D72" s="5">
        <v>-132380916</v>
      </c>
      <c r="F72" s="5">
        <v>-43972772</v>
      </c>
      <c r="G72" s="5">
        <v>-3250000</v>
      </c>
      <c r="I72" s="5">
        <v>-859363154</v>
      </c>
      <c r="J72" s="5">
        <v>-651446679</v>
      </c>
      <c r="K72" s="5">
        <v>-1068128541</v>
      </c>
      <c r="L72" s="5">
        <v>-1327680636</v>
      </c>
      <c r="M72" s="5">
        <v>-1359419402</v>
      </c>
      <c r="N72" s="5">
        <v>-1313019970</v>
      </c>
      <c r="O72" s="5">
        <v>-2122307029</v>
      </c>
      <c r="P72" s="5">
        <v>-1282933788</v>
      </c>
      <c r="Q72" s="5">
        <v>-1201936259</v>
      </c>
      <c r="R72" s="5">
        <v>-20043524906</v>
      </c>
      <c r="S72" s="5">
        <v>-11945369371</v>
      </c>
      <c r="T72" s="5">
        <v>-1961612051</v>
      </c>
      <c r="U72" s="5">
        <v>-5353212927</v>
      </c>
    </row>
    <row r="73" spans="3:21" ht="15.5" x14ac:dyDescent="0.35">
      <c r="C73" t="s">
        <v>262</v>
      </c>
      <c r="D73" s="5">
        <v>627189609</v>
      </c>
      <c r="E73" s="5">
        <v>-1925872177</v>
      </c>
      <c r="F73" s="5">
        <v>-865865131</v>
      </c>
      <c r="G73" s="5">
        <v>-1916645813</v>
      </c>
      <c r="I73" s="5">
        <v>14535423575</v>
      </c>
      <c r="J73" s="5">
        <v>10364124122</v>
      </c>
      <c r="K73" s="5">
        <v>17362764969</v>
      </c>
      <c r="L73" s="5">
        <v>17293843959</v>
      </c>
      <c r="M73" s="5">
        <v>8562317113</v>
      </c>
      <c r="N73" s="5">
        <v>-1481751003</v>
      </c>
      <c r="O73" s="5">
        <v>2718797575</v>
      </c>
      <c r="P73" s="5">
        <v>5908257104</v>
      </c>
      <c r="Q73" s="5">
        <v>8731194357</v>
      </c>
      <c r="R73" s="5">
        <v>276909152732</v>
      </c>
      <c r="S73" s="5">
        <v>159505139120</v>
      </c>
      <c r="T73" s="5">
        <v>2423674916</v>
      </c>
      <c r="U73" s="5">
        <v>-7958072266</v>
      </c>
    </row>
    <row r="74" spans="3:21" ht="15.5" x14ac:dyDescent="0.35">
      <c r="C74" t="s">
        <v>264</v>
      </c>
    </row>
    <row r="75" spans="3:21" ht="15.5" x14ac:dyDescent="0.35">
      <c r="C75" t="s">
        <v>102</v>
      </c>
      <c r="D75" s="5">
        <v>627189609</v>
      </c>
      <c r="E75" s="5">
        <v>-1925872177</v>
      </c>
      <c r="F75" s="5">
        <v>-865865131</v>
      </c>
      <c r="G75" s="5">
        <v>-1916645813</v>
      </c>
      <c r="I75" s="5">
        <v>14535423575</v>
      </c>
      <c r="J75" s="5">
        <v>10364124122</v>
      </c>
      <c r="K75" s="5">
        <v>17362764969</v>
      </c>
      <c r="L75" s="5">
        <v>17293843959</v>
      </c>
      <c r="M75" s="5">
        <v>8562317113</v>
      </c>
      <c r="N75" s="5">
        <v>-1481751003</v>
      </c>
      <c r="O75" s="5">
        <v>2718797575</v>
      </c>
      <c r="P75" s="5">
        <v>5908257104</v>
      </c>
      <c r="Q75" s="5">
        <v>8731194357</v>
      </c>
      <c r="R75" s="5">
        <v>276909152732</v>
      </c>
      <c r="S75" s="5">
        <v>159505139120</v>
      </c>
      <c r="T75" s="5">
        <v>2423674916</v>
      </c>
      <c r="U75" s="5">
        <v>-7958072266</v>
      </c>
    </row>
    <row r="76" spans="3:21" ht="15.5" x14ac:dyDescent="0.35">
      <c r="C76" t="s">
        <v>103</v>
      </c>
      <c r="F76" s="5">
        <v>536667460</v>
      </c>
      <c r="I76" s="5">
        <v>536667460</v>
      </c>
    </row>
    <row r="77" spans="3:21" ht="15.5" x14ac:dyDescent="0.35">
      <c r="C77" t="s">
        <v>105</v>
      </c>
      <c r="D77" s="5">
        <v>627189609</v>
      </c>
      <c r="E77" s="5">
        <v>-1925872177</v>
      </c>
      <c r="F77" s="5">
        <v>-329197671</v>
      </c>
      <c r="G77" s="5">
        <v>-1916645813</v>
      </c>
      <c r="I77" s="5">
        <v>15072091035</v>
      </c>
      <c r="J77" s="5">
        <v>10346026807</v>
      </c>
      <c r="K77" s="5">
        <v>17320721490</v>
      </c>
      <c r="L77" s="5">
        <v>16299517330</v>
      </c>
      <c r="M77" s="5">
        <v>10515563882</v>
      </c>
      <c r="N77" s="5">
        <v>-729475324</v>
      </c>
      <c r="O77" s="5">
        <v>4252461292</v>
      </c>
      <c r="P77" s="5">
        <v>6746028700</v>
      </c>
      <c r="Q77" s="5">
        <v>-32262241143</v>
      </c>
      <c r="R77" s="5">
        <v>277213933942</v>
      </c>
      <c r="S77" s="5">
        <v>160165551443</v>
      </c>
      <c r="T77" s="5">
        <v>2423674916</v>
      </c>
      <c r="U77" s="5">
        <v>33560997011</v>
      </c>
    </row>
    <row r="78" spans="3:21" ht="15.5" x14ac:dyDescent="0.35">
      <c r="C78" t="s">
        <v>106</v>
      </c>
      <c r="D78" s="5">
        <v>627189609</v>
      </c>
      <c r="E78" s="5">
        <v>-1925872177</v>
      </c>
      <c r="F78" s="5">
        <v>-865865131</v>
      </c>
      <c r="G78" s="5">
        <v>-1916645811</v>
      </c>
      <c r="I78" s="5">
        <v>14535423575</v>
      </c>
      <c r="J78" s="5">
        <v>10364124122</v>
      </c>
      <c r="K78" s="5">
        <v>17362764969</v>
      </c>
      <c r="L78" s="5">
        <v>17293843958</v>
      </c>
      <c r="M78" s="5">
        <v>8562317113</v>
      </c>
      <c r="N78" s="5">
        <v>-1481751003</v>
      </c>
      <c r="O78" s="5">
        <v>2718797575</v>
      </c>
      <c r="P78" s="5">
        <v>5908257104</v>
      </c>
      <c r="Q78" s="5">
        <v>8731194357</v>
      </c>
      <c r="R78" s="5">
        <v>276909152732</v>
      </c>
      <c r="S78" s="5">
        <v>159505139120</v>
      </c>
      <c r="T78" s="5">
        <v>2423674916</v>
      </c>
      <c r="U78" s="5">
        <v>-7958072267</v>
      </c>
    </row>
    <row r="79" spans="3:21" ht="15.5" x14ac:dyDescent="0.35">
      <c r="C79" t="s">
        <v>8</v>
      </c>
      <c r="D79" s="5">
        <v>627443404</v>
      </c>
      <c r="E79" s="5">
        <v>-1925235305</v>
      </c>
      <c r="F79" s="5">
        <v>-328686639</v>
      </c>
      <c r="G79" s="5">
        <v>-1916196440</v>
      </c>
      <c r="I79" s="5">
        <v>15074161803</v>
      </c>
      <c r="J79" s="5">
        <v>10347122240</v>
      </c>
      <c r="K79" s="5">
        <v>17318498465</v>
      </c>
      <c r="L79" s="5">
        <v>16299701657</v>
      </c>
      <c r="M79" s="5">
        <v>10511574600</v>
      </c>
      <c r="N79" s="5">
        <v>-728497927</v>
      </c>
      <c r="O79" s="5">
        <v>4252260299</v>
      </c>
      <c r="P79" s="5">
        <v>6753307233</v>
      </c>
      <c r="Q79" s="5">
        <v>-32158984456</v>
      </c>
      <c r="R79" s="5">
        <v>251059733652</v>
      </c>
      <c r="S79" s="5">
        <v>82892938631</v>
      </c>
      <c r="T79" s="5">
        <v>2521171891</v>
      </c>
      <c r="U79" s="5">
        <v>33702417178</v>
      </c>
    </row>
    <row r="80" spans="3:21" ht="15.5" x14ac:dyDescent="0.35">
      <c r="C80" t="s">
        <v>108</v>
      </c>
      <c r="D80" s="5">
        <v>627189609</v>
      </c>
      <c r="E80" s="5">
        <v>-1925872177</v>
      </c>
      <c r="F80" s="5">
        <v>-865865131</v>
      </c>
      <c r="G80" s="5">
        <v>-1916645811</v>
      </c>
      <c r="I80" s="5">
        <v>14535423575</v>
      </c>
      <c r="J80" s="5">
        <v>10364124122</v>
      </c>
      <c r="K80" s="5">
        <v>17362764969</v>
      </c>
      <c r="L80" s="5">
        <v>17293843958</v>
      </c>
      <c r="M80" s="5">
        <v>8562317113</v>
      </c>
      <c r="N80" s="5">
        <v>-1481751003</v>
      </c>
      <c r="O80" s="5">
        <v>2718797575</v>
      </c>
      <c r="P80" s="5">
        <v>5908257104</v>
      </c>
      <c r="Q80" s="5">
        <v>8731194357</v>
      </c>
      <c r="R80" s="5">
        <v>276909152732</v>
      </c>
      <c r="S80" s="5">
        <v>159505139120</v>
      </c>
      <c r="T80" s="5">
        <v>2423674916</v>
      </c>
      <c r="U80" s="5">
        <v>-7958072267</v>
      </c>
    </row>
    <row r="81" spans="2:21" ht="15.5" x14ac:dyDescent="0.35">
      <c r="C81" t="s">
        <v>109</v>
      </c>
      <c r="D81" s="5">
        <v>627189609</v>
      </c>
      <c r="E81" s="5">
        <v>-1925872177</v>
      </c>
      <c r="F81" s="5">
        <v>-329197671</v>
      </c>
      <c r="G81" s="5">
        <v>-1916645811</v>
      </c>
      <c r="I81" s="5">
        <v>15072091035</v>
      </c>
      <c r="J81" s="5">
        <v>10346026807</v>
      </c>
      <c r="K81" s="5">
        <v>17320721490</v>
      </c>
      <c r="L81" s="5">
        <v>16299517329</v>
      </c>
      <c r="M81" s="5">
        <v>10515563882</v>
      </c>
      <c r="N81" s="5">
        <v>-729475324</v>
      </c>
      <c r="O81" s="5">
        <v>4252461292</v>
      </c>
      <c r="P81" s="5">
        <v>6746028700</v>
      </c>
      <c r="Q81" s="5">
        <v>-32262241143</v>
      </c>
      <c r="R81" s="5">
        <v>277213933942</v>
      </c>
      <c r="S81" s="5">
        <v>160165551443</v>
      </c>
      <c r="T81" s="5">
        <v>2423674916</v>
      </c>
      <c r="U81" s="5">
        <v>33560997011</v>
      </c>
    </row>
    <row r="82" spans="2:21" ht="15.5" x14ac:dyDescent="0.35">
      <c r="C82" t="s">
        <v>110</v>
      </c>
      <c r="D82" s="5">
        <v>627189609</v>
      </c>
      <c r="E82" s="5">
        <v>-1925872177</v>
      </c>
      <c r="F82" s="5">
        <v>-329197671</v>
      </c>
      <c r="G82" s="5">
        <v>-1916645811</v>
      </c>
      <c r="I82" s="5">
        <v>15072091035</v>
      </c>
      <c r="J82" s="5">
        <v>10346026807</v>
      </c>
      <c r="K82" s="5">
        <v>17320721490</v>
      </c>
      <c r="L82" s="5">
        <v>16299517329</v>
      </c>
      <c r="M82" s="5">
        <v>10515563882</v>
      </c>
      <c r="N82" s="5">
        <v>-729475324</v>
      </c>
      <c r="O82" s="5">
        <v>4252461292</v>
      </c>
      <c r="P82" s="5">
        <v>6746028700</v>
      </c>
      <c r="Q82" s="5">
        <v>-32262241143</v>
      </c>
      <c r="R82" s="5">
        <v>277213933942</v>
      </c>
      <c r="S82" s="5">
        <v>160165551443</v>
      </c>
      <c r="T82" s="5">
        <v>2423674916</v>
      </c>
      <c r="U82" s="5">
        <v>33560997011</v>
      </c>
    </row>
    <row r="84" spans="2:21" ht="15.5" x14ac:dyDescent="0.35">
      <c r="B84" t="s">
        <v>111</v>
      </c>
      <c r="C84" t="s">
        <v>112</v>
      </c>
    </row>
    <row r="85" spans="2:21" ht="15.5" x14ac:dyDescent="0.35">
      <c r="C85" t="s">
        <v>113</v>
      </c>
    </row>
    <row r="86" spans="2:21" ht="15.5" x14ac:dyDescent="0.35">
      <c r="C86" t="s">
        <v>20</v>
      </c>
      <c r="D86" s="5">
        <v>1599289770</v>
      </c>
      <c r="E86" s="5">
        <v>1612472493</v>
      </c>
      <c r="F86" s="5">
        <v>1591709494</v>
      </c>
      <c r="G86" s="5">
        <v>1410274273</v>
      </c>
      <c r="I86" s="5">
        <v>1591709494</v>
      </c>
      <c r="J86" s="5">
        <v>1969461671</v>
      </c>
      <c r="K86" s="5">
        <v>1611102737</v>
      </c>
      <c r="L86" s="5">
        <v>1963934760</v>
      </c>
      <c r="M86" s="5">
        <v>7980382862</v>
      </c>
      <c r="N86" s="5">
        <v>2017445915</v>
      </c>
      <c r="O86" s="5">
        <v>45803772595</v>
      </c>
      <c r="P86" s="5">
        <v>43373347816</v>
      </c>
      <c r="Q86" s="5">
        <v>2783733226</v>
      </c>
      <c r="R86" s="5">
        <v>3155270149</v>
      </c>
      <c r="S86" s="5">
        <v>5723110918</v>
      </c>
      <c r="T86" s="5">
        <v>1832370888</v>
      </c>
      <c r="U86" s="5">
        <v>2844917029</v>
      </c>
    </row>
    <row r="87" spans="2:21" ht="15.5" x14ac:dyDescent="0.35">
      <c r="C87" t="s">
        <v>114</v>
      </c>
      <c r="R87" s="5">
        <v>75376000</v>
      </c>
      <c r="S87" s="5">
        <v>352781000</v>
      </c>
      <c r="T87" s="5">
        <v>932951000</v>
      </c>
      <c r="U87" s="5">
        <v>3853477800</v>
      </c>
    </row>
    <row r="88" spans="2:21" ht="15.5" x14ac:dyDescent="0.35">
      <c r="C88" t="s">
        <v>115</v>
      </c>
      <c r="D88" s="5">
        <v>17544862</v>
      </c>
      <c r="E88" s="5">
        <v>30987037</v>
      </c>
      <c r="F88" s="5">
        <v>11315134</v>
      </c>
      <c r="I88" s="5">
        <v>11315134</v>
      </c>
      <c r="J88" s="5">
        <v>13903493</v>
      </c>
      <c r="K88" s="5">
        <v>563220448</v>
      </c>
      <c r="L88" s="5">
        <v>1826270648</v>
      </c>
      <c r="M88" s="5">
        <v>2013997008</v>
      </c>
      <c r="N88" s="5">
        <v>52846500</v>
      </c>
      <c r="O88" s="5">
        <v>67342750</v>
      </c>
      <c r="P88" s="5">
        <v>112942750</v>
      </c>
      <c r="Q88" s="5">
        <v>209842750</v>
      </c>
      <c r="R88" s="5">
        <v>808718386</v>
      </c>
      <c r="S88" s="5">
        <v>8143637065</v>
      </c>
      <c r="T88" s="5">
        <v>2002650065</v>
      </c>
      <c r="U88" s="5">
        <v>7400856100</v>
      </c>
    </row>
    <row r="89" spans="2:21" ht="15.5" x14ac:dyDescent="0.35">
      <c r="C89" t="s">
        <v>116</v>
      </c>
    </row>
    <row r="90" spans="2:21" ht="15.5" x14ac:dyDescent="0.35">
      <c r="C90" t="s">
        <v>117</v>
      </c>
    </row>
    <row r="91" spans="2:21" ht="15.5" x14ac:dyDescent="0.35">
      <c r="C91" t="s">
        <v>118</v>
      </c>
      <c r="D91" s="5">
        <v>17544862</v>
      </c>
      <c r="E91" s="5">
        <v>30987037</v>
      </c>
      <c r="F91" s="5">
        <v>11315134</v>
      </c>
      <c r="I91" s="5">
        <v>11315134</v>
      </c>
      <c r="J91" s="5">
        <v>13903493</v>
      </c>
      <c r="K91" s="5">
        <v>563220448</v>
      </c>
      <c r="L91" s="5">
        <v>1826270648</v>
      </c>
      <c r="M91" s="5">
        <v>2013997008</v>
      </c>
      <c r="N91" s="5">
        <v>52846500</v>
      </c>
      <c r="O91" s="5">
        <v>67342750</v>
      </c>
      <c r="P91" s="5">
        <v>112942750</v>
      </c>
      <c r="Q91" s="5">
        <v>209842750</v>
      </c>
      <c r="R91" s="5">
        <v>808718386</v>
      </c>
      <c r="S91" s="5">
        <v>8143637065</v>
      </c>
      <c r="T91" s="5">
        <v>2002650065</v>
      </c>
      <c r="U91" s="5">
        <v>7400856100</v>
      </c>
    </row>
    <row r="92" spans="2:21" ht="15.5" x14ac:dyDescent="0.35">
      <c r="C92" t="s">
        <v>124</v>
      </c>
    </row>
    <row r="93" spans="2:21" ht="15.5" x14ac:dyDescent="0.35">
      <c r="C93" t="s">
        <v>119</v>
      </c>
      <c r="D93" s="5">
        <v>261955761</v>
      </c>
      <c r="E93" s="5">
        <v>161457702</v>
      </c>
      <c r="F93" s="5">
        <v>160770336</v>
      </c>
      <c r="G93" s="5">
        <v>196226311</v>
      </c>
      <c r="I93" s="5">
        <v>160770336</v>
      </c>
      <c r="J93" s="5">
        <v>131115832</v>
      </c>
      <c r="M93" s="5">
        <v>1273707</v>
      </c>
      <c r="Q93" s="5">
        <v>14928017</v>
      </c>
      <c r="R93" s="5">
        <v>8989963145</v>
      </c>
      <c r="S93" s="5">
        <v>127250550</v>
      </c>
      <c r="T93" s="5">
        <v>143992197</v>
      </c>
      <c r="U93" s="5">
        <v>191468884</v>
      </c>
    </row>
    <row r="94" spans="2:21" ht="15.5" x14ac:dyDescent="0.35">
      <c r="C94" t="s">
        <v>267</v>
      </c>
      <c r="D94" s="5">
        <v>261955761</v>
      </c>
      <c r="E94" s="5">
        <v>161457702</v>
      </c>
      <c r="F94" s="5">
        <v>160770336</v>
      </c>
      <c r="G94" s="5">
        <v>196226311</v>
      </c>
      <c r="I94" s="5">
        <v>160770336</v>
      </c>
      <c r="J94" s="5">
        <v>131115832</v>
      </c>
      <c r="M94" s="5">
        <v>1273707</v>
      </c>
      <c r="Q94" s="5">
        <v>14928017</v>
      </c>
      <c r="R94" s="5">
        <v>8989963145</v>
      </c>
      <c r="S94" s="5">
        <v>127250550</v>
      </c>
      <c r="T94" s="5">
        <v>143992197</v>
      </c>
      <c r="U94" s="5">
        <v>191468884</v>
      </c>
    </row>
    <row r="95" spans="2:21" ht="15.5" x14ac:dyDescent="0.35">
      <c r="C95" t="s">
        <v>268</v>
      </c>
      <c r="D95" s="5">
        <v>267702774980</v>
      </c>
      <c r="E95" s="5">
        <v>272755362706</v>
      </c>
      <c r="F95" s="5">
        <v>277713091826</v>
      </c>
      <c r="G95" s="5">
        <v>281840118681</v>
      </c>
      <c r="I95" s="5">
        <v>277713091826</v>
      </c>
      <c r="J95" s="5">
        <v>287681485770</v>
      </c>
      <c r="K95" s="5">
        <v>285116587172</v>
      </c>
      <c r="L95" s="5">
        <v>246162516051</v>
      </c>
      <c r="M95" s="5">
        <v>278492431170</v>
      </c>
      <c r="N95" s="5">
        <v>277219421260</v>
      </c>
      <c r="O95" s="5">
        <v>321620376028</v>
      </c>
      <c r="P95" s="5">
        <v>314634427877</v>
      </c>
      <c r="Q95" s="5">
        <v>280678620957</v>
      </c>
      <c r="R95" s="5">
        <v>136248891634</v>
      </c>
      <c r="S95" s="5">
        <v>184064279386</v>
      </c>
      <c r="T95" s="5">
        <v>194657832842</v>
      </c>
      <c r="U95" s="5">
        <v>238565416505</v>
      </c>
    </row>
    <row r="96" spans="2:21" ht="15.5" x14ac:dyDescent="0.35">
      <c r="C96" t="s">
        <v>92</v>
      </c>
      <c r="D96" s="5">
        <v>8421490825</v>
      </c>
      <c r="E96" s="5">
        <v>8421490825</v>
      </c>
      <c r="F96" s="5">
        <v>8421490825</v>
      </c>
      <c r="G96" s="5">
        <v>7884798516</v>
      </c>
      <c r="I96" s="5">
        <v>8421490825</v>
      </c>
      <c r="J96" s="5">
        <v>7884798516</v>
      </c>
      <c r="K96" s="5">
        <v>7902885626</v>
      </c>
      <c r="L96" s="5">
        <v>5845266056</v>
      </c>
      <c r="M96" s="5">
        <v>6839408357</v>
      </c>
      <c r="N96" s="5">
        <v>4886161588</v>
      </c>
      <c r="O96" s="5">
        <v>5682195083</v>
      </c>
      <c r="P96" s="5">
        <v>4199531366</v>
      </c>
      <c r="Q96" s="5">
        <v>1263543490</v>
      </c>
      <c r="R96" s="5">
        <v>42181986491</v>
      </c>
      <c r="S96" s="5">
        <v>41726538613</v>
      </c>
      <c r="T96" s="5">
        <v>41855912371</v>
      </c>
      <c r="U96" s="5">
        <v>41855912371</v>
      </c>
    </row>
    <row r="97" spans="3:21" ht="15.5" x14ac:dyDescent="0.35">
      <c r="C97" t="s">
        <v>121</v>
      </c>
      <c r="D97" s="5">
        <v>167478364138</v>
      </c>
      <c r="E97" s="5">
        <v>169717999059</v>
      </c>
      <c r="F97" s="5">
        <v>168876296333</v>
      </c>
      <c r="G97" s="5">
        <v>168931087857</v>
      </c>
      <c r="I97" s="5">
        <v>168876296333</v>
      </c>
      <c r="J97" s="5">
        <v>177129927079</v>
      </c>
      <c r="K97" s="5">
        <v>184695899175</v>
      </c>
      <c r="L97" s="5">
        <v>194478486688</v>
      </c>
      <c r="M97" s="5">
        <v>248069247814</v>
      </c>
      <c r="N97" s="5">
        <v>267196924710</v>
      </c>
      <c r="O97" s="5">
        <v>274783145871</v>
      </c>
      <c r="P97" s="5">
        <v>383811502955</v>
      </c>
      <c r="Q97" s="5">
        <v>284022424348</v>
      </c>
      <c r="R97" s="5">
        <v>378172654730</v>
      </c>
      <c r="S97" s="5">
        <v>324764064236</v>
      </c>
      <c r="T97" s="5">
        <v>166637809491</v>
      </c>
      <c r="U97" s="5">
        <v>91735732325</v>
      </c>
    </row>
    <row r="98" spans="3:21" ht="15.5" x14ac:dyDescent="0.35">
      <c r="C98" t="s">
        <v>122</v>
      </c>
    </row>
    <row r="99" spans="3:21" ht="15.5" x14ac:dyDescent="0.35">
      <c r="C99" t="s">
        <v>120</v>
      </c>
      <c r="M99" s="5">
        <v>30681007468</v>
      </c>
      <c r="N99" s="5">
        <v>30651794902</v>
      </c>
    </row>
    <row r="100" spans="3:21" ht="15.5" x14ac:dyDescent="0.35">
      <c r="C100" t="s">
        <v>128</v>
      </c>
      <c r="D100" s="5">
        <v>136067616</v>
      </c>
      <c r="E100" s="5">
        <v>136067616</v>
      </c>
      <c r="F100" s="5">
        <v>136067616</v>
      </c>
      <c r="G100" s="5">
        <v>136067616</v>
      </c>
      <c r="I100" s="5">
        <v>136067616</v>
      </c>
      <c r="J100" s="5">
        <v>136067616</v>
      </c>
      <c r="K100" s="5">
        <v>136067616</v>
      </c>
      <c r="L100" s="5">
        <v>136067616</v>
      </c>
      <c r="M100" s="5">
        <v>136067616</v>
      </c>
      <c r="N100" s="5">
        <v>136067616</v>
      </c>
      <c r="O100" s="5">
        <v>136067616</v>
      </c>
      <c r="P100" s="5">
        <v>136067616</v>
      </c>
      <c r="Q100" s="5">
        <v>136067616</v>
      </c>
    </row>
    <row r="101" spans="3:21" ht="15.5" x14ac:dyDescent="0.35">
      <c r="C101" t="s">
        <v>269</v>
      </c>
    </row>
    <row r="102" spans="3:21" ht="15.5" x14ac:dyDescent="0.35">
      <c r="C102" t="s">
        <v>123</v>
      </c>
    </row>
    <row r="103" spans="3:21" ht="15.5" x14ac:dyDescent="0.35">
      <c r="C103" t="s">
        <v>342</v>
      </c>
      <c r="R103" s="5">
        <v>21558652723</v>
      </c>
      <c r="T103" s="5">
        <v>21568182932</v>
      </c>
      <c r="U103" s="5">
        <v>21846501943</v>
      </c>
    </row>
    <row r="104" spans="3:21" ht="15.5" x14ac:dyDescent="0.35">
      <c r="C104" t="s">
        <v>270</v>
      </c>
    </row>
    <row r="105" spans="3:21" ht="15.5" x14ac:dyDescent="0.35">
      <c r="C105" t="s">
        <v>871</v>
      </c>
    </row>
    <row r="106" spans="3:21" ht="15.5" x14ac:dyDescent="0.35">
      <c r="C106" t="s">
        <v>126</v>
      </c>
      <c r="D106" s="5">
        <v>354699705</v>
      </c>
      <c r="E106" s="5">
        <v>407558289</v>
      </c>
      <c r="F106" s="5">
        <v>458383539</v>
      </c>
      <c r="G106" s="5">
        <v>510660707</v>
      </c>
      <c r="I106" s="5">
        <v>458383539</v>
      </c>
      <c r="J106" s="5">
        <v>696623707</v>
      </c>
      <c r="K106" s="5">
        <v>963534375</v>
      </c>
      <c r="L106" s="5">
        <v>145057332</v>
      </c>
      <c r="M106" s="5">
        <v>217699095</v>
      </c>
      <c r="N106" s="5">
        <v>342796806</v>
      </c>
      <c r="O106" s="5">
        <v>152607850</v>
      </c>
      <c r="P106" s="5">
        <v>237016895</v>
      </c>
      <c r="Q106" s="5">
        <v>414962606</v>
      </c>
      <c r="R106" s="5">
        <v>350912346</v>
      </c>
      <c r="S106" s="5">
        <v>75172192534</v>
      </c>
      <c r="T106" s="5">
        <v>76582340909</v>
      </c>
      <c r="U106" s="5">
        <v>77831721104</v>
      </c>
    </row>
    <row r="107" spans="3:21" ht="15.5" x14ac:dyDescent="0.35">
      <c r="C107" t="s">
        <v>125</v>
      </c>
    </row>
    <row r="108" spans="3:21" ht="15.5" x14ac:dyDescent="0.35">
      <c r="C108" t="s">
        <v>129</v>
      </c>
      <c r="D108" s="5">
        <v>580005975455</v>
      </c>
      <c r="E108" s="5">
        <v>585176748554</v>
      </c>
      <c r="F108" s="5">
        <v>589729914633</v>
      </c>
      <c r="G108" s="5">
        <v>593970070960</v>
      </c>
      <c r="I108" s="5">
        <v>589729914633</v>
      </c>
      <c r="J108" s="5">
        <v>600179808282</v>
      </c>
      <c r="K108" s="5">
        <v>597639511714</v>
      </c>
      <c r="L108" s="5">
        <v>558387356384</v>
      </c>
      <c r="M108" s="5">
        <v>620961426811</v>
      </c>
      <c r="N108" s="5">
        <v>603510528360</v>
      </c>
      <c r="O108" s="5">
        <v>617083840395</v>
      </c>
      <c r="P108" s="5">
        <v>557143888388</v>
      </c>
      <c r="Q108" s="5">
        <v>517457527179</v>
      </c>
      <c r="R108" s="5">
        <v>393374956703</v>
      </c>
      <c r="S108" s="5">
        <v>259236471920</v>
      </c>
      <c r="T108" s="5">
        <v>292808356683</v>
      </c>
      <c r="U108" s="5">
        <v>338243639552</v>
      </c>
    </row>
    <row r="109" spans="3:21" ht="15.5" x14ac:dyDescent="0.35">
      <c r="C109" t="s">
        <v>130</v>
      </c>
      <c r="D109" s="5">
        <v>747484339593</v>
      </c>
      <c r="E109" s="5">
        <v>754894747613</v>
      </c>
      <c r="F109" s="5">
        <v>758606210966</v>
      </c>
      <c r="G109" s="5">
        <v>762901158817</v>
      </c>
      <c r="I109" s="5">
        <v>758606210966</v>
      </c>
      <c r="J109" s="5">
        <v>777309735361</v>
      </c>
      <c r="K109" s="5">
        <v>782335410889</v>
      </c>
      <c r="L109" s="5">
        <v>752865843072</v>
      </c>
      <c r="M109" s="5">
        <v>869030674625</v>
      </c>
      <c r="N109" s="5">
        <v>870707453070</v>
      </c>
      <c r="O109" s="5">
        <v>891866986266</v>
      </c>
      <c r="P109" s="5">
        <v>940955391343</v>
      </c>
      <c r="Q109" s="5">
        <v>801479951527</v>
      </c>
      <c r="R109" s="5">
        <v>771547611433</v>
      </c>
      <c r="S109" s="5">
        <v>584000536156</v>
      </c>
      <c r="T109" s="5">
        <v>459446166174</v>
      </c>
      <c r="U109" s="5">
        <v>429979371877</v>
      </c>
    </row>
    <row r="110" spans="3:21" ht="15.5" x14ac:dyDescent="0.35">
      <c r="C110" t="s">
        <v>131</v>
      </c>
    </row>
    <row r="111" spans="3:21" ht="15.5" x14ac:dyDescent="0.35">
      <c r="C111" t="s">
        <v>132</v>
      </c>
    </row>
    <row r="112" spans="3:21" ht="15.5" x14ac:dyDescent="0.35">
      <c r="C112" t="s">
        <v>133</v>
      </c>
      <c r="D112" s="5">
        <v>51828867677</v>
      </c>
      <c r="E112" s="5">
        <v>59788861346</v>
      </c>
      <c r="F112" s="5">
        <v>61885708169</v>
      </c>
      <c r="G112" s="5">
        <v>62819255061</v>
      </c>
      <c r="I112" s="5">
        <v>61885708169</v>
      </c>
      <c r="J112" s="5">
        <v>84398200320</v>
      </c>
      <c r="K112" s="5">
        <v>89641904121</v>
      </c>
      <c r="L112" s="5">
        <v>68336742190</v>
      </c>
      <c r="M112" s="5">
        <v>193806868880</v>
      </c>
      <c r="N112" s="5">
        <v>81634525401</v>
      </c>
      <c r="O112" s="5">
        <v>94605074884</v>
      </c>
      <c r="P112" s="5">
        <v>118630021417</v>
      </c>
      <c r="Q112" s="5">
        <v>80118701639</v>
      </c>
      <c r="R112" s="5">
        <v>96092215801</v>
      </c>
      <c r="S112" s="5">
        <v>105801761071</v>
      </c>
      <c r="T112" s="5">
        <v>125029837717</v>
      </c>
      <c r="U112" s="5">
        <v>78396465061</v>
      </c>
    </row>
    <row r="113" spans="3:21" ht="15.5" x14ac:dyDescent="0.35">
      <c r="C113" t="s">
        <v>271</v>
      </c>
      <c r="D113" s="5">
        <v>39961052165</v>
      </c>
      <c r="E113" s="5">
        <v>39963440937</v>
      </c>
      <c r="F113" s="5">
        <v>39964322380</v>
      </c>
      <c r="G113" s="5">
        <v>39967899252</v>
      </c>
      <c r="I113" s="5">
        <v>39964322380</v>
      </c>
      <c r="J113" s="5">
        <v>39975595808</v>
      </c>
      <c r="K113" s="5">
        <v>39981969292</v>
      </c>
      <c r="L113" s="5">
        <v>22485823191</v>
      </c>
      <c r="M113" s="5">
        <v>24494171660</v>
      </c>
      <c r="N113" s="5">
        <v>24993382169</v>
      </c>
      <c r="O113" s="5">
        <v>30593669737</v>
      </c>
      <c r="P113" s="5">
        <v>56588336205</v>
      </c>
      <c r="Q113" s="5">
        <v>37958007495</v>
      </c>
      <c r="R113" s="5">
        <v>36072440480</v>
      </c>
      <c r="S113" s="5">
        <v>46528720672</v>
      </c>
      <c r="T113" s="5">
        <v>46978863172</v>
      </c>
      <c r="U113" s="5">
        <v>18314491601</v>
      </c>
    </row>
    <row r="114" spans="3:21" ht="15.5" x14ac:dyDescent="0.35">
      <c r="C114" t="s">
        <v>134</v>
      </c>
    </row>
    <row r="115" spans="3:21" ht="15.5" x14ac:dyDescent="0.35">
      <c r="C115" t="s">
        <v>272</v>
      </c>
    </row>
    <row r="116" spans="3:21" ht="15.5" x14ac:dyDescent="0.35">
      <c r="C116" t="s">
        <v>135</v>
      </c>
    </row>
    <row r="117" spans="3:21" ht="15.5" x14ac:dyDescent="0.35">
      <c r="C117" t="s">
        <v>273</v>
      </c>
      <c r="D117" s="5">
        <v>1317239237</v>
      </c>
      <c r="E117" s="5">
        <v>1267239237</v>
      </c>
      <c r="F117" s="5">
        <v>1195594237</v>
      </c>
      <c r="G117" s="5">
        <v>1254371237</v>
      </c>
      <c r="I117" s="5">
        <v>1195594237</v>
      </c>
      <c r="J117" s="5">
        <v>1244570537</v>
      </c>
      <c r="K117" s="5">
        <v>1028706553</v>
      </c>
      <c r="L117" s="5">
        <v>329503692</v>
      </c>
      <c r="M117" s="5">
        <v>899176909</v>
      </c>
      <c r="N117" s="5">
        <v>637856898</v>
      </c>
      <c r="O117" s="5">
        <v>584424291</v>
      </c>
      <c r="P117" s="5">
        <v>636401800</v>
      </c>
      <c r="Q117" s="5">
        <v>359418452</v>
      </c>
      <c r="R117" s="5">
        <v>22562712178</v>
      </c>
      <c r="S117" s="5">
        <v>2441975156</v>
      </c>
      <c r="T117" s="5">
        <v>3685410338</v>
      </c>
      <c r="U117" s="5">
        <v>13556648518</v>
      </c>
    </row>
    <row r="118" spans="3:21" ht="15.5" x14ac:dyDescent="0.35">
      <c r="C118" t="s">
        <v>136</v>
      </c>
      <c r="D118" s="5">
        <v>896465708</v>
      </c>
      <c r="E118" s="5">
        <v>745872539</v>
      </c>
      <c r="F118" s="5">
        <v>404542538</v>
      </c>
      <c r="G118" s="5">
        <v>740674580</v>
      </c>
      <c r="I118" s="5">
        <v>404542538</v>
      </c>
      <c r="J118" s="5">
        <v>831740670</v>
      </c>
      <c r="K118" s="5">
        <v>846018483</v>
      </c>
      <c r="L118" s="5">
        <v>1118573477</v>
      </c>
      <c r="M118" s="5">
        <v>3494497606</v>
      </c>
      <c r="N118" s="5">
        <v>3409359673</v>
      </c>
      <c r="O118" s="5">
        <v>6204704700</v>
      </c>
      <c r="P118" s="5">
        <v>1875062736</v>
      </c>
      <c r="Q118" s="5">
        <v>1667587471</v>
      </c>
      <c r="S118" s="5">
        <v>3110819195</v>
      </c>
      <c r="T118" s="5">
        <v>1251794757</v>
      </c>
      <c r="U118" s="5">
        <v>558825082</v>
      </c>
    </row>
    <row r="119" spans="3:21" ht="15.5" x14ac:dyDescent="0.35">
      <c r="C119" t="s">
        <v>150</v>
      </c>
    </row>
    <row r="120" spans="3:21" ht="15.5" x14ac:dyDescent="0.35">
      <c r="C120" t="s">
        <v>981</v>
      </c>
      <c r="G120" s="5">
        <v>1929849872</v>
      </c>
      <c r="J120" s="5">
        <v>10228535481</v>
      </c>
      <c r="K120" s="5">
        <v>20371928359</v>
      </c>
      <c r="L120" s="5">
        <v>30334154807</v>
      </c>
      <c r="M120" s="5">
        <v>37783624427</v>
      </c>
      <c r="N120" s="5">
        <v>45101335290</v>
      </c>
      <c r="O120" s="5">
        <v>51660076279</v>
      </c>
      <c r="P120" s="5">
        <v>29386270184</v>
      </c>
      <c r="Q120" s="5">
        <v>36562500000</v>
      </c>
      <c r="S120" s="5">
        <v>30337084555</v>
      </c>
      <c r="T120" s="5">
        <v>46437136317</v>
      </c>
      <c r="U120" s="5">
        <v>66550212959</v>
      </c>
    </row>
    <row r="121" spans="3:21" ht="15.5" x14ac:dyDescent="0.35">
      <c r="C121" t="s">
        <v>758</v>
      </c>
    </row>
    <row r="122" spans="3:21" ht="15.5" x14ac:dyDescent="0.35">
      <c r="C122" t="s">
        <v>277</v>
      </c>
      <c r="D122" s="5">
        <v>124286687</v>
      </c>
      <c r="E122" s="5">
        <v>253546995</v>
      </c>
      <c r="F122" s="5">
        <v>38241008</v>
      </c>
      <c r="G122" s="5">
        <v>70274050</v>
      </c>
      <c r="I122" s="5">
        <v>38241008</v>
      </c>
      <c r="J122" s="5">
        <v>239423364</v>
      </c>
      <c r="K122" s="5">
        <v>444650412</v>
      </c>
    </row>
    <row r="123" spans="3:21" ht="15.5" x14ac:dyDescent="0.35">
      <c r="C123" t="s">
        <v>151</v>
      </c>
      <c r="D123" s="5">
        <v>124286687</v>
      </c>
      <c r="E123" s="5">
        <v>253546995</v>
      </c>
      <c r="F123" s="5">
        <v>38241008</v>
      </c>
      <c r="G123" s="5">
        <v>2000123922</v>
      </c>
      <c r="I123" s="5">
        <v>38241008</v>
      </c>
      <c r="J123" s="5">
        <v>10467958845</v>
      </c>
      <c r="K123" s="5">
        <v>20816578771</v>
      </c>
      <c r="L123" s="5">
        <v>30334154807</v>
      </c>
      <c r="M123" s="5">
        <v>37783624427</v>
      </c>
      <c r="N123" s="5">
        <v>45101335290</v>
      </c>
      <c r="O123" s="5">
        <v>51660076279</v>
      </c>
      <c r="P123" s="5">
        <v>29386270184</v>
      </c>
      <c r="Q123" s="5">
        <v>36562500000</v>
      </c>
      <c r="S123" s="5">
        <v>30430334005</v>
      </c>
      <c r="T123" s="5">
        <v>46737186794</v>
      </c>
      <c r="U123" s="5">
        <v>66960423473</v>
      </c>
    </row>
    <row r="124" spans="3:21" ht="15.5" x14ac:dyDescent="0.35">
      <c r="C124" t="s">
        <v>137</v>
      </c>
      <c r="S124" s="5">
        <v>390757315</v>
      </c>
      <c r="T124" s="5">
        <v>962362080</v>
      </c>
      <c r="U124" s="5">
        <v>358500111</v>
      </c>
    </row>
    <row r="125" spans="3:21" ht="15.5" x14ac:dyDescent="0.35">
      <c r="C125" t="s">
        <v>595</v>
      </c>
    </row>
    <row r="126" spans="3:21" ht="15.5" x14ac:dyDescent="0.35">
      <c r="C126" t="s">
        <v>145</v>
      </c>
      <c r="D126" s="5">
        <v>2217430765</v>
      </c>
      <c r="E126" s="5">
        <v>2295034727</v>
      </c>
      <c r="F126" s="5">
        <v>1983779078</v>
      </c>
      <c r="G126" s="5">
        <v>5015982366</v>
      </c>
      <c r="I126" s="5">
        <v>1983779078</v>
      </c>
      <c r="J126" s="5">
        <v>13246902357</v>
      </c>
      <c r="K126" s="5">
        <v>23374900891</v>
      </c>
      <c r="L126" s="5">
        <v>32531216495</v>
      </c>
      <c r="M126" s="5">
        <v>39525438687</v>
      </c>
      <c r="N126" s="5">
        <v>163890124493</v>
      </c>
      <c r="O126" s="5">
        <v>169794632882</v>
      </c>
      <c r="P126" s="5">
        <v>146832593365</v>
      </c>
      <c r="Q126" s="5">
        <v>39469502027</v>
      </c>
      <c r="R126" s="5">
        <v>2745941653</v>
      </c>
      <c r="S126" s="5">
        <v>32928455048</v>
      </c>
      <c r="T126" s="5">
        <v>48594868020</v>
      </c>
      <c r="U126" s="5">
        <v>68185121296</v>
      </c>
    </row>
    <row r="127" spans="3:21" ht="15.5" x14ac:dyDescent="0.35">
      <c r="C127" t="s">
        <v>146</v>
      </c>
      <c r="D127" s="5">
        <v>2217430765</v>
      </c>
      <c r="E127" s="5">
        <v>2295034727</v>
      </c>
      <c r="F127" s="5">
        <v>1983779078</v>
      </c>
      <c r="G127" s="5">
        <v>5015982366</v>
      </c>
      <c r="I127" s="5">
        <v>1983779078</v>
      </c>
      <c r="J127" s="5">
        <v>13246902357</v>
      </c>
      <c r="K127" s="5">
        <v>23374900891</v>
      </c>
      <c r="L127" s="5">
        <v>32531216495</v>
      </c>
      <c r="M127" s="5">
        <v>39525438687</v>
      </c>
      <c r="N127" s="5">
        <v>163890124493</v>
      </c>
      <c r="O127" s="5">
        <v>169794632882</v>
      </c>
      <c r="P127" s="5">
        <v>146832593365</v>
      </c>
      <c r="Q127" s="5">
        <v>39469502027</v>
      </c>
      <c r="R127" s="5">
        <v>2745941653</v>
      </c>
      <c r="S127" s="5">
        <v>32928455048</v>
      </c>
      <c r="T127" s="5">
        <v>48594868020</v>
      </c>
      <c r="U127" s="5">
        <v>68185121296</v>
      </c>
    </row>
    <row r="128" spans="3:21" ht="15.5" x14ac:dyDescent="0.35">
      <c r="C128" t="s">
        <v>1149</v>
      </c>
    </row>
    <row r="129" spans="3:21" ht="15.5" x14ac:dyDescent="0.35">
      <c r="C129" t="s">
        <v>141</v>
      </c>
    </row>
    <row r="130" spans="3:21" ht="15.5" x14ac:dyDescent="0.35">
      <c r="C130" t="s">
        <v>148</v>
      </c>
    </row>
    <row r="131" spans="3:21" ht="15.5" x14ac:dyDescent="0.35">
      <c r="C131" t="s">
        <v>1150</v>
      </c>
      <c r="N131" s="5">
        <v>114750000000</v>
      </c>
      <c r="O131" s="5">
        <v>114750000000</v>
      </c>
      <c r="P131" s="5">
        <v>114750000000</v>
      </c>
    </row>
    <row r="132" spans="3:21" ht="15.5" x14ac:dyDescent="0.35">
      <c r="C132" t="s">
        <v>154</v>
      </c>
      <c r="D132" s="5">
        <v>54046298442</v>
      </c>
      <c r="E132" s="5">
        <v>62083896073</v>
      </c>
      <c r="F132" s="5">
        <v>63869487247</v>
      </c>
      <c r="G132" s="5">
        <v>67835237427</v>
      </c>
      <c r="I132" s="5">
        <v>63869487247</v>
      </c>
      <c r="J132" s="5">
        <v>97645102677</v>
      </c>
      <c r="K132" s="5">
        <v>113016805012</v>
      </c>
      <c r="L132" s="5">
        <v>100867958685</v>
      </c>
      <c r="M132" s="5">
        <v>233332307567</v>
      </c>
      <c r="N132" s="5">
        <v>245524649894</v>
      </c>
      <c r="O132" s="5">
        <v>264399707766</v>
      </c>
      <c r="P132" s="5">
        <v>265462614782</v>
      </c>
      <c r="Q132" s="5">
        <v>119588203666</v>
      </c>
      <c r="R132" s="5">
        <v>98838157454</v>
      </c>
      <c r="S132" s="5">
        <v>138730216119</v>
      </c>
      <c r="T132" s="5">
        <v>173624705737</v>
      </c>
      <c r="U132" s="5">
        <v>146581586357</v>
      </c>
    </row>
    <row r="133" spans="3:21" ht="15.5" x14ac:dyDescent="0.35">
      <c r="C133" t="s">
        <v>155</v>
      </c>
    </row>
    <row r="134" spans="3:21" ht="15.5" x14ac:dyDescent="0.35">
      <c r="C134" t="s">
        <v>156</v>
      </c>
      <c r="D134" s="5">
        <v>640000000000</v>
      </c>
      <c r="E134" s="5">
        <v>640000000000</v>
      </c>
      <c r="F134" s="5">
        <v>640000000000</v>
      </c>
      <c r="G134" s="5">
        <v>640000000000</v>
      </c>
      <c r="I134" s="5">
        <v>640000000000</v>
      </c>
      <c r="J134" s="5">
        <v>640000000000</v>
      </c>
      <c r="K134" s="5">
        <v>640000000000</v>
      </c>
      <c r="L134" s="5">
        <v>272100000000</v>
      </c>
      <c r="M134" s="5">
        <v>272100000000</v>
      </c>
      <c r="N134" s="5">
        <v>272100000000</v>
      </c>
      <c r="O134" s="5">
        <v>272100000000</v>
      </c>
      <c r="P134" s="5">
        <v>272100000000</v>
      </c>
      <c r="Q134" s="5">
        <v>272100000000</v>
      </c>
      <c r="R134" s="5">
        <v>272100000000</v>
      </c>
      <c r="S134" s="5">
        <v>272100000000</v>
      </c>
      <c r="T134" s="5">
        <v>272100000000</v>
      </c>
      <c r="U134" s="5">
        <v>272100000000</v>
      </c>
    </row>
    <row r="135" spans="3:21" ht="15.5" x14ac:dyDescent="0.35">
      <c r="C135" t="s">
        <v>157</v>
      </c>
      <c r="D135" s="5">
        <v>-2964909509</v>
      </c>
      <c r="E135" s="5">
        <v>-2964909509</v>
      </c>
      <c r="F135" s="5">
        <v>-2964909509</v>
      </c>
      <c r="G135" s="5">
        <v>-2964909509</v>
      </c>
      <c r="I135" s="5">
        <v>-2964909509</v>
      </c>
      <c r="J135" s="5">
        <v>-2964909509</v>
      </c>
      <c r="K135" s="5">
        <v>-2964909509</v>
      </c>
      <c r="L135" s="5">
        <v>-2964909509</v>
      </c>
      <c r="M135" s="5">
        <v>-2964909509</v>
      </c>
      <c r="N135" s="5">
        <v>-2964909509</v>
      </c>
      <c r="O135" s="5">
        <v>-2964909509</v>
      </c>
      <c r="P135" s="5">
        <v>-2964909509</v>
      </c>
      <c r="Q135" s="5">
        <v>-2964909509</v>
      </c>
      <c r="R135" s="5">
        <v>-2964909509</v>
      </c>
      <c r="S135" s="5">
        <v>-3064909509</v>
      </c>
      <c r="T135" s="5">
        <v>-3064909509</v>
      </c>
      <c r="U135" s="5">
        <v>-3064909509</v>
      </c>
    </row>
    <row r="136" spans="3:21" ht="15.5" x14ac:dyDescent="0.35">
      <c r="C136" t="s">
        <v>158</v>
      </c>
      <c r="D136" s="5">
        <v>47697694018</v>
      </c>
      <c r="E136" s="5">
        <v>47070250614</v>
      </c>
      <c r="F136" s="5">
        <v>48995485919</v>
      </c>
      <c r="G136" s="5">
        <v>49860864867</v>
      </c>
      <c r="I136" s="5">
        <v>48995485919</v>
      </c>
      <c r="J136" s="5">
        <v>34458016425</v>
      </c>
      <c r="K136" s="5">
        <v>24092807075</v>
      </c>
      <c r="L136" s="5">
        <v>376731928180</v>
      </c>
      <c r="M136" s="5">
        <v>359437331557</v>
      </c>
      <c r="N136" s="5">
        <v>350879003726</v>
      </c>
      <c r="O136" s="5">
        <v>352359777332</v>
      </c>
      <c r="P136" s="5">
        <v>349641180750</v>
      </c>
      <c r="Q136" s="5">
        <v>343725645113</v>
      </c>
      <c r="R136" s="5">
        <v>293496828209</v>
      </c>
      <c r="S136" s="5">
        <v>42741875767</v>
      </c>
      <c r="T136" s="5">
        <v>-39564306152</v>
      </c>
      <c r="U136" s="5">
        <v>-42085478043</v>
      </c>
    </row>
    <row r="137" spans="3:21" ht="15.5" x14ac:dyDescent="0.35">
      <c r="C137" t="s">
        <v>159</v>
      </c>
      <c r="D137" s="5">
        <v>3000000000</v>
      </c>
      <c r="E137" s="5">
        <v>3000000000</v>
      </c>
      <c r="F137" s="5">
        <v>3000000000</v>
      </c>
      <c r="G137" s="5">
        <v>3000000000</v>
      </c>
      <c r="I137" s="5">
        <v>3000000000</v>
      </c>
      <c r="J137" s="5">
        <v>3000000000</v>
      </c>
      <c r="K137" s="5">
        <v>3000000000</v>
      </c>
      <c r="L137" s="5">
        <v>3000000000</v>
      </c>
      <c r="M137" s="5">
        <v>3000000000</v>
      </c>
      <c r="N137" s="5">
        <v>3000000000</v>
      </c>
      <c r="O137" s="5">
        <v>3000000000</v>
      </c>
      <c r="P137" s="5">
        <v>3000000000</v>
      </c>
      <c r="Q137" s="5">
        <v>3000000000</v>
      </c>
      <c r="R137" s="5">
        <v>3000000000</v>
      </c>
    </row>
    <row r="138" spans="3:21" ht="15.5" x14ac:dyDescent="0.35">
      <c r="C138" t="s">
        <v>160</v>
      </c>
      <c r="D138" s="5">
        <v>44697694018</v>
      </c>
      <c r="E138" s="5">
        <v>44070250614</v>
      </c>
      <c r="F138" s="5">
        <v>45995485919</v>
      </c>
      <c r="G138" s="5">
        <v>46860864867</v>
      </c>
      <c r="I138" s="5">
        <v>45995485919</v>
      </c>
      <c r="J138" s="5">
        <v>31458016425</v>
      </c>
      <c r="K138" s="5">
        <v>21092807075</v>
      </c>
      <c r="L138" s="5">
        <v>373731928180</v>
      </c>
      <c r="M138" s="5">
        <v>356437331557</v>
      </c>
      <c r="N138" s="5">
        <v>347879003726</v>
      </c>
      <c r="O138" s="5">
        <v>349359777332</v>
      </c>
      <c r="P138" s="5">
        <v>346641180750</v>
      </c>
      <c r="Q138" s="5">
        <v>340725645113</v>
      </c>
      <c r="R138" s="5">
        <v>290496828209</v>
      </c>
    </row>
    <row r="139" spans="3:21" ht="15.5" x14ac:dyDescent="0.35">
      <c r="C139" t="s">
        <v>161</v>
      </c>
      <c r="D139" s="5">
        <v>47697694018</v>
      </c>
      <c r="E139" s="5">
        <v>47070250614</v>
      </c>
      <c r="F139" s="5">
        <v>48995485919</v>
      </c>
      <c r="G139" s="5">
        <v>49860864867</v>
      </c>
      <c r="I139" s="5">
        <v>48995485919</v>
      </c>
      <c r="J139" s="5">
        <v>34458016425</v>
      </c>
      <c r="K139" s="5">
        <v>24092807075</v>
      </c>
      <c r="L139" s="5">
        <v>376731928180</v>
      </c>
      <c r="M139" s="5">
        <v>359437331557</v>
      </c>
      <c r="N139" s="5">
        <v>350879003726</v>
      </c>
      <c r="O139" s="5">
        <v>352359777332</v>
      </c>
      <c r="P139" s="5">
        <v>349641180750</v>
      </c>
      <c r="Q139" s="5">
        <v>343725645113</v>
      </c>
      <c r="R139" s="5">
        <v>293496828209</v>
      </c>
      <c r="S139" s="5">
        <v>42741875767</v>
      </c>
      <c r="T139" s="5">
        <v>-39564306152</v>
      </c>
      <c r="U139" s="5">
        <v>-42085478043</v>
      </c>
    </row>
    <row r="140" spans="3:21" ht="15.5" x14ac:dyDescent="0.35">
      <c r="C140" t="s">
        <v>162</v>
      </c>
      <c r="D140" s="5">
        <v>283765817</v>
      </c>
      <c r="E140" s="5">
        <v>284019612</v>
      </c>
      <c r="F140" s="5">
        <v>284656484</v>
      </c>
      <c r="G140" s="5">
        <v>285167516</v>
      </c>
      <c r="I140" s="5">
        <v>284656484</v>
      </c>
      <c r="J140" s="5">
        <v>286727252</v>
      </c>
      <c r="K140" s="5">
        <v>287822685</v>
      </c>
      <c r="L140" s="5">
        <v>285599660</v>
      </c>
      <c r="M140" s="5">
        <v>286536653</v>
      </c>
      <c r="N140" s="5">
        <v>282547371</v>
      </c>
      <c r="O140" s="5">
        <v>290215594</v>
      </c>
      <c r="P140" s="5">
        <v>52516973954</v>
      </c>
      <c r="Q140" s="5">
        <v>67767468767</v>
      </c>
      <c r="R140" s="5">
        <v>67895548788</v>
      </c>
      <c r="S140" s="5">
        <v>91766815165</v>
      </c>
      <c r="T140" s="5">
        <v>14494763727</v>
      </c>
      <c r="U140" s="5">
        <v>14592260701</v>
      </c>
    </row>
    <row r="141" spans="3:21" ht="15.5" x14ac:dyDescent="0.35">
      <c r="C141" t="s">
        <v>10</v>
      </c>
      <c r="D141" s="5">
        <v>693438041151</v>
      </c>
      <c r="E141" s="5">
        <v>692810851542</v>
      </c>
      <c r="F141" s="5">
        <v>694736723719</v>
      </c>
      <c r="G141" s="5">
        <v>695065921390</v>
      </c>
      <c r="I141" s="5">
        <v>694736723719</v>
      </c>
      <c r="J141" s="5">
        <v>679664632684</v>
      </c>
      <c r="K141" s="5">
        <v>669318605877</v>
      </c>
      <c r="L141" s="5">
        <v>651997884387</v>
      </c>
      <c r="M141" s="5">
        <v>635698367058</v>
      </c>
      <c r="N141" s="5">
        <v>625182803176</v>
      </c>
      <c r="O141" s="5">
        <v>627467278500</v>
      </c>
      <c r="P141" s="5">
        <v>675492776561</v>
      </c>
      <c r="Q141" s="5">
        <v>681891747861</v>
      </c>
      <c r="R141" s="5">
        <v>672709453979</v>
      </c>
      <c r="S141" s="5">
        <v>445270320036</v>
      </c>
      <c r="T141" s="5">
        <v>285821460437</v>
      </c>
      <c r="U141" s="5">
        <v>283397785520</v>
      </c>
    </row>
    <row r="142" spans="3:21" ht="15.5" x14ac:dyDescent="0.35">
      <c r="C142" t="s">
        <v>163</v>
      </c>
      <c r="D142" s="5">
        <v>747484339593</v>
      </c>
      <c r="E142" s="5">
        <v>754894747615</v>
      </c>
      <c r="F142" s="5">
        <v>758606210966</v>
      </c>
      <c r="G142" s="5">
        <v>762901158817</v>
      </c>
      <c r="I142" s="5">
        <v>758606210966</v>
      </c>
      <c r="J142" s="5">
        <v>777309735361</v>
      </c>
      <c r="K142" s="5">
        <v>782335410889</v>
      </c>
      <c r="L142" s="5">
        <v>752865843072</v>
      </c>
      <c r="M142" s="5">
        <v>869030674625</v>
      </c>
      <c r="N142" s="5">
        <v>870707453070</v>
      </c>
      <c r="O142" s="5">
        <v>891866986266</v>
      </c>
      <c r="P142" s="5">
        <v>940955391343</v>
      </c>
      <c r="Q142" s="5">
        <v>801479951527</v>
      </c>
      <c r="R142" s="5">
        <v>771547611433</v>
      </c>
      <c r="S142" s="5">
        <v>584000536155</v>
      </c>
      <c r="T142" s="5">
        <v>459446166174</v>
      </c>
      <c r="U142" s="5">
        <v>429979371877</v>
      </c>
    </row>
    <row r="143" spans="3:21" ht="15.5" x14ac:dyDescent="0.35">
      <c r="C143" t="s">
        <v>164</v>
      </c>
      <c r="D143" s="5">
        <v>6400000000</v>
      </c>
      <c r="E143" s="5">
        <v>6400000000</v>
      </c>
      <c r="F143" s="5">
        <v>6400000000</v>
      </c>
      <c r="G143" s="5">
        <v>6400000000</v>
      </c>
      <c r="I143" s="5">
        <v>6400000000</v>
      </c>
      <c r="J143" s="5">
        <v>6400000000</v>
      </c>
      <c r="K143" s="5">
        <v>6400000000</v>
      </c>
      <c r="L143" s="5">
        <v>2721000000</v>
      </c>
      <c r="M143" s="5">
        <v>2721000000</v>
      </c>
      <c r="N143" s="5">
        <v>2721000000</v>
      </c>
      <c r="O143" s="5">
        <v>2721000000</v>
      </c>
      <c r="P143" s="5">
        <v>2721000000</v>
      </c>
      <c r="Q143" s="5">
        <v>2721000000</v>
      </c>
      <c r="R143" s="5">
        <v>2721000000</v>
      </c>
      <c r="S143" s="5">
        <v>2721000000</v>
      </c>
      <c r="T143" s="5">
        <v>2721000000</v>
      </c>
      <c r="U143" s="5">
        <v>2721000000</v>
      </c>
    </row>
    <row r="145" spans="2:21" ht="15.5" x14ac:dyDescent="0.35">
      <c r="B145" t="s">
        <v>165</v>
      </c>
      <c r="C145" t="s">
        <v>166</v>
      </c>
      <c r="D145" s="5">
        <v>-2723446762</v>
      </c>
      <c r="E145" s="5">
        <v>-3205691026</v>
      </c>
      <c r="F145" s="5">
        <v>-4365370023</v>
      </c>
      <c r="G145" s="5">
        <v>-4081843239</v>
      </c>
      <c r="I145" s="5">
        <v>-3978458604</v>
      </c>
      <c r="J145" s="5">
        <v>9536970795</v>
      </c>
      <c r="K145" s="5">
        <v>21227843351</v>
      </c>
      <c r="L145" s="5">
        <v>9172971165</v>
      </c>
      <c r="M145" s="5">
        <v>15366535222</v>
      </c>
      <c r="N145" s="5">
        <v>-11426596611</v>
      </c>
      <c r="O145" s="5">
        <v>14587104665</v>
      </c>
      <c r="P145" s="5">
        <v>32020108672</v>
      </c>
      <c r="Q145" s="5">
        <v>12182400866</v>
      </c>
      <c r="R145" s="5">
        <v>96951659627</v>
      </c>
      <c r="S145" s="5">
        <v>64231764463</v>
      </c>
      <c r="T145" s="5">
        <v>7041553503</v>
      </c>
      <c r="U145" s="5">
        <v>6236342338</v>
      </c>
    </row>
    <row r="146" spans="2:21" ht="15.5" x14ac:dyDescent="0.35">
      <c r="C146" t="s">
        <v>167</v>
      </c>
      <c r="F146" s="5">
        <v>243292079</v>
      </c>
      <c r="G146" s="5">
        <v>-32500000</v>
      </c>
      <c r="I146" s="5">
        <v>10832671380</v>
      </c>
      <c r="J146" s="5">
        <v>31572222986</v>
      </c>
      <c r="K146" s="5">
        <v>45522800385</v>
      </c>
      <c r="L146" s="5">
        <v>45872264301</v>
      </c>
      <c r="M146" s="5">
        <v>47189251440</v>
      </c>
      <c r="N146" s="5">
        <v>50031492998</v>
      </c>
      <c r="O146" s="5">
        <v>80879233375</v>
      </c>
      <c r="P146" s="5">
        <v>63022766657</v>
      </c>
      <c r="Q146" s="5">
        <v>37634530690</v>
      </c>
      <c r="R146" s="5">
        <v>401522043682</v>
      </c>
      <c r="S146" s="5">
        <v>222850974729</v>
      </c>
      <c r="T146" s="5">
        <v>76721798801</v>
      </c>
      <c r="U146" s="5">
        <v>64982447326</v>
      </c>
    </row>
    <row r="147" spans="2:21" ht="15.5" x14ac:dyDescent="0.35">
      <c r="C147" t="s">
        <v>280</v>
      </c>
      <c r="D147" s="5">
        <v>-1680147620</v>
      </c>
      <c r="E147" s="5">
        <v>-2289707094</v>
      </c>
      <c r="F147" s="5">
        <v>-3622015067</v>
      </c>
      <c r="G147" s="5">
        <v>-2872756115</v>
      </c>
      <c r="I147" s="5">
        <v>-9652764793</v>
      </c>
      <c r="J147" s="5">
        <v>-15714946044</v>
      </c>
      <c r="K147" s="5">
        <v>-17515765836</v>
      </c>
      <c r="L147" s="5">
        <v>-26012356829</v>
      </c>
      <c r="M147" s="5">
        <v>-18758741445</v>
      </c>
      <c r="N147" s="5">
        <v>-37916337598</v>
      </c>
      <c r="O147" s="5">
        <v>-47995611965</v>
      </c>
      <c r="P147" s="5">
        <v>-18891215055</v>
      </c>
      <c r="Q147" s="5">
        <v>-22593901011</v>
      </c>
      <c r="R147" s="5">
        <v>-274888925620</v>
      </c>
      <c r="S147" s="5">
        <v>-132991534634</v>
      </c>
      <c r="T147" s="5">
        <v>-67063833895</v>
      </c>
      <c r="U147" s="5">
        <v>-53169895820</v>
      </c>
    </row>
    <row r="148" spans="2:21" ht="15.5" x14ac:dyDescent="0.35">
      <c r="C148" t="s">
        <v>1151</v>
      </c>
      <c r="D148" s="5">
        <v>-132380916</v>
      </c>
      <c r="F148" s="5">
        <v>-43972772</v>
      </c>
      <c r="G148" s="5">
        <v>-3250000</v>
      </c>
      <c r="I148" s="5">
        <v>-859363154</v>
      </c>
      <c r="J148" s="5">
        <v>-651446679</v>
      </c>
      <c r="K148" s="5">
        <v>-1068128541</v>
      </c>
      <c r="L148" s="5">
        <v>-1327680636</v>
      </c>
      <c r="M148" s="5">
        <v>-1359419402</v>
      </c>
      <c r="N148" s="5">
        <v>-1313019971</v>
      </c>
      <c r="O148" s="5">
        <v>-2122307029</v>
      </c>
      <c r="P148" s="5">
        <v>-1282933788</v>
      </c>
      <c r="Q148" s="5">
        <v>-1201936259</v>
      </c>
      <c r="R148" s="5">
        <v>-20043524906</v>
      </c>
      <c r="S148" s="5">
        <v>-11945369371</v>
      </c>
      <c r="T148" s="5">
        <v>-3729198974</v>
      </c>
      <c r="U148" s="5">
        <v>-2824881876</v>
      </c>
    </row>
    <row r="149" spans="2:21" ht="15.5" x14ac:dyDescent="0.35">
      <c r="C149" t="s">
        <v>283</v>
      </c>
    </row>
    <row r="150" spans="2:21" ht="15.5" x14ac:dyDescent="0.35">
      <c r="C150" t="s">
        <v>1152</v>
      </c>
      <c r="D150" s="5">
        <v>96571407</v>
      </c>
      <c r="E150" s="5">
        <v>96564702</v>
      </c>
      <c r="F150" s="5">
        <v>152864451</v>
      </c>
      <c r="G150" s="5">
        <v>32502919</v>
      </c>
      <c r="I150" s="5">
        <v>328430343</v>
      </c>
      <c r="J150" s="5">
        <v>132142986</v>
      </c>
      <c r="K150" s="5">
        <v>558411083</v>
      </c>
      <c r="L150" s="5">
        <v>658685898</v>
      </c>
      <c r="M150" s="5">
        <v>999769777</v>
      </c>
      <c r="N150" s="5">
        <v>300021081</v>
      </c>
      <c r="O150" s="5">
        <v>200537651</v>
      </c>
      <c r="P150" s="5">
        <v>34931733</v>
      </c>
      <c r="Q150" s="5">
        <v>229672079</v>
      </c>
      <c r="R150" s="5">
        <v>864140744</v>
      </c>
      <c r="S150" s="5">
        <v>605457828</v>
      </c>
      <c r="T150" s="5">
        <v>5922193576</v>
      </c>
      <c r="U150" s="5">
        <v>324000000</v>
      </c>
    </row>
    <row r="151" spans="2:21" ht="15.5" x14ac:dyDescent="0.35">
      <c r="C151" t="s">
        <v>179</v>
      </c>
      <c r="D151" s="5">
        <v>-2769352627</v>
      </c>
      <c r="E151" s="5">
        <v>-2749840421</v>
      </c>
      <c r="F151" s="5">
        <v>-2751291404</v>
      </c>
      <c r="G151" s="5">
        <v>-2635907832</v>
      </c>
      <c r="I151" s="5">
        <v>-10411754611</v>
      </c>
      <c r="J151" s="5">
        <v>-9177661861</v>
      </c>
      <c r="K151" s="5">
        <v>9905214624</v>
      </c>
      <c r="L151" s="5">
        <v>-60393162094</v>
      </c>
      <c r="M151" s="5">
        <v>-6457951498</v>
      </c>
      <c r="N151" s="5">
        <v>-11425344037</v>
      </c>
      <c r="O151" s="5">
        <v>-99728862746</v>
      </c>
      <c r="P151" s="5">
        <v>112722104488</v>
      </c>
      <c r="Q151" s="5">
        <v>39215746353</v>
      </c>
      <c r="R151" s="5">
        <v>-39158200396</v>
      </c>
      <c r="S151" s="5">
        <v>-25240391245</v>
      </c>
      <c r="T151" s="5">
        <v>-7885099644</v>
      </c>
      <c r="U151" s="5">
        <v>-5443315548</v>
      </c>
    </row>
    <row r="152" spans="2:21" ht="15.5" x14ac:dyDescent="0.35">
      <c r="C152" t="s">
        <v>180</v>
      </c>
      <c r="D152" s="5">
        <v>5479616667</v>
      </c>
      <c r="E152" s="5">
        <v>5976294445</v>
      </c>
      <c r="F152" s="5">
        <v>7298096649</v>
      </c>
      <c r="G152" s="5">
        <v>6715414389</v>
      </c>
      <c r="I152" s="5">
        <v>14012461038</v>
      </c>
      <c r="J152" s="5">
        <v>-950000</v>
      </c>
      <c r="K152" s="5">
        <v>-31485889998</v>
      </c>
      <c r="L152" s="5">
        <v>45203742827</v>
      </c>
      <c r="M152" s="5">
        <v>-2945646777</v>
      </c>
      <c r="N152" s="5">
        <v>-20934386032</v>
      </c>
      <c r="O152" s="5">
        <v>87681061178</v>
      </c>
      <c r="P152" s="5">
        <v>-104152598570</v>
      </c>
      <c r="Q152" s="5">
        <v>-51769684142</v>
      </c>
      <c r="R152" s="5">
        <v>-60361300000</v>
      </c>
      <c r="S152" s="5">
        <v>-35100633187</v>
      </c>
      <c r="T152" s="5">
        <v>-169000000</v>
      </c>
      <c r="U152" s="5">
        <v>-573916473</v>
      </c>
    </row>
    <row r="153" spans="2:21" ht="15.5" x14ac:dyDescent="0.35">
      <c r="C153" t="s">
        <v>305</v>
      </c>
      <c r="L153" s="5">
        <v>-307085943</v>
      </c>
      <c r="M153" s="5">
        <v>-156632757</v>
      </c>
      <c r="N153" s="5">
        <v>-3842717883</v>
      </c>
      <c r="O153" s="5">
        <v>69854297823</v>
      </c>
      <c r="P153" s="5">
        <v>-23445412261</v>
      </c>
      <c r="S153" s="5">
        <v>-45674186643</v>
      </c>
    </row>
    <row r="154" spans="2:21" ht="15.5" x14ac:dyDescent="0.35">
      <c r="C154" t="s">
        <v>1153</v>
      </c>
    </row>
    <row r="155" spans="2:21" ht="15.5" x14ac:dyDescent="0.35">
      <c r="C155" t="s">
        <v>1154</v>
      </c>
    </row>
    <row r="156" spans="2:21" ht="15.5" x14ac:dyDescent="0.35">
      <c r="C156" t="s">
        <v>182</v>
      </c>
      <c r="E156" s="5">
        <v>-2000000</v>
      </c>
      <c r="F156" s="5">
        <v>1050000</v>
      </c>
      <c r="J156" s="5">
        <v>-950000</v>
      </c>
      <c r="K156" s="5">
        <v>-1050926671</v>
      </c>
      <c r="L156" s="5">
        <v>-1700000</v>
      </c>
      <c r="N156" s="5">
        <v>-286360000</v>
      </c>
      <c r="T156" s="5">
        <v>-169000000</v>
      </c>
      <c r="U156" s="5">
        <v>-668900000</v>
      </c>
    </row>
    <row r="157" spans="2:21" ht="15.5" x14ac:dyDescent="0.35">
      <c r="C157" t="s">
        <v>351</v>
      </c>
      <c r="R157" s="5">
        <v>174855200000</v>
      </c>
    </row>
    <row r="158" spans="2:21" ht="15.5" x14ac:dyDescent="0.35">
      <c r="C158" t="s">
        <v>1155</v>
      </c>
    </row>
    <row r="159" spans="2:21" ht="15.5" x14ac:dyDescent="0.35">
      <c r="C159" t="s">
        <v>705</v>
      </c>
    </row>
    <row r="160" spans="2:21" ht="15.5" x14ac:dyDescent="0.35">
      <c r="C160" t="s">
        <v>1156</v>
      </c>
      <c r="N160" s="5">
        <v>-8016500000</v>
      </c>
      <c r="O160" s="5">
        <v>-5873600000</v>
      </c>
      <c r="P160" s="5">
        <v>-698400000</v>
      </c>
      <c r="Q160" s="5">
        <v>-144000000</v>
      </c>
    </row>
    <row r="161" spans="3:21" ht="15.5" x14ac:dyDescent="0.35">
      <c r="C161" t="s">
        <v>1157</v>
      </c>
      <c r="D161" s="5">
        <v>11457911112</v>
      </c>
      <c r="F161" s="5">
        <v>-6728210344</v>
      </c>
      <c r="G161" s="5">
        <v>6715414389</v>
      </c>
      <c r="I161" s="5">
        <v>-12795955</v>
      </c>
      <c r="K161" s="5">
        <v>-86468801</v>
      </c>
      <c r="L161" s="5">
        <v>-129867224</v>
      </c>
      <c r="M161" s="5">
        <v>-1234724251</v>
      </c>
      <c r="N161" s="5">
        <v>8451920391</v>
      </c>
      <c r="O161" s="5">
        <v>11393111352</v>
      </c>
      <c r="P161" s="5">
        <v>-40499474203</v>
      </c>
    </row>
    <row r="162" spans="3:21" ht="15.5" x14ac:dyDescent="0.35">
      <c r="C162" t="s">
        <v>1158</v>
      </c>
      <c r="L162" s="5">
        <v>30681007468</v>
      </c>
      <c r="N162" s="5">
        <v>-30000000000</v>
      </c>
    </row>
    <row r="163" spans="3:21" ht="15.5" x14ac:dyDescent="0.35">
      <c r="C163" t="s">
        <v>1159</v>
      </c>
    </row>
    <row r="164" spans="3:21" ht="15.5" x14ac:dyDescent="0.35">
      <c r="C164" t="s">
        <v>1160</v>
      </c>
      <c r="O164" s="5">
        <v>600000000</v>
      </c>
    </row>
    <row r="165" spans="3:21" ht="15.5" x14ac:dyDescent="0.35">
      <c r="C165" t="s">
        <v>1161</v>
      </c>
      <c r="D165" s="5">
        <v>-5978294445</v>
      </c>
      <c r="E165" s="5">
        <v>5978294445</v>
      </c>
      <c r="F165" s="5">
        <v>14026851993</v>
      </c>
      <c r="I165" s="5">
        <v>14026851993</v>
      </c>
      <c r="K165" s="5">
        <v>-30548656689</v>
      </c>
      <c r="L165" s="5">
        <v>14961388526</v>
      </c>
      <c r="M165" s="5">
        <v>-1554289769</v>
      </c>
      <c r="N165" s="5">
        <v>12759271460</v>
      </c>
      <c r="O165" s="5">
        <v>11707252003</v>
      </c>
      <c r="P165" s="5">
        <v>-33475812106</v>
      </c>
      <c r="Q165" s="5">
        <v>-40690684142</v>
      </c>
      <c r="S165" s="5">
        <v>10573553456</v>
      </c>
    </row>
    <row r="166" spans="3:21" ht="15.5" x14ac:dyDescent="0.35">
      <c r="C166" t="s">
        <v>188</v>
      </c>
      <c r="F166" s="5">
        <v>-1595000</v>
      </c>
      <c r="I166" s="5">
        <v>-1595000</v>
      </c>
      <c r="K166" s="5">
        <v>200162163</v>
      </c>
      <c r="U166" s="5">
        <v>94983527</v>
      </c>
    </row>
    <row r="167" spans="3:21" ht="15.5" x14ac:dyDescent="0.35">
      <c r="C167" t="s">
        <v>1162</v>
      </c>
      <c r="P167" s="5">
        <v>-6033500000</v>
      </c>
      <c r="Q167" s="5">
        <v>-10935000000</v>
      </c>
      <c r="R167" s="5">
        <v>-235216500000</v>
      </c>
    </row>
    <row r="168" spans="3:21" ht="15.5" x14ac:dyDescent="0.35">
      <c r="C168" t="s">
        <v>1163</v>
      </c>
    </row>
    <row r="169" spans="3:21" ht="15.5" x14ac:dyDescent="0.35">
      <c r="C169" t="s">
        <v>206</v>
      </c>
      <c r="D169" s="5">
        <v>-2769352627</v>
      </c>
      <c r="E169" s="5">
        <v>-2749840421</v>
      </c>
      <c r="F169" s="5">
        <v>-2751291404</v>
      </c>
      <c r="G169" s="5">
        <v>-2635907832</v>
      </c>
      <c r="I169" s="5">
        <v>-10411754611</v>
      </c>
      <c r="J169" s="5">
        <v>-9177661861</v>
      </c>
      <c r="K169" s="5">
        <v>9905214624</v>
      </c>
      <c r="L169" s="5">
        <v>-60393162094</v>
      </c>
      <c r="M169" s="5">
        <v>-6457951498</v>
      </c>
      <c r="N169" s="5">
        <v>-11425344037</v>
      </c>
      <c r="O169" s="5">
        <v>-99728862746</v>
      </c>
      <c r="P169" s="5">
        <v>112722104488</v>
      </c>
      <c r="Q169" s="5">
        <v>39215746353</v>
      </c>
      <c r="R169" s="5">
        <v>-39158200396</v>
      </c>
      <c r="S169" s="5">
        <v>-25240391245</v>
      </c>
      <c r="T169" s="5">
        <v>-7885099644</v>
      </c>
      <c r="U169" s="5">
        <v>-5443315548</v>
      </c>
    </row>
    <row r="170" spans="3:21" ht="15.5" x14ac:dyDescent="0.35">
      <c r="C170" t="s">
        <v>1164</v>
      </c>
      <c r="D170" s="5">
        <v>-2765657094</v>
      </c>
      <c r="E170" s="5">
        <v>-2697652216</v>
      </c>
      <c r="F170" s="5">
        <v>-2631319513</v>
      </c>
      <c r="G170" s="5">
        <v>-2566617870</v>
      </c>
      <c r="I170" s="5">
        <v>-10143392878</v>
      </c>
      <c r="J170" s="5">
        <v>-9181925312</v>
      </c>
      <c r="K170" s="5">
        <v>-8229770754</v>
      </c>
      <c r="L170" s="5">
        <v>-7317710863</v>
      </c>
      <c r="M170" s="5">
        <v>-6558740989</v>
      </c>
      <c r="N170" s="5">
        <v>-5878489075</v>
      </c>
      <c r="P170" s="5">
        <v>-6083224222</v>
      </c>
      <c r="Q170" s="5">
        <v>45000000000</v>
      </c>
      <c r="R170" s="5">
        <v>-42323323973</v>
      </c>
      <c r="S170" s="5">
        <v>-26576741943</v>
      </c>
      <c r="T170" s="5">
        <v>-31061632613</v>
      </c>
      <c r="U170" s="5">
        <v>-1366795798</v>
      </c>
    </row>
    <row r="171" spans="3:21" ht="15.5" x14ac:dyDescent="0.35">
      <c r="C171" t="s">
        <v>600</v>
      </c>
      <c r="L171" s="5">
        <v>-50479414653</v>
      </c>
      <c r="N171" s="5">
        <v>-62797520</v>
      </c>
      <c r="T171" s="5">
        <v>-5907287688</v>
      </c>
      <c r="U171" s="5">
        <v>-84357892</v>
      </c>
    </row>
    <row r="172" spans="3:21" ht="15.5" x14ac:dyDescent="0.35">
      <c r="C172" t="s">
        <v>1165</v>
      </c>
      <c r="O172" s="5">
        <v>-92599070729</v>
      </c>
      <c r="Q172" s="5">
        <v>-12484939665</v>
      </c>
      <c r="R172" s="5">
        <v>22484116365</v>
      </c>
      <c r="S172" s="5">
        <v>-1713704402</v>
      </c>
      <c r="T172" s="5">
        <v>-4025549454</v>
      </c>
      <c r="U172" s="5">
        <v>-115670874017</v>
      </c>
    </row>
    <row r="173" spans="3:21" ht="15.5" x14ac:dyDescent="0.35">
      <c r="C173" t="s">
        <v>1166</v>
      </c>
    </row>
    <row r="174" spans="3:21" ht="15.5" x14ac:dyDescent="0.35">
      <c r="C174" t="s">
        <v>135</v>
      </c>
      <c r="D174" s="5">
        <v>50000000</v>
      </c>
      <c r="G174" s="5">
        <v>-28818000</v>
      </c>
    </row>
    <row r="175" spans="3:21" ht="15.5" x14ac:dyDescent="0.35">
      <c r="C175" t="s">
        <v>953</v>
      </c>
      <c r="F175" s="5">
        <v>-182088305</v>
      </c>
      <c r="I175" s="5">
        <v>-182088305</v>
      </c>
      <c r="J175" s="5">
        <v>-205227048</v>
      </c>
      <c r="K175" s="5">
        <v>649877460</v>
      </c>
    </row>
    <row r="176" spans="3:21" ht="15.5" x14ac:dyDescent="0.35">
      <c r="C176" t="s">
        <v>1167</v>
      </c>
    </row>
    <row r="177" spans="3:21" ht="15.5" x14ac:dyDescent="0.35">
      <c r="C177" t="s">
        <v>1168</v>
      </c>
    </row>
    <row r="178" spans="3:21" ht="15.5" x14ac:dyDescent="0.35">
      <c r="C178" t="s">
        <v>325</v>
      </c>
      <c r="P178" s="5">
        <v>-14575000000</v>
      </c>
    </row>
    <row r="179" spans="3:21" ht="15.5" x14ac:dyDescent="0.35">
      <c r="C179" t="s">
        <v>1169</v>
      </c>
      <c r="P179" s="5">
        <v>18630328710</v>
      </c>
      <c r="Q179" s="5">
        <v>-2149349111</v>
      </c>
      <c r="R179" s="5">
        <v>-10456280193</v>
      </c>
      <c r="S179" s="5">
        <v>3050055100</v>
      </c>
    </row>
    <row r="180" spans="3:21" ht="15.5" x14ac:dyDescent="0.35">
      <c r="C180" t="s">
        <v>1170</v>
      </c>
      <c r="D180" s="5">
        <v>-51306762</v>
      </c>
      <c r="E180" s="5">
        <v>-51306762</v>
      </c>
      <c r="F180" s="5">
        <v>-88227000</v>
      </c>
      <c r="G180" s="5">
        <v>115840524</v>
      </c>
      <c r="I180" s="5">
        <v>-75000000</v>
      </c>
      <c r="J180" s="5">
        <v>196601518</v>
      </c>
      <c r="O180" s="5">
        <v>243084875</v>
      </c>
    </row>
    <row r="181" spans="3:21" ht="15.5" x14ac:dyDescent="0.35">
      <c r="C181" t="s">
        <v>1171</v>
      </c>
    </row>
    <row r="182" spans="3:21" ht="15.5" x14ac:dyDescent="0.35">
      <c r="C182" t="s">
        <v>1172</v>
      </c>
    </row>
    <row r="183" spans="3:21" ht="15.5" x14ac:dyDescent="0.35">
      <c r="C183" t="s">
        <v>1173</v>
      </c>
      <c r="P183" s="5">
        <v>114750000000</v>
      </c>
    </row>
    <row r="184" spans="3:21" ht="15.5" x14ac:dyDescent="0.35">
      <c r="C184" t="s">
        <v>1174</v>
      </c>
      <c r="F184" s="5">
        <v>153920286</v>
      </c>
      <c r="G184" s="5">
        <v>-153920286</v>
      </c>
      <c r="O184" s="5">
        <v>18621789576</v>
      </c>
      <c r="U184" s="5">
        <v>74325000000</v>
      </c>
    </row>
    <row r="185" spans="3:21" ht="15.5" x14ac:dyDescent="0.35">
      <c r="C185" t="s">
        <v>1175</v>
      </c>
      <c r="L185" s="5">
        <v>-600000000</v>
      </c>
      <c r="M185" s="5">
        <v>600000000</v>
      </c>
      <c r="N185" s="5">
        <v>116230127</v>
      </c>
      <c r="U185" s="5">
        <v>21063870546</v>
      </c>
    </row>
    <row r="186" spans="3:21" ht="15.5" x14ac:dyDescent="0.35">
      <c r="C186" t="s">
        <v>1176</v>
      </c>
      <c r="L186" s="5">
        <v>1273708</v>
      </c>
    </row>
    <row r="187" spans="3:21" ht="15.5" x14ac:dyDescent="0.35">
      <c r="C187" t="s">
        <v>467</v>
      </c>
      <c r="J187" s="5">
        <v>19262465</v>
      </c>
      <c r="K187" s="5">
        <v>-11038183</v>
      </c>
      <c r="L187" s="5">
        <v>11038183</v>
      </c>
      <c r="Q187" s="5">
        <v>8850035129</v>
      </c>
      <c r="R187" s="5">
        <v>-8862712595</v>
      </c>
      <c r="U187" s="5">
        <v>466750012</v>
      </c>
    </row>
    <row r="188" spans="3:21" ht="15.5" x14ac:dyDescent="0.35">
      <c r="C188" t="s">
        <v>224</v>
      </c>
      <c r="D188" s="5">
        <v>-13182722</v>
      </c>
      <c r="E188" s="5">
        <v>20762998</v>
      </c>
      <c r="F188" s="5">
        <v>181435222</v>
      </c>
      <c r="G188" s="5">
        <v>-2336682</v>
      </c>
      <c r="I188" s="5">
        <v>-377752177</v>
      </c>
      <c r="J188" s="5">
        <v>358358934</v>
      </c>
      <c r="K188" s="5">
        <v>-352832023</v>
      </c>
      <c r="L188" s="5">
        <v>-6016448102</v>
      </c>
      <c r="M188" s="5">
        <v>5962936947</v>
      </c>
      <c r="N188" s="5">
        <v>-43786326680</v>
      </c>
      <c r="O188" s="5">
        <v>2539303097</v>
      </c>
      <c r="P188" s="5">
        <v>40589614590</v>
      </c>
      <c r="Q188" s="5">
        <v>-371536923</v>
      </c>
      <c r="R188" s="5">
        <v>-2567840769</v>
      </c>
      <c r="S188" s="5">
        <v>3890740031</v>
      </c>
      <c r="T188" s="5">
        <v>-1012546141</v>
      </c>
      <c r="U188" s="5">
        <v>219110317</v>
      </c>
    </row>
    <row r="189" spans="3:21" ht="15.5" x14ac:dyDescent="0.35">
      <c r="C189" t="s">
        <v>225</v>
      </c>
      <c r="E189" s="5">
        <v>1591709494</v>
      </c>
      <c r="I189" s="5">
        <v>1969461671</v>
      </c>
      <c r="J189" s="5">
        <v>1611102737</v>
      </c>
      <c r="K189" s="5">
        <v>1963934760</v>
      </c>
      <c r="L189" s="5">
        <v>7980382862</v>
      </c>
      <c r="M189" s="5">
        <v>2017445915</v>
      </c>
      <c r="N189" s="5">
        <v>45803772595</v>
      </c>
      <c r="O189" s="5">
        <v>43373347816</v>
      </c>
      <c r="P189" s="5">
        <v>2783733226</v>
      </c>
      <c r="Q189" s="5">
        <v>3155270149</v>
      </c>
      <c r="R189" s="5">
        <v>5723110918</v>
      </c>
      <c r="S189" s="5">
        <v>1832370888</v>
      </c>
      <c r="T189" s="5">
        <v>2844917029</v>
      </c>
      <c r="U189" s="5">
        <v>2625806712</v>
      </c>
    </row>
    <row r="190" spans="3:21" ht="15.5" x14ac:dyDescent="0.35">
      <c r="C190" t="s">
        <v>1177</v>
      </c>
      <c r="O190" s="5">
        <v>-108878321</v>
      </c>
    </row>
    <row r="191" spans="3:21" ht="15.5" x14ac:dyDescent="0.35">
      <c r="C191" t="s">
        <v>1178</v>
      </c>
    </row>
    <row r="192" spans="3:21" ht="15.5" x14ac:dyDescent="0.35">
      <c r="C192" t="s">
        <v>375</v>
      </c>
    </row>
    <row r="193" spans="2:21" ht="15.5" x14ac:dyDescent="0.35">
      <c r="C193" t="s">
        <v>226</v>
      </c>
      <c r="D193" s="5">
        <v>-13182722</v>
      </c>
      <c r="E193" s="5">
        <v>1612472492</v>
      </c>
      <c r="F193" s="5">
        <v>181435222</v>
      </c>
      <c r="G193" s="5">
        <v>-2336682</v>
      </c>
      <c r="I193" s="5">
        <v>1591709494</v>
      </c>
      <c r="J193" s="5">
        <v>1969461671</v>
      </c>
      <c r="K193" s="5">
        <v>1611102737</v>
      </c>
      <c r="L193" s="5">
        <v>1963934760</v>
      </c>
      <c r="M193" s="5">
        <v>7980382862</v>
      </c>
      <c r="N193" s="5">
        <v>2017445915</v>
      </c>
      <c r="O193" s="5">
        <v>45803772592</v>
      </c>
      <c r="P193" s="5">
        <v>43373347816</v>
      </c>
      <c r="Q193" s="5">
        <v>2783733226</v>
      </c>
      <c r="R193" s="5">
        <v>3155270149</v>
      </c>
      <c r="S193" s="5">
        <v>5723110919</v>
      </c>
      <c r="T193" s="5">
        <v>1832370888</v>
      </c>
      <c r="U193" s="5">
        <v>2844917029</v>
      </c>
    </row>
    <row r="195" spans="2:21" ht="15.5" x14ac:dyDescent="0.35">
      <c r="B195" t="s">
        <v>227</v>
      </c>
      <c r="C195" t="s">
        <v>12</v>
      </c>
      <c r="D195" s="5">
        <v>6400000000</v>
      </c>
      <c r="E195" s="5">
        <v>6400000000</v>
      </c>
      <c r="F195" s="5">
        <v>6400000000</v>
      </c>
      <c r="G195" s="5">
        <v>6400000000</v>
      </c>
      <c r="I195" s="5">
        <v>6400000000</v>
      </c>
      <c r="J195" s="5">
        <v>6400000000</v>
      </c>
      <c r="K195" s="5">
        <v>6400000000</v>
      </c>
      <c r="L195" s="5">
        <v>2720000000</v>
      </c>
      <c r="M195" s="5">
        <v>2720000000</v>
      </c>
      <c r="N195" s="5">
        <v>2720000000</v>
      </c>
      <c r="O195" s="5">
        <v>2720000000</v>
      </c>
      <c r="P195" s="5">
        <v>2720000000</v>
      </c>
      <c r="Q195" s="5">
        <v>2720000000</v>
      </c>
      <c r="R195" s="5">
        <v>2720000000</v>
      </c>
      <c r="S195" s="5">
        <v>2720000000</v>
      </c>
      <c r="T195" s="5">
        <v>2720000000</v>
      </c>
      <c r="U195" s="5">
        <v>2720000000</v>
      </c>
    </row>
    <row r="196" spans="2:21" ht="15.5" x14ac:dyDescent="0.35">
      <c r="C196" t="s">
        <v>228</v>
      </c>
      <c r="D196" s="6">
        <v>0.1</v>
      </c>
      <c r="E196" s="6">
        <v>-0.3</v>
      </c>
      <c r="F196" s="6">
        <v>-0.14000000000000001</v>
      </c>
      <c r="G196" s="6">
        <v>-0.3</v>
      </c>
    </row>
    <row r="197" spans="2:21" ht="15.5" x14ac:dyDescent="0.35">
      <c r="C197" t="s">
        <v>229</v>
      </c>
      <c r="D197" s="5">
        <v>2520</v>
      </c>
      <c r="E197" s="6">
        <v>-746.67</v>
      </c>
      <c r="F197" s="6">
        <v>-2114.29</v>
      </c>
      <c r="G197" s="6">
        <v>-1226.67</v>
      </c>
    </row>
    <row r="198" spans="2:21" ht="15.5" x14ac:dyDescent="0.35">
      <c r="C198" t="s">
        <v>73</v>
      </c>
      <c r="D198" s="6">
        <v>304.58</v>
      </c>
      <c r="E198" s="5">
        <v>0</v>
      </c>
      <c r="F198" s="5">
        <v>0</v>
      </c>
      <c r="G198" s="5">
        <v>0</v>
      </c>
    </row>
    <row r="199" spans="2:21" ht="15.5" x14ac:dyDescent="0.35">
      <c r="C199" t="s">
        <v>230</v>
      </c>
      <c r="D199" s="5">
        <v>940000000</v>
      </c>
      <c r="E199" s="5">
        <v>-1860000000</v>
      </c>
      <c r="F199" s="5">
        <v>-260000000</v>
      </c>
      <c r="G199" s="5">
        <v>-1810000000</v>
      </c>
    </row>
    <row r="200" spans="2:21" ht="15.5" x14ac:dyDescent="0.35">
      <c r="C200" t="s">
        <v>231</v>
      </c>
      <c r="D200" s="6">
        <v>8.0000000000000004E-4</v>
      </c>
      <c r="E200" s="6">
        <v>-2.5999999999999999E-3</v>
      </c>
      <c r="F200" s="6">
        <v>-1.1000000000000001E-3</v>
      </c>
      <c r="G200" s="6">
        <v>-2.5000000000000001E-3</v>
      </c>
    </row>
    <row r="201" spans="2:21" ht="15.5" x14ac:dyDescent="0.35">
      <c r="C201" t="s">
        <v>232</v>
      </c>
      <c r="D201" s="6">
        <v>8.9999999999999998E-4</v>
      </c>
      <c r="E201" s="6">
        <v>-2.8000000000000004E-3</v>
      </c>
      <c r="F201" s="6">
        <v>-1.1999999999999999E-3</v>
      </c>
      <c r="G201" s="6">
        <v>-2.8000000000000004E-3</v>
      </c>
    </row>
    <row r="202" spans="2:21" ht="15.5" x14ac:dyDescent="0.35">
      <c r="C202" t="s">
        <v>233</v>
      </c>
      <c r="D202" s="6">
        <v>1.1999999999999999E-3</v>
      </c>
      <c r="E202" s="6">
        <v>-2.8000000000000004E-3</v>
      </c>
      <c r="F202" s="6">
        <v>-8.9999999999999998E-4</v>
      </c>
      <c r="G202" s="6">
        <v>-2.7000000000000001E-3</v>
      </c>
    </row>
    <row r="203" spans="2:21" ht="15.5" x14ac:dyDescent="0.35">
      <c r="C203" t="s">
        <v>234</v>
      </c>
      <c r="D203" s="6">
        <v>5.86</v>
      </c>
      <c r="E203" s="6">
        <v>-105.8</v>
      </c>
      <c r="F203" s="6">
        <v>-2.2799999999999998</v>
      </c>
      <c r="G203" s="6">
        <v>-74.08</v>
      </c>
    </row>
    <row r="204" spans="2:21" ht="15.5" x14ac:dyDescent="0.35">
      <c r="C204" t="s">
        <v>235</v>
      </c>
      <c r="D204" s="5">
        <v>693000000000</v>
      </c>
      <c r="E204" s="5">
        <v>693000000000</v>
      </c>
      <c r="F204" s="5">
        <v>695000000000</v>
      </c>
      <c r="G204" s="5">
        <v>695000000000</v>
      </c>
    </row>
    <row r="205" spans="2:21" ht="15.5" x14ac:dyDescent="0.35">
      <c r="C205" t="s">
        <v>236</v>
      </c>
      <c r="D205" s="6">
        <v>2.33</v>
      </c>
      <c r="E205" s="6">
        <v>2.0699999999999998</v>
      </c>
      <c r="F205" s="6">
        <v>2.73</v>
      </c>
      <c r="G205" s="6">
        <v>3.39</v>
      </c>
    </row>
    <row r="206" spans="2:21" ht="15.5" x14ac:dyDescent="0.35">
      <c r="C206" t="s">
        <v>237</v>
      </c>
      <c r="D206" s="6">
        <v>108.31</v>
      </c>
      <c r="E206" s="6">
        <v>108.21</v>
      </c>
      <c r="F206" s="6">
        <v>108.51</v>
      </c>
      <c r="G206" s="6">
        <v>108.56</v>
      </c>
    </row>
    <row r="207" spans="2:21" ht="15.5" x14ac:dyDescent="0.35">
      <c r="C207" t="s">
        <v>238</v>
      </c>
      <c r="D207" s="6">
        <v>2.33</v>
      </c>
      <c r="E207" s="6">
        <v>2.0699999999999998</v>
      </c>
      <c r="F207" s="6">
        <v>2.73</v>
      </c>
      <c r="G207" s="6">
        <v>3.39</v>
      </c>
    </row>
    <row r="208" spans="2:21" ht="15.5" x14ac:dyDescent="0.35">
      <c r="C208" t="s">
        <v>239</v>
      </c>
      <c r="D208" s="6">
        <v>108.28</v>
      </c>
      <c r="E208" s="6">
        <v>108.19</v>
      </c>
      <c r="F208" s="6">
        <v>108.49</v>
      </c>
      <c r="G208" s="6">
        <v>108.54</v>
      </c>
    </row>
    <row r="209" spans="3:21" ht="15.5" x14ac:dyDescent="0.35">
      <c r="C209" t="s">
        <v>240</v>
      </c>
      <c r="D209" s="5">
        <v>50000000000</v>
      </c>
      <c r="E209" s="5">
        <v>56000000000</v>
      </c>
      <c r="F209" s="5">
        <v>61000000000</v>
      </c>
      <c r="G209" s="5">
        <v>62000000000</v>
      </c>
    </row>
    <row r="210" spans="3:21" ht="15.5" x14ac:dyDescent="0.35">
      <c r="C210" t="s">
        <v>241</v>
      </c>
      <c r="D210" s="5">
        <v>5000000000</v>
      </c>
      <c r="E210" s="5">
        <v>8000000000</v>
      </c>
      <c r="F210" s="5">
        <v>10000000000</v>
      </c>
      <c r="G210" s="5">
        <v>11000000000</v>
      </c>
    </row>
    <row r="211" spans="3:21" ht="15.5" x14ac:dyDescent="0.35">
      <c r="C211" t="s">
        <v>242</v>
      </c>
      <c r="D211" s="5">
        <v>693000000000</v>
      </c>
      <c r="E211" s="5">
        <v>693000000000</v>
      </c>
      <c r="F211" s="5">
        <v>694000000000</v>
      </c>
      <c r="G211" s="5">
        <v>695000000000</v>
      </c>
    </row>
    <row r="212" spans="3:21" ht="15.5" x14ac:dyDescent="0.35">
      <c r="C212" t="s">
        <v>24</v>
      </c>
      <c r="D212" s="5">
        <v>56000000000</v>
      </c>
      <c r="E212" s="5">
        <v>64000000000</v>
      </c>
      <c r="F212" s="5">
        <v>72000000000</v>
      </c>
      <c r="G212" s="5">
        <v>74000000000</v>
      </c>
    </row>
    <row r="213" spans="3:21" ht="15.5" x14ac:dyDescent="0.35">
      <c r="C213" t="s">
        <v>21</v>
      </c>
      <c r="D213" s="5">
        <v>54000000000</v>
      </c>
      <c r="E213" s="5">
        <v>62000000000</v>
      </c>
      <c r="F213" s="5">
        <v>70000000000</v>
      </c>
      <c r="G213" s="5">
        <v>72000000000</v>
      </c>
    </row>
    <row r="214" spans="3:21" ht="15.5" x14ac:dyDescent="0.35">
      <c r="C214" t="s">
        <v>243</v>
      </c>
      <c r="D214" s="5">
        <v>116000000000</v>
      </c>
      <c r="E214" s="5">
        <v>110000000000</v>
      </c>
      <c r="F214" s="5">
        <v>107000000000</v>
      </c>
      <c r="G214" s="5">
        <v>106000000000</v>
      </c>
    </row>
    <row r="215" spans="3:21" ht="15.5" x14ac:dyDescent="0.35">
      <c r="C215" t="s">
        <v>244</v>
      </c>
      <c r="D215" s="5">
        <v>-3000000000</v>
      </c>
      <c r="E215" s="5">
        <v>-3000000000</v>
      </c>
      <c r="F215" s="5">
        <v>-4000000000</v>
      </c>
      <c r="G215" s="5">
        <v>-4000000000</v>
      </c>
    </row>
    <row r="216" spans="3:21" ht="15.5" x14ac:dyDescent="0.35">
      <c r="C216" t="s">
        <v>245</v>
      </c>
      <c r="E216" s="5">
        <v>0</v>
      </c>
      <c r="F216" s="5">
        <v>0</v>
      </c>
    </row>
    <row r="217" spans="3:21" ht="15.5" x14ac:dyDescent="0.35">
      <c r="C217" t="s">
        <v>13</v>
      </c>
      <c r="D217" s="5">
        <v>-3000000000</v>
      </c>
      <c r="E217" s="5">
        <v>-3000000000</v>
      </c>
      <c r="F217" s="5">
        <v>-4000000000</v>
      </c>
      <c r="G217" s="5">
        <v>-4000000000</v>
      </c>
    </row>
    <row r="218" spans="3:21" ht="15.5" x14ac:dyDescent="0.35">
      <c r="C218" t="s">
        <v>16</v>
      </c>
      <c r="D218" s="6">
        <v>-0.43</v>
      </c>
      <c r="E218" s="6">
        <v>-0.5</v>
      </c>
      <c r="F218" s="6">
        <v>-0.68</v>
      </c>
      <c r="G218" s="6">
        <v>-0.64</v>
      </c>
    </row>
    <row r="219" spans="3:21" ht="15.5" x14ac:dyDescent="0.35">
      <c r="C219" t="s">
        <v>58</v>
      </c>
      <c r="I219" s="6">
        <v>2.27</v>
      </c>
      <c r="J219" s="6">
        <v>1.62</v>
      </c>
      <c r="K219" s="6">
        <v>2.71</v>
      </c>
      <c r="L219" s="6">
        <v>6.36</v>
      </c>
      <c r="M219" s="6">
        <v>3.15</v>
      </c>
      <c r="N219" s="6">
        <v>-0.54</v>
      </c>
      <c r="O219" s="5">
        <v>1</v>
      </c>
      <c r="P219" s="6">
        <v>2.17</v>
      </c>
      <c r="Q219" s="6">
        <v>3.25</v>
      </c>
      <c r="R219" s="6">
        <v>92.16</v>
      </c>
      <c r="S219" s="6">
        <v>30.22</v>
      </c>
      <c r="T219" s="6">
        <v>0.93</v>
      </c>
      <c r="U219" s="6">
        <v>-2.87</v>
      </c>
    </row>
    <row r="220" spans="3:21" ht="15.5" x14ac:dyDescent="0.35">
      <c r="C220" t="s">
        <v>72</v>
      </c>
      <c r="I220" s="6">
        <v>130.4</v>
      </c>
      <c r="J220" s="6">
        <v>336.42</v>
      </c>
      <c r="K220" s="6">
        <v>118.08</v>
      </c>
      <c r="L220" s="6">
        <v>40.25</v>
      </c>
      <c r="M220" s="6">
        <v>120.63</v>
      </c>
      <c r="N220" s="6">
        <v>-1240.74</v>
      </c>
      <c r="O220" s="5">
        <v>470</v>
      </c>
      <c r="P220" s="6">
        <v>322.58</v>
      </c>
      <c r="Q220" s="6">
        <v>158.46</v>
      </c>
      <c r="R220" s="6">
        <v>5.43</v>
      </c>
      <c r="S220" s="6">
        <v>26.47</v>
      </c>
      <c r="T220" s="6">
        <v>482.8</v>
      </c>
      <c r="U220" s="6">
        <v>-134.15</v>
      </c>
    </row>
    <row r="221" spans="3:21" ht="15.5" x14ac:dyDescent="0.35">
      <c r="C221" t="s">
        <v>75</v>
      </c>
      <c r="I221" s="6">
        <v>59.15</v>
      </c>
      <c r="J221" s="6">
        <v>98.76</v>
      </c>
      <c r="K221" s="6">
        <v>48.1</v>
      </c>
      <c r="L221" s="6">
        <v>13.3</v>
      </c>
      <c r="M221" s="6">
        <v>19.61</v>
      </c>
      <c r="N221" s="6">
        <v>35.520000000000003</v>
      </c>
      <c r="O221" s="6">
        <v>15.18</v>
      </c>
      <c r="P221" s="6">
        <v>44.06</v>
      </c>
      <c r="Q221" s="6">
        <v>39.74</v>
      </c>
      <c r="R221" s="6">
        <v>3.38</v>
      </c>
      <c r="S221" s="6">
        <v>9.11</v>
      </c>
      <c r="T221" s="6">
        <v>27.46</v>
      </c>
      <c r="U221" s="6">
        <v>20.65</v>
      </c>
    </row>
    <row r="222" spans="3:21" ht="15.5" x14ac:dyDescent="0.35">
      <c r="C222" t="s">
        <v>246</v>
      </c>
      <c r="I222" s="5">
        <v>16200000000</v>
      </c>
      <c r="J222" s="5">
        <v>11380000000</v>
      </c>
      <c r="K222" s="5">
        <v>18620000000</v>
      </c>
      <c r="L222" s="5">
        <v>21250000000</v>
      </c>
      <c r="M222" s="5">
        <v>21740000000</v>
      </c>
      <c r="N222" s="5">
        <v>13690000000</v>
      </c>
      <c r="O222" s="5">
        <v>22610000000</v>
      </c>
      <c r="P222" s="5">
        <v>18200000000</v>
      </c>
    </row>
    <row r="223" spans="3:21" ht="15.5" x14ac:dyDescent="0.35">
      <c r="C223" t="s">
        <v>247</v>
      </c>
      <c r="I223" s="6">
        <v>1.9199999999999998E-2</v>
      </c>
      <c r="J223" s="6">
        <v>1.3300000000000001E-2</v>
      </c>
      <c r="K223" s="6">
        <v>2.2200000000000001E-2</v>
      </c>
      <c r="L223" s="6">
        <v>2.3E-2</v>
      </c>
      <c r="M223" s="6">
        <v>9.7999999999999997E-3</v>
      </c>
      <c r="N223" s="6">
        <v>-1.7000000000000001E-3</v>
      </c>
      <c r="O223" s="6">
        <v>3.0000000000000001E-3</v>
      </c>
      <c r="P223" s="6">
        <v>6.3E-3</v>
      </c>
      <c r="Q223" s="6">
        <v>1.1000000000000001E-2</v>
      </c>
      <c r="R223" s="6">
        <v>0.32500000000000001</v>
      </c>
      <c r="S223" s="6">
        <v>0.14080000000000001</v>
      </c>
      <c r="T223" s="6">
        <v>5.5000000000000005E-3</v>
      </c>
      <c r="U223" s="6">
        <v>-1.8200000000000001E-2</v>
      </c>
    </row>
    <row r="224" spans="3:21" ht="15.5" x14ac:dyDescent="0.35">
      <c r="C224" t="s">
        <v>248</v>
      </c>
      <c r="I224" s="6">
        <v>2.0899999999999998E-2</v>
      </c>
      <c r="J224" s="6">
        <v>1.5300000000000001E-2</v>
      </c>
      <c r="K224" s="6">
        <v>2.5899999999999999E-2</v>
      </c>
      <c r="L224" s="6">
        <v>2.6499999999999999E-2</v>
      </c>
      <c r="M224" s="6">
        <v>1.3500000000000002E-2</v>
      </c>
      <c r="N224" s="6">
        <v>-2.3999999999999998E-3</v>
      </c>
      <c r="O224" s="6">
        <v>4.3E-3</v>
      </c>
      <c r="P224" s="6">
        <v>9.4999999999999998E-3</v>
      </c>
      <c r="Q224" s="6">
        <v>1.44E-2</v>
      </c>
      <c r="R224" s="6">
        <v>0.41460000000000002</v>
      </c>
      <c r="S224" s="6">
        <v>0.23260000000000003</v>
      </c>
      <c r="T224" s="6">
        <v>9.300000000000001E-3</v>
      </c>
      <c r="U224" s="6">
        <v>-2.9100000000000001E-2</v>
      </c>
    </row>
    <row r="225" spans="3:21" ht="15.5" x14ac:dyDescent="0.35">
      <c r="C225" t="s">
        <v>249</v>
      </c>
      <c r="I225" s="6">
        <v>2.23E-2</v>
      </c>
      <c r="J225" s="6">
        <v>1.5800000000000002E-2</v>
      </c>
      <c r="K225" s="6">
        <v>2.6099999999999998E-2</v>
      </c>
      <c r="L225" s="6">
        <v>3.1099999999999999E-2</v>
      </c>
      <c r="M225" s="6">
        <v>2.9500000000000002E-2</v>
      </c>
      <c r="N225" s="6">
        <v>1.7100000000000001E-2</v>
      </c>
      <c r="O225" s="6">
        <v>2.7799999999999998E-2</v>
      </c>
      <c r="P225" s="6">
        <v>2.3300000000000001E-2</v>
      </c>
      <c r="Q225" s="6">
        <v>1.66E-2</v>
      </c>
      <c r="R225" s="6">
        <v>0.53159999999999996</v>
      </c>
      <c r="S225" s="6">
        <v>0.45579999999999998</v>
      </c>
      <c r="T225" s="6">
        <v>4.1599999999999998E-2</v>
      </c>
      <c r="U225" s="6">
        <v>8.1600000000000006E-2</v>
      </c>
    </row>
    <row r="226" spans="3:21" ht="15.5" x14ac:dyDescent="0.35">
      <c r="C226" t="s">
        <v>250</v>
      </c>
      <c r="I226" s="6">
        <v>44.64</v>
      </c>
      <c r="J226" s="6">
        <v>130.29</v>
      </c>
      <c r="K226" s="6">
        <v>114.15</v>
      </c>
      <c r="L226" s="6">
        <v>5.09</v>
      </c>
      <c r="M226" s="6">
        <v>1.32</v>
      </c>
      <c r="N226" s="6">
        <v>0.81</v>
      </c>
      <c r="O226" s="6">
        <v>1.22</v>
      </c>
      <c r="P226" s="6">
        <v>1.52</v>
      </c>
      <c r="Q226" s="6">
        <v>6.06</v>
      </c>
      <c r="R226" s="6">
        <v>28.91</v>
      </c>
      <c r="S226" s="6">
        <v>12.94</v>
      </c>
      <c r="T226" s="6">
        <v>0.9</v>
      </c>
      <c r="U226" s="6">
        <v>4.46</v>
      </c>
    </row>
    <row r="227" spans="3:21" ht="15.5" x14ac:dyDescent="0.35">
      <c r="C227" t="s">
        <v>69</v>
      </c>
      <c r="I227" s="6">
        <v>2.73</v>
      </c>
      <c r="J227" s="6">
        <v>5.13</v>
      </c>
      <c r="K227" s="6">
        <v>3.06</v>
      </c>
      <c r="L227" s="6">
        <v>1.07</v>
      </c>
      <c r="M227" s="6">
        <v>1.63</v>
      </c>
      <c r="N227" s="6">
        <v>2.92</v>
      </c>
      <c r="O227" s="6">
        <v>2.04</v>
      </c>
      <c r="P227" s="6">
        <v>3.06</v>
      </c>
      <c r="Q227" s="6">
        <v>2.2799999999999998</v>
      </c>
      <c r="R227" s="6">
        <v>2.25</v>
      </c>
      <c r="S227" s="6">
        <v>6.16</v>
      </c>
      <c r="T227" s="6">
        <v>4.5</v>
      </c>
      <c r="U227" s="6">
        <v>3.9</v>
      </c>
    </row>
    <row r="228" spans="3:21" ht="15.5" x14ac:dyDescent="0.35">
      <c r="C228" t="s">
        <v>66</v>
      </c>
      <c r="I228" s="6">
        <v>108.51</v>
      </c>
      <c r="J228" s="6">
        <v>106.15</v>
      </c>
      <c r="K228" s="6">
        <v>104.54</v>
      </c>
      <c r="L228" s="6">
        <v>239.51</v>
      </c>
      <c r="M228" s="6">
        <v>233.52</v>
      </c>
      <c r="N228" s="6">
        <v>229.66</v>
      </c>
      <c r="O228" s="6">
        <v>230.5</v>
      </c>
      <c r="P228" s="6">
        <v>228.95</v>
      </c>
      <c r="Q228" s="6">
        <v>225.7</v>
      </c>
      <c r="R228" s="6">
        <v>222.28</v>
      </c>
      <c r="S228" s="6">
        <v>129.91999999999999</v>
      </c>
      <c r="T228" s="6">
        <v>99.72</v>
      </c>
      <c r="U228" s="6">
        <v>98.79</v>
      </c>
    </row>
    <row r="229" spans="3:21" ht="15.5" x14ac:dyDescent="0.35">
      <c r="C229" t="s">
        <v>251</v>
      </c>
      <c r="I229" s="6">
        <v>2.73</v>
      </c>
      <c r="J229" s="6">
        <v>5.14</v>
      </c>
      <c r="K229" s="6">
        <v>3.06</v>
      </c>
      <c r="L229" s="6">
        <v>1.07</v>
      </c>
      <c r="M229" s="6">
        <v>1.63</v>
      </c>
      <c r="N229" s="6">
        <v>2.92</v>
      </c>
      <c r="O229" s="6">
        <v>2.04</v>
      </c>
      <c r="P229" s="6">
        <v>3.06</v>
      </c>
      <c r="Q229" s="6">
        <v>2.2799999999999998</v>
      </c>
      <c r="R229" s="6">
        <v>2.25</v>
      </c>
      <c r="S229" s="6">
        <v>6.16</v>
      </c>
      <c r="T229" s="6">
        <v>4.5</v>
      </c>
      <c r="U229" s="6">
        <v>3.9</v>
      </c>
    </row>
    <row r="230" spans="3:21" ht="15.5" x14ac:dyDescent="0.35">
      <c r="C230" t="s">
        <v>252</v>
      </c>
      <c r="I230" s="6">
        <v>108.49</v>
      </c>
      <c r="J230" s="6">
        <v>106.13</v>
      </c>
      <c r="K230" s="6">
        <v>104.51</v>
      </c>
      <c r="L230" s="6">
        <v>239.46</v>
      </c>
      <c r="M230" s="6">
        <v>233.47</v>
      </c>
      <c r="N230" s="6">
        <v>229.61</v>
      </c>
      <c r="O230" s="6">
        <v>230.45</v>
      </c>
      <c r="P230" s="6">
        <v>228.9</v>
      </c>
      <c r="Q230" s="6">
        <v>225.65</v>
      </c>
      <c r="R230" s="6">
        <v>222.28</v>
      </c>
      <c r="S230" s="6">
        <v>129.91999999999999</v>
      </c>
      <c r="T230" s="6">
        <v>99.72</v>
      </c>
      <c r="U230" s="6">
        <v>98.79</v>
      </c>
    </row>
    <row r="231" spans="3:21" ht="15.5" x14ac:dyDescent="0.35">
      <c r="C231" t="s">
        <v>253</v>
      </c>
      <c r="I231" s="5">
        <v>61000000000</v>
      </c>
      <c r="J231" s="5">
        <v>62000000000</v>
      </c>
      <c r="K231" s="5">
        <v>59000000000</v>
      </c>
      <c r="L231" s="5">
        <v>39000000000</v>
      </c>
      <c r="M231" s="5">
        <v>40000000000</v>
      </c>
      <c r="N231" s="5">
        <v>39000000000</v>
      </c>
      <c r="O231" s="5">
        <v>43000000000</v>
      </c>
      <c r="P231" s="5">
        <v>77000000000</v>
      </c>
      <c r="Q231" s="5">
        <v>55000000000</v>
      </c>
      <c r="R231" s="5">
        <v>44000000000</v>
      </c>
      <c r="S231" s="5">
        <v>78000000000</v>
      </c>
      <c r="T231" s="5">
        <v>96000000000</v>
      </c>
      <c r="U231" s="5">
        <v>58000000000</v>
      </c>
    </row>
    <row r="232" spans="3:21" ht="15.5" x14ac:dyDescent="0.35">
      <c r="C232" t="s">
        <v>254</v>
      </c>
      <c r="I232" s="5">
        <v>10000000000</v>
      </c>
      <c r="J232" s="5">
        <v>11000000000</v>
      </c>
      <c r="K232" s="5">
        <v>9000000000</v>
      </c>
      <c r="L232" s="5">
        <v>8000000000</v>
      </c>
      <c r="M232" s="5">
        <v>7000000000</v>
      </c>
      <c r="N232" s="5">
        <v>121000000000</v>
      </c>
      <c r="O232" s="5">
        <v>121000000000</v>
      </c>
      <c r="P232" s="5">
        <v>124000000000</v>
      </c>
      <c r="Q232" s="5">
        <v>8000000000</v>
      </c>
      <c r="R232" s="5">
        <v>4000000000</v>
      </c>
      <c r="S232" s="5">
        <v>16000000000</v>
      </c>
      <c r="T232" s="5">
        <v>24000000000</v>
      </c>
      <c r="U232" s="5">
        <v>20000000000</v>
      </c>
    </row>
    <row r="233" spans="3:21" ht="15.5" x14ac:dyDescent="0.35">
      <c r="C233" t="s">
        <v>26</v>
      </c>
      <c r="I233" s="5">
        <v>72000000000</v>
      </c>
      <c r="J233" s="5">
        <v>73000000000</v>
      </c>
      <c r="K233" s="5">
        <v>68000000000</v>
      </c>
      <c r="L233" s="5">
        <v>47000000000</v>
      </c>
      <c r="M233" s="5">
        <v>47000000000</v>
      </c>
      <c r="N233" s="5">
        <v>161000000000</v>
      </c>
      <c r="O233" s="5">
        <v>164000000000</v>
      </c>
      <c r="P233" s="5">
        <v>201000000000</v>
      </c>
      <c r="Q233" s="5">
        <v>64000000000</v>
      </c>
      <c r="R233" s="5">
        <v>48000000000</v>
      </c>
      <c r="S233" s="5">
        <v>94000000000</v>
      </c>
      <c r="T233" s="5">
        <v>120000000000</v>
      </c>
      <c r="U233" s="5">
        <v>78000000000</v>
      </c>
    </row>
    <row r="234" spans="3:21" ht="15.5" x14ac:dyDescent="0.35">
      <c r="C234" t="s">
        <v>23</v>
      </c>
      <c r="I234" s="5">
        <v>70000000000</v>
      </c>
      <c r="J234" s="5">
        <v>71000000000</v>
      </c>
      <c r="K234" s="5">
        <v>67000000000</v>
      </c>
      <c r="L234" s="5">
        <v>45000000000</v>
      </c>
      <c r="M234" s="5">
        <v>39000000000</v>
      </c>
      <c r="N234" s="5">
        <v>159000000000</v>
      </c>
      <c r="O234" s="5">
        <v>118000000000</v>
      </c>
      <c r="P234" s="5">
        <v>158000000000</v>
      </c>
      <c r="Q234" s="5">
        <v>61000000000</v>
      </c>
      <c r="R234" s="5">
        <v>45000000000</v>
      </c>
      <c r="S234" s="5">
        <v>89000000000</v>
      </c>
      <c r="T234" s="5">
        <v>118000000000</v>
      </c>
      <c r="U234" s="5">
        <v>75000000000</v>
      </c>
    </row>
    <row r="235" spans="3:21" ht="15.5" x14ac:dyDescent="0.35">
      <c r="C235" t="s">
        <v>255</v>
      </c>
      <c r="I235" s="5">
        <v>107000000000</v>
      </c>
      <c r="J235" s="5">
        <v>93000000000</v>
      </c>
      <c r="K235" s="5">
        <v>95000000000</v>
      </c>
      <c r="L235" s="5">
        <v>126000000000</v>
      </c>
      <c r="M235" s="5">
        <v>54000000000</v>
      </c>
      <c r="N235" s="5">
        <v>186000000000</v>
      </c>
      <c r="O235" s="5">
        <v>180000000000</v>
      </c>
      <c r="P235" s="5">
        <v>265000000000</v>
      </c>
      <c r="Q235" s="5">
        <v>204000000000</v>
      </c>
      <c r="R235" s="5">
        <v>282000000000</v>
      </c>
      <c r="S235" s="5">
        <v>219000000000</v>
      </c>
      <c r="T235" s="5">
        <v>42000000000</v>
      </c>
      <c r="U235" s="5">
        <v>13000000000</v>
      </c>
    </row>
    <row r="236" spans="3:21" ht="15.5" x14ac:dyDescent="0.35">
      <c r="C236" t="s">
        <v>256</v>
      </c>
      <c r="I236" s="5">
        <v>-4000000000</v>
      </c>
      <c r="J236" s="5">
        <v>10000000000</v>
      </c>
      <c r="K236" s="5">
        <v>21000000000</v>
      </c>
      <c r="L236" s="5">
        <v>9000000000</v>
      </c>
      <c r="M236" s="5">
        <v>15000000000</v>
      </c>
      <c r="N236" s="5">
        <v>-11000000000</v>
      </c>
      <c r="O236" s="5">
        <v>15000000000</v>
      </c>
      <c r="P236" s="5">
        <v>32000000000</v>
      </c>
      <c r="Q236" s="5">
        <v>12000000000</v>
      </c>
      <c r="R236" s="5">
        <v>97000000000</v>
      </c>
      <c r="S236" s="5">
        <v>64000000000</v>
      </c>
      <c r="T236" s="5">
        <v>7000000000</v>
      </c>
      <c r="U236" s="5">
        <v>6000000000</v>
      </c>
    </row>
    <row r="237" spans="3:21" ht="15.5" x14ac:dyDescent="0.35">
      <c r="C237" t="s">
        <v>257</v>
      </c>
      <c r="J237" s="5">
        <v>0</v>
      </c>
      <c r="K237" s="5">
        <v>-1000000000</v>
      </c>
      <c r="L237" s="5">
        <v>0</v>
      </c>
      <c r="M237" s="5">
        <v>0</v>
      </c>
      <c r="N237" s="5">
        <v>-4000000000</v>
      </c>
      <c r="O237" s="5">
        <v>70000000000</v>
      </c>
      <c r="P237" s="5">
        <v>-23000000000</v>
      </c>
      <c r="S237" s="5">
        <v>-46000000000</v>
      </c>
      <c r="T237" s="5">
        <v>0</v>
      </c>
      <c r="U237" s="5">
        <v>-1000000000</v>
      </c>
    </row>
    <row r="238" spans="3:21" ht="15.5" x14ac:dyDescent="0.35">
      <c r="C238" t="s">
        <v>15</v>
      </c>
      <c r="I238" s="5">
        <v>-4000000000</v>
      </c>
      <c r="J238" s="5">
        <v>10000000000</v>
      </c>
      <c r="K238" s="5">
        <v>20000000000</v>
      </c>
      <c r="L238" s="5">
        <v>9000000000</v>
      </c>
      <c r="M238" s="5">
        <v>15000000000</v>
      </c>
      <c r="N238" s="5">
        <v>-16000000000</v>
      </c>
      <c r="O238" s="5">
        <v>84000000000</v>
      </c>
      <c r="P238" s="5">
        <v>9000000000</v>
      </c>
      <c r="Q238" s="5">
        <v>12000000000</v>
      </c>
      <c r="R238" s="5">
        <v>97000000000</v>
      </c>
      <c r="S238" s="5">
        <v>19000000000</v>
      </c>
      <c r="T238" s="5">
        <v>7000000000</v>
      </c>
      <c r="U238" s="5">
        <v>6000000000</v>
      </c>
    </row>
    <row r="239" spans="3:21" ht="15.5" x14ac:dyDescent="0.35">
      <c r="C239" t="s">
        <v>17</v>
      </c>
      <c r="I239" s="6">
        <v>-0.62</v>
      </c>
      <c r="J239" s="6">
        <v>1.49</v>
      </c>
      <c r="K239" s="6">
        <v>3.15</v>
      </c>
      <c r="L239" s="6">
        <v>3.26</v>
      </c>
      <c r="M239" s="6">
        <v>5.59</v>
      </c>
      <c r="N239" s="6">
        <v>-5.72</v>
      </c>
      <c r="O239" s="6">
        <v>31.03</v>
      </c>
      <c r="P239" s="6">
        <v>3.15</v>
      </c>
      <c r="Q239" s="6">
        <v>4.4800000000000004</v>
      </c>
      <c r="R239" s="6">
        <v>35.630000000000003</v>
      </c>
      <c r="S239" s="6">
        <v>6.82</v>
      </c>
      <c r="T239" s="6">
        <v>2.5299999999999998</v>
      </c>
      <c r="U239" s="6">
        <v>2.0499999999999998</v>
      </c>
    </row>
  </sheetData>
  <pageMargins left="0.7" right="0.7" top="0.75" bottom="0.75" header="0.3" footer="0.3"/>
  <ignoredErrors>
    <ignoredError sqref="A1:U24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1180</v>
      </c>
      <c r="D2" s="2" vm="310">
        <f ca="1">IFERROR(_xlfn.STOCKHISTORY("XIDX:" &amp; $C$1, D3, , 0, 0, 1), "Libur")</f>
        <v>61.011299999999999</v>
      </c>
      <c r="E2" s="2" vm="311">
        <f ca="1">IFERROR(_xlfn.STOCKHISTORY("XIDX:" &amp; $C$1, E3, , 0, 0, 1), "Libur")</f>
        <v>144.5814</v>
      </c>
      <c r="H2" s="2" vm="311">
        <f ca="1">IFERROR(INDEX(D2:G2,COUNT(D2:G2)),"")</f>
        <v>144.5814</v>
      </c>
      <c r="I2" s="2" vm="312">
        <f t="shared" ref="I2:Z2" ca="1" si="0">IFERROR(_xlfn.STOCKHISTORY("XIDX:" &amp; $C$1, I1, , 0, 0, 1), "Libur")</f>
        <v>86.133600000000001</v>
      </c>
      <c r="J2" s="2" vm="313">
        <f t="shared" ca="1" si="0"/>
        <v>191.74979999999999</v>
      </c>
      <c r="K2" s="2" vm="314">
        <f t="shared" ca="1" si="0"/>
        <v>6.9215</v>
      </c>
      <c r="L2" s="2" vm="315">
        <f t="shared" ca="1" si="0"/>
        <v>11.1769</v>
      </c>
      <c r="M2" s="2" vm="316">
        <f t="shared" ca="1" si="0"/>
        <v>11.3819</v>
      </c>
      <c r="N2" s="2" vm="317">
        <f t="shared" ca="1" si="0"/>
        <v>7.024</v>
      </c>
      <c r="O2" s="2" t="str">
        <f t="shared" ca="1" si="0"/>
        <v>Libur</v>
      </c>
      <c r="P2" s="2" vm="318">
        <f t="shared" ca="1" si="0"/>
        <v>5.6397000000000004</v>
      </c>
      <c r="Q2" s="2" vm="319">
        <f t="shared" ca="1" si="0"/>
        <v>6.4088000000000003</v>
      </c>
      <c r="R2" s="2" t="str">
        <f t="shared" ca="1" si="0"/>
        <v>Libur</v>
      </c>
      <c r="S2" s="2" t="str">
        <f t="shared" ca="1" si="0"/>
        <v>Libur</v>
      </c>
      <c r="T2" s="2" vm="320">
        <f t="shared" ca="1" si="0"/>
        <v>35.889000000000003</v>
      </c>
      <c r="U2" s="2" vm="321">
        <f t="shared" ca="1" si="0"/>
        <v>8.5620999999999992</v>
      </c>
      <c r="V2" s="2" t="str">
        <f t="shared" ca="1" si="0"/>
        <v>Libur</v>
      </c>
      <c r="W2" s="2" t="str">
        <f t="shared" ca="1" si="0"/>
        <v>Libur</v>
      </c>
      <c r="X2" s="2" vm="322">
        <f t="shared" ca="1" si="0"/>
        <v>5.7422000000000004</v>
      </c>
      <c r="Y2" s="2" vm="323">
        <f t="shared" ca="1" si="0"/>
        <v>4.5629999999999997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4946136233</v>
      </c>
      <c r="E4" s="2">
        <f>IFERROR(INDEX(E51:E500,MATCH($C$4,$C$51:$C$500,0)),"")</f>
        <v>5409583765</v>
      </c>
      <c r="H4" s="2">
        <f>IFERROR(SUM(D4:G4)*(4/MAX(1,COUNT(D4:G4))),"")</f>
        <v>20711439996</v>
      </c>
      <c r="I4" s="2">
        <f t="shared" ref="I4:Z4" si="1">IFERROR(INDEX(I51:I500,MATCH($C$4,$C$51:$C$500,0)),"")</f>
        <v>45028014086</v>
      </c>
      <c r="J4" s="2">
        <f t="shared" si="1"/>
        <v>39482296000</v>
      </c>
      <c r="K4" s="2">
        <f t="shared" si="1"/>
        <v>42587432479</v>
      </c>
      <c r="L4" s="2">
        <f t="shared" si="1"/>
        <v>46859969995</v>
      </c>
      <c r="M4" s="2">
        <f t="shared" si="1"/>
        <v>47065204472</v>
      </c>
      <c r="N4" s="2">
        <f t="shared" si="1"/>
        <v>42368551741</v>
      </c>
      <c r="O4" s="2">
        <f t="shared" si="1"/>
        <v>87598981860</v>
      </c>
      <c r="P4" s="2">
        <f t="shared" si="1"/>
        <v>155992601627</v>
      </c>
      <c r="Q4" s="2">
        <f t="shared" si="1"/>
        <v>300018283227</v>
      </c>
      <c r="R4" s="2">
        <f t="shared" si="1"/>
        <v>354200998847</v>
      </c>
      <c r="S4" s="2">
        <f t="shared" si="1"/>
        <v>431916385406</v>
      </c>
      <c r="T4" s="2">
        <f t="shared" si="1"/>
        <v>404324184368</v>
      </c>
      <c r="U4" s="2">
        <f t="shared" si="1"/>
        <v>407406719849</v>
      </c>
      <c r="V4" s="2">
        <f t="shared" si="1"/>
        <v>480147066931</v>
      </c>
      <c r="W4" s="2">
        <f t="shared" si="1"/>
        <v>505625250158</v>
      </c>
      <c r="X4" s="2">
        <f t="shared" si="1"/>
        <v>489309527553</v>
      </c>
      <c r="Y4" s="2">
        <f t="shared" si="1"/>
        <v>408279495873</v>
      </c>
      <c r="Z4" s="2">
        <f t="shared" si="1"/>
        <v>361023381025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-3223148533</v>
      </c>
      <c r="E5" s="2">
        <f>IFERROR(INDEX(E51:E500,MATCH($C$5,$C$51:$C$500,0)),"")</f>
        <v>-4160935052</v>
      </c>
      <c r="H5" s="2">
        <f>IFERROR(SUM(D5:G5)*(4/MAX(1,COUNT(D5:G5))),"")</f>
        <v>-14768167170</v>
      </c>
      <c r="I5" s="2">
        <f t="shared" ref="I5:Z5" si="2">IFERROR(INDEX(I51:I500,MATCH($C$5,$C$51:$C$500,0)),"")</f>
        <v>-2572485556</v>
      </c>
      <c r="J5" s="2">
        <f t="shared" si="2"/>
        <v>-7955642998</v>
      </c>
      <c r="K5" s="2">
        <f t="shared" si="2"/>
        <v>-2734710730</v>
      </c>
      <c r="L5" s="2">
        <f t="shared" si="2"/>
        <v>-3852869828</v>
      </c>
      <c r="M5" s="2">
        <f t="shared" si="2"/>
        <v>1505382393</v>
      </c>
      <c r="N5" s="2">
        <f t="shared" si="2"/>
        <v>-24568394055</v>
      </c>
      <c r="O5" s="2">
        <f t="shared" si="2"/>
        <v>845802647</v>
      </c>
      <c r="P5" s="2">
        <f t="shared" si="2"/>
        <v>-7747131627</v>
      </c>
      <c r="Q5" s="2">
        <f t="shared" si="2"/>
        <v>-56615879981</v>
      </c>
      <c r="R5" s="2">
        <f t="shared" si="2"/>
        <v>-7003398445</v>
      </c>
      <c r="S5" s="2">
        <f t="shared" si="2"/>
        <v>3632799005</v>
      </c>
      <c r="T5" s="2">
        <f t="shared" si="2"/>
        <v>3855778694</v>
      </c>
      <c r="U5" s="2">
        <f t="shared" si="2"/>
        <v>10534726962</v>
      </c>
      <c r="V5" s="2">
        <f t="shared" si="2"/>
        <v>12585002049</v>
      </c>
      <c r="W5" s="2">
        <f t="shared" si="2"/>
        <v>12925046128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15995704247</v>
      </c>
      <c r="E6" s="2">
        <f>IFERROR(INDEX(E51:E500,MATCH($C$6,$C$51:$C$500,0)),"")</f>
        <v>19218852780</v>
      </c>
      <c r="H6" s="2">
        <f>IFERROR(INDEX(D6:G6,COUNT(D6:G6)),"")</f>
        <v>19218852780</v>
      </c>
      <c r="I6" s="2">
        <f t="shared" ref="I6:Z6" si="3">IFERROR(INDEX(I51:I500,MATCH($C$6,$C$51:$C$500,0)),"")</f>
        <v>23379787832</v>
      </c>
      <c r="J6" s="2">
        <f t="shared" si="3"/>
        <v>25952273388</v>
      </c>
      <c r="K6" s="2">
        <f t="shared" si="3"/>
        <v>33907916386</v>
      </c>
      <c r="L6" s="2">
        <f t="shared" si="3"/>
        <v>36642627116</v>
      </c>
      <c r="M6" s="2">
        <f t="shared" si="3"/>
        <v>40495496944</v>
      </c>
      <c r="N6" s="2">
        <f t="shared" si="3"/>
        <v>38990114551</v>
      </c>
      <c r="O6" s="2">
        <f t="shared" si="3"/>
        <v>63558508606</v>
      </c>
      <c r="P6" s="2">
        <f t="shared" si="3"/>
        <v>62712705959</v>
      </c>
      <c r="Q6" s="2">
        <f t="shared" si="3"/>
        <v>70459837586</v>
      </c>
      <c r="R6" s="2">
        <f t="shared" si="3"/>
        <v>127129417567</v>
      </c>
      <c r="S6" s="2">
        <f t="shared" si="3"/>
        <v>134089589605</v>
      </c>
      <c r="T6" s="2">
        <f t="shared" si="3"/>
        <v>132210638353</v>
      </c>
      <c r="U6" s="2">
        <f t="shared" si="3"/>
        <v>132974168250</v>
      </c>
      <c r="V6" s="2">
        <f t="shared" si="3"/>
        <v>125649448686</v>
      </c>
      <c r="W6" s="2">
        <f t="shared" si="3"/>
        <v>116286108843</v>
      </c>
      <c r="X6" s="2">
        <f t="shared" si="3"/>
        <v>105193044847</v>
      </c>
      <c r="Y6" s="2">
        <f t="shared" si="3"/>
        <v>97409944012</v>
      </c>
      <c r="Z6" s="2">
        <f t="shared" si="3"/>
        <v>92681655992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0.47</v>
      </c>
      <c r="E7" s="3">
        <f>IFERROR(INDEX(E51:E500,MATCH($C$7,$C$51:$C$500,0))/1000000000,"")</f>
        <v>0.47</v>
      </c>
      <c r="H7" s="3">
        <f>IFERROR(INDEX(D7:G7,COUNT(D7:G7)),"")</f>
        <v>0.47</v>
      </c>
      <c r="I7" s="3">
        <f t="shared" ref="I7:Z7" si="4">IFERROR(INDEX(I51:I500,MATCH($C$7,$C$51:$C$500,0))/1000000000,"")</f>
        <v>0.47</v>
      </c>
      <c r="J7" s="3">
        <f t="shared" si="4"/>
        <v>0.47</v>
      </c>
      <c r="K7" s="3">
        <f t="shared" si="4"/>
        <v>0.47</v>
      </c>
      <c r="L7" s="3">
        <f t="shared" si="4"/>
        <v>0.47</v>
      </c>
      <c r="M7" s="3">
        <f t="shared" si="4"/>
        <v>0.47</v>
      </c>
      <c r="N7" s="3">
        <f t="shared" si="4"/>
        <v>0.47</v>
      </c>
      <c r="O7" s="3">
        <f t="shared" si="4"/>
        <v>0.47</v>
      </c>
      <c r="P7" s="3">
        <f t="shared" si="4"/>
        <v>0.47</v>
      </c>
      <c r="Q7" s="3">
        <f t="shared" si="4"/>
        <v>0.47</v>
      </c>
      <c r="R7" s="3">
        <f t="shared" si="4"/>
        <v>0.47</v>
      </c>
      <c r="S7" s="3">
        <f t="shared" si="4"/>
        <v>0.47</v>
      </c>
      <c r="T7" s="3">
        <f t="shared" si="4"/>
        <v>0.47</v>
      </c>
      <c r="U7" s="3">
        <f t="shared" si="4"/>
        <v>0.47</v>
      </c>
      <c r="V7" s="3">
        <f t="shared" si="4"/>
        <v>0.47</v>
      </c>
      <c r="W7" s="3">
        <f t="shared" si="4"/>
        <v>0.47</v>
      </c>
      <c r="X7" s="3">
        <f t="shared" si="4"/>
        <v>0.47</v>
      </c>
      <c r="Y7" s="3">
        <f t="shared" si="4"/>
        <v>0.47</v>
      </c>
      <c r="Z7" s="3">
        <f t="shared" si="4"/>
        <v>0.47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Z8" si="5">IFERROR(INDEX(I51:I500,MATCH($C$8,$C$51:$C$500,0)),"")</f>
        <v>0</v>
      </c>
      <c r="J8" s="2">
        <f t="shared" si="5"/>
        <v>-11000000000</v>
      </c>
      <c r="K8" s="2">
        <f t="shared" si="5"/>
        <v>1000000000</v>
      </c>
      <c r="L8" s="2">
        <f t="shared" si="5"/>
        <v>-2000000000</v>
      </c>
      <c r="M8" s="2">
        <f t="shared" si="5"/>
        <v>1000000000</v>
      </c>
      <c r="N8" s="2">
        <f t="shared" si="5"/>
        <v>-10000000000</v>
      </c>
      <c r="O8" s="2">
        <f t="shared" si="5"/>
        <v>-3000000000</v>
      </c>
      <c r="P8" s="2">
        <f t="shared" si="5"/>
        <v>-9000000000</v>
      </c>
      <c r="Q8" s="2">
        <f t="shared" si="5"/>
        <v>18000000000</v>
      </c>
      <c r="R8" s="2">
        <f t="shared" si="5"/>
        <v>-6000000000</v>
      </c>
      <c r="S8" s="2">
        <f t="shared" si="5"/>
        <v>9000000000</v>
      </c>
      <c r="T8" s="2">
        <f t="shared" si="5"/>
        <v>8000000000</v>
      </c>
      <c r="U8" s="2">
        <f t="shared" si="5"/>
        <v>28000000000</v>
      </c>
      <c r="V8" s="2">
        <f t="shared" si="5"/>
        <v>-24000000000</v>
      </c>
      <c r="W8" s="2">
        <f t="shared" si="5"/>
        <v>-14000000000</v>
      </c>
      <c r="X8" s="2">
        <f t="shared" si="5"/>
        <v>9000000000</v>
      </c>
      <c r="Y8" s="2">
        <f t="shared" si="5"/>
        <v>-9000000000</v>
      </c>
      <c r="Z8" s="2">
        <f t="shared" si="5"/>
        <v>13000000000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-18.29</v>
      </c>
      <c r="E9" s="3">
        <f>IFERROR(INDEX(E51:E500,MATCH("Free cash flow per share (Quarter)",$C$51:$C$500,0)),"")</f>
        <v>8.1999999999999993</v>
      </c>
      <c r="H9" s="3">
        <f>IFERROR(INDEX(D9:G9,COUNT(D9:G9)),"")</f>
        <v>8.1999999999999993</v>
      </c>
      <c r="I9" s="3">
        <f t="shared" ref="I9:Z9" si="6">IFERROR(INDEX(I51:I500,MATCH($C$9,$C$51:$C$500,0)),"")</f>
        <v>0.55000000000000004</v>
      </c>
      <c r="J9" s="3">
        <f t="shared" si="6"/>
        <v>-23.77</v>
      </c>
      <c r="K9" s="3">
        <f t="shared" si="6"/>
        <v>1.6</v>
      </c>
      <c r="L9" s="3">
        <f t="shared" si="6"/>
        <v>-3.46</v>
      </c>
      <c r="M9" s="3">
        <f t="shared" si="6"/>
        <v>1.35</v>
      </c>
      <c r="N9" s="3">
        <f t="shared" si="6"/>
        <v>-20.57</v>
      </c>
      <c r="O9" s="3">
        <f t="shared" si="6"/>
        <v>-6.98</v>
      </c>
      <c r="P9" s="3">
        <f t="shared" si="6"/>
        <v>-19.32</v>
      </c>
      <c r="Q9" s="3">
        <f t="shared" si="6"/>
        <v>37.82</v>
      </c>
      <c r="R9" s="3">
        <f t="shared" si="6"/>
        <v>-12.81</v>
      </c>
      <c r="S9" s="3">
        <f t="shared" si="6"/>
        <v>18.68</v>
      </c>
      <c r="T9" s="3">
        <f t="shared" si="6"/>
        <v>16.82</v>
      </c>
      <c r="U9" s="3">
        <f t="shared" si="6"/>
        <v>60.08</v>
      </c>
      <c r="V9" s="3">
        <f t="shared" si="6"/>
        <v>-52.14</v>
      </c>
      <c r="W9" s="3">
        <f t="shared" si="6"/>
        <v>-30.92</v>
      </c>
      <c r="X9" s="3">
        <f t="shared" si="6"/>
        <v>20.399999999999999</v>
      </c>
      <c r="Y9" s="3">
        <f t="shared" si="6"/>
        <v>-18.27</v>
      </c>
      <c r="Z9" s="3">
        <f t="shared" si="6"/>
        <v>28.9</v>
      </c>
    </row>
    <row r="10" spans="1:26" ht="15.5" x14ac:dyDescent="0.35">
      <c r="C10" t="s">
        <v>18</v>
      </c>
      <c r="D10" s="3">
        <f ca="1">IFERROR(IF(D9=0,"",D2/D9),"")</f>
        <v>-3.3357736468015311</v>
      </c>
      <c r="E10" s="3">
        <f ca="1">IFERROR(IF(E9=0,"",E2/E9),"")</f>
        <v>17.631878048780489</v>
      </c>
      <c r="I10" s="3">
        <f t="shared" ref="I10:Z10" ca="1" si="7">IFERROR(IF(I9=0,"",I2/I9),"")</f>
        <v>156.60654545454545</v>
      </c>
      <c r="J10" s="3">
        <f t="shared" ca="1" si="7"/>
        <v>-8.0668826251577617</v>
      </c>
      <c r="K10" s="3">
        <f t="shared" ca="1" si="7"/>
        <v>4.3259374999999993</v>
      </c>
      <c r="L10" s="3">
        <f t="shared" ca="1" si="7"/>
        <v>-3.2303179190751443</v>
      </c>
      <c r="M10" s="3">
        <f t="shared" ca="1" si="7"/>
        <v>8.4310370370370364</v>
      </c>
      <c r="N10" s="3">
        <f t="shared" ca="1" si="7"/>
        <v>-0.34146815751093823</v>
      </c>
      <c r="O10" s="3" t="str">
        <f t="shared" ca="1" si="7"/>
        <v/>
      </c>
      <c r="P10" s="3">
        <f t="shared" ca="1" si="7"/>
        <v>-0.2919099378881988</v>
      </c>
      <c r="Q10" s="3">
        <f t="shared" ca="1" si="7"/>
        <v>0.16945531464833422</v>
      </c>
      <c r="R10" s="3" t="str">
        <f t="shared" ca="1" si="7"/>
        <v/>
      </c>
      <c r="S10" s="3" t="str">
        <f t="shared" ca="1" si="7"/>
        <v/>
      </c>
      <c r="T10" s="3">
        <f t="shared" ca="1" si="7"/>
        <v>2.1337098692033294</v>
      </c>
      <c r="U10" s="3">
        <f t="shared" ca="1" si="7"/>
        <v>0.14251165113182424</v>
      </c>
      <c r="V10" s="3" t="str">
        <f t="shared" ca="1" si="7"/>
        <v/>
      </c>
      <c r="W10" s="3" t="str">
        <f t="shared" ca="1" si="7"/>
        <v/>
      </c>
      <c r="X10" s="3">
        <f t="shared" ca="1" si="7"/>
        <v>0.28148039215686277</v>
      </c>
      <c r="Y10" s="3">
        <f t="shared" ca="1" si="7"/>
        <v>-0.24975369458128077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16443098974</v>
      </c>
      <c r="E11" s="2">
        <f>IFERROR(INDEX(E51:E500,MATCH($C$11,$C$51:$C$500,0)),"")</f>
        <v>25183177368</v>
      </c>
      <c r="H11" s="2">
        <f>IFERROR(INDEX(D11:G11,COUNT(D11:G11)),"")</f>
        <v>25183177368</v>
      </c>
      <c r="I11" s="2">
        <f t="shared" ref="I11:Z11" si="8">IFERROR(INDEX(I51:I500,MATCH($C$11,$C$51:$C$500,0)),"")</f>
        <v>20544126251</v>
      </c>
      <c r="J11" s="2">
        <f t="shared" si="8"/>
        <v>18085926571</v>
      </c>
      <c r="K11" s="2">
        <f t="shared" si="8"/>
        <v>30243481877</v>
      </c>
      <c r="L11" s="2">
        <f t="shared" si="8"/>
        <v>29405324885</v>
      </c>
      <c r="M11" s="2">
        <f t="shared" si="8"/>
        <v>31472017176</v>
      </c>
      <c r="N11" s="2">
        <f t="shared" si="8"/>
        <v>30835221388</v>
      </c>
      <c r="O11" s="2">
        <f t="shared" si="8"/>
        <v>40186221555</v>
      </c>
      <c r="P11" s="2">
        <f t="shared" si="8"/>
        <v>33148687953</v>
      </c>
      <c r="Q11" s="2">
        <f t="shared" si="8"/>
        <v>41992132837</v>
      </c>
      <c r="R11" s="2">
        <f t="shared" si="8"/>
        <v>35472588264</v>
      </c>
      <c r="S11" s="2">
        <f t="shared" si="8"/>
        <v>46578592771</v>
      </c>
      <c r="T11" s="2">
        <f t="shared" si="8"/>
        <v>38392982308</v>
      </c>
      <c r="U11" s="2">
        <f t="shared" si="8"/>
        <v>33959407363</v>
      </c>
      <c r="V11" s="2">
        <f t="shared" si="8"/>
        <v>24788912492</v>
      </c>
      <c r="W11" s="2">
        <f t="shared" si="8"/>
        <v>29258977257</v>
      </c>
      <c r="X11" s="2">
        <f t="shared" si="8"/>
        <v>42841577739</v>
      </c>
      <c r="Y11" s="2">
        <f t="shared" si="8"/>
        <v>34399436409</v>
      </c>
      <c r="Z11" s="2">
        <f t="shared" si="8"/>
        <v>44343834549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-12000000000</v>
      </c>
      <c r="E12" s="2">
        <f>IFERROR(INDEX(E51:E500,MATCH("Net Debt (Quarter)",$C$51:$C$500,0)),"")</f>
        <v>-21000000000</v>
      </c>
      <c r="H12" s="2">
        <f>IFERROR(INDEX(D12:G12,COUNT(D12:G12)),"")</f>
        <v>-21000000000</v>
      </c>
      <c r="I12" s="2">
        <f t="shared" ref="I12:Z12" si="9">IFERROR(INDEX(I51:I500,MATCH($C$12,$C$51:$C$500,0)),"")</f>
        <v>-17000000000</v>
      </c>
      <c r="J12" s="2">
        <f t="shared" si="9"/>
        <v>-18000000000</v>
      </c>
      <c r="K12" s="2">
        <f t="shared" si="9"/>
        <v>-30000000000</v>
      </c>
      <c r="L12" s="2">
        <f t="shared" si="9"/>
        <v>-29000000000</v>
      </c>
      <c r="M12" s="2">
        <f t="shared" si="9"/>
        <v>-31000000000</v>
      </c>
      <c r="N12" s="2">
        <f t="shared" si="9"/>
        <v>-31000000000</v>
      </c>
      <c r="O12" s="2">
        <f t="shared" si="9"/>
        <v>-40000000000</v>
      </c>
      <c r="P12" s="2">
        <f t="shared" si="9"/>
        <v>-33000000000</v>
      </c>
      <c r="Q12" s="2">
        <f t="shared" si="9"/>
        <v>-34000000000</v>
      </c>
      <c r="R12" s="2">
        <f t="shared" si="9"/>
        <v>-10000000000</v>
      </c>
      <c r="S12" s="2">
        <f t="shared" si="9"/>
        <v>-16000000000</v>
      </c>
      <c r="T12" s="2">
        <f t="shared" si="9"/>
        <v>-8000000000</v>
      </c>
      <c r="U12" s="2">
        <f t="shared" si="9"/>
        <v>-3000000000</v>
      </c>
      <c r="V12" s="2">
        <f t="shared" si="9"/>
        <v>17000000000</v>
      </c>
      <c r="W12" s="2">
        <f t="shared" si="9"/>
        <v>-22000000000</v>
      </c>
      <c r="X12" s="2">
        <f t="shared" si="9"/>
        <v>-41000000000</v>
      </c>
      <c r="Y12" s="2">
        <f t="shared" si="9"/>
        <v>-33000000000</v>
      </c>
      <c r="Z12" s="2">
        <f t="shared" si="9"/>
        <v>-43000000000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3000000000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8000000000</v>
      </c>
      <c r="R13" s="2">
        <f t="shared" si="10"/>
        <v>26000000000</v>
      </c>
      <c r="S13" s="2">
        <f t="shared" si="10"/>
        <v>31000000000</v>
      </c>
      <c r="T13" s="2">
        <f t="shared" si="10"/>
        <v>30000000000</v>
      </c>
      <c r="U13" s="2">
        <f t="shared" si="10"/>
        <v>31000000000</v>
      </c>
      <c r="V13" s="2">
        <f t="shared" si="10"/>
        <v>42000000000</v>
      </c>
      <c r="W13" s="2">
        <f t="shared" si="10"/>
        <v>7000000000</v>
      </c>
      <c r="X13" s="2">
        <f t="shared" si="10"/>
        <v>2000000000</v>
      </c>
      <c r="Y13" s="2">
        <f t="shared" si="10"/>
        <v>1000000000</v>
      </c>
      <c r="Z13" s="2">
        <f t="shared" si="10"/>
        <v>2000000000</v>
      </c>
    </row>
    <row r="14" spans="1:26" ht="15.5" x14ac:dyDescent="0.35">
      <c r="C14" t="s">
        <v>27</v>
      </c>
      <c r="D14" s="2">
        <f>IFERROR(INDEX(D51:D500,MATCH($C$14,$C$51:$C$500,0)),"")</f>
        <v>-28112028</v>
      </c>
      <c r="E14" s="2">
        <f>IFERROR(INDEX(E51:E500,MATCH($C$14,$C$51:$C$500,0)),"")</f>
        <v>-91338011</v>
      </c>
      <c r="H14" s="2">
        <f>IFERROR(SUM(D14:G14)*(4/MAX(1,COUNT(D14:G14))),"")</f>
        <v>-238900078</v>
      </c>
      <c r="I14" s="2">
        <f t="shared" ref="I14:Z14" si="11">IFERROR(INDEX(I51:I500,MATCH($C$14,$C$51:$C$500,0)),"")</f>
        <v>-277596870</v>
      </c>
      <c r="J14" s="2">
        <f t="shared" si="11"/>
        <v>-99041637</v>
      </c>
      <c r="K14" s="2">
        <f t="shared" si="11"/>
        <v>-50744774</v>
      </c>
      <c r="L14" s="2">
        <f t="shared" si="11"/>
        <v>-87549074</v>
      </c>
      <c r="M14" s="2">
        <f t="shared" si="11"/>
        <v>-17670106</v>
      </c>
      <c r="N14" s="2">
        <f t="shared" si="11"/>
        <v>-27289484</v>
      </c>
      <c r="O14" s="2">
        <f t="shared" si="11"/>
        <v>-39532054</v>
      </c>
      <c r="P14" s="2">
        <f t="shared" si="11"/>
        <v>-312243367</v>
      </c>
      <c r="Q14" s="2">
        <f t="shared" si="11"/>
        <v>-982906603</v>
      </c>
      <c r="R14" s="2">
        <f t="shared" si="11"/>
        <v>-3618397995</v>
      </c>
      <c r="S14" s="2">
        <f t="shared" si="11"/>
        <v>-4120995281</v>
      </c>
      <c r="T14" s="2">
        <f t="shared" si="11"/>
        <v>-4031840171</v>
      </c>
      <c r="U14" s="2">
        <f t="shared" si="11"/>
        <v>-3391167536</v>
      </c>
      <c r="V14" s="2">
        <f t="shared" si="11"/>
        <v>-1165799369</v>
      </c>
      <c r="W14" s="2">
        <f t="shared" si="11"/>
        <v>-989194821</v>
      </c>
      <c r="X14" s="2">
        <f t="shared" si="11"/>
        <v>-180154892</v>
      </c>
      <c r="Y14" s="2">
        <f t="shared" si="11"/>
        <v>-99554106</v>
      </c>
      <c r="Z14" s="2">
        <f t="shared" si="11"/>
        <v>-76764108</v>
      </c>
    </row>
    <row r="15" spans="1:26" ht="15.5" x14ac:dyDescent="0.35">
      <c r="C15" t="s">
        <v>28</v>
      </c>
      <c r="D15" s="2">
        <f>IFERROR(INDEX(D51:D500,MATCH($C$15,$C$51:$C$500,0)),"")</f>
        <v>13838189</v>
      </c>
      <c r="E15" s="2">
        <f>IFERROR(INDEX(E51:E500,MATCH($C$15,$C$51:$C$500,0)),"")</f>
        <v>-238346090</v>
      </c>
      <c r="H15" s="2">
        <f>IFERROR(SUM(D15:G15)*(4/MAX(1,COUNT(D15:G15))),"")</f>
        <v>-449015802</v>
      </c>
      <c r="I15" s="2">
        <f t="shared" ref="I15:Z15" si="12">IFERROR(INDEX(I51:I500,MATCH($C$15,$C$51:$C$500,0)),"")</f>
        <v>-2830726573</v>
      </c>
      <c r="J15" s="2">
        <f t="shared" si="12"/>
        <v>-176154815</v>
      </c>
      <c r="K15" s="2">
        <f t="shared" si="12"/>
        <v>-679349119</v>
      </c>
      <c r="L15" s="2">
        <f t="shared" si="12"/>
        <v>1058363006</v>
      </c>
      <c r="M15" s="2">
        <f t="shared" si="12"/>
        <v>1025828088</v>
      </c>
      <c r="N15" s="2">
        <f t="shared" si="12"/>
        <v>-8957220</v>
      </c>
      <c r="O15" s="2">
        <f t="shared" si="12"/>
        <v>-552948393</v>
      </c>
      <c r="P15" s="2">
        <f t="shared" si="12"/>
        <v>-762474049</v>
      </c>
      <c r="Q15" s="2">
        <f t="shared" si="12"/>
        <v>-380235622</v>
      </c>
      <c r="R15" s="2">
        <f t="shared" si="12"/>
        <v>-4390455375</v>
      </c>
      <c r="S15" s="2">
        <f t="shared" si="12"/>
        <v>-2476809166</v>
      </c>
      <c r="T15" s="2">
        <f t="shared" si="12"/>
        <v>-2292331488</v>
      </c>
      <c r="U15" s="2">
        <f t="shared" si="12"/>
        <v>-3228311748</v>
      </c>
      <c r="V15" s="2">
        <f t="shared" si="12"/>
        <v>-4359602717</v>
      </c>
      <c r="W15" s="2">
        <f t="shared" si="12"/>
        <v>-4934815832</v>
      </c>
      <c r="X15" s="2">
        <f t="shared" si="12"/>
        <v>-3884302187</v>
      </c>
      <c r="Y15" s="2">
        <f t="shared" si="12"/>
        <v>-3499697326</v>
      </c>
      <c r="Z15" s="2">
        <f t="shared" si="12"/>
        <v>-4848413229</v>
      </c>
    </row>
    <row r="16" spans="1:26" ht="15.5" x14ac:dyDescent="0.35">
      <c r="C16" t="s">
        <v>29</v>
      </c>
      <c r="D16" s="2">
        <f>IFERROR(INDEX(D51:D500,MATCH($C$16,$C$51:$C$500,0)),"")</f>
        <v>-3236986722</v>
      </c>
      <c r="E16" s="2">
        <f>IFERROR(INDEX(E51:E500,MATCH($C$16,$C$51:$C$500,0)),"")</f>
        <v>-3922588962</v>
      </c>
      <c r="H16" s="2">
        <f>IFERROR(SUM(D16:G16)*(4/MAX(1,COUNT(D16:G16))),"")</f>
        <v>-14319151368</v>
      </c>
      <c r="I16" s="2">
        <f t="shared" ref="I16:Z16" si="13">IFERROR(INDEX(I51:I500,MATCH($C$16,$C$51:$C$500,0)),"")</f>
        <v>314978217</v>
      </c>
      <c r="J16" s="2">
        <f t="shared" si="13"/>
        <v>-7773932243</v>
      </c>
      <c r="K16" s="2">
        <f t="shared" si="13"/>
        <v>-2039916831</v>
      </c>
      <c r="L16" s="2">
        <f t="shared" si="13"/>
        <v>-4918229434</v>
      </c>
      <c r="M16" s="2">
        <f t="shared" si="13"/>
        <v>482890365</v>
      </c>
      <c r="N16" s="2">
        <f t="shared" si="13"/>
        <v>-24441514875</v>
      </c>
      <c r="O16" s="2">
        <f t="shared" si="13"/>
        <v>1221265790</v>
      </c>
      <c r="P16" s="2">
        <f t="shared" si="13"/>
        <v>-6907025828</v>
      </c>
      <c r="Q16" s="2">
        <f t="shared" si="13"/>
        <v>-56938865359</v>
      </c>
      <c r="R16" s="2">
        <f t="shared" si="13"/>
        <v>-1731524913</v>
      </c>
      <c r="S16" s="2">
        <f t="shared" si="13"/>
        <v>4548280169</v>
      </c>
      <c r="T16" s="2">
        <f t="shared" si="13"/>
        <v>6181041591</v>
      </c>
      <c r="U16" s="2">
        <f t="shared" si="13"/>
        <v>13809599312</v>
      </c>
      <c r="V16" s="2">
        <f t="shared" si="13"/>
        <v>17018214550</v>
      </c>
      <c r="W16" s="2">
        <f t="shared" si="13"/>
        <v>17888775826</v>
      </c>
      <c r="X16" s="2">
        <f t="shared" si="13"/>
        <v>13528299021</v>
      </c>
      <c r="Y16" s="2">
        <f t="shared" si="13"/>
        <v>10088881347</v>
      </c>
      <c r="Z16" s="2">
        <f t="shared" si="13"/>
        <v>13980912657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28675311000</v>
      </c>
      <c r="E20" s="2">
        <f ca="1">IFERROR(E21*E2,"")</f>
        <v>67953258000</v>
      </c>
      <c r="H20" s="2">
        <f t="shared" ref="H20:Z20" ca="1" si="14">IFERROR(H21*H2,"")</f>
        <v>67953258000</v>
      </c>
      <c r="I20" s="2">
        <f t="shared" ca="1" si="14"/>
        <v>40482792000</v>
      </c>
      <c r="J20" s="2">
        <f t="shared" ca="1" si="14"/>
        <v>90122406000</v>
      </c>
      <c r="K20" s="2">
        <f t="shared" ca="1" si="14"/>
        <v>3253105000</v>
      </c>
      <c r="L20" s="2">
        <f t="shared" ca="1" si="14"/>
        <v>5253143000</v>
      </c>
      <c r="M20" s="2">
        <f t="shared" ca="1" si="14"/>
        <v>5349493000</v>
      </c>
      <c r="N20" s="2">
        <f t="shared" ca="1" si="14"/>
        <v>3301280000</v>
      </c>
      <c r="O20" s="2" t="str">
        <f t="shared" ca="1" si="14"/>
        <v/>
      </c>
      <c r="P20" s="2">
        <f t="shared" ca="1" si="14"/>
        <v>2650659000</v>
      </c>
      <c r="Q20" s="2">
        <f t="shared" ca="1" si="14"/>
        <v>3012136000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16867830000.000002</v>
      </c>
      <c r="U20" s="2">
        <f t="shared" ca="1" si="14"/>
        <v>4024186999.9999995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2698834000</v>
      </c>
      <c r="Y20" s="2">
        <f t="shared" ca="1" si="14"/>
        <v>2144609999.9999998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470000000</v>
      </c>
      <c r="E21" s="2">
        <f>IFERROR(INDEX(E51:E500,MATCH($C$7,$C$51:$C$500,0)),"")</f>
        <v>470000000</v>
      </c>
      <c r="H21" s="2">
        <f>IFERROR(INDEX(D21:G21,COUNT(D21:G21)),"")</f>
        <v>470000000</v>
      </c>
      <c r="I21" s="2">
        <f t="shared" ref="I21:Z21" si="15">IFERROR(INDEX(I51:I500,MATCH($C$7,$C$51:$C$500,0)),"")</f>
        <v>470000000</v>
      </c>
      <c r="J21" s="2">
        <f t="shared" si="15"/>
        <v>470000000</v>
      </c>
      <c r="K21" s="2">
        <f t="shared" si="15"/>
        <v>470000000</v>
      </c>
      <c r="L21" s="2">
        <f t="shared" si="15"/>
        <v>470000000</v>
      </c>
      <c r="M21" s="2">
        <f t="shared" si="15"/>
        <v>470000000</v>
      </c>
      <c r="N21" s="2">
        <f t="shared" si="15"/>
        <v>470000000</v>
      </c>
      <c r="O21" s="2">
        <f t="shared" si="15"/>
        <v>470000000</v>
      </c>
      <c r="P21" s="2">
        <f t="shared" si="15"/>
        <v>470000000</v>
      </c>
      <c r="Q21" s="2">
        <f t="shared" si="15"/>
        <v>470000000</v>
      </c>
      <c r="R21" s="2">
        <f t="shared" si="15"/>
        <v>470000000</v>
      </c>
      <c r="S21" s="2">
        <f t="shared" si="15"/>
        <v>470000000</v>
      </c>
      <c r="T21" s="2">
        <f t="shared" si="15"/>
        <v>470000000</v>
      </c>
      <c r="U21" s="2">
        <f t="shared" si="15"/>
        <v>470000000</v>
      </c>
      <c r="V21" s="2">
        <f t="shared" si="15"/>
        <v>470000000</v>
      </c>
      <c r="W21" s="2">
        <f t="shared" si="15"/>
        <v>470000000</v>
      </c>
      <c r="X21" s="2">
        <f t="shared" si="15"/>
        <v>470000000</v>
      </c>
      <c r="Y21" s="2">
        <f t="shared" si="15"/>
        <v>470000000</v>
      </c>
      <c r="Z21" s="2">
        <f t="shared" si="15"/>
        <v>470000000</v>
      </c>
    </row>
    <row r="23" spans="1:26" ht="15.5" x14ac:dyDescent="0.35">
      <c r="B23" t="s">
        <v>54</v>
      </c>
      <c r="C23" t="s">
        <v>55</v>
      </c>
      <c r="D23" s="3">
        <f>IFERROR(D5/D6*100,"")</f>
        <v>-20.150088318896636</v>
      </c>
      <c r="E23" s="3">
        <f>IFERROR(E5/E6*100,"")</f>
        <v>-21.650277982929634</v>
      </c>
      <c r="H23" s="3">
        <f t="shared" ref="H23:Z23" si="16">IFERROR(H5/H6*100,"")</f>
        <v>-76.842084899929191</v>
      </c>
      <c r="I23" s="3">
        <f t="shared" si="16"/>
        <v>-11.003032082605255</v>
      </c>
      <c r="J23" s="3">
        <f t="shared" si="16"/>
        <v>-30.654898239776511</v>
      </c>
      <c r="K23" s="3">
        <f t="shared" si="16"/>
        <v>-8.0651099255662775</v>
      </c>
      <c r="L23" s="3">
        <f t="shared" si="16"/>
        <v>-10.514720507901696</v>
      </c>
      <c r="M23" s="3">
        <f t="shared" si="16"/>
        <v>3.7174068886764076</v>
      </c>
      <c r="N23" s="3">
        <f t="shared" si="16"/>
        <v>-63.011853999207815</v>
      </c>
      <c r="O23" s="3">
        <f t="shared" si="16"/>
        <v>1.3307465287506057</v>
      </c>
      <c r="P23" s="3">
        <f t="shared" si="16"/>
        <v>-12.353368441898969</v>
      </c>
      <c r="Q23" s="3">
        <f t="shared" si="16"/>
        <v>-80.351987629686619</v>
      </c>
      <c r="R23" s="3">
        <f t="shared" si="16"/>
        <v>-5.5088732246484611</v>
      </c>
      <c r="S23" s="3">
        <f t="shared" si="16"/>
        <v>2.7092326971105432</v>
      </c>
      <c r="T23" s="3">
        <f t="shared" si="16"/>
        <v>2.9163906490679978</v>
      </c>
      <c r="U23" s="3">
        <f t="shared" si="16"/>
        <v>7.9223860548569363</v>
      </c>
      <c r="V23" s="3">
        <f t="shared" si="16"/>
        <v>10.015962808121923</v>
      </c>
      <c r="W23" s="3">
        <f t="shared" si="16"/>
        <v>11.114866819948666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0.12863344317104897</v>
      </c>
      <c r="E24" s="4">
        <f>IFERROR(_xlfn.RRI(5,J23,E23),"")</f>
        <v>-6.7191017190566082E-2</v>
      </c>
      <c r="H24" s="4" t="str">
        <f t="shared" ref="H24:Z24" si="17">IFERROR(_xlfn.RRI(5,M23,H23),"")</f>
        <v/>
      </c>
      <c r="I24" s="4">
        <f t="shared" si="17"/>
        <v>-0.29462831176404169</v>
      </c>
      <c r="J24" s="4" t="str">
        <f t="shared" si="17"/>
        <v/>
      </c>
      <c r="K24" s="4">
        <f t="shared" si="17"/>
        <v>-8.1741453140514952E-2</v>
      </c>
      <c r="L24" s="4">
        <f t="shared" si="17"/>
        <v>-0.33417480982463255</v>
      </c>
      <c r="M24" s="4" t="str">
        <f t="shared" si="17"/>
        <v/>
      </c>
      <c r="N24" s="4" t="str">
        <f t="shared" si="17"/>
        <v/>
      </c>
      <c r="O24" s="4">
        <f t="shared" si="17"/>
        <v>-0.14522870547245859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-5.41</v>
      </c>
      <c r="J25" s="3">
        <f t="shared" si="18"/>
        <v>-17.09</v>
      </c>
      <c r="K25" s="3">
        <f t="shared" si="18"/>
        <v>-5.85</v>
      </c>
      <c r="L25" s="3">
        <f t="shared" si="18"/>
        <v>-8.3000000000000007</v>
      </c>
      <c r="M25" s="3">
        <f t="shared" si="18"/>
        <v>3.24</v>
      </c>
      <c r="N25" s="3">
        <f t="shared" si="18"/>
        <v>-52.56</v>
      </c>
      <c r="O25" s="3">
        <f t="shared" si="18"/>
        <v>1.44</v>
      </c>
      <c r="P25" s="3">
        <f t="shared" si="18"/>
        <v>-16.489999999999998</v>
      </c>
      <c r="Q25" s="3">
        <f t="shared" si="18"/>
        <v>-123.21</v>
      </c>
      <c r="R25" s="3">
        <f t="shared" si="18"/>
        <v>-13.25</v>
      </c>
      <c r="S25" s="3">
        <f t="shared" si="18"/>
        <v>4.3899999999999997</v>
      </c>
      <c r="T25" s="3">
        <f t="shared" si="18"/>
        <v>8.2899999999999991</v>
      </c>
      <c r="U25" s="3">
        <f t="shared" si="18"/>
        <v>22.64</v>
      </c>
      <c r="V25" s="3">
        <f t="shared" si="18"/>
        <v>27.05</v>
      </c>
      <c r="W25" s="3">
        <f t="shared" si="18"/>
        <v>27.78</v>
      </c>
      <c r="X25" s="3">
        <f t="shared" si="18"/>
        <v>20.73</v>
      </c>
      <c r="Y25" s="3">
        <f t="shared" si="18"/>
        <v>14.16</v>
      </c>
      <c r="Z25" s="3">
        <f t="shared" si="18"/>
        <v>19.63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-0.3653878513745441</v>
      </c>
      <c r="J26" s="4" t="str">
        <f t="shared" si="19"/>
        <v/>
      </c>
      <c r="K26" s="4">
        <f t="shared" si="19"/>
        <v>-0.1871937356511808</v>
      </c>
      <c r="L26" s="4">
        <f t="shared" si="19"/>
        <v>-0.4169760077359338</v>
      </c>
      <c r="M26" s="4" t="str">
        <f t="shared" si="19"/>
        <v/>
      </c>
      <c r="N26" s="4" t="str">
        <f t="shared" si="19"/>
        <v/>
      </c>
      <c r="O26" s="4">
        <f t="shared" si="19"/>
        <v>-0.29536924920176322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-0.26688341644495761</v>
      </c>
      <c r="T26" s="4">
        <f t="shared" si="19"/>
        <v>-0.10154101654580627</v>
      </c>
      <c r="U26" s="4">
        <f t="shared" si="19"/>
        <v>2.8942781120898875E-2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10.523694112765957</v>
      </c>
      <c r="E27" s="3">
        <f>IFERROR(E4/E21,"")</f>
        <v>11.509752691489362</v>
      </c>
      <c r="H27" s="3">
        <f t="shared" ref="H27:Z27" si="20">IFERROR(H4/H21,"")</f>
        <v>44.06689360851064</v>
      </c>
      <c r="I27" s="3">
        <f t="shared" si="20"/>
        <v>95.804285289361701</v>
      </c>
      <c r="J27" s="3">
        <f t="shared" si="20"/>
        <v>84.004885106382986</v>
      </c>
      <c r="K27" s="3">
        <f t="shared" si="20"/>
        <v>90.611558465957444</v>
      </c>
      <c r="L27" s="3">
        <f t="shared" si="20"/>
        <v>99.702063819148933</v>
      </c>
      <c r="M27" s="3">
        <f t="shared" si="20"/>
        <v>100.13873291914894</v>
      </c>
      <c r="N27" s="3">
        <f t="shared" si="20"/>
        <v>90.145854768085101</v>
      </c>
      <c r="O27" s="3">
        <f t="shared" si="20"/>
        <v>186.38081246808511</v>
      </c>
      <c r="P27" s="3">
        <f t="shared" si="20"/>
        <v>331.89915239787234</v>
      </c>
      <c r="Q27" s="3">
        <f t="shared" si="20"/>
        <v>638.3367728234042</v>
      </c>
      <c r="R27" s="3">
        <f t="shared" si="20"/>
        <v>753.61914648297875</v>
      </c>
      <c r="S27" s="3">
        <f t="shared" si="20"/>
        <v>918.97103277872338</v>
      </c>
      <c r="T27" s="3">
        <f t="shared" si="20"/>
        <v>860.26422205957442</v>
      </c>
      <c r="U27" s="3">
        <f t="shared" si="20"/>
        <v>866.82280818936169</v>
      </c>
      <c r="V27" s="3">
        <f t="shared" si="20"/>
        <v>1021.5895041085106</v>
      </c>
      <c r="W27" s="3">
        <f t="shared" si="20"/>
        <v>1075.7984045914893</v>
      </c>
      <c r="X27" s="3">
        <f t="shared" si="20"/>
        <v>1041.0841011765958</v>
      </c>
      <c r="Y27" s="3">
        <f t="shared" si="20"/>
        <v>868.67977845319149</v>
      </c>
      <c r="Z27" s="3">
        <f t="shared" si="20"/>
        <v>768.13485324468081</v>
      </c>
    </row>
    <row r="28" spans="1:26" ht="15.5" x14ac:dyDescent="0.35">
      <c r="C28" t="s">
        <v>61</v>
      </c>
      <c r="D28" s="4">
        <f>IFERROR(_xlfn.RRI(5,I27,D27),"")</f>
        <v>-0.35708041431271109</v>
      </c>
      <c r="E28" s="4">
        <f>IFERROR(_xlfn.RRI(5,J27,E27),"")</f>
        <v>-0.32802627801754836</v>
      </c>
      <c r="H28" s="4">
        <f t="shared" ref="H28:Z28" si="21">IFERROR(_xlfn.RRI(5,M27,H27),"")</f>
        <v>-0.15140187268087624</v>
      </c>
      <c r="I28" s="4">
        <f t="shared" si="21"/>
        <v>1.2250115164066377E-2</v>
      </c>
      <c r="J28" s="4">
        <f t="shared" si="21"/>
        <v>-0.14733061823577009</v>
      </c>
      <c r="K28" s="4">
        <f t="shared" si="21"/>
        <v>-0.22867840374893833</v>
      </c>
      <c r="L28" s="4">
        <f t="shared" si="21"/>
        <v>-0.31018782240119858</v>
      </c>
      <c r="M28" s="4">
        <f t="shared" si="21"/>
        <v>-0.33213292527599414</v>
      </c>
      <c r="N28" s="4">
        <f t="shared" si="21"/>
        <v>-0.37146598209925685</v>
      </c>
      <c r="O28" s="4">
        <f t="shared" si="21"/>
        <v>-0.26353202262816722</v>
      </c>
      <c r="P28" s="4">
        <f t="shared" si="21"/>
        <v>-0.17469369560114811</v>
      </c>
      <c r="Q28" s="4">
        <f t="shared" si="21"/>
        <v>-8.9762574086935443E-2</v>
      </c>
      <c r="R28" s="4">
        <f t="shared" si="21"/>
        <v>-6.8711574112715001E-2</v>
      </c>
      <c r="S28" s="4">
        <f t="shared" si="21"/>
        <v>-2.4643906480393496E-2</v>
      </c>
      <c r="T28" s="4">
        <f t="shared" si="21"/>
        <v>-1.9451030386504753E-3</v>
      </c>
      <c r="U28" s="4">
        <f t="shared" si="21"/>
        <v>2.4468411264940704E-2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-0.68344060854300759</v>
      </c>
      <c r="J29" s="4">
        <f t="shared" si="22"/>
        <v>1.9213675213675214</v>
      </c>
      <c r="K29" s="4">
        <f t="shared" si="22"/>
        <v>-0.29518072289156638</v>
      </c>
      <c r="L29" s="4">
        <f t="shared" si="22"/>
        <v>-3.5617283950617282</v>
      </c>
      <c r="M29" s="4">
        <f t="shared" si="22"/>
        <v>-1.0616438356164384</v>
      </c>
      <c r="N29" s="4">
        <f t="shared" si="22"/>
        <v>-37.5</v>
      </c>
      <c r="O29" s="4">
        <f t="shared" si="22"/>
        <v>-1.0873256519102488</v>
      </c>
      <c r="P29" s="4">
        <f t="shared" si="22"/>
        <v>-0.86616346075805539</v>
      </c>
      <c r="Q29" s="4">
        <f t="shared" si="22"/>
        <v>8.2988679245283006</v>
      </c>
      <c r="R29" s="4">
        <f t="shared" si="22"/>
        <v>-4.0182232346241458</v>
      </c>
      <c r="S29" s="4">
        <f t="shared" si="22"/>
        <v>-0.47044632086851629</v>
      </c>
      <c r="T29" s="4">
        <f t="shared" si="22"/>
        <v>-0.63383392226148416</v>
      </c>
      <c r="U29" s="4">
        <f t="shared" si="22"/>
        <v>-0.16303142329020331</v>
      </c>
      <c r="V29" s="4">
        <f t="shared" si="22"/>
        <v>-2.627789776817856E-2</v>
      </c>
      <c r="W29" s="4">
        <f t="shared" si="22"/>
        <v>0.3400868306801737</v>
      </c>
      <c r="X29" s="4">
        <f t="shared" si="22"/>
        <v>0.46398305084745767</v>
      </c>
      <c r="Y29" s="4">
        <f t="shared" si="22"/>
        <v>-0.27865511971472234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-0.54003212408073864</v>
      </c>
      <c r="I30" s="4">
        <f t="shared" si="23"/>
        <v>0.14046088115037675</v>
      </c>
      <c r="J30" s="4">
        <f t="shared" si="23"/>
        <v>-7.2912037618871439E-2</v>
      </c>
      <c r="K30" s="4">
        <f t="shared" si="23"/>
        <v>-9.1176701915427677E-2</v>
      </c>
      <c r="L30" s="4">
        <f t="shared" si="23"/>
        <v>-4.3606413549546873E-3</v>
      </c>
      <c r="M30" s="4">
        <f t="shared" si="23"/>
        <v>0.11085233122224135</v>
      </c>
      <c r="N30" s="4">
        <f t="shared" si="23"/>
        <v>-0.51633511210537719</v>
      </c>
      <c r="O30" s="4">
        <f t="shared" si="23"/>
        <v>-0.43844143282217096</v>
      </c>
      <c r="P30" s="4">
        <f t="shared" si="23"/>
        <v>-0.48005634873601083</v>
      </c>
      <c r="Q30" s="4">
        <f t="shared" si="23"/>
        <v>-0.15297166240743634</v>
      </c>
      <c r="R30" s="4">
        <f t="shared" si="23"/>
        <v>-0.17993155431217958</v>
      </c>
      <c r="S30" s="4">
        <f t="shared" si="23"/>
        <v>6.8242766831099755E-2</v>
      </c>
      <c r="T30" s="4">
        <f t="shared" si="23"/>
        <v>-7.5662362224720291E-3</v>
      </c>
      <c r="U30" s="4">
        <f t="shared" si="23"/>
        <v>-0.15149597298790374</v>
      </c>
      <c r="V30" s="4">
        <f t="shared" si="23"/>
        <v>-5.0389459820367882E-2</v>
      </c>
      <c r="W30" s="4">
        <f t="shared" si="23"/>
        <v>3.3344379551719823E-2</v>
      </c>
      <c r="X30" s="4">
        <f t="shared" si="23"/>
        <v>0.19846706116538695</v>
      </c>
      <c r="Y30" s="4">
        <f t="shared" si="23"/>
        <v>0.13089488751070016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34.380000000000003</v>
      </c>
      <c r="E32" s="3">
        <f>IFERROR(INDEX(E51:E500,MATCH($A$32,$C$51:$C$500,0)),"")</f>
        <v>41.31</v>
      </c>
      <c r="H32" s="3">
        <f>IFERROR(INDEX(D32:G32,COUNT(D32:G32)),"")</f>
        <v>41.31</v>
      </c>
      <c r="I32" s="3">
        <f t="shared" ref="I32:Z32" si="24">IFERROR(INDEX(I51:I500,MATCH($C$32,$C$51:$C$500,0)),"")</f>
        <v>50.25</v>
      </c>
      <c r="J32" s="3">
        <f t="shared" si="24"/>
        <v>55.78</v>
      </c>
      <c r="K32" s="3">
        <f t="shared" si="24"/>
        <v>72.89</v>
      </c>
      <c r="L32" s="3">
        <f t="shared" si="24"/>
        <v>78.760000000000005</v>
      </c>
      <c r="M32" s="3">
        <f t="shared" si="24"/>
        <v>87.05</v>
      </c>
      <c r="N32" s="3">
        <f t="shared" si="24"/>
        <v>83.81</v>
      </c>
      <c r="O32" s="3">
        <f t="shared" si="24"/>
        <v>136.62</v>
      </c>
      <c r="P32" s="3">
        <f t="shared" si="24"/>
        <v>134.80000000000001</v>
      </c>
      <c r="Q32" s="3">
        <f t="shared" si="24"/>
        <v>151.44999999999999</v>
      </c>
      <c r="R32" s="3">
        <f t="shared" si="24"/>
        <v>272.3</v>
      </c>
      <c r="S32" s="3">
        <f t="shared" si="24"/>
        <v>287.35000000000002</v>
      </c>
      <c r="T32" s="3">
        <f t="shared" si="24"/>
        <v>283.37</v>
      </c>
      <c r="U32" s="3">
        <f t="shared" si="24"/>
        <v>285.08</v>
      </c>
      <c r="V32" s="3">
        <f t="shared" si="24"/>
        <v>269.44</v>
      </c>
      <c r="W32" s="3">
        <f t="shared" si="24"/>
        <v>249.39</v>
      </c>
      <c r="X32" s="3">
        <f t="shared" si="24"/>
        <v>225.6</v>
      </c>
      <c r="Y32" s="3">
        <f t="shared" si="24"/>
        <v>208.86</v>
      </c>
      <c r="Z32" s="3">
        <f t="shared" si="24"/>
        <v>198.72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82.02</v>
      </c>
      <c r="E33" s="3">
        <f>IFERROR(INDEX(E51:E500,MATCH($A$33,$C$51:$C$500,0)),"")</f>
        <v>29.05</v>
      </c>
      <c r="H33" s="3">
        <f>IFERROR(INDEX(D33:G33,COUNT(D33:G33)),"")</f>
        <v>29.05</v>
      </c>
      <c r="I33" s="3">
        <f t="shared" ref="I33:Z33" si="25">IFERROR(INDEX(I51:I500,MATCH($C$33,$C$51:$C$500,0)),"")</f>
        <v>33.43</v>
      </c>
      <c r="J33" s="3">
        <f t="shared" si="25"/>
        <v>67.05</v>
      </c>
      <c r="K33" s="3">
        <f t="shared" si="25"/>
        <v>1.85</v>
      </c>
      <c r="L33" s="3">
        <f t="shared" si="25"/>
        <v>2.77</v>
      </c>
      <c r="M33" s="3">
        <f t="shared" si="25"/>
        <v>2.5499999999999998</v>
      </c>
      <c r="N33" s="3">
        <f t="shared" si="25"/>
        <v>1.63</v>
      </c>
      <c r="O33" s="3">
        <f t="shared" si="25"/>
        <v>0.72</v>
      </c>
      <c r="P33" s="3">
        <f t="shared" si="25"/>
        <v>0.82</v>
      </c>
      <c r="Q33" s="3">
        <f t="shared" si="25"/>
        <v>0.83</v>
      </c>
      <c r="R33" s="3">
        <f t="shared" si="25"/>
        <v>1.17</v>
      </c>
      <c r="S33" s="3">
        <f t="shared" si="25"/>
        <v>2.44</v>
      </c>
      <c r="T33" s="3">
        <f t="shared" si="25"/>
        <v>2.4700000000000002</v>
      </c>
      <c r="U33" s="3">
        <f t="shared" si="25"/>
        <v>0.59</v>
      </c>
      <c r="V33" s="3">
        <f t="shared" si="25"/>
        <v>0.49</v>
      </c>
      <c r="W33" s="3">
        <f t="shared" si="25"/>
        <v>0.57999999999999996</v>
      </c>
      <c r="X33" s="3">
        <f t="shared" si="25"/>
        <v>0.5</v>
      </c>
      <c r="Y33" s="3">
        <f t="shared" si="25"/>
        <v>0.43</v>
      </c>
      <c r="Z33" s="3">
        <f t="shared" si="25"/>
        <v>0.25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-406.93</v>
      </c>
      <c r="E34" s="3">
        <f>IFERROR(INDEX(E51:E500,MATCH($A$34,$C$51:$C$500,0)),"")</f>
        <v>-134.22999999999999</v>
      </c>
      <c r="H34" s="3">
        <f>IFERROR(INDEX(D34:G34,COUNT(D34:G34)),"")</f>
        <v>-134.22999999999999</v>
      </c>
      <c r="I34" s="3">
        <f t="shared" ref="I34:Z34" si="26">IFERROR(INDEX(I51:I500,MATCH($C$34,$C$51:$C$500,0)),"")</f>
        <v>-310.54000000000002</v>
      </c>
      <c r="J34" s="3">
        <f t="shared" si="26"/>
        <v>-218.84</v>
      </c>
      <c r="K34" s="3">
        <f t="shared" si="26"/>
        <v>-23.08</v>
      </c>
      <c r="L34" s="3">
        <f t="shared" si="26"/>
        <v>-26.27</v>
      </c>
      <c r="M34" s="3">
        <f t="shared" si="26"/>
        <v>68.52</v>
      </c>
      <c r="N34" s="3">
        <f t="shared" si="26"/>
        <v>-2.61</v>
      </c>
      <c r="O34" s="3">
        <f t="shared" si="26"/>
        <v>68.75</v>
      </c>
      <c r="P34" s="3">
        <f t="shared" si="26"/>
        <v>-6.67</v>
      </c>
      <c r="Q34" s="3">
        <f t="shared" si="26"/>
        <v>-1.01</v>
      </c>
      <c r="R34" s="3">
        <f t="shared" si="26"/>
        <v>-24</v>
      </c>
      <c r="S34" s="3">
        <f t="shared" si="26"/>
        <v>159.44999999999999</v>
      </c>
      <c r="T34" s="3">
        <f t="shared" si="26"/>
        <v>84.44</v>
      </c>
      <c r="U34" s="3">
        <f t="shared" si="26"/>
        <v>7.38</v>
      </c>
      <c r="V34" s="3">
        <f t="shared" si="26"/>
        <v>4.84</v>
      </c>
      <c r="W34" s="3">
        <f t="shared" si="26"/>
        <v>5.22</v>
      </c>
      <c r="X34" s="3">
        <f t="shared" si="26"/>
        <v>5.4</v>
      </c>
      <c r="Y34" s="3">
        <f t="shared" si="26"/>
        <v>6.36</v>
      </c>
      <c r="Z34" s="3">
        <f t="shared" si="26"/>
        <v>2.5499999999999998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265.24</v>
      </c>
      <c r="E35" s="3">
        <f>IFERROR(INDEX(E51:E500,MATCH($A$35,$C$51:$C$500,0)),"")</f>
        <v>103.2</v>
      </c>
      <c r="H35" s="3">
        <f>IFERROR(INDEX(D35:G35,COUNT(D35:G35)),"")</f>
        <v>103.2</v>
      </c>
      <c r="I35" s="3">
        <f t="shared" ref="I35:Z35" si="27">IFERROR(INDEX(I51:I500,MATCH($C$35,$C$51:$C$500,0)),"")</f>
        <v>17.36</v>
      </c>
      <c r="J35" s="3">
        <f t="shared" si="27"/>
        <v>44.07</v>
      </c>
      <c r="K35" s="3">
        <f t="shared" si="27"/>
        <v>1.47</v>
      </c>
      <c r="L35" s="3">
        <f t="shared" si="27"/>
        <v>2.16</v>
      </c>
      <c r="M35" s="3">
        <f t="shared" si="27"/>
        <v>2.19</v>
      </c>
      <c r="N35" s="3">
        <f t="shared" si="27"/>
        <v>1.5</v>
      </c>
      <c r="O35" s="3">
        <f t="shared" si="27"/>
        <v>0.53</v>
      </c>
      <c r="P35" s="3">
        <f t="shared" si="27"/>
        <v>0.33</v>
      </c>
      <c r="Q35" s="3">
        <f t="shared" si="27"/>
        <v>0.19</v>
      </c>
      <c r="R35" s="3">
        <f t="shared" si="27"/>
        <v>0.42</v>
      </c>
      <c r="S35" s="3">
        <f t="shared" si="27"/>
        <v>0.75</v>
      </c>
      <c r="T35" s="3">
        <f t="shared" si="27"/>
        <v>0.81</v>
      </c>
      <c r="U35" s="3">
        <f t="shared" si="27"/>
        <v>0.19</v>
      </c>
      <c r="V35" s="3">
        <f t="shared" si="27"/>
        <v>0.13</v>
      </c>
      <c r="W35" s="3">
        <f t="shared" si="27"/>
        <v>0.13</v>
      </c>
      <c r="X35" s="3">
        <f t="shared" si="27"/>
        <v>0.11</v>
      </c>
      <c r="Y35" s="3">
        <f t="shared" si="27"/>
        <v>0.1</v>
      </c>
      <c r="Z35" s="3">
        <f t="shared" si="27"/>
        <v>0.06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4946136233</v>
      </c>
      <c r="E51" s="5">
        <v>5409583765</v>
      </c>
      <c r="F51" s="5">
        <v>14783086657</v>
      </c>
      <c r="G51" s="5">
        <v>6008335107</v>
      </c>
      <c r="I51" s="5">
        <v>45028014086</v>
      </c>
      <c r="J51" s="5">
        <v>39482296000</v>
      </c>
      <c r="K51" s="5">
        <v>42587432479</v>
      </c>
      <c r="L51" s="5">
        <v>46859969995</v>
      </c>
      <c r="M51" s="5">
        <v>47065204472</v>
      </c>
      <c r="N51" s="5">
        <v>42368551741</v>
      </c>
      <c r="O51" s="5">
        <v>87598981860</v>
      </c>
      <c r="P51" s="5">
        <v>155992601627</v>
      </c>
      <c r="Q51" s="5">
        <v>300018283227</v>
      </c>
      <c r="R51" s="5">
        <v>354200998847</v>
      </c>
      <c r="S51" s="5">
        <v>431916385406</v>
      </c>
      <c r="T51" s="5">
        <v>404324184368</v>
      </c>
      <c r="U51" s="5">
        <v>407406719849</v>
      </c>
      <c r="V51" s="5">
        <v>480147066931</v>
      </c>
      <c r="W51" s="5">
        <v>505625250158</v>
      </c>
      <c r="X51" s="5">
        <v>489309527553</v>
      </c>
      <c r="Y51" s="5">
        <v>408279495873</v>
      </c>
      <c r="Z51" s="5">
        <v>361023381025</v>
      </c>
    </row>
    <row r="52" spans="2:26" ht="15.5" x14ac:dyDescent="0.35">
      <c r="C52" t="s">
        <v>85</v>
      </c>
      <c r="D52" s="5">
        <v>-1313405190</v>
      </c>
      <c r="E52" s="5">
        <v>-1496413116</v>
      </c>
      <c r="F52" s="5">
        <v>-7056808388</v>
      </c>
      <c r="G52" s="5">
        <v>-1734587541</v>
      </c>
      <c r="I52" s="5">
        <v>-21585437250</v>
      </c>
      <c r="J52" s="5">
        <v>-19754457304</v>
      </c>
      <c r="K52" s="5">
        <v>-21807329693</v>
      </c>
      <c r="L52" s="5">
        <v>-26900213060</v>
      </c>
      <c r="M52" s="5">
        <v>-21189446093</v>
      </c>
      <c r="N52" s="5">
        <v>-24214661589</v>
      </c>
      <c r="O52" s="5">
        <v>-60212689628</v>
      </c>
      <c r="P52" s="5">
        <v>-125538798472</v>
      </c>
      <c r="Q52" s="5">
        <v>-240241466934</v>
      </c>
      <c r="R52" s="5">
        <v>-289130991386</v>
      </c>
      <c r="S52" s="5">
        <v>-353064407183</v>
      </c>
      <c r="T52" s="5">
        <v>-322568452857</v>
      </c>
      <c r="U52" s="5">
        <v>-326394831677</v>
      </c>
      <c r="V52" s="5">
        <v>-394323412730</v>
      </c>
      <c r="W52" s="5">
        <v>-423668212017</v>
      </c>
      <c r="X52" s="5">
        <v>-427221085169</v>
      </c>
      <c r="Y52" s="5">
        <v>-353512235789</v>
      </c>
      <c r="Z52" s="5">
        <v>-303981917562</v>
      </c>
    </row>
    <row r="53" spans="2:26" ht="15.5" x14ac:dyDescent="0.35">
      <c r="C53" t="s">
        <v>86</v>
      </c>
      <c r="D53" s="5">
        <v>3632731043</v>
      </c>
      <c r="E53" s="5">
        <v>3913170649</v>
      </c>
      <c r="F53" s="5">
        <v>7726278269</v>
      </c>
      <c r="G53" s="5">
        <v>4273747566</v>
      </c>
      <c r="I53" s="5">
        <v>23442576836</v>
      </c>
      <c r="J53" s="5">
        <v>19727838696</v>
      </c>
      <c r="K53" s="5">
        <v>20780102786</v>
      </c>
      <c r="L53" s="5">
        <v>19959756935</v>
      </c>
      <c r="M53" s="5">
        <v>25875758379</v>
      </c>
      <c r="N53" s="5">
        <v>18153890152</v>
      </c>
      <c r="O53" s="5">
        <v>27386292232</v>
      </c>
      <c r="P53" s="5">
        <v>30453803155</v>
      </c>
      <c r="Q53" s="5">
        <v>59776816293</v>
      </c>
      <c r="R53" s="5">
        <v>65070007461</v>
      </c>
      <c r="S53" s="5">
        <v>78851978223</v>
      </c>
      <c r="T53" s="5">
        <v>81755731511</v>
      </c>
      <c r="U53" s="5">
        <v>81011888172</v>
      </c>
      <c r="V53" s="5">
        <v>85823654201</v>
      </c>
      <c r="W53" s="5">
        <v>81957038141</v>
      </c>
      <c r="X53" s="5">
        <v>62088442384</v>
      </c>
      <c r="Y53" s="5">
        <v>54767260084</v>
      </c>
      <c r="Z53" s="5">
        <v>57041463463</v>
      </c>
    </row>
    <row r="54" spans="2:26" ht="15.5" x14ac:dyDescent="0.35">
      <c r="C54" t="s">
        <v>87</v>
      </c>
      <c r="D54" s="5">
        <v>-6869198863</v>
      </c>
      <c r="E54" s="5">
        <v>-7825524227</v>
      </c>
      <c r="F54" s="5">
        <v>-5894018151</v>
      </c>
      <c r="G54" s="5">
        <v>-5242178758</v>
      </c>
      <c r="I54" s="5">
        <v>-23301607660</v>
      </c>
      <c r="J54" s="5">
        <v>-27717176966</v>
      </c>
      <c r="K54" s="5">
        <v>-23430637908</v>
      </c>
      <c r="L54" s="5">
        <v>-26036782669</v>
      </c>
      <c r="M54" s="5">
        <v>-26172237834</v>
      </c>
      <c r="N54" s="5">
        <v>-38656820145</v>
      </c>
      <c r="O54" s="5">
        <v>-36916642377</v>
      </c>
      <c r="P54" s="5">
        <v>-39997180079</v>
      </c>
      <c r="Q54" s="5">
        <v>-55156281124</v>
      </c>
      <c r="R54" s="5">
        <v>-65059284545</v>
      </c>
      <c r="S54" s="5">
        <v>-73192575090</v>
      </c>
      <c r="T54" s="5">
        <v>-72400519410</v>
      </c>
      <c r="U54" s="5">
        <v>-66523632643</v>
      </c>
      <c r="V54" s="5">
        <v>-69311996531</v>
      </c>
      <c r="W54" s="5">
        <v>-64360320237</v>
      </c>
      <c r="X54" s="5">
        <v>-49912065813</v>
      </c>
      <c r="Y54" s="5">
        <v>-45904265141</v>
      </c>
      <c r="Z54" s="5">
        <v>-45929281161</v>
      </c>
    </row>
    <row r="55" spans="2:26" ht="15.5" x14ac:dyDescent="0.35">
      <c r="C55" t="s">
        <v>93</v>
      </c>
      <c r="D55" s="5">
        <v>-3236467820</v>
      </c>
      <c r="E55" s="5">
        <v>-3912353578</v>
      </c>
      <c r="F55" s="5">
        <v>1832260118</v>
      </c>
      <c r="G55" s="5">
        <v>-968431192</v>
      </c>
      <c r="I55" s="5">
        <v>140969176</v>
      </c>
      <c r="J55" s="5">
        <v>-7989338270</v>
      </c>
      <c r="K55" s="5">
        <v>-2650535122</v>
      </c>
      <c r="L55" s="5">
        <v>-6077025734</v>
      </c>
      <c r="M55" s="5">
        <v>-296479455</v>
      </c>
      <c r="N55" s="5">
        <v>-20502929993</v>
      </c>
      <c r="O55" s="5">
        <v>-9530350145</v>
      </c>
      <c r="P55" s="5">
        <v>-9543376924</v>
      </c>
      <c r="Q55" s="5">
        <v>4620535169</v>
      </c>
      <c r="R55" s="5">
        <v>10722916</v>
      </c>
      <c r="S55" s="5">
        <v>5659403133</v>
      </c>
      <c r="T55" s="5">
        <v>9355212101</v>
      </c>
      <c r="U55" s="5">
        <v>14488255529</v>
      </c>
      <c r="V55" s="5">
        <v>16511657670</v>
      </c>
      <c r="W55" s="5">
        <v>17596717904</v>
      </c>
      <c r="X55" s="5">
        <v>12176376571</v>
      </c>
      <c r="Y55" s="5">
        <v>8862994943</v>
      </c>
      <c r="Z55" s="5">
        <v>11112182302</v>
      </c>
    </row>
    <row r="56" spans="2:26" ht="15.5" x14ac:dyDescent="0.35">
      <c r="C56" t="s">
        <v>94</v>
      </c>
      <c r="D56" s="5">
        <v>-518902</v>
      </c>
      <c r="E56" s="5">
        <v>-10235384</v>
      </c>
      <c r="F56" s="5">
        <v>216565392</v>
      </c>
      <c r="G56" s="5">
        <v>-16019264</v>
      </c>
      <c r="I56" s="5">
        <v>174009041</v>
      </c>
      <c r="J56" s="5">
        <v>215406027</v>
      </c>
      <c r="K56" s="5">
        <v>610618291</v>
      </c>
      <c r="L56" s="5">
        <v>1158796300</v>
      </c>
      <c r="M56" s="5">
        <v>779369820</v>
      </c>
      <c r="N56" s="5">
        <v>-3938584882</v>
      </c>
      <c r="O56" s="5">
        <v>10751615935</v>
      </c>
      <c r="P56" s="5">
        <v>2636351096</v>
      </c>
      <c r="Q56" s="5">
        <v>-61559400528</v>
      </c>
      <c r="R56" s="5">
        <v>-1742247829</v>
      </c>
      <c r="S56" s="5">
        <v>-1111122964</v>
      </c>
      <c r="T56" s="5">
        <v>-3174170510</v>
      </c>
      <c r="U56" s="5">
        <v>-678656217</v>
      </c>
      <c r="V56" s="5">
        <v>506556880</v>
      </c>
      <c r="W56" s="5">
        <v>292057922</v>
      </c>
      <c r="X56" s="5">
        <v>1351922450</v>
      </c>
      <c r="Y56" s="5">
        <v>1225886404</v>
      </c>
      <c r="Z56" s="5">
        <v>2868730355</v>
      </c>
    </row>
    <row r="57" spans="2:26" ht="15.5" x14ac:dyDescent="0.35">
      <c r="C57" t="s">
        <v>95</v>
      </c>
      <c r="D57" s="5">
        <v>37028799</v>
      </c>
      <c r="E57" s="5">
        <v>76602515</v>
      </c>
      <c r="F57" s="5">
        <v>47262866</v>
      </c>
      <c r="G57" s="5">
        <v>22890019</v>
      </c>
      <c r="I57" s="5">
        <v>141706572</v>
      </c>
      <c r="J57" s="5">
        <v>424925472</v>
      </c>
      <c r="K57" s="5">
        <v>514050363</v>
      </c>
      <c r="L57" s="5">
        <v>378472520</v>
      </c>
      <c r="M57" s="5">
        <v>483010406</v>
      </c>
      <c r="N57" s="5">
        <v>878820407</v>
      </c>
      <c r="O57" s="5">
        <v>957958586</v>
      </c>
      <c r="P57" s="5">
        <v>869847817</v>
      </c>
      <c r="Q57" s="5">
        <v>1191822778</v>
      </c>
      <c r="R57" s="5">
        <v>1738481798</v>
      </c>
      <c r="S57" s="5">
        <v>2294804759</v>
      </c>
      <c r="T57" s="5">
        <v>2075220933</v>
      </c>
      <c r="U57" s="5">
        <v>1012024011</v>
      </c>
      <c r="V57" s="5">
        <v>1175388132</v>
      </c>
      <c r="W57" s="5">
        <v>1175301553</v>
      </c>
      <c r="X57" s="5">
        <v>924701612</v>
      </c>
      <c r="Y57" s="5">
        <v>998869193</v>
      </c>
      <c r="Z57" s="5">
        <v>929072959</v>
      </c>
    </row>
    <row r="58" spans="2:26" ht="15.5" x14ac:dyDescent="0.35">
      <c r="C58" t="s">
        <v>96</v>
      </c>
      <c r="J58" s="5">
        <v>132815361</v>
      </c>
      <c r="K58" s="5">
        <v>62687387</v>
      </c>
      <c r="N58" s="5">
        <v>69766267</v>
      </c>
      <c r="O58" s="5">
        <v>8906494067</v>
      </c>
      <c r="P58" s="5">
        <v>102040041</v>
      </c>
      <c r="Q58" s="5">
        <v>344595866</v>
      </c>
      <c r="R58" s="5">
        <v>3200000</v>
      </c>
      <c r="S58" s="5">
        <v>36000000</v>
      </c>
      <c r="T58" s="5">
        <v>34817917</v>
      </c>
      <c r="U58" s="5">
        <v>69375000</v>
      </c>
      <c r="V58" s="5">
        <v>93632250</v>
      </c>
      <c r="W58" s="5">
        <v>119581818</v>
      </c>
      <c r="X58" s="5">
        <v>475811738</v>
      </c>
      <c r="Y58" s="5">
        <v>385570311</v>
      </c>
      <c r="Z58" s="5">
        <v>20000000</v>
      </c>
    </row>
    <row r="59" spans="2:26" ht="15.5" x14ac:dyDescent="0.35">
      <c r="C59" t="s">
        <v>97</v>
      </c>
      <c r="F59" s="5">
        <v>4417</v>
      </c>
      <c r="G59" s="5">
        <v>-1195336</v>
      </c>
      <c r="I59" s="5">
        <v>-991041</v>
      </c>
      <c r="J59" s="5">
        <v>17894585</v>
      </c>
      <c r="K59" s="5">
        <v>-20095686</v>
      </c>
      <c r="L59" s="5">
        <v>267371144</v>
      </c>
      <c r="M59" s="5">
        <v>84969105</v>
      </c>
      <c r="N59" s="5">
        <v>24021783</v>
      </c>
      <c r="R59" s="5">
        <v>17567705</v>
      </c>
      <c r="S59" s="5">
        <v>629480942</v>
      </c>
      <c r="T59" s="5">
        <v>-108123031</v>
      </c>
      <c r="U59" s="5">
        <v>1256732459</v>
      </c>
      <c r="V59" s="5">
        <v>81537326</v>
      </c>
      <c r="W59" s="5">
        <v>91492433</v>
      </c>
      <c r="X59" s="5">
        <v>-121388827</v>
      </c>
      <c r="Y59" s="5">
        <v>-186867322</v>
      </c>
      <c r="Z59" s="5">
        <v>168550602</v>
      </c>
    </row>
    <row r="60" spans="2:26" ht="15.5" x14ac:dyDescent="0.35">
      <c r="C60" t="s">
        <v>27</v>
      </c>
      <c r="D60" s="5">
        <v>-28112028</v>
      </c>
      <c r="E60" s="5">
        <v>-91338011</v>
      </c>
      <c r="F60" s="5">
        <v>-141592271</v>
      </c>
      <c r="G60" s="5">
        <v>-37713947</v>
      </c>
      <c r="I60" s="5">
        <v>-277596870</v>
      </c>
      <c r="J60" s="5">
        <v>-99041637</v>
      </c>
      <c r="K60" s="5">
        <v>-50744774</v>
      </c>
      <c r="L60" s="5">
        <v>-87549074</v>
      </c>
      <c r="M60" s="5">
        <v>-17670106</v>
      </c>
      <c r="N60" s="5">
        <v>-27289484</v>
      </c>
      <c r="O60" s="5">
        <v>-39532054</v>
      </c>
      <c r="P60" s="5">
        <v>-312243367</v>
      </c>
      <c r="Q60" s="5">
        <v>-982906603</v>
      </c>
      <c r="R60" s="5">
        <v>-3618397995</v>
      </c>
      <c r="S60" s="5">
        <v>-4120995281</v>
      </c>
      <c r="T60" s="5">
        <v>-4031840171</v>
      </c>
      <c r="U60" s="5">
        <v>-3391167536</v>
      </c>
      <c r="V60" s="5">
        <v>-1165799369</v>
      </c>
      <c r="W60" s="5">
        <v>-989194821</v>
      </c>
      <c r="X60" s="5">
        <v>-180154892</v>
      </c>
      <c r="Y60" s="5">
        <v>-99554106</v>
      </c>
      <c r="Z60" s="5">
        <v>-76764108</v>
      </c>
    </row>
    <row r="61" spans="2:26" ht="15.5" x14ac:dyDescent="0.35">
      <c r="C61" t="s">
        <v>90</v>
      </c>
      <c r="T61" s="5">
        <v>-53837248</v>
      </c>
      <c r="U61" s="5">
        <v>63745168</v>
      </c>
      <c r="V61" s="5">
        <v>219412561</v>
      </c>
    </row>
    <row r="62" spans="2:26" ht="15.5" x14ac:dyDescent="0.35">
      <c r="C62" t="s">
        <v>261</v>
      </c>
      <c r="T62" s="5">
        <v>-1813715507</v>
      </c>
    </row>
    <row r="63" spans="2:26" ht="15.5" x14ac:dyDescent="0.35">
      <c r="C63" t="s">
        <v>91</v>
      </c>
    </row>
    <row r="64" spans="2:26" ht="15.5" x14ac:dyDescent="0.35">
      <c r="C64" t="s">
        <v>92</v>
      </c>
      <c r="R64" s="5">
        <v>43226407</v>
      </c>
      <c r="S64" s="5">
        <v>26340248</v>
      </c>
      <c r="T64" s="5">
        <v>32931409</v>
      </c>
      <c r="U64" s="5">
        <v>46560602</v>
      </c>
      <c r="V64" s="5">
        <v>73609784</v>
      </c>
      <c r="W64" s="5">
        <v>28913866</v>
      </c>
    </row>
    <row r="65" spans="3:26" ht="15.5" x14ac:dyDescent="0.35">
      <c r="C65" t="s">
        <v>98</v>
      </c>
      <c r="D65" s="5">
        <v>-518902</v>
      </c>
      <c r="E65" s="5">
        <v>-10235384</v>
      </c>
      <c r="F65" s="5">
        <v>216565392</v>
      </c>
      <c r="G65" s="5">
        <v>-16019264</v>
      </c>
      <c r="I65" s="5">
        <v>174009041</v>
      </c>
      <c r="J65" s="5">
        <v>215406027</v>
      </c>
      <c r="K65" s="5">
        <v>610618291</v>
      </c>
      <c r="L65" s="5">
        <v>1158796300</v>
      </c>
      <c r="M65" s="5">
        <v>779369820</v>
      </c>
      <c r="N65" s="5">
        <v>-3938584882</v>
      </c>
      <c r="O65" s="5">
        <v>10751615935</v>
      </c>
      <c r="P65" s="5">
        <v>2636351096</v>
      </c>
      <c r="Q65" s="5">
        <v>-61559400528</v>
      </c>
      <c r="R65" s="5">
        <v>-1742247829</v>
      </c>
      <c r="S65" s="5">
        <v>-1111122964</v>
      </c>
      <c r="T65" s="5">
        <v>-3174170510</v>
      </c>
      <c r="U65" s="5">
        <v>-678656217</v>
      </c>
      <c r="V65" s="5">
        <v>506556880</v>
      </c>
      <c r="W65" s="5">
        <v>292057922</v>
      </c>
      <c r="X65" s="5">
        <v>1351922450</v>
      </c>
      <c r="Y65" s="5">
        <v>1225886404</v>
      </c>
      <c r="Z65" s="5">
        <v>2868730355</v>
      </c>
    </row>
    <row r="66" spans="3:26" ht="15.5" x14ac:dyDescent="0.35">
      <c r="C66" t="s">
        <v>29</v>
      </c>
      <c r="D66" s="5">
        <v>-3236986722</v>
      </c>
      <c r="E66" s="5">
        <v>-3922588962</v>
      </c>
      <c r="F66" s="5">
        <v>2048825510</v>
      </c>
      <c r="G66" s="5">
        <v>-984450456</v>
      </c>
      <c r="I66" s="5">
        <v>314978217</v>
      </c>
      <c r="J66" s="5">
        <v>-7773932243</v>
      </c>
      <c r="K66" s="5">
        <v>-2039916831</v>
      </c>
      <c r="L66" s="5">
        <v>-4918229434</v>
      </c>
      <c r="M66" s="5">
        <v>482890365</v>
      </c>
      <c r="N66" s="5">
        <v>-24441514875</v>
      </c>
      <c r="O66" s="5">
        <v>1221265790</v>
      </c>
      <c r="P66" s="5">
        <v>-6907025828</v>
      </c>
      <c r="Q66" s="5">
        <v>-56938865359</v>
      </c>
      <c r="R66" s="5">
        <v>-1731524913</v>
      </c>
      <c r="S66" s="5">
        <v>4548280169</v>
      </c>
      <c r="T66" s="5">
        <v>6181041591</v>
      </c>
      <c r="U66" s="5">
        <v>13809599312</v>
      </c>
      <c r="V66" s="5">
        <v>17018214550</v>
      </c>
      <c r="W66" s="5">
        <v>17888775826</v>
      </c>
      <c r="X66" s="5">
        <v>13528299021</v>
      </c>
      <c r="Y66" s="5">
        <v>10088881347</v>
      </c>
      <c r="Z66" s="5">
        <v>13980912657</v>
      </c>
    </row>
    <row r="67" spans="3:26" ht="15.5" x14ac:dyDescent="0.35">
      <c r="C67" t="s">
        <v>28</v>
      </c>
      <c r="D67" s="5">
        <v>13838189</v>
      </c>
      <c r="E67" s="5">
        <v>-238346090</v>
      </c>
      <c r="F67" s="5">
        <v>-2864396175</v>
      </c>
      <c r="G67" s="5">
        <v>20951015</v>
      </c>
      <c r="I67" s="5">
        <v>-2830726573</v>
      </c>
      <c r="J67" s="5">
        <v>-176154815</v>
      </c>
      <c r="K67" s="5">
        <v>-679349119</v>
      </c>
      <c r="L67" s="5">
        <v>1058363006</v>
      </c>
      <c r="M67" s="5">
        <v>1025828088</v>
      </c>
      <c r="N67" s="5">
        <v>-8957220</v>
      </c>
      <c r="O67" s="5">
        <v>-552948393</v>
      </c>
      <c r="P67" s="5">
        <v>-762474049</v>
      </c>
      <c r="Q67" s="5">
        <v>-380235622</v>
      </c>
      <c r="R67" s="5">
        <v>-4390455375</v>
      </c>
      <c r="S67" s="5">
        <v>-2476809166</v>
      </c>
      <c r="T67" s="5">
        <v>-2292331488</v>
      </c>
      <c r="U67" s="5">
        <v>-3228311748</v>
      </c>
      <c r="V67" s="5">
        <v>-4359602717</v>
      </c>
      <c r="W67" s="5">
        <v>-4934815832</v>
      </c>
      <c r="X67" s="5">
        <v>-3884302187</v>
      </c>
      <c r="Y67" s="5">
        <v>-3499697326</v>
      </c>
      <c r="Z67" s="5">
        <v>-4848413229</v>
      </c>
    </row>
    <row r="68" spans="3:26" ht="15.5" x14ac:dyDescent="0.35">
      <c r="C68" t="s">
        <v>99</v>
      </c>
      <c r="W68" s="5">
        <v>-4256587909</v>
      </c>
      <c r="X68" s="5">
        <v>-4742854195</v>
      </c>
      <c r="Y68" s="5">
        <v>-3755369498</v>
      </c>
      <c r="Z68" s="5">
        <v>-5690636000</v>
      </c>
    </row>
    <row r="69" spans="3:26" ht="15.5" x14ac:dyDescent="0.35">
      <c r="C69" t="s">
        <v>100</v>
      </c>
      <c r="W69" s="5">
        <v>-678227923</v>
      </c>
      <c r="X69" s="5">
        <v>858552008</v>
      </c>
      <c r="Y69" s="5">
        <v>255672172</v>
      </c>
      <c r="Z69" s="5">
        <v>842222771</v>
      </c>
    </row>
    <row r="70" spans="3:26" ht="15.5" x14ac:dyDescent="0.35">
      <c r="C70" t="s">
        <v>101</v>
      </c>
      <c r="D70" s="5">
        <v>13838189</v>
      </c>
      <c r="E70" s="5">
        <v>-238346090</v>
      </c>
      <c r="F70" s="5">
        <v>-2864396175</v>
      </c>
      <c r="G70" s="5">
        <v>20951015</v>
      </c>
      <c r="I70" s="5">
        <v>-2830726573</v>
      </c>
      <c r="J70" s="5">
        <v>-176154815</v>
      </c>
      <c r="K70" s="5">
        <v>-679349119</v>
      </c>
      <c r="L70" s="5">
        <v>1058363006</v>
      </c>
      <c r="M70" s="5">
        <v>1025828088</v>
      </c>
      <c r="N70" s="5">
        <v>-8957220</v>
      </c>
      <c r="O70" s="5">
        <v>-552948393</v>
      </c>
      <c r="P70" s="5">
        <v>-762474049</v>
      </c>
      <c r="Q70" s="5">
        <v>-380235622</v>
      </c>
      <c r="R70" s="5">
        <v>-4390455375</v>
      </c>
      <c r="S70" s="5">
        <v>-2476809166</v>
      </c>
      <c r="T70" s="5">
        <v>-2292331488</v>
      </c>
      <c r="U70" s="5">
        <v>-3228311748</v>
      </c>
      <c r="V70" s="5">
        <v>-4359602717</v>
      </c>
      <c r="W70" s="5">
        <v>-4934815832</v>
      </c>
      <c r="X70" s="5">
        <v>-3884302187</v>
      </c>
      <c r="Y70" s="5">
        <v>-3499697326</v>
      </c>
      <c r="Z70" s="5">
        <v>-4848413229</v>
      </c>
    </row>
    <row r="71" spans="3:26" ht="15.5" x14ac:dyDescent="0.35">
      <c r="C71" t="s">
        <v>262</v>
      </c>
      <c r="D71" s="5">
        <v>-3223148533</v>
      </c>
      <c r="E71" s="5">
        <v>-4160935052</v>
      </c>
      <c r="F71" s="5">
        <v>-815570665</v>
      </c>
      <c r="G71" s="5">
        <v>-963499441</v>
      </c>
      <c r="I71" s="5">
        <v>-2515748356</v>
      </c>
      <c r="J71" s="5">
        <v>-7950087058</v>
      </c>
      <c r="K71" s="5">
        <v>-2719265950</v>
      </c>
      <c r="L71" s="5">
        <v>-3859866428</v>
      </c>
      <c r="M71" s="5">
        <v>1508718453</v>
      </c>
      <c r="N71" s="5">
        <v>-24450472095</v>
      </c>
      <c r="O71" s="5">
        <v>668317397</v>
      </c>
      <c r="P71" s="5">
        <v>-7669499877</v>
      </c>
      <c r="Q71" s="5">
        <v>-57319100981</v>
      </c>
      <c r="R71" s="5">
        <v>-6121980288</v>
      </c>
      <c r="S71" s="5">
        <v>2071471003</v>
      </c>
      <c r="T71" s="5">
        <v>3888710103</v>
      </c>
      <c r="U71" s="5">
        <v>10581287564</v>
      </c>
      <c r="V71" s="5">
        <v>12658611833</v>
      </c>
      <c r="W71" s="5">
        <v>12953959994</v>
      </c>
      <c r="X71" s="5">
        <v>9643996834</v>
      </c>
      <c r="Y71" s="5">
        <v>6589184021</v>
      </c>
      <c r="Z71" s="5">
        <v>9132499428</v>
      </c>
    </row>
    <row r="72" spans="3:26" ht="15.5" x14ac:dyDescent="0.35">
      <c r="C72" t="s">
        <v>264</v>
      </c>
      <c r="X72" s="5">
        <v>4828431</v>
      </c>
      <c r="Y72" s="5">
        <v>-9274564</v>
      </c>
      <c r="Z72" s="5">
        <v>-30461638</v>
      </c>
    </row>
    <row r="73" spans="3:26" ht="15.5" x14ac:dyDescent="0.35">
      <c r="C73" t="s">
        <v>102</v>
      </c>
      <c r="D73" s="5">
        <v>-3223148533</v>
      </c>
      <c r="E73" s="5">
        <v>-4160935052</v>
      </c>
      <c r="F73" s="5">
        <v>-815570665</v>
      </c>
      <c r="G73" s="5">
        <v>-963499441</v>
      </c>
      <c r="I73" s="5">
        <v>-2515748356</v>
      </c>
      <c r="J73" s="5">
        <v>-7950087058</v>
      </c>
      <c r="K73" s="5">
        <v>-2719265950</v>
      </c>
      <c r="L73" s="5">
        <v>-3859866428</v>
      </c>
      <c r="M73" s="5">
        <v>1508718453</v>
      </c>
      <c r="N73" s="5">
        <v>-24450472095</v>
      </c>
      <c r="O73" s="5">
        <v>668317397</v>
      </c>
      <c r="P73" s="5">
        <v>-7669499877</v>
      </c>
      <c r="Q73" s="5">
        <v>-57319100981</v>
      </c>
      <c r="R73" s="5">
        <v>-6121980288</v>
      </c>
      <c r="S73" s="5">
        <v>2071471003</v>
      </c>
      <c r="T73" s="5">
        <v>3888710103</v>
      </c>
      <c r="U73" s="5">
        <v>10581287564</v>
      </c>
      <c r="V73" s="5">
        <v>12658611833</v>
      </c>
      <c r="W73" s="5">
        <v>12953959994</v>
      </c>
      <c r="X73" s="5">
        <v>9648825265</v>
      </c>
      <c r="Y73" s="5">
        <v>6579909457</v>
      </c>
      <c r="Z73" s="5">
        <v>9102037790</v>
      </c>
    </row>
    <row r="74" spans="3:26" ht="15.5" x14ac:dyDescent="0.35">
      <c r="C74" t="s">
        <v>103</v>
      </c>
      <c r="F74" s="5">
        <v>-56737200</v>
      </c>
      <c r="I74" s="5">
        <v>-56737200</v>
      </c>
      <c r="J74" s="5">
        <v>-5555940</v>
      </c>
      <c r="K74" s="5">
        <v>-15444780</v>
      </c>
      <c r="L74" s="5">
        <v>6996600</v>
      </c>
      <c r="M74" s="5">
        <v>-3336060</v>
      </c>
      <c r="N74" s="5">
        <v>-117921960</v>
      </c>
      <c r="O74" s="5">
        <v>177485250</v>
      </c>
      <c r="P74" s="5">
        <v>-77631750</v>
      </c>
      <c r="Q74" s="5">
        <v>703221000</v>
      </c>
      <c r="R74" s="5">
        <v>-838191750</v>
      </c>
      <c r="S74" s="5">
        <v>1587668250</v>
      </c>
    </row>
    <row r="75" spans="3:26" ht="15.5" x14ac:dyDescent="0.35">
      <c r="C75" t="s">
        <v>105</v>
      </c>
      <c r="D75" s="5">
        <v>-3223148533</v>
      </c>
      <c r="E75" s="5">
        <v>-4160935052</v>
      </c>
      <c r="F75" s="5">
        <v>-872307865</v>
      </c>
      <c r="G75" s="5">
        <v>-963499441</v>
      </c>
      <c r="I75" s="5">
        <v>-2572485556</v>
      </c>
      <c r="J75" s="5">
        <v>-7955642998</v>
      </c>
      <c r="K75" s="5">
        <v>-2734710730</v>
      </c>
      <c r="L75" s="5">
        <v>-3852869828</v>
      </c>
      <c r="M75" s="5">
        <v>1505382393</v>
      </c>
      <c r="N75" s="5">
        <v>-24568394055</v>
      </c>
      <c r="O75" s="5">
        <v>845802647</v>
      </c>
      <c r="P75" s="5">
        <v>-7747131627</v>
      </c>
      <c r="Q75" s="5">
        <v>-56615879981</v>
      </c>
      <c r="R75" s="5">
        <v>-6960172038</v>
      </c>
      <c r="S75" s="5">
        <v>3659139253</v>
      </c>
      <c r="T75" s="5">
        <v>3888710103</v>
      </c>
      <c r="U75" s="5">
        <v>10581287564</v>
      </c>
      <c r="V75" s="5">
        <v>12658611833</v>
      </c>
      <c r="W75" s="5">
        <v>12953959994</v>
      </c>
    </row>
    <row r="76" spans="3:26" ht="15.5" x14ac:dyDescent="0.35">
      <c r="C76" t="s">
        <v>106</v>
      </c>
      <c r="D76" s="5">
        <v>-3223148533</v>
      </c>
      <c r="E76" s="5">
        <v>-4160935052</v>
      </c>
      <c r="F76" s="5">
        <v>-815570665</v>
      </c>
      <c r="G76" s="5">
        <v>-963499441</v>
      </c>
      <c r="I76" s="5">
        <v>-2515748356</v>
      </c>
      <c r="J76" s="5">
        <v>-7950087058</v>
      </c>
      <c r="K76" s="5">
        <v>-2719265950</v>
      </c>
      <c r="L76" s="5">
        <v>-3859866428</v>
      </c>
      <c r="M76" s="5">
        <v>1508718453</v>
      </c>
      <c r="N76" s="5">
        <v>-24450472095</v>
      </c>
      <c r="O76" s="5">
        <v>668317397</v>
      </c>
      <c r="P76" s="5">
        <v>-7669499877</v>
      </c>
      <c r="Q76" s="5">
        <v>-57319100981</v>
      </c>
      <c r="R76" s="5">
        <v>-6121980288</v>
      </c>
      <c r="S76" s="5">
        <v>2071471003</v>
      </c>
      <c r="T76" s="5">
        <v>3888710103</v>
      </c>
      <c r="U76" s="5">
        <v>10581287564</v>
      </c>
      <c r="V76" s="5">
        <v>12658611833</v>
      </c>
      <c r="W76" s="5">
        <v>12953959994</v>
      </c>
      <c r="X76" s="5">
        <v>9648825265</v>
      </c>
      <c r="Y76" s="5">
        <v>6579909457</v>
      </c>
      <c r="Z76" s="5">
        <v>9102037790</v>
      </c>
    </row>
    <row r="77" spans="3:26" ht="15.5" x14ac:dyDescent="0.35">
      <c r="C77" t="s">
        <v>8</v>
      </c>
      <c r="D77" s="5">
        <v>-3223148533</v>
      </c>
      <c r="E77" s="5">
        <v>-4160935052</v>
      </c>
      <c r="F77" s="5">
        <v>-872307865</v>
      </c>
      <c r="G77" s="5">
        <v>-963499441</v>
      </c>
      <c r="I77" s="5">
        <v>-2572485556</v>
      </c>
      <c r="J77" s="5">
        <v>-7955642998</v>
      </c>
      <c r="K77" s="5">
        <v>-2734710730</v>
      </c>
      <c r="L77" s="5">
        <v>-3852869828</v>
      </c>
      <c r="M77" s="5">
        <v>1505382393</v>
      </c>
      <c r="N77" s="5">
        <v>-24568394055</v>
      </c>
      <c r="O77" s="5">
        <v>845802647</v>
      </c>
      <c r="P77" s="5">
        <v>-7747131627</v>
      </c>
      <c r="Q77" s="5">
        <v>-56615879981</v>
      </c>
      <c r="R77" s="5">
        <v>-7003398445</v>
      </c>
      <c r="S77" s="5">
        <v>3632799005</v>
      </c>
      <c r="T77" s="5">
        <v>3855778694</v>
      </c>
      <c r="U77" s="5">
        <v>10534726962</v>
      </c>
      <c r="V77" s="5">
        <v>12585002049</v>
      </c>
      <c r="W77" s="5">
        <v>12925046128</v>
      </c>
    </row>
    <row r="78" spans="3:26" ht="15.5" x14ac:dyDescent="0.35">
      <c r="C78" t="s">
        <v>108</v>
      </c>
      <c r="D78" s="5">
        <v>-3223148533</v>
      </c>
      <c r="E78" s="5">
        <v>-4160935052</v>
      </c>
      <c r="F78" s="5">
        <v>-815570665</v>
      </c>
      <c r="G78" s="5">
        <v>-963499441</v>
      </c>
      <c r="I78" s="5">
        <v>-2515748356</v>
      </c>
      <c r="J78" s="5">
        <v>-7950087058</v>
      </c>
      <c r="K78" s="5">
        <v>-2719265950</v>
      </c>
      <c r="L78" s="5">
        <v>-3859866428</v>
      </c>
      <c r="M78" s="5">
        <v>1508718453</v>
      </c>
      <c r="N78" s="5">
        <v>-24450472095</v>
      </c>
      <c r="O78" s="5">
        <v>668317397</v>
      </c>
      <c r="P78" s="5">
        <v>-7669499877</v>
      </c>
      <c r="Q78" s="5">
        <v>-57319100981</v>
      </c>
      <c r="R78" s="5">
        <v>-6121980288</v>
      </c>
      <c r="S78" s="5">
        <v>2071471003</v>
      </c>
      <c r="T78" s="5">
        <v>3888710103</v>
      </c>
      <c r="U78" s="5">
        <v>10581287564</v>
      </c>
      <c r="V78" s="5">
        <v>12658611833</v>
      </c>
      <c r="W78" s="5">
        <v>12953959994</v>
      </c>
      <c r="X78" s="5">
        <v>9648825265</v>
      </c>
      <c r="Y78" s="5">
        <v>6579909457</v>
      </c>
      <c r="Z78" s="5">
        <v>9102037790</v>
      </c>
    </row>
    <row r="79" spans="3:26" ht="15.5" x14ac:dyDescent="0.35">
      <c r="C79" t="s">
        <v>109</v>
      </c>
      <c r="D79" s="5">
        <v>-3223148533</v>
      </c>
      <c r="E79" s="5">
        <v>-4160935052</v>
      </c>
      <c r="F79" s="5">
        <v>-872307865</v>
      </c>
      <c r="G79" s="5">
        <v>-963499441</v>
      </c>
      <c r="I79" s="5">
        <v>-2572485556</v>
      </c>
      <c r="J79" s="5">
        <v>-7955642998</v>
      </c>
      <c r="K79" s="5">
        <v>-2734710730</v>
      </c>
      <c r="L79" s="5">
        <v>-3852869828</v>
      </c>
      <c r="M79" s="5">
        <v>1505382393</v>
      </c>
      <c r="N79" s="5">
        <v>-24568394055</v>
      </c>
      <c r="O79" s="5">
        <v>845802647</v>
      </c>
      <c r="P79" s="5">
        <v>-7747131627</v>
      </c>
      <c r="Q79" s="5">
        <v>-56615879981</v>
      </c>
      <c r="R79" s="5">
        <v>-6960172038</v>
      </c>
      <c r="S79" s="5">
        <v>3659139253</v>
      </c>
      <c r="T79" s="5">
        <v>3888710103</v>
      </c>
      <c r="U79" s="5">
        <v>10581287564</v>
      </c>
      <c r="V79" s="5">
        <v>12658611833</v>
      </c>
      <c r="W79" s="5">
        <v>12953959994</v>
      </c>
    </row>
    <row r="80" spans="3:26" ht="15.5" x14ac:dyDescent="0.35">
      <c r="C80" t="s">
        <v>110</v>
      </c>
      <c r="D80" s="5">
        <v>-3223148533</v>
      </c>
      <c r="E80" s="5">
        <v>-4160935052</v>
      </c>
      <c r="F80" s="5">
        <v>-872307865</v>
      </c>
      <c r="G80" s="5">
        <v>-963499441</v>
      </c>
      <c r="I80" s="5">
        <v>-2572485556</v>
      </c>
      <c r="J80" s="5">
        <v>-7955642998</v>
      </c>
      <c r="K80" s="5">
        <v>-2734710730</v>
      </c>
      <c r="L80" s="5">
        <v>-3852869828</v>
      </c>
      <c r="M80" s="5">
        <v>1505382393</v>
      </c>
      <c r="N80" s="5">
        <v>-24568394055</v>
      </c>
      <c r="O80" s="5">
        <v>845802647</v>
      </c>
      <c r="P80" s="5">
        <v>-7747131627</v>
      </c>
      <c r="Q80" s="5">
        <v>-56615879981</v>
      </c>
      <c r="R80" s="5">
        <v>-6960172038</v>
      </c>
      <c r="S80" s="5">
        <v>3659139253</v>
      </c>
      <c r="T80" s="5">
        <v>3888710103</v>
      </c>
      <c r="U80" s="5">
        <v>10581287564</v>
      </c>
      <c r="V80" s="5">
        <v>12658611833</v>
      </c>
      <c r="W80" s="5">
        <v>12953959994</v>
      </c>
    </row>
    <row r="82" spans="2:26" ht="15.5" x14ac:dyDescent="0.35">
      <c r="B82" t="s">
        <v>111</v>
      </c>
      <c r="C82" t="s">
        <v>112</v>
      </c>
    </row>
    <row r="83" spans="2:26" ht="15.5" x14ac:dyDescent="0.35">
      <c r="C83" t="s">
        <v>113</v>
      </c>
    </row>
    <row r="84" spans="2:26" ht="15.5" x14ac:dyDescent="0.35">
      <c r="C84" t="s">
        <v>20</v>
      </c>
      <c r="D84" s="5">
        <v>16443098974</v>
      </c>
      <c r="E84" s="5">
        <v>25183177368</v>
      </c>
      <c r="F84" s="5">
        <v>20544126251</v>
      </c>
      <c r="G84" s="5">
        <v>17691782361</v>
      </c>
      <c r="I84" s="5">
        <v>20544126251</v>
      </c>
      <c r="J84" s="5">
        <v>18085926571</v>
      </c>
      <c r="K84" s="5">
        <v>30243481877</v>
      </c>
      <c r="L84" s="5">
        <v>29405324885</v>
      </c>
      <c r="M84" s="5">
        <v>31472017176</v>
      </c>
      <c r="N84" s="5">
        <v>30835221388</v>
      </c>
      <c r="O84" s="5">
        <v>40186221555</v>
      </c>
      <c r="P84" s="5">
        <v>33148687953</v>
      </c>
      <c r="Q84" s="5">
        <v>41992132837</v>
      </c>
      <c r="R84" s="5">
        <v>35472588264</v>
      </c>
      <c r="S84" s="5">
        <v>46578592771</v>
      </c>
      <c r="T84" s="5">
        <v>38392982308</v>
      </c>
      <c r="U84" s="5">
        <v>33959407363</v>
      </c>
      <c r="V84" s="5">
        <v>24788912492</v>
      </c>
      <c r="W84" s="5">
        <v>29258977257</v>
      </c>
      <c r="X84" s="5">
        <v>42841577739</v>
      </c>
      <c r="Y84" s="5">
        <v>34399436409</v>
      </c>
      <c r="Z84" s="5">
        <v>44343834549</v>
      </c>
    </row>
    <row r="85" spans="2:26" ht="15.5" x14ac:dyDescent="0.35">
      <c r="C85" t="s">
        <v>115</v>
      </c>
      <c r="D85" s="5">
        <v>5464035271</v>
      </c>
      <c r="E85" s="5">
        <v>4205719743</v>
      </c>
      <c r="F85" s="5">
        <v>13409367123</v>
      </c>
      <c r="G85" s="5">
        <v>4209988455</v>
      </c>
      <c r="I85" s="5">
        <v>13409367123</v>
      </c>
      <c r="J85" s="5">
        <v>7999107944</v>
      </c>
      <c r="K85" s="5">
        <v>5501691670</v>
      </c>
      <c r="L85" s="5">
        <v>13556433818</v>
      </c>
      <c r="M85" s="5">
        <v>8495947412</v>
      </c>
      <c r="N85" s="5">
        <v>10751998702</v>
      </c>
      <c r="O85" s="5">
        <v>30128265497</v>
      </c>
      <c r="P85" s="5">
        <v>55584051472</v>
      </c>
      <c r="Q85" s="5">
        <v>86476429547</v>
      </c>
      <c r="R85" s="5">
        <v>110206006593</v>
      </c>
      <c r="S85" s="5">
        <v>116660273839</v>
      </c>
      <c r="T85" s="5">
        <v>111646285061</v>
      </c>
      <c r="U85" s="5">
        <v>112300906283</v>
      </c>
      <c r="V85" s="5">
        <v>132164956278</v>
      </c>
      <c r="W85" s="5">
        <v>149615054647</v>
      </c>
      <c r="X85" s="5">
        <v>160299014947</v>
      </c>
      <c r="Y85" s="5">
        <v>115995285830</v>
      </c>
      <c r="Z85" s="5">
        <v>77063534859</v>
      </c>
    </row>
    <row r="86" spans="2:26" ht="15.5" x14ac:dyDescent="0.35">
      <c r="C86" t="s">
        <v>116</v>
      </c>
      <c r="D86" s="5">
        <v>470371015</v>
      </c>
      <c r="E86" s="5">
        <v>147082226</v>
      </c>
      <c r="F86" s="5">
        <v>60535213</v>
      </c>
      <c r="G86" s="5">
        <v>662653206</v>
      </c>
      <c r="I86" s="5">
        <v>60535213</v>
      </c>
      <c r="J86" s="5">
        <v>226386326</v>
      </c>
      <c r="K86" s="5">
        <v>122738548</v>
      </c>
      <c r="L86" s="5">
        <v>149360395</v>
      </c>
      <c r="M86" s="5">
        <v>288700865</v>
      </c>
      <c r="N86" s="5">
        <v>1212771306</v>
      </c>
      <c r="O86" s="5">
        <v>3236140877</v>
      </c>
      <c r="P86" s="5">
        <v>4025141012</v>
      </c>
      <c r="Q86" s="5">
        <v>4012566045</v>
      </c>
      <c r="R86" s="5">
        <v>2127447056</v>
      </c>
      <c r="S86" s="5">
        <v>1434384461</v>
      </c>
    </row>
    <row r="87" spans="2:26" ht="15.5" x14ac:dyDescent="0.35">
      <c r="C87" t="s">
        <v>117</v>
      </c>
      <c r="R87" s="5">
        <v>819980</v>
      </c>
      <c r="S87" s="5">
        <v>5128235</v>
      </c>
    </row>
    <row r="88" spans="2:26" ht="15.5" x14ac:dyDescent="0.35">
      <c r="C88" t="s">
        <v>118</v>
      </c>
      <c r="D88" s="5">
        <v>5464035271</v>
      </c>
      <c r="E88" s="5">
        <v>4205719743</v>
      </c>
      <c r="F88" s="5">
        <v>13409367123</v>
      </c>
      <c r="G88" s="5">
        <v>4209988455</v>
      </c>
      <c r="I88" s="5">
        <v>13409367123</v>
      </c>
      <c r="J88" s="5">
        <v>7999107944</v>
      </c>
      <c r="K88" s="5">
        <v>5501691670</v>
      </c>
      <c r="L88" s="5">
        <v>13556433818</v>
      </c>
      <c r="M88" s="5">
        <v>8495947412</v>
      </c>
      <c r="N88" s="5">
        <v>10751998702</v>
      </c>
      <c r="O88" s="5">
        <v>30128265497</v>
      </c>
      <c r="P88" s="5">
        <v>55584051472</v>
      </c>
      <c r="Q88" s="5">
        <v>86476429547</v>
      </c>
      <c r="R88" s="5">
        <v>110206006593</v>
      </c>
      <c r="S88" s="5">
        <v>116660273839</v>
      </c>
      <c r="T88" s="5">
        <v>111646285061</v>
      </c>
      <c r="U88" s="5">
        <v>112300906283</v>
      </c>
      <c r="V88" s="5">
        <v>132164956278</v>
      </c>
      <c r="W88" s="5">
        <v>149615054647</v>
      </c>
      <c r="X88" s="5">
        <v>160299014947</v>
      </c>
      <c r="Y88" s="5">
        <v>115995285830</v>
      </c>
      <c r="Z88" s="5">
        <v>77063534859</v>
      </c>
    </row>
    <row r="89" spans="2:26" ht="15.5" x14ac:dyDescent="0.35">
      <c r="C89" t="s">
        <v>119</v>
      </c>
      <c r="N89" s="5">
        <v>106380000</v>
      </c>
      <c r="O89" s="5">
        <v>3410293431</v>
      </c>
      <c r="P89" s="5">
        <v>5292640672</v>
      </c>
      <c r="Q89" s="5">
        <v>7519389070</v>
      </c>
      <c r="R89" s="5">
        <v>7313246688</v>
      </c>
      <c r="S89" s="5">
        <v>8602806612</v>
      </c>
      <c r="T89" s="5">
        <v>3825143939</v>
      </c>
      <c r="U89" s="5">
        <v>5351969997</v>
      </c>
      <c r="V89" s="5">
        <v>4359317818</v>
      </c>
      <c r="W89" s="5">
        <v>5508237555</v>
      </c>
      <c r="X89" s="5">
        <v>4253193279</v>
      </c>
      <c r="Y89" s="5">
        <v>2036057063</v>
      </c>
      <c r="Z89" s="5">
        <v>1574152940</v>
      </c>
    </row>
    <row r="90" spans="2:26" ht="15.5" x14ac:dyDescent="0.35">
      <c r="C90" t="s">
        <v>267</v>
      </c>
      <c r="N90" s="5">
        <v>106380000</v>
      </c>
      <c r="O90" s="5">
        <v>3410293431</v>
      </c>
      <c r="P90" s="5">
        <v>5292640672</v>
      </c>
      <c r="Q90" s="5">
        <v>7519389070</v>
      </c>
      <c r="R90" s="5">
        <v>7313246688</v>
      </c>
      <c r="S90" s="5">
        <v>8602806612</v>
      </c>
      <c r="T90" s="5">
        <v>3825143939</v>
      </c>
      <c r="U90" s="5">
        <v>5351969997</v>
      </c>
      <c r="V90" s="5">
        <v>4359317818</v>
      </c>
      <c r="W90" s="5">
        <v>5508237555</v>
      </c>
      <c r="X90" s="5">
        <v>4253193279</v>
      </c>
      <c r="Y90" s="5">
        <v>2036057063</v>
      </c>
      <c r="Z90" s="5">
        <v>1574152940</v>
      </c>
    </row>
    <row r="91" spans="2:26" ht="15.5" x14ac:dyDescent="0.35">
      <c r="C91" t="s">
        <v>92</v>
      </c>
      <c r="V91" s="5">
        <v>3553096441</v>
      </c>
      <c r="W91" s="5">
        <v>7148969337</v>
      </c>
      <c r="X91" s="5">
        <v>3553096441</v>
      </c>
      <c r="Y91" s="5">
        <v>3553096441</v>
      </c>
      <c r="Z91" s="5">
        <v>3553096441</v>
      </c>
    </row>
    <row r="92" spans="2:26" ht="15.5" x14ac:dyDescent="0.35">
      <c r="C92" t="s">
        <v>121</v>
      </c>
      <c r="D92" s="5">
        <v>23420815067</v>
      </c>
      <c r="E92" s="5">
        <v>30013113581</v>
      </c>
      <c r="F92" s="5">
        <v>34602553048</v>
      </c>
      <c r="G92" s="5">
        <v>22760066652</v>
      </c>
      <c r="I92" s="5">
        <v>34602553048</v>
      </c>
      <c r="J92" s="5">
        <v>26898318304</v>
      </c>
      <c r="K92" s="5">
        <v>36592188027</v>
      </c>
      <c r="L92" s="5">
        <v>43649666066</v>
      </c>
      <c r="M92" s="5">
        <v>42570929424</v>
      </c>
      <c r="N92" s="5">
        <v>45199523854</v>
      </c>
      <c r="O92" s="5">
        <v>79694114283</v>
      </c>
      <c r="P92" s="5">
        <v>108977024496</v>
      </c>
      <c r="Q92" s="5">
        <v>156845037285</v>
      </c>
      <c r="R92" s="5">
        <v>227094391919</v>
      </c>
      <c r="S92" s="5">
        <v>250112774723</v>
      </c>
      <c r="T92" s="5">
        <v>228471260416</v>
      </c>
      <c r="U92" s="5">
        <v>226617680439</v>
      </c>
      <c r="V92" s="5">
        <v>224695497091</v>
      </c>
      <c r="W92" s="5">
        <v>245994380225</v>
      </c>
      <c r="X92" s="5">
        <v>258851789904</v>
      </c>
      <c r="Y92" s="5">
        <v>211837643043</v>
      </c>
      <c r="Z92" s="5">
        <v>175106471587</v>
      </c>
    </row>
    <row r="93" spans="2:26" ht="15.5" x14ac:dyDescent="0.35">
      <c r="C93" t="s">
        <v>122</v>
      </c>
    </row>
    <row r="94" spans="2:26" ht="15.5" x14ac:dyDescent="0.35">
      <c r="C94" t="s">
        <v>124</v>
      </c>
      <c r="O94" s="5">
        <v>4132601872</v>
      </c>
      <c r="P94" s="5">
        <v>4152116872</v>
      </c>
      <c r="Q94" s="5">
        <v>4185541727</v>
      </c>
      <c r="R94" s="5">
        <v>6608996128</v>
      </c>
      <c r="S94" s="5">
        <v>6639147967</v>
      </c>
      <c r="T94" s="5">
        <v>6377065163</v>
      </c>
      <c r="U94" s="5">
        <v>5652494980</v>
      </c>
      <c r="V94" s="5">
        <v>1168007910</v>
      </c>
    </row>
    <row r="95" spans="2:26" ht="15.5" x14ac:dyDescent="0.35">
      <c r="C95" t="s">
        <v>123</v>
      </c>
      <c r="U95" s="5">
        <v>4117552758</v>
      </c>
      <c r="V95" s="5">
        <v>4053807590</v>
      </c>
      <c r="X95" s="5">
        <v>500000000</v>
      </c>
      <c r="Y95" s="5">
        <v>500000000</v>
      </c>
      <c r="Z95" s="5">
        <v>500000000</v>
      </c>
    </row>
    <row r="96" spans="2:26" ht="15.5" x14ac:dyDescent="0.35">
      <c r="C96" t="s">
        <v>126</v>
      </c>
      <c r="D96" s="5">
        <v>2636480640</v>
      </c>
      <c r="E96" s="5">
        <v>2837524615</v>
      </c>
      <c r="F96" s="5">
        <v>3148664246</v>
      </c>
      <c r="G96" s="5">
        <v>3471538210</v>
      </c>
      <c r="I96" s="5">
        <v>3148664246</v>
      </c>
      <c r="J96" s="5">
        <v>4364162564</v>
      </c>
      <c r="K96" s="5">
        <v>805184912</v>
      </c>
      <c r="L96" s="5">
        <v>3337060183</v>
      </c>
      <c r="M96" s="5">
        <v>423316704</v>
      </c>
      <c r="N96" s="5">
        <v>331963267</v>
      </c>
      <c r="O96" s="5">
        <v>876068893</v>
      </c>
      <c r="P96" s="5">
        <v>2134433056</v>
      </c>
      <c r="Q96" s="5">
        <v>3359010816</v>
      </c>
      <c r="R96" s="5">
        <v>5276845379</v>
      </c>
      <c r="S96" s="5">
        <v>6741695159</v>
      </c>
      <c r="T96" s="5">
        <v>7063875171</v>
      </c>
      <c r="U96" s="5">
        <v>7920702341</v>
      </c>
      <c r="V96" s="5">
        <v>8799589739</v>
      </c>
      <c r="W96" s="5">
        <v>10092896159</v>
      </c>
      <c r="X96" s="5">
        <v>9446728959</v>
      </c>
      <c r="Y96" s="5">
        <v>9819621832</v>
      </c>
      <c r="Z96" s="5">
        <v>9787432445</v>
      </c>
    </row>
    <row r="97" spans="3:26" ht="15.5" x14ac:dyDescent="0.35">
      <c r="C97" t="s">
        <v>125</v>
      </c>
      <c r="D97" s="5">
        <v>295292050</v>
      </c>
      <c r="E97" s="5">
        <v>281453861</v>
      </c>
      <c r="F97" s="5">
        <v>519799951</v>
      </c>
      <c r="G97" s="5">
        <v>3368193326</v>
      </c>
      <c r="I97" s="5">
        <v>519799951</v>
      </c>
      <c r="J97" s="5">
        <v>3334523724</v>
      </c>
      <c r="K97" s="5">
        <v>3509111479</v>
      </c>
      <c r="L97" s="5">
        <v>4184104378</v>
      </c>
      <c r="M97" s="5">
        <v>3127714772</v>
      </c>
      <c r="N97" s="5">
        <v>376795980</v>
      </c>
      <c r="O97" s="5">
        <v>992557836</v>
      </c>
      <c r="P97" s="5">
        <v>1604667979</v>
      </c>
      <c r="Q97" s="5">
        <v>1768748605</v>
      </c>
      <c r="R97" s="5">
        <v>2079483628</v>
      </c>
      <c r="S97" s="5">
        <v>4678030563</v>
      </c>
      <c r="T97" s="5">
        <v>5517648863</v>
      </c>
      <c r="U97" s="5">
        <v>4890867890</v>
      </c>
      <c r="V97" s="5">
        <v>4279858402</v>
      </c>
      <c r="W97" s="5">
        <v>3904123720</v>
      </c>
      <c r="X97" s="5">
        <v>4582351643</v>
      </c>
      <c r="Y97" s="5">
        <v>3723799635</v>
      </c>
      <c r="Z97" s="5">
        <v>3468127462</v>
      </c>
    </row>
    <row r="98" spans="3:26" ht="15.5" x14ac:dyDescent="0.35">
      <c r="C98" t="s">
        <v>129</v>
      </c>
      <c r="D98" s="5">
        <v>3305577040</v>
      </c>
      <c r="E98" s="5">
        <v>3492782826</v>
      </c>
      <c r="F98" s="5">
        <v>4042268547</v>
      </c>
      <c r="G98" s="5">
        <v>7213535886</v>
      </c>
      <c r="I98" s="5">
        <v>4042268547</v>
      </c>
      <c r="J98" s="5">
        <v>8072490638</v>
      </c>
      <c r="K98" s="5">
        <v>4314296391</v>
      </c>
      <c r="L98" s="5">
        <v>7521164561</v>
      </c>
      <c r="M98" s="5">
        <v>4056614568</v>
      </c>
      <c r="N98" s="5">
        <v>3390352235</v>
      </c>
      <c r="O98" s="5">
        <v>10409835332</v>
      </c>
      <c r="P98" s="5">
        <v>13991878557</v>
      </c>
      <c r="Q98" s="5">
        <v>22680513831</v>
      </c>
      <c r="R98" s="5">
        <v>30737907981</v>
      </c>
      <c r="S98" s="5">
        <v>33578895611</v>
      </c>
      <c r="T98" s="5">
        <v>32713856564</v>
      </c>
      <c r="U98" s="5">
        <v>36899875002</v>
      </c>
      <c r="V98" s="5">
        <v>32557088846</v>
      </c>
      <c r="W98" s="5">
        <v>19998515309</v>
      </c>
      <c r="X98" s="5">
        <v>17158717649</v>
      </c>
      <c r="Y98" s="5">
        <v>18438217877</v>
      </c>
      <c r="Z98" s="5">
        <v>17626185343</v>
      </c>
    </row>
    <row r="99" spans="3:26" ht="15.5" x14ac:dyDescent="0.35">
      <c r="C99" t="s">
        <v>130</v>
      </c>
      <c r="D99" s="5">
        <v>26726392107</v>
      </c>
      <c r="E99" s="5">
        <v>33505896407</v>
      </c>
      <c r="F99" s="5">
        <v>38644821595</v>
      </c>
      <c r="G99" s="5">
        <v>29973602538</v>
      </c>
      <c r="I99" s="5">
        <v>38644821595</v>
      </c>
      <c r="J99" s="5">
        <v>34970808942</v>
      </c>
      <c r="K99" s="5">
        <v>40906484418</v>
      </c>
      <c r="L99" s="5">
        <v>51170830627</v>
      </c>
      <c r="M99" s="5">
        <v>46627543992</v>
      </c>
      <c r="N99" s="5">
        <v>48589876089</v>
      </c>
      <c r="O99" s="5">
        <v>90103949615</v>
      </c>
      <c r="P99" s="5">
        <v>122968903053</v>
      </c>
      <c r="Q99" s="5">
        <v>179525551116</v>
      </c>
      <c r="R99" s="5">
        <v>257832299900</v>
      </c>
      <c r="S99" s="5">
        <v>283691670334</v>
      </c>
      <c r="T99" s="5">
        <v>261185116980</v>
      </c>
      <c r="U99" s="5">
        <v>263517555441</v>
      </c>
      <c r="V99" s="5">
        <v>257252585937</v>
      </c>
      <c r="W99" s="5">
        <v>265992895534</v>
      </c>
      <c r="X99" s="5">
        <v>276010507553</v>
      </c>
      <c r="Y99" s="5">
        <v>230275860920</v>
      </c>
      <c r="Z99" s="5">
        <v>192732656930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9989085317</v>
      </c>
      <c r="E102" s="5">
        <v>13608341948</v>
      </c>
      <c r="F102" s="5">
        <v>13336169971</v>
      </c>
      <c r="G102" s="5">
        <v>3999368399</v>
      </c>
      <c r="I102" s="5">
        <v>13336169971</v>
      </c>
      <c r="J102" s="5">
        <v>6824992435</v>
      </c>
      <c r="K102" s="5">
        <v>5350982032</v>
      </c>
      <c r="L102" s="5">
        <v>9666032414</v>
      </c>
      <c r="M102" s="5">
        <v>4506273048</v>
      </c>
      <c r="N102" s="5">
        <v>7887052538</v>
      </c>
      <c r="O102" s="5">
        <v>25038511009</v>
      </c>
      <c r="P102" s="5">
        <v>57120520094</v>
      </c>
      <c r="Q102" s="5">
        <v>104693972015</v>
      </c>
      <c r="R102" s="5">
        <v>123703496442</v>
      </c>
      <c r="S102" s="5">
        <v>136713887711</v>
      </c>
      <c r="T102" s="5">
        <v>116251940457</v>
      </c>
      <c r="U102" s="5">
        <v>118697287847</v>
      </c>
      <c r="V102" s="5">
        <v>121397194023</v>
      </c>
      <c r="W102" s="5">
        <v>141276788601</v>
      </c>
      <c r="X102" s="5">
        <v>159243477706</v>
      </c>
      <c r="Y102" s="5">
        <v>123264044908</v>
      </c>
      <c r="Z102" s="5">
        <v>92395269938</v>
      </c>
    </row>
    <row r="103" spans="3:26" ht="15.5" x14ac:dyDescent="0.35">
      <c r="C103" t="s">
        <v>271</v>
      </c>
      <c r="D103" s="5">
        <v>4000000000</v>
      </c>
      <c r="E103" s="5">
        <v>4026002685</v>
      </c>
      <c r="F103" s="5">
        <v>3052277301</v>
      </c>
      <c r="I103" s="5">
        <v>3052277301</v>
      </c>
      <c r="Q103" s="5">
        <v>7500000000</v>
      </c>
      <c r="R103" s="5">
        <v>25000000000</v>
      </c>
      <c r="S103" s="5">
        <v>30000200000</v>
      </c>
      <c r="T103" s="5">
        <v>30000200000</v>
      </c>
      <c r="U103" s="5">
        <v>30000200000</v>
      </c>
      <c r="V103" s="5">
        <v>41018957787</v>
      </c>
      <c r="W103" s="5">
        <v>6464962385</v>
      </c>
      <c r="X103" s="5">
        <v>1747718763</v>
      </c>
      <c r="Y103" s="5">
        <v>1411653746</v>
      </c>
      <c r="Z103" s="5">
        <v>1500000000</v>
      </c>
    </row>
    <row r="104" spans="3:26" ht="15.5" x14ac:dyDescent="0.35">
      <c r="C104" t="s">
        <v>134</v>
      </c>
    </row>
    <row r="105" spans="3:26" ht="15.5" x14ac:dyDescent="0.35">
      <c r="C105" t="s">
        <v>272</v>
      </c>
      <c r="D105" s="5">
        <v>1182243684</v>
      </c>
      <c r="E105" s="5">
        <v>1705371086</v>
      </c>
      <c r="F105" s="5">
        <v>1912534024</v>
      </c>
      <c r="G105" s="5">
        <v>1291884140</v>
      </c>
      <c r="I105" s="5">
        <v>1912534024</v>
      </c>
      <c r="J105" s="5">
        <v>2623504679</v>
      </c>
      <c r="K105" s="5">
        <v>3060158233</v>
      </c>
      <c r="L105" s="5">
        <v>7779931188</v>
      </c>
      <c r="M105" s="5">
        <v>2555302704</v>
      </c>
      <c r="N105" s="5">
        <v>4020752846</v>
      </c>
      <c r="O105" s="5">
        <v>20066888482</v>
      </c>
      <c r="P105" s="5">
        <v>49369650893</v>
      </c>
      <c r="Q105" s="5">
        <v>88572976961</v>
      </c>
      <c r="R105" s="5">
        <v>93291115779</v>
      </c>
      <c r="S105" s="5">
        <v>101747931349</v>
      </c>
      <c r="T105" s="5">
        <v>81134801636</v>
      </c>
      <c r="U105" s="5">
        <v>76894162959</v>
      </c>
      <c r="V105" s="5">
        <v>66853633298</v>
      </c>
      <c r="W105" s="5">
        <v>117496121252</v>
      </c>
      <c r="X105" s="5">
        <v>143586922553</v>
      </c>
      <c r="Y105" s="5">
        <v>112846710705</v>
      </c>
      <c r="Z105" s="5">
        <v>82987493495</v>
      </c>
    </row>
    <row r="106" spans="3:26" ht="15.5" x14ac:dyDescent="0.35">
      <c r="C106" t="s">
        <v>135</v>
      </c>
      <c r="T106" s="5">
        <v>1357541598</v>
      </c>
      <c r="U106" s="5">
        <v>1689829457</v>
      </c>
      <c r="V106" s="5">
        <v>1193770542</v>
      </c>
      <c r="W106" s="5">
        <v>3430637903</v>
      </c>
      <c r="X106" s="5">
        <v>3672350470</v>
      </c>
      <c r="Y106" s="5">
        <v>1344766927</v>
      </c>
      <c r="Z106" s="5">
        <v>1480411572</v>
      </c>
    </row>
    <row r="107" spans="3:26" ht="15.5" x14ac:dyDescent="0.35">
      <c r="C107" t="s">
        <v>273</v>
      </c>
      <c r="D107" s="5">
        <v>470371015</v>
      </c>
      <c r="E107" s="5">
        <v>147082226</v>
      </c>
      <c r="F107" s="5">
        <v>60535213</v>
      </c>
      <c r="G107" s="5">
        <v>662653206</v>
      </c>
      <c r="I107" s="5">
        <v>60535213</v>
      </c>
      <c r="J107" s="5">
        <v>226386326</v>
      </c>
      <c r="K107" s="5">
        <v>122738548</v>
      </c>
      <c r="L107" s="5">
        <v>149360395</v>
      </c>
      <c r="M107" s="5">
        <v>288700865</v>
      </c>
      <c r="N107" s="5">
        <v>1212771306</v>
      </c>
      <c r="O107" s="5">
        <v>3236140877</v>
      </c>
      <c r="P107" s="5">
        <v>4025141012</v>
      </c>
      <c r="Q107" s="5">
        <v>4012566045</v>
      </c>
      <c r="R107" s="5">
        <v>2128267036</v>
      </c>
      <c r="S107" s="5">
        <v>1439512696</v>
      </c>
      <c r="T107" s="5">
        <v>1357541598</v>
      </c>
      <c r="U107" s="5">
        <v>1689829457</v>
      </c>
      <c r="V107" s="5">
        <v>1193770542</v>
      </c>
      <c r="W107" s="5">
        <v>3430637903</v>
      </c>
      <c r="X107" s="5">
        <v>3672350470</v>
      </c>
      <c r="Y107" s="5">
        <v>1344766927</v>
      </c>
      <c r="Z107" s="5">
        <v>1480411572</v>
      </c>
    </row>
    <row r="108" spans="3:26" ht="15.5" x14ac:dyDescent="0.35">
      <c r="C108" t="s">
        <v>137</v>
      </c>
      <c r="D108" s="5">
        <v>333873768</v>
      </c>
      <c r="E108" s="5">
        <v>513449253</v>
      </c>
      <c r="F108" s="5">
        <v>1255494395</v>
      </c>
      <c r="G108" s="5">
        <v>337705157</v>
      </c>
      <c r="I108" s="5">
        <v>1255494395</v>
      </c>
      <c r="J108" s="5">
        <v>394357526</v>
      </c>
      <c r="K108" s="5">
        <v>593933822</v>
      </c>
      <c r="L108" s="5">
        <v>217746148</v>
      </c>
      <c r="M108" s="5">
        <v>541039556</v>
      </c>
      <c r="N108" s="5">
        <v>818527570</v>
      </c>
      <c r="O108" s="5">
        <v>907947525</v>
      </c>
      <c r="P108" s="5">
        <v>1546539330</v>
      </c>
      <c r="Q108" s="5">
        <v>3287882556</v>
      </c>
      <c r="R108" s="5">
        <v>2870984501</v>
      </c>
      <c r="S108" s="5">
        <v>3127774000</v>
      </c>
      <c r="T108" s="5">
        <v>3397437569</v>
      </c>
      <c r="U108" s="5">
        <v>9627868206</v>
      </c>
      <c r="V108" s="5">
        <v>11804287086</v>
      </c>
      <c r="W108" s="5">
        <v>13258075206</v>
      </c>
      <c r="X108" s="5">
        <v>10080895320</v>
      </c>
      <c r="Y108" s="5">
        <v>7497367918</v>
      </c>
      <c r="Z108" s="5">
        <v>6314590695</v>
      </c>
    </row>
    <row r="109" spans="3:26" ht="15.5" x14ac:dyDescent="0.35">
      <c r="C109" t="s">
        <v>136</v>
      </c>
      <c r="D109" s="5">
        <v>2890380397</v>
      </c>
      <c r="E109" s="5">
        <v>3540856339</v>
      </c>
      <c r="F109" s="5">
        <v>5338968296</v>
      </c>
      <c r="G109" s="5">
        <v>235049632</v>
      </c>
      <c r="I109" s="5">
        <v>5338968296</v>
      </c>
      <c r="J109" s="5">
        <v>2015246199</v>
      </c>
      <c r="K109" s="5">
        <v>1344688829</v>
      </c>
      <c r="L109" s="5">
        <v>1003363993</v>
      </c>
      <c r="M109" s="5">
        <v>1121229923</v>
      </c>
      <c r="N109" s="5">
        <v>1835000816</v>
      </c>
      <c r="O109" s="5">
        <v>827534125</v>
      </c>
      <c r="P109" s="5">
        <v>2057086334</v>
      </c>
      <c r="Q109" s="5">
        <v>1115465927</v>
      </c>
      <c r="R109" s="5">
        <v>213500000</v>
      </c>
      <c r="S109" s="5">
        <v>211967249</v>
      </c>
      <c r="T109" s="5">
        <v>197478310</v>
      </c>
      <c r="U109" s="5">
        <v>187745897</v>
      </c>
      <c r="V109" s="5">
        <v>183505892</v>
      </c>
      <c r="W109" s="5">
        <v>246348382</v>
      </c>
      <c r="X109" s="5">
        <v>155590600</v>
      </c>
      <c r="Y109" s="5">
        <v>163545612</v>
      </c>
      <c r="Z109" s="5">
        <v>112774176</v>
      </c>
    </row>
    <row r="110" spans="3:26" ht="15.5" x14ac:dyDescent="0.35">
      <c r="C110" t="s">
        <v>140</v>
      </c>
    </row>
    <row r="111" spans="3:26" ht="15.5" x14ac:dyDescent="0.35">
      <c r="C111" t="s">
        <v>758</v>
      </c>
      <c r="Q111" s="5">
        <v>87588487</v>
      </c>
      <c r="R111" s="5">
        <v>96570765</v>
      </c>
      <c r="S111" s="5">
        <v>96104835</v>
      </c>
      <c r="T111" s="5">
        <v>133000000</v>
      </c>
      <c r="U111" s="5">
        <v>266000000</v>
      </c>
      <c r="V111" s="5">
        <v>311558090</v>
      </c>
      <c r="W111" s="5">
        <v>380643473</v>
      </c>
    </row>
    <row r="112" spans="3:26" ht="15.5" x14ac:dyDescent="0.35">
      <c r="C112" t="s">
        <v>143</v>
      </c>
    </row>
    <row r="113" spans="3:26" ht="15.5" x14ac:dyDescent="0.35">
      <c r="C113" t="s">
        <v>277</v>
      </c>
      <c r="P113" s="5">
        <v>122102525</v>
      </c>
      <c r="Q113" s="5">
        <v>117492039</v>
      </c>
      <c r="R113" s="5">
        <v>103058361</v>
      </c>
      <c r="S113" s="5">
        <v>90397582</v>
      </c>
      <c r="T113" s="5">
        <v>31481344</v>
      </c>
      <c r="U113" s="5">
        <v>31481328</v>
      </c>
      <c r="V113" s="5">
        <v>31481328</v>
      </c>
    </row>
    <row r="114" spans="3:26" ht="15.5" x14ac:dyDescent="0.35">
      <c r="C114" t="s">
        <v>144</v>
      </c>
      <c r="D114" s="5">
        <v>683515433</v>
      </c>
      <c r="E114" s="5">
        <v>890359563</v>
      </c>
      <c r="F114" s="5">
        <v>870973326</v>
      </c>
      <c r="G114" s="5">
        <v>852009195</v>
      </c>
      <c r="I114" s="5">
        <v>870973326</v>
      </c>
      <c r="J114" s="5">
        <v>797558530</v>
      </c>
      <c r="K114" s="5">
        <v>229462600</v>
      </c>
      <c r="L114" s="5">
        <v>515630690</v>
      </c>
      <c r="P114" s="5">
        <v>122102525</v>
      </c>
      <c r="Q114" s="5">
        <v>205080526</v>
      </c>
      <c r="R114" s="5">
        <v>199629126</v>
      </c>
      <c r="S114" s="5">
        <v>186502417</v>
      </c>
      <c r="T114" s="5">
        <v>164481344</v>
      </c>
      <c r="U114" s="5">
        <v>297481328</v>
      </c>
      <c r="V114" s="5">
        <v>343039418</v>
      </c>
      <c r="W114" s="5">
        <v>380643473</v>
      </c>
    </row>
    <row r="115" spans="3:26" ht="15.5" x14ac:dyDescent="0.35">
      <c r="C115" t="s">
        <v>145</v>
      </c>
      <c r="D115" s="5">
        <v>741602543</v>
      </c>
      <c r="E115" s="5">
        <v>678701679</v>
      </c>
      <c r="F115" s="5">
        <v>1928863792</v>
      </c>
      <c r="G115" s="5">
        <v>1722138442</v>
      </c>
      <c r="I115" s="5">
        <v>1928863792</v>
      </c>
      <c r="J115" s="5">
        <v>2193543119</v>
      </c>
      <c r="K115" s="5">
        <v>1647586000</v>
      </c>
      <c r="L115" s="5">
        <v>4862171097</v>
      </c>
      <c r="M115" s="5">
        <v>1625774000</v>
      </c>
      <c r="N115" s="5">
        <v>1712709000</v>
      </c>
      <c r="O115" s="5">
        <v>1506930000</v>
      </c>
      <c r="P115" s="5">
        <v>3135677000</v>
      </c>
      <c r="Q115" s="5">
        <v>4371741515</v>
      </c>
      <c r="R115" s="5">
        <v>6999385891</v>
      </c>
      <c r="S115" s="5">
        <v>12888193018</v>
      </c>
      <c r="T115" s="5">
        <v>12722538170</v>
      </c>
      <c r="U115" s="5">
        <v>11846099344</v>
      </c>
      <c r="V115" s="5">
        <v>10205943228</v>
      </c>
      <c r="W115" s="5">
        <v>8429998090</v>
      </c>
      <c r="X115" s="5">
        <v>11573985000</v>
      </c>
      <c r="Y115" s="5">
        <v>9601872000</v>
      </c>
      <c r="Z115" s="5">
        <v>7655731000</v>
      </c>
    </row>
    <row r="116" spans="3:26" ht="15.5" x14ac:dyDescent="0.35">
      <c r="C116" t="s">
        <v>146</v>
      </c>
      <c r="D116" s="5">
        <v>741602543</v>
      </c>
      <c r="E116" s="5">
        <v>678701679</v>
      </c>
      <c r="F116" s="5">
        <v>1928863792</v>
      </c>
      <c r="G116" s="5">
        <v>1722138442</v>
      </c>
      <c r="I116" s="5">
        <v>1928863792</v>
      </c>
      <c r="J116" s="5">
        <v>2193543119</v>
      </c>
      <c r="K116" s="5">
        <v>1647586000</v>
      </c>
      <c r="L116" s="5">
        <v>4862171097</v>
      </c>
      <c r="M116" s="5">
        <v>1625774000</v>
      </c>
      <c r="N116" s="5">
        <v>1712709000</v>
      </c>
      <c r="O116" s="5">
        <v>1506930000</v>
      </c>
      <c r="P116" s="5">
        <v>3135677000</v>
      </c>
      <c r="Q116" s="5">
        <v>4371741515</v>
      </c>
      <c r="R116" s="5">
        <v>6999385891</v>
      </c>
      <c r="S116" s="5">
        <v>12888193018</v>
      </c>
      <c r="T116" s="5">
        <v>12722538170</v>
      </c>
      <c r="U116" s="5">
        <v>11846099344</v>
      </c>
      <c r="V116" s="5">
        <v>10205943228</v>
      </c>
      <c r="W116" s="5">
        <v>8429998090</v>
      </c>
      <c r="X116" s="5">
        <v>11573985000</v>
      </c>
      <c r="Y116" s="5">
        <v>9601872000</v>
      </c>
      <c r="Z116" s="5">
        <v>7655731000</v>
      </c>
    </row>
    <row r="117" spans="3:26" ht="15.5" x14ac:dyDescent="0.35">
      <c r="C117" t="s">
        <v>148</v>
      </c>
      <c r="R117" s="5">
        <v>200000000</v>
      </c>
      <c r="S117" s="5">
        <v>200000000</v>
      </c>
      <c r="T117" s="5">
        <v>200000000</v>
      </c>
      <c r="U117" s="5">
        <v>200000000</v>
      </c>
      <c r="V117" s="5">
        <v>200000000</v>
      </c>
    </row>
    <row r="118" spans="3:26" ht="15.5" x14ac:dyDescent="0.35">
      <c r="C118" t="s">
        <v>150</v>
      </c>
    </row>
    <row r="119" spans="3:26" ht="15.5" x14ac:dyDescent="0.35">
      <c r="C119" t="s">
        <v>154</v>
      </c>
      <c r="D119" s="5">
        <v>10730687860</v>
      </c>
      <c r="E119" s="5">
        <v>14287043627</v>
      </c>
      <c r="F119" s="5">
        <v>15265033763</v>
      </c>
      <c r="G119" s="5">
        <v>5721506841</v>
      </c>
      <c r="I119" s="5">
        <v>15265033763</v>
      </c>
      <c r="J119" s="5">
        <v>9018535554</v>
      </c>
      <c r="K119" s="5">
        <v>6998568032</v>
      </c>
      <c r="L119" s="5">
        <v>14528203511</v>
      </c>
      <c r="M119" s="5">
        <v>6132047048</v>
      </c>
      <c r="N119" s="5">
        <v>9599761538</v>
      </c>
      <c r="O119" s="5">
        <v>26545441009</v>
      </c>
      <c r="P119" s="5">
        <v>60256197094</v>
      </c>
      <c r="Q119" s="5">
        <v>109065713530</v>
      </c>
      <c r="R119" s="5">
        <v>130702882333</v>
      </c>
      <c r="S119" s="5">
        <v>149602080729</v>
      </c>
      <c r="T119" s="5">
        <v>128974478627</v>
      </c>
      <c r="U119" s="5">
        <v>130543387191</v>
      </c>
      <c r="V119" s="5">
        <v>131603137251</v>
      </c>
      <c r="W119" s="5">
        <v>149706786691</v>
      </c>
      <c r="X119" s="5">
        <v>170817462706</v>
      </c>
      <c r="Y119" s="5">
        <v>132865916908</v>
      </c>
      <c r="Z119" s="5">
        <v>100051000938</v>
      </c>
    </row>
    <row r="120" spans="3:26" ht="15.5" x14ac:dyDescent="0.35">
      <c r="C120" t="s">
        <v>155</v>
      </c>
    </row>
    <row r="121" spans="3:26" ht="15.5" x14ac:dyDescent="0.35">
      <c r="C121" t="s">
        <v>156</v>
      </c>
      <c r="D121" s="5">
        <v>46522400000</v>
      </c>
      <c r="E121" s="5">
        <v>46522400000</v>
      </c>
      <c r="F121" s="5">
        <v>46522400000</v>
      </c>
      <c r="G121" s="5">
        <v>46522400000</v>
      </c>
      <c r="I121" s="5">
        <v>46522400000</v>
      </c>
      <c r="J121" s="5">
        <v>46522400000</v>
      </c>
      <c r="K121" s="5">
        <v>46522400000</v>
      </c>
      <c r="L121" s="5">
        <v>46522400000</v>
      </c>
      <c r="M121" s="5">
        <v>46522400000</v>
      </c>
      <c r="N121" s="5">
        <v>46522400000</v>
      </c>
      <c r="O121" s="5">
        <v>46522400000</v>
      </c>
      <c r="P121" s="5">
        <v>46522400000</v>
      </c>
      <c r="Q121" s="5">
        <v>46522400000</v>
      </c>
      <c r="R121" s="5">
        <v>46522400000</v>
      </c>
      <c r="S121" s="5">
        <v>46522400000</v>
      </c>
      <c r="T121" s="5">
        <v>46522400000</v>
      </c>
      <c r="U121" s="5">
        <v>46522400000</v>
      </c>
      <c r="V121" s="5">
        <v>46522400000</v>
      </c>
      <c r="W121" s="5">
        <v>46522400000</v>
      </c>
      <c r="X121" s="5">
        <v>46522400000</v>
      </c>
      <c r="Y121" s="5">
        <v>46522400000</v>
      </c>
      <c r="Z121" s="5">
        <v>46522400000</v>
      </c>
    </row>
    <row r="122" spans="3:26" ht="15.5" x14ac:dyDescent="0.35">
      <c r="C122" t="s">
        <v>157</v>
      </c>
      <c r="D122" s="5">
        <v>7148969337</v>
      </c>
      <c r="E122" s="5">
        <v>7148969337</v>
      </c>
      <c r="F122" s="5">
        <v>7148969337</v>
      </c>
      <c r="G122" s="5">
        <v>7148969337</v>
      </c>
      <c r="I122" s="5">
        <v>7148969337</v>
      </c>
      <c r="J122" s="5">
        <v>7148969337</v>
      </c>
      <c r="K122" s="5">
        <v>7148969337</v>
      </c>
      <c r="L122" s="5">
        <v>7148969337</v>
      </c>
      <c r="M122" s="5">
        <v>7148969337</v>
      </c>
      <c r="N122" s="5">
        <v>7148969337</v>
      </c>
      <c r="O122" s="5">
        <v>7148969337</v>
      </c>
      <c r="P122" s="5">
        <v>7148969337</v>
      </c>
      <c r="Q122" s="5">
        <v>7148969337</v>
      </c>
      <c r="R122" s="5">
        <v>7148969337</v>
      </c>
      <c r="S122" s="5">
        <v>7148969337</v>
      </c>
      <c r="T122" s="5">
        <v>7148969337</v>
      </c>
      <c r="U122" s="5">
        <v>7148969337</v>
      </c>
      <c r="V122" s="5">
        <v>3595872896</v>
      </c>
      <c r="X122" s="5">
        <v>3595872896</v>
      </c>
      <c r="Y122" s="5">
        <v>3595872896</v>
      </c>
      <c r="Z122" s="5">
        <v>3595872896</v>
      </c>
    </row>
    <row r="123" spans="3:26" ht="15.5" x14ac:dyDescent="0.35">
      <c r="C123" t="s">
        <v>158</v>
      </c>
      <c r="D123" s="5">
        <v>-37675665090</v>
      </c>
      <c r="E123" s="5">
        <v>-34452516557</v>
      </c>
      <c r="F123" s="5">
        <v>-30291581505</v>
      </c>
      <c r="G123" s="5">
        <v>-29419273640</v>
      </c>
      <c r="I123" s="5">
        <v>-30291581505</v>
      </c>
      <c r="J123" s="5">
        <v>-27719095949</v>
      </c>
      <c r="K123" s="5">
        <v>-19763452951</v>
      </c>
      <c r="L123" s="5">
        <v>-17028742221</v>
      </c>
      <c r="M123" s="5">
        <v>-13175872393</v>
      </c>
      <c r="N123" s="5">
        <v>-14681254786</v>
      </c>
      <c r="O123" s="5">
        <v>9887139269</v>
      </c>
      <c r="P123" s="5">
        <v>9041336622</v>
      </c>
      <c r="Q123" s="5">
        <v>16788468249</v>
      </c>
      <c r="R123" s="5">
        <v>73008594928</v>
      </c>
      <c r="S123" s="5">
        <v>80011993373</v>
      </c>
      <c r="T123" s="5">
        <v>78159576401</v>
      </c>
      <c r="U123" s="5">
        <v>78956037707</v>
      </c>
      <c r="V123" s="5">
        <v>71677878745</v>
      </c>
      <c r="W123" s="5">
        <v>62349444696</v>
      </c>
      <c r="X123" s="5">
        <v>51285294566</v>
      </c>
      <c r="Y123" s="5">
        <v>43497365299</v>
      </c>
      <c r="Z123" s="5">
        <v>38778351842</v>
      </c>
    </row>
    <row r="124" spans="3:26" ht="15.5" x14ac:dyDescent="0.35">
      <c r="C124" t="s">
        <v>159</v>
      </c>
      <c r="D124" s="5">
        <v>13629523449</v>
      </c>
      <c r="E124" s="5">
        <v>13629523449</v>
      </c>
      <c r="F124" s="5">
        <v>13629523449</v>
      </c>
      <c r="G124" s="5">
        <v>13629523449</v>
      </c>
      <c r="I124" s="5">
        <v>13629523449</v>
      </c>
      <c r="J124" s="5">
        <v>13629523449</v>
      </c>
      <c r="K124" s="5">
        <v>13629523449</v>
      </c>
      <c r="L124" s="5">
        <v>13629523449</v>
      </c>
      <c r="M124" s="5">
        <v>13629523449</v>
      </c>
      <c r="N124" s="5">
        <v>13629523449</v>
      </c>
      <c r="O124" s="5">
        <v>13629523449</v>
      </c>
      <c r="P124" s="5">
        <v>13629523449</v>
      </c>
      <c r="Q124" s="5">
        <v>13629523449</v>
      </c>
      <c r="R124" s="5">
        <v>13629523449</v>
      </c>
      <c r="S124" s="5">
        <v>13080652561</v>
      </c>
      <c r="T124" s="5">
        <v>12497346061</v>
      </c>
      <c r="U124" s="5">
        <v>10910071061</v>
      </c>
      <c r="V124" s="5">
        <v>9022320754</v>
      </c>
      <c r="W124" s="5">
        <v>7083563835</v>
      </c>
      <c r="X124" s="5">
        <v>5636240045</v>
      </c>
      <c r="Y124" s="5">
        <v>4649253627</v>
      </c>
      <c r="Z124" s="5">
        <v>3283947958</v>
      </c>
    </row>
    <row r="125" spans="3:26" ht="15.5" x14ac:dyDescent="0.35">
      <c r="C125" t="s">
        <v>160</v>
      </c>
      <c r="D125" s="5">
        <v>-51305188539</v>
      </c>
      <c r="E125" s="5">
        <v>-48082040006</v>
      </c>
      <c r="F125" s="5">
        <v>-43921104954</v>
      </c>
      <c r="G125" s="5">
        <v>-43048797089</v>
      </c>
      <c r="I125" s="5">
        <v>-43921104954</v>
      </c>
      <c r="J125" s="5">
        <v>-41348619398</v>
      </c>
      <c r="K125" s="5">
        <v>-33392976400</v>
      </c>
      <c r="L125" s="5">
        <v>-30658265670</v>
      </c>
      <c r="M125" s="5">
        <v>-26805395842</v>
      </c>
      <c r="N125" s="5">
        <v>-28310778235</v>
      </c>
      <c r="O125" s="5">
        <v>-3742384180</v>
      </c>
      <c r="P125" s="5">
        <v>-4588186827</v>
      </c>
      <c r="Q125" s="5">
        <v>3158944800</v>
      </c>
      <c r="R125" s="5">
        <v>59379071479</v>
      </c>
      <c r="S125" s="5">
        <v>66931340812</v>
      </c>
      <c r="T125" s="5">
        <v>65662230340</v>
      </c>
      <c r="U125" s="5">
        <v>68045966646</v>
      </c>
      <c r="V125" s="5">
        <v>62655557991</v>
      </c>
      <c r="W125" s="5">
        <v>55265880861</v>
      </c>
      <c r="X125" s="5">
        <v>45649054521</v>
      </c>
      <c r="Y125" s="5">
        <v>38848111672</v>
      </c>
      <c r="Z125" s="5">
        <v>35494403884</v>
      </c>
    </row>
    <row r="126" spans="3:26" ht="15.5" x14ac:dyDescent="0.35">
      <c r="C126" t="s">
        <v>161</v>
      </c>
      <c r="D126" s="5">
        <v>-37675665090</v>
      </c>
      <c r="E126" s="5">
        <v>-34452516557</v>
      </c>
      <c r="F126" s="5">
        <v>-30291581505</v>
      </c>
      <c r="G126" s="5">
        <v>-29419273640</v>
      </c>
      <c r="I126" s="5">
        <v>-30291581505</v>
      </c>
      <c r="J126" s="5">
        <v>-27719095949</v>
      </c>
      <c r="K126" s="5">
        <v>-19763452951</v>
      </c>
      <c r="L126" s="5">
        <v>-17028742221</v>
      </c>
      <c r="M126" s="5">
        <v>-13175872393</v>
      </c>
      <c r="N126" s="5">
        <v>-14681254786</v>
      </c>
      <c r="O126" s="5">
        <v>9887139269</v>
      </c>
      <c r="P126" s="5">
        <v>9041336622</v>
      </c>
      <c r="Q126" s="5">
        <v>16788468249</v>
      </c>
      <c r="R126" s="5">
        <v>73008594928</v>
      </c>
      <c r="S126" s="5">
        <v>80011993373</v>
      </c>
      <c r="T126" s="5">
        <v>78159576401</v>
      </c>
      <c r="U126" s="5">
        <v>78956037707</v>
      </c>
      <c r="V126" s="5">
        <v>71677878745</v>
      </c>
      <c r="W126" s="5">
        <v>62349444696</v>
      </c>
      <c r="X126" s="5">
        <v>51285294566</v>
      </c>
      <c r="Y126" s="5">
        <v>43497365299</v>
      </c>
      <c r="Z126" s="5">
        <v>38778351842</v>
      </c>
    </row>
    <row r="127" spans="3:26" ht="15.5" x14ac:dyDescent="0.35">
      <c r="C127" t="s">
        <v>162</v>
      </c>
      <c r="R127" s="5">
        <v>449453302</v>
      </c>
      <c r="S127" s="5">
        <v>406226895</v>
      </c>
      <c r="T127" s="5">
        <v>379692615</v>
      </c>
      <c r="U127" s="5">
        <v>346761206</v>
      </c>
      <c r="V127" s="5">
        <v>300200604</v>
      </c>
      <c r="W127" s="5">
        <v>265294810</v>
      </c>
      <c r="X127" s="5">
        <v>236380944</v>
      </c>
      <c r="Y127" s="5">
        <v>241209376</v>
      </c>
      <c r="Z127" s="5">
        <v>231934813</v>
      </c>
    </row>
    <row r="128" spans="3:26" ht="15.5" x14ac:dyDescent="0.35">
      <c r="C128" t="s">
        <v>10</v>
      </c>
      <c r="D128" s="5">
        <v>15995704247</v>
      </c>
      <c r="E128" s="5">
        <v>19218852780</v>
      </c>
      <c r="F128" s="5">
        <v>23379787832</v>
      </c>
      <c r="G128" s="5">
        <v>24252095697</v>
      </c>
      <c r="I128" s="5">
        <v>23379787832</v>
      </c>
      <c r="J128" s="5">
        <v>25952273388</v>
      </c>
      <c r="K128" s="5">
        <v>33907916386</v>
      </c>
      <c r="L128" s="5">
        <v>36642627116</v>
      </c>
      <c r="M128" s="5">
        <v>40495496944</v>
      </c>
      <c r="N128" s="5">
        <v>38990114551</v>
      </c>
      <c r="O128" s="5">
        <v>63558508606</v>
      </c>
      <c r="P128" s="5">
        <v>62712705959</v>
      </c>
      <c r="Q128" s="5">
        <v>70459837586</v>
      </c>
      <c r="R128" s="5">
        <v>127129417567</v>
      </c>
      <c r="S128" s="5">
        <v>134089589605</v>
      </c>
      <c r="T128" s="5">
        <v>132210638353</v>
      </c>
      <c r="U128" s="5">
        <v>132974168250</v>
      </c>
      <c r="V128" s="5">
        <v>125649448686</v>
      </c>
      <c r="W128" s="5">
        <v>116286108843</v>
      </c>
      <c r="X128" s="5">
        <v>105193044847</v>
      </c>
      <c r="Y128" s="5">
        <v>97409944012</v>
      </c>
      <c r="Z128" s="5">
        <v>92681655992</v>
      </c>
    </row>
    <row r="129" spans="2:26" ht="15.5" x14ac:dyDescent="0.35">
      <c r="C129" t="s">
        <v>163</v>
      </c>
      <c r="D129" s="5">
        <v>26726392107</v>
      </c>
      <c r="E129" s="5">
        <v>33505896407</v>
      </c>
      <c r="F129" s="5">
        <v>38644821595</v>
      </c>
      <c r="G129" s="5">
        <v>29973602538</v>
      </c>
      <c r="I129" s="5">
        <v>38644821595</v>
      </c>
      <c r="J129" s="5">
        <v>34970808942</v>
      </c>
      <c r="K129" s="5">
        <v>40906484418</v>
      </c>
      <c r="L129" s="5">
        <v>51170830627</v>
      </c>
      <c r="M129" s="5">
        <v>46627543992</v>
      </c>
      <c r="N129" s="5">
        <v>48589876089</v>
      </c>
      <c r="O129" s="5">
        <v>90103949615</v>
      </c>
      <c r="P129" s="5">
        <v>122968903053</v>
      </c>
      <c r="Q129" s="5">
        <v>179525551116</v>
      </c>
      <c r="R129" s="5">
        <v>257832299900</v>
      </c>
      <c r="S129" s="5">
        <v>283691670334</v>
      </c>
      <c r="T129" s="5">
        <v>261185116980</v>
      </c>
      <c r="U129" s="5">
        <v>263517555441</v>
      </c>
      <c r="V129" s="5">
        <v>257252585937</v>
      </c>
      <c r="W129" s="5">
        <v>265992895534</v>
      </c>
      <c r="X129" s="5">
        <v>276010507553</v>
      </c>
      <c r="Y129" s="5">
        <v>230275860920</v>
      </c>
      <c r="Z129" s="5">
        <v>192732656930</v>
      </c>
    </row>
    <row r="130" spans="2:26" ht="15.5" x14ac:dyDescent="0.35">
      <c r="C130" t="s">
        <v>164</v>
      </c>
      <c r="D130" s="5">
        <v>465224000</v>
      </c>
      <c r="E130" s="5">
        <v>465224000</v>
      </c>
      <c r="F130" s="5">
        <v>465224000</v>
      </c>
      <c r="G130" s="5">
        <v>465224000</v>
      </c>
      <c r="I130" s="5">
        <v>465224000</v>
      </c>
      <c r="J130" s="5">
        <v>465224000</v>
      </c>
      <c r="K130" s="5">
        <v>465224000</v>
      </c>
      <c r="L130" s="5">
        <v>465224000</v>
      </c>
      <c r="M130" s="5">
        <v>465224000</v>
      </c>
      <c r="N130" s="5">
        <v>465224000</v>
      </c>
      <c r="O130" s="5">
        <v>465224000</v>
      </c>
      <c r="P130" s="5">
        <v>465224000</v>
      </c>
      <c r="Q130" s="5">
        <v>465224000</v>
      </c>
      <c r="R130" s="5">
        <v>465224000</v>
      </c>
      <c r="S130" s="5">
        <v>465224000</v>
      </c>
      <c r="T130" s="5">
        <v>465224000</v>
      </c>
      <c r="U130" s="5">
        <v>465224000</v>
      </c>
      <c r="V130" s="5">
        <v>465224000</v>
      </c>
      <c r="W130" s="5">
        <v>465224000</v>
      </c>
      <c r="X130" s="5">
        <v>465224000</v>
      </c>
      <c r="Y130" s="5">
        <v>465224000</v>
      </c>
      <c r="Z130" s="5">
        <v>465224000</v>
      </c>
    </row>
    <row r="132" spans="2:26" ht="15.5" x14ac:dyDescent="0.35">
      <c r="B132" t="s">
        <v>165</v>
      </c>
      <c r="C132" t="s">
        <v>166</v>
      </c>
      <c r="D132" s="5">
        <v>-8331217077</v>
      </c>
      <c r="E132" s="5">
        <v>3862093734</v>
      </c>
      <c r="F132" s="5">
        <v>116974315</v>
      </c>
      <c r="G132" s="5">
        <v>-1474401106</v>
      </c>
      <c r="I132" s="5">
        <v>467434036</v>
      </c>
      <c r="J132" s="5">
        <v>-8948827882</v>
      </c>
      <c r="K132" s="5">
        <v>1068224372</v>
      </c>
      <c r="L132" s="5">
        <v>-1399562765</v>
      </c>
      <c r="M132" s="5">
        <v>839102774</v>
      </c>
      <c r="N132" s="5">
        <v>-9437948721</v>
      </c>
      <c r="O132" s="5">
        <v>-3098911590</v>
      </c>
      <c r="P132" s="5">
        <v>-8683226542</v>
      </c>
      <c r="Q132" s="5">
        <v>17810699373</v>
      </c>
      <c r="R132" s="5">
        <v>-5755075464</v>
      </c>
      <c r="S132" s="5">
        <v>9250110095</v>
      </c>
      <c r="T132" s="5">
        <v>8736855901</v>
      </c>
      <c r="U132" s="5">
        <v>28732285415</v>
      </c>
      <c r="V132" s="5">
        <v>-22020338941</v>
      </c>
      <c r="W132" s="5">
        <v>-11982829409</v>
      </c>
      <c r="X132" s="5">
        <v>11008719022</v>
      </c>
      <c r="Y132" s="5">
        <v>-6684838922</v>
      </c>
      <c r="Z132" s="5">
        <v>14134784643</v>
      </c>
    </row>
    <row r="133" spans="2:26" ht="15.5" x14ac:dyDescent="0.35">
      <c r="C133" t="s">
        <v>279</v>
      </c>
      <c r="D133" s="5">
        <v>3605002345</v>
      </c>
      <c r="E133" s="5">
        <v>15100093684</v>
      </c>
      <c r="F133" s="5">
        <v>6487399478</v>
      </c>
      <c r="G133" s="5">
        <v>4774601219</v>
      </c>
      <c r="I133" s="5">
        <v>40521446396</v>
      </c>
      <c r="J133" s="5">
        <v>36710499422</v>
      </c>
      <c r="K133" s="5">
        <v>51078975602</v>
      </c>
      <c r="L133" s="5">
        <v>41790589756</v>
      </c>
      <c r="M133" s="5">
        <v>49321255762</v>
      </c>
      <c r="N133" s="5">
        <v>58188432780</v>
      </c>
      <c r="O133" s="5">
        <v>113092353925</v>
      </c>
      <c r="P133" s="5">
        <v>186628710454</v>
      </c>
      <c r="Q133" s="5">
        <v>322285535515</v>
      </c>
      <c r="R133" s="5">
        <v>361127526402</v>
      </c>
      <c r="S133" s="5">
        <v>427800548696</v>
      </c>
      <c r="T133" s="5">
        <v>404978805592</v>
      </c>
      <c r="U133" s="5">
        <v>427270769843</v>
      </c>
      <c r="V133" s="5">
        <v>495652453834</v>
      </c>
      <c r="W133" s="5">
        <v>516349274677</v>
      </c>
      <c r="X133" s="5">
        <v>445007438436</v>
      </c>
      <c r="Y133" s="5">
        <v>369231470378</v>
      </c>
      <c r="Z133" s="5">
        <v>352062871321</v>
      </c>
    </row>
    <row r="134" spans="2:26" ht="15.5" x14ac:dyDescent="0.35">
      <c r="C134" t="s">
        <v>168</v>
      </c>
      <c r="D134" s="5">
        <v>-2565048649</v>
      </c>
      <c r="E134" s="5">
        <v>-3409724850</v>
      </c>
      <c r="F134" s="5">
        <v>-1785820917</v>
      </c>
      <c r="G134" s="5">
        <v>-1633258757</v>
      </c>
      <c r="I134" s="5">
        <v>-18972962926</v>
      </c>
      <c r="J134" s="5">
        <v>-18876088850</v>
      </c>
      <c r="K134" s="5">
        <v>-26228426946</v>
      </c>
      <c r="L134" s="5">
        <v>-40224520310</v>
      </c>
      <c r="M134" s="5">
        <v>-44445258484</v>
      </c>
      <c r="N134" s="5">
        <v>-64572947087</v>
      </c>
      <c r="O134" s="5">
        <v>-110657471464</v>
      </c>
      <c r="P134" s="5">
        <v>-189275390449</v>
      </c>
      <c r="Q134" s="5">
        <v>-294852803807</v>
      </c>
      <c r="R134" s="5">
        <v>-347407185475</v>
      </c>
      <c r="S134" s="5">
        <v>-393093882397</v>
      </c>
      <c r="T134" s="5">
        <v>-374025201618</v>
      </c>
      <c r="U134" s="5">
        <v>-383513175165</v>
      </c>
      <c r="V134" s="5">
        <v>-499734281425</v>
      </c>
      <c r="W134" s="5">
        <v>-520037172778</v>
      </c>
      <c r="X134" s="5">
        <v>-427245045642</v>
      </c>
      <c r="Y134" s="5">
        <v>-365761443114</v>
      </c>
      <c r="Z134" s="5">
        <v>-315114067874</v>
      </c>
    </row>
    <row r="135" spans="2:26" ht="15.5" x14ac:dyDescent="0.35">
      <c r="C135" t="s">
        <v>169</v>
      </c>
      <c r="D135" s="5">
        <v>-5691420114</v>
      </c>
      <c r="E135" s="5">
        <v>-6400274189</v>
      </c>
      <c r="F135" s="5">
        <v>-3795021130</v>
      </c>
      <c r="G135" s="5">
        <v>-1785220539</v>
      </c>
      <c r="I135" s="5">
        <v>-17342969431</v>
      </c>
      <c r="J135" s="5">
        <v>-22514194973</v>
      </c>
      <c r="K135" s="5">
        <v>-19589493431</v>
      </c>
    </row>
    <row r="136" spans="2:26" ht="15.5" x14ac:dyDescent="0.35">
      <c r="C136" t="s">
        <v>1181</v>
      </c>
    </row>
    <row r="137" spans="2:26" ht="15.5" x14ac:dyDescent="0.35">
      <c r="C137" t="s">
        <v>384</v>
      </c>
      <c r="D137" s="5">
        <v>37028799</v>
      </c>
      <c r="E137" s="5">
        <v>76602515</v>
      </c>
      <c r="F137" s="5">
        <v>47262866</v>
      </c>
      <c r="G137" s="5">
        <v>22890019</v>
      </c>
      <c r="I137" s="5">
        <v>141706572</v>
      </c>
      <c r="J137" s="5">
        <v>424925472</v>
      </c>
      <c r="K137" s="5">
        <v>514050363</v>
      </c>
      <c r="L137" s="5">
        <v>378472520</v>
      </c>
      <c r="M137" s="5">
        <v>483010406</v>
      </c>
      <c r="N137" s="5">
        <v>878820407</v>
      </c>
      <c r="O137" s="5">
        <v>957958586</v>
      </c>
      <c r="P137" s="5">
        <v>869847817</v>
      </c>
      <c r="Q137" s="5">
        <v>1191822778</v>
      </c>
      <c r="R137" s="5">
        <v>1738481798</v>
      </c>
      <c r="S137" s="5">
        <v>2294804759</v>
      </c>
      <c r="T137" s="5">
        <v>2075220933</v>
      </c>
      <c r="U137" s="5">
        <v>1012024011</v>
      </c>
      <c r="V137" s="5">
        <v>1175388132</v>
      </c>
      <c r="W137" s="5">
        <v>1175301553</v>
      </c>
      <c r="X137" s="5">
        <v>924701612</v>
      </c>
      <c r="Y137" s="5">
        <v>998869193</v>
      </c>
      <c r="Z137" s="5">
        <v>929072959</v>
      </c>
    </row>
    <row r="138" spans="2:26" ht="15.5" x14ac:dyDescent="0.35">
      <c r="C138" t="s">
        <v>340</v>
      </c>
      <c r="D138" s="5">
        <v>-3956281546</v>
      </c>
      <c r="E138" s="5">
        <v>-1255107450</v>
      </c>
      <c r="F138" s="5">
        <v>3319672450</v>
      </c>
      <c r="G138" s="5">
        <v>-3319672450</v>
      </c>
    </row>
    <row r="139" spans="2:26" ht="15.5" x14ac:dyDescent="0.35">
      <c r="C139" t="s">
        <v>27</v>
      </c>
      <c r="D139" s="5">
        <v>-28112028</v>
      </c>
      <c r="E139" s="5">
        <v>-91338011</v>
      </c>
      <c r="F139" s="5">
        <v>-141592271</v>
      </c>
      <c r="G139" s="5">
        <v>-37713947</v>
      </c>
      <c r="I139" s="5">
        <v>-277596870</v>
      </c>
      <c r="J139" s="5">
        <v>-122343643</v>
      </c>
      <c r="K139" s="5">
        <v>-33074921</v>
      </c>
      <c r="L139" s="5">
        <v>-87549074</v>
      </c>
      <c r="M139" s="5">
        <v>-17670106</v>
      </c>
      <c r="N139" s="5">
        <v>-27289484</v>
      </c>
      <c r="O139" s="5">
        <v>-39532054</v>
      </c>
      <c r="P139" s="5">
        <v>-312243367</v>
      </c>
      <c r="Q139" s="5">
        <v>-982906603</v>
      </c>
      <c r="R139" s="5">
        <v>-3618397995</v>
      </c>
      <c r="S139" s="5">
        <v>-4120995281</v>
      </c>
      <c r="T139" s="5">
        <v>-4031840171</v>
      </c>
      <c r="U139" s="5">
        <v>-3391167536</v>
      </c>
      <c r="V139" s="5">
        <v>-1165799369</v>
      </c>
      <c r="W139" s="5">
        <v>-989194821</v>
      </c>
      <c r="X139" s="5">
        <v>-180154892</v>
      </c>
      <c r="Y139" s="5">
        <v>-99554106</v>
      </c>
      <c r="Z139" s="5">
        <v>-76764108</v>
      </c>
    </row>
    <row r="140" spans="2:26" ht="15.5" x14ac:dyDescent="0.35">
      <c r="C140" t="s">
        <v>173</v>
      </c>
      <c r="D140" s="5">
        <v>-26681404</v>
      </c>
      <c r="E140" s="5">
        <v>-244704978</v>
      </c>
      <c r="F140" s="5">
        <v>659515837</v>
      </c>
      <c r="G140" s="5">
        <v>-180036553</v>
      </c>
      <c r="I140" s="5">
        <v>-42554620</v>
      </c>
      <c r="J140" s="5">
        <v>-654065774</v>
      </c>
      <c r="K140" s="5">
        <v>-909781820</v>
      </c>
      <c r="L140" s="5">
        <v>-1033517104</v>
      </c>
      <c r="M140" s="5">
        <v>-78968062</v>
      </c>
      <c r="N140" s="5">
        <v>-2634534500</v>
      </c>
      <c r="O140" s="5">
        <v>-4449313551</v>
      </c>
      <c r="P140" s="5">
        <v>-3711828480</v>
      </c>
      <c r="Q140" s="5">
        <v>-3156817315</v>
      </c>
      <c r="R140" s="5">
        <v>-1714949998</v>
      </c>
      <c r="S140" s="5">
        <v>-7706060284</v>
      </c>
      <c r="T140" s="5">
        <v>-13843631280</v>
      </c>
      <c r="U140" s="5">
        <v>-5404730630</v>
      </c>
      <c r="V140" s="5">
        <v>-6406562884</v>
      </c>
      <c r="W140" s="5">
        <v>-1253474415</v>
      </c>
      <c r="X140" s="5">
        <v>-310793733</v>
      </c>
      <c r="Y140" s="5">
        <v>-1959204242</v>
      </c>
      <c r="Z140" s="5">
        <v>-6568451599</v>
      </c>
    </row>
    <row r="141" spans="2:26" ht="15.5" x14ac:dyDescent="0.35">
      <c r="C141" t="s">
        <v>1182</v>
      </c>
      <c r="L141" s="5">
        <v>2081991123</v>
      </c>
      <c r="M141" s="5">
        <v>1123186996</v>
      </c>
      <c r="N141" s="5">
        <v>2311332207</v>
      </c>
      <c r="O141" s="5">
        <v>4811754839</v>
      </c>
    </row>
    <row r="142" spans="2:26" ht="15.5" x14ac:dyDescent="0.35">
      <c r="C142" t="s">
        <v>776</v>
      </c>
      <c r="J142" s="5">
        <v>-373804350</v>
      </c>
    </row>
    <row r="143" spans="2:26" ht="15.5" x14ac:dyDescent="0.35">
      <c r="C143" t="s">
        <v>924</v>
      </c>
      <c r="D143" s="5">
        <v>294295520</v>
      </c>
      <c r="E143" s="5">
        <v>86547013</v>
      </c>
      <c r="F143" s="5">
        <v>-4875948559</v>
      </c>
      <c r="G143" s="5">
        <v>684009902</v>
      </c>
      <c r="I143" s="5">
        <v>-3761141646</v>
      </c>
      <c r="J143" s="5">
        <v>-3802305143</v>
      </c>
      <c r="K143" s="5">
        <v>-3764024475</v>
      </c>
      <c r="L143" s="5">
        <v>-4305029676</v>
      </c>
      <c r="M143" s="5">
        <v>-5546453738</v>
      </c>
      <c r="N143" s="5">
        <v>-3581763044</v>
      </c>
      <c r="O143" s="5">
        <v>-6814661871</v>
      </c>
      <c r="P143" s="5">
        <v>-2882322517</v>
      </c>
      <c r="Q143" s="5">
        <v>-6674131195</v>
      </c>
      <c r="R143" s="5">
        <v>-15880550196</v>
      </c>
      <c r="S143" s="5">
        <v>-15924305398</v>
      </c>
      <c r="T143" s="5">
        <v>-6416497555</v>
      </c>
      <c r="U143" s="5">
        <v>-7241435108</v>
      </c>
      <c r="V143" s="5">
        <v>-11541537229</v>
      </c>
      <c r="W143" s="5">
        <v>-7227563625</v>
      </c>
      <c r="X143" s="5">
        <v>-7187426759</v>
      </c>
      <c r="Y143" s="5">
        <v>-9094977031</v>
      </c>
      <c r="Z143" s="5">
        <v>-17097876056</v>
      </c>
    </row>
    <row r="144" spans="2:26" ht="15.5" x14ac:dyDescent="0.35">
      <c r="C144" t="s">
        <v>179</v>
      </c>
      <c r="D144" s="5">
        <v>-232846815</v>
      </c>
      <c r="E144" s="5">
        <v>826340829</v>
      </c>
      <c r="F144" s="5">
        <v>2772439121</v>
      </c>
      <c r="G144" s="5">
        <v>-222606083</v>
      </c>
      <c r="I144" s="5">
        <v>2202441469</v>
      </c>
      <c r="J144" s="5">
        <v>-899130964</v>
      </c>
      <c r="L144" s="5">
        <v>-631039178</v>
      </c>
      <c r="O144" s="5">
        <v>-102587525</v>
      </c>
      <c r="P144" s="5">
        <v>-7671655661</v>
      </c>
      <c r="Q144" s="5">
        <v>-16446184345</v>
      </c>
      <c r="R144" s="5">
        <v>-5148583579</v>
      </c>
      <c r="S144" s="5">
        <v>-543266713</v>
      </c>
      <c r="T144" s="5">
        <v>-5674291511</v>
      </c>
      <c r="U144" s="5">
        <v>-19461228833</v>
      </c>
      <c r="V144" s="5">
        <v>30676379091</v>
      </c>
      <c r="W144" s="5">
        <v>3548549187</v>
      </c>
      <c r="X144" s="5">
        <v>-1524830981</v>
      </c>
      <c r="Y144" s="5">
        <v>-1949242254</v>
      </c>
      <c r="Z144" s="5">
        <v>-1330247661</v>
      </c>
    </row>
    <row r="145" spans="3:26" ht="15.5" x14ac:dyDescent="0.35">
      <c r="C145" t="s">
        <v>180</v>
      </c>
      <c r="D145" s="5">
        <v>-176014502</v>
      </c>
      <c r="E145" s="5">
        <v>-49383446</v>
      </c>
      <c r="F145" s="5">
        <v>-36757405</v>
      </c>
      <c r="G145" s="5">
        <v>-68852000</v>
      </c>
      <c r="I145" s="5">
        <v>-211684420</v>
      </c>
      <c r="J145" s="5">
        <v>-2308464882</v>
      </c>
      <c r="K145" s="5">
        <v>-237024734</v>
      </c>
      <c r="L145" s="5">
        <v>-209880047</v>
      </c>
      <c r="M145" s="5">
        <v>-209464937</v>
      </c>
      <c r="N145" s="5">
        <v>51001715</v>
      </c>
      <c r="O145" s="5">
        <v>10315357023</v>
      </c>
      <c r="P145" s="5">
        <v>7444001848</v>
      </c>
      <c r="Q145" s="5">
        <v>5155029545</v>
      </c>
      <c r="R145" s="5">
        <v>-202345464</v>
      </c>
      <c r="S145" s="5">
        <v>-521232919</v>
      </c>
      <c r="T145" s="5">
        <v>1371010555</v>
      </c>
      <c r="U145" s="5">
        <v>-100561711</v>
      </c>
      <c r="V145" s="5">
        <v>-10495503782</v>
      </c>
      <c r="W145" s="5">
        <v>-5148320260</v>
      </c>
      <c r="X145" s="5">
        <v>-1041746711</v>
      </c>
      <c r="Y145" s="5">
        <v>-1310316964</v>
      </c>
      <c r="Z145" s="5">
        <v>-667988623</v>
      </c>
    </row>
    <row r="146" spans="3:26" ht="15.5" x14ac:dyDescent="0.35">
      <c r="C146" t="s">
        <v>565</v>
      </c>
      <c r="N146" s="5">
        <v>184444700</v>
      </c>
      <c r="O146" s="5">
        <v>9803413672</v>
      </c>
      <c r="P146" s="5">
        <v>411781448</v>
      </c>
      <c r="Q146" s="5">
        <v>868250000</v>
      </c>
      <c r="R146" s="5">
        <v>3200000</v>
      </c>
      <c r="S146" s="5">
        <v>36000000</v>
      </c>
      <c r="T146" s="5">
        <v>35000000</v>
      </c>
      <c r="U146" s="5">
        <v>630000000</v>
      </c>
      <c r="V146" s="5">
        <v>740425000</v>
      </c>
      <c r="W146" s="5">
        <v>119581818</v>
      </c>
      <c r="X146" s="5">
        <v>478121724</v>
      </c>
      <c r="Y146" s="5">
        <v>506235000</v>
      </c>
      <c r="Z146" s="5">
        <v>20000000</v>
      </c>
    </row>
    <row r="147" spans="3:26" ht="15.5" x14ac:dyDescent="0.35">
      <c r="C147" t="s">
        <v>772</v>
      </c>
      <c r="J147" s="5">
        <v>175405406</v>
      </c>
      <c r="K147" s="5">
        <v>87387387</v>
      </c>
      <c r="T147" s="5">
        <v>2250000000</v>
      </c>
    </row>
    <row r="148" spans="3:26" ht="15.5" x14ac:dyDescent="0.35">
      <c r="C148" t="s">
        <v>1018</v>
      </c>
    </row>
    <row r="149" spans="3:26" ht="15.5" x14ac:dyDescent="0.35">
      <c r="C149" t="s">
        <v>815</v>
      </c>
      <c r="S149" s="5">
        <v>4373606</v>
      </c>
      <c r="U149" s="5">
        <v>49482784</v>
      </c>
      <c r="V149" s="5">
        <v>133300000</v>
      </c>
    </row>
    <row r="150" spans="3:26" ht="15.5" x14ac:dyDescent="0.35">
      <c r="C150" t="s">
        <v>486</v>
      </c>
      <c r="P150" s="5">
        <v>500000000</v>
      </c>
    </row>
    <row r="151" spans="3:26" ht="15.5" x14ac:dyDescent="0.35">
      <c r="C151" t="s">
        <v>663</v>
      </c>
      <c r="O151" s="5">
        <v>662500000</v>
      </c>
      <c r="P151" s="5">
        <v>6837500000</v>
      </c>
      <c r="Q151" s="5">
        <v>4500530000</v>
      </c>
      <c r="V151" s="5">
        <v>-9135000000</v>
      </c>
      <c r="W151" s="5">
        <v>-2865530000</v>
      </c>
    </row>
    <row r="152" spans="3:26" ht="15.5" x14ac:dyDescent="0.35">
      <c r="C152" t="s">
        <v>182</v>
      </c>
      <c r="D152" s="5">
        <v>-176014502</v>
      </c>
      <c r="E152" s="5">
        <v>-49383446</v>
      </c>
      <c r="F152" s="5">
        <v>-36757405</v>
      </c>
      <c r="G152" s="5">
        <v>-68852000</v>
      </c>
      <c r="I152" s="5">
        <v>-211684420</v>
      </c>
      <c r="J152" s="5">
        <v>-2110065938</v>
      </c>
      <c r="K152" s="5">
        <v>-324412121</v>
      </c>
      <c r="L152" s="5">
        <v>-209880047</v>
      </c>
      <c r="M152" s="5">
        <v>-209464937</v>
      </c>
      <c r="N152" s="5">
        <v>-133442985</v>
      </c>
      <c r="O152" s="5">
        <v>-150556649</v>
      </c>
      <c r="P152" s="5">
        <v>-305279600</v>
      </c>
      <c r="Q152" s="5">
        <v>-213750455</v>
      </c>
      <c r="R152" s="5">
        <v>-205545464</v>
      </c>
      <c r="S152" s="5">
        <v>-561606525</v>
      </c>
      <c r="T152" s="5">
        <v>-913989445</v>
      </c>
      <c r="U152" s="5">
        <v>-780044495</v>
      </c>
      <c r="V152" s="5">
        <v>-2234228782</v>
      </c>
      <c r="W152" s="5">
        <v>-2402372078</v>
      </c>
      <c r="X152" s="5">
        <v>-1519868435</v>
      </c>
      <c r="Y152" s="5">
        <v>-1816551964</v>
      </c>
      <c r="Z152" s="5">
        <v>-687988623</v>
      </c>
    </row>
    <row r="153" spans="3:26" ht="15.5" x14ac:dyDescent="0.35">
      <c r="C153" t="s">
        <v>91</v>
      </c>
    </row>
    <row r="154" spans="3:26" ht="15.5" x14ac:dyDescent="0.35">
      <c r="C154" t="s">
        <v>206</v>
      </c>
      <c r="D154" s="5">
        <v>-232846815</v>
      </c>
      <c r="E154" s="5">
        <v>826340829</v>
      </c>
      <c r="F154" s="5">
        <v>2772439121</v>
      </c>
      <c r="G154" s="5">
        <v>-222606083</v>
      </c>
      <c r="I154" s="5">
        <v>2202441469</v>
      </c>
      <c r="J154" s="5">
        <v>-899130964</v>
      </c>
      <c r="L154" s="5">
        <v>-631039178</v>
      </c>
      <c r="O154" s="5">
        <v>-102587525</v>
      </c>
      <c r="P154" s="5">
        <v>-7671655661</v>
      </c>
      <c r="Q154" s="5">
        <v>-16446184345</v>
      </c>
      <c r="R154" s="5">
        <v>-5148583579</v>
      </c>
      <c r="S154" s="5">
        <v>-543266713</v>
      </c>
      <c r="T154" s="5">
        <v>-5674291511</v>
      </c>
      <c r="U154" s="5">
        <v>-19461228833</v>
      </c>
      <c r="V154" s="5">
        <v>30676379091</v>
      </c>
      <c r="W154" s="5">
        <v>3548549187</v>
      </c>
      <c r="X154" s="5">
        <v>-1524830981</v>
      </c>
      <c r="Y154" s="5">
        <v>-1949242254</v>
      </c>
      <c r="Z154" s="5">
        <v>-1330247661</v>
      </c>
    </row>
    <row r="155" spans="3:26" ht="15.5" x14ac:dyDescent="0.35">
      <c r="C155" t="s">
        <v>584</v>
      </c>
      <c r="D155" s="5">
        <v>-26002685</v>
      </c>
      <c r="E155" s="5">
        <v>-3026274616</v>
      </c>
      <c r="F155" s="5">
        <v>3000000000</v>
      </c>
      <c r="I155" s="5">
        <v>3000000000</v>
      </c>
      <c r="P155" s="5">
        <v>-7500000000</v>
      </c>
      <c r="Q155" s="5">
        <v>-17500000000</v>
      </c>
      <c r="R155" s="5">
        <v>-5000200000</v>
      </c>
      <c r="U155" s="5">
        <v>-11018757787</v>
      </c>
      <c r="V155" s="5">
        <v>34553995402</v>
      </c>
      <c r="W155" s="5">
        <v>4717243622</v>
      </c>
      <c r="X155" s="5">
        <v>336065017</v>
      </c>
      <c r="Y155" s="5">
        <v>-88346254</v>
      </c>
      <c r="Z155" s="5">
        <v>65424339</v>
      </c>
    </row>
    <row r="156" spans="3:26" ht="15.5" x14ac:dyDescent="0.35">
      <c r="C156" t="s">
        <v>399</v>
      </c>
      <c r="E156" s="5">
        <v>4000000000</v>
      </c>
    </row>
    <row r="157" spans="3:26" ht="15.5" x14ac:dyDescent="0.35">
      <c r="C157" t="s">
        <v>1183</v>
      </c>
      <c r="F157" s="5">
        <v>-227560879</v>
      </c>
      <c r="G157" s="5">
        <v>-569997652</v>
      </c>
      <c r="I157" s="5">
        <v>-797558531</v>
      </c>
      <c r="J157" s="5">
        <v>-899130964</v>
      </c>
    </row>
    <row r="158" spans="3:26" ht="15.5" x14ac:dyDescent="0.35">
      <c r="C158" t="s">
        <v>367</v>
      </c>
      <c r="T158" s="5">
        <v>-4652240000</v>
      </c>
      <c r="U158" s="5">
        <v>-3256568000</v>
      </c>
      <c r="V158" s="5">
        <v>-3256568000</v>
      </c>
      <c r="W158" s="5">
        <v>-1860895998</v>
      </c>
      <c r="X158" s="5">
        <v>-1860895998</v>
      </c>
      <c r="Y158" s="5">
        <v>-1860896000</v>
      </c>
      <c r="Z158" s="5">
        <v>-1395672000</v>
      </c>
    </row>
    <row r="159" spans="3:26" ht="15.5" x14ac:dyDescent="0.35">
      <c r="C159" t="s">
        <v>1184</v>
      </c>
      <c r="P159" s="5">
        <v>-87588487</v>
      </c>
      <c r="Q159" s="5">
        <v>-96570765</v>
      </c>
      <c r="R159" s="5">
        <v>-88137839</v>
      </c>
      <c r="S159" s="5">
        <v>-268502909</v>
      </c>
      <c r="T159" s="5">
        <v>-266000000</v>
      </c>
      <c r="U159" s="5">
        <v>-672558092</v>
      </c>
      <c r="V159" s="5">
        <v>-380643473</v>
      </c>
      <c r="W159" s="5">
        <v>692201563</v>
      </c>
    </row>
    <row r="160" spans="3:26" ht="15.5" x14ac:dyDescent="0.35">
      <c r="C160" t="s">
        <v>690</v>
      </c>
      <c r="V160" s="5">
        <v>-133544794</v>
      </c>
    </row>
    <row r="161" spans="2:26" ht="15.5" x14ac:dyDescent="0.35">
      <c r="C161" t="s">
        <v>1176</v>
      </c>
      <c r="O161" s="5">
        <v>19515000</v>
      </c>
      <c r="P161" s="5">
        <v>33424855</v>
      </c>
      <c r="Q161" s="5">
        <v>1253444631</v>
      </c>
      <c r="R161" s="5">
        <v>30151839</v>
      </c>
      <c r="S161" s="5">
        <v>-262082804</v>
      </c>
      <c r="T161" s="5">
        <v>-724570183</v>
      </c>
      <c r="U161" s="5">
        <v>-4484487070</v>
      </c>
      <c r="V161" s="5">
        <v>-63760600</v>
      </c>
    </row>
    <row r="162" spans="2:26" ht="15.5" x14ac:dyDescent="0.35">
      <c r="C162" t="s">
        <v>436</v>
      </c>
      <c r="D162" s="5">
        <v>-354228685</v>
      </c>
      <c r="G162" s="5">
        <v>347391569</v>
      </c>
      <c r="O162" s="5">
        <v>-122102525</v>
      </c>
      <c r="P162" s="5">
        <v>-117492029</v>
      </c>
      <c r="Q162" s="5">
        <v>-103058211</v>
      </c>
      <c r="R162" s="5">
        <v>-90397579</v>
      </c>
      <c r="S162" s="5">
        <v>-12681000</v>
      </c>
      <c r="T162" s="5">
        <v>-31481328</v>
      </c>
      <c r="U162" s="5">
        <v>-28857884</v>
      </c>
      <c r="V162" s="5">
        <v>-43099444</v>
      </c>
    </row>
    <row r="163" spans="2:26" ht="15.5" x14ac:dyDescent="0.35">
      <c r="C163" t="s">
        <v>312</v>
      </c>
      <c r="D163" s="5">
        <v>147384555</v>
      </c>
      <c r="E163" s="5">
        <v>-147384555</v>
      </c>
      <c r="L163" s="5">
        <v>-631039178</v>
      </c>
    </row>
    <row r="164" spans="2:26" ht="15.5" x14ac:dyDescent="0.35">
      <c r="C164" t="s">
        <v>224</v>
      </c>
      <c r="D164" s="5">
        <v>-8740078394</v>
      </c>
      <c r="E164" s="5">
        <v>4639051117</v>
      </c>
      <c r="F164" s="5">
        <v>2852656031</v>
      </c>
      <c r="G164" s="5">
        <v>-1765859189</v>
      </c>
      <c r="I164" s="5">
        <v>2458191085</v>
      </c>
      <c r="J164" s="5">
        <v>-12156423728</v>
      </c>
      <c r="K164" s="5">
        <v>831199638</v>
      </c>
      <c r="L164" s="5">
        <v>-2240481990</v>
      </c>
      <c r="M164" s="5">
        <v>629637837</v>
      </c>
      <c r="N164" s="5">
        <v>-9386947006</v>
      </c>
      <c r="O164" s="5">
        <v>7113857908</v>
      </c>
      <c r="P164" s="5">
        <v>-8910880355</v>
      </c>
      <c r="Q164" s="5">
        <v>6519544573</v>
      </c>
      <c r="R164" s="5">
        <v>-11106004507</v>
      </c>
      <c r="S164" s="5">
        <v>8185610463</v>
      </c>
      <c r="T164" s="5">
        <v>4433574945</v>
      </c>
      <c r="U164" s="5">
        <v>9170494871</v>
      </c>
      <c r="V164" s="5">
        <v>-1839463632</v>
      </c>
      <c r="W164" s="5">
        <v>-13582600482</v>
      </c>
      <c r="X164" s="5">
        <v>8442141330</v>
      </c>
      <c r="Y164" s="5">
        <v>-9944398140</v>
      </c>
      <c r="Z164" s="5">
        <v>12136548359</v>
      </c>
    </row>
    <row r="165" spans="2:26" ht="15.5" x14ac:dyDescent="0.35">
      <c r="C165" t="s">
        <v>225</v>
      </c>
      <c r="E165" s="5">
        <v>20544126251</v>
      </c>
      <c r="I165" s="5">
        <v>18085926571</v>
      </c>
      <c r="J165" s="5">
        <v>30243481877</v>
      </c>
      <c r="K165" s="5">
        <v>29405324885</v>
      </c>
      <c r="L165" s="5">
        <v>31472017176</v>
      </c>
      <c r="M165" s="5">
        <v>30835221388</v>
      </c>
      <c r="N165" s="5">
        <v>40186221555</v>
      </c>
      <c r="O165" s="5">
        <v>33148687953</v>
      </c>
      <c r="P165" s="5">
        <v>41992132837</v>
      </c>
      <c r="Q165" s="5">
        <v>35472588264</v>
      </c>
      <c r="R165" s="5">
        <v>46578592771</v>
      </c>
      <c r="S165" s="5">
        <v>38392982308</v>
      </c>
      <c r="T165" s="5">
        <v>33959407363</v>
      </c>
      <c r="U165" s="5">
        <v>24788912492</v>
      </c>
      <c r="V165" s="5">
        <v>29258977257</v>
      </c>
      <c r="W165" s="5">
        <v>42841577739</v>
      </c>
      <c r="X165" s="5">
        <v>34399436409</v>
      </c>
      <c r="Y165" s="5">
        <v>44343834549</v>
      </c>
      <c r="Z165" s="5">
        <v>32207286190</v>
      </c>
    </row>
    <row r="166" spans="2:26" ht="15.5" x14ac:dyDescent="0.35">
      <c r="C166" t="s">
        <v>1185</v>
      </c>
      <c r="O166" s="5">
        <v>-76324306</v>
      </c>
      <c r="P166" s="5">
        <v>67435471</v>
      </c>
      <c r="V166" s="5">
        <v>-2630601133</v>
      </c>
    </row>
    <row r="167" spans="2:26" ht="15.5" x14ac:dyDescent="0.35">
      <c r="C167" t="s">
        <v>1186</v>
      </c>
      <c r="F167" s="5">
        <v>-312141</v>
      </c>
      <c r="G167" s="5">
        <v>208489</v>
      </c>
      <c r="I167" s="5">
        <v>8595</v>
      </c>
      <c r="J167" s="5">
        <v>-1131577</v>
      </c>
      <c r="K167" s="5">
        <v>6957354</v>
      </c>
      <c r="L167" s="5">
        <v>173789699</v>
      </c>
      <c r="M167" s="5">
        <v>7157951</v>
      </c>
      <c r="N167" s="5">
        <v>35946839</v>
      </c>
    </row>
    <row r="168" spans="2:26" ht="15.5" x14ac:dyDescent="0.35">
      <c r="C168" t="s">
        <v>226</v>
      </c>
      <c r="D168" s="5">
        <v>-8740078394</v>
      </c>
      <c r="E168" s="5">
        <v>25183177368</v>
      </c>
      <c r="F168" s="5">
        <v>2852343890</v>
      </c>
      <c r="G168" s="5">
        <v>-1765650700</v>
      </c>
      <c r="I168" s="5">
        <v>20544126251</v>
      </c>
      <c r="J168" s="5">
        <v>18085926572</v>
      </c>
      <c r="K168" s="5">
        <v>30243481877</v>
      </c>
      <c r="L168" s="5">
        <v>29405324885</v>
      </c>
      <c r="M168" s="5">
        <v>31472017176</v>
      </c>
      <c r="N168" s="5">
        <v>30835221388</v>
      </c>
      <c r="O168" s="5">
        <v>40186221555</v>
      </c>
      <c r="P168" s="5">
        <v>33148687953</v>
      </c>
      <c r="Q168" s="5">
        <v>41992132837</v>
      </c>
      <c r="R168" s="5">
        <v>35472588264</v>
      </c>
      <c r="S168" s="5">
        <v>46578592771</v>
      </c>
      <c r="T168" s="5">
        <v>38392982308</v>
      </c>
      <c r="U168" s="5">
        <v>33959407363</v>
      </c>
      <c r="V168" s="5">
        <v>24788912492</v>
      </c>
      <c r="W168" s="5">
        <v>29258977257</v>
      </c>
      <c r="X168" s="5">
        <v>42841577739</v>
      </c>
      <c r="Y168" s="5">
        <v>34399436409</v>
      </c>
      <c r="Z168" s="5">
        <v>44343834549</v>
      </c>
    </row>
    <row r="170" spans="2:26" ht="15.5" x14ac:dyDescent="0.35">
      <c r="B170" t="s">
        <v>227</v>
      </c>
      <c r="C170" t="s">
        <v>12</v>
      </c>
      <c r="D170" s="5">
        <v>470000000</v>
      </c>
      <c r="E170" s="5">
        <v>470000000</v>
      </c>
      <c r="F170" s="5">
        <v>470000000</v>
      </c>
      <c r="G170" s="5">
        <v>470000000</v>
      </c>
      <c r="I170" s="5">
        <v>470000000</v>
      </c>
      <c r="J170" s="5">
        <v>470000000</v>
      </c>
      <c r="K170" s="5">
        <v>470000000</v>
      </c>
      <c r="L170" s="5">
        <v>470000000</v>
      </c>
      <c r="M170" s="5">
        <v>470000000</v>
      </c>
      <c r="N170" s="5">
        <v>470000000</v>
      </c>
      <c r="O170" s="5">
        <v>470000000</v>
      </c>
      <c r="P170" s="5">
        <v>470000000</v>
      </c>
      <c r="Q170" s="5">
        <v>470000000</v>
      </c>
      <c r="R170" s="5">
        <v>470000000</v>
      </c>
      <c r="S170" s="5">
        <v>470000000</v>
      </c>
      <c r="T170" s="5">
        <v>470000000</v>
      </c>
      <c r="U170" s="5">
        <v>470000000</v>
      </c>
      <c r="V170" s="5">
        <v>470000000</v>
      </c>
      <c r="W170" s="5">
        <v>470000000</v>
      </c>
      <c r="X170" s="5">
        <v>470000000</v>
      </c>
      <c r="Y170" s="5">
        <v>470000000</v>
      </c>
      <c r="Z170" s="5">
        <v>470000000</v>
      </c>
    </row>
    <row r="171" spans="2:26" ht="15.5" x14ac:dyDescent="0.35">
      <c r="C171" t="s">
        <v>228</v>
      </c>
      <c r="D171" s="6">
        <v>-6.93</v>
      </c>
      <c r="E171" s="6">
        <v>-8.94</v>
      </c>
      <c r="F171" s="6">
        <v>-1.75</v>
      </c>
      <c r="G171" s="6">
        <v>-2.0699999999999998</v>
      </c>
    </row>
    <row r="172" spans="2:26" ht="15.5" x14ac:dyDescent="0.35">
      <c r="C172" t="s">
        <v>229</v>
      </c>
      <c r="D172" s="6">
        <v>-406.93</v>
      </c>
      <c r="E172" s="6">
        <v>-134.22999999999999</v>
      </c>
      <c r="F172" s="5">
        <v>-960</v>
      </c>
      <c r="G172" s="6">
        <v>-567.63</v>
      </c>
    </row>
    <row r="173" spans="2:26" ht="15.5" x14ac:dyDescent="0.35">
      <c r="C173" t="s">
        <v>73</v>
      </c>
      <c r="D173" s="6">
        <v>265.24</v>
      </c>
      <c r="E173" s="6">
        <v>103.2</v>
      </c>
      <c r="F173" s="6">
        <v>52.87</v>
      </c>
      <c r="G173" s="6">
        <v>90.98</v>
      </c>
    </row>
    <row r="174" spans="2:26" ht="15.5" x14ac:dyDescent="0.35">
      <c r="C174" t="s">
        <v>230</v>
      </c>
      <c r="D174" s="5">
        <v>-2860000000</v>
      </c>
      <c r="E174" s="5">
        <v>-3550000000</v>
      </c>
      <c r="F174" s="5">
        <v>2190000000</v>
      </c>
      <c r="G174" s="5">
        <v>-610000000</v>
      </c>
    </row>
    <row r="175" spans="2:26" ht="15.5" x14ac:dyDescent="0.35">
      <c r="C175" t="s">
        <v>231</v>
      </c>
      <c r="D175" s="6">
        <v>-0.1206</v>
      </c>
      <c r="E175" s="6">
        <v>-0.1242</v>
      </c>
      <c r="F175" s="6">
        <v>-2.1099999999999997E-2</v>
      </c>
      <c r="G175" s="6">
        <v>-3.2099999999999997E-2</v>
      </c>
    </row>
    <row r="176" spans="2:26" ht="15.5" x14ac:dyDescent="0.35">
      <c r="C176" t="s">
        <v>232</v>
      </c>
      <c r="D176" s="6">
        <v>-0.20149999999999998</v>
      </c>
      <c r="E176" s="6">
        <v>-0.2165</v>
      </c>
      <c r="F176" s="6">
        <v>-3.49E-2</v>
      </c>
      <c r="G176" s="6">
        <v>-3.9699999999999999E-2</v>
      </c>
    </row>
    <row r="177" spans="3:7" ht="15.5" x14ac:dyDescent="0.35">
      <c r="C177" t="s">
        <v>233</v>
      </c>
      <c r="D177" s="6">
        <v>-0.17670000000000002</v>
      </c>
      <c r="E177" s="6">
        <v>-0.17309999999999998</v>
      </c>
      <c r="F177" s="6">
        <v>7.1500000000000008E-2</v>
      </c>
      <c r="G177" s="6">
        <v>-3.6499999999999998E-2</v>
      </c>
    </row>
    <row r="178" spans="3:7" ht="15.5" x14ac:dyDescent="0.35">
      <c r="C178" t="s">
        <v>234</v>
      </c>
      <c r="D178" s="6">
        <v>-115.13</v>
      </c>
      <c r="E178" s="6">
        <v>-42.83</v>
      </c>
      <c r="F178" s="6">
        <v>12.94</v>
      </c>
      <c r="G178" s="6">
        <v>-25.68</v>
      </c>
    </row>
    <row r="179" spans="3:7" ht="15.5" x14ac:dyDescent="0.35">
      <c r="C179" t="s">
        <v>235</v>
      </c>
      <c r="D179" s="5">
        <v>16000000000</v>
      </c>
      <c r="E179" s="5">
        <v>19000000000</v>
      </c>
      <c r="F179" s="5">
        <v>23000000000</v>
      </c>
      <c r="G179" s="5">
        <v>24000000000</v>
      </c>
    </row>
    <row r="180" spans="3:7" ht="15.5" x14ac:dyDescent="0.35">
      <c r="C180" t="s">
        <v>236</v>
      </c>
      <c r="D180" s="6">
        <v>82.02</v>
      </c>
      <c r="E180" s="6">
        <v>29.05</v>
      </c>
      <c r="F180" s="6">
        <v>33.43</v>
      </c>
      <c r="G180" s="6">
        <v>22.54</v>
      </c>
    </row>
    <row r="181" spans="3:7" ht="15.5" x14ac:dyDescent="0.35">
      <c r="C181" t="s">
        <v>237</v>
      </c>
      <c r="D181" s="6">
        <v>34.380000000000003</v>
      </c>
      <c r="E181" s="6">
        <v>41.31</v>
      </c>
      <c r="F181" s="6">
        <v>50.25</v>
      </c>
      <c r="G181" s="6">
        <v>52.13</v>
      </c>
    </row>
    <row r="182" spans="3:7" ht="15.5" x14ac:dyDescent="0.35">
      <c r="C182" t="s">
        <v>238</v>
      </c>
      <c r="D182" s="6">
        <v>82.02</v>
      </c>
      <c r="E182" s="6">
        <v>29.05</v>
      </c>
      <c r="F182" s="6">
        <v>33.43</v>
      </c>
      <c r="G182" s="6">
        <v>22.54</v>
      </c>
    </row>
    <row r="183" spans="3:7" ht="15.5" x14ac:dyDescent="0.35">
      <c r="C183" t="s">
        <v>239</v>
      </c>
      <c r="D183" s="6">
        <v>34.380000000000003</v>
      </c>
      <c r="E183" s="6">
        <v>41.31</v>
      </c>
      <c r="F183" s="6">
        <v>50.25</v>
      </c>
      <c r="G183" s="6">
        <v>52.13</v>
      </c>
    </row>
    <row r="184" spans="3:7" ht="15.5" x14ac:dyDescent="0.35">
      <c r="C184" t="s">
        <v>240</v>
      </c>
      <c r="D184" s="5">
        <v>4000000000</v>
      </c>
      <c r="E184" s="5">
        <v>4000000000</v>
      </c>
      <c r="F184" s="5">
        <v>3000000000</v>
      </c>
    </row>
    <row r="185" spans="3:7" ht="15.5" x14ac:dyDescent="0.35">
      <c r="C185" t="s">
        <v>241</v>
      </c>
    </row>
    <row r="186" spans="3:7" ht="15.5" x14ac:dyDescent="0.35">
      <c r="C186" t="s">
        <v>242</v>
      </c>
      <c r="D186" s="5">
        <v>16000000000</v>
      </c>
      <c r="E186" s="5">
        <v>19000000000</v>
      </c>
      <c r="F186" s="5">
        <v>23000000000</v>
      </c>
      <c r="G186" s="5">
        <v>24000000000</v>
      </c>
    </row>
    <row r="187" spans="3:7" ht="15.5" x14ac:dyDescent="0.35">
      <c r="C187" t="s">
        <v>24</v>
      </c>
      <c r="D187" s="5">
        <v>4000000000</v>
      </c>
      <c r="E187" s="5">
        <v>4000000000</v>
      </c>
      <c r="F187" s="5">
        <v>3000000000</v>
      </c>
    </row>
    <row r="188" spans="3:7" ht="15.5" x14ac:dyDescent="0.35">
      <c r="C188" t="s">
        <v>21</v>
      </c>
      <c r="D188" s="5">
        <v>-12000000000</v>
      </c>
      <c r="E188" s="5">
        <v>-21000000000</v>
      </c>
      <c r="F188" s="5">
        <v>-17000000000</v>
      </c>
      <c r="G188" s="5">
        <v>-18000000000</v>
      </c>
    </row>
    <row r="189" spans="3:7" ht="15.5" x14ac:dyDescent="0.35">
      <c r="C189" t="s">
        <v>243</v>
      </c>
      <c r="D189" s="5">
        <v>13000000000</v>
      </c>
      <c r="E189" s="5">
        <v>16000000000</v>
      </c>
      <c r="F189" s="5">
        <v>21000000000</v>
      </c>
      <c r="G189" s="5">
        <v>19000000000</v>
      </c>
    </row>
    <row r="190" spans="3:7" ht="15.5" x14ac:dyDescent="0.35">
      <c r="C190" t="s">
        <v>244</v>
      </c>
      <c r="D190" s="5">
        <v>-8000000000</v>
      </c>
      <c r="E190" s="5">
        <v>4000000000</v>
      </c>
      <c r="F190" s="5">
        <v>0</v>
      </c>
      <c r="G190" s="5">
        <v>-1000000000</v>
      </c>
    </row>
    <row r="191" spans="3:7" ht="15.5" x14ac:dyDescent="0.35">
      <c r="C191" t="s">
        <v>245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13</v>
      </c>
      <c r="D192" s="5">
        <v>-9000000000</v>
      </c>
      <c r="E192" s="5">
        <v>4000000000</v>
      </c>
      <c r="F192" s="5">
        <v>0</v>
      </c>
      <c r="G192" s="5">
        <v>-2000000000</v>
      </c>
    </row>
    <row r="193" spans="3:26" ht="15.5" x14ac:dyDescent="0.35">
      <c r="C193" t="s">
        <v>16</v>
      </c>
      <c r="D193" s="6">
        <v>-18.29</v>
      </c>
      <c r="E193" s="6">
        <v>8.1999999999999993</v>
      </c>
      <c r="F193" s="6">
        <v>0.17</v>
      </c>
      <c r="G193" s="6">
        <v>-3.32</v>
      </c>
    </row>
    <row r="194" spans="3:26" ht="15.5" x14ac:dyDescent="0.35">
      <c r="C194" t="s">
        <v>58</v>
      </c>
      <c r="I194" s="6">
        <v>-5.41</v>
      </c>
      <c r="J194" s="6">
        <v>-17.09</v>
      </c>
      <c r="K194" s="6">
        <v>-5.85</v>
      </c>
      <c r="L194" s="6">
        <v>-8.3000000000000007</v>
      </c>
      <c r="M194" s="6">
        <v>3.24</v>
      </c>
      <c r="N194" s="6">
        <v>-52.56</v>
      </c>
      <c r="O194" s="6">
        <v>1.44</v>
      </c>
      <c r="P194" s="6">
        <v>-16.489999999999998</v>
      </c>
      <c r="Q194" s="6">
        <v>-123.21</v>
      </c>
      <c r="R194" s="6">
        <v>-13.25</v>
      </c>
      <c r="S194" s="6">
        <v>4.3899999999999997</v>
      </c>
      <c r="T194" s="6">
        <v>8.2899999999999991</v>
      </c>
      <c r="U194" s="6">
        <v>22.64</v>
      </c>
      <c r="V194" s="6">
        <v>27.05</v>
      </c>
      <c r="W194" s="6">
        <v>27.78</v>
      </c>
      <c r="X194" s="6">
        <v>20.73</v>
      </c>
      <c r="Y194" s="6">
        <v>14.16</v>
      </c>
      <c r="Z194" s="6">
        <v>19.63</v>
      </c>
    </row>
    <row r="195" spans="3:26" ht="15.5" x14ac:dyDescent="0.35">
      <c r="C195" t="s">
        <v>72</v>
      </c>
      <c r="I195" s="6">
        <v>-310.54000000000002</v>
      </c>
      <c r="J195" s="6">
        <v>-218.84</v>
      </c>
      <c r="K195" s="6">
        <v>-23.08</v>
      </c>
      <c r="L195" s="6">
        <v>-26.27</v>
      </c>
      <c r="M195" s="6">
        <v>68.52</v>
      </c>
      <c r="N195" s="6">
        <v>-2.61</v>
      </c>
      <c r="O195" s="6">
        <v>68.75</v>
      </c>
      <c r="P195" s="6">
        <v>-6.67</v>
      </c>
      <c r="Q195" s="6">
        <v>-1.01</v>
      </c>
      <c r="R195" s="5">
        <v>-24</v>
      </c>
      <c r="S195" s="6">
        <v>159.44999999999999</v>
      </c>
      <c r="T195" s="6">
        <v>84.44</v>
      </c>
      <c r="U195" s="6">
        <v>7.38</v>
      </c>
      <c r="V195" s="6">
        <v>4.84</v>
      </c>
      <c r="W195" s="6">
        <v>5.22</v>
      </c>
      <c r="X195" s="6">
        <v>5.4</v>
      </c>
      <c r="Y195" s="6">
        <v>6.36</v>
      </c>
      <c r="Z195" s="6">
        <v>2.5499999999999998</v>
      </c>
    </row>
    <row r="196" spans="3:26" ht="15.5" x14ac:dyDescent="0.35">
      <c r="C196" t="s">
        <v>75</v>
      </c>
      <c r="I196" s="6">
        <v>17.36</v>
      </c>
      <c r="J196" s="6">
        <v>44.07</v>
      </c>
      <c r="K196" s="6">
        <v>1.47</v>
      </c>
      <c r="L196" s="6">
        <v>2.16</v>
      </c>
      <c r="M196" s="6">
        <v>2.19</v>
      </c>
      <c r="N196" s="6">
        <v>1.5</v>
      </c>
      <c r="O196" s="6">
        <v>0.53</v>
      </c>
      <c r="P196" s="6">
        <v>0.33</v>
      </c>
      <c r="Q196" s="6">
        <v>0.19</v>
      </c>
      <c r="R196" s="6">
        <v>0.42</v>
      </c>
      <c r="S196" s="6">
        <v>0.75</v>
      </c>
      <c r="T196" s="6">
        <v>0.81</v>
      </c>
      <c r="U196" s="6">
        <v>0.19</v>
      </c>
      <c r="V196" s="6">
        <v>0.13</v>
      </c>
      <c r="W196" s="6">
        <v>0.13</v>
      </c>
      <c r="X196" s="6">
        <v>0.11</v>
      </c>
      <c r="Y196" s="6">
        <v>0.1</v>
      </c>
      <c r="Z196" s="6">
        <v>0.06</v>
      </c>
    </row>
    <row r="197" spans="3:26" ht="15.5" x14ac:dyDescent="0.35">
      <c r="C197" t="s">
        <v>246</v>
      </c>
      <c r="I197" s="5">
        <v>1570000000</v>
      </c>
      <c r="J197" s="5">
        <v>-6980000000</v>
      </c>
      <c r="K197" s="5">
        <v>-1900000000</v>
      </c>
      <c r="L197" s="5">
        <v>-5800000000</v>
      </c>
      <c r="M197" s="5">
        <v>-180000000</v>
      </c>
      <c r="N197" s="5">
        <v>-19770000000</v>
      </c>
      <c r="O197" s="5">
        <v>-8890000000</v>
      </c>
      <c r="P197" s="5">
        <v>-8320000000</v>
      </c>
    </row>
    <row r="198" spans="3:26" ht="15.5" x14ac:dyDescent="0.35">
      <c r="C198" t="s">
        <v>247</v>
      </c>
      <c r="I198" s="6">
        <v>-6.5099999999999991E-2</v>
      </c>
      <c r="J198" s="6">
        <v>-0.2273</v>
      </c>
      <c r="K198" s="6">
        <v>-6.6500000000000004E-2</v>
      </c>
      <c r="L198" s="6">
        <v>-7.5399999999999995E-2</v>
      </c>
      <c r="M198" s="6">
        <v>3.2400000000000005E-2</v>
      </c>
      <c r="N198" s="6">
        <v>-0.50319999999999998</v>
      </c>
      <c r="O198" s="6">
        <v>7.4000000000000003E-3</v>
      </c>
      <c r="P198" s="6">
        <v>-6.2400000000000004E-2</v>
      </c>
      <c r="Q198" s="6">
        <v>-0.31929999999999997</v>
      </c>
      <c r="R198" s="6">
        <v>-2.3900000000000001E-2</v>
      </c>
      <c r="S198" s="6">
        <v>7.1999999999999998E-3</v>
      </c>
      <c r="T198" s="6">
        <v>1.4800000000000001E-2</v>
      </c>
      <c r="U198" s="6">
        <v>0.04</v>
      </c>
      <c r="V198" s="6">
        <v>4.8899999999999999E-2</v>
      </c>
      <c r="W198" s="6">
        <v>4.8600000000000004E-2</v>
      </c>
      <c r="X198" s="6">
        <v>3.49E-2</v>
      </c>
      <c r="Y198" s="6">
        <v>2.86E-2</v>
      </c>
      <c r="Z198" s="6">
        <v>4.7400000000000005E-2</v>
      </c>
    </row>
    <row r="199" spans="3:26" ht="15.5" x14ac:dyDescent="0.35">
      <c r="C199" t="s">
        <v>248</v>
      </c>
      <c r="I199" s="6">
        <v>-0.1076</v>
      </c>
      <c r="J199" s="6">
        <v>-0.30630000000000002</v>
      </c>
      <c r="K199" s="6">
        <v>-8.0199999999999994E-2</v>
      </c>
      <c r="L199" s="6">
        <v>-0.10529999999999999</v>
      </c>
      <c r="M199" s="6">
        <v>3.73E-2</v>
      </c>
      <c r="N199" s="6">
        <v>-0.62709999999999999</v>
      </c>
      <c r="O199" s="6">
        <v>1.0500000000000001E-2</v>
      </c>
      <c r="P199" s="6">
        <v>-0.12230000000000001</v>
      </c>
      <c r="Q199" s="6">
        <v>-0.81349999999999989</v>
      </c>
      <c r="R199" s="6">
        <v>-4.87E-2</v>
      </c>
      <c r="S199" s="6">
        <v>1.5300000000000001E-2</v>
      </c>
      <c r="T199" s="6">
        <v>2.92E-2</v>
      </c>
      <c r="U199" s="6">
        <v>7.9399999999999998E-2</v>
      </c>
      <c r="V199" s="6">
        <v>0.10039999999999999</v>
      </c>
      <c r="W199" s="6">
        <v>0.1114</v>
      </c>
      <c r="X199" s="6">
        <v>9.1899999999999996E-2</v>
      </c>
      <c r="Y199" s="6">
        <v>6.7799999999999999E-2</v>
      </c>
      <c r="Z199" s="6">
        <v>9.8800000000000013E-2</v>
      </c>
    </row>
    <row r="200" spans="3:26" ht="15.5" x14ac:dyDescent="0.35">
      <c r="C200" t="s">
        <v>249</v>
      </c>
      <c r="I200" s="6">
        <v>5.3E-3</v>
      </c>
      <c r="J200" s="6">
        <v>-0.25079999999999997</v>
      </c>
      <c r="K200" s="6">
        <v>-6.88E-2</v>
      </c>
      <c r="L200" s="6">
        <v>-0.14529999999999998</v>
      </c>
      <c r="M200" s="6">
        <v>-7.1999999999999998E-3</v>
      </c>
      <c r="N200" s="6">
        <v>-0.38770000000000004</v>
      </c>
      <c r="O200" s="6">
        <v>-0.14560000000000001</v>
      </c>
      <c r="P200" s="6">
        <v>-0.13570000000000002</v>
      </c>
      <c r="Q200" s="6">
        <v>4.4199999999999996E-2</v>
      </c>
      <c r="R200" s="6">
        <v>1E-4</v>
      </c>
      <c r="S200" s="6">
        <v>3.8800000000000001E-2</v>
      </c>
      <c r="T200" s="6">
        <v>6.4600000000000005E-2</v>
      </c>
      <c r="U200" s="6">
        <v>0.1032</v>
      </c>
      <c r="V200" s="6">
        <v>0.12670000000000001</v>
      </c>
      <c r="W200" s="6">
        <v>0.1457</v>
      </c>
      <c r="X200" s="6">
        <v>0.10880000000000001</v>
      </c>
      <c r="Y200" s="6">
        <v>8.5500000000000007E-2</v>
      </c>
      <c r="Z200" s="6">
        <v>0.22149999999999997</v>
      </c>
    </row>
    <row r="201" spans="3:26" ht="15.5" x14ac:dyDescent="0.35">
      <c r="C201" t="s">
        <v>250</v>
      </c>
      <c r="I201" s="6">
        <v>0.51</v>
      </c>
      <c r="J201" s="6">
        <v>-80.67</v>
      </c>
      <c r="K201" s="6">
        <v>-52.23</v>
      </c>
      <c r="L201" s="6">
        <v>-69.41</v>
      </c>
      <c r="M201" s="6">
        <v>-16.78</v>
      </c>
      <c r="N201" s="6">
        <v>-751.31</v>
      </c>
      <c r="O201" s="6">
        <v>-241.08</v>
      </c>
      <c r="P201" s="6">
        <v>-30.56</v>
      </c>
      <c r="Q201" s="6">
        <v>4.7</v>
      </c>
      <c r="S201" s="6">
        <v>1.37</v>
      </c>
      <c r="T201" s="6">
        <v>2.3199999999999998</v>
      </c>
      <c r="U201" s="6">
        <v>4.2699999999999996</v>
      </c>
      <c r="V201" s="6">
        <v>14.16</v>
      </c>
      <c r="W201" s="6">
        <v>17.79</v>
      </c>
      <c r="X201" s="6">
        <v>67.59</v>
      </c>
      <c r="Y201" s="6">
        <v>89.03</v>
      </c>
      <c r="Z201" s="6">
        <v>144.76</v>
      </c>
    </row>
    <row r="202" spans="3:26" ht="15.5" x14ac:dyDescent="0.35">
      <c r="C202" t="s">
        <v>69</v>
      </c>
      <c r="I202" s="6">
        <v>33.43</v>
      </c>
      <c r="J202" s="6">
        <v>67.05</v>
      </c>
      <c r="K202" s="6">
        <v>1.85</v>
      </c>
      <c r="L202" s="6">
        <v>2.77</v>
      </c>
      <c r="M202" s="6">
        <v>2.5499999999999998</v>
      </c>
      <c r="N202" s="6">
        <v>1.63</v>
      </c>
      <c r="O202" s="6">
        <v>0.72</v>
      </c>
      <c r="P202" s="6">
        <v>0.82</v>
      </c>
      <c r="Q202" s="6">
        <v>0.83</v>
      </c>
      <c r="R202" s="6">
        <v>1.17</v>
      </c>
      <c r="S202" s="6">
        <v>2.44</v>
      </c>
      <c r="T202" s="6">
        <v>2.4700000000000002</v>
      </c>
      <c r="U202" s="6">
        <v>0.59</v>
      </c>
      <c r="V202" s="6">
        <v>0.49</v>
      </c>
      <c r="W202" s="6">
        <v>0.57999999999999996</v>
      </c>
      <c r="X202" s="6">
        <v>0.5</v>
      </c>
      <c r="Y202" s="6">
        <v>0.43</v>
      </c>
      <c r="Z202" s="6">
        <v>0.25</v>
      </c>
    </row>
    <row r="203" spans="3:26" ht="15.5" x14ac:dyDescent="0.35">
      <c r="C203" t="s">
        <v>66</v>
      </c>
      <c r="I203" s="6">
        <v>50.25</v>
      </c>
      <c r="J203" s="6">
        <v>55.78</v>
      </c>
      <c r="K203" s="6">
        <v>72.89</v>
      </c>
      <c r="L203" s="6">
        <v>78.760000000000005</v>
      </c>
      <c r="M203" s="6">
        <v>87.05</v>
      </c>
      <c r="N203" s="6">
        <v>83.81</v>
      </c>
      <c r="O203" s="6">
        <v>136.62</v>
      </c>
      <c r="P203" s="6">
        <v>134.80000000000001</v>
      </c>
      <c r="Q203" s="6">
        <v>151.44999999999999</v>
      </c>
      <c r="R203" s="6">
        <v>272.3</v>
      </c>
      <c r="S203" s="6">
        <v>287.35000000000002</v>
      </c>
      <c r="T203" s="6">
        <v>283.37</v>
      </c>
      <c r="U203" s="6">
        <v>285.08</v>
      </c>
      <c r="V203" s="6">
        <v>269.44</v>
      </c>
      <c r="W203" s="6">
        <v>249.39</v>
      </c>
      <c r="X203" s="6">
        <v>225.6</v>
      </c>
      <c r="Y203" s="6">
        <v>208.86</v>
      </c>
      <c r="Z203" s="6">
        <v>198.72</v>
      </c>
    </row>
    <row r="204" spans="3:26" ht="15.5" x14ac:dyDescent="0.35">
      <c r="C204" t="s">
        <v>251</v>
      </c>
      <c r="I204" s="6">
        <v>33.43</v>
      </c>
      <c r="J204" s="6">
        <v>67.05</v>
      </c>
      <c r="K204" s="6">
        <v>1.85</v>
      </c>
      <c r="L204" s="6">
        <v>2.77</v>
      </c>
      <c r="M204" s="6">
        <v>2.5499999999999998</v>
      </c>
      <c r="N204" s="6">
        <v>1.63</v>
      </c>
      <c r="O204" s="6">
        <v>0.72</v>
      </c>
      <c r="P204" s="6">
        <v>0.82</v>
      </c>
      <c r="Q204" s="6">
        <v>0.83</v>
      </c>
      <c r="R204" s="6">
        <v>1.17</v>
      </c>
      <c r="S204" s="6">
        <v>2.44</v>
      </c>
      <c r="T204" s="6">
        <v>2.4700000000000002</v>
      </c>
      <c r="U204" s="6">
        <v>0.59</v>
      </c>
      <c r="V204" s="6">
        <v>0.49</v>
      </c>
      <c r="W204" s="6">
        <v>0.57999999999999996</v>
      </c>
      <c r="X204" s="6">
        <v>0.5</v>
      </c>
      <c r="Y204" s="6">
        <v>0.43</v>
      </c>
      <c r="Z204" s="6">
        <v>0.25</v>
      </c>
    </row>
    <row r="205" spans="3:26" ht="15.5" x14ac:dyDescent="0.35">
      <c r="C205" t="s">
        <v>252</v>
      </c>
      <c r="I205" s="6">
        <v>50.25</v>
      </c>
      <c r="J205" s="6">
        <v>55.78</v>
      </c>
      <c r="K205" s="6">
        <v>72.89</v>
      </c>
      <c r="L205" s="6">
        <v>78.760000000000005</v>
      </c>
      <c r="M205" s="6">
        <v>87.05</v>
      </c>
      <c r="N205" s="6">
        <v>83.81</v>
      </c>
      <c r="O205" s="6">
        <v>136.62</v>
      </c>
      <c r="P205" s="6">
        <v>134.80000000000001</v>
      </c>
      <c r="Q205" s="6">
        <v>151.44999999999999</v>
      </c>
      <c r="R205" s="6">
        <v>272.3</v>
      </c>
      <c r="S205" s="6">
        <v>287.35000000000002</v>
      </c>
      <c r="T205" s="6">
        <v>283.37</v>
      </c>
      <c r="U205" s="6">
        <v>285.08</v>
      </c>
      <c r="V205" s="6">
        <v>269.44</v>
      </c>
      <c r="W205" s="6">
        <v>249.39</v>
      </c>
      <c r="X205" s="6">
        <v>225.6</v>
      </c>
      <c r="Y205" s="6">
        <v>208.86</v>
      </c>
      <c r="Z205" s="6">
        <v>198.72</v>
      </c>
    </row>
    <row r="206" spans="3:26" ht="15.5" x14ac:dyDescent="0.35">
      <c r="C206" t="s">
        <v>253</v>
      </c>
      <c r="I206" s="5">
        <v>3000000000</v>
      </c>
      <c r="P206" s="5">
        <v>0</v>
      </c>
      <c r="Q206" s="5">
        <v>8000000000</v>
      </c>
      <c r="R206" s="5">
        <v>25000000000</v>
      </c>
      <c r="S206" s="5">
        <v>30000000000</v>
      </c>
      <c r="T206" s="5">
        <v>30000000000</v>
      </c>
      <c r="U206" s="5">
        <v>30000000000</v>
      </c>
      <c r="V206" s="5">
        <v>41000000000</v>
      </c>
      <c r="W206" s="5">
        <v>7000000000</v>
      </c>
      <c r="X206" s="5">
        <v>2000000000</v>
      </c>
      <c r="Y206" s="5">
        <v>1000000000</v>
      </c>
      <c r="Z206" s="5">
        <v>2000000000</v>
      </c>
    </row>
    <row r="207" spans="3:26" ht="15.5" x14ac:dyDescent="0.35">
      <c r="C207" t="s">
        <v>254</v>
      </c>
      <c r="Q207" s="5">
        <v>0</v>
      </c>
      <c r="R207" s="5">
        <v>1000000000</v>
      </c>
      <c r="S207" s="5">
        <v>1000000000</v>
      </c>
      <c r="T207" s="5">
        <v>0</v>
      </c>
      <c r="U207" s="5">
        <v>0</v>
      </c>
      <c r="V207" s="5">
        <v>0</v>
      </c>
      <c r="W207" s="5">
        <v>0</v>
      </c>
    </row>
    <row r="208" spans="3:26" ht="15.5" x14ac:dyDescent="0.35">
      <c r="C208" t="s">
        <v>26</v>
      </c>
      <c r="I208" s="5">
        <v>3000000000</v>
      </c>
      <c r="P208" s="5">
        <v>0</v>
      </c>
      <c r="Q208" s="5">
        <v>8000000000</v>
      </c>
      <c r="R208" s="5">
        <v>26000000000</v>
      </c>
      <c r="S208" s="5">
        <v>31000000000</v>
      </c>
      <c r="T208" s="5">
        <v>30000000000</v>
      </c>
      <c r="U208" s="5">
        <v>31000000000</v>
      </c>
      <c r="V208" s="5">
        <v>42000000000</v>
      </c>
      <c r="W208" s="5">
        <v>7000000000</v>
      </c>
      <c r="X208" s="5">
        <v>2000000000</v>
      </c>
      <c r="Y208" s="5">
        <v>1000000000</v>
      </c>
      <c r="Z208" s="5">
        <v>2000000000</v>
      </c>
    </row>
    <row r="209" spans="3:26" ht="15.5" x14ac:dyDescent="0.35">
      <c r="C209" t="s">
        <v>23</v>
      </c>
      <c r="I209" s="5">
        <v>-17000000000</v>
      </c>
      <c r="J209" s="5">
        <v>-18000000000</v>
      </c>
      <c r="K209" s="5">
        <v>-30000000000</v>
      </c>
      <c r="L209" s="5">
        <v>-29000000000</v>
      </c>
      <c r="M209" s="5">
        <v>-31000000000</v>
      </c>
      <c r="N209" s="5">
        <v>-31000000000</v>
      </c>
      <c r="O209" s="5">
        <v>-40000000000</v>
      </c>
      <c r="P209" s="5">
        <v>-33000000000</v>
      </c>
      <c r="Q209" s="5">
        <v>-34000000000</v>
      </c>
      <c r="R209" s="5">
        <v>-10000000000</v>
      </c>
      <c r="S209" s="5">
        <v>-16000000000</v>
      </c>
      <c r="T209" s="5">
        <v>-8000000000</v>
      </c>
      <c r="U209" s="5">
        <v>-3000000000</v>
      </c>
      <c r="V209" s="5">
        <v>17000000000</v>
      </c>
      <c r="W209" s="5">
        <v>-22000000000</v>
      </c>
      <c r="X209" s="5">
        <v>-41000000000</v>
      </c>
      <c r="Y209" s="5">
        <v>-33000000000</v>
      </c>
      <c r="Z209" s="5">
        <v>-43000000000</v>
      </c>
    </row>
    <row r="210" spans="3:26" ht="15.5" x14ac:dyDescent="0.35">
      <c r="C210" t="s">
        <v>255</v>
      </c>
      <c r="I210" s="5">
        <v>21000000000</v>
      </c>
      <c r="J210" s="5">
        <v>20000000000</v>
      </c>
      <c r="K210" s="5">
        <v>31000000000</v>
      </c>
      <c r="L210" s="5">
        <v>34000000000</v>
      </c>
      <c r="M210" s="5">
        <v>38000000000</v>
      </c>
      <c r="N210" s="5">
        <v>37000000000</v>
      </c>
      <c r="O210" s="5">
        <v>55000000000</v>
      </c>
      <c r="P210" s="5">
        <v>52000000000</v>
      </c>
      <c r="Q210" s="5">
        <v>52000000000</v>
      </c>
      <c r="R210" s="5">
        <v>103000000000</v>
      </c>
      <c r="S210" s="5">
        <v>113000000000</v>
      </c>
      <c r="T210" s="5">
        <v>112000000000</v>
      </c>
      <c r="U210" s="5">
        <v>108000000000</v>
      </c>
      <c r="V210" s="5">
        <v>103000000000</v>
      </c>
      <c r="W210" s="5">
        <v>105000000000</v>
      </c>
      <c r="X210" s="5">
        <v>100000000000</v>
      </c>
      <c r="Y210" s="5">
        <v>89000000000</v>
      </c>
      <c r="Z210" s="5">
        <v>83000000000</v>
      </c>
    </row>
    <row r="211" spans="3:26" ht="15.5" x14ac:dyDescent="0.35">
      <c r="C211" t="s">
        <v>256</v>
      </c>
      <c r="I211" s="5">
        <v>0</v>
      </c>
      <c r="J211" s="5">
        <v>-9000000000</v>
      </c>
      <c r="K211" s="5">
        <v>1000000000</v>
      </c>
      <c r="L211" s="5">
        <v>-1000000000</v>
      </c>
      <c r="M211" s="5">
        <v>1000000000</v>
      </c>
      <c r="N211" s="5">
        <v>-9000000000</v>
      </c>
      <c r="O211" s="5">
        <v>-3000000000</v>
      </c>
      <c r="P211" s="5">
        <v>-9000000000</v>
      </c>
      <c r="Q211" s="5">
        <v>18000000000</v>
      </c>
      <c r="R211" s="5">
        <v>-6000000000</v>
      </c>
      <c r="S211" s="5">
        <v>9000000000</v>
      </c>
      <c r="T211" s="5">
        <v>9000000000</v>
      </c>
      <c r="U211" s="5">
        <v>29000000000</v>
      </c>
      <c r="V211" s="5">
        <v>-22000000000</v>
      </c>
      <c r="W211" s="5">
        <v>-12000000000</v>
      </c>
      <c r="X211" s="5">
        <v>11000000000</v>
      </c>
      <c r="Y211" s="5">
        <v>-7000000000</v>
      </c>
      <c r="Z211" s="5">
        <v>14000000000</v>
      </c>
    </row>
    <row r="212" spans="3:26" ht="15.5" x14ac:dyDescent="0.35">
      <c r="C212" t="s">
        <v>257</v>
      </c>
      <c r="I212" s="5">
        <v>0</v>
      </c>
      <c r="J212" s="5">
        <v>-2000000000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-1000000000</v>
      </c>
      <c r="T212" s="5">
        <v>-1000000000</v>
      </c>
      <c r="U212" s="5">
        <v>-1000000000</v>
      </c>
      <c r="V212" s="5">
        <v>-2000000000</v>
      </c>
      <c r="W212" s="5">
        <v>-2000000000</v>
      </c>
      <c r="X212" s="5">
        <v>-2000000000</v>
      </c>
      <c r="Y212" s="5">
        <v>-2000000000</v>
      </c>
      <c r="Z212" s="5">
        <v>-1000000000</v>
      </c>
    </row>
    <row r="213" spans="3:26" ht="15.5" x14ac:dyDescent="0.35">
      <c r="C213" t="s">
        <v>15</v>
      </c>
      <c r="I213" s="5">
        <v>0</v>
      </c>
      <c r="J213" s="5">
        <v>-11000000000</v>
      </c>
      <c r="K213" s="5">
        <v>1000000000</v>
      </c>
      <c r="L213" s="5">
        <v>-2000000000</v>
      </c>
      <c r="M213" s="5">
        <v>1000000000</v>
      </c>
      <c r="N213" s="5">
        <v>-10000000000</v>
      </c>
      <c r="O213" s="5">
        <v>-3000000000</v>
      </c>
      <c r="P213" s="5">
        <v>-9000000000</v>
      </c>
      <c r="Q213" s="5">
        <v>18000000000</v>
      </c>
      <c r="R213" s="5">
        <v>-6000000000</v>
      </c>
      <c r="S213" s="5">
        <v>9000000000</v>
      </c>
      <c r="T213" s="5">
        <v>8000000000</v>
      </c>
      <c r="U213" s="5">
        <v>28000000000</v>
      </c>
      <c r="V213" s="5">
        <v>-24000000000</v>
      </c>
      <c r="W213" s="5">
        <v>-14000000000</v>
      </c>
      <c r="X213" s="5">
        <v>9000000000</v>
      </c>
      <c r="Y213" s="5">
        <v>-9000000000</v>
      </c>
      <c r="Z213" s="5">
        <v>13000000000</v>
      </c>
    </row>
    <row r="214" spans="3:26" ht="15.5" x14ac:dyDescent="0.35">
      <c r="C214" t="s">
        <v>17</v>
      </c>
      <c r="I214" s="6">
        <v>0.55000000000000004</v>
      </c>
      <c r="J214" s="6">
        <v>-23.77</v>
      </c>
      <c r="K214" s="6">
        <v>1.6</v>
      </c>
      <c r="L214" s="6">
        <v>-3.46</v>
      </c>
      <c r="M214" s="6">
        <v>1.35</v>
      </c>
      <c r="N214" s="6">
        <v>-20.57</v>
      </c>
      <c r="O214" s="6">
        <v>-6.98</v>
      </c>
      <c r="P214" s="6">
        <v>-19.32</v>
      </c>
      <c r="Q214" s="6">
        <v>37.82</v>
      </c>
      <c r="R214" s="6">
        <v>-12.81</v>
      </c>
      <c r="S214" s="6">
        <v>18.68</v>
      </c>
      <c r="T214" s="6">
        <v>16.82</v>
      </c>
      <c r="U214" s="6">
        <v>60.08</v>
      </c>
      <c r="V214" s="6">
        <v>-52.14</v>
      </c>
      <c r="W214" s="6">
        <v>-30.92</v>
      </c>
      <c r="X214" s="6">
        <v>20.399999999999999</v>
      </c>
      <c r="Y214" s="6">
        <v>-18.27</v>
      </c>
      <c r="Z214" s="6">
        <v>28.9</v>
      </c>
    </row>
  </sheetData>
  <pageMargins left="0.7" right="0.7" top="0.75" bottom="0.75" header="0.3" footer="0.3"/>
  <ignoredErrors>
    <ignoredError sqref="A1:Z21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1187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1188</v>
      </c>
      <c r="D2" s="2" vm="213">
        <f ca="1">IFERROR(_xlfn.STOCKHISTORY("XIDX:" &amp; $C$1, D3, , 0, 0, 1), "Libur")</f>
        <v>404</v>
      </c>
      <c r="E2" s="2" vm="16">
        <f ca="1">IFERROR(_xlfn.STOCKHISTORY("XIDX:" &amp; $C$1, E3, , 0, 0, 1), "Libur")</f>
        <v>316</v>
      </c>
      <c r="H2" s="2" vm="16">
        <f ca="1">IFERROR(INDEX(D2:G2,COUNT(D2:G2)),"")</f>
        <v>316</v>
      </c>
      <c r="I2" s="2" vm="324">
        <f t="shared" ref="I2:V2" ca="1" si="0">IFERROR(_xlfn.STOCKHISTORY("XIDX:" &amp; $C$1, I1, , 0, 0, 1), "Libur")</f>
        <v>905</v>
      </c>
      <c r="J2" s="2" vm="325">
        <f t="shared" ca="1" si="0"/>
        <v>188</v>
      </c>
      <c r="K2" s="2" vm="326">
        <f t="shared" ca="1" si="0"/>
        <v>197</v>
      </c>
      <c r="L2" s="2" vm="221">
        <f t="shared" ca="1" si="0"/>
        <v>218</v>
      </c>
      <c r="M2" s="2" vm="327">
        <f t="shared" ca="1" si="0"/>
        <v>464</v>
      </c>
      <c r="N2" s="2" vm="328">
        <f t="shared" ca="1" si="0"/>
        <v>362</v>
      </c>
      <c r="O2" s="2" vm="153">
        <f t="shared" ca="1" si="0"/>
        <v>119</v>
      </c>
      <c r="P2" s="2" vm="168">
        <f t="shared" ca="1" si="0"/>
        <v>160</v>
      </c>
      <c r="Q2" s="2" vm="325">
        <f t="shared" ca="1" si="0"/>
        <v>188</v>
      </c>
      <c r="R2" s="2" vm="329">
        <f t="shared" ca="1" si="0"/>
        <v>129</v>
      </c>
      <c r="S2" s="2" t="str">
        <f t="shared" ca="1" si="0"/>
        <v>Libur</v>
      </c>
      <c r="T2" s="2" vm="43">
        <f t="shared" ca="1" si="0"/>
        <v>91</v>
      </c>
      <c r="U2" s="2" t="str">
        <f t="shared" ca="1" si="0"/>
        <v>Libur</v>
      </c>
      <c r="V2" s="2" vm="330">
        <f t="shared" ca="1" si="0"/>
        <v>115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96826000</v>
      </c>
      <c r="E4" s="2">
        <f>IFERROR(INDEX(E51:E500,MATCH($C$4,$C$51:$C$500,0)),"")</f>
        <v>80049000</v>
      </c>
      <c r="H4" s="2">
        <f>IFERROR(SUM(D4:G4)*(4/MAX(1,COUNT(D4:G4))),"")</f>
        <v>353750000</v>
      </c>
      <c r="I4" s="2">
        <f t="shared" ref="I4:V4" si="1">IFERROR(INDEX(I51:I500,MATCH($C$4,$C$51:$C$500,0)),"")</f>
        <v>320670000</v>
      </c>
      <c r="J4" s="2">
        <f t="shared" si="1"/>
        <v>367977000</v>
      </c>
      <c r="K4" s="2">
        <f t="shared" si="1"/>
        <v>376213000</v>
      </c>
      <c r="L4" s="2">
        <f t="shared" si="1"/>
        <v>473879000</v>
      </c>
      <c r="M4" s="2">
        <f t="shared" si="1"/>
        <v>412096000</v>
      </c>
      <c r="N4" s="2">
        <f t="shared" si="1"/>
        <v>309367000</v>
      </c>
      <c r="O4" s="2">
        <f t="shared" si="1"/>
        <v>331945000</v>
      </c>
      <c r="P4" s="2">
        <f t="shared" si="1"/>
        <v>433868000</v>
      </c>
      <c r="Q4" s="2">
        <f t="shared" si="1"/>
        <v>433346000</v>
      </c>
      <c r="R4" s="2">
        <f t="shared" si="1"/>
        <v>441825000</v>
      </c>
      <c r="S4" s="2">
        <f t="shared" si="1"/>
        <v>457333000</v>
      </c>
      <c r="T4" s="2">
        <f t="shared" si="1"/>
        <v>621731000</v>
      </c>
      <c r="U4" s="2">
        <f t="shared" si="1"/>
        <v>586375000</v>
      </c>
      <c r="V4" s="2">
        <f t="shared" si="1"/>
        <v>570089000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6844000</v>
      </c>
      <c r="E5" s="2">
        <f>IFERROR(INDEX(E51:E500,MATCH($C$5,$C$51:$C$500,0)),"")</f>
        <v>1641000</v>
      </c>
      <c r="H5" s="2">
        <f>IFERROR(SUM(D5:G5)*(4/MAX(1,COUNT(D5:G5))),"")</f>
        <v>16970000</v>
      </c>
      <c r="I5" s="2">
        <f t="shared" ref="I5:V5" si="2">IFERROR(INDEX(I51:I500,MATCH($C$5,$C$51:$C$500,0)),"")</f>
        <v>3977000</v>
      </c>
      <c r="J5" s="2">
        <f t="shared" si="2"/>
        <v>-8384000</v>
      </c>
      <c r="K5" s="2">
        <f t="shared" si="2"/>
        <v>-499000</v>
      </c>
      <c r="L5" s="2">
        <f t="shared" si="2"/>
        <v>2853000</v>
      </c>
      <c r="M5" s="2">
        <f t="shared" si="2"/>
        <v>9457000</v>
      </c>
      <c r="N5" s="2">
        <f t="shared" si="2"/>
        <v>-4168000</v>
      </c>
      <c r="O5" s="2">
        <f t="shared" si="2"/>
        <v>-3339000</v>
      </c>
      <c r="P5" s="2">
        <f t="shared" si="2"/>
        <v>6633000</v>
      </c>
      <c r="Q5" s="2">
        <f t="shared" si="2"/>
        <v>-2042000</v>
      </c>
      <c r="R5" s="2">
        <f t="shared" si="2"/>
        <v>1856000</v>
      </c>
      <c r="S5" s="2">
        <f t="shared" si="2"/>
        <v>3197000</v>
      </c>
      <c r="T5" s="2">
        <f t="shared" si="2"/>
        <v>-6442000</v>
      </c>
      <c r="U5" s="2">
        <f t="shared" si="2"/>
        <v>-6150000</v>
      </c>
      <c r="V5" s="2">
        <f t="shared" si="2"/>
        <v>-16474000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111074000</v>
      </c>
      <c r="E6" s="2">
        <f>IFERROR(INDEX(E51:E500,MATCH($C$6,$C$51:$C$500,0)),"")</f>
        <v>104220000</v>
      </c>
      <c r="H6" s="2">
        <f>IFERROR(INDEX(D6:G6,COUNT(D6:G6)),"")</f>
        <v>104220000</v>
      </c>
      <c r="I6" s="2">
        <f t="shared" ref="I6:V6" si="3">IFERROR(INDEX(I51:I500,MATCH($C$6,$C$51:$C$500,0)),"")</f>
        <v>102577000</v>
      </c>
      <c r="J6" s="2">
        <f t="shared" si="3"/>
        <v>98593000</v>
      </c>
      <c r="K6" s="2">
        <f t="shared" si="3"/>
        <v>106989000</v>
      </c>
      <c r="L6" s="2">
        <f t="shared" si="3"/>
        <v>107489000</v>
      </c>
      <c r="M6" s="2">
        <f t="shared" si="3"/>
        <v>104632000</v>
      </c>
      <c r="N6" s="2">
        <f t="shared" si="3"/>
        <v>95162000</v>
      </c>
      <c r="O6" s="2">
        <f t="shared" si="3"/>
        <v>99196000</v>
      </c>
      <c r="P6" s="2">
        <f t="shared" si="3"/>
        <v>102535000</v>
      </c>
      <c r="Q6" s="2">
        <f t="shared" si="3"/>
        <v>95902000</v>
      </c>
      <c r="R6" s="2">
        <f t="shared" si="3"/>
        <v>97944000</v>
      </c>
      <c r="S6" s="2">
        <f t="shared" si="3"/>
        <v>96088000</v>
      </c>
      <c r="T6" s="2">
        <f t="shared" si="3"/>
        <v>92846000</v>
      </c>
      <c r="U6" s="2">
        <f t="shared" si="3"/>
        <v>99288000</v>
      </c>
      <c r="V6" s="2">
        <f t="shared" si="3"/>
        <v>105438000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5.57</v>
      </c>
      <c r="E7" s="3">
        <f>IFERROR(INDEX(E51:E500,MATCH($C$7,$C$51:$C$500,0))/1000000000,"")</f>
        <v>5.57</v>
      </c>
      <c r="H7" s="3">
        <f>IFERROR(INDEX(D7:G7,COUNT(D7:G7)),"")</f>
        <v>5.57</v>
      </c>
      <c r="I7" s="3">
        <f t="shared" ref="I7:V7" si="4">IFERROR(INDEX(I51:I500,MATCH($C$7,$C$51:$C$500,0))/1000000000,"")</f>
        <v>5.57</v>
      </c>
      <c r="J7" s="3">
        <f t="shared" si="4"/>
        <v>5.57</v>
      </c>
      <c r="K7" s="3">
        <f t="shared" si="4"/>
        <v>5.57</v>
      </c>
      <c r="L7" s="3">
        <f t="shared" si="4"/>
        <v>5.57</v>
      </c>
      <c r="M7" s="3">
        <f t="shared" si="4"/>
        <v>5.57</v>
      </c>
      <c r="N7" s="3">
        <f t="shared" si="4"/>
        <v>5.57</v>
      </c>
      <c r="O7" s="3">
        <f t="shared" si="4"/>
        <v>5.57</v>
      </c>
      <c r="P7" s="3">
        <f t="shared" si="4"/>
        <v>5.57</v>
      </c>
      <c r="Q7" s="3">
        <f t="shared" si="4"/>
        <v>5.57</v>
      </c>
      <c r="R7" s="3">
        <f t="shared" si="4"/>
        <v>5.57</v>
      </c>
      <c r="S7" s="3">
        <f t="shared" si="4"/>
        <v>5.57</v>
      </c>
      <c r="T7" s="3">
        <f t="shared" si="4"/>
        <v>5.57</v>
      </c>
      <c r="U7" s="3">
        <f t="shared" si="4"/>
        <v>5.57</v>
      </c>
      <c r="V7" s="3">
        <f t="shared" si="4"/>
        <v>5.57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-153000000000</v>
      </c>
      <c r="H8" s="2">
        <f>IFERROR(INDEX(D8:G8,COUNT(D8:G8)),"")</f>
        <v>-153000000000</v>
      </c>
      <c r="I8" s="2">
        <f t="shared" ref="I8:V8" si="5">IFERROR(INDEX(I51:I500,MATCH($C$8,$C$51:$C$500,0)),"")</f>
        <v>516000000000</v>
      </c>
      <c r="J8" s="2">
        <f t="shared" si="5"/>
        <v>-210000000000</v>
      </c>
      <c r="K8" s="2">
        <f t="shared" si="5"/>
        <v>-180000000000</v>
      </c>
      <c r="L8" s="2">
        <f t="shared" si="5"/>
        <v>-5000000000</v>
      </c>
      <c r="M8" s="2">
        <f t="shared" si="5"/>
        <v>512000000000</v>
      </c>
      <c r="N8" s="2">
        <f t="shared" si="5"/>
        <v>-7000000000</v>
      </c>
      <c r="O8" s="2">
        <f t="shared" si="5"/>
        <v>7000000000</v>
      </c>
      <c r="P8" s="2">
        <f t="shared" si="5"/>
        <v>12000000000</v>
      </c>
      <c r="Q8" s="2">
        <f t="shared" si="5"/>
        <v>-9000000000</v>
      </c>
      <c r="R8" s="2">
        <f t="shared" si="5"/>
        <v>-1000000000</v>
      </c>
      <c r="S8" s="2">
        <f t="shared" si="5"/>
        <v>438000000000</v>
      </c>
      <c r="T8" s="2">
        <f t="shared" si="5"/>
        <v>-18000000000</v>
      </c>
      <c r="U8" s="2">
        <f t="shared" si="5"/>
        <v>99000000000</v>
      </c>
      <c r="V8" s="2">
        <f t="shared" si="5"/>
        <v>22000000000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-0.18</v>
      </c>
      <c r="E9" s="3">
        <f>IFERROR(INDEX(E51:E500,MATCH("Free cash flow per share (Quarter)",$C$51:$C$500,0)),"")</f>
        <v>-27.47</v>
      </c>
      <c r="H9" s="3">
        <f>IFERROR(INDEX(D9:G9,COUNT(D9:G9)),"")</f>
        <v>-27.47</v>
      </c>
      <c r="I9" s="3">
        <f t="shared" ref="I9:V9" si="6">IFERROR(INDEX(I51:I500,MATCH($C$9,$C$51:$C$500,0)),"")</f>
        <v>92.77</v>
      </c>
      <c r="J9" s="3">
        <f t="shared" si="6"/>
        <v>-37.68</v>
      </c>
      <c r="K9" s="3">
        <f t="shared" si="6"/>
        <v>-32.299999999999997</v>
      </c>
      <c r="L9" s="3">
        <f t="shared" si="6"/>
        <v>-0.94</v>
      </c>
      <c r="M9" s="3">
        <f t="shared" si="6"/>
        <v>91.96</v>
      </c>
      <c r="N9" s="3">
        <f t="shared" si="6"/>
        <v>-1.26</v>
      </c>
      <c r="O9" s="3">
        <f t="shared" si="6"/>
        <v>1.33</v>
      </c>
      <c r="P9" s="3">
        <f t="shared" si="6"/>
        <v>2.17</v>
      </c>
      <c r="Q9" s="3">
        <f t="shared" si="6"/>
        <v>-1.7</v>
      </c>
      <c r="R9" s="3">
        <f t="shared" si="6"/>
        <v>-0.16</v>
      </c>
      <c r="S9" s="3">
        <f t="shared" si="6"/>
        <v>78.67</v>
      </c>
      <c r="T9" s="3">
        <f t="shared" si="6"/>
        <v>-3.27</v>
      </c>
      <c r="U9" s="3">
        <f t="shared" si="6"/>
        <v>17.77</v>
      </c>
      <c r="V9" s="3">
        <f t="shared" si="6"/>
        <v>3.87</v>
      </c>
    </row>
    <row r="10" spans="1:22" ht="15.5" x14ac:dyDescent="0.35">
      <c r="C10" t="s">
        <v>18</v>
      </c>
      <c r="D10" s="3">
        <f ca="1">IFERROR(IF(D9=0,"",D2/D9),"")</f>
        <v>-2244.4444444444443</v>
      </c>
      <c r="E10" s="3">
        <f ca="1">IFERROR(IF(E9=0,"",E2/E9),"")</f>
        <v>-11.503458318165272</v>
      </c>
      <c r="I10" s="3">
        <f t="shared" ref="I10:V10" ca="1" si="7">IFERROR(IF(I9=0,"",I2/I9),"")</f>
        <v>9.7553088282850062</v>
      </c>
      <c r="J10" s="3">
        <f t="shared" ca="1" si="7"/>
        <v>-4.9893842887473463</v>
      </c>
      <c r="K10" s="3">
        <f t="shared" ca="1" si="7"/>
        <v>-6.0990712074303408</v>
      </c>
      <c r="L10" s="3">
        <f t="shared" ca="1" si="7"/>
        <v>-231.91489361702128</v>
      </c>
      <c r="M10" s="3">
        <f t="shared" ca="1" si="7"/>
        <v>5.0456720313179648</v>
      </c>
      <c r="N10" s="3">
        <f t="shared" ca="1" si="7"/>
        <v>-287.30158730158729</v>
      </c>
      <c r="O10" s="3">
        <f t="shared" ca="1" si="7"/>
        <v>89.473684210526315</v>
      </c>
      <c r="P10" s="3">
        <f t="shared" ca="1" si="7"/>
        <v>73.732718894009224</v>
      </c>
      <c r="Q10" s="3">
        <f t="shared" ca="1" si="7"/>
        <v>-110.58823529411765</v>
      </c>
      <c r="R10" s="3">
        <f t="shared" ca="1" si="7"/>
        <v>-806.25</v>
      </c>
      <c r="S10" s="3" t="str">
        <f t="shared" ca="1" si="7"/>
        <v/>
      </c>
      <c r="T10" s="3">
        <f t="shared" ca="1" si="7"/>
        <v>-27.828746177370032</v>
      </c>
      <c r="U10" s="3" t="str">
        <f t="shared" ca="1" si="7"/>
        <v/>
      </c>
      <c r="V10" s="3">
        <f t="shared" ca="1" si="7"/>
        <v>29.715762273901809</v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28955000</v>
      </c>
      <c r="E11" s="2">
        <f>IFERROR(INDEX(E51:E500,MATCH($C$11,$C$51:$C$500,0)),"")</f>
        <v>32317000</v>
      </c>
      <c r="H11" s="2">
        <f>IFERROR(INDEX(D11:G11,COUNT(D11:G11)),"")</f>
        <v>32317000</v>
      </c>
      <c r="I11" s="2">
        <f t="shared" ref="I11:V11" si="8">IFERROR(INDEX(I51:I500,MATCH($C$11,$C$51:$C$500,0)),"")</f>
        <v>39776000</v>
      </c>
      <c r="J11" s="2">
        <f t="shared" si="8"/>
        <v>14487000</v>
      </c>
      <c r="K11" s="2">
        <f t="shared" si="8"/>
        <v>25757000</v>
      </c>
      <c r="L11" s="2">
        <f t="shared" si="8"/>
        <v>31225000</v>
      </c>
      <c r="M11" s="2">
        <f t="shared" si="8"/>
        <v>38411000</v>
      </c>
      <c r="N11" s="2">
        <f t="shared" si="8"/>
        <v>4823000</v>
      </c>
      <c r="O11" s="2">
        <f t="shared" si="8"/>
        <v>3130000</v>
      </c>
      <c r="P11" s="2">
        <f t="shared" si="8"/>
        <v>2818000</v>
      </c>
      <c r="Q11" s="2">
        <f t="shared" si="8"/>
        <v>3092000</v>
      </c>
      <c r="R11" s="2">
        <f t="shared" si="8"/>
        <v>4221000</v>
      </c>
      <c r="S11" s="2">
        <f t="shared" si="8"/>
        <v>1885000</v>
      </c>
      <c r="T11" s="2">
        <f t="shared" si="8"/>
        <v>2661000</v>
      </c>
      <c r="U11" s="2">
        <f t="shared" si="8"/>
        <v>5686000</v>
      </c>
      <c r="V11" s="2">
        <f t="shared" si="8"/>
        <v>2438000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-518000000000</v>
      </c>
      <c r="E12" s="2">
        <f>IFERROR(INDEX(E51:E500,MATCH("Net Debt (Quarter)",$C$51:$C$500,0)),"")</f>
        <v>-549000000000</v>
      </c>
      <c r="H12" s="2">
        <f>IFERROR(INDEX(D12:G12,COUNT(D12:G12)),"")</f>
        <v>-549000000000</v>
      </c>
      <c r="I12" s="2">
        <f t="shared" ref="I12:V12" si="9">IFERROR(INDEX(I51:I500,MATCH($C$12,$C$51:$C$500,0)),"")</f>
        <v>-665000000000</v>
      </c>
      <c r="J12" s="2">
        <f t="shared" si="9"/>
        <v>-234000000000</v>
      </c>
      <c r="K12" s="2">
        <f t="shared" si="9"/>
        <v>-398000000000</v>
      </c>
      <c r="L12" s="2">
        <f t="shared" si="9"/>
        <v>-487000000000</v>
      </c>
      <c r="M12" s="2">
        <f t="shared" si="9"/>
        <v>-548000000000</v>
      </c>
      <c r="N12" s="2">
        <f t="shared" si="9"/>
        <v>-68000000000</v>
      </c>
      <c r="O12" s="2">
        <f t="shared" si="9"/>
        <v>113000000000</v>
      </c>
      <c r="P12" s="2">
        <f t="shared" si="9"/>
        <v>123000000000</v>
      </c>
      <c r="Q12" s="2">
        <f t="shared" si="9"/>
        <v>111000000000</v>
      </c>
      <c r="R12" s="2">
        <f t="shared" si="9"/>
        <v>95000000000</v>
      </c>
      <c r="S12" s="2">
        <f t="shared" si="9"/>
        <v>130000000000</v>
      </c>
      <c r="T12" s="2">
        <f t="shared" si="9"/>
        <v>478000000000</v>
      </c>
      <c r="U12" s="2">
        <f t="shared" si="9"/>
        <v>445000000000</v>
      </c>
      <c r="V12" s="2">
        <f t="shared" si="9"/>
        <v>371000000000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157000000000</v>
      </c>
      <c r="P13" s="2">
        <f t="shared" si="10"/>
        <v>163000000000</v>
      </c>
      <c r="Q13" s="2">
        <f t="shared" si="10"/>
        <v>153000000000</v>
      </c>
      <c r="R13" s="2">
        <f t="shared" si="10"/>
        <v>152000000000</v>
      </c>
      <c r="S13" s="2">
        <f t="shared" si="10"/>
        <v>156000000000</v>
      </c>
      <c r="T13" s="2">
        <f t="shared" si="10"/>
        <v>511000000000</v>
      </c>
      <c r="U13" s="2">
        <f t="shared" si="10"/>
        <v>514000000000</v>
      </c>
      <c r="V13" s="2">
        <f t="shared" si="10"/>
        <v>395000000000</v>
      </c>
    </row>
    <row r="14" spans="1:22" ht="15.5" x14ac:dyDescent="0.35">
      <c r="C14" t="s">
        <v>27</v>
      </c>
      <c r="D14" s="2">
        <f>IFERROR(INDEX(D51:D500,MATCH($C$14,$C$51:$C$500,0)),"")</f>
        <v>-19000</v>
      </c>
      <c r="E14" s="2">
        <f>IFERROR(INDEX(E51:E500,MATCH($C$14,$C$51:$C$500,0)),"")</f>
        <v>-24000</v>
      </c>
      <c r="H14" s="2">
        <f>IFERROR(SUM(D14:G14)*(4/MAX(1,COUNT(D14:G14))),"")</f>
        <v>-86000</v>
      </c>
      <c r="I14" s="2">
        <f t="shared" ref="I14:V14" si="11">IFERROR(INDEX(I51:I500,MATCH($C$14,$C$51:$C$500,0)),"")</f>
        <v>-51000</v>
      </c>
      <c r="J14" s="2">
        <f t="shared" si="11"/>
        <v>-61000</v>
      </c>
      <c r="K14" s="2">
        <f t="shared" si="11"/>
        <v>-36000</v>
      </c>
      <c r="L14" s="2">
        <f t="shared" si="11"/>
        <v>-92000</v>
      </c>
      <c r="M14" s="2">
        <f t="shared" si="11"/>
        <v>-93000</v>
      </c>
      <c r="N14" s="2">
        <f t="shared" si="11"/>
        <v>-101000</v>
      </c>
      <c r="O14" s="2">
        <f t="shared" si="11"/>
        <v>-52000</v>
      </c>
      <c r="P14" s="2">
        <f t="shared" si="11"/>
        <v>-64000</v>
      </c>
      <c r="Q14" s="2">
        <f t="shared" si="11"/>
        <v>-82000</v>
      </c>
      <c r="R14" s="2">
        <f t="shared" si="11"/>
        <v>-132000</v>
      </c>
      <c r="S14" s="2">
        <f t="shared" si="11"/>
        <v>-2243000</v>
      </c>
      <c r="T14" s="2">
        <f t="shared" si="11"/>
        <v>-1968000</v>
      </c>
      <c r="U14" s="2">
        <f t="shared" si="11"/>
        <v>-9664000</v>
      </c>
      <c r="V14" s="2">
        <f t="shared" si="11"/>
        <v>-4234000</v>
      </c>
    </row>
    <row r="15" spans="1:22" ht="15.5" x14ac:dyDescent="0.35">
      <c r="C15" t="s">
        <v>28</v>
      </c>
      <c r="D15" s="2">
        <f>IFERROR(INDEX(D51:D500,MATCH($C$15,$C$51:$C$500,0)),"")</f>
        <v>-1851000</v>
      </c>
      <c r="E15" s="2">
        <f>IFERROR(INDEX(E51:E500,MATCH($C$15,$C$51:$C$500,0)),"")</f>
        <v>-271000</v>
      </c>
      <c r="H15" s="2">
        <f>IFERROR(SUM(D15:G15)*(4/MAX(1,COUNT(D15:G15))),"")</f>
        <v>-4244000</v>
      </c>
      <c r="I15" s="2">
        <f t="shared" ref="I15:V15" si="12">IFERROR(INDEX(I51:I500,MATCH($C$15,$C$51:$C$500,0)),"")</f>
        <v>1551000</v>
      </c>
      <c r="J15" s="2">
        <f t="shared" si="12"/>
        <v>2880000</v>
      </c>
      <c r="K15" s="2">
        <f t="shared" si="12"/>
        <v>740000</v>
      </c>
      <c r="L15" s="2">
        <f t="shared" si="12"/>
        <v>-251000</v>
      </c>
      <c r="M15" s="2">
        <f t="shared" si="12"/>
        <v>-2668000</v>
      </c>
      <c r="N15" s="2">
        <f t="shared" si="12"/>
        <v>2880000</v>
      </c>
      <c r="O15" s="2">
        <f t="shared" si="12"/>
        <v>1047000</v>
      </c>
      <c r="P15" s="2">
        <f t="shared" si="12"/>
        <v>-2437000</v>
      </c>
      <c r="Q15" s="2">
        <f t="shared" si="12"/>
        <v>460000</v>
      </c>
      <c r="R15" s="2">
        <f t="shared" si="12"/>
        <v>-2220000</v>
      </c>
      <c r="S15" s="2">
        <f t="shared" si="12"/>
        <v>-4108000</v>
      </c>
      <c r="T15" s="2">
        <f t="shared" si="12"/>
        <v>-1970000</v>
      </c>
      <c r="U15" s="2">
        <f t="shared" si="12"/>
        <v>654000</v>
      </c>
      <c r="V15" s="2">
        <f t="shared" si="12"/>
        <v>-7173000</v>
      </c>
    </row>
    <row r="16" spans="1:22" ht="15.5" x14ac:dyDescent="0.35">
      <c r="C16" t="s">
        <v>29</v>
      </c>
      <c r="D16" s="2">
        <f>IFERROR(INDEX(D51:D500,MATCH($C$16,$C$51:$C$500,0)),"")</f>
        <v>8705000</v>
      </c>
      <c r="E16" s="2">
        <f>IFERROR(INDEX(E51:E500,MATCH($C$16,$C$51:$C$500,0)),"")</f>
        <v>1914000</v>
      </c>
      <c r="H16" s="2">
        <f>IFERROR(SUM(D16:G16)*(4/MAX(1,COUNT(D16:G16))),"")</f>
        <v>21238000</v>
      </c>
      <c r="I16" s="2">
        <f t="shared" ref="I16:V16" si="13">IFERROR(INDEX(I51:I500,MATCH($C$16,$C$51:$C$500,0)),"")</f>
        <v>2708000</v>
      </c>
      <c r="J16" s="2">
        <f t="shared" si="13"/>
        <v>-11174000</v>
      </c>
      <c r="K16" s="2">
        <f t="shared" si="13"/>
        <v>-1140000</v>
      </c>
      <c r="L16" s="2">
        <f t="shared" si="13"/>
        <v>3147000</v>
      </c>
      <c r="M16" s="2">
        <f t="shared" si="13"/>
        <v>12232000</v>
      </c>
      <c r="N16" s="2">
        <f t="shared" si="13"/>
        <v>-7825000</v>
      </c>
      <c r="O16" s="2">
        <f t="shared" si="13"/>
        <v>-4333000</v>
      </c>
      <c r="P16" s="2">
        <f t="shared" si="13"/>
        <v>8562000</v>
      </c>
      <c r="Q16" s="2">
        <f t="shared" si="13"/>
        <v>-2206000</v>
      </c>
      <c r="R16" s="2">
        <f t="shared" si="13"/>
        <v>4389000</v>
      </c>
      <c r="S16" s="2">
        <f t="shared" si="13"/>
        <v>7088000</v>
      </c>
      <c r="T16" s="2">
        <f t="shared" si="13"/>
        <v>-4472000</v>
      </c>
      <c r="U16" s="2">
        <f t="shared" si="13"/>
        <v>-6804000</v>
      </c>
      <c r="V16" s="2">
        <f t="shared" si="13"/>
        <v>-9301000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2250280000000</v>
      </c>
      <c r="E20" s="2">
        <f ca="1">IFERROR(E21*E2,"")</f>
        <v>1760120000000</v>
      </c>
      <c r="H20" s="2">
        <f t="shared" ref="H20:V20" ca="1" si="14">IFERROR(H21*H2,"")</f>
        <v>1760120000000</v>
      </c>
      <c r="I20" s="2">
        <f t="shared" ca="1" si="14"/>
        <v>5040850000000</v>
      </c>
      <c r="J20" s="2">
        <f t="shared" ca="1" si="14"/>
        <v>1047160000000</v>
      </c>
      <c r="K20" s="2">
        <f t="shared" ca="1" si="14"/>
        <v>1097290000000</v>
      </c>
      <c r="L20" s="2">
        <f t="shared" ca="1" si="14"/>
        <v>1214260000000</v>
      </c>
      <c r="M20" s="2">
        <f t="shared" ca="1" si="14"/>
        <v>2584480000000</v>
      </c>
      <c r="N20" s="2">
        <f t="shared" ca="1" si="14"/>
        <v>2016340000000</v>
      </c>
      <c r="O20" s="2">
        <f t="shared" ca="1" si="14"/>
        <v>662830000000</v>
      </c>
      <c r="P20" s="2">
        <f t="shared" ca="1" si="14"/>
        <v>891200000000</v>
      </c>
      <c r="Q20" s="2">
        <f t="shared" ca="1" si="14"/>
        <v>1047160000000</v>
      </c>
      <c r="R20" s="2">
        <f t="shared" ca="1" si="14"/>
        <v>718530000000</v>
      </c>
      <c r="S20" s="2" t="str">
        <f t="shared" ca="1" si="14"/>
        <v/>
      </c>
      <c r="T20" s="2">
        <f t="shared" ca="1" si="14"/>
        <v>506870000000</v>
      </c>
      <c r="U20" s="2" t="str">
        <f t="shared" ca="1" si="14"/>
        <v/>
      </c>
      <c r="V20" s="2">
        <f t="shared" ca="1" si="14"/>
        <v>640550000000</v>
      </c>
    </row>
    <row r="21" spans="1:22" ht="15.5" x14ac:dyDescent="0.35">
      <c r="C21" t="s">
        <v>12</v>
      </c>
      <c r="D21" s="2">
        <f>IFERROR(INDEX(D51:D500,MATCH($C$7,$C$51:$C$500,0)),"")</f>
        <v>5570000000</v>
      </c>
      <c r="E21" s="2">
        <f>IFERROR(INDEX(E51:E500,MATCH($C$7,$C$51:$C$500,0)),"")</f>
        <v>5570000000</v>
      </c>
      <c r="H21" s="2">
        <f>IFERROR(INDEX(D21:G21,COUNT(D21:G21)),"")</f>
        <v>5570000000</v>
      </c>
      <c r="I21" s="2">
        <f t="shared" ref="I21:V21" si="15">IFERROR(INDEX(I51:I500,MATCH($C$7,$C$51:$C$500,0)),"")</f>
        <v>5570000000</v>
      </c>
      <c r="J21" s="2">
        <f t="shared" si="15"/>
        <v>5570000000</v>
      </c>
      <c r="K21" s="2">
        <f t="shared" si="15"/>
        <v>5570000000</v>
      </c>
      <c r="L21" s="2">
        <f t="shared" si="15"/>
        <v>5570000000</v>
      </c>
      <c r="M21" s="2">
        <f t="shared" si="15"/>
        <v>5570000000</v>
      </c>
      <c r="N21" s="2">
        <f t="shared" si="15"/>
        <v>5570000000</v>
      </c>
      <c r="O21" s="2">
        <f t="shared" si="15"/>
        <v>5570000000</v>
      </c>
      <c r="P21" s="2">
        <f t="shared" si="15"/>
        <v>5570000000</v>
      </c>
      <c r="Q21" s="2">
        <f t="shared" si="15"/>
        <v>5570000000</v>
      </c>
      <c r="R21" s="2">
        <f t="shared" si="15"/>
        <v>5570000000</v>
      </c>
      <c r="S21" s="2">
        <f t="shared" si="15"/>
        <v>5570000000</v>
      </c>
      <c r="T21" s="2">
        <f t="shared" si="15"/>
        <v>5570000000</v>
      </c>
      <c r="U21" s="2">
        <f t="shared" si="15"/>
        <v>5570000000</v>
      </c>
      <c r="V21" s="2">
        <f t="shared" si="15"/>
        <v>5570000000</v>
      </c>
    </row>
    <row r="23" spans="1:22" ht="15.5" x14ac:dyDescent="0.35">
      <c r="B23" t="s">
        <v>54</v>
      </c>
      <c r="C23" t="s">
        <v>55</v>
      </c>
      <c r="D23" s="3">
        <f>IFERROR(D5/D6*100,"")</f>
        <v>6.1616579937699196</v>
      </c>
      <c r="E23" s="3">
        <f>IFERROR(E5/E6*100,"")</f>
        <v>1.5745538284398386</v>
      </c>
      <c r="H23" s="3">
        <f t="shared" ref="H23:V23" si="16">IFERROR(H5/H6*100,"")</f>
        <v>16.282863174054885</v>
      </c>
      <c r="I23" s="3">
        <f t="shared" si="16"/>
        <v>3.8770874562523758</v>
      </c>
      <c r="J23" s="3">
        <f t="shared" si="16"/>
        <v>-8.5036463034901058</v>
      </c>
      <c r="K23" s="3">
        <f t="shared" si="16"/>
        <v>-0.46640308816794251</v>
      </c>
      <c r="L23" s="3">
        <f t="shared" si="16"/>
        <v>2.6542250834969159</v>
      </c>
      <c r="M23" s="3">
        <f t="shared" si="16"/>
        <v>9.038343910084869</v>
      </c>
      <c r="N23" s="3">
        <f t="shared" si="16"/>
        <v>-4.3798995397322464</v>
      </c>
      <c r="O23" s="3">
        <f t="shared" si="16"/>
        <v>-3.3660631477075689</v>
      </c>
      <c r="P23" s="3">
        <f t="shared" si="16"/>
        <v>6.4690105817525723</v>
      </c>
      <c r="Q23" s="3">
        <f t="shared" si="16"/>
        <v>-2.1292569498029237</v>
      </c>
      <c r="R23" s="3">
        <f t="shared" si="16"/>
        <v>1.8949603855264234</v>
      </c>
      <c r="S23" s="3">
        <f t="shared" si="16"/>
        <v>3.3271584380984098</v>
      </c>
      <c r="T23" s="3">
        <f t="shared" si="16"/>
        <v>-6.9383710660663898</v>
      </c>
      <c r="U23" s="3">
        <f t="shared" si="16"/>
        <v>-6.1941020062847478</v>
      </c>
      <c r="V23" s="3">
        <f t="shared" si="16"/>
        <v>-15.624347958041692</v>
      </c>
    </row>
    <row r="24" spans="1:22" ht="15.5" x14ac:dyDescent="0.35">
      <c r="C24" t="s">
        <v>56</v>
      </c>
      <c r="D24" s="4">
        <f>IFERROR(_xlfn.RRI(5,I23,D23),"")</f>
        <v>9.7080253652288562E-2</v>
      </c>
      <c r="E24" s="4" t="str">
        <f>IFERROR(_xlfn.RRI(5,J23,E23),"")</f>
        <v/>
      </c>
      <c r="H24" s="4">
        <f t="shared" ref="H24:V24" si="17">IFERROR(_xlfn.RRI(5,M23,H23),"")</f>
        <v>0.12493746875615241</v>
      </c>
      <c r="I24" s="4" t="str">
        <f t="shared" si="17"/>
        <v/>
      </c>
      <c r="J24" s="4">
        <f t="shared" si="17"/>
        <v>0.20363992731722758</v>
      </c>
      <c r="K24" s="4" t="str">
        <f t="shared" si="17"/>
        <v/>
      </c>
      <c r="L24" s="4" t="str">
        <f t="shared" si="17"/>
        <v/>
      </c>
      <c r="M24" s="4">
        <f t="shared" si="17"/>
        <v>0.36677726263987331</v>
      </c>
      <c r="N24" s="4" t="str">
        <f t="shared" si="17"/>
        <v/>
      </c>
      <c r="O24" s="4">
        <f t="shared" si="17"/>
        <v>-0.13468755990153625</v>
      </c>
      <c r="P24" s="4" t="str">
        <f t="shared" si="17"/>
        <v/>
      </c>
      <c r="Q24" s="4">
        <f t="shared" si="17"/>
        <v>-0.32874855402791137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12.59</v>
      </c>
      <c r="J25" s="3">
        <f t="shared" si="18"/>
        <v>-23.58</v>
      </c>
      <c r="K25" s="3">
        <f t="shared" si="18"/>
        <v>-1.0900000000000001</v>
      </c>
      <c r="L25" s="3">
        <f t="shared" si="18"/>
        <v>7.73</v>
      </c>
      <c r="M25" s="3">
        <f t="shared" si="18"/>
        <v>24.55</v>
      </c>
      <c r="N25" s="3">
        <f t="shared" si="18"/>
        <v>-12.94</v>
      </c>
      <c r="O25" s="3">
        <f t="shared" si="18"/>
        <v>-8.35</v>
      </c>
      <c r="P25" s="3">
        <f t="shared" si="18"/>
        <v>15.68</v>
      </c>
      <c r="Q25" s="3">
        <f t="shared" si="18"/>
        <v>-4.2</v>
      </c>
      <c r="R25" s="3">
        <f t="shared" si="18"/>
        <v>5.19</v>
      </c>
      <c r="S25" s="3">
        <f t="shared" si="18"/>
        <v>7.17</v>
      </c>
      <c r="T25" s="3">
        <f t="shared" si="18"/>
        <v>-14.4</v>
      </c>
      <c r="U25" s="3">
        <f t="shared" si="18"/>
        <v>-13.48</v>
      </c>
      <c r="V25" s="3">
        <f t="shared" si="18"/>
        <v>-28.62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0.23075459266680043</v>
      </c>
      <c r="K26" s="4" t="str">
        <f t="shared" si="19"/>
        <v/>
      </c>
      <c r="L26" s="4" t="str">
        <f t="shared" si="19"/>
        <v/>
      </c>
      <c r="M26" s="4">
        <f t="shared" si="19"/>
        <v>0.36451032964016217</v>
      </c>
      <c r="N26" s="4" t="str">
        <f t="shared" si="19"/>
        <v/>
      </c>
      <c r="O26" s="4">
        <f t="shared" si="19"/>
        <v>-0.10326360446782124</v>
      </c>
      <c r="P26" s="4" t="str">
        <f t="shared" si="19"/>
        <v/>
      </c>
      <c r="Q26" s="4">
        <f t="shared" si="19"/>
        <v>-0.31873522813472055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1.7383482944344705E-2</v>
      </c>
      <c r="E27" s="3">
        <f>IFERROR(E4/E21,"")</f>
        <v>1.437145421903052E-2</v>
      </c>
      <c r="H27" s="3">
        <f t="shared" ref="H27:V27" si="20">IFERROR(H4/H21,"")</f>
        <v>6.3509874326750454E-2</v>
      </c>
      <c r="I27" s="3">
        <f t="shared" si="20"/>
        <v>5.7570915619389589E-2</v>
      </c>
      <c r="J27" s="3">
        <f t="shared" si="20"/>
        <v>6.6064093357271092E-2</v>
      </c>
      <c r="K27" s="3">
        <f t="shared" si="20"/>
        <v>6.7542728904847402E-2</v>
      </c>
      <c r="L27" s="3">
        <f t="shared" si="20"/>
        <v>8.5077019748653504E-2</v>
      </c>
      <c r="M27" s="3">
        <f t="shared" si="20"/>
        <v>7.3984919210053859E-2</v>
      </c>
      <c r="N27" s="3">
        <f t="shared" si="20"/>
        <v>5.5541651705565527E-2</v>
      </c>
      <c r="O27" s="3">
        <f t="shared" si="20"/>
        <v>5.9595152603231595E-2</v>
      </c>
      <c r="P27" s="3">
        <f t="shared" si="20"/>
        <v>7.7893716337522442E-2</v>
      </c>
      <c r="Q27" s="3">
        <f t="shared" si="20"/>
        <v>7.7799999999999994E-2</v>
      </c>
      <c r="R27" s="3">
        <f t="shared" si="20"/>
        <v>7.9322262118491915E-2</v>
      </c>
      <c r="S27" s="3">
        <f t="shared" si="20"/>
        <v>8.2106463195691204E-2</v>
      </c>
      <c r="T27" s="3">
        <f t="shared" si="20"/>
        <v>0.1116213644524237</v>
      </c>
      <c r="U27" s="3">
        <f t="shared" si="20"/>
        <v>0.1052737881508079</v>
      </c>
      <c r="V27" s="3">
        <f t="shared" si="20"/>
        <v>0.10234991023339318</v>
      </c>
    </row>
    <row r="28" spans="1:22" ht="15.5" x14ac:dyDescent="0.35">
      <c r="C28" t="s">
        <v>61</v>
      </c>
      <c r="D28" s="4">
        <f>IFERROR(_xlfn.RRI(5,I27,D27),"")</f>
        <v>-0.21297825502679135</v>
      </c>
      <c r="E28" s="4">
        <f>IFERROR(_xlfn.RRI(5,J27,E27),"")</f>
        <v>-0.26293286436109242</v>
      </c>
      <c r="H28" s="4">
        <f t="shared" ref="H28:V28" si="21">IFERROR(_xlfn.RRI(5,M27,H27),"")</f>
        <v>-3.0071747380159719E-2</v>
      </c>
      <c r="I28" s="4">
        <f t="shared" si="21"/>
        <v>7.2026718656730271E-3</v>
      </c>
      <c r="J28" s="4">
        <f t="shared" si="21"/>
        <v>2.082408618907805E-2</v>
      </c>
      <c r="K28" s="4">
        <f t="shared" si="21"/>
        <v>-2.8114202397687249E-2</v>
      </c>
      <c r="L28" s="4">
        <f t="shared" si="21"/>
        <v>1.8043966146134904E-2</v>
      </c>
      <c r="M28" s="4">
        <f t="shared" si="21"/>
        <v>-1.3834914451633318E-2</v>
      </c>
      <c r="N28" s="4">
        <f t="shared" si="21"/>
        <v>-7.5199003255868369E-2</v>
      </c>
      <c r="O28" s="4">
        <f t="shared" si="21"/>
        <v>-0.11795097988103365</v>
      </c>
      <c r="P28" s="4">
        <f t="shared" si="21"/>
        <v>-5.8465073816785562E-2</v>
      </c>
      <c r="Q28" s="4">
        <f t="shared" si="21"/>
        <v>-5.3374005309886008E-2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-1.5339270568278203</v>
      </c>
      <c r="J29" s="4">
        <f t="shared" si="22"/>
        <v>20.633027522935777</v>
      </c>
      <c r="K29" s="4">
        <f t="shared" si="22"/>
        <v>-1.1410090556274255</v>
      </c>
      <c r="L29" s="4">
        <f t="shared" si="22"/>
        <v>-0.68513238289205702</v>
      </c>
      <c r="M29" s="4">
        <f t="shared" si="22"/>
        <v>-2.8972179289026276</v>
      </c>
      <c r="N29" s="4">
        <f t="shared" si="22"/>
        <v>0.54970059880239519</v>
      </c>
      <c r="O29" s="4">
        <f t="shared" si="22"/>
        <v>-1.5325255102040818</v>
      </c>
      <c r="P29" s="4">
        <f t="shared" si="22"/>
        <v>-4.7333333333333325</v>
      </c>
      <c r="Q29" s="4">
        <f t="shared" si="22"/>
        <v>-1.8092485549132948</v>
      </c>
      <c r="R29" s="4">
        <f t="shared" si="22"/>
        <v>-0.2761506276150627</v>
      </c>
      <c r="S29" s="4">
        <f t="shared" si="22"/>
        <v>-1.4979166666666666</v>
      </c>
      <c r="T29" s="4">
        <f t="shared" si="22"/>
        <v>6.8249258160237386E-2</v>
      </c>
      <c r="U29" s="4">
        <f t="shared" si="22"/>
        <v>-0.52900069881201961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0.1031590108210934</v>
      </c>
      <c r="I30" s="4">
        <f t="shared" si="23"/>
        <v>-0.1285596654138709</v>
      </c>
      <c r="J30" s="4">
        <f t="shared" si="23"/>
        <v>-2.1891853816853869E-2</v>
      </c>
      <c r="K30" s="4">
        <f t="shared" si="23"/>
        <v>-0.20609902527860485</v>
      </c>
      <c r="L30" s="4">
        <f t="shared" si="23"/>
        <v>0.14992380416213702</v>
      </c>
      <c r="M30" s="4">
        <f t="shared" si="23"/>
        <v>0.33206191998500167</v>
      </c>
      <c r="N30" s="4">
        <f t="shared" si="23"/>
        <v>-6.8017292021268577E-2</v>
      </c>
      <c r="O30" s="4">
        <f t="shared" si="23"/>
        <v>-0.23491707155171623</v>
      </c>
      <c r="P30" s="4">
        <f t="shared" si="23"/>
        <v>1.2045801738103873E-3</v>
      </c>
      <c r="Q30" s="4">
        <f t="shared" si="23"/>
        <v>-1.9190856108187632E-2</v>
      </c>
      <c r="R30" s="4">
        <f t="shared" si="23"/>
        <v>-3.3909645706738933E-2</v>
      </c>
      <c r="S30" s="4">
        <f t="shared" si="23"/>
        <v>-0.26441982143402853</v>
      </c>
      <c r="T30" s="4">
        <f t="shared" si="23"/>
        <v>6.0295885738648441E-2</v>
      </c>
      <c r="U30" s="4">
        <f t="shared" si="23"/>
        <v>2.8567469289882779E-2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356.66</v>
      </c>
      <c r="E32" s="3">
        <f>IFERROR(INDEX(E51:E500,MATCH($A$32,$C$51:$C$500,0)),"")</f>
        <v>317.82</v>
      </c>
      <c r="H32" s="3">
        <f>IFERROR(INDEX(D32:G32,COUNT(D32:G32)),"")</f>
        <v>317.82</v>
      </c>
      <c r="I32" s="3">
        <f t="shared" ref="I32:V32" si="24">IFERROR(INDEX(I51:I500,MATCH($C$32,$C$51:$C$500,0)),"")</f>
        <v>307.68</v>
      </c>
      <c r="J32" s="3">
        <f t="shared" si="24"/>
        <v>285.77</v>
      </c>
      <c r="K32" s="3">
        <f t="shared" si="24"/>
        <v>296.33</v>
      </c>
      <c r="L32" s="3">
        <f t="shared" si="24"/>
        <v>300.66000000000003</v>
      </c>
      <c r="M32" s="3">
        <f t="shared" si="24"/>
        <v>268.01</v>
      </c>
      <c r="N32" s="3">
        <f t="shared" si="24"/>
        <v>240.8</v>
      </c>
      <c r="O32" s="3">
        <f t="shared" si="24"/>
        <v>247.72</v>
      </c>
      <c r="P32" s="3">
        <f t="shared" si="24"/>
        <v>266.74</v>
      </c>
      <c r="Q32" s="3">
        <f t="shared" si="24"/>
        <v>233.41</v>
      </c>
      <c r="R32" s="3">
        <f t="shared" si="24"/>
        <v>236.41</v>
      </c>
      <c r="S32" s="3">
        <f t="shared" si="24"/>
        <v>238.13</v>
      </c>
      <c r="T32" s="3">
        <f t="shared" si="24"/>
        <v>207.51</v>
      </c>
      <c r="U32" s="3">
        <f t="shared" si="24"/>
        <v>217.58</v>
      </c>
      <c r="V32" s="3">
        <f t="shared" si="24"/>
        <v>183.17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0.89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V33" si="25">IFERROR(INDEX(I51:I500,MATCH($C$33,$C$51:$C$500,0)),"")</f>
        <v>2.94</v>
      </c>
      <c r="J33" s="3">
        <f t="shared" si="25"/>
        <v>0.66</v>
      </c>
      <c r="K33" s="3">
        <f t="shared" si="25"/>
        <v>0.66</v>
      </c>
      <c r="L33" s="3">
        <f t="shared" si="25"/>
        <v>0.73</v>
      </c>
      <c r="M33" s="3">
        <f t="shared" si="25"/>
        <v>1.73</v>
      </c>
      <c r="N33" s="3">
        <f t="shared" si="25"/>
        <v>1.5</v>
      </c>
      <c r="O33" s="3">
        <f t="shared" si="25"/>
        <v>0.48</v>
      </c>
      <c r="P33" s="3">
        <f t="shared" si="25"/>
        <v>0.6</v>
      </c>
      <c r="Q33" s="3">
        <f t="shared" si="25"/>
        <v>0.81</v>
      </c>
      <c r="R33" s="3">
        <f t="shared" si="25"/>
        <v>0.55000000000000004</v>
      </c>
      <c r="S33" s="3">
        <f t="shared" si="25"/>
        <v>0.39</v>
      </c>
      <c r="T33" s="3">
        <f t="shared" si="25"/>
        <v>0.44</v>
      </c>
      <c r="U33" s="3">
        <f t="shared" si="25"/>
        <v>0.51</v>
      </c>
      <c r="V33" s="3">
        <f t="shared" si="25"/>
        <v>0.63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14.65</v>
      </c>
      <c r="E34" s="3">
        <f>IFERROR(INDEX(E51:E500,MATCH($A$34,$C$51:$C$500,0)),"")</f>
        <v>79.28</v>
      </c>
      <c r="H34" s="3">
        <f>IFERROR(INDEX(D34:G34,COUNT(D34:G34)),"")</f>
        <v>79.28</v>
      </c>
      <c r="I34" s="3">
        <f t="shared" ref="I34:V34" si="26">IFERROR(INDEX(I51:I500,MATCH($C$34,$C$51:$C$500,0)),"")</f>
        <v>71.88</v>
      </c>
      <c r="J34" s="3">
        <f t="shared" si="26"/>
        <v>-7.97</v>
      </c>
      <c r="K34" s="3">
        <f t="shared" si="26"/>
        <v>-180.73</v>
      </c>
      <c r="L34" s="3">
        <f t="shared" si="26"/>
        <v>28.2</v>
      </c>
      <c r="M34" s="3">
        <f t="shared" si="26"/>
        <v>18.899999999999999</v>
      </c>
      <c r="N34" s="3">
        <f t="shared" si="26"/>
        <v>-27.98</v>
      </c>
      <c r="O34" s="3">
        <f t="shared" si="26"/>
        <v>-14.25</v>
      </c>
      <c r="P34" s="3">
        <f t="shared" si="26"/>
        <v>10.199999999999999</v>
      </c>
      <c r="Q34" s="3">
        <f t="shared" si="26"/>
        <v>-44.76</v>
      </c>
      <c r="R34" s="3">
        <f t="shared" si="26"/>
        <v>24.86</v>
      </c>
      <c r="S34" s="3">
        <f t="shared" si="26"/>
        <v>12.83</v>
      </c>
      <c r="T34" s="3">
        <f t="shared" si="26"/>
        <v>-6.32</v>
      </c>
      <c r="U34" s="3">
        <f t="shared" si="26"/>
        <v>-8.23</v>
      </c>
      <c r="V34" s="3">
        <f t="shared" si="26"/>
        <v>-4.0199999999999996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1.04</v>
      </c>
      <c r="E35" s="3">
        <f>IFERROR(INDEX(E51:E500,MATCH($A$35,$C$51:$C$500,0)),"")</f>
        <v>1.63</v>
      </c>
      <c r="H35" s="3">
        <f>IFERROR(INDEX(D35:G35,COUNT(D35:G35)),"")</f>
        <v>1.63</v>
      </c>
      <c r="I35" s="3">
        <f t="shared" ref="I35:V35" si="27">IFERROR(INDEX(I51:I500,MATCH($C$35,$C$51:$C$500,0)),"")</f>
        <v>0.95</v>
      </c>
      <c r="J35" s="3">
        <f t="shared" si="27"/>
        <v>0.18</v>
      </c>
      <c r="K35" s="3">
        <f t="shared" si="27"/>
        <v>0.19</v>
      </c>
      <c r="L35" s="3">
        <f t="shared" si="27"/>
        <v>0.17</v>
      </c>
      <c r="M35" s="3">
        <f t="shared" si="27"/>
        <v>0.44</v>
      </c>
      <c r="N35" s="3">
        <f t="shared" si="27"/>
        <v>0.45</v>
      </c>
      <c r="O35" s="3">
        <f t="shared" si="27"/>
        <v>0.14000000000000001</v>
      </c>
      <c r="P35" s="3">
        <f t="shared" si="27"/>
        <v>0.14000000000000001</v>
      </c>
      <c r="Q35" s="3">
        <f t="shared" si="27"/>
        <v>0.18</v>
      </c>
      <c r="R35" s="3">
        <f t="shared" si="27"/>
        <v>0.12</v>
      </c>
      <c r="S35" s="3">
        <f t="shared" si="27"/>
        <v>0.08</v>
      </c>
      <c r="T35" s="3">
        <f t="shared" si="27"/>
        <v>7.0000000000000007E-2</v>
      </c>
      <c r="U35" s="3">
        <f t="shared" si="27"/>
        <v>0.09</v>
      </c>
      <c r="V35" s="3">
        <f t="shared" si="27"/>
        <v>0.12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96826000</v>
      </c>
      <c r="E51" s="5">
        <v>80049000</v>
      </c>
      <c r="F51" s="5">
        <v>86763000</v>
      </c>
      <c r="G51" s="5">
        <v>80327000</v>
      </c>
      <c r="I51" s="5">
        <v>320670000</v>
      </c>
      <c r="J51" s="5">
        <v>367977000</v>
      </c>
      <c r="K51" s="5">
        <v>376213000</v>
      </c>
      <c r="L51" s="5">
        <v>473879000</v>
      </c>
      <c r="M51" s="5">
        <v>412096000</v>
      </c>
      <c r="N51" s="5">
        <v>309367000</v>
      </c>
      <c r="O51" s="5">
        <v>331945000</v>
      </c>
      <c r="P51" s="5">
        <v>433868000</v>
      </c>
      <c r="Q51" s="5">
        <v>433346000</v>
      </c>
      <c r="R51" s="5">
        <v>441825000</v>
      </c>
      <c r="S51" s="5">
        <v>457333000</v>
      </c>
      <c r="T51" s="5">
        <v>621731000</v>
      </c>
      <c r="U51" s="5">
        <v>586375000</v>
      </c>
      <c r="V51" s="5">
        <v>570089000</v>
      </c>
    </row>
    <row r="52" spans="2:22" ht="15.5" x14ac:dyDescent="0.35">
      <c r="C52" t="s">
        <v>85</v>
      </c>
      <c r="D52" s="5">
        <v>-86351000</v>
      </c>
      <c r="E52" s="5">
        <v>-76364000</v>
      </c>
      <c r="F52" s="5">
        <v>-85329000</v>
      </c>
      <c r="G52" s="5">
        <v>-78366000</v>
      </c>
      <c r="I52" s="5">
        <v>-319306000</v>
      </c>
      <c r="J52" s="5">
        <v>-372021000</v>
      </c>
      <c r="K52" s="5">
        <v>-369780000</v>
      </c>
      <c r="L52" s="5">
        <v>-459389000</v>
      </c>
      <c r="M52" s="5">
        <v>-388501000</v>
      </c>
      <c r="N52" s="5">
        <v>-307424000</v>
      </c>
      <c r="O52" s="5">
        <v>-327389000</v>
      </c>
      <c r="P52" s="5">
        <v>-415763000</v>
      </c>
      <c r="Q52" s="5">
        <v>-426548000</v>
      </c>
      <c r="R52" s="5">
        <v>-428326000</v>
      </c>
      <c r="S52" s="5">
        <v>-439514000</v>
      </c>
      <c r="T52" s="5">
        <v>-613802000</v>
      </c>
      <c r="U52" s="5">
        <v>-577090000</v>
      </c>
      <c r="V52" s="5">
        <v>-562139000</v>
      </c>
    </row>
    <row r="53" spans="2:22" ht="15.5" x14ac:dyDescent="0.35">
      <c r="C53" t="s">
        <v>86</v>
      </c>
      <c r="D53" s="5">
        <v>10475000</v>
      </c>
      <c r="E53" s="5">
        <v>3685000</v>
      </c>
      <c r="F53" s="5">
        <v>1434000</v>
      </c>
      <c r="G53" s="5">
        <v>1961000</v>
      </c>
      <c r="I53" s="5">
        <v>1364000</v>
      </c>
      <c r="J53" s="5">
        <v>-4044000</v>
      </c>
      <c r="K53" s="5">
        <v>6433000</v>
      </c>
      <c r="L53" s="5">
        <v>14490000</v>
      </c>
      <c r="M53" s="5">
        <v>23595000</v>
      </c>
      <c r="N53" s="5">
        <v>1943000</v>
      </c>
      <c r="O53" s="5">
        <v>4556000</v>
      </c>
      <c r="P53" s="5">
        <v>18105000</v>
      </c>
      <c r="Q53" s="5">
        <v>6798000</v>
      </c>
      <c r="R53" s="5">
        <v>13499000</v>
      </c>
      <c r="S53" s="5">
        <v>17819000</v>
      </c>
      <c r="T53" s="5">
        <v>7929000</v>
      </c>
      <c r="U53" s="5">
        <v>9285000</v>
      </c>
      <c r="V53" s="5">
        <v>7950000</v>
      </c>
    </row>
    <row r="54" spans="2:22" ht="15.5" x14ac:dyDescent="0.35">
      <c r="C54" t="s">
        <v>87</v>
      </c>
      <c r="D54" s="5">
        <v>-2201000</v>
      </c>
      <c r="E54" s="5">
        <v>-2672000</v>
      </c>
      <c r="F54" s="5">
        <v>-2559000</v>
      </c>
      <c r="G54" s="5">
        <v>-2616000</v>
      </c>
      <c r="I54" s="5">
        <v>-9695000</v>
      </c>
      <c r="J54" s="5">
        <v>-10632000</v>
      </c>
      <c r="K54" s="5">
        <v>-11661000</v>
      </c>
      <c r="L54" s="5">
        <v>-12167000</v>
      </c>
      <c r="M54" s="5">
        <v>-14348000</v>
      </c>
      <c r="N54" s="5">
        <v>-10916000</v>
      </c>
      <c r="O54" s="5">
        <v>-10181000</v>
      </c>
      <c r="P54" s="5">
        <v>-9153000</v>
      </c>
      <c r="Q54" s="5">
        <v>-9677000</v>
      </c>
      <c r="R54" s="5">
        <v>-9427000</v>
      </c>
      <c r="S54" s="5">
        <v>-9818000</v>
      </c>
      <c r="T54" s="5">
        <v>-11631000</v>
      </c>
      <c r="U54" s="5">
        <v>-11658000</v>
      </c>
      <c r="V54" s="5">
        <v>-13648000</v>
      </c>
    </row>
    <row r="55" spans="2:22" ht="15.5" x14ac:dyDescent="0.35">
      <c r="C55" t="s">
        <v>88</v>
      </c>
      <c r="D55" s="5">
        <v>-1024000</v>
      </c>
      <c r="E55" s="5">
        <v>-1568000</v>
      </c>
      <c r="F55" s="5">
        <v>-1665000</v>
      </c>
      <c r="G55" s="5">
        <v>-1526000</v>
      </c>
      <c r="I55" s="5">
        <v>-5680000</v>
      </c>
      <c r="J55" s="5">
        <v>-5589000</v>
      </c>
      <c r="K55" s="5">
        <v>-6608000</v>
      </c>
      <c r="L55" s="5">
        <v>-7428000</v>
      </c>
      <c r="M55" s="5">
        <v>-9123000</v>
      </c>
      <c r="N55" s="5">
        <v>-5961000</v>
      </c>
      <c r="O55" s="5">
        <v>-5420000</v>
      </c>
      <c r="P55" s="5">
        <v>-4837000</v>
      </c>
      <c r="Q55" s="5">
        <v>-5175000</v>
      </c>
      <c r="R55" s="5">
        <v>-5367000</v>
      </c>
      <c r="S55" s="5">
        <v>-5836000</v>
      </c>
      <c r="T55" s="5">
        <v>-7445000</v>
      </c>
      <c r="U55" s="5">
        <v>-7339000</v>
      </c>
      <c r="V55" s="5">
        <v>-7570000</v>
      </c>
    </row>
    <row r="56" spans="2:22" ht="15.5" x14ac:dyDescent="0.35">
      <c r="C56" t="s">
        <v>89</v>
      </c>
      <c r="D56" s="5">
        <v>-1177000</v>
      </c>
      <c r="E56" s="5">
        <v>-1104000</v>
      </c>
      <c r="F56" s="5">
        <v>-894000</v>
      </c>
      <c r="G56" s="5">
        <v>-1090000</v>
      </c>
      <c r="I56" s="5">
        <v>-4015000</v>
      </c>
      <c r="J56" s="5">
        <v>-5043000</v>
      </c>
      <c r="K56" s="5">
        <v>-5053000</v>
      </c>
      <c r="L56" s="5">
        <v>-4739000</v>
      </c>
      <c r="M56" s="5">
        <v>-5225000</v>
      </c>
      <c r="N56" s="5">
        <v>-4955000</v>
      </c>
      <c r="O56" s="5">
        <v>-4761000</v>
      </c>
      <c r="P56" s="5">
        <v>-4316000</v>
      </c>
      <c r="Q56" s="5">
        <v>-4502000</v>
      </c>
      <c r="R56" s="5">
        <v>-4060000</v>
      </c>
      <c r="S56" s="5">
        <v>-3982000</v>
      </c>
      <c r="T56" s="5">
        <v>-4186000</v>
      </c>
      <c r="U56" s="5">
        <v>-4319000</v>
      </c>
      <c r="V56" s="5">
        <v>-6078000</v>
      </c>
    </row>
    <row r="57" spans="2:22" ht="15.5" x14ac:dyDescent="0.35">
      <c r="C57" t="s">
        <v>93</v>
      </c>
      <c r="D57" s="5">
        <v>8274000</v>
      </c>
      <c r="E57" s="5">
        <v>1013000</v>
      </c>
      <c r="F57" s="5">
        <v>-1125000</v>
      </c>
      <c r="G57" s="5">
        <v>-655000</v>
      </c>
      <c r="I57" s="5">
        <v>-8331000</v>
      </c>
      <c r="J57" s="5">
        <v>-14676000</v>
      </c>
      <c r="K57" s="5">
        <v>-5228000</v>
      </c>
      <c r="L57" s="5">
        <v>2323000</v>
      </c>
      <c r="M57" s="5">
        <v>9247000</v>
      </c>
      <c r="N57" s="5">
        <v>-8973000</v>
      </c>
      <c r="O57" s="5">
        <v>-5625000</v>
      </c>
      <c r="P57" s="5">
        <v>8952000</v>
      </c>
      <c r="Q57" s="5">
        <v>-2879000</v>
      </c>
      <c r="R57" s="5">
        <v>4072000</v>
      </c>
      <c r="S57" s="5">
        <v>8001000</v>
      </c>
      <c r="T57" s="5">
        <v>-3702000</v>
      </c>
      <c r="U57" s="5">
        <v>-2373000</v>
      </c>
      <c r="V57" s="5">
        <v>-5698000</v>
      </c>
    </row>
    <row r="58" spans="2:22" ht="15.5" x14ac:dyDescent="0.35">
      <c r="C58" t="s">
        <v>94</v>
      </c>
      <c r="D58" s="5">
        <v>431000</v>
      </c>
      <c r="E58" s="5">
        <v>901000</v>
      </c>
      <c r="F58" s="5">
        <v>-362000</v>
      </c>
      <c r="G58" s="5">
        <v>10005000</v>
      </c>
      <c r="I58" s="5">
        <v>11039000</v>
      </c>
      <c r="J58" s="5">
        <v>3502000</v>
      </c>
      <c r="K58" s="5">
        <v>4088000</v>
      </c>
      <c r="L58" s="5">
        <v>824000</v>
      </c>
      <c r="M58" s="5">
        <v>2985000</v>
      </c>
      <c r="N58" s="5">
        <v>1148000</v>
      </c>
      <c r="O58" s="5">
        <v>1292000</v>
      </c>
      <c r="P58" s="5">
        <v>-390000</v>
      </c>
      <c r="Q58" s="5">
        <v>673000</v>
      </c>
      <c r="R58" s="5">
        <v>317000</v>
      </c>
      <c r="S58" s="5">
        <v>-913000</v>
      </c>
      <c r="T58" s="5">
        <v>-770000</v>
      </c>
      <c r="U58" s="5">
        <v>-4431000</v>
      </c>
      <c r="V58" s="5">
        <v>-3603000</v>
      </c>
    </row>
    <row r="59" spans="2:22" ht="15.5" x14ac:dyDescent="0.35">
      <c r="C59" t="s">
        <v>27</v>
      </c>
      <c r="D59" s="5">
        <v>-19000</v>
      </c>
      <c r="E59" s="5">
        <v>-24000</v>
      </c>
      <c r="F59" s="5">
        <v>-14000</v>
      </c>
      <c r="G59" s="5">
        <v>-13000</v>
      </c>
      <c r="I59" s="5">
        <v>-51000</v>
      </c>
      <c r="J59" s="5">
        <v>-61000</v>
      </c>
      <c r="K59" s="5">
        <v>-36000</v>
      </c>
      <c r="L59" s="5">
        <v>-92000</v>
      </c>
      <c r="M59" s="5">
        <v>-93000</v>
      </c>
      <c r="N59" s="5">
        <v>-101000</v>
      </c>
      <c r="O59" s="5">
        <v>-52000</v>
      </c>
      <c r="P59" s="5">
        <v>-64000</v>
      </c>
      <c r="Q59" s="5">
        <v>-82000</v>
      </c>
      <c r="R59" s="5">
        <v>-132000</v>
      </c>
      <c r="S59" s="5">
        <v>-2243000</v>
      </c>
      <c r="T59" s="5">
        <v>-1968000</v>
      </c>
      <c r="U59" s="5">
        <v>-9664000</v>
      </c>
      <c r="V59" s="5">
        <v>-4234000</v>
      </c>
    </row>
    <row r="60" spans="2:22" ht="15.5" x14ac:dyDescent="0.35">
      <c r="C60" t="s">
        <v>97</v>
      </c>
      <c r="D60" s="5">
        <v>-353000</v>
      </c>
      <c r="E60" s="5">
        <v>73000</v>
      </c>
      <c r="F60" s="5">
        <v>-265000</v>
      </c>
      <c r="G60" s="5">
        <v>127000</v>
      </c>
      <c r="I60" s="5">
        <v>-283000</v>
      </c>
      <c r="J60" s="5">
        <v>-43000</v>
      </c>
      <c r="K60" s="5">
        <v>723000</v>
      </c>
      <c r="L60" s="5">
        <v>-2145000</v>
      </c>
      <c r="M60" s="5">
        <v>240000</v>
      </c>
      <c r="N60" s="5">
        <v>253000</v>
      </c>
      <c r="O60" s="5">
        <v>379000</v>
      </c>
      <c r="P60" s="5">
        <v>-1063000</v>
      </c>
      <c r="Q60" s="5">
        <v>-74000</v>
      </c>
      <c r="R60" s="5">
        <v>-309000</v>
      </c>
      <c r="S60" s="5">
        <v>830000</v>
      </c>
      <c r="T60" s="5">
        <v>540000</v>
      </c>
      <c r="U60" s="5">
        <v>2578000</v>
      </c>
      <c r="V60" s="5">
        <v>-341000</v>
      </c>
    </row>
    <row r="61" spans="2:22" ht="15.5" x14ac:dyDescent="0.35">
      <c r="C61" t="s">
        <v>95</v>
      </c>
      <c r="D61" s="5">
        <v>474000</v>
      </c>
      <c r="E61" s="5">
        <v>511000</v>
      </c>
      <c r="F61" s="5">
        <v>430000</v>
      </c>
      <c r="G61" s="5">
        <v>299000</v>
      </c>
      <c r="I61" s="5">
        <v>1018000</v>
      </c>
      <c r="J61" s="5">
        <v>779000</v>
      </c>
      <c r="K61" s="5">
        <v>922000</v>
      </c>
      <c r="L61" s="5">
        <v>861000</v>
      </c>
      <c r="M61" s="5">
        <v>850000</v>
      </c>
      <c r="N61" s="5">
        <v>76000</v>
      </c>
      <c r="O61" s="5">
        <v>64000</v>
      </c>
      <c r="P61" s="5">
        <v>27000</v>
      </c>
      <c r="Q61" s="5">
        <v>26000</v>
      </c>
      <c r="R61" s="5">
        <v>38000</v>
      </c>
      <c r="S61" s="5">
        <v>23000</v>
      </c>
      <c r="T61" s="5">
        <v>14000</v>
      </c>
      <c r="U61" s="5">
        <v>19000</v>
      </c>
      <c r="V61" s="5">
        <v>51000</v>
      </c>
    </row>
    <row r="62" spans="2:22" ht="15.5" x14ac:dyDescent="0.35">
      <c r="C62" t="s">
        <v>92</v>
      </c>
      <c r="D62" s="5">
        <v>10000</v>
      </c>
      <c r="E62" s="5">
        <v>2000</v>
      </c>
      <c r="F62" s="5">
        <v>-1000</v>
      </c>
      <c r="G62" s="5">
        <v>14000</v>
      </c>
      <c r="I62" s="5">
        <v>7000</v>
      </c>
      <c r="J62" s="5">
        <v>-12000</v>
      </c>
      <c r="K62" s="5">
        <v>-1000</v>
      </c>
      <c r="L62" s="5">
        <v>4000</v>
      </c>
      <c r="M62" s="5">
        <v>13000</v>
      </c>
      <c r="N62" s="5">
        <v>-4000</v>
      </c>
    </row>
    <row r="63" spans="2:22" ht="15.5" x14ac:dyDescent="0.35">
      <c r="C63" t="s">
        <v>98</v>
      </c>
      <c r="D63" s="5">
        <v>431000</v>
      </c>
      <c r="E63" s="5">
        <v>901000</v>
      </c>
      <c r="F63" s="5">
        <v>-362000</v>
      </c>
      <c r="G63" s="5">
        <v>10005000</v>
      </c>
      <c r="I63" s="5">
        <v>11039000</v>
      </c>
      <c r="J63" s="5">
        <v>3502000</v>
      </c>
      <c r="K63" s="5">
        <v>4088000</v>
      </c>
      <c r="L63" s="5">
        <v>824000</v>
      </c>
      <c r="M63" s="5">
        <v>2985000</v>
      </c>
      <c r="N63" s="5">
        <v>1148000</v>
      </c>
      <c r="O63" s="5">
        <v>1292000</v>
      </c>
      <c r="P63" s="5">
        <v>-390000</v>
      </c>
      <c r="Q63" s="5">
        <v>673000</v>
      </c>
      <c r="R63" s="5">
        <v>317000</v>
      </c>
      <c r="S63" s="5">
        <v>-913000</v>
      </c>
      <c r="T63" s="5">
        <v>-770000</v>
      </c>
      <c r="U63" s="5">
        <v>-4431000</v>
      </c>
      <c r="V63" s="5">
        <v>-3603000</v>
      </c>
    </row>
    <row r="64" spans="2:22" ht="15.5" x14ac:dyDescent="0.35">
      <c r="C64" t="s">
        <v>29</v>
      </c>
      <c r="D64" s="5">
        <v>8705000</v>
      </c>
      <c r="E64" s="5">
        <v>1914000</v>
      </c>
      <c r="F64" s="5">
        <v>-1487000</v>
      </c>
      <c r="G64" s="5">
        <v>9350000</v>
      </c>
      <c r="I64" s="5">
        <v>2708000</v>
      </c>
      <c r="J64" s="5">
        <v>-11174000</v>
      </c>
      <c r="K64" s="5">
        <v>-1140000</v>
      </c>
      <c r="L64" s="5">
        <v>3147000</v>
      </c>
      <c r="M64" s="5">
        <v>12232000</v>
      </c>
      <c r="N64" s="5">
        <v>-7825000</v>
      </c>
      <c r="O64" s="5">
        <v>-4333000</v>
      </c>
      <c r="P64" s="5">
        <v>8562000</v>
      </c>
      <c r="Q64" s="5">
        <v>-2206000</v>
      </c>
      <c r="R64" s="5">
        <v>4389000</v>
      </c>
      <c r="S64" s="5">
        <v>7088000</v>
      </c>
      <c r="T64" s="5">
        <v>-4472000</v>
      </c>
      <c r="U64" s="5">
        <v>-6804000</v>
      </c>
      <c r="V64" s="5">
        <v>-9301000</v>
      </c>
    </row>
    <row r="65" spans="2:22" ht="15.5" x14ac:dyDescent="0.35">
      <c r="C65" t="s">
        <v>28</v>
      </c>
      <c r="D65" s="5">
        <v>-1851000</v>
      </c>
      <c r="E65" s="5">
        <v>-271000</v>
      </c>
      <c r="F65" s="5">
        <v>193000</v>
      </c>
      <c r="G65" s="5">
        <v>31000</v>
      </c>
      <c r="I65" s="5">
        <v>1551000</v>
      </c>
      <c r="J65" s="5">
        <v>2880000</v>
      </c>
      <c r="K65" s="5">
        <v>740000</v>
      </c>
      <c r="L65" s="5">
        <v>-251000</v>
      </c>
      <c r="M65" s="5">
        <v>-2668000</v>
      </c>
      <c r="N65" s="5">
        <v>2880000</v>
      </c>
      <c r="O65" s="5">
        <v>1047000</v>
      </c>
      <c r="P65" s="5">
        <v>-2437000</v>
      </c>
      <c r="Q65" s="5">
        <v>460000</v>
      </c>
      <c r="R65" s="5">
        <v>-2220000</v>
      </c>
      <c r="S65" s="5">
        <v>-4108000</v>
      </c>
      <c r="T65" s="5">
        <v>-1970000</v>
      </c>
      <c r="U65" s="5">
        <v>654000</v>
      </c>
      <c r="V65" s="5">
        <v>-7173000</v>
      </c>
    </row>
    <row r="66" spans="2:22" ht="15.5" x14ac:dyDescent="0.35">
      <c r="C66" t="s">
        <v>102</v>
      </c>
      <c r="D66" s="5">
        <v>6854000</v>
      </c>
      <c r="E66" s="5">
        <v>1643000</v>
      </c>
      <c r="F66" s="5">
        <v>-1294000</v>
      </c>
      <c r="G66" s="5">
        <v>9381000</v>
      </c>
      <c r="I66" s="5">
        <v>4259000</v>
      </c>
      <c r="J66" s="5">
        <v>-8294000</v>
      </c>
      <c r="K66" s="5">
        <v>-400000</v>
      </c>
      <c r="L66" s="5">
        <v>2896000</v>
      </c>
      <c r="M66" s="5">
        <v>9564000</v>
      </c>
      <c r="N66" s="5">
        <v>-4945000</v>
      </c>
      <c r="O66" s="5">
        <v>-3286000</v>
      </c>
      <c r="P66" s="5">
        <v>6125000</v>
      </c>
      <c r="Q66" s="5">
        <v>-1746000</v>
      </c>
      <c r="R66" s="5">
        <v>2169000</v>
      </c>
      <c r="S66" s="5">
        <v>2980000</v>
      </c>
      <c r="T66" s="5">
        <v>-6442000</v>
      </c>
      <c r="U66" s="5">
        <v>-6150000</v>
      </c>
      <c r="V66" s="5">
        <v>-16474000</v>
      </c>
    </row>
    <row r="67" spans="2:22" ht="15.5" x14ac:dyDescent="0.35">
      <c r="C67" t="s">
        <v>103</v>
      </c>
      <c r="F67" s="5">
        <v>-275000</v>
      </c>
      <c r="I67" s="5">
        <v>-275000</v>
      </c>
      <c r="J67" s="5">
        <v>-102000</v>
      </c>
      <c r="K67" s="5">
        <v>-100000</v>
      </c>
      <c r="L67" s="5">
        <v>-39000</v>
      </c>
      <c r="M67" s="5">
        <v>-94000</v>
      </c>
      <c r="N67" s="5">
        <v>773000</v>
      </c>
      <c r="O67" s="5">
        <v>-53000</v>
      </c>
      <c r="P67" s="5">
        <v>508000</v>
      </c>
      <c r="Q67" s="5">
        <v>-296000</v>
      </c>
      <c r="R67" s="5">
        <v>-313000</v>
      </c>
      <c r="S67" s="5">
        <v>217000</v>
      </c>
    </row>
    <row r="68" spans="2:22" ht="15.5" x14ac:dyDescent="0.35">
      <c r="C68" t="s">
        <v>105</v>
      </c>
      <c r="D68" s="5">
        <v>6854000</v>
      </c>
      <c r="E68" s="5">
        <v>1643000</v>
      </c>
      <c r="F68" s="5">
        <v>-1569000</v>
      </c>
      <c r="G68" s="5">
        <v>9381000</v>
      </c>
      <c r="I68" s="5">
        <v>3984000</v>
      </c>
      <c r="J68" s="5">
        <v>-8396000</v>
      </c>
      <c r="K68" s="5">
        <v>-500000</v>
      </c>
      <c r="L68" s="5">
        <v>2857000</v>
      </c>
      <c r="M68" s="5">
        <v>9470000</v>
      </c>
      <c r="N68" s="5">
        <v>-4172000</v>
      </c>
      <c r="O68" s="5">
        <v>-3339000</v>
      </c>
      <c r="P68" s="5">
        <v>6633000</v>
      </c>
      <c r="Q68" s="5">
        <v>-2042000</v>
      </c>
      <c r="R68" s="5">
        <v>1856000</v>
      </c>
      <c r="S68" s="5">
        <v>3197000</v>
      </c>
      <c r="T68" s="5">
        <v>-6442000</v>
      </c>
      <c r="U68" s="5">
        <v>-6150000</v>
      </c>
      <c r="V68" s="5">
        <v>-16474000</v>
      </c>
    </row>
    <row r="69" spans="2:22" ht="15.5" x14ac:dyDescent="0.35">
      <c r="C69" t="s">
        <v>106</v>
      </c>
      <c r="D69" s="5">
        <v>6854000</v>
      </c>
      <c r="E69" s="5">
        <v>1643000</v>
      </c>
      <c r="F69" s="5">
        <v>-1294000</v>
      </c>
      <c r="G69" s="5">
        <v>9381000</v>
      </c>
      <c r="I69" s="5">
        <v>4259000</v>
      </c>
      <c r="J69" s="5">
        <v>-8294000</v>
      </c>
      <c r="K69" s="5">
        <v>-400000</v>
      </c>
      <c r="L69" s="5">
        <v>2896000</v>
      </c>
      <c r="M69" s="5">
        <v>9564000</v>
      </c>
      <c r="N69" s="5">
        <v>-4945000</v>
      </c>
      <c r="O69" s="5">
        <v>-3286000</v>
      </c>
      <c r="P69" s="5">
        <v>6125000</v>
      </c>
      <c r="Q69" s="5">
        <v>-1746000</v>
      </c>
      <c r="R69" s="5">
        <v>2169000</v>
      </c>
      <c r="S69" s="5">
        <v>2980000</v>
      </c>
      <c r="T69" s="5">
        <v>-6442000</v>
      </c>
      <c r="U69" s="5">
        <v>-6150000</v>
      </c>
      <c r="V69" s="5">
        <v>-16474000</v>
      </c>
    </row>
    <row r="70" spans="2:22" ht="15.5" x14ac:dyDescent="0.35">
      <c r="C70" t="s">
        <v>8</v>
      </c>
      <c r="D70" s="5">
        <v>6844000</v>
      </c>
      <c r="E70" s="5">
        <v>1641000</v>
      </c>
      <c r="F70" s="5">
        <v>-1568000</v>
      </c>
      <c r="G70" s="5">
        <v>9367000</v>
      </c>
      <c r="I70" s="5">
        <v>3977000</v>
      </c>
      <c r="J70" s="5">
        <v>-8384000</v>
      </c>
      <c r="K70" s="5">
        <v>-499000</v>
      </c>
      <c r="L70" s="5">
        <v>2853000</v>
      </c>
      <c r="M70" s="5">
        <v>9457000</v>
      </c>
      <c r="N70" s="5">
        <v>-4168000</v>
      </c>
      <c r="O70" s="5">
        <v>-3339000</v>
      </c>
      <c r="P70" s="5">
        <v>6633000</v>
      </c>
      <c r="Q70" s="5">
        <v>-2042000</v>
      </c>
      <c r="R70" s="5">
        <v>1856000</v>
      </c>
      <c r="S70" s="5">
        <v>3197000</v>
      </c>
      <c r="T70" s="5">
        <v>-6442000</v>
      </c>
      <c r="U70" s="5">
        <v>-6150000</v>
      </c>
      <c r="V70" s="5">
        <v>-16474000</v>
      </c>
    </row>
    <row r="71" spans="2:22" ht="15.5" x14ac:dyDescent="0.35">
      <c r="C71" t="s">
        <v>108</v>
      </c>
      <c r="D71" s="5">
        <v>6854000</v>
      </c>
      <c r="E71" s="5">
        <v>1643000</v>
      </c>
      <c r="F71" s="5">
        <v>-1294000</v>
      </c>
      <c r="G71" s="5">
        <v>9381000</v>
      </c>
      <c r="I71" s="5">
        <v>4259000</v>
      </c>
      <c r="J71" s="5">
        <v>-8294000</v>
      </c>
      <c r="K71" s="5">
        <v>-400000</v>
      </c>
      <c r="L71" s="5">
        <v>2896000</v>
      </c>
      <c r="M71" s="5">
        <v>9564000</v>
      </c>
      <c r="N71" s="5">
        <v>-4945000</v>
      </c>
      <c r="O71" s="5">
        <v>-3286000</v>
      </c>
      <c r="P71" s="5">
        <v>6125000</v>
      </c>
      <c r="Q71" s="5">
        <v>-1746000</v>
      </c>
      <c r="R71" s="5">
        <v>2169000</v>
      </c>
      <c r="S71" s="5">
        <v>2980000</v>
      </c>
      <c r="T71" s="5">
        <v>-6442000</v>
      </c>
      <c r="U71" s="5">
        <v>-6150000</v>
      </c>
      <c r="V71" s="5">
        <v>-16474000</v>
      </c>
    </row>
    <row r="72" spans="2:22" ht="15.5" x14ac:dyDescent="0.35">
      <c r="C72" t="s">
        <v>109</v>
      </c>
      <c r="D72" s="5">
        <v>6854000</v>
      </c>
      <c r="E72" s="5">
        <v>1643000</v>
      </c>
      <c r="F72" s="5">
        <v>-1569000</v>
      </c>
      <c r="G72" s="5">
        <v>9381000</v>
      </c>
      <c r="I72" s="5">
        <v>3984000</v>
      </c>
      <c r="J72" s="5">
        <v>-8396000</v>
      </c>
      <c r="K72" s="5">
        <v>-500000</v>
      </c>
      <c r="L72" s="5">
        <v>2857000</v>
      </c>
      <c r="M72" s="5">
        <v>9470000</v>
      </c>
      <c r="N72" s="5">
        <v>-4172000</v>
      </c>
      <c r="O72" s="5">
        <v>-3339000</v>
      </c>
      <c r="P72" s="5">
        <v>6633000</v>
      </c>
      <c r="Q72" s="5">
        <v>-2042000</v>
      </c>
      <c r="R72" s="5">
        <v>1856000</v>
      </c>
      <c r="S72" s="5">
        <v>3197000</v>
      </c>
      <c r="T72" s="5">
        <v>-6442000</v>
      </c>
      <c r="U72" s="5">
        <v>-6150000</v>
      </c>
      <c r="V72" s="5">
        <v>-16474000</v>
      </c>
    </row>
    <row r="73" spans="2:22" ht="15.5" x14ac:dyDescent="0.35">
      <c r="C73" t="s">
        <v>110</v>
      </c>
      <c r="D73" s="5">
        <v>6854000</v>
      </c>
      <c r="E73" s="5">
        <v>1643000</v>
      </c>
      <c r="F73" s="5">
        <v>-1569000</v>
      </c>
      <c r="G73" s="5">
        <v>9381000</v>
      </c>
      <c r="I73" s="5">
        <v>3984000</v>
      </c>
      <c r="J73" s="5">
        <v>-8396000</v>
      </c>
      <c r="K73" s="5">
        <v>-500000</v>
      </c>
      <c r="L73" s="5">
        <v>2857000</v>
      </c>
      <c r="M73" s="5">
        <v>9470000</v>
      </c>
      <c r="N73" s="5">
        <v>-4172000</v>
      </c>
      <c r="O73" s="5">
        <v>-3339000</v>
      </c>
      <c r="P73" s="5">
        <v>6633000</v>
      </c>
      <c r="Q73" s="5">
        <v>-2042000</v>
      </c>
      <c r="R73" s="5">
        <v>1856000</v>
      </c>
      <c r="S73" s="5">
        <v>3197000</v>
      </c>
      <c r="T73" s="5">
        <v>-6442000</v>
      </c>
      <c r="U73" s="5">
        <v>-6150000</v>
      </c>
      <c r="V73" s="5">
        <v>-16474000</v>
      </c>
    </row>
    <row r="75" spans="2:22" ht="15.5" x14ac:dyDescent="0.35">
      <c r="B75" t="s">
        <v>111</v>
      </c>
      <c r="C75" t="s">
        <v>112</v>
      </c>
    </row>
    <row r="76" spans="2:22" ht="15.5" x14ac:dyDescent="0.35">
      <c r="C76" t="s">
        <v>113</v>
      </c>
    </row>
    <row r="77" spans="2:22" ht="15.5" x14ac:dyDescent="0.35">
      <c r="C77" t="s">
        <v>20</v>
      </c>
      <c r="D77" s="5">
        <v>28955000</v>
      </c>
      <c r="E77" s="5">
        <v>32317000</v>
      </c>
      <c r="F77" s="5">
        <v>39776000</v>
      </c>
      <c r="G77" s="5">
        <v>33915000</v>
      </c>
      <c r="I77" s="5">
        <v>39776000</v>
      </c>
      <c r="J77" s="5">
        <v>14487000</v>
      </c>
      <c r="K77" s="5">
        <v>25757000</v>
      </c>
      <c r="L77" s="5">
        <v>31225000</v>
      </c>
      <c r="M77" s="5">
        <v>38411000</v>
      </c>
      <c r="N77" s="5">
        <v>4823000</v>
      </c>
      <c r="O77" s="5">
        <v>3130000</v>
      </c>
      <c r="P77" s="5">
        <v>2818000</v>
      </c>
      <c r="Q77" s="5">
        <v>3092000</v>
      </c>
      <c r="R77" s="5">
        <v>4221000</v>
      </c>
      <c r="S77" s="5">
        <v>1885000</v>
      </c>
      <c r="T77" s="5">
        <v>2661000</v>
      </c>
      <c r="U77" s="5">
        <v>5686000</v>
      </c>
      <c r="V77" s="5">
        <v>2438000</v>
      </c>
    </row>
    <row r="78" spans="2:22" ht="15.5" x14ac:dyDescent="0.35">
      <c r="C78" t="s">
        <v>114</v>
      </c>
      <c r="D78" s="5">
        <v>6240000</v>
      </c>
      <c r="E78" s="5">
        <v>4000000</v>
      </c>
      <c r="F78" s="5">
        <v>5000000</v>
      </c>
      <c r="I78" s="5">
        <v>5000000</v>
      </c>
      <c r="L78" s="5">
        <v>8500000</v>
      </c>
    </row>
    <row r="79" spans="2:22" ht="15.5" x14ac:dyDescent="0.35">
      <c r="C79" t="s">
        <v>115</v>
      </c>
      <c r="D79" s="5">
        <v>12648000</v>
      </c>
      <c r="E79" s="5">
        <v>7053000</v>
      </c>
      <c r="F79" s="5">
        <v>8986000</v>
      </c>
      <c r="G79" s="5">
        <v>9094000</v>
      </c>
      <c r="I79" s="5">
        <v>8986000</v>
      </c>
      <c r="J79" s="5">
        <v>7530000</v>
      </c>
      <c r="K79" s="5">
        <v>12654000</v>
      </c>
      <c r="L79" s="5">
        <v>14475000</v>
      </c>
      <c r="M79" s="5">
        <v>16469000</v>
      </c>
      <c r="N79" s="5">
        <v>13185000</v>
      </c>
      <c r="O79" s="5">
        <v>11536000</v>
      </c>
      <c r="P79" s="5">
        <v>21847000</v>
      </c>
      <c r="Q79" s="5">
        <v>22217000</v>
      </c>
      <c r="R79" s="5">
        <v>27843000</v>
      </c>
      <c r="S79" s="5">
        <v>29695000</v>
      </c>
      <c r="T79" s="5">
        <v>35234000</v>
      </c>
      <c r="U79" s="5">
        <v>50098000</v>
      </c>
      <c r="V79" s="5">
        <v>57686000</v>
      </c>
    </row>
    <row r="80" spans="2:22" ht="15.5" x14ac:dyDescent="0.35">
      <c r="C80" t="s">
        <v>116</v>
      </c>
      <c r="D80" s="5">
        <v>494000</v>
      </c>
      <c r="E80" s="5">
        <v>139000</v>
      </c>
      <c r="F80" s="5">
        <v>410000</v>
      </c>
      <c r="G80" s="5">
        <v>329000</v>
      </c>
      <c r="I80" s="5">
        <v>410000</v>
      </c>
      <c r="J80" s="5">
        <v>939000</v>
      </c>
      <c r="K80" s="5">
        <v>1300000</v>
      </c>
      <c r="L80" s="5">
        <v>783000</v>
      </c>
      <c r="M80" s="5">
        <v>931000</v>
      </c>
      <c r="N80" s="5">
        <v>428000</v>
      </c>
      <c r="O80" s="5">
        <v>509000</v>
      </c>
      <c r="P80" s="5">
        <v>1386000</v>
      </c>
      <c r="Q80" s="5">
        <v>639000</v>
      </c>
      <c r="R80" s="5">
        <v>1136000</v>
      </c>
      <c r="S80" s="5">
        <v>1128000</v>
      </c>
      <c r="T80" s="5">
        <v>976000</v>
      </c>
      <c r="U80" s="5">
        <v>1151000</v>
      </c>
      <c r="V80" s="5">
        <v>1360000</v>
      </c>
    </row>
    <row r="81" spans="3:22" ht="15.5" x14ac:dyDescent="0.35">
      <c r="C81" t="s">
        <v>117</v>
      </c>
      <c r="D81" s="5">
        <v>414000</v>
      </c>
      <c r="E81" s="5">
        <v>926000</v>
      </c>
      <c r="F81" s="5">
        <v>380000</v>
      </c>
      <c r="G81" s="5">
        <v>456000</v>
      </c>
      <c r="I81" s="5">
        <v>380000</v>
      </c>
      <c r="J81" s="5">
        <v>642000</v>
      </c>
      <c r="K81" s="5">
        <v>743000</v>
      </c>
      <c r="L81" s="5">
        <v>808000</v>
      </c>
      <c r="M81" s="5">
        <v>718000</v>
      </c>
      <c r="N81" s="5">
        <v>718000</v>
      </c>
      <c r="O81" s="5">
        <v>536000</v>
      </c>
      <c r="P81" s="5">
        <v>234000</v>
      </c>
      <c r="Q81" s="5">
        <v>77000</v>
      </c>
      <c r="R81" s="5">
        <v>27000</v>
      </c>
      <c r="S81" s="5">
        <v>54000</v>
      </c>
      <c r="T81" s="5">
        <v>42000</v>
      </c>
      <c r="U81" s="5">
        <v>30000</v>
      </c>
      <c r="V81" s="5">
        <v>2606000</v>
      </c>
    </row>
    <row r="82" spans="3:22" ht="15.5" x14ac:dyDescent="0.35">
      <c r="C82" t="s">
        <v>118</v>
      </c>
      <c r="D82" s="5">
        <v>12648000</v>
      </c>
      <c r="E82" s="5">
        <v>7053000</v>
      </c>
      <c r="F82" s="5">
        <v>8986000</v>
      </c>
      <c r="G82" s="5">
        <v>9094000</v>
      </c>
      <c r="I82" s="5">
        <v>8986000</v>
      </c>
      <c r="J82" s="5">
        <v>7530000</v>
      </c>
      <c r="K82" s="5">
        <v>12654000</v>
      </c>
      <c r="L82" s="5">
        <v>14475000</v>
      </c>
      <c r="M82" s="5">
        <v>16469000</v>
      </c>
      <c r="N82" s="5">
        <v>13185000</v>
      </c>
      <c r="O82" s="5">
        <v>11536000</v>
      </c>
      <c r="P82" s="5">
        <v>21847000</v>
      </c>
      <c r="Q82" s="5">
        <v>22217000</v>
      </c>
      <c r="R82" s="5">
        <v>27843000</v>
      </c>
      <c r="S82" s="5">
        <v>29695000</v>
      </c>
      <c r="T82" s="5">
        <v>35234000</v>
      </c>
      <c r="U82" s="5">
        <v>50098000</v>
      </c>
      <c r="V82" s="5">
        <v>57686000</v>
      </c>
    </row>
    <row r="83" spans="3:22" ht="15.5" x14ac:dyDescent="0.35">
      <c r="C83" t="s">
        <v>119</v>
      </c>
      <c r="D83" s="5">
        <v>220000</v>
      </c>
      <c r="E83" s="5">
        <v>224000</v>
      </c>
      <c r="F83" s="5">
        <v>335000</v>
      </c>
      <c r="G83" s="5">
        <v>1738000</v>
      </c>
      <c r="I83" s="5">
        <v>335000</v>
      </c>
      <c r="J83" s="5">
        <v>186000</v>
      </c>
      <c r="K83" s="5">
        <v>2124000</v>
      </c>
      <c r="L83" s="5">
        <v>724000</v>
      </c>
      <c r="M83" s="5">
        <v>2148000</v>
      </c>
      <c r="N83" s="5">
        <v>159000</v>
      </c>
      <c r="O83" s="5">
        <v>2663000</v>
      </c>
      <c r="P83" s="5">
        <v>2030000</v>
      </c>
      <c r="Q83" s="5">
        <v>768000</v>
      </c>
      <c r="R83" s="5">
        <v>468000</v>
      </c>
      <c r="S83" s="5">
        <v>2728000</v>
      </c>
      <c r="T83" s="5">
        <v>982000</v>
      </c>
      <c r="U83" s="5">
        <v>2460000</v>
      </c>
      <c r="V83" s="5">
        <v>1044000</v>
      </c>
    </row>
    <row r="84" spans="3:22" ht="15.5" x14ac:dyDescent="0.35">
      <c r="C84" t="s">
        <v>267</v>
      </c>
      <c r="D84" s="5">
        <v>220000</v>
      </c>
      <c r="E84" s="5">
        <v>224000</v>
      </c>
      <c r="F84" s="5">
        <v>335000</v>
      </c>
      <c r="G84" s="5">
        <v>1738000</v>
      </c>
      <c r="I84" s="5">
        <v>335000</v>
      </c>
      <c r="J84" s="5">
        <v>186000</v>
      </c>
      <c r="K84" s="5">
        <v>2124000</v>
      </c>
      <c r="L84" s="5">
        <v>724000</v>
      </c>
      <c r="M84" s="5">
        <v>2148000</v>
      </c>
      <c r="N84" s="5">
        <v>159000</v>
      </c>
      <c r="O84" s="5">
        <v>2663000</v>
      </c>
      <c r="P84" s="5">
        <v>2030000</v>
      </c>
      <c r="Q84" s="5">
        <v>768000</v>
      </c>
      <c r="R84" s="5">
        <v>468000</v>
      </c>
      <c r="S84" s="5">
        <v>2728000</v>
      </c>
      <c r="T84" s="5">
        <v>982000</v>
      </c>
      <c r="U84" s="5">
        <v>2460000</v>
      </c>
      <c r="V84" s="5">
        <v>1044000</v>
      </c>
    </row>
    <row r="85" spans="3:22" ht="15.5" x14ac:dyDescent="0.35">
      <c r="C85" t="s">
        <v>268</v>
      </c>
      <c r="D85" s="5">
        <v>48071000</v>
      </c>
      <c r="E85" s="5">
        <v>28833000</v>
      </c>
      <c r="F85" s="5">
        <v>26770000</v>
      </c>
      <c r="G85" s="5">
        <v>25362000</v>
      </c>
      <c r="I85" s="5">
        <v>26770000</v>
      </c>
      <c r="J85" s="5">
        <v>47309000</v>
      </c>
      <c r="K85" s="5">
        <v>49815000</v>
      </c>
      <c r="L85" s="5">
        <v>60361000</v>
      </c>
      <c r="M85" s="5">
        <v>54554000</v>
      </c>
      <c r="N85" s="5">
        <v>44761000</v>
      </c>
      <c r="O85" s="5">
        <v>45367000</v>
      </c>
      <c r="P85" s="5">
        <v>58943000</v>
      </c>
      <c r="Q85" s="5">
        <v>50150000</v>
      </c>
      <c r="R85" s="5">
        <v>52079000</v>
      </c>
      <c r="S85" s="5">
        <v>57840000</v>
      </c>
      <c r="T85" s="5">
        <v>61691000</v>
      </c>
      <c r="U85" s="5">
        <v>62470000</v>
      </c>
      <c r="V85" s="5">
        <v>72711000</v>
      </c>
    </row>
    <row r="86" spans="3:22" ht="15.5" x14ac:dyDescent="0.35">
      <c r="C86" t="s">
        <v>92</v>
      </c>
      <c r="V86" s="5">
        <v>-7512000</v>
      </c>
    </row>
    <row r="87" spans="3:22" ht="15.5" x14ac:dyDescent="0.35">
      <c r="C87" t="s">
        <v>121</v>
      </c>
      <c r="D87" s="5">
        <v>99988000</v>
      </c>
      <c r="E87" s="5">
        <v>78251000</v>
      </c>
      <c r="F87" s="5">
        <v>85171000</v>
      </c>
      <c r="G87" s="5">
        <v>77775000</v>
      </c>
      <c r="I87" s="5">
        <v>85171000</v>
      </c>
      <c r="J87" s="5">
        <v>74767000</v>
      </c>
      <c r="K87" s="5">
        <v>94738000</v>
      </c>
      <c r="L87" s="5">
        <v>119314000</v>
      </c>
      <c r="M87" s="5">
        <v>117158000</v>
      </c>
      <c r="N87" s="5">
        <v>71563000</v>
      </c>
      <c r="O87" s="5">
        <v>71356000</v>
      </c>
      <c r="P87" s="5">
        <v>92279000</v>
      </c>
      <c r="Q87" s="5">
        <v>87720000</v>
      </c>
      <c r="R87" s="5">
        <v>87547000</v>
      </c>
      <c r="S87" s="5">
        <v>104596000</v>
      </c>
      <c r="T87" s="5">
        <v>115787000</v>
      </c>
      <c r="U87" s="5">
        <v>137976000</v>
      </c>
      <c r="V87" s="5">
        <v>155382000</v>
      </c>
    </row>
    <row r="88" spans="3:22" ht="15.5" x14ac:dyDescent="0.35">
      <c r="C88" t="s">
        <v>122</v>
      </c>
    </row>
    <row r="89" spans="3:22" ht="15.5" x14ac:dyDescent="0.35">
      <c r="C89" t="s">
        <v>125</v>
      </c>
      <c r="D89" s="5">
        <v>1510000</v>
      </c>
      <c r="E89" s="5">
        <v>3293000</v>
      </c>
      <c r="F89" s="5">
        <v>3564000</v>
      </c>
      <c r="G89" s="5">
        <v>3289000</v>
      </c>
      <c r="I89" s="5">
        <v>3564000</v>
      </c>
      <c r="J89" s="5">
        <v>1935000</v>
      </c>
      <c r="L89" s="5">
        <v>3000</v>
      </c>
      <c r="P89" s="5">
        <v>8000</v>
      </c>
      <c r="R89" s="5">
        <v>36000</v>
      </c>
      <c r="S89" s="5">
        <v>212000</v>
      </c>
      <c r="T89" s="5">
        <v>549000</v>
      </c>
      <c r="U89" s="5">
        <v>951000</v>
      </c>
    </row>
    <row r="90" spans="3:22" ht="15.5" x14ac:dyDescent="0.35">
      <c r="C90" t="s">
        <v>126</v>
      </c>
      <c r="D90" s="5">
        <v>56941000</v>
      </c>
      <c r="E90" s="5">
        <v>57720000</v>
      </c>
      <c r="F90" s="5">
        <v>59282000</v>
      </c>
      <c r="G90" s="5">
        <v>61554000</v>
      </c>
      <c r="I90" s="5">
        <v>59282000</v>
      </c>
      <c r="J90" s="5">
        <v>57835000</v>
      </c>
      <c r="K90" s="5">
        <v>58193000</v>
      </c>
      <c r="L90" s="5">
        <v>50848000</v>
      </c>
      <c r="M90" s="5">
        <v>52676000</v>
      </c>
      <c r="N90" s="5">
        <v>60206000</v>
      </c>
      <c r="O90" s="5">
        <v>69087000</v>
      </c>
      <c r="P90" s="5">
        <v>85121000</v>
      </c>
      <c r="Q90" s="5">
        <v>95614000</v>
      </c>
      <c r="R90" s="5">
        <v>106458000</v>
      </c>
      <c r="S90" s="5">
        <v>117748000</v>
      </c>
      <c r="T90" s="5">
        <v>128928000</v>
      </c>
      <c r="U90" s="5">
        <v>139928000</v>
      </c>
      <c r="V90" s="5">
        <v>150665000</v>
      </c>
    </row>
    <row r="91" spans="3:22" ht="15.5" x14ac:dyDescent="0.35">
      <c r="C91" t="s">
        <v>342</v>
      </c>
      <c r="D91" s="5">
        <v>3503000</v>
      </c>
      <c r="E91" s="5">
        <v>3503000</v>
      </c>
      <c r="F91" s="5">
        <v>3503000</v>
      </c>
      <c r="G91" s="5">
        <v>2765000</v>
      </c>
      <c r="I91" s="5">
        <v>3503000</v>
      </c>
      <c r="J91" s="5">
        <v>9371000</v>
      </c>
      <c r="K91" s="5">
        <v>10108000</v>
      </c>
      <c r="L91" s="5">
        <v>10108000</v>
      </c>
      <c r="M91" s="5">
        <v>8123000</v>
      </c>
      <c r="N91" s="5">
        <v>8123000</v>
      </c>
      <c r="O91" s="5">
        <v>8123000</v>
      </c>
    </row>
    <row r="92" spans="3:22" ht="15.5" x14ac:dyDescent="0.35">
      <c r="C92" t="s">
        <v>128</v>
      </c>
      <c r="O92" s="5">
        <v>7809000</v>
      </c>
      <c r="P92" s="5">
        <v>7809000</v>
      </c>
      <c r="Q92" s="5">
        <v>7809000</v>
      </c>
      <c r="R92" s="5">
        <v>7809000</v>
      </c>
      <c r="S92" s="5">
        <v>7809000</v>
      </c>
      <c r="T92" s="5">
        <v>7809000</v>
      </c>
      <c r="U92" s="5">
        <v>7809000</v>
      </c>
      <c r="V92" s="5">
        <v>7809000</v>
      </c>
    </row>
    <row r="93" spans="3:22" ht="15.5" x14ac:dyDescent="0.35">
      <c r="C93" t="s">
        <v>127</v>
      </c>
      <c r="D93" s="5">
        <v>37000</v>
      </c>
      <c r="E93" s="5">
        <v>42000</v>
      </c>
      <c r="F93" s="5">
        <v>47000</v>
      </c>
      <c r="G93" s="5">
        <v>52000</v>
      </c>
      <c r="I93" s="5">
        <v>47000</v>
      </c>
      <c r="J93" s="5">
        <v>76000</v>
      </c>
      <c r="K93" s="5">
        <v>87000</v>
      </c>
      <c r="L93" s="5">
        <v>159000</v>
      </c>
      <c r="M93" s="5">
        <v>238000</v>
      </c>
      <c r="N93" s="5">
        <v>274000</v>
      </c>
      <c r="O93" s="5">
        <v>102000</v>
      </c>
      <c r="P93" s="5">
        <v>171000</v>
      </c>
      <c r="Q93" s="5">
        <v>115000</v>
      </c>
      <c r="R93" s="5">
        <v>329000</v>
      </c>
      <c r="S93" s="5">
        <v>555000</v>
      </c>
      <c r="T93" s="5">
        <v>737000</v>
      </c>
      <c r="U93" s="5">
        <v>781000</v>
      </c>
    </row>
    <row r="94" spans="3:22" ht="15.5" x14ac:dyDescent="0.35">
      <c r="C94" t="s">
        <v>129</v>
      </c>
      <c r="D94" s="5">
        <v>81473000</v>
      </c>
      <c r="E94" s="5">
        <v>84629000</v>
      </c>
      <c r="F94" s="5">
        <v>86663000</v>
      </c>
      <c r="G94" s="5">
        <v>85214000</v>
      </c>
      <c r="I94" s="5">
        <v>86663000</v>
      </c>
      <c r="J94" s="5">
        <v>87147000</v>
      </c>
      <c r="K94" s="5">
        <v>87932000</v>
      </c>
      <c r="L94" s="5">
        <v>72910000</v>
      </c>
      <c r="M94" s="5">
        <v>65864000</v>
      </c>
      <c r="N94" s="5">
        <v>77814000</v>
      </c>
      <c r="O94" s="5">
        <v>94372000</v>
      </c>
      <c r="P94" s="5">
        <v>103547000</v>
      </c>
      <c r="Q94" s="5">
        <v>104137000</v>
      </c>
      <c r="R94" s="5">
        <v>117162000</v>
      </c>
      <c r="S94" s="5">
        <v>128535000</v>
      </c>
      <c r="T94" s="5">
        <v>140420000</v>
      </c>
      <c r="U94" s="5">
        <v>151853000</v>
      </c>
      <c r="V94" s="5">
        <v>162856000</v>
      </c>
    </row>
    <row r="95" spans="3:22" ht="15.5" x14ac:dyDescent="0.35">
      <c r="C95" t="s">
        <v>130</v>
      </c>
      <c r="D95" s="5">
        <v>181461000</v>
      </c>
      <c r="E95" s="5">
        <v>162880000</v>
      </c>
      <c r="F95" s="5">
        <v>171834000</v>
      </c>
      <c r="G95" s="5">
        <v>162989000</v>
      </c>
      <c r="I95" s="5">
        <v>171834000</v>
      </c>
      <c r="J95" s="5">
        <v>161914000</v>
      </c>
      <c r="K95" s="5">
        <v>182670000</v>
      </c>
      <c r="L95" s="5">
        <v>192224000</v>
      </c>
      <c r="M95" s="5">
        <v>183022000</v>
      </c>
      <c r="N95" s="5">
        <v>149377000</v>
      </c>
      <c r="O95" s="5">
        <v>165728000</v>
      </c>
      <c r="P95" s="5">
        <v>195826000</v>
      </c>
      <c r="Q95" s="5">
        <v>191857000</v>
      </c>
      <c r="R95" s="5">
        <v>204709000</v>
      </c>
      <c r="S95" s="5">
        <v>233131000</v>
      </c>
      <c r="T95" s="5">
        <v>256207000</v>
      </c>
      <c r="U95" s="5">
        <v>289829000</v>
      </c>
      <c r="V95" s="5">
        <v>318238000</v>
      </c>
    </row>
    <row r="96" spans="3:22" ht="15.5" x14ac:dyDescent="0.35">
      <c r="C96" t="s">
        <v>131</v>
      </c>
    </row>
    <row r="97" spans="3:22" ht="15.5" x14ac:dyDescent="0.35">
      <c r="C97" t="s">
        <v>132</v>
      </c>
    </row>
    <row r="98" spans="3:22" ht="15.5" x14ac:dyDescent="0.35">
      <c r="C98" t="s">
        <v>133</v>
      </c>
      <c r="D98" s="5">
        <v>65305000</v>
      </c>
      <c r="E98" s="5">
        <v>53497000</v>
      </c>
      <c r="F98" s="5">
        <v>64146000</v>
      </c>
      <c r="G98" s="5">
        <v>53662000</v>
      </c>
      <c r="I98" s="5">
        <v>64146000</v>
      </c>
      <c r="J98" s="5">
        <v>58417000</v>
      </c>
      <c r="K98" s="5">
        <v>69677000</v>
      </c>
      <c r="L98" s="5">
        <v>78846000</v>
      </c>
      <c r="M98" s="5">
        <v>70867000</v>
      </c>
      <c r="N98" s="5">
        <v>45164000</v>
      </c>
      <c r="O98" s="5">
        <v>54106000</v>
      </c>
      <c r="P98" s="5">
        <v>79199000</v>
      </c>
      <c r="Q98" s="5">
        <v>78404000</v>
      </c>
      <c r="R98" s="5">
        <v>87257000</v>
      </c>
      <c r="S98" s="5">
        <v>118558000</v>
      </c>
      <c r="T98" s="5">
        <v>148539000</v>
      </c>
      <c r="U98" s="5">
        <v>146716000</v>
      </c>
      <c r="V98" s="5">
        <v>170256000</v>
      </c>
    </row>
    <row r="99" spans="3:22" ht="15.5" x14ac:dyDescent="0.35">
      <c r="C99" t="s">
        <v>134</v>
      </c>
    </row>
    <row r="100" spans="3:22" ht="15.5" x14ac:dyDescent="0.35">
      <c r="C100" t="s">
        <v>272</v>
      </c>
      <c r="D100" s="5">
        <v>57968000</v>
      </c>
      <c r="E100" s="5">
        <v>43809000</v>
      </c>
      <c r="F100" s="5">
        <v>56030000</v>
      </c>
      <c r="G100" s="5">
        <v>45539000</v>
      </c>
      <c r="I100" s="5">
        <v>56030000</v>
      </c>
      <c r="J100" s="5">
        <v>52656000</v>
      </c>
      <c r="K100" s="5">
        <v>61545000</v>
      </c>
      <c r="L100" s="5">
        <v>72002000</v>
      </c>
      <c r="M100" s="5">
        <v>53244000</v>
      </c>
      <c r="N100" s="5">
        <v>37700000</v>
      </c>
      <c r="O100" s="5">
        <v>36928000</v>
      </c>
      <c r="P100" s="5">
        <v>57619000</v>
      </c>
      <c r="Q100" s="5">
        <v>49813000</v>
      </c>
      <c r="R100" s="5">
        <v>57872000</v>
      </c>
      <c r="S100" s="5">
        <v>98084000</v>
      </c>
      <c r="T100" s="5">
        <v>92947000</v>
      </c>
      <c r="U100" s="5">
        <v>122651000</v>
      </c>
      <c r="V100" s="5">
        <v>147713000</v>
      </c>
    </row>
    <row r="101" spans="3:22" ht="15.5" x14ac:dyDescent="0.35">
      <c r="C101" t="s">
        <v>135</v>
      </c>
    </row>
    <row r="102" spans="3:22" ht="15.5" x14ac:dyDescent="0.35">
      <c r="C102" t="s">
        <v>273</v>
      </c>
      <c r="D102" s="5">
        <v>908000</v>
      </c>
      <c r="E102" s="5">
        <v>1065000</v>
      </c>
      <c r="F102" s="5">
        <v>790000</v>
      </c>
      <c r="G102" s="5">
        <v>785000</v>
      </c>
      <c r="I102" s="5">
        <v>790000</v>
      </c>
      <c r="J102" s="5">
        <v>1581000</v>
      </c>
      <c r="K102" s="5">
        <v>2043000</v>
      </c>
      <c r="L102" s="5">
        <v>1591000</v>
      </c>
      <c r="M102" s="5">
        <v>1649000</v>
      </c>
      <c r="N102" s="5">
        <v>1146000</v>
      </c>
      <c r="O102" s="5">
        <v>1045000</v>
      </c>
      <c r="P102" s="5">
        <v>1620000</v>
      </c>
      <c r="Q102" s="5">
        <v>716000</v>
      </c>
      <c r="R102" s="5">
        <v>1163000</v>
      </c>
      <c r="S102" s="5">
        <v>1182000</v>
      </c>
      <c r="T102" s="5">
        <v>1018000</v>
      </c>
      <c r="U102" s="5">
        <v>1181000</v>
      </c>
      <c r="V102" s="5">
        <v>3966000</v>
      </c>
    </row>
    <row r="103" spans="3:22" ht="15.5" x14ac:dyDescent="0.35">
      <c r="C103" t="s">
        <v>136</v>
      </c>
      <c r="D103" s="5">
        <v>3398000</v>
      </c>
      <c r="E103" s="5">
        <v>3341000</v>
      </c>
      <c r="F103" s="5">
        <v>4435000</v>
      </c>
      <c r="G103" s="5">
        <v>3470000</v>
      </c>
      <c r="I103" s="5">
        <v>4435000</v>
      </c>
      <c r="J103" s="5">
        <v>3538000</v>
      </c>
      <c r="K103" s="5">
        <v>4060000</v>
      </c>
      <c r="L103" s="5">
        <v>3614000</v>
      </c>
      <c r="M103" s="5">
        <v>5720000</v>
      </c>
      <c r="N103" s="5">
        <v>3875000</v>
      </c>
      <c r="O103" s="5">
        <v>3357000</v>
      </c>
      <c r="P103" s="5">
        <v>7027000</v>
      </c>
      <c r="Q103" s="5">
        <v>11574000</v>
      </c>
      <c r="R103" s="5">
        <v>12455000</v>
      </c>
      <c r="S103" s="5">
        <v>4741000</v>
      </c>
      <c r="T103" s="5">
        <v>7693000</v>
      </c>
      <c r="U103" s="5">
        <v>9853000</v>
      </c>
      <c r="V103" s="5">
        <v>6860000</v>
      </c>
    </row>
    <row r="104" spans="3:22" ht="15.5" x14ac:dyDescent="0.35">
      <c r="C104" t="s">
        <v>137</v>
      </c>
      <c r="D104" s="5">
        <v>367000</v>
      </c>
      <c r="E104" s="5">
        <v>557000</v>
      </c>
      <c r="F104" s="5">
        <v>915000</v>
      </c>
      <c r="G104" s="5">
        <v>77000</v>
      </c>
      <c r="I104" s="5">
        <v>915000</v>
      </c>
      <c r="J104" s="5">
        <v>17000</v>
      </c>
      <c r="K104" s="5">
        <v>92000</v>
      </c>
      <c r="L104" s="5">
        <v>145000</v>
      </c>
      <c r="M104" s="5">
        <v>289000</v>
      </c>
      <c r="N104" s="5">
        <v>64000</v>
      </c>
      <c r="O104" s="5">
        <v>67000</v>
      </c>
      <c r="P104" s="5">
        <v>54000</v>
      </c>
      <c r="Q104" s="5">
        <v>40000</v>
      </c>
      <c r="R104" s="5">
        <v>66000</v>
      </c>
      <c r="S104" s="5">
        <v>33000</v>
      </c>
      <c r="T104" s="5">
        <v>41000</v>
      </c>
      <c r="U104" s="5">
        <v>102000</v>
      </c>
      <c r="V104" s="5">
        <v>48000</v>
      </c>
    </row>
    <row r="105" spans="3:22" ht="15.5" x14ac:dyDescent="0.35">
      <c r="C105" t="s">
        <v>138</v>
      </c>
      <c r="O105" s="5">
        <v>11281000</v>
      </c>
      <c r="P105" s="5">
        <v>11281000</v>
      </c>
      <c r="Q105" s="5">
        <v>11281000</v>
      </c>
      <c r="R105" s="5">
        <v>11283000</v>
      </c>
      <c r="S105" s="5">
        <v>11290000</v>
      </c>
      <c r="T105" s="5">
        <v>11289000</v>
      </c>
      <c r="U105" s="5">
        <v>11280000</v>
      </c>
      <c r="V105" s="5">
        <v>11194000</v>
      </c>
    </row>
    <row r="106" spans="3:22" ht="15.5" x14ac:dyDescent="0.35">
      <c r="C106" t="s">
        <v>140</v>
      </c>
    </row>
    <row r="107" spans="3:22" ht="15.5" x14ac:dyDescent="0.35">
      <c r="C107" t="s">
        <v>278</v>
      </c>
      <c r="U107" s="5">
        <v>8674000</v>
      </c>
      <c r="V107" s="5">
        <v>1743000</v>
      </c>
    </row>
    <row r="108" spans="3:22" ht="15.5" x14ac:dyDescent="0.35">
      <c r="C108" t="s">
        <v>274</v>
      </c>
      <c r="U108" s="5">
        <v>22174000</v>
      </c>
      <c r="V108" s="5">
        <v>27897000</v>
      </c>
    </row>
    <row r="109" spans="3:22" ht="15.5" x14ac:dyDescent="0.35">
      <c r="C109" t="s">
        <v>144</v>
      </c>
      <c r="D109" s="5">
        <v>107000</v>
      </c>
      <c r="E109" s="5">
        <v>111000</v>
      </c>
      <c r="F109" s="5">
        <v>148000</v>
      </c>
      <c r="G109" s="5">
        <v>98000</v>
      </c>
      <c r="I109" s="5">
        <v>148000</v>
      </c>
      <c r="J109" s="5">
        <v>138000</v>
      </c>
      <c r="K109" s="5">
        <v>77000</v>
      </c>
      <c r="L109" s="5">
        <v>218000</v>
      </c>
      <c r="M109" s="5">
        <v>240000</v>
      </c>
      <c r="N109" s="5">
        <v>327000</v>
      </c>
      <c r="T109" s="5">
        <v>29822000</v>
      </c>
    </row>
    <row r="110" spans="3:22" ht="15.5" x14ac:dyDescent="0.35">
      <c r="C110" t="s">
        <v>145</v>
      </c>
      <c r="D110" s="5">
        <v>5082000</v>
      </c>
      <c r="E110" s="5">
        <v>5163000</v>
      </c>
      <c r="F110" s="5">
        <v>5111000</v>
      </c>
      <c r="G110" s="5">
        <v>5181000</v>
      </c>
      <c r="I110" s="5">
        <v>5111000</v>
      </c>
      <c r="J110" s="5">
        <v>4904000</v>
      </c>
      <c r="K110" s="5">
        <v>6004000</v>
      </c>
      <c r="L110" s="5">
        <v>5889000</v>
      </c>
      <c r="M110" s="5">
        <v>7523000</v>
      </c>
      <c r="N110" s="5">
        <v>9051000</v>
      </c>
      <c r="O110" s="5">
        <v>12426000</v>
      </c>
      <c r="P110" s="5">
        <v>14092000</v>
      </c>
      <c r="Q110" s="5">
        <v>17551000</v>
      </c>
      <c r="R110" s="5">
        <v>19508000</v>
      </c>
      <c r="S110" s="5">
        <v>18485000</v>
      </c>
      <c r="T110" s="5">
        <v>14822000</v>
      </c>
      <c r="U110" s="5">
        <v>43825000</v>
      </c>
      <c r="V110" s="5">
        <v>42544000</v>
      </c>
    </row>
    <row r="111" spans="3:22" ht="15.5" x14ac:dyDescent="0.35">
      <c r="C111" t="s">
        <v>146</v>
      </c>
      <c r="D111" s="5">
        <v>5082000</v>
      </c>
      <c r="E111" s="5">
        <v>5163000</v>
      </c>
      <c r="F111" s="5">
        <v>5111000</v>
      </c>
      <c r="G111" s="5">
        <v>5181000</v>
      </c>
      <c r="I111" s="5">
        <v>5111000</v>
      </c>
      <c r="J111" s="5">
        <v>4904000</v>
      </c>
      <c r="K111" s="5">
        <v>6004000</v>
      </c>
      <c r="L111" s="5">
        <v>5889000</v>
      </c>
      <c r="M111" s="5">
        <v>7523000</v>
      </c>
      <c r="N111" s="5">
        <v>9051000</v>
      </c>
      <c r="O111" s="5">
        <v>12426000</v>
      </c>
      <c r="P111" s="5">
        <v>14092000</v>
      </c>
      <c r="Q111" s="5">
        <v>17551000</v>
      </c>
      <c r="R111" s="5">
        <v>19508000</v>
      </c>
      <c r="S111" s="5">
        <v>18485000</v>
      </c>
      <c r="T111" s="5">
        <v>14822000</v>
      </c>
      <c r="U111" s="5">
        <v>43825000</v>
      </c>
      <c r="V111" s="5">
        <v>42544000</v>
      </c>
    </row>
    <row r="112" spans="3:22" ht="15.5" x14ac:dyDescent="0.35">
      <c r="C112" t="s">
        <v>150</v>
      </c>
    </row>
    <row r="113" spans="2:22" ht="15.5" x14ac:dyDescent="0.35">
      <c r="C113" t="s">
        <v>151</v>
      </c>
      <c r="D113" s="5">
        <v>40000</v>
      </c>
      <c r="E113" s="5">
        <v>48000</v>
      </c>
      <c r="F113" s="5">
        <v>116000</v>
      </c>
      <c r="G113" s="5">
        <v>168000</v>
      </c>
      <c r="I113" s="5">
        <v>116000</v>
      </c>
      <c r="J113" s="5">
        <v>249000</v>
      </c>
      <c r="K113" s="5">
        <v>408000</v>
      </c>
      <c r="L113" s="5">
        <v>27000</v>
      </c>
      <c r="M113" s="5">
        <v>278000</v>
      </c>
      <c r="N113" s="5">
        <v>511000</v>
      </c>
      <c r="U113" s="5">
        <v>30848000</v>
      </c>
      <c r="V113" s="5">
        <v>29640000</v>
      </c>
    </row>
    <row r="114" spans="2:22" ht="15.5" x14ac:dyDescent="0.35">
      <c r="C114" t="s">
        <v>152</v>
      </c>
      <c r="K114" s="5">
        <v>974000</v>
      </c>
      <c r="L114" s="5">
        <v>1757000</v>
      </c>
      <c r="M114" s="5">
        <v>2140000</v>
      </c>
      <c r="N114" s="5">
        <v>3750000</v>
      </c>
      <c r="O114" s="5">
        <v>7198000</v>
      </c>
      <c r="P114" s="5">
        <v>9935000</v>
      </c>
      <c r="Q114" s="5">
        <v>13122000</v>
      </c>
      <c r="R114" s="5">
        <v>16172000</v>
      </c>
      <c r="S114" s="5">
        <v>16170000</v>
      </c>
      <c r="T114" s="5">
        <v>12313000</v>
      </c>
      <c r="U114" s="5">
        <v>10745000</v>
      </c>
      <c r="V114" s="5">
        <v>10448000</v>
      </c>
    </row>
    <row r="115" spans="2:22" ht="15.5" x14ac:dyDescent="0.35">
      <c r="C115" t="s">
        <v>154</v>
      </c>
      <c r="D115" s="5">
        <v>70387000</v>
      </c>
      <c r="E115" s="5">
        <v>58660000</v>
      </c>
      <c r="F115" s="5">
        <v>69257000</v>
      </c>
      <c r="G115" s="5">
        <v>58843000</v>
      </c>
      <c r="I115" s="5">
        <v>69257000</v>
      </c>
      <c r="J115" s="5">
        <v>63321000</v>
      </c>
      <c r="K115" s="5">
        <v>75681000</v>
      </c>
      <c r="L115" s="5">
        <v>84735000</v>
      </c>
      <c r="M115" s="5">
        <v>78390000</v>
      </c>
      <c r="N115" s="5">
        <v>54215000</v>
      </c>
      <c r="O115" s="5">
        <v>66532000</v>
      </c>
      <c r="P115" s="5">
        <v>93291000</v>
      </c>
      <c r="Q115" s="5">
        <v>95955000</v>
      </c>
      <c r="R115" s="5">
        <v>106765000</v>
      </c>
      <c r="S115" s="5">
        <v>137043000</v>
      </c>
      <c r="T115" s="5">
        <v>163361000</v>
      </c>
      <c r="U115" s="5">
        <v>190541000</v>
      </c>
      <c r="V115" s="5">
        <v>212800000</v>
      </c>
    </row>
    <row r="116" spans="2:22" ht="15.5" x14ac:dyDescent="0.35">
      <c r="C116" t="s">
        <v>155</v>
      </c>
    </row>
    <row r="117" spans="2:22" ht="15.5" x14ac:dyDescent="0.35">
      <c r="C117" t="s">
        <v>156</v>
      </c>
      <c r="D117" s="5">
        <v>163838000</v>
      </c>
      <c r="E117" s="5">
        <v>163838000</v>
      </c>
      <c r="F117" s="5">
        <v>163838000</v>
      </c>
      <c r="G117" s="5">
        <v>163838000</v>
      </c>
      <c r="I117" s="5">
        <v>163838000</v>
      </c>
      <c r="J117" s="5">
        <v>163838000</v>
      </c>
      <c r="K117" s="5">
        <v>163838000</v>
      </c>
      <c r="L117" s="5">
        <v>163838000</v>
      </c>
      <c r="M117" s="5">
        <v>163838000</v>
      </c>
      <c r="N117" s="5">
        <v>163838000</v>
      </c>
      <c r="O117" s="5">
        <v>163838000</v>
      </c>
      <c r="P117" s="5">
        <v>163838000</v>
      </c>
      <c r="Q117" s="5">
        <v>163838000</v>
      </c>
      <c r="R117" s="5">
        <v>163838000</v>
      </c>
      <c r="S117" s="5">
        <v>163838000</v>
      </c>
      <c r="T117" s="5">
        <v>163838000</v>
      </c>
      <c r="U117" s="5">
        <v>163838000</v>
      </c>
      <c r="V117" s="5">
        <v>163838000</v>
      </c>
    </row>
    <row r="118" spans="2:22" ht="15.5" x14ac:dyDescent="0.35">
      <c r="C118" t="s">
        <v>157</v>
      </c>
      <c r="D118" s="5">
        <v>45880000</v>
      </c>
      <c r="E118" s="5">
        <v>45880000</v>
      </c>
      <c r="F118" s="5">
        <v>45880000</v>
      </c>
      <c r="G118" s="5">
        <v>45880000</v>
      </c>
      <c r="I118" s="5">
        <v>45880000</v>
      </c>
      <c r="J118" s="5">
        <v>45880000</v>
      </c>
      <c r="K118" s="5">
        <v>45880000</v>
      </c>
      <c r="L118" s="5">
        <v>45880000</v>
      </c>
      <c r="M118" s="5">
        <v>45880000</v>
      </c>
      <c r="N118" s="5">
        <v>45880000</v>
      </c>
      <c r="O118" s="5">
        <v>45880000</v>
      </c>
      <c r="P118" s="5">
        <v>45880000</v>
      </c>
      <c r="Q118" s="5">
        <v>45880000</v>
      </c>
      <c r="R118" s="5">
        <v>45880000</v>
      </c>
      <c r="S118" s="5">
        <v>45880000</v>
      </c>
      <c r="T118" s="5">
        <v>45880000</v>
      </c>
      <c r="U118" s="5">
        <v>45880000</v>
      </c>
      <c r="V118" s="5">
        <v>53392000</v>
      </c>
    </row>
    <row r="119" spans="2:22" ht="15.5" x14ac:dyDescent="0.35">
      <c r="C119" t="s">
        <v>158</v>
      </c>
      <c r="D119" s="5">
        <v>-98801000</v>
      </c>
      <c r="E119" s="5">
        <v>-105645000</v>
      </c>
      <c r="F119" s="5">
        <v>-107286000</v>
      </c>
      <c r="G119" s="5">
        <v>-105718000</v>
      </c>
      <c r="I119" s="5">
        <v>-107286000</v>
      </c>
      <c r="J119" s="5">
        <v>-111263000</v>
      </c>
      <c r="K119" s="5">
        <v>-102879000</v>
      </c>
      <c r="L119" s="5">
        <v>-102380000</v>
      </c>
      <c r="M119" s="5">
        <v>-105233000</v>
      </c>
      <c r="N119" s="5">
        <v>-114690000</v>
      </c>
      <c r="O119" s="5">
        <v>-110522000</v>
      </c>
      <c r="P119" s="5">
        <v>-107183000</v>
      </c>
      <c r="Q119" s="5">
        <v>-113816000</v>
      </c>
      <c r="R119" s="5">
        <v>-111774000</v>
      </c>
      <c r="S119" s="5">
        <v>-113630000</v>
      </c>
      <c r="T119" s="5">
        <v>-116872000</v>
      </c>
      <c r="U119" s="5">
        <v>-110430000</v>
      </c>
      <c r="V119" s="5">
        <v>-104280000</v>
      </c>
    </row>
    <row r="120" spans="2:22" ht="15.5" x14ac:dyDescent="0.35">
      <c r="C120" t="s">
        <v>159</v>
      </c>
      <c r="D120" s="5">
        <v>140000</v>
      </c>
      <c r="E120" s="5">
        <v>140000</v>
      </c>
      <c r="F120" s="5">
        <v>140000</v>
      </c>
      <c r="G120" s="5">
        <v>140000</v>
      </c>
      <c r="I120" s="5">
        <v>140000</v>
      </c>
      <c r="J120" s="5">
        <v>140000</v>
      </c>
      <c r="K120" s="5">
        <v>140000</v>
      </c>
      <c r="L120" s="5">
        <v>140000</v>
      </c>
      <c r="M120" s="5">
        <v>140000</v>
      </c>
      <c r="N120" s="5">
        <v>140000</v>
      </c>
      <c r="O120" s="5">
        <v>140000</v>
      </c>
      <c r="P120" s="5">
        <v>140000</v>
      </c>
      <c r="Q120" s="5">
        <v>140000</v>
      </c>
      <c r="R120" s="5">
        <v>140000</v>
      </c>
      <c r="S120" s="5">
        <v>140000</v>
      </c>
      <c r="T120" s="5">
        <v>140000</v>
      </c>
      <c r="U120" s="5">
        <v>140000</v>
      </c>
      <c r="V120" s="5">
        <v>140000</v>
      </c>
    </row>
    <row r="121" spans="2:22" ht="15.5" x14ac:dyDescent="0.35">
      <c r="C121" t="s">
        <v>160</v>
      </c>
      <c r="D121" s="5">
        <v>-98941000</v>
      </c>
      <c r="E121" s="5">
        <v>-105785000</v>
      </c>
      <c r="F121" s="5">
        <v>-107426000</v>
      </c>
      <c r="G121" s="5">
        <v>-105858000</v>
      </c>
      <c r="I121" s="5">
        <v>-107426000</v>
      </c>
      <c r="J121" s="5">
        <v>-111403000</v>
      </c>
      <c r="K121" s="5">
        <v>-103019000</v>
      </c>
      <c r="L121" s="5">
        <v>-102520000</v>
      </c>
      <c r="M121" s="5">
        <v>-105373000</v>
      </c>
      <c r="N121" s="5">
        <v>-114830000</v>
      </c>
      <c r="O121" s="5">
        <v>-110662000</v>
      </c>
      <c r="P121" s="5">
        <v>-107323000</v>
      </c>
      <c r="Q121" s="5">
        <v>-113956000</v>
      </c>
      <c r="R121" s="5">
        <v>-111914000</v>
      </c>
      <c r="S121" s="5">
        <v>-113770000</v>
      </c>
      <c r="T121" s="5">
        <v>-117012000</v>
      </c>
      <c r="U121" s="5">
        <v>-110570000</v>
      </c>
      <c r="V121" s="5">
        <v>-104420000</v>
      </c>
    </row>
    <row r="122" spans="2:22" ht="15.5" x14ac:dyDescent="0.35">
      <c r="C122" t="s">
        <v>161</v>
      </c>
      <c r="D122" s="5">
        <v>-98801000</v>
      </c>
      <c r="E122" s="5">
        <v>-105645000</v>
      </c>
      <c r="F122" s="5">
        <v>-107286000</v>
      </c>
      <c r="G122" s="5">
        <v>-105718000</v>
      </c>
      <c r="I122" s="5">
        <v>-107286000</v>
      </c>
      <c r="J122" s="5">
        <v>-111263000</v>
      </c>
      <c r="K122" s="5">
        <v>-102879000</v>
      </c>
      <c r="L122" s="5">
        <v>-102380000</v>
      </c>
      <c r="M122" s="5">
        <v>-105233000</v>
      </c>
      <c r="N122" s="5">
        <v>-114690000</v>
      </c>
      <c r="O122" s="5">
        <v>-110522000</v>
      </c>
      <c r="P122" s="5">
        <v>-107183000</v>
      </c>
      <c r="Q122" s="5">
        <v>-113816000</v>
      </c>
      <c r="R122" s="5">
        <v>-111774000</v>
      </c>
      <c r="S122" s="5">
        <v>-113630000</v>
      </c>
      <c r="T122" s="5">
        <v>-116872000</v>
      </c>
      <c r="U122" s="5">
        <v>-110430000</v>
      </c>
      <c r="V122" s="5">
        <v>-104280000</v>
      </c>
    </row>
    <row r="123" spans="2:22" ht="15.5" x14ac:dyDescent="0.35">
      <c r="C123" t="s">
        <v>162</v>
      </c>
      <c r="D123" s="5">
        <v>157000</v>
      </c>
      <c r="E123" s="5">
        <v>147000</v>
      </c>
      <c r="F123" s="5">
        <v>145000</v>
      </c>
      <c r="G123" s="5">
        <v>146000</v>
      </c>
      <c r="I123" s="5">
        <v>145000</v>
      </c>
      <c r="J123" s="5">
        <v>138000</v>
      </c>
      <c r="K123" s="5">
        <v>150000</v>
      </c>
      <c r="L123" s="5">
        <v>151000</v>
      </c>
      <c r="M123" s="5">
        <v>147000</v>
      </c>
      <c r="N123" s="5">
        <v>134000</v>
      </c>
    </row>
    <row r="124" spans="2:22" ht="15.5" x14ac:dyDescent="0.35">
      <c r="C124" t="s">
        <v>10</v>
      </c>
      <c r="D124" s="5">
        <v>111074000</v>
      </c>
      <c r="E124" s="5">
        <v>104220000</v>
      </c>
      <c r="F124" s="5">
        <v>102577000</v>
      </c>
      <c r="G124" s="5">
        <v>104146000</v>
      </c>
      <c r="I124" s="5">
        <v>102577000</v>
      </c>
      <c r="J124" s="5">
        <v>98593000</v>
      </c>
      <c r="K124" s="5">
        <v>106989000</v>
      </c>
      <c r="L124" s="5">
        <v>107489000</v>
      </c>
      <c r="M124" s="5">
        <v>104632000</v>
      </c>
      <c r="N124" s="5">
        <v>95162000</v>
      </c>
      <c r="O124" s="5">
        <v>99196000</v>
      </c>
      <c r="P124" s="5">
        <v>102535000</v>
      </c>
      <c r="Q124" s="5">
        <v>95902000</v>
      </c>
      <c r="R124" s="5">
        <v>97944000</v>
      </c>
      <c r="S124" s="5">
        <v>96088000</v>
      </c>
      <c r="T124" s="5">
        <v>92846000</v>
      </c>
      <c r="U124" s="5">
        <v>99288000</v>
      </c>
      <c r="V124" s="5">
        <v>105438000</v>
      </c>
    </row>
    <row r="125" spans="2:22" ht="15.5" x14ac:dyDescent="0.35">
      <c r="C125" t="s">
        <v>163</v>
      </c>
      <c r="D125" s="5">
        <v>181461000</v>
      </c>
      <c r="E125" s="5">
        <v>162880000</v>
      </c>
      <c r="F125" s="5">
        <v>171834000</v>
      </c>
      <c r="G125" s="5">
        <v>162989000</v>
      </c>
      <c r="I125" s="5">
        <v>171834000</v>
      </c>
      <c r="J125" s="5">
        <v>161914000</v>
      </c>
      <c r="K125" s="5">
        <v>182670000</v>
      </c>
      <c r="L125" s="5">
        <v>192224000</v>
      </c>
      <c r="M125" s="5">
        <v>183022000</v>
      </c>
      <c r="N125" s="5">
        <v>149377000</v>
      </c>
      <c r="O125" s="5">
        <v>165728000</v>
      </c>
      <c r="P125" s="5">
        <v>195826000</v>
      </c>
      <c r="Q125" s="5">
        <v>191857000</v>
      </c>
      <c r="R125" s="5">
        <v>204709000</v>
      </c>
      <c r="S125" s="5">
        <v>233131000</v>
      </c>
      <c r="T125" s="5">
        <v>256207000</v>
      </c>
      <c r="U125" s="5">
        <v>289829000</v>
      </c>
      <c r="V125" s="5">
        <v>318238000</v>
      </c>
    </row>
    <row r="126" spans="2:22" ht="15.5" x14ac:dyDescent="0.35">
      <c r="C126" t="s">
        <v>164</v>
      </c>
      <c r="D126" s="5">
        <v>5566414000</v>
      </c>
      <c r="E126" s="5">
        <v>5566414000</v>
      </c>
      <c r="F126" s="5">
        <v>5566414000</v>
      </c>
      <c r="G126" s="5">
        <v>5566414000</v>
      </c>
      <c r="I126" s="5">
        <v>5566414000</v>
      </c>
      <c r="J126" s="5">
        <v>5566414000</v>
      </c>
      <c r="K126" s="5">
        <v>5566414000</v>
      </c>
      <c r="L126" s="5">
        <v>5566414000</v>
      </c>
      <c r="M126" s="5">
        <v>5566414000</v>
      </c>
      <c r="N126" s="5">
        <v>5566414000</v>
      </c>
      <c r="O126" s="5">
        <v>5566414000</v>
      </c>
      <c r="P126" s="5">
        <v>5566414000</v>
      </c>
      <c r="Q126" s="5">
        <v>5566414000</v>
      </c>
      <c r="R126" s="5">
        <v>5566414000</v>
      </c>
      <c r="S126" s="5">
        <v>5566414000</v>
      </c>
      <c r="T126" s="5">
        <v>5566414000</v>
      </c>
      <c r="U126" s="5">
        <v>5566414000</v>
      </c>
      <c r="V126" s="5">
        <v>5566414000</v>
      </c>
    </row>
    <row r="128" spans="2:22" ht="15.5" x14ac:dyDescent="0.35">
      <c r="B128" t="s">
        <v>165</v>
      </c>
      <c r="C128" t="s">
        <v>166</v>
      </c>
      <c r="D128" s="5">
        <v>1468000</v>
      </c>
      <c r="E128" s="5">
        <v>-8702000</v>
      </c>
      <c r="F128" s="5">
        <v>10343000</v>
      </c>
      <c r="G128" s="5">
        <v>21766000</v>
      </c>
      <c r="I128" s="5">
        <v>33811000</v>
      </c>
      <c r="J128" s="5">
        <v>-7593000</v>
      </c>
      <c r="K128" s="5">
        <v>1196000</v>
      </c>
      <c r="L128" s="5">
        <v>4757000</v>
      </c>
      <c r="M128" s="5">
        <v>38890000</v>
      </c>
      <c r="N128" s="5">
        <v>3968000</v>
      </c>
      <c r="O128" s="5">
        <v>5393000</v>
      </c>
      <c r="P128" s="5">
        <v>3252000</v>
      </c>
      <c r="Q128" s="5">
        <v>1238000</v>
      </c>
      <c r="R128" s="5">
        <v>1318000</v>
      </c>
      <c r="S128" s="5">
        <v>33262000</v>
      </c>
      <c r="T128" s="5">
        <v>339000</v>
      </c>
      <c r="U128" s="5">
        <v>9917000</v>
      </c>
      <c r="V128" s="5">
        <v>2925000</v>
      </c>
    </row>
    <row r="129" spans="3:22" ht="15.5" x14ac:dyDescent="0.35">
      <c r="C129" t="s">
        <v>167</v>
      </c>
      <c r="D129" s="5">
        <v>89173000</v>
      </c>
      <c r="E129" s="5">
        <v>84769000</v>
      </c>
      <c r="F129" s="5">
        <v>85006000</v>
      </c>
      <c r="G129" s="5">
        <v>73974000</v>
      </c>
      <c r="I129" s="5">
        <v>320555000</v>
      </c>
      <c r="J129" s="5">
        <v>371728000</v>
      </c>
      <c r="K129" s="5">
        <v>378618000</v>
      </c>
      <c r="L129" s="5">
        <v>467424000</v>
      </c>
      <c r="M129" s="5">
        <v>416485000</v>
      </c>
      <c r="N129" s="5">
        <v>307719000</v>
      </c>
      <c r="O129" s="5">
        <v>342256000</v>
      </c>
      <c r="P129" s="5">
        <v>434239000</v>
      </c>
      <c r="Q129" s="5">
        <v>438972000</v>
      </c>
      <c r="R129" s="5">
        <v>443677000</v>
      </c>
      <c r="S129" s="5">
        <v>463060000</v>
      </c>
      <c r="T129" s="5">
        <v>636595000</v>
      </c>
      <c r="U129" s="5">
        <v>593963000</v>
      </c>
      <c r="V129" s="5">
        <v>579234000</v>
      </c>
    </row>
    <row r="130" spans="3:22" ht="15.5" x14ac:dyDescent="0.35">
      <c r="C130" t="s">
        <v>168</v>
      </c>
      <c r="D130" s="5">
        <v>-88683000</v>
      </c>
      <c r="E130" s="5">
        <v>-88828000</v>
      </c>
      <c r="F130" s="5">
        <v>-74126000</v>
      </c>
      <c r="G130" s="5">
        <v>-50601000</v>
      </c>
      <c r="I130" s="5">
        <v>-284895000</v>
      </c>
      <c r="J130" s="5">
        <v>-368943000</v>
      </c>
      <c r="K130" s="5">
        <v>-360547000</v>
      </c>
      <c r="L130" s="5">
        <v>-457758000</v>
      </c>
      <c r="M130" s="5">
        <v>-381149000</v>
      </c>
      <c r="N130" s="5">
        <v>-301815000</v>
      </c>
      <c r="O130" s="5">
        <v>-336418000</v>
      </c>
      <c r="P130" s="5">
        <v>-421937000</v>
      </c>
      <c r="Q130" s="5">
        <v>-432005000</v>
      </c>
      <c r="R130" s="5">
        <v>-447372000</v>
      </c>
      <c r="S130" s="5">
        <v>-434017000</v>
      </c>
      <c r="T130" s="5">
        <v>-644316000</v>
      </c>
      <c r="U130" s="5">
        <v>-591194000</v>
      </c>
      <c r="V130" s="5">
        <v>-583214000</v>
      </c>
    </row>
    <row r="131" spans="3:22" ht="15.5" x14ac:dyDescent="0.35">
      <c r="C131" t="s">
        <v>169</v>
      </c>
      <c r="D131" s="5">
        <v>-1116000</v>
      </c>
      <c r="E131" s="5">
        <v>-1560000</v>
      </c>
      <c r="F131" s="5">
        <v>-1204000</v>
      </c>
      <c r="G131" s="5">
        <v>-1167000</v>
      </c>
      <c r="I131" s="5">
        <v>-5091000</v>
      </c>
      <c r="J131" s="5">
        <v>-5458000</v>
      </c>
      <c r="K131" s="5">
        <v>-5885000</v>
      </c>
    </row>
    <row r="132" spans="3:22" ht="15.5" x14ac:dyDescent="0.35">
      <c r="C132" t="s">
        <v>1189</v>
      </c>
      <c r="F132" s="5">
        <v>65000</v>
      </c>
      <c r="G132" s="5">
        <v>-3810000</v>
      </c>
      <c r="I132" s="5">
        <v>-3745000</v>
      </c>
      <c r="J132" s="5">
        <v>-7710000</v>
      </c>
      <c r="K132" s="5">
        <v>-5649000</v>
      </c>
    </row>
    <row r="133" spans="3:22" ht="15.5" x14ac:dyDescent="0.35">
      <c r="C133" t="s">
        <v>972</v>
      </c>
      <c r="D133" s="5">
        <v>474000</v>
      </c>
      <c r="E133" s="5">
        <v>511000</v>
      </c>
      <c r="F133" s="5">
        <v>430000</v>
      </c>
      <c r="G133" s="5">
        <v>299000</v>
      </c>
      <c r="I133" s="5">
        <v>1018000</v>
      </c>
      <c r="J133" s="5">
        <v>779000</v>
      </c>
      <c r="K133" s="5">
        <v>922000</v>
      </c>
      <c r="L133" s="5">
        <v>861000</v>
      </c>
      <c r="M133" s="5">
        <v>850000</v>
      </c>
      <c r="N133" s="5">
        <v>76000</v>
      </c>
      <c r="O133" s="5">
        <v>64000</v>
      </c>
      <c r="P133" s="5">
        <v>27000</v>
      </c>
      <c r="Q133" s="5">
        <v>25000</v>
      </c>
      <c r="R133" s="5">
        <v>37000</v>
      </c>
      <c r="S133" s="5">
        <v>20000</v>
      </c>
      <c r="T133" s="5">
        <v>14000</v>
      </c>
      <c r="U133" s="5">
        <v>19000</v>
      </c>
      <c r="V133" s="5">
        <v>51000</v>
      </c>
    </row>
    <row r="134" spans="3:22" ht="15.5" x14ac:dyDescent="0.35">
      <c r="C134" t="s">
        <v>1190</v>
      </c>
      <c r="D134" s="5">
        <v>-358000</v>
      </c>
      <c r="E134" s="5">
        <v>-3677000</v>
      </c>
      <c r="G134" s="5">
        <v>2881000</v>
      </c>
    </row>
    <row r="135" spans="3:22" ht="15.5" x14ac:dyDescent="0.35">
      <c r="C135" t="s">
        <v>460</v>
      </c>
      <c r="N135" s="5">
        <v>-4743000</v>
      </c>
    </row>
    <row r="136" spans="3:22" ht="15.5" x14ac:dyDescent="0.35">
      <c r="C136" t="s">
        <v>1191</v>
      </c>
      <c r="D136" s="5">
        <v>-126000</v>
      </c>
      <c r="E136" s="5">
        <v>-122000</v>
      </c>
      <c r="F136" s="5">
        <v>102000</v>
      </c>
      <c r="G136" s="5">
        <v>-106000</v>
      </c>
      <c r="I136" s="5">
        <v>-3036000</v>
      </c>
      <c r="J136" s="5">
        <v>-8464000</v>
      </c>
      <c r="K136" s="5">
        <v>-8277000</v>
      </c>
      <c r="L136" s="5">
        <v>-10502000</v>
      </c>
      <c r="M136" s="5">
        <v>-5192000</v>
      </c>
      <c r="N136" s="5">
        <v>-2840000</v>
      </c>
      <c r="O136" s="5">
        <v>-7145000</v>
      </c>
      <c r="P136" s="5">
        <v>-9234000</v>
      </c>
      <c r="Q136" s="5">
        <v>-8944000</v>
      </c>
      <c r="R136" s="5">
        <v>-1830000</v>
      </c>
      <c r="S136" s="5">
        <v>-2185000</v>
      </c>
      <c r="T136" s="5">
        <v>-1746000</v>
      </c>
      <c r="U136" s="5">
        <v>-1924000</v>
      </c>
      <c r="V136" s="5">
        <v>-2910000</v>
      </c>
    </row>
    <row r="137" spans="3:22" ht="15.5" x14ac:dyDescent="0.35">
      <c r="C137" t="s">
        <v>1192</v>
      </c>
      <c r="D137" s="5">
        <v>1900000</v>
      </c>
      <c r="I137" s="5">
        <v>8649000</v>
      </c>
      <c r="J137" s="5">
        <v>10505000</v>
      </c>
      <c r="K137" s="5">
        <v>2050000</v>
      </c>
      <c r="L137" s="5">
        <v>4783000</v>
      </c>
      <c r="M137" s="5">
        <v>7947000</v>
      </c>
      <c r="N137" s="5">
        <v>5608000</v>
      </c>
      <c r="O137" s="5">
        <v>6687000</v>
      </c>
      <c r="P137" s="5">
        <v>206000</v>
      </c>
      <c r="Q137" s="5">
        <v>3249000</v>
      </c>
      <c r="R137" s="5">
        <v>6878000</v>
      </c>
      <c r="S137" s="5">
        <v>6673000</v>
      </c>
      <c r="T137" s="5">
        <v>9371000</v>
      </c>
      <c r="U137" s="5">
        <v>9662000</v>
      </c>
      <c r="V137" s="5">
        <v>10591000</v>
      </c>
    </row>
    <row r="138" spans="3:22" ht="15.5" x14ac:dyDescent="0.35">
      <c r="C138" t="s">
        <v>815</v>
      </c>
      <c r="T138" s="5">
        <v>969000</v>
      </c>
    </row>
    <row r="139" spans="3:22" ht="15.5" x14ac:dyDescent="0.35">
      <c r="C139" t="s">
        <v>512</v>
      </c>
      <c r="D139" s="5">
        <v>221000</v>
      </c>
      <c r="E139" s="5">
        <v>225000</v>
      </c>
      <c r="F139" s="5">
        <v>79000</v>
      </c>
      <c r="G139" s="5">
        <v>303000</v>
      </c>
      <c r="I139" s="5">
        <v>382000</v>
      </c>
    </row>
    <row r="140" spans="3:22" ht="15.5" x14ac:dyDescent="0.35">
      <c r="C140" t="s">
        <v>1193</v>
      </c>
      <c r="D140" s="5">
        <v>-17000</v>
      </c>
      <c r="E140" s="5">
        <v>-20000</v>
      </c>
      <c r="F140" s="5">
        <v>-9000</v>
      </c>
      <c r="G140" s="5">
        <v>-7000</v>
      </c>
      <c r="I140" s="5">
        <v>-26000</v>
      </c>
      <c r="J140" s="5">
        <v>-30000</v>
      </c>
      <c r="K140" s="5">
        <v>-36000</v>
      </c>
      <c r="L140" s="5">
        <v>-51000</v>
      </c>
      <c r="M140" s="5">
        <v>-51000</v>
      </c>
      <c r="N140" s="5">
        <v>-37000</v>
      </c>
      <c r="O140" s="5">
        <v>-51000</v>
      </c>
      <c r="P140" s="5">
        <v>-49000</v>
      </c>
      <c r="Q140" s="5">
        <v>-59000</v>
      </c>
      <c r="R140" s="5">
        <v>-72000</v>
      </c>
      <c r="S140" s="5">
        <v>-289000</v>
      </c>
      <c r="T140" s="5">
        <v>-548000</v>
      </c>
      <c r="U140" s="5">
        <v>-609000</v>
      </c>
      <c r="V140" s="5">
        <v>-827000</v>
      </c>
    </row>
    <row r="141" spans="3:22" ht="15.5" x14ac:dyDescent="0.35">
      <c r="C141" t="s">
        <v>179</v>
      </c>
      <c r="D141" s="5">
        <v>-521000</v>
      </c>
      <c r="E141" s="5">
        <v>535000</v>
      </c>
      <c r="F141" s="5">
        <v>744000</v>
      </c>
      <c r="G141" s="5">
        <v>-1259000</v>
      </c>
      <c r="I141" s="5">
        <v>-597000</v>
      </c>
      <c r="J141" s="5">
        <v>1701000</v>
      </c>
      <c r="K141" s="5">
        <v>-2328000</v>
      </c>
      <c r="L141" s="5">
        <v>1650000</v>
      </c>
      <c r="M141" s="5">
        <v>-2264000</v>
      </c>
      <c r="N141" s="5">
        <v>2183000</v>
      </c>
      <c r="O141" s="5">
        <v>-220000</v>
      </c>
      <c r="P141" s="5">
        <v>-1115000</v>
      </c>
      <c r="Q141" s="5">
        <v>-433000</v>
      </c>
      <c r="R141" s="5">
        <v>2400000</v>
      </c>
      <c r="S141" s="5">
        <v>-32522000</v>
      </c>
      <c r="T141" s="5">
        <v>-1563000</v>
      </c>
      <c r="U141" s="5">
        <v>-4948000</v>
      </c>
      <c r="V141" s="5">
        <v>-2947000</v>
      </c>
    </row>
    <row r="142" spans="3:22" ht="15.5" x14ac:dyDescent="0.35">
      <c r="C142" t="s">
        <v>180</v>
      </c>
      <c r="D142" s="5">
        <v>-4309000</v>
      </c>
      <c r="E142" s="5">
        <v>708000</v>
      </c>
      <c r="F142" s="5">
        <v>-5226000</v>
      </c>
      <c r="G142" s="5">
        <v>-1514000</v>
      </c>
      <c r="I142" s="5">
        <v>-7925000</v>
      </c>
      <c r="J142" s="5">
        <v>-5378000</v>
      </c>
      <c r="K142" s="5">
        <v>-4336000</v>
      </c>
      <c r="L142" s="5">
        <v>-13593000</v>
      </c>
      <c r="M142" s="5">
        <v>-3038000</v>
      </c>
      <c r="N142" s="5">
        <v>-4458000</v>
      </c>
      <c r="O142" s="5">
        <v>-4861000</v>
      </c>
      <c r="P142" s="5">
        <v>-2411000</v>
      </c>
      <c r="Q142" s="5">
        <v>-1934000</v>
      </c>
      <c r="R142" s="5">
        <v>-1382000</v>
      </c>
      <c r="S142" s="5">
        <v>-1516000</v>
      </c>
      <c r="T142" s="5">
        <v>-1801000</v>
      </c>
      <c r="U142" s="5">
        <v>-1721000</v>
      </c>
      <c r="V142" s="5">
        <v>-697000</v>
      </c>
    </row>
    <row r="143" spans="3:22" ht="15.5" x14ac:dyDescent="0.35">
      <c r="C143" t="s">
        <v>182</v>
      </c>
      <c r="D143" s="5">
        <v>-1072000</v>
      </c>
      <c r="E143" s="5">
        <v>-292000</v>
      </c>
      <c r="F143" s="5">
        <v>-226000</v>
      </c>
      <c r="G143" s="5">
        <v>-1514000</v>
      </c>
      <c r="I143" s="5">
        <v>-2926000</v>
      </c>
      <c r="J143" s="5">
        <v>-5390000</v>
      </c>
      <c r="K143" s="5">
        <v>-12841000</v>
      </c>
      <c r="L143" s="5">
        <v>-5093000</v>
      </c>
      <c r="M143" s="5">
        <v>-3038000</v>
      </c>
      <c r="N143" s="5">
        <v>-4466000</v>
      </c>
      <c r="O143" s="5">
        <v>-4861000</v>
      </c>
      <c r="P143" s="5">
        <v>-2418000</v>
      </c>
      <c r="Q143" s="5">
        <v>-1935000</v>
      </c>
      <c r="R143" s="5">
        <v>-1385000</v>
      </c>
      <c r="S143" s="5">
        <v>-1516000</v>
      </c>
      <c r="T143" s="5">
        <v>-1801000</v>
      </c>
      <c r="U143" s="5">
        <v>-1809000</v>
      </c>
      <c r="V143" s="5">
        <v>-697000</v>
      </c>
    </row>
    <row r="144" spans="3:22" ht="15.5" x14ac:dyDescent="0.35">
      <c r="C144" t="s">
        <v>358</v>
      </c>
      <c r="D144" s="5">
        <v>3000</v>
      </c>
      <c r="I144" s="5">
        <v>1000</v>
      </c>
      <c r="J144" s="5">
        <v>12000</v>
      </c>
      <c r="K144" s="5">
        <v>5000</v>
      </c>
      <c r="N144" s="5">
        <v>8000</v>
      </c>
      <c r="P144" s="5">
        <v>7000</v>
      </c>
      <c r="Q144" s="5">
        <v>1000</v>
      </c>
      <c r="R144" s="5">
        <v>3000</v>
      </c>
      <c r="U144" s="5">
        <v>88000</v>
      </c>
    </row>
    <row r="145" spans="2:22" ht="15.5" x14ac:dyDescent="0.35">
      <c r="C145" t="s">
        <v>352</v>
      </c>
      <c r="D145" s="5">
        <v>-3240000</v>
      </c>
      <c r="E145" s="5">
        <v>1000000</v>
      </c>
      <c r="F145" s="5">
        <v>-5000000</v>
      </c>
      <c r="I145" s="5">
        <v>-5000000</v>
      </c>
      <c r="K145" s="5">
        <v>8500000</v>
      </c>
      <c r="L145" s="5">
        <v>-8500000</v>
      </c>
    </row>
    <row r="146" spans="2:22" ht="15.5" x14ac:dyDescent="0.35">
      <c r="C146" t="s">
        <v>206</v>
      </c>
      <c r="D146" s="5">
        <v>-521000</v>
      </c>
      <c r="E146" s="5">
        <v>535000</v>
      </c>
      <c r="F146" s="5">
        <v>744000</v>
      </c>
      <c r="G146" s="5">
        <v>-1259000</v>
      </c>
      <c r="I146" s="5">
        <v>-597000</v>
      </c>
      <c r="J146" s="5">
        <v>1701000</v>
      </c>
      <c r="K146" s="5">
        <v>-2328000</v>
      </c>
      <c r="L146" s="5">
        <v>1650000</v>
      </c>
      <c r="M146" s="5">
        <v>-2264000</v>
      </c>
      <c r="N146" s="5">
        <v>2183000</v>
      </c>
      <c r="O146" s="5">
        <v>-220000</v>
      </c>
      <c r="P146" s="5">
        <v>-1115000</v>
      </c>
      <c r="Q146" s="5">
        <v>-433000</v>
      </c>
      <c r="R146" s="5">
        <v>2400000</v>
      </c>
      <c r="S146" s="5">
        <v>-32522000</v>
      </c>
      <c r="T146" s="5">
        <v>-1563000</v>
      </c>
      <c r="U146" s="5">
        <v>-4948000</v>
      </c>
      <c r="V146" s="5">
        <v>-2947000</v>
      </c>
    </row>
    <row r="147" spans="2:22" ht="15.5" x14ac:dyDescent="0.35">
      <c r="C147" t="s">
        <v>171</v>
      </c>
      <c r="D147" s="5">
        <v>-507000</v>
      </c>
      <c r="E147" s="5">
        <v>644000</v>
      </c>
      <c r="F147" s="5">
        <v>751000</v>
      </c>
      <c r="G147" s="5">
        <v>-1139000</v>
      </c>
      <c r="I147" s="5">
        <v>-363000</v>
      </c>
      <c r="J147" s="5">
        <v>1830000</v>
      </c>
      <c r="K147" s="5">
        <v>-1978000</v>
      </c>
      <c r="L147" s="5">
        <v>1964000</v>
      </c>
      <c r="M147" s="5">
        <v>-1902000</v>
      </c>
      <c r="N147" s="5">
        <v>2523000</v>
      </c>
      <c r="O147" s="5">
        <v>-220000</v>
      </c>
      <c r="P147" s="5">
        <v>-1115000</v>
      </c>
      <c r="Q147" s="5">
        <v>-433000</v>
      </c>
      <c r="R147" s="5">
        <v>2400000</v>
      </c>
      <c r="S147" s="5">
        <v>-1779000</v>
      </c>
      <c r="T147" s="5">
        <v>431000</v>
      </c>
      <c r="U147" s="5">
        <v>-2936000</v>
      </c>
      <c r="V147" s="5">
        <v>-886000</v>
      </c>
    </row>
    <row r="148" spans="2:22" ht="15.5" x14ac:dyDescent="0.35">
      <c r="C148" t="s">
        <v>531</v>
      </c>
      <c r="D148" s="5">
        <v>-14000</v>
      </c>
      <c r="E148" s="5">
        <v>-109000</v>
      </c>
      <c r="F148" s="5">
        <v>-7000</v>
      </c>
      <c r="G148" s="5">
        <v>-120000</v>
      </c>
      <c r="I148" s="5">
        <v>-234000</v>
      </c>
      <c r="J148" s="5">
        <v>-129000</v>
      </c>
      <c r="K148" s="5">
        <v>-350000</v>
      </c>
      <c r="L148" s="5">
        <v>-314000</v>
      </c>
      <c r="M148" s="5">
        <v>-362000</v>
      </c>
      <c r="N148" s="5">
        <v>-340000</v>
      </c>
    </row>
    <row r="149" spans="2:22" ht="15.5" x14ac:dyDescent="0.35">
      <c r="C149" t="s">
        <v>1194</v>
      </c>
      <c r="S149" s="5">
        <v>-1298000</v>
      </c>
      <c r="T149" s="5">
        <v>-2838000</v>
      </c>
      <c r="U149" s="5">
        <v>-3224000</v>
      </c>
      <c r="V149" s="5">
        <v>-3598000</v>
      </c>
    </row>
    <row r="150" spans="2:22" ht="15.5" x14ac:dyDescent="0.35">
      <c r="C150" t="s">
        <v>1195</v>
      </c>
      <c r="S150" s="5">
        <v>-20665000</v>
      </c>
    </row>
    <row r="151" spans="2:22" ht="15.5" x14ac:dyDescent="0.35">
      <c r="C151" t="s">
        <v>1196</v>
      </c>
      <c r="S151" s="5">
        <v>-8780000</v>
      </c>
      <c r="T151" s="5">
        <v>844000</v>
      </c>
      <c r="U151" s="5">
        <v>1212000</v>
      </c>
      <c r="V151" s="5">
        <v>1537000</v>
      </c>
    </row>
    <row r="152" spans="2:22" ht="15.5" x14ac:dyDescent="0.35">
      <c r="C152" t="s">
        <v>224</v>
      </c>
      <c r="D152" s="5">
        <v>-3362000</v>
      </c>
      <c r="E152" s="5">
        <v>-7459000</v>
      </c>
      <c r="F152" s="5">
        <v>5861000</v>
      </c>
      <c r="G152" s="5">
        <v>18993000</v>
      </c>
      <c r="I152" s="5">
        <v>25289000</v>
      </c>
      <c r="J152" s="5">
        <v>-11270000</v>
      </c>
      <c r="K152" s="5">
        <v>-5468000</v>
      </c>
      <c r="L152" s="5">
        <v>-7186000</v>
      </c>
      <c r="M152" s="5">
        <v>33588000</v>
      </c>
      <c r="N152" s="5">
        <v>1693000</v>
      </c>
      <c r="O152" s="5">
        <v>312000</v>
      </c>
      <c r="P152" s="5">
        <v>-274000</v>
      </c>
      <c r="Q152" s="5">
        <v>-1129000</v>
      </c>
      <c r="R152" s="5">
        <v>2336000</v>
      </c>
      <c r="S152" s="5">
        <v>-776000</v>
      </c>
      <c r="T152" s="5">
        <v>-3025000</v>
      </c>
      <c r="U152" s="5">
        <v>3248000</v>
      </c>
      <c r="V152" s="5">
        <v>-719000</v>
      </c>
    </row>
    <row r="153" spans="2:22" ht="15.5" x14ac:dyDescent="0.35">
      <c r="C153" t="s">
        <v>225</v>
      </c>
      <c r="E153" s="5">
        <v>39776000</v>
      </c>
      <c r="I153" s="5">
        <v>14487000</v>
      </c>
      <c r="J153" s="5">
        <v>25757000</v>
      </c>
      <c r="K153" s="5">
        <v>31225000</v>
      </c>
      <c r="L153" s="5">
        <v>38411000</v>
      </c>
      <c r="M153" s="5">
        <v>4823000</v>
      </c>
      <c r="N153" s="5">
        <v>3130000</v>
      </c>
      <c r="O153" s="5">
        <v>2818000</v>
      </c>
      <c r="P153" s="5">
        <v>3092000</v>
      </c>
      <c r="Q153" s="5">
        <v>4221000</v>
      </c>
      <c r="R153" s="5">
        <v>1885000</v>
      </c>
      <c r="S153" s="5">
        <v>2661000</v>
      </c>
      <c r="T153" s="5">
        <v>5686000</v>
      </c>
      <c r="U153" s="5">
        <v>2438000</v>
      </c>
      <c r="V153" s="5">
        <v>3157000</v>
      </c>
    </row>
    <row r="154" spans="2:22" ht="15.5" x14ac:dyDescent="0.35">
      <c r="C154" t="s">
        <v>375</v>
      </c>
    </row>
    <row r="155" spans="2:22" ht="15.5" x14ac:dyDescent="0.35">
      <c r="C155" t="s">
        <v>226</v>
      </c>
      <c r="D155" s="5">
        <v>-3362000</v>
      </c>
      <c r="E155" s="5">
        <v>32317000</v>
      </c>
      <c r="F155" s="5">
        <v>5861000</v>
      </c>
      <c r="G155" s="5">
        <v>18993000</v>
      </c>
      <c r="I155" s="5">
        <v>39776000</v>
      </c>
      <c r="J155" s="5">
        <v>14487000</v>
      </c>
      <c r="K155" s="5">
        <v>25757000</v>
      </c>
      <c r="L155" s="5">
        <v>31225000</v>
      </c>
      <c r="M155" s="5">
        <v>38411000</v>
      </c>
      <c r="N155" s="5">
        <v>4823000</v>
      </c>
      <c r="O155" s="5">
        <v>3130000</v>
      </c>
      <c r="P155" s="5">
        <v>2818000</v>
      </c>
      <c r="Q155" s="5">
        <v>3092000</v>
      </c>
      <c r="R155" s="5">
        <v>4221000</v>
      </c>
      <c r="S155" s="5">
        <v>1885000</v>
      </c>
      <c r="T155" s="5">
        <v>2661000</v>
      </c>
      <c r="U155" s="5">
        <v>5686000</v>
      </c>
      <c r="V155" s="5">
        <v>2438000</v>
      </c>
    </row>
    <row r="157" spans="2:22" ht="15.5" x14ac:dyDescent="0.35">
      <c r="B157" t="s">
        <v>227</v>
      </c>
      <c r="C157" t="s">
        <v>12</v>
      </c>
      <c r="D157" s="5">
        <v>5570000000</v>
      </c>
      <c r="E157" s="5">
        <v>5570000000</v>
      </c>
      <c r="F157" s="5">
        <v>5570000000</v>
      </c>
      <c r="G157" s="5">
        <v>5570000000</v>
      </c>
      <c r="I157" s="5">
        <v>5570000000</v>
      </c>
      <c r="J157" s="5">
        <v>5570000000</v>
      </c>
      <c r="K157" s="5">
        <v>5570000000</v>
      </c>
      <c r="L157" s="5">
        <v>5570000000</v>
      </c>
      <c r="M157" s="5">
        <v>5570000000</v>
      </c>
      <c r="N157" s="5">
        <v>5570000000</v>
      </c>
      <c r="O157" s="5">
        <v>5570000000</v>
      </c>
      <c r="P157" s="5">
        <v>5570000000</v>
      </c>
      <c r="Q157" s="5">
        <v>5570000000</v>
      </c>
      <c r="R157" s="5">
        <v>5570000000</v>
      </c>
      <c r="S157" s="5">
        <v>5570000000</v>
      </c>
      <c r="T157" s="5">
        <v>5570000000</v>
      </c>
      <c r="U157" s="5">
        <v>5570000000</v>
      </c>
      <c r="V157" s="5">
        <v>5570000000</v>
      </c>
    </row>
    <row r="158" spans="2:22" ht="15.5" x14ac:dyDescent="0.35">
      <c r="C158" t="s">
        <v>228</v>
      </c>
      <c r="D158" s="6">
        <v>21.57</v>
      </c>
      <c r="E158" s="6">
        <v>4.97</v>
      </c>
      <c r="F158" s="6">
        <v>-3.87</v>
      </c>
      <c r="G158" s="6">
        <v>27.55</v>
      </c>
    </row>
    <row r="159" spans="2:22" ht="15.5" x14ac:dyDescent="0.35">
      <c r="C159" t="s">
        <v>229</v>
      </c>
      <c r="D159" s="6">
        <v>14.65</v>
      </c>
      <c r="E159" s="6">
        <v>79.28</v>
      </c>
      <c r="F159" s="6">
        <v>-233.85</v>
      </c>
      <c r="G159" s="6">
        <v>6.93</v>
      </c>
    </row>
    <row r="160" spans="2:22" ht="15.5" x14ac:dyDescent="0.35">
      <c r="C160" t="s">
        <v>73</v>
      </c>
      <c r="D160" s="6">
        <v>1.04</v>
      </c>
      <c r="E160" s="6">
        <v>1.63</v>
      </c>
      <c r="F160" s="6">
        <v>3.48</v>
      </c>
      <c r="G160" s="6">
        <v>0.81</v>
      </c>
    </row>
    <row r="161" spans="3:7" ht="15.5" x14ac:dyDescent="0.35">
      <c r="C161" t="s">
        <v>230</v>
      </c>
      <c r="D161" s="5">
        <v>176240000000</v>
      </c>
      <c r="E161" s="5">
        <v>49360000000</v>
      </c>
      <c r="F161" s="5">
        <v>13010000000</v>
      </c>
      <c r="G161" s="5">
        <v>20580000000</v>
      </c>
    </row>
    <row r="162" spans="3:7" ht="15.5" x14ac:dyDescent="0.35">
      <c r="C162" t="s">
        <v>231</v>
      </c>
      <c r="D162" s="6">
        <v>3.7000000000000005E-2</v>
      </c>
      <c r="E162" s="6">
        <v>0.01</v>
      </c>
      <c r="F162" s="6">
        <v>-7.4999999999999997E-3</v>
      </c>
      <c r="G162" s="6">
        <v>5.6399999999999999E-2</v>
      </c>
    </row>
    <row r="163" spans="3:7" ht="15.5" x14ac:dyDescent="0.35">
      <c r="C163" t="s">
        <v>232</v>
      </c>
      <c r="D163" s="6">
        <v>6.0499999999999998E-2</v>
      </c>
      <c r="E163" s="6">
        <v>1.5600000000000001E-2</v>
      </c>
      <c r="F163" s="6">
        <v>-1.26E-2</v>
      </c>
      <c r="G163" s="6">
        <v>8.8300000000000003E-2</v>
      </c>
    </row>
    <row r="164" spans="3:7" ht="15.5" x14ac:dyDescent="0.35">
      <c r="C164" t="s">
        <v>233</v>
      </c>
      <c r="D164" s="6">
        <v>7.3700000000000002E-2</v>
      </c>
      <c r="E164" s="6">
        <v>9.300000000000001E-3</v>
      </c>
      <c r="F164" s="6">
        <v>-1.03E-2</v>
      </c>
      <c r="G164" s="6">
        <v>-6.1999999999999998E-3</v>
      </c>
    </row>
    <row r="165" spans="3:7" ht="15.5" x14ac:dyDescent="0.35">
      <c r="C165" t="s">
        <v>234</v>
      </c>
      <c r="D165" s="6">
        <v>435.47</v>
      </c>
      <c r="E165" s="6">
        <v>42.21</v>
      </c>
      <c r="F165" s="6">
        <v>-80.36</v>
      </c>
      <c r="G165" s="6">
        <v>-50.38</v>
      </c>
    </row>
    <row r="166" spans="3:7" ht="15.5" x14ac:dyDescent="0.35">
      <c r="C166" t="s">
        <v>235</v>
      </c>
      <c r="D166" s="5">
        <v>1988000000000</v>
      </c>
      <c r="E166" s="5">
        <v>1772000000000</v>
      </c>
      <c r="F166" s="5">
        <v>1715000000000</v>
      </c>
      <c r="G166" s="5">
        <v>1738000000000</v>
      </c>
    </row>
    <row r="167" spans="3:7" ht="15.5" x14ac:dyDescent="0.35">
      <c r="C167" t="s">
        <v>236</v>
      </c>
      <c r="D167" s="6">
        <v>0.89</v>
      </c>
      <c r="E167" s="6">
        <v>1.24</v>
      </c>
      <c r="F167" s="6">
        <v>2.94</v>
      </c>
      <c r="G167" s="6">
        <v>0.61</v>
      </c>
    </row>
    <row r="168" spans="3:7" ht="15.5" x14ac:dyDescent="0.35">
      <c r="C168" t="s">
        <v>237</v>
      </c>
      <c r="D168" s="6">
        <v>356.66</v>
      </c>
      <c r="E168" s="6">
        <v>317.82</v>
      </c>
      <c r="F168" s="6">
        <v>307.68</v>
      </c>
      <c r="G168" s="6">
        <v>311.86</v>
      </c>
    </row>
    <row r="169" spans="3:7" ht="15.5" x14ac:dyDescent="0.35">
      <c r="C169" t="s">
        <v>238</v>
      </c>
      <c r="D169" s="6">
        <v>0.89</v>
      </c>
      <c r="E169" s="6">
        <v>1.24</v>
      </c>
      <c r="F169" s="6">
        <v>2.94</v>
      </c>
      <c r="G169" s="6">
        <v>0.61</v>
      </c>
    </row>
    <row r="170" spans="3:7" ht="15.5" x14ac:dyDescent="0.35">
      <c r="C170" t="s">
        <v>239</v>
      </c>
      <c r="D170" s="6">
        <v>356.54</v>
      </c>
      <c r="E170" s="6">
        <v>317.7</v>
      </c>
      <c r="F170" s="6">
        <v>307.54000000000002</v>
      </c>
      <c r="G170" s="6">
        <v>311.70999999999998</v>
      </c>
    </row>
    <row r="171" spans="3:7" ht="15.5" x14ac:dyDescent="0.35">
      <c r="C171" t="s">
        <v>240</v>
      </c>
    </row>
    <row r="172" spans="3:7" ht="15.5" x14ac:dyDescent="0.35">
      <c r="C172" t="s">
        <v>241</v>
      </c>
    </row>
    <row r="173" spans="3:7" ht="15.5" x14ac:dyDescent="0.35">
      <c r="C173" t="s">
        <v>242</v>
      </c>
      <c r="D173" s="5">
        <v>1985000000000</v>
      </c>
      <c r="E173" s="5">
        <v>1769000000000</v>
      </c>
      <c r="F173" s="5">
        <v>1713000000000</v>
      </c>
      <c r="G173" s="5">
        <v>1736000000000</v>
      </c>
    </row>
    <row r="174" spans="3:7" ht="15.5" x14ac:dyDescent="0.35">
      <c r="C174" t="s">
        <v>24</v>
      </c>
    </row>
    <row r="175" spans="3:7" ht="15.5" x14ac:dyDescent="0.35">
      <c r="C175" t="s">
        <v>21</v>
      </c>
      <c r="D175" s="5">
        <v>-518000000000</v>
      </c>
      <c r="E175" s="5">
        <v>-549000000000</v>
      </c>
      <c r="F175" s="5">
        <v>-665000000000</v>
      </c>
      <c r="G175" s="5">
        <v>-566000000000</v>
      </c>
    </row>
    <row r="176" spans="3:7" ht="15.5" x14ac:dyDescent="0.35">
      <c r="C176" t="s">
        <v>243</v>
      </c>
      <c r="D176" s="5">
        <v>621000000000</v>
      </c>
      <c r="E176" s="5">
        <v>421000000000</v>
      </c>
      <c r="F176" s="5">
        <v>352000000000</v>
      </c>
      <c r="G176" s="5">
        <v>402000000000</v>
      </c>
    </row>
    <row r="177" spans="3:22" ht="15.5" x14ac:dyDescent="0.35">
      <c r="C177" t="s">
        <v>244</v>
      </c>
      <c r="D177" s="5">
        <v>18000000000</v>
      </c>
      <c r="E177" s="5">
        <v>-148000000000</v>
      </c>
      <c r="F177" s="5">
        <v>174000000000</v>
      </c>
      <c r="G177" s="5">
        <v>364000000000</v>
      </c>
    </row>
    <row r="178" spans="3:22" ht="15.5" x14ac:dyDescent="0.35">
      <c r="C178" t="s">
        <v>245</v>
      </c>
      <c r="D178" s="5">
        <v>-19000000000</v>
      </c>
      <c r="E178" s="5">
        <v>-5000000000</v>
      </c>
      <c r="F178" s="5">
        <v>-4000000000</v>
      </c>
      <c r="G178" s="5">
        <v>-26000000000</v>
      </c>
    </row>
    <row r="179" spans="3:22" ht="15.5" x14ac:dyDescent="0.35">
      <c r="C179" t="s">
        <v>13</v>
      </c>
      <c r="D179" s="5">
        <v>-1000000000</v>
      </c>
      <c r="E179" s="5">
        <v>-153000000000</v>
      </c>
      <c r="F179" s="5">
        <v>170000000000</v>
      </c>
      <c r="G179" s="5">
        <v>338000000000</v>
      </c>
    </row>
    <row r="180" spans="3:22" ht="15.5" x14ac:dyDescent="0.35">
      <c r="C180" t="s">
        <v>16</v>
      </c>
      <c r="D180" s="6">
        <v>-0.18</v>
      </c>
      <c r="E180" s="6">
        <v>-27.47</v>
      </c>
      <c r="F180" s="6">
        <v>30.49</v>
      </c>
      <c r="G180" s="6">
        <v>60.77</v>
      </c>
    </row>
    <row r="181" spans="3:22" ht="15.5" x14ac:dyDescent="0.35">
      <c r="C181" t="s">
        <v>58</v>
      </c>
      <c r="I181" s="6">
        <v>12.59</v>
      </c>
      <c r="J181" s="6">
        <v>-23.58</v>
      </c>
      <c r="K181" s="6">
        <v>-1.0900000000000001</v>
      </c>
      <c r="L181" s="6">
        <v>7.73</v>
      </c>
      <c r="M181" s="6">
        <v>24.55</v>
      </c>
      <c r="N181" s="6">
        <v>-12.94</v>
      </c>
      <c r="O181" s="6">
        <v>-8.35</v>
      </c>
      <c r="P181" s="6">
        <v>15.68</v>
      </c>
      <c r="Q181" s="6">
        <v>-4.2</v>
      </c>
      <c r="R181" s="6">
        <v>5.19</v>
      </c>
      <c r="S181" s="6">
        <v>7.17</v>
      </c>
      <c r="T181" s="6">
        <v>-14.4</v>
      </c>
      <c r="U181" s="6">
        <v>-13.48</v>
      </c>
      <c r="V181" s="6">
        <v>-28.62</v>
      </c>
    </row>
    <row r="182" spans="3:22" ht="15.5" x14ac:dyDescent="0.35">
      <c r="C182" t="s">
        <v>72</v>
      </c>
      <c r="I182" s="6">
        <v>71.88</v>
      </c>
      <c r="J182" s="6">
        <v>-7.97</v>
      </c>
      <c r="K182" s="6">
        <v>-180.73</v>
      </c>
      <c r="L182" s="6">
        <v>28.2</v>
      </c>
      <c r="M182" s="6">
        <v>18.899999999999999</v>
      </c>
      <c r="N182" s="6">
        <v>-27.98</v>
      </c>
      <c r="O182" s="6">
        <v>-14.25</v>
      </c>
      <c r="P182" s="6">
        <v>10.199999999999999</v>
      </c>
      <c r="Q182" s="6">
        <v>-44.76</v>
      </c>
      <c r="R182" s="6">
        <v>24.86</v>
      </c>
      <c r="S182" s="6">
        <v>12.83</v>
      </c>
      <c r="T182" s="6">
        <v>-6.32</v>
      </c>
      <c r="U182" s="6">
        <v>-8.23</v>
      </c>
      <c r="V182" s="6">
        <v>-4.0199999999999996</v>
      </c>
    </row>
    <row r="183" spans="3:22" ht="15.5" x14ac:dyDescent="0.35">
      <c r="C183" t="s">
        <v>75</v>
      </c>
      <c r="I183" s="6">
        <v>0.95</v>
      </c>
      <c r="J183" s="6">
        <v>0.18</v>
      </c>
      <c r="K183" s="6">
        <v>0.19</v>
      </c>
      <c r="L183" s="6">
        <v>0.17</v>
      </c>
      <c r="M183" s="6">
        <v>0.44</v>
      </c>
      <c r="N183" s="6">
        <v>0.45</v>
      </c>
      <c r="O183" s="6">
        <v>0.14000000000000001</v>
      </c>
      <c r="P183" s="6">
        <v>0.14000000000000001</v>
      </c>
      <c r="Q183" s="6">
        <v>0.18</v>
      </c>
      <c r="R183" s="6">
        <v>0.12</v>
      </c>
      <c r="S183" s="6">
        <v>0.08</v>
      </c>
      <c r="T183" s="6">
        <v>7.0000000000000007E-2</v>
      </c>
      <c r="U183" s="6">
        <v>0.09</v>
      </c>
      <c r="V183" s="6">
        <v>0.12</v>
      </c>
    </row>
    <row r="184" spans="3:22" ht="15.5" x14ac:dyDescent="0.35">
      <c r="C184" t="s">
        <v>246</v>
      </c>
      <c r="I184" s="5">
        <v>-12230000000</v>
      </c>
      <c r="J184" s="5">
        <v>-125570000000</v>
      </c>
      <c r="K184" s="5">
        <v>8650000000</v>
      </c>
      <c r="L184" s="5">
        <v>107860000000</v>
      </c>
      <c r="M184" s="5">
        <v>283000000000</v>
      </c>
      <c r="N184" s="5">
        <v>60140000000</v>
      </c>
      <c r="O184" s="5">
        <v>101060000000</v>
      </c>
      <c r="P184" s="5">
        <v>310060000000</v>
      </c>
    </row>
    <row r="185" spans="3:22" ht="15.5" x14ac:dyDescent="0.35">
      <c r="C185" t="s">
        <v>247</v>
      </c>
      <c r="I185" s="6">
        <v>2.4399999999999998E-2</v>
      </c>
      <c r="J185" s="6">
        <v>-5.0199999999999995E-2</v>
      </c>
      <c r="K185" s="6">
        <v>-2.2000000000000001E-3</v>
      </c>
      <c r="L185" s="6">
        <v>1.44E-2</v>
      </c>
      <c r="M185" s="6">
        <v>5.2300000000000006E-2</v>
      </c>
      <c r="N185" s="6">
        <v>-3.4200000000000001E-2</v>
      </c>
      <c r="O185" s="6">
        <v>-2.0199999999999999E-2</v>
      </c>
      <c r="P185" s="6">
        <v>3.0800000000000001E-2</v>
      </c>
      <c r="Q185" s="6">
        <v>-9.0000000000000011E-3</v>
      </c>
      <c r="R185" s="6">
        <v>1.0500000000000001E-2</v>
      </c>
      <c r="S185" s="6">
        <v>1.24E-2</v>
      </c>
      <c r="T185" s="6">
        <v>-2.5099999999999997E-2</v>
      </c>
      <c r="U185" s="6">
        <v>-2.12E-2</v>
      </c>
      <c r="V185" s="6">
        <v>-5.1799999999999999E-2</v>
      </c>
    </row>
    <row r="186" spans="3:22" ht="15.5" x14ac:dyDescent="0.35">
      <c r="C186" t="s">
        <v>248</v>
      </c>
      <c r="I186" s="6">
        <v>4.0899999999999999E-2</v>
      </c>
      <c r="J186" s="6">
        <v>-8.2500000000000004E-2</v>
      </c>
      <c r="K186" s="6">
        <v>-3.7000000000000002E-3</v>
      </c>
      <c r="L186" s="6">
        <v>2.5699999999999997E-2</v>
      </c>
      <c r="M186" s="6">
        <v>9.1600000000000001E-2</v>
      </c>
      <c r="N186" s="6">
        <v>-5.3699999999999998E-2</v>
      </c>
      <c r="O186" s="6">
        <v>-3.3700000000000001E-2</v>
      </c>
      <c r="P186" s="6">
        <v>5.8799999999999998E-2</v>
      </c>
      <c r="Q186" s="6">
        <v>-1.8000000000000002E-2</v>
      </c>
      <c r="R186" s="6">
        <v>2.1899999999999999E-2</v>
      </c>
      <c r="S186" s="6">
        <v>3.0099999999999998E-2</v>
      </c>
      <c r="T186" s="6">
        <v>-6.9400000000000003E-2</v>
      </c>
      <c r="U186" s="6">
        <v>-6.1900000000000004E-2</v>
      </c>
      <c r="V186" s="6">
        <v>-0.15620000000000001</v>
      </c>
    </row>
    <row r="187" spans="3:22" ht="15.5" x14ac:dyDescent="0.35">
      <c r="C187" t="s">
        <v>249</v>
      </c>
      <c r="I187" s="6">
        <v>-7.9100000000000004E-2</v>
      </c>
      <c r="J187" s="6">
        <v>-0.13619999999999999</v>
      </c>
      <c r="K187" s="6">
        <v>-4.5400000000000003E-2</v>
      </c>
      <c r="L187" s="6">
        <v>2.0499999999999997E-2</v>
      </c>
      <c r="M187" s="6">
        <v>8.6199999999999999E-2</v>
      </c>
      <c r="N187" s="6">
        <v>-8.6599999999999996E-2</v>
      </c>
      <c r="O187" s="6">
        <v>-4.9100000000000005E-2</v>
      </c>
      <c r="P187" s="6">
        <v>7.9100000000000004E-2</v>
      </c>
      <c r="Q187" s="6">
        <v>-2.4700000000000003E-2</v>
      </c>
      <c r="R187" s="6">
        <v>3.4300000000000004E-2</v>
      </c>
      <c r="S187" s="6">
        <v>7.3399999999999993E-2</v>
      </c>
      <c r="T187" s="6">
        <v>-2.9900000000000003E-2</v>
      </c>
      <c r="U187" s="6">
        <v>-1.8200000000000001E-2</v>
      </c>
      <c r="V187" s="6">
        <v>-7.6999999999999999E-2</v>
      </c>
    </row>
    <row r="188" spans="3:22" ht="15.5" x14ac:dyDescent="0.35">
      <c r="C188" t="s">
        <v>250</v>
      </c>
      <c r="I188" s="6">
        <v>-163.35</v>
      </c>
      <c r="J188" s="6">
        <v>-240.59</v>
      </c>
      <c r="K188" s="6">
        <v>-145.22</v>
      </c>
      <c r="L188" s="6">
        <v>25.25</v>
      </c>
      <c r="M188" s="6">
        <v>99.43</v>
      </c>
      <c r="N188" s="6">
        <v>-88.84</v>
      </c>
      <c r="O188" s="6">
        <v>-108.17</v>
      </c>
      <c r="P188" s="6">
        <v>139.88</v>
      </c>
      <c r="Q188" s="6">
        <v>-35.11</v>
      </c>
      <c r="R188" s="6">
        <v>30.85</v>
      </c>
      <c r="S188" s="6">
        <v>3.57</v>
      </c>
      <c r="T188" s="6">
        <v>-1.88</v>
      </c>
      <c r="U188" s="6">
        <v>-0.25</v>
      </c>
      <c r="V188" s="6">
        <v>-1.35</v>
      </c>
    </row>
    <row r="189" spans="3:22" ht="15.5" x14ac:dyDescent="0.35">
      <c r="C189" t="s">
        <v>69</v>
      </c>
      <c r="I189" s="6">
        <v>2.94</v>
      </c>
      <c r="J189" s="6">
        <v>0.66</v>
      </c>
      <c r="K189" s="6">
        <v>0.66</v>
      </c>
      <c r="L189" s="6">
        <v>0.73</v>
      </c>
      <c r="M189" s="6">
        <v>1.73</v>
      </c>
      <c r="N189" s="6">
        <v>1.5</v>
      </c>
      <c r="O189" s="6">
        <v>0.48</v>
      </c>
      <c r="P189" s="6">
        <v>0.6</v>
      </c>
      <c r="Q189" s="6">
        <v>0.81</v>
      </c>
      <c r="R189" s="6">
        <v>0.55000000000000004</v>
      </c>
      <c r="S189" s="6">
        <v>0.39</v>
      </c>
      <c r="T189" s="6">
        <v>0.44</v>
      </c>
      <c r="U189" s="6">
        <v>0.51</v>
      </c>
      <c r="V189" s="6">
        <v>0.63</v>
      </c>
    </row>
    <row r="190" spans="3:22" ht="15.5" x14ac:dyDescent="0.35">
      <c r="C190" t="s">
        <v>66</v>
      </c>
      <c r="I190" s="6">
        <v>307.68</v>
      </c>
      <c r="J190" s="6">
        <v>285.77</v>
      </c>
      <c r="K190" s="6">
        <v>296.33</v>
      </c>
      <c r="L190" s="6">
        <v>300.66000000000003</v>
      </c>
      <c r="M190" s="6">
        <v>268.01</v>
      </c>
      <c r="N190" s="6">
        <v>240.8</v>
      </c>
      <c r="O190" s="6">
        <v>247.72</v>
      </c>
      <c r="P190" s="6">
        <v>266.74</v>
      </c>
      <c r="Q190" s="6">
        <v>233.41</v>
      </c>
      <c r="R190" s="6">
        <v>236.41</v>
      </c>
      <c r="S190" s="6">
        <v>238.13</v>
      </c>
      <c r="T190" s="6">
        <v>207.51</v>
      </c>
      <c r="U190" s="6">
        <v>217.58</v>
      </c>
      <c r="V190" s="6">
        <v>183.17</v>
      </c>
    </row>
    <row r="191" spans="3:22" ht="15.5" x14ac:dyDescent="0.35">
      <c r="C191" t="s">
        <v>251</v>
      </c>
      <c r="I191" s="6">
        <v>2.94</v>
      </c>
      <c r="J191" s="6">
        <v>0.66</v>
      </c>
      <c r="K191" s="6">
        <v>0.67</v>
      </c>
      <c r="L191" s="6">
        <v>0.73</v>
      </c>
      <c r="M191" s="6">
        <v>1.74</v>
      </c>
      <c r="N191" s="6">
        <v>1.51</v>
      </c>
      <c r="O191" s="6">
        <v>0.52</v>
      </c>
      <c r="P191" s="6">
        <v>0.65</v>
      </c>
      <c r="Q191" s="6">
        <v>0.88</v>
      </c>
      <c r="R191" s="6">
        <v>0.6</v>
      </c>
      <c r="S191" s="6">
        <v>0.42</v>
      </c>
      <c r="T191" s="6">
        <v>0.48</v>
      </c>
      <c r="U191" s="6">
        <v>0.56000000000000005</v>
      </c>
      <c r="V191" s="6">
        <v>0.68</v>
      </c>
    </row>
    <row r="192" spans="3:22" ht="15.5" x14ac:dyDescent="0.35">
      <c r="C192" t="s">
        <v>252</v>
      </c>
      <c r="I192" s="6">
        <v>307.54000000000002</v>
      </c>
      <c r="J192" s="6">
        <v>285.55</v>
      </c>
      <c r="K192" s="6">
        <v>296.08999999999997</v>
      </c>
      <c r="L192" s="6">
        <v>300.22000000000003</v>
      </c>
      <c r="M192" s="6">
        <v>267.39999999999998</v>
      </c>
      <c r="N192" s="6">
        <v>240.1</v>
      </c>
      <c r="O192" s="6">
        <v>227.97</v>
      </c>
      <c r="P192" s="6">
        <v>245.98</v>
      </c>
      <c r="Q192" s="6">
        <v>214.13</v>
      </c>
      <c r="R192" s="6">
        <v>216.77</v>
      </c>
      <c r="S192" s="6">
        <v>217.4</v>
      </c>
      <c r="T192" s="6">
        <v>188.41</v>
      </c>
      <c r="U192" s="6">
        <v>198.75</v>
      </c>
      <c r="V192" s="6">
        <v>169.6</v>
      </c>
    </row>
    <row r="193" spans="3:22" ht="15.5" x14ac:dyDescent="0.35">
      <c r="C193" t="s">
        <v>253</v>
      </c>
      <c r="O193" s="5">
        <v>157000000000</v>
      </c>
      <c r="P193" s="5">
        <v>163000000000</v>
      </c>
      <c r="Q193" s="5">
        <v>153000000000</v>
      </c>
      <c r="R193" s="5">
        <v>152000000000</v>
      </c>
      <c r="S193" s="5">
        <v>156000000000</v>
      </c>
      <c r="T193" s="5">
        <v>511000000000</v>
      </c>
      <c r="U193" s="5">
        <v>138000000000</v>
      </c>
      <c r="V193" s="5">
        <v>108000000000</v>
      </c>
    </row>
    <row r="194" spans="3:22" ht="15.5" x14ac:dyDescent="0.35">
      <c r="C194" t="s">
        <v>254</v>
      </c>
      <c r="U194" s="5">
        <v>376000000000</v>
      </c>
      <c r="V194" s="5">
        <v>287000000000</v>
      </c>
    </row>
    <row r="195" spans="3:22" ht="15.5" x14ac:dyDescent="0.35">
      <c r="C195" t="s">
        <v>26</v>
      </c>
      <c r="O195" s="5">
        <v>157000000000</v>
      </c>
      <c r="P195" s="5">
        <v>163000000000</v>
      </c>
      <c r="Q195" s="5">
        <v>153000000000</v>
      </c>
      <c r="R195" s="5">
        <v>152000000000</v>
      </c>
      <c r="S195" s="5">
        <v>156000000000</v>
      </c>
      <c r="T195" s="5">
        <v>511000000000</v>
      </c>
      <c r="U195" s="5">
        <v>514000000000</v>
      </c>
      <c r="V195" s="5">
        <v>395000000000</v>
      </c>
    </row>
    <row r="196" spans="3:22" ht="15.5" x14ac:dyDescent="0.35">
      <c r="C196" t="s">
        <v>23</v>
      </c>
      <c r="I196" s="5">
        <v>-665000000000</v>
      </c>
      <c r="J196" s="5">
        <v>-234000000000</v>
      </c>
      <c r="K196" s="5">
        <v>-398000000000</v>
      </c>
      <c r="L196" s="5">
        <v>-487000000000</v>
      </c>
      <c r="M196" s="5">
        <v>-548000000000</v>
      </c>
      <c r="N196" s="5">
        <v>-68000000000</v>
      </c>
      <c r="O196" s="5">
        <v>113000000000</v>
      </c>
      <c r="P196" s="5">
        <v>123000000000</v>
      </c>
      <c r="Q196" s="5">
        <v>111000000000</v>
      </c>
      <c r="R196" s="5">
        <v>95000000000</v>
      </c>
      <c r="S196" s="5">
        <v>130000000000</v>
      </c>
      <c r="T196" s="5">
        <v>478000000000</v>
      </c>
      <c r="U196" s="5">
        <v>445000000000</v>
      </c>
      <c r="V196" s="5">
        <v>371000000000</v>
      </c>
    </row>
    <row r="197" spans="3:22" ht="15.5" x14ac:dyDescent="0.35">
      <c r="C197" t="s">
        <v>255</v>
      </c>
      <c r="I197" s="5">
        <v>352000000000</v>
      </c>
      <c r="J197" s="5">
        <v>264000000000</v>
      </c>
      <c r="K197" s="5">
        <v>387000000000</v>
      </c>
      <c r="L197" s="5">
        <v>631000000000</v>
      </c>
      <c r="M197" s="5">
        <v>661000000000</v>
      </c>
      <c r="N197" s="5">
        <v>372000000000</v>
      </c>
      <c r="O197" s="5">
        <v>240000000000</v>
      </c>
      <c r="P197" s="5">
        <v>189000000000</v>
      </c>
      <c r="Q197" s="5">
        <v>126000000000</v>
      </c>
      <c r="R197" s="5">
        <v>4000000000</v>
      </c>
      <c r="S197" s="5">
        <v>-193000000000</v>
      </c>
      <c r="T197" s="5">
        <v>-407000000000</v>
      </c>
      <c r="U197" s="5">
        <v>-107000000000</v>
      </c>
      <c r="V197" s="5">
        <v>-144000000000</v>
      </c>
    </row>
    <row r="198" spans="3:22" ht="15.5" x14ac:dyDescent="0.35">
      <c r="C198" t="s">
        <v>256</v>
      </c>
      <c r="I198" s="5">
        <v>565000000000</v>
      </c>
      <c r="J198" s="5">
        <v>-123000000000</v>
      </c>
      <c r="K198" s="5">
        <v>18000000000</v>
      </c>
      <c r="L198" s="5">
        <v>74000000000</v>
      </c>
      <c r="M198" s="5">
        <v>555000000000</v>
      </c>
      <c r="N198" s="5">
        <v>56000000000</v>
      </c>
      <c r="O198" s="5">
        <v>75000000000</v>
      </c>
      <c r="P198" s="5">
        <v>47000000000</v>
      </c>
      <c r="Q198" s="5">
        <v>17000000000</v>
      </c>
      <c r="R198" s="5">
        <v>18000000000</v>
      </c>
      <c r="S198" s="5">
        <v>459000000000</v>
      </c>
      <c r="T198" s="5">
        <v>4000000000</v>
      </c>
      <c r="U198" s="5">
        <v>121000000000</v>
      </c>
      <c r="V198" s="5">
        <v>28000000000</v>
      </c>
    </row>
    <row r="199" spans="3:22" ht="15.5" x14ac:dyDescent="0.35">
      <c r="C199" t="s">
        <v>257</v>
      </c>
      <c r="I199" s="5">
        <v>-49000000000</v>
      </c>
      <c r="J199" s="5">
        <v>-87000000000</v>
      </c>
      <c r="K199" s="5">
        <v>-198000000000</v>
      </c>
      <c r="L199" s="5">
        <v>-79000000000</v>
      </c>
      <c r="M199" s="5">
        <v>-43000000000</v>
      </c>
      <c r="N199" s="5">
        <v>-63000000000</v>
      </c>
      <c r="O199" s="5">
        <v>-68000000000</v>
      </c>
      <c r="P199" s="5">
        <v>-35000000000</v>
      </c>
      <c r="Q199" s="5">
        <v>-26000000000</v>
      </c>
      <c r="R199" s="5">
        <v>-19000000000</v>
      </c>
      <c r="S199" s="5">
        <v>-21000000000</v>
      </c>
      <c r="T199" s="5">
        <v>-22000000000</v>
      </c>
      <c r="U199" s="5">
        <v>-22000000000</v>
      </c>
      <c r="V199" s="5">
        <v>-7000000000</v>
      </c>
    </row>
    <row r="200" spans="3:22" ht="15.5" x14ac:dyDescent="0.35">
      <c r="C200" t="s">
        <v>15</v>
      </c>
      <c r="I200" s="5">
        <v>516000000000</v>
      </c>
      <c r="J200" s="5">
        <v>-210000000000</v>
      </c>
      <c r="K200" s="5">
        <v>-180000000000</v>
      </c>
      <c r="L200" s="5">
        <v>-5000000000</v>
      </c>
      <c r="M200" s="5">
        <v>512000000000</v>
      </c>
      <c r="N200" s="5">
        <v>-7000000000</v>
      </c>
      <c r="O200" s="5">
        <v>7000000000</v>
      </c>
      <c r="P200" s="5">
        <v>12000000000</v>
      </c>
      <c r="Q200" s="5">
        <v>-9000000000</v>
      </c>
      <c r="R200" s="5">
        <v>-1000000000</v>
      </c>
      <c r="S200" s="5">
        <v>438000000000</v>
      </c>
      <c r="T200" s="5">
        <v>-18000000000</v>
      </c>
      <c r="U200" s="5">
        <v>99000000000</v>
      </c>
      <c r="V200" s="5">
        <v>22000000000</v>
      </c>
    </row>
    <row r="201" spans="3:22" ht="15.5" x14ac:dyDescent="0.35">
      <c r="C201" t="s">
        <v>17</v>
      </c>
      <c r="I201" s="6">
        <v>92.77</v>
      </c>
      <c r="J201" s="6">
        <v>-37.68</v>
      </c>
      <c r="K201" s="6">
        <v>-32.299999999999997</v>
      </c>
      <c r="L201" s="6">
        <v>-0.94</v>
      </c>
      <c r="M201" s="6">
        <v>91.96</v>
      </c>
      <c r="N201" s="6">
        <v>-1.26</v>
      </c>
      <c r="O201" s="6">
        <v>1.33</v>
      </c>
      <c r="P201" s="6">
        <v>2.17</v>
      </c>
      <c r="Q201" s="6">
        <v>-1.7</v>
      </c>
      <c r="R201" s="6">
        <v>-0.16</v>
      </c>
      <c r="S201" s="6">
        <v>78.67</v>
      </c>
      <c r="T201" s="6">
        <v>-3.27</v>
      </c>
      <c r="U201" s="6">
        <v>17.77</v>
      </c>
      <c r="V201" s="6">
        <v>3.87</v>
      </c>
    </row>
  </sheetData>
  <pageMargins left="0.7" right="0.7" top="0.75" bottom="0.75" header="0.3" footer="0.3"/>
  <ignoredErrors>
    <ignoredError sqref="A1:V20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1197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  <c r="R1" s="1">
        <v>41271</v>
      </c>
      <c r="S1" s="1">
        <v>40907</v>
      </c>
    </row>
    <row r="2" spans="1:19" ht="15.5" x14ac:dyDescent="0.35">
      <c r="C2" t="s">
        <v>1198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52">
        <f t="shared" ref="I2:S2" ca="1" si="0">IFERROR(_xlfn.STOCKHISTORY("XIDX:" &amp; $C$1, I1, , 0, 0, 1), "Libur")</f>
        <v>50</v>
      </c>
      <c r="J2" s="2" t="str">
        <f t="shared" ca="1" si="0"/>
        <v>Libur</v>
      </c>
      <c r="K2" s="2" vm="52">
        <f t="shared" ca="1" si="0"/>
        <v>50</v>
      </c>
      <c r="L2" s="2" vm="102">
        <f t="shared" ca="1" si="0"/>
        <v>58</v>
      </c>
      <c r="M2" s="2" vm="331">
        <f t="shared" ca="1" si="0"/>
        <v>69</v>
      </c>
      <c r="N2" s="2" vm="52">
        <f t="shared" ca="1" si="0"/>
        <v>50</v>
      </c>
      <c r="O2" s="2" vm="51">
        <f t="shared" ca="1" si="0"/>
        <v>55</v>
      </c>
      <c r="P2" s="2" vm="50">
        <f t="shared" ca="1" si="0"/>
        <v>51</v>
      </c>
      <c r="Q2" s="2" vm="332">
        <f t="shared" ca="1" si="0"/>
        <v>88</v>
      </c>
      <c r="R2" s="2" vm="36">
        <f t="shared" ca="1" si="0"/>
        <v>350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1308189189</v>
      </c>
      <c r="E4" s="2">
        <f>IFERROR(INDEX(E51:E500,MATCH($C$4,$C$51:$C$500,0)),"")</f>
        <v>1732459460</v>
      </c>
      <c r="H4" s="2">
        <f>IFERROR(SUM(D4:G4)*(4/MAX(1,COUNT(D4:G4))),"")</f>
        <v>6081297298</v>
      </c>
      <c r="I4" s="2">
        <f t="shared" ref="I4:S4" si="1">IFERROR(INDEX(I51:I500,MATCH($C$4,$C$51:$C$500,0)),"")</f>
        <v>24919411410</v>
      </c>
      <c r="J4" s="2">
        <f t="shared" si="1"/>
        <v>40264350922</v>
      </c>
      <c r="K4" s="2">
        <f t="shared" si="1"/>
        <v>74159226110</v>
      </c>
      <c r="L4" s="2">
        <f t="shared" si="1"/>
        <v>77542232036</v>
      </c>
      <c r="M4" s="2">
        <f t="shared" si="1"/>
        <v>66581958479</v>
      </c>
      <c r="N4" s="2">
        <f t="shared" si="1"/>
        <v>53677931667</v>
      </c>
      <c r="O4" s="2">
        <f t="shared" si="1"/>
        <v>119810618136</v>
      </c>
      <c r="P4" s="2">
        <f t="shared" si="1"/>
        <v>154187673595</v>
      </c>
      <c r="Q4" s="2">
        <f t="shared" si="1"/>
        <v>120925114528</v>
      </c>
      <c r="R4" s="2">
        <f t="shared" si="1"/>
        <v>81090378630</v>
      </c>
      <c r="S4" s="2">
        <f t="shared" si="1"/>
        <v>56079399370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-7371653452</v>
      </c>
      <c r="E5" s="2">
        <f>IFERROR(INDEX(E51:E500,MATCH($C$5,$C$51:$C$500,0)),"")</f>
        <v>-9448020817</v>
      </c>
      <c r="H5" s="2">
        <f>IFERROR(SUM(D5:G5)*(4/MAX(1,COUNT(D5:G5))),"")</f>
        <v>-33639348538</v>
      </c>
      <c r="I5" s="2">
        <f t="shared" ref="I5:S5" si="2">IFERROR(INDEX(I51:I500,MATCH($C$5,$C$51:$C$500,0)),"")</f>
        <v>-17455032032</v>
      </c>
      <c r="J5" s="2">
        <f t="shared" si="2"/>
        <v>-13275921706</v>
      </c>
      <c r="K5" s="2">
        <f t="shared" si="2"/>
        <v>1793162553</v>
      </c>
      <c r="L5" s="2">
        <f t="shared" si="2"/>
        <v>1184861000</v>
      </c>
      <c r="M5" s="2">
        <f t="shared" si="2"/>
        <v>285470963</v>
      </c>
      <c r="N5" s="2">
        <f t="shared" si="2"/>
        <v>1128724613</v>
      </c>
      <c r="O5" s="2">
        <f t="shared" si="2"/>
        <v>5043901640</v>
      </c>
      <c r="P5" s="2">
        <f t="shared" si="2"/>
        <v>47259114755</v>
      </c>
      <c r="Q5" s="2">
        <f t="shared" si="2"/>
        <v>19964061848</v>
      </c>
      <c r="R5" s="2">
        <f t="shared" si="2"/>
        <v>4424394478</v>
      </c>
      <c r="S5" s="2">
        <f t="shared" si="2"/>
        <v>3937558615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1048372804224</v>
      </c>
      <c r="E6" s="2">
        <f>IFERROR(INDEX(E51:E500,MATCH($C$6,$C$51:$C$500,0)),"")</f>
        <v>1055879330796</v>
      </c>
      <c r="H6" s="2">
        <f>IFERROR(INDEX(D6:G6,COUNT(D6:G6)),"")</f>
        <v>1055879330796</v>
      </c>
      <c r="I6" s="2">
        <f t="shared" ref="I6:S6" si="3">IFERROR(INDEX(I51:I500,MATCH($C$6,$C$51:$C$500,0)),"")</f>
        <v>1070641388367</v>
      </c>
      <c r="J6" s="2">
        <f t="shared" si="3"/>
        <v>1088466716917</v>
      </c>
      <c r="K6" s="2">
        <f t="shared" si="3"/>
        <v>1101797907080</v>
      </c>
      <c r="L6" s="2">
        <f t="shared" si="3"/>
        <v>1099691968365</v>
      </c>
      <c r="M6" s="2">
        <f t="shared" si="3"/>
        <v>1098164523621</v>
      </c>
      <c r="N6" s="2">
        <f t="shared" si="3"/>
        <v>1097670948750</v>
      </c>
      <c r="O6" s="2">
        <f t="shared" si="3"/>
        <v>1096560457723</v>
      </c>
      <c r="P6" s="2">
        <f t="shared" si="3"/>
        <v>1091623255383</v>
      </c>
      <c r="Q6" s="2">
        <f t="shared" si="3"/>
        <v>1044340697163</v>
      </c>
      <c r="R6" s="2">
        <f t="shared" si="3"/>
        <v>1027302133786</v>
      </c>
      <c r="S6" s="2">
        <f t="shared" si="3"/>
        <v>620477642305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10.01</v>
      </c>
      <c r="E7" s="3">
        <f>IFERROR(INDEX(E51:E500,MATCH($C$7,$C$51:$C$500,0))/1000000000,"")</f>
        <v>10.01</v>
      </c>
      <c r="H7" s="3">
        <f>IFERROR(INDEX(D7:G7,COUNT(D7:G7)),"")</f>
        <v>10.01</v>
      </c>
      <c r="I7" s="3">
        <f t="shared" ref="I7:S7" si="4">IFERROR(INDEX(I51:I500,MATCH($C$7,$C$51:$C$500,0))/1000000000,"")</f>
        <v>10.01</v>
      </c>
      <c r="J7" s="3">
        <f t="shared" si="4"/>
        <v>10.01</v>
      </c>
      <c r="K7" s="3">
        <f t="shared" si="4"/>
        <v>10.01</v>
      </c>
      <c r="L7" s="3">
        <f t="shared" si="4"/>
        <v>10.01</v>
      </c>
      <c r="M7" s="3">
        <f t="shared" si="4"/>
        <v>10.01</v>
      </c>
      <c r="N7" s="3">
        <f t="shared" si="4"/>
        <v>10.01</v>
      </c>
      <c r="O7" s="3">
        <f t="shared" si="4"/>
        <v>10.01</v>
      </c>
      <c r="P7" s="3">
        <f t="shared" si="4"/>
        <v>10.01</v>
      </c>
      <c r="Q7" s="3">
        <f t="shared" si="4"/>
        <v>10.01</v>
      </c>
      <c r="R7" s="3">
        <f t="shared" si="4"/>
        <v>10.01</v>
      </c>
      <c r="S7" s="3">
        <f t="shared" si="4"/>
        <v>1.2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-7000000000</v>
      </c>
      <c r="E8" s="2">
        <f>IFERROR(INDEX(E51:E500,MATCH("Free cash flow (Quarter)",$C$51:$C$500,0)),"")</f>
        <v>-12000000000</v>
      </c>
      <c r="H8" s="2">
        <f>IFERROR(INDEX(D8:G8,COUNT(D8:G8)),"")</f>
        <v>-12000000000</v>
      </c>
      <c r="I8" s="2">
        <f t="shared" ref="I8:S8" si="5">IFERROR(INDEX(I51:I500,MATCH($C$8,$C$51:$C$500,0)),"")</f>
        <v>-39000000000</v>
      </c>
      <c r="J8" s="2">
        <f t="shared" si="5"/>
        <v>0</v>
      </c>
      <c r="K8" s="2">
        <f t="shared" si="5"/>
        <v>-13000000000</v>
      </c>
      <c r="L8" s="2">
        <f t="shared" si="5"/>
        <v>44000000000</v>
      </c>
      <c r="M8" s="2">
        <f t="shared" si="5"/>
        <v>-80000000000</v>
      </c>
      <c r="N8" s="2">
        <f t="shared" si="5"/>
        <v>-30000000000</v>
      </c>
      <c r="O8" s="2">
        <f t="shared" si="5"/>
        <v>-2000000000</v>
      </c>
      <c r="P8" s="2">
        <f t="shared" si="5"/>
        <v>-29000000000</v>
      </c>
      <c r="Q8" s="2">
        <f t="shared" si="5"/>
        <v>-17000000000</v>
      </c>
      <c r="R8" s="2">
        <f t="shared" si="5"/>
        <v>-133000000000</v>
      </c>
      <c r="S8" s="2">
        <f t="shared" si="5"/>
        <v>-73000000000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-0.67</v>
      </c>
      <c r="E9" s="3">
        <f>IFERROR(INDEX(E51:E500,MATCH("Free cash flow per share (Quarter)",$C$51:$C$500,0)),"")</f>
        <v>-1.23</v>
      </c>
      <c r="H9" s="3">
        <f>IFERROR(INDEX(D9:G9,COUNT(D9:G9)),"")</f>
        <v>-1.23</v>
      </c>
      <c r="I9" s="3">
        <f t="shared" ref="I9:S9" si="6">IFERROR(INDEX(I51:I500,MATCH($C$9,$C$51:$C$500,0)),"")</f>
        <v>-3.85</v>
      </c>
      <c r="J9" s="3">
        <f t="shared" si="6"/>
        <v>0.03</v>
      </c>
      <c r="K9" s="3">
        <f t="shared" si="6"/>
        <v>-1.3</v>
      </c>
      <c r="L9" s="3">
        <f t="shared" si="6"/>
        <v>4.3600000000000003</v>
      </c>
      <c r="M9" s="3">
        <f t="shared" si="6"/>
        <v>-8.01</v>
      </c>
      <c r="N9" s="3">
        <f t="shared" si="6"/>
        <v>-3.01</v>
      </c>
      <c r="O9" s="3">
        <f t="shared" si="6"/>
        <v>-0.15</v>
      </c>
      <c r="P9" s="3">
        <f t="shared" si="6"/>
        <v>-2.9</v>
      </c>
      <c r="Q9" s="3">
        <f t="shared" si="6"/>
        <v>-1.66</v>
      </c>
      <c r="R9" s="3">
        <f t="shared" si="6"/>
        <v>-13.33</v>
      </c>
      <c r="S9" s="3">
        <f t="shared" si="6"/>
        <v>-60.77</v>
      </c>
    </row>
    <row r="10" spans="1:19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S10" ca="1" si="7">IFERROR(IF(I9=0,"",I2/I9),"")</f>
        <v>-12.987012987012987</v>
      </c>
      <c r="J10" s="3" t="str">
        <f t="shared" ca="1" si="7"/>
        <v/>
      </c>
      <c r="K10" s="3">
        <f t="shared" ca="1" si="7"/>
        <v>-38.46153846153846</v>
      </c>
      <c r="L10" s="3">
        <f t="shared" ca="1" si="7"/>
        <v>13.302752293577981</v>
      </c>
      <c r="M10" s="3">
        <f t="shared" ca="1" si="7"/>
        <v>-8.6142322097378283</v>
      </c>
      <c r="N10" s="3">
        <f t="shared" ca="1" si="7"/>
        <v>-16.611295681063122</v>
      </c>
      <c r="O10" s="3">
        <f t="shared" ca="1" si="7"/>
        <v>-366.66666666666669</v>
      </c>
      <c r="P10" s="3">
        <f t="shared" ca="1" si="7"/>
        <v>-17.586206896551726</v>
      </c>
      <c r="Q10" s="3">
        <f t="shared" ca="1" si="7"/>
        <v>-53.01204819277109</v>
      </c>
      <c r="R10" s="3">
        <f t="shared" ca="1" si="7"/>
        <v>-26.256564141035259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1639998491</v>
      </c>
      <c r="E11" s="2">
        <f>IFERROR(INDEX(E51:E500,MATCH($C$11,$C$51:$C$500,0)),"")</f>
        <v>2718734698</v>
      </c>
      <c r="H11" s="2">
        <f>IFERROR(INDEX(D11:G11,COUNT(D11:G11)),"")</f>
        <v>2718734698</v>
      </c>
      <c r="I11" s="2">
        <f t="shared" ref="I11:S11" si="8">IFERROR(INDEX(I51:I500,MATCH($C$11,$C$51:$C$500,0)),"")</f>
        <v>5108610848</v>
      </c>
      <c r="J11" s="2">
        <f t="shared" si="8"/>
        <v>43167404949</v>
      </c>
      <c r="K11" s="2">
        <f t="shared" si="8"/>
        <v>45797271163</v>
      </c>
      <c r="L11" s="2">
        <f t="shared" si="8"/>
        <v>57239689509</v>
      </c>
      <c r="M11" s="2">
        <f t="shared" si="8"/>
        <v>43561392367</v>
      </c>
      <c r="N11" s="2">
        <f t="shared" si="8"/>
        <v>57031612270</v>
      </c>
      <c r="O11" s="2">
        <f t="shared" si="8"/>
        <v>57144557936</v>
      </c>
      <c r="P11" s="2">
        <f t="shared" si="8"/>
        <v>95326382553</v>
      </c>
      <c r="Q11" s="2">
        <f t="shared" si="8"/>
        <v>58972249517</v>
      </c>
      <c r="R11" s="2">
        <f t="shared" si="8"/>
        <v>63989827098</v>
      </c>
      <c r="S11" s="2">
        <f t="shared" si="8"/>
        <v>11807387087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95000000000</v>
      </c>
      <c r="E12" s="2">
        <f>IFERROR(INDEX(E51:E500,MATCH("Net Debt (Quarter)",$C$51:$C$500,0)),"")</f>
        <v>103000000000</v>
      </c>
      <c r="H12" s="2">
        <f>IFERROR(INDEX(D12:G12,COUNT(D12:G12)),"")</f>
        <v>103000000000</v>
      </c>
      <c r="I12" s="2">
        <f t="shared" ref="I12:S12" si="9">IFERROR(INDEX(I51:I500,MATCH($C$12,$C$51:$C$500,0)),"")</f>
        <v>121000000000</v>
      </c>
      <c r="J12" s="2">
        <f t="shared" si="9"/>
        <v>83000000000</v>
      </c>
      <c r="K12" s="2">
        <f t="shared" si="9"/>
        <v>174000000000</v>
      </c>
      <c r="L12" s="2">
        <f t="shared" si="9"/>
        <v>163000000000</v>
      </c>
      <c r="M12" s="2">
        <f t="shared" si="9"/>
        <v>222000000000</v>
      </c>
      <c r="N12" s="2">
        <f t="shared" si="9"/>
        <v>145000000000</v>
      </c>
      <c r="O12" s="2">
        <f t="shared" si="9"/>
        <v>130000000000</v>
      </c>
      <c r="P12" s="2">
        <f t="shared" si="9"/>
        <v>99000000000</v>
      </c>
      <c r="Q12" s="2">
        <f t="shared" si="9"/>
        <v>105000000000</v>
      </c>
      <c r="R12" s="2">
        <f t="shared" si="9"/>
        <v>107000000000</v>
      </c>
      <c r="S12" s="2">
        <f t="shared" si="9"/>
        <v>258000000000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97000000000</v>
      </c>
      <c r="E13" s="2">
        <f>IFERROR(INDEX(E51:E500,MATCH("Total Debt (Quarter)",$C$51:$C$500,0)),"")</f>
        <v>106000000000</v>
      </c>
      <c r="H13" s="2">
        <f>IFERROR(INDEX(D13:G13,COUNT(D13:G13)),"")</f>
        <v>106000000000</v>
      </c>
      <c r="I13" s="2">
        <f t="shared" ref="I13:S13" si="10">IFERROR(INDEX(I51:I500,MATCH($C$13,$C$51:$C$500,0)),"")</f>
        <v>126000000000</v>
      </c>
      <c r="J13" s="2">
        <f t="shared" si="10"/>
        <v>126000000000</v>
      </c>
      <c r="K13" s="2">
        <f t="shared" si="10"/>
        <v>220000000000</v>
      </c>
      <c r="L13" s="2">
        <f t="shared" si="10"/>
        <v>221000000000</v>
      </c>
      <c r="M13" s="2">
        <f t="shared" si="10"/>
        <v>266000000000</v>
      </c>
      <c r="N13" s="2">
        <f t="shared" si="10"/>
        <v>202000000000</v>
      </c>
      <c r="O13" s="2">
        <f t="shared" si="10"/>
        <v>187000000000</v>
      </c>
      <c r="P13" s="2">
        <f t="shared" si="10"/>
        <v>195000000000</v>
      </c>
      <c r="Q13" s="2">
        <f t="shared" si="10"/>
        <v>164000000000</v>
      </c>
      <c r="R13" s="2">
        <f t="shared" si="10"/>
        <v>171000000000</v>
      </c>
      <c r="S13" s="2">
        <f t="shared" si="10"/>
        <v>270000000000</v>
      </c>
    </row>
    <row r="14" spans="1:19" ht="15.5" x14ac:dyDescent="0.35">
      <c r="C14" t="s">
        <v>27</v>
      </c>
      <c r="D14" s="2">
        <f>IFERROR(INDEX(D51:D500,MATCH($C$14,$C$51:$C$500,0)),"")</f>
        <v>-4588405851</v>
      </c>
      <c r="E14" s="2">
        <f>IFERROR(INDEX(E51:E500,MATCH($C$14,$C$51:$C$500,0)),"")</f>
        <v>-6504472647</v>
      </c>
      <c r="H14" s="2">
        <f>IFERROR(SUM(D14:G14)*(4/MAX(1,COUNT(D14:G14))),"")</f>
        <v>-22185756996</v>
      </c>
      <c r="I14" s="2">
        <f t="shared" ref="I14:S14" si="11">IFERROR(INDEX(I51:I500,MATCH($C$14,$C$51:$C$500,0)),"")</f>
        <v>-10688544967</v>
      </c>
      <c r="J14" s="2">
        <f t="shared" si="11"/>
        <v>-6077545574</v>
      </c>
      <c r="K14" s="2">
        <f t="shared" si="11"/>
        <v>-10332543154</v>
      </c>
      <c r="L14" s="2">
        <f t="shared" si="11"/>
        <v>-10592584533</v>
      </c>
      <c r="M14" s="2">
        <f t="shared" si="11"/>
        <v>-6064889888</v>
      </c>
      <c r="N14" s="2">
        <f t="shared" si="11"/>
        <v>-6971313399</v>
      </c>
      <c r="O14" s="2">
        <f t="shared" si="11"/>
        <v>-456038760</v>
      </c>
      <c r="P14" s="2">
        <f t="shared" si="11"/>
        <v>-878910319</v>
      </c>
      <c r="Q14" s="2">
        <f t="shared" si="11"/>
        <v>-216544487</v>
      </c>
      <c r="R14" s="2">
        <f t="shared" si="11"/>
        <v>-3940823660</v>
      </c>
      <c r="S14" s="2">
        <f t="shared" si="11"/>
        <v>-2037109446</v>
      </c>
    </row>
    <row r="15" spans="1:19" ht="15.5" x14ac:dyDescent="0.35">
      <c r="C15" t="s">
        <v>28</v>
      </c>
      <c r="D15" s="2">
        <f>IFERROR(INDEX(D51:D500,MATCH($C$15,$C$51:$C$500,0)),"")</f>
        <v>-20858656</v>
      </c>
      <c r="E15" s="2">
        <f>IFERROR(INDEX(E51:E500,MATCH($C$15,$C$51:$C$500,0)),"")</f>
        <v>-5226035</v>
      </c>
      <c r="H15" s="2">
        <f>IFERROR(SUM(D15:G15)*(4/MAX(1,COUNT(D15:G15))),"")</f>
        <v>-52169382</v>
      </c>
      <c r="I15" s="2">
        <f t="shared" ref="I15:S15" si="12">IFERROR(INDEX(I51:I500,MATCH($C$15,$C$51:$C$500,0)),"")</f>
        <v>83862136</v>
      </c>
      <c r="J15" s="2">
        <f t="shared" si="12"/>
        <v>-130377594</v>
      </c>
      <c r="K15" s="2">
        <f t="shared" si="12"/>
        <v>-97716429</v>
      </c>
      <c r="L15" s="2">
        <f t="shared" si="12"/>
        <v>-86046150</v>
      </c>
      <c r="M15" s="2">
        <f t="shared" si="12"/>
        <v>81897554</v>
      </c>
      <c r="N15" s="2">
        <f t="shared" si="12"/>
        <v>68891670</v>
      </c>
      <c r="O15" s="2">
        <f t="shared" si="12"/>
        <v>-5364137520</v>
      </c>
      <c r="P15" s="2">
        <f t="shared" si="12"/>
        <v>-7097549365</v>
      </c>
      <c r="Q15" s="2">
        <f t="shared" si="12"/>
        <v>-5087920438</v>
      </c>
      <c r="R15" s="2">
        <f t="shared" si="12"/>
        <v>-2327759590</v>
      </c>
      <c r="S15" s="2">
        <f t="shared" si="12"/>
        <v>-210190528</v>
      </c>
    </row>
    <row r="16" spans="1:19" ht="15.5" x14ac:dyDescent="0.35">
      <c r="C16" t="s">
        <v>29</v>
      </c>
      <c r="D16" s="2">
        <f>IFERROR(INDEX(D51:D500,MATCH($C$16,$C$51:$C$500,0)),"")</f>
        <v>-7497511993</v>
      </c>
      <c r="E16" s="2">
        <f>IFERROR(INDEX(E51:E500,MATCH($C$16,$C$51:$C$500,0)),"")</f>
        <v>-9624677983</v>
      </c>
      <c r="H16" s="2">
        <f>IFERROR(SUM(D16:G16)*(4/MAX(1,COUNT(D16:G16))),"")</f>
        <v>-34244379952</v>
      </c>
      <c r="I16" s="2">
        <f t="shared" ref="I16:S16" si="13">IFERROR(INDEX(I51:I500,MATCH($C$16,$C$51:$C$500,0)),"")</f>
        <v>-17957531748</v>
      </c>
      <c r="J16" s="2">
        <f t="shared" si="13"/>
        <v>-13107860711</v>
      </c>
      <c r="K16" s="2">
        <f t="shared" si="13"/>
        <v>2081452623</v>
      </c>
      <c r="L16" s="2">
        <f t="shared" si="13"/>
        <v>1649822157</v>
      </c>
      <c r="M16" s="2">
        <f t="shared" si="13"/>
        <v>348332472</v>
      </c>
      <c r="N16" s="2">
        <f t="shared" si="13"/>
        <v>1129945297</v>
      </c>
      <c r="O16" s="2">
        <f t="shared" si="13"/>
        <v>10344244004</v>
      </c>
      <c r="P16" s="2">
        <f t="shared" si="13"/>
        <v>54380102335</v>
      </c>
      <c r="Q16" s="2">
        <f t="shared" si="13"/>
        <v>25225421679</v>
      </c>
      <c r="R16" s="2">
        <f t="shared" si="13"/>
        <v>9152251071</v>
      </c>
      <c r="S16" s="2">
        <f t="shared" si="13"/>
        <v>4214411380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>
        <f t="shared" ca="1" si="14"/>
        <v>500500000000</v>
      </c>
      <c r="J20" s="2" t="str">
        <f t="shared" ca="1" si="14"/>
        <v/>
      </c>
      <c r="K20" s="2">
        <f t="shared" ca="1" si="14"/>
        <v>500500000000</v>
      </c>
      <c r="L20" s="2">
        <f t="shared" ca="1" si="14"/>
        <v>580580000000</v>
      </c>
      <c r="M20" s="2">
        <f t="shared" ca="1" si="14"/>
        <v>690690000000</v>
      </c>
      <c r="N20" s="2">
        <f t="shared" ca="1" si="14"/>
        <v>500500000000</v>
      </c>
      <c r="O20" s="2">
        <f t="shared" ca="1" si="14"/>
        <v>550550000000</v>
      </c>
      <c r="P20" s="2">
        <f t="shared" ca="1" si="14"/>
        <v>510510000000</v>
      </c>
      <c r="Q20" s="2">
        <f t="shared" ca="1" si="14"/>
        <v>880880000000</v>
      </c>
      <c r="R20" s="2">
        <f t="shared" ca="1" si="14"/>
        <v>3503500000000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10010000000</v>
      </c>
      <c r="E21" s="2">
        <f>IFERROR(INDEX(E51:E500,MATCH($C$7,$C$51:$C$500,0)),"")</f>
        <v>10010000000</v>
      </c>
      <c r="H21" s="2">
        <f>IFERROR(INDEX(D21:G21,COUNT(D21:G21)),"")</f>
        <v>10010000000</v>
      </c>
      <c r="I21" s="2">
        <f t="shared" ref="I21:S21" si="15">IFERROR(INDEX(I51:I500,MATCH($C$7,$C$51:$C$500,0)),"")</f>
        <v>10010000000</v>
      </c>
      <c r="J21" s="2">
        <f t="shared" si="15"/>
        <v>10010000000</v>
      </c>
      <c r="K21" s="2">
        <f t="shared" si="15"/>
        <v>10010000000</v>
      </c>
      <c r="L21" s="2">
        <f t="shared" si="15"/>
        <v>10010000000</v>
      </c>
      <c r="M21" s="2">
        <f t="shared" si="15"/>
        <v>10010000000</v>
      </c>
      <c r="N21" s="2">
        <f t="shared" si="15"/>
        <v>10010000000</v>
      </c>
      <c r="O21" s="2">
        <f t="shared" si="15"/>
        <v>10010000000</v>
      </c>
      <c r="P21" s="2">
        <f t="shared" si="15"/>
        <v>10010000000</v>
      </c>
      <c r="Q21" s="2">
        <f t="shared" si="15"/>
        <v>10010000000</v>
      </c>
      <c r="R21" s="2">
        <f t="shared" si="15"/>
        <v>10010000000</v>
      </c>
      <c r="S21" s="2">
        <f t="shared" si="15"/>
        <v>1200000000</v>
      </c>
    </row>
    <row r="23" spans="1:19" ht="15.5" x14ac:dyDescent="0.35">
      <c r="B23" t="s">
        <v>54</v>
      </c>
      <c r="C23" t="s">
        <v>55</v>
      </c>
      <c r="D23" s="3">
        <f>IFERROR(D5/D6*100,"")</f>
        <v>-0.70315191526324061</v>
      </c>
      <c r="E23" s="3">
        <f>IFERROR(E5/E6*100,"")</f>
        <v>-0.89480119000694724</v>
      </c>
      <c r="H23" s="3">
        <f t="shared" ref="H23:S23" si="16">IFERROR(H5/H6*100,"")</f>
        <v>-3.1859084231377248</v>
      </c>
      <c r="I23" s="3">
        <f t="shared" si="16"/>
        <v>-1.6303341363090171</v>
      </c>
      <c r="J23" s="3">
        <f t="shared" si="16"/>
        <v>-1.2196901843359114</v>
      </c>
      <c r="K23" s="3">
        <f t="shared" si="16"/>
        <v>0.16274877102936819</v>
      </c>
      <c r="L23" s="3">
        <f t="shared" si="16"/>
        <v>0.10774480800852149</v>
      </c>
      <c r="M23" s="3">
        <f t="shared" si="16"/>
        <v>2.5995281841623408E-2</v>
      </c>
      <c r="N23" s="3">
        <f t="shared" si="16"/>
        <v>0.10282905038940524</v>
      </c>
      <c r="O23" s="3">
        <f t="shared" si="16"/>
        <v>0.45997478793587232</v>
      </c>
      <c r="P23" s="3">
        <f t="shared" si="16"/>
        <v>4.3292513714742151</v>
      </c>
      <c r="Q23" s="3">
        <f t="shared" si="16"/>
        <v>1.9116426183747603</v>
      </c>
      <c r="R23" s="3">
        <f t="shared" si="16"/>
        <v>0.43068093917944278</v>
      </c>
      <c r="S23" s="3">
        <f t="shared" si="16"/>
        <v>0.63460120825183042</v>
      </c>
    </row>
    <row r="24" spans="1:19" ht="15.5" x14ac:dyDescent="0.35">
      <c r="C24" t="s">
        <v>56</v>
      </c>
      <c r="D24" s="4">
        <f>IFERROR(_xlfn.RRI(5,I23,D23),"")</f>
        <v>-0.15480969169168868</v>
      </c>
      <c r="E24" s="4">
        <f>IFERROR(_xlfn.RRI(5,J23,E23),"")</f>
        <v>-6.0070230433626692E-2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-0.48117489467554531</v>
      </c>
      <c r="L24" s="4">
        <f t="shared" si="17"/>
        <v>-0.43740232962563375</v>
      </c>
      <c r="M24" s="4">
        <f t="shared" si="17"/>
        <v>-0.42964168699341321</v>
      </c>
      <c r="N24" s="4">
        <f t="shared" si="17"/>
        <v>-0.30509892086947499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-1.75</v>
      </c>
      <c r="J25" s="3">
        <f t="shared" si="18"/>
        <v>-1.32</v>
      </c>
      <c r="K25" s="3">
        <f t="shared" si="18"/>
        <v>0.17</v>
      </c>
      <c r="L25" s="3">
        <f t="shared" si="18"/>
        <v>0.12</v>
      </c>
      <c r="M25" s="3">
        <f t="shared" si="18"/>
        <v>0.02</v>
      </c>
      <c r="N25" s="3">
        <f t="shared" si="18"/>
        <v>0.12</v>
      </c>
      <c r="O25" s="3">
        <f t="shared" si="18"/>
        <v>0.51</v>
      </c>
      <c r="P25" s="3">
        <f t="shared" si="18"/>
        <v>4.72</v>
      </c>
      <c r="Q25" s="3">
        <f t="shared" si="18"/>
        <v>1.99</v>
      </c>
      <c r="R25" s="3">
        <f t="shared" si="18"/>
        <v>0.44</v>
      </c>
      <c r="S25" s="3">
        <f t="shared" si="18"/>
        <v>3.28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-0.4855994970436831</v>
      </c>
      <c r="L26" s="4">
        <f t="shared" si="19"/>
        <v>-0.42974955359082323</v>
      </c>
      <c r="M26" s="4">
        <f t="shared" si="19"/>
        <v>-0.46109096614363709</v>
      </c>
      <c r="N26" s="4">
        <f t="shared" si="19"/>
        <v>-0.48398600497104149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0.13068823066933066</v>
      </c>
      <c r="E27" s="3">
        <f>IFERROR(E4/E21,"")</f>
        <v>0.17307287312687314</v>
      </c>
      <c r="H27" s="3">
        <f t="shared" ref="H27:S27" si="20">IFERROR(H4/H21,"")</f>
        <v>0.6075222075924076</v>
      </c>
      <c r="I27" s="3">
        <f t="shared" si="20"/>
        <v>2.4894516893106893</v>
      </c>
      <c r="J27" s="3">
        <f t="shared" si="20"/>
        <v>4.0224126795204791</v>
      </c>
      <c r="K27" s="3">
        <f t="shared" si="20"/>
        <v>7.4085140969030965</v>
      </c>
      <c r="L27" s="3">
        <f t="shared" si="20"/>
        <v>7.7464767268731265</v>
      </c>
      <c r="M27" s="3">
        <f t="shared" si="20"/>
        <v>6.6515443035964035</v>
      </c>
      <c r="N27" s="3">
        <f t="shared" si="20"/>
        <v>5.3624307359640362</v>
      </c>
      <c r="O27" s="3">
        <f t="shared" si="20"/>
        <v>11.969092720879122</v>
      </c>
      <c r="P27" s="3">
        <f t="shared" si="20"/>
        <v>15.403363995504495</v>
      </c>
      <c r="Q27" s="3">
        <f t="shared" si="20"/>
        <v>12.080431021778221</v>
      </c>
      <c r="R27" s="3">
        <f t="shared" si="20"/>
        <v>8.1009369260739259</v>
      </c>
      <c r="S27" s="3">
        <f t="shared" si="20"/>
        <v>46.732832808333335</v>
      </c>
    </row>
    <row r="28" spans="1:19" ht="15.5" x14ac:dyDescent="0.35">
      <c r="C28" t="s">
        <v>61</v>
      </c>
      <c r="D28" s="4">
        <f>IFERROR(_xlfn.RRI(5,I27,D27),"")</f>
        <v>-0.44534037318782937</v>
      </c>
      <c r="E28" s="4">
        <f>IFERROR(_xlfn.RRI(5,J27,E27),"")</f>
        <v>-0.4669738992874749</v>
      </c>
      <c r="H28" s="4">
        <f t="shared" ref="H28:S28" si="21">IFERROR(_xlfn.RRI(5,M27,H27),"")</f>
        <v>-0.38037642381396752</v>
      </c>
      <c r="I28" s="4">
        <f t="shared" si="21"/>
        <v>-0.14227434267688888</v>
      </c>
      <c r="J28" s="4">
        <f t="shared" si="21"/>
        <v>-0.19594625562154844</v>
      </c>
      <c r="K28" s="4">
        <f t="shared" si="21"/>
        <v>-0.13618029513028973</v>
      </c>
      <c r="L28" s="4">
        <f t="shared" si="21"/>
        <v>-8.5035259731157442E-2</v>
      </c>
      <c r="M28" s="4">
        <f t="shared" si="21"/>
        <v>-3.8659038424793901E-2</v>
      </c>
      <c r="N28" s="4">
        <f t="shared" si="21"/>
        <v>-0.35144334867861293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0.32575757575757569</v>
      </c>
      <c r="J29" s="4">
        <f t="shared" si="22"/>
        <v>-8.7647058823529402</v>
      </c>
      <c r="K29" s="4">
        <f t="shared" si="22"/>
        <v>0.4166666666666668</v>
      </c>
      <c r="L29" s="4">
        <f t="shared" si="22"/>
        <v>4.9999999999999991</v>
      </c>
      <c r="M29" s="4">
        <f t="shared" si="22"/>
        <v>-0.83333333333333326</v>
      </c>
      <c r="N29" s="4">
        <f t="shared" si="22"/>
        <v>-0.76470588235294124</v>
      </c>
      <c r="O29" s="4">
        <f t="shared" si="22"/>
        <v>-0.89194915254237295</v>
      </c>
      <c r="P29" s="4">
        <f t="shared" si="22"/>
        <v>1.3718592964824119</v>
      </c>
      <c r="Q29" s="4">
        <f t="shared" si="22"/>
        <v>3.5227272727272729</v>
      </c>
      <c r="R29" s="4">
        <f t="shared" si="22"/>
        <v>-0.86585365853658536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-0.75596143913898328</v>
      </c>
      <c r="I30" s="4">
        <f t="shared" si="23"/>
        <v>-0.38110485232274516</v>
      </c>
      <c r="J30" s="4">
        <f t="shared" si="23"/>
        <v>-0.45705540586041049</v>
      </c>
      <c r="K30" s="4">
        <f t="shared" si="23"/>
        <v>-4.3627915229850434E-2</v>
      </c>
      <c r="L30" s="4">
        <f t="shared" si="23"/>
        <v>0.16461326472481094</v>
      </c>
      <c r="M30" s="4">
        <f t="shared" si="23"/>
        <v>0.24039724354604938</v>
      </c>
      <c r="N30" s="4">
        <f t="shared" si="23"/>
        <v>-0.55197684059964658</v>
      </c>
      <c r="O30" s="4">
        <f t="shared" si="23"/>
        <v>-0.22295592544769269</v>
      </c>
      <c r="P30" s="4">
        <f t="shared" si="23"/>
        <v>0.27506741835086806</v>
      </c>
      <c r="Q30" s="4">
        <f t="shared" si="23"/>
        <v>0.49123874584133254</v>
      </c>
      <c r="R30" s="4">
        <f t="shared" si="23"/>
        <v>-0.8266542719698049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104.71</v>
      </c>
      <c r="E32" s="3">
        <f>IFERROR(INDEX(E51:E500,MATCH($A$32,$C$51:$C$500,0)),"")</f>
        <v>105.44</v>
      </c>
      <c r="H32" s="3">
        <f>IFERROR(INDEX(D32:G32,COUNT(D32:G32)),"")</f>
        <v>105.44</v>
      </c>
      <c r="I32" s="3">
        <f t="shared" ref="I32:S32" si="24">IFERROR(INDEX(I51:I500,MATCH($C$32,$C$51:$C$500,0)),"")</f>
        <v>106.89</v>
      </c>
      <c r="J32" s="3">
        <f t="shared" si="24"/>
        <v>108.63</v>
      </c>
      <c r="K32" s="3">
        <f t="shared" si="24"/>
        <v>109.96</v>
      </c>
      <c r="L32" s="3">
        <f t="shared" si="24"/>
        <v>109.78</v>
      </c>
      <c r="M32" s="3">
        <f t="shared" si="24"/>
        <v>109.66</v>
      </c>
      <c r="N32" s="3">
        <f t="shared" si="24"/>
        <v>109.63</v>
      </c>
      <c r="O32" s="3">
        <f t="shared" si="24"/>
        <v>109.52</v>
      </c>
      <c r="P32" s="3">
        <f t="shared" si="24"/>
        <v>109.02</v>
      </c>
      <c r="Q32" s="3">
        <f t="shared" si="24"/>
        <v>104.3</v>
      </c>
      <c r="R32" s="3">
        <f t="shared" si="24"/>
        <v>102.02</v>
      </c>
      <c r="S32" s="3">
        <f t="shared" si="24"/>
        <v>513.16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0.48</v>
      </c>
      <c r="E33" s="3">
        <f>IFERROR(INDEX(E51:E500,MATCH($A$33,$C$51:$C$500,0)),"")</f>
        <v>0.47</v>
      </c>
      <c r="H33" s="3">
        <f>IFERROR(INDEX(D33:G33,COUNT(D33:G33)),"")</f>
        <v>0.47</v>
      </c>
      <c r="I33" s="3">
        <f t="shared" ref="I33:S33" si="25">IFERROR(INDEX(I51:I500,MATCH($C$33,$C$51:$C$500,0)),"")</f>
        <v>0.47</v>
      </c>
      <c r="J33" s="3">
        <f t="shared" si="25"/>
        <v>0.46</v>
      </c>
      <c r="K33" s="3">
        <f t="shared" si="25"/>
        <v>0.45</v>
      </c>
      <c r="L33" s="3">
        <f t="shared" si="25"/>
        <v>0.53</v>
      </c>
      <c r="M33" s="3">
        <f t="shared" si="25"/>
        <v>0.63</v>
      </c>
      <c r="N33" s="3">
        <f t="shared" si="25"/>
        <v>0.46</v>
      </c>
      <c r="O33" s="3">
        <f t="shared" si="25"/>
        <v>0.5</v>
      </c>
      <c r="P33" s="3">
        <f t="shared" si="25"/>
        <v>0.47</v>
      </c>
      <c r="Q33" s="3">
        <f t="shared" si="25"/>
        <v>0.84</v>
      </c>
      <c r="R33" s="3">
        <f t="shared" si="25"/>
        <v>3.43</v>
      </c>
      <c r="S33" s="3">
        <f t="shared" si="25"/>
        <v>0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-67.569999999999993</v>
      </c>
      <c r="E34" s="3">
        <f>IFERROR(INDEX(E51:E500,MATCH($A$34,$C$51:$C$500,0)),"")</f>
        <v>-53.19</v>
      </c>
      <c r="H34" s="3">
        <f>IFERROR(INDEX(D34:G34,COUNT(D34:G34)),"")</f>
        <v>-53.19</v>
      </c>
      <c r="I34" s="3">
        <f t="shared" ref="I34:S34" si="26">IFERROR(INDEX(I51:I500,MATCH($C$34,$C$51:$C$500,0)),"")</f>
        <v>-28.57</v>
      </c>
      <c r="J34" s="3">
        <f t="shared" si="26"/>
        <v>-37.880000000000003</v>
      </c>
      <c r="K34" s="3">
        <f t="shared" si="26"/>
        <v>294.12</v>
      </c>
      <c r="L34" s="3">
        <f t="shared" si="26"/>
        <v>483.33</v>
      </c>
      <c r="M34" s="3">
        <f t="shared" si="26"/>
        <v>3450</v>
      </c>
      <c r="N34" s="3">
        <f t="shared" si="26"/>
        <v>416.67</v>
      </c>
      <c r="O34" s="3">
        <f t="shared" si="26"/>
        <v>107.84</v>
      </c>
      <c r="P34" s="3">
        <f t="shared" si="26"/>
        <v>10.81</v>
      </c>
      <c r="Q34" s="3">
        <f t="shared" si="26"/>
        <v>44.22</v>
      </c>
      <c r="R34" s="3">
        <f t="shared" si="26"/>
        <v>795.45</v>
      </c>
      <c r="S34" s="3">
        <f t="shared" si="26"/>
        <v>0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382.63</v>
      </c>
      <c r="E35" s="3">
        <f>IFERROR(INDEX(E51:E500,MATCH($A$35,$C$51:$C$500,0)),"")</f>
        <v>288.93</v>
      </c>
      <c r="H35" s="3">
        <f>IFERROR(INDEX(D35:G35,COUNT(D35:G35)),"")</f>
        <v>288.93</v>
      </c>
      <c r="I35" s="3">
        <f t="shared" ref="I35:S35" si="27">IFERROR(INDEX(I51:I500,MATCH($C$35,$C$51:$C$500,0)),"")</f>
        <v>20.09</v>
      </c>
      <c r="J35" s="3">
        <f t="shared" si="27"/>
        <v>12.43</v>
      </c>
      <c r="K35" s="3">
        <f t="shared" si="27"/>
        <v>6.75</v>
      </c>
      <c r="L35" s="3">
        <f t="shared" si="27"/>
        <v>7.49</v>
      </c>
      <c r="M35" s="3">
        <f t="shared" si="27"/>
        <v>10.37</v>
      </c>
      <c r="N35" s="3">
        <f t="shared" si="27"/>
        <v>9.33</v>
      </c>
      <c r="O35" s="3">
        <f t="shared" si="27"/>
        <v>4.5999999999999996</v>
      </c>
      <c r="P35" s="3">
        <f t="shared" si="27"/>
        <v>3.31</v>
      </c>
      <c r="Q35" s="3">
        <f t="shared" si="27"/>
        <v>7.29</v>
      </c>
      <c r="R35" s="3">
        <f t="shared" si="27"/>
        <v>43.18</v>
      </c>
      <c r="S35" s="3">
        <f t="shared" si="27"/>
        <v>0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1199</v>
      </c>
      <c r="E50" t="s">
        <v>1200</v>
      </c>
      <c r="F50" t="s">
        <v>1201</v>
      </c>
      <c r="G50" t="s">
        <v>1202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</row>
    <row r="51" spans="2:19" ht="15.5" x14ac:dyDescent="0.35">
      <c r="B51" t="s">
        <v>84</v>
      </c>
      <c r="C51" t="s">
        <v>6</v>
      </c>
      <c r="D51" s="5">
        <v>1308189189</v>
      </c>
      <c r="E51" s="5">
        <v>1732459460</v>
      </c>
      <c r="F51" s="5">
        <v>8454144144</v>
      </c>
      <c r="G51" s="5">
        <v>6475128900</v>
      </c>
      <c r="I51" s="5">
        <v>24919411410</v>
      </c>
      <c r="J51" s="5">
        <v>40264350922</v>
      </c>
      <c r="K51" s="5">
        <v>74159226110</v>
      </c>
      <c r="L51" s="5">
        <v>77542232036</v>
      </c>
      <c r="M51" s="5">
        <v>66581958479</v>
      </c>
      <c r="N51" s="5">
        <v>53677931667</v>
      </c>
      <c r="O51" s="5">
        <v>119810618136</v>
      </c>
      <c r="P51" s="5">
        <v>154187673595</v>
      </c>
      <c r="Q51" s="5">
        <v>120925114528</v>
      </c>
      <c r="R51" s="5">
        <v>81090378630</v>
      </c>
      <c r="S51" s="5">
        <v>56079399370</v>
      </c>
    </row>
    <row r="52" spans="2:19" ht="15.5" x14ac:dyDescent="0.35">
      <c r="C52" t="s">
        <v>85</v>
      </c>
      <c r="D52" s="5">
        <v>-588685135</v>
      </c>
      <c r="E52" s="5">
        <v>-262068919</v>
      </c>
      <c r="F52" s="5">
        <v>-4903403604</v>
      </c>
      <c r="G52" s="5">
        <v>-2985845056</v>
      </c>
      <c r="I52" s="5">
        <v>-13001244249</v>
      </c>
      <c r="J52" s="5">
        <v>-25489473009</v>
      </c>
      <c r="K52" s="5">
        <v>-37891579965</v>
      </c>
      <c r="L52" s="5">
        <v>-45109601927</v>
      </c>
      <c r="M52" s="5">
        <v>-41745715145</v>
      </c>
      <c r="N52" s="5">
        <v>-31115404758</v>
      </c>
      <c r="O52" s="5">
        <v>-81919468938</v>
      </c>
      <c r="P52" s="5">
        <v>-80808196500</v>
      </c>
      <c r="Q52" s="5">
        <v>-76035713268</v>
      </c>
      <c r="R52" s="5">
        <v>-59764975564</v>
      </c>
      <c r="S52" s="5">
        <v>-41836609923</v>
      </c>
    </row>
    <row r="53" spans="2:19" ht="15.5" x14ac:dyDescent="0.35">
      <c r="C53" t="s">
        <v>86</v>
      </c>
      <c r="D53" s="5">
        <v>719504054</v>
      </c>
      <c r="E53" s="5">
        <v>1470390541</v>
      </c>
      <c r="F53" s="5">
        <v>3550740540</v>
      </c>
      <c r="G53" s="5">
        <v>3489283844</v>
      </c>
      <c r="I53" s="5">
        <v>11918167161</v>
      </c>
      <c r="J53" s="5">
        <v>14774877913</v>
      </c>
      <c r="K53" s="5">
        <v>36267646145</v>
      </c>
      <c r="L53" s="5">
        <v>32432630109</v>
      </c>
      <c r="M53" s="5">
        <v>24836243334</v>
      </c>
      <c r="N53" s="5">
        <v>22562526909</v>
      </c>
      <c r="O53" s="5">
        <v>37891149198</v>
      </c>
      <c r="P53" s="5">
        <v>73379477095</v>
      </c>
      <c r="Q53" s="5">
        <v>44889401260</v>
      </c>
      <c r="R53" s="5">
        <v>21325403066</v>
      </c>
      <c r="S53" s="5">
        <v>14242789447</v>
      </c>
    </row>
    <row r="54" spans="2:19" ht="15.5" x14ac:dyDescent="0.35">
      <c r="C54" t="s">
        <v>87</v>
      </c>
      <c r="D54" s="5">
        <v>-3595905467</v>
      </c>
      <c r="E54" s="5">
        <v>-4547284391</v>
      </c>
      <c r="F54" s="5">
        <v>-3358884530</v>
      </c>
      <c r="G54" s="5">
        <v>-5971271562</v>
      </c>
      <c r="I54" s="5">
        <v>-19443417511</v>
      </c>
      <c r="J54" s="5">
        <v>-23159770630</v>
      </c>
      <c r="K54" s="5">
        <v>-24932496939</v>
      </c>
      <c r="L54" s="5">
        <v>-23144084809</v>
      </c>
      <c r="M54" s="5">
        <v>-23507079012</v>
      </c>
      <c r="N54" s="5">
        <v>-19088227349</v>
      </c>
      <c r="O54" s="5">
        <v>-31226170819</v>
      </c>
      <c r="P54" s="5">
        <v>-22356246324</v>
      </c>
      <c r="Q54" s="5">
        <v>-21236600804</v>
      </c>
      <c r="R54" s="5">
        <v>-9956548797</v>
      </c>
      <c r="S54" s="5">
        <v>-7429655368</v>
      </c>
    </row>
    <row r="55" spans="2:19" ht="15.5" x14ac:dyDescent="0.35">
      <c r="C55" t="s">
        <v>88</v>
      </c>
      <c r="D55" s="5">
        <v>-1208618752</v>
      </c>
      <c r="E55" s="5">
        <v>-393620214</v>
      </c>
      <c r="F55" s="5">
        <v>-696446131</v>
      </c>
      <c r="G55" s="5">
        <v>-1020856228</v>
      </c>
      <c r="I55" s="5">
        <v>-2859664539</v>
      </c>
      <c r="J55" s="5">
        <v>-3346295776</v>
      </c>
      <c r="K55" s="5">
        <v>-2739730079</v>
      </c>
      <c r="L55" s="5">
        <v>-2094324010</v>
      </c>
      <c r="M55" s="5">
        <v>-2965470325</v>
      </c>
      <c r="N55" s="5">
        <v>-3378348572</v>
      </c>
      <c r="O55" s="5">
        <v>-9249972071</v>
      </c>
      <c r="P55" s="5">
        <v>-6300939843</v>
      </c>
      <c r="Q55" s="5">
        <v>-4037159636</v>
      </c>
      <c r="R55" s="5">
        <v>-1954673974</v>
      </c>
      <c r="S55" s="5">
        <v>-1637438124</v>
      </c>
    </row>
    <row r="56" spans="2:19" ht="15.5" x14ac:dyDescent="0.35">
      <c r="C56" t="s">
        <v>89</v>
      </c>
      <c r="D56" s="5">
        <v>-2376729851</v>
      </c>
      <c r="E56" s="5">
        <v>-4229192586</v>
      </c>
      <c r="F56" s="5">
        <v>-3065978733</v>
      </c>
      <c r="G56" s="5">
        <v>-4531429866</v>
      </c>
      <c r="I56" s="5">
        <v>-16583752972</v>
      </c>
      <c r="J56" s="5">
        <v>-19813474854</v>
      </c>
      <c r="K56" s="5">
        <v>-22192766860</v>
      </c>
      <c r="L56" s="5">
        <v>-21049760799</v>
      </c>
      <c r="M56" s="5">
        <v>-20541608687</v>
      </c>
      <c r="N56" s="5">
        <v>-15709878777</v>
      </c>
      <c r="O56" s="5">
        <v>-23156363692</v>
      </c>
      <c r="P56" s="5">
        <v>-17390886815</v>
      </c>
      <c r="Q56" s="5">
        <v>-17682845356</v>
      </c>
      <c r="R56" s="5">
        <v>-8001874823</v>
      </c>
      <c r="S56" s="5">
        <v>-5792217244</v>
      </c>
    </row>
    <row r="57" spans="2:19" ht="15.5" x14ac:dyDescent="0.35">
      <c r="C57" t="s">
        <v>92</v>
      </c>
      <c r="G57" s="5">
        <v>353651434</v>
      </c>
      <c r="I57" s="5">
        <v>353651434</v>
      </c>
      <c r="J57" s="5">
        <v>254493688</v>
      </c>
      <c r="K57" s="5">
        <v>899253629</v>
      </c>
      <c r="L57" s="5">
        <v>1810994345</v>
      </c>
      <c r="M57" s="5">
        <v>3849385676</v>
      </c>
      <c r="N57" s="5">
        <v>4818474592</v>
      </c>
      <c r="R57" s="5">
        <v>1724220462</v>
      </c>
      <c r="S57" s="5">
        <v>-561613253</v>
      </c>
    </row>
    <row r="58" spans="2:19" ht="15.5" x14ac:dyDescent="0.35">
      <c r="C58" t="s">
        <v>93</v>
      </c>
      <c r="D58" s="5">
        <v>-2876401413</v>
      </c>
      <c r="E58" s="5">
        <v>-3076893850</v>
      </c>
      <c r="F58" s="5">
        <v>191856010</v>
      </c>
      <c r="G58" s="5">
        <v>-2481987718</v>
      </c>
      <c r="I58" s="5">
        <v>-7525250350</v>
      </c>
      <c r="J58" s="5">
        <v>-8384892717</v>
      </c>
      <c r="K58" s="5">
        <v>11335149206</v>
      </c>
      <c r="L58" s="5">
        <v>9288545300</v>
      </c>
      <c r="M58" s="5">
        <v>1329164322</v>
      </c>
      <c r="N58" s="5">
        <v>3474299560</v>
      </c>
      <c r="O58" s="5">
        <v>6664978379</v>
      </c>
      <c r="P58" s="5">
        <v>51023230771</v>
      </c>
      <c r="Q58" s="5">
        <v>23652800456</v>
      </c>
      <c r="R58" s="5">
        <v>11368854269</v>
      </c>
      <c r="S58" s="5">
        <v>6813134079</v>
      </c>
    </row>
    <row r="59" spans="2:19" ht="15.5" x14ac:dyDescent="0.35">
      <c r="C59" t="s">
        <v>94</v>
      </c>
      <c r="D59" s="5">
        <v>-4621110580</v>
      </c>
      <c r="E59" s="5">
        <v>-6547784133</v>
      </c>
      <c r="F59" s="5">
        <v>-5311561305</v>
      </c>
      <c r="G59" s="5">
        <v>-10491150334</v>
      </c>
      <c r="I59" s="5">
        <v>-10432281398</v>
      </c>
      <c r="J59" s="5">
        <v>-4722967994</v>
      </c>
      <c r="K59" s="5">
        <v>-9253696583</v>
      </c>
      <c r="L59" s="5">
        <v>-7638723143</v>
      </c>
      <c r="M59" s="5">
        <v>-980831850</v>
      </c>
      <c r="N59" s="5">
        <v>-2344354263</v>
      </c>
      <c r="O59" s="5">
        <v>3679265625</v>
      </c>
      <c r="P59" s="5">
        <v>3356871564</v>
      </c>
      <c r="Q59" s="5">
        <v>1572621223</v>
      </c>
      <c r="R59" s="5">
        <v>-2216603198</v>
      </c>
      <c r="S59" s="5">
        <v>-2598722699</v>
      </c>
    </row>
    <row r="60" spans="2:19" ht="15.5" x14ac:dyDescent="0.35">
      <c r="C60" t="s">
        <v>27</v>
      </c>
      <c r="D60" s="5">
        <v>-4588405851</v>
      </c>
      <c r="E60" s="5">
        <v>-6504472647</v>
      </c>
      <c r="F60" s="5">
        <v>-5100207701</v>
      </c>
      <c r="G60" s="5">
        <v>-10688544967</v>
      </c>
      <c r="I60" s="5">
        <v>-10688544967</v>
      </c>
      <c r="J60" s="5">
        <v>-6077545574</v>
      </c>
      <c r="K60" s="5">
        <v>-10332543154</v>
      </c>
      <c r="L60" s="5">
        <v>-10592584533</v>
      </c>
      <c r="M60" s="5">
        <v>-6064889888</v>
      </c>
      <c r="N60" s="5">
        <v>-6971313399</v>
      </c>
      <c r="O60" s="5">
        <v>-456038760</v>
      </c>
      <c r="P60" s="5">
        <v>-878910319</v>
      </c>
      <c r="Q60" s="5">
        <v>-216544487</v>
      </c>
      <c r="R60" s="5">
        <v>-3940823660</v>
      </c>
      <c r="S60" s="5">
        <v>-2037109446</v>
      </c>
    </row>
    <row r="61" spans="2:19" ht="15.5" x14ac:dyDescent="0.35">
      <c r="C61" t="s">
        <v>95</v>
      </c>
      <c r="G61" s="5">
        <v>5621421</v>
      </c>
      <c r="I61" s="5">
        <v>505077420</v>
      </c>
      <c r="J61" s="5">
        <v>1441538642</v>
      </c>
      <c r="K61" s="5">
        <v>2033573595</v>
      </c>
      <c r="L61" s="5">
        <v>2704913409</v>
      </c>
      <c r="M61" s="5">
        <v>2522565813</v>
      </c>
      <c r="N61" s="5">
        <v>2492381127</v>
      </c>
      <c r="O61" s="5">
        <v>4135304385</v>
      </c>
      <c r="P61" s="5">
        <v>4235781883</v>
      </c>
      <c r="Q61" s="5">
        <v>1789165710</v>
      </c>
    </row>
    <row r="62" spans="2:19" ht="15.5" x14ac:dyDescent="0.35">
      <c r="C62" t="s">
        <v>378</v>
      </c>
      <c r="D62" s="5">
        <v>-32704729</v>
      </c>
      <c r="E62" s="5">
        <v>-43311486</v>
      </c>
      <c r="F62" s="5">
        <v>-211353604</v>
      </c>
      <c r="G62" s="5">
        <v>-161878222</v>
      </c>
      <c r="I62" s="5">
        <v>-602465285</v>
      </c>
      <c r="J62" s="5">
        <v>-341454750</v>
      </c>
      <c r="K62" s="5">
        <v>-1853980653</v>
      </c>
      <c r="L62" s="5">
        <v>-1562046364</v>
      </c>
      <c r="M62" s="5">
        <v>-1287893451</v>
      </c>
      <c r="N62" s="5">
        <v>-2683896583</v>
      </c>
    </row>
    <row r="63" spans="2:19" ht="15.5" x14ac:dyDescent="0.35">
      <c r="C63" t="s">
        <v>98</v>
      </c>
      <c r="D63" s="5">
        <v>-4621110580</v>
      </c>
      <c r="E63" s="5">
        <v>-6547784133</v>
      </c>
      <c r="F63" s="5">
        <v>-5311561305</v>
      </c>
      <c r="G63" s="5">
        <v>-10491150334</v>
      </c>
      <c r="I63" s="5">
        <v>-10432281398</v>
      </c>
      <c r="J63" s="5">
        <v>-4722967994</v>
      </c>
      <c r="K63" s="5">
        <v>-9253696583</v>
      </c>
      <c r="L63" s="5">
        <v>-7638723143</v>
      </c>
      <c r="M63" s="5">
        <v>-980831850</v>
      </c>
      <c r="N63" s="5">
        <v>-2344354263</v>
      </c>
      <c r="O63" s="5">
        <v>3679265625</v>
      </c>
      <c r="P63" s="5">
        <v>3356871564</v>
      </c>
      <c r="Q63" s="5">
        <v>1572621223</v>
      </c>
      <c r="R63" s="5">
        <v>-2216603198</v>
      </c>
      <c r="S63" s="5">
        <v>-2598722699</v>
      </c>
    </row>
    <row r="64" spans="2:19" ht="15.5" x14ac:dyDescent="0.35">
      <c r="C64" t="s">
        <v>29</v>
      </c>
      <c r="D64" s="5">
        <v>-7497511993</v>
      </c>
      <c r="E64" s="5">
        <v>-9624677983</v>
      </c>
      <c r="F64" s="5">
        <v>-5119705295</v>
      </c>
      <c r="G64" s="5">
        <v>-12973138052</v>
      </c>
      <c r="I64" s="5">
        <v>-17957531748</v>
      </c>
      <c r="J64" s="5">
        <v>-13107860711</v>
      </c>
      <c r="K64" s="5">
        <v>2081452623</v>
      </c>
      <c r="L64" s="5">
        <v>1649822157</v>
      </c>
      <c r="M64" s="5">
        <v>348332472</v>
      </c>
      <c r="N64" s="5">
        <v>1129945297</v>
      </c>
      <c r="O64" s="5">
        <v>10344244004</v>
      </c>
      <c r="P64" s="5">
        <v>54380102335</v>
      </c>
      <c r="Q64" s="5">
        <v>25225421679</v>
      </c>
      <c r="R64" s="5">
        <v>9152251071</v>
      </c>
      <c r="S64" s="5">
        <v>4214411380</v>
      </c>
    </row>
    <row r="65" spans="3:19" ht="15.5" x14ac:dyDescent="0.35">
      <c r="C65" t="s">
        <v>28</v>
      </c>
      <c r="D65" s="5">
        <v>-20858656</v>
      </c>
      <c r="E65" s="5">
        <v>-5226035</v>
      </c>
      <c r="F65" s="5">
        <v>-36136416</v>
      </c>
      <c r="G65" s="5">
        <v>187976877</v>
      </c>
      <c r="I65" s="5">
        <v>83862136</v>
      </c>
      <c r="J65" s="5">
        <v>-130377594</v>
      </c>
      <c r="K65" s="5">
        <v>-97716429</v>
      </c>
      <c r="L65" s="5">
        <v>-86046150</v>
      </c>
      <c r="M65" s="5">
        <v>81897554</v>
      </c>
      <c r="N65" s="5">
        <v>68891670</v>
      </c>
      <c r="O65" s="5">
        <v>-5364137520</v>
      </c>
      <c r="P65" s="5">
        <v>-7097549365</v>
      </c>
      <c r="Q65" s="5">
        <v>-5087920438</v>
      </c>
      <c r="R65" s="5">
        <v>-2327759590</v>
      </c>
      <c r="S65" s="5">
        <v>-210190528</v>
      </c>
    </row>
    <row r="66" spans="3:19" ht="15.5" x14ac:dyDescent="0.35">
      <c r="C66" t="s">
        <v>99</v>
      </c>
      <c r="J66" s="5">
        <v>-14388660</v>
      </c>
      <c r="K66" s="5">
        <v>-37463250</v>
      </c>
      <c r="L66" s="5">
        <v>-86046150</v>
      </c>
      <c r="M66" s="5">
        <v>81897554</v>
      </c>
      <c r="N66" s="5">
        <v>-58995619</v>
      </c>
      <c r="O66" s="5">
        <v>-5247632985</v>
      </c>
      <c r="P66" s="5">
        <v>-7136033826</v>
      </c>
      <c r="Q66" s="5">
        <v>-5218562757</v>
      </c>
      <c r="R66" s="5">
        <v>-2342112636</v>
      </c>
      <c r="S66" s="5">
        <v>-221470231</v>
      </c>
    </row>
    <row r="67" spans="3:19" ht="15.5" x14ac:dyDescent="0.35">
      <c r="C67" t="s">
        <v>100</v>
      </c>
      <c r="J67" s="5">
        <v>-115988934</v>
      </c>
      <c r="K67" s="5">
        <v>-60253179</v>
      </c>
      <c r="N67" s="5">
        <v>127887289</v>
      </c>
      <c r="O67" s="5">
        <v>-116504535</v>
      </c>
      <c r="P67" s="5">
        <v>38484461</v>
      </c>
      <c r="Q67" s="5">
        <v>130642319</v>
      </c>
      <c r="R67" s="5">
        <v>14353046</v>
      </c>
      <c r="S67" s="5">
        <v>11279703</v>
      </c>
    </row>
    <row r="68" spans="3:19" ht="15.5" x14ac:dyDescent="0.35">
      <c r="C68" t="s">
        <v>101</v>
      </c>
      <c r="D68" s="5">
        <v>-20858656</v>
      </c>
      <c r="E68" s="5">
        <v>-5226035</v>
      </c>
      <c r="F68" s="5">
        <v>-36136416</v>
      </c>
      <c r="G68" s="5">
        <v>187976877</v>
      </c>
      <c r="I68" s="5">
        <v>83862136</v>
      </c>
      <c r="J68" s="5">
        <v>-130377594</v>
      </c>
      <c r="K68" s="5">
        <v>-97716429</v>
      </c>
      <c r="L68" s="5">
        <v>-86046150</v>
      </c>
      <c r="M68" s="5">
        <v>81897554</v>
      </c>
      <c r="N68" s="5">
        <v>68891670</v>
      </c>
      <c r="O68" s="5">
        <v>-5364137520</v>
      </c>
      <c r="P68" s="5">
        <v>-7097549365</v>
      </c>
      <c r="Q68" s="5">
        <v>-5087920438</v>
      </c>
      <c r="R68" s="5">
        <v>-2327759590</v>
      </c>
      <c r="S68" s="5">
        <v>-210190528</v>
      </c>
    </row>
    <row r="69" spans="3:19" ht="15.5" x14ac:dyDescent="0.35">
      <c r="C69" t="s">
        <v>262</v>
      </c>
      <c r="D69" s="5">
        <v>-7518370649</v>
      </c>
      <c r="E69" s="5">
        <v>-9629904018</v>
      </c>
      <c r="F69" s="5">
        <v>-5155841711</v>
      </c>
      <c r="G69" s="5">
        <v>-12785161175</v>
      </c>
      <c r="I69" s="5">
        <v>-17873669612</v>
      </c>
      <c r="J69" s="5">
        <v>-13238238305</v>
      </c>
      <c r="K69" s="5">
        <v>1983736194</v>
      </c>
      <c r="L69" s="5">
        <v>1563776007</v>
      </c>
      <c r="M69" s="5">
        <v>430230026</v>
      </c>
      <c r="N69" s="5">
        <v>1198836967</v>
      </c>
      <c r="O69" s="5">
        <v>4980106484</v>
      </c>
      <c r="P69" s="5">
        <v>47282552970</v>
      </c>
      <c r="Q69" s="5">
        <v>20137501241</v>
      </c>
      <c r="R69" s="5">
        <v>6824491481</v>
      </c>
      <c r="S69" s="5">
        <v>4004220852</v>
      </c>
    </row>
    <row r="70" spans="3:19" ht="15.5" x14ac:dyDescent="0.35">
      <c r="C70" t="s">
        <v>265</v>
      </c>
      <c r="Q70" s="5">
        <v>390061713</v>
      </c>
    </row>
    <row r="71" spans="3:19" ht="15.5" x14ac:dyDescent="0.35">
      <c r="C71" t="s">
        <v>102</v>
      </c>
      <c r="D71" s="5">
        <v>-7518370649</v>
      </c>
      <c r="E71" s="5">
        <v>-9629904018</v>
      </c>
      <c r="F71" s="5">
        <v>-5155841711</v>
      </c>
      <c r="G71" s="5">
        <v>-12785161175</v>
      </c>
      <c r="I71" s="5">
        <v>-17873669612</v>
      </c>
      <c r="J71" s="5">
        <v>-13238238305</v>
      </c>
      <c r="K71" s="5">
        <v>1983736194</v>
      </c>
      <c r="L71" s="5">
        <v>1563776007</v>
      </c>
      <c r="M71" s="5">
        <v>430230026</v>
      </c>
      <c r="N71" s="5">
        <v>1198836967</v>
      </c>
      <c r="O71" s="5">
        <v>4980106484</v>
      </c>
      <c r="P71" s="5">
        <v>47282552970</v>
      </c>
      <c r="Q71" s="5">
        <v>20527562954</v>
      </c>
      <c r="R71" s="5">
        <v>6824491481</v>
      </c>
      <c r="S71" s="5">
        <v>4004220852</v>
      </c>
    </row>
    <row r="72" spans="3:19" ht="15.5" x14ac:dyDescent="0.35">
      <c r="C72" t="s">
        <v>103</v>
      </c>
      <c r="D72" s="5">
        <v>11844077</v>
      </c>
      <c r="E72" s="5">
        <v>11844079</v>
      </c>
      <c r="F72" s="5">
        <v>11844079</v>
      </c>
      <c r="G72" s="5">
        <v>135332763</v>
      </c>
      <c r="I72" s="5">
        <v>48341062</v>
      </c>
      <c r="J72" s="5">
        <v>-92951858</v>
      </c>
      <c r="K72" s="5">
        <v>122202521</v>
      </c>
      <c r="L72" s="5">
        <v>-36331263</v>
      </c>
      <c r="M72" s="5">
        <v>63344845</v>
      </c>
      <c r="N72" s="5">
        <v>-88345940</v>
      </c>
      <c r="O72" s="5">
        <v>-42915274</v>
      </c>
    </row>
    <row r="73" spans="3:19" ht="15.5" x14ac:dyDescent="0.35">
      <c r="C73" t="s">
        <v>105</v>
      </c>
      <c r="D73" s="5">
        <v>-7506526572</v>
      </c>
      <c r="E73" s="5">
        <v>-9618059939</v>
      </c>
      <c r="F73" s="5">
        <v>-5143997632</v>
      </c>
      <c r="G73" s="5">
        <v>-12649828412</v>
      </c>
      <c r="I73" s="5">
        <v>-17825328550</v>
      </c>
      <c r="J73" s="5">
        <v>-13331190163</v>
      </c>
      <c r="K73" s="5">
        <v>2105938715</v>
      </c>
      <c r="L73" s="5">
        <v>1527444744</v>
      </c>
      <c r="M73" s="5">
        <v>493574871</v>
      </c>
      <c r="N73" s="5">
        <v>1110491027</v>
      </c>
      <c r="O73" s="5">
        <v>4937191210</v>
      </c>
      <c r="P73" s="5">
        <v>47282552970</v>
      </c>
      <c r="Q73" s="5">
        <v>20527562954</v>
      </c>
      <c r="R73" s="5">
        <v>6824491481</v>
      </c>
      <c r="S73" s="5">
        <v>4004220852</v>
      </c>
    </row>
    <row r="74" spans="3:19" ht="15.5" x14ac:dyDescent="0.35">
      <c r="C74" t="s">
        <v>106</v>
      </c>
      <c r="D74" s="5">
        <v>-7518370649</v>
      </c>
      <c r="E74" s="5">
        <v>-9629904018</v>
      </c>
      <c r="F74" s="5">
        <v>-5155841711</v>
      </c>
      <c r="G74" s="5">
        <v>-12785161175</v>
      </c>
      <c r="I74" s="5">
        <v>-17873669612</v>
      </c>
      <c r="J74" s="5">
        <v>-13238238305</v>
      </c>
      <c r="K74" s="5">
        <v>1983736194</v>
      </c>
      <c r="L74" s="5">
        <v>1563776007</v>
      </c>
      <c r="M74" s="5">
        <v>430230026</v>
      </c>
      <c r="N74" s="5">
        <v>1198836967</v>
      </c>
      <c r="O74" s="5">
        <v>4980106484</v>
      </c>
      <c r="P74" s="5">
        <v>47282552970</v>
      </c>
      <c r="Q74" s="5">
        <v>20527562954</v>
      </c>
      <c r="R74" s="5">
        <v>6824491481</v>
      </c>
      <c r="S74" s="5">
        <v>4004220852</v>
      </c>
    </row>
    <row r="75" spans="3:19" ht="15.5" x14ac:dyDescent="0.35">
      <c r="C75" t="s">
        <v>8</v>
      </c>
      <c r="D75" s="5">
        <v>-7371653452</v>
      </c>
      <c r="E75" s="5">
        <v>-9448020817</v>
      </c>
      <c r="F75" s="5">
        <v>-5027685887</v>
      </c>
      <c r="G75" s="5">
        <v>-12333464270</v>
      </c>
      <c r="I75" s="5">
        <v>-17455032032</v>
      </c>
      <c r="J75" s="5">
        <v>-13275921706</v>
      </c>
      <c r="K75" s="5">
        <v>1793162553</v>
      </c>
      <c r="L75" s="5">
        <v>1184861000</v>
      </c>
      <c r="M75" s="5">
        <v>285470963</v>
      </c>
      <c r="N75" s="5">
        <v>1128724613</v>
      </c>
      <c r="O75" s="5">
        <v>5043901640</v>
      </c>
      <c r="P75" s="5">
        <v>47259114755</v>
      </c>
      <c r="Q75" s="5">
        <v>19964061848</v>
      </c>
      <c r="R75" s="5">
        <v>4424394478</v>
      </c>
      <c r="S75" s="5">
        <v>3937558615</v>
      </c>
    </row>
    <row r="76" spans="3:19" ht="15.5" x14ac:dyDescent="0.35">
      <c r="C76" t="s">
        <v>107</v>
      </c>
      <c r="D76" s="5">
        <v>-134873120</v>
      </c>
      <c r="E76" s="5">
        <v>-170039119</v>
      </c>
      <c r="F76" s="5">
        <v>-116311748</v>
      </c>
      <c r="G76" s="5">
        <v>-316364142</v>
      </c>
      <c r="I76" s="5">
        <v>-370296518</v>
      </c>
      <c r="J76" s="5">
        <v>-55268457</v>
      </c>
      <c r="K76" s="5">
        <v>312776162</v>
      </c>
      <c r="L76" s="5">
        <v>342583744</v>
      </c>
      <c r="M76" s="5">
        <v>208103908</v>
      </c>
      <c r="N76" s="5">
        <v>-18233586</v>
      </c>
      <c r="O76" s="5">
        <v>-106710430</v>
      </c>
      <c r="P76" s="5">
        <v>23438215</v>
      </c>
      <c r="Q76" s="5">
        <v>563501106</v>
      </c>
      <c r="R76" s="5">
        <v>2400097003</v>
      </c>
      <c r="S76" s="5">
        <v>66662237</v>
      </c>
    </row>
    <row r="77" spans="3:19" ht="15.5" x14ac:dyDescent="0.35">
      <c r="C77" t="s">
        <v>108</v>
      </c>
      <c r="D77" s="5">
        <v>-7518370649</v>
      </c>
      <c r="E77" s="5">
        <v>-9629904018</v>
      </c>
      <c r="F77" s="5">
        <v>-5155841711</v>
      </c>
      <c r="G77" s="5">
        <v>-12785161175</v>
      </c>
      <c r="I77" s="5">
        <v>-17873669612</v>
      </c>
      <c r="J77" s="5">
        <v>-13238238305</v>
      </c>
      <c r="K77" s="5">
        <v>1983736194</v>
      </c>
      <c r="L77" s="5">
        <v>1563776007</v>
      </c>
      <c r="M77" s="5">
        <v>430230026</v>
      </c>
      <c r="N77" s="5">
        <v>1198836967</v>
      </c>
      <c r="O77" s="5">
        <v>4980106484</v>
      </c>
      <c r="P77" s="5">
        <v>47282552970</v>
      </c>
      <c r="Q77" s="5">
        <v>20527562954</v>
      </c>
      <c r="R77" s="5">
        <v>6824491481</v>
      </c>
      <c r="S77" s="5">
        <v>4004220852</v>
      </c>
    </row>
    <row r="78" spans="3:19" ht="15.5" x14ac:dyDescent="0.35">
      <c r="C78" t="s">
        <v>109</v>
      </c>
      <c r="D78" s="5">
        <v>-7506526572</v>
      </c>
      <c r="E78" s="5">
        <v>-9618059936</v>
      </c>
      <c r="F78" s="5">
        <v>-5143997635</v>
      </c>
      <c r="G78" s="5">
        <v>-12649828412</v>
      </c>
      <c r="I78" s="5">
        <v>-17825328550</v>
      </c>
      <c r="J78" s="5">
        <v>-13331190163</v>
      </c>
      <c r="K78" s="5">
        <v>2105938715</v>
      </c>
      <c r="L78" s="5">
        <v>1527444744</v>
      </c>
      <c r="M78" s="5">
        <v>493574871</v>
      </c>
      <c r="N78" s="5">
        <v>1110491027</v>
      </c>
      <c r="O78" s="5">
        <v>4937191210</v>
      </c>
      <c r="P78" s="5">
        <v>47282552970</v>
      </c>
      <c r="Q78" s="5">
        <v>20527562954</v>
      </c>
      <c r="R78" s="5">
        <v>6824491481</v>
      </c>
      <c r="S78" s="5">
        <v>4004220852</v>
      </c>
    </row>
    <row r="79" spans="3:19" ht="15.5" x14ac:dyDescent="0.35">
      <c r="C79" t="s">
        <v>110</v>
      </c>
      <c r="D79" s="5">
        <v>-7506526572</v>
      </c>
      <c r="E79" s="5">
        <v>-9618059936</v>
      </c>
      <c r="F79" s="5">
        <v>-5143997635</v>
      </c>
      <c r="G79" s="5">
        <v>-12649828412</v>
      </c>
      <c r="I79" s="5">
        <v>-17825328550</v>
      </c>
      <c r="J79" s="5">
        <v>-13331190163</v>
      </c>
      <c r="K79" s="5">
        <v>2105938715</v>
      </c>
      <c r="L79" s="5">
        <v>1527444744</v>
      </c>
      <c r="M79" s="5">
        <v>493574871</v>
      </c>
      <c r="N79" s="5">
        <v>1110491027</v>
      </c>
      <c r="O79" s="5">
        <v>4937191210</v>
      </c>
      <c r="P79" s="5">
        <v>47282552970</v>
      </c>
      <c r="Q79" s="5">
        <v>20527562954</v>
      </c>
      <c r="R79" s="5">
        <v>6824491481</v>
      </c>
      <c r="S79" s="5">
        <v>4004220852</v>
      </c>
    </row>
    <row r="81" spans="2:19" ht="15.5" x14ac:dyDescent="0.35">
      <c r="B81" t="s">
        <v>111</v>
      </c>
      <c r="C81" t="s">
        <v>112</v>
      </c>
    </row>
    <row r="82" spans="2:19" ht="15.5" x14ac:dyDescent="0.35">
      <c r="C82" t="s">
        <v>113</v>
      </c>
    </row>
    <row r="83" spans="2:19" ht="15.5" x14ac:dyDescent="0.35">
      <c r="C83" t="s">
        <v>20</v>
      </c>
      <c r="D83" s="5">
        <v>1639998491</v>
      </c>
      <c r="E83" s="5">
        <v>2718734698</v>
      </c>
      <c r="F83" s="5">
        <v>4886640294</v>
      </c>
      <c r="G83" s="5">
        <v>5108610848</v>
      </c>
      <c r="I83" s="5">
        <v>5108610848</v>
      </c>
      <c r="J83" s="5">
        <v>43167404949</v>
      </c>
      <c r="K83" s="5">
        <v>45797271163</v>
      </c>
      <c r="L83" s="5">
        <v>57239689509</v>
      </c>
      <c r="M83" s="5">
        <v>43561392367</v>
      </c>
      <c r="N83" s="5">
        <v>57031612270</v>
      </c>
      <c r="O83" s="5">
        <v>57144557936</v>
      </c>
      <c r="P83" s="5">
        <v>95326382553</v>
      </c>
      <c r="Q83" s="5">
        <v>58972249517</v>
      </c>
      <c r="R83" s="5">
        <v>63989827098</v>
      </c>
      <c r="S83" s="5">
        <v>11807387087</v>
      </c>
    </row>
    <row r="84" spans="2:19" ht="15.5" x14ac:dyDescent="0.35">
      <c r="C84" t="s">
        <v>616</v>
      </c>
      <c r="M84" s="5">
        <v>11080674277</v>
      </c>
    </row>
    <row r="85" spans="2:19" ht="15.5" x14ac:dyDescent="0.35">
      <c r="C85" t="s">
        <v>115</v>
      </c>
      <c r="D85" s="5">
        <v>2577838067</v>
      </c>
      <c r="E85" s="5">
        <v>2577838067</v>
      </c>
      <c r="F85" s="5">
        <v>2564261145</v>
      </c>
      <c r="G85" s="5">
        <v>3337220714</v>
      </c>
      <c r="I85" s="5">
        <v>3337220714</v>
      </c>
      <c r="J85" s="5">
        <v>1071558205</v>
      </c>
      <c r="K85" s="5">
        <v>3446462120</v>
      </c>
      <c r="L85" s="5">
        <v>1898731086</v>
      </c>
      <c r="M85" s="5">
        <v>1756781250</v>
      </c>
      <c r="N85" s="5">
        <v>2402481783</v>
      </c>
      <c r="O85" s="5">
        <v>3229201147</v>
      </c>
      <c r="P85" s="5">
        <v>4252396344</v>
      </c>
      <c r="Q85" s="5">
        <v>6301559385</v>
      </c>
    </row>
    <row r="86" spans="2:19" ht="15.5" x14ac:dyDescent="0.35">
      <c r="C86" t="s">
        <v>119</v>
      </c>
      <c r="D86" s="5">
        <v>1931737586</v>
      </c>
      <c r="E86" s="5">
        <v>1925837588</v>
      </c>
      <c r="F86" s="5">
        <v>1933608987</v>
      </c>
      <c r="G86" s="5">
        <v>1927608987</v>
      </c>
      <c r="I86" s="5">
        <v>1927608987</v>
      </c>
      <c r="J86" s="5">
        <v>1489429152</v>
      </c>
      <c r="K86" s="5">
        <v>1209681032</v>
      </c>
      <c r="L86" s="5">
        <v>1940253311</v>
      </c>
      <c r="M86" s="5">
        <v>2339953701</v>
      </c>
      <c r="N86" s="5">
        <v>3672159490</v>
      </c>
      <c r="O86" s="5">
        <v>23906942810</v>
      </c>
      <c r="P86" s="5">
        <v>21581714126</v>
      </c>
      <c r="Q86" s="5">
        <v>25670151305</v>
      </c>
      <c r="R86" s="5">
        <v>26268230</v>
      </c>
      <c r="S86" s="5">
        <v>396088607</v>
      </c>
    </row>
    <row r="87" spans="2:19" ht="15.5" x14ac:dyDescent="0.35">
      <c r="C87" t="s">
        <v>117</v>
      </c>
      <c r="O87" s="5">
        <v>7994863062</v>
      </c>
      <c r="P87" s="5">
        <v>41340958082</v>
      </c>
      <c r="Q87" s="5">
        <v>9832276506</v>
      </c>
      <c r="R87" s="5">
        <v>5149150743</v>
      </c>
      <c r="S87" s="5">
        <v>122299873521</v>
      </c>
    </row>
    <row r="88" spans="2:19" ht="15.5" x14ac:dyDescent="0.35">
      <c r="C88" t="s">
        <v>116</v>
      </c>
      <c r="D88" s="5">
        <v>154340911049</v>
      </c>
      <c r="E88" s="5">
        <v>139592462030</v>
      </c>
      <c r="F88" s="5">
        <v>121391638511</v>
      </c>
      <c r="G88" s="5">
        <v>103808587806</v>
      </c>
      <c r="I88" s="5">
        <v>103808587806</v>
      </c>
      <c r="J88" s="5">
        <v>8464860253</v>
      </c>
      <c r="K88" s="5">
        <v>8161728000</v>
      </c>
      <c r="L88" s="5">
        <v>5546685193</v>
      </c>
      <c r="M88" s="5">
        <v>3250253524</v>
      </c>
      <c r="N88" s="5">
        <v>854689673</v>
      </c>
      <c r="O88" s="5">
        <v>735724808</v>
      </c>
      <c r="P88" s="5">
        <v>1652000</v>
      </c>
      <c r="Q88" s="5">
        <v>583731944</v>
      </c>
      <c r="R88" s="5">
        <v>244372500</v>
      </c>
      <c r="S88" s="5">
        <v>929377889</v>
      </c>
    </row>
    <row r="89" spans="2:19" ht="15.5" x14ac:dyDescent="0.35">
      <c r="C89" t="s">
        <v>267</v>
      </c>
      <c r="D89" s="5">
        <v>1931737586</v>
      </c>
      <c r="E89" s="5">
        <v>1925837588</v>
      </c>
      <c r="F89" s="5">
        <v>1933608987</v>
      </c>
      <c r="G89" s="5">
        <v>1927608987</v>
      </c>
      <c r="I89" s="5">
        <v>1927608987</v>
      </c>
      <c r="J89" s="5">
        <v>1489429152</v>
      </c>
      <c r="K89" s="5">
        <v>1209681032</v>
      </c>
      <c r="L89" s="5">
        <v>1940253311</v>
      </c>
      <c r="M89" s="5">
        <v>2339953701</v>
      </c>
      <c r="N89" s="5">
        <v>3672159490</v>
      </c>
      <c r="O89" s="5">
        <v>23906942810</v>
      </c>
      <c r="P89" s="5">
        <v>21581714126</v>
      </c>
      <c r="Q89" s="5">
        <v>25670151305</v>
      </c>
      <c r="R89" s="5">
        <v>26268230</v>
      </c>
      <c r="S89" s="5">
        <v>396088607</v>
      </c>
    </row>
    <row r="90" spans="2:19" ht="15.5" x14ac:dyDescent="0.35">
      <c r="C90" t="s">
        <v>1203</v>
      </c>
      <c r="D90" s="5">
        <v>500049016224</v>
      </c>
      <c r="E90" s="5">
        <v>500570701359</v>
      </c>
      <c r="F90" s="5">
        <v>500281278979</v>
      </c>
      <c r="G90" s="5">
        <v>504096675630</v>
      </c>
      <c r="I90" s="5">
        <v>504096675630</v>
      </c>
      <c r="J90" s="5">
        <v>493050661133</v>
      </c>
      <c r="K90" s="5">
        <v>462088411389</v>
      </c>
      <c r="L90" s="5">
        <v>441569413198</v>
      </c>
      <c r="M90" s="5">
        <v>428514262906</v>
      </c>
      <c r="N90" s="5">
        <v>383210129192</v>
      </c>
      <c r="O90" s="5">
        <v>352939842953</v>
      </c>
      <c r="P90" s="5">
        <v>383137534251</v>
      </c>
      <c r="Q90" s="5">
        <v>270921867673</v>
      </c>
      <c r="R90" s="5">
        <v>396656843319</v>
      </c>
      <c r="S90" s="5">
        <v>84169008049</v>
      </c>
    </row>
    <row r="91" spans="2:19" ht="15.5" x14ac:dyDescent="0.35">
      <c r="C91" t="s">
        <v>92</v>
      </c>
      <c r="O91" s="5">
        <v>8623343910</v>
      </c>
      <c r="P91" s="5">
        <v>8623343910</v>
      </c>
      <c r="Q91" s="5">
        <v>8623343910</v>
      </c>
      <c r="R91" s="5">
        <v>5861309477</v>
      </c>
      <c r="S91" s="5">
        <v>5861309477</v>
      </c>
    </row>
    <row r="92" spans="2:19" ht="15.5" x14ac:dyDescent="0.35">
      <c r="C92" t="s">
        <v>121</v>
      </c>
      <c r="D92" s="5">
        <v>529305550440</v>
      </c>
      <c r="E92" s="5">
        <v>530426000758</v>
      </c>
      <c r="F92" s="5">
        <v>531533403938</v>
      </c>
      <c r="G92" s="5">
        <v>532039027209</v>
      </c>
      <c r="I92" s="5">
        <v>532039027209</v>
      </c>
      <c r="J92" s="5">
        <v>555224106557</v>
      </c>
      <c r="K92" s="5">
        <v>533904689182</v>
      </c>
      <c r="L92" s="5">
        <v>516788857884</v>
      </c>
      <c r="M92" s="5">
        <v>544418432081</v>
      </c>
      <c r="N92" s="5">
        <v>483415996874</v>
      </c>
      <c r="O92" s="5">
        <v>472921447493</v>
      </c>
      <c r="P92" s="5">
        <v>549895531259</v>
      </c>
      <c r="Q92" s="5">
        <v>462761167220</v>
      </c>
      <c r="R92" s="5">
        <v>493470938884</v>
      </c>
      <c r="S92" s="5">
        <v>107980073316</v>
      </c>
    </row>
    <row r="93" spans="2:19" ht="15.5" x14ac:dyDescent="0.35">
      <c r="C93" t="s">
        <v>122</v>
      </c>
    </row>
    <row r="94" spans="2:19" ht="15.5" x14ac:dyDescent="0.35">
      <c r="C94" t="s">
        <v>269</v>
      </c>
      <c r="D94" s="5">
        <v>754813631496</v>
      </c>
      <c r="E94" s="5">
        <v>754813631496</v>
      </c>
      <c r="F94" s="5">
        <v>754813631496</v>
      </c>
      <c r="G94" s="5">
        <v>754813631496</v>
      </c>
      <c r="I94" s="5">
        <v>754813631496</v>
      </c>
      <c r="J94" s="5">
        <v>754813631496</v>
      </c>
      <c r="K94" s="5">
        <v>754813631496</v>
      </c>
      <c r="L94" s="5">
        <v>754813631496</v>
      </c>
      <c r="M94" s="5">
        <v>754813631496</v>
      </c>
      <c r="N94" s="5">
        <v>754813631496</v>
      </c>
      <c r="O94" s="5">
        <v>754813631496</v>
      </c>
      <c r="P94" s="5">
        <v>754813631496</v>
      </c>
      <c r="Q94" s="5">
        <v>754813631496</v>
      </c>
      <c r="R94" s="5">
        <v>736865019375</v>
      </c>
      <c r="S94" s="5">
        <v>930648481903</v>
      </c>
    </row>
    <row r="95" spans="2:19" ht="15.5" x14ac:dyDescent="0.35">
      <c r="C95" t="s">
        <v>126</v>
      </c>
      <c r="D95" s="5">
        <v>46066145714</v>
      </c>
      <c r="E95" s="5">
        <v>46111154171</v>
      </c>
      <c r="F95" s="5">
        <v>46144087707</v>
      </c>
      <c r="G95" s="5">
        <v>46197642147</v>
      </c>
      <c r="I95" s="5">
        <v>46197642147</v>
      </c>
      <c r="J95" s="5">
        <v>46617962744</v>
      </c>
      <c r="K95" s="5">
        <v>47503057291</v>
      </c>
      <c r="L95" s="5">
        <v>48018342961</v>
      </c>
      <c r="M95" s="5">
        <v>48955779196</v>
      </c>
      <c r="N95" s="5">
        <v>50067273320</v>
      </c>
      <c r="O95" s="5">
        <v>53387422768</v>
      </c>
      <c r="P95" s="5">
        <v>28915539930</v>
      </c>
      <c r="Q95" s="5">
        <v>19244282420</v>
      </c>
    </row>
    <row r="96" spans="2:19" ht="15.5" x14ac:dyDescent="0.35">
      <c r="C96" t="s">
        <v>342</v>
      </c>
      <c r="D96" s="5">
        <v>562367806</v>
      </c>
      <c r="E96" s="5">
        <v>585271194</v>
      </c>
      <c r="F96" s="5">
        <v>594147081</v>
      </c>
      <c r="G96" s="5">
        <v>647768230</v>
      </c>
      <c r="I96" s="5">
        <v>647768230</v>
      </c>
      <c r="J96" s="5">
        <v>570754853</v>
      </c>
      <c r="K96" s="5">
        <v>454765919</v>
      </c>
      <c r="L96" s="5">
        <v>50331577017</v>
      </c>
      <c r="M96" s="5">
        <v>52129133342</v>
      </c>
      <c r="N96" s="5">
        <v>53926689665</v>
      </c>
      <c r="O96" s="5">
        <v>52122179220</v>
      </c>
      <c r="P96" s="5">
        <v>52020875018</v>
      </c>
      <c r="Q96" s="5">
        <v>47306684050</v>
      </c>
      <c r="R96" s="5">
        <v>3153259726</v>
      </c>
      <c r="S96" s="5">
        <v>2583942720</v>
      </c>
    </row>
    <row r="97" spans="3:19" ht="15.5" x14ac:dyDescent="0.35">
      <c r="C97" t="s">
        <v>125</v>
      </c>
      <c r="D97" s="5">
        <v>43590740809</v>
      </c>
      <c r="E97" s="5">
        <v>44040129890</v>
      </c>
      <c r="F97" s="5">
        <v>44489518971</v>
      </c>
      <c r="G97" s="5">
        <v>44938908048</v>
      </c>
      <c r="I97" s="5">
        <v>44938908048</v>
      </c>
      <c r="J97" s="5">
        <v>46736464371</v>
      </c>
      <c r="K97" s="5">
        <v>48534020694</v>
      </c>
      <c r="L97" s="5">
        <v>501078648</v>
      </c>
      <c r="M97" s="5">
        <v>482465910</v>
      </c>
      <c r="N97" s="5">
        <v>242294979</v>
      </c>
      <c r="O97" s="5">
        <v>88838239</v>
      </c>
      <c r="P97" s="5">
        <v>194759529</v>
      </c>
      <c r="Q97" s="5">
        <v>156275068</v>
      </c>
      <c r="R97" s="5">
        <v>25632749</v>
      </c>
      <c r="S97" s="5">
        <v>11279703</v>
      </c>
    </row>
    <row r="98" spans="3:19" ht="15.5" x14ac:dyDescent="0.35">
      <c r="C98" t="s">
        <v>129</v>
      </c>
      <c r="D98" s="5">
        <v>847610723892</v>
      </c>
      <c r="E98" s="5">
        <v>848128024818</v>
      </c>
      <c r="F98" s="5">
        <v>848605646400</v>
      </c>
      <c r="G98" s="5">
        <v>849935170635</v>
      </c>
      <c r="I98" s="5">
        <v>849935170635</v>
      </c>
      <c r="J98" s="5">
        <v>849810371669</v>
      </c>
      <c r="K98" s="5">
        <v>854751937520</v>
      </c>
      <c r="L98" s="5">
        <v>855563361208</v>
      </c>
      <c r="M98" s="5">
        <v>858137791194</v>
      </c>
      <c r="N98" s="5">
        <v>861452371243</v>
      </c>
      <c r="O98" s="5">
        <v>863641272870</v>
      </c>
      <c r="P98" s="5">
        <v>840197202317</v>
      </c>
      <c r="Q98" s="5">
        <v>827822432419</v>
      </c>
      <c r="R98" s="5">
        <v>740242661850</v>
      </c>
      <c r="S98" s="5">
        <v>933768879326</v>
      </c>
    </row>
    <row r="99" spans="3:19" ht="15.5" x14ac:dyDescent="0.35">
      <c r="C99" t="s">
        <v>130</v>
      </c>
      <c r="D99" s="5">
        <v>1376916274332</v>
      </c>
      <c r="E99" s="5">
        <v>1378554025576</v>
      </c>
      <c r="F99" s="5">
        <v>1380139050338</v>
      </c>
      <c r="G99" s="5">
        <v>1381974197844</v>
      </c>
      <c r="I99" s="5">
        <v>1381974197844</v>
      </c>
      <c r="J99" s="5">
        <v>1405034478226</v>
      </c>
      <c r="K99" s="5">
        <v>1388656626702</v>
      </c>
      <c r="L99" s="5">
        <v>1372352219092</v>
      </c>
      <c r="M99" s="5">
        <v>1402556223275</v>
      </c>
      <c r="N99" s="5">
        <v>1344868368117</v>
      </c>
      <c r="O99" s="5">
        <v>1336562720363</v>
      </c>
      <c r="P99" s="5">
        <v>1390092733576</v>
      </c>
      <c r="Q99" s="5">
        <v>1290583599639</v>
      </c>
      <c r="R99" s="5">
        <v>1233713600734</v>
      </c>
      <c r="S99" s="5">
        <v>1041748952642</v>
      </c>
    </row>
    <row r="100" spans="3:19" ht="15.5" x14ac:dyDescent="0.35">
      <c r="C100" t="s">
        <v>131</v>
      </c>
    </row>
    <row r="101" spans="3:19" ht="15.5" x14ac:dyDescent="0.35">
      <c r="C101" t="s">
        <v>132</v>
      </c>
    </row>
    <row r="102" spans="3:19" ht="15.5" x14ac:dyDescent="0.35">
      <c r="C102" t="s">
        <v>133</v>
      </c>
      <c r="D102" s="5">
        <v>269324330121</v>
      </c>
      <c r="E102" s="5">
        <v>254515562205</v>
      </c>
      <c r="F102" s="5">
        <v>236965163249</v>
      </c>
      <c r="G102" s="5">
        <v>212966161731</v>
      </c>
      <c r="I102" s="5">
        <v>212966161731</v>
      </c>
      <c r="J102" s="5">
        <v>227360775636</v>
      </c>
      <c r="K102" s="5">
        <v>152802474557</v>
      </c>
      <c r="L102" s="5">
        <v>140479803689</v>
      </c>
      <c r="M102" s="5">
        <v>173511729486</v>
      </c>
      <c r="N102" s="5">
        <v>205714540205</v>
      </c>
      <c r="O102" s="5">
        <v>217481089914</v>
      </c>
      <c r="P102" s="5">
        <v>270994571775</v>
      </c>
      <c r="Q102" s="5">
        <v>244665323511</v>
      </c>
      <c r="R102" s="5">
        <v>206411466948</v>
      </c>
      <c r="S102" s="5">
        <v>410310056316</v>
      </c>
    </row>
    <row r="103" spans="3:19" ht="15.5" x14ac:dyDescent="0.35">
      <c r="C103" t="s">
        <v>134</v>
      </c>
      <c r="D103" s="5">
        <v>29742973614</v>
      </c>
      <c r="E103" s="5">
        <v>29742973614</v>
      </c>
      <c r="F103" s="5">
        <v>31242973614</v>
      </c>
      <c r="G103" s="5">
        <v>30742973614</v>
      </c>
      <c r="I103" s="5">
        <v>30742973614</v>
      </c>
      <c r="J103" s="5">
        <v>47697887964</v>
      </c>
      <c r="K103" s="5">
        <v>25655408733</v>
      </c>
      <c r="L103" s="5">
        <v>19397138014</v>
      </c>
      <c r="M103" s="5">
        <v>12914053001</v>
      </c>
      <c r="N103" s="5">
        <v>1509285684</v>
      </c>
      <c r="O103" s="5">
        <v>13363831405</v>
      </c>
      <c r="P103" s="5">
        <v>24026033687</v>
      </c>
      <c r="Q103" s="5">
        <v>16946477931</v>
      </c>
      <c r="R103" s="5">
        <v>5054271254</v>
      </c>
      <c r="S103" s="5">
        <v>7136393203</v>
      </c>
    </row>
    <row r="104" spans="3:19" ht="15.5" x14ac:dyDescent="0.35">
      <c r="C104" t="s">
        <v>135</v>
      </c>
    </row>
    <row r="105" spans="3:19" ht="15.5" x14ac:dyDescent="0.35">
      <c r="C105" t="s">
        <v>273</v>
      </c>
      <c r="D105" s="5">
        <v>154340911049</v>
      </c>
      <c r="E105" s="5">
        <v>139592462030</v>
      </c>
      <c r="F105" s="5">
        <v>121391638511</v>
      </c>
      <c r="G105" s="5">
        <v>103808587806</v>
      </c>
      <c r="I105" s="5">
        <v>103808587806</v>
      </c>
      <c r="J105" s="5">
        <v>8464860253</v>
      </c>
      <c r="K105" s="5">
        <v>8161728000</v>
      </c>
      <c r="L105" s="5">
        <v>5546685193</v>
      </c>
      <c r="M105" s="5">
        <v>3250253524</v>
      </c>
      <c r="N105" s="5">
        <v>854689673</v>
      </c>
      <c r="O105" s="5">
        <v>8730587870</v>
      </c>
      <c r="P105" s="5">
        <v>41342610082</v>
      </c>
      <c r="Q105" s="5">
        <v>10416008450</v>
      </c>
      <c r="R105" s="5">
        <v>5393523243</v>
      </c>
      <c r="S105" s="5">
        <v>123229251410</v>
      </c>
    </row>
    <row r="106" spans="3:19" ht="15.5" x14ac:dyDescent="0.35">
      <c r="C106" t="s">
        <v>137</v>
      </c>
      <c r="D106" s="5">
        <v>31251682698</v>
      </c>
      <c r="E106" s="5">
        <v>31258984109</v>
      </c>
      <c r="F106" s="5">
        <v>31279388485</v>
      </c>
      <c r="G106" s="5">
        <v>31316376326</v>
      </c>
      <c r="I106" s="5">
        <v>31316376326</v>
      </c>
      <c r="J106" s="5">
        <v>28516657107</v>
      </c>
      <c r="K106" s="5">
        <v>27473588662</v>
      </c>
      <c r="L106" s="5">
        <v>20828430382</v>
      </c>
      <c r="M106" s="5">
        <v>19303928247</v>
      </c>
      <c r="N106" s="5">
        <v>17240821677</v>
      </c>
      <c r="O106" s="5">
        <v>11733700295</v>
      </c>
      <c r="P106" s="5">
        <v>12142578354</v>
      </c>
      <c r="Q106" s="5">
        <v>5745280090</v>
      </c>
      <c r="R106" s="5">
        <v>2393277863</v>
      </c>
      <c r="S106" s="5">
        <v>2120149444</v>
      </c>
    </row>
    <row r="107" spans="3:19" ht="15.5" x14ac:dyDescent="0.35">
      <c r="C107" t="s">
        <v>136</v>
      </c>
    </row>
    <row r="108" spans="3:19" ht="15.5" x14ac:dyDescent="0.35">
      <c r="C108" t="s">
        <v>140</v>
      </c>
    </row>
    <row r="109" spans="3:19" ht="15.5" x14ac:dyDescent="0.35">
      <c r="C109" t="s">
        <v>141</v>
      </c>
      <c r="S109" s="5">
        <v>10262044166</v>
      </c>
    </row>
    <row r="110" spans="3:19" ht="15.5" x14ac:dyDescent="0.35">
      <c r="C110" t="s">
        <v>277</v>
      </c>
      <c r="P110" s="5">
        <v>335712831</v>
      </c>
      <c r="Q110" s="5">
        <v>708450525</v>
      </c>
    </row>
    <row r="111" spans="3:19" ht="15.5" x14ac:dyDescent="0.35">
      <c r="C111" t="s">
        <v>144</v>
      </c>
      <c r="D111" s="5">
        <v>40853452296</v>
      </c>
      <c r="E111" s="5">
        <v>40853452296</v>
      </c>
      <c r="F111" s="5">
        <v>40853452296</v>
      </c>
      <c r="G111" s="5">
        <v>30640089222</v>
      </c>
      <c r="I111" s="5">
        <v>30640089222</v>
      </c>
      <c r="J111" s="5">
        <v>40853452296</v>
      </c>
      <c r="K111" s="5">
        <v>89363421863</v>
      </c>
      <c r="L111" s="5">
        <v>91259126215</v>
      </c>
      <c r="M111" s="5">
        <v>137305257505</v>
      </c>
      <c r="N111" s="5">
        <v>161814166698</v>
      </c>
      <c r="O111" s="5">
        <v>165713020128</v>
      </c>
      <c r="P111" s="5">
        <v>168215274639</v>
      </c>
      <c r="Q111" s="5">
        <v>162942409806</v>
      </c>
      <c r="R111" s="5">
        <v>171422013489</v>
      </c>
      <c r="S111" s="5">
        <v>259854909465</v>
      </c>
    </row>
    <row r="112" spans="3:19" ht="15.5" x14ac:dyDescent="0.35">
      <c r="C112" t="s">
        <v>145</v>
      </c>
      <c r="D112" s="5">
        <v>59219139987</v>
      </c>
      <c r="E112" s="5">
        <v>68159132575</v>
      </c>
      <c r="F112" s="5">
        <v>77676496354</v>
      </c>
      <c r="G112" s="5">
        <v>98366647746</v>
      </c>
      <c r="I112" s="5">
        <v>98366647746</v>
      </c>
      <c r="J112" s="5">
        <v>89206985673</v>
      </c>
      <c r="K112" s="5">
        <v>134056245065</v>
      </c>
      <c r="L112" s="5">
        <v>132180447038</v>
      </c>
      <c r="M112" s="5">
        <v>130879970168</v>
      </c>
      <c r="N112" s="5">
        <v>41482879162</v>
      </c>
      <c r="O112" s="5">
        <v>22521172726</v>
      </c>
      <c r="P112" s="5">
        <v>27474906418</v>
      </c>
      <c r="Q112" s="5">
        <v>1577578965</v>
      </c>
      <c r="S112" s="5">
        <v>10961254021</v>
      </c>
    </row>
    <row r="113" spans="3:19" ht="15.5" x14ac:dyDescent="0.35">
      <c r="C113" t="s">
        <v>146</v>
      </c>
      <c r="D113" s="5">
        <v>59219139987</v>
      </c>
      <c r="E113" s="5">
        <v>68159132575</v>
      </c>
      <c r="F113" s="5">
        <v>77676496354</v>
      </c>
      <c r="G113" s="5">
        <v>98366647746</v>
      </c>
      <c r="I113" s="5">
        <v>98366647746</v>
      </c>
      <c r="J113" s="5">
        <v>89206985673</v>
      </c>
      <c r="K113" s="5">
        <v>134056245065</v>
      </c>
      <c r="L113" s="5">
        <v>132180447038</v>
      </c>
      <c r="M113" s="5">
        <v>130879970168</v>
      </c>
      <c r="N113" s="5">
        <v>41482879162</v>
      </c>
      <c r="O113" s="5">
        <v>22521172726</v>
      </c>
      <c r="P113" s="5">
        <v>27474906418</v>
      </c>
      <c r="Q113" s="5">
        <v>1577578965</v>
      </c>
      <c r="S113" s="5">
        <v>10961254021</v>
      </c>
    </row>
    <row r="114" spans="3:19" ht="15.5" x14ac:dyDescent="0.35">
      <c r="C114" t="s">
        <v>150</v>
      </c>
    </row>
    <row r="115" spans="3:19" ht="15.5" x14ac:dyDescent="0.35">
      <c r="C115" t="s">
        <v>982</v>
      </c>
      <c r="D115" s="5">
        <v>55753414316</v>
      </c>
      <c r="E115" s="5">
        <v>64867898596</v>
      </c>
      <c r="F115" s="5">
        <v>74997671010</v>
      </c>
      <c r="G115" s="5">
        <v>95424397152</v>
      </c>
      <c r="I115" s="5">
        <v>95424397152</v>
      </c>
      <c r="J115" s="5">
        <v>85211034078</v>
      </c>
      <c r="K115" s="5">
        <v>130894486374</v>
      </c>
      <c r="L115" s="5">
        <v>129394499802</v>
      </c>
      <c r="M115" s="5">
        <v>128675526442</v>
      </c>
      <c r="N115" s="5">
        <v>39929253490</v>
      </c>
      <c r="O115" s="5">
        <v>21674582279</v>
      </c>
      <c r="P115" s="5">
        <v>26269201855</v>
      </c>
    </row>
    <row r="116" spans="3:19" ht="15.5" x14ac:dyDescent="0.35">
      <c r="C116" t="s">
        <v>151</v>
      </c>
      <c r="D116" s="5">
        <v>55753414316</v>
      </c>
      <c r="E116" s="5">
        <v>64867898596</v>
      </c>
      <c r="F116" s="5">
        <v>74997671010</v>
      </c>
      <c r="G116" s="5">
        <v>95424397152</v>
      </c>
      <c r="I116" s="5">
        <v>95424397152</v>
      </c>
      <c r="J116" s="5">
        <v>85211034078</v>
      </c>
      <c r="K116" s="5">
        <v>130894486374</v>
      </c>
      <c r="L116" s="5">
        <v>129394499802</v>
      </c>
      <c r="M116" s="5">
        <v>128675526442</v>
      </c>
      <c r="N116" s="5">
        <v>39929253490</v>
      </c>
      <c r="O116" s="5">
        <v>21674582279</v>
      </c>
      <c r="P116" s="5">
        <v>26604914686</v>
      </c>
      <c r="Q116" s="5">
        <v>708450525</v>
      </c>
      <c r="S116" s="5">
        <v>10262044166</v>
      </c>
    </row>
    <row r="117" spans="3:19" ht="15.5" x14ac:dyDescent="0.35">
      <c r="C117" t="s">
        <v>154</v>
      </c>
      <c r="D117" s="5">
        <v>328543470108</v>
      </c>
      <c r="E117" s="5">
        <v>322674694780</v>
      </c>
      <c r="F117" s="5">
        <v>314641659603</v>
      </c>
      <c r="G117" s="5">
        <v>311332809477</v>
      </c>
      <c r="I117" s="5">
        <v>311332809477</v>
      </c>
      <c r="J117" s="5">
        <v>316567761309</v>
      </c>
      <c r="K117" s="5">
        <v>286858719622</v>
      </c>
      <c r="L117" s="5">
        <v>272660250727</v>
      </c>
      <c r="M117" s="5">
        <v>304391699654</v>
      </c>
      <c r="N117" s="5">
        <v>247197419367</v>
      </c>
      <c r="O117" s="5">
        <v>240002262640</v>
      </c>
      <c r="P117" s="5">
        <v>298469478193</v>
      </c>
      <c r="Q117" s="5">
        <v>246242902476</v>
      </c>
      <c r="R117" s="5">
        <v>206411466948</v>
      </c>
      <c r="S117" s="5">
        <v>421271310337</v>
      </c>
    </row>
    <row r="118" spans="3:19" ht="15.5" x14ac:dyDescent="0.35">
      <c r="C118" t="s">
        <v>155</v>
      </c>
    </row>
    <row r="119" spans="3:19" ht="15.5" x14ac:dyDescent="0.35">
      <c r="C119" t="s">
        <v>156</v>
      </c>
      <c r="D119" s="5">
        <v>1001102765600</v>
      </c>
      <c r="E119" s="5">
        <v>1001102765600</v>
      </c>
      <c r="F119" s="5">
        <v>1001102765600</v>
      </c>
      <c r="G119" s="5">
        <v>1001102765600</v>
      </c>
      <c r="I119" s="5">
        <v>1001102765600</v>
      </c>
      <c r="J119" s="5">
        <v>1001102765600</v>
      </c>
      <c r="K119" s="5">
        <v>1001102765600</v>
      </c>
      <c r="L119" s="5">
        <v>1001102765600</v>
      </c>
      <c r="M119" s="5">
        <v>1001102765600</v>
      </c>
      <c r="N119" s="5">
        <v>1001102765600</v>
      </c>
      <c r="O119" s="5">
        <v>1001102765600</v>
      </c>
      <c r="P119" s="5">
        <v>1001088525000</v>
      </c>
      <c r="Q119" s="5">
        <v>1001088525000</v>
      </c>
      <c r="R119" s="5">
        <v>1000500000000</v>
      </c>
      <c r="S119" s="5">
        <v>600500000000</v>
      </c>
    </row>
    <row r="120" spans="3:19" ht="15.5" x14ac:dyDescent="0.35">
      <c r="C120" t="s">
        <v>157</v>
      </c>
      <c r="D120" s="5">
        <v>8653482190</v>
      </c>
      <c r="E120" s="5">
        <v>8653482190</v>
      </c>
      <c r="F120" s="5">
        <v>8653482190</v>
      </c>
      <c r="G120" s="5">
        <v>8653482190</v>
      </c>
      <c r="I120" s="5">
        <v>8653482190</v>
      </c>
      <c r="J120" s="5">
        <v>8653482190</v>
      </c>
      <c r="K120" s="5">
        <v>8653482190</v>
      </c>
      <c r="L120" s="5">
        <v>8653482190</v>
      </c>
      <c r="M120" s="5">
        <v>8653482190</v>
      </c>
      <c r="N120" s="5">
        <v>8653482190</v>
      </c>
      <c r="O120" s="5">
        <v>30138280</v>
      </c>
      <c r="P120" s="5">
        <v>44367750</v>
      </c>
      <c r="Q120" s="5">
        <v>44362500</v>
      </c>
    </row>
    <row r="121" spans="3:19" ht="15.5" x14ac:dyDescent="0.35">
      <c r="C121" t="s">
        <v>158</v>
      </c>
      <c r="D121" s="5">
        <v>38454850008</v>
      </c>
      <c r="E121" s="5">
        <v>45826503460</v>
      </c>
      <c r="F121" s="5">
        <v>55274524280</v>
      </c>
      <c r="G121" s="5">
        <v>60302210164</v>
      </c>
      <c r="I121" s="5">
        <v>60302210164</v>
      </c>
      <c r="J121" s="5">
        <v>77757242196</v>
      </c>
      <c r="K121" s="5">
        <v>91033163902</v>
      </c>
      <c r="L121" s="5">
        <v>89240001349</v>
      </c>
      <c r="M121" s="5">
        <v>88055140349</v>
      </c>
      <c r="N121" s="5">
        <v>87769669386</v>
      </c>
      <c r="O121" s="5">
        <v>86640944773</v>
      </c>
      <c r="P121" s="5">
        <v>81597043133</v>
      </c>
      <c r="Q121" s="5">
        <v>34337928378</v>
      </c>
      <c r="R121" s="5">
        <v>14373866481</v>
      </c>
      <c r="S121" s="5">
        <v>9949472003</v>
      </c>
    </row>
    <row r="122" spans="3:19" ht="15.5" x14ac:dyDescent="0.35">
      <c r="C122" t="s">
        <v>159</v>
      </c>
      <c r="D122" s="5">
        <v>2172000000</v>
      </c>
      <c r="E122" s="5">
        <v>2172000000</v>
      </c>
      <c r="F122" s="5">
        <v>2172000000</v>
      </c>
      <c r="G122" s="5">
        <v>2172000000</v>
      </c>
      <c r="I122" s="5">
        <v>2172000000</v>
      </c>
      <c r="J122" s="5">
        <v>2172000000</v>
      </c>
      <c r="K122" s="5">
        <v>2172000000</v>
      </c>
      <c r="L122" s="5">
        <v>2147000000</v>
      </c>
      <c r="M122" s="5">
        <v>2122000000</v>
      </c>
      <c r="N122" s="5">
        <v>2098000000</v>
      </c>
      <c r="O122" s="5">
        <v>2000000000</v>
      </c>
      <c r="P122" s="5">
        <v>1000000000</v>
      </c>
      <c r="Q122" s="5">
        <v>1000000000</v>
      </c>
    </row>
    <row r="123" spans="3:19" ht="15.5" x14ac:dyDescent="0.35">
      <c r="C123" t="s">
        <v>160</v>
      </c>
      <c r="D123" s="5">
        <v>36282850008</v>
      </c>
      <c r="E123" s="5">
        <v>43654503460</v>
      </c>
      <c r="F123" s="5">
        <v>53102524280</v>
      </c>
      <c r="G123" s="5">
        <v>58130210164</v>
      </c>
      <c r="I123" s="5">
        <v>58130210164</v>
      </c>
      <c r="J123" s="5">
        <v>75585242196</v>
      </c>
      <c r="K123" s="5">
        <v>88861163902</v>
      </c>
      <c r="L123" s="5">
        <v>87093001349</v>
      </c>
      <c r="M123" s="5">
        <v>85933140349</v>
      </c>
      <c r="N123" s="5">
        <v>85671669386</v>
      </c>
      <c r="O123" s="5">
        <v>84640944773</v>
      </c>
      <c r="P123" s="5">
        <v>80597043133</v>
      </c>
      <c r="Q123" s="5">
        <v>33337928378</v>
      </c>
      <c r="R123" s="5">
        <v>14373866481</v>
      </c>
      <c r="S123" s="5">
        <v>9949472003</v>
      </c>
    </row>
    <row r="124" spans="3:19" ht="15.5" x14ac:dyDescent="0.35">
      <c r="C124" t="s">
        <v>161</v>
      </c>
      <c r="D124" s="5">
        <v>38454850008</v>
      </c>
      <c r="E124" s="5">
        <v>45826503460</v>
      </c>
      <c r="F124" s="5">
        <v>55274524280</v>
      </c>
      <c r="G124" s="5">
        <v>60302210164</v>
      </c>
      <c r="I124" s="5">
        <v>60302210164</v>
      </c>
      <c r="J124" s="5">
        <v>77757242196</v>
      </c>
      <c r="K124" s="5">
        <v>91033163902</v>
      </c>
      <c r="L124" s="5">
        <v>89240001349</v>
      </c>
      <c r="M124" s="5">
        <v>88055140349</v>
      </c>
      <c r="N124" s="5">
        <v>87769669386</v>
      </c>
      <c r="O124" s="5">
        <v>86640944773</v>
      </c>
      <c r="P124" s="5">
        <v>81597043133</v>
      </c>
      <c r="Q124" s="5">
        <v>34337928378</v>
      </c>
      <c r="R124" s="5">
        <v>14373866481</v>
      </c>
      <c r="S124" s="5">
        <v>9949472003</v>
      </c>
    </row>
    <row r="125" spans="3:19" ht="15.5" x14ac:dyDescent="0.35">
      <c r="C125" t="s">
        <v>162</v>
      </c>
      <c r="D125" s="5">
        <v>161706426</v>
      </c>
      <c r="E125" s="5">
        <v>296579546</v>
      </c>
      <c r="F125" s="5">
        <v>466618665</v>
      </c>
      <c r="G125" s="5">
        <v>582930413</v>
      </c>
      <c r="I125" s="5">
        <v>582930413</v>
      </c>
      <c r="J125" s="5">
        <v>953226931</v>
      </c>
      <c r="K125" s="5">
        <v>1008495388</v>
      </c>
      <c r="L125" s="5">
        <v>695719226</v>
      </c>
      <c r="M125" s="5">
        <v>353135482</v>
      </c>
      <c r="N125" s="5">
        <v>145031574</v>
      </c>
      <c r="O125" s="5">
        <v>163265160</v>
      </c>
      <c r="P125" s="5">
        <v>269975590</v>
      </c>
      <c r="Q125" s="5">
        <v>246537375</v>
      </c>
      <c r="R125" s="5">
        <v>6566957828</v>
      </c>
      <c r="S125" s="5">
        <v>4166860825</v>
      </c>
    </row>
    <row r="126" spans="3:19" ht="15.5" x14ac:dyDescent="0.35">
      <c r="C126" t="s">
        <v>10</v>
      </c>
      <c r="D126" s="5">
        <v>1048372804224</v>
      </c>
      <c r="E126" s="5">
        <v>1055879330796</v>
      </c>
      <c r="F126" s="5">
        <v>1065497390735</v>
      </c>
      <c r="G126" s="5">
        <v>1070641388367</v>
      </c>
      <c r="I126" s="5">
        <v>1070641388367</v>
      </c>
      <c r="J126" s="5">
        <v>1088466716917</v>
      </c>
      <c r="K126" s="5">
        <v>1101797907080</v>
      </c>
      <c r="L126" s="5">
        <v>1099691968365</v>
      </c>
      <c r="M126" s="5">
        <v>1098164523621</v>
      </c>
      <c r="N126" s="5">
        <v>1097670948750</v>
      </c>
      <c r="O126" s="5">
        <v>1096560457723</v>
      </c>
      <c r="P126" s="5">
        <v>1091623255383</v>
      </c>
      <c r="Q126" s="5">
        <v>1044340697163</v>
      </c>
      <c r="R126" s="5">
        <v>1027302133786</v>
      </c>
      <c r="S126" s="5">
        <v>620477642305</v>
      </c>
    </row>
    <row r="127" spans="3:19" ht="15.5" x14ac:dyDescent="0.35">
      <c r="C127" t="s">
        <v>163</v>
      </c>
      <c r="D127" s="5">
        <v>1376916274332</v>
      </c>
      <c r="E127" s="5">
        <v>1378554025576</v>
      </c>
      <c r="F127" s="5">
        <v>1380139050338</v>
      </c>
      <c r="G127" s="5">
        <v>1381974197844</v>
      </c>
      <c r="I127" s="5">
        <v>1381974197844</v>
      </c>
      <c r="J127" s="5">
        <v>1405034478226</v>
      </c>
      <c r="K127" s="5">
        <v>1388656626702</v>
      </c>
      <c r="L127" s="5">
        <v>1372352219092</v>
      </c>
      <c r="M127" s="5">
        <v>1402556223275</v>
      </c>
      <c r="N127" s="5">
        <v>1344868368117</v>
      </c>
      <c r="O127" s="5">
        <v>1336562720363</v>
      </c>
      <c r="P127" s="5">
        <v>1390092733576</v>
      </c>
      <c r="Q127" s="5">
        <v>1290583599639</v>
      </c>
      <c r="R127" s="5">
        <v>1233713600734</v>
      </c>
      <c r="S127" s="5">
        <v>1041748952642</v>
      </c>
    </row>
    <row r="128" spans="3:19" ht="15.5" x14ac:dyDescent="0.35">
      <c r="C128" t="s">
        <v>164</v>
      </c>
      <c r="D128" s="5">
        <v>10011027656</v>
      </c>
      <c r="E128" s="5">
        <v>10011027656</v>
      </c>
      <c r="F128" s="5">
        <v>10011027656</v>
      </c>
      <c r="G128" s="5">
        <v>10011027656</v>
      </c>
      <c r="I128" s="5">
        <v>10011027656</v>
      </c>
      <c r="J128" s="5">
        <v>10011027656</v>
      </c>
      <c r="K128" s="5">
        <v>10011027656</v>
      </c>
      <c r="L128" s="5">
        <v>10011027656</v>
      </c>
      <c r="M128" s="5">
        <v>10011027656</v>
      </c>
      <c r="N128" s="5">
        <v>10011027656</v>
      </c>
      <c r="O128" s="5">
        <v>10011027656</v>
      </c>
      <c r="P128" s="5">
        <v>10011027500</v>
      </c>
      <c r="Q128" s="5">
        <v>10010885250</v>
      </c>
      <c r="R128" s="5">
        <v>10005000000</v>
      </c>
      <c r="S128" s="5">
        <v>1201000000</v>
      </c>
    </row>
    <row r="130" spans="2:19" ht="15.5" x14ac:dyDescent="0.35">
      <c r="B130" t="s">
        <v>165</v>
      </c>
      <c r="C130" t="s">
        <v>166</v>
      </c>
      <c r="D130" s="5">
        <v>-6712700946</v>
      </c>
      <c r="E130" s="5">
        <v>-12310544694</v>
      </c>
      <c r="F130" s="5">
        <v>-5520070198</v>
      </c>
      <c r="G130" s="5">
        <v>40714275</v>
      </c>
      <c r="I130" s="5">
        <v>-38539665718</v>
      </c>
      <c r="J130" s="5">
        <v>375168782</v>
      </c>
      <c r="K130" s="5">
        <v>-12957149358</v>
      </c>
      <c r="L130" s="5">
        <v>43732373077</v>
      </c>
      <c r="M130" s="5">
        <v>-80194620091</v>
      </c>
      <c r="N130" s="5">
        <v>-29361404834</v>
      </c>
      <c r="O130" s="5">
        <v>24315650291</v>
      </c>
      <c r="P130" s="5">
        <v>-13476847432</v>
      </c>
      <c r="Q130" s="5">
        <v>9269532424</v>
      </c>
      <c r="R130" s="5">
        <v>-132178744884</v>
      </c>
      <c r="S130" s="5">
        <v>-71191035680</v>
      </c>
    </row>
    <row r="131" spans="2:19" ht="15.5" x14ac:dyDescent="0.35">
      <c r="C131" t="s">
        <v>1204</v>
      </c>
      <c r="D131" s="5">
        <v>2601303664</v>
      </c>
      <c r="E131" s="5">
        <v>1201896466</v>
      </c>
      <c r="F131" s="5">
        <v>4386910722</v>
      </c>
      <c r="G131" s="5">
        <v>6106233741</v>
      </c>
      <c r="I131" s="5">
        <v>24560951133</v>
      </c>
      <c r="J131" s="5">
        <v>54800969300</v>
      </c>
      <c r="K131" s="5">
        <v>61714329982</v>
      </c>
      <c r="L131" s="5">
        <v>107683104214</v>
      </c>
      <c r="M131" s="5">
        <v>31373448628</v>
      </c>
      <c r="N131" s="5">
        <v>63591157255</v>
      </c>
      <c r="O131" s="5">
        <v>116505513372</v>
      </c>
      <c r="P131" s="5">
        <v>157360091143</v>
      </c>
      <c r="Q131" s="5">
        <v>111832247005</v>
      </c>
      <c r="R131" s="5">
        <v>68224722396</v>
      </c>
      <c r="S131" s="5">
        <v>55571875247</v>
      </c>
    </row>
    <row r="132" spans="2:19" ht="15.5" x14ac:dyDescent="0.35">
      <c r="C132" t="s">
        <v>497</v>
      </c>
      <c r="D132" s="5">
        <v>-3632222080</v>
      </c>
      <c r="E132" s="5">
        <v>-5379533546</v>
      </c>
      <c r="F132" s="5">
        <v>-2719855735</v>
      </c>
      <c r="G132" s="5">
        <v>8582644469</v>
      </c>
      <c r="I132" s="5">
        <v>-41874664827</v>
      </c>
      <c r="J132" s="5">
        <v>-37561965215</v>
      </c>
      <c r="K132" s="5">
        <v>-51425138220</v>
      </c>
      <c r="L132" s="5">
        <v>-42502110407</v>
      </c>
      <c r="M132" s="5">
        <v>-95010112073</v>
      </c>
      <c r="N132" s="5">
        <v>-55669540505</v>
      </c>
    </row>
    <row r="133" spans="2:19" ht="15.5" x14ac:dyDescent="0.35">
      <c r="C133" t="s">
        <v>1205</v>
      </c>
      <c r="O133" s="5">
        <v>-37718282971</v>
      </c>
      <c r="P133" s="5">
        <v>-66112889570</v>
      </c>
      <c r="Q133" s="5">
        <v>-56493473307</v>
      </c>
      <c r="R133" s="5">
        <v>-143768699845</v>
      </c>
      <c r="S133" s="5">
        <v>-25231321140</v>
      </c>
    </row>
    <row r="134" spans="2:19" ht="15.5" x14ac:dyDescent="0.35">
      <c r="C134" t="s">
        <v>1206</v>
      </c>
      <c r="O134" s="5">
        <v>-11586582141</v>
      </c>
      <c r="P134" s="5">
        <v>-70930416854</v>
      </c>
      <c r="Q134" s="5">
        <v>-19305552947</v>
      </c>
      <c r="R134" s="5">
        <v>-16349760255</v>
      </c>
      <c r="S134" s="5">
        <v>-58491561579</v>
      </c>
    </row>
    <row r="135" spans="2:19" ht="15.5" x14ac:dyDescent="0.35">
      <c r="C135" t="s">
        <v>813</v>
      </c>
      <c r="D135" s="5">
        <v>-3632222080</v>
      </c>
      <c r="E135" s="5">
        <v>-5379533546</v>
      </c>
      <c r="F135" s="5">
        <v>-2719855735</v>
      </c>
      <c r="G135" s="5">
        <v>8582644469</v>
      </c>
      <c r="I135" s="5">
        <v>-41874664827</v>
      </c>
      <c r="J135" s="5">
        <v>-37561965215</v>
      </c>
      <c r="K135" s="5">
        <v>-51425138220</v>
      </c>
      <c r="L135" s="5">
        <v>-42502110407</v>
      </c>
      <c r="M135" s="5">
        <v>-95010112073</v>
      </c>
      <c r="N135" s="5">
        <v>-55669540505</v>
      </c>
      <c r="O135" s="5">
        <v>-49304865112</v>
      </c>
      <c r="P135" s="5">
        <v>-137043306424</v>
      </c>
      <c r="Q135" s="5">
        <v>-75799026254</v>
      </c>
      <c r="R135" s="5">
        <v>-160118460100</v>
      </c>
      <c r="S135" s="5">
        <v>-83722882719</v>
      </c>
    </row>
    <row r="136" spans="2:19" ht="15.5" x14ac:dyDescent="0.35">
      <c r="C136" t="s">
        <v>1207</v>
      </c>
    </row>
    <row r="137" spans="2:19" ht="15.5" x14ac:dyDescent="0.35">
      <c r="C137" t="s">
        <v>169</v>
      </c>
      <c r="D137" s="5">
        <v>-1060671950</v>
      </c>
      <c r="E137" s="5">
        <v>-1585123481</v>
      </c>
      <c r="F137" s="5">
        <v>-1875563880</v>
      </c>
      <c r="G137" s="5">
        <v>-3797740746</v>
      </c>
      <c r="I137" s="5">
        <v>-9934941772</v>
      </c>
      <c r="J137" s="5">
        <v>-10444834979</v>
      </c>
      <c r="K137" s="5">
        <v>-11105243043</v>
      </c>
      <c r="L137" s="5">
        <v>-9293989833</v>
      </c>
      <c r="M137" s="5">
        <v>-8830927477</v>
      </c>
      <c r="N137" s="5">
        <v>-9152435770</v>
      </c>
      <c r="O137" s="5">
        <v>-9770844964</v>
      </c>
      <c r="P137" s="5">
        <v>-10003178377</v>
      </c>
      <c r="Q137" s="5">
        <v>-8040014218</v>
      </c>
      <c r="R137" s="5">
        <v>-5162244496</v>
      </c>
      <c r="S137" s="5">
        <v>-3067067114</v>
      </c>
    </row>
    <row r="138" spans="2:19" ht="15.5" x14ac:dyDescent="0.35">
      <c r="C138" t="s">
        <v>619</v>
      </c>
      <c r="D138" s="5">
        <v>-4588405851</v>
      </c>
      <c r="E138" s="5">
        <v>-6504472647</v>
      </c>
      <c r="F138" s="5">
        <v>-5100207701</v>
      </c>
      <c r="G138" s="5">
        <v>-10688544967</v>
      </c>
      <c r="I138" s="5">
        <v>-10688544967</v>
      </c>
      <c r="J138" s="5">
        <v>-6077545574</v>
      </c>
      <c r="K138" s="5">
        <v>-10287117424</v>
      </c>
      <c r="L138" s="5">
        <v>-10592584533</v>
      </c>
      <c r="M138" s="5">
        <v>-6064889888</v>
      </c>
      <c r="N138" s="5">
        <v>-26687713447</v>
      </c>
      <c r="O138" s="5">
        <v>-24665696953</v>
      </c>
      <c r="P138" s="5">
        <v>-21280968583</v>
      </c>
      <c r="Q138" s="5">
        <v>-17825156216</v>
      </c>
      <c r="R138" s="5">
        <v>-34943744363</v>
      </c>
      <c r="S138" s="5">
        <v>-39756003445</v>
      </c>
    </row>
    <row r="139" spans="2:19" ht="15.5" x14ac:dyDescent="0.35">
      <c r="C139" t="s">
        <v>651</v>
      </c>
      <c r="D139" s="5">
        <v>-32704729</v>
      </c>
      <c r="E139" s="5">
        <v>-43311486</v>
      </c>
      <c r="F139" s="5">
        <v>-211353604</v>
      </c>
      <c r="G139" s="5">
        <v>-161878222</v>
      </c>
      <c r="I139" s="5">
        <v>-602465285</v>
      </c>
      <c r="J139" s="5">
        <v>-341454750</v>
      </c>
      <c r="K139" s="5">
        <v>-1853980653</v>
      </c>
      <c r="L139" s="5">
        <v>-1562046364</v>
      </c>
      <c r="M139" s="5">
        <v>-1662139281</v>
      </c>
      <c r="N139" s="5">
        <v>-1442872367</v>
      </c>
      <c r="O139" s="5">
        <v>-8448456052</v>
      </c>
      <c r="P139" s="5">
        <v>-2509485191</v>
      </c>
      <c r="Q139" s="5">
        <v>-898517893</v>
      </c>
      <c r="R139" s="5">
        <v>-179018321</v>
      </c>
      <c r="S139" s="5">
        <v>-216957649</v>
      </c>
    </row>
    <row r="140" spans="2:19" ht="15.5" x14ac:dyDescent="0.35">
      <c r="C140" t="s">
        <v>179</v>
      </c>
      <c r="D140" s="5">
        <v>5633964739</v>
      </c>
      <c r="E140" s="5">
        <v>10142639098</v>
      </c>
      <c r="F140" s="5">
        <v>5298099644</v>
      </c>
      <c r="J140" s="5">
        <v>-94193421863</v>
      </c>
      <c r="K140" s="5">
        <v>-395717780</v>
      </c>
      <c r="L140" s="5">
        <v>-43664520144</v>
      </c>
      <c r="M140" s="5">
        <v>64240123876</v>
      </c>
      <c r="N140" s="5">
        <v>6360954719</v>
      </c>
      <c r="O140" s="5">
        <v>-40778670810</v>
      </c>
      <c r="P140" s="5">
        <v>62678015820</v>
      </c>
      <c r="Q140" s="5">
        <v>10547657389</v>
      </c>
      <c r="R140" s="5">
        <v>184154337080</v>
      </c>
      <c r="S140" s="5">
        <v>73019496674</v>
      </c>
    </row>
    <row r="141" spans="2:19" ht="15.5" x14ac:dyDescent="0.35">
      <c r="C141" t="s">
        <v>180</v>
      </c>
      <c r="G141" s="5">
        <v>5621423</v>
      </c>
      <c r="I141" s="5">
        <v>480871617</v>
      </c>
      <c r="J141" s="5">
        <v>91188386867</v>
      </c>
      <c r="K141" s="5">
        <v>1910448792</v>
      </c>
      <c r="L141" s="5">
        <v>13610444209</v>
      </c>
      <c r="M141" s="5">
        <v>2484276312</v>
      </c>
      <c r="N141" s="5">
        <v>22887504449</v>
      </c>
      <c r="O141" s="5">
        <v>-21718804098</v>
      </c>
      <c r="P141" s="5">
        <v>-12847035352</v>
      </c>
      <c r="Q141" s="5">
        <v>-24834767394</v>
      </c>
      <c r="R141" s="5">
        <v>206847815</v>
      </c>
      <c r="S141" s="5">
        <v>-3850356837</v>
      </c>
    </row>
    <row r="142" spans="2:19" ht="15.5" x14ac:dyDescent="0.35">
      <c r="C142" t="s">
        <v>182</v>
      </c>
      <c r="G142" s="5">
        <v>2</v>
      </c>
      <c r="I142" s="5">
        <v>-24205803</v>
      </c>
      <c r="J142" s="5">
        <v>-86076745</v>
      </c>
      <c r="K142" s="5">
        <v>-79382990</v>
      </c>
      <c r="L142" s="5">
        <v>-119405181</v>
      </c>
      <c r="M142" s="5">
        <v>-38289500</v>
      </c>
      <c r="N142" s="5">
        <v>-240037000</v>
      </c>
      <c r="O142" s="5">
        <v>-1382225645</v>
      </c>
      <c r="P142" s="5">
        <v>-5846693945</v>
      </c>
      <c r="Q142" s="5">
        <v>-6684192029</v>
      </c>
      <c r="R142" s="5">
        <v>-1223666450</v>
      </c>
      <c r="S142" s="5">
        <v>-1792864299</v>
      </c>
    </row>
    <row r="143" spans="2:19" ht="15.5" x14ac:dyDescent="0.35">
      <c r="C143" t="s">
        <v>354</v>
      </c>
      <c r="N143" s="5">
        <v>-539266897</v>
      </c>
      <c r="O143" s="5">
        <v>-24471882838</v>
      </c>
      <c r="P143" s="5">
        <v>-9671257510</v>
      </c>
      <c r="Q143" s="5">
        <v>-19244282420</v>
      </c>
    </row>
    <row r="144" spans="2:19" ht="15.5" x14ac:dyDescent="0.35">
      <c r="C144" t="s">
        <v>1208</v>
      </c>
      <c r="G144" s="5">
        <v>5621421</v>
      </c>
      <c r="I144" s="5">
        <v>505077420</v>
      </c>
      <c r="J144" s="5">
        <v>1441538642</v>
      </c>
      <c r="K144" s="5">
        <v>1989831782</v>
      </c>
      <c r="L144" s="5">
        <v>2649175113</v>
      </c>
      <c r="M144" s="5">
        <v>2522565812</v>
      </c>
      <c r="N144" s="5">
        <v>2492381127</v>
      </c>
      <c r="O144" s="5">
        <v>4135304385</v>
      </c>
      <c r="P144" s="5">
        <v>2670916103</v>
      </c>
      <c r="Q144" s="5">
        <v>1789165710</v>
      </c>
      <c r="R144" s="5">
        <v>1430514265</v>
      </c>
    </row>
    <row r="145" spans="3:19" ht="15.5" x14ac:dyDescent="0.35">
      <c r="C145" t="s">
        <v>358</v>
      </c>
      <c r="J145" s="5">
        <v>89832924970</v>
      </c>
    </row>
    <row r="146" spans="3:19" ht="15.5" x14ac:dyDescent="0.35">
      <c r="C146" t="s">
        <v>772</v>
      </c>
      <c r="N146" s="5">
        <v>651416670</v>
      </c>
    </row>
    <row r="147" spans="3:19" ht="15.5" x14ac:dyDescent="0.35">
      <c r="C147" t="s">
        <v>517</v>
      </c>
      <c r="Q147" s="5">
        <v>-124000000</v>
      </c>
      <c r="S147" s="5">
        <v>-2257492538</v>
      </c>
    </row>
    <row r="148" spans="3:19" ht="15.5" x14ac:dyDescent="0.35">
      <c r="C148" t="s">
        <v>1209</v>
      </c>
    </row>
    <row r="149" spans="3:19" ht="15.5" x14ac:dyDescent="0.35">
      <c r="C149" t="s">
        <v>1210</v>
      </c>
      <c r="N149" s="5">
        <v>20523010549</v>
      </c>
    </row>
    <row r="150" spans="3:19" ht="15.5" x14ac:dyDescent="0.35">
      <c r="C150" t="s">
        <v>190</v>
      </c>
      <c r="L150" s="5">
        <v>11080674277</v>
      </c>
    </row>
    <row r="151" spans="3:19" ht="15.5" x14ac:dyDescent="0.35">
      <c r="C151" t="s">
        <v>392</v>
      </c>
    </row>
    <row r="152" spans="3:19" ht="15.5" x14ac:dyDescent="0.35">
      <c r="C152" t="s">
        <v>1211</v>
      </c>
      <c r="S152" s="5">
        <v>200000000</v>
      </c>
    </row>
    <row r="153" spans="3:19" ht="15.5" x14ac:dyDescent="0.35">
      <c r="C153" t="s">
        <v>1212</v>
      </c>
      <c r="Q153" s="5">
        <v>-571458655</v>
      </c>
    </row>
    <row r="154" spans="3:19" ht="15.5" x14ac:dyDescent="0.35">
      <c r="C154" t="s">
        <v>206</v>
      </c>
      <c r="D154" s="5">
        <v>5633964739</v>
      </c>
      <c r="E154" s="5">
        <v>10142639098</v>
      </c>
      <c r="F154" s="5">
        <v>5298099644</v>
      </c>
      <c r="J154" s="5">
        <v>-94193421863</v>
      </c>
      <c r="K154" s="5">
        <v>-395717780</v>
      </c>
      <c r="L154" s="5">
        <v>-43664520144</v>
      </c>
      <c r="M154" s="5">
        <v>64240123876</v>
      </c>
      <c r="N154" s="5">
        <v>6360954719</v>
      </c>
      <c r="O154" s="5">
        <v>-40778670810</v>
      </c>
      <c r="P154" s="5">
        <v>62678015820</v>
      </c>
      <c r="Q154" s="5">
        <v>10547657389</v>
      </c>
      <c r="R154" s="5">
        <v>184154337080</v>
      </c>
      <c r="S154" s="5">
        <v>73019496674</v>
      </c>
    </row>
    <row r="155" spans="3:19" ht="15.5" x14ac:dyDescent="0.35">
      <c r="C155" t="s">
        <v>1213</v>
      </c>
      <c r="N155" s="5">
        <v>-7994863062</v>
      </c>
      <c r="O155" s="5">
        <v>-51723143684</v>
      </c>
      <c r="P155" s="5">
        <v>-1416761700</v>
      </c>
      <c r="Q155" s="5">
        <v>-5149150743</v>
      </c>
      <c r="R155" s="5">
        <v>-117150722778</v>
      </c>
      <c r="S155" s="5">
        <v>-103741493738</v>
      </c>
    </row>
    <row r="156" spans="3:19" ht="15.5" x14ac:dyDescent="0.35">
      <c r="C156" t="s">
        <v>1214</v>
      </c>
      <c r="O156" s="5">
        <v>18377048664</v>
      </c>
      <c r="P156" s="5">
        <v>32925443276</v>
      </c>
      <c r="Q156" s="5">
        <v>9832276506</v>
      </c>
    </row>
    <row r="157" spans="3:19" ht="15.5" x14ac:dyDescent="0.35">
      <c r="C157" t="s">
        <v>859</v>
      </c>
      <c r="O157" s="5">
        <v>11130</v>
      </c>
      <c r="P157" s="5">
        <v>5250</v>
      </c>
      <c r="R157" s="5">
        <v>400000000000</v>
      </c>
    </row>
    <row r="158" spans="3:19" ht="15.5" x14ac:dyDescent="0.35">
      <c r="C158" t="s">
        <v>748</v>
      </c>
      <c r="Q158" s="5">
        <v>632887500</v>
      </c>
    </row>
    <row r="159" spans="3:19" ht="15.5" x14ac:dyDescent="0.35">
      <c r="C159" t="s">
        <v>316</v>
      </c>
      <c r="N159" s="5">
        <v>-335470368</v>
      </c>
      <c r="O159" s="5">
        <v>-370220042</v>
      </c>
      <c r="P159" s="5">
        <v>-342409807</v>
      </c>
      <c r="Q159" s="5">
        <v>-62139669</v>
      </c>
    </row>
    <row r="160" spans="3:19" ht="15.5" x14ac:dyDescent="0.35">
      <c r="C160" t="s">
        <v>1215</v>
      </c>
      <c r="D160" s="5">
        <v>14748449019</v>
      </c>
      <c r="E160" s="5">
        <v>19921527120</v>
      </c>
      <c r="F160" s="5">
        <v>15862347104</v>
      </c>
    </row>
    <row r="161" spans="2:19" ht="15.5" x14ac:dyDescent="0.35">
      <c r="C161" t="s">
        <v>1216</v>
      </c>
      <c r="D161" s="5">
        <v>-9114484280</v>
      </c>
      <c r="E161" s="5">
        <v>-9778888022</v>
      </c>
      <c r="F161" s="5">
        <v>-10564247460</v>
      </c>
      <c r="J161" s="5">
        <v>-94193421863</v>
      </c>
      <c r="K161" s="5">
        <v>-21783313372</v>
      </c>
      <c r="L161" s="5">
        <v>-172769041534</v>
      </c>
      <c r="M161" s="5">
        <v>-107497413385</v>
      </c>
      <c r="N161" s="5">
        <v>-29862972203</v>
      </c>
      <c r="O161" s="5">
        <v>-41402934507</v>
      </c>
      <c r="P161" s="5">
        <v>-168488261199</v>
      </c>
      <c r="Q161" s="5">
        <v>-15306216205</v>
      </c>
      <c r="R161" s="5">
        <v>-204294940142</v>
      </c>
      <c r="S161" s="5">
        <v>-36943209440</v>
      </c>
    </row>
    <row r="162" spans="2:19" ht="15.5" x14ac:dyDescent="0.35">
      <c r="C162" t="s">
        <v>1217</v>
      </c>
      <c r="K162" s="5">
        <v>21387595592</v>
      </c>
      <c r="L162" s="5">
        <v>129104521390</v>
      </c>
      <c r="M162" s="5">
        <v>171737537261</v>
      </c>
      <c r="N162" s="5">
        <v>44554260352</v>
      </c>
      <c r="O162" s="5">
        <v>34340567629</v>
      </c>
      <c r="P162" s="5">
        <v>200000000000</v>
      </c>
      <c r="Q162" s="5">
        <v>20600000000</v>
      </c>
      <c r="R162" s="5">
        <v>105600000000</v>
      </c>
      <c r="S162" s="5">
        <v>213704199852</v>
      </c>
    </row>
    <row r="163" spans="2:19" ht="15.5" x14ac:dyDescent="0.35">
      <c r="C163" t="s">
        <v>224</v>
      </c>
      <c r="D163" s="5">
        <v>-1078736207</v>
      </c>
      <c r="E163" s="5">
        <v>-2167905596</v>
      </c>
      <c r="F163" s="5">
        <v>-221970554</v>
      </c>
      <c r="G163" s="5">
        <v>46335698</v>
      </c>
      <c r="I163" s="5">
        <v>-38058794101</v>
      </c>
      <c r="J163" s="5">
        <v>-2629866214</v>
      </c>
      <c r="K163" s="5">
        <v>-11442418346</v>
      </c>
      <c r="L163" s="5">
        <v>13678297142</v>
      </c>
      <c r="M163" s="5">
        <v>-13470219903</v>
      </c>
      <c r="N163" s="5">
        <v>-112945666</v>
      </c>
      <c r="O163" s="5">
        <v>-38181824617</v>
      </c>
      <c r="P163" s="5">
        <v>36354133036</v>
      </c>
      <c r="Q163" s="5">
        <v>-5017577581</v>
      </c>
      <c r="R163" s="5">
        <v>52182440011</v>
      </c>
      <c r="S163" s="5">
        <v>-2021895843</v>
      </c>
    </row>
    <row r="164" spans="2:19" ht="15.5" x14ac:dyDescent="0.35">
      <c r="C164" t="s">
        <v>225</v>
      </c>
      <c r="F164" s="5">
        <v>5108610848</v>
      </c>
      <c r="I164" s="5">
        <v>43167404949</v>
      </c>
      <c r="J164" s="5">
        <v>45797271163</v>
      </c>
      <c r="K164" s="5">
        <v>57239689509</v>
      </c>
      <c r="L164" s="5">
        <v>43561392367</v>
      </c>
      <c r="M164" s="5">
        <v>57031612270</v>
      </c>
      <c r="N164" s="5">
        <v>57144557936</v>
      </c>
      <c r="O164" s="5">
        <v>95326382553</v>
      </c>
      <c r="P164" s="5">
        <v>58972249517</v>
      </c>
      <c r="Q164" s="5">
        <v>63989827098</v>
      </c>
      <c r="R164" s="5">
        <v>11807387087</v>
      </c>
      <c r="S164" s="5">
        <v>13829282930</v>
      </c>
    </row>
    <row r="165" spans="2:19" ht="15.5" x14ac:dyDescent="0.35">
      <c r="C165" t="s">
        <v>226</v>
      </c>
      <c r="D165" s="5">
        <v>-1078736207</v>
      </c>
      <c r="E165" s="5">
        <v>-2167905596</v>
      </c>
      <c r="F165" s="5">
        <v>4886640294</v>
      </c>
      <c r="G165" s="5">
        <v>46335698</v>
      </c>
      <c r="I165" s="5">
        <v>5108610848</v>
      </c>
      <c r="J165" s="5">
        <v>43167404949</v>
      </c>
      <c r="K165" s="5">
        <v>45797271163</v>
      </c>
      <c r="L165" s="5">
        <v>57239689509</v>
      </c>
      <c r="M165" s="5">
        <v>43561392367</v>
      </c>
      <c r="N165" s="5">
        <v>57031612270</v>
      </c>
      <c r="O165" s="5">
        <v>57144557936</v>
      </c>
      <c r="P165" s="5">
        <v>95326382553</v>
      </c>
      <c r="Q165" s="5">
        <v>58972249517</v>
      </c>
      <c r="R165" s="5">
        <v>63989827098</v>
      </c>
      <c r="S165" s="5">
        <v>11807387087</v>
      </c>
    </row>
    <row r="167" spans="2:19" ht="15.5" x14ac:dyDescent="0.35">
      <c r="B167" t="s">
        <v>227</v>
      </c>
      <c r="C167" t="s">
        <v>12</v>
      </c>
      <c r="D167" s="5">
        <v>10010000000</v>
      </c>
      <c r="E167" s="5">
        <v>10010000000</v>
      </c>
      <c r="F167" s="5">
        <v>10010000000</v>
      </c>
      <c r="G167" s="5">
        <v>10010000000</v>
      </c>
      <c r="I167" s="5">
        <v>10010000000</v>
      </c>
      <c r="J167" s="5">
        <v>10010000000</v>
      </c>
      <c r="K167" s="5">
        <v>10010000000</v>
      </c>
      <c r="L167" s="5">
        <v>10010000000</v>
      </c>
      <c r="M167" s="5">
        <v>10010000000</v>
      </c>
      <c r="N167" s="5">
        <v>10010000000</v>
      </c>
      <c r="O167" s="5">
        <v>10010000000</v>
      </c>
      <c r="P167" s="5">
        <v>10010000000</v>
      </c>
      <c r="Q167" s="5">
        <v>10010000000</v>
      </c>
      <c r="R167" s="5">
        <v>10010000000</v>
      </c>
      <c r="S167" s="5">
        <v>1200000000</v>
      </c>
    </row>
    <row r="168" spans="2:19" ht="15.5" x14ac:dyDescent="0.35">
      <c r="C168" t="s">
        <v>228</v>
      </c>
      <c r="D168" s="6">
        <v>-0.74</v>
      </c>
      <c r="E168" s="6">
        <v>-0.94</v>
      </c>
      <c r="F168" s="6">
        <v>-0.5</v>
      </c>
      <c r="G168" s="6">
        <v>-1.25</v>
      </c>
    </row>
    <row r="169" spans="2:19" ht="15.5" x14ac:dyDescent="0.35">
      <c r="C169" t="s">
        <v>229</v>
      </c>
      <c r="D169" s="6">
        <v>-67.569999999999993</v>
      </c>
      <c r="E169" s="6">
        <v>-53.19</v>
      </c>
      <c r="F169" s="5">
        <v>-100</v>
      </c>
      <c r="G169" s="5">
        <v>-40</v>
      </c>
    </row>
    <row r="170" spans="2:19" ht="15.5" x14ac:dyDescent="0.35">
      <c r="C170" t="s">
        <v>73</v>
      </c>
      <c r="D170" s="6">
        <v>382.63</v>
      </c>
      <c r="E170" s="6">
        <v>288.93</v>
      </c>
      <c r="F170" s="6">
        <v>59.21</v>
      </c>
      <c r="G170" s="6">
        <v>77.3</v>
      </c>
    </row>
    <row r="171" spans="2:19" ht="15.5" x14ac:dyDescent="0.35">
      <c r="C171" t="s">
        <v>230</v>
      </c>
      <c r="D171" s="5">
        <v>-3280000000</v>
      </c>
      <c r="E171" s="5">
        <v>-1700000000</v>
      </c>
      <c r="F171" s="5">
        <v>690000000</v>
      </c>
      <c r="G171" s="5">
        <v>-2000000000</v>
      </c>
    </row>
    <row r="172" spans="2:19" ht="15.5" x14ac:dyDescent="0.35">
      <c r="C172" t="s">
        <v>231</v>
      </c>
      <c r="D172" s="6">
        <v>-5.4000000000000003E-3</v>
      </c>
      <c r="E172" s="6">
        <v>-6.8999999999999999E-3</v>
      </c>
      <c r="F172" s="6">
        <v>-3.7000000000000002E-3</v>
      </c>
      <c r="G172" s="6">
        <v>-9.0000000000000011E-3</v>
      </c>
    </row>
    <row r="173" spans="2:19" ht="15.5" x14ac:dyDescent="0.35">
      <c r="C173" t="s">
        <v>232</v>
      </c>
      <c r="D173" s="6">
        <v>-6.9999999999999993E-3</v>
      </c>
      <c r="E173" s="6">
        <v>-9.0000000000000011E-3</v>
      </c>
      <c r="F173" s="6">
        <v>-4.6999999999999993E-3</v>
      </c>
      <c r="G173" s="6">
        <v>-1.1699999999999999E-2</v>
      </c>
    </row>
    <row r="174" spans="2:19" ht="15.5" x14ac:dyDescent="0.35">
      <c r="C174" t="s">
        <v>233</v>
      </c>
      <c r="D174" s="6">
        <v>-2.5999999999999999E-3</v>
      </c>
      <c r="E174" s="6">
        <v>-2.7000000000000001E-3</v>
      </c>
      <c r="F174" s="6">
        <v>2.0000000000000001E-4</v>
      </c>
      <c r="G174" s="6">
        <v>-2.0999999999999999E-3</v>
      </c>
    </row>
    <row r="175" spans="2:19" ht="15.5" x14ac:dyDescent="0.35">
      <c r="C175" t="s">
        <v>234</v>
      </c>
      <c r="D175" s="6">
        <v>-0.63</v>
      </c>
      <c r="E175" s="6">
        <v>-0.47</v>
      </c>
      <c r="F175" s="6">
        <v>0.04</v>
      </c>
      <c r="G175" s="6">
        <v>-0.23</v>
      </c>
    </row>
    <row r="176" spans="2:19" ht="15.5" x14ac:dyDescent="0.35">
      <c r="C176" t="s">
        <v>236</v>
      </c>
      <c r="D176" s="6">
        <v>0.48</v>
      </c>
      <c r="E176" s="6">
        <v>0.47</v>
      </c>
      <c r="F176" s="6">
        <v>0.47</v>
      </c>
      <c r="G176" s="6">
        <v>0.47</v>
      </c>
    </row>
    <row r="177" spans="3:19" ht="15.5" x14ac:dyDescent="0.35">
      <c r="C177" t="s">
        <v>237</v>
      </c>
      <c r="D177" s="6">
        <v>104.71</v>
      </c>
      <c r="E177" s="6">
        <v>105.44</v>
      </c>
      <c r="F177" s="6">
        <v>106.39</v>
      </c>
      <c r="G177" s="6">
        <v>106.89</v>
      </c>
    </row>
    <row r="178" spans="3:19" ht="15.5" x14ac:dyDescent="0.35">
      <c r="C178" t="s">
        <v>238</v>
      </c>
      <c r="D178" s="6">
        <v>0.48</v>
      </c>
      <c r="E178" s="6">
        <v>0.47</v>
      </c>
      <c r="F178" s="6">
        <v>0.47</v>
      </c>
      <c r="G178" s="6">
        <v>0.47</v>
      </c>
    </row>
    <row r="179" spans="3:19" ht="15.5" x14ac:dyDescent="0.35">
      <c r="C179" t="s">
        <v>239</v>
      </c>
      <c r="D179" s="6">
        <v>104.71</v>
      </c>
      <c r="E179" s="6">
        <v>105.44</v>
      </c>
      <c r="F179" s="6">
        <v>106.39</v>
      </c>
      <c r="G179" s="6">
        <v>106.89</v>
      </c>
    </row>
    <row r="180" spans="3:19" ht="15.5" x14ac:dyDescent="0.35">
      <c r="C180" t="s">
        <v>240</v>
      </c>
      <c r="D180" s="5">
        <v>41000000000</v>
      </c>
      <c r="E180" s="5">
        <v>41000000000</v>
      </c>
      <c r="F180" s="5">
        <v>41000000000</v>
      </c>
      <c r="G180" s="5">
        <v>31000000000</v>
      </c>
    </row>
    <row r="181" spans="3:19" ht="15.5" x14ac:dyDescent="0.35">
      <c r="C181" t="s">
        <v>241</v>
      </c>
      <c r="D181" s="5">
        <v>56000000000</v>
      </c>
      <c r="E181" s="5">
        <v>65000000000</v>
      </c>
      <c r="F181" s="5">
        <v>75000000000</v>
      </c>
      <c r="G181" s="5">
        <v>95000000000</v>
      </c>
    </row>
    <row r="182" spans="3:19" ht="15.5" x14ac:dyDescent="0.35">
      <c r="C182" t="s">
        <v>1042</v>
      </c>
      <c r="D182" s="5">
        <v>1048000000000</v>
      </c>
      <c r="E182" s="5">
        <v>1056000000000</v>
      </c>
      <c r="F182" s="5">
        <v>1065000000000</v>
      </c>
      <c r="G182" s="5">
        <v>1070000000000</v>
      </c>
    </row>
    <row r="183" spans="3:19" ht="15.5" x14ac:dyDescent="0.35">
      <c r="C183" t="s">
        <v>24</v>
      </c>
      <c r="D183" s="5">
        <v>97000000000</v>
      </c>
      <c r="E183" s="5">
        <v>106000000000</v>
      </c>
      <c r="F183" s="5">
        <v>116000000000</v>
      </c>
      <c r="G183" s="5">
        <v>126000000000</v>
      </c>
    </row>
    <row r="184" spans="3:19" ht="15.5" x14ac:dyDescent="0.35">
      <c r="C184" t="s">
        <v>21</v>
      </c>
      <c r="D184" s="5">
        <v>95000000000</v>
      </c>
      <c r="E184" s="5">
        <v>103000000000</v>
      </c>
      <c r="F184" s="5">
        <v>111000000000</v>
      </c>
      <c r="G184" s="5">
        <v>121000000000</v>
      </c>
    </row>
    <row r="185" spans="3:19" ht="15.5" x14ac:dyDescent="0.35">
      <c r="C185" t="s">
        <v>243</v>
      </c>
      <c r="D185" s="5">
        <v>260000000000</v>
      </c>
      <c r="E185" s="5">
        <v>276000000000</v>
      </c>
      <c r="F185" s="5">
        <v>295000000000</v>
      </c>
      <c r="G185" s="5">
        <v>319000000000</v>
      </c>
    </row>
    <row r="186" spans="3:19" ht="15.5" x14ac:dyDescent="0.35">
      <c r="C186" t="s">
        <v>244</v>
      </c>
      <c r="D186" s="5">
        <v>-7000000000</v>
      </c>
      <c r="E186" s="5">
        <v>-12000000000</v>
      </c>
      <c r="F186" s="5">
        <v>-6000000000</v>
      </c>
      <c r="G186" s="5">
        <v>0</v>
      </c>
    </row>
    <row r="187" spans="3:19" ht="15.5" x14ac:dyDescent="0.35">
      <c r="C187" t="s">
        <v>245</v>
      </c>
      <c r="G187" s="5">
        <v>0</v>
      </c>
    </row>
    <row r="188" spans="3:19" ht="15.5" x14ac:dyDescent="0.35">
      <c r="C188" t="s">
        <v>13</v>
      </c>
      <c r="D188" s="5">
        <v>-7000000000</v>
      </c>
      <c r="E188" s="5">
        <v>-12000000000</v>
      </c>
      <c r="F188" s="5">
        <v>-6000000000</v>
      </c>
      <c r="G188" s="5">
        <v>0</v>
      </c>
    </row>
    <row r="189" spans="3:19" ht="15.5" x14ac:dyDescent="0.35">
      <c r="C189" t="s">
        <v>16</v>
      </c>
      <c r="D189" s="6">
        <v>-0.67</v>
      </c>
      <c r="E189" s="6">
        <v>-1.23</v>
      </c>
      <c r="F189" s="6">
        <v>-0.55000000000000004</v>
      </c>
      <c r="G189" s="5">
        <v>0</v>
      </c>
    </row>
    <row r="190" spans="3:19" ht="15.5" x14ac:dyDescent="0.35">
      <c r="C190" t="s">
        <v>58</v>
      </c>
      <c r="I190" s="6">
        <v>-1.75</v>
      </c>
      <c r="J190" s="6">
        <v>-1.32</v>
      </c>
      <c r="K190" s="6">
        <v>0.17</v>
      </c>
      <c r="L190" s="6">
        <v>0.12</v>
      </c>
      <c r="M190" s="6">
        <v>0.02</v>
      </c>
      <c r="N190" s="6">
        <v>0.12</v>
      </c>
      <c r="O190" s="6">
        <v>0.51</v>
      </c>
      <c r="P190" s="6">
        <v>4.72</v>
      </c>
      <c r="Q190" s="6">
        <v>1.99</v>
      </c>
      <c r="R190" s="6">
        <v>0.44</v>
      </c>
      <c r="S190" s="6">
        <v>3.28</v>
      </c>
    </row>
    <row r="191" spans="3:19" ht="15.5" x14ac:dyDescent="0.35">
      <c r="C191" t="s">
        <v>72</v>
      </c>
      <c r="I191" s="6">
        <v>-28.57</v>
      </c>
      <c r="J191" s="6">
        <v>-37.880000000000003</v>
      </c>
      <c r="K191" s="6">
        <v>294.12</v>
      </c>
      <c r="L191" s="6">
        <v>483.33</v>
      </c>
      <c r="M191" s="5">
        <v>3450</v>
      </c>
      <c r="N191" s="6">
        <v>416.67</v>
      </c>
      <c r="O191" s="6">
        <v>107.84</v>
      </c>
      <c r="P191" s="6">
        <v>10.81</v>
      </c>
      <c r="Q191" s="6">
        <v>44.22</v>
      </c>
      <c r="R191" s="6">
        <v>795.45</v>
      </c>
      <c r="S191" s="5">
        <v>0</v>
      </c>
    </row>
    <row r="192" spans="3:19" ht="15.5" x14ac:dyDescent="0.35">
      <c r="C192" t="s">
        <v>75</v>
      </c>
      <c r="I192" s="6">
        <v>20.09</v>
      </c>
      <c r="J192" s="6">
        <v>12.43</v>
      </c>
      <c r="K192" s="6">
        <v>6.75</v>
      </c>
      <c r="L192" s="6">
        <v>7.49</v>
      </c>
      <c r="M192" s="6">
        <v>10.37</v>
      </c>
      <c r="N192" s="6">
        <v>9.33</v>
      </c>
      <c r="O192" s="6">
        <v>4.5999999999999996</v>
      </c>
      <c r="P192" s="6">
        <v>3.31</v>
      </c>
      <c r="Q192" s="6">
        <v>7.29</v>
      </c>
      <c r="R192" s="6">
        <v>43.18</v>
      </c>
      <c r="S192" s="5">
        <v>0</v>
      </c>
    </row>
    <row r="193" spans="3:19" ht="15.5" x14ac:dyDescent="0.35">
      <c r="C193" t="s">
        <v>246</v>
      </c>
      <c r="I193" s="5">
        <v>-5280000000</v>
      </c>
      <c r="J193" s="5">
        <v>-5620000000</v>
      </c>
      <c r="K193" s="5">
        <v>13730000000</v>
      </c>
      <c r="L193" s="5">
        <v>12140000000</v>
      </c>
    </row>
    <row r="194" spans="3:19" ht="15.5" x14ac:dyDescent="0.35">
      <c r="C194" t="s">
        <v>247</v>
      </c>
      <c r="I194" s="6">
        <v>-1.2699999999999999E-2</v>
      </c>
      <c r="J194" s="6">
        <v>-9.3999999999999986E-3</v>
      </c>
      <c r="K194" s="6">
        <v>1.1999999999999999E-3</v>
      </c>
      <c r="L194" s="6">
        <v>8.9999999999999998E-4</v>
      </c>
      <c r="M194" s="6">
        <v>2.0000000000000001E-4</v>
      </c>
      <c r="N194" s="6">
        <v>8.9999999999999998E-4</v>
      </c>
      <c r="O194" s="6">
        <v>3.8E-3</v>
      </c>
      <c r="P194" s="6">
        <v>3.4000000000000002E-2</v>
      </c>
      <c r="Q194" s="6">
        <v>1.55E-2</v>
      </c>
      <c r="R194" s="6">
        <v>3.5999999999999999E-3</v>
      </c>
      <c r="S194" s="6">
        <v>3.8E-3</v>
      </c>
    </row>
    <row r="195" spans="3:19" ht="15.5" x14ac:dyDescent="0.35">
      <c r="C195" t="s">
        <v>248</v>
      </c>
      <c r="I195" s="6">
        <v>-1.6399999999999998E-2</v>
      </c>
      <c r="J195" s="6">
        <v>-1.21E-2</v>
      </c>
      <c r="K195" s="6">
        <v>1.5E-3</v>
      </c>
      <c r="L195" s="6">
        <v>1.1000000000000001E-3</v>
      </c>
      <c r="M195" s="6">
        <v>2.0000000000000001E-4</v>
      </c>
      <c r="N195" s="6">
        <v>1.1000000000000001E-3</v>
      </c>
      <c r="O195" s="6">
        <v>4.5999999999999999E-3</v>
      </c>
      <c r="P195" s="6">
        <v>4.3299999999999998E-2</v>
      </c>
      <c r="Q195" s="6">
        <v>1.9099999999999999E-2</v>
      </c>
      <c r="R195" s="6">
        <v>4.3E-3</v>
      </c>
      <c r="S195" s="6">
        <v>6.4000000000000003E-3</v>
      </c>
    </row>
    <row r="196" spans="3:19" ht="15.5" x14ac:dyDescent="0.35">
      <c r="C196" t="s">
        <v>249</v>
      </c>
      <c r="I196" s="6">
        <v>-6.4000000000000003E-3</v>
      </c>
      <c r="J196" s="6">
        <v>-6.8999999999999999E-3</v>
      </c>
      <c r="K196" s="6">
        <v>9.1999999999999998E-3</v>
      </c>
      <c r="L196" s="6">
        <v>7.4999999999999997E-3</v>
      </c>
      <c r="M196" s="6">
        <v>1.1000000000000001E-3</v>
      </c>
      <c r="N196" s="6">
        <v>3.0999999999999999E-3</v>
      </c>
      <c r="O196" s="6">
        <v>6.0000000000000001E-3</v>
      </c>
      <c r="P196" s="6">
        <v>4.7100000000000003E-2</v>
      </c>
      <c r="Q196" s="6">
        <v>2.2799999999999997E-2</v>
      </c>
      <c r="R196" s="6">
        <v>1.37E-2</v>
      </c>
      <c r="S196" s="6">
        <v>1.03E-2</v>
      </c>
    </row>
    <row r="197" spans="3:19" ht="15.5" x14ac:dyDescent="0.35">
      <c r="C197" t="s">
        <v>250</v>
      </c>
      <c r="I197" s="6">
        <v>-0.7</v>
      </c>
      <c r="J197" s="6">
        <v>-1.38</v>
      </c>
      <c r="K197" s="6">
        <v>1.1000000000000001</v>
      </c>
      <c r="L197" s="6">
        <v>0.88</v>
      </c>
      <c r="M197" s="6">
        <v>0.22</v>
      </c>
      <c r="N197" s="6">
        <v>0.5</v>
      </c>
      <c r="O197" s="6">
        <v>14.61</v>
      </c>
      <c r="P197" s="6">
        <v>58.05</v>
      </c>
      <c r="Q197" s="6">
        <v>109.23</v>
      </c>
      <c r="R197" s="6">
        <v>2.88</v>
      </c>
      <c r="S197" s="6">
        <v>3.34</v>
      </c>
    </row>
    <row r="198" spans="3:19" ht="15.5" x14ac:dyDescent="0.35">
      <c r="C198" t="s">
        <v>69</v>
      </c>
      <c r="I198" s="6">
        <v>0.47</v>
      </c>
      <c r="J198" s="6">
        <v>0.46</v>
      </c>
      <c r="K198" s="6">
        <v>0.45</v>
      </c>
      <c r="L198" s="6">
        <v>0.53</v>
      </c>
      <c r="M198" s="6">
        <v>0.63</v>
      </c>
      <c r="N198" s="6">
        <v>0.46</v>
      </c>
      <c r="O198" s="6">
        <v>0.5</v>
      </c>
      <c r="P198" s="6">
        <v>0.47</v>
      </c>
      <c r="Q198" s="6">
        <v>0.84</v>
      </c>
      <c r="R198" s="6">
        <v>3.43</v>
      </c>
      <c r="S198" s="5">
        <v>0</v>
      </c>
    </row>
    <row r="199" spans="3:19" ht="15.5" x14ac:dyDescent="0.35">
      <c r="C199" t="s">
        <v>66</v>
      </c>
      <c r="I199" s="6">
        <v>106.89</v>
      </c>
      <c r="J199" s="6">
        <v>108.63</v>
      </c>
      <c r="K199" s="6">
        <v>109.96</v>
      </c>
      <c r="L199" s="6">
        <v>109.78</v>
      </c>
      <c r="M199" s="6">
        <v>109.66</v>
      </c>
      <c r="N199" s="6">
        <v>109.63</v>
      </c>
      <c r="O199" s="6">
        <v>109.52</v>
      </c>
      <c r="P199" s="6">
        <v>109.02</v>
      </c>
      <c r="Q199" s="6">
        <v>104.3</v>
      </c>
      <c r="R199" s="6">
        <v>102.02</v>
      </c>
      <c r="S199" s="6">
        <v>513.16</v>
      </c>
    </row>
    <row r="200" spans="3:19" ht="15.5" x14ac:dyDescent="0.35">
      <c r="C200" t="s">
        <v>251</v>
      </c>
      <c r="I200" s="6">
        <v>0.47</v>
      </c>
      <c r="J200" s="6">
        <v>0.46</v>
      </c>
      <c r="K200" s="6">
        <v>0.45</v>
      </c>
      <c r="L200" s="6">
        <v>0.53</v>
      </c>
      <c r="M200" s="6">
        <v>0.63</v>
      </c>
      <c r="N200" s="6">
        <v>0.46</v>
      </c>
      <c r="O200" s="6">
        <v>0.5</v>
      </c>
      <c r="P200" s="6">
        <v>0.47</v>
      </c>
      <c r="Q200" s="6">
        <v>0.84</v>
      </c>
      <c r="R200" s="6">
        <v>3.43</v>
      </c>
      <c r="S200" s="5">
        <v>0</v>
      </c>
    </row>
    <row r="201" spans="3:19" ht="15.5" x14ac:dyDescent="0.35">
      <c r="C201" t="s">
        <v>252</v>
      </c>
      <c r="I201" s="6">
        <v>106.89</v>
      </c>
      <c r="J201" s="6">
        <v>108.63</v>
      </c>
      <c r="K201" s="6">
        <v>109.96</v>
      </c>
      <c r="L201" s="6">
        <v>109.78</v>
      </c>
      <c r="M201" s="6">
        <v>109.66</v>
      </c>
      <c r="N201" s="6">
        <v>109.63</v>
      </c>
      <c r="O201" s="6">
        <v>109.52</v>
      </c>
      <c r="P201" s="6">
        <v>109.02</v>
      </c>
      <c r="Q201" s="6">
        <v>104.3</v>
      </c>
      <c r="R201" s="6">
        <v>102.02</v>
      </c>
      <c r="S201" s="6">
        <v>513.16</v>
      </c>
    </row>
    <row r="202" spans="3:19" ht="15.5" x14ac:dyDescent="0.35">
      <c r="C202" t="s">
        <v>253</v>
      </c>
      <c r="I202" s="5">
        <v>31000000000</v>
      </c>
      <c r="J202" s="5">
        <v>41000000000</v>
      </c>
      <c r="K202" s="5">
        <v>89000000000</v>
      </c>
      <c r="L202" s="5">
        <v>91000000000</v>
      </c>
      <c r="M202" s="5">
        <v>137000000000</v>
      </c>
      <c r="N202" s="5">
        <v>162000000000</v>
      </c>
      <c r="O202" s="5">
        <v>166000000000</v>
      </c>
      <c r="P202" s="5">
        <v>168000000000</v>
      </c>
      <c r="Q202" s="5">
        <v>163000000000</v>
      </c>
      <c r="R202" s="5">
        <v>171000000000</v>
      </c>
      <c r="S202" s="5">
        <v>260000000000</v>
      </c>
    </row>
    <row r="203" spans="3:19" ht="15.5" x14ac:dyDescent="0.35">
      <c r="C203" t="s">
        <v>254</v>
      </c>
      <c r="I203" s="5">
        <v>95000000000</v>
      </c>
      <c r="J203" s="5">
        <v>85000000000</v>
      </c>
      <c r="K203" s="5">
        <v>131000000000</v>
      </c>
      <c r="L203" s="5">
        <v>129000000000</v>
      </c>
      <c r="M203" s="5">
        <v>129000000000</v>
      </c>
      <c r="N203" s="5">
        <v>40000000000</v>
      </c>
      <c r="O203" s="5">
        <v>22000000000</v>
      </c>
      <c r="P203" s="5">
        <v>27000000000</v>
      </c>
      <c r="Q203" s="5">
        <v>1000000000</v>
      </c>
      <c r="S203" s="5">
        <v>10000000000</v>
      </c>
    </row>
    <row r="204" spans="3:19" ht="15.5" x14ac:dyDescent="0.35">
      <c r="C204" t="s">
        <v>26</v>
      </c>
      <c r="I204" s="5">
        <v>126000000000</v>
      </c>
      <c r="J204" s="5">
        <v>126000000000</v>
      </c>
      <c r="K204" s="5">
        <v>220000000000</v>
      </c>
      <c r="L204" s="5">
        <v>221000000000</v>
      </c>
      <c r="M204" s="5">
        <v>266000000000</v>
      </c>
      <c r="N204" s="5">
        <v>202000000000</v>
      </c>
      <c r="O204" s="5">
        <v>187000000000</v>
      </c>
      <c r="P204" s="5">
        <v>195000000000</v>
      </c>
      <c r="Q204" s="5">
        <v>164000000000</v>
      </c>
      <c r="R204" s="5">
        <v>171000000000</v>
      </c>
      <c r="S204" s="5">
        <v>270000000000</v>
      </c>
    </row>
    <row r="205" spans="3:19" ht="15.5" x14ac:dyDescent="0.35">
      <c r="C205" t="s">
        <v>23</v>
      </c>
      <c r="I205" s="5">
        <v>121000000000</v>
      </c>
      <c r="J205" s="5">
        <v>83000000000</v>
      </c>
      <c r="K205" s="5">
        <v>174000000000</v>
      </c>
      <c r="L205" s="5">
        <v>163000000000</v>
      </c>
      <c r="M205" s="5">
        <v>222000000000</v>
      </c>
      <c r="N205" s="5">
        <v>145000000000</v>
      </c>
      <c r="O205" s="5">
        <v>130000000000</v>
      </c>
      <c r="P205" s="5">
        <v>99000000000</v>
      </c>
      <c r="Q205" s="5">
        <v>105000000000</v>
      </c>
      <c r="R205" s="5">
        <v>107000000000</v>
      </c>
      <c r="S205" s="5">
        <v>258000000000</v>
      </c>
    </row>
    <row r="206" spans="3:19" ht="15.5" x14ac:dyDescent="0.35">
      <c r="C206" t="s">
        <v>255</v>
      </c>
      <c r="I206" s="5">
        <v>319000000000</v>
      </c>
      <c r="J206" s="5">
        <v>328000000000</v>
      </c>
      <c r="K206" s="5">
        <v>381000000000</v>
      </c>
      <c r="L206" s="5">
        <v>376000000000</v>
      </c>
      <c r="M206" s="5">
        <v>371000000000</v>
      </c>
      <c r="N206" s="5">
        <v>278000000000</v>
      </c>
      <c r="O206" s="5">
        <v>255000000000</v>
      </c>
      <c r="P206" s="5">
        <v>279000000000</v>
      </c>
      <c r="Q206" s="5">
        <v>218000000000</v>
      </c>
      <c r="R206" s="5">
        <v>287000000000</v>
      </c>
      <c r="S206" s="5">
        <v>-302000000000</v>
      </c>
    </row>
    <row r="207" spans="3:19" ht="15.5" x14ac:dyDescent="0.35">
      <c r="C207" t="s">
        <v>256</v>
      </c>
      <c r="I207" s="5">
        <v>-39000000000</v>
      </c>
      <c r="J207" s="5">
        <v>0</v>
      </c>
      <c r="K207" s="5">
        <v>-13000000000</v>
      </c>
      <c r="L207" s="5">
        <v>44000000000</v>
      </c>
      <c r="M207" s="5">
        <v>-80000000000</v>
      </c>
      <c r="N207" s="5">
        <v>-29000000000</v>
      </c>
      <c r="O207" s="5">
        <v>24000000000</v>
      </c>
      <c r="P207" s="5">
        <v>-13000000000</v>
      </c>
      <c r="Q207" s="5">
        <v>9000000000</v>
      </c>
      <c r="R207" s="5">
        <v>-132000000000</v>
      </c>
      <c r="S207" s="5">
        <v>-71000000000</v>
      </c>
    </row>
    <row r="208" spans="3:19" ht="15.5" x14ac:dyDescent="0.35">
      <c r="C208" t="s">
        <v>257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-1000000000</v>
      </c>
      <c r="O208" s="5">
        <v>-26000000000</v>
      </c>
      <c r="P208" s="5">
        <v>-16000000000</v>
      </c>
      <c r="Q208" s="5">
        <v>-26000000000</v>
      </c>
      <c r="R208" s="5">
        <v>-1000000000</v>
      </c>
      <c r="S208" s="5">
        <v>-2000000000</v>
      </c>
    </row>
    <row r="209" spans="3:19" ht="15.5" x14ac:dyDescent="0.35">
      <c r="C209" t="s">
        <v>15</v>
      </c>
      <c r="I209" s="5">
        <v>-39000000000</v>
      </c>
      <c r="J209" s="5">
        <v>0</v>
      </c>
      <c r="K209" s="5">
        <v>-13000000000</v>
      </c>
      <c r="L209" s="5">
        <v>44000000000</v>
      </c>
      <c r="M209" s="5">
        <v>-80000000000</v>
      </c>
      <c r="N209" s="5">
        <v>-30000000000</v>
      </c>
      <c r="O209" s="5">
        <v>-2000000000</v>
      </c>
      <c r="P209" s="5">
        <v>-29000000000</v>
      </c>
      <c r="Q209" s="5">
        <v>-17000000000</v>
      </c>
      <c r="R209" s="5">
        <v>-133000000000</v>
      </c>
      <c r="S209" s="5">
        <v>-73000000000</v>
      </c>
    </row>
    <row r="210" spans="3:19" ht="15.5" x14ac:dyDescent="0.35">
      <c r="C210" t="s">
        <v>17</v>
      </c>
      <c r="I210" s="6">
        <v>-3.85</v>
      </c>
      <c r="J210" s="6">
        <v>0.03</v>
      </c>
      <c r="K210" s="6">
        <v>-1.3</v>
      </c>
      <c r="L210" s="6">
        <v>4.3600000000000003</v>
      </c>
      <c r="M210" s="6">
        <v>-8.01</v>
      </c>
      <c r="N210" s="6">
        <v>-3.01</v>
      </c>
      <c r="O210" s="6">
        <v>-0.15</v>
      </c>
      <c r="P210" s="6">
        <v>-2.9</v>
      </c>
      <c r="Q210" s="6">
        <v>-1.66</v>
      </c>
      <c r="R210" s="6">
        <v>-13.33</v>
      </c>
      <c r="S210" s="6">
        <v>-60.77</v>
      </c>
    </row>
  </sheetData>
  <pageMargins left="0.7" right="0.7" top="0.75" bottom="0.75" header="0.3" footer="0.3"/>
  <ignoredErrors>
    <ignoredError sqref="A1:S21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1219</v>
      </c>
      <c r="D2" s="2" vm="333">
        <f ca="1">IFERROR(_xlfn.STOCKHISTORY("XIDX:" &amp; $C$1, D3, , 0, 0, 1), "Libur")</f>
        <v>102</v>
      </c>
      <c r="E2" s="2" vm="94">
        <f ca="1">IFERROR(_xlfn.STOCKHISTORY("XIDX:" &amp; $C$1, E3, , 0, 0, 1), "Libur")</f>
        <v>80</v>
      </c>
      <c r="H2" s="2" vm="94">
        <f ca="1">IFERROR(INDEX(D2:G2,COUNT(D2:G2)),"")</f>
        <v>80</v>
      </c>
      <c r="I2" s="2" vm="334">
        <f t="shared" ref="I2:Z2" ca="1" si="0">IFERROR(_xlfn.STOCKHISTORY("XIDX:" &amp; $C$1, I1, , 0, 0, 1), "Libur")</f>
        <v>123</v>
      </c>
      <c r="J2" s="2" vm="335">
        <f t="shared" ca="1" si="0"/>
        <v>96</v>
      </c>
      <c r="K2" s="2" vm="223">
        <f t="shared" ca="1" si="0"/>
        <v>132</v>
      </c>
      <c r="L2" s="2" vm="336">
        <f t="shared" ca="1" si="0"/>
        <v>151</v>
      </c>
      <c r="M2" s="2" vm="46">
        <f t="shared" ca="1" si="0"/>
        <v>100</v>
      </c>
      <c r="N2" s="2" vm="337">
        <f t="shared" ca="1" si="0"/>
        <v>110</v>
      </c>
      <c r="O2" s="2" vm="338">
        <f t="shared" ca="1" si="0"/>
        <v>62</v>
      </c>
      <c r="P2" s="2" vm="339">
        <f t="shared" ca="1" si="0"/>
        <v>94</v>
      </c>
      <c r="Q2" s="2" vm="45">
        <f t="shared" ca="1" si="0"/>
        <v>82</v>
      </c>
      <c r="R2" s="2" vm="340">
        <f t="shared" ca="1" si="0"/>
        <v>113</v>
      </c>
      <c r="S2" s="2" vm="341">
        <f t="shared" ca="1" si="0"/>
        <v>59</v>
      </c>
      <c r="T2" s="2" vm="127">
        <f t="shared" ca="1" si="0"/>
        <v>103</v>
      </c>
      <c r="U2" s="2" vm="342">
        <f t="shared" ca="1" si="0"/>
        <v>86</v>
      </c>
      <c r="V2" s="2" vm="343">
        <f t="shared" ca="1" si="0"/>
        <v>108</v>
      </c>
      <c r="W2" s="2" vm="329">
        <f t="shared" ca="1" si="0"/>
        <v>129</v>
      </c>
      <c r="X2" s="2" vm="168">
        <f t="shared" ca="1" si="0"/>
        <v>160</v>
      </c>
      <c r="Y2" s="2" vm="148">
        <f t="shared" ca="1" si="0"/>
        <v>117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622624807823</v>
      </c>
      <c r="E4" s="2">
        <f>IFERROR(INDEX(E51:E500,MATCH($C$4,$C$51:$C$500,0)),"")</f>
        <v>469426208229</v>
      </c>
      <c r="H4" s="2">
        <f>IFERROR(SUM(D4:G4)*(4/MAX(1,COUNT(D4:G4))),"")</f>
        <v>2184102032104</v>
      </c>
      <c r="I4" s="2">
        <f t="shared" ref="I4:Z4" si="1">IFERROR(INDEX(I51:I500,MATCH($C$4,$C$51:$C$500,0)),"")</f>
        <v>2342567626820</v>
      </c>
      <c r="J4" s="2">
        <f t="shared" si="1"/>
        <v>2594517811912</v>
      </c>
      <c r="K4" s="2">
        <f t="shared" si="1"/>
        <v>2524984145491</v>
      </c>
      <c r="L4" s="2">
        <f t="shared" si="1"/>
        <v>2594504651438</v>
      </c>
      <c r="M4" s="2">
        <f t="shared" si="1"/>
        <v>1672251184142</v>
      </c>
      <c r="N4" s="2">
        <f t="shared" si="1"/>
        <v>1331774939496</v>
      </c>
      <c r="O4" s="2">
        <f t="shared" si="1"/>
        <v>1852766916975</v>
      </c>
      <c r="P4" s="2">
        <f t="shared" si="1"/>
        <v>1556287984166</v>
      </c>
      <c r="Q4" s="2">
        <f t="shared" si="1"/>
        <v>1228528694746</v>
      </c>
      <c r="R4" s="2">
        <f t="shared" si="1"/>
        <v>757282528180</v>
      </c>
      <c r="S4" s="2">
        <f t="shared" si="1"/>
        <v>913792626540</v>
      </c>
      <c r="T4" s="2">
        <f t="shared" si="1"/>
        <v>1215611781842</v>
      </c>
      <c r="U4" s="2">
        <f t="shared" si="1"/>
        <v>1410117393010</v>
      </c>
      <c r="V4" s="2">
        <f t="shared" si="1"/>
        <v>1647928004308</v>
      </c>
      <c r="W4" s="2">
        <f t="shared" si="1"/>
        <v>2093544754762</v>
      </c>
      <c r="X4" s="2">
        <f t="shared" si="1"/>
        <v>1710131747278</v>
      </c>
      <c r="Y4" s="2">
        <f t="shared" si="1"/>
        <v>1641555178128</v>
      </c>
      <c r="Z4" s="2">
        <f t="shared" si="1"/>
        <v>3020530044668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58691270381</v>
      </c>
      <c r="E5" s="2">
        <f>IFERROR(INDEX(E51:E500,MATCH($C$5,$C$51:$C$500,0)),"")</f>
        <v>13385472627</v>
      </c>
      <c r="H5" s="2">
        <f>IFERROR(SUM(D5:G5)*(4/MAX(1,COUNT(D5:G5))),"")</f>
        <v>144153486016</v>
      </c>
      <c r="I5" s="2">
        <f t="shared" ref="I5:Z5" si="2">IFERROR(INDEX(I51:I500,MATCH($C$5,$C$51:$C$500,0)),"")</f>
        <v>77208844138</v>
      </c>
      <c r="J5" s="2">
        <f t="shared" si="2"/>
        <v>104514701967</v>
      </c>
      <c r="K5" s="2">
        <f t="shared" si="2"/>
        <v>213796241649</v>
      </c>
      <c r="L5" s="2">
        <f t="shared" si="2"/>
        <v>270869280653</v>
      </c>
      <c r="M5" s="2">
        <f t="shared" si="2"/>
        <v>-59381414410</v>
      </c>
      <c r="N5" s="2">
        <f t="shared" si="2"/>
        <v>-76780185267</v>
      </c>
      <c r="O5" s="2">
        <f t="shared" si="2"/>
        <v>21414219012</v>
      </c>
      <c r="P5" s="2">
        <f t="shared" si="2"/>
        <v>-86838297236</v>
      </c>
      <c r="Q5" s="2">
        <f t="shared" si="2"/>
        <v>13156452056</v>
      </c>
      <c r="R5" s="2">
        <f t="shared" si="2"/>
        <v>27712960143</v>
      </c>
      <c r="S5" s="2">
        <f t="shared" si="2"/>
        <v>-56108991583</v>
      </c>
      <c r="T5" s="2">
        <f t="shared" si="2"/>
        <v>-13964803727</v>
      </c>
      <c r="U5" s="2">
        <f t="shared" si="2"/>
        <v>91488056551</v>
      </c>
      <c r="V5" s="2">
        <f t="shared" si="2"/>
        <v>47551790582</v>
      </c>
      <c r="W5" s="2">
        <f t="shared" si="2"/>
        <v>99659384805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1482383632337</v>
      </c>
      <c r="E6" s="2">
        <f>IFERROR(INDEX(E51:E500,MATCH($C$6,$C$51:$C$500,0)),"")</f>
        <v>1423692361956</v>
      </c>
      <c r="H6" s="2">
        <f>IFERROR(INDEX(D6:G6,COUNT(D6:G6)),"")</f>
        <v>1423692361956</v>
      </c>
      <c r="I6" s="2">
        <f t="shared" ref="I6:Z6" si="3">IFERROR(INDEX(I51:I500,MATCH($C$6,$C$51:$C$500,0)),"")</f>
        <v>1410306891330</v>
      </c>
      <c r="J6" s="2">
        <f t="shared" si="3"/>
        <v>1356204297192</v>
      </c>
      <c r="K6" s="2">
        <f t="shared" si="3"/>
        <v>1273902400032</v>
      </c>
      <c r="L6" s="2">
        <f t="shared" si="3"/>
        <v>1059842880978</v>
      </c>
      <c r="M6" s="2">
        <f t="shared" si="3"/>
        <v>788097313365</v>
      </c>
      <c r="N6" s="2">
        <f t="shared" si="3"/>
        <v>846884835664</v>
      </c>
      <c r="O6" s="2">
        <f t="shared" si="3"/>
        <v>917390621410</v>
      </c>
      <c r="P6" s="2">
        <f t="shared" si="3"/>
        <v>895976402398</v>
      </c>
      <c r="Q6" s="2">
        <f t="shared" si="3"/>
        <v>845279412176</v>
      </c>
      <c r="R6" s="2">
        <f t="shared" si="3"/>
        <v>832122960120</v>
      </c>
      <c r="S6" s="2">
        <f t="shared" si="3"/>
        <v>804409999977</v>
      </c>
      <c r="T6" s="2">
        <f t="shared" si="3"/>
        <v>870447715291</v>
      </c>
      <c r="U6" s="2">
        <f t="shared" si="3"/>
        <v>884412519018</v>
      </c>
      <c r="V6" s="2">
        <f t="shared" si="3"/>
        <v>792924462467</v>
      </c>
      <c r="W6" s="2">
        <f t="shared" si="3"/>
        <v>745372671885</v>
      </c>
      <c r="X6" s="2">
        <f t="shared" si="3"/>
        <v>645713287080</v>
      </c>
      <c r="Y6" s="2">
        <f t="shared" si="3"/>
        <v>474285672235</v>
      </c>
      <c r="Z6" s="2">
        <f t="shared" si="3"/>
        <v>173213238731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9.24</v>
      </c>
      <c r="E7" s="3">
        <f>IFERROR(INDEX(E51:E500,MATCH($C$7,$C$51:$C$500,0))/1000000000,"")</f>
        <v>9.24</v>
      </c>
      <c r="H7" s="3">
        <f>IFERROR(INDEX(D7:G7,COUNT(D7:G7)),"")</f>
        <v>9.24</v>
      </c>
      <c r="I7" s="3">
        <f t="shared" ref="I7:Z7" si="4">IFERROR(INDEX(I51:I500,MATCH($C$7,$C$51:$C$500,0))/1000000000,"")</f>
        <v>9.24</v>
      </c>
      <c r="J7" s="3">
        <f t="shared" si="4"/>
        <v>9.24</v>
      </c>
      <c r="K7" s="3">
        <f t="shared" si="4"/>
        <v>9.24</v>
      </c>
      <c r="L7" s="3">
        <f t="shared" si="4"/>
        <v>9.24</v>
      </c>
      <c r="M7" s="3">
        <f t="shared" si="4"/>
        <v>9.24</v>
      </c>
      <c r="N7" s="3">
        <f t="shared" si="4"/>
        <v>9.24</v>
      </c>
      <c r="O7" s="3">
        <f t="shared" si="4"/>
        <v>9.24</v>
      </c>
      <c r="P7" s="3">
        <f t="shared" si="4"/>
        <v>9.24</v>
      </c>
      <c r="Q7" s="3">
        <f t="shared" si="4"/>
        <v>8.1999999999999993</v>
      </c>
      <c r="R7" s="3">
        <f t="shared" si="4"/>
        <v>8.1999999999999993</v>
      </c>
      <c r="S7" s="3">
        <f t="shared" si="4"/>
        <v>8.1999999999999993</v>
      </c>
      <c r="T7" s="3">
        <f t="shared" si="4"/>
        <v>8.1999999999999993</v>
      </c>
      <c r="U7" s="3">
        <f t="shared" si="4"/>
        <v>8.1999999999999993</v>
      </c>
      <c r="V7" s="3">
        <f t="shared" si="4"/>
        <v>8.1999999999999993</v>
      </c>
      <c r="W7" s="3">
        <f t="shared" si="4"/>
        <v>8.1999999999999993</v>
      </c>
      <c r="X7" s="3">
        <f t="shared" si="4"/>
        <v>8.1999999999999993</v>
      </c>
      <c r="Y7" s="3">
        <f t="shared" si="4"/>
        <v>8.1999999999999993</v>
      </c>
      <c r="Z7" s="3">
        <f t="shared" si="4"/>
        <v>0.43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195000000000</v>
      </c>
      <c r="E8" s="2">
        <f>IFERROR(INDEX(E51:E500,MATCH("Free cash flow (Quarter)",$C$51:$C$500,0)),"")</f>
        <v>96000000000</v>
      </c>
      <c r="H8" s="2">
        <f>IFERROR(INDEX(D8:G8,COUNT(D8:G8)),"")</f>
        <v>96000000000</v>
      </c>
      <c r="I8" s="2">
        <f t="shared" ref="I8:Z8" si="5">IFERROR(INDEX(I51:I500,MATCH($C$8,$C$51:$C$500,0)),"")</f>
        <v>-305000000000</v>
      </c>
      <c r="J8" s="2">
        <f t="shared" si="5"/>
        <v>-83000000000</v>
      </c>
      <c r="K8" s="2">
        <f t="shared" si="5"/>
        <v>-121000000000</v>
      </c>
      <c r="L8" s="2">
        <f t="shared" si="5"/>
        <v>144000000000</v>
      </c>
      <c r="M8" s="2">
        <f t="shared" si="5"/>
        <v>-36000000000</v>
      </c>
      <c r="N8" s="2">
        <f t="shared" si="5"/>
        <v>-48000000000</v>
      </c>
      <c r="O8" s="2">
        <f t="shared" si="5"/>
        <v>-143000000000</v>
      </c>
      <c r="P8" s="2">
        <f t="shared" si="5"/>
        <v>-99000000000</v>
      </c>
      <c r="Q8" s="2">
        <f t="shared" si="5"/>
        <v>-30000000000</v>
      </c>
      <c r="R8" s="2">
        <f t="shared" si="5"/>
        <v>25000000000</v>
      </c>
      <c r="S8" s="2">
        <f t="shared" si="5"/>
        <v>-86000000000</v>
      </c>
      <c r="T8" s="2">
        <f t="shared" si="5"/>
        <v>84000000000</v>
      </c>
      <c r="U8" s="2">
        <f t="shared" si="5"/>
        <v>-50000000000</v>
      </c>
      <c r="V8" s="2">
        <f t="shared" si="5"/>
        <v>330000000000</v>
      </c>
      <c r="W8" s="2">
        <f t="shared" si="5"/>
        <v>1000000000</v>
      </c>
      <c r="X8" s="2">
        <f t="shared" si="5"/>
        <v>-37000000000</v>
      </c>
      <c r="Y8" s="2">
        <f t="shared" si="5"/>
        <v>-53000000000</v>
      </c>
      <c r="Z8" s="2">
        <f t="shared" si="5"/>
        <v>214000000000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21.14</v>
      </c>
      <c r="E9" s="3">
        <f>IFERROR(INDEX(E51:E500,MATCH("Free cash flow per share (Quarter)",$C$51:$C$500,0)),"")</f>
        <v>10.36</v>
      </c>
      <c r="H9" s="3">
        <f>IFERROR(INDEX(D9:G9,COUNT(D9:G9)),"")</f>
        <v>10.36</v>
      </c>
      <c r="I9" s="3">
        <f t="shared" ref="I9:Z9" si="6">IFERROR(INDEX(I51:I500,MATCH($C$9,$C$51:$C$500,0)),"")</f>
        <v>-32.979999999999997</v>
      </c>
      <c r="J9" s="3">
        <f t="shared" si="6"/>
        <v>-9.0299999999999994</v>
      </c>
      <c r="K9" s="3">
        <f t="shared" si="6"/>
        <v>-13.05</v>
      </c>
      <c r="L9" s="3">
        <f t="shared" si="6"/>
        <v>15.54</v>
      </c>
      <c r="M9" s="3">
        <f t="shared" si="6"/>
        <v>-3.93</v>
      </c>
      <c r="N9" s="3">
        <f t="shared" si="6"/>
        <v>-5.21</v>
      </c>
      <c r="O9" s="3">
        <f t="shared" si="6"/>
        <v>-15.51</v>
      </c>
      <c r="P9" s="3">
        <f t="shared" si="6"/>
        <v>-10.75</v>
      </c>
      <c r="Q9" s="3">
        <f t="shared" si="6"/>
        <v>-3.63</v>
      </c>
      <c r="R9" s="3">
        <f t="shared" si="6"/>
        <v>3.04</v>
      </c>
      <c r="S9" s="3">
        <f t="shared" si="6"/>
        <v>-10.49</v>
      </c>
      <c r="T9" s="3">
        <f t="shared" si="6"/>
        <v>10.27</v>
      </c>
      <c r="U9" s="3">
        <f t="shared" si="6"/>
        <v>-6.08</v>
      </c>
      <c r="V9" s="3">
        <f t="shared" si="6"/>
        <v>40.28</v>
      </c>
      <c r="W9" s="3">
        <f t="shared" si="6"/>
        <v>0.1</v>
      </c>
      <c r="X9" s="3">
        <f t="shared" si="6"/>
        <v>-4.53</v>
      </c>
      <c r="Y9" s="3">
        <f t="shared" si="6"/>
        <v>-6.48</v>
      </c>
      <c r="Z9" s="3">
        <f t="shared" si="6"/>
        <v>502.42</v>
      </c>
    </row>
    <row r="10" spans="1:26" ht="15.5" x14ac:dyDescent="0.35">
      <c r="C10" t="s">
        <v>18</v>
      </c>
      <c r="D10" s="3">
        <f ca="1">IFERROR(IF(D9=0,"",D2/D9),"")</f>
        <v>4.8249763481551557</v>
      </c>
      <c r="E10" s="3">
        <f ca="1">IFERROR(IF(E9=0,"",E2/E9),"")</f>
        <v>7.7220077220077226</v>
      </c>
      <c r="I10" s="3">
        <f t="shared" ref="I10:Z10" ca="1" si="7">IFERROR(IF(I9=0,"",I2/I9),"")</f>
        <v>-3.729533050333536</v>
      </c>
      <c r="J10" s="3">
        <f t="shared" ca="1" si="7"/>
        <v>-10.631229235880399</v>
      </c>
      <c r="K10" s="3">
        <f t="shared" ca="1" si="7"/>
        <v>-10.114942528735632</v>
      </c>
      <c r="L10" s="3">
        <f t="shared" ca="1" si="7"/>
        <v>9.7168597168597177</v>
      </c>
      <c r="M10" s="3">
        <f t="shared" ca="1" si="7"/>
        <v>-25.445292620865139</v>
      </c>
      <c r="N10" s="3">
        <f t="shared" ca="1" si="7"/>
        <v>-21.113243761996163</v>
      </c>
      <c r="O10" s="3">
        <f t="shared" ca="1" si="7"/>
        <v>-3.9974210186976147</v>
      </c>
      <c r="P10" s="3">
        <f t="shared" ca="1" si="7"/>
        <v>-8.7441860465116275</v>
      </c>
      <c r="Q10" s="3">
        <f t="shared" ca="1" si="7"/>
        <v>-22.589531680440771</v>
      </c>
      <c r="R10" s="3">
        <f t="shared" ca="1" si="7"/>
        <v>37.171052631578945</v>
      </c>
      <c r="S10" s="3">
        <f t="shared" ca="1" si="7"/>
        <v>-5.6244041944709249</v>
      </c>
      <c r="T10" s="3">
        <f t="shared" ca="1" si="7"/>
        <v>10.029211295034081</v>
      </c>
      <c r="U10" s="3">
        <f t="shared" ca="1" si="7"/>
        <v>-14.144736842105264</v>
      </c>
      <c r="V10" s="3">
        <f t="shared" ca="1" si="7"/>
        <v>2.6812313803376364</v>
      </c>
      <c r="W10" s="3">
        <f t="shared" ca="1" si="7"/>
        <v>1290</v>
      </c>
      <c r="X10" s="3">
        <f t="shared" ca="1" si="7"/>
        <v>-35.320088300220746</v>
      </c>
      <c r="Y10" s="3">
        <f t="shared" ca="1" si="7"/>
        <v>-18.055555555555554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589174886283</v>
      </c>
      <c r="E11" s="2">
        <f>IFERROR(INDEX(E51:E500,MATCH($C$11,$C$51:$C$500,0)),"")</f>
        <v>445857167816</v>
      </c>
      <c r="H11" s="2">
        <f>IFERROR(INDEX(D11:G11,COUNT(D11:G11)),"")</f>
        <v>445857167816</v>
      </c>
      <c r="I11" s="2">
        <f t="shared" ref="I11:Z11" si="8">IFERROR(INDEX(I51:I500,MATCH($C$11,$C$51:$C$500,0)),"")</f>
        <v>405291007109</v>
      </c>
      <c r="J11" s="2">
        <f t="shared" si="8"/>
        <v>49531154405</v>
      </c>
      <c r="K11" s="2">
        <f t="shared" si="8"/>
        <v>6786815364</v>
      </c>
      <c r="L11" s="2">
        <f t="shared" si="8"/>
        <v>56074605534</v>
      </c>
      <c r="M11" s="2">
        <f t="shared" si="8"/>
        <v>4134530883</v>
      </c>
      <c r="N11" s="2">
        <f t="shared" si="8"/>
        <v>1012185197</v>
      </c>
      <c r="O11" s="2">
        <f t="shared" si="8"/>
        <v>12247337977</v>
      </c>
      <c r="P11" s="2">
        <f t="shared" si="8"/>
        <v>28194475689</v>
      </c>
      <c r="Q11" s="2">
        <f t="shared" si="8"/>
        <v>159461198670</v>
      </c>
      <c r="R11" s="2">
        <f t="shared" si="8"/>
        <v>194256146977</v>
      </c>
      <c r="S11" s="2">
        <f t="shared" si="8"/>
        <v>162331953598</v>
      </c>
      <c r="T11" s="2">
        <f t="shared" si="8"/>
        <v>270344148270</v>
      </c>
      <c r="U11" s="2">
        <f t="shared" si="8"/>
        <v>222544224015</v>
      </c>
      <c r="V11" s="2">
        <f t="shared" si="8"/>
        <v>336958754409</v>
      </c>
      <c r="W11" s="2">
        <f t="shared" si="8"/>
        <v>3539659781</v>
      </c>
      <c r="X11" s="2">
        <f t="shared" si="8"/>
        <v>3720875161</v>
      </c>
      <c r="Y11" s="2">
        <f t="shared" si="8"/>
        <v>40234402367</v>
      </c>
      <c r="Z11" s="2">
        <f t="shared" si="8"/>
        <v>204843409985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1008000000000</v>
      </c>
      <c r="E12" s="2">
        <f>IFERROR(INDEX(E51:E500,MATCH("Net Debt (Quarter)",$C$51:$C$500,0)),"")</f>
        <v>1091000000000</v>
      </c>
      <c r="H12" s="2">
        <f>IFERROR(INDEX(D12:G12,COUNT(D12:G12)),"")</f>
        <v>1091000000000</v>
      </c>
      <c r="I12" s="2">
        <f t="shared" ref="I12:Z12" si="9">IFERROR(INDEX(I51:I500,MATCH($C$12,$C$51:$C$500,0)),"")</f>
        <v>1093000000000</v>
      </c>
      <c r="J12" s="2">
        <f t="shared" si="9"/>
        <v>1027000000000</v>
      </c>
      <c r="K12" s="2">
        <f t="shared" si="9"/>
        <v>551000000000</v>
      </c>
      <c r="L12" s="2">
        <f t="shared" si="9"/>
        <v>338000000000</v>
      </c>
      <c r="M12" s="2">
        <f t="shared" si="9"/>
        <v>188000000000</v>
      </c>
      <c r="N12" s="2">
        <f t="shared" si="9"/>
        <v>163000000000</v>
      </c>
      <c r="O12" s="2">
        <f t="shared" si="9"/>
        <v>117000000000</v>
      </c>
      <c r="P12" s="2">
        <f t="shared" si="9"/>
        <v>-28000000000</v>
      </c>
      <c r="Q12" s="2">
        <f t="shared" si="9"/>
        <v>-159000000000</v>
      </c>
      <c r="R12" s="2">
        <f t="shared" si="9"/>
        <v>-194000000000</v>
      </c>
      <c r="S12" s="2">
        <f t="shared" si="9"/>
        <v>-162000000000</v>
      </c>
      <c r="T12" s="2">
        <f t="shared" si="9"/>
        <v>-270000000000</v>
      </c>
      <c r="U12" s="2">
        <f t="shared" si="9"/>
        <v>-223000000000</v>
      </c>
      <c r="V12" s="2">
        <f t="shared" si="9"/>
        <v>-337000000000</v>
      </c>
      <c r="W12" s="2">
        <f t="shared" si="9"/>
        <v>-4000000000</v>
      </c>
      <c r="X12" s="2">
        <f t="shared" si="9"/>
        <v>-4000000000</v>
      </c>
      <c r="Y12" s="2">
        <f t="shared" si="9"/>
        <v>-40000000000</v>
      </c>
      <c r="Z12" s="2">
        <f t="shared" si="9"/>
        <v>354000000000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1597000000000</v>
      </c>
      <c r="E13" s="2">
        <f>IFERROR(INDEX(E51:E500,MATCH("Total Debt (Quarter)",$C$51:$C$500,0)),"")</f>
        <v>1537000000000</v>
      </c>
      <c r="H13" s="2">
        <f>IFERROR(INDEX(D13:G13,COUNT(D13:G13)),"")</f>
        <v>1537000000000</v>
      </c>
      <c r="I13" s="2">
        <f t="shared" ref="I13:Z13" si="10">IFERROR(INDEX(I51:I500,MATCH($C$13,$C$51:$C$500,0)),"")</f>
        <v>1499000000000</v>
      </c>
      <c r="J13" s="2">
        <f t="shared" si="10"/>
        <v>1077000000000</v>
      </c>
      <c r="K13" s="2">
        <f t="shared" si="10"/>
        <v>557000000000</v>
      </c>
      <c r="L13" s="2">
        <f t="shared" si="10"/>
        <v>394000000000</v>
      </c>
      <c r="M13" s="2">
        <f t="shared" si="10"/>
        <v>192000000000</v>
      </c>
      <c r="N13" s="2">
        <f t="shared" si="10"/>
        <v>164000000000</v>
      </c>
      <c r="O13" s="2">
        <f t="shared" si="10"/>
        <v>129000000000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558000000000</v>
      </c>
    </row>
    <row r="14" spans="1:26" ht="15.5" x14ac:dyDescent="0.35">
      <c r="C14" t="s">
        <v>27</v>
      </c>
      <c r="D14" s="2">
        <f>IFERROR(INDEX(D51:D500,MATCH($C$14,$C$51:$C$500,0)),"")</f>
        <v>-28062926023</v>
      </c>
      <c r="E14" s="2">
        <f>IFERROR(INDEX(E51:E500,MATCH($C$14,$C$51:$C$500,0)),"")</f>
        <v>-23188211169</v>
      </c>
      <c r="H14" s="2">
        <f>IFERROR(SUM(D14:G14)*(4/MAX(1,COUNT(D14:G14))),"")</f>
        <v>-102502274384</v>
      </c>
      <c r="I14" s="2">
        <f t="shared" ref="I14:Z14" si="11">IFERROR(INDEX(I51:I500,MATCH($C$14,$C$51:$C$500,0)),"")</f>
        <v>-101685032115</v>
      </c>
      <c r="J14" s="2">
        <f t="shared" si="11"/>
        <v>-60926434233</v>
      </c>
      <c r="K14" s="2">
        <f t="shared" si="11"/>
        <v>-55442245552</v>
      </c>
      <c r="L14" s="2">
        <f t="shared" si="11"/>
        <v>-38789190913</v>
      </c>
      <c r="M14" s="2">
        <f t="shared" si="11"/>
        <v>-38675417101</v>
      </c>
      <c r="N14" s="2">
        <f t="shared" si="11"/>
        <v>-27901608213</v>
      </c>
      <c r="O14" s="2">
        <f t="shared" si="11"/>
        <v>-24406999492</v>
      </c>
      <c r="P14" s="2">
        <f t="shared" si="11"/>
        <v>-12254968044</v>
      </c>
      <c r="Q14" s="2">
        <f t="shared" si="11"/>
        <v>-12605186192</v>
      </c>
      <c r="R14" s="2">
        <f t="shared" si="11"/>
        <v>-10239099310</v>
      </c>
      <c r="S14" s="2">
        <f t="shared" si="11"/>
        <v>-13816545313</v>
      </c>
      <c r="T14" s="2">
        <f t="shared" si="11"/>
        <v>-13543858755</v>
      </c>
      <c r="U14" s="2">
        <f t="shared" si="11"/>
        <v>-11887211546</v>
      </c>
      <c r="V14" s="2">
        <f t="shared" si="11"/>
        <v>-7015787063</v>
      </c>
      <c r="W14" s="2">
        <f t="shared" si="11"/>
        <v>-6928215924</v>
      </c>
      <c r="X14" s="2">
        <f t="shared" si="11"/>
        <v>-10964498646</v>
      </c>
      <c r="Y14" s="2">
        <f t="shared" si="11"/>
        <v>-32607064974</v>
      </c>
      <c r="Z14" s="2">
        <f t="shared" si="11"/>
        <v>-79058055235</v>
      </c>
    </row>
    <row r="15" spans="1:26" ht="15.5" x14ac:dyDescent="0.35">
      <c r="C15" t="s">
        <v>28</v>
      </c>
      <c r="D15" s="2">
        <f>IFERROR(INDEX(D51:D500,MATCH($C$15,$C$51:$C$500,0)),"")</f>
        <v>281295084</v>
      </c>
      <c r="E15" s="2">
        <f>IFERROR(INDEX(E51:E500,MATCH($C$15,$C$51:$C$500,0)),"")</f>
        <v>-1701146511</v>
      </c>
      <c r="H15" s="2">
        <f>IFERROR(SUM(D15:G15)*(4/MAX(1,COUNT(D15:G15))),"")</f>
        <v>-2839702854</v>
      </c>
      <c r="I15" s="2">
        <f t="shared" ref="I15:Z15" si="12">IFERROR(INDEX(I51:I500,MATCH($C$15,$C$51:$C$500,0)),"")</f>
        <v>-2657611179</v>
      </c>
      <c r="J15" s="2">
        <f t="shared" si="12"/>
        <v>-22300779197</v>
      </c>
      <c r="K15" s="2">
        <f t="shared" si="12"/>
        <v>-64934627919</v>
      </c>
      <c r="L15" s="2">
        <f t="shared" si="12"/>
        <v>-78500614613</v>
      </c>
      <c r="M15" s="2">
        <f t="shared" si="12"/>
        <v>13221469970</v>
      </c>
      <c r="N15" s="2">
        <f t="shared" si="12"/>
        <v>-10127095730</v>
      </c>
      <c r="O15" s="2">
        <f t="shared" si="12"/>
        <v>-4500747982</v>
      </c>
      <c r="P15" s="2">
        <f t="shared" si="12"/>
        <v>38667918493</v>
      </c>
      <c r="Q15" s="2">
        <f t="shared" si="12"/>
        <v>-11620978441</v>
      </c>
      <c r="R15" s="2">
        <f t="shared" si="12"/>
        <v>-13809580895</v>
      </c>
      <c r="S15" s="2">
        <f t="shared" si="12"/>
        <v>18133395026</v>
      </c>
      <c r="T15" s="2">
        <f t="shared" si="12"/>
        <v>4979839268</v>
      </c>
      <c r="U15" s="2">
        <f t="shared" si="12"/>
        <v>-29699714531</v>
      </c>
      <c r="V15" s="2">
        <f t="shared" si="12"/>
        <v>-15198021164</v>
      </c>
      <c r="W15" s="2">
        <f t="shared" si="12"/>
        <v>-40180348839</v>
      </c>
      <c r="X15" s="2">
        <f t="shared" si="12"/>
        <v>-60025818648</v>
      </c>
      <c r="Y15" s="2">
        <f t="shared" si="12"/>
        <v>50241329289</v>
      </c>
      <c r="Z15" s="2">
        <f t="shared" si="12"/>
        <v>-61885115726</v>
      </c>
    </row>
    <row r="16" spans="1:26" ht="15.5" x14ac:dyDescent="0.35">
      <c r="C16" t="s">
        <v>29</v>
      </c>
      <c r="D16" s="2">
        <f>IFERROR(INDEX(D51:D500,MATCH($C$16,$C$51:$C$500,0)),"")</f>
        <v>58327255395</v>
      </c>
      <c r="E16" s="2">
        <f>IFERROR(INDEX(E51:E500,MATCH($C$16,$C$51:$C$500,0)),"")</f>
        <v>15003899234</v>
      </c>
      <c r="H16" s="2">
        <f>IFERROR(SUM(D16:G16)*(4/MAX(1,COUNT(D16:G16))),"")</f>
        <v>146662309258</v>
      </c>
      <c r="I16" s="2">
        <f t="shared" ref="I16:Z16" si="13">IFERROR(INDEX(I51:I500,MATCH($C$16,$C$51:$C$500,0)),"")</f>
        <v>75895899977</v>
      </c>
      <c r="J16" s="2">
        <f t="shared" si="13"/>
        <v>126978778495</v>
      </c>
      <c r="K16" s="2">
        <f t="shared" si="13"/>
        <v>277922744389</v>
      </c>
      <c r="L16" s="2">
        <f t="shared" si="13"/>
        <v>352174528488</v>
      </c>
      <c r="M16" s="2">
        <f t="shared" si="13"/>
        <v>-76933015238</v>
      </c>
      <c r="N16" s="2">
        <f t="shared" si="13"/>
        <v>-67718233075</v>
      </c>
      <c r="O16" s="2">
        <f t="shared" si="13"/>
        <v>31308164703</v>
      </c>
      <c r="P16" s="2">
        <f t="shared" si="13"/>
        <v>-126466776202</v>
      </c>
      <c r="Q16" s="2">
        <f t="shared" si="13"/>
        <v>21905675755</v>
      </c>
      <c r="R16" s="2">
        <f t="shared" si="13"/>
        <v>45514137913</v>
      </c>
      <c r="S16" s="2">
        <f t="shared" si="13"/>
        <v>-73346098878</v>
      </c>
      <c r="T16" s="2">
        <f t="shared" si="13"/>
        <v>-18918134245</v>
      </c>
      <c r="U16" s="2">
        <f t="shared" si="13"/>
        <v>121585402332</v>
      </c>
      <c r="V16" s="2">
        <f t="shared" si="13"/>
        <v>61789063883</v>
      </c>
      <c r="W16" s="2">
        <f t="shared" si="13"/>
        <v>139855298019</v>
      </c>
      <c r="X16" s="2">
        <f t="shared" si="13"/>
        <v>214649422699</v>
      </c>
      <c r="Y16" s="2">
        <f t="shared" si="13"/>
        <v>-209230070555</v>
      </c>
      <c r="Z16" s="2">
        <f t="shared" si="13"/>
        <v>144955007707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942480000000</v>
      </c>
      <c r="E20" s="2">
        <f ca="1">IFERROR(E21*E2,"")</f>
        <v>739200000000</v>
      </c>
      <c r="H20" s="2">
        <f t="shared" ref="H20:Z20" ca="1" si="14">IFERROR(H21*H2,"")</f>
        <v>739200000000</v>
      </c>
      <c r="I20" s="2">
        <f t="shared" ca="1" si="14"/>
        <v>1136520000000</v>
      </c>
      <c r="J20" s="2">
        <f t="shared" ca="1" si="14"/>
        <v>887040000000</v>
      </c>
      <c r="K20" s="2">
        <f t="shared" ca="1" si="14"/>
        <v>1219680000000</v>
      </c>
      <c r="L20" s="2">
        <f t="shared" ca="1" si="14"/>
        <v>1395240000000</v>
      </c>
      <c r="M20" s="2">
        <f t="shared" ca="1" si="14"/>
        <v>924000000000</v>
      </c>
      <c r="N20" s="2">
        <f t="shared" ca="1" si="14"/>
        <v>1016400000000</v>
      </c>
      <c r="O20" s="2">
        <f t="shared" ca="1" si="14"/>
        <v>572880000000</v>
      </c>
      <c r="P20" s="2">
        <f t="shared" ca="1" si="14"/>
        <v>868560000000</v>
      </c>
      <c r="Q20" s="2">
        <f t="shared" ca="1" si="14"/>
        <v>672399999999.99988</v>
      </c>
      <c r="R20" s="2">
        <f t="shared" ca="1" si="14"/>
        <v>926599999999.99988</v>
      </c>
      <c r="S20" s="2">
        <f t="shared" ca="1" si="14"/>
        <v>483799999999.99994</v>
      </c>
      <c r="T20" s="2">
        <f t="shared" ca="1" si="14"/>
        <v>844599999999.99988</v>
      </c>
      <c r="U20" s="2">
        <f t="shared" ca="1" si="14"/>
        <v>705199999999.99988</v>
      </c>
      <c r="V20" s="2">
        <f t="shared" ca="1" si="14"/>
        <v>885599999999.99988</v>
      </c>
      <c r="W20" s="2">
        <f t="shared" ca="1" si="14"/>
        <v>1057799999999.9999</v>
      </c>
      <c r="X20" s="2">
        <f t="shared" ca="1" si="14"/>
        <v>1311999999999.9998</v>
      </c>
      <c r="Y20" s="2">
        <f t="shared" ca="1" si="14"/>
        <v>959399999999.99988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9240000000</v>
      </c>
      <c r="E21" s="2">
        <f>IFERROR(INDEX(E51:E500,MATCH($C$7,$C$51:$C$500,0)),"")</f>
        <v>9240000000</v>
      </c>
      <c r="H21" s="2">
        <f>IFERROR(INDEX(D21:G21,COUNT(D21:G21)),"")</f>
        <v>9240000000</v>
      </c>
      <c r="I21" s="2">
        <f t="shared" ref="I21:Z21" si="15">IFERROR(INDEX(I51:I500,MATCH($C$7,$C$51:$C$500,0)),"")</f>
        <v>9240000000</v>
      </c>
      <c r="J21" s="2">
        <f t="shared" si="15"/>
        <v>9240000000</v>
      </c>
      <c r="K21" s="2">
        <f t="shared" si="15"/>
        <v>9240000000</v>
      </c>
      <c r="L21" s="2">
        <f t="shared" si="15"/>
        <v>9240000000</v>
      </c>
      <c r="M21" s="2">
        <f t="shared" si="15"/>
        <v>9240000000</v>
      </c>
      <c r="N21" s="2">
        <f t="shared" si="15"/>
        <v>9240000000</v>
      </c>
      <c r="O21" s="2">
        <f t="shared" si="15"/>
        <v>9240000000</v>
      </c>
      <c r="P21" s="2">
        <f t="shared" si="15"/>
        <v>9240000000</v>
      </c>
      <c r="Q21" s="2">
        <f t="shared" si="15"/>
        <v>8199999999.999999</v>
      </c>
      <c r="R21" s="2">
        <f t="shared" si="15"/>
        <v>8199999999.999999</v>
      </c>
      <c r="S21" s="2">
        <f t="shared" si="15"/>
        <v>8199999999.999999</v>
      </c>
      <c r="T21" s="2">
        <f t="shared" si="15"/>
        <v>8199999999.999999</v>
      </c>
      <c r="U21" s="2">
        <f t="shared" si="15"/>
        <v>8199999999.999999</v>
      </c>
      <c r="V21" s="2">
        <f t="shared" si="15"/>
        <v>8199999999.999999</v>
      </c>
      <c r="W21" s="2">
        <f t="shared" si="15"/>
        <v>8199999999.999999</v>
      </c>
      <c r="X21" s="2">
        <f t="shared" si="15"/>
        <v>8199999999.999999</v>
      </c>
      <c r="Y21" s="2">
        <f t="shared" si="15"/>
        <v>8199999999.999999</v>
      </c>
      <c r="Z21" s="2">
        <f t="shared" si="15"/>
        <v>430000000</v>
      </c>
    </row>
    <row r="23" spans="1:26" ht="15.5" x14ac:dyDescent="0.35">
      <c r="B23" t="s">
        <v>54</v>
      </c>
      <c r="C23" t="s">
        <v>55</v>
      </c>
      <c r="D23" s="3">
        <f>IFERROR(D5/D6*100,"")</f>
        <v>3.9592497583417279</v>
      </c>
      <c r="E23" s="3">
        <f>IFERROR(E5/E6*100,"")</f>
        <v>0.94019417289067997</v>
      </c>
      <c r="H23" s="3">
        <f t="shared" ref="H23:Z23" si="16">IFERROR(H5/H6*100,"")</f>
        <v>10.125325517511987</v>
      </c>
      <c r="I23" s="3">
        <f t="shared" si="16"/>
        <v>5.4746129805256531</v>
      </c>
      <c r="J23" s="3">
        <f t="shared" si="16"/>
        <v>7.7064128305297421</v>
      </c>
      <c r="K23" s="3">
        <f t="shared" si="16"/>
        <v>16.782780348292736</v>
      </c>
      <c r="L23" s="3">
        <f t="shared" si="16"/>
        <v>25.557493994114271</v>
      </c>
      <c r="M23" s="3">
        <f t="shared" si="16"/>
        <v>-7.5347819873226811</v>
      </c>
      <c r="N23" s="3">
        <f t="shared" si="16"/>
        <v>-9.0661896439319882</v>
      </c>
      <c r="O23" s="3">
        <f t="shared" si="16"/>
        <v>2.3342530991963959</v>
      </c>
      <c r="P23" s="3">
        <f t="shared" si="16"/>
        <v>-9.6920295002842849</v>
      </c>
      <c r="Q23" s="3">
        <f t="shared" si="16"/>
        <v>1.5564619067358316</v>
      </c>
      <c r="R23" s="3">
        <f t="shared" si="16"/>
        <v>3.3303924385169625</v>
      </c>
      <c r="S23" s="3">
        <f t="shared" si="16"/>
        <v>-6.9751733052304532</v>
      </c>
      <c r="T23" s="3">
        <f t="shared" si="16"/>
        <v>-1.6043242439129635</v>
      </c>
      <c r="U23" s="3">
        <f t="shared" si="16"/>
        <v>10.344500398138075</v>
      </c>
      <c r="V23" s="3">
        <f t="shared" si="16"/>
        <v>5.9970139443111217</v>
      </c>
      <c r="W23" s="3">
        <f t="shared" si="16"/>
        <v>13.370410341576889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-6.2757669585027598E-2</v>
      </c>
      <c r="E24" s="4">
        <f>IFERROR(_xlfn.RRI(5,J23,E23),"")</f>
        <v>-0.34344206123016119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0.26981620542335083</v>
      </c>
      <c r="K24" s="4" t="str">
        <f t="shared" si="17"/>
        <v/>
      </c>
      <c r="L24" s="4">
        <f t="shared" si="17"/>
        <v>0.75015274808155818</v>
      </c>
      <c r="M24" s="4" t="str">
        <f t="shared" si="17"/>
        <v/>
      </c>
      <c r="N24" s="4">
        <f t="shared" si="17"/>
        <v>5.3838254151965748E-2</v>
      </c>
      <c r="O24" s="4" t="str">
        <f t="shared" si="17"/>
        <v/>
      </c>
      <c r="P24" s="4" t="str">
        <f t="shared" si="17"/>
        <v/>
      </c>
      <c r="Q24" s="4">
        <f t="shared" si="17"/>
        <v>-0.23644436338457553</v>
      </c>
      <c r="R24" s="4">
        <f t="shared" si="17"/>
        <v>-0.24269620153957627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7.92</v>
      </c>
      <c r="J25" s="3">
        <f t="shared" si="18"/>
        <v>11.33</v>
      </c>
      <c r="K25" s="3">
        <f t="shared" si="18"/>
        <v>23.04</v>
      </c>
      <c r="L25" s="3">
        <f t="shared" si="18"/>
        <v>29.61</v>
      </c>
      <c r="M25" s="3">
        <f t="shared" si="18"/>
        <v>-6.89</v>
      </c>
      <c r="N25" s="3">
        <f t="shared" si="18"/>
        <v>-8.42</v>
      </c>
      <c r="O25" s="3">
        <f t="shared" si="18"/>
        <v>2.9</v>
      </c>
      <c r="P25" s="3">
        <f t="shared" si="18"/>
        <v>-9.5</v>
      </c>
      <c r="Q25" s="3">
        <f t="shared" si="18"/>
        <v>1.25</v>
      </c>
      <c r="R25" s="3">
        <f t="shared" si="18"/>
        <v>3.87</v>
      </c>
      <c r="S25" s="3">
        <f t="shared" si="18"/>
        <v>-6.73</v>
      </c>
      <c r="T25" s="3">
        <f t="shared" si="18"/>
        <v>-1.7</v>
      </c>
      <c r="U25" s="3">
        <f t="shared" si="18"/>
        <v>11.21</v>
      </c>
      <c r="V25" s="3">
        <f t="shared" si="18"/>
        <v>5.68</v>
      </c>
      <c r="W25" s="3">
        <f t="shared" si="18"/>
        <v>12.16</v>
      </c>
      <c r="X25" s="3">
        <f t="shared" si="18"/>
        <v>18.86</v>
      </c>
      <c r="Y25" s="3">
        <f t="shared" si="18"/>
        <v>-19.39</v>
      </c>
      <c r="Z25" s="3">
        <f t="shared" si="18"/>
        <v>195.33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0.31330737288757882</v>
      </c>
      <c r="K26" s="4" t="str">
        <f t="shared" si="19"/>
        <v/>
      </c>
      <c r="L26" s="4">
        <f t="shared" si="19"/>
        <v>0.88324003845530297</v>
      </c>
      <c r="M26" s="4" t="str">
        <f t="shared" si="19"/>
        <v/>
      </c>
      <c r="N26" s="4">
        <f t="shared" si="19"/>
        <v>4.5825930041043295E-2</v>
      </c>
      <c r="O26" s="4" t="str">
        <f t="shared" si="19"/>
        <v/>
      </c>
      <c r="P26" s="4" t="str">
        <f t="shared" si="19"/>
        <v/>
      </c>
      <c r="Q26" s="4">
        <f t="shared" si="19"/>
        <v>-0.26122475354232544</v>
      </c>
      <c r="R26" s="4">
        <f t="shared" si="19"/>
        <v>-0.20465514133376539</v>
      </c>
      <c r="S26" s="4" t="str">
        <f t="shared" si="19"/>
        <v/>
      </c>
      <c r="T26" s="4">
        <f t="shared" si="19"/>
        <v>-0.38542594439356825</v>
      </c>
      <c r="U26" s="4">
        <f t="shared" si="19"/>
        <v>-0.43536560160269056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67.383637210281378</v>
      </c>
      <c r="E27" s="3">
        <f>IFERROR(E4/E21,"")</f>
        <v>50.803702189285715</v>
      </c>
      <c r="H27" s="3">
        <f t="shared" ref="H27:Z27" si="20">IFERROR(H4/H21,"")</f>
        <v>236.37467879913419</v>
      </c>
      <c r="I27" s="3">
        <f t="shared" si="20"/>
        <v>253.52463493722945</v>
      </c>
      <c r="J27" s="3">
        <f t="shared" si="20"/>
        <v>280.79197098614719</v>
      </c>
      <c r="K27" s="3">
        <f t="shared" si="20"/>
        <v>273.2666824124459</v>
      </c>
      <c r="L27" s="3">
        <f t="shared" si="20"/>
        <v>280.79054669242424</v>
      </c>
      <c r="M27" s="3">
        <f t="shared" si="20"/>
        <v>180.97956538333332</v>
      </c>
      <c r="N27" s="3">
        <f t="shared" si="20"/>
        <v>144.13148695844157</v>
      </c>
      <c r="O27" s="3">
        <f t="shared" si="20"/>
        <v>200.51590010551948</v>
      </c>
      <c r="P27" s="3">
        <f t="shared" si="20"/>
        <v>168.42943551580086</v>
      </c>
      <c r="Q27" s="3">
        <f t="shared" si="20"/>
        <v>149.82057253000002</v>
      </c>
      <c r="R27" s="3">
        <f t="shared" si="20"/>
        <v>92.351527826829283</v>
      </c>
      <c r="S27" s="3">
        <f t="shared" si="20"/>
        <v>111.43812518780489</v>
      </c>
      <c r="T27" s="3">
        <f t="shared" si="20"/>
        <v>148.2453392490244</v>
      </c>
      <c r="U27" s="3">
        <f t="shared" si="20"/>
        <v>171.96553573292684</v>
      </c>
      <c r="V27" s="3">
        <f t="shared" si="20"/>
        <v>200.96682979365855</v>
      </c>
      <c r="W27" s="3">
        <f t="shared" si="20"/>
        <v>255.31033594658538</v>
      </c>
      <c r="X27" s="3">
        <f t="shared" si="20"/>
        <v>208.55265210707319</v>
      </c>
      <c r="Y27" s="3">
        <f t="shared" si="20"/>
        <v>200.18965586926831</v>
      </c>
      <c r="Z27" s="3">
        <f t="shared" si="20"/>
        <v>7024.4884759720926</v>
      </c>
    </row>
    <row r="28" spans="1:26" ht="15.5" x14ac:dyDescent="0.35">
      <c r="C28" t="s">
        <v>61</v>
      </c>
      <c r="D28" s="4">
        <f>IFERROR(_xlfn.RRI(5,I27,D27),"")</f>
        <v>-0.23280306931570194</v>
      </c>
      <c r="E28" s="4">
        <f>IFERROR(_xlfn.RRI(5,J27,E27),"")</f>
        <v>-0.28960133728368687</v>
      </c>
      <c r="H28" s="4">
        <f t="shared" ref="H28:Z28" si="21">IFERROR(_xlfn.RRI(5,M27,H27),"")</f>
        <v>5.4858683146406628E-2</v>
      </c>
      <c r="I28" s="4">
        <f t="shared" si="21"/>
        <v>0.1195725964291976</v>
      </c>
      <c r="J28" s="4">
        <f t="shared" si="21"/>
        <v>6.9663493016658862E-2</v>
      </c>
      <c r="K28" s="4">
        <f t="shared" si="21"/>
        <v>0.10162488610882692</v>
      </c>
      <c r="L28" s="4">
        <f t="shared" si="21"/>
        <v>0.13386723552951474</v>
      </c>
      <c r="M28" s="4">
        <f t="shared" si="21"/>
        <v>0.14402915207379263</v>
      </c>
      <c r="N28" s="4">
        <f t="shared" si="21"/>
        <v>5.2797909786823416E-2</v>
      </c>
      <c r="O28" s="4">
        <f t="shared" si="21"/>
        <v>6.2266666170794682E-2</v>
      </c>
      <c r="P28" s="4">
        <f t="shared" si="21"/>
        <v>-4.1468183713015971E-3</v>
      </c>
      <c r="Q28" s="4">
        <f t="shared" si="21"/>
        <v>-5.7048373118465112E-2</v>
      </c>
      <c r="R28" s="4">
        <f t="shared" si="21"/>
        <v>-0.18402822306671285</v>
      </c>
      <c r="S28" s="4">
        <f t="shared" si="21"/>
        <v>-0.11780698259879707</v>
      </c>
      <c r="T28" s="4">
        <f t="shared" si="21"/>
        <v>-5.831016377021836E-2</v>
      </c>
      <c r="U28" s="4">
        <f t="shared" si="21"/>
        <v>-0.52382636827402185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-0.3009708737864078</v>
      </c>
      <c r="J29" s="4">
        <f t="shared" si="22"/>
        <v>-0.50824652777777779</v>
      </c>
      <c r="K29" s="4">
        <f t="shared" si="22"/>
        <v>-0.22188449848024316</v>
      </c>
      <c r="L29" s="4">
        <f t="shared" si="22"/>
        <v>-5.2975326560232219</v>
      </c>
      <c r="M29" s="4">
        <f t="shared" si="22"/>
        <v>-0.18171021377672211</v>
      </c>
      <c r="N29" s="4">
        <f t="shared" si="22"/>
        <v>-3.9034482758620692</v>
      </c>
      <c r="O29" s="4">
        <f t="shared" si="22"/>
        <v>-1.3052631578947369</v>
      </c>
      <c r="P29" s="4">
        <f t="shared" si="22"/>
        <v>-8.6</v>
      </c>
      <c r="Q29" s="4">
        <f t="shared" si="22"/>
        <v>-0.67700258397932822</v>
      </c>
      <c r="R29" s="4">
        <f t="shared" si="22"/>
        <v>-1.5750371471025262</v>
      </c>
      <c r="S29" s="4">
        <f t="shared" si="22"/>
        <v>2.9588235294117649</v>
      </c>
      <c r="T29" s="4">
        <f t="shared" si="22"/>
        <v>-1.1516503122212309</v>
      </c>
      <c r="U29" s="4">
        <f t="shared" si="22"/>
        <v>0.97359154929577485</v>
      </c>
      <c r="V29" s="4">
        <f t="shared" si="22"/>
        <v>-0.53289473684210531</v>
      </c>
      <c r="W29" s="4">
        <f t="shared" si="22"/>
        <v>-0.35524920466595966</v>
      </c>
      <c r="X29" s="4">
        <f t="shared" si="22"/>
        <v>-1.9726663228468282</v>
      </c>
      <c r="Y29" s="4">
        <f t="shared" si="22"/>
        <v>-1.0992679055956587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-6.7646113137452876E-2</v>
      </c>
      <c r="I30" s="4">
        <f t="shared" si="23"/>
        <v>-9.710867427282302E-2</v>
      </c>
      <c r="J30" s="4">
        <f t="shared" si="23"/>
        <v>2.7538258624383805E-2</v>
      </c>
      <c r="K30" s="4">
        <f t="shared" si="23"/>
        <v>-2.6795290541671696E-2</v>
      </c>
      <c r="L30" s="4">
        <f t="shared" si="23"/>
        <v>0.55150414964076744</v>
      </c>
      <c r="M30" s="4">
        <f t="shared" si="23"/>
        <v>0.25565599302750835</v>
      </c>
      <c r="N30" s="4">
        <f t="shared" si="23"/>
        <v>-0.28119671865126994</v>
      </c>
      <c r="O30" s="4">
        <f t="shared" si="23"/>
        <v>0.19050390147931412</v>
      </c>
      <c r="P30" s="4">
        <f t="shared" si="23"/>
        <v>0.12420766168194029</v>
      </c>
      <c r="Q30" s="4">
        <f t="shared" si="23"/>
        <v>0.62228580355413732</v>
      </c>
      <c r="R30" s="4">
        <f t="shared" si="23"/>
        <v>-0.17127529136737779</v>
      </c>
      <c r="S30" s="4">
        <f t="shared" si="23"/>
        <v>-0.24828580950791504</v>
      </c>
      <c r="T30" s="4">
        <f t="shared" si="23"/>
        <v>-0.1379357577831257</v>
      </c>
      <c r="U30" s="4">
        <f t="shared" si="23"/>
        <v>-0.144308859778047</v>
      </c>
      <c r="V30" s="4">
        <f t="shared" si="23"/>
        <v>-0.2128527462526871</v>
      </c>
      <c r="W30" s="4">
        <f t="shared" si="23"/>
        <v>0.2242008594333593</v>
      </c>
      <c r="X30" s="4">
        <f t="shared" si="23"/>
        <v>4.1775366471813326E-2</v>
      </c>
      <c r="Y30" s="4">
        <f t="shared" si="23"/>
        <v>-0.97150117669720226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160.38999999999999</v>
      </c>
      <c r="E32" s="3">
        <f>IFERROR(INDEX(E51:E500,MATCH($A$32,$C$51:$C$500,0)),"")</f>
        <v>154.04</v>
      </c>
      <c r="H32" s="3">
        <f>IFERROR(INDEX(D32:G32,COUNT(D32:G32)),"")</f>
        <v>154.04</v>
      </c>
      <c r="I32" s="3">
        <f t="shared" ref="I32:Z32" si="24">IFERROR(INDEX(I51:I500,MATCH($C$32,$C$51:$C$500,0)),"")</f>
        <v>152.59</v>
      </c>
      <c r="J32" s="3">
        <f t="shared" si="24"/>
        <v>146.74</v>
      </c>
      <c r="K32" s="3">
        <f t="shared" si="24"/>
        <v>137.83000000000001</v>
      </c>
      <c r="L32" s="3">
        <f t="shared" si="24"/>
        <v>114.67</v>
      </c>
      <c r="M32" s="3">
        <f t="shared" si="24"/>
        <v>85.27</v>
      </c>
      <c r="N32" s="3">
        <f t="shared" si="24"/>
        <v>91.63</v>
      </c>
      <c r="O32" s="3">
        <f t="shared" si="24"/>
        <v>99.26</v>
      </c>
      <c r="P32" s="3">
        <f t="shared" si="24"/>
        <v>96.94</v>
      </c>
      <c r="Q32" s="3">
        <f t="shared" si="24"/>
        <v>103.08</v>
      </c>
      <c r="R32" s="3">
        <f t="shared" si="24"/>
        <v>101.48</v>
      </c>
      <c r="S32" s="3">
        <f t="shared" si="24"/>
        <v>98.1</v>
      </c>
      <c r="T32" s="3">
        <f t="shared" si="24"/>
        <v>106.15</v>
      </c>
      <c r="U32" s="3">
        <f t="shared" si="24"/>
        <v>107.86</v>
      </c>
      <c r="V32" s="3">
        <f t="shared" si="24"/>
        <v>96.7</v>
      </c>
      <c r="W32" s="3">
        <f t="shared" si="24"/>
        <v>90.9</v>
      </c>
      <c r="X32" s="3">
        <f t="shared" si="24"/>
        <v>78.75</v>
      </c>
      <c r="Y32" s="3">
        <f t="shared" si="24"/>
        <v>57.84</v>
      </c>
      <c r="Z32" s="3">
        <f t="shared" si="24"/>
        <v>407.29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</v>
      </c>
      <c r="E33" s="3">
        <f>IFERROR(INDEX(E51:E500,MATCH($A$33,$C$51:$C$500,0)),"")</f>
        <v>0.67</v>
      </c>
      <c r="H33" s="3">
        <f>IFERROR(INDEX(D33:G33,COUNT(D33:G33)),"")</f>
        <v>0.67</v>
      </c>
      <c r="I33" s="3">
        <f t="shared" ref="I33:Z33" si="25">IFERROR(INDEX(I51:I500,MATCH($C$33,$C$51:$C$500,0)),"")</f>
        <v>0.81</v>
      </c>
      <c r="J33" s="3">
        <f t="shared" si="25"/>
        <v>0.65</v>
      </c>
      <c r="K33" s="3">
        <f t="shared" si="25"/>
        <v>0.96</v>
      </c>
      <c r="L33" s="3">
        <f t="shared" si="25"/>
        <v>1.32</v>
      </c>
      <c r="M33" s="3">
        <f t="shared" si="25"/>
        <v>1.17</v>
      </c>
      <c r="N33" s="3">
        <f t="shared" si="25"/>
        <v>1.2</v>
      </c>
      <c r="O33" s="3">
        <f t="shared" si="25"/>
        <v>0.62</v>
      </c>
      <c r="P33" s="3">
        <f t="shared" si="25"/>
        <v>0.97</v>
      </c>
      <c r="Q33" s="3">
        <f t="shared" si="25"/>
        <v>0.8</v>
      </c>
      <c r="R33" s="3">
        <f t="shared" si="25"/>
        <v>1.1100000000000001</v>
      </c>
      <c r="S33" s="3">
        <f t="shared" si="25"/>
        <v>0.6</v>
      </c>
      <c r="T33" s="3">
        <f t="shared" si="25"/>
        <v>0.97</v>
      </c>
      <c r="U33" s="3">
        <f t="shared" si="25"/>
        <v>0.8</v>
      </c>
      <c r="V33" s="3">
        <f t="shared" si="25"/>
        <v>1.1200000000000001</v>
      </c>
      <c r="W33" s="3">
        <f t="shared" si="25"/>
        <v>1.42</v>
      </c>
      <c r="X33" s="3">
        <f t="shared" si="25"/>
        <v>2.0299999999999998</v>
      </c>
      <c r="Y33" s="3">
        <f t="shared" si="25"/>
        <v>2.02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12.62</v>
      </c>
      <c r="E34" s="3">
        <f>IFERROR(INDEX(E51:E500,MATCH($A$34,$C$51:$C$500,0)),"")</f>
        <v>71.53</v>
      </c>
      <c r="H34" s="3">
        <f>IFERROR(INDEX(D34:G34,COUNT(D34:G34)),"")</f>
        <v>71.53</v>
      </c>
      <c r="I34" s="3">
        <f t="shared" ref="I34:Z34" si="26">IFERROR(INDEX(I51:I500,MATCH($C$34,$C$51:$C$500,0)),"")</f>
        <v>15.53</v>
      </c>
      <c r="J34" s="3">
        <f t="shared" si="26"/>
        <v>8.4700000000000006</v>
      </c>
      <c r="K34" s="3">
        <f t="shared" si="26"/>
        <v>5.73</v>
      </c>
      <c r="L34" s="3">
        <f t="shared" si="26"/>
        <v>5.0999999999999996</v>
      </c>
      <c r="M34" s="3">
        <f t="shared" si="26"/>
        <v>-14.51</v>
      </c>
      <c r="N34" s="3">
        <f t="shared" si="26"/>
        <v>-13.06</v>
      </c>
      <c r="O34" s="3">
        <f t="shared" si="26"/>
        <v>21.38</v>
      </c>
      <c r="P34" s="3">
        <f t="shared" si="26"/>
        <v>-9.89</v>
      </c>
      <c r="Q34" s="3">
        <f t="shared" si="26"/>
        <v>65.599999999999994</v>
      </c>
      <c r="R34" s="3">
        <f t="shared" si="26"/>
        <v>29.2</v>
      </c>
      <c r="S34" s="3">
        <f t="shared" si="26"/>
        <v>-8.77</v>
      </c>
      <c r="T34" s="3">
        <f t="shared" si="26"/>
        <v>-60.59</v>
      </c>
      <c r="U34" s="3">
        <f t="shared" si="26"/>
        <v>7.67</v>
      </c>
      <c r="V34" s="3">
        <f t="shared" si="26"/>
        <v>19.010000000000002</v>
      </c>
      <c r="W34" s="3">
        <f t="shared" si="26"/>
        <v>10.61</v>
      </c>
      <c r="X34" s="3">
        <f t="shared" si="26"/>
        <v>8.48</v>
      </c>
      <c r="Y34" s="3">
        <f t="shared" si="26"/>
        <v>-6.03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1.19</v>
      </c>
      <c r="E35" s="3">
        <f>IFERROR(INDEX(E51:E500,MATCH($A$35,$C$51:$C$500,0)),"")</f>
        <v>2.0299999999999998</v>
      </c>
      <c r="H35" s="3">
        <f>IFERROR(INDEX(D35:G35,COUNT(D35:G35)),"")</f>
        <v>2.0299999999999998</v>
      </c>
      <c r="I35" s="3">
        <f t="shared" ref="I35:Z35" si="27">IFERROR(INDEX(I51:I500,MATCH($C$35,$C$51:$C$500,0)),"")</f>
        <v>0.49</v>
      </c>
      <c r="J35" s="3">
        <f t="shared" si="27"/>
        <v>0.34</v>
      </c>
      <c r="K35" s="3">
        <f t="shared" si="27"/>
        <v>0.48</v>
      </c>
      <c r="L35" s="3">
        <f t="shared" si="27"/>
        <v>0.54</v>
      </c>
      <c r="M35" s="3">
        <f t="shared" si="27"/>
        <v>0.55000000000000004</v>
      </c>
      <c r="N35" s="3">
        <f t="shared" si="27"/>
        <v>0.76</v>
      </c>
      <c r="O35" s="3">
        <f t="shared" si="27"/>
        <v>0.31</v>
      </c>
      <c r="P35" s="3">
        <f t="shared" si="27"/>
        <v>0.56000000000000005</v>
      </c>
      <c r="Q35" s="3">
        <f t="shared" si="27"/>
        <v>0.55000000000000004</v>
      </c>
      <c r="R35" s="3">
        <f t="shared" si="27"/>
        <v>1.22</v>
      </c>
      <c r="S35" s="3">
        <f t="shared" si="27"/>
        <v>0.53</v>
      </c>
      <c r="T35" s="3">
        <f t="shared" si="27"/>
        <v>0.69</v>
      </c>
      <c r="U35" s="3">
        <f t="shared" si="27"/>
        <v>0.5</v>
      </c>
      <c r="V35" s="3">
        <f t="shared" si="27"/>
        <v>0.54</v>
      </c>
      <c r="W35" s="3">
        <f t="shared" si="27"/>
        <v>0.51</v>
      </c>
      <c r="X35" s="3">
        <f t="shared" si="27"/>
        <v>0.77</v>
      </c>
      <c r="Y35" s="3">
        <f t="shared" si="27"/>
        <v>0.57999999999999996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622624807823</v>
      </c>
      <c r="E51" s="5">
        <v>469426208229</v>
      </c>
      <c r="F51" s="5">
        <v>554483332162</v>
      </c>
      <c r="G51" s="5">
        <v>503114187021</v>
      </c>
      <c r="I51" s="5">
        <v>2342567626820</v>
      </c>
      <c r="J51" s="5">
        <v>2594517811912</v>
      </c>
      <c r="K51" s="5">
        <v>2524984145491</v>
      </c>
      <c r="L51" s="5">
        <v>2594504651438</v>
      </c>
      <c r="M51" s="5">
        <v>1672251184142</v>
      </c>
      <c r="N51" s="5">
        <v>1331774939496</v>
      </c>
      <c r="O51" s="5">
        <v>1852766916975</v>
      </c>
      <c r="P51" s="5">
        <v>1556287984166</v>
      </c>
      <c r="Q51" s="5">
        <v>1228528694746</v>
      </c>
      <c r="R51" s="5">
        <v>757282528180</v>
      </c>
      <c r="S51" s="5">
        <v>913792626540</v>
      </c>
      <c r="T51" s="5">
        <v>1215611781842</v>
      </c>
      <c r="U51" s="5">
        <v>1410117393010</v>
      </c>
      <c r="V51" s="5">
        <v>1647928004308</v>
      </c>
      <c r="W51" s="5">
        <v>2093544754762</v>
      </c>
      <c r="X51" s="5">
        <v>1710131747278</v>
      </c>
      <c r="Y51" s="5">
        <v>1641555178128</v>
      </c>
      <c r="Z51" s="5">
        <v>3020530044668</v>
      </c>
    </row>
    <row r="52" spans="2:26" ht="15.5" x14ac:dyDescent="0.35">
      <c r="C52" t="s">
        <v>85</v>
      </c>
      <c r="D52" s="5">
        <v>-545916115033</v>
      </c>
      <c r="E52" s="5">
        <v>-422430381643</v>
      </c>
      <c r="F52" s="5">
        <v>-483991003639</v>
      </c>
      <c r="G52" s="5">
        <v>-447703624489</v>
      </c>
      <c r="I52" s="5">
        <v>-2062048760978</v>
      </c>
      <c r="J52" s="5">
        <v>-2290290339421</v>
      </c>
      <c r="K52" s="5">
        <v>-2062255515845</v>
      </c>
      <c r="L52" s="5">
        <v>-2105990242478</v>
      </c>
      <c r="M52" s="5">
        <v>-1596978488567</v>
      </c>
      <c r="N52" s="5">
        <v>-1249199154803</v>
      </c>
      <c r="O52" s="5">
        <v>-1705714518834</v>
      </c>
      <c r="P52" s="5">
        <v>-1555731948764</v>
      </c>
      <c r="Q52" s="5">
        <v>-1101594363771</v>
      </c>
      <c r="R52" s="5">
        <v>-647653123099</v>
      </c>
      <c r="S52" s="5">
        <v>-904111212203</v>
      </c>
      <c r="T52" s="5">
        <v>-1153721252048</v>
      </c>
      <c r="U52" s="5">
        <v>-1195084143835</v>
      </c>
      <c r="V52" s="5">
        <v>-1512090652332</v>
      </c>
      <c r="W52" s="5">
        <v>-1846950280693</v>
      </c>
      <c r="X52" s="5">
        <v>-1413250956160</v>
      </c>
      <c r="Y52" s="5">
        <v>-1829359302348</v>
      </c>
      <c r="Z52" s="5">
        <v>-2460754841017</v>
      </c>
    </row>
    <row r="53" spans="2:26" ht="15.5" x14ac:dyDescent="0.35">
      <c r="C53" t="s">
        <v>86</v>
      </c>
      <c r="D53" s="5">
        <v>76708692790</v>
      </c>
      <c r="E53" s="5">
        <v>46995826586</v>
      </c>
      <c r="F53" s="5">
        <v>70492328523</v>
      </c>
      <c r="G53" s="5">
        <v>55410562532</v>
      </c>
      <c r="I53" s="5">
        <v>280518865842</v>
      </c>
      <c r="J53" s="5">
        <v>304227472491</v>
      </c>
      <c r="K53" s="5">
        <v>462728629646</v>
      </c>
      <c r="L53" s="5">
        <v>488514408960</v>
      </c>
      <c r="M53" s="5">
        <v>75272695575</v>
      </c>
      <c r="N53" s="5">
        <v>82575784693</v>
      </c>
      <c r="O53" s="5">
        <v>147052398141</v>
      </c>
      <c r="P53" s="5">
        <v>556035402</v>
      </c>
      <c r="Q53" s="5">
        <v>126934330975</v>
      </c>
      <c r="R53" s="5">
        <v>109629405081</v>
      </c>
      <c r="S53" s="5">
        <v>9681414337</v>
      </c>
      <c r="T53" s="5">
        <v>61890529794</v>
      </c>
      <c r="U53" s="5">
        <v>215033249175</v>
      </c>
      <c r="V53" s="5">
        <v>135837351976</v>
      </c>
      <c r="W53" s="5">
        <v>246594474069</v>
      </c>
      <c r="X53" s="5">
        <v>296880791118</v>
      </c>
      <c r="Y53" s="5">
        <v>-187804124220</v>
      </c>
      <c r="Z53" s="5">
        <v>559775203651</v>
      </c>
    </row>
    <row r="54" spans="2:26" ht="15.5" x14ac:dyDescent="0.35">
      <c r="C54" t="s">
        <v>87</v>
      </c>
      <c r="D54" s="5">
        <v>-45503085713</v>
      </c>
      <c r="E54" s="5">
        <v>-33148925561</v>
      </c>
      <c r="F54" s="5">
        <v>-51312463506</v>
      </c>
      <c r="G54" s="5">
        <v>-41556182042</v>
      </c>
      <c r="I54" s="5">
        <v>-173680958303</v>
      </c>
      <c r="J54" s="5">
        <v>-167509226583</v>
      </c>
      <c r="K54" s="5">
        <v>-147018463300</v>
      </c>
      <c r="L54" s="5">
        <v>-125906530749</v>
      </c>
      <c r="M54" s="5">
        <v>-106903711349</v>
      </c>
      <c r="N54" s="5">
        <v>-94057093247</v>
      </c>
      <c r="O54" s="5">
        <v>-120031217834</v>
      </c>
      <c r="P54" s="5">
        <v>-104859344203</v>
      </c>
      <c r="Q54" s="5">
        <v>-82683475634</v>
      </c>
      <c r="R54" s="5">
        <v>-63744147163</v>
      </c>
      <c r="S54" s="5">
        <v>-76490955606</v>
      </c>
      <c r="T54" s="5">
        <v>-65907256677</v>
      </c>
      <c r="U54" s="5">
        <v>-62904150051</v>
      </c>
      <c r="V54" s="5">
        <v>-75386097476</v>
      </c>
      <c r="W54" s="5">
        <v>-113098974754</v>
      </c>
      <c r="X54" s="5">
        <v>-86789408078</v>
      </c>
      <c r="Y54" s="5">
        <v>-85622266352</v>
      </c>
      <c r="Z54" s="5">
        <v>-142500234528</v>
      </c>
    </row>
    <row r="55" spans="2:26" ht="15.5" x14ac:dyDescent="0.35">
      <c r="C55" t="s">
        <v>88</v>
      </c>
      <c r="D55" s="5">
        <v>-24042078608</v>
      </c>
      <c r="E55" s="5">
        <v>-18818665058</v>
      </c>
      <c r="F55" s="5">
        <v>-27860411487</v>
      </c>
      <c r="G55" s="5">
        <v>-21197516595</v>
      </c>
      <c r="I55" s="5">
        <v>-87514807533</v>
      </c>
      <c r="J55" s="5">
        <v>-77212651645</v>
      </c>
      <c r="K55" s="5">
        <v>-61786420235</v>
      </c>
      <c r="L55" s="5">
        <v>-51625328783</v>
      </c>
      <c r="M55" s="5">
        <v>-44506016848</v>
      </c>
      <c r="N55" s="5">
        <v>-31695746178</v>
      </c>
      <c r="O55" s="5">
        <v>-42024196809</v>
      </c>
      <c r="P55" s="5">
        <v>-37586111310</v>
      </c>
      <c r="Q55" s="5">
        <v>-29848673722</v>
      </c>
      <c r="R55" s="5">
        <v>-21784556119</v>
      </c>
      <c r="S55" s="5">
        <v>-37619642965</v>
      </c>
      <c r="T55" s="5">
        <v>-29863091174</v>
      </c>
      <c r="U55" s="5">
        <v>-30031387572</v>
      </c>
      <c r="V55" s="5">
        <v>-47543697418</v>
      </c>
      <c r="W55" s="5">
        <v>-82730175435</v>
      </c>
      <c r="X55" s="5">
        <v>-58973826887</v>
      </c>
      <c r="Y55" s="5">
        <v>-62824380817</v>
      </c>
      <c r="Z55" s="5">
        <v>-120072068944</v>
      </c>
    </row>
    <row r="56" spans="2:26" ht="15.5" x14ac:dyDescent="0.35">
      <c r="C56" t="s">
        <v>89</v>
      </c>
      <c r="D56" s="5">
        <v>-21461007105</v>
      </c>
      <c r="E56" s="5">
        <v>-14330260503</v>
      </c>
      <c r="F56" s="5">
        <v>-23674098309</v>
      </c>
      <c r="G56" s="5">
        <v>-20136619157</v>
      </c>
      <c r="I56" s="5">
        <v>-86166150770</v>
      </c>
      <c r="J56" s="5">
        <v>-90296574938</v>
      </c>
      <c r="K56" s="5">
        <v>-85232043065</v>
      </c>
      <c r="L56" s="5">
        <v>-74281201966</v>
      </c>
      <c r="M56" s="5">
        <v>-62397694501</v>
      </c>
      <c r="N56" s="5">
        <v>-62361347069</v>
      </c>
      <c r="O56" s="5">
        <v>-78007021025</v>
      </c>
      <c r="P56" s="5">
        <v>-67273232893</v>
      </c>
      <c r="Q56" s="5">
        <v>-52834801912</v>
      </c>
      <c r="R56" s="5">
        <v>-41959591044</v>
      </c>
      <c r="S56" s="5">
        <v>-38871312641</v>
      </c>
      <c r="T56" s="5">
        <v>-36044165503</v>
      </c>
      <c r="U56" s="5">
        <v>-32872762479</v>
      </c>
      <c r="V56" s="5">
        <v>-27842400058</v>
      </c>
      <c r="W56" s="5">
        <v>-30368799319</v>
      </c>
      <c r="X56" s="5">
        <v>-31783049131</v>
      </c>
      <c r="Y56" s="5">
        <v>-22797705862</v>
      </c>
      <c r="Z56" s="5">
        <v>-22500990405</v>
      </c>
    </row>
    <row r="57" spans="2:26" ht="15.5" x14ac:dyDescent="0.35">
      <c r="C57" t="s">
        <v>92</v>
      </c>
    </row>
    <row r="58" spans="2:26" ht="15.5" x14ac:dyDescent="0.35">
      <c r="C58" t="s">
        <v>93</v>
      </c>
      <c r="D58" s="5">
        <v>31205607077</v>
      </c>
      <c r="E58" s="5">
        <v>13846901025</v>
      </c>
      <c r="F58" s="5">
        <v>19179865017</v>
      </c>
      <c r="G58" s="5">
        <v>13854380490</v>
      </c>
      <c r="I58" s="5">
        <v>106837907539</v>
      </c>
      <c r="J58" s="5">
        <v>136718245908</v>
      </c>
      <c r="K58" s="5">
        <v>315710166346</v>
      </c>
      <c r="L58" s="5">
        <v>362607878211</v>
      </c>
      <c r="M58" s="5">
        <v>-31631015774</v>
      </c>
      <c r="N58" s="5">
        <v>-11481308554</v>
      </c>
      <c r="O58" s="5">
        <v>27021180307</v>
      </c>
      <c r="P58" s="5">
        <v>-104303308801</v>
      </c>
      <c r="Q58" s="5">
        <v>44250855341</v>
      </c>
      <c r="R58" s="5">
        <v>45885257918</v>
      </c>
      <c r="S58" s="5">
        <v>-66809541269</v>
      </c>
      <c r="T58" s="5">
        <v>-4016726883</v>
      </c>
      <c r="U58" s="5">
        <v>152129099124</v>
      </c>
      <c r="V58" s="5">
        <v>60451254500</v>
      </c>
      <c r="W58" s="5">
        <v>133495499315</v>
      </c>
      <c r="X58" s="5">
        <v>210091383040</v>
      </c>
      <c r="Y58" s="5">
        <v>-273426390572</v>
      </c>
      <c r="Z58" s="5">
        <v>417274969123</v>
      </c>
    </row>
    <row r="59" spans="2:26" ht="15.5" x14ac:dyDescent="0.35">
      <c r="C59" t="s">
        <v>94</v>
      </c>
      <c r="D59" s="5">
        <v>27121648318</v>
      </c>
      <c r="E59" s="5">
        <v>1156998209</v>
      </c>
      <c r="F59" s="5">
        <v>-12916390702</v>
      </c>
      <c r="G59" s="5">
        <v>4965441088</v>
      </c>
      <c r="I59" s="5">
        <v>-30942007562</v>
      </c>
      <c r="J59" s="5">
        <v>-9739467413</v>
      </c>
      <c r="K59" s="5">
        <v>-37787421957</v>
      </c>
      <c r="L59" s="5">
        <v>-10433349723</v>
      </c>
      <c r="M59" s="5">
        <v>-45301999464</v>
      </c>
      <c r="N59" s="5">
        <v>-56236924521</v>
      </c>
      <c r="O59" s="5">
        <v>4286984396</v>
      </c>
      <c r="P59" s="5">
        <v>-22163467401</v>
      </c>
      <c r="Q59" s="5">
        <v>-22345179586</v>
      </c>
      <c r="R59" s="5">
        <v>-371120005</v>
      </c>
      <c r="S59" s="5">
        <v>-6536557609</v>
      </c>
      <c r="T59" s="5">
        <v>-14901407362</v>
      </c>
      <c r="U59" s="5">
        <v>-30543696792</v>
      </c>
      <c r="V59" s="5">
        <v>1337809383</v>
      </c>
      <c r="W59" s="5">
        <v>6359798704</v>
      </c>
      <c r="X59" s="5">
        <v>4558039659</v>
      </c>
      <c r="Y59" s="5">
        <v>64196320017</v>
      </c>
      <c r="Z59" s="5">
        <v>-272319961416</v>
      </c>
    </row>
    <row r="60" spans="2:26" ht="15.5" x14ac:dyDescent="0.35">
      <c r="C60" t="s">
        <v>97</v>
      </c>
      <c r="X60" s="5">
        <v>13365437122</v>
      </c>
      <c r="Y60" s="5">
        <v>94378650330</v>
      </c>
      <c r="Z60" s="5">
        <v>-197384617318</v>
      </c>
    </row>
    <row r="61" spans="2:26" ht="15.5" x14ac:dyDescent="0.35">
      <c r="C61" t="s">
        <v>27</v>
      </c>
      <c r="D61" s="5">
        <v>-28062926023</v>
      </c>
      <c r="E61" s="5">
        <v>-23188211169</v>
      </c>
      <c r="F61" s="5">
        <v>-32140892622</v>
      </c>
      <c r="G61" s="5">
        <v>-29386257422</v>
      </c>
      <c r="I61" s="5">
        <v>-101685032115</v>
      </c>
      <c r="J61" s="5">
        <v>-60926434233</v>
      </c>
      <c r="K61" s="5">
        <v>-55442245552</v>
      </c>
      <c r="L61" s="5">
        <v>-38789190913</v>
      </c>
      <c r="M61" s="5">
        <v>-38675417101</v>
      </c>
      <c r="N61" s="5">
        <v>-27901608213</v>
      </c>
      <c r="O61" s="5">
        <v>-24406999492</v>
      </c>
      <c r="P61" s="5">
        <v>-12254968044</v>
      </c>
      <c r="Q61" s="5">
        <v>-12605186192</v>
      </c>
      <c r="R61" s="5">
        <v>-10239099310</v>
      </c>
      <c r="S61" s="5">
        <v>-13816545313</v>
      </c>
      <c r="T61" s="5">
        <v>-13543858755</v>
      </c>
      <c r="U61" s="5">
        <v>-11887211546</v>
      </c>
      <c r="V61" s="5">
        <v>-7015787063</v>
      </c>
      <c r="W61" s="5">
        <v>-6928215924</v>
      </c>
      <c r="X61" s="5">
        <v>-10964498646</v>
      </c>
      <c r="Y61" s="5">
        <v>-32607064974</v>
      </c>
      <c r="Z61" s="5">
        <v>-79058055235</v>
      </c>
    </row>
    <row r="62" spans="2:26" ht="15.5" x14ac:dyDescent="0.35">
      <c r="C62" t="s">
        <v>96</v>
      </c>
      <c r="X62" s="5">
        <v>685639633</v>
      </c>
      <c r="Y62" s="5">
        <v>211000000</v>
      </c>
      <c r="Z62" s="5">
        <v>106114086</v>
      </c>
    </row>
    <row r="63" spans="2:26" ht="15.5" x14ac:dyDescent="0.35">
      <c r="C63" t="s">
        <v>95</v>
      </c>
      <c r="X63" s="5">
        <v>329033104</v>
      </c>
      <c r="Y63" s="5">
        <v>1571813501</v>
      </c>
      <c r="Z63" s="5">
        <v>2165241961</v>
      </c>
    </row>
    <row r="64" spans="2:26" ht="15.5" x14ac:dyDescent="0.35">
      <c r="C64" t="s">
        <v>378</v>
      </c>
      <c r="P64" s="5">
        <v>-3724025000</v>
      </c>
    </row>
    <row r="65" spans="3:26" ht="15.5" x14ac:dyDescent="0.35">
      <c r="C65" t="s">
        <v>98</v>
      </c>
      <c r="D65" s="5">
        <v>27121648318</v>
      </c>
      <c r="E65" s="5">
        <v>1156998209</v>
      </c>
      <c r="F65" s="5">
        <v>-12916390702</v>
      </c>
      <c r="G65" s="5">
        <v>4965441088</v>
      </c>
      <c r="I65" s="5">
        <v>-30942007562</v>
      </c>
      <c r="J65" s="5">
        <v>-9739467413</v>
      </c>
      <c r="K65" s="5">
        <v>-37787421957</v>
      </c>
      <c r="L65" s="5">
        <v>-10433349723</v>
      </c>
      <c r="M65" s="5">
        <v>-45301999464</v>
      </c>
      <c r="N65" s="5">
        <v>-56236924521</v>
      </c>
      <c r="O65" s="5">
        <v>4286984396</v>
      </c>
      <c r="P65" s="5">
        <v>-22163467401</v>
      </c>
      <c r="Q65" s="5">
        <v>-22345179586</v>
      </c>
      <c r="R65" s="5">
        <v>-371120005</v>
      </c>
      <c r="S65" s="5">
        <v>-6536557609</v>
      </c>
      <c r="T65" s="5">
        <v>-14901407362</v>
      </c>
      <c r="U65" s="5">
        <v>-30543696792</v>
      </c>
      <c r="V65" s="5">
        <v>1337809383</v>
      </c>
      <c r="W65" s="5">
        <v>6359798704</v>
      </c>
      <c r="X65" s="5">
        <v>4558039659</v>
      </c>
      <c r="Y65" s="5">
        <v>64196320017</v>
      </c>
      <c r="Z65" s="5">
        <v>-272319961416</v>
      </c>
    </row>
    <row r="66" spans="3:26" ht="15.5" x14ac:dyDescent="0.35">
      <c r="C66" t="s">
        <v>29</v>
      </c>
      <c r="D66" s="5">
        <v>58327255395</v>
      </c>
      <c r="E66" s="5">
        <v>15003899234</v>
      </c>
      <c r="F66" s="5">
        <v>6263474315</v>
      </c>
      <c r="G66" s="5">
        <v>18819821578</v>
      </c>
      <c r="I66" s="5">
        <v>75895899977</v>
      </c>
      <c r="J66" s="5">
        <v>126978778495</v>
      </c>
      <c r="K66" s="5">
        <v>277922744389</v>
      </c>
      <c r="L66" s="5">
        <v>352174528488</v>
      </c>
      <c r="M66" s="5">
        <v>-76933015238</v>
      </c>
      <c r="N66" s="5">
        <v>-67718233075</v>
      </c>
      <c r="O66" s="5">
        <v>31308164703</v>
      </c>
      <c r="P66" s="5">
        <v>-126466776202</v>
      </c>
      <c r="Q66" s="5">
        <v>21905675755</v>
      </c>
      <c r="R66" s="5">
        <v>45514137913</v>
      </c>
      <c r="S66" s="5">
        <v>-73346098878</v>
      </c>
      <c r="T66" s="5">
        <v>-18918134245</v>
      </c>
      <c r="U66" s="5">
        <v>121585402332</v>
      </c>
      <c r="V66" s="5">
        <v>61789063883</v>
      </c>
      <c r="W66" s="5">
        <v>139855298019</v>
      </c>
      <c r="X66" s="5">
        <v>214649422699</v>
      </c>
      <c r="Y66" s="5">
        <v>-209230070555</v>
      </c>
      <c r="Z66" s="5">
        <v>144955007707</v>
      </c>
    </row>
    <row r="67" spans="3:26" ht="15.5" x14ac:dyDescent="0.35">
      <c r="C67" t="s">
        <v>28</v>
      </c>
      <c r="D67" s="5">
        <v>281295084</v>
      </c>
      <c r="E67" s="5">
        <v>-1701146511</v>
      </c>
      <c r="F67" s="5">
        <v>2011993036</v>
      </c>
      <c r="G67" s="5">
        <v>3180549084</v>
      </c>
      <c r="I67" s="5">
        <v>-2657611179</v>
      </c>
      <c r="J67" s="5">
        <v>-22300779197</v>
      </c>
      <c r="K67" s="5">
        <v>-64934627919</v>
      </c>
      <c r="L67" s="5">
        <v>-78500614613</v>
      </c>
      <c r="M67" s="5">
        <v>13221469970</v>
      </c>
      <c r="N67" s="5">
        <v>-10127095730</v>
      </c>
      <c r="O67" s="5">
        <v>-4500747982</v>
      </c>
      <c r="P67" s="5">
        <v>38667918493</v>
      </c>
      <c r="Q67" s="5">
        <v>-11620978441</v>
      </c>
      <c r="R67" s="5">
        <v>-13809580895</v>
      </c>
      <c r="S67" s="5">
        <v>18133395026</v>
      </c>
      <c r="T67" s="5">
        <v>4979839268</v>
      </c>
      <c r="U67" s="5">
        <v>-29699714531</v>
      </c>
      <c r="V67" s="5">
        <v>-15198021164</v>
      </c>
      <c r="W67" s="5">
        <v>-40180348839</v>
      </c>
      <c r="X67" s="5">
        <v>-60025818648</v>
      </c>
      <c r="Y67" s="5">
        <v>50241329289</v>
      </c>
      <c r="Z67" s="5">
        <v>-61885115726</v>
      </c>
    </row>
    <row r="68" spans="3:26" ht="15.5" x14ac:dyDescent="0.35">
      <c r="C68" t="s">
        <v>99</v>
      </c>
      <c r="D68" s="5">
        <v>549538908</v>
      </c>
      <c r="E68" s="5">
        <v>-1856828905</v>
      </c>
      <c r="I68" s="5">
        <v>-2533220800</v>
      </c>
      <c r="J68" s="5">
        <v>-21689161560</v>
      </c>
      <c r="K68" s="5">
        <v>-62888128600</v>
      </c>
      <c r="L68" s="5">
        <v>-41435228340</v>
      </c>
    </row>
    <row r="69" spans="3:26" ht="15.5" x14ac:dyDescent="0.35">
      <c r="C69" t="s">
        <v>100</v>
      </c>
      <c r="D69" s="5">
        <v>-268243824</v>
      </c>
      <c r="E69" s="5">
        <v>155682394</v>
      </c>
      <c r="I69" s="5">
        <v>-124390379</v>
      </c>
      <c r="J69" s="5">
        <v>-611617637</v>
      </c>
      <c r="K69" s="5">
        <v>-2046499319</v>
      </c>
      <c r="L69" s="5">
        <v>-37065386273</v>
      </c>
    </row>
    <row r="70" spans="3:26" ht="15.5" x14ac:dyDescent="0.35">
      <c r="C70" t="s">
        <v>101</v>
      </c>
      <c r="D70" s="5">
        <v>281295084</v>
      </c>
      <c r="E70" s="5">
        <v>-1701146511</v>
      </c>
      <c r="F70" s="5">
        <v>2011993036</v>
      </c>
      <c r="G70" s="5">
        <v>3180549084</v>
      </c>
      <c r="I70" s="5">
        <v>-2657611179</v>
      </c>
      <c r="J70" s="5">
        <v>-22300779197</v>
      </c>
      <c r="K70" s="5">
        <v>-64934627919</v>
      </c>
      <c r="L70" s="5">
        <v>-78500614613</v>
      </c>
      <c r="M70" s="5">
        <v>13221469970</v>
      </c>
      <c r="N70" s="5">
        <v>-10127095730</v>
      </c>
      <c r="O70" s="5">
        <v>-4500747982</v>
      </c>
      <c r="P70" s="5">
        <v>38667918493</v>
      </c>
      <c r="Q70" s="5">
        <v>-11620978441</v>
      </c>
      <c r="R70" s="5">
        <v>-13809580895</v>
      </c>
      <c r="S70" s="5">
        <v>18133395026</v>
      </c>
      <c r="T70" s="5">
        <v>4979839268</v>
      </c>
      <c r="U70" s="5">
        <v>-29699714531</v>
      </c>
      <c r="V70" s="5">
        <v>-15198021164</v>
      </c>
      <c r="W70" s="5">
        <v>-40180348839</v>
      </c>
      <c r="X70" s="5">
        <v>-60025818648</v>
      </c>
      <c r="Y70" s="5">
        <v>50241329289</v>
      </c>
      <c r="Z70" s="5">
        <v>-61885115726</v>
      </c>
    </row>
    <row r="71" spans="3:26" ht="15.5" x14ac:dyDescent="0.35">
      <c r="C71" t="s">
        <v>262</v>
      </c>
      <c r="D71" s="5">
        <v>58608550479</v>
      </c>
      <c r="E71" s="5">
        <v>13302752723</v>
      </c>
      <c r="F71" s="5">
        <v>8275467351</v>
      </c>
      <c r="G71" s="5">
        <v>22000370662</v>
      </c>
      <c r="I71" s="5">
        <v>73238288798</v>
      </c>
      <c r="J71" s="5">
        <v>104677999298</v>
      </c>
      <c r="K71" s="5">
        <v>212988116470</v>
      </c>
      <c r="L71" s="5">
        <v>273673913875</v>
      </c>
      <c r="M71" s="5">
        <v>-63711545268</v>
      </c>
      <c r="N71" s="5">
        <v>-77845328805</v>
      </c>
      <c r="O71" s="5">
        <v>26807416721</v>
      </c>
      <c r="P71" s="5">
        <v>-87798857709</v>
      </c>
      <c r="Q71" s="5">
        <v>10284697314</v>
      </c>
      <c r="R71" s="5">
        <v>31704557018</v>
      </c>
      <c r="S71" s="5">
        <v>-55212703852</v>
      </c>
      <c r="T71" s="5">
        <v>-13938294977</v>
      </c>
      <c r="U71" s="5">
        <v>91885687801</v>
      </c>
      <c r="V71" s="5">
        <v>46591042719</v>
      </c>
      <c r="W71" s="5">
        <v>99674949180</v>
      </c>
      <c r="X71" s="5">
        <v>154623604051</v>
      </c>
      <c r="Y71" s="5">
        <v>-158988741266</v>
      </c>
      <c r="Z71" s="5">
        <v>83069891981</v>
      </c>
    </row>
    <row r="72" spans="3:26" ht="15.5" x14ac:dyDescent="0.35">
      <c r="C72" t="s">
        <v>869</v>
      </c>
    </row>
    <row r="73" spans="3:26" ht="15.5" x14ac:dyDescent="0.35">
      <c r="C73" t="s">
        <v>1220</v>
      </c>
      <c r="X73" s="5">
        <v>16804010794</v>
      </c>
      <c r="Y73" s="5">
        <v>8933619755</v>
      </c>
    </row>
    <row r="74" spans="3:26" ht="15.5" x14ac:dyDescent="0.35">
      <c r="C74" t="s">
        <v>102</v>
      </c>
      <c r="D74" s="5">
        <v>58608550479</v>
      </c>
      <c r="E74" s="5">
        <v>13302752723</v>
      </c>
      <c r="F74" s="5">
        <v>8275467351</v>
      </c>
      <c r="G74" s="5">
        <v>22000370662</v>
      </c>
      <c r="I74" s="5">
        <v>73238288798</v>
      </c>
      <c r="J74" s="5">
        <v>104677999298</v>
      </c>
      <c r="K74" s="5">
        <v>212988116470</v>
      </c>
      <c r="L74" s="5">
        <v>273673913875</v>
      </c>
      <c r="M74" s="5">
        <v>-63711545268</v>
      </c>
      <c r="N74" s="5">
        <v>-77845328805</v>
      </c>
      <c r="O74" s="5">
        <v>26807416721</v>
      </c>
      <c r="P74" s="5">
        <v>-87798857709</v>
      </c>
      <c r="Q74" s="5">
        <v>10284697314</v>
      </c>
      <c r="R74" s="5">
        <v>31704557018</v>
      </c>
      <c r="S74" s="5">
        <v>-55212703852</v>
      </c>
      <c r="T74" s="5">
        <v>-13938294977</v>
      </c>
      <c r="U74" s="5">
        <v>91885687801</v>
      </c>
      <c r="V74" s="5">
        <v>46591042719</v>
      </c>
      <c r="W74" s="5">
        <v>99674949180</v>
      </c>
      <c r="X74" s="5">
        <v>171427614845</v>
      </c>
      <c r="Y74" s="5">
        <v>-150055121511</v>
      </c>
      <c r="Z74" s="5">
        <v>83069891981</v>
      </c>
    </row>
    <row r="75" spans="3:26" ht="15.5" x14ac:dyDescent="0.35">
      <c r="C75" t="s">
        <v>103</v>
      </c>
      <c r="D75" s="5">
        <v>82719902</v>
      </c>
      <c r="E75" s="5">
        <v>82719904</v>
      </c>
      <c r="F75" s="5">
        <v>4093028339</v>
      </c>
      <c r="G75" s="5">
        <v>-86882554</v>
      </c>
      <c r="I75" s="5">
        <v>3970555340</v>
      </c>
      <c r="J75" s="5">
        <v>-163297331</v>
      </c>
      <c r="K75" s="5">
        <v>808125179</v>
      </c>
      <c r="L75" s="5">
        <v>-2804633222</v>
      </c>
      <c r="M75" s="5">
        <v>4330130858</v>
      </c>
      <c r="N75" s="5">
        <v>1065143538</v>
      </c>
      <c r="O75" s="5">
        <v>-5393197709</v>
      </c>
      <c r="P75" s="5">
        <v>960560473</v>
      </c>
      <c r="Q75" s="5">
        <v>2871754742</v>
      </c>
      <c r="R75" s="5">
        <v>-3991596875</v>
      </c>
      <c r="S75" s="5">
        <v>-896287731</v>
      </c>
      <c r="T75" s="5">
        <v>-26508750</v>
      </c>
      <c r="U75" s="5">
        <v>-397631250</v>
      </c>
      <c r="V75" s="5">
        <v>960747863</v>
      </c>
      <c r="W75" s="5">
        <v>-15564375</v>
      </c>
    </row>
    <row r="76" spans="3:26" ht="15.5" x14ac:dyDescent="0.35">
      <c r="C76" t="s">
        <v>105</v>
      </c>
      <c r="D76" s="5">
        <v>58691270381</v>
      </c>
      <c r="E76" s="5">
        <v>13385472627</v>
      </c>
      <c r="F76" s="5">
        <v>12368495690</v>
      </c>
      <c r="G76" s="5">
        <v>21913488108</v>
      </c>
      <c r="I76" s="5">
        <v>77208844138</v>
      </c>
      <c r="J76" s="5">
        <v>104514701967</v>
      </c>
      <c r="K76" s="5">
        <v>213796241649</v>
      </c>
      <c r="L76" s="5">
        <v>270869280653</v>
      </c>
      <c r="M76" s="5">
        <v>-59381414410</v>
      </c>
      <c r="N76" s="5">
        <v>-76780185267</v>
      </c>
      <c r="O76" s="5">
        <v>21414219012</v>
      </c>
      <c r="P76" s="5">
        <v>-86838297236</v>
      </c>
      <c r="Q76" s="5">
        <v>13156452056</v>
      </c>
      <c r="R76" s="5">
        <v>27712960143</v>
      </c>
      <c r="S76" s="5">
        <v>-56108991583</v>
      </c>
      <c r="T76" s="5">
        <v>-13964803727</v>
      </c>
      <c r="U76" s="5">
        <v>91488056551</v>
      </c>
      <c r="V76" s="5">
        <v>47551790582</v>
      </c>
      <c r="W76" s="5">
        <v>99659384805</v>
      </c>
    </row>
    <row r="77" spans="3:26" ht="15.5" x14ac:dyDescent="0.35">
      <c r="C77" t="s">
        <v>106</v>
      </c>
      <c r="D77" s="5">
        <v>58608550479</v>
      </c>
      <c r="E77" s="5">
        <v>13302752723</v>
      </c>
      <c r="F77" s="5">
        <v>8275467351</v>
      </c>
      <c r="G77" s="5">
        <v>22000370662</v>
      </c>
      <c r="I77" s="5">
        <v>73238288798</v>
      </c>
      <c r="J77" s="5">
        <v>104677999298</v>
      </c>
      <c r="K77" s="5">
        <v>212988116470</v>
      </c>
      <c r="L77" s="5">
        <v>273673913875</v>
      </c>
      <c r="M77" s="5">
        <v>-63711545268</v>
      </c>
      <c r="N77" s="5">
        <v>-77845328805</v>
      </c>
      <c r="O77" s="5">
        <v>26807416721</v>
      </c>
      <c r="P77" s="5">
        <v>-87798857709</v>
      </c>
      <c r="Q77" s="5">
        <v>10284697314</v>
      </c>
      <c r="R77" s="5">
        <v>31704557018</v>
      </c>
      <c r="S77" s="5">
        <v>-55212703852</v>
      </c>
      <c r="T77" s="5">
        <v>-13938294977</v>
      </c>
      <c r="U77" s="5">
        <v>91885687801</v>
      </c>
      <c r="V77" s="5">
        <v>46591042719</v>
      </c>
      <c r="W77" s="5">
        <v>99674949180</v>
      </c>
      <c r="X77" s="5">
        <v>171427614845</v>
      </c>
      <c r="Y77" s="5">
        <v>-150055121511</v>
      </c>
      <c r="Z77" s="5">
        <v>83069891981</v>
      </c>
    </row>
    <row r="78" spans="3:26" ht="15.5" x14ac:dyDescent="0.35">
      <c r="C78" t="s">
        <v>8</v>
      </c>
      <c r="D78" s="5">
        <v>58691270381</v>
      </c>
      <c r="E78" s="5">
        <v>13385472627</v>
      </c>
      <c r="F78" s="5">
        <v>12368495690</v>
      </c>
      <c r="G78" s="5">
        <v>21913488108</v>
      </c>
      <c r="I78" s="5">
        <v>77208844138</v>
      </c>
      <c r="J78" s="5">
        <v>104514701967</v>
      </c>
      <c r="K78" s="5">
        <v>213796241649</v>
      </c>
      <c r="L78" s="5">
        <v>270869280653</v>
      </c>
      <c r="M78" s="5">
        <v>-59381414410</v>
      </c>
      <c r="N78" s="5">
        <v>-76780185267</v>
      </c>
      <c r="O78" s="5">
        <v>21414219012</v>
      </c>
      <c r="P78" s="5">
        <v>-86838297236</v>
      </c>
      <c r="Q78" s="5">
        <v>13156452056</v>
      </c>
      <c r="R78" s="5">
        <v>27712960143</v>
      </c>
      <c r="S78" s="5">
        <v>-56108991583</v>
      </c>
      <c r="T78" s="5">
        <v>-13964803727</v>
      </c>
      <c r="U78" s="5">
        <v>91488056551</v>
      </c>
      <c r="V78" s="5">
        <v>47551790582</v>
      </c>
      <c r="W78" s="5">
        <v>99659384805</v>
      </c>
    </row>
    <row r="79" spans="3:26" ht="15.5" x14ac:dyDescent="0.35">
      <c r="C79" t="s">
        <v>108</v>
      </c>
      <c r="D79" s="5">
        <v>58608550479</v>
      </c>
      <c r="E79" s="5">
        <v>13302752723</v>
      </c>
      <c r="F79" s="5">
        <v>8275467351</v>
      </c>
      <c r="G79" s="5">
        <v>22000370662</v>
      </c>
      <c r="I79" s="5">
        <v>73238288798</v>
      </c>
      <c r="J79" s="5">
        <v>104677999298</v>
      </c>
      <c r="K79" s="5">
        <v>212988116470</v>
      </c>
      <c r="L79" s="5">
        <v>273673913875</v>
      </c>
      <c r="M79" s="5">
        <v>-63711545268</v>
      </c>
      <c r="N79" s="5">
        <v>-77845328805</v>
      </c>
      <c r="O79" s="5">
        <v>26807416721</v>
      </c>
      <c r="P79" s="5">
        <v>-87798857709</v>
      </c>
      <c r="Q79" s="5">
        <v>10284697314</v>
      </c>
      <c r="R79" s="5">
        <v>31704557018</v>
      </c>
      <c r="S79" s="5">
        <v>-55212703852</v>
      </c>
      <c r="T79" s="5">
        <v>-13938294977</v>
      </c>
      <c r="U79" s="5">
        <v>91885687801</v>
      </c>
      <c r="V79" s="5">
        <v>46591042719</v>
      </c>
      <c r="W79" s="5">
        <v>99674949180</v>
      </c>
      <c r="X79" s="5">
        <v>171427614845</v>
      </c>
      <c r="Y79" s="5">
        <v>-150055121511</v>
      </c>
      <c r="Z79" s="5">
        <v>83069891981</v>
      </c>
    </row>
    <row r="80" spans="3:26" ht="15.5" x14ac:dyDescent="0.35">
      <c r="C80" t="s">
        <v>109</v>
      </c>
      <c r="D80" s="5">
        <v>58691270381</v>
      </c>
      <c r="E80" s="5">
        <v>13385472627</v>
      </c>
      <c r="F80" s="5">
        <v>12368495690</v>
      </c>
      <c r="G80" s="5">
        <v>21913488108</v>
      </c>
      <c r="I80" s="5">
        <v>77208844138</v>
      </c>
      <c r="J80" s="5">
        <v>104514701967</v>
      </c>
      <c r="K80" s="5">
        <v>213796241649</v>
      </c>
      <c r="L80" s="5">
        <v>270869280653</v>
      </c>
      <c r="M80" s="5">
        <v>-59381414410</v>
      </c>
      <c r="N80" s="5">
        <v>-76780185267</v>
      </c>
      <c r="O80" s="5">
        <v>21414219012</v>
      </c>
      <c r="P80" s="5">
        <v>-86838297236</v>
      </c>
      <c r="Q80" s="5">
        <v>13156452056</v>
      </c>
      <c r="R80" s="5">
        <v>27712960143</v>
      </c>
      <c r="S80" s="5">
        <v>-56108991583</v>
      </c>
      <c r="T80" s="5">
        <v>-13964803727</v>
      </c>
      <c r="U80" s="5">
        <v>91488056551</v>
      </c>
      <c r="V80" s="5">
        <v>47551790582</v>
      </c>
      <c r="W80" s="5">
        <v>99659384805</v>
      </c>
    </row>
    <row r="81" spans="2:26" ht="15.5" x14ac:dyDescent="0.35">
      <c r="C81" t="s">
        <v>110</v>
      </c>
      <c r="D81" s="5">
        <v>58691270381</v>
      </c>
      <c r="E81" s="5">
        <v>13385472627</v>
      </c>
      <c r="F81" s="5">
        <v>12368495690</v>
      </c>
      <c r="G81" s="5">
        <v>21913488108</v>
      </c>
      <c r="I81" s="5">
        <v>77208844138</v>
      </c>
      <c r="J81" s="5">
        <v>104514701967</v>
      </c>
      <c r="K81" s="5">
        <v>213796241649</v>
      </c>
      <c r="L81" s="5">
        <v>270869280653</v>
      </c>
      <c r="M81" s="5">
        <v>-59381414410</v>
      </c>
      <c r="N81" s="5">
        <v>-76780185267</v>
      </c>
      <c r="O81" s="5">
        <v>21414219012</v>
      </c>
      <c r="P81" s="5">
        <v>-86838297236</v>
      </c>
      <c r="Q81" s="5">
        <v>13156452056</v>
      </c>
      <c r="R81" s="5">
        <v>27712960143</v>
      </c>
      <c r="S81" s="5">
        <v>-56108991583</v>
      </c>
      <c r="T81" s="5">
        <v>-13964803727</v>
      </c>
      <c r="U81" s="5">
        <v>91488056551</v>
      </c>
      <c r="V81" s="5">
        <v>47551790582</v>
      </c>
      <c r="W81" s="5">
        <v>99659384805</v>
      </c>
    </row>
    <row r="83" spans="2:26" ht="15.5" x14ac:dyDescent="0.35">
      <c r="B83" t="s">
        <v>111</v>
      </c>
      <c r="C83" t="s">
        <v>112</v>
      </c>
    </row>
    <row r="84" spans="2:26" ht="15.5" x14ac:dyDescent="0.35">
      <c r="C84" t="s">
        <v>113</v>
      </c>
    </row>
    <row r="85" spans="2:26" ht="15.5" x14ac:dyDescent="0.35">
      <c r="C85" t="s">
        <v>20</v>
      </c>
      <c r="D85" s="5">
        <v>589174886283</v>
      </c>
      <c r="E85" s="5">
        <v>445857167816</v>
      </c>
      <c r="F85" s="5">
        <v>405291007109</v>
      </c>
      <c r="G85" s="5">
        <v>14637025195</v>
      </c>
      <c r="I85" s="5">
        <v>405291007109</v>
      </c>
      <c r="J85" s="5">
        <v>49531154405</v>
      </c>
      <c r="K85" s="5">
        <v>6786815364</v>
      </c>
      <c r="L85" s="5">
        <v>56074605534</v>
      </c>
      <c r="M85" s="5">
        <v>4134530883</v>
      </c>
      <c r="N85" s="5">
        <v>1012185197</v>
      </c>
      <c r="O85" s="5">
        <v>12247337977</v>
      </c>
      <c r="P85" s="5">
        <v>28194475689</v>
      </c>
      <c r="Q85" s="5">
        <v>159461198670</v>
      </c>
      <c r="R85" s="5">
        <v>194256146977</v>
      </c>
      <c r="S85" s="5">
        <v>162331953598</v>
      </c>
      <c r="T85" s="5">
        <v>270344148270</v>
      </c>
      <c r="U85" s="5">
        <v>222544224015</v>
      </c>
      <c r="V85" s="5">
        <v>336958754409</v>
      </c>
      <c r="W85" s="5">
        <v>3539659781</v>
      </c>
      <c r="X85" s="5">
        <v>3720875161</v>
      </c>
      <c r="Y85" s="5">
        <v>40234402367</v>
      </c>
      <c r="Z85" s="5">
        <v>204843409985</v>
      </c>
    </row>
    <row r="86" spans="2:26" ht="15.5" x14ac:dyDescent="0.35">
      <c r="C86" t="s">
        <v>114</v>
      </c>
      <c r="D86" s="5">
        <v>720360679680</v>
      </c>
      <c r="E86" s="5">
        <v>697439960540</v>
      </c>
      <c r="F86" s="5">
        <v>688779933960</v>
      </c>
      <c r="G86" s="5">
        <v>984349850400</v>
      </c>
      <c r="I86" s="5">
        <v>688779933960</v>
      </c>
      <c r="J86" s="5">
        <v>836145595360</v>
      </c>
      <c r="K86" s="5">
        <v>435275076480</v>
      </c>
      <c r="L86" s="5">
        <v>351964706083</v>
      </c>
      <c r="M86" s="5">
        <v>8209555569</v>
      </c>
      <c r="N86" s="5">
        <v>8115199474</v>
      </c>
      <c r="O86" s="5">
        <v>9006041191</v>
      </c>
      <c r="P86" s="5">
        <v>6593138190</v>
      </c>
      <c r="Q86" s="5">
        <v>8825174687</v>
      </c>
      <c r="R86" s="5">
        <v>8961123320</v>
      </c>
      <c r="S86" s="5">
        <v>7956234245</v>
      </c>
      <c r="T86" s="5">
        <v>18670186694</v>
      </c>
      <c r="U86" s="5">
        <v>98881626949</v>
      </c>
      <c r="V86" s="5">
        <v>12153486644</v>
      </c>
      <c r="W86" s="5">
        <v>7141108555</v>
      </c>
      <c r="X86" s="5">
        <v>6046577601</v>
      </c>
    </row>
    <row r="87" spans="2:26" ht="15.5" x14ac:dyDescent="0.35">
      <c r="C87" t="s">
        <v>115</v>
      </c>
      <c r="D87" s="5">
        <v>257862709117</v>
      </c>
      <c r="E87" s="5">
        <v>200891987079</v>
      </c>
      <c r="F87" s="5">
        <v>166397489899</v>
      </c>
      <c r="G87" s="5">
        <v>175822456029</v>
      </c>
      <c r="I87" s="5">
        <v>166397489899</v>
      </c>
      <c r="J87" s="5">
        <v>146078172823</v>
      </c>
      <c r="K87" s="5">
        <v>125188210296</v>
      </c>
      <c r="L87" s="5">
        <v>131206745994</v>
      </c>
      <c r="M87" s="5">
        <v>82558442884</v>
      </c>
      <c r="N87" s="5">
        <v>75849370883</v>
      </c>
      <c r="O87" s="5">
        <v>153531617016</v>
      </c>
      <c r="P87" s="5">
        <v>90802916449</v>
      </c>
      <c r="Q87" s="5">
        <v>88898661742</v>
      </c>
      <c r="R87" s="5">
        <v>89453546278</v>
      </c>
      <c r="S87" s="5">
        <v>118600025773</v>
      </c>
      <c r="T87" s="5">
        <v>123727140038</v>
      </c>
      <c r="U87" s="5">
        <v>141979420614</v>
      </c>
      <c r="V87" s="5">
        <v>175819267097</v>
      </c>
      <c r="W87" s="5">
        <v>114577569707</v>
      </c>
      <c r="X87" s="5">
        <v>89918675022</v>
      </c>
      <c r="Y87" s="5">
        <v>196962760520</v>
      </c>
      <c r="Z87" s="5">
        <v>124682508724</v>
      </c>
    </row>
    <row r="88" spans="2:26" ht="15.5" x14ac:dyDescent="0.35">
      <c r="C88" t="s">
        <v>116</v>
      </c>
      <c r="D88" s="5">
        <v>4637695595</v>
      </c>
      <c r="E88" s="5">
        <v>12914865248</v>
      </c>
      <c r="F88" s="5">
        <v>73058125983</v>
      </c>
      <c r="G88" s="5">
        <v>14019290695</v>
      </c>
      <c r="I88" s="5">
        <v>73058125983</v>
      </c>
      <c r="J88" s="5">
        <v>1607561884</v>
      </c>
      <c r="K88" s="5">
        <v>16260151746</v>
      </c>
      <c r="L88" s="5">
        <v>10483602125</v>
      </c>
      <c r="M88" s="5">
        <v>5178931661</v>
      </c>
      <c r="N88" s="5">
        <v>1522776907</v>
      </c>
      <c r="O88" s="5">
        <v>2878240746</v>
      </c>
      <c r="P88" s="5">
        <v>5493351785</v>
      </c>
      <c r="Q88" s="5">
        <v>930928752</v>
      </c>
      <c r="R88" s="5">
        <v>1877004003</v>
      </c>
      <c r="S88" s="5">
        <v>5393879132</v>
      </c>
      <c r="T88" s="5">
        <v>1065482000</v>
      </c>
      <c r="U88" s="5">
        <v>219402000</v>
      </c>
      <c r="V88" s="5">
        <v>7017142261</v>
      </c>
      <c r="W88" s="5">
        <v>849133348</v>
      </c>
      <c r="X88" s="5">
        <v>1900803124</v>
      </c>
    </row>
    <row r="89" spans="2:26" ht="15.5" x14ac:dyDescent="0.35">
      <c r="C89" t="s">
        <v>117</v>
      </c>
      <c r="O89" s="5">
        <v>1760695000</v>
      </c>
      <c r="P89" s="5">
        <v>434430000</v>
      </c>
      <c r="Q89" s="5">
        <v>9111030000</v>
      </c>
      <c r="R89" s="5">
        <v>13570360000</v>
      </c>
      <c r="V89" s="5">
        <v>2245616814</v>
      </c>
    </row>
    <row r="90" spans="2:26" ht="15.5" x14ac:dyDescent="0.35">
      <c r="C90" t="s">
        <v>118</v>
      </c>
      <c r="D90" s="5">
        <v>257862709117</v>
      </c>
      <c r="E90" s="5">
        <v>200891987079</v>
      </c>
      <c r="F90" s="5">
        <v>166397489899</v>
      </c>
      <c r="G90" s="5">
        <v>175822456029</v>
      </c>
      <c r="I90" s="5">
        <v>166397489899</v>
      </c>
      <c r="J90" s="5">
        <v>146078172823</v>
      </c>
      <c r="K90" s="5">
        <v>125188210296</v>
      </c>
      <c r="L90" s="5">
        <v>131206745994</v>
      </c>
      <c r="M90" s="5">
        <v>82558442884</v>
      </c>
      <c r="N90" s="5">
        <v>75849370883</v>
      </c>
      <c r="O90" s="5">
        <v>153531617016</v>
      </c>
      <c r="P90" s="5">
        <v>90802916449</v>
      </c>
      <c r="Q90" s="5">
        <v>88898661742</v>
      </c>
      <c r="R90" s="5">
        <v>89453546278</v>
      </c>
      <c r="S90" s="5">
        <v>118600025773</v>
      </c>
      <c r="T90" s="5">
        <v>123727140038</v>
      </c>
      <c r="U90" s="5">
        <v>141979420614</v>
      </c>
      <c r="V90" s="5">
        <v>175819267097</v>
      </c>
      <c r="W90" s="5">
        <v>114577569707</v>
      </c>
      <c r="X90" s="5">
        <v>89918675022</v>
      </c>
      <c r="Y90" s="5">
        <v>196962760520</v>
      </c>
      <c r="Z90" s="5">
        <v>124682508724</v>
      </c>
    </row>
    <row r="91" spans="2:26" ht="15.5" x14ac:dyDescent="0.35">
      <c r="C91" t="s">
        <v>119</v>
      </c>
      <c r="D91" s="5">
        <v>1249920000</v>
      </c>
      <c r="E91" s="5">
        <v>1189510000</v>
      </c>
      <c r="F91" s="5">
        <v>1174740000</v>
      </c>
      <c r="G91" s="5">
        <v>30059835</v>
      </c>
      <c r="I91" s="5">
        <v>1174740000</v>
      </c>
      <c r="J91" s="5">
        <v>1885700000</v>
      </c>
      <c r="K91" s="5">
        <v>3520272000</v>
      </c>
      <c r="L91" s="5">
        <v>295024946</v>
      </c>
      <c r="M91" s="5">
        <v>4362925</v>
      </c>
      <c r="N91" s="5">
        <v>3965747384</v>
      </c>
      <c r="O91" s="5">
        <v>254511137</v>
      </c>
      <c r="P91" s="5">
        <v>2252272616</v>
      </c>
      <c r="Q91" s="5">
        <v>273506929</v>
      </c>
      <c r="R91" s="5">
        <v>306587942</v>
      </c>
      <c r="S91" s="5">
        <v>161737510</v>
      </c>
      <c r="T91" s="5">
        <v>790000000</v>
      </c>
      <c r="V91" s="5">
        <v>5095496014</v>
      </c>
      <c r="W91" s="5">
        <v>4545797447</v>
      </c>
      <c r="X91" s="5">
        <v>4158879344</v>
      </c>
      <c r="Y91" s="5">
        <v>5330937180</v>
      </c>
      <c r="Z91" s="5">
        <v>3121275803</v>
      </c>
    </row>
    <row r="92" spans="2:26" ht="15.5" x14ac:dyDescent="0.35">
      <c r="C92" t="s">
        <v>267</v>
      </c>
      <c r="D92" s="5">
        <v>1249920000</v>
      </c>
      <c r="E92" s="5">
        <v>1189510000</v>
      </c>
      <c r="F92" s="5">
        <v>1174740000</v>
      </c>
      <c r="G92" s="5">
        <v>30059835</v>
      </c>
      <c r="I92" s="5">
        <v>1174740000</v>
      </c>
      <c r="J92" s="5">
        <v>1885700000</v>
      </c>
      <c r="K92" s="5">
        <v>3520272000</v>
      </c>
      <c r="L92" s="5">
        <v>295024946</v>
      </c>
      <c r="M92" s="5">
        <v>4362925</v>
      </c>
      <c r="N92" s="5">
        <v>3965747384</v>
      </c>
      <c r="O92" s="5">
        <v>254511137</v>
      </c>
      <c r="P92" s="5">
        <v>2252272616</v>
      </c>
      <c r="Q92" s="5">
        <v>273506929</v>
      </c>
      <c r="R92" s="5">
        <v>306587942</v>
      </c>
      <c r="S92" s="5">
        <v>161737510</v>
      </c>
      <c r="T92" s="5">
        <v>790000000</v>
      </c>
      <c r="V92" s="5">
        <v>5095496014</v>
      </c>
      <c r="W92" s="5">
        <v>4545797447</v>
      </c>
      <c r="X92" s="5">
        <v>4158879344</v>
      </c>
      <c r="Y92" s="5">
        <v>5330937180</v>
      </c>
      <c r="Z92" s="5">
        <v>3121275803</v>
      </c>
    </row>
    <row r="93" spans="2:26" ht="15.5" x14ac:dyDescent="0.35">
      <c r="C93" t="s">
        <v>268</v>
      </c>
      <c r="D93" s="5">
        <v>546530576870</v>
      </c>
      <c r="E93" s="5">
        <v>392395435437</v>
      </c>
      <c r="F93" s="5">
        <v>333349867927</v>
      </c>
      <c r="G93" s="5">
        <v>275002088662</v>
      </c>
      <c r="I93" s="5">
        <v>333349867927</v>
      </c>
      <c r="J93" s="5">
        <v>189655849537</v>
      </c>
      <c r="K93" s="5">
        <v>194502511715</v>
      </c>
      <c r="L93" s="5">
        <v>255878407170</v>
      </c>
      <c r="M93" s="5">
        <v>167411441784</v>
      </c>
      <c r="N93" s="5">
        <v>273964320018</v>
      </c>
      <c r="O93" s="5">
        <v>370488011177</v>
      </c>
      <c r="P93" s="5">
        <v>128778641537</v>
      </c>
      <c r="Q93" s="5">
        <v>159301167748</v>
      </c>
      <c r="R93" s="5">
        <v>157354192666</v>
      </c>
      <c r="S93" s="5">
        <v>108193612870</v>
      </c>
      <c r="T93" s="5">
        <v>208434322075</v>
      </c>
      <c r="U93" s="5">
        <v>140464144159</v>
      </c>
      <c r="V93" s="5">
        <v>257229052211</v>
      </c>
      <c r="W93" s="5">
        <v>470310785235</v>
      </c>
      <c r="X93" s="5">
        <v>556893664606</v>
      </c>
      <c r="Y93" s="5">
        <v>234313675542</v>
      </c>
      <c r="Z93" s="5">
        <v>1347395155421</v>
      </c>
    </row>
    <row r="94" spans="2:26" ht="15.5" x14ac:dyDescent="0.35">
      <c r="C94" t="s">
        <v>92</v>
      </c>
      <c r="D94" s="5">
        <v>-9678630141</v>
      </c>
      <c r="E94" s="5">
        <v>-9761350043</v>
      </c>
      <c r="F94" s="5">
        <v>-9844069947</v>
      </c>
      <c r="G94" s="5">
        <v>-13937098286</v>
      </c>
      <c r="I94" s="5">
        <v>-9844069947</v>
      </c>
      <c r="J94" s="5">
        <v>-13814625287</v>
      </c>
      <c r="K94" s="5">
        <v>-87789057956</v>
      </c>
      <c r="L94" s="5">
        <v>-88727183135</v>
      </c>
      <c r="M94" s="5">
        <v>-86322549913</v>
      </c>
      <c r="N94" s="5">
        <v>-91085620771</v>
      </c>
      <c r="O94" s="5">
        <v>-96775474309</v>
      </c>
      <c r="P94" s="5">
        <v>-91382276600</v>
      </c>
      <c r="Q94" s="5">
        <v>-12617457073</v>
      </c>
      <c r="R94" s="5">
        <v>-15489211815</v>
      </c>
      <c r="S94" s="5">
        <v>-11497614940</v>
      </c>
      <c r="T94" s="5">
        <v>521043488</v>
      </c>
      <c r="U94" s="5">
        <v>547552238</v>
      </c>
      <c r="V94" s="5">
        <v>945183488</v>
      </c>
      <c r="W94" s="5">
        <v>-15564375</v>
      </c>
    </row>
    <row r="95" spans="2:26" ht="15.5" x14ac:dyDescent="0.35">
      <c r="C95" t="s">
        <v>121</v>
      </c>
      <c r="D95" s="5">
        <v>2255295852413</v>
      </c>
      <c r="E95" s="5">
        <v>1795345315169</v>
      </c>
      <c r="F95" s="5">
        <v>1886494382059</v>
      </c>
      <c r="G95" s="5">
        <v>1487996397306</v>
      </c>
      <c r="I95" s="5">
        <v>1886421598934</v>
      </c>
      <c r="J95" s="5">
        <v>1254967433217</v>
      </c>
      <c r="K95" s="5">
        <v>814910480948</v>
      </c>
      <c r="L95" s="5">
        <v>830499000031</v>
      </c>
      <c r="M95" s="5">
        <v>353310177226</v>
      </c>
      <c r="N95" s="5">
        <v>412410310473</v>
      </c>
      <c r="O95" s="5">
        <v>597839130021</v>
      </c>
      <c r="P95" s="5">
        <v>297658998332</v>
      </c>
      <c r="Q95" s="5">
        <v>452019244440</v>
      </c>
      <c r="R95" s="5">
        <v>467637658247</v>
      </c>
      <c r="S95" s="5">
        <v>414761913939</v>
      </c>
      <c r="T95" s="5">
        <v>650517689794</v>
      </c>
      <c r="U95" s="5">
        <v>865831610675</v>
      </c>
      <c r="V95" s="5">
        <v>825948822141</v>
      </c>
      <c r="W95" s="5">
        <v>666846887686</v>
      </c>
      <c r="X95" s="5">
        <v>709597600204</v>
      </c>
      <c r="Y95" s="5">
        <v>541001941059</v>
      </c>
      <c r="Z95" s="5">
        <v>1714823924393</v>
      </c>
    </row>
    <row r="96" spans="2:26" ht="15.5" x14ac:dyDescent="0.35">
      <c r="C96" t="s">
        <v>122</v>
      </c>
    </row>
    <row r="97" spans="3:26" ht="15.5" x14ac:dyDescent="0.35">
      <c r="C97" t="s">
        <v>125</v>
      </c>
      <c r="D97" s="5">
        <v>11694374262</v>
      </c>
      <c r="E97" s="5">
        <v>11985949341</v>
      </c>
      <c r="F97" s="5">
        <v>11853598201</v>
      </c>
      <c r="G97" s="5">
        <v>13192005035</v>
      </c>
      <c r="I97" s="5">
        <v>11853598201</v>
      </c>
      <c r="J97" s="5">
        <v>13097888804</v>
      </c>
      <c r="K97" s="5">
        <v>13663448219</v>
      </c>
      <c r="L97" s="5">
        <v>15937880281</v>
      </c>
      <c r="M97" s="5">
        <v>52212216158</v>
      </c>
      <c r="N97" s="5">
        <v>40212065147</v>
      </c>
      <c r="O97" s="5">
        <v>51513949788</v>
      </c>
      <c r="P97" s="5">
        <v>54216965201</v>
      </c>
      <c r="Q97" s="5">
        <v>11369271163</v>
      </c>
      <c r="R97" s="5">
        <v>15486294185</v>
      </c>
      <c r="S97" s="5">
        <v>27965342789</v>
      </c>
      <c r="T97" s="5">
        <v>6223610609</v>
      </c>
      <c r="U97" s="5">
        <v>1234935091</v>
      </c>
      <c r="V97" s="5">
        <v>2533587122</v>
      </c>
      <c r="W97" s="5">
        <v>16625996813</v>
      </c>
      <c r="X97" s="5">
        <v>56801157527</v>
      </c>
      <c r="Y97" s="5">
        <v>116826976175</v>
      </c>
      <c r="Z97" s="5">
        <v>66585646886</v>
      </c>
    </row>
    <row r="98" spans="3:26" ht="15.5" x14ac:dyDescent="0.35">
      <c r="C98" t="s">
        <v>342</v>
      </c>
      <c r="D98" s="5">
        <v>1794007137</v>
      </c>
      <c r="E98" s="5">
        <v>1794007137</v>
      </c>
      <c r="F98" s="5">
        <v>1794007137</v>
      </c>
      <c r="G98" s="5">
        <v>1794007137</v>
      </c>
      <c r="I98" s="5">
        <v>1794007137</v>
      </c>
      <c r="J98" s="5">
        <v>1794007137</v>
      </c>
      <c r="K98" s="5">
        <v>1794007137</v>
      </c>
      <c r="L98" s="5">
        <v>1794007137</v>
      </c>
      <c r="M98" s="5">
        <v>1794007137</v>
      </c>
      <c r="N98" s="5">
        <v>1794007137</v>
      </c>
      <c r="O98" s="5">
        <v>1794007137</v>
      </c>
      <c r="P98" s="5">
        <v>1794007137</v>
      </c>
      <c r="Q98" s="5">
        <v>981311177</v>
      </c>
      <c r="R98" s="5">
        <v>981311177</v>
      </c>
      <c r="S98" s="5">
        <v>981311177</v>
      </c>
      <c r="T98" s="5">
        <v>981311177</v>
      </c>
      <c r="U98" s="5">
        <v>981311177</v>
      </c>
      <c r="V98" s="5">
        <v>981311177</v>
      </c>
      <c r="W98" s="5">
        <v>981311177</v>
      </c>
      <c r="X98" s="5">
        <v>981311177</v>
      </c>
      <c r="Y98" s="5">
        <v>2345311177</v>
      </c>
      <c r="Z98" s="5">
        <v>2235311177</v>
      </c>
    </row>
    <row r="99" spans="3:26" ht="15.5" x14ac:dyDescent="0.35">
      <c r="C99" t="s">
        <v>126</v>
      </c>
      <c r="D99" s="5">
        <v>1629659993555</v>
      </c>
      <c r="E99" s="5">
        <v>1593852430196</v>
      </c>
      <c r="F99" s="5">
        <v>1577559662639</v>
      </c>
      <c r="G99" s="5">
        <v>1533635523196</v>
      </c>
      <c r="I99" s="5">
        <v>1577559662639</v>
      </c>
      <c r="J99" s="5">
        <v>1475591928649</v>
      </c>
      <c r="K99" s="5">
        <v>1397641095848</v>
      </c>
      <c r="L99" s="5">
        <v>1254871539583</v>
      </c>
      <c r="M99" s="5">
        <v>1165659949983</v>
      </c>
      <c r="N99" s="5">
        <v>1115768297113</v>
      </c>
      <c r="O99" s="5">
        <v>1063118620711</v>
      </c>
      <c r="P99" s="5">
        <v>928656308043</v>
      </c>
      <c r="Q99" s="5">
        <v>803665227329</v>
      </c>
      <c r="R99" s="5">
        <v>753802085246</v>
      </c>
      <c r="S99" s="5">
        <v>711868978631</v>
      </c>
      <c r="T99" s="5">
        <v>677473284056</v>
      </c>
      <c r="U99" s="5">
        <v>309819502723</v>
      </c>
      <c r="V99" s="5">
        <v>320878076916</v>
      </c>
      <c r="W99" s="5">
        <v>253003551355</v>
      </c>
      <c r="X99" s="5">
        <v>246469275174</v>
      </c>
      <c r="Y99" s="5">
        <v>255836745163</v>
      </c>
      <c r="Z99" s="5">
        <v>284867683810</v>
      </c>
    </row>
    <row r="100" spans="3:26" ht="15.5" x14ac:dyDescent="0.35">
      <c r="C100" t="s">
        <v>129</v>
      </c>
      <c r="D100" s="5">
        <v>1653169887963</v>
      </c>
      <c r="E100" s="5">
        <v>1617653899683</v>
      </c>
      <c r="F100" s="5">
        <v>1609210459543</v>
      </c>
      <c r="G100" s="5">
        <v>1558582106289</v>
      </c>
      <c r="I100" s="5">
        <v>1609210459543</v>
      </c>
      <c r="J100" s="5">
        <v>1500444395511</v>
      </c>
      <c r="K100" s="5">
        <v>1413098551204</v>
      </c>
      <c r="L100" s="5">
        <v>1275947579055</v>
      </c>
      <c r="M100" s="5">
        <v>1230668839196</v>
      </c>
      <c r="N100" s="5">
        <v>1175726161176</v>
      </c>
      <c r="O100" s="5">
        <v>1160739039974</v>
      </c>
      <c r="P100" s="5">
        <v>1054202758662</v>
      </c>
      <c r="Q100" s="5">
        <v>834935476025</v>
      </c>
      <c r="R100" s="5">
        <v>789972211663</v>
      </c>
      <c r="S100" s="5">
        <v>769172269318</v>
      </c>
      <c r="T100" s="5">
        <v>704104880151</v>
      </c>
      <c r="U100" s="5">
        <v>325665008477</v>
      </c>
      <c r="V100" s="5">
        <v>338022234701</v>
      </c>
      <c r="W100" s="5">
        <v>310615788324</v>
      </c>
      <c r="X100" s="5">
        <v>364972012548</v>
      </c>
      <c r="Y100" s="5">
        <v>429735143036</v>
      </c>
      <c r="Z100" s="5">
        <v>377956370665</v>
      </c>
    </row>
    <row r="101" spans="3:26" ht="15.5" x14ac:dyDescent="0.35">
      <c r="C101" t="s">
        <v>130</v>
      </c>
      <c r="D101" s="5">
        <v>3908465740376</v>
      </c>
      <c r="E101" s="5">
        <v>3412999214852</v>
      </c>
      <c r="F101" s="5">
        <v>3495704841602</v>
      </c>
      <c r="G101" s="5">
        <v>3046578503595</v>
      </c>
      <c r="I101" s="5">
        <v>3495632058477</v>
      </c>
      <c r="J101" s="5">
        <v>2755411828728</v>
      </c>
      <c r="K101" s="5">
        <v>2228009032152</v>
      </c>
      <c r="L101" s="5">
        <v>2106446579086</v>
      </c>
      <c r="M101" s="5">
        <v>1583979016422</v>
      </c>
      <c r="N101" s="5">
        <v>1588136471649</v>
      </c>
      <c r="O101" s="5">
        <v>1758578169995</v>
      </c>
      <c r="P101" s="5">
        <v>1351861756994</v>
      </c>
      <c r="Q101" s="5">
        <v>1286954720465</v>
      </c>
      <c r="R101" s="5">
        <v>1257609869910</v>
      </c>
      <c r="S101" s="5">
        <v>1183934183257</v>
      </c>
      <c r="T101" s="5">
        <v>1354622569945</v>
      </c>
      <c r="U101" s="5">
        <v>1191496619152</v>
      </c>
      <c r="V101" s="5">
        <v>1163971056842</v>
      </c>
      <c r="W101" s="5">
        <v>977462676010</v>
      </c>
      <c r="X101" s="5">
        <v>1074569612752</v>
      </c>
      <c r="Y101" s="5">
        <v>970737084095</v>
      </c>
      <c r="Z101" s="5">
        <v>2092780295058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2278756383666</v>
      </c>
      <c r="E104" s="5">
        <v>1809812226388</v>
      </c>
      <c r="F104" s="5">
        <v>1914240153638</v>
      </c>
      <c r="G104" s="5">
        <v>1213169831154</v>
      </c>
      <c r="I104" s="5">
        <v>1914240153638</v>
      </c>
      <c r="J104" s="5">
        <v>1141681972708</v>
      </c>
      <c r="K104" s="5">
        <v>794243185564</v>
      </c>
      <c r="L104" s="5">
        <v>953526289429</v>
      </c>
      <c r="M104" s="5">
        <v>727757214191</v>
      </c>
      <c r="N104" s="5">
        <v>676672074796</v>
      </c>
      <c r="O104" s="5">
        <v>759246184010</v>
      </c>
      <c r="P104" s="5">
        <v>382679320708</v>
      </c>
      <c r="Q104" s="5">
        <v>392632933617</v>
      </c>
      <c r="R104" s="5">
        <v>377013051111</v>
      </c>
      <c r="S104" s="5">
        <v>341082784842</v>
      </c>
      <c r="T104" s="5">
        <v>462845556161</v>
      </c>
      <c r="U104" s="5">
        <v>289689021437</v>
      </c>
      <c r="V104" s="5">
        <v>356946246804</v>
      </c>
      <c r="W104" s="5">
        <v>220681090241</v>
      </c>
      <c r="X104" s="5">
        <v>419815817120</v>
      </c>
      <c r="Y104" s="5">
        <v>488515367520</v>
      </c>
      <c r="Z104" s="5">
        <v>1913424083846</v>
      </c>
    </row>
    <row r="105" spans="3:26" ht="15.5" x14ac:dyDescent="0.35">
      <c r="C105" t="s">
        <v>134</v>
      </c>
    </row>
    <row r="106" spans="3:26" ht="15.5" x14ac:dyDescent="0.35">
      <c r="C106" t="s">
        <v>272</v>
      </c>
      <c r="D106" s="5">
        <v>610688064332</v>
      </c>
      <c r="E106" s="5">
        <v>263499478187</v>
      </c>
      <c r="F106" s="5">
        <v>327966226193</v>
      </c>
      <c r="G106" s="5">
        <v>276235542574</v>
      </c>
      <c r="I106" s="5">
        <v>327966226193</v>
      </c>
      <c r="J106" s="5">
        <v>112945453955</v>
      </c>
      <c r="K106" s="5">
        <v>173100349997</v>
      </c>
      <c r="L106" s="5">
        <v>432835066973</v>
      </c>
      <c r="M106" s="5">
        <v>440040577512</v>
      </c>
      <c r="N106" s="5">
        <v>402832910131</v>
      </c>
      <c r="O106" s="5">
        <v>522554900249</v>
      </c>
      <c r="P106" s="5">
        <v>273087124463</v>
      </c>
      <c r="Q106" s="5">
        <v>333398046528</v>
      </c>
      <c r="R106" s="5">
        <v>303947851389</v>
      </c>
      <c r="S106" s="5">
        <v>296325888101</v>
      </c>
      <c r="T106" s="5">
        <v>377163670664</v>
      </c>
      <c r="U106" s="5">
        <v>252343313049</v>
      </c>
      <c r="V106" s="5">
        <v>319703199880</v>
      </c>
      <c r="W106" s="5">
        <v>195479373016</v>
      </c>
      <c r="X106" s="5">
        <v>377022637832</v>
      </c>
      <c r="Y106" s="5">
        <v>417472825717</v>
      </c>
      <c r="Z106" s="5">
        <v>1290538029351</v>
      </c>
    </row>
    <row r="107" spans="3:26" ht="15.5" x14ac:dyDescent="0.35">
      <c r="C107" t="s">
        <v>135</v>
      </c>
      <c r="Y107" s="5">
        <v>1272740647</v>
      </c>
      <c r="Z107" s="5">
        <v>2974802569</v>
      </c>
    </row>
    <row r="108" spans="3:26" ht="15.5" x14ac:dyDescent="0.35">
      <c r="C108" t="s">
        <v>273</v>
      </c>
      <c r="D108" s="5">
        <v>4637695595</v>
      </c>
      <c r="E108" s="5">
        <v>12914865248</v>
      </c>
      <c r="F108" s="5">
        <v>73058125983</v>
      </c>
      <c r="G108" s="5">
        <v>14019290695</v>
      </c>
      <c r="I108" s="5">
        <v>73058125983</v>
      </c>
      <c r="J108" s="5">
        <v>1607561884</v>
      </c>
      <c r="K108" s="5">
        <v>16260151746</v>
      </c>
      <c r="L108" s="5">
        <v>10483602125</v>
      </c>
      <c r="M108" s="5">
        <v>5178931661</v>
      </c>
      <c r="N108" s="5">
        <v>1522776907</v>
      </c>
      <c r="O108" s="5">
        <v>4638935746</v>
      </c>
      <c r="P108" s="5">
        <v>5927781785</v>
      </c>
      <c r="Q108" s="5">
        <v>10041958752</v>
      </c>
      <c r="R108" s="5">
        <v>15447364003</v>
      </c>
      <c r="S108" s="5">
        <v>5393879132</v>
      </c>
      <c r="T108" s="5">
        <v>1065482000</v>
      </c>
      <c r="U108" s="5">
        <v>219402000</v>
      </c>
      <c r="V108" s="5">
        <v>9262759075</v>
      </c>
      <c r="W108" s="5">
        <v>849133348</v>
      </c>
      <c r="X108" s="5">
        <v>1900803124</v>
      </c>
      <c r="Y108" s="5">
        <v>1272740647</v>
      </c>
      <c r="Z108" s="5">
        <v>2974802569</v>
      </c>
    </row>
    <row r="109" spans="3:26" ht="15.5" x14ac:dyDescent="0.35">
      <c r="C109" t="s">
        <v>271</v>
      </c>
      <c r="D109" s="5">
        <v>1450572934487</v>
      </c>
      <c r="E109" s="5">
        <v>1375050825784</v>
      </c>
      <c r="F109" s="5">
        <v>1320991597554</v>
      </c>
      <c r="G109" s="5">
        <v>648798134046</v>
      </c>
      <c r="I109" s="5">
        <v>1320991597554</v>
      </c>
      <c r="J109" s="5">
        <v>787937559909</v>
      </c>
      <c r="K109" s="5">
        <v>405136432192</v>
      </c>
      <c r="L109" s="5">
        <v>331570992439</v>
      </c>
      <c r="M109" s="5">
        <v>153112782688</v>
      </c>
    </row>
    <row r="110" spans="3:26" ht="15.5" x14ac:dyDescent="0.35">
      <c r="C110" t="s">
        <v>137</v>
      </c>
      <c r="D110" s="5">
        <v>1240310801</v>
      </c>
      <c r="E110" s="5">
        <v>708960260</v>
      </c>
      <c r="F110" s="5">
        <v>1127817167</v>
      </c>
      <c r="G110" s="5">
        <v>8914017039</v>
      </c>
      <c r="I110" s="5">
        <v>1127817167</v>
      </c>
      <c r="J110" s="5">
        <v>1863375098</v>
      </c>
      <c r="K110" s="5">
        <v>27215455175</v>
      </c>
      <c r="L110" s="5">
        <v>46477590952</v>
      </c>
      <c r="M110" s="5">
        <v>1211944496</v>
      </c>
      <c r="N110" s="5">
        <v>1826962588</v>
      </c>
      <c r="O110" s="5">
        <v>3747745467</v>
      </c>
      <c r="P110" s="5">
        <v>5013963320</v>
      </c>
      <c r="Q110" s="5">
        <v>1481750080</v>
      </c>
      <c r="R110" s="5">
        <v>926898379</v>
      </c>
      <c r="S110" s="5">
        <v>1137515543</v>
      </c>
      <c r="T110" s="5">
        <v>1129853787</v>
      </c>
      <c r="U110" s="5">
        <v>2844840927</v>
      </c>
      <c r="V110" s="5">
        <v>1108962690</v>
      </c>
      <c r="W110" s="5">
        <v>5323674964</v>
      </c>
      <c r="X110" s="5">
        <v>7019337231</v>
      </c>
      <c r="Y110" s="5">
        <v>6588010178</v>
      </c>
      <c r="Z110" s="5">
        <v>15427377100</v>
      </c>
    </row>
    <row r="111" spans="3:26" ht="15.5" x14ac:dyDescent="0.35">
      <c r="C111" t="s">
        <v>136</v>
      </c>
      <c r="D111" s="5">
        <v>37364875359</v>
      </c>
      <c r="E111" s="5">
        <v>29701216087</v>
      </c>
      <c r="F111" s="5">
        <v>47236030775</v>
      </c>
      <c r="G111" s="5">
        <v>31291704088</v>
      </c>
      <c r="I111" s="5">
        <v>47236030775</v>
      </c>
      <c r="J111" s="5">
        <v>33929560863</v>
      </c>
      <c r="K111" s="5">
        <v>41468570280</v>
      </c>
      <c r="L111" s="5">
        <v>26040413158</v>
      </c>
      <c r="M111" s="5">
        <v>22523117434</v>
      </c>
      <c r="N111" s="5">
        <v>20052457040</v>
      </c>
      <c r="O111" s="5">
        <v>30013522658</v>
      </c>
      <c r="P111" s="5">
        <v>24492287596</v>
      </c>
      <c r="Q111" s="5">
        <v>22957176989</v>
      </c>
      <c r="R111" s="5">
        <v>14476106750</v>
      </c>
      <c r="S111" s="5">
        <v>24270279344</v>
      </c>
      <c r="T111" s="5">
        <v>19152774685</v>
      </c>
      <c r="U111" s="5">
        <v>13868556035</v>
      </c>
      <c r="V111" s="5">
        <v>11235860582</v>
      </c>
      <c r="W111" s="5">
        <v>10830998954</v>
      </c>
      <c r="X111" s="5">
        <v>9989883707</v>
      </c>
      <c r="Y111" s="5">
        <v>63181790978</v>
      </c>
      <c r="Z111" s="5">
        <v>46033874826</v>
      </c>
    </row>
    <row r="112" spans="3:26" ht="15.5" x14ac:dyDescent="0.35">
      <c r="C112" t="s">
        <v>140</v>
      </c>
    </row>
    <row r="113" spans="3:26" ht="15.5" x14ac:dyDescent="0.35">
      <c r="C113" t="s">
        <v>982</v>
      </c>
      <c r="Z113" s="5">
        <v>558450000000</v>
      </c>
    </row>
    <row r="114" spans="3:26" ht="15.5" x14ac:dyDescent="0.35">
      <c r="C114" t="s">
        <v>981</v>
      </c>
      <c r="D114" s="5">
        <v>99000000000</v>
      </c>
      <c r="E114" s="5">
        <v>130500000005</v>
      </c>
      <c r="F114" s="5">
        <v>122000000000</v>
      </c>
      <c r="G114" s="5">
        <v>359249999667</v>
      </c>
      <c r="I114" s="5">
        <v>122000000000</v>
      </c>
      <c r="J114" s="5">
        <v>207222222222</v>
      </c>
      <c r="K114" s="5">
        <v>110555555556</v>
      </c>
      <c r="L114" s="5">
        <v>42777777778</v>
      </c>
      <c r="M114" s="5">
        <v>15555555556</v>
      </c>
    </row>
    <row r="115" spans="3:26" ht="15.5" x14ac:dyDescent="0.35">
      <c r="C115" t="s">
        <v>144</v>
      </c>
      <c r="D115" s="5">
        <v>47388888889</v>
      </c>
      <c r="E115" s="5">
        <v>31555555551</v>
      </c>
      <c r="F115" s="5">
        <v>55722222222</v>
      </c>
      <c r="G115" s="5">
        <v>138488888889</v>
      </c>
      <c r="I115" s="5">
        <v>55722222222</v>
      </c>
      <c r="J115" s="5">
        <v>81666666667</v>
      </c>
      <c r="K115" s="5">
        <v>41666666667</v>
      </c>
      <c r="L115" s="5">
        <v>19444444445</v>
      </c>
      <c r="M115" s="5">
        <v>23569203297</v>
      </c>
      <c r="N115" s="5">
        <v>164378940421</v>
      </c>
      <c r="O115" s="5">
        <v>129376504061</v>
      </c>
      <c r="Z115" s="5">
        <v>558450000000</v>
      </c>
    </row>
    <row r="116" spans="3:26" ht="15.5" x14ac:dyDescent="0.35">
      <c r="C116" t="s">
        <v>145</v>
      </c>
      <c r="D116" s="5">
        <v>147325724373</v>
      </c>
      <c r="E116" s="5">
        <v>179494626508</v>
      </c>
      <c r="F116" s="5">
        <v>171157796634</v>
      </c>
      <c r="G116" s="5">
        <v>412364026801</v>
      </c>
      <c r="I116" s="5">
        <v>171157796634</v>
      </c>
      <c r="J116" s="5">
        <v>257588888920</v>
      </c>
      <c r="K116" s="5">
        <v>159983562007</v>
      </c>
      <c r="L116" s="5">
        <v>93077408679</v>
      </c>
      <c r="M116" s="5">
        <v>68124488866</v>
      </c>
      <c r="N116" s="5">
        <v>64579561189</v>
      </c>
      <c r="O116" s="5">
        <v>81941364575</v>
      </c>
      <c r="P116" s="5">
        <v>73206033888</v>
      </c>
      <c r="Q116" s="5">
        <v>49042374672</v>
      </c>
      <c r="R116" s="5">
        <v>48473858679</v>
      </c>
      <c r="S116" s="5">
        <v>38441398438</v>
      </c>
      <c r="T116" s="5">
        <v>21329298493</v>
      </c>
      <c r="U116" s="5">
        <v>17395078697</v>
      </c>
      <c r="V116" s="5">
        <v>14100347571</v>
      </c>
      <c r="W116" s="5">
        <v>11408913884</v>
      </c>
      <c r="X116" s="5">
        <v>9040508552</v>
      </c>
      <c r="Y116" s="5">
        <v>7936044340</v>
      </c>
      <c r="Z116" s="5">
        <v>6142972481</v>
      </c>
    </row>
    <row r="117" spans="3:26" ht="15.5" x14ac:dyDescent="0.35">
      <c r="C117" t="s">
        <v>146</v>
      </c>
      <c r="D117" s="5">
        <v>147325724373</v>
      </c>
      <c r="E117" s="5">
        <v>179494626508</v>
      </c>
      <c r="F117" s="5">
        <v>171157796634</v>
      </c>
      <c r="G117" s="5">
        <v>412364026801</v>
      </c>
      <c r="I117" s="5">
        <v>171157796634</v>
      </c>
      <c r="J117" s="5">
        <v>257588888920</v>
      </c>
      <c r="K117" s="5">
        <v>159983562007</v>
      </c>
      <c r="L117" s="5">
        <v>93077408679</v>
      </c>
      <c r="M117" s="5">
        <v>68124488866</v>
      </c>
      <c r="N117" s="5">
        <v>64579561189</v>
      </c>
      <c r="O117" s="5">
        <v>81941364575</v>
      </c>
      <c r="P117" s="5">
        <v>73206033888</v>
      </c>
      <c r="Q117" s="5">
        <v>49042374672</v>
      </c>
      <c r="R117" s="5">
        <v>48473858679</v>
      </c>
      <c r="S117" s="5">
        <v>38441398438</v>
      </c>
      <c r="T117" s="5">
        <v>21329298493</v>
      </c>
      <c r="U117" s="5">
        <v>17395078697</v>
      </c>
      <c r="V117" s="5">
        <v>14100347571</v>
      </c>
      <c r="W117" s="5">
        <v>11408913884</v>
      </c>
      <c r="X117" s="5">
        <v>9040508552</v>
      </c>
      <c r="Y117" s="5">
        <v>7936044340</v>
      </c>
      <c r="Z117" s="5">
        <v>6142972481</v>
      </c>
    </row>
    <row r="118" spans="3:26" ht="15.5" x14ac:dyDescent="0.35">
      <c r="C118" t="s">
        <v>150</v>
      </c>
    </row>
    <row r="119" spans="3:26" ht="15.5" x14ac:dyDescent="0.35">
      <c r="C119" t="s">
        <v>151</v>
      </c>
      <c r="D119" s="5">
        <v>99000000000</v>
      </c>
      <c r="E119" s="5">
        <v>130500000005</v>
      </c>
      <c r="F119" s="5">
        <v>122000000000</v>
      </c>
      <c r="G119" s="5">
        <v>359249999667</v>
      </c>
      <c r="I119" s="5">
        <v>122000000000</v>
      </c>
      <c r="J119" s="5">
        <v>207222222222</v>
      </c>
      <c r="K119" s="5">
        <v>110555555556</v>
      </c>
      <c r="L119" s="5">
        <v>43674051804</v>
      </c>
      <c r="M119" s="5">
        <v>15966627349</v>
      </c>
      <c r="N119" s="5">
        <v>772187989</v>
      </c>
    </row>
    <row r="120" spans="3:26" ht="15.5" x14ac:dyDescent="0.35">
      <c r="C120" t="s">
        <v>154</v>
      </c>
      <c r="D120" s="5">
        <v>2426082108039</v>
      </c>
      <c r="E120" s="5">
        <v>1989306852896</v>
      </c>
      <c r="F120" s="5">
        <v>2085397950272</v>
      </c>
      <c r="G120" s="5">
        <v>1625533857955</v>
      </c>
      <c r="I120" s="5">
        <v>2085397950272</v>
      </c>
      <c r="J120" s="5">
        <v>1399270861628</v>
      </c>
      <c r="K120" s="5">
        <v>954226747571</v>
      </c>
      <c r="L120" s="5">
        <v>1046603698108</v>
      </c>
      <c r="M120" s="5">
        <v>795881703057</v>
      </c>
      <c r="N120" s="5">
        <v>741251635985</v>
      </c>
      <c r="O120" s="5">
        <v>841187548585</v>
      </c>
      <c r="P120" s="5">
        <v>455885354596</v>
      </c>
      <c r="Q120" s="5">
        <v>441675308289</v>
      </c>
      <c r="R120" s="5">
        <v>425486909790</v>
      </c>
      <c r="S120" s="5">
        <v>379524183280</v>
      </c>
      <c r="T120" s="5">
        <v>484174854654</v>
      </c>
      <c r="U120" s="5">
        <v>307084100134</v>
      </c>
      <c r="V120" s="5">
        <v>371046594375</v>
      </c>
      <c r="W120" s="5">
        <v>232090004125</v>
      </c>
      <c r="X120" s="5">
        <v>428856325672</v>
      </c>
      <c r="Y120" s="5">
        <v>496451411860</v>
      </c>
      <c r="Z120" s="5">
        <v>1919567056327</v>
      </c>
    </row>
    <row r="121" spans="3:26" ht="15.5" x14ac:dyDescent="0.35">
      <c r="C121" t="s">
        <v>155</v>
      </c>
    </row>
    <row r="122" spans="3:26" ht="15.5" x14ac:dyDescent="0.35">
      <c r="C122" t="s">
        <v>156</v>
      </c>
      <c r="D122" s="5">
        <v>924250000000</v>
      </c>
      <c r="E122" s="5">
        <v>924250000000</v>
      </c>
      <c r="F122" s="5">
        <v>924250000000</v>
      </c>
      <c r="G122" s="5">
        <v>924250000000</v>
      </c>
      <c r="I122" s="5">
        <v>924250000000</v>
      </c>
      <c r="J122" s="5">
        <v>924250000000</v>
      </c>
      <c r="K122" s="5">
        <v>924250000000</v>
      </c>
      <c r="L122" s="5">
        <v>924250000000</v>
      </c>
      <c r="M122" s="5">
        <v>924250000000</v>
      </c>
      <c r="N122" s="5">
        <v>924250000000</v>
      </c>
      <c r="O122" s="5">
        <v>924250000000</v>
      </c>
      <c r="P122" s="5">
        <v>924250000000</v>
      </c>
      <c r="Q122" s="5">
        <v>820000000000</v>
      </c>
      <c r="R122" s="5">
        <v>820000000000</v>
      </c>
      <c r="S122" s="5">
        <v>820000000000</v>
      </c>
      <c r="T122" s="5">
        <v>820000000000</v>
      </c>
      <c r="U122" s="5">
        <v>820000000000</v>
      </c>
      <c r="V122" s="5">
        <v>820000000000</v>
      </c>
      <c r="W122" s="5">
        <v>820000000000</v>
      </c>
      <c r="X122" s="5">
        <v>820000000000</v>
      </c>
      <c r="Y122" s="5">
        <v>820000000000</v>
      </c>
      <c r="Z122" s="5">
        <v>425286000000</v>
      </c>
    </row>
    <row r="123" spans="3:26" ht="15.5" x14ac:dyDescent="0.35">
      <c r="C123" t="s">
        <v>157</v>
      </c>
      <c r="D123" s="5">
        <v>169474139015</v>
      </c>
      <c r="E123" s="5">
        <v>169474139015</v>
      </c>
      <c r="F123" s="5">
        <v>169474139015</v>
      </c>
      <c r="G123" s="5">
        <v>169474139015</v>
      </c>
      <c r="I123" s="5">
        <v>169474139015</v>
      </c>
      <c r="J123" s="5">
        <v>169474139015</v>
      </c>
      <c r="K123" s="5">
        <v>147632357422</v>
      </c>
      <c r="L123" s="5">
        <v>147499080017</v>
      </c>
      <c r="M123" s="5">
        <v>147022793057</v>
      </c>
      <c r="N123" s="5">
        <v>146861840946</v>
      </c>
      <c r="O123" s="5">
        <v>145212151425</v>
      </c>
      <c r="P123" s="5">
        <v>145212151425</v>
      </c>
      <c r="Q123" s="5">
        <v>56413555015</v>
      </c>
      <c r="R123" s="5">
        <v>56413555015</v>
      </c>
      <c r="S123" s="5">
        <v>56413555015</v>
      </c>
      <c r="T123" s="5">
        <v>56413555015</v>
      </c>
      <c r="U123" s="5">
        <v>56413555015</v>
      </c>
      <c r="V123" s="5">
        <v>56413555015</v>
      </c>
      <c r="W123" s="5">
        <v>56413555015</v>
      </c>
      <c r="X123" s="5">
        <v>56413555015</v>
      </c>
      <c r="Y123" s="5">
        <v>56413555015</v>
      </c>
    </row>
    <row r="124" spans="3:26" ht="15.5" x14ac:dyDescent="0.35">
      <c r="C124" t="s">
        <v>158</v>
      </c>
      <c r="D124" s="5">
        <v>398338123463</v>
      </c>
      <c r="E124" s="5">
        <v>339729572984</v>
      </c>
      <c r="F124" s="5">
        <v>326426822262</v>
      </c>
      <c r="G124" s="5">
        <v>341257604911</v>
      </c>
      <c r="I124" s="5">
        <v>326426822262</v>
      </c>
      <c r="J124" s="5">
        <v>276294783464</v>
      </c>
      <c r="K124" s="5">
        <v>289809100566</v>
      </c>
      <c r="L124" s="5">
        <v>76820984096</v>
      </c>
      <c r="M124" s="5">
        <v>-196852929779</v>
      </c>
      <c r="N124" s="5">
        <v>-133141384511</v>
      </c>
      <c r="O124" s="5">
        <v>-55296055706</v>
      </c>
      <c r="P124" s="5">
        <v>-82103472427</v>
      </c>
      <c r="Q124" s="5">
        <v>-18516685766</v>
      </c>
      <c r="R124" s="5">
        <v>-28801383080</v>
      </c>
      <c r="S124" s="5">
        <v>-60505940098</v>
      </c>
      <c r="T124" s="5">
        <v>-6486883212</v>
      </c>
      <c r="U124" s="5">
        <v>7451411765</v>
      </c>
      <c r="V124" s="5">
        <v>-84434276036</v>
      </c>
      <c r="W124" s="5">
        <v>-131025318755</v>
      </c>
      <c r="X124" s="5">
        <v>-230700267935</v>
      </c>
      <c r="Y124" s="5">
        <v>-402127882780</v>
      </c>
      <c r="Z124" s="5">
        <v>-252072761269</v>
      </c>
    </row>
    <row r="125" spans="3:26" ht="15.5" x14ac:dyDescent="0.35">
      <c r="C125" t="s">
        <v>10</v>
      </c>
      <c r="D125" s="5">
        <v>1482383632337</v>
      </c>
      <c r="E125" s="5">
        <v>1423692361956</v>
      </c>
      <c r="F125" s="5">
        <v>1410306891330</v>
      </c>
      <c r="G125" s="5">
        <v>1421044645640</v>
      </c>
      <c r="I125" s="5">
        <v>1410306891330</v>
      </c>
      <c r="J125" s="5">
        <v>1356204297192</v>
      </c>
      <c r="K125" s="5">
        <v>1273902400032</v>
      </c>
      <c r="L125" s="5">
        <v>1059842880978</v>
      </c>
      <c r="M125" s="5">
        <v>788097313365</v>
      </c>
      <c r="N125" s="5">
        <v>846884835664</v>
      </c>
      <c r="O125" s="5">
        <v>917390621410</v>
      </c>
      <c r="P125" s="5">
        <v>895976402398</v>
      </c>
      <c r="Q125" s="5">
        <v>845279412176</v>
      </c>
      <c r="R125" s="5">
        <v>832122960120</v>
      </c>
      <c r="S125" s="5">
        <v>804409999977</v>
      </c>
      <c r="T125" s="5">
        <v>870447715291</v>
      </c>
      <c r="U125" s="5">
        <v>884412519018</v>
      </c>
      <c r="V125" s="5">
        <v>792924462467</v>
      </c>
      <c r="W125" s="5">
        <v>745372671885</v>
      </c>
      <c r="X125" s="5">
        <v>645713287080</v>
      </c>
      <c r="Y125" s="5">
        <v>474285672235</v>
      </c>
      <c r="Z125" s="5">
        <v>173213238731</v>
      </c>
    </row>
    <row r="126" spans="3:26" ht="15.5" x14ac:dyDescent="0.35">
      <c r="C126" t="s">
        <v>163</v>
      </c>
      <c r="D126" s="5">
        <v>3908465740376</v>
      </c>
      <c r="E126" s="5">
        <v>3412999214852</v>
      </c>
      <c r="F126" s="5">
        <v>3495704841602</v>
      </c>
      <c r="G126" s="5">
        <v>3046578503595</v>
      </c>
      <c r="I126" s="5">
        <v>3495704841602</v>
      </c>
      <c r="J126" s="5">
        <v>2755475158820</v>
      </c>
      <c r="K126" s="5">
        <v>2228129147603</v>
      </c>
      <c r="L126" s="5">
        <v>2106446579086</v>
      </c>
      <c r="M126" s="5">
        <v>1583979016422</v>
      </c>
      <c r="N126" s="5">
        <v>1588136471649</v>
      </c>
      <c r="O126" s="5">
        <v>1758578169995</v>
      </c>
      <c r="P126" s="5">
        <v>1351861756994</v>
      </c>
      <c r="Q126" s="5">
        <v>1286954720465</v>
      </c>
      <c r="R126" s="5">
        <v>1257609869910</v>
      </c>
      <c r="S126" s="5">
        <v>1183934183257</v>
      </c>
      <c r="T126" s="5">
        <v>1354622569945</v>
      </c>
      <c r="U126" s="5">
        <v>1191496619152</v>
      </c>
      <c r="V126" s="5">
        <v>1163971056842</v>
      </c>
      <c r="W126" s="5">
        <v>977462676010</v>
      </c>
      <c r="X126" s="5">
        <v>1074569612752</v>
      </c>
      <c r="Y126" s="5">
        <v>970737084095</v>
      </c>
      <c r="Z126" s="5">
        <v>2092780295058</v>
      </c>
    </row>
    <row r="127" spans="3:26" ht="15.5" x14ac:dyDescent="0.35">
      <c r="C127" t="s">
        <v>164</v>
      </c>
      <c r="D127" s="5">
        <v>9242500000</v>
      </c>
      <c r="E127" s="5">
        <v>9242500000</v>
      </c>
      <c r="F127" s="5">
        <v>9242500000</v>
      </c>
      <c r="G127" s="5">
        <v>9242500000</v>
      </c>
      <c r="I127" s="5">
        <v>9242500000</v>
      </c>
      <c r="J127" s="5">
        <v>9242500000</v>
      </c>
      <c r="K127" s="5">
        <v>9242500000</v>
      </c>
      <c r="L127" s="5">
        <v>9242500000</v>
      </c>
      <c r="M127" s="5">
        <v>9242500000</v>
      </c>
      <c r="N127" s="5">
        <v>9242500000</v>
      </c>
      <c r="O127" s="5">
        <v>9242500000</v>
      </c>
      <c r="P127" s="5">
        <v>9242500000</v>
      </c>
      <c r="Q127" s="5">
        <v>8200000000</v>
      </c>
      <c r="R127" s="5">
        <v>8200000000</v>
      </c>
      <c r="S127" s="5">
        <v>8200000000</v>
      </c>
      <c r="T127" s="5">
        <v>8200000000</v>
      </c>
      <c r="U127" s="5">
        <v>8200000000</v>
      </c>
      <c r="V127" s="5">
        <v>8200000000</v>
      </c>
      <c r="W127" s="5">
        <v>8200000000</v>
      </c>
      <c r="X127" s="5">
        <v>8200000000</v>
      </c>
      <c r="Y127" s="5">
        <v>8200000000</v>
      </c>
      <c r="Z127" s="5">
        <v>425286000</v>
      </c>
    </row>
    <row r="129" spans="2:26" ht="15.5" x14ac:dyDescent="0.35">
      <c r="B129" t="s">
        <v>165</v>
      </c>
      <c r="C129" t="s">
        <v>166</v>
      </c>
      <c r="D129" s="5">
        <v>233828706915</v>
      </c>
      <c r="E129" s="5">
        <v>114338209383</v>
      </c>
      <c r="F129" s="5">
        <v>-292891727203</v>
      </c>
      <c r="G129" s="5">
        <v>103051453704</v>
      </c>
      <c r="I129" s="5">
        <v>-198085642776</v>
      </c>
      <c r="J129" s="5">
        <v>5316017409</v>
      </c>
      <c r="K129" s="5">
        <v>19242738663</v>
      </c>
      <c r="L129" s="5">
        <v>213020142290</v>
      </c>
      <c r="M129" s="5">
        <v>24267580741</v>
      </c>
      <c r="N129" s="5">
        <v>2779567394</v>
      </c>
      <c r="O129" s="5">
        <v>-60367965848</v>
      </c>
      <c r="P129" s="5">
        <v>6606782082</v>
      </c>
      <c r="Q129" s="5">
        <v>31357855008</v>
      </c>
      <c r="R129" s="5">
        <v>87280999316</v>
      </c>
      <c r="S129" s="5">
        <v>-39316274672</v>
      </c>
      <c r="T129" s="5">
        <v>220244499811</v>
      </c>
      <c r="U129" s="5">
        <v>192924779196</v>
      </c>
      <c r="V129" s="5">
        <v>370214801681</v>
      </c>
      <c r="W129" s="5">
        <v>20585967602</v>
      </c>
      <c r="X129" s="5">
        <v>-34995025328</v>
      </c>
      <c r="Y129" s="5">
        <v>-52402082152</v>
      </c>
      <c r="Z129" s="5">
        <v>213874201718</v>
      </c>
    </row>
    <row r="130" spans="2:26" ht="15.5" x14ac:dyDescent="0.35">
      <c r="C130" t="s">
        <v>279</v>
      </c>
      <c r="D130" s="5">
        <v>658319785568</v>
      </c>
      <c r="E130" s="5">
        <v>492051004962</v>
      </c>
      <c r="F130" s="5">
        <v>566108888772</v>
      </c>
      <c r="G130" s="5">
        <v>610770833834</v>
      </c>
      <c r="I130" s="5">
        <v>2448199695539</v>
      </c>
      <c r="J130" s="5">
        <v>2858445209122</v>
      </c>
      <c r="K130" s="5">
        <v>2491140173311</v>
      </c>
      <c r="L130" s="5">
        <v>2486324568576</v>
      </c>
      <c r="M130" s="5">
        <v>1781066717109</v>
      </c>
      <c r="N130" s="5">
        <v>1550919392393</v>
      </c>
      <c r="O130" s="5">
        <v>1949321476385</v>
      </c>
      <c r="P130" s="5">
        <v>1732220086195</v>
      </c>
      <c r="Q130" s="5">
        <v>1325165452661</v>
      </c>
      <c r="R130" s="5">
        <v>885528858036</v>
      </c>
      <c r="S130" s="5">
        <v>964090758566</v>
      </c>
      <c r="T130" s="5">
        <v>1358489135928</v>
      </c>
      <c r="U130" s="5">
        <v>1588440632099</v>
      </c>
      <c r="V130" s="5">
        <v>1713785076989</v>
      </c>
      <c r="W130" s="5">
        <v>2164576246742</v>
      </c>
      <c r="X130" s="5">
        <v>1902956859819</v>
      </c>
      <c r="Y130" s="5">
        <v>1648522531641</v>
      </c>
      <c r="Z130" s="5">
        <v>3087931920219</v>
      </c>
    </row>
    <row r="131" spans="2:26" ht="15.5" x14ac:dyDescent="0.35">
      <c r="C131" t="s">
        <v>458</v>
      </c>
      <c r="D131" s="5">
        <v>-389129178357</v>
      </c>
      <c r="E131" s="5">
        <v>-359482658032</v>
      </c>
      <c r="F131" s="5">
        <v>-843130893936</v>
      </c>
      <c r="G131" s="5">
        <v>-486040200807</v>
      </c>
      <c r="I131" s="5">
        <v>-2572765485674</v>
      </c>
      <c r="J131" s="5">
        <v>-2791172888911</v>
      </c>
      <c r="K131" s="5">
        <v>-2335539355169</v>
      </c>
      <c r="L131" s="5">
        <v>-2274835755986</v>
      </c>
      <c r="M131" s="5">
        <v>-1750021673144</v>
      </c>
      <c r="N131" s="5">
        <v>-1547313654722</v>
      </c>
      <c r="O131" s="5">
        <v>-2032450343289</v>
      </c>
      <c r="P131" s="5">
        <v>-1719297597035</v>
      </c>
      <c r="Q131" s="5">
        <v>-1280423097898</v>
      </c>
      <c r="R131" s="5">
        <v>-795919573561</v>
      </c>
      <c r="S131" s="5">
        <v>-986026316293</v>
      </c>
      <c r="T131" s="5">
        <v>-1127405584471</v>
      </c>
      <c r="U131" s="5">
        <v>-1365133583024</v>
      </c>
      <c r="V131" s="5">
        <v>-1335712000072</v>
      </c>
      <c r="W131" s="5">
        <v>-2141179581970</v>
      </c>
      <c r="X131" s="5">
        <v>-1879455341444</v>
      </c>
      <c r="Y131" s="5">
        <v>-1642334080742</v>
      </c>
      <c r="Z131" s="5">
        <v>-2711811729358</v>
      </c>
    </row>
    <row r="132" spans="2:26" ht="15.5" x14ac:dyDescent="0.35">
      <c r="C132" t="s">
        <v>91</v>
      </c>
    </row>
    <row r="133" spans="2:26" ht="15.5" x14ac:dyDescent="0.35">
      <c r="C133" t="s">
        <v>721</v>
      </c>
      <c r="D133" s="5">
        <v>8802585827</v>
      </c>
      <c r="E133" s="5">
        <v>9937618758</v>
      </c>
      <c r="F133" s="5">
        <v>8342295807</v>
      </c>
      <c r="G133" s="5">
        <v>7684744580</v>
      </c>
      <c r="I133" s="5">
        <v>35051283417</v>
      </c>
      <c r="J133" s="5">
        <v>25290745991</v>
      </c>
      <c r="K133" s="5">
        <v>11617648469</v>
      </c>
      <c r="L133" s="5">
        <v>2067836157</v>
      </c>
      <c r="M133" s="5">
        <v>59570197</v>
      </c>
      <c r="N133" s="5">
        <v>139250740</v>
      </c>
      <c r="O133" s="5">
        <v>278808631</v>
      </c>
      <c r="P133" s="5">
        <v>2090162978</v>
      </c>
      <c r="Q133" s="5">
        <v>2476827875</v>
      </c>
      <c r="R133" s="5">
        <v>1681720951</v>
      </c>
      <c r="S133" s="5">
        <v>6122664689</v>
      </c>
      <c r="T133" s="5">
        <v>6832973112</v>
      </c>
      <c r="U133" s="5">
        <v>8434220456</v>
      </c>
      <c r="V133" s="5">
        <v>4663389207</v>
      </c>
      <c r="W133" s="5">
        <v>384000156</v>
      </c>
      <c r="X133" s="5">
        <v>329033104</v>
      </c>
      <c r="Y133" s="5">
        <v>1571813501</v>
      </c>
      <c r="Z133" s="5">
        <v>2165241961</v>
      </c>
    </row>
    <row r="134" spans="2:26" ht="15.5" x14ac:dyDescent="0.35">
      <c r="C134" t="s">
        <v>1221</v>
      </c>
      <c r="D134" s="5">
        <v>-28062926023</v>
      </c>
      <c r="E134" s="5">
        <v>-31129474561</v>
      </c>
      <c r="F134" s="5">
        <v>-24199629230</v>
      </c>
      <c r="G134" s="5">
        <v>-29386257422</v>
      </c>
      <c r="I134" s="5">
        <v>-97420183277</v>
      </c>
      <c r="J134" s="5">
        <v>-60858945979</v>
      </c>
      <c r="K134" s="5">
        <v>-53377818299</v>
      </c>
      <c r="L134" s="5">
        <v>-37867505803</v>
      </c>
      <c r="M134" s="5">
        <v>-39644584191</v>
      </c>
      <c r="N134" s="5">
        <v>-26657505902</v>
      </c>
      <c r="O134" s="5">
        <v>-24059120776</v>
      </c>
      <c r="P134" s="5">
        <v>-12254968044</v>
      </c>
      <c r="Q134" s="5">
        <v>-8182975329</v>
      </c>
      <c r="R134" s="5">
        <v>-10643802526</v>
      </c>
      <c r="S134" s="5">
        <v>-14573139649</v>
      </c>
      <c r="T134" s="5">
        <v>-11259142543</v>
      </c>
      <c r="U134" s="5">
        <v>-11214166338</v>
      </c>
      <c r="V134" s="5">
        <v>-6841738885</v>
      </c>
      <c r="W134" s="5">
        <v>-19500597272</v>
      </c>
      <c r="X134" s="5">
        <v>-45681824995</v>
      </c>
      <c r="Y134" s="5">
        <v>-21929499775</v>
      </c>
      <c r="Z134" s="5">
        <v>-44781424607</v>
      </c>
    </row>
    <row r="135" spans="2:26" ht="15.5" x14ac:dyDescent="0.35">
      <c r="C135" t="s">
        <v>413</v>
      </c>
      <c r="E135" s="5">
        <v>7969436281</v>
      </c>
      <c r="K135" s="5">
        <v>2432597001</v>
      </c>
      <c r="L135" s="5">
        <v>39924908382</v>
      </c>
      <c r="M135" s="5">
        <v>35692413944</v>
      </c>
      <c r="N135" s="5">
        <v>33330530320</v>
      </c>
      <c r="O135" s="5">
        <v>59893489201</v>
      </c>
      <c r="P135" s="5">
        <v>13501407627</v>
      </c>
      <c r="Q135" s="5">
        <v>8929962413</v>
      </c>
      <c r="R135" s="5">
        <v>17406355059</v>
      </c>
      <c r="T135" s="5">
        <v>12809305547</v>
      </c>
      <c r="V135" s="5">
        <v>3892524681</v>
      </c>
      <c r="W135" s="5">
        <v>16305899946</v>
      </c>
    </row>
    <row r="136" spans="2:26" ht="15.5" x14ac:dyDescent="0.35">
      <c r="C136" t="s">
        <v>1222</v>
      </c>
    </row>
    <row r="137" spans="2:26" ht="15.5" x14ac:dyDescent="0.35">
      <c r="C137" t="s">
        <v>1223</v>
      </c>
    </row>
    <row r="138" spans="2:26" ht="15.5" x14ac:dyDescent="0.35">
      <c r="C138" t="s">
        <v>411</v>
      </c>
      <c r="D138" s="5">
        <v>-16101560100</v>
      </c>
      <c r="E138" s="5">
        <v>-5007718025</v>
      </c>
      <c r="F138" s="5">
        <v>-12388616</v>
      </c>
      <c r="G138" s="5">
        <v>22333519</v>
      </c>
      <c r="I138" s="5">
        <v>-11150952781</v>
      </c>
      <c r="J138" s="5">
        <v>-26388102814</v>
      </c>
      <c r="K138" s="5">
        <v>-97030506650</v>
      </c>
      <c r="L138" s="5">
        <v>-2593909036</v>
      </c>
      <c r="M138" s="5">
        <v>-2884863174</v>
      </c>
      <c r="N138" s="5">
        <v>-7638445435</v>
      </c>
      <c r="O138" s="5">
        <v>-13352276000</v>
      </c>
      <c r="P138" s="5">
        <v>-9652309639</v>
      </c>
      <c r="Q138" s="5">
        <v>-16608314714</v>
      </c>
      <c r="R138" s="5">
        <v>-10772558643</v>
      </c>
      <c r="S138" s="5">
        <v>-8930241985</v>
      </c>
      <c r="T138" s="5">
        <v>-20093662762</v>
      </c>
      <c r="U138" s="5">
        <v>-27602323997</v>
      </c>
      <c r="V138" s="5">
        <v>-15055120247</v>
      </c>
      <c r="X138" s="5">
        <v>-13143751812</v>
      </c>
      <c r="Y138" s="5">
        <v>-38232846777</v>
      </c>
      <c r="Z138" s="5">
        <v>-119629806497</v>
      </c>
    </row>
    <row r="139" spans="2:26" ht="15.5" x14ac:dyDescent="0.35">
      <c r="C139" t="s">
        <v>751</v>
      </c>
      <c r="T139" s="5">
        <v>871475000</v>
      </c>
      <c r="V139" s="5">
        <v>5482670008</v>
      </c>
    </row>
    <row r="140" spans="2:26" ht="15.5" x14ac:dyDescent="0.35">
      <c r="C140" t="s">
        <v>179</v>
      </c>
      <c r="D140" s="5">
        <v>45778272385</v>
      </c>
      <c r="E140" s="5">
        <v>-31856810115</v>
      </c>
      <c r="F140" s="5">
        <v>424175747589</v>
      </c>
      <c r="G140" s="5">
        <v>23258658458</v>
      </c>
      <c r="I140" s="5">
        <v>467747890315</v>
      </c>
      <c r="J140" s="5">
        <v>497369589638</v>
      </c>
      <c r="K140" s="5">
        <v>163828717158</v>
      </c>
      <c r="L140" s="5">
        <v>202667830044</v>
      </c>
      <c r="M140" s="5">
        <v>31932574329</v>
      </c>
      <c r="N140" s="5">
        <v>38798670343</v>
      </c>
      <c r="O140" s="5">
        <v>128087658022</v>
      </c>
      <c r="P140" s="5">
        <v>-52032622197</v>
      </c>
      <c r="Q140" s="5">
        <v>-5405405251</v>
      </c>
      <c r="R140" s="5">
        <v>9486490868</v>
      </c>
      <c r="S140" s="5">
        <v>-33243702868</v>
      </c>
      <c r="T140" s="5">
        <v>32004906250</v>
      </c>
      <c r="Y140" s="5">
        <v>-98851000000</v>
      </c>
      <c r="Z140" s="5">
        <v>9926632</v>
      </c>
    </row>
    <row r="141" spans="2:26" ht="15.5" x14ac:dyDescent="0.35">
      <c r="C141" t="s">
        <v>180</v>
      </c>
      <c r="D141" s="5">
        <v>-136772909529</v>
      </c>
      <c r="E141" s="5">
        <v>-42639642917</v>
      </c>
      <c r="F141" s="5">
        <v>256488841988</v>
      </c>
      <c r="G141" s="5">
        <v>-122792393994</v>
      </c>
      <c r="I141" s="5">
        <v>82765113036</v>
      </c>
      <c r="J141" s="5">
        <v>-460593247728</v>
      </c>
      <c r="K141" s="5">
        <v>-232363527792</v>
      </c>
      <c r="L141" s="5">
        <v>-364282658638</v>
      </c>
      <c r="M141" s="5">
        <v>-53058962691</v>
      </c>
      <c r="N141" s="5">
        <v>-52812992283</v>
      </c>
      <c r="O141" s="5">
        <v>-83659670367</v>
      </c>
      <c r="P141" s="5">
        <v>-88191461066</v>
      </c>
      <c r="Q141" s="5">
        <v>-61096081530</v>
      </c>
      <c r="R141" s="5">
        <v>-63295742924</v>
      </c>
      <c r="S141" s="5">
        <v>-34925962011</v>
      </c>
      <c r="T141" s="5">
        <v>-216824103349</v>
      </c>
      <c r="U141" s="5">
        <v>-311189219933</v>
      </c>
      <c r="V141" s="5">
        <v>-38979219996</v>
      </c>
      <c r="W141" s="5">
        <v>-20720137520</v>
      </c>
      <c r="X141" s="5">
        <v>-1336490768</v>
      </c>
      <c r="Y141" s="5">
        <v>-542765450</v>
      </c>
      <c r="Z141" s="5">
        <v>-89714475</v>
      </c>
    </row>
    <row r="142" spans="2:26" ht="15.5" x14ac:dyDescent="0.35">
      <c r="C142" t="s">
        <v>955</v>
      </c>
      <c r="S142" s="5">
        <v>70690000</v>
      </c>
      <c r="V142" s="5">
        <v>70690000</v>
      </c>
    </row>
    <row r="143" spans="2:26" ht="15.5" x14ac:dyDescent="0.35">
      <c r="C143" t="s">
        <v>1224</v>
      </c>
      <c r="D143" s="5">
        <v>21817800000</v>
      </c>
      <c r="E143" s="5">
        <v>-21817800000</v>
      </c>
      <c r="F143" s="5">
        <v>302443300000</v>
      </c>
      <c r="G143" s="5">
        <v>-119425558865</v>
      </c>
      <c r="I143" s="5">
        <v>183017741135</v>
      </c>
      <c r="J143" s="5">
        <v>-372851874340</v>
      </c>
      <c r="K143" s="5">
        <v>-92605408652</v>
      </c>
      <c r="L143" s="5">
        <v>-325851371242</v>
      </c>
      <c r="N143" s="5">
        <v>1037834524</v>
      </c>
      <c r="O143" s="5">
        <v>-2732394879</v>
      </c>
      <c r="P143" s="5">
        <v>2916688500</v>
      </c>
      <c r="R143" s="5">
        <v>-886741355</v>
      </c>
      <c r="S143" s="5">
        <v>10983152446</v>
      </c>
      <c r="T143" s="5">
        <v>-80377508559</v>
      </c>
      <c r="U143" s="5">
        <v>-68550100000</v>
      </c>
      <c r="V143" s="5">
        <v>-132681636</v>
      </c>
      <c r="W143" s="5">
        <v>-1081223713</v>
      </c>
    </row>
    <row r="144" spans="2:26" ht="15.5" x14ac:dyDescent="0.35">
      <c r="C144" t="s">
        <v>486</v>
      </c>
      <c r="D144" s="5">
        <v>-122307680000</v>
      </c>
      <c r="G144" s="5">
        <v>34193160000</v>
      </c>
      <c r="P144" s="5">
        <v>1796815200</v>
      </c>
    </row>
    <row r="145" spans="3:26" ht="15.5" x14ac:dyDescent="0.35">
      <c r="C145" t="s">
        <v>1225</v>
      </c>
      <c r="P145" s="5">
        <v>14786340440</v>
      </c>
    </row>
    <row r="146" spans="3:26" ht="15.5" x14ac:dyDescent="0.35">
      <c r="C146" t="s">
        <v>565</v>
      </c>
      <c r="F146" s="5">
        <v>7207207207</v>
      </c>
      <c r="I146" s="5">
        <v>7207207207</v>
      </c>
      <c r="J146" s="5">
        <v>1062467203</v>
      </c>
      <c r="K146" s="5">
        <v>134000000</v>
      </c>
      <c r="L146" s="5">
        <v>30943184305</v>
      </c>
      <c r="M146" s="5">
        <v>227000000</v>
      </c>
      <c r="N146" s="5">
        <v>1336772727</v>
      </c>
      <c r="P146" s="5">
        <v>237000000</v>
      </c>
      <c r="R146" s="5">
        <v>81250000</v>
      </c>
      <c r="S146" s="5">
        <v>72500000</v>
      </c>
      <c r="T146" s="5">
        <v>383200000</v>
      </c>
      <c r="U146" s="5">
        <v>126000000</v>
      </c>
      <c r="V146" s="5">
        <v>985350000</v>
      </c>
      <c r="W146" s="5">
        <v>138181818</v>
      </c>
      <c r="X146" s="5">
        <v>848636364</v>
      </c>
      <c r="Y146" s="5">
        <v>211000000</v>
      </c>
      <c r="Z146" s="5">
        <v>112000000</v>
      </c>
    </row>
    <row r="147" spans="3:26" ht="15.5" x14ac:dyDescent="0.35">
      <c r="C147" t="s">
        <v>182</v>
      </c>
      <c r="D147" s="5">
        <v>-38479254324</v>
      </c>
      <c r="E147" s="5">
        <v>-18597082561</v>
      </c>
      <c r="F147" s="5">
        <v>-50484581791</v>
      </c>
      <c r="G147" s="5">
        <v>-37565160209</v>
      </c>
      <c r="I147" s="5">
        <v>-106701722135</v>
      </c>
      <c r="J147" s="5">
        <v>-76164967051</v>
      </c>
      <c r="K147" s="5">
        <v>-87465407816</v>
      </c>
      <c r="L147" s="5">
        <v>-56631474951</v>
      </c>
      <c r="M147" s="5">
        <v>-20954768706</v>
      </c>
      <c r="N147" s="5">
        <v>-38400334708</v>
      </c>
      <c r="O147" s="5">
        <v>-69138333226</v>
      </c>
      <c r="P147" s="5">
        <v>-76328174921</v>
      </c>
      <c r="Q147" s="5">
        <v>-61129162543</v>
      </c>
      <c r="R147" s="5">
        <v>-62345401137</v>
      </c>
      <c r="S147" s="5">
        <v>-46680566947</v>
      </c>
      <c r="T147" s="5">
        <v>-136039794790</v>
      </c>
      <c r="U147" s="5">
        <v>-3272225520</v>
      </c>
      <c r="V147" s="5">
        <v>-39902578360</v>
      </c>
      <c r="W147" s="5">
        <v>-19777095625</v>
      </c>
      <c r="X147" s="5">
        <v>-2185127132</v>
      </c>
      <c r="Y147" s="5">
        <v>-643765450</v>
      </c>
      <c r="Z147" s="5">
        <v>-201714475</v>
      </c>
    </row>
    <row r="148" spans="3:26" ht="15.5" x14ac:dyDescent="0.35">
      <c r="C148" t="s">
        <v>184</v>
      </c>
      <c r="J148" s="5">
        <v>-12638873540</v>
      </c>
      <c r="K148" s="5">
        <v>-52426711324</v>
      </c>
      <c r="L148" s="5">
        <v>-12742996750</v>
      </c>
      <c r="M148" s="5">
        <v>-39626641987</v>
      </c>
      <c r="N148" s="5">
        <v>-12576028579</v>
      </c>
      <c r="O148" s="5">
        <v>-13888942262</v>
      </c>
      <c r="P148" s="5">
        <v>-29624765138</v>
      </c>
    </row>
    <row r="149" spans="3:26" ht="15.5" x14ac:dyDescent="0.35">
      <c r="C149" t="s">
        <v>354</v>
      </c>
      <c r="U149" s="5">
        <v>-239492894413</v>
      </c>
      <c r="Y149" s="5">
        <v>-110000000</v>
      </c>
    </row>
    <row r="150" spans="3:26" ht="15.5" x14ac:dyDescent="0.35">
      <c r="C150" t="s">
        <v>467</v>
      </c>
      <c r="D150" s="5">
        <v>-68352515</v>
      </c>
      <c r="E150" s="5">
        <v>39816954</v>
      </c>
      <c r="F150" s="5">
        <v>-1208010257</v>
      </c>
      <c r="G150" s="5">
        <v>5165080</v>
      </c>
      <c r="I150" s="5">
        <v>710960000</v>
      </c>
      <c r="N150" s="5">
        <v>-3711236247</v>
      </c>
      <c r="O150" s="5">
        <v>2100000000</v>
      </c>
      <c r="P150" s="5">
        <v>-1975365147</v>
      </c>
      <c r="Q150" s="5">
        <v>33081013</v>
      </c>
      <c r="R150" s="5">
        <v>-144850432</v>
      </c>
      <c r="S150" s="5">
        <v>628262490</v>
      </c>
      <c r="T150" s="5">
        <v>-790000000</v>
      </c>
    </row>
    <row r="151" spans="3:26" ht="15.5" x14ac:dyDescent="0.35">
      <c r="C151" t="s">
        <v>1226</v>
      </c>
      <c r="N151" s="5">
        <v>-500000000</v>
      </c>
    </row>
    <row r="152" spans="3:26" ht="15.5" x14ac:dyDescent="0.35">
      <c r="C152" t="s">
        <v>1227</v>
      </c>
      <c r="M152" s="5">
        <v>3334063543</v>
      </c>
    </row>
    <row r="153" spans="3:26" ht="15.5" x14ac:dyDescent="0.35">
      <c r="C153" t="s">
        <v>988</v>
      </c>
      <c r="F153" s="5">
        <v>-1469073171</v>
      </c>
      <c r="I153" s="5">
        <v>-1469073171</v>
      </c>
    </row>
    <row r="154" spans="3:26" ht="15.5" x14ac:dyDescent="0.35">
      <c r="C154" t="s">
        <v>1228</v>
      </c>
      <c r="M154" s="5">
        <v>3961384459</v>
      </c>
    </row>
    <row r="155" spans="3:26" ht="15.5" x14ac:dyDescent="0.35">
      <c r="C155" t="s">
        <v>502</v>
      </c>
      <c r="D155" s="5">
        <v>2264577310</v>
      </c>
      <c r="E155" s="5">
        <v>-2264577310</v>
      </c>
    </row>
    <row r="156" spans="3:26" ht="15.5" x14ac:dyDescent="0.35">
      <c r="C156" t="s">
        <v>1229</v>
      </c>
    </row>
    <row r="157" spans="3:26" ht="15.5" x14ac:dyDescent="0.35">
      <c r="C157" t="s">
        <v>206</v>
      </c>
      <c r="D157" s="5">
        <v>45778272385</v>
      </c>
      <c r="E157" s="5">
        <v>-31856810115</v>
      </c>
      <c r="F157" s="5">
        <v>424175747589</v>
      </c>
      <c r="G157" s="5">
        <v>23258658458</v>
      </c>
      <c r="I157" s="5">
        <v>467747890315</v>
      </c>
      <c r="J157" s="5">
        <v>497369589638</v>
      </c>
      <c r="K157" s="5">
        <v>163828717158</v>
      </c>
      <c r="L157" s="5">
        <v>202667830044</v>
      </c>
      <c r="M157" s="5">
        <v>31932574329</v>
      </c>
      <c r="N157" s="5">
        <v>38798670343</v>
      </c>
      <c r="O157" s="5">
        <v>128087658022</v>
      </c>
      <c r="P157" s="5">
        <v>-52032622197</v>
      </c>
      <c r="Q157" s="5">
        <v>-5405405251</v>
      </c>
      <c r="R157" s="5">
        <v>9486490868</v>
      </c>
      <c r="S157" s="5">
        <v>-33243702868</v>
      </c>
      <c r="T157" s="5">
        <v>32004906250</v>
      </c>
      <c r="Y157" s="5">
        <v>-98851000000</v>
      </c>
      <c r="Z157" s="5">
        <v>9926632</v>
      </c>
    </row>
    <row r="158" spans="3:26" ht="15.5" x14ac:dyDescent="0.35">
      <c r="C158" t="s">
        <v>1140</v>
      </c>
      <c r="F158" s="5">
        <v>298000000000</v>
      </c>
      <c r="I158" s="5">
        <v>298000000000</v>
      </c>
      <c r="J158" s="5">
        <v>200000000000</v>
      </c>
      <c r="K158" s="5">
        <v>125000000000</v>
      </c>
      <c r="L158" s="5">
        <v>50000000000</v>
      </c>
    </row>
    <row r="159" spans="3:26" ht="15.5" x14ac:dyDescent="0.35">
      <c r="C159" t="s">
        <v>325</v>
      </c>
      <c r="D159" s="5">
        <v>-5800000000</v>
      </c>
      <c r="E159" s="5">
        <v>-10106110942</v>
      </c>
      <c r="F159" s="5">
        <v>-7139480663</v>
      </c>
      <c r="I159" s="5">
        <v>-7139480663</v>
      </c>
      <c r="J159" s="5">
        <v>-118077716338</v>
      </c>
    </row>
    <row r="160" spans="3:26" ht="15.5" x14ac:dyDescent="0.35">
      <c r="C160" t="s">
        <v>577</v>
      </c>
      <c r="F160" s="5">
        <v>-409166666667</v>
      </c>
      <c r="I160" s="5">
        <v>-409166666667</v>
      </c>
      <c r="J160" s="5">
        <v>-63333333334</v>
      </c>
      <c r="K160" s="5">
        <v>-35000000000</v>
      </c>
      <c r="L160" s="5">
        <v>-26666666667</v>
      </c>
    </row>
    <row r="161" spans="2:26" ht="15.5" x14ac:dyDescent="0.35">
      <c r="C161" t="s">
        <v>1230</v>
      </c>
      <c r="Z161" s="5">
        <v>9926632</v>
      </c>
    </row>
    <row r="162" spans="2:26" ht="15.5" x14ac:dyDescent="0.35">
      <c r="C162" t="s">
        <v>535</v>
      </c>
      <c r="Y162" s="5">
        <v>160000000000</v>
      </c>
    </row>
    <row r="163" spans="2:26" ht="15.5" x14ac:dyDescent="0.35">
      <c r="C163" t="s">
        <v>368</v>
      </c>
      <c r="D163" s="5">
        <v>-106812991952</v>
      </c>
      <c r="E163" s="5">
        <v>38392561564</v>
      </c>
      <c r="F163" s="5">
        <v>40588271189</v>
      </c>
      <c r="G163" s="5">
        <v>-38616394371</v>
      </c>
      <c r="I163" s="5">
        <v>53000000000</v>
      </c>
      <c r="M163" s="5">
        <v>3656154754</v>
      </c>
      <c r="N163" s="5">
        <v>-2418369231</v>
      </c>
      <c r="O163" s="5">
        <v>-1288846039</v>
      </c>
      <c r="P163" s="5">
        <v>-4193625452</v>
      </c>
      <c r="Q163" s="5">
        <v>-5405405251</v>
      </c>
      <c r="R163" s="5">
        <v>9486490868</v>
      </c>
      <c r="S163" s="5">
        <v>4328397132</v>
      </c>
      <c r="T163" s="5">
        <v>833346250</v>
      </c>
    </row>
    <row r="164" spans="2:26" ht="15.5" x14ac:dyDescent="0.35">
      <c r="C164" t="s">
        <v>1231</v>
      </c>
      <c r="D164" s="5">
        <v>158391264337</v>
      </c>
      <c r="E164" s="5">
        <v>-60143260737</v>
      </c>
      <c r="F164" s="5">
        <v>-31160413915</v>
      </c>
      <c r="G164" s="5">
        <v>61875052829</v>
      </c>
      <c r="M164" s="5">
        <v>27682527464</v>
      </c>
      <c r="N164" s="5">
        <v>34942640053</v>
      </c>
      <c r="O164" s="5">
        <v>129376504061</v>
      </c>
      <c r="S164" s="5">
        <v>-37572100000</v>
      </c>
      <c r="T164" s="5">
        <v>31171560000</v>
      </c>
    </row>
    <row r="165" spans="2:26" ht="15.5" x14ac:dyDescent="0.35">
      <c r="C165" t="s">
        <v>645</v>
      </c>
      <c r="J165" s="5">
        <v>95979511593</v>
      </c>
      <c r="K165" s="5">
        <v>263277405</v>
      </c>
      <c r="L165" s="5">
        <v>876286960</v>
      </c>
      <c r="M165" s="5">
        <v>593892111</v>
      </c>
      <c r="N165" s="5">
        <v>6274399521</v>
      </c>
    </row>
    <row r="166" spans="2:26" ht="15.5" x14ac:dyDescent="0.35">
      <c r="C166" t="s">
        <v>1097</v>
      </c>
      <c r="P166" s="5">
        <v>-47838996745</v>
      </c>
    </row>
    <row r="167" spans="2:26" ht="15.5" x14ac:dyDescent="0.35">
      <c r="C167" t="s">
        <v>1232</v>
      </c>
      <c r="Y167" s="5">
        <v>-258851000000</v>
      </c>
    </row>
    <row r="168" spans="2:26" ht="15.5" x14ac:dyDescent="0.35">
      <c r="C168" t="s">
        <v>224</v>
      </c>
      <c r="D168" s="5">
        <v>142834069771</v>
      </c>
      <c r="E168" s="5">
        <v>39841756351</v>
      </c>
      <c r="F168" s="5">
        <v>387772862374</v>
      </c>
      <c r="G168" s="5">
        <v>3517718168</v>
      </c>
      <c r="I168" s="5">
        <v>352427360575</v>
      </c>
      <c r="J168" s="5">
        <v>42092359319</v>
      </c>
      <c r="K168" s="5">
        <v>-49292071971</v>
      </c>
      <c r="L168" s="5">
        <v>51405313696</v>
      </c>
      <c r="M168" s="5">
        <v>3141192379</v>
      </c>
      <c r="N168" s="5">
        <v>-11234754546</v>
      </c>
      <c r="O168" s="5">
        <v>-15939978193</v>
      </c>
      <c r="P168" s="5">
        <v>-133617301181</v>
      </c>
      <c r="Q168" s="5">
        <v>-35143631773</v>
      </c>
      <c r="R168" s="5">
        <v>33471747260</v>
      </c>
      <c r="S168" s="5">
        <v>-107485939551</v>
      </c>
      <c r="T168" s="5">
        <v>35425302712</v>
      </c>
      <c r="U168" s="5">
        <v>-118264440737</v>
      </c>
      <c r="V168" s="5">
        <v>331235581685</v>
      </c>
      <c r="W168" s="5">
        <v>-134169918</v>
      </c>
      <c r="X168" s="5">
        <v>-36331516096</v>
      </c>
      <c r="Y168" s="5">
        <v>-151795847602</v>
      </c>
      <c r="Z168" s="5">
        <v>213794413875</v>
      </c>
    </row>
    <row r="169" spans="2:26" ht="15.5" x14ac:dyDescent="0.35">
      <c r="C169" t="s">
        <v>225</v>
      </c>
      <c r="E169" s="5">
        <v>405291007109</v>
      </c>
      <c r="I169" s="5">
        <v>49531154405</v>
      </c>
      <c r="J169" s="5">
        <v>6786815364</v>
      </c>
      <c r="K169" s="5">
        <v>56074605534</v>
      </c>
      <c r="L169" s="5">
        <v>4134530883</v>
      </c>
      <c r="M169" s="5">
        <v>1012185197</v>
      </c>
      <c r="N169" s="5">
        <v>12247337977</v>
      </c>
      <c r="O169" s="5">
        <v>28194475689</v>
      </c>
      <c r="P169" s="5">
        <v>161872912196</v>
      </c>
      <c r="Q169" s="5">
        <v>194256146977</v>
      </c>
      <c r="R169" s="5">
        <v>162331953598</v>
      </c>
      <c r="S169" s="5">
        <v>270344148270</v>
      </c>
      <c r="T169" s="5">
        <v>222544224015</v>
      </c>
      <c r="U169" s="5">
        <v>336958754409</v>
      </c>
      <c r="V169" s="5">
        <v>3539659781</v>
      </c>
      <c r="W169" s="5">
        <v>3720875161</v>
      </c>
      <c r="X169" s="5">
        <v>40234402367</v>
      </c>
      <c r="Y169" s="5">
        <v>204843409985</v>
      </c>
      <c r="Z169" s="5">
        <v>6795451150</v>
      </c>
    </row>
    <row r="170" spans="2:26" ht="15.5" x14ac:dyDescent="0.35">
      <c r="C170" t="s">
        <v>375</v>
      </c>
      <c r="D170" s="5">
        <v>483648696</v>
      </c>
      <c r="E170" s="5">
        <v>724404356</v>
      </c>
      <c r="F170" s="5">
        <v>2881119540</v>
      </c>
      <c r="G170" s="5">
        <v>438532040</v>
      </c>
      <c r="I170" s="5">
        <v>3332492129</v>
      </c>
      <c r="J170" s="5">
        <v>651979722</v>
      </c>
      <c r="K170" s="5">
        <v>4281801</v>
      </c>
      <c r="L170" s="5">
        <v>534760955</v>
      </c>
      <c r="M170" s="5">
        <v>-18846693</v>
      </c>
      <c r="N170" s="5">
        <v>-398234</v>
      </c>
      <c r="O170" s="5">
        <v>-7159519</v>
      </c>
      <c r="P170" s="5">
        <v>-61135326</v>
      </c>
      <c r="Q170" s="5">
        <v>348683466</v>
      </c>
      <c r="R170" s="5">
        <v>-1547553881</v>
      </c>
      <c r="S170" s="5">
        <v>-526255121</v>
      </c>
      <c r="T170" s="5">
        <v>12374621543</v>
      </c>
      <c r="U170" s="5">
        <v>3849910343</v>
      </c>
      <c r="V170" s="5">
        <v>2183512943</v>
      </c>
      <c r="W170" s="5">
        <v>-47045462</v>
      </c>
      <c r="X170" s="5">
        <v>-182011110</v>
      </c>
      <c r="Y170" s="5">
        <v>-12813160016</v>
      </c>
      <c r="Z170" s="5">
        <v>-15746455040</v>
      </c>
    </row>
    <row r="171" spans="2:26" ht="15.5" x14ac:dyDescent="0.35">
      <c r="C171" t="s">
        <v>226</v>
      </c>
      <c r="D171" s="5">
        <v>143317718467</v>
      </c>
      <c r="E171" s="5">
        <v>445857167816</v>
      </c>
      <c r="F171" s="5">
        <v>390653981914</v>
      </c>
      <c r="G171" s="5">
        <v>3956250208</v>
      </c>
      <c r="I171" s="5">
        <v>405291007109</v>
      </c>
      <c r="J171" s="5">
        <v>49531154405</v>
      </c>
      <c r="K171" s="5">
        <v>6786815364</v>
      </c>
      <c r="L171" s="5">
        <v>56074605534</v>
      </c>
      <c r="M171" s="5">
        <v>4134530883</v>
      </c>
      <c r="N171" s="5">
        <v>1012185197</v>
      </c>
      <c r="O171" s="5">
        <v>12247337977</v>
      </c>
      <c r="P171" s="5">
        <v>28194475689</v>
      </c>
      <c r="Q171" s="5">
        <v>159461198670</v>
      </c>
      <c r="R171" s="5">
        <v>194256146977</v>
      </c>
      <c r="S171" s="5">
        <v>162331953598</v>
      </c>
      <c r="T171" s="5">
        <v>270344148270</v>
      </c>
      <c r="U171" s="5">
        <v>222544224015</v>
      </c>
      <c r="V171" s="5">
        <v>336958754409</v>
      </c>
      <c r="W171" s="5">
        <v>3539659781</v>
      </c>
      <c r="X171" s="5">
        <v>3720875161</v>
      </c>
      <c r="Y171" s="5">
        <v>40234402367</v>
      </c>
      <c r="Z171" s="5">
        <v>204843409985</v>
      </c>
    </row>
    <row r="173" spans="2:26" ht="15.5" x14ac:dyDescent="0.35">
      <c r="B173" t="s">
        <v>227</v>
      </c>
      <c r="C173" t="s">
        <v>12</v>
      </c>
      <c r="D173" s="5">
        <v>9240000000</v>
      </c>
      <c r="E173" s="5">
        <v>9240000000</v>
      </c>
      <c r="F173" s="5">
        <v>9240000000</v>
      </c>
      <c r="G173" s="5">
        <v>9240000000</v>
      </c>
      <c r="I173" s="5">
        <v>9240000000</v>
      </c>
      <c r="J173" s="5">
        <v>9240000000</v>
      </c>
      <c r="K173" s="5">
        <v>9240000000</v>
      </c>
      <c r="L173" s="5">
        <v>9240000000</v>
      </c>
      <c r="M173" s="5">
        <v>9240000000</v>
      </c>
      <c r="N173" s="5">
        <v>9240000000</v>
      </c>
      <c r="O173" s="5">
        <v>9240000000</v>
      </c>
      <c r="P173" s="5">
        <v>9240000000</v>
      </c>
      <c r="Q173" s="6">
        <v>8199999999.999999</v>
      </c>
      <c r="R173" s="6">
        <v>8199999999.999999</v>
      </c>
      <c r="S173" s="6">
        <v>8199999999.999999</v>
      </c>
      <c r="T173" s="6">
        <v>8199999999.999999</v>
      </c>
      <c r="U173" s="6">
        <v>8199999999.999999</v>
      </c>
      <c r="V173" s="6">
        <v>8199999999.999999</v>
      </c>
      <c r="W173" s="6">
        <v>8199999999.999999</v>
      </c>
      <c r="X173" s="6">
        <v>8199999999.999999</v>
      </c>
      <c r="Y173" s="6">
        <v>8199999999.999999</v>
      </c>
      <c r="Z173" s="5">
        <v>430000000</v>
      </c>
    </row>
    <row r="174" spans="2:26" ht="15.5" x14ac:dyDescent="0.35">
      <c r="C174" t="s">
        <v>228</v>
      </c>
      <c r="D174" s="6">
        <v>6.34</v>
      </c>
      <c r="E174" s="6">
        <v>1.44</v>
      </c>
      <c r="F174" s="6">
        <v>0.9</v>
      </c>
      <c r="G174" s="6">
        <v>2.38</v>
      </c>
    </row>
    <row r="175" spans="2:26" ht="15.5" x14ac:dyDescent="0.35">
      <c r="C175" t="s">
        <v>229</v>
      </c>
      <c r="D175" s="6">
        <v>12.62</v>
      </c>
      <c r="E175" s="6">
        <v>71.53</v>
      </c>
      <c r="F175" s="6">
        <v>136.66999999999999</v>
      </c>
      <c r="G175" s="6">
        <v>44.96</v>
      </c>
    </row>
    <row r="176" spans="2:26" ht="15.5" x14ac:dyDescent="0.35">
      <c r="C176" t="s">
        <v>73</v>
      </c>
      <c r="D176" s="6">
        <v>1.19</v>
      </c>
      <c r="E176" s="6">
        <v>2.0299999999999998</v>
      </c>
      <c r="F176" s="6">
        <v>2.0499999999999998</v>
      </c>
      <c r="G176" s="6">
        <v>1.97</v>
      </c>
    </row>
    <row r="177" spans="3:7" ht="15.5" x14ac:dyDescent="0.35">
      <c r="C177" t="s">
        <v>230</v>
      </c>
      <c r="D177" s="6">
        <v>34130000000.000004</v>
      </c>
      <c r="E177" s="5">
        <v>16770000000</v>
      </c>
      <c r="F177" s="5">
        <v>22130000000</v>
      </c>
      <c r="G177" s="5">
        <v>16860000000</v>
      </c>
    </row>
    <row r="178" spans="3:7" ht="15.5" x14ac:dyDescent="0.35">
      <c r="C178" t="s">
        <v>231</v>
      </c>
      <c r="D178" s="6">
        <v>1.4999999999999999E-2</v>
      </c>
      <c r="E178" s="6">
        <v>3.9000000000000003E-3</v>
      </c>
      <c r="F178" s="6">
        <v>2.3999999999999998E-3</v>
      </c>
      <c r="G178" s="6">
        <v>7.1999999999999998E-3</v>
      </c>
    </row>
    <row r="179" spans="3:7" ht="15.5" x14ac:dyDescent="0.35">
      <c r="C179" t="s">
        <v>232</v>
      </c>
      <c r="D179" s="6">
        <v>3.95E-2</v>
      </c>
      <c r="E179" s="6">
        <v>9.300000000000001E-3</v>
      </c>
      <c r="F179" s="6">
        <v>5.8999999999999999E-3</v>
      </c>
      <c r="G179" s="6">
        <v>1.55E-2</v>
      </c>
    </row>
    <row r="180" spans="3:7" ht="15.5" x14ac:dyDescent="0.35">
      <c r="C180" t="s">
        <v>233</v>
      </c>
      <c r="D180" s="6">
        <v>1.9299999999999998E-2</v>
      </c>
      <c r="E180" s="6">
        <v>8.6999999999999994E-3</v>
      </c>
      <c r="F180" s="6">
        <v>1.1200000000000002E-2</v>
      </c>
      <c r="G180" s="6">
        <v>7.9000000000000008E-3</v>
      </c>
    </row>
    <row r="181" spans="3:7" ht="15.5" x14ac:dyDescent="0.35">
      <c r="C181" t="s">
        <v>234</v>
      </c>
      <c r="D181" s="6">
        <v>1.1100000000000001</v>
      </c>
      <c r="E181" s="6">
        <v>0.6</v>
      </c>
      <c r="F181" s="6">
        <v>0.6</v>
      </c>
      <c r="G181" s="6">
        <v>0.47</v>
      </c>
    </row>
    <row r="182" spans="3:7" ht="15.5" x14ac:dyDescent="0.35">
      <c r="C182" t="s">
        <v>235</v>
      </c>
      <c r="D182" s="5">
        <v>1482000000000</v>
      </c>
      <c r="E182" s="5">
        <v>1424000000000</v>
      </c>
      <c r="F182" s="5">
        <v>1410000000000</v>
      </c>
      <c r="G182" s="5">
        <v>1421000000000</v>
      </c>
    </row>
    <row r="183" spans="3:7" ht="15.5" x14ac:dyDescent="0.35">
      <c r="C183" t="s">
        <v>236</v>
      </c>
      <c r="D183" s="6">
        <v>0.5</v>
      </c>
      <c r="E183" s="6">
        <v>0.67</v>
      </c>
      <c r="F183" s="6">
        <v>0.81</v>
      </c>
      <c r="G183" s="6">
        <v>0.7</v>
      </c>
    </row>
    <row r="184" spans="3:7" ht="15.5" x14ac:dyDescent="0.35">
      <c r="C184" t="s">
        <v>237</v>
      </c>
      <c r="D184" s="6">
        <v>160.38999999999999</v>
      </c>
      <c r="E184" s="6">
        <v>154.04</v>
      </c>
      <c r="F184" s="6">
        <v>152.59</v>
      </c>
      <c r="G184" s="6">
        <v>153.75</v>
      </c>
    </row>
    <row r="185" spans="3:7" ht="15.5" x14ac:dyDescent="0.35">
      <c r="C185" t="s">
        <v>238</v>
      </c>
      <c r="D185" s="6">
        <v>0.5</v>
      </c>
      <c r="E185" s="6">
        <v>0.67</v>
      </c>
      <c r="F185" s="6">
        <v>0.81</v>
      </c>
      <c r="G185" s="6">
        <v>0.7</v>
      </c>
    </row>
    <row r="186" spans="3:7" ht="15.5" x14ac:dyDescent="0.35">
      <c r="C186" t="s">
        <v>239</v>
      </c>
      <c r="D186" s="6">
        <v>160.38999999999999</v>
      </c>
      <c r="E186" s="6">
        <v>154.04</v>
      </c>
      <c r="F186" s="6">
        <v>152.59</v>
      </c>
      <c r="G186" s="6">
        <v>153.75</v>
      </c>
    </row>
    <row r="187" spans="3:7" ht="15.5" x14ac:dyDescent="0.35">
      <c r="C187" t="s">
        <v>240</v>
      </c>
      <c r="D187" s="5">
        <v>1498000000000</v>
      </c>
      <c r="E187" s="5">
        <v>1407000000000</v>
      </c>
      <c r="F187" s="5">
        <v>1377000000000</v>
      </c>
      <c r="G187" s="5">
        <v>787000000000</v>
      </c>
    </row>
    <row r="188" spans="3:7" ht="15.5" x14ac:dyDescent="0.35">
      <c r="C188" t="s">
        <v>241</v>
      </c>
      <c r="D188" s="5">
        <v>99000000000</v>
      </c>
      <c r="E188" s="5">
        <v>131000000000</v>
      </c>
      <c r="F188" s="5">
        <v>122000000000</v>
      </c>
      <c r="G188" s="5">
        <v>359000000000</v>
      </c>
    </row>
    <row r="189" spans="3:7" ht="15.5" x14ac:dyDescent="0.35">
      <c r="C189" t="s">
        <v>242</v>
      </c>
      <c r="D189" s="5">
        <v>1482000000000</v>
      </c>
      <c r="E189" s="5">
        <v>1424000000000</v>
      </c>
      <c r="F189" s="5">
        <v>1410000000000</v>
      </c>
      <c r="G189" s="5">
        <v>1421000000000</v>
      </c>
    </row>
    <row r="190" spans="3:7" ht="15.5" x14ac:dyDescent="0.35">
      <c r="C190" t="s">
        <v>24</v>
      </c>
      <c r="D190" s="5">
        <v>1597000000000</v>
      </c>
      <c r="E190" s="5">
        <v>1537000000000</v>
      </c>
      <c r="F190" s="5">
        <v>1499000000000</v>
      </c>
      <c r="G190" s="5">
        <v>1147000000000</v>
      </c>
    </row>
    <row r="191" spans="3:7" ht="15.5" x14ac:dyDescent="0.35">
      <c r="C191" t="s">
        <v>21</v>
      </c>
      <c r="D191" s="5">
        <v>1008000000000</v>
      </c>
      <c r="E191" s="5">
        <v>1091000000000</v>
      </c>
      <c r="F191" s="5">
        <v>1093000000000</v>
      </c>
      <c r="G191" s="5">
        <v>1132000000000</v>
      </c>
    </row>
    <row r="192" spans="3:7" ht="15.5" x14ac:dyDescent="0.35">
      <c r="C192" t="s">
        <v>243</v>
      </c>
      <c r="D192" s="5">
        <v>-23000000000</v>
      </c>
      <c r="E192" s="5">
        <v>-14000000000</v>
      </c>
      <c r="F192" s="5">
        <v>-28000000000</v>
      </c>
      <c r="G192" s="5">
        <v>275000000000</v>
      </c>
    </row>
    <row r="193" spans="3:26" ht="15.5" x14ac:dyDescent="0.35">
      <c r="C193" t="s">
        <v>244</v>
      </c>
      <c r="D193" s="5">
        <v>234000000000</v>
      </c>
      <c r="E193" s="5">
        <v>114000000000</v>
      </c>
      <c r="F193" s="5">
        <v>-293000000000</v>
      </c>
      <c r="G193" s="5">
        <v>103000000000</v>
      </c>
    </row>
    <row r="194" spans="3:26" ht="15.5" x14ac:dyDescent="0.35">
      <c r="C194" t="s">
        <v>245</v>
      </c>
      <c r="D194" s="5">
        <v>-38000000000</v>
      </c>
      <c r="E194" s="5">
        <v>-19000000000</v>
      </c>
      <c r="F194" s="5">
        <v>-50000000000</v>
      </c>
      <c r="G194" s="5">
        <v>-38000000000</v>
      </c>
    </row>
    <row r="195" spans="3:26" ht="15.5" x14ac:dyDescent="0.35">
      <c r="C195" t="s">
        <v>13</v>
      </c>
      <c r="D195" s="5">
        <v>195000000000</v>
      </c>
      <c r="E195" s="5">
        <v>96000000000</v>
      </c>
      <c r="F195" s="5">
        <v>-343000000000</v>
      </c>
      <c r="G195" s="5">
        <v>65000000000</v>
      </c>
    </row>
    <row r="196" spans="3:26" ht="15.5" x14ac:dyDescent="0.35">
      <c r="C196" t="s">
        <v>16</v>
      </c>
      <c r="D196" s="6">
        <v>21.14</v>
      </c>
      <c r="E196" s="6">
        <v>10.36</v>
      </c>
      <c r="F196" s="6">
        <v>-37.15</v>
      </c>
      <c r="G196" s="6">
        <v>7.09</v>
      </c>
    </row>
    <row r="197" spans="3:26" ht="15.5" x14ac:dyDescent="0.35">
      <c r="C197" t="s">
        <v>58</v>
      </c>
      <c r="I197" s="6">
        <v>7.92</v>
      </c>
      <c r="J197" s="6">
        <v>11.33</v>
      </c>
      <c r="K197" s="6">
        <v>23.04</v>
      </c>
      <c r="L197" s="6">
        <v>29.61</v>
      </c>
      <c r="M197" s="6">
        <v>-6.89</v>
      </c>
      <c r="N197" s="6">
        <v>-8.42</v>
      </c>
      <c r="O197" s="6">
        <v>2.9</v>
      </c>
      <c r="P197" s="6">
        <v>-9.5</v>
      </c>
      <c r="Q197" s="6">
        <v>1.25</v>
      </c>
      <c r="R197" s="6">
        <v>3.87</v>
      </c>
      <c r="S197" s="6">
        <v>-6.73</v>
      </c>
      <c r="T197" s="6">
        <v>-1.7</v>
      </c>
      <c r="U197" s="6">
        <v>11.21</v>
      </c>
      <c r="V197" s="6">
        <v>5.68</v>
      </c>
      <c r="W197" s="6">
        <v>12.16</v>
      </c>
      <c r="X197" s="6">
        <v>18.86</v>
      </c>
      <c r="Y197" s="6">
        <v>-19.39</v>
      </c>
      <c r="Z197" s="6">
        <v>195.33</v>
      </c>
    </row>
    <row r="198" spans="3:26" ht="15.5" x14ac:dyDescent="0.35">
      <c r="C198" t="s">
        <v>72</v>
      </c>
      <c r="I198" s="6">
        <v>15.53</v>
      </c>
      <c r="J198" s="6">
        <v>8.4700000000000006</v>
      </c>
      <c r="K198" s="6">
        <v>5.73</v>
      </c>
      <c r="L198" s="6">
        <v>5.0999999999999996</v>
      </c>
      <c r="M198" s="6">
        <v>-14.51</v>
      </c>
      <c r="N198" s="6">
        <v>-13.06</v>
      </c>
      <c r="O198" s="6">
        <v>21.38</v>
      </c>
      <c r="P198" s="6">
        <v>-9.89</v>
      </c>
      <c r="Q198" s="6">
        <v>65.599999999999994</v>
      </c>
      <c r="R198" s="6">
        <v>29.2</v>
      </c>
      <c r="S198" s="6">
        <v>-8.77</v>
      </c>
      <c r="T198" s="6">
        <v>-60.59</v>
      </c>
      <c r="U198" s="6">
        <v>7.67</v>
      </c>
      <c r="V198" s="6">
        <v>19.010000000000002</v>
      </c>
      <c r="W198" s="6">
        <v>10.61</v>
      </c>
      <c r="X198" s="6">
        <v>8.48</v>
      </c>
      <c r="Y198" s="6">
        <v>-6.03</v>
      </c>
      <c r="Z198" s="5">
        <v>0</v>
      </c>
    </row>
    <row r="199" spans="3:26" ht="15.5" x14ac:dyDescent="0.35">
      <c r="C199" t="s">
        <v>75</v>
      </c>
      <c r="I199" s="6">
        <v>0.49</v>
      </c>
      <c r="J199" s="6">
        <v>0.34</v>
      </c>
      <c r="K199" s="6">
        <v>0.48</v>
      </c>
      <c r="L199" s="6">
        <v>0.54</v>
      </c>
      <c r="M199" s="6">
        <v>0.55000000000000004</v>
      </c>
      <c r="N199" s="6">
        <v>0.76</v>
      </c>
      <c r="O199" s="6">
        <v>0.31</v>
      </c>
      <c r="P199" s="6">
        <v>0.56000000000000005</v>
      </c>
      <c r="Q199" s="6">
        <v>0.55000000000000004</v>
      </c>
      <c r="R199" s="6">
        <v>1.22</v>
      </c>
      <c r="S199" s="6">
        <v>0.53</v>
      </c>
      <c r="T199" s="6">
        <v>0.69</v>
      </c>
      <c r="U199" s="6">
        <v>0.5</v>
      </c>
      <c r="V199" s="6">
        <v>0.54</v>
      </c>
      <c r="W199" s="6">
        <v>0.51</v>
      </c>
      <c r="X199" s="6">
        <v>0.77</v>
      </c>
      <c r="Y199" s="6">
        <v>0.57999999999999996</v>
      </c>
      <c r="Z199" s="5">
        <v>0</v>
      </c>
    </row>
    <row r="200" spans="3:26" ht="15.5" x14ac:dyDescent="0.35">
      <c r="C200" t="s">
        <v>246</v>
      </c>
      <c r="I200" s="5">
        <v>119010000000</v>
      </c>
      <c r="J200" s="5">
        <v>149040000000</v>
      </c>
      <c r="K200" s="5">
        <v>327980000000</v>
      </c>
      <c r="L200" s="5">
        <v>375900000000</v>
      </c>
      <c r="M200" s="5">
        <v>-18250000000</v>
      </c>
      <c r="N200" s="5">
        <v>1830000000</v>
      </c>
      <c r="O200" s="5">
        <v>39260000000</v>
      </c>
      <c r="P200" s="5">
        <v>-88550000000</v>
      </c>
    </row>
    <row r="201" spans="3:26" ht="15.5" x14ac:dyDescent="0.35">
      <c r="C201" t="s">
        <v>247</v>
      </c>
      <c r="I201" s="6">
        <v>2.1000000000000001E-2</v>
      </c>
      <c r="J201" s="6">
        <v>3.7999999999999999E-2</v>
      </c>
      <c r="K201" s="6">
        <v>9.5600000000000004E-2</v>
      </c>
      <c r="L201" s="6">
        <v>0.12990000000000002</v>
      </c>
      <c r="M201" s="6">
        <v>-4.0199999999999993E-2</v>
      </c>
      <c r="N201" s="6">
        <v>-4.9000000000000002E-2</v>
      </c>
      <c r="O201" s="6">
        <v>1.52E-2</v>
      </c>
      <c r="P201" s="6">
        <v>-6.4899999999999999E-2</v>
      </c>
      <c r="Q201" s="6">
        <v>8.0000000000000002E-3</v>
      </c>
      <c r="R201" s="6">
        <v>2.52E-2</v>
      </c>
      <c r="S201" s="6">
        <v>-4.6600000000000003E-2</v>
      </c>
      <c r="T201" s="6">
        <v>-1.03E-2</v>
      </c>
      <c r="U201" s="6">
        <v>7.7100000000000002E-2</v>
      </c>
      <c r="V201" s="6">
        <v>0.04</v>
      </c>
      <c r="W201" s="6">
        <v>0.10199999999999999</v>
      </c>
      <c r="X201" s="6">
        <v>0.1439</v>
      </c>
      <c r="Y201" s="6">
        <v>-0.1638</v>
      </c>
      <c r="Z201" s="6">
        <v>3.9699999999999999E-2</v>
      </c>
    </row>
    <row r="202" spans="3:26" ht="15.5" x14ac:dyDescent="0.35">
      <c r="C202" t="s">
        <v>248</v>
      </c>
      <c r="I202" s="6">
        <v>5.1900000000000002E-2</v>
      </c>
      <c r="J202" s="6">
        <v>7.7199999999999991E-2</v>
      </c>
      <c r="K202" s="6">
        <v>0.16719999999999999</v>
      </c>
      <c r="L202" s="6">
        <v>0.25819999999999999</v>
      </c>
      <c r="M202" s="6">
        <v>-8.0799999999999997E-2</v>
      </c>
      <c r="N202" s="6">
        <v>-9.1899999999999996E-2</v>
      </c>
      <c r="O202" s="6">
        <v>2.92E-2</v>
      </c>
      <c r="P202" s="6">
        <v>-9.8000000000000004E-2</v>
      </c>
      <c r="Q202" s="6">
        <v>1.2199999999999999E-2</v>
      </c>
      <c r="R202" s="6">
        <v>3.8100000000000002E-2</v>
      </c>
      <c r="S202" s="6">
        <v>-6.8600000000000008E-2</v>
      </c>
      <c r="T202" s="6">
        <v>-1.6E-2</v>
      </c>
      <c r="U202" s="6">
        <v>0.10390000000000001</v>
      </c>
      <c r="V202" s="6">
        <v>5.8799999999999998E-2</v>
      </c>
      <c r="W202" s="6">
        <v>0.13369999999999999</v>
      </c>
      <c r="X202" s="6">
        <v>0.23949999999999999</v>
      </c>
      <c r="Y202" s="6">
        <v>-0.33520000000000005</v>
      </c>
      <c r="Z202" s="6">
        <v>0.47960000000000003</v>
      </c>
    </row>
    <row r="203" spans="3:26" ht="15.5" x14ac:dyDescent="0.35">
      <c r="C203" t="s">
        <v>249</v>
      </c>
      <c r="I203" s="6">
        <v>6.6900000000000001E-2</v>
      </c>
      <c r="J203" s="6">
        <v>8.9700000000000002E-2</v>
      </c>
      <c r="K203" s="6">
        <v>0.24410000000000001</v>
      </c>
      <c r="L203" s="6">
        <v>0.36099999999999999</v>
      </c>
      <c r="M203" s="6">
        <v>-3.5799999999999998E-2</v>
      </c>
      <c r="N203" s="6">
        <v>-1.2E-2</v>
      </c>
      <c r="O203" s="6">
        <v>2.75E-2</v>
      </c>
      <c r="P203" s="6">
        <v>-0.1119</v>
      </c>
      <c r="Q203" s="6">
        <v>4.99E-2</v>
      </c>
      <c r="R203" s="6">
        <v>5.3200000000000004E-2</v>
      </c>
      <c r="S203" s="6">
        <v>-7.6999999999999999E-2</v>
      </c>
      <c r="T203" s="6">
        <v>-4.5000000000000005E-3</v>
      </c>
      <c r="U203" s="6">
        <v>0.17809999999999998</v>
      </c>
      <c r="V203" s="6">
        <v>7.7300000000000008E-2</v>
      </c>
      <c r="W203" s="6">
        <v>0.18909999999999999</v>
      </c>
      <c r="X203" s="6">
        <v>0.36959999999999998</v>
      </c>
      <c r="Y203" s="6">
        <v>-0.8266</v>
      </c>
      <c r="Z203" s="6">
        <v>4.6530000000000005</v>
      </c>
    </row>
    <row r="204" spans="3:26" ht="15.5" x14ac:dyDescent="0.35">
      <c r="C204" t="s">
        <v>250</v>
      </c>
      <c r="I204" s="6">
        <v>1.05</v>
      </c>
      <c r="J204" s="6">
        <v>2.2400000000000002</v>
      </c>
      <c r="K204" s="6">
        <v>5.69</v>
      </c>
      <c r="L204" s="6">
        <v>9.35</v>
      </c>
      <c r="M204" s="6">
        <v>-0.82</v>
      </c>
      <c r="N204" s="6">
        <v>-0.41</v>
      </c>
      <c r="O204" s="6">
        <v>1.1100000000000001</v>
      </c>
      <c r="P204" s="6">
        <v>-8.51</v>
      </c>
      <c r="Q204" s="6">
        <v>3.51</v>
      </c>
      <c r="R204" s="6">
        <v>4.4800000000000004</v>
      </c>
      <c r="S204" s="6">
        <v>-4.84</v>
      </c>
      <c r="T204" s="6">
        <v>-0.3</v>
      </c>
      <c r="U204" s="6">
        <v>12.8</v>
      </c>
      <c r="V204" s="6">
        <v>8.6199999999999992</v>
      </c>
      <c r="W204" s="6">
        <v>19.27</v>
      </c>
      <c r="X204" s="6">
        <v>19.16</v>
      </c>
      <c r="Y204" s="6">
        <v>-8.39</v>
      </c>
      <c r="Z204" s="6">
        <v>5.28</v>
      </c>
    </row>
    <row r="205" spans="3:26" ht="15.5" x14ac:dyDescent="0.35">
      <c r="C205" t="s">
        <v>69</v>
      </c>
      <c r="I205" s="6">
        <v>0.81</v>
      </c>
      <c r="J205" s="6">
        <v>0.65</v>
      </c>
      <c r="K205" s="6">
        <v>0.96</v>
      </c>
      <c r="L205" s="6">
        <v>1.32</v>
      </c>
      <c r="M205" s="6">
        <v>1.17</v>
      </c>
      <c r="N205" s="6">
        <v>1.2</v>
      </c>
      <c r="O205" s="6">
        <v>0.62</v>
      </c>
      <c r="P205" s="6">
        <v>0.97</v>
      </c>
      <c r="Q205" s="6">
        <v>0.8</v>
      </c>
      <c r="R205" s="6">
        <v>1.1100000000000001</v>
      </c>
      <c r="S205" s="6">
        <v>0.6</v>
      </c>
      <c r="T205" s="6">
        <v>0.97</v>
      </c>
      <c r="U205" s="6">
        <v>0.8</v>
      </c>
      <c r="V205" s="6">
        <v>1.1200000000000001</v>
      </c>
      <c r="W205" s="6">
        <v>1.42</v>
      </c>
      <c r="X205" s="6">
        <v>2.0299999999999998</v>
      </c>
      <c r="Y205" s="6">
        <v>2.02</v>
      </c>
      <c r="Z205" s="5">
        <v>0</v>
      </c>
    </row>
    <row r="206" spans="3:26" ht="15.5" x14ac:dyDescent="0.35">
      <c r="C206" t="s">
        <v>66</v>
      </c>
      <c r="I206" s="6">
        <v>152.59</v>
      </c>
      <c r="J206" s="6">
        <v>146.74</v>
      </c>
      <c r="K206" s="6">
        <v>137.83000000000001</v>
      </c>
      <c r="L206" s="6">
        <v>114.67</v>
      </c>
      <c r="M206" s="6">
        <v>85.27</v>
      </c>
      <c r="N206" s="6">
        <v>91.63</v>
      </c>
      <c r="O206" s="6">
        <v>99.26</v>
      </c>
      <c r="P206" s="6">
        <v>96.94</v>
      </c>
      <c r="Q206" s="6">
        <v>103.08</v>
      </c>
      <c r="R206" s="6">
        <v>101.48</v>
      </c>
      <c r="S206" s="6">
        <v>98.1</v>
      </c>
      <c r="T206" s="6">
        <v>106.15</v>
      </c>
      <c r="U206" s="6">
        <v>107.86</v>
      </c>
      <c r="V206" s="6">
        <v>96.7</v>
      </c>
      <c r="W206" s="6">
        <v>90.9</v>
      </c>
      <c r="X206" s="6">
        <v>78.75</v>
      </c>
      <c r="Y206" s="6">
        <v>57.84</v>
      </c>
      <c r="Z206" s="6">
        <v>407.29</v>
      </c>
    </row>
    <row r="207" spans="3:26" ht="15.5" x14ac:dyDescent="0.35">
      <c r="C207" t="s">
        <v>251</v>
      </c>
      <c r="I207" s="6">
        <v>0.81</v>
      </c>
      <c r="J207" s="6">
        <v>0.65</v>
      </c>
      <c r="K207" s="6">
        <v>0.96</v>
      </c>
      <c r="L207" s="6">
        <v>1.32</v>
      </c>
      <c r="M207" s="6">
        <v>1.17</v>
      </c>
      <c r="N207" s="6">
        <v>1.2</v>
      </c>
      <c r="O207" s="6">
        <v>0.62</v>
      </c>
      <c r="P207" s="6">
        <v>0.97</v>
      </c>
      <c r="Q207" s="6">
        <v>0.8</v>
      </c>
      <c r="R207" s="6">
        <v>1.1100000000000001</v>
      </c>
      <c r="S207" s="6">
        <v>0.6</v>
      </c>
      <c r="T207" s="6">
        <v>0.97</v>
      </c>
      <c r="U207" s="6">
        <v>0.8</v>
      </c>
      <c r="V207" s="6">
        <v>1.1200000000000001</v>
      </c>
      <c r="W207" s="6">
        <v>1.42</v>
      </c>
      <c r="X207" s="6">
        <v>2.0299999999999998</v>
      </c>
      <c r="Y207" s="6">
        <v>2.02</v>
      </c>
      <c r="Z207" s="5">
        <v>0</v>
      </c>
    </row>
    <row r="208" spans="3:26" ht="15.5" x14ac:dyDescent="0.35">
      <c r="C208" t="s">
        <v>252</v>
      </c>
      <c r="I208" s="6">
        <v>152.59</v>
      </c>
      <c r="J208" s="6">
        <v>146.74</v>
      </c>
      <c r="K208" s="6">
        <v>137.83000000000001</v>
      </c>
      <c r="L208" s="6">
        <v>114.67</v>
      </c>
      <c r="M208" s="6">
        <v>85.27</v>
      </c>
      <c r="N208" s="6">
        <v>91.63</v>
      </c>
      <c r="O208" s="6">
        <v>99.26</v>
      </c>
      <c r="P208" s="6">
        <v>96.94</v>
      </c>
      <c r="Q208" s="6">
        <v>103.08</v>
      </c>
      <c r="R208" s="6">
        <v>101.48</v>
      </c>
      <c r="S208" s="6">
        <v>98.1</v>
      </c>
      <c r="T208" s="6">
        <v>106.15</v>
      </c>
      <c r="U208" s="6">
        <v>107.86</v>
      </c>
      <c r="V208" s="6">
        <v>96.7</v>
      </c>
      <c r="W208" s="6">
        <v>90.9</v>
      </c>
      <c r="X208" s="6">
        <v>78.75</v>
      </c>
      <c r="Y208" s="6">
        <v>57.84</v>
      </c>
      <c r="Z208" s="6">
        <v>407.29</v>
      </c>
    </row>
    <row r="209" spans="3:26" ht="15.5" x14ac:dyDescent="0.35">
      <c r="C209" t="s">
        <v>253</v>
      </c>
      <c r="I209" s="5">
        <v>1377000000000</v>
      </c>
      <c r="J209" s="5">
        <v>870000000000</v>
      </c>
      <c r="K209" s="5">
        <v>447000000000</v>
      </c>
      <c r="L209" s="5">
        <v>351000000000</v>
      </c>
      <c r="M209" s="5">
        <v>176000000000</v>
      </c>
      <c r="N209" s="5">
        <v>164000000000</v>
      </c>
      <c r="O209" s="5">
        <v>129000000000</v>
      </c>
      <c r="Z209" s="5">
        <v>558000000000</v>
      </c>
    </row>
    <row r="210" spans="3:26" ht="15.5" x14ac:dyDescent="0.35">
      <c r="C210" t="s">
        <v>254</v>
      </c>
      <c r="I210" s="5">
        <v>122000000000</v>
      </c>
      <c r="J210" s="5">
        <v>207000000000</v>
      </c>
      <c r="K210" s="5">
        <v>111000000000</v>
      </c>
      <c r="L210" s="5">
        <v>43000000000</v>
      </c>
      <c r="M210" s="5">
        <v>16000000000</v>
      </c>
    </row>
    <row r="211" spans="3:26" ht="15.5" x14ac:dyDescent="0.35">
      <c r="C211" t="s">
        <v>26</v>
      </c>
      <c r="I211" s="5">
        <v>1499000000000</v>
      </c>
      <c r="J211" s="5">
        <v>1077000000000</v>
      </c>
      <c r="K211" s="5">
        <v>557000000000</v>
      </c>
      <c r="L211" s="5">
        <v>394000000000</v>
      </c>
      <c r="M211" s="5">
        <v>192000000000</v>
      </c>
      <c r="N211" s="5">
        <v>164000000000</v>
      </c>
      <c r="O211" s="5">
        <v>129000000000</v>
      </c>
      <c r="Z211" s="5">
        <v>558000000000</v>
      </c>
    </row>
    <row r="212" spans="3:26" ht="15.5" x14ac:dyDescent="0.35">
      <c r="C212" t="s">
        <v>23</v>
      </c>
      <c r="I212" s="5">
        <v>1093000000000</v>
      </c>
      <c r="J212" s="5">
        <v>1027000000000</v>
      </c>
      <c r="K212" s="5">
        <v>551000000000</v>
      </c>
      <c r="L212" s="5">
        <v>338000000000</v>
      </c>
      <c r="M212" s="5">
        <v>188000000000</v>
      </c>
      <c r="N212" s="5">
        <v>163000000000</v>
      </c>
      <c r="O212" s="5">
        <v>117000000000</v>
      </c>
      <c r="P212" s="5">
        <v>-28000000000</v>
      </c>
      <c r="Q212" s="5">
        <v>-159000000000</v>
      </c>
      <c r="R212" s="5">
        <v>-194000000000</v>
      </c>
      <c r="S212" s="5">
        <v>-162000000000</v>
      </c>
      <c r="T212" s="5">
        <v>-270000000000</v>
      </c>
      <c r="U212" s="5">
        <v>-223000000000</v>
      </c>
      <c r="V212" s="5">
        <v>-337000000000</v>
      </c>
      <c r="W212" s="5">
        <v>-4000000000</v>
      </c>
      <c r="X212" s="5">
        <v>-4000000000</v>
      </c>
      <c r="Y212" s="5">
        <v>-40000000000</v>
      </c>
      <c r="Z212" s="5">
        <v>354000000000</v>
      </c>
    </row>
    <row r="213" spans="3:26" ht="15.5" x14ac:dyDescent="0.35">
      <c r="C213" t="s">
        <v>255</v>
      </c>
      <c r="I213" s="5">
        <v>-28000000000</v>
      </c>
      <c r="J213" s="5">
        <v>113000000000</v>
      </c>
      <c r="K213" s="5">
        <v>21000000000</v>
      </c>
      <c r="L213" s="5">
        <v>-123000000000</v>
      </c>
      <c r="M213" s="5">
        <v>-374000000000</v>
      </c>
      <c r="N213" s="5">
        <v>-264000000000</v>
      </c>
      <c r="O213" s="5">
        <v>-161000000000</v>
      </c>
      <c r="P213" s="5">
        <v>-85000000000</v>
      </c>
      <c r="Q213" s="5">
        <v>59000000000</v>
      </c>
      <c r="R213" s="5">
        <v>91000000000</v>
      </c>
      <c r="S213" s="5">
        <v>74000000000</v>
      </c>
      <c r="T213" s="5">
        <v>188000000000</v>
      </c>
      <c r="U213" s="5">
        <v>576000000000</v>
      </c>
      <c r="V213" s="5">
        <v>469000000000</v>
      </c>
      <c r="W213" s="5">
        <v>446000000000</v>
      </c>
      <c r="X213" s="5">
        <v>290000000000</v>
      </c>
      <c r="Y213" s="5">
        <v>52000000000</v>
      </c>
      <c r="Z213" s="5">
        <v>-199000000000</v>
      </c>
    </row>
    <row r="214" spans="3:26" ht="15.5" x14ac:dyDescent="0.35">
      <c r="C214" t="s">
        <v>256</v>
      </c>
      <c r="I214" s="5">
        <v>-198000000000</v>
      </c>
      <c r="J214" s="5">
        <v>5000000000</v>
      </c>
      <c r="K214" s="5">
        <v>19000000000</v>
      </c>
      <c r="L214" s="5">
        <v>213000000000</v>
      </c>
      <c r="M214" s="5">
        <v>24000000000</v>
      </c>
      <c r="N214" s="5">
        <v>3000000000</v>
      </c>
      <c r="O214" s="5">
        <v>-60000000000</v>
      </c>
      <c r="P214" s="5">
        <v>7000000000</v>
      </c>
      <c r="Q214" s="5">
        <v>31000000000</v>
      </c>
      <c r="R214" s="5">
        <v>87000000000</v>
      </c>
      <c r="S214" s="5">
        <v>-39000000000</v>
      </c>
      <c r="T214" s="5">
        <v>220000000000</v>
      </c>
      <c r="U214" s="5">
        <v>193000000000</v>
      </c>
      <c r="V214" s="5">
        <v>370000000000</v>
      </c>
      <c r="W214" s="5">
        <v>21000000000</v>
      </c>
      <c r="X214" s="5">
        <v>-35000000000</v>
      </c>
      <c r="Y214" s="5">
        <v>-52000000000</v>
      </c>
      <c r="Z214" s="5">
        <v>214000000000</v>
      </c>
    </row>
    <row r="215" spans="3:26" ht="15.5" x14ac:dyDescent="0.35">
      <c r="C215" t="s">
        <v>257</v>
      </c>
      <c r="I215" s="5">
        <v>-107000000000</v>
      </c>
      <c r="J215" s="5">
        <v>-89000000000</v>
      </c>
      <c r="K215" s="5">
        <v>-140000000000</v>
      </c>
      <c r="L215" s="5">
        <v>-69000000000</v>
      </c>
      <c r="M215" s="5">
        <v>-61000000000</v>
      </c>
      <c r="N215" s="5">
        <v>-51000000000</v>
      </c>
      <c r="O215" s="5">
        <v>-83000000000</v>
      </c>
      <c r="P215" s="5">
        <v>-106000000000</v>
      </c>
      <c r="Q215" s="5">
        <v>-61000000000</v>
      </c>
      <c r="R215" s="5">
        <v>-62000000000</v>
      </c>
      <c r="S215" s="5">
        <v>-47000000000</v>
      </c>
      <c r="T215" s="5">
        <v>-136000000000</v>
      </c>
      <c r="U215" s="5">
        <v>-243000000000</v>
      </c>
      <c r="V215" s="5">
        <v>-40000000000</v>
      </c>
      <c r="W215" s="5">
        <v>-20000000000</v>
      </c>
      <c r="X215" s="5">
        <v>-2000000000</v>
      </c>
      <c r="Y215" s="5">
        <v>-1000000000</v>
      </c>
      <c r="Z215" s="5">
        <v>0</v>
      </c>
    </row>
    <row r="216" spans="3:26" ht="15.5" x14ac:dyDescent="0.35">
      <c r="C216" t="s">
        <v>15</v>
      </c>
      <c r="I216" s="5">
        <v>-305000000000</v>
      </c>
      <c r="J216" s="5">
        <v>-83000000000</v>
      </c>
      <c r="K216" s="5">
        <v>-121000000000</v>
      </c>
      <c r="L216" s="5">
        <v>144000000000</v>
      </c>
      <c r="M216" s="5">
        <v>-36000000000</v>
      </c>
      <c r="N216" s="5">
        <v>-48000000000</v>
      </c>
      <c r="O216" s="5">
        <v>-143000000000</v>
      </c>
      <c r="P216" s="5">
        <v>-99000000000</v>
      </c>
      <c r="Q216" s="5">
        <v>-30000000000</v>
      </c>
      <c r="R216" s="5">
        <v>25000000000</v>
      </c>
      <c r="S216" s="5">
        <v>-86000000000</v>
      </c>
      <c r="T216" s="5">
        <v>84000000000</v>
      </c>
      <c r="U216" s="5">
        <v>-50000000000</v>
      </c>
      <c r="V216" s="5">
        <v>330000000000</v>
      </c>
      <c r="W216" s="5">
        <v>1000000000</v>
      </c>
      <c r="X216" s="5">
        <v>-37000000000</v>
      </c>
      <c r="Y216" s="5">
        <v>-53000000000</v>
      </c>
      <c r="Z216" s="5">
        <v>214000000000</v>
      </c>
    </row>
    <row r="217" spans="3:26" ht="15.5" x14ac:dyDescent="0.35">
      <c r="C217" t="s">
        <v>17</v>
      </c>
      <c r="I217" s="6">
        <v>-32.979999999999997</v>
      </c>
      <c r="J217" s="6">
        <v>-9.0299999999999994</v>
      </c>
      <c r="K217" s="6">
        <v>-13.05</v>
      </c>
      <c r="L217" s="6">
        <v>15.54</v>
      </c>
      <c r="M217" s="6">
        <v>-3.93</v>
      </c>
      <c r="N217" s="6">
        <v>-5.21</v>
      </c>
      <c r="O217" s="6">
        <v>-15.51</v>
      </c>
      <c r="P217" s="6">
        <v>-10.75</v>
      </c>
      <c r="Q217" s="6">
        <v>-3.63</v>
      </c>
      <c r="R217" s="6">
        <v>3.04</v>
      </c>
      <c r="S217" s="6">
        <v>-10.49</v>
      </c>
      <c r="T217" s="6">
        <v>10.27</v>
      </c>
      <c r="U217" s="6">
        <v>-6.08</v>
      </c>
      <c r="V217" s="6">
        <v>40.28</v>
      </c>
      <c r="W217" s="6">
        <v>0.1</v>
      </c>
      <c r="X217" s="6">
        <v>-4.53</v>
      </c>
      <c r="Y217" s="6">
        <v>-6.48</v>
      </c>
      <c r="Z217" s="6">
        <v>502.42</v>
      </c>
    </row>
  </sheetData>
  <pageMargins left="0.7" right="0.7" top="0.75" bottom="0.75" header="0.3" footer="0.3"/>
  <ignoredErrors>
    <ignoredError sqref="A1:Z21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1234</v>
      </c>
      <c r="D2" s="2" vm="344">
        <f ca="1">IFERROR(_xlfn.STOCKHISTORY("XIDX:" &amp; $C$1, D3, , 0, 0, 1), "Libur")</f>
        <v>1105</v>
      </c>
      <c r="E2" s="2" vm="345">
        <f ca="1">IFERROR(_xlfn.STOCKHISTORY("XIDX:" &amp; $C$1, E3, , 0, 0, 1), "Libur")</f>
        <v>1075</v>
      </c>
      <c r="H2" s="2" vm="345">
        <f ca="1">IFERROR(INDEX(D2:G2,COUNT(D2:G2)),"")</f>
        <v>1075</v>
      </c>
      <c r="I2" s="2" vm="346">
        <f t="shared" ref="I2:Z2" ca="1" si="0">IFERROR(_xlfn.STOCKHISTORY("XIDX:" &amp; $C$1, I1, , 0, 0, 1), "Libur")</f>
        <v>885</v>
      </c>
      <c r="J2" s="2" vm="112">
        <f t="shared" ca="1" si="0"/>
        <v>1010</v>
      </c>
      <c r="K2" s="2" vm="347">
        <f t="shared" ca="1" si="0"/>
        <v>1460</v>
      </c>
      <c r="L2" s="2" vm="348">
        <f t="shared" ca="1" si="0"/>
        <v>1395</v>
      </c>
      <c r="M2" s="2" vm="349">
        <f t="shared" ca="1" si="0"/>
        <v>1340</v>
      </c>
      <c r="N2" s="2" vm="350">
        <f t="shared" ca="1" si="0"/>
        <v>1420</v>
      </c>
      <c r="O2" s="2" t="str">
        <f t="shared" ca="1" si="0"/>
        <v>Libur</v>
      </c>
      <c r="P2" s="2" vm="89">
        <f t="shared" ca="1" si="0"/>
        <v>1940</v>
      </c>
      <c r="Q2" s="2" t="str">
        <f t="shared" ca="1" si="0"/>
        <v>Libur</v>
      </c>
      <c r="R2" s="2" vm="351">
        <f t="shared" ca="1" si="0"/>
        <v>1920</v>
      </c>
      <c r="S2" s="2" t="str">
        <f t="shared" ca="1" si="0"/>
        <v>Libur</v>
      </c>
      <c r="T2" s="2" vm="82">
        <f t="shared" ca="1" si="0"/>
        <v>1600</v>
      </c>
      <c r="U2" s="2" t="str">
        <f t="shared" ca="1" si="0"/>
        <v>Libur</v>
      </c>
      <c r="V2" s="2" t="str">
        <f t="shared" ca="1" si="0"/>
        <v>Libur</v>
      </c>
      <c r="W2" s="2" vm="352">
        <f t="shared" ca="1" si="0"/>
        <v>955</v>
      </c>
      <c r="X2" s="2" vm="353">
        <f t="shared" ca="1" si="0"/>
        <v>1250</v>
      </c>
      <c r="Y2" s="2" vm="354">
        <f t="shared" ca="1" si="0"/>
        <v>960</v>
      </c>
      <c r="Z2" s="2" vm="58">
        <f t="shared" ca="1" si="0"/>
        <v>500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39216286</v>
      </c>
      <c r="E4" s="2">
        <f>IFERROR(INDEX(E51:E500,MATCH($C$4,$C$51:$C$500,0)),"")</f>
        <v>35128992</v>
      </c>
      <c r="H4" s="2">
        <f>IFERROR(SUM(D4:G4)*(4/MAX(1,COUNT(D4:G4))),"")</f>
        <v>148690556</v>
      </c>
      <c r="I4" s="2">
        <f t="shared" ref="I4:Z4" si="1">IFERROR(INDEX(I51:I500,MATCH($C$4,$C$51:$C$500,0)),"")</f>
        <v>156075099</v>
      </c>
      <c r="J4" s="2">
        <f t="shared" si="1"/>
        <v>175735501</v>
      </c>
      <c r="K4" s="2">
        <f t="shared" si="1"/>
        <v>171023844</v>
      </c>
      <c r="L4" s="2">
        <f t="shared" si="1"/>
        <v>172468175</v>
      </c>
      <c r="M4" s="2">
        <f t="shared" si="1"/>
        <v>150216504</v>
      </c>
      <c r="N4" s="2">
        <f t="shared" si="1"/>
        <v>108268268</v>
      </c>
      <c r="O4" s="2">
        <f t="shared" si="1"/>
        <v>139315838</v>
      </c>
      <c r="P4" s="2">
        <f t="shared" si="1"/>
        <v>159928209</v>
      </c>
      <c r="Q4" s="2">
        <f t="shared" si="1"/>
        <v>161261509</v>
      </c>
      <c r="R4" s="2">
        <f t="shared" si="1"/>
        <v>154505164</v>
      </c>
      <c r="S4" s="2">
        <f t="shared" si="1"/>
        <v>154399432</v>
      </c>
      <c r="T4" s="2">
        <f t="shared" si="1"/>
        <v>160765072</v>
      </c>
      <c r="U4" s="2">
        <f t="shared" si="1"/>
        <v>184379700</v>
      </c>
      <c r="V4" s="2">
        <f t="shared" si="1"/>
        <v>203402375</v>
      </c>
      <c r="W4" s="2">
        <f t="shared" si="1"/>
        <v>207310260</v>
      </c>
      <c r="X4" s="2">
        <f t="shared" si="1"/>
        <v>193371346</v>
      </c>
      <c r="Y4" s="2">
        <f t="shared" si="1"/>
        <v>1292819431000</v>
      </c>
      <c r="Z4" s="2">
        <f t="shared" si="1"/>
        <v>1244519327000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304258</v>
      </c>
      <c r="E5" s="2">
        <f>IFERROR(INDEX(E51:E500,MATCH($C$5,$C$51:$C$500,0)),"")</f>
        <v>968579</v>
      </c>
      <c r="H5" s="2">
        <f>IFERROR(SUM(D5:G5)*(4/MAX(1,COUNT(D5:G5))),"")</f>
        <v>2545674</v>
      </c>
      <c r="I5" s="2">
        <f t="shared" ref="I5:Z5" si="2">IFERROR(INDEX(I51:I500,MATCH($C$5,$C$51:$C$500,0)),"")</f>
        <v>2491007</v>
      </c>
      <c r="J5" s="2">
        <f t="shared" si="2"/>
        <v>6259081</v>
      </c>
      <c r="K5" s="2">
        <f t="shared" si="2"/>
        <v>5624515</v>
      </c>
      <c r="L5" s="2">
        <f t="shared" si="2"/>
        <v>-2996405</v>
      </c>
      <c r="M5" s="2">
        <f t="shared" si="2"/>
        <v>3278254</v>
      </c>
      <c r="N5" s="2">
        <f t="shared" si="2"/>
        <v>-7279360</v>
      </c>
      <c r="O5" s="2">
        <f t="shared" si="2"/>
        <v>-1104146</v>
      </c>
      <c r="P5" s="2">
        <f t="shared" si="2"/>
        <v>810675</v>
      </c>
      <c r="Q5" s="2">
        <f t="shared" si="2"/>
        <v>-2288028</v>
      </c>
      <c r="R5" s="2">
        <f t="shared" si="2"/>
        <v>765201</v>
      </c>
      <c r="S5" s="2">
        <f t="shared" si="2"/>
        <v>-190552</v>
      </c>
      <c r="T5" s="2">
        <f t="shared" si="2"/>
        <v>2741756</v>
      </c>
      <c r="U5" s="2">
        <f t="shared" si="2"/>
        <v>4634391</v>
      </c>
      <c r="V5" s="2">
        <f t="shared" si="2"/>
        <v>6673997</v>
      </c>
      <c r="W5" s="2">
        <f t="shared" si="2"/>
        <v>2156464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61021753</v>
      </c>
      <c r="E6" s="2">
        <f>IFERROR(INDEX(E51:E500,MATCH($C$6,$C$51:$C$500,0)),"")</f>
        <v>60717495</v>
      </c>
      <c r="H6" s="2">
        <f>IFERROR(INDEX(D6:G6,COUNT(D6:G6)),"")</f>
        <v>60717495</v>
      </c>
      <c r="I6" s="2">
        <f t="shared" ref="I6:Z6" si="3">IFERROR(INDEX(I51:I500,MATCH($C$6,$C$51:$C$500,0)),"")</f>
        <v>59748916</v>
      </c>
      <c r="J6" s="2">
        <f t="shared" si="3"/>
        <v>57257909</v>
      </c>
      <c r="K6" s="2">
        <f t="shared" si="3"/>
        <v>50997990</v>
      </c>
      <c r="L6" s="2">
        <f t="shared" si="3"/>
        <v>45359957</v>
      </c>
      <c r="M6" s="2">
        <f t="shared" si="3"/>
        <v>48356362</v>
      </c>
      <c r="N6" s="2">
        <f t="shared" si="3"/>
        <v>45078108</v>
      </c>
      <c r="O6" s="2">
        <f t="shared" si="3"/>
        <v>53289682</v>
      </c>
      <c r="P6" s="2">
        <f t="shared" si="3"/>
        <v>54393828</v>
      </c>
      <c r="Q6" s="2">
        <f t="shared" si="3"/>
        <v>53577623</v>
      </c>
      <c r="R6" s="2">
        <f t="shared" si="3"/>
        <v>56277449</v>
      </c>
      <c r="S6" s="2">
        <f t="shared" si="3"/>
        <v>55482077</v>
      </c>
      <c r="T6" s="2">
        <f t="shared" si="3"/>
        <v>57897562</v>
      </c>
      <c r="U6" s="2">
        <f t="shared" si="3"/>
        <v>56225906</v>
      </c>
      <c r="V6" s="2">
        <f t="shared" si="3"/>
        <v>52730292</v>
      </c>
      <c r="W6" s="2">
        <f t="shared" si="3"/>
        <v>47175595</v>
      </c>
      <c r="X6" s="2">
        <f t="shared" si="3"/>
        <v>46223880</v>
      </c>
      <c r="Y6" s="2">
        <f t="shared" si="3"/>
        <v>415354057000</v>
      </c>
      <c r="Z6" s="2">
        <f t="shared" si="3"/>
        <v>296728308000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0.41</v>
      </c>
      <c r="E7" s="3">
        <f>IFERROR(INDEX(E51:E500,MATCH($C$7,$C$51:$C$500,0))/1000000000,"")</f>
        <v>0.41</v>
      </c>
      <c r="H7" s="3">
        <f>IFERROR(INDEX(D7:G7,COUNT(D7:G7)),"")</f>
        <v>0.41</v>
      </c>
      <c r="I7" s="3">
        <f t="shared" ref="I7:Z7" si="4">IFERROR(INDEX(I51:I500,MATCH($C$7,$C$51:$C$500,0))/1000000000,"")</f>
        <v>0.41</v>
      </c>
      <c r="J7" s="3">
        <f t="shared" si="4"/>
        <v>0.41</v>
      </c>
      <c r="K7" s="3">
        <f t="shared" si="4"/>
        <v>0.41</v>
      </c>
      <c r="L7" s="3">
        <f t="shared" si="4"/>
        <v>0.41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0.41</v>
      </c>
      <c r="R7" s="3">
        <f t="shared" si="4"/>
        <v>0.41</v>
      </c>
      <c r="S7" s="3">
        <f t="shared" si="4"/>
        <v>0.41</v>
      </c>
      <c r="T7" s="3">
        <f t="shared" si="4"/>
        <v>0.04</v>
      </c>
      <c r="U7" s="3">
        <f t="shared" si="4"/>
        <v>0.04</v>
      </c>
      <c r="V7" s="3">
        <f t="shared" si="4"/>
        <v>0.04</v>
      </c>
      <c r="W7" s="3">
        <f t="shared" si="4"/>
        <v>0.04</v>
      </c>
      <c r="X7" s="3">
        <f t="shared" si="4"/>
        <v>0.04</v>
      </c>
      <c r="Y7" s="3">
        <f t="shared" si="4"/>
        <v>0.04</v>
      </c>
      <c r="Z7" s="3">
        <f t="shared" si="4"/>
        <v>0.04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104000000000</v>
      </c>
      <c r="E8" s="2">
        <f>IFERROR(INDEX(E51:E500,MATCH("Free cash flow (Quarter)",$C$51:$C$500,0)),"")</f>
        <v>75000000000</v>
      </c>
      <c r="H8" s="2">
        <f>IFERROR(INDEX(D8:G8,COUNT(D8:G8)),"")</f>
        <v>75000000000</v>
      </c>
      <c r="I8" s="2">
        <f t="shared" ref="I8:Z8" si="5">IFERROR(INDEX(I51:I500,MATCH($C$8,$C$51:$C$500,0)),"")</f>
        <v>7000000000</v>
      </c>
      <c r="J8" s="2">
        <f t="shared" si="5"/>
        <v>166000000000</v>
      </c>
      <c r="K8" s="2">
        <f t="shared" si="5"/>
        <v>72000000000</v>
      </c>
      <c r="L8" s="2">
        <f t="shared" si="5"/>
        <v>-83000000000</v>
      </c>
      <c r="M8" s="2">
        <f t="shared" si="5"/>
        <v>186000000000</v>
      </c>
      <c r="N8" s="2">
        <f t="shared" si="5"/>
        <v>79000000000</v>
      </c>
      <c r="O8" s="2">
        <f t="shared" si="5"/>
        <v>-147000000000</v>
      </c>
      <c r="P8" s="2">
        <f t="shared" si="5"/>
        <v>-184000000000</v>
      </c>
      <c r="Q8" s="2">
        <f t="shared" si="5"/>
        <v>103000000000</v>
      </c>
      <c r="R8" s="2">
        <f t="shared" si="5"/>
        <v>-32000000000</v>
      </c>
      <c r="S8" s="2">
        <f t="shared" si="5"/>
        <v>32000000000</v>
      </c>
      <c r="T8" s="2">
        <f t="shared" si="5"/>
        <v>52000000000</v>
      </c>
      <c r="U8" s="2">
        <f t="shared" si="5"/>
        <v>100000000000</v>
      </c>
      <c r="V8" s="2">
        <f t="shared" si="5"/>
        <v>57000000000</v>
      </c>
      <c r="W8" s="2">
        <f t="shared" si="5"/>
        <v>86000000000</v>
      </c>
      <c r="X8" s="2">
        <f t="shared" si="5"/>
        <v>92000000000</v>
      </c>
      <c r="Y8" s="2">
        <f t="shared" si="5"/>
        <v>32000000000</v>
      </c>
      <c r="Z8" s="2">
        <f t="shared" si="5"/>
        <v>-245000000000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253.48</v>
      </c>
      <c r="E9" s="3">
        <f>IFERROR(INDEX(E51:E500,MATCH("Free cash flow per share (Quarter)",$C$51:$C$500,0)),"")</f>
        <v>182.6</v>
      </c>
      <c r="H9" s="3">
        <f>IFERROR(INDEX(D9:G9,COUNT(D9:G9)),"")</f>
        <v>182.6</v>
      </c>
      <c r="I9" s="3">
        <f t="shared" ref="I9:Z9" si="6">IFERROR(INDEX(I51:I500,MATCH($C$9,$C$51:$C$500,0)),"")</f>
        <v>17.39</v>
      </c>
      <c r="J9" s="3">
        <f t="shared" si="6"/>
        <v>404.04</v>
      </c>
      <c r="K9" s="3">
        <f t="shared" si="6"/>
        <v>175.85</v>
      </c>
      <c r="L9" s="3">
        <f t="shared" si="6"/>
        <v>-203.57</v>
      </c>
      <c r="M9" s="3">
        <f t="shared" si="6"/>
        <v>453.81</v>
      </c>
      <c r="N9" s="3">
        <f t="shared" si="6"/>
        <v>192.2</v>
      </c>
      <c r="O9" s="3">
        <f t="shared" si="6"/>
        <v>-358.06</v>
      </c>
      <c r="P9" s="3">
        <f t="shared" si="6"/>
        <v>-448.53</v>
      </c>
      <c r="Q9" s="3">
        <f t="shared" si="6"/>
        <v>252.02</v>
      </c>
      <c r="R9" s="3">
        <f t="shared" si="6"/>
        <v>-77.31</v>
      </c>
      <c r="S9" s="3">
        <f t="shared" si="6"/>
        <v>77.290000000000006</v>
      </c>
      <c r="T9" s="3">
        <f t="shared" si="6"/>
        <v>1266.9000000000001</v>
      </c>
      <c r="U9" s="3">
        <f t="shared" si="6"/>
        <v>2450.86</v>
      </c>
      <c r="V9" s="3">
        <f t="shared" si="6"/>
        <v>1392.88</v>
      </c>
      <c r="W9" s="3">
        <f t="shared" si="6"/>
        <v>2092.92</v>
      </c>
      <c r="X9" s="3">
        <f t="shared" si="6"/>
        <v>2254.64</v>
      </c>
      <c r="Y9" s="3">
        <f t="shared" si="6"/>
        <v>784.13</v>
      </c>
      <c r="Z9" s="3">
        <f t="shared" si="6"/>
        <v>-5969.38</v>
      </c>
    </row>
    <row r="10" spans="1:26" ht="15.5" x14ac:dyDescent="0.35">
      <c r="C10" t="s">
        <v>18</v>
      </c>
      <c r="D10" s="3">
        <f ca="1">IFERROR(IF(D9=0,"",D2/D9),"")</f>
        <v>4.3593182894113935</v>
      </c>
      <c r="E10" s="3">
        <f ca="1">IFERROR(IF(E9=0,"",E2/E9),"")</f>
        <v>5.8871851040525742</v>
      </c>
      <c r="I10" s="3">
        <f t="shared" ref="I10:Z10" ca="1" si="7">IFERROR(IF(I9=0,"",I2/I9),"")</f>
        <v>50.891316848763658</v>
      </c>
      <c r="J10" s="3">
        <f t="shared" ca="1" si="7"/>
        <v>2.4997524997524998</v>
      </c>
      <c r="K10" s="3">
        <f t="shared" ca="1" si="7"/>
        <v>8.3025305658231456</v>
      </c>
      <c r="L10" s="3">
        <f t="shared" ca="1" si="7"/>
        <v>-6.8526796679274948</v>
      </c>
      <c r="M10" s="3">
        <f t="shared" ca="1" si="7"/>
        <v>2.9527775941473302</v>
      </c>
      <c r="N10" s="3">
        <f t="shared" ca="1" si="7"/>
        <v>7.3881373569198754</v>
      </c>
      <c r="O10" s="3" t="str">
        <f t="shared" ca="1" si="7"/>
        <v/>
      </c>
      <c r="P10" s="3">
        <f t="shared" ca="1" si="7"/>
        <v>-4.3252402291931427</v>
      </c>
      <c r="Q10" s="3" t="str">
        <f t="shared" ca="1" si="7"/>
        <v/>
      </c>
      <c r="R10" s="3">
        <f t="shared" ca="1" si="7"/>
        <v>-24.835079549864183</v>
      </c>
      <c r="S10" s="3" t="str">
        <f t="shared" ca="1" si="7"/>
        <v/>
      </c>
      <c r="T10" s="3">
        <f t="shared" ca="1" si="7"/>
        <v>1.2629252506117292</v>
      </c>
      <c r="U10" s="3" t="str">
        <f t="shared" ca="1" si="7"/>
        <v/>
      </c>
      <c r="V10" s="3" t="str">
        <f t="shared" ca="1" si="7"/>
        <v/>
      </c>
      <c r="W10" s="3">
        <f t="shared" ca="1" si="7"/>
        <v>0.45630028859201499</v>
      </c>
      <c r="X10" s="3">
        <f t="shared" ca="1" si="7"/>
        <v>0.55441223432565734</v>
      </c>
      <c r="Y10" s="3">
        <f t="shared" ca="1" si="7"/>
        <v>1.2242867891803655</v>
      </c>
      <c r="Z10" s="3">
        <f t="shared" ca="1" si="7"/>
        <v>-8.3760792578123688E-2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17664724</v>
      </c>
      <c r="E11" s="2">
        <f>IFERROR(INDEX(E51:E500,MATCH($C$11,$C$51:$C$500,0)),"")</f>
        <v>13703829</v>
      </c>
      <c r="H11" s="2">
        <f>IFERROR(INDEX(D11:G11,COUNT(D11:G11)),"")</f>
        <v>13703829</v>
      </c>
      <c r="I11" s="2">
        <f t="shared" ref="I11:Z11" si="8">IFERROR(INDEX(I51:I500,MATCH($C$11,$C$51:$C$500,0)),"")</f>
        <v>9600090</v>
      </c>
      <c r="J11" s="2">
        <f t="shared" si="8"/>
        <v>8876772</v>
      </c>
      <c r="K11" s="2">
        <f t="shared" si="8"/>
        <v>6084950</v>
      </c>
      <c r="L11" s="2">
        <f t="shared" si="8"/>
        <v>9064627</v>
      </c>
      <c r="M11" s="2">
        <f t="shared" si="8"/>
        <v>12360240</v>
      </c>
      <c r="N11" s="2">
        <f t="shared" si="8"/>
        <v>15217304</v>
      </c>
      <c r="O11" s="2">
        <f t="shared" si="8"/>
        <v>8510973</v>
      </c>
      <c r="P11" s="2">
        <f t="shared" si="8"/>
        <v>12553943</v>
      </c>
      <c r="Q11" s="2">
        <f t="shared" si="8"/>
        <v>18953225</v>
      </c>
      <c r="R11" s="2">
        <f t="shared" si="8"/>
        <v>12505721</v>
      </c>
      <c r="S11" s="2">
        <f t="shared" si="8"/>
        <v>10289450</v>
      </c>
      <c r="T11" s="2">
        <f t="shared" si="8"/>
        <v>10530286</v>
      </c>
      <c r="U11" s="2">
        <f t="shared" si="8"/>
        <v>8418999</v>
      </c>
      <c r="V11" s="2">
        <f t="shared" si="8"/>
        <v>8723245</v>
      </c>
      <c r="W11" s="2">
        <f t="shared" si="8"/>
        <v>12720231</v>
      </c>
      <c r="X11" s="2">
        <f t="shared" si="8"/>
        <v>12513738</v>
      </c>
      <c r="Y11" s="2">
        <f t="shared" si="8"/>
        <v>90833120000</v>
      </c>
      <c r="Z11" s="2">
        <f t="shared" si="8"/>
        <v>161867147000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-293000000000</v>
      </c>
      <c r="E12" s="2">
        <f>IFERROR(INDEX(E51:E500,MATCH("Net Debt (Quarter)",$C$51:$C$500,0)),"")</f>
        <v>-215000000000</v>
      </c>
      <c r="H12" s="2">
        <f>IFERROR(INDEX(D12:G12,COUNT(D12:G12)),"")</f>
        <v>-215000000000</v>
      </c>
      <c r="I12" s="2">
        <f t="shared" ref="I12:Z12" si="9">IFERROR(INDEX(I51:I500,MATCH($C$12,$C$51:$C$500,0)),"")</f>
        <v>-141000000000</v>
      </c>
      <c r="J12" s="2">
        <f t="shared" si="9"/>
        <v>-120000000000</v>
      </c>
      <c r="K12" s="2">
        <f t="shared" si="9"/>
        <v>38000000000</v>
      </c>
      <c r="L12" s="2">
        <f t="shared" si="9"/>
        <v>55000000000</v>
      </c>
      <c r="M12" s="2">
        <f t="shared" si="9"/>
        <v>-31000000000</v>
      </c>
      <c r="N12" s="2">
        <f t="shared" si="9"/>
        <v>140000000000</v>
      </c>
      <c r="O12" s="2">
        <f t="shared" si="9"/>
        <v>174000000000</v>
      </c>
      <c r="P12" s="2">
        <f t="shared" si="9"/>
        <v>-9000000000</v>
      </c>
      <c r="Q12" s="2">
        <f t="shared" si="9"/>
        <v>-187000000000</v>
      </c>
      <c r="R12" s="2">
        <f t="shared" si="9"/>
        <v>-96000000000</v>
      </c>
      <c r="S12" s="2">
        <f t="shared" si="9"/>
        <v>-142000000000</v>
      </c>
      <c r="T12" s="2">
        <f t="shared" si="9"/>
        <v>-131000000000</v>
      </c>
      <c r="U12" s="2">
        <f t="shared" si="9"/>
        <v>-103000000000</v>
      </c>
      <c r="V12" s="2">
        <f t="shared" si="9"/>
        <v>-30000000000</v>
      </c>
      <c r="W12" s="2">
        <f t="shared" si="9"/>
        <v>4000000000</v>
      </c>
      <c r="X12" s="2">
        <f t="shared" si="9"/>
        <v>73000000000</v>
      </c>
      <c r="Y12" s="2">
        <f t="shared" si="9"/>
        <v>238000000000</v>
      </c>
      <c r="Z12" s="2">
        <f t="shared" si="9"/>
        <v>274000000000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19000000000</v>
      </c>
      <c r="J13" s="2">
        <f t="shared" si="10"/>
        <v>24000000000</v>
      </c>
      <c r="K13" s="2">
        <f t="shared" si="10"/>
        <v>132000000000</v>
      </c>
      <c r="L13" s="2">
        <f t="shared" si="10"/>
        <v>197000000000</v>
      </c>
      <c r="M13" s="2">
        <f t="shared" si="10"/>
        <v>146000000000</v>
      </c>
      <c r="N13" s="2">
        <f t="shared" si="10"/>
        <v>355000000000</v>
      </c>
      <c r="O13" s="2">
        <f t="shared" si="10"/>
        <v>292000000000</v>
      </c>
      <c r="P13" s="2">
        <f t="shared" si="10"/>
        <v>173000000000</v>
      </c>
      <c r="Q13" s="2">
        <f t="shared" si="10"/>
        <v>70000000000</v>
      </c>
      <c r="R13" s="2">
        <f t="shared" si="10"/>
        <v>72000000000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54000000000</v>
      </c>
      <c r="W13" s="2">
        <f t="shared" si="10"/>
        <v>119000000000</v>
      </c>
      <c r="X13" s="2">
        <f t="shared" si="10"/>
        <v>185000000000</v>
      </c>
      <c r="Y13" s="2">
        <f t="shared" si="10"/>
        <v>329000000000</v>
      </c>
      <c r="Z13" s="2">
        <f t="shared" si="10"/>
        <v>436000000000</v>
      </c>
    </row>
    <row r="14" spans="1:26" ht="15.5" x14ac:dyDescent="0.35">
      <c r="C14" t="s">
        <v>27</v>
      </c>
      <c r="D14" s="2">
        <f>IFERROR(INDEX(D51:D500,MATCH($C$14,$C$51:$C$500,0)),"")</f>
        <v>-31497</v>
      </c>
      <c r="E14" s="2">
        <f>IFERROR(INDEX(E51:E500,MATCH($C$14,$C$51:$C$500,0)),"")</f>
        <v>-20312</v>
      </c>
      <c r="H14" s="2">
        <f>IFERROR(SUM(D14:G14)*(4/MAX(1,COUNT(D14:G14))),"")</f>
        <v>-103618</v>
      </c>
      <c r="I14" s="2">
        <f t="shared" ref="I14:Z14" si="11">IFERROR(INDEX(I51:I500,MATCH($C$14,$C$51:$C$500,0)),"")</f>
        <v>-357234</v>
      </c>
      <c r="J14" s="2">
        <f t="shared" si="11"/>
        <v>-427722</v>
      </c>
      <c r="K14" s="2">
        <f t="shared" si="11"/>
        <v>-1647386</v>
      </c>
      <c r="L14" s="2">
        <f t="shared" si="11"/>
        <v>-155525</v>
      </c>
      <c r="M14" s="2">
        <f t="shared" si="11"/>
        <v>-639280</v>
      </c>
      <c r="N14" s="2">
        <f t="shared" si="11"/>
        <v>-2237145</v>
      </c>
      <c r="O14" s="2">
        <f t="shared" si="11"/>
        <v>-2069061</v>
      </c>
      <c r="P14" s="2">
        <f t="shared" si="11"/>
        <v>-1029546</v>
      </c>
      <c r="Q14" s="2">
        <f t="shared" si="11"/>
        <v>-659615</v>
      </c>
      <c r="R14" s="2">
        <f t="shared" si="11"/>
        <v>-858248</v>
      </c>
      <c r="S14" s="2">
        <f t="shared" si="11"/>
        <v>-1001974</v>
      </c>
      <c r="T14" s="2">
        <f t="shared" si="11"/>
        <v>-791639</v>
      </c>
      <c r="U14" s="2">
        <f t="shared" si="11"/>
        <v>-861458</v>
      </c>
      <c r="V14" s="2">
        <f t="shared" si="11"/>
        <v>-1009453</v>
      </c>
      <c r="W14" s="2">
        <f t="shared" si="11"/>
        <v>-856869</v>
      </c>
      <c r="X14" s="2">
        <f t="shared" si="11"/>
        <v>-1258208</v>
      </c>
      <c r="Y14" s="2">
        <f t="shared" si="11"/>
        <v>-15863863000</v>
      </c>
      <c r="Z14" s="2">
        <f t="shared" si="11"/>
        <v>-4959119000</v>
      </c>
    </row>
    <row r="15" spans="1:26" ht="15.5" x14ac:dyDescent="0.35">
      <c r="C15" t="s">
        <v>28</v>
      </c>
      <c r="D15" s="2">
        <f>IFERROR(INDEX(D51:D500,MATCH($C$15,$C$51:$C$500,0)),"")</f>
        <v>-205236</v>
      </c>
      <c r="E15" s="2">
        <f>IFERROR(INDEX(E51:E500,MATCH($C$15,$C$51:$C$500,0)),"")</f>
        <v>-186187</v>
      </c>
      <c r="H15" s="2">
        <f>IFERROR(SUM(D15:G15)*(4/MAX(1,COUNT(D15:G15))),"")</f>
        <v>-782846</v>
      </c>
      <c r="I15" s="2">
        <f t="shared" ref="I15:Z15" si="12">IFERROR(INDEX(I51:I500,MATCH($C$15,$C$51:$C$500,0)),"")</f>
        <v>-980988</v>
      </c>
      <c r="J15" s="2">
        <f t="shared" si="12"/>
        <v>-2061551</v>
      </c>
      <c r="K15" s="2">
        <f t="shared" si="12"/>
        <v>-890756</v>
      </c>
      <c r="L15" s="2">
        <f t="shared" si="12"/>
        <v>-2680194</v>
      </c>
      <c r="M15" s="2">
        <f t="shared" si="12"/>
        <v>-29120</v>
      </c>
      <c r="N15" s="2">
        <f t="shared" si="12"/>
        <v>-4180504</v>
      </c>
      <c r="O15" s="2">
        <f t="shared" si="12"/>
        <v>-266762</v>
      </c>
      <c r="P15" s="2">
        <f t="shared" si="12"/>
        <v>-522844</v>
      </c>
      <c r="Q15" s="2">
        <f t="shared" si="12"/>
        <v>-628283</v>
      </c>
      <c r="R15" s="2">
        <f t="shared" si="12"/>
        <v>-910900</v>
      </c>
      <c r="S15" s="2">
        <f t="shared" si="12"/>
        <v>-1618295</v>
      </c>
      <c r="T15" s="2">
        <f t="shared" si="12"/>
        <v>-1960961</v>
      </c>
      <c r="U15" s="2">
        <f t="shared" si="12"/>
        <v>-2009152</v>
      </c>
      <c r="V15" s="2">
        <f t="shared" si="12"/>
        <v>-2426462</v>
      </c>
      <c r="W15" s="2">
        <f t="shared" si="12"/>
        <v>-973660</v>
      </c>
      <c r="X15" s="2">
        <f t="shared" si="12"/>
        <v>-1204559</v>
      </c>
      <c r="Y15" s="2">
        <f t="shared" si="12"/>
        <v>-48232848000</v>
      </c>
      <c r="Z15" s="2">
        <f t="shared" si="12"/>
        <v>-5798833000</v>
      </c>
    </row>
    <row r="16" spans="1:26" ht="15.5" x14ac:dyDescent="0.35">
      <c r="C16" t="s">
        <v>29</v>
      </c>
      <c r="D16" s="2">
        <f>IFERROR(INDEX(D51:D500,MATCH($C$16,$C$51:$C$500,0)),"")</f>
        <v>509494</v>
      </c>
      <c r="E16" s="2">
        <f>IFERROR(INDEX(E51:E500,MATCH($C$16,$C$51:$C$500,0)),"")</f>
        <v>1154766</v>
      </c>
      <c r="H16" s="2">
        <f>IFERROR(SUM(D16:G16)*(4/MAX(1,COUNT(D16:G16))),"")</f>
        <v>3328520</v>
      </c>
      <c r="I16" s="2">
        <f t="shared" ref="I16:Z16" si="13">IFERROR(INDEX(I51:I500,MATCH($C$16,$C$51:$C$500,0)),"")</f>
        <v>3487942</v>
      </c>
      <c r="J16" s="2">
        <f t="shared" si="13"/>
        <v>8301347</v>
      </c>
      <c r="K16" s="2">
        <f t="shared" si="13"/>
        <v>6617814</v>
      </c>
      <c r="L16" s="2">
        <f t="shared" si="13"/>
        <v>-434720</v>
      </c>
      <c r="M16" s="2">
        <f t="shared" si="13"/>
        <v>2463143</v>
      </c>
      <c r="N16" s="2">
        <f t="shared" si="13"/>
        <v>-2930768</v>
      </c>
      <c r="O16" s="2">
        <f t="shared" si="13"/>
        <v>2184</v>
      </c>
      <c r="P16" s="2">
        <f t="shared" si="13"/>
        <v>1028150</v>
      </c>
      <c r="Q16" s="2">
        <f t="shared" si="13"/>
        <v>-265931</v>
      </c>
      <c r="R16" s="2">
        <f t="shared" si="13"/>
        <v>2567025</v>
      </c>
      <c r="S16" s="2">
        <f t="shared" si="13"/>
        <v>1507317</v>
      </c>
      <c r="T16" s="2">
        <f t="shared" si="13"/>
        <v>4702717</v>
      </c>
      <c r="U16" s="2">
        <f t="shared" si="13"/>
        <v>6643543</v>
      </c>
      <c r="V16" s="2">
        <f t="shared" si="13"/>
        <v>9100459</v>
      </c>
      <c r="W16" s="2">
        <f t="shared" si="13"/>
        <v>3130124</v>
      </c>
      <c r="X16" s="2">
        <f t="shared" si="13"/>
        <v>8620427</v>
      </c>
      <c r="Y16" s="2">
        <f t="shared" si="13"/>
        <v>169318597000</v>
      </c>
      <c r="Z16" s="2">
        <f t="shared" si="13"/>
        <v>6610886000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453050000000</v>
      </c>
      <c r="E20" s="2">
        <f ca="1">IFERROR(E21*E2,"")</f>
        <v>440750000000</v>
      </c>
      <c r="H20" s="2">
        <f t="shared" ref="H20:Z20" ca="1" si="14">IFERROR(H21*H2,"")</f>
        <v>440750000000</v>
      </c>
      <c r="I20" s="2">
        <f t="shared" ca="1" si="14"/>
        <v>362850000000</v>
      </c>
      <c r="J20" s="2">
        <f t="shared" ca="1" si="14"/>
        <v>414100000000</v>
      </c>
      <c r="K20" s="2">
        <f t="shared" ca="1" si="14"/>
        <v>598600000000</v>
      </c>
      <c r="L20" s="2">
        <f t="shared" ca="1" si="14"/>
        <v>571950000000</v>
      </c>
      <c r="M20" s="2">
        <f t="shared" ca="1" si="14"/>
        <v>549400000000</v>
      </c>
      <c r="N20" s="2">
        <f t="shared" ca="1" si="14"/>
        <v>582200000000</v>
      </c>
      <c r="O20" s="2" t="str">
        <f t="shared" ca="1" si="14"/>
        <v/>
      </c>
      <c r="P20" s="2">
        <f t="shared" ca="1" si="14"/>
        <v>795400000000</v>
      </c>
      <c r="Q20" s="2" t="str">
        <f t="shared" ca="1" si="14"/>
        <v/>
      </c>
      <c r="R20" s="2">
        <f t="shared" ca="1" si="14"/>
        <v>787200000000</v>
      </c>
      <c r="S20" s="2" t="str">
        <f t="shared" ca="1" si="14"/>
        <v/>
      </c>
      <c r="T20" s="2">
        <f t="shared" ca="1" si="14"/>
        <v>64000000000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38200000000</v>
      </c>
      <c r="X20" s="2">
        <f t="shared" ca="1" si="14"/>
        <v>50000000000</v>
      </c>
      <c r="Y20" s="2">
        <f t="shared" ca="1" si="14"/>
        <v>38400000000</v>
      </c>
      <c r="Z20" s="2">
        <f t="shared" ca="1" si="14"/>
        <v>20000000000</v>
      </c>
    </row>
    <row r="21" spans="1:26" ht="15.5" x14ac:dyDescent="0.35">
      <c r="C21" t="s">
        <v>12</v>
      </c>
      <c r="D21" s="2">
        <f>IFERROR(INDEX(D51:D500,MATCH($C$7,$C$51:$C$500,0)),"")</f>
        <v>410000000</v>
      </c>
      <c r="E21" s="2">
        <f>IFERROR(INDEX(E51:E500,MATCH($C$7,$C$51:$C$500,0)),"")</f>
        <v>410000000</v>
      </c>
      <c r="H21" s="2">
        <f>IFERROR(INDEX(D21:G21,COUNT(D21:G21)),"")</f>
        <v>410000000</v>
      </c>
      <c r="I21" s="2">
        <f t="shared" ref="I21:Z21" si="15">IFERROR(INDEX(I51:I500,MATCH($C$7,$C$51:$C$500,0)),"")</f>
        <v>410000000</v>
      </c>
      <c r="J21" s="2">
        <f t="shared" si="15"/>
        <v>410000000</v>
      </c>
      <c r="K21" s="2">
        <f t="shared" si="15"/>
        <v>410000000</v>
      </c>
      <c r="L21" s="2">
        <f t="shared" si="15"/>
        <v>410000000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410000000</v>
      </c>
      <c r="R21" s="2">
        <f t="shared" si="15"/>
        <v>410000000</v>
      </c>
      <c r="S21" s="2">
        <f t="shared" si="15"/>
        <v>410000000</v>
      </c>
      <c r="T21" s="2">
        <f t="shared" si="15"/>
        <v>40000000</v>
      </c>
      <c r="U21" s="2">
        <f t="shared" si="15"/>
        <v>40000000</v>
      </c>
      <c r="V21" s="2">
        <f t="shared" si="15"/>
        <v>40000000</v>
      </c>
      <c r="W21" s="2">
        <f t="shared" si="15"/>
        <v>40000000</v>
      </c>
      <c r="X21" s="2">
        <f t="shared" si="15"/>
        <v>40000000</v>
      </c>
      <c r="Y21" s="2">
        <f t="shared" si="15"/>
        <v>40000000</v>
      </c>
      <c r="Z21" s="2">
        <f t="shared" si="15"/>
        <v>40000000</v>
      </c>
    </row>
    <row r="23" spans="1:26" ht="15.5" x14ac:dyDescent="0.35">
      <c r="B23" t="s">
        <v>54</v>
      </c>
      <c r="C23" t="s">
        <v>55</v>
      </c>
      <c r="D23" s="3">
        <f>IFERROR(D5/D6*100,"")</f>
        <v>0.49860580045938702</v>
      </c>
      <c r="E23" s="3">
        <f>IFERROR(E5/E6*100,"")</f>
        <v>1.5952222666630105</v>
      </c>
      <c r="H23" s="3">
        <f t="shared" ref="H23:Z23" si="16">IFERROR(H5/H6*100,"")</f>
        <v>4.1926532048135385</v>
      </c>
      <c r="I23" s="3">
        <f t="shared" si="16"/>
        <v>4.1691250097323937</v>
      </c>
      <c r="J23" s="3">
        <f t="shared" si="16"/>
        <v>10.931382422644878</v>
      </c>
      <c r="K23" s="3">
        <f t="shared" si="16"/>
        <v>11.028895452546267</v>
      </c>
      <c r="L23" s="3">
        <f t="shared" si="16"/>
        <v>-6.6058373908952337</v>
      </c>
      <c r="M23" s="3">
        <f t="shared" si="16"/>
        <v>6.7793644195152645</v>
      </c>
      <c r="N23" s="3">
        <f t="shared" si="16"/>
        <v>-16.148326367202458</v>
      </c>
      <c r="O23" s="3">
        <f t="shared" si="16"/>
        <v>-2.0719695794018813</v>
      </c>
      <c r="P23" s="3">
        <f t="shared" si="16"/>
        <v>1.4903804894923005</v>
      </c>
      <c r="Q23" s="3">
        <f t="shared" si="16"/>
        <v>-4.2704918058794803</v>
      </c>
      <c r="R23" s="3">
        <f t="shared" si="16"/>
        <v>1.359693826918132</v>
      </c>
      <c r="S23" s="3">
        <f t="shared" si="16"/>
        <v>-0.34344784893326902</v>
      </c>
      <c r="T23" s="3">
        <f t="shared" si="16"/>
        <v>4.7355292784176299</v>
      </c>
      <c r="U23" s="3">
        <f t="shared" si="16"/>
        <v>8.2424478851439051</v>
      </c>
      <c r="V23" s="3">
        <f t="shared" si="16"/>
        <v>12.656855759493993</v>
      </c>
      <c r="W23" s="3">
        <f t="shared" si="16"/>
        <v>4.571143193848429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-0.34605310536914091</v>
      </c>
      <c r="E24" s="4">
        <f>IFERROR(_xlfn.RRI(5,J23,E23),"")</f>
        <v>-0.31949828659763913</v>
      </c>
      <c r="H24" s="4">
        <f t="shared" ref="H24:Z24" si="17">IFERROR(_xlfn.RRI(5,M23,H23),"")</f>
        <v>-9.1635836351025679E-2</v>
      </c>
      <c r="I24" s="4" t="str">
        <f t="shared" si="17"/>
        <v/>
      </c>
      <c r="J24" s="4" t="str">
        <f t="shared" si="17"/>
        <v/>
      </c>
      <c r="K24" s="4">
        <f t="shared" si="17"/>
        <v>0.49226850347438766</v>
      </c>
      <c r="L24" s="4">
        <f t="shared" si="17"/>
        <v>9.1163919661635839E-2</v>
      </c>
      <c r="M24" s="4">
        <f t="shared" si="17"/>
        <v>0.37895333899582617</v>
      </c>
      <c r="N24" s="4">
        <f t="shared" si="17"/>
        <v>1.1599979725217158</v>
      </c>
      <c r="O24" s="4" t="str">
        <f t="shared" si="17"/>
        <v/>
      </c>
      <c r="P24" s="4">
        <f t="shared" si="17"/>
        <v>-0.28968957398642214</v>
      </c>
      <c r="Q24" s="4" t="str">
        <f t="shared" si="17"/>
        <v/>
      </c>
      <c r="R24" s="4">
        <f t="shared" si="17"/>
        <v>-0.21533684536213527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100.75</v>
      </c>
      <c r="J25" s="3">
        <f t="shared" si="18"/>
        <v>241.22</v>
      </c>
      <c r="K25" s="3">
        <f t="shared" si="18"/>
        <v>213.08</v>
      </c>
      <c r="L25" s="3">
        <f t="shared" si="18"/>
        <v>-113.02</v>
      </c>
      <c r="M25" s="3">
        <f t="shared" si="18"/>
        <v>84.96</v>
      </c>
      <c r="N25" s="3">
        <f t="shared" si="18"/>
        <v>-252.83</v>
      </c>
      <c r="O25" s="3">
        <f t="shared" si="18"/>
        <v>-9.1300000000000008</v>
      </c>
      <c r="P25" s="3">
        <f t="shared" si="18"/>
        <v>17.559999999999999</v>
      </c>
      <c r="Q25" s="3">
        <f t="shared" si="18"/>
        <v>-29.19</v>
      </c>
      <c r="R25" s="3">
        <f t="shared" si="18"/>
        <v>53.75</v>
      </c>
      <c r="S25" s="3">
        <f t="shared" si="18"/>
        <v>-3.62</v>
      </c>
      <c r="T25" s="3">
        <f t="shared" si="18"/>
        <v>831.96</v>
      </c>
      <c r="U25" s="3">
        <f t="shared" si="18"/>
        <v>1378.79</v>
      </c>
      <c r="V25" s="3">
        <f t="shared" si="18"/>
        <v>1574.09</v>
      </c>
      <c r="W25" s="3">
        <f t="shared" si="18"/>
        <v>476.95</v>
      </c>
      <c r="X25" s="3">
        <f t="shared" si="18"/>
        <v>1626.25</v>
      </c>
      <c r="Y25" s="3">
        <f t="shared" si="18"/>
        <v>2953.31</v>
      </c>
      <c r="Z25" s="3">
        <f t="shared" si="18"/>
        <v>19.809999999999999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0.64741734926165639</v>
      </c>
      <c r="L26" s="4">
        <f t="shared" si="19"/>
        <v>0.31094430608221324</v>
      </c>
      <c r="M26" s="4">
        <f t="shared" si="19"/>
        <v>9.5890613229257848E-2</v>
      </c>
      <c r="N26" s="4">
        <f t="shared" si="19"/>
        <v>1.3378896420050754</v>
      </c>
      <c r="O26" s="4" t="str">
        <f t="shared" si="19"/>
        <v/>
      </c>
      <c r="P26" s="4">
        <f t="shared" si="19"/>
        <v>-0.58216455605701589</v>
      </c>
      <c r="Q26" s="4" t="str">
        <f t="shared" si="19"/>
        <v/>
      </c>
      <c r="R26" s="4">
        <f t="shared" si="19"/>
        <v>-0.35377891655712734</v>
      </c>
      <c r="S26" s="4" t="str">
        <f t="shared" si="19"/>
        <v/>
      </c>
      <c r="T26" s="4">
        <f t="shared" si="19"/>
        <v>-0.22382673050837021</v>
      </c>
      <c r="U26" s="4">
        <f t="shared" si="19"/>
        <v>1.3362683734095779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9.564947804878049E-2</v>
      </c>
      <c r="E27" s="3">
        <f>IFERROR(E4/E21,"")</f>
        <v>8.5680468292682929E-2</v>
      </c>
      <c r="H27" s="3">
        <f t="shared" ref="H27:Z27" si="20">IFERROR(H4/H21,"")</f>
        <v>0.36265989268292681</v>
      </c>
      <c r="I27" s="3">
        <f t="shared" si="20"/>
        <v>0.38067097317073173</v>
      </c>
      <c r="J27" s="3">
        <f t="shared" si="20"/>
        <v>0.42862317317073173</v>
      </c>
      <c r="K27" s="3">
        <f t="shared" si="20"/>
        <v>0.41713132682926829</v>
      </c>
      <c r="L27" s="3">
        <f t="shared" si="20"/>
        <v>0.42065408536585364</v>
      </c>
      <c r="M27" s="3">
        <f t="shared" si="20"/>
        <v>0.36638171707317074</v>
      </c>
      <c r="N27" s="3">
        <f t="shared" si="20"/>
        <v>0.26406894634146344</v>
      </c>
      <c r="O27" s="3">
        <f t="shared" si="20"/>
        <v>0.33979472682926831</v>
      </c>
      <c r="P27" s="3">
        <f t="shared" si="20"/>
        <v>0.39006880243902436</v>
      </c>
      <c r="Q27" s="3">
        <f t="shared" si="20"/>
        <v>0.39332075365853658</v>
      </c>
      <c r="R27" s="3">
        <f t="shared" si="20"/>
        <v>0.37684186341463416</v>
      </c>
      <c r="S27" s="3">
        <f t="shared" si="20"/>
        <v>0.37658398048780489</v>
      </c>
      <c r="T27" s="3">
        <f t="shared" si="20"/>
        <v>4.0191268000000004</v>
      </c>
      <c r="U27" s="3">
        <f t="shared" si="20"/>
        <v>4.6094925</v>
      </c>
      <c r="V27" s="3">
        <f t="shared" si="20"/>
        <v>5.0850593750000002</v>
      </c>
      <c r="W27" s="3">
        <f t="shared" si="20"/>
        <v>5.1827565</v>
      </c>
      <c r="X27" s="3">
        <f t="shared" si="20"/>
        <v>4.8342836499999997</v>
      </c>
      <c r="Y27" s="3">
        <f t="shared" si="20"/>
        <v>32320.485775000001</v>
      </c>
      <c r="Z27" s="3">
        <f t="shared" si="20"/>
        <v>31112.983175000001</v>
      </c>
    </row>
    <row r="28" spans="1:26" ht="15.5" x14ac:dyDescent="0.35">
      <c r="C28" t="s">
        <v>61</v>
      </c>
      <c r="D28" s="4">
        <f>IFERROR(_xlfn.RRI(5,I27,D27),"")</f>
        <v>-0.24137601677327336</v>
      </c>
      <c r="E28" s="4">
        <f>IFERROR(_xlfn.RRI(5,J27,E27),"")</f>
        <v>-0.27529503472198502</v>
      </c>
      <c r="H28" s="4">
        <f t="shared" ref="H28:Z28" si="21">IFERROR(_xlfn.RRI(5,M27,H27),"")</f>
        <v>-2.0399709108127606E-3</v>
      </c>
      <c r="I28" s="4">
        <f t="shared" si="21"/>
        <v>7.5886568982677094E-2</v>
      </c>
      <c r="J28" s="4">
        <f t="shared" si="21"/>
        <v>4.7542863313901229E-2</v>
      </c>
      <c r="K28" s="4">
        <f t="shared" si="21"/>
        <v>1.3505985756427252E-2</v>
      </c>
      <c r="L28" s="4">
        <f t="shared" si="21"/>
        <v>1.3527763261772519E-2</v>
      </c>
      <c r="M28" s="4">
        <f t="shared" si="21"/>
        <v>-5.6141626104841968E-3</v>
      </c>
      <c r="N28" s="4">
        <f t="shared" si="21"/>
        <v>-6.8525225418892388E-2</v>
      </c>
      <c r="O28" s="4">
        <f t="shared" si="21"/>
        <v>-0.38987757832801206</v>
      </c>
      <c r="P28" s="4">
        <f t="shared" si="21"/>
        <v>-0.38976428633974669</v>
      </c>
      <c r="Q28" s="4">
        <f t="shared" si="21"/>
        <v>-0.40063667237111367</v>
      </c>
      <c r="R28" s="4">
        <f t="shared" si="21"/>
        <v>-0.40800277967867804</v>
      </c>
      <c r="S28" s="4">
        <f t="shared" si="21"/>
        <v>-0.39978624681938424</v>
      </c>
      <c r="T28" s="4">
        <f t="shared" si="21"/>
        <v>-0.83444939748426528</v>
      </c>
      <c r="U28" s="4">
        <f t="shared" si="21"/>
        <v>-0.82854810416194957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-0.58233148163502202</v>
      </c>
      <c r="J29" s="4">
        <f t="shared" si="22"/>
        <v>0.13206307490144539</v>
      </c>
      <c r="K29" s="4">
        <f t="shared" si="22"/>
        <v>-2.8853300300831712</v>
      </c>
      <c r="L29" s="4">
        <f t="shared" si="22"/>
        <v>-2.3302730696798495</v>
      </c>
      <c r="M29" s="4">
        <f t="shared" si="22"/>
        <v>-1.3360360716687103</v>
      </c>
      <c r="N29" s="4">
        <f t="shared" si="22"/>
        <v>26.692223439211389</v>
      </c>
      <c r="O29" s="4">
        <f t="shared" si="22"/>
        <v>-1.5199316628701594</v>
      </c>
      <c r="P29" s="4">
        <f t="shared" si="22"/>
        <v>-1.6015758821514217</v>
      </c>
      <c r="Q29" s="4">
        <f t="shared" si="22"/>
        <v>-1.5430697674418605</v>
      </c>
      <c r="R29" s="4">
        <f t="shared" si="22"/>
        <v>-15.848066298342541</v>
      </c>
      <c r="S29" s="4">
        <f t="shared" si="22"/>
        <v>-1.004351170729362</v>
      </c>
      <c r="T29" s="4">
        <f t="shared" si="22"/>
        <v>-0.3966013678660274</v>
      </c>
      <c r="U29" s="4">
        <f t="shared" si="22"/>
        <v>-0.12407168586294301</v>
      </c>
      <c r="V29" s="4">
        <f t="shared" si="22"/>
        <v>2.3003249816542612</v>
      </c>
      <c r="W29" s="4">
        <f t="shared" si="22"/>
        <v>-0.70671790930053802</v>
      </c>
      <c r="X29" s="4">
        <f t="shared" si="22"/>
        <v>-0.44934666526710709</v>
      </c>
      <c r="Y29" s="4">
        <f t="shared" si="22"/>
        <v>148.08177688036346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-4.7314036943202686E-2</v>
      </c>
      <c r="I30" s="4">
        <f t="shared" si="23"/>
        <v>-0.11187495917515265</v>
      </c>
      <c r="J30" s="4">
        <f t="shared" si="23"/>
        <v>2.7549708214955167E-2</v>
      </c>
      <c r="K30" s="4">
        <f t="shared" si="23"/>
        <v>-8.3744783639068034E-3</v>
      </c>
      <c r="L30" s="4">
        <f t="shared" si="23"/>
        <v>0.14813066745315806</v>
      </c>
      <c r="M30" s="4">
        <f t="shared" si="23"/>
        <v>0.38744718812718043</v>
      </c>
      <c r="N30" s="4">
        <f t="shared" si="23"/>
        <v>-0.2228574327636747</v>
      </c>
      <c r="O30" s="4">
        <f t="shared" si="23"/>
        <v>-0.1288851487106942</v>
      </c>
      <c r="P30" s="4">
        <f t="shared" si="23"/>
        <v>-8.2679370189944635E-3</v>
      </c>
      <c r="Q30" s="4">
        <f t="shared" si="23"/>
        <v>4.3728926756130902E-2</v>
      </c>
      <c r="R30" s="4">
        <f t="shared" si="23"/>
        <v>6.847952653090038E-4</v>
      </c>
      <c r="S30" s="4">
        <f t="shared" si="23"/>
        <v>-0.90630204041141349</v>
      </c>
      <c r="T30" s="4">
        <f t="shared" si="23"/>
        <v>-0.12807607345060212</v>
      </c>
      <c r="U30" s="4">
        <f t="shared" si="23"/>
        <v>-9.3522383895468311E-2</v>
      </c>
      <c r="V30" s="4">
        <f t="shared" si="23"/>
        <v>-1.8850417726551466E-2</v>
      </c>
      <c r="W30" s="4">
        <f t="shared" si="23"/>
        <v>7.2083658144469931E-2</v>
      </c>
      <c r="X30" s="4">
        <f t="shared" si="23"/>
        <v>-0.99985042664012991</v>
      </c>
      <c r="Y30" s="4">
        <f t="shared" si="23"/>
        <v>3.8810248223650118E-2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2663.97</v>
      </c>
      <c r="E32" s="3">
        <f>IFERROR(INDEX(E51:E500,MATCH($A$32,$C$51:$C$500,0)),"")</f>
        <v>2517.41</v>
      </c>
      <c r="H32" s="3">
        <f>IFERROR(INDEX(D32:G32,COUNT(D32:G32)),"")</f>
        <v>2517.41</v>
      </c>
      <c r="I32" s="3">
        <f t="shared" ref="I32:Z32" si="24">IFERROR(INDEX(I51:I500,MATCH($C$32,$C$51:$C$500,0)),"")</f>
        <v>2436.59</v>
      </c>
      <c r="J32" s="3">
        <f t="shared" si="24"/>
        <v>2256.38</v>
      </c>
      <c r="K32" s="3">
        <f t="shared" si="24"/>
        <v>1920.39</v>
      </c>
      <c r="L32" s="3">
        <f t="shared" si="24"/>
        <v>1725.01</v>
      </c>
      <c r="M32" s="3">
        <f t="shared" si="24"/>
        <v>1683.98</v>
      </c>
      <c r="N32" s="3">
        <f t="shared" si="24"/>
        <v>1550.8</v>
      </c>
      <c r="O32" s="3">
        <f t="shared" si="24"/>
        <v>1806.78</v>
      </c>
      <c r="P32" s="3">
        <f t="shared" si="24"/>
        <v>1921.16</v>
      </c>
      <c r="Q32" s="3">
        <f t="shared" si="24"/>
        <v>1770.41</v>
      </c>
      <c r="R32" s="3">
        <f t="shared" si="24"/>
        <v>1844.25</v>
      </c>
      <c r="S32" s="3">
        <f t="shared" si="24"/>
        <v>1866.77</v>
      </c>
      <c r="T32" s="3">
        <f t="shared" si="24"/>
        <v>17568.38</v>
      </c>
      <c r="U32" s="3">
        <f t="shared" si="24"/>
        <v>16727.89</v>
      </c>
      <c r="V32" s="3">
        <f t="shared" si="24"/>
        <v>12436.63</v>
      </c>
      <c r="W32" s="3">
        <f t="shared" si="24"/>
        <v>10433.86</v>
      </c>
      <c r="X32" s="3">
        <f t="shared" si="24"/>
        <v>10136.56</v>
      </c>
      <c r="Y32" s="3">
        <f t="shared" si="24"/>
        <v>10130.59</v>
      </c>
      <c r="Z32" s="3">
        <f t="shared" si="24"/>
        <v>7237.28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Z33" si="25">IFERROR(INDEX(I51:I500,MATCH($C$33,$C$51:$C$500,0)),"")</f>
        <v>0.36</v>
      </c>
      <c r="J33" s="3">
        <f t="shared" si="25"/>
        <v>0.45</v>
      </c>
      <c r="K33" s="3">
        <f t="shared" si="25"/>
        <v>0.76</v>
      </c>
      <c r="L33" s="3">
        <f t="shared" si="25"/>
        <v>0.81</v>
      </c>
      <c r="M33" s="3">
        <f t="shared" si="25"/>
        <v>0.8</v>
      </c>
      <c r="N33" s="3">
        <f t="shared" si="25"/>
        <v>0.92</v>
      </c>
      <c r="O33" s="3">
        <f t="shared" si="25"/>
        <v>1.1100000000000001</v>
      </c>
      <c r="P33" s="3">
        <f t="shared" si="25"/>
        <v>1.01</v>
      </c>
      <c r="Q33" s="3">
        <f t="shared" si="25"/>
        <v>0.96</v>
      </c>
      <c r="R33" s="3">
        <f t="shared" si="25"/>
        <v>1.04</v>
      </c>
      <c r="S33" s="3">
        <f t="shared" si="25"/>
        <v>1.46</v>
      </c>
      <c r="T33" s="3">
        <f t="shared" si="25"/>
        <v>0.91</v>
      </c>
      <c r="U33" s="3">
        <f t="shared" si="25"/>
        <v>1.1399999999999999</v>
      </c>
      <c r="V33" s="3">
        <f t="shared" si="25"/>
        <v>0.99</v>
      </c>
      <c r="W33" s="3">
        <f t="shared" si="25"/>
        <v>0.92</v>
      </c>
      <c r="X33" s="3">
        <f t="shared" si="25"/>
        <v>1.23</v>
      </c>
      <c r="Y33" s="3">
        <f t="shared" si="25"/>
        <v>0.95</v>
      </c>
      <c r="Z33" s="3">
        <f t="shared" si="25"/>
        <v>0.69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82.57</v>
      </c>
      <c r="E34" s="3">
        <f>IFERROR(INDEX(E51:E500,MATCH($A$34,$C$51:$C$500,0)),"")</f>
        <v>27.87</v>
      </c>
      <c r="H34" s="3">
        <f>IFERROR(INDEX(D34:G34,COUNT(D34:G34)),"")</f>
        <v>27.87</v>
      </c>
      <c r="I34" s="3">
        <f t="shared" ref="I34:Z34" si="26">IFERROR(INDEX(I51:I500,MATCH($C$34,$C$51:$C$500,0)),"")</f>
        <v>8.7799999999999994</v>
      </c>
      <c r="J34" s="3">
        <f t="shared" si="26"/>
        <v>4.1900000000000004</v>
      </c>
      <c r="K34" s="3">
        <f t="shared" si="26"/>
        <v>6.85</v>
      </c>
      <c r="L34" s="3">
        <f t="shared" si="26"/>
        <v>-12.34</v>
      </c>
      <c r="M34" s="3">
        <f t="shared" si="26"/>
        <v>15.77</v>
      </c>
      <c r="N34" s="3">
        <f t="shared" si="26"/>
        <v>-5.62</v>
      </c>
      <c r="O34" s="3">
        <f t="shared" si="26"/>
        <v>-219.06</v>
      </c>
      <c r="P34" s="3">
        <f t="shared" si="26"/>
        <v>110.48</v>
      </c>
      <c r="Q34" s="3">
        <f t="shared" si="26"/>
        <v>-58.24</v>
      </c>
      <c r="R34" s="3">
        <f t="shared" si="26"/>
        <v>35.72</v>
      </c>
      <c r="S34" s="3">
        <f t="shared" si="26"/>
        <v>-752.76</v>
      </c>
      <c r="T34" s="3">
        <f t="shared" si="26"/>
        <v>19.23</v>
      </c>
      <c r="U34" s="3">
        <f t="shared" si="26"/>
        <v>13.78</v>
      </c>
      <c r="V34" s="3">
        <f t="shared" si="26"/>
        <v>7.81</v>
      </c>
      <c r="W34" s="3">
        <f t="shared" si="26"/>
        <v>20.02</v>
      </c>
      <c r="X34" s="3">
        <f t="shared" si="26"/>
        <v>7.69</v>
      </c>
      <c r="Y34" s="3">
        <f t="shared" si="26"/>
        <v>3.25</v>
      </c>
      <c r="Z34" s="3">
        <f t="shared" si="26"/>
        <v>252.4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0.64</v>
      </c>
      <c r="E35" s="3">
        <f>IFERROR(INDEX(E51:E500,MATCH($A$35,$C$51:$C$500,0)),"")</f>
        <v>0.77</v>
      </c>
      <c r="H35" s="3">
        <f>IFERROR(INDEX(D35:G35,COUNT(D35:G35)),"")</f>
        <v>0.77</v>
      </c>
      <c r="I35" s="3">
        <f t="shared" ref="I35:Z35" si="27">IFERROR(INDEX(I51:I500,MATCH($C$35,$C$51:$C$500,0)),"")</f>
        <v>0.14000000000000001</v>
      </c>
      <c r="J35" s="3">
        <f t="shared" si="27"/>
        <v>0.15</v>
      </c>
      <c r="K35" s="3">
        <f t="shared" si="27"/>
        <v>0.23</v>
      </c>
      <c r="L35" s="3">
        <f t="shared" si="27"/>
        <v>0.22</v>
      </c>
      <c r="M35" s="3">
        <f t="shared" si="27"/>
        <v>0.26</v>
      </c>
      <c r="N35" s="3">
        <f t="shared" si="27"/>
        <v>0.37</v>
      </c>
      <c r="O35" s="3">
        <f t="shared" si="27"/>
        <v>0.42</v>
      </c>
      <c r="P35" s="3">
        <f t="shared" si="27"/>
        <v>0.35</v>
      </c>
      <c r="Q35" s="3">
        <f t="shared" si="27"/>
        <v>0.32</v>
      </c>
      <c r="R35" s="3">
        <f t="shared" si="27"/>
        <v>0.38</v>
      </c>
      <c r="S35" s="3">
        <f t="shared" si="27"/>
        <v>0.54</v>
      </c>
      <c r="T35" s="3">
        <f t="shared" si="27"/>
        <v>0.33</v>
      </c>
      <c r="U35" s="3">
        <f t="shared" si="27"/>
        <v>0.35</v>
      </c>
      <c r="V35" s="3">
        <f t="shared" si="27"/>
        <v>0.26</v>
      </c>
      <c r="W35" s="3">
        <f t="shared" si="27"/>
        <v>0.21</v>
      </c>
      <c r="X35" s="3">
        <f t="shared" si="27"/>
        <v>0.28999999999999998</v>
      </c>
      <c r="Y35" s="3">
        <f t="shared" si="27"/>
        <v>0.3</v>
      </c>
      <c r="Z35" s="3">
        <f t="shared" si="27"/>
        <v>0.16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39216286</v>
      </c>
      <c r="E51" s="5">
        <v>35128992</v>
      </c>
      <c r="F51" s="5">
        <v>35795839</v>
      </c>
      <c r="G51" s="5">
        <v>36307715</v>
      </c>
      <c r="I51" s="5">
        <v>156075099</v>
      </c>
      <c r="J51" s="5">
        <v>175735501</v>
      </c>
      <c r="K51" s="5">
        <v>171023844</v>
      </c>
      <c r="L51" s="5">
        <v>172468175</v>
      </c>
      <c r="M51" s="5">
        <v>150216504</v>
      </c>
      <c r="N51" s="5">
        <v>108268268</v>
      </c>
      <c r="O51" s="5">
        <v>139315838</v>
      </c>
      <c r="P51" s="5">
        <v>159928209</v>
      </c>
      <c r="Q51" s="5">
        <v>161261509</v>
      </c>
      <c r="R51" s="5">
        <v>154505164</v>
      </c>
      <c r="S51" s="5">
        <v>154399432</v>
      </c>
      <c r="T51" s="5">
        <v>160765072</v>
      </c>
      <c r="U51" s="5">
        <v>184379700</v>
      </c>
      <c r="V51" s="5">
        <v>203402375</v>
      </c>
      <c r="W51" s="5">
        <v>207310260</v>
      </c>
      <c r="X51" s="5">
        <v>193371346</v>
      </c>
      <c r="Y51" s="5">
        <v>1292819431000</v>
      </c>
      <c r="Z51" s="5">
        <v>1244519327000</v>
      </c>
    </row>
    <row r="52" spans="2:26" ht="15.5" x14ac:dyDescent="0.35">
      <c r="C52" t="s">
        <v>85</v>
      </c>
      <c r="D52" s="5">
        <v>-35698442</v>
      </c>
      <c r="E52" s="5">
        <v>-31210305</v>
      </c>
      <c r="F52" s="5">
        <v>-33923562</v>
      </c>
      <c r="G52" s="5">
        <v>-31673197</v>
      </c>
      <c r="I52" s="5">
        <v>-141340438</v>
      </c>
      <c r="J52" s="5">
        <v>-155815640</v>
      </c>
      <c r="K52" s="5">
        <v>-150780671</v>
      </c>
      <c r="L52" s="5">
        <v>-162253776</v>
      </c>
      <c r="M52" s="5">
        <v>-136222337</v>
      </c>
      <c r="N52" s="5">
        <v>-98024017</v>
      </c>
      <c r="O52" s="5">
        <v>-122136543</v>
      </c>
      <c r="P52" s="5">
        <v>-145814787</v>
      </c>
      <c r="Q52" s="5">
        <v>-146072236</v>
      </c>
      <c r="R52" s="5">
        <v>-137271604</v>
      </c>
      <c r="S52" s="5">
        <v>-138262715</v>
      </c>
      <c r="T52" s="5">
        <v>-139978690</v>
      </c>
      <c r="U52" s="5">
        <v>-159627355</v>
      </c>
      <c r="V52" s="5">
        <v>-180408287</v>
      </c>
      <c r="W52" s="5">
        <v>-193290214</v>
      </c>
      <c r="X52" s="5">
        <v>-174150448</v>
      </c>
      <c r="Y52" s="5">
        <v>-1100244222000</v>
      </c>
      <c r="Z52" s="5">
        <v>-1149962296000</v>
      </c>
    </row>
    <row r="53" spans="2:26" ht="15.5" x14ac:dyDescent="0.35">
      <c r="C53" t="s">
        <v>91</v>
      </c>
    </row>
    <row r="54" spans="2:26" ht="15.5" x14ac:dyDescent="0.35">
      <c r="C54" t="s">
        <v>86</v>
      </c>
      <c r="D54" s="5">
        <v>3517844</v>
      </c>
      <c r="E54" s="5">
        <v>3918687</v>
      </c>
      <c r="F54" s="5">
        <v>1872277</v>
      </c>
      <c r="G54" s="5">
        <v>4634518</v>
      </c>
      <c r="I54" s="5">
        <v>14734661</v>
      </c>
      <c r="J54" s="5">
        <v>19919861</v>
      </c>
      <c r="K54" s="5">
        <v>20243173</v>
      </c>
      <c r="L54" s="5">
        <v>10214399</v>
      </c>
      <c r="M54" s="5">
        <v>13994167</v>
      </c>
      <c r="N54" s="5">
        <v>10244251</v>
      </c>
      <c r="O54" s="5">
        <v>17179295</v>
      </c>
      <c r="P54" s="5">
        <v>14113422</v>
      </c>
      <c r="Q54" s="5">
        <v>15189273</v>
      </c>
      <c r="R54" s="5">
        <v>17233560</v>
      </c>
      <c r="S54" s="5">
        <v>16136717</v>
      </c>
      <c r="T54" s="5">
        <v>20786382</v>
      </c>
      <c r="U54" s="5">
        <v>24752345</v>
      </c>
      <c r="V54" s="5">
        <v>22994088</v>
      </c>
      <c r="W54" s="5">
        <v>14020046</v>
      </c>
      <c r="X54" s="5">
        <v>19220898</v>
      </c>
      <c r="Y54" s="5">
        <v>192575209000</v>
      </c>
      <c r="Z54" s="5">
        <v>94557031000</v>
      </c>
    </row>
    <row r="55" spans="2:26" ht="15.5" x14ac:dyDescent="0.35">
      <c r="C55" t="s">
        <v>87</v>
      </c>
      <c r="D55" s="5">
        <v>-2984770</v>
      </c>
      <c r="E55" s="5">
        <v>-2747659</v>
      </c>
      <c r="F55" s="5">
        <v>-2707359</v>
      </c>
      <c r="G55" s="5">
        <v>-2650677</v>
      </c>
      <c r="I55" s="5">
        <v>-10901652</v>
      </c>
      <c r="J55" s="5">
        <v>-11200306</v>
      </c>
      <c r="K55" s="5">
        <v>-11979303</v>
      </c>
      <c r="L55" s="5">
        <v>-10495037</v>
      </c>
      <c r="M55" s="5">
        <v>-10898534</v>
      </c>
      <c r="N55" s="5">
        <v>-10942290</v>
      </c>
      <c r="O55" s="5">
        <v>-15108050</v>
      </c>
      <c r="P55" s="5">
        <v>-12055726</v>
      </c>
      <c r="Q55" s="5">
        <v>-14806746</v>
      </c>
      <c r="R55" s="5">
        <v>-13835324</v>
      </c>
      <c r="S55" s="5">
        <v>-13689737</v>
      </c>
      <c r="T55" s="5">
        <v>-15336589</v>
      </c>
      <c r="U55" s="5">
        <v>-16909182</v>
      </c>
      <c r="V55" s="5">
        <v>-12977112</v>
      </c>
      <c r="W55" s="5">
        <v>-10142085</v>
      </c>
      <c r="X55" s="5">
        <v>-9512041</v>
      </c>
      <c r="Y55" s="5">
        <v>-63620584000</v>
      </c>
      <c r="Z55" s="5">
        <v>-51154556000</v>
      </c>
    </row>
    <row r="56" spans="2:26" ht="15.5" x14ac:dyDescent="0.35">
      <c r="C56" t="s">
        <v>88</v>
      </c>
      <c r="D56" s="5">
        <v>-913026</v>
      </c>
      <c r="E56" s="5">
        <v>-750734</v>
      </c>
      <c r="F56" s="5">
        <v>-825497</v>
      </c>
      <c r="G56" s="5">
        <v>-841090</v>
      </c>
      <c r="I56" s="5">
        <v>-3658232</v>
      </c>
      <c r="J56" s="5">
        <v>-4340512</v>
      </c>
      <c r="K56" s="5">
        <v>-3985690</v>
      </c>
      <c r="L56" s="5">
        <v>-4384255</v>
      </c>
      <c r="M56" s="5">
        <v>-4105851</v>
      </c>
      <c r="N56" s="5">
        <v>-3951586</v>
      </c>
      <c r="O56" s="5">
        <v>-7280614</v>
      </c>
      <c r="P56" s="5">
        <v>-6630803</v>
      </c>
      <c r="Q56" s="5">
        <v>-7776281</v>
      </c>
      <c r="R56" s="5">
        <v>-6792703</v>
      </c>
      <c r="S56" s="5">
        <v>-5988888</v>
      </c>
      <c r="T56" s="5">
        <v>-8343333</v>
      </c>
      <c r="U56" s="5">
        <v>-7689108</v>
      </c>
      <c r="V56" s="5">
        <v>-6036026</v>
      </c>
      <c r="W56" s="5">
        <v>-5614530</v>
      </c>
      <c r="X56" s="5">
        <v>-5270052</v>
      </c>
      <c r="Y56" s="5">
        <v>-31219757000</v>
      </c>
      <c r="Z56" s="5">
        <v>-26339794000</v>
      </c>
    </row>
    <row r="57" spans="2:26" ht="15.5" x14ac:dyDescent="0.35">
      <c r="C57" t="s">
        <v>89</v>
      </c>
      <c r="D57" s="5">
        <v>-2065476</v>
      </c>
      <c r="E57" s="5">
        <v>-2069378</v>
      </c>
      <c r="F57" s="5">
        <v>-2333551</v>
      </c>
      <c r="G57" s="5">
        <v>-2133929</v>
      </c>
      <c r="I57" s="5">
        <v>-8617631</v>
      </c>
      <c r="J57" s="5">
        <v>-7909776</v>
      </c>
      <c r="K57" s="5">
        <v>-7607341</v>
      </c>
      <c r="L57" s="5">
        <v>-7590002</v>
      </c>
      <c r="M57" s="5">
        <v>-7069813</v>
      </c>
      <c r="N57" s="5">
        <v>-6177293</v>
      </c>
      <c r="O57" s="5">
        <v>-6414512</v>
      </c>
      <c r="P57" s="5">
        <v>-6995660</v>
      </c>
      <c r="Q57" s="5">
        <v>-6740925</v>
      </c>
      <c r="R57" s="5">
        <v>-6582757</v>
      </c>
      <c r="S57" s="5">
        <v>-7347071</v>
      </c>
      <c r="T57" s="5">
        <v>-6955575</v>
      </c>
      <c r="U57" s="5">
        <v>-5849079</v>
      </c>
      <c r="V57" s="5">
        <v>-6354786</v>
      </c>
      <c r="W57" s="5">
        <v>-4763305</v>
      </c>
      <c r="X57" s="5">
        <v>-4242913</v>
      </c>
      <c r="Y57" s="5">
        <v>-33237958000</v>
      </c>
      <c r="Z57" s="5">
        <v>-24818524000</v>
      </c>
    </row>
    <row r="58" spans="2:26" ht="15.5" x14ac:dyDescent="0.35">
      <c r="C58" t="s">
        <v>92</v>
      </c>
    </row>
    <row r="59" spans="2:26" ht="15.5" x14ac:dyDescent="0.35">
      <c r="C59" t="s">
        <v>93</v>
      </c>
      <c r="D59" s="5">
        <v>533074</v>
      </c>
      <c r="E59" s="5">
        <v>1171028</v>
      </c>
      <c r="F59" s="5">
        <v>-835082</v>
      </c>
      <c r="G59" s="5">
        <v>1983841</v>
      </c>
      <c r="I59" s="5">
        <v>3833009</v>
      </c>
      <c r="J59" s="5">
        <v>8719555</v>
      </c>
      <c r="K59" s="5">
        <v>8263870</v>
      </c>
      <c r="L59" s="5">
        <v>-280638</v>
      </c>
      <c r="M59" s="5">
        <v>3095633</v>
      </c>
      <c r="N59" s="5">
        <v>-698039</v>
      </c>
      <c r="O59" s="5">
        <v>2071245</v>
      </c>
      <c r="P59" s="5">
        <v>2057696</v>
      </c>
      <c r="Q59" s="5">
        <v>382527</v>
      </c>
      <c r="R59" s="5">
        <v>3398236</v>
      </c>
      <c r="S59" s="5">
        <v>2446980</v>
      </c>
      <c r="T59" s="5">
        <v>5449793</v>
      </c>
      <c r="U59" s="5">
        <v>7843163</v>
      </c>
      <c r="V59" s="5">
        <v>10016976</v>
      </c>
      <c r="W59" s="5">
        <v>3877961</v>
      </c>
      <c r="X59" s="5">
        <v>9708857</v>
      </c>
      <c r="Y59" s="5">
        <v>128954625000</v>
      </c>
      <c r="Z59" s="5">
        <v>43402475000</v>
      </c>
    </row>
    <row r="60" spans="2:26" ht="15.5" x14ac:dyDescent="0.35">
      <c r="C60" t="s">
        <v>94</v>
      </c>
      <c r="D60" s="5">
        <v>-23580</v>
      </c>
      <c r="E60" s="5">
        <v>-16262</v>
      </c>
      <c r="F60" s="5">
        <v>-10795</v>
      </c>
      <c r="G60" s="5">
        <v>-76397</v>
      </c>
      <c r="I60" s="5">
        <v>-345067</v>
      </c>
      <c r="J60" s="5">
        <v>-418208</v>
      </c>
      <c r="K60" s="5">
        <v>-1646056</v>
      </c>
      <c r="L60" s="5">
        <v>-154082</v>
      </c>
      <c r="M60" s="5">
        <v>-632490</v>
      </c>
      <c r="N60" s="5">
        <v>-2232729</v>
      </c>
      <c r="O60" s="5">
        <v>-2069061</v>
      </c>
      <c r="P60" s="5">
        <v>-1029546</v>
      </c>
      <c r="Q60" s="5">
        <v>-648458</v>
      </c>
      <c r="R60" s="5">
        <v>-831211</v>
      </c>
      <c r="S60" s="5">
        <v>-939663</v>
      </c>
      <c r="T60" s="5">
        <v>-747076</v>
      </c>
      <c r="U60" s="5">
        <v>-1199620</v>
      </c>
      <c r="V60" s="5">
        <v>-916517</v>
      </c>
      <c r="W60" s="5">
        <v>-747837</v>
      </c>
      <c r="X60" s="5">
        <v>-1088430</v>
      </c>
      <c r="Y60" s="5">
        <v>40363972000</v>
      </c>
      <c r="Z60" s="5">
        <v>-36791589000</v>
      </c>
    </row>
    <row r="61" spans="2:26" ht="15.5" x14ac:dyDescent="0.35">
      <c r="C61" t="s">
        <v>97</v>
      </c>
      <c r="X61" s="5">
        <v>-12504</v>
      </c>
      <c r="Y61" s="5">
        <v>55548232000</v>
      </c>
      <c r="Z61" s="5">
        <v>-34312396000</v>
      </c>
    </row>
    <row r="62" spans="2:26" ht="15.5" x14ac:dyDescent="0.35">
      <c r="C62" t="s">
        <v>96</v>
      </c>
      <c r="X62" s="5">
        <v>89487</v>
      </c>
      <c r="Y62" s="5">
        <v>68067000</v>
      </c>
      <c r="Z62" s="5">
        <v>1434806000</v>
      </c>
    </row>
    <row r="63" spans="2:26" ht="15.5" x14ac:dyDescent="0.35">
      <c r="C63" t="s">
        <v>95</v>
      </c>
      <c r="D63" s="5">
        <v>7917</v>
      </c>
      <c r="E63" s="5">
        <v>4050</v>
      </c>
      <c r="F63" s="5">
        <v>2840</v>
      </c>
      <c r="G63" s="5">
        <v>4204</v>
      </c>
      <c r="I63" s="5">
        <v>12167</v>
      </c>
      <c r="J63" s="5">
        <v>9514</v>
      </c>
      <c r="K63" s="5">
        <v>1330</v>
      </c>
      <c r="L63" s="5">
        <v>1443</v>
      </c>
      <c r="M63" s="5">
        <v>6790</v>
      </c>
      <c r="N63" s="5">
        <v>4416</v>
      </c>
      <c r="Q63" s="5">
        <v>11157</v>
      </c>
      <c r="R63" s="5">
        <v>27037</v>
      </c>
      <c r="S63" s="5">
        <v>62311</v>
      </c>
      <c r="T63" s="5">
        <v>44563</v>
      </c>
      <c r="U63" s="5">
        <v>82649</v>
      </c>
      <c r="V63" s="5">
        <v>92936</v>
      </c>
      <c r="W63" s="5">
        <v>109032</v>
      </c>
      <c r="X63" s="5">
        <v>92795</v>
      </c>
      <c r="Y63" s="5">
        <v>611536000</v>
      </c>
      <c r="Z63" s="5">
        <v>1045120000</v>
      </c>
    </row>
    <row r="64" spans="2:26" ht="15.5" x14ac:dyDescent="0.35">
      <c r="C64" t="s">
        <v>27</v>
      </c>
      <c r="D64" s="5">
        <v>-31497</v>
      </c>
      <c r="E64" s="5">
        <v>-20312</v>
      </c>
      <c r="F64" s="5">
        <v>-13635</v>
      </c>
      <c r="G64" s="5">
        <v>-80601</v>
      </c>
      <c r="I64" s="5">
        <v>-357234</v>
      </c>
      <c r="J64" s="5">
        <v>-427722</v>
      </c>
      <c r="K64" s="5">
        <v>-1647386</v>
      </c>
      <c r="L64" s="5">
        <v>-155525</v>
      </c>
      <c r="M64" s="5">
        <v>-639280</v>
      </c>
      <c r="N64" s="5">
        <v>-2237145</v>
      </c>
      <c r="O64" s="5">
        <v>-2069061</v>
      </c>
      <c r="P64" s="5">
        <v>-1029546</v>
      </c>
      <c r="Q64" s="5">
        <v>-659615</v>
      </c>
      <c r="R64" s="5">
        <v>-858248</v>
      </c>
      <c r="S64" s="5">
        <v>-1001974</v>
      </c>
      <c r="T64" s="5">
        <v>-791639</v>
      </c>
      <c r="U64" s="5">
        <v>-861458</v>
      </c>
      <c r="V64" s="5">
        <v>-1009453</v>
      </c>
      <c r="W64" s="5">
        <v>-856869</v>
      </c>
      <c r="X64" s="5">
        <v>-1258208</v>
      </c>
      <c r="Y64" s="5">
        <v>-15863863000</v>
      </c>
      <c r="Z64" s="5">
        <v>-4959119000</v>
      </c>
    </row>
    <row r="65" spans="2:26" ht="15.5" x14ac:dyDescent="0.35">
      <c r="C65" t="s">
        <v>98</v>
      </c>
      <c r="D65" s="5">
        <v>-23580</v>
      </c>
      <c r="E65" s="5">
        <v>-16262</v>
      </c>
      <c r="F65" s="5">
        <v>-10795</v>
      </c>
      <c r="G65" s="5">
        <v>-76397</v>
      </c>
      <c r="I65" s="5">
        <v>-345067</v>
      </c>
      <c r="J65" s="5">
        <v>-418208</v>
      </c>
      <c r="K65" s="5">
        <v>-1646056</v>
      </c>
      <c r="L65" s="5">
        <v>-154082</v>
      </c>
      <c r="M65" s="5">
        <v>-632490</v>
      </c>
      <c r="N65" s="5">
        <v>-2232729</v>
      </c>
      <c r="O65" s="5">
        <v>-2069061</v>
      </c>
      <c r="P65" s="5">
        <v>-1029546</v>
      </c>
      <c r="Q65" s="5">
        <v>-648458</v>
      </c>
      <c r="R65" s="5">
        <v>-831211</v>
      </c>
      <c r="S65" s="5">
        <v>-939663</v>
      </c>
      <c r="T65" s="5">
        <v>-747076</v>
      </c>
      <c r="U65" s="5">
        <v>-1199620</v>
      </c>
      <c r="V65" s="5">
        <v>-916517</v>
      </c>
      <c r="W65" s="5">
        <v>-747837</v>
      </c>
      <c r="X65" s="5">
        <v>-1088430</v>
      </c>
      <c r="Y65" s="5">
        <v>40363972000</v>
      </c>
      <c r="Z65" s="5">
        <v>-36791589000</v>
      </c>
    </row>
    <row r="66" spans="2:26" ht="15.5" x14ac:dyDescent="0.35">
      <c r="C66" t="s">
        <v>29</v>
      </c>
      <c r="D66" s="5">
        <v>509494</v>
      </c>
      <c r="E66" s="5">
        <v>1154766</v>
      </c>
      <c r="F66" s="5">
        <v>-845877</v>
      </c>
      <c r="G66" s="5">
        <v>1907444</v>
      </c>
      <c r="I66" s="5">
        <v>3487942</v>
      </c>
      <c r="J66" s="5">
        <v>8301347</v>
      </c>
      <c r="K66" s="5">
        <v>6617814</v>
      </c>
      <c r="L66" s="5">
        <v>-434720</v>
      </c>
      <c r="M66" s="5">
        <v>2463143</v>
      </c>
      <c r="N66" s="5">
        <v>-2930768</v>
      </c>
      <c r="O66" s="5">
        <v>2184</v>
      </c>
      <c r="P66" s="5">
        <v>1028150</v>
      </c>
      <c r="Q66" s="5">
        <v>-265931</v>
      </c>
      <c r="R66" s="5">
        <v>2567025</v>
      </c>
      <c r="S66" s="5">
        <v>1507317</v>
      </c>
      <c r="T66" s="5">
        <v>4702717</v>
      </c>
      <c r="U66" s="5">
        <v>6643543</v>
      </c>
      <c r="V66" s="5">
        <v>9100459</v>
      </c>
      <c r="W66" s="5">
        <v>3130124</v>
      </c>
      <c r="X66" s="5">
        <v>8620427</v>
      </c>
      <c r="Y66" s="5">
        <v>169318597000</v>
      </c>
      <c r="Z66" s="5">
        <v>6610886000</v>
      </c>
    </row>
    <row r="67" spans="2:26" ht="15.5" x14ac:dyDescent="0.35">
      <c r="C67" t="s">
        <v>28</v>
      </c>
      <c r="D67" s="5">
        <v>-205236</v>
      </c>
      <c r="E67" s="5">
        <v>-186187</v>
      </c>
      <c r="F67" s="5">
        <v>8977</v>
      </c>
      <c r="G67" s="5">
        <v>-418383</v>
      </c>
      <c r="I67" s="5">
        <v>-980988</v>
      </c>
      <c r="J67" s="5">
        <v>-2061551</v>
      </c>
      <c r="K67" s="5">
        <v>-890756</v>
      </c>
      <c r="L67" s="5">
        <v>-2680194</v>
      </c>
      <c r="M67" s="5">
        <v>-29120</v>
      </c>
      <c r="N67" s="5">
        <v>-4180504</v>
      </c>
      <c r="O67" s="5">
        <v>-266762</v>
      </c>
      <c r="P67" s="5">
        <v>-522844</v>
      </c>
      <c r="Q67" s="5">
        <v>-628283</v>
      </c>
      <c r="R67" s="5">
        <v>-910900</v>
      </c>
      <c r="S67" s="5">
        <v>-1618295</v>
      </c>
      <c r="T67" s="5">
        <v>-1960961</v>
      </c>
      <c r="U67" s="5">
        <v>-2009152</v>
      </c>
      <c r="V67" s="5">
        <v>-2426462</v>
      </c>
      <c r="W67" s="5">
        <v>-973660</v>
      </c>
      <c r="X67" s="5">
        <v>-1204559</v>
      </c>
      <c r="Y67" s="5">
        <v>-48232848000</v>
      </c>
      <c r="Z67" s="5">
        <v>-5798833000</v>
      </c>
    </row>
    <row r="68" spans="2:26" ht="15.5" x14ac:dyDescent="0.35">
      <c r="C68" t="s">
        <v>102</v>
      </c>
      <c r="D68" s="5">
        <v>304258</v>
      </c>
      <c r="E68" s="5">
        <v>968579</v>
      </c>
      <c r="F68" s="5">
        <v>-836900</v>
      </c>
      <c r="G68" s="5">
        <v>1489061</v>
      </c>
      <c r="I68" s="5">
        <v>2506954</v>
      </c>
      <c r="J68" s="5">
        <v>6239796</v>
      </c>
      <c r="K68" s="5">
        <v>5727058</v>
      </c>
      <c r="L68" s="5">
        <v>-3114914</v>
      </c>
      <c r="M68" s="5">
        <v>2434023</v>
      </c>
      <c r="N68" s="5">
        <v>-7111272</v>
      </c>
      <c r="O68" s="5">
        <v>-264578</v>
      </c>
      <c r="P68" s="5">
        <v>505306</v>
      </c>
      <c r="Q68" s="5">
        <v>-894214</v>
      </c>
      <c r="R68" s="5">
        <v>1656125</v>
      </c>
      <c r="S68" s="5">
        <v>-110978</v>
      </c>
      <c r="T68" s="5">
        <v>2741756</v>
      </c>
      <c r="U68" s="5">
        <v>4634391</v>
      </c>
      <c r="V68" s="5">
        <v>6673997</v>
      </c>
      <c r="W68" s="5">
        <v>2156464</v>
      </c>
      <c r="X68" s="5">
        <v>7415868</v>
      </c>
      <c r="Y68" s="5">
        <v>121085749000</v>
      </c>
      <c r="Z68" s="5">
        <v>812053000</v>
      </c>
    </row>
    <row r="69" spans="2:26" ht="15.5" x14ac:dyDescent="0.35">
      <c r="C69" t="s">
        <v>103</v>
      </c>
      <c r="F69" s="5">
        <v>-15947</v>
      </c>
      <c r="I69" s="5">
        <v>-15947</v>
      </c>
      <c r="J69" s="5">
        <v>19285</v>
      </c>
      <c r="K69" s="5">
        <v>-102543</v>
      </c>
      <c r="L69" s="5">
        <v>118509</v>
      </c>
      <c r="M69" s="5">
        <v>844231</v>
      </c>
      <c r="N69" s="5">
        <v>-168088</v>
      </c>
      <c r="O69" s="5">
        <v>-839568</v>
      </c>
      <c r="P69" s="5">
        <v>305369</v>
      </c>
      <c r="Q69" s="5">
        <v>-1393814</v>
      </c>
      <c r="R69" s="5">
        <v>-890924</v>
      </c>
      <c r="S69" s="5">
        <v>-79574</v>
      </c>
    </row>
    <row r="70" spans="2:26" ht="15.5" x14ac:dyDescent="0.35">
      <c r="C70" t="s">
        <v>105</v>
      </c>
      <c r="D70" s="5">
        <v>304258</v>
      </c>
      <c r="E70" s="5">
        <v>968579</v>
      </c>
      <c r="F70" s="5">
        <v>-852847</v>
      </c>
      <c r="G70" s="5">
        <v>1489061</v>
      </c>
      <c r="I70" s="5">
        <v>2491007</v>
      </c>
      <c r="J70" s="5">
        <v>6259081</v>
      </c>
      <c r="K70" s="5">
        <v>5624515</v>
      </c>
      <c r="L70" s="5">
        <v>-2996405</v>
      </c>
      <c r="M70" s="5">
        <v>3278254</v>
      </c>
      <c r="N70" s="5">
        <v>-7279360</v>
      </c>
      <c r="O70" s="5">
        <v>-1104146</v>
      </c>
      <c r="P70" s="5">
        <v>810675</v>
      </c>
      <c r="Q70" s="5">
        <v>-2288028</v>
      </c>
      <c r="R70" s="5">
        <v>765201</v>
      </c>
      <c r="S70" s="5">
        <v>-190552</v>
      </c>
      <c r="T70" s="5">
        <v>2741756</v>
      </c>
      <c r="U70" s="5">
        <v>4634391</v>
      </c>
      <c r="V70" s="5">
        <v>6673997</v>
      </c>
      <c r="W70" s="5">
        <v>2156464</v>
      </c>
    </row>
    <row r="71" spans="2:26" ht="15.5" x14ac:dyDescent="0.35">
      <c r="C71" t="s">
        <v>106</v>
      </c>
      <c r="D71" s="5">
        <v>304258</v>
      </c>
      <c r="E71" s="5">
        <v>968579</v>
      </c>
      <c r="F71" s="5">
        <v>-836900</v>
      </c>
      <c r="G71" s="5">
        <v>1489061</v>
      </c>
      <c r="I71" s="5">
        <v>2506954</v>
      </c>
      <c r="J71" s="5">
        <v>6239796</v>
      </c>
      <c r="K71" s="5">
        <v>5727058</v>
      </c>
      <c r="L71" s="5">
        <v>-3114914</v>
      </c>
      <c r="M71" s="5">
        <v>2434023</v>
      </c>
      <c r="N71" s="5">
        <v>-7111272</v>
      </c>
      <c r="O71" s="5">
        <v>-264578</v>
      </c>
      <c r="P71" s="5">
        <v>505306</v>
      </c>
      <c r="Q71" s="5">
        <v>-894214</v>
      </c>
      <c r="R71" s="5">
        <v>1656125</v>
      </c>
      <c r="S71" s="5">
        <v>-110978</v>
      </c>
      <c r="T71" s="5">
        <v>2741756</v>
      </c>
      <c r="U71" s="5">
        <v>4634391</v>
      </c>
      <c r="V71" s="5">
        <v>6673997</v>
      </c>
      <c r="W71" s="5">
        <v>2156464</v>
      </c>
      <c r="X71" s="5">
        <v>7415868</v>
      </c>
      <c r="Y71" s="5">
        <v>121085749000</v>
      </c>
      <c r="Z71" s="5">
        <v>812053000</v>
      </c>
    </row>
    <row r="72" spans="2:26" ht="15.5" x14ac:dyDescent="0.35">
      <c r="C72" t="s">
        <v>8</v>
      </c>
      <c r="D72" s="5">
        <v>304258</v>
      </c>
      <c r="E72" s="5">
        <v>968579</v>
      </c>
      <c r="F72" s="5">
        <v>-852847</v>
      </c>
      <c r="G72" s="5">
        <v>1489061</v>
      </c>
      <c r="I72" s="5">
        <v>2491007</v>
      </c>
      <c r="J72" s="5">
        <v>6259081</v>
      </c>
      <c r="K72" s="5">
        <v>5624515</v>
      </c>
      <c r="L72" s="5">
        <v>-2996405</v>
      </c>
      <c r="M72" s="5">
        <v>3278254</v>
      </c>
      <c r="N72" s="5">
        <v>-7279360</v>
      </c>
      <c r="O72" s="5">
        <v>-1104146</v>
      </c>
      <c r="P72" s="5">
        <v>810675</v>
      </c>
      <c r="Q72" s="5">
        <v>-2288028</v>
      </c>
      <c r="R72" s="5">
        <v>765201</v>
      </c>
      <c r="S72" s="5">
        <v>-190552</v>
      </c>
      <c r="T72" s="5">
        <v>2741756</v>
      </c>
      <c r="U72" s="5">
        <v>4634391</v>
      </c>
      <c r="V72" s="5">
        <v>6673997</v>
      </c>
      <c r="W72" s="5">
        <v>2156464</v>
      </c>
    </row>
    <row r="73" spans="2:26" ht="15.5" x14ac:dyDescent="0.35">
      <c r="C73" t="s">
        <v>108</v>
      </c>
      <c r="D73" s="5">
        <v>304258</v>
      </c>
      <c r="E73" s="5">
        <v>968579</v>
      </c>
      <c r="F73" s="5">
        <v>-836900</v>
      </c>
      <c r="G73" s="5">
        <v>1489061</v>
      </c>
      <c r="I73" s="5">
        <v>2506954</v>
      </c>
      <c r="J73" s="5">
        <v>6239796</v>
      </c>
      <c r="K73" s="5">
        <v>5727058</v>
      </c>
      <c r="L73" s="5">
        <v>-3114914</v>
      </c>
      <c r="M73" s="5">
        <v>2434023</v>
      </c>
      <c r="N73" s="5">
        <v>-7111272</v>
      </c>
      <c r="O73" s="5">
        <v>-264578</v>
      </c>
      <c r="P73" s="5">
        <v>505306</v>
      </c>
      <c r="Q73" s="5">
        <v>-894214</v>
      </c>
      <c r="R73" s="5">
        <v>1656125</v>
      </c>
      <c r="S73" s="5">
        <v>-110978</v>
      </c>
      <c r="T73" s="5">
        <v>2741756</v>
      </c>
      <c r="U73" s="5">
        <v>4634391</v>
      </c>
      <c r="V73" s="5">
        <v>6673997</v>
      </c>
      <c r="W73" s="5">
        <v>2156464</v>
      </c>
      <c r="X73" s="5">
        <v>7415868</v>
      </c>
      <c r="Y73" s="5">
        <v>121085749000</v>
      </c>
      <c r="Z73" s="5">
        <v>812053000</v>
      </c>
    </row>
    <row r="74" spans="2:26" ht="15.5" x14ac:dyDescent="0.35">
      <c r="C74" t="s">
        <v>109</v>
      </c>
      <c r="D74" s="5">
        <v>304258</v>
      </c>
      <c r="E74" s="5">
        <v>968579</v>
      </c>
      <c r="F74" s="5">
        <v>-852847</v>
      </c>
      <c r="G74" s="5">
        <v>1489061</v>
      </c>
      <c r="I74" s="5">
        <v>2491007</v>
      </c>
      <c r="J74" s="5">
        <v>6259081</v>
      </c>
      <c r="K74" s="5">
        <v>5624515</v>
      </c>
      <c r="L74" s="5">
        <v>-2996405</v>
      </c>
      <c r="M74" s="5">
        <v>3278254</v>
      </c>
      <c r="N74" s="5">
        <v>-7279360</v>
      </c>
      <c r="O74" s="5">
        <v>-1104146</v>
      </c>
      <c r="P74" s="5">
        <v>810675</v>
      </c>
      <c r="Q74" s="5">
        <v>-2288028</v>
      </c>
      <c r="R74" s="5">
        <v>765201</v>
      </c>
      <c r="S74" s="5">
        <v>-190552</v>
      </c>
      <c r="T74" s="5">
        <v>2741756</v>
      </c>
      <c r="U74" s="5">
        <v>4634391</v>
      </c>
      <c r="V74" s="5">
        <v>6673997</v>
      </c>
      <c r="W74" s="5">
        <v>2156464</v>
      </c>
    </row>
    <row r="75" spans="2:26" ht="15.5" x14ac:dyDescent="0.35">
      <c r="C75" t="s">
        <v>110</v>
      </c>
      <c r="D75" s="5">
        <v>304258</v>
      </c>
      <c r="E75" s="5">
        <v>968579</v>
      </c>
      <c r="F75" s="5">
        <v>-852847</v>
      </c>
      <c r="G75" s="5">
        <v>1489061</v>
      </c>
      <c r="I75" s="5">
        <v>2491007</v>
      </c>
      <c r="J75" s="5">
        <v>6259081</v>
      </c>
      <c r="K75" s="5">
        <v>5624515</v>
      </c>
      <c r="L75" s="5">
        <v>-2996405</v>
      </c>
      <c r="M75" s="5">
        <v>3278254</v>
      </c>
      <c r="N75" s="5">
        <v>-7279360</v>
      </c>
      <c r="O75" s="5">
        <v>-1104146</v>
      </c>
      <c r="P75" s="5">
        <v>810675</v>
      </c>
      <c r="Q75" s="5">
        <v>-2288028</v>
      </c>
      <c r="R75" s="5">
        <v>765201</v>
      </c>
      <c r="S75" s="5">
        <v>-190552</v>
      </c>
      <c r="T75" s="5">
        <v>2741756</v>
      </c>
      <c r="U75" s="5">
        <v>4634391</v>
      </c>
      <c r="V75" s="5">
        <v>6673997</v>
      </c>
      <c r="W75" s="5">
        <v>2156464</v>
      </c>
    </row>
    <row r="77" spans="2:26" ht="15.5" x14ac:dyDescent="0.35">
      <c r="B77" t="s">
        <v>111</v>
      </c>
      <c r="C77" t="s">
        <v>112</v>
      </c>
    </row>
    <row r="78" spans="2:26" ht="15.5" x14ac:dyDescent="0.35">
      <c r="C78" t="s">
        <v>113</v>
      </c>
    </row>
    <row r="79" spans="2:26" ht="15.5" x14ac:dyDescent="0.35">
      <c r="C79" t="s">
        <v>20</v>
      </c>
      <c r="D79" s="5">
        <v>17664724</v>
      </c>
      <c r="E79" s="5">
        <v>13703829</v>
      </c>
      <c r="F79" s="5">
        <v>9600090</v>
      </c>
      <c r="G79" s="5">
        <v>9634812</v>
      </c>
      <c r="I79" s="5">
        <v>9600090</v>
      </c>
      <c r="J79" s="5">
        <v>8876772</v>
      </c>
      <c r="K79" s="5">
        <v>6084950</v>
      </c>
      <c r="L79" s="5">
        <v>9064627</v>
      </c>
      <c r="M79" s="5">
        <v>12360240</v>
      </c>
      <c r="N79" s="5">
        <v>15217304</v>
      </c>
      <c r="O79" s="5">
        <v>8510973</v>
      </c>
      <c r="P79" s="5">
        <v>12553943</v>
      </c>
      <c r="Q79" s="5">
        <v>18953225</v>
      </c>
      <c r="R79" s="5">
        <v>12505721</v>
      </c>
      <c r="S79" s="5">
        <v>10289450</v>
      </c>
      <c r="T79" s="5">
        <v>10530286</v>
      </c>
      <c r="U79" s="5">
        <v>8418999</v>
      </c>
      <c r="V79" s="5">
        <v>8723245</v>
      </c>
      <c r="W79" s="5">
        <v>12720231</v>
      </c>
      <c r="X79" s="5">
        <v>12513738</v>
      </c>
      <c r="Y79" s="5">
        <v>90833120000</v>
      </c>
      <c r="Z79" s="5">
        <v>161867147000</v>
      </c>
    </row>
    <row r="80" spans="2:26" ht="15.5" x14ac:dyDescent="0.35">
      <c r="C80" t="s">
        <v>115</v>
      </c>
      <c r="D80" s="5">
        <v>12073934</v>
      </c>
      <c r="E80" s="5">
        <v>10185838</v>
      </c>
      <c r="F80" s="5">
        <v>9202801</v>
      </c>
      <c r="G80" s="5">
        <v>11319926</v>
      </c>
      <c r="I80" s="5">
        <v>9202801</v>
      </c>
      <c r="J80" s="5">
        <v>14960303</v>
      </c>
      <c r="K80" s="5">
        <v>12170439</v>
      </c>
      <c r="L80" s="5">
        <v>17060262</v>
      </c>
      <c r="M80" s="5">
        <v>11609460</v>
      </c>
      <c r="N80" s="5">
        <v>11876170</v>
      </c>
      <c r="O80" s="5">
        <v>8266816</v>
      </c>
      <c r="P80" s="5">
        <v>8262778</v>
      </c>
      <c r="Q80" s="5">
        <v>8836152</v>
      </c>
      <c r="R80" s="5">
        <v>8397183</v>
      </c>
      <c r="S80" s="5">
        <v>12338464</v>
      </c>
      <c r="T80" s="5">
        <v>12626012</v>
      </c>
      <c r="U80" s="5">
        <v>10138978</v>
      </c>
      <c r="V80" s="5">
        <v>14909446</v>
      </c>
      <c r="W80" s="5">
        <v>13969864</v>
      </c>
      <c r="X80" s="5">
        <v>17063440</v>
      </c>
      <c r="Y80" s="5">
        <v>107871938000</v>
      </c>
      <c r="Z80" s="5">
        <v>96544040000</v>
      </c>
    </row>
    <row r="81" spans="3:26" ht="15.5" x14ac:dyDescent="0.35">
      <c r="C81" t="s">
        <v>116</v>
      </c>
      <c r="D81" s="5">
        <v>6401162</v>
      </c>
      <c r="E81" s="5">
        <v>5418407</v>
      </c>
      <c r="F81" s="5">
        <v>5936123</v>
      </c>
      <c r="G81" s="5">
        <v>5979427</v>
      </c>
      <c r="I81" s="5">
        <v>5936123</v>
      </c>
      <c r="J81" s="5">
        <v>8416744</v>
      </c>
      <c r="K81" s="5">
        <v>7234496</v>
      </c>
      <c r="L81" s="5">
        <v>8580909</v>
      </c>
      <c r="M81" s="5">
        <v>8171585</v>
      </c>
      <c r="N81" s="5">
        <v>5345614</v>
      </c>
      <c r="O81" s="5">
        <v>6395593</v>
      </c>
      <c r="P81" s="5">
        <v>7532140</v>
      </c>
      <c r="Q81" s="5">
        <v>6497690</v>
      </c>
      <c r="R81" s="5">
        <v>5602646</v>
      </c>
      <c r="S81" s="5">
        <v>6391905</v>
      </c>
      <c r="T81" s="5">
        <v>7248445</v>
      </c>
      <c r="U81" s="5">
        <v>5733955</v>
      </c>
      <c r="V81" s="5">
        <v>5873715</v>
      </c>
      <c r="W81" s="5">
        <v>5849163</v>
      </c>
      <c r="X81" s="5">
        <v>3679251</v>
      </c>
    </row>
    <row r="82" spans="3:26" ht="15.5" x14ac:dyDescent="0.35">
      <c r="C82" t="s">
        <v>117</v>
      </c>
      <c r="D82" s="5">
        <v>2681132</v>
      </c>
      <c r="E82" s="5">
        <v>3349475</v>
      </c>
      <c r="F82" s="5">
        <v>2884082</v>
      </c>
      <c r="G82" s="5">
        <v>2681424</v>
      </c>
      <c r="I82" s="5">
        <v>2884082</v>
      </c>
      <c r="J82" s="5">
        <v>4348286</v>
      </c>
      <c r="K82" s="5">
        <v>3624403</v>
      </c>
      <c r="L82" s="5">
        <v>3780827</v>
      </c>
      <c r="M82" s="5">
        <v>3645029</v>
      </c>
      <c r="N82" s="5">
        <v>2309964</v>
      </c>
      <c r="O82" s="5">
        <v>2317847</v>
      </c>
      <c r="P82" s="5">
        <v>2892567</v>
      </c>
      <c r="Q82" s="5">
        <v>2332374</v>
      </c>
      <c r="R82" s="5">
        <v>2738801</v>
      </c>
      <c r="S82" s="5">
        <v>2337737</v>
      </c>
      <c r="T82" s="5">
        <v>13366497</v>
      </c>
      <c r="U82" s="5">
        <v>4669745</v>
      </c>
      <c r="V82" s="5">
        <v>8912333</v>
      </c>
      <c r="W82" s="5">
        <v>6688211</v>
      </c>
      <c r="X82" s="5">
        <v>5379656</v>
      </c>
    </row>
    <row r="83" spans="3:26" ht="15.5" x14ac:dyDescent="0.35">
      <c r="C83" t="s">
        <v>118</v>
      </c>
      <c r="D83" s="5">
        <v>12073934</v>
      </c>
      <c r="E83" s="5">
        <v>10185838</v>
      </c>
      <c r="F83" s="5">
        <v>9202801</v>
      </c>
      <c r="G83" s="5">
        <v>11319926</v>
      </c>
      <c r="I83" s="5">
        <v>9202801</v>
      </c>
      <c r="J83" s="5">
        <v>14960303</v>
      </c>
      <c r="K83" s="5">
        <v>12170439</v>
      </c>
      <c r="L83" s="5">
        <v>17060262</v>
      </c>
      <c r="M83" s="5">
        <v>11609460</v>
      </c>
      <c r="N83" s="5">
        <v>11876170</v>
      </c>
      <c r="O83" s="5">
        <v>8266816</v>
      </c>
      <c r="P83" s="5">
        <v>8262778</v>
      </c>
      <c r="Q83" s="5">
        <v>8836152</v>
      </c>
      <c r="R83" s="5">
        <v>8397183</v>
      </c>
      <c r="S83" s="5">
        <v>12338464</v>
      </c>
      <c r="T83" s="5">
        <v>12626012</v>
      </c>
      <c r="U83" s="5">
        <v>10138978</v>
      </c>
      <c r="V83" s="5">
        <v>14909446</v>
      </c>
      <c r="W83" s="5">
        <v>13969864</v>
      </c>
      <c r="X83" s="5">
        <v>17063440</v>
      </c>
      <c r="Y83" s="5">
        <v>107871938000</v>
      </c>
      <c r="Z83" s="5">
        <v>96544040000</v>
      </c>
    </row>
    <row r="84" spans="3:26" ht="15.5" x14ac:dyDescent="0.35">
      <c r="C84" t="s">
        <v>119</v>
      </c>
      <c r="D84" s="5">
        <v>472745</v>
      </c>
      <c r="E84" s="5">
        <v>486804</v>
      </c>
      <c r="F84" s="5">
        <v>525496</v>
      </c>
      <c r="G84" s="5">
        <v>396481</v>
      </c>
      <c r="I84" s="5">
        <v>525496</v>
      </c>
      <c r="J84" s="5">
        <v>457714</v>
      </c>
      <c r="K84" s="5">
        <v>472445</v>
      </c>
      <c r="L84" s="5">
        <v>686732</v>
      </c>
      <c r="M84" s="5">
        <v>403442</v>
      </c>
      <c r="N84" s="5">
        <v>320850</v>
      </c>
      <c r="O84" s="5">
        <v>435621</v>
      </c>
      <c r="P84" s="5">
        <v>1159284</v>
      </c>
      <c r="Q84" s="5">
        <v>1015928</v>
      </c>
      <c r="R84" s="5">
        <v>809689</v>
      </c>
      <c r="S84" s="5">
        <v>1015240</v>
      </c>
      <c r="T84" s="5">
        <v>773538</v>
      </c>
      <c r="U84" s="5">
        <v>792266</v>
      </c>
      <c r="V84" s="5">
        <v>786250</v>
      </c>
      <c r="W84" s="5">
        <v>1587565</v>
      </c>
      <c r="X84" s="5">
        <v>1961281</v>
      </c>
      <c r="Y84" s="5">
        <v>1607600000</v>
      </c>
      <c r="Z84" s="5">
        <v>4478842000</v>
      </c>
    </row>
    <row r="85" spans="3:26" ht="15.5" x14ac:dyDescent="0.35">
      <c r="C85" t="s">
        <v>267</v>
      </c>
      <c r="D85" s="5">
        <v>472745</v>
      </c>
      <c r="E85" s="5">
        <v>486804</v>
      </c>
      <c r="F85" s="5">
        <v>525496</v>
      </c>
      <c r="G85" s="5">
        <v>396481</v>
      </c>
      <c r="I85" s="5">
        <v>525496</v>
      </c>
      <c r="J85" s="5">
        <v>457714</v>
      </c>
      <c r="K85" s="5">
        <v>472445</v>
      </c>
      <c r="L85" s="5">
        <v>686732</v>
      </c>
      <c r="M85" s="5">
        <v>403442</v>
      </c>
      <c r="N85" s="5">
        <v>320850</v>
      </c>
      <c r="O85" s="5">
        <v>435621</v>
      </c>
      <c r="P85" s="5">
        <v>1159284</v>
      </c>
      <c r="Q85" s="5">
        <v>1015928</v>
      </c>
      <c r="R85" s="5">
        <v>809689</v>
      </c>
      <c r="S85" s="5">
        <v>1015240</v>
      </c>
      <c r="T85" s="5">
        <v>773538</v>
      </c>
      <c r="U85" s="5">
        <v>792266</v>
      </c>
      <c r="V85" s="5">
        <v>786250</v>
      </c>
      <c r="W85" s="5">
        <v>1587565</v>
      </c>
      <c r="X85" s="5">
        <v>1961281</v>
      </c>
      <c r="Y85" s="5">
        <v>1607600000</v>
      </c>
      <c r="Z85" s="5">
        <v>4478842000</v>
      </c>
    </row>
    <row r="86" spans="3:26" ht="15.5" x14ac:dyDescent="0.35">
      <c r="C86" t="s">
        <v>268</v>
      </c>
      <c r="D86" s="5">
        <v>22696619</v>
      </c>
      <c r="E86" s="5">
        <v>19897610</v>
      </c>
      <c r="F86" s="5">
        <v>20608667</v>
      </c>
      <c r="G86" s="5">
        <v>27749775</v>
      </c>
      <c r="I86" s="5">
        <v>20608667</v>
      </c>
      <c r="J86" s="5">
        <v>28927881</v>
      </c>
      <c r="K86" s="5">
        <v>23580699</v>
      </c>
      <c r="L86" s="5">
        <v>25803186</v>
      </c>
      <c r="M86" s="5">
        <v>23725804</v>
      </c>
      <c r="N86" s="5">
        <v>16575644</v>
      </c>
      <c r="O86" s="5">
        <v>21424367</v>
      </c>
      <c r="P86" s="5">
        <v>22377804</v>
      </c>
      <c r="Q86" s="5">
        <v>18925770</v>
      </c>
      <c r="R86" s="5">
        <v>17071711</v>
      </c>
      <c r="S86" s="5">
        <v>26288115</v>
      </c>
      <c r="T86" s="5">
        <v>30650846</v>
      </c>
      <c r="U86" s="5">
        <v>23796001</v>
      </c>
      <c r="V86" s="5">
        <v>25501127</v>
      </c>
      <c r="W86" s="5">
        <v>25606417</v>
      </c>
      <c r="X86" s="5">
        <v>23630848</v>
      </c>
      <c r="Y86" s="5">
        <v>180333384000</v>
      </c>
      <c r="Z86" s="5">
        <v>150949721000</v>
      </c>
    </row>
    <row r="87" spans="3:26" ht="15.5" x14ac:dyDescent="0.35">
      <c r="C87" t="s">
        <v>91</v>
      </c>
    </row>
    <row r="88" spans="3:26" ht="15.5" x14ac:dyDescent="0.35">
      <c r="C88" t="s">
        <v>92</v>
      </c>
      <c r="D88" s="5">
        <v>-74508088</v>
      </c>
      <c r="E88" s="5">
        <v>-74508088</v>
      </c>
      <c r="F88" s="5">
        <v>-74508088</v>
      </c>
      <c r="G88" s="5">
        <v>-74508088</v>
      </c>
      <c r="I88" s="5">
        <v>-74508088</v>
      </c>
      <c r="J88" s="5">
        <v>-74508088</v>
      </c>
      <c r="K88" s="5">
        <v>-74508088</v>
      </c>
      <c r="L88" s="5">
        <v>-74508088</v>
      </c>
      <c r="M88" s="5">
        <v>-74508088</v>
      </c>
      <c r="N88" s="5">
        <v>-74508088</v>
      </c>
      <c r="O88" s="5">
        <v>-74508088</v>
      </c>
      <c r="P88" s="5">
        <v>-74508088</v>
      </c>
      <c r="Q88" s="5">
        <v>-74508088</v>
      </c>
      <c r="R88" s="5">
        <v>-74508088</v>
      </c>
      <c r="S88" s="5">
        <v>-74508088</v>
      </c>
      <c r="T88" s="5">
        <v>-74508088</v>
      </c>
      <c r="U88" s="5">
        <v>-74508088</v>
      </c>
      <c r="V88" s="5">
        <v>-74508088</v>
      </c>
      <c r="W88" s="5">
        <v>-74508088</v>
      </c>
      <c r="X88" s="5">
        <v>-74508088</v>
      </c>
    </row>
    <row r="89" spans="3:26" ht="15.5" x14ac:dyDescent="0.35">
      <c r="C89" t="s">
        <v>121</v>
      </c>
      <c r="D89" s="5">
        <v>57703010</v>
      </c>
      <c r="E89" s="5">
        <v>45350605</v>
      </c>
      <c r="F89" s="5">
        <v>41615248</v>
      </c>
      <c r="G89" s="5">
        <v>50701085</v>
      </c>
      <c r="I89" s="5">
        <v>41615248</v>
      </c>
      <c r="J89" s="5">
        <v>56521443</v>
      </c>
      <c r="K89" s="5">
        <v>43737623</v>
      </c>
      <c r="L89" s="5">
        <v>55617286</v>
      </c>
      <c r="M89" s="5">
        <v>50349305</v>
      </c>
      <c r="N89" s="5">
        <v>45615095</v>
      </c>
      <c r="O89" s="5">
        <v>41558754</v>
      </c>
      <c r="P89" s="5">
        <v>48087436</v>
      </c>
      <c r="Q89" s="5">
        <v>58017512</v>
      </c>
      <c r="R89" s="5">
        <v>46840216</v>
      </c>
      <c r="S89" s="5">
        <v>58140275</v>
      </c>
      <c r="T89" s="5">
        <v>62895398</v>
      </c>
      <c r="U89" s="5">
        <v>49903040</v>
      </c>
      <c r="V89" s="5">
        <v>62158076</v>
      </c>
      <c r="W89" s="5">
        <v>65428752</v>
      </c>
      <c r="X89" s="5">
        <v>58187135</v>
      </c>
      <c r="Y89" s="5">
        <v>398615880000</v>
      </c>
      <c r="Z89" s="5">
        <v>445533916000</v>
      </c>
    </row>
    <row r="90" spans="3:26" ht="15.5" x14ac:dyDescent="0.35">
      <c r="C90" t="s">
        <v>122</v>
      </c>
    </row>
    <row r="91" spans="3:26" ht="15.5" x14ac:dyDescent="0.35">
      <c r="C91" t="s">
        <v>124</v>
      </c>
      <c r="Y91" s="5">
        <v>2553960000</v>
      </c>
      <c r="Z91" s="5">
        <v>4460505000</v>
      </c>
    </row>
    <row r="92" spans="3:26" ht="15.5" x14ac:dyDescent="0.35">
      <c r="C92" t="s">
        <v>125</v>
      </c>
      <c r="J92" s="5">
        <v>127080</v>
      </c>
      <c r="K92" s="5">
        <v>2194071</v>
      </c>
      <c r="L92" s="5">
        <v>3055904</v>
      </c>
      <c r="M92" s="5">
        <v>3831982</v>
      </c>
      <c r="N92" s="5">
        <v>3956643</v>
      </c>
      <c r="O92" s="5">
        <v>5064797</v>
      </c>
      <c r="P92" s="5">
        <v>5051703</v>
      </c>
      <c r="Q92" s="5">
        <v>5676337</v>
      </c>
      <c r="R92" s="5">
        <v>5368579</v>
      </c>
      <c r="S92" s="5">
        <v>4571547</v>
      </c>
      <c r="T92" s="5">
        <v>3475389</v>
      </c>
      <c r="U92" s="5">
        <v>3118892</v>
      </c>
      <c r="V92" s="5">
        <v>2879160</v>
      </c>
      <c r="W92" s="5">
        <v>2222139</v>
      </c>
      <c r="X92" s="5">
        <v>2770177</v>
      </c>
      <c r="Y92" s="5">
        <v>16919862000</v>
      </c>
      <c r="Z92" s="5">
        <v>16325639000</v>
      </c>
    </row>
    <row r="93" spans="3:26" ht="15.5" x14ac:dyDescent="0.35">
      <c r="C93" t="s">
        <v>126</v>
      </c>
      <c r="D93" s="5">
        <v>50516392</v>
      </c>
      <c r="E93" s="5">
        <v>51993451</v>
      </c>
      <c r="F93" s="5">
        <v>53483825</v>
      </c>
      <c r="G93" s="5">
        <v>54792672</v>
      </c>
      <c r="I93" s="5">
        <v>53483825</v>
      </c>
      <c r="J93" s="5">
        <v>57336703</v>
      </c>
      <c r="K93" s="5">
        <v>58786490</v>
      </c>
      <c r="L93" s="5">
        <v>60355312</v>
      </c>
      <c r="M93" s="5">
        <v>60586569</v>
      </c>
      <c r="N93" s="5">
        <v>60852679</v>
      </c>
      <c r="O93" s="5">
        <v>64540436</v>
      </c>
      <c r="P93" s="5">
        <v>63473170</v>
      </c>
      <c r="Q93" s="5">
        <v>59021052</v>
      </c>
      <c r="R93" s="5">
        <v>59685138</v>
      </c>
      <c r="S93" s="5">
        <v>55568963</v>
      </c>
      <c r="T93" s="5">
        <v>58068226</v>
      </c>
      <c r="U93" s="5">
        <v>56835490</v>
      </c>
      <c r="V93" s="5">
        <v>57448404</v>
      </c>
      <c r="W93" s="5">
        <v>61719888</v>
      </c>
      <c r="X93" s="5">
        <v>65215676</v>
      </c>
      <c r="Y93" s="5">
        <v>695737001000</v>
      </c>
      <c r="Z93" s="5">
        <v>548290052000</v>
      </c>
    </row>
    <row r="94" spans="3:26" ht="15.5" x14ac:dyDescent="0.35">
      <c r="C94" t="s">
        <v>127</v>
      </c>
      <c r="D94" s="5">
        <v>160857</v>
      </c>
      <c r="E94" s="5">
        <v>163290</v>
      </c>
      <c r="F94" s="5">
        <v>168945</v>
      </c>
      <c r="G94" s="5">
        <v>174306</v>
      </c>
      <c r="I94" s="5">
        <v>168945</v>
      </c>
      <c r="J94" s="5">
        <v>180831</v>
      </c>
      <c r="K94" s="5">
        <v>189531</v>
      </c>
      <c r="L94" s="5">
        <v>198231</v>
      </c>
      <c r="M94" s="5">
        <v>188400</v>
      </c>
      <c r="N94" s="5">
        <v>143826</v>
      </c>
      <c r="O94" s="5">
        <v>155092</v>
      </c>
      <c r="P94" s="5">
        <v>166357</v>
      </c>
      <c r="Q94" s="5">
        <v>274789</v>
      </c>
      <c r="R94" s="5">
        <v>217989</v>
      </c>
      <c r="S94" s="5">
        <v>367512</v>
      </c>
      <c r="T94" s="5">
        <v>372583</v>
      </c>
      <c r="U94" s="5">
        <v>465291</v>
      </c>
    </row>
    <row r="95" spans="3:26" ht="15.5" x14ac:dyDescent="0.35">
      <c r="C95" t="s">
        <v>129</v>
      </c>
      <c r="D95" s="5">
        <v>54969597</v>
      </c>
      <c r="E95" s="5">
        <v>58578427</v>
      </c>
      <c r="F95" s="5">
        <v>59860728</v>
      </c>
      <c r="G95" s="5">
        <v>60714149</v>
      </c>
      <c r="I95" s="5">
        <v>59860728</v>
      </c>
      <c r="J95" s="5">
        <v>65562563</v>
      </c>
      <c r="K95" s="5">
        <v>69317699</v>
      </c>
      <c r="L95" s="5">
        <v>68773934</v>
      </c>
      <c r="M95" s="5">
        <v>69585299</v>
      </c>
      <c r="N95" s="5">
        <v>70895349</v>
      </c>
      <c r="O95" s="5">
        <v>79733601</v>
      </c>
      <c r="P95" s="5">
        <v>77928920</v>
      </c>
      <c r="Q95" s="5">
        <v>65748088</v>
      </c>
      <c r="R95" s="5">
        <v>66000625</v>
      </c>
      <c r="S95" s="5">
        <v>61175588</v>
      </c>
      <c r="T95" s="5">
        <v>62602851</v>
      </c>
      <c r="U95" s="5">
        <v>61145124</v>
      </c>
      <c r="V95" s="5">
        <v>61757255</v>
      </c>
      <c r="W95" s="5">
        <v>65373558</v>
      </c>
      <c r="X95" s="5">
        <v>69497950</v>
      </c>
      <c r="Y95" s="5">
        <v>729013926000</v>
      </c>
      <c r="Z95" s="5">
        <v>576795289000</v>
      </c>
    </row>
    <row r="96" spans="3:26" ht="15.5" x14ac:dyDescent="0.35">
      <c r="C96" t="s">
        <v>130</v>
      </c>
      <c r="D96" s="5">
        <v>112672607</v>
      </c>
      <c r="E96" s="5">
        <v>103929032</v>
      </c>
      <c r="F96" s="5">
        <v>101475976</v>
      </c>
      <c r="G96" s="5">
        <v>111415234</v>
      </c>
      <c r="I96" s="5">
        <v>101475976</v>
      </c>
      <c r="J96" s="5">
        <v>122084006</v>
      </c>
      <c r="K96" s="5">
        <v>113055322</v>
      </c>
      <c r="L96" s="5">
        <v>124391220</v>
      </c>
      <c r="M96" s="5">
        <v>119934604</v>
      </c>
      <c r="N96" s="5">
        <v>116510444</v>
      </c>
      <c r="O96" s="5">
        <v>121292355</v>
      </c>
      <c r="P96" s="5">
        <v>126016356</v>
      </c>
      <c r="Q96" s="5">
        <v>123765600</v>
      </c>
      <c r="R96" s="5">
        <v>112840841</v>
      </c>
      <c r="S96" s="5">
        <v>119315863</v>
      </c>
      <c r="T96" s="5">
        <v>125498249</v>
      </c>
      <c r="U96" s="5">
        <v>111048164</v>
      </c>
      <c r="V96" s="5">
        <v>123915331</v>
      </c>
      <c r="W96" s="5">
        <v>130802310</v>
      </c>
      <c r="X96" s="5">
        <v>127685085</v>
      </c>
      <c r="Y96" s="5">
        <v>1127629806000</v>
      </c>
      <c r="Z96" s="5">
        <v>1022329205000</v>
      </c>
    </row>
    <row r="97" spans="3:26" ht="15.5" x14ac:dyDescent="0.35">
      <c r="C97" t="s">
        <v>131</v>
      </c>
    </row>
    <row r="98" spans="3:26" ht="15.5" x14ac:dyDescent="0.35">
      <c r="C98" t="s">
        <v>132</v>
      </c>
    </row>
    <row r="99" spans="3:26" ht="15.5" x14ac:dyDescent="0.35">
      <c r="C99" t="s">
        <v>133</v>
      </c>
      <c r="D99" s="5">
        <v>48541722</v>
      </c>
      <c r="E99" s="5">
        <v>40553095</v>
      </c>
      <c r="F99" s="5">
        <v>39113678</v>
      </c>
      <c r="G99" s="5">
        <v>48103302</v>
      </c>
      <c r="I99" s="5">
        <v>39113678</v>
      </c>
      <c r="J99" s="5">
        <v>63533373</v>
      </c>
      <c r="K99" s="5">
        <v>60463314</v>
      </c>
      <c r="L99" s="5">
        <v>78716663</v>
      </c>
      <c r="M99" s="5">
        <v>70839900</v>
      </c>
      <c r="N99" s="5">
        <v>69452287</v>
      </c>
      <c r="O99" s="5">
        <v>66159539</v>
      </c>
      <c r="P99" s="5">
        <v>69802905</v>
      </c>
      <c r="Q99" s="5">
        <v>67407325</v>
      </c>
      <c r="R99" s="5">
        <v>54467410</v>
      </c>
      <c r="S99" s="5">
        <v>62078390</v>
      </c>
      <c r="T99" s="5">
        <v>66606518</v>
      </c>
      <c r="U99" s="5">
        <v>53178435</v>
      </c>
      <c r="V99" s="5">
        <v>69464592</v>
      </c>
      <c r="W99" s="5">
        <v>76667805</v>
      </c>
      <c r="X99" s="5">
        <v>67331761</v>
      </c>
      <c r="Y99" s="5">
        <v>440561995000</v>
      </c>
      <c r="Z99" s="5">
        <v>299429291000</v>
      </c>
    </row>
    <row r="100" spans="3:26" ht="15.5" x14ac:dyDescent="0.35">
      <c r="C100" t="s">
        <v>139</v>
      </c>
      <c r="K100" s="5">
        <v>6825000</v>
      </c>
      <c r="L100" s="5">
        <v>12192000</v>
      </c>
      <c r="M100" s="5">
        <v>9415000</v>
      </c>
      <c r="N100" s="5">
        <v>24140000</v>
      </c>
      <c r="O100" s="5">
        <v>21023998</v>
      </c>
      <c r="P100" s="5">
        <v>11937000</v>
      </c>
      <c r="Q100" s="5">
        <v>5180000</v>
      </c>
      <c r="R100" s="5">
        <v>5328000</v>
      </c>
    </row>
    <row r="101" spans="3:26" ht="15.5" x14ac:dyDescent="0.35">
      <c r="C101" t="s">
        <v>134</v>
      </c>
    </row>
    <row r="102" spans="3:26" ht="15.5" x14ac:dyDescent="0.35">
      <c r="C102" t="s">
        <v>272</v>
      </c>
      <c r="D102" s="5">
        <v>32980043</v>
      </c>
      <c r="E102" s="5">
        <v>24263820</v>
      </c>
      <c r="F102" s="5">
        <v>20844357</v>
      </c>
      <c r="G102" s="5">
        <v>28101287</v>
      </c>
      <c r="I102" s="5">
        <v>20844357</v>
      </c>
      <c r="J102" s="5">
        <v>42812785</v>
      </c>
      <c r="K102" s="5">
        <v>33023321</v>
      </c>
      <c r="L102" s="5">
        <v>40645139</v>
      </c>
      <c r="M102" s="5">
        <v>37060502</v>
      </c>
      <c r="N102" s="5">
        <v>24661669</v>
      </c>
      <c r="O102" s="5">
        <v>23738858</v>
      </c>
      <c r="P102" s="5">
        <v>25025904</v>
      </c>
      <c r="Q102" s="5">
        <v>29297236</v>
      </c>
      <c r="R102" s="5">
        <v>25358735</v>
      </c>
      <c r="S102" s="5">
        <v>30783591</v>
      </c>
      <c r="T102" s="5">
        <v>21670906</v>
      </c>
      <c r="U102" s="5">
        <v>23107779</v>
      </c>
      <c r="V102" s="5">
        <v>24853327</v>
      </c>
      <c r="W102" s="5">
        <v>24816609</v>
      </c>
      <c r="X102" s="5">
        <v>23036402</v>
      </c>
      <c r="Y102" s="5">
        <v>126776858000</v>
      </c>
      <c r="Z102" s="5">
        <v>131116430000</v>
      </c>
    </row>
    <row r="103" spans="3:26" ht="15.5" x14ac:dyDescent="0.35">
      <c r="C103" t="s">
        <v>135</v>
      </c>
      <c r="Y103" s="5">
        <v>43231566000</v>
      </c>
      <c r="Z103" s="5">
        <v>108983378000</v>
      </c>
    </row>
    <row r="104" spans="3:26" ht="15.5" x14ac:dyDescent="0.35">
      <c r="C104" t="s">
        <v>273</v>
      </c>
      <c r="D104" s="5">
        <v>9082294</v>
      </c>
      <c r="E104" s="5">
        <v>8767882</v>
      </c>
      <c r="F104" s="5">
        <v>8820205</v>
      </c>
      <c r="G104" s="5">
        <v>8660851</v>
      </c>
      <c r="I104" s="5">
        <v>8820205</v>
      </c>
      <c r="J104" s="5">
        <v>12765030</v>
      </c>
      <c r="K104" s="5">
        <v>10858899</v>
      </c>
      <c r="L104" s="5">
        <v>12361736</v>
      </c>
      <c r="M104" s="5">
        <v>11816614</v>
      </c>
      <c r="N104" s="5">
        <v>7655578</v>
      </c>
      <c r="O104" s="5">
        <v>8713440</v>
      </c>
      <c r="P104" s="5">
        <v>10424707</v>
      </c>
      <c r="Q104" s="5">
        <v>8830064</v>
      </c>
      <c r="R104" s="5">
        <v>8341447</v>
      </c>
      <c r="S104" s="5">
        <v>8729642</v>
      </c>
      <c r="T104" s="5">
        <v>20614942</v>
      </c>
      <c r="U104" s="5">
        <v>10403700</v>
      </c>
      <c r="V104" s="5">
        <v>14786048</v>
      </c>
      <c r="W104" s="5">
        <v>12537374</v>
      </c>
      <c r="X104" s="5">
        <v>9058907</v>
      </c>
      <c r="Y104" s="5">
        <v>43231566000</v>
      </c>
      <c r="Z104" s="5">
        <v>108983378000</v>
      </c>
    </row>
    <row r="105" spans="3:26" ht="15.5" x14ac:dyDescent="0.35">
      <c r="C105" t="s">
        <v>136</v>
      </c>
      <c r="D105" s="5">
        <v>1721193</v>
      </c>
      <c r="E105" s="5">
        <v>2195124</v>
      </c>
      <c r="F105" s="5">
        <v>2226014</v>
      </c>
      <c r="G105" s="5">
        <v>2447543</v>
      </c>
      <c r="I105" s="5">
        <v>2226014</v>
      </c>
      <c r="J105" s="5">
        <v>1631348</v>
      </c>
      <c r="K105" s="5">
        <v>2443107</v>
      </c>
      <c r="L105" s="5">
        <v>3366112</v>
      </c>
      <c r="M105" s="5">
        <v>5860806</v>
      </c>
      <c r="N105" s="5">
        <v>4979804</v>
      </c>
      <c r="O105" s="5">
        <v>4093691</v>
      </c>
      <c r="P105" s="5">
        <v>3938008</v>
      </c>
      <c r="Q105" s="5">
        <v>3839465</v>
      </c>
      <c r="R105" s="5">
        <v>4949272</v>
      </c>
      <c r="S105" s="5">
        <v>4383323</v>
      </c>
      <c r="T105" s="5">
        <v>4717460</v>
      </c>
      <c r="U105" s="5">
        <v>3602594</v>
      </c>
      <c r="V105" s="5">
        <v>3920844</v>
      </c>
      <c r="W105" s="5">
        <v>2580536</v>
      </c>
      <c r="X105" s="5">
        <v>3283014</v>
      </c>
      <c r="Y105" s="5">
        <v>32456418000</v>
      </c>
      <c r="Z105" s="5">
        <v>23899374000</v>
      </c>
    </row>
    <row r="106" spans="3:26" ht="15.5" x14ac:dyDescent="0.35">
      <c r="C106" t="s">
        <v>137</v>
      </c>
      <c r="D106" s="5">
        <v>204340</v>
      </c>
      <c r="E106" s="5">
        <v>248806</v>
      </c>
      <c r="F106" s="5">
        <v>233411</v>
      </c>
      <c r="G106" s="5">
        <v>180861</v>
      </c>
      <c r="I106" s="5">
        <v>233411</v>
      </c>
      <c r="J106" s="5">
        <v>310311</v>
      </c>
      <c r="K106" s="5">
        <v>301039</v>
      </c>
      <c r="L106" s="5">
        <v>253488</v>
      </c>
      <c r="M106" s="5">
        <v>269755</v>
      </c>
      <c r="N106" s="5">
        <v>320254</v>
      </c>
      <c r="X106" s="5">
        <v>195137</v>
      </c>
      <c r="Y106" s="5">
        <v>20786420000</v>
      </c>
      <c r="Z106" s="5">
        <v>2521548000</v>
      </c>
    </row>
    <row r="107" spans="3:26" ht="15.5" x14ac:dyDescent="0.35">
      <c r="C107" t="s">
        <v>718</v>
      </c>
      <c r="D107" s="5">
        <v>204340</v>
      </c>
      <c r="E107" s="5">
        <v>248806</v>
      </c>
      <c r="F107" s="5">
        <v>233411</v>
      </c>
      <c r="G107" s="5">
        <v>180861</v>
      </c>
      <c r="I107" s="5">
        <v>233411</v>
      </c>
      <c r="J107" s="5">
        <v>310311</v>
      </c>
      <c r="K107" s="5">
        <v>301039</v>
      </c>
      <c r="L107" s="5">
        <v>253488</v>
      </c>
      <c r="M107" s="5">
        <v>269755</v>
      </c>
      <c r="N107" s="5">
        <v>320254</v>
      </c>
      <c r="O107" s="5">
        <v>250507</v>
      </c>
      <c r="P107" s="5">
        <v>268817</v>
      </c>
      <c r="Q107" s="5">
        <v>584470</v>
      </c>
      <c r="R107" s="5">
        <v>253543</v>
      </c>
      <c r="S107" s="5">
        <v>489994</v>
      </c>
      <c r="T107" s="5">
        <v>129643</v>
      </c>
      <c r="U107" s="5">
        <v>108418</v>
      </c>
      <c r="V107" s="5">
        <v>291624</v>
      </c>
      <c r="W107" s="5">
        <v>202627</v>
      </c>
      <c r="X107" s="5">
        <v>195137</v>
      </c>
      <c r="Y107" s="5">
        <v>20786420000</v>
      </c>
      <c r="Z107" s="5">
        <v>2521548000</v>
      </c>
    </row>
    <row r="108" spans="3:26" ht="15.5" x14ac:dyDescent="0.35">
      <c r="C108" t="s">
        <v>140</v>
      </c>
    </row>
    <row r="109" spans="3:26" ht="15.5" x14ac:dyDescent="0.35">
      <c r="C109" t="s">
        <v>141</v>
      </c>
      <c r="W109" s="5">
        <v>5625000</v>
      </c>
      <c r="X109" s="5">
        <v>13125000</v>
      </c>
      <c r="Y109" s="5">
        <v>176250042000</v>
      </c>
      <c r="Z109" s="5">
        <v>310781250000</v>
      </c>
    </row>
    <row r="110" spans="3:26" ht="15.5" x14ac:dyDescent="0.35">
      <c r="C110" t="s">
        <v>277</v>
      </c>
      <c r="D110" s="5">
        <v>893752</v>
      </c>
      <c r="E110" s="5">
        <v>538369</v>
      </c>
      <c r="F110" s="5">
        <v>652345</v>
      </c>
      <c r="G110" s="5">
        <v>705386</v>
      </c>
      <c r="I110" s="5">
        <v>652345</v>
      </c>
      <c r="J110" s="5">
        <v>1036413</v>
      </c>
      <c r="K110" s="5">
        <v>1338976</v>
      </c>
      <c r="L110" s="5">
        <v>43903</v>
      </c>
      <c r="M110" s="5">
        <v>418016</v>
      </c>
      <c r="N110" s="5">
        <v>706273</v>
      </c>
    </row>
    <row r="111" spans="3:26" ht="15.5" x14ac:dyDescent="0.35">
      <c r="C111" t="s">
        <v>144</v>
      </c>
      <c r="D111" s="5">
        <v>776975</v>
      </c>
      <c r="E111" s="5">
        <v>884345</v>
      </c>
      <c r="F111" s="5">
        <v>883092</v>
      </c>
      <c r="G111" s="5">
        <v>551393</v>
      </c>
      <c r="I111" s="5">
        <v>883092</v>
      </c>
      <c r="J111" s="5">
        <v>583583</v>
      </c>
      <c r="K111" s="5">
        <v>513747</v>
      </c>
      <c r="L111" s="5">
        <v>540816</v>
      </c>
      <c r="M111" s="5">
        <v>613767</v>
      </c>
      <c r="N111" s="5">
        <v>568713</v>
      </c>
      <c r="O111" s="5">
        <v>260646</v>
      </c>
      <c r="V111" s="5">
        <v>5625000</v>
      </c>
      <c r="W111" s="5">
        <v>7500000</v>
      </c>
      <c r="X111" s="5">
        <v>7500000</v>
      </c>
      <c r="Y111" s="5">
        <v>70500017000</v>
      </c>
      <c r="Z111" s="5">
        <v>20718750000</v>
      </c>
    </row>
    <row r="112" spans="3:26" ht="15.5" x14ac:dyDescent="0.35">
      <c r="C112" t="s">
        <v>145</v>
      </c>
      <c r="D112" s="5">
        <v>3109132</v>
      </c>
      <c r="E112" s="5">
        <v>2658442</v>
      </c>
      <c r="F112" s="5">
        <v>2613382</v>
      </c>
      <c r="G112" s="5">
        <v>2710169</v>
      </c>
      <c r="I112" s="5">
        <v>2613382</v>
      </c>
      <c r="J112" s="5">
        <v>1292724</v>
      </c>
      <c r="K112" s="5">
        <v>1594018</v>
      </c>
      <c r="L112" s="5">
        <v>314600</v>
      </c>
      <c r="M112" s="5">
        <v>738342</v>
      </c>
      <c r="N112" s="5">
        <v>1980049</v>
      </c>
      <c r="O112" s="5">
        <v>1843134</v>
      </c>
      <c r="P112" s="5">
        <v>1819623</v>
      </c>
      <c r="Q112" s="5">
        <v>2780652</v>
      </c>
      <c r="R112" s="5">
        <v>2095982</v>
      </c>
      <c r="S112" s="5">
        <v>1755396</v>
      </c>
      <c r="T112" s="5">
        <v>994169</v>
      </c>
      <c r="U112" s="5">
        <v>1643823</v>
      </c>
      <c r="V112" s="5">
        <v>1720447</v>
      </c>
      <c r="W112" s="5">
        <v>6958910</v>
      </c>
      <c r="X112" s="5">
        <v>14129444</v>
      </c>
      <c r="Y112" s="5">
        <v>271713754000</v>
      </c>
      <c r="Z112" s="5">
        <v>426171606000</v>
      </c>
    </row>
    <row r="113" spans="3:26" ht="15.5" x14ac:dyDescent="0.35">
      <c r="C113" t="s">
        <v>146</v>
      </c>
      <c r="D113" s="5">
        <v>3109132</v>
      </c>
      <c r="E113" s="5">
        <v>2658442</v>
      </c>
      <c r="F113" s="5">
        <v>2613382</v>
      </c>
      <c r="G113" s="5">
        <v>2710169</v>
      </c>
      <c r="I113" s="5">
        <v>2613382</v>
      </c>
      <c r="J113" s="5">
        <v>1292724</v>
      </c>
      <c r="K113" s="5">
        <v>1594018</v>
      </c>
      <c r="L113" s="5">
        <v>314600</v>
      </c>
      <c r="M113" s="5">
        <v>738342</v>
      </c>
      <c r="N113" s="5">
        <v>1980049</v>
      </c>
      <c r="O113" s="5">
        <v>1843134</v>
      </c>
      <c r="P113" s="5">
        <v>1819623</v>
      </c>
      <c r="Q113" s="5">
        <v>2780652</v>
      </c>
      <c r="R113" s="5">
        <v>2095982</v>
      </c>
      <c r="S113" s="5">
        <v>1755396</v>
      </c>
      <c r="T113" s="5">
        <v>994169</v>
      </c>
      <c r="U113" s="5">
        <v>1643823</v>
      </c>
      <c r="V113" s="5">
        <v>1720447</v>
      </c>
      <c r="W113" s="5">
        <v>6958910</v>
      </c>
      <c r="X113" s="5">
        <v>14129444</v>
      </c>
      <c r="Y113" s="5">
        <v>271713754000</v>
      </c>
      <c r="Z113" s="5">
        <v>426171606000</v>
      </c>
    </row>
    <row r="114" spans="3:26" ht="15.5" x14ac:dyDescent="0.35">
      <c r="C114" t="s">
        <v>148</v>
      </c>
      <c r="Y114" s="5">
        <v>82512954000</v>
      </c>
      <c r="Z114" s="5">
        <v>104516008000</v>
      </c>
    </row>
    <row r="115" spans="3:26" ht="15.5" x14ac:dyDescent="0.35">
      <c r="C115" t="s">
        <v>150</v>
      </c>
    </row>
    <row r="116" spans="3:26" ht="15.5" x14ac:dyDescent="0.35">
      <c r="C116" t="s">
        <v>151</v>
      </c>
      <c r="D116" s="5">
        <v>1718561</v>
      </c>
      <c r="E116" s="5">
        <v>1447713</v>
      </c>
      <c r="F116" s="5">
        <v>1560294</v>
      </c>
      <c r="G116" s="5">
        <v>795634</v>
      </c>
      <c r="I116" s="5">
        <v>1560294</v>
      </c>
      <c r="J116" s="5">
        <v>1116125</v>
      </c>
      <c r="K116" s="5">
        <v>1421508</v>
      </c>
      <c r="L116" s="5">
        <v>147771</v>
      </c>
      <c r="M116" s="5">
        <v>536371</v>
      </c>
      <c r="N116" s="5">
        <v>796791</v>
      </c>
      <c r="O116" s="5">
        <v>66215</v>
      </c>
      <c r="P116" s="5">
        <v>55457</v>
      </c>
      <c r="Q116" s="5">
        <v>53778</v>
      </c>
      <c r="R116" s="5">
        <v>55499</v>
      </c>
      <c r="W116" s="5">
        <v>5625000</v>
      </c>
      <c r="X116" s="5">
        <v>13125000</v>
      </c>
      <c r="Y116" s="5">
        <v>176250042000</v>
      </c>
      <c r="Z116" s="5">
        <v>310781250000</v>
      </c>
    </row>
    <row r="117" spans="3:26" ht="15.5" x14ac:dyDescent="0.35">
      <c r="C117" t="s">
        <v>154</v>
      </c>
      <c r="D117" s="5">
        <v>51650854</v>
      </c>
      <c r="E117" s="5">
        <v>43211537</v>
      </c>
      <c r="F117" s="5">
        <v>41727060</v>
      </c>
      <c r="G117" s="5">
        <v>50813471</v>
      </c>
      <c r="I117" s="5">
        <v>41727060</v>
      </c>
      <c r="J117" s="5">
        <v>64826097</v>
      </c>
      <c r="K117" s="5">
        <v>62057332</v>
      </c>
      <c r="L117" s="5">
        <v>79031263</v>
      </c>
      <c r="M117" s="5">
        <v>71578242</v>
      </c>
      <c r="N117" s="5">
        <v>71432336</v>
      </c>
      <c r="O117" s="5">
        <v>68002673</v>
      </c>
      <c r="P117" s="5">
        <v>71622528</v>
      </c>
      <c r="Q117" s="5">
        <v>70187977</v>
      </c>
      <c r="R117" s="5">
        <v>56563392</v>
      </c>
      <c r="S117" s="5">
        <v>63833786</v>
      </c>
      <c r="T117" s="5">
        <v>67600687</v>
      </c>
      <c r="U117" s="5">
        <v>54822258</v>
      </c>
      <c r="V117" s="5">
        <v>71185039</v>
      </c>
      <c r="W117" s="5">
        <v>83626715</v>
      </c>
      <c r="X117" s="5">
        <v>81461205</v>
      </c>
      <c r="Y117" s="5">
        <v>712275749000</v>
      </c>
      <c r="Z117" s="5">
        <v>725600897000</v>
      </c>
    </row>
    <row r="118" spans="3:26" ht="15.5" x14ac:dyDescent="0.35">
      <c r="C118" t="s">
        <v>155</v>
      </c>
    </row>
    <row r="119" spans="3:26" ht="15.5" x14ac:dyDescent="0.35">
      <c r="C119" t="s">
        <v>156</v>
      </c>
      <c r="D119" s="5">
        <v>78378525</v>
      </c>
      <c r="E119" s="5">
        <v>78378525</v>
      </c>
      <c r="F119" s="5">
        <v>78378525</v>
      </c>
      <c r="G119" s="5">
        <v>78378525</v>
      </c>
      <c r="I119" s="5">
        <v>78378525</v>
      </c>
      <c r="J119" s="5">
        <v>78378525</v>
      </c>
      <c r="K119" s="5">
        <v>78378525</v>
      </c>
      <c r="L119" s="5">
        <v>78378525</v>
      </c>
      <c r="M119" s="5">
        <v>78378525</v>
      </c>
      <c r="N119" s="5">
        <v>78378525</v>
      </c>
      <c r="O119" s="5">
        <v>78378525</v>
      </c>
      <c r="P119" s="5">
        <v>78378525</v>
      </c>
      <c r="Q119" s="5">
        <v>78378525</v>
      </c>
      <c r="R119" s="5">
        <v>78378525</v>
      </c>
      <c r="S119" s="5">
        <v>78378525</v>
      </c>
      <c r="T119" s="5">
        <v>78378525</v>
      </c>
      <c r="U119" s="5">
        <v>78378525</v>
      </c>
      <c r="V119" s="5">
        <v>78378525</v>
      </c>
      <c r="W119" s="5">
        <v>78378525</v>
      </c>
      <c r="X119" s="5">
        <v>78378525</v>
      </c>
      <c r="Y119" s="5">
        <v>41000000000</v>
      </c>
      <c r="Z119" s="5">
        <v>41000000000</v>
      </c>
    </row>
    <row r="120" spans="3:26" ht="15.5" x14ac:dyDescent="0.35">
      <c r="C120" t="s">
        <v>158</v>
      </c>
      <c r="D120" s="5">
        <v>57151316</v>
      </c>
      <c r="E120" s="5">
        <v>56847058</v>
      </c>
      <c r="F120" s="5">
        <v>55878479</v>
      </c>
      <c r="G120" s="5">
        <v>56731326</v>
      </c>
      <c r="I120" s="5">
        <v>55878479</v>
      </c>
      <c r="J120" s="5">
        <v>53387472</v>
      </c>
      <c r="K120" s="5">
        <v>47127553</v>
      </c>
      <c r="L120" s="5">
        <v>41489520</v>
      </c>
      <c r="M120" s="5">
        <v>44485925</v>
      </c>
      <c r="N120" s="5">
        <v>41207671</v>
      </c>
      <c r="O120" s="5">
        <v>49419245</v>
      </c>
      <c r="P120" s="5">
        <v>50523391</v>
      </c>
      <c r="Q120" s="5">
        <v>49707186</v>
      </c>
      <c r="R120" s="5">
        <v>52407012</v>
      </c>
      <c r="S120" s="5">
        <v>51611640</v>
      </c>
      <c r="T120" s="5">
        <v>54027125</v>
      </c>
      <c r="U120" s="5">
        <v>52355469</v>
      </c>
      <c r="V120" s="5">
        <v>48859855</v>
      </c>
      <c r="W120" s="5">
        <v>43305158</v>
      </c>
      <c r="X120" s="5">
        <v>42353443</v>
      </c>
      <c r="Y120" s="5">
        <v>374354057000</v>
      </c>
      <c r="Z120" s="5">
        <v>255728308000</v>
      </c>
    </row>
    <row r="121" spans="3:26" ht="15.5" x14ac:dyDescent="0.35">
      <c r="C121" t="s">
        <v>159</v>
      </c>
      <c r="D121" s="5">
        <v>80991</v>
      </c>
      <c r="E121" s="5">
        <v>80991</v>
      </c>
      <c r="F121" s="5">
        <v>80991</v>
      </c>
      <c r="G121" s="5">
        <v>80991</v>
      </c>
      <c r="I121" s="5">
        <v>80991</v>
      </c>
      <c r="J121" s="5">
        <v>80991</v>
      </c>
      <c r="K121" s="5">
        <v>80991</v>
      </c>
      <c r="L121" s="5">
        <v>80991</v>
      </c>
      <c r="M121" s="5">
        <v>80991</v>
      </c>
      <c r="N121" s="5">
        <v>80991</v>
      </c>
      <c r="O121" s="5">
        <v>80991</v>
      </c>
      <c r="P121" s="5">
        <v>80991</v>
      </c>
      <c r="Q121" s="5">
        <v>80991</v>
      </c>
      <c r="R121" s="5">
        <v>77241</v>
      </c>
      <c r="S121" s="5">
        <v>77241</v>
      </c>
      <c r="T121" s="5">
        <v>73491</v>
      </c>
      <c r="U121" s="5">
        <v>69291</v>
      </c>
      <c r="V121" s="5">
        <v>64241</v>
      </c>
      <c r="W121" s="5">
        <v>58991</v>
      </c>
      <c r="X121" s="5">
        <v>53191</v>
      </c>
      <c r="Y121" s="5">
        <v>500000000</v>
      </c>
      <c r="Z121" s="5">
        <v>450000000</v>
      </c>
    </row>
    <row r="122" spans="3:26" ht="15.5" x14ac:dyDescent="0.35">
      <c r="C122" t="s">
        <v>160</v>
      </c>
      <c r="D122" s="5">
        <v>57070325</v>
      </c>
      <c r="E122" s="5">
        <v>56766067</v>
      </c>
      <c r="F122" s="5">
        <v>55797488</v>
      </c>
      <c r="G122" s="5">
        <v>56650335</v>
      </c>
      <c r="I122" s="5">
        <v>55797488</v>
      </c>
      <c r="J122" s="5">
        <v>53306481</v>
      </c>
      <c r="K122" s="5">
        <v>47046562</v>
      </c>
      <c r="L122" s="5">
        <v>41408529</v>
      </c>
      <c r="M122" s="5">
        <v>44404934</v>
      </c>
      <c r="N122" s="5">
        <v>41126680</v>
      </c>
      <c r="O122" s="5">
        <v>49338254</v>
      </c>
      <c r="P122" s="5">
        <v>50442400</v>
      </c>
      <c r="Q122" s="5">
        <v>49626195</v>
      </c>
      <c r="R122" s="5">
        <v>52329771</v>
      </c>
      <c r="S122" s="5">
        <v>51534399</v>
      </c>
      <c r="T122" s="5">
        <v>53953634</v>
      </c>
      <c r="U122" s="5">
        <v>52286178</v>
      </c>
      <c r="V122" s="5">
        <v>48795614</v>
      </c>
      <c r="W122" s="5">
        <v>43246167</v>
      </c>
      <c r="X122" s="5">
        <v>42300252</v>
      </c>
      <c r="Y122" s="5">
        <v>373854057000</v>
      </c>
      <c r="Z122" s="5">
        <v>255278308000</v>
      </c>
    </row>
    <row r="123" spans="3:26" ht="15.5" x14ac:dyDescent="0.35">
      <c r="C123" t="s">
        <v>161</v>
      </c>
      <c r="D123" s="5">
        <v>57151316</v>
      </c>
      <c r="E123" s="5">
        <v>56847058</v>
      </c>
      <c r="F123" s="5">
        <v>55878479</v>
      </c>
      <c r="G123" s="5">
        <v>56731326</v>
      </c>
      <c r="I123" s="5">
        <v>55878479</v>
      </c>
      <c r="J123" s="5">
        <v>53387472</v>
      </c>
      <c r="K123" s="5">
        <v>47127553</v>
      </c>
      <c r="L123" s="5">
        <v>41489520</v>
      </c>
      <c r="M123" s="5">
        <v>44485925</v>
      </c>
      <c r="N123" s="5">
        <v>41207671</v>
      </c>
      <c r="O123" s="5">
        <v>49419245</v>
      </c>
      <c r="P123" s="5">
        <v>50523391</v>
      </c>
      <c r="Q123" s="5">
        <v>49707186</v>
      </c>
      <c r="R123" s="5">
        <v>52407012</v>
      </c>
      <c r="S123" s="5">
        <v>51611640</v>
      </c>
      <c r="T123" s="5">
        <v>54027125</v>
      </c>
      <c r="U123" s="5">
        <v>52355469</v>
      </c>
      <c r="V123" s="5">
        <v>48859855</v>
      </c>
      <c r="W123" s="5">
        <v>43305158</v>
      </c>
      <c r="X123" s="5">
        <v>42353443</v>
      </c>
      <c r="Y123" s="5">
        <v>374354057000</v>
      </c>
      <c r="Z123" s="5">
        <v>255728308000</v>
      </c>
    </row>
    <row r="124" spans="3:26" ht="15.5" x14ac:dyDescent="0.35">
      <c r="C124" t="s">
        <v>162</v>
      </c>
    </row>
    <row r="125" spans="3:26" ht="15.5" x14ac:dyDescent="0.35">
      <c r="C125" t="s">
        <v>10</v>
      </c>
      <c r="D125" s="5">
        <v>61021753</v>
      </c>
      <c r="E125" s="5">
        <v>60717495</v>
      </c>
      <c r="F125" s="5">
        <v>59748916</v>
      </c>
      <c r="G125" s="5">
        <v>60601763</v>
      </c>
      <c r="I125" s="5">
        <v>59748916</v>
      </c>
      <c r="J125" s="5">
        <v>57257909</v>
      </c>
      <c r="K125" s="5">
        <v>50997990</v>
      </c>
      <c r="L125" s="5">
        <v>45359957</v>
      </c>
      <c r="M125" s="5">
        <v>48356362</v>
      </c>
      <c r="N125" s="5">
        <v>45078108</v>
      </c>
      <c r="O125" s="5">
        <v>53289682</v>
      </c>
      <c r="P125" s="5">
        <v>54393828</v>
      </c>
      <c r="Q125" s="5">
        <v>53577623</v>
      </c>
      <c r="R125" s="5">
        <v>56277449</v>
      </c>
      <c r="S125" s="5">
        <v>55482077</v>
      </c>
      <c r="T125" s="5">
        <v>57897562</v>
      </c>
      <c r="U125" s="5">
        <v>56225906</v>
      </c>
      <c r="V125" s="5">
        <v>52730292</v>
      </c>
      <c r="W125" s="5">
        <v>47175595</v>
      </c>
      <c r="X125" s="5">
        <v>46223880</v>
      </c>
      <c r="Y125" s="5">
        <v>415354057000</v>
      </c>
      <c r="Z125" s="5">
        <v>296728308000</v>
      </c>
    </row>
    <row r="126" spans="3:26" ht="15.5" x14ac:dyDescent="0.35">
      <c r="C126" t="s">
        <v>163</v>
      </c>
      <c r="D126" s="5">
        <v>112672607</v>
      </c>
      <c r="E126" s="5">
        <v>103929032</v>
      </c>
      <c r="F126" s="5">
        <v>101475976</v>
      </c>
      <c r="G126" s="5">
        <v>111415234</v>
      </c>
      <c r="I126" s="5">
        <v>101475976</v>
      </c>
      <c r="J126" s="5">
        <v>122084006</v>
      </c>
      <c r="K126" s="5">
        <v>113055322</v>
      </c>
      <c r="L126" s="5">
        <v>124391220</v>
      </c>
      <c r="M126" s="5">
        <v>119934604</v>
      </c>
      <c r="N126" s="5">
        <v>116510444</v>
      </c>
      <c r="O126" s="5">
        <v>121292355</v>
      </c>
      <c r="P126" s="5">
        <v>126016356</v>
      </c>
      <c r="Q126" s="5">
        <v>123765600</v>
      </c>
      <c r="R126" s="5">
        <v>112840841</v>
      </c>
      <c r="S126" s="5">
        <v>119315863</v>
      </c>
      <c r="T126" s="5">
        <v>125498249</v>
      </c>
      <c r="U126" s="5">
        <v>111048164</v>
      </c>
      <c r="V126" s="5">
        <v>123915331</v>
      </c>
      <c r="W126" s="5">
        <v>130802310</v>
      </c>
      <c r="X126" s="5">
        <v>127685085</v>
      </c>
      <c r="Y126" s="5">
        <v>1127629806000</v>
      </c>
      <c r="Z126" s="5">
        <v>1022329205000</v>
      </c>
    </row>
    <row r="127" spans="3:26" ht="15.5" x14ac:dyDescent="0.35">
      <c r="C127" t="s">
        <v>164</v>
      </c>
      <c r="D127" s="5">
        <v>410000000</v>
      </c>
      <c r="E127" s="5">
        <v>410000000</v>
      </c>
      <c r="F127" s="5">
        <v>410000000</v>
      </c>
      <c r="G127" s="5">
        <v>410000000</v>
      </c>
      <c r="I127" s="5">
        <v>410000000</v>
      </c>
      <c r="J127" s="5">
        <v>410000000</v>
      </c>
      <c r="K127" s="5">
        <v>410000000</v>
      </c>
      <c r="L127" s="5">
        <v>410000000</v>
      </c>
      <c r="M127" s="5">
        <v>410000000</v>
      </c>
      <c r="N127" s="5">
        <v>410000000</v>
      </c>
      <c r="O127" s="5">
        <v>410000000</v>
      </c>
      <c r="P127" s="5">
        <v>410000000</v>
      </c>
      <c r="Q127" s="5">
        <v>410000000</v>
      </c>
      <c r="R127" s="5">
        <v>410000000</v>
      </c>
      <c r="S127" s="5">
        <v>410000000</v>
      </c>
      <c r="T127" s="5">
        <v>41000000</v>
      </c>
      <c r="U127" s="5">
        <v>41000000</v>
      </c>
      <c r="V127" s="5">
        <v>41000000</v>
      </c>
      <c r="W127" s="5">
        <v>41000000</v>
      </c>
      <c r="X127" s="5">
        <v>41000000</v>
      </c>
      <c r="Y127" s="5">
        <v>41000000</v>
      </c>
      <c r="Z127" s="5">
        <v>41000000</v>
      </c>
    </row>
    <row r="129" spans="2:26" ht="15.5" x14ac:dyDescent="0.35">
      <c r="B129" t="s">
        <v>165</v>
      </c>
      <c r="C129" t="s">
        <v>166</v>
      </c>
      <c r="D129" s="5">
        <v>6070466</v>
      </c>
      <c r="E129" s="5">
        <v>5308374</v>
      </c>
      <c r="F129" s="5">
        <v>-151966</v>
      </c>
      <c r="G129" s="5">
        <v>3607158</v>
      </c>
      <c r="I129" s="5">
        <v>6067110</v>
      </c>
      <c r="J129" s="5">
        <v>15315942</v>
      </c>
      <c r="K129" s="5">
        <v>12194089</v>
      </c>
      <c r="L129" s="5">
        <v>2029093</v>
      </c>
      <c r="M129" s="5">
        <v>18585553</v>
      </c>
      <c r="N129" s="5">
        <v>10363734</v>
      </c>
      <c r="O129" s="5">
        <v>-2303996</v>
      </c>
      <c r="P129" s="5">
        <v>-2561495</v>
      </c>
      <c r="Q129" s="5">
        <v>16476806</v>
      </c>
      <c r="R129" s="5">
        <v>6251943</v>
      </c>
      <c r="S129" s="5">
        <v>12145268</v>
      </c>
      <c r="T129" s="5">
        <v>15574051</v>
      </c>
      <c r="U129" s="5">
        <v>18862318</v>
      </c>
      <c r="V129" s="5">
        <v>13992822</v>
      </c>
      <c r="W129" s="5">
        <v>16294712</v>
      </c>
      <c r="X129" s="5">
        <v>19523845</v>
      </c>
      <c r="Y129" s="5">
        <v>389391836000</v>
      </c>
      <c r="Z129" s="5">
        <v>-44561723000</v>
      </c>
    </row>
    <row r="130" spans="2:26" ht="15.5" x14ac:dyDescent="0.35">
      <c r="C130" t="s">
        <v>279</v>
      </c>
      <c r="D130" s="5">
        <v>38153623</v>
      </c>
      <c r="E130" s="5">
        <v>38529309</v>
      </c>
      <c r="F130" s="5">
        <v>39527257</v>
      </c>
      <c r="G130" s="5">
        <v>43511304</v>
      </c>
      <c r="I130" s="5">
        <v>175444984</v>
      </c>
      <c r="J130" s="5">
        <v>184020998</v>
      </c>
      <c r="K130" s="5">
        <v>185199081</v>
      </c>
      <c r="L130" s="5">
        <v>180332090</v>
      </c>
      <c r="M130" s="5">
        <v>158366248</v>
      </c>
      <c r="N130" s="5">
        <v>110216525</v>
      </c>
      <c r="O130" s="5">
        <v>130080063</v>
      </c>
      <c r="P130" s="5">
        <v>159724144</v>
      </c>
      <c r="Q130" s="5">
        <v>169830195</v>
      </c>
      <c r="R130" s="5">
        <v>151316197</v>
      </c>
      <c r="S130" s="5">
        <v>152870030</v>
      </c>
      <c r="T130" s="5">
        <v>161889768</v>
      </c>
      <c r="U130" s="5">
        <v>185374496</v>
      </c>
      <c r="V130" s="5">
        <v>193369875</v>
      </c>
      <c r="W130" s="5">
        <v>215399389</v>
      </c>
      <c r="X130" s="5">
        <v>195034103</v>
      </c>
      <c r="Y130" s="5">
        <v>1418514879000</v>
      </c>
      <c r="Z130" s="5">
        <v>1268862069000</v>
      </c>
    </row>
    <row r="131" spans="2:26" ht="15.5" x14ac:dyDescent="0.35">
      <c r="C131" t="s">
        <v>168</v>
      </c>
      <c r="D131" s="5">
        <v>-19176977</v>
      </c>
      <c r="E131" s="5">
        <v>-18480799</v>
      </c>
      <c r="F131" s="5">
        <v>-34087191</v>
      </c>
      <c r="G131" s="5">
        <v>-29278127</v>
      </c>
      <c r="I131" s="5">
        <v>-121751622</v>
      </c>
      <c r="J131" s="5">
        <v>-108006466</v>
      </c>
      <c r="K131" s="5">
        <v>-111278307</v>
      </c>
      <c r="L131" s="5">
        <v>-116660104</v>
      </c>
      <c r="M131" s="5">
        <v>-99919221</v>
      </c>
      <c r="N131" s="5">
        <v>-68488996</v>
      </c>
      <c r="O131" s="5">
        <v>-100576879</v>
      </c>
      <c r="P131" s="5">
        <v>-133888209</v>
      </c>
      <c r="Q131" s="5">
        <v>-118787158</v>
      </c>
      <c r="R131" s="5">
        <v>-110038014</v>
      </c>
      <c r="S131" s="5">
        <v>-94981416</v>
      </c>
      <c r="T131" s="5">
        <v>-97867465</v>
      </c>
      <c r="U131" s="5">
        <v>-119112946</v>
      </c>
      <c r="V131" s="5">
        <v>-139180018</v>
      </c>
      <c r="W131" s="5">
        <v>-165411746</v>
      </c>
      <c r="X131" s="5">
        <v>-139096636</v>
      </c>
      <c r="Y131" s="5">
        <v>-855302693000</v>
      </c>
      <c r="Z131" s="5">
        <v>-1190715370000</v>
      </c>
    </row>
    <row r="132" spans="2:26" ht="15.5" x14ac:dyDescent="0.35">
      <c r="C132" t="s">
        <v>169</v>
      </c>
      <c r="D132" s="5">
        <v>-3139093</v>
      </c>
      <c r="E132" s="5">
        <v>-4306513</v>
      </c>
      <c r="F132" s="5">
        <v>-3691728</v>
      </c>
      <c r="G132" s="5">
        <v>-3127174</v>
      </c>
      <c r="I132" s="5">
        <v>-14764978</v>
      </c>
      <c r="J132" s="5">
        <v>-14877201</v>
      </c>
      <c r="K132" s="5">
        <v>-14215488</v>
      </c>
      <c r="L132" s="5">
        <v>-15184306</v>
      </c>
      <c r="M132" s="5">
        <v>-14875781</v>
      </c>
      <c r="N132" s="5">
        <v>-14042668</v>
      </c>
      <c r="O132" s="5">
        <v>-14697296</v>
      </c>
      <c r="P132" s="5">
        <v>-15593510</v>
      </c>
      <c r="Q132" s="5">
        <v>-14593947</v>
      </c>
      <c r="R132" s="5">
        <v>-13844583</v>
      </c>
      <c r="S132" s="5">
        <v>-12386856</v>
      </c>
      <c r="T132" s="5">
        <v>-13325653</v>
      </c>
      <c r="U132" s="5">
        <v>-13970816</v>
      </c>
      <c r="V132" s="5">
        <v>-12202620</v>
      </c>
      <c r="W132" s="5">
        <v>-13000915</v>
      </c>
      <c r="X132" s="5">
        <v>-11334370</v>
      </c>
      <c r="Y132" s="5">
        <v>-82455336000</v>
      </c>
      <c r="Z132" s="5">
        <v>-78953621000</v>
      </c>
    </row>
    <row r="133" spans="2:26" ht="15.5" x14ac:dyDescent="0.35">
      <c r="C133" t="s">
        <v>1235</v>
      </c>
      <c r="D133" s="5">
        <v>7917</v>
      </c>
      <c r="E133" s="5">
        <v>4050</v>
      </c>
      <c r="F133" s="5">
        <v>2840</v>
      </c>
      <c r="G133" s="5">
        <v>4204</v>
      </c>
      <c r="I133" s="5">
        <v>12167</v>
      </c>
      <c r="J133" s="5">
        <v>9514</v>
      </c>
      <c r="K133" s="5">
        <v>1330</v>
      </c>
      <c r="L133" s="5">
        <v>1443</v>
      </c>
      <c r="M133" s="5">
        <v>6790</v>
      </c>
      <c r="N133" s="5">
        <v>4416</v>
      </c>
      <c r="O133" s="5">
        <v>33474</v>
      </c>
      <c r="P133" s="5">
        <v>49062</v>
      </c>
      <c r="Q133" s="5">
        <v>11157</v>
      </c>
      <c r="R133" s="5">
        <v>27037</v>
      </c>
      <c r="S133" s="5">
        <v>62311</v>
      </c>
      <c r="T133" s="5">
        <v>44563</v>
      </c>
      <c r="U133" s="5">
        <v>82649</v>
      </c>
      <c r="V133" s="5">
        <v>92936</v>
      </c>
      <c r="W133" s="5">
        <v>109032</v>
      </c>
      <c r="X133" s="5">
        <v>92795</v>
      </c>
      <c r="Y133" s="5">
        <v>611536000</v>
      </c>
      <c r="Z133" s="5">
        <v>1045120000</v>
      </c>
    </row>
    <row r="134" spans="2:26" ht="15.5" x14ac:dyDescent="0.35">
      <c r="C134" t="s">
        <v>413</v>
      </c>
      <c r="F134" s="5">
        <v>-3196832</v>
      </c>
      <c r="G134" s="5">
        <v>3196832</v>
      </c>
    </row>
    <row r="135" spans="2:26" ht="15.5" x14ac:dyDescent="0.35">
      <c r="C135" t="s">
        <v>1236</v>
      </c>
      <c r="E135" s="5">
        <v>213062</v>
      </c>
      <c r="F135" s="5">
        <v>4261707</v>
      </c>
      <c r="G135" s="5">
        <v>-2546702</v>
      </c>
      <c r="I135" s="5">
        <v>4261707</v>
      </c>
      <c r="J135" s="5">
        <v>2320452</v>
      </c>
      <c r="K135" s="5">
        <v>2661295</v>
      </c>
    </row>
    <row r="136" spans="2:26" ht="15.5" x14ac:dyDescent="0.35">
      <c r="C136" t="s">
        <v>1237</v>
      </c>
      <c r="E136" s="5">
        <v>-241979</v>
      </c>
      <c r="F136" s="5">
        <v>-140024</v>
      </c>
      <c r="I136" s="5">
        <v>-140024</v>
      </c>
    </row>
    <row r="137" spans="2:26" ht="15.5" x14ac:dyDescent="0.35">
      <c r="C137" t="s">
        <v>1238</v>
      </c>
      <c r="D137" s="5">
        <v>-242381</v>
      </c>
      <c r="E137" s="5">
        <v>-248564</v>
      </c>
      <c r="F137" s="5">
        <v>-254655</v>
      </c>
      <c r="G137" s="5">
        <v>-263203</v>
      </c>
      <c r="I137" s="5">
        <v>-995002</v>
      </c>
      <c r="J137" s="5">
        <v>-1012355</v>
      </c>
      <c r="K137" s="5">
        <v>-1018068</v>
      </c>
      <c r="L137" s="5">
        <v>-899869</v>
      </c>
      <c r="M137" s="5">
        <v>-1121504</v>
      </c>
      <c r="N137" s="5">
        <v>-1371217</v>
      </c>
      <c r="O137" s="5">
        <v>-1677925</v>
      </c>
      <c r="P137" s="5">
        <v>-1713714</v>
      </c>
      <c r="Q137" s="5">
        <v>-1809939</v>
      </c>
      <c r="R137" s="5">
        <v>-1749476</v>
      </c>
      <c r="S137" s="5">
        <v>-1677480</v>
      </c>
      <c r="T137" s="5">
        <v>-1332274</v>
      </c>
      <c r="U137" s="5">
        <v>-951335</v>
      </c>
      <c r="V137" s="5">
        <v>-746838</v>
      </c>
      <c r="W137" s="5">
        <v>-1123585</v>
      </c>
      <c r="X137" s="5">
        <v>-1090430</v>
      </c>
      <c r="Y137" s="5">
        <v>-7873868000</v>
      </c>
      <c r="Z137" s="5">
        <v>-5389457000</v>
      </c>
    </row>
    <row r="138" spans="2:26" ht="15.5" x14ac:dyDescent="0.35">
      <c r="C138" t="s">
        <v>411</v>
      </c>
      <c r="D138" s="5">
        <v>-598940</v>
      </c>
      <c r="E138" s="5">
        <v>-330434</v>
      </c>
      <c r="F138" s="5">
        <v>-443964</v>
      </c>
      <c r="G138" s="5">
        <v>-366043</v>
      </c>
      <c r="I138" s="5">
        <v>-1783749</v>
      </c>
      <c r="J138" s="5">
        <v>-3055452</v>
      </c>
      <c r="K138" s="5">
        <v>-3178710</v>
      </c>
      <c r="L138" s="5">
        <v>-3659579</v>
      </c>
      <c r="M138" s="5">
        <v>-1238155</v>
      </c>
      <c r="N138" s="5">
        <v>-530765</v>
      </c>
      <c r="O138" s="5">
        <v>-1720274</v>
      </c>
      <c r="P138" s="5">
        <v>-1749039</v>
      </c>
      <c r="Q138" s="5">
        <v>-1786434</v>
      </c>
      <c r="R138" s="5">
        <v>-1630234</v>
      </c>
      <c r="S138" s="5">
        <v>-2832308</v>
      </c>
      <c r="T138" s="5">
        <v>-2542702</v>
      </c>
      <c r="U138" s="5">
        <v>-3080601</v>
      </c>
      <c r="V138" s="5">
        <v>-2951119</v>
      </c>
      <c r="W138" s="5">
        <v>-2581263</v>
      </c>
      <c r="X138" s="5">
        <v>-5632950</v>
      </c>
      <c r="Y138" s="5">
        <v>-30163707000</v>
      </c>
      <c r="Z138" s="5">
        <v>-31344442000</v>
      </c>
    </row>
    <row r="139" spans="2:26" ht="15.5" x14ac:dyDescent="0.35">
      <c r="C139" t="s">
        <v>1239</v>
      </c>
      <c r="D139" s="5">
        <v>-8933683</v>
      </c>
      <c r="E139" s="5">
        <v>-9829758</v>
      </c>
      <c r="F139" s="5">
        <v>-1135344</v>
      </c>
      <c r="G139" s="5">
        <v>-11714797</v>
      </c>
      <c r="I139" s="5">
        <v>-37413205</v>
      </c>
      <c r="J139" s="5">
        <v>-47111563</v>
      </c>
      <c r="K139" s="5">
        <v>-47846464</v>
      </c>
      <c r="L139" s="5">
        <v>-47423497</v>
      </c>
      <c r="M139" s="5">
        <v>-28446521</v>
      </c>
      <c r="N139" s="5">
        <v>-20412750</v>
      </c>
      <c r="O139" s="5">
        <v>-18341431</v>
      </c>
      <c r="P139" s="5">
        <v>-15245765</v>
      </c>
      <c r="Q139" s="5">
        <v>-19043967</v>
      </c>
      <c r="R139" s="5">
        <v>-22382866</v>
      </c>
      <c r="S139" s="5">
        <v>-33403857</v>
      </c>
      <c r="T139" s="5">
        <v>-34078940</v>
      </c>
      <c r="U139" s="5">
        <v>-37877282</v>
      </c>
      <c r="V139" s="5">
        <v>-29656800</v>
      </c>
      <c r="W139" s="5">
        <v>-18923777</v>
      </c>
      <c r="X139" s="5">
        <v>-25421451</v>
      </c>
      <c r="Y139" s="5">
        <v>-77398797000</v>
      </c>
      <c r="Z139" s="5">
        <v>-59016221000</v>
      </c>
    </row>
    <row r="140" spans="2:26" ht="15.5" x14ac:dyDescent="0.35">
      <c r="C140" t="s">
        <v>91</v>
      </c>
    </row>
    <row r="141" spans="2:26" ht="15.5" x14ac:dyDescent="0.35">
      <c r="C141" t="s">
        <v>179</v>
      </c>
      <c r="D141" s="5">
        <v>-1095316</v>
      </c>
      <c r="E141" s="5">
        <v>-145607</v>
      </c>
      <c r="F141" s="5">
        <v>-201999</v>
      </c>
      <c r="G141" s="5">
        <v>-3126779</v>
      </c>
      <c r="I141" s="5">
        <v>-907819</v>
      </c>
      <c r="J141" s="5">
        <v>-7397412</v>
      </c>
      <c r="K141" s="5">
        <v>-7579361</v>
      </c>
      <c r="L141" s="5">
        <v>2253084</v>
      </c>
      <c r="M141" s="5">
        <v>-15963908</v>
      </c>
      <c r="N141" s="5">
        <v>698908</v>
      </c>
      <c r="O141" s="5">
        <v>6316037</v>
      </c>
      <c r="P141" s="5">
        <v>6383186</v>
      </c>
      <c r="Q141" s="5">
        <v>-1251116</v>
      </c>
      <c r="R141" s="5">
        <v>4507057</v>
      </c>
      <c r="S141" s="5">
        <v>-1953795</v>
      </c>
      <c r="T141" s="5">
        <v>-1827283</v>
      </c>
      <c r="U141" s="5">
        <v>-7695820</v>
      </c>
      <c r="V141" s="5">
        <v>-9600044</v>
      </c>
      <c r="W141" s="5">
        <v>-9657170</v>
      </c>
      <c r="X141" s="5">
        <v>-7637699</v>
      </c>
      <c r="Y141" s="5">
        <v>-103033405000</v>
      </c>
      <c r="Z141" s="5">
        <v>325979007000</v>
      </c>
    </row>
    <row r="142" spans="2:26" ht="15.5" x14ac:dyDescent="0.35">
      <c r="C142" t="s">
        <v>180</v>
      </c>
      <c r="D142" s="5">
        <v>-485644</v>
      </c>
      <c r="E142" s="5">
        <v>-904182</v>
      </c>
      <c r="F142" s="5">
        <v>278664</v>
      </c>
      <c r="G142" s="5">
        <v>-1372363</v>
      </c>
      <c r="I142" s="5">
        <v>-4315972</v>
      </c>
      <c r="J142" s="5">
        <v>-5043190</v>
      </c>
      <c r="K142" s="5">
        <v>-7524194</v>
      </c>
      <c r="L142" s="5">
        <v>-7368618</v>
      </c>
      <c r="M142" s="5">
        <v>-5509994</v>
      </c>
      <c r="N142" s="5">
        <v>-4662519</v>
      </c>
      <c r="O142" s="5">
        <v>-8140970</v>
      </c>
      <c r="P142" s="5">
        <v>-10127872</v>
      </c>
      <c r="Q142" s="5">
        <v>-8761738</v>
      </c>
      <c r="R142" s="5">
        <v>-8501579</v>
      </c>
      <c r="S142" s="5">
        <v>-9717922</v>
      </c>
      <c r="T142" s="5">
        <v>-11368144</v>
      </c>
      <c r="U142" s="5">
        <v>-10550967</v>
      </c>
      <c r="V142" s="5">
        <v>-7802643</v>
      </c>
      <c r="W142" s="5">
        <v>-6375074</v>
      </c>
      <c r="X142" s="5">
        <v>-9110018</v>
      </c>
      <c r="Y142" s="5">
        <v>-355958264000</v>
      </c>
      <c r="Z142" s="5">
        <v>-198711672000</v>
      </c>
    </row>
    <row r="143" spans="2:26" ht="15.5" x14ac:dyDescent="0.35">
      <c r="C143" t="s">
        <v>565</v>
      </c>
      <c r="F143" s="5">
        <v>-17740</v>
      </c>
      <c r="G143" s="5">
        <v>3719</v>
      </c>
      <c r="I143" s="5">
        <v>3720</v>
      </c>
      <c r="J143" s="5">
        <v>19844</v>
      </c>
      <c r="L143" s="5">
        <v>13359</v>
      </c>
      <c r="M143" s="5">
        <v>44055</v>
      </c>
      <c r="N143" s="5">
        <v>114346</v>
      </c>
      <c r="O143" s="5">
        <v>115744</v>
      </c>
      <c r="P143" s="5">
        <v>9811</v>
      </c>
      <c r="Q143" s="5">
        <v>88171</v>
      </c>
      <c r="R143" s="5">
        <v>109618</v>
      </c>
      <c r="S143" s="5">
        <v>130201</v>
      </c>
      <c r="T143" s="5">
        <v>30753</v>
      </c>
      <c r="U143" s="5">
        <v>73511</v>
      </c>
      <c r="V143" s="5">
        <v>284477</v>
      </c>
      <c r="W143" s="5">
        <v>456743</v>
      </c>
      <c r="X143" s="5">
        <v>132412</v>
      </c>
      <c r="Y143" s="5">
        <v>1284213000</v>
      </c>
      <c r="Z143" s="5">
        <v>1471062000</v>
      </c>
    </row>
    <row r="144" spans="2:26" ht="15.5" x14ac:dyDescent="0.35">
      <c r="C144" t="s">
        <v>481</v>
      </c>
      <c r="F144" s="5">
        <v>1320986</v>
      </c>
      <c r="I144" s="5">
        <v>1320986</v>
      </c>
    </row>
    <row r="145" spans="3:26" ht="15.5" x14ac:dyDescent="0.35">
      <c r="C145" t="s">
        <v>182</v>
      </c>
      <c r="D145" s="5">
        <v>-485644</v>
      </c>
      <c r="E145" s="5">
        <v>-904182</v>
      </c>
      <c r="F145" s="5">
        <v>-1024582</v>
      </c>
      <c r="G145" s="5">
        <v>-1376082</v>
      </c>
      <c r="I145" s="5">
        <v>-5640678</v>
      </c>
      <c r="J145" s="5">
        <v>-5063034</v>
      </c>
      <c r="K145" s="5">
        <v>-7524194</v>
      </c>
      <c r="L145" s="5">
        <v>-7381977</v>
      </c>
      <c r="M145" s="5">
        <v>-5554049</v>
      </c>
      <c r="N145" s="5">
        <v>-4776865</v>
      </c>
      <c r="O145" s="5">
        <v>-8256714</v>
      </c>
      <c r="P145" s="5">
        <v>-10137683</v>
      </c>
      <c r="Q145" s="5">
        <v>-8849909</v>
      </c>
      <c r="R145" s="5">
        <v>-8611197</v>
      </c>
      <c r="S145" s="5">
        <v>-9848123</v>
      </c>
      <c r="T145" s="5">
        <v>-11398897</v>
      </c>
      <c r="U145" s="5">
        <v>-10624478</v>
      </c>
      <c r="V145" s="5">
        <v>-8087120</v>
      </c>
      <c r="W145" s="5">
        <v>-6831817</v>
      </c>
      <c r="X145" s="5">
        <v>-9242430</v>
      </c>
      <c r="Y145" s="5">
        <v>-357242477000</v>
      </c>
      <c r="Z145" s="5">
        <v>-200182734000</v>
      </c>
    </row>
    <row r="146" spans="3:26" ht="15.5" x14ac:dyDescent="0.35">
      <c r="C146" t="s">
        <v>206</v>
      </c>
      <c r="D146" s="5">
        <v>-1095316</v>
      </c>
      <c r="E146" s="5">
        <v>-145607</v>
      </c>
      <c r="F146" s="5">
        <v>-201999</v>
      </c>
      <c r="G146" s="5">
        <v>-3126779</v>
      </c>
      <c r="I146" s="5">
        <v>-907819</v>
      </c>
      <c r="J146" s="5">
        <v>-7397412</v>
      </c>
      <c r="K146" s="5">
        <v>-7579361</v>
      </c>
      <c r="L146" s="5">
        <v>2253084</v>
      </c>
      <c r="M146" s="5">
        <v>-15963908</v>
      </c>
      <c r="N146" s="5">
        <v>698908</v>
      </c>
      <c r="O146" s="5">
        <v>6316037</v>
      </c>
      <c r="P146" s="5">
        <v>6383186</v>
      </c>
      <c r="Q146" s="5">
        <v>-1251116</v>
      </c>
      <c r="R146" s="5">
        <v>4507057</v>
      </c>
      <c r="S146" s="5">
        <v>-1953795</v>
      </c>
      <c r="T146" s="5">
        <v>-1827283</v>
      </c>
      <c r="U146" s="5">
        <v>-7695820</v>
      </c>
      <c r="V146" s="5">
        <v>-9600044</v>
      </c>
      <c r="W146" s="5">
        <v>-9657170</v>
      </c>
      <c r="X146" s="5">
        <v>-7637699</v>
      </c>
      <c r="Y146" s="5">
        <v>-103033405000</v>
      </c>
      <c r="Z146" s="5">
        <v>325979007000</v>
      </c>
    </row>
    <row r="147" spans="3:26" ht="15.5" x14ac:dyDescent="0.35">
      <c r="C147" t="s">
        <v>1240</v>
      </c>
      <c r="Q147" s="5">
        <v>-412923</v>
      </c>
      <c r="S147" s="5">
        <v>-957188</v>
      </c>
      <c r="T147" s="5">
        <v>-1071245</v>
      </c>
      <c r="U147" s="5">
        <v>-1145242</v>
      </c>
      <c r="V147" s="5">
        <v>-1115494</v>
      </c>
      <c r="W147" s="5">
        <v>-1204749</v>
      </c>
      <c r="X147" s="5">
        <v>-987075</v>
      </c>
      <c r="Y147" s="5">
        <v>-2460000000</v>
      </c>
      <c r="Z147" s="5">
        <v>-3608000000</v>
      </c>
    </row>
    <row r="148" spans="3:26" ht="15.5" x14ac:dyDescent="0.35">
      <c r="C148" t="s">
        <v>1241</v>
      </c>
      <c r="J148" s="5">
        <v>838</v>
      </c>
      <c r="K148" s="5">
        <v>13518</v>
      </c>
      <c r="P148" s="5">
        <v>5530</v>
      </c>
      <c r="Q148" s="5">
        <v>2378</v>
      </c>
      <c r="R148" s="5">
        <v>30171</v>
      </c>
      <c r="S148" s="5">
        <v>15771</v>
      </c>
    </row>
    <row r="149" spans="3:26" ht="15.5" x14ac:dyDescent="0.35">
      <c r="C149" t="s">
        <v>1242</v>
      </c>
      <c r="D149" s="5">
        <v>-32518</v>
      </c>
      <c r="E149" s="5">
        <v>-21837</v>
      </c>
      <c r="F149" s="5">
        <v>-15469</v>
      </c>
      <c r="G149" s="5">
        <v>-89249</v>
      </c>
      <c r="I149" s="5">
        <v>-357234</v>
      </c>
      <c r="J149" s="5">
        <v>-432901</v>
      </c>
      <c r="K149" s="5">
        <v>-1681105</v>
      </c>
      <c r="L149" s="5">
        <v>-938628</v>
      </c>
      <c r="M149" s="5">
        <v>-1317993</v>
      </c>
      <c r="N149" s="5">
        <v>-2200582</v>
      </c>
      <c r="O149" s="5">
        <v>-2058963</v>
      </c>
      <c r="P149" s="5">
        <v>-1019941</v>
      </c>
      <c r="Q149" s="5">
        <v>-692571</v>
      </c>
      <c r="R149" s="5">
        <v>-851114</v>
      </c>
      <c r="S149" s="5">
        <v>-1012378</v>
      </c>
      <c r="T149" s="5">
        <v>-756038</v>
      </c>
      <c r="U149" s="5">
        <v>-925578</v>
      </c>
      <c r="V149" s="5">
        <v>-984550</v>
      </c>
      <c r="W149" s="5">
        <v>-952421</v>
      </c>
      <c r="X149" s="5">
        <v>-1025624</v>
      </c>
      <c r="Y149" s="5">
        <v>-15823464000</v>
      </c>
      <c r="Z149" s="5">
        <v>-1912993000</v>
      </c>
    </row>
    <row r="150" spans="3:26" ht="15.5" x14ac:dyDescent="0.35">
      <c r="C150" t="s">
        <v>1243</v>
      </c>
    </row>
    <row r="151" spans="3:26" ht="15.5" x14ac:dyDescent="0.35">
      <c r="C151" t="s">
        <v>1244</v>
      </c>
      <c r="U151" s="5">
        <v>-5625000</v>
      </c>
      <c r="V151" s="5">
        <v>-7500000</v>
      </c>
      <c r="W151" s="5">
        <v>-7500000</v>
      </c>
      <c r="X151" s="5">
        <v>-5625000</v>
      </c>
      <c r="Y151" s="5">
        <v>-84749941000</v>
      </c>
    </row>
    <row r="152" spans="3:26" ht="15.5" x14ac:dyDescent="0.35">
      <c r="C152" t="s">
        <v>858</v>
      </c>
      <c r="Z152" s="5">
        <v>331500000000</v>
      </c>
    </row>
    <row r="153" spans="3:26" ht="15.5" x14ac:dyDescent="0.35">
      <c r="C153" t="s">
        <v>1245</v>
      </c>
      <c r="U153" s="5">
        <v>-5625000</v>
      </c>
      <c r="V153" s="5">
        <v>-7500000</v>
      </c>
      <c r="W153" s="5">
        <v>-7500000</v>
      </c>
      <c r="X153" s="5">
        <v>-5625000</v>
      </c>
      <c r="Y153" s="5">
        <v>-84749941000</v>
      </c>
      <c r="Z153" s="5">
        <v>331500000000</v>
      </c>
    </row>
    <row r="154" spans="3:26" ht="15.5" x14ac:dyDescent="0.35">
      <c r="C154" t="s">
        <v>1246</v>
      </c>
      <c r="D154" s="5">
        <v>-1062798</v>
      </c>
      <c r="E154" s="5">
        <v>-123770</v>
      </c>
      <c r="F154" s="5">
        <v>-186530</v>
      </c>
      <c r="G154" s="5">
        <v>-143530</v>
      </c>
      <c r="I154" s="5">
        <v>-550585</v>
      </c>
      <c r="J154" s="5">
        <v>-475349</v>
      </c>
      <c r="K154" s="5">
        <v>-312724</v>
      </c>
      <c r="L154" s="5">
        <v>-396501</v>
      </c>
      <c r="M154" s="5">
        <v>-260915</v>
      </c>
      <c r="N154" s="5">
        <v>-560510</v>
      </c>
    </row>
    <row r="155" spans="3:26" ht="15.5" x14ac:dyDescent="0.35">
      <c r="C155" t="s">
        <v>882</v>
      </c>
      <c r="I155" s="5">
        <v>2894000</v>
      </c>
      <c r="J155" s="5">
        <v>6435000</v>
      </c>
      <c r="K155" s="5">
        <v>29604200</v>
      </c>
      <c r="L155" s="5">
        <v>27106107</v>
      </c>
      <c r="M155" s="5">
        <v>1820000</v>
      </c>
      <c r="N155" s="5">
        <v>40104000</v>
      </c>
      <c r="O155" s="5">
        <v>24467600</v>
      </c>
      <c r="P155" s="5">
        <v>32833600</v>
      </c>
      <c r="Q155" s="5">
        <v>24374000</v>
      </c>
      <c r="R155" s="5">
        <v>12028000</v>
      </c>
      <c r="S155" s="5">
        <v>10500000</v>
      </c>
    </row>
    <row r="156" spans="3:26" ht="15.5" x14ac:dyDescent="0.35">
      <c r="C156" t="s">
        <v>1075</v>
      </c>
      <c r="G156" s="5">
        <v>-2894000</v>
      </c>
      <c r="I156" s="5">
        <v>-2894000</v>
      </c>
      <c r="J156" s="5">
        <v>-12925000</v>
      </c>
      <c r="K156" s="5">
        <v>-35203250</v>
      </c>
      <c r="L156" s="5">
        <v>-23517894</v>
      </c>
      <c r="M156" s="5">
        <v>-16205000</v>
      </c>
      <c r="N156" s="5">
        <v>-36644000</v>
      </c>
      <c r="O156" s="5">
        <v>-16092600</v>
      </c>
      <c r="P156" s="5">
        <v>-25436003</v>
      </c>
      <c r="Q156" s="5">
        <v>-24522000</v>
      </c>
      <c r="R156" s="5">
        <v>-6700000</v>
      </c>
      <c r="S156" s="5">
        <v>-10500000</v>
      </c>
    </row>
    <row r="157" spans="3:26" ht="15.5" x14ac:dyDescent="0.35">
      <c r="C157" t="s">
        <v>333</v>
      </c>
      <c r="D157" s="5">
        <v>4489506</v>
      </c>
      <c r="E157" s="5">
        <v>4258585</v>
      </c>
      <c r="F157" s="5">
        <v>-75301</v>
      </c>
      <c r="G157" s="5">
        <v>-891984</v>
      </c>
      <c r="I157" s="5">
        <v>843319</v>
      </c>
      <c r="J157" s="5">
        <v>2875340</v>
      </c>
      <c r="K157" s="5">
        <v>-2909466</v>
      </c>
      <c r="L157" s="5">
        <v>-3086441</v>
      </c>
      <c r="M157" s="5">
        <v>-2888349</v>
      </c>
      <c r="N157" s="5">
        <v>6400123</v>
      </c>
      <c r="O157" s="5">
        <v>-4128929</v>
      </c>
      <c r="P157" s="5">
        <v>-6306181</v>
      </c>
      <c r="Q157" s="5">
        <v>6463952</v>
      </c>
      <c r="R157" s="5">
        <v>2257421</v>
      </c>
      <c r="S157" s="5">
        <v>473551</v>
      </c>
      <c r="T157" s="5">
        <v>2378624</v>
      </c>
      <c r="U157" s="5">
        <v>615531</v>
      </c>
      <c r="V157" s="5">
        <v>-3409865</v>
      </c>
      <c r="W157" s="5">
        <v>262468</v>
      </c>
      <c r="X157" s="5">
        <v>2776128</v>
      </c>
      <c r="Y157" s="5">
        <v>-69599833000</v>
      </c>
      <c r="Z157" s="5">
        <v>82705612000</v>
      </c>
    </row>
    <row r="158" spans="3:26" ht="15.5" x14ac:dyDescent="0.35">
      <c r="C158" t="s">
        <v>375</v>
      </c>
      <c r="D158" s="5">
        <v>-528611</v>
      </c>
      <c r="E158" s="5">
        <v>-154846</v>
      </c>
      <c r="F158" s="5">
        <v>40579</v>
      </c>
      <c r="G158" s="5">
        <v>-306185</v>
      </c>
      <c r="I158" s="5">
        <v>-120001</v>
      </c>
      <c r="J158" s="5">
        <v>-83518</v>
      </c>
      <c r="K158" s="5">
        <v>-70211</v>
      </c>
      <c r="L158" s="5">
        <v>-209172</v>
      </c>
      <c r="M158" s="5">
        <v>31285</v>
      </c>
      <c r="N158" s="5">
        <v>306208</v>
      </c>
      <c r="O158" s="5">
        <v>85959</v>
      </c>
      <c r="P158" s="5">
        <v>-93101</v>
      </c>
      <c r="Q158" s="5">
        <v>-16448</v>
      </c>
      <c r="R158" s="5">
        <v>-41150</v>
      </c>
      <c r="S158" s="5">
        <v>-714387</v>
      </c>
      <c r="T158" s="5">
        <v>-267337</v>
      </c>
      <c r="U158" s="5">
        <v>-919777</v>
      </c>
      <c r="V158" s="5">
        <v>-587121</v>
      </c>
      <c r="W158" s="5">
        <v>-55975</v>
      </c>
      <c r="X158" s="5">
        <v>99686</v>
      </c>
      <c r="Y158" s="5">
        <v>-1434194000</v>
      </c>
      <c r="Z158" s="5">
        <v>15901135000</v>
      </c>
    </row>
    <row r="159" spans="3:26" ht="15.5" x14ac:dyDescent="0.35">
      <c r="C159" t="s">
        <v>1247</v>
      </c>
    </row>
    <row r="160" spans="3:26" ht="15.5" x14ac:dyDescent="0.35">
      <c r="C160" t="s">
        <v>225</v>
      </c>
      <c r="E160" s="5">
        <v>9600090</v>
      </c>
      <c r="I160" s="5">
        <v>8876772</v>
      </c>
      <c r="J160" s="5">
        <v>6084950</v>
      </c>
      <c r="K160" s="5">
        <v>9064627</v>
      </c>
      <c r="L160" s="5">
        <v>12360240</v>
      </c>
      <c r="M160" s="5">
        <v>15217304</v>
      </c>
      <c r="N160" s="5">
        <v>8510973</v>
      </c>
      <c r="O160" s="5">
        <v>12553943</v>
      </c>
      <c r="P160" s="5">
        <v>18953225</v>
      </c>
      <c r="Q160" s="5">
        <v>12505721</v>
      </c>
      <c r="R160" s="5">
        <v>10289450</v>
      </c>
      <c r="S160" s="5">
        <v>10530286</v>
      </c>
      <c r="T160" s="5">
        <v>8418999</v>
      </c>
      <c r="U160" s="5">
        <v>8723245</v>
      </c>
      <c r="V160" s="5">
        <v>12720231</v>
      </c>
      <c r="W160" s="5">
        <v>12513738</v>
      </c>
      <c r="X160" s="5">
        <v>9637924</v>
      </c>
      <c r="Y160" s="5">
        <v>161867147000</v>
      </c>
      <c r="Z160" s="5">
        <v>63260400000</v>
      </c>
    </row>
    <row r="161" spans="2:26" ht="15.5" x14ac:dyDescent="0.35">
      <c r="C161" t="s">
        <v>226</v>
      </c>
      <c r="D161" s="5">
        <v>3960895</v>
      </c>
      <c r="E161" s="5">
        <v>13703829</v>
      </c>
      <c r="F161" s="5">
        <v>-34722</v>
      </c>
      <c r="G161" s="5">
        <v>-1198169</v>
      </c>
      <c r="I161" s="5">
        <v>9600090</v>
      </c>
      <c r="J161" s="5">
        <v>8876772</v>
      </c>
      <c r="K161" s="5">
        <v>6084950</v>
      </c>
      <c r="L161" s="5">
        <v>9064627</v>
      </c>
      <c r="M161" s="5">
        <v>12360240</v>
      </c>
      <c r="N161" s="5">
        <v>15217304</v>
      </c>
      <c r="O161" s="5">
        <v>8510973</v>
      </c>
      <c r="P161" s="5">
        <v>12553943</v>
      </c>
      <c r="Q161" s="5">
        <v>18953225</v>
      </c>
      <c r="R161" s="5">
        <v>12505721</v>
      </c>
      <c r="S161" s="5">
        <v>10289450</v>
      </c>
      <c r="T161" s="5">
        <v>10530286</v>
      </c>
      <c r="U161" s="5">
        <v>8418999</v>
      </c>
      <c r="V161" s="5">
        <v>8723245</v>
      </c>
      <c r="W161" s="5">
        <v>12720231</v>
      </c>
      <c r="X161" s="5">
        <v>12513738</v>
      </c>
      <c r="Y161" s="5">
        <v>90833120000</v>
      </c>
      <c r="Z161" s="5">
        <v>161867147000</v>
      </c>
    </row>
    <row r="163" spans="2:26" ht="15.5" x14ac:dyDescent="0.35">
      <c r="B163" t="s">
        <v>227</v>
      </c>
      <c r="C163" t="s">
        <v>12</v>
      </c>
      <c r="D163" s="5">
        <v>410000000</v>
      </c>
      <c r="E163" s="5">
        <v>410000000</v>
      </c>
      <c r="F163" s="5">
        <v>410000000</v>
      </c>
      <c r="G163" s="5">
        <v>410000000</v>
      </c>
      <c r="I163" s="5">
        <v>410000000</v>
      </c>
      <c r="J163" s="5">
        <v>410000000</v>
      </c>
      <c r="K163" s="5">
        <v>410000000</v>
      </c>
      <c r="L163" s="5">
        <v>410000000</v>
      </c>
      <c r="M163" s="5">
        <v>410000000</v>
      </c>
      <c r="N163" s="5">
        <v>410000000</v>
      </c>
      <c r="O163" s="5">
        <v>410000000</v>
      </c>
      <c r="P163" s="5">
        <v>410000000</v>
      </c>
      <c r="Q163" s="5">
        <v>410000000</v>
      </c>
      <c r="R163" s="5">
        <v>410000000</v>
      </c>
      <c r="S163" s="5">
        <v>410000000</v>
      </c>
      <c r="T163" s="5">
        <v>40000000</v>
      </c>
      <c r="U163" s="5">
        <v>40000000</v>
      </c>
      <c r="V163" s="5">
        <v>40000000</v>
      </c>
      <c r="W163" s="5">
        <v>40000000</v>
      </c>
      <c r="X163" s="5">
        <v>40000000</v>
      </c>
      <c r="Y163" s="5">
        <v>40000000</v>
      </c>
      <c r="Z163" s="5">
        <v>40000000</v>
      </c>
    </row>
    <row r="164" spans="2:26" ht="15.5" x14ac:dyDescent="0.35">
      <c r="C164" t="s">
        <v>228</v>
      </c>
      <c r="D164" s="6">
        <v>13.02</v>
      </c>
      <c r="E164" s="6">
        <v>39.83</v>
      </c>
      <c r="F164" s="6">
        <v>-34.020000000000003</v>
      </c>
      <c r="G164" s="6">
        <v>59.46</v>
      </c>
    </row>
    <row r="165" spans="2:26" ht="15.5" x14ac:dyDescent="0.35">
      <c r="C165" t="s">
        <v>229</v>
      </c>
      <c r="D165" s="6">
        <v>82.57</v>
      </c>
      <c r="E165" s="6">
        <v>27.87</v>
      </c>
      <c r="F165" s="6">
        <v>-26.01</v>
      </c>
      <c r="G165" s="6">
        <v>19.760000000000002</v>
      </c>
    </row>
    <row r="166" spans="2:26" ht="15.5" x14ac:dyDescent="0.35">
      <c r="C166" t="s">
        <v>73</v>
      </c>
      <c r="D166" s="6">
        <v>0.64</v>
      </c>
      <c r="E166" s="6">
        <v>0.77</v>
      </c>
      <c r="F166" s="6">
        <v>0.61</v>
      </c>
      <c r="G166" s="6">
        <v>0.81</v>
      </c>
    </row>
    <row r="167" spans="2:26" ht="15.5" x14ac:dyDescent="0.35">
      <c r="C167" t="s">
        <v>230</v>
      </c>
      <c r="D167" s="5">
        <v>41750000000</v>
      </c>
      <c r="E167" s="5">
        <v>51440000000</v>
      </c>
      <c r="F167" s="5">
        <v>17680000000</v>
      </c>
      <c r="G167" s="5">
        <v>62020000000</v>
      </c>
    </row>
    <row r="168" spans="2:26" ht="15.5" x14ac:dyDescent="0.35">
      <c r="C168" t="s">
        <v>231</v>
      </c>
      <c r="D168" s="6">
        <v>2.5999999999999999E-3</v>
      </c>
      <c r="E168" s="6">
        <v>9.1999999999999998E-3</v>
      </c>
      <c r="F168" s="6">
        <v>-8.199999999999999E-3</v>
      </c>
      <c r="G168" s="6">
        <v>1.3100000000000001E-2</v>
      </c>
    </row>
    <row r="169" spans="2:26" ht="15.5" x14ac:dyDescent="0.35">
      <c r="C169" t="s">
        <v>232</v>
      </c>
      <c r="D169" s="6">
        <v>4.8999999999999998E-3</v>
      </c>
      <c r="E169" s="6">
        <v>1.5800000000000002E-2</v>
      </c>
      <c r="F169" s="6">
        <v>-1.3999999999999999E-2</v>
      </c>
      <c r="G169" s="6">
        <v>2.41E-2</v>
      </c>
    </row>
    <row r="170" spans="2:26" ht="15.5" x14ac:dyDescent="0.35">
      <c r="C170" t="s">
        <v>233</v>
      </c>
      <c r="D170" s="6">
        <v>8.3999999999999995E-3</v>
      </c>
      <c r="E170" s="6">
        <v>1.8600000000000002E-2</v>
      </c>
      <c r="F170" s="6">
        <v>-1.3300000000000001E-2</v>
      </c>
      <c r="G170" s="6">
        <v>3.1600000000000003E-2</v>
      </c>
    </row>
    <row r="171" spans="2:26" ht="15.5" x14ac:dyDescent="0.35">
      <c r="C171" t="s">
        <v>234</v>
      </c>
      <c r="D171" s="6">
        <v>16.920000000000002</v>
      </c>
      <c r="E171" s="6">
        <v>57.65</v>
      </c>
      <c r="F171" s="6">
        <v>-61.25</v>
      </c>
      <c r="G171" s="6">
        <v>24.61</v>
      </c>
    </row>
    <row r="172" spans="2:26" ht="15.5" x14ac:dyDescent="0.35">
      <c r="C172" t="s">
        <v>235</v>
      </c>
      <c r="D172" s="5">
        <v>1092000000000</v>
      </c>
      <c r="E172" s="5">
        <v>1032000000000</v>
      </c>
      <c r="F172" s="5">
        <v>999000000000</v>
      </c>
      <c r="G172" s="5">
        <v>1012000000000</v>
      </c>
    </row>
    <row r="173" spans="2:26" ht="15.5" x14ac:dyDescent="0.35">
      <c r="C173" t="s">
        <v>236</v>
      </c>
      <c r="D173" s="6">
        <v>0.4</v>
      </c>
      <c r="E173" s="6">
        <v>0.44</v>
      </c>
      <c r="F173" s="6">
        <v>0.36</v>
      </c>
      <c r="G173" s="6">
        <v>0.48</v>
      </c>
    </row>
    <row r="174" spans="2:26" ht="15.5" x14ac:dyDescent="0.35">
      <c r="C174" t="s">
        <v>237</v>
      </c>
      <c r="D174" s="6">
        <v>2663.97</v>
      </c>
      <c r="E174" s="6">
        <v>2517.41</v>
      </c>
      <c r="F174" s="6">
        <v>2436.59</v>
      </c>
      <c r="G174" s="6">
        <v>2467.23</v>
      </c>
    </row>
    <row r="175" spans="2:26" ht="15.5" x14ac:dyDescent="0.35">
      <c r="C175" t="s">
        <v>238</v>
      </c>
      <c r="D175" s="6">
        <v>0.4</v>
      </c>
      <c r="E175" s="6">
        <v>0.44</v>
      </c>
      <c r="F175" s="6">
        <v>0.36</v>
      </c>
      <c r="G175" s="6">
        <v>0.48</v>
      </c>
    </row>
    <row r="176" spans="2:26" ht="15.5" x14ac:dyDescent="0.35">
      <c r="C176" t="s">
        <v>239</v>
      </c>
      <c r="D176" s="6">
        <v>2656.95</v>
      </c>
      <c r="E176" s="6">
        <v>2510.64</v>
      </c>
      <c r="F176" s="6">
        <v>2429.6999999999998</v>
      </c>
      <c r="G176" s="6">
        <v>2460.13</v>
      </c>
    </row>
    <row r="177" spans="3:26" ht="15.5" x14ac:dyDescent="0.35">
      <c r="C177" t="s">
        <v>240</v>
      </c>
      <c r="D177" s="5">
        <v>7000000000</v>
      </c>
      <c r="E177" s="5">
        <v>8000000000</v>
      </c>
      <c r="F177" s="5">
        <v>8000000000</v>
      </c>
      <c r="G177" s="5">
        <v>7000000000</v>
      </c>
    </row>
    <row r="178" spans="3:26" ht="15.5" x14ac:dyDescent="0.35">
      <c r="C178" t="s">
        <v>241</v>
      </c>
      <c r="D178" s="5">
        <v>16000000000</v>
      </c>
      <c r="E178" s="5">
        <v>9000000000</v>
      </c>
      <c r="F178" s="5">
        <v>11000000000</v>
      </c>
      <c r="G178" s="5">
        <v>12000000000</v>
      </c>
    </row>
    <row r="179" spans="3:26" ht="15.5" x14ac:dyDescent="0.35">
      <c r="C179" t="s">
        <v>242</v>
      </c>
      <c r="D179" s="5">
        <v>1092000000000</v>
      </c>
      <c r="E179" s="5">
        <v>1032000000000</v>
      </c>
      <c r="F179" s="5">
        <v>999000000000</v>
      </c>
      <c r="G179" s="5">
        <v>1012000000000</v>
      </c>
    </row>
    <row r="180" spans="3:26" ht="15.5" x14ac:dyDescent="0.35">
      <c r="C180" t="s">
        <v>24</v>
      </c>
      <c r="D180" s="5">
        <v>23000000000</v>
      </c>
      <c r="E180" s="5">
        <v>17000000000</v>
      </c>
      <c r="F180" s="5">
        <v>19000000000</v>
      </c>
      <c r="G180" s="5">
        <v>19000000000</v>
      </c>
    </row>
    <row r="181" spans="3:26" ht="15.5" x14ac:dyDescent="0.35">
      <c r="C181" t="s">
        <v>21</v>
      </c>
      <c r="D181" s="5">
        <v>-293000000000</v>
      </c>
      <c r="E181" s="5">
        <v>-215000000000</v>
      </c>
      <c r="F181" s="5">
        <v>-141000000000</v>
      </c>
      <c r="G181" s="5">
        <v>-142000000000</v>
      </c>
    </row>
    <row r="182" spans="3:26" ht="15.5" x14ac:dyDescent="0.35">
      <c r="C182" t="s">
        <v>243</v>
      </c>
      <c r="D182" s="5">
        <v>164000000000</v>
      </c>
      <c r="E182" s="5">
        <v>82000000000</v>
      </c>
      <c r="F182" s="5">
        <v>42000000000</v>
      </c>
      <c r="G182" s="5">
        <v>43000000000</v>
      </c>
    </row>
    <row r="183" spans="3:26" ht="15.5" x14ac:dyDescent="0.35">
      <c r="C183" t="s">
        <v>244</v>
      </c>
      <c r="D183" s="5">
        <v>113000000000</v>
      </c>
      <c r="E183" s="5">
        <v>90000000000</v>
      </c>
      <c r="F183" s="5">
        <v>-2000000000</v>
      </c>
      <c r="G183" s="5">
        <v>61000000000</v>
      </c>
    </row>
    <row r="184" spans="3:26" ht="15.5" x14ac:dyDescent="0.35">
      <c r="C184" t="s">
        <v>245</v>
      </c>
      <c r="D184" s="5">
        <v>-10000000000</v>
      </c>
      <c r="E184" s="5">
        <v>-15000000000</v>
      </c>
      <c r="F184" s="5">
        <v>-17000000000</v>
      </c>
      <c r="G184" s="5">
        <v>-24000000000</v>
      </c>
    </row>
    <row r="185" spans="3:26" ht="15.5" x14ac:dyDescent="0.35">
      <c r="C185" t="s">
        <v>13</v>
      </c>
      <c r="D185" s="5">
        <v>104000000000</v>
      </c>
      <c r="E185" s="5">
        <v>75000000000</v>
      </c>
      <c r="F185" s="5">
        <v>-20000000000</v>
      </c>
      <c r="G185" s="5">
        <v>37000000000</v>
      </c>
    </row>
    <row r="186" spans="3:26" ht="15.5" x14ac:dyDescent="0.35">
      <c r="C186" t="s">
        <v>16</v>
      </c>
      <c r="D186" s="6">
        <v>253.48</v>
      </c>
      <c r="E186" s="6">
        <v>182.6</v>
      </c>
      <c r="F186" s="6">
        <v>-47.87</v>
      </c>
      <c r="G186" s="6">
        <v>90.13</v>
      </c>
    </row>
    <row r="187" spans="3:26" ht="15.5" x14ac:dyDescent="0.35">
      <c r="C187" t="s">
        <v>58</v>
      </c>
      <c r="I187" s="6">
        <v>100.75</v>
      </c>
      <c r="J187" s="6">
        <v>241.22</v>
      </c>
      <c r="K187" s="6">
        <v>213.08</v>
      </c>
      <c r="L187" s="6">
        <v>-113.02</v>
      </c>
      <c r="M187" s="6">
        <v>84.96</v>
      </c>
      <c r="N187" s="6">
        <v>-252.83</v>
      </c>
      <c r="O187" s="6">
        <v>-9.1300000000000008</v>
      </c>
      <c r="P187" s="6">
        <v>17.559999999999999</v>
      </c>
      <c r="Q187" s="6">
        <v>-29.19</v>
      </c>
      <c r="R187" s="6">
        <v>53.75</v>
      </c>
      <c r="S187" s="6">
        <v>-3.62</v>
      </c>
      <c r="T187" s="6">
        <v>831.96</v>
      </c>
      <c r="U187" s="6">
        <v>1378.79</v>
      </c>
      <c r="V187" s="6">
        <v>1574.09</v>
      </c>
      <c r="W187" s="6">
        <v>476.95</v>
      </c>
      <c r="X187" s="6">
        <v>1626.25</v>
      </c>
      <c r="Y187" s="6">
        <v>2953.31</v>
      </c>
      <c r="Z187" s="6">
        <v>19.809999999999999</v>
      </c>
    </row>
    <row r="188" spans="3:26" ht="15.5" x14ac:dyDescent="0.35">
      <c r="C188" t="s">
        <v>72</v>
      </c>
      <c r="I188" s="6">
        <v>8.7799999999999994</v>
      </c>
      <c r="J188" s="6">
        <v>4.1900000000000004</v>
      </c>
      <c r="K188" s="6">
        <v>6.85</v>
      </c>
      <c r="L188" s="6">
        <v>-12.34</v>
      </c>
      <c r="M188" s="6">
        <v>15.77</v>
      </c>
      <c r="N188" s="6">
        <v>-5.62</v>
      </c>
      <c r="O188" s="6">
        <v>-219.06</v>
      </c>
      <c r="P188" s="6">
        <v>110.48</v>
      </c>
      <c r="Q188" s="6">
        <v>-58.24</v>
      </c>
      <c r="R188" s="6">
        <v>35.72</v>
      </c>
      <c r="S188" s="6">
        <v>-752.76</v>
      </c>
      <c r="T188" s="6">
        <v>19.23</v>
      </c>
      <c r="U188" s="6">
        <v>13.78</v>
      </c>
      <c r="V188" s="6">
        <v>7.81</v>
      </c>
      <c r="W188" s="6">
        <v>20.02</v>
      </c>
      <c r="X188" s="6">
        <v>7.69</v>
      </c>
      <c r="Y188" s="6">
        <v>3.25</v>
      </c>
      <c r="Z188" s="6">
        <v>252.4</v>
      </c>
    </row>
    <row r="189" spans="3:26" ht="15.5" x14ac:dyDescent="0.35">
      <c r="C189" t="s">
        <v>75</v>
      </c>
      <c r="I189" s="6">
        <v>0.14000000000000001</v>
      </c>
      <c r="J189" s="6">
        <v>0.15</v>
      </c>
      <c r="K189" s="6">
        <v>0.23</v>
      </c>
      <c r="L189" s="6">
        <v>0.22</v>
      </c>
      <c r="M189" s="6">
        <v>0.26</v>
      </c>
      <c r="N189" s="6">
        <v>0.37</v>
      </c>
      <c r="O189" s="6">
        <v>0.42</v>
      </c>
      <c r="P189" s="6">
        <v>0.35</v>
      </c>
      <c r="Q189" s="6">
        <v>0.32</v>
      </c>
      <c r="R189" s="6">
        <v>0.38</v>
      </c>
      <c r="S189" s="6">
        <v>0.54</v>
      </c>
      <c r="T189" s="6">
        <v>0.33</v>
      </c>
      <c r="U189" s="6">
        <v>0.35</v>
      </c>
      <c r="V189" s="6">
        <v>0.26</v>
      </c>
      <c r="W189" s="6">
        <v>0.21</v>
      </c>
      <c r="X189" s="6">
        <v>0.28999999999999998</v>
      </c>
      <c r="Y189" s="6">
        <v>0.3</v>
      </c>
      <c r="Z189" s="6">
        <v>0.16</v>
      </c>
    </row>
    <row r="190" spans="3:26" ht="15.5" x14ac:dyDescent="0.35">
      <c r="C190" t="s">
        <v>246</v>
      </c>
      <c r="I190" s="5">
        <v>181850000000</v>
      </c>
      <c r="J190" s="5">
        <v>246330000000</v>
      </c>
      <c r="K190" s="5">
        <v>232290000000</v>
      </c>
      <c r="L190" s="5">
        <v>96010000000</v>
      </c>
      <c r="M190" s="5">
        <v>134630000000</v>
      </c>
      <c r="N190" s="5">
        <v>81650000000</v>
      </c>
      <c r="O190" s="5">
        <v>111400000000</v>
      </c>
      <c r="P190" s="5">
        <v>106170000000</v>
      </c>
    </row>
    <row r="191" spans="3:26" ht="15.5" x14ac:dyDescent="0.35">
      <c r="C191" t="s">
        <v>247</v>
      </c>
      <c r="I191" s="6">
        <v>2.4300000000000002E-2</v>
      </c>
      <c r="J191" s="6">
        <v>5.0099999999999999E-2</v>
      </c>
      <c r="K191" s="6">
        <v>5.0099999999999999E-2</v>
      </c>
      <c r="L191" s="6">
        <v>-2.3900000000000001E-2</v>
      </c>
      <c r="M191" s="6">
        <v>2.0299999999999999E-2</v>
      </c>
      <c r="N191" s="6">
        <v>-6.3099999999999989E-2</v>
      </c>
      <c r="O191" s="6">
        <v>-2.2000000000000001E-3</v>
      </c>
      <c r="P191" s="6">
        <v>3.9000000000000003E-3</v>
      </c>
      <c r="Q191" s="6">
        <v>-7.0999999999999995E-3</v>
      </c>
      <c r="R191" s="6">
        <v>1.4499999999999999E-2</v>
      </c>
      <c r="S191" s="6">
        <v>-8.9999999999999998E-4</v>
      </c>
      <c r="T191" s="6">
        <v>2.18E-2</v>
      </c>
      <c r="U191" s="6">
        <v>4.1700000000000001E-2</v>
      </c>
      <c r="V191" s="6">
        <v>5.3899999999999997E-2</v>
      </c>
      <c r="W191" s="6">
        <v>1.6500000000000001E-2</v>
      </c>
      <c r="X191" s="6">
        <v>5.8099999999999999E-2</v>
      </c>
      <c r="Y191" s="6">
        <v>0.1074</v>
      </c>
      <c r="Z191" s="6">
        <v>8.0000000000000004E-4</v>
      </c>
    </row>
    <row r="192" spans="3:26" ht="15.5" x14ac:dyDescent="0.35">
      <c r="C192" t="s">
        <v>248</v>
      </c>
      <c r="I192" s="6">
        <v>4.1299999999999996E-2</v>
      </c>
      <c r="J192" s="6">
        <v>0.1069</v>
      </c>
      <c r="K192" s="6">
        <v>0.111</v>
      </c>
      <c r="L192" s="6">
        <v>-6.5500000000000003E-2</v>
      </c>
      <c r="M192" s="6">
        <v>5.0499999999999996E-2</v>
      </c>
      <c r="N192" s="6">
        <v>-0.16300000000000001</v>
      </c>
      <c r="O192" s="6">
        <v>-5.1000000000000004E-3</v>
      </c>
      <c r="P192" s="6">
        <v>9.1000000000000004E-3</v>
      </c>
      <c r="Q192" s="6">
        <v>-1.6500000000000001E-2</v>
      </c>
      <c r="R192" s="6">
        <v>2.9100000000000001E-2</v>
      </c>
      <c r="S192" s="6">
        <v>-1.9E-3</v>
      </c>
      <c r="T192" s="6">
        <v>4.7400000000000005E-2</v>
      </c>
      <c r="U192" s="6">
        <v>8.2400000000000001E-2</v>
      </c>
      <c r="V192" s="6">
        <v>0.12659999999999999</v>
      </c>
      <c r="W192" s="6">
        <v>4.5700000000000005E-2</v>
      </c>
      <c r="X192" s="6">
        <v>0.16039999999999999</v>
      </c>
      <c r="Y192" s="6">
        <v>0.29149999999999998</v>
      </c>
      <c r="Z192" s="6">
        <v>2.7000000000000001E-3</v>
      </c>
    </row>
    <row r="193" spans="3:26" ht="15.5" x14ac:dyDescent="0.35">
      <c r="C193" t="s">
        <v>249</v>
      </c>
      <c r="I193" s="6">
        <v>6.3500000000000001E-2</v>
      </c>
      <c r="J193" s="6">
        <v>0.15720000000000001</v>
      </c>
      <c r="K193" s="6">
        <v>0.16539999999999999</v>
      </c>
      <c r="L193" s="6">
        <v>-5.8999999999999999E-3</v>
      </c>
      <c r="M193" s="6">
        <v>6.4899999999999999E-2</v>
      </c>
      <c r="N193" s="6">
        <v>-1.4199999999999999E-2</v>
      </c>
      <c r="O193" s="6">
        <v>3.7100000000000001E-2</v>
      </c>
      <c r="P193" s="6">
        <v>3.7200000000000004E-2</v>
      </c>
      <c r="Q193" s="6">
        <v>6.6E-3</v>
      </c>
      <c r="R193" s="6">
        <v>5.7500000000000002E-2</v>
      </c>
      <c r="S193" s="6">
        <v>4.3099999999999999E-2</v>
      </c>
      <c r="T193" s="6">
        <v>9.4299999999999995E-2</v>
      </c>
      <c r="U193" s="6">
        <v>0.15529999999999999</v>
      </c>
      <c r="V193" s="6">
        <v>0.19039999999999999</v>
      </c>
      <c r="W193" s="6">
        <v>6.8000000000000005E-2</v>
      </c>
      <c r="X193" s="6">
        <v>0.14199999999999999</v>
      </c>
      <c r="Y193" s="6">
        <v>0.18289999999999998</v>
      </c>
      <c r="Z193" s="6">
        <v>0.1201</v>
      </c>
    </row>
    <row r="194" spans="3:26" ht="15.5" x14ac:dyDescent="0.35">
      <c r="C194" t="s">
        <v>250</v>
      </c>
      <c r="I194" s="6">
        <v>10.73</v>
      </c>
      <c r="J194" s="6">
        <v>20.39</v>
      </c>
      <c r="K194" s="6">
        <v>5.0199999999999996</v>
      </c>
      <c r="L194" s="6">
        <v>-1.8</v>
      </c>
      <c r="M194" s="6">
        <v>4.84</v>
      </c>
      <c r="N194" s="6">
        <v>-0.31</v>
      </c>
      <c r="O194" s="5">
        <v>1</v>
      </c>
      <c r="P194" s="5">
        <v>2</v>
      </c>
      <c r="Q194" s="6">
        <v>0.57999999999999996</v>
      </c>
      <c r="R194" s="6">
        <v>3.96</v>
      </c>
      <c r="S194" s="6">
        <v>2.44</v>
      </c>
      <c r="T194" s="6">
        <v>6.88</v>
      </c>
      <c r="U194" s="6">
        <v>9.1</v>
      </c>
      <c r="V194" s="6">
        <v>9.92</v>
      </c>
      <c r="W194" s="6">
        <v>4.53</v>
      </c>
      <c r="X194" s="6">
        <v>7.72</v>
      </c>
      <c r="Y194" s="6">
        <v>8.1300000000000008</v>
      </c>
      <c r="Z194" s="6">
        <v>8.75</v>
      </c>
    </row>
    <row r="195" spans="3:26" ht="15.5" x14ac:dyDescent="0.35">
      <c r="C195" t="s">
        <v>69</v>
      </c>
      <c r="I195" s="6">
        <v>0.36</v>
      </c>
      <c r="J195" s="6">
        <v>0.45</v>
      </c>
      <c r="K195" s="6">
        <v>0.76</v>
      </c>
      <c r="L195" s="6">
        <v>0.81</v>
      </c>
      <c r="M195" s="6">
        <v>0.8</v>
      </c>
      <c r="N195" s="6">
        <v>0.92</v>
      </c>
      <c r="O195" s="6">
        <v>1.1100000000000001</v>
      </c>
      <c r="P195" s="6">
        <v>1.01</v>
      </c>
      <c r="Q195" s="6">
        <v>0.96</v>
      </c>
      <c r="R195" s="6">
        <v>1.04</v>
      </c>
      <c r="S195" s="6">
        <v>1.46</v>
      </c>
      <c r="T195" s="6">
        <v>0.91</v>
      </c>
      <c r="U195" s="6">
        <v>1.1399999999999999</v>
      </c>
      <c r="V195" s="6">
        <v>0.99</v>
      </c>
      <c r="W195" s="6">
        <v>0.92</v>
      </c>
      <c r="X195" s="6">
        <v>1.23</v>
      </c>
      <c r="Y195" s="6">
        <v>0.95</v>
      </c>
      <c r="Z195" s="6">
        <v>0.69</v>
      </c>
    </row>
    <row r="196" spans="3:26" ht="15.5" x14ac:dyDescent="0.35">
      <c r="C196" t="s">
        <v>66</v>
      </c>
      <c r="I196" s="6">
        <v>2436.59</v>
      </c>
      <c r="J196" s="6">
        <v>2256.38</v>
      </c>
      <c r="K196" s="6">
        <v>1920.39</v>
      </c>
      <c r="L196" s="6">
        <v>1725.01</v>
      </c>
      <c r="M196" s="6">
        <v>1683.98</v>
      </c>
      <c r="N196" s="6">
        <v>1550.8</v>
      </c>
      <c r="O196" s="6">
        <v>1806.78</v>
      </c>
      <c r="P196" s="6">
        <v>1921.16</v>
      </c>
      <c r="Q196" s="6">
        <v>1770.41</v>
      </c>
      <c r="R196" s="6">
        <v>1844.25</v>
      </c>
      <c r="S196" s="6">
        <v>1866.77</v>
      </c>
      <c r="T196" s="6">
        <v>17568.38</v>
      </c>
      <c r="U196" s="6">
        <v>16727.89</v>
      </c>
      <c r="V196" s="6">
        <v>12436.63</v>
      </c>
      <c r="W196" s="6">
        <v>10433.86</v>
      </c>
      <c r="X196" s="6">
        <v>10136.56</v>
      </c>
      <c r="Y196" s="6">
        <v>10130.59</v>
      </c>
      <c r="Z196" s="6">
        <v>7237.28</v>
      </c>
    </row>
    <row r="197" spans="3:26" ht="15.5" x14ac:dyDescent="0.35">
      <c r="C197" t="s">
        <v>251</v>
      </c>
      <c r="I197" s="6">
        <v>0.36</v>
      </c>
      <c r="J197" s="6">
        <v>0.45</v>
      </c>
      <c r="K197" s="6">
        <v>0.76</v>
      </c>
      <c r="L197" s="6">
        <v>0.81</v>
      </c>
      <c r="M197" s="6">
        <v>0.8</v>
      </c>
      <c r="N197" s="6">
        <v>0.92</v>
      </c>
      <c r="O197" s="6">
        <v>1.1100000000000001</v>
      </c>
      <c r="P197" s="6">
        <v>1.01</v>
      </c>
      <c r="Q197" s="6">
        <v>0.97</v>
      </c>
      <c r="R197" s="6">
        <v>1.05</v>
      </c>
      <c r="S197" s="6">
        <v>1.47</v>
      </c>
      <c r="T197" s="6">
        <v>0.92</v>
      </c>
      <c r="U197" s="6">
        <v>1.1499999999999999</v>
      </c>
      <c r="V197" s="6">
        <v>0.99</v>
      </c>
      <c r="W197" s="6">
        <v>0.92</v>
      </c>
      <c r="X197" s="6">
        <v>1.23</v>
      </c>
      <c r="Y197" s="6">
        <v>0.95</v>
      </c>
      <c r="Z197" s="6">
        <v>0.69</v>
      </c>
    </row>
    <row r="198" spans="3:26" ht="15.5" x14ac:dyDescent="0.35">
      <c r="C198" t="s">
        <v>252</v>
      </c>
      <c r="I198" s="6">
        <v>2429.6999999999998</v>
      </c>
      <c r="J198" s="6">
        <v>2249.25</v>
      </c>
      <c r="K198" s="6">
        <v>1913.25</v>
      </c>
      <c r="L198" s="6">
        <v>1717.47</v>
      </c>
      <c r="M198" s="6">
        <v>1677.42</v>
      </c>
      <c r="N198" s="6">
        <v>1545.85</v>
      </c>
      <c r="O198" s="6">
        <v>1801.52</v>
      </c>
      <c r="P198" s="6">
        <v>1915.29</v>
      </c>
      <c r="Q198" s="6">
        <v>1761.33</v>
      </c>
      <c r="R198" s="6">
        <v>1837.11</v>
      </c>
      <c r="S198" s="6">
        <v>1854.4</v>
      </c>
      <c r="T198" s="6">
        <v>17455.32</v>
      </c>
      <c r="U198" s="6">
        <v>16589.46</v>
      </c>
      <c r="V198" s="6">
        <v>12436.63</v>
      </c>
      <c r="W198" s="6">
        <v>10433.86</v>
      </c>
      <c r="X198" s="6">
        <v>10136.56</v>
      </c>
      <c r="Y198" s="6">
        <v>10130.59</v>
      </c>
      <c r="Z198" s="6">
        <v>7237.28</v>
      </c>
    </row>
    <row r="199" spans="3:26" ht="15.5" x14ac:dyDescent="0.35">
      <c r="C199" t="s">
        <v>253</v>
      </c>
      <c r="I199" s="5">
        <v>8000000000</v>
      </c>
      <c r="J199" s="5">
        <v>7000000000</v>
      </c>
      <c r="K199" s="5">
        <v>111000000000</v>
      </c>
      <c r="L199" s="5">
        <v>196000000000</v>
      </c>
      <c r="M199" s="5">
        <v>140000000000</v>
      </c>
      <c r="N199" s="5">
        <v>345000000000</v>
      </c>
      <c r="O199" s="5">
        <v>292000000000</v>
      </c>
      <c r="P199" s="5">
        <v>173000000000</v>
      </c>
      <c r="Q199" s="5">
        <v>70000000000</v>
      </c>
      <c r="R199" s="5">
        <v>72000000000</v>
      </c>
      <c r="V199" s="5">
        <v>54000000000</v>
      </c>
      <c r="W199" s="5">
        <v>68000000000</v>
      </c>
      <c r="X199" s="5">
        <v>67000000000</v>
      </c>
      <c r="Y199" s="5">
        <v>71000000000</v>
      </c>
      <c r="Z199" s="5">
        <v>21000000000</v>
      </c>
    </row>
    <row r="200" spans="3:26" ht="15.5" x14ac:dyDescent="0.35">
      <c r="C200" t="s">
        <v>254</v>
      </c>
      <c r="I200" s="5">
        <v>11000000000</v>
      </c>
      <c r="J200" s="5">
        <v>17000000000</v>
      </c>
      <c r="K200" s="5">
        <v>21000000000</v>
      </c>
      <c r="L200" s="5">
        <v>1000000000</v>
      </c>
      <c r="M200" s="5">
        <v>6000000000</v>
      </c>
      <c r="N200" s="5">
        <v>10000000000</v>
      </c>
      <c r="W200" s="5">
        <v>51000000000</v>
      </c>
      <c r="X200" s="5">
        <v>118000000000</v>
      </c>
      <c r="Y200" s="5">
        <v>259000000000</v>
      </c>
      <c r="Z200" s="5">
        <v>415000000000</v>
      </c>
    </row>
    <row r="201" spans="3:26" ht="15.5" x14ac:dyDescent="0.35">
      <c r="C201" t="s">
        <v>26</v>
      </c>
      <c r="I201" s="5">
        <v>19000000000</v>
      </c>
      <c r="J201" s="5">
        <v>24000000000</v>
      </c>
      <c r="K201" s="5">
        <v>132000000000</v>
      </c>
      <c r="L201" s="5">
        <v>197000000000</v>
      </c>
      <c r="M201" s="5">
        <v>146000000000</v>
      </c>
      <c r="N201" s="5">
        <v>355000000000</v>
      </c>
      <c r="O201" s="5">
        <v>292000000000</v>
      </c>
      <c r="P201" s="5">
        <v>173000000000</v>
      </c>
      <c r="Q201" s="5">
        <v>70000000000</v>
      </c>
      <c r="R201" s="5">
        <v>72000000000</v>
      </c>
      <c r="V201" s="5">
        <v>54000000000</v>
      </c>
      <c r="W201" s="5">
        <v>119000000000</v>
      </c>
      <c r="X201" s="5">
        <v>185000000000</v>
      </c>
      <c r="Y201" s="5">
        <v>329000000000</v>
      </c>
      <c r="Z201" s="5">
        <v>436000000000</v>
      </c>
    </row>
    <row r="202" spans="3:26" ht="15.5" x14ac:dyDescent="0.35">
      <c r="C202" t="s">
        <v>23</v>
      </c>
      <c r="I202" s="5">
        <v>-141000000000</v>
      </c>
      <c r="J202" s="5">
        <v>-120000000000</v>
      </c>
      <c r="K202" s="5">
        <v>38000000000</v>
      </c>
      <c r="L202" s="5">
        <v>55000000000</v>
      </c>
      <c r="M202" s="5">
        <v>-31000000000</v>
      </c>
      <c r="N202" s="5">
        <v>140000000000</v>
      </c>
      <c r="O202" s="5">
        <v>174000000000</v>
      </c>
      <c r="P202" s="5">
        <v>-9000000000</v>
      </c>
      <c r="Q202" s="5">
        <v>-187000000000</v>
      </c>
      <c r="R202" s="5">
        <v>-96000000000</v>
      </c>
      <c r="S202" s="5">
        <v>-142000000000</v>
      </c>
      <c r="T202" s="5">
        <v>-131000000000</v>
      </c>
      <c r="U202" s="5">
        <v>-103000000000</v>
      </c>
      <c r="V202" s="5">
        <v>-30000000000</v>
      </c>
      <c r="W202" s="5">
        <v>4000000000</v>
      </c>
      <c r="X202" s="5">
        <v>73000000000</v>
      </c>
      <c r="Y202" s="5">
        <v>238000000000</v>
      </c>
      <c r="Z202" s="5">
        <v>274000000000</v>
      </c>
    </row>
    <row r="203" spans="3:26" ht="15.5" x14ac:dyDescent="0.35">
      <c r="C203" t="s">
        <v>255</v>
      </c>
      <c r="I203" s="5">
        <v>42000000000</v>
      </c>
      <c r="J203" s="5">
        <v>-113000000000</v>
      </c>
      <c r="K203" s="5">
        <v>-258000000000</v>
      </c>
      <c r="L203" s="5">
        <v>-360000000000</v>
      </c>
      <c r="M203" s="5">
        <v>-293000000000</v>
      </c>
      <c r="N203" s="5">
        <v>-336000000000</v>
      </c>
      <c r="O203" s="5">
        <v>-342000000000</v>
      </c>
      <c r="P203" s="5">
        <v>-314000000000</v>
      </c>
      <c r="Q203" s="5">
        <v>-127000000000</v>
      </c>
      <c r="R203" s="5">
        <v>-102000000000</v>
      </c>
      <c r="S203" s="5">
        <v>-54000000000</v>
      </c>
      <c r="T203" s="5">
        <v>-46000000000</v>
      </c>
      <c r="U203" s="5">
        <v>-40000000000</v>
      </c>
      <c r="V203" s="5">
        <v>-71000000000</v>
      </c>
      <c r="W203" s="5">
        <v>-102000000000</v>
      </c>
      <c r="X203" s="5">
        <v>-82000000000</v>
      </c>
      <c r="Y203" s="5">
        <v>-42000000000</v>
      </c>
      <c r="Z203" s="5">
        <v>146000000000</v>
      </c>
    </row>
    <row r="204" spans="3:26" ht="15.5" x14ac:dyDescent="0.35">
      <c r="C204" t="s">
        <v>256</v>
      </c>
      <c r="I204" s="5">
        <v>101000000000</v>
      </c>
      <c r="J204" s="5">
        <v>247000000000</v>
      </c>
      <c r="K204" s="5">
        <v>188000000000</v>
      </c>
      <c r="L204" s="5">
        <v>32000000000</v>
      </c>
      <c r="M204" s="5">
        <v>265000000000</v>
      </c>
      <c r="N204" s="5">
        <v>146000000000</v>
      </c>
      <c r="O204" s="5">
        <v>-32000000000</v>
      </c>
      <c r="P204" s="5">
        <v>-37000000000</v>
      </c>
      <c r="Q204" s="5">
        <v>223000000000</v>
      </c>
      <c r="R204" s="5">
        <v>84000000000</v>
      </c>
      <c r="S204" s="5">
        <v>168000000000</v>
      </c>
      <c r="T204" s="5">
        <v>194000000000</v>
      </c>
      <c r="U204" s="5">
        <v>230000000000</v>
      </c>
      <c r="V204" s="5">
        <v>135000000000</v>
      </c>
      <c r="W204" s="5">
        <v>148000000000</v>
      </c>
      <c r="X204" s="5">
        <v>176000000000</v>
      </c>
      <c r="Y204" s="5">
        <v>389000000000</v>
      </c>
      <c r="Z204" s="5">
        <v>-45000000000</v>
      </c>
    </row>
    <row r="205" spans="3:26" ht="15.5" x14ac:dyDescent="0.35">
      <c r="C205" t="s">
        <v>257</v>
      </c>
      <c r="I205" s="5">
        <v>-94000000000</v>
      </c>
      <c r="J205" s="5">
        <v>-82000000000</v>
      </c>
      <c r="K205" s="5">
        <v>-116000000000</v>
      </c>
      <c r="L205" s="5">
        <v>-115000000000</v>
      </c>
      <c r="M205" s="5">
        <v>-79000000000</v>
      </c>
      <c r="N205" s="5">
        <v>-67000000000</v>
      </c>
      <c r="O205" s="5">
        <v>-115000000000</v>
      </c>
      <c r="P205" s="5">
        <v>-147000000000</v>
      </c>
      <c r="Q205" s="5">
        <v>-120000000000</v>
      </c>
      <c r="R205" s="5">
        <v>-116000000000</v>
      </c>
      <c r="S205" s="5">
        <v>-136000000000</v>
      </c>
      <c r="T205" s="5">
        <v>-142000000000</v>
      </c>
      <c r="U205" s="5">
        <v>-130000000000</v>
      </c>
      <c r="V205" s="5">
        <v>-78000000000</v>
      </c>
      <c r="W205" s="5">
        <v>-62000000000</v>
      </c>
      <c r="X205" s="5">
        <v>-83000000000</v>
      </c>
      <c r="Y205" s="5">
        <v>-357000000000</v>
      </c>
      <c r="Z205" s="5">
        <v>-200000000000</v>
      </c>
    </row>
    <row r="206" spans="3:26" ht="15.5" x14ac:dyDescent="0.35">
      <c r="C206" t="s">
        <v>15</v>
      </c>
      <c r="I206" s="5">
        <v>7000000000</v>
      </c>
      <c r="J206" s="5">
        <v>166000000000</v>
      </c>
      <c r="K206" s="5">
        <v>72000000000</v>
      </c>
      <c r="L206" s="5">
        <v>-83000000000</v>
      </c>
      <c r="M206" s="5">
        <v>186000000000</v>
      </c>
      <c r="N206" s="5">
        <v>79000000000</v>
      </c>
      <c r="O206" s="5">
        <v>-147000000000</v>
      </c>
      <c r="P206" s="5">
        <v>-184000000000</v>
      </c>
      <c r="Q206" s="5">
        <v>103000000000</v>
      </c>
      <c r="R206" s="5">
        <v>-32000000000</v>
      </c>
      <c r="S206" s="5">
        <v>32000000000</v>
      </c>
      <c r="T206" s="5">
        <v>52000000000</v>
      </c>
      <c r="U206" s="5">
        <v>100000000000</v>
      </c>
      <c r="V206" s="5">
        <v>57000000000</v>
      </c>
      <c r="W206" s="5">
        <v>86000000000</v>
      </c>
      <c r="X206" s="5">
        <v>92000000000</v>
      </c>
      <c r="Y206" s="5">
        <v>32000000000</v>
      </c>
      <c r="Z206" s="5">
        <v>-245000000000</v>
      </c>
    </row>
    <row r="207" spans="3:26" ht="15.5" x14ac:dyDescent="0.35">
      <c r="C207" t="s">
        <v>17</v>
      </c>
      <c r="I207" s="6">
        <v>17.39</v>
      </c>
      <c r="J207" s="6">
        <v>404.04</v>
      </c>
      <c r="K207" s="6">
        <v>175.85</v>
      </c>
      <c r="L207" s="6">
        <v>-203.57</v>
      </c>
      <c r="M207" s="6">
        <v>453.81</v>
      </c>
      <c r="N207" s="6">
        <v>192.2</v>
      </c>
      <c r="O207" s="6">
        <v>-358.06</v>
      </c>
      <c r="P207" s="6">
        <v>-448.53</v>
      </c>
      <c r="Q207" s="6">
        <v>252.02</v>
      </c>
      <c r="R207" s="6">
        <v>-77.31</v>
      </c>
      <c r="S207" s="6">
        <v>77.290000000000006</v>
      </c>
      <c r="T207" s="6">
        <v>1266.9000000000001</v>
      </c>
      <c r="U207" s="6">
        <v>2450.86</v>
      </c>
      <c r="V207" s="6">
        <v>1392.88</v>
      </c>
      <c r="W207" s="6">
        <v>2092.92</v>
      </c>
      <c r="X207" s="6">
        <v>2254.64</v>
      </c>
      <c r="Y207" s="6">
        <v>784.13</v>
      </c>
      <c r="Z207" s="6">
        <v>-5969.38</v>
      </c>
    </row>
  </sheetData>
  <pageMargins left="0.7" right="0.7" top="0.75" bottom="0.75" header="0.3" footer="0.3"/>
  <ignoredErrors>
    <ignoredError sqref="A1:Z20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2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1249</v>
      </c>
      <c r="D2" s="2" vm="39">
        <f ca="1">IFERROR(_xlfn.STOCKHISTORY("XIDX:" &amp; $C$1, D3, , 0, 0, 1), "Libur")</f>
        <v>87</v>
      </c>
      <c r="E2" s="2" vm="98">
        <f ca="1">IFERROR(_xlfn.STOCKHISTORY("XIDX:" &amp; $C$1, E3, , 0, 0, 1), "Libur")</f>
        <v>75</v>
      </c>
      <c r="H2" s="2" vm="98">
        <f ca="1">IFERROR(INDEX(D2:G2,COUNT(D2:G2)),"")</f>
        <v>75</v>
      </c>
      <c r="I2" s="2" vm="355">
        <f t="shared" ref="I2:Z2" ca="1" si="0">IFERROR(_xlfn.STOCKHISTORY("XIDX:" &amp; $C$1, I1, , 0, 0, 1), "Libur")</f>
        <v>97</v>
      </c>
      <c r="J2" s="2" vm="356">
        <f t="shared" ca="1" si="0"/>
        <v>162</v>
      </c>
      <c r="K2" s="2" vm="20">
        <f t="shared" ca="1" si="0"/>
        <v>280</v>
      </c>
      <c r="L2" s="2" vm="357">
        <f t="shared" ca="1" si="0"/>
        <v>300</v>
      </c>
      <c r="M2" s="2" vm="358">
        <f t="shared" ca="1" si="0"/>
        <v>354</v>
      </c>
      <c r="N2" s="2" t="str">
        <f t="shared" ca="1" si="0"/>
        <v>Libur</v>
      </c>
      <c r="O2" s="2" vm="359">
        <f t="shared" ca="1" si="0"/>
        <v>338</v>
      </c>
      <c r="P2" s="2" vm="16">
        <f t="shared" ca="1" si="0"/>
        <v>316</v>
      </c>
      <c r="Q2" s="2" vm="360">
        <f t="shared" ca="1" si="0"/>
        <v>194</v>
      </c>
      <c r="R2" s="2" vm="361">
        <f t="shared" ca="1" si="0"/>
        <v>83.6</v>
      </c>
      <c r="S2" s="2" vm="362">
        <f t="shared" ca="1" si="0"/>
        <v>65.599999999999994</v>
      </c>
      <c r="T2" s="2" vm="363">
        <f t="shared" ca="1" si="0"/>
        <v>79</v>
      </c>
      <c r="U2" s="2" t="str">
        <f t="shared" ca="1" si="0"/>
        <v>Libur</v>
      </c>
      <c r="V2" s="2" vm="363">
        <f t="shared" ca="1" si="0"/>
        <v>79</v>
      </c>
      <c r="W2" s="2" vm="245">
        <f t="shared" ca="1" si="0"/>
        <v>60</v>
      </c>
      <c r="X2" s="2" vm="101">
        <f t="shared" ca="1" si="0"/>
        <v>56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376689377841</v>
      </c>
      <c r="E4" s="2">
        <f>IFERROR(INDEX(E51:E500,MATCH($C$4,$C$51:$C$500,0)),"")</f>
        <v>336757756640</v>
      </c>
      <c r="H4" s="2">
        <f>IFERROR(SUM(D4:G4)*(4/MAX(1,COUNT(D4:G4))),"")</f>
        <v>1426894268962</v>
      </c>
      <c r="I4" s="2">
        <f t="shared" ref="I4:Z4" si="1">IFERROR(INDEX(I51:I500,MATCH($C$4,$C$51:$C$500,0)),"")</f>
        <v>1496503517434</v>
      </c>
      <c r="J4" s="2">
        <f t="shared" si="1"/>
        <v>1434109952734</v>
      </c>
      <c r="K4" s="2">
        <f t="shared" si="1"/>
        <v>1267990712443</v>
      </c>
      <c r="L4" s="2">
        <f t="shared" si="1"/>
        <v>1109283319347</v>
      </c>
      <c r="M4" s="2">
        <f t="shared" si="1"/>
        <v>1110431789918</v>
      </c>
      <c r="N4" s="2">
        <f t="shared" si="1"/>
        <v>984347363283</v>
      </c>
      <c r="O4" s="2">
        <f t="shared" si="1"/>
        <v>1187269670295</v>
      </c>
      <c r="P4" s="2">
        <f t="shared" si="1"/>
        <v>1176679314139</v>
      </c>
      <c r="Q4" s="2">
        <f t="shared" si="1"/>
        <v>884588704411</v>
      </c>
      <c r="R4" s="2">
        <f t="shared" si="1"/>
        <v>942776150083</v>
      </c>
      <c r="S4" s="2">
        <f t="shared" si="1"/>
        <v>837433083193</v>
      </c>
      <c r="T4" s="2">
        <f t="shared" si="1"/>
        <v>631523900384</v>
      </c>
      <c r="U4" s="2">
        <f t="shared" si="1"/>
        <v>657525519639</v>
      </c>
      <c r="V4" s="2">
        <f t="shared" si="1"/>
        <v>598109147815</v>
      </c>
      <c r="W4" s="2">
        <f t="shared" si="1"/>
        <v>518236803981</v>
      </c>
      <c r="X4" s="2">
        <f t="shared" si="1"/>
        <v>448318183872</v>
      </c>
      <c r="Y4" s="2">
        <f t="shared" si="1"/>
        <v>381641832749</v>
      </c>
      <c r="Z4" s="2">
        <f t="shared" si="1"/>
        <v>446889819996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-3018651054</v>
      </c>
      <c r="E5" s="2">
        <f>IFERROR(INDEX(E51:E500,MATCH($C$5,$C$51:$C$500,0)),"")</f>
        <v>-7909506185</v>
      </c>
      <c r="H5" s="2">
        <f>IFERROR(SUM(D5:G5)*(4/MAX(1,COUNT(D5:G5))),"")</f>
        <v>-21856314478</v>
      </c>
      <c r="I5" s="2">
        <f t="shared" ref="I5:Z5" si="2">IFERROR(INDEX(I51:I500,MATCH($C$5,$C$51:$C$500,0)),"")</f>
        <v>18368128410</v>
      </c>
      <c r="J5" s="2">
        <f t="shared" si="2"/>
        <v>32545969695</v>
      </c>
      <c r="K5" s="2">
        <f t="shared" si="2"/>
        <v>9620657980</v>
      </c>
      <c r="L5" s="2">
        <f t="shared" si="2"/>
        <v>688796239</v>
      </c>
      <c r="M5" s="2">
        <f t="shared" si="2"/>
        <v>19432115915</v>
      </c>
      <c r="N5" s="2">
        <f t="shared" si="2"/>
        <v>5115309916</v>
      </c>
      <c r="O5" s="2">
        <f t="shared" si="2"/>
        <v>22190112935</v>
      </c>
      <c r="P5" s="2">
        <f t="shared" si="2"/>
        <v>28270378575</v>
      </c>
      <c r="Q5" s="2">
        <f t="shared" si="2"/>
        <v>21646151093</v>
      </c>
      <c r="R5" s="2">
        <f t="shared" si="2"/>
        <v>211367931429</v>
      </c>
      <c r="S5" s="2">
        <f t="shared" si="2"/>
        <v>26559229334</v>
      </c>
      <c r="T5" s="2">
        <f t="shared" si="2"/>
        <v>18021725654</v>
      </c>
      <c r="U5" s="2">
        <f t="shared" si="2"/>
        <v>18498663542</v>
      </c>
      <c r="V5" s="2">
        <f t="shared" si="2"/>
        <v>28649460217</v>
      </c>
      <c r="W5" s="2">
        <f t="shared" si="2"/>
        <v>27638383558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425155039999</v>
      </c>
      <c r="E6" s="2">
        <f>IFERROR(INDEX(E51:E500,MATCH($C$6,$C$51:$C$500,0)),"")</f>
        <v>431317990647</v>
      </c>
      <c r="H6" s="2">
        <f>IFERROR(INDEX(D6:G6,COUNT(D6:G6)),"")</f>
        <v>431317990647</v>
      </c>
      <c r="I6" s="2">
        <f t="shared" ref="I6:Z6" si="3">IFERROR(INDEX(I51:I500,MATCH($C$6,$C$51:$C$500,0)),"")</f>
        <v>439226302063</v>
      </c>
      <c r="J6" s="2">
        <f t="shared" si="3"/>
        <v>425797119393</v>
      </c>
      <c r="K6" s="2">
        <f t="shared" si="3"/>
        <v>401239613884</v>
      </c>
      <c r="L6" s="2">
        <f t="shared" si="3"/>
        <v>391645853301</v>
      </c>
      <c r="M6" s="2">
        <f t="shared" si="3"/>
        <v>390477923188</v>
      </c>
      <c r="N6" s="2">
        <f t="shared" si="3"/>
        <v>370843358175</v>
      </c>
      <c r="O6" s="2">
        <f t="shared" si="3"/>
        <v>408270862423</v>
      </c>
      <c r="P6" s="2">
        <f t="shared" si="3"/>
        <v>426043392675</v>
      </c>
      <c r="Q6" s="2">
        <f t="shared" si="3"/>
        <v>405917673284</v>
      </c>
      <c r="R6" s="2">
        <f t="shared" si="3"/>
        <v>395462744829</v>
      </c>
      <c r="S6" s="2">
        <f t="shared" si="3"/>
        <v>188172274177</v>
      </c>
      <c r="T6" s="2">
        <f t="shared" si="3"/>
        <v>166375888797</v>
      </c>
      <c r="U6" s="2">
        <f t="shared" si="3"/>
        <v>150661179797</v>
      </c>
      <c r="V6" s="2">
        <f t="shared" si="3"/>
        <v>142073886068</v>
      </c>
      <c r="W6" s="2">
        <f t="shared" si="3"/>
        <v>113330590618</v>
      </c>
      <c r="X6" s="2">
        <f t="shared" si="3"/>
        <v>86632678726</v>
      </c>
      <c r="Y6" s="2">
        <f t="shared" si="3"/>
        <v>60487967933</v>
      </c>
      <c r="Z6" s="2">
        <f t="shared" si="3"/>
        <v>52668486097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1.6</v>
      </c>
      <c r="E7" s="3">
        <f>IFERROR(INDEX(E51:E500,MATCH($C$7,$C$51:$C$500,0))/1000000000,"")</f>
        <v>1.6</v>
      </c>
      <c r="H7" s="3">
        <f>IFERROR(INDEX(D7:G7,COUNT(D7:G7)),"")</f>
        <v>1.6</v>
      </c>
      <c r="I7" s="3">
        <f t="shared" ref="I7:Z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1.6</v>
      </c>
      <c r="Q7" s="3">
        <f t="shared" si="4"/>
        <v>0.32</v>
      </c>
      <c r="R7" s="3">
        <f t="shared" si="4"/>
        <v>0.32</v>
      </c>
      <c r="S7" s="3">
        <f t="shared" si="4"/>
        <v>0.32</v>
      </c>
      <c r="T7" s="3">
        <f t="shared" si="4"/>
        <v>0.32</v>
      </c>
      <c r="U7" s="3">
        <f t="shared" si="4"/>
        <v>0.32</v>
      </c>
      <c r="V7" s="3">
        <f t="shared" si="4"/>
        <v>0.32</v>
      </c>
      <c r="W7" s="3">
        <f t="shared" si="4"/>
        <v>0.32</v>
      </c>
      <c r="X7" s="3">
        <f t="shared" si="4"/>
        <v>0.32</v>
      </c>
      <c r="Y7" s="3">
        <f t="shared" si="4"/>
        <v>0.32</v>
      </c>
      <c r="Z7" s="3">
        <f t="shared" si="4"/>
        <v>0.32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23000000000</v>
      </c>
      <c r="E8" s="2">
        <f>IFERROR(INDEX(E51:E500,MATCH("Free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-17000000000</v>
      </c>
      <c r="J8" s="2">
        <f t="shared" si="5"/>
        <v>9000000000</v>
      </c>
      <c r="K8" s="2">
        <f t="shared" si="5"/>
        <v>-21000000000</v>
      </c>
      <c r="L8" s="2">
        <f t="shared" si="5"/>
        <v>-21000000000</v>
      </c>
      <c r="M8" s="2">
        <f t="shared" si="5"/>
        <v>-44000000000</v>
      </c>
      <c r="N8" s="2">
        <f t="shared" si="5"/>
        <v>18000000000</v>
      </c>
      <c r="O8" s="2">
        <f t="shared" si="5"/>
        <v>113000000000</v>
      </c>
      <c r="P8" s="2">
        <f t="shared" si="5"/>
        <v>-31000000000</v>
      </c>
      <c r="Q8" s="2">
        <f t="shared" si="5"/>
        <v>-75000000000</v>
      </c>
      <c r="R8" s="2">
        <f t="shared" si="5"/>
        <v>-30000000000</v>
      </c>
      <c r="S8" s="2">
        <f t="shared" si="5"/>
        <v>-5000000000</v>
      </c>
      <c r="T8" s="2">
        <f t="shared" si="5"/>
        <v>-2000000000</v>
      </c>
      <c r="U8" s="2">
        <f t="shared" si="5"/>
        <v>4000000000</v>
      </c>
      <c r="V8" s="2">
        <f t="shared" si="5"/>
        <v>9000000000</v>
      </c>
      <c r="W8" s="2">
        <f t="shared" si="5"/>
        <v>16000000000</v>
      </c>
      <c r="X8" s="2">
        <f t="shared" si="5"/>
        <v>32000000000</v>
      </c>
      <c r="Y8" s="2">
        <f t="shared" si="5"/>
        <v>-13000000000</v>
      </c>
      <c r="Z8" s="2">
        <f t="shared" si="5"/>
        <v>38000000000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14.43</v>
      </c>
      <c r="E9" s="3">
        <f>IFERROR(INDEX(E51:E500,MATCH("Free cash flow per share (Quarter)",$C$51:$C$500,0)),"")</f>
        <v>-10.74</v>
      </c>
      <c r="H9" s="3">
        <f>IFERROR(INDEX(D9:G9,COUNT(D9:G9)),"")</f>
        <v>-10.74</v>
      </c>
      <c r="I9" s="3">
        <f t="shared" ref="I9:Z9" si="6">IFERROR(INDEX(I51:I500,MATCH($C$9,$C$51:$C$500,0)),"")</f>
        <v>-10.77</v>
      </c>
      <c r="J9" s="3">
        <f t="shared" si="6"/>
        <v>5.91</v>
      </c>
      <c r="K9" s="3">
        <f t="shared" si="6"/>
        <v>-13.32</v>
      </c>
      <c r="L9" s="3">
        <f t="shared" si="6"/>
        <v>-12.84</v>
      </c>
      <c r="M9" s="3">
        <f t="shared" si="6"/>
        <v>-27.49</v>
      </c>
      <c r="N9" s="3">
        <f t="shared" si="6"/>
        <v>11.54</v>
      </c>
      <c r="O9" s="3">
        <f t="shared" si="6"/>
        <v>70.67</v>
      </c>
      <c r="P9" s="3">
        <f t="shared" si="6"/>
        <v>-19.239999999999998</v>
      </c>
      <c r="Q9" s="3">
        <f t="shared" si="6"/>
        <v>-235.35</v>
      </c>
      <c r="R9" s="3">
        <f t="shared" si="6"/>
        <v>-94.85</v>
      </c>
      <c r="S9" s="3">
        <f t="shared" si="6"/>
        <v>-14.9</v>
      </c>
      <c r="T9" s="3">
        <f t="shared" si="6"/>
        <v>-5.39</v>
      </c>
      <c r="U9" s="3">
        <f t="shared" si="6"/>
        <v>13.8</v>
      </c>
      <c r="V9" s="3">
        <f t="shared" si="6"/>
        <v>28.71</v>
      </c>
      <c r="W9" s="3">
        <f t="shared" si="6"/>
        <v>48.74</v>
      </c>
      <c r="X9" s="3">
        <f t="shared" si="6"/>
        <v>101.15</v>
      </c>
      <c r="Y9" s="3">
        <f t="shared" si="6"/>
        <v>-41.74</v>
      </c>
      <c r="Z9" s="3">
        <f t="shared" si="6"/>
        <v>117.28</v>
      </c>
    </row>
    <row r="10" spans="1:26" ht="15.5" x14ac:dyDescent="0.35">
      <c r="C10" t="s">
        <v>18</v>
      </c>
      <c r="D10" s="3">
        <f ca="1">IFERROR(IF(D9=0,"",D2/D9),"")</f>
        <v>6.0291060291060292</v>
      </c>
      <c r="E10" s="3">
        <f ca="1">IFERROR(IF(E9=0,"",E2/E9),"")</f>
        <v>-6.983240223463687</v>
      </c>
      <c r="I10" s="3">
        <f t="shared" ref="I10:Z10" ca="1" si="7">IFERROR(IF(I9=0,"",I2/I9),"")</f>
        <v>-9.0064995357474462</v>
      </c>
      <c r="J10" s="3">
        <f t="shared" ca="1" si="7"/>
        <v>27.411167512690355</v>
      </c>
      <c r="K10" s="3">
        <f t="shared" ca="1" si="7"/>
        <v>-21.021021021021021</v>
      </c>
      <c r="L10" s="3">
        <f t="shared" ca="1" si="7"/>
        <v>-23.364485981308412</v>
      </c>
      <c r="M10" s="3">
        <f t="shared" ca="1" si="7"/>
        <v>-12.877409967260823</v>
      </c>
      <c r="N10" s="3" t="str">
        <f t="shared" ca="1" si="7"/>
        <v/>
      </c>
      <c r="O10" s="3">
        <f t="shared" ca="1" si="7"/>
        <v>4.7827932644686566</v>
      </c>
      <c r="P10" s="3">
        <f t="shared" ca="1" si="7"/>
        <v>-16.424116424116427</v>
      </c>
      <c r="Q10" s="3">
        <f t="shared" ca="1" si="7"/>
        <v>-0.82430422774591039</v>
      </c>
      <c r="R10" s="3">
        <f t="shared" ca="1" si="7"/>
        <v>-0.88139167105956773</v>
      </c>
      <c r="S10" s="3">
        <f t="shared" ca="1" si="7"/>
        <v>-4.4026845637583891</v>
      </c>
      <c r="T10" s="3">
        <f t="shared" ca="1" si="7"/>
        <v>-14.656771799628943</v>
      </c>
      <c r="U10" s="3" t="str">
        <f t="shared" ca="1" si="7"/>
        <v/>
      </c>
      <c r="V10" s="3">
        <f t="shared" ca="1" si="7"/>
        <v>2.7516544757924066</v>
      </c>
      <c r="W10" s="3">
        <f t="shared" ca="1" si="7"/>
        <v>1.2310217480508823</v>
      </c>
      <c r="X10" s="3">
        <f t="shared" ca="1" si="7"/>
        <v>0.55363321799307952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75884997188</v>
      </c>
      <c r="E11" s="2">
        <f>IFERROR(INDEX(E51:E500,MATCH($C$11,$C$51:$C$500,0)),"")</f>
        <v>34587008026</v>
      </c>
      <c r="H11" s="2">
        <f>IFERROR(INDEX(D11:G11,COUNT(D11:G11)),"")</f>
        <v>34587008026</v>
      </c>
      <c r="I11" s="2">
        <f t="shared" ref="I11:Z11" si="8">IFERROR(INDEX(I51:I500,MATCH($C$11,$C$51:$C$500,0)),"")</f>
        <v>34350478065</v>
      </c>
      <c r="J11" s="2">
        <f t="shared" si="8"/>
        <v>58267238041</v>
      </c>
      <c r="K11" s="2">
        <f t="shared" si="8"/>
        <v>35008777443</v>
      </c>
      <c r="L11" s="2">
        <f t="shared" si="8"/>
        <v>57720001643</v>
      </c>
      <c r="M11" s="2">
        <f t="shared" si="8"/>
        <v>94420540508</v>
      </c>
      <c r="N11" s="2">
        <f t="shared" si="8"/>
        <v>73024509442</v>
      </c>
      <c r="O11" s="2">
        <f t="shared" si="8"/>
        <v>76122730616</v>
      </c>
      <c r="P11" s="2">
        <f t="shared" si="8"/>
        <v>52947247161</v>
      </c>
      <c r="Q11" s="2">
        <f t="shared" si="8"/>
        <v>6242171576</v>
      </c>
      <c r="R11" s="2">
        <f t="shared" si="8"/>
        <v>13660523870</v>
      </c>
      <c r="S11" s="2">
        <f t="shared" si="8"/>
        <v>15607632154</v>
      </c>
      <c r="T11" s="2">
        <f t="shared" si="8"/>
        <v>18742018169</v>
      </c>
      <c r="U11" s="2">
        <f t="shared" si="8"/>
        <v>10483284174</v>
      </c>
      <c r="V11" s="2">
        <f t="shared" si="8"/>
        <v>19097877613</v>
      </c>
      <c r="W11" s="2">
        <f t="shared" si="8"/>
        <v>11972614675</v>
      </c>
      <c r="X11" s="2">
        <f t="shared" si="8"/>
        <v>12627654241</v>
      </c>
      <c r="Y11" s="2">
        <f t="shared" si="8"/>
        <v>8616398728</v>
      </c>
      <c r="Z11" s="2">
        <f t="shared" si="8"/>
        <v>7368683421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433000000000</v>
      </c>
      <c r="E12" s="2">
        <f>IFERROR(INDEX(E51:E500,MATCH("Net Debt (Quarter)",$C$51:$C$500,0)),"")</f>
        <v>449000000000</v>
      </c>
      <c r="H12" s="2">
        <f>IFERROR(INDEX(D12:G12,COUNT(D12:G12)),"")</f>
        <v>449000000000</v>
      </c>
      <c r="I12" s="2">
        <f t="shared" ref="I12:Z12" si="9">IFERROR(INDEX(I51:I500,MATCH($C$12,$C$51:$C$500,0)),"")</f>
        <v>430000000000</v>
      </c>
      <c r="J12" s="2">
        <f t="shared" si="9"/>
        <v>385000000000</v>
      </c>
      <c r="K12" s="2">
        <f t="shared" si="9"/>
        <v>372000000000</v>
      </c>
      <c r="L12" s="2">
        <f t="shared" si="9"/>
        <v>327000000000</v>
      </c>
      <c r="M12" s="2">
        <f t="shared" si="9"/>
        <v>280000000000</v>
      </c>
      <c r="N12" s="2">
        <f t="shared" si="9"/>
        <v>209000000000</v>
      </c>
      <c r="O12" s="2">
        <f t="shared" si="9"/>
        <v>160000000000</v>
      </c>
      <c r="P12" s="2">
        <f t="shared" si="9"/>
        <v>241000000000</v>
      </c>
      <c r="Q12" s="2">
        <f t="shared" si="9"/>
        <v>201000000000</v>
      </c>
      <c r="R12" s="2">
        <f t="shared" si="9"/>
        <v>115000000000</v>
      </c>
      <c r="S12" s="2">
        <f t="shared" si="9"/>
        <v>79000000000</v>
      </c>
      <c r="T12" s="2">
        <f t="shared" si="9"/>
        <v>75000000000</v>
      </c>
      <c r="U12" s="2">
        <f t="shared" si="9"/>
        <v>67000000000</v>
      </c>
      <c r="V12" s="2">
        <f t="shared" si="9"/>
        <v>62000000000</v>
      </c>
      <c r="W12" s="2">
        <f t="shared" si="9"/>
        <v>67000000000</v>
      </c>
      <c r="X12" s="2">
        <f t="shared" si="9"/>
        <v>82000000000</v>
      </c>
      <c r="Y12" s="2">
        <f t="shared" si="9"/>
        <v>113000000000</v>
      </c>
      <c r="Z12" s="2">
        <f t="shared" si="9"/>
        <v>101000000000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509000000000</v>
      </c>
      <c r="E13" s="2">
        <f>IFERROR(INDEX(E51:E500,MATCH("Total Debt (Quarter)",$C$51:$C$500,0)),"")</f>
        <v>484000000000</v>
      </c>
      <c r="H13" s="2">
        <f>IFERROR(INDEX(D13:G13,COUNT(D13:G13)),"")</f>
        <v>484000000000</v>
      </c>
      <c r="I13" s="2">
        <f t="shared" ref="I13:Z13" si="10">IFERROR(INDEX(I51:I500,MATCH($C$13,$C$51:$C$500,0)),"")</f>
        <v>465000000000</v>
      </c>
      <c r="J13" s="2">
        <f t="shared" si="10"/>
        <v>444000000000</v>
      </c>
      <c r="K13" s="2">
        <f t="shared" si="10"/>
        <v>407000000000</v>
      </c>
      <c r="L13" s="2">
        <f t="shared" si="10"/>
        <v>385000000000</v>
      </c>
      <c r="M13" s="2">
        <f t="shared" si="10"/>
        <v>375000000000</v>
      </c>
      <c r="N13" s="2">
        <f t="shared" si="10"/>
        <v>282000000000</v>
      </c>
      <c r="O13" s="2">
        <f t="shared" si="10"/>
        <v>236000000000</v>
      </c>
      <c r="P13" s="2">
        <f t="shared" si="10"/>
        <v>294000000000</v>
      </c>
      <c r="Q13" s="2">
        <f t="shared" si="10"/>
        <v>208000000000</v>
      </c>
      <c r="R13" s="2">
        <f t="shared" si="10"/>
        <v>129000000000</v>
      </c>
      <c r="S13" s="2">
        <f t="shared" si="10"/>
        <v>95000000000</v>
      </c>
      <c r="T13" s="2">
        <f t="shared" si="10"/>
        <v>93000000000</v>
      </c>
      <c r="U13" s="2">
        <f t="shared" si="10"/>
        <v>78000000000</v>
      </c>
      <c r="V13" s="2">
        <f t="shared" si="10"/>
        <v>82000000000</v>
      </c>
      <c r="W13" s="2">
        <f t="shared" si="10"/>
        <v>79000000000</v>
      </c>
      <c r="X13" s="2">
        <f t="shared" si="10"/>
        <v>94000000000</v>
      </c>
      <c r="Y13" s="2">
        <f t="shared" si="10"/>
        <v>122000000000</v>
      </c>
      <c r="Z13" s="2">
        <f t="shared" si="10"/>
        <v>108000000000</v>
      </c>
    </row>
    <row r="14" spans="1:26" ht="15.5" x14ac:dyDescent="0.35">
      <c r="C14" t="s">
        <v>27</v>
      </c>
      <c r="D14" s="2">
        <f>IFERROR(INDEX(D51:D500,MATCH($C$14,$C$51:$C$500,0)),"")</f>
        <v>-10526089081</v>
      </c>
      <c r="E14" s="2">
        <f>IFERROR(INDEX(E51:E500,MATCH($C$14,$C$51:$C$500,0)),"")</f>
        <v>-10270485968</v>
      </c>
      <c r="H14" s="2">
        <f>IFERROR(SUM(D14:G14)*(4/MAX(1,COUNT(D14:G14))),"")</f>
        <v>-41593150098</v>
      </c>
      <c r="I14" s="2">
        <f t="shared" ref="I14:Z14" si="11">IFERROR(INDEX(I51:I500,MATCH($C$14,$C$51:$C$500,0)),"")</f>
        <v>-37016981515</v>
      </c>
      <c r="J14" s="2">
        <f t="shared" si="11"/>
        <v>-41660507748</v>
      </c>
      <c r="K14" s="2">
        <f t="shared" si="11"/>
        <v>-35241506847</v>
      </c>
      <c r="L14" s="2">
        <f t="shared" si="11"/>
        <v>-38333450469</v>
      </c>
      <c r="M14" s="2">
        <f t="shared" si="11"/>
        <v>-35819100907</v>
      </c>
      <c r="N14" s="2">
        <f t="shared" si="11"/>
        <v>-33007072160</v>
      </c>
      <c r="O14" s="2">
        <f t="shared" si="11"/>
        <v>-39287052761</v>
      </c>
      <c r="P14" s="2">
        <f t="shared" si="11"/>
        <v>-25974020819</v>
      </c>
      <c r="Q14" s="2">
        <f t="shared" si="11"/>
        <v>-19590199419</v>
      </c>
      <c r="R14" s="2">
        <f t="shared" si="11"/>
        <v>-13004606053</v>
      </c>
      <c r="S14" s="2">
        <f t="shared" si="11"/>
        <v>-12567694137</v>
      </c>
      <c r="T14" s="2">
        <f t="shared" si="11"/>
        <v>-12686879165</v>
      </c>
      <c r="U14" s="2">
        <f t="shared" si="11"/>
        <v>-7172621570</v>
      </c>
      <c r="V14" s="2">
        <f t="shared" si="11"/>
        <v>-7907625282</v>
      </c>
      <c r="W14" s="2">
        <f t="shared" si="11"/>
        <v>-7846044233</v>
      </c>
      <c r="X14" s="2">
        <f t="shared" si="11"/>
        <v>-10066766255</v>
      </c>
      <c r="Y14" s="2">
        <f t="shared" si="11"/>
        <v>-14410503466</v>
      </c>
      <c r="Z14" s="2">
        <f t="shared" si="11"/>
        <v>-14900295193</v>
      </c>
    </row>
    <row r="15" spans="1:26" ht="15.5" x14ac:dyDescent="0.35">
      <c r="C15" t="s">
        <v>28</v>
      </c>
      <c r="D15" s="2">
        <f>IFERROR(INDEX(D51:D500,MATCH($C$15,$C$51:$C$500,0)),"")</f>
        <v>-1352035040</v>
      </c>
      <c r="E15" s="2">
        <f>IFERROR(INDEX(E51:E500,MATCH($C$15,$C$51:$C$500,0)),"")</f>
        <v>-466209744</v>
      </c>
      <c r="H15" s="2">
        <f>IFERROR(SUM(D15:G15)*(4/MAX(1,COUNT(D15:G15))),"")</f>
        <v>-3636489568</v>
      </c>
      <c r="I15" s="2">
        <f t="shared" ref="I15:Z15" si="12">IFERROR(INDEX(I51:I500,MATCH($C$15,$C$51:$C$500,0)),"")</f>
        <v>-5439732630</v>
      </c>
      <c r="J15" s="2">
        <f t="shared" si="12"/>
        <v>-15567129952</v>
      </c>
      <c r="K15" s="2">
        <f t="shared" si="12"/>
        <v>-14747655430</v>
      </c>
      <c r="L15" s="2">
        <f t="shared" si="12"/>
        <v>-11532388436</v>
      </c>
      <c r="M15" s="2">
        <f t="shared" si="12"/>
        <v>-3860445204</v>
      </c>
      <c r="N15" s="2">
        <f t="shared" si="12"/>
        <v>-9302921992</v>
      </c>
      <c r="O15" s="2">
        <f t="shared" si="12"/>
        <v>-9250909950</v>
      </c>
      <c r="P15" s="2">
        <f t="shared" si="12"/>
        <v>-10204993370</v>
      </c>
      <c r="Q15" s="2">
        <f t="shared" si="12"/>
        <v>-18223582196</v>
      </c>
      <c r="R15" s="2">
        <f t="shared" si="12"/>
        <v>-22219469270</v>
      </c>
      <c r="S15" s="2">
        <f t="shared" si="12"/>
        <v>-20244070747</v>
      </c>
      <c r="T15" s="2">
        <f t="shared" si="12"/>
        <v>-14144390062</v>
      </c>
      <c r="U15" s="2">
        <f t="shared" si="12"/>
        <v>-14850839686</v>
      </c>
      <c r="V15" s="2">
        <f t="shared" si="12"/>
        <v>-15647534520</v>
      </c>
      <c r="W15" s="2">
        <f t="shared" si="12"/>
        <v>-12479441075</v>
      </c>
      <c r="X15" s="2">
        <f t="shared" si="12"/>
        <v>-12883286178</v>
      </c>
      <c r="Y15" s="2">
        <f t="shared" si="12"/>
        <v>-8037124316</v>
      </c>
      <c r="Z15" s="2">
        <f t="shared" si="12"/>
        <v>-7617662266</v>
      </c>
    </row>
    <row r="16" spans="1:26" ht="15.5" x14ac:dyDescent="0.35">
      <c r="C16" t="s">
        <v>29</v>
      </c>
      <c r="D16" s="2">
        <f>IFERROR(INDEX(D51:D500,MATCH($C$16,$C$51:$C$500,0)),"")</f>
        <v>-914472758</v>
      </c>
      <c r="E16" s="2">
        <f>IFERROR(INDEX(E51:E500,MATCH($C$16,$C$51:$C$500,0)),"")</f>
        <v>-6722880569</v>
      </c>
      <c r="H16" s="2">
        <f>IFERROR(SUM(D16:G16)*(4/MAX(1,COUNT(D16:G16))),"")</f>
        <v>-15274706654</v>
      </c>
      <c r="I16" s="2">
        <f t="shared" ref="I16:Z16" si="13">IFERROR(INDEX(I51:I500,MATCH($C$16,$C$51:$C$500,0)),"")</f>
        <v>26954207615</v>
      </c>
      <c r="J16" s="2">
        <f t="shared" si="13"/>
        <v>34656599861</v>
      </c>
      <c r="K16" s="2">
        <f t="shared" si="13"/>
        <v>29180998256</v>
      </c>
      <c r="L16" s="2">
        <f t="shared" si="13"/>
        <v>12230471659</v>
      </c>
      <c r="M16" s="2">
        <f t="shared" si="13"/>
        <v>17000480788</v>
      </c>
      <c r="N16" s="2">
        <f t="shared" si="13"/>
        <v>10902705411</v>
      </c>
      <c r="O16" s="2">
        <f t="shared" si="13"/>
        <v>41383924614</v>
      </c>
      <c r="P16" s="2">
        <f t="shared" si="13"/>
        <v>31823506073</v>
      </c>
      <c r="Q16" s="2">
        <f t="shared" si="13"/>
        <v>42129532666</v>
      </c>
      <c r="R16" s="2">
        <f t="shared" si="13"/>
        <v>52946091320</v>
      </c>
      <c r="S16" s="2">
        <f t="shared" si="13"/>
        <v>45166137341</v>
      </c>
      <c r="T16" s="2">
        <f t="shared" si="13"/>
        <v>32203936217</v>
      </c>
      <c r="U16" s="2">
        <f t="shared" si="13"/>
        <v>33393745010</v>
      </c>
      <c r="V16" s="2">
        <f t="shared" si="13"/>
        <v>44390829970</v>
      </c>
      <c r="W16" s="2">
        <f t="shared" si="13"/>
        <v>40144552967</v>
      </c>
      <c r="X16" s="2">
        <f t="shared" si="13"/>
        <v>39027996971</v>
      </c>
      <c r="Y16" s="2">
        <f t="shared" si="13"/>
        <v>13849818237</v>
      </c>
      <c r="Z16" s="2">
        <f t="shared" si="13"/>
        <v>1870523945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139200000000</v>
      </c>
      <c r="E20" s="2">
        <f ca="1">IFERROR(E21*E2,"")</f>
        <v>120000000000</v>
      </c>
      <c r="H20" s="2">
        <f t="shared" ref="H20:Z20" ca="1" si="14">IFERROR(H21*H2,"")</f>
        <v>120000000000</v>
      </c>
      <c r="I20" s="2">
        <f t="shared" ca="1" si="14"/>
        <v>155200000000</v>
      </c>
      <c r="J20" s="2">
        <f t="shared" ca="1" si="14"/>
        <v>259200000000</v>
      </c>
      <c r="K20" s="2">
        <f t="shared" ca="1" si="14"/>
        <v>448000000000</v>
      </c>
      <c r="L20" s="2">
        <f t="shared" ca="1" si="14"/>
        <v>480000000000</v>
      </c>
      <c r="M20" s="2">
        <f t="shared" ca="1" si="14"/>
        <v>566400000000</v>
      </c>
      <c r="N20" s="2" t="str">
        <f t="shared" ca="1" si="14"/>
        <v/>
      </c>
      <c r="O20" s="2">
        <f t="shared" ca="1" si="14"/>
        <v>540800000000</v>
      </c>
      <c r="P20" s="2">
        <f t="shared" ca="1" si="14"/>
        <v>505600000000</v>
      </c>
      <c r="Q20" s="2">
        <f t="shared" ca="1" si="14"/>
        <v>62080000000</v>
      </c>
      <c r="R20" s="2">
        <f t="shared" ca="1" si="14"/>
        <v>26752000000</v>
      </c>
      <c r="S20" s="2">
        <f t="shared" ca="1" si="14"/>
        <v>20992000000</v>
      </c>
      <c r="T20" s="2">
        <f t="shared" ca="1" si="14"/>
        <v>25280000000</v>
      </c>
      <c r="U20" s="2" t="str">
        <f t="shared" ca="1" si="14"/>
        <v/>
      </c>
      <c r="V20" s="2">
        <f t="shared" ca="1" si="14"/>
        <v>25280000000</v>
      </c>
      <c r="W20" s="2">
        <f t="shared" ca="1" si="14"/>
        <v>19200000000</v>
      </c>
      <c r="X20" s="2">
        <f t="shared" ca="1" si="14"/>
        <v>17920000000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1600000000</v>
      </c>
      <c r="E21" s="2">
        <f>IFERROR(INDEX(E51:E500,MATCH($C$7,$C$51:$C$500,0)),"")</f>
        <v>1600000000</v>
      </c>
      <c r="H21" s="2">
        <f>IFERROR(INDEX(D21:G21,COUNT(D21:G21)),"")</f>
        <v>1600000000</v>
      </c>
      <c r="I21" s="2">
        <f t="shared" ref="I21:Z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1600000000</v>
      </c>
      <c r="Q21" s="2">
        <f t="shared" si="15"/>
        <v>320000000</v>
      </c>
      <c r="R21" s="2">
        <f t="shared" si="15"/>
        <v>320000000</v>
      </c>
      <c r="S21" s="2">
        <f t="shared" si="15"/>
        <v>320000000</v>
      </c>
      <c r="T21" s="2">
        <f t="shared" si="15"/>
        <v>320000000</v>
      </c>
      <c r="U21" s="2">
        <f t="shared" si="15"/>
        <v>320000000</v>
      </c>
      <c r="V21" s="2">
        <f t="shared" si="15"/>
        <v>320000000</v>
      </c>
      <c r="W21" s="2">
        <f t="shared" si="15"/>
        <v>320000000</v>
      </c>
      <c r="X21" s="2">
        <f t="shared" si="15"/>
        <v>320000000</v>
      </c>
      <c r="Y21" s="2">
        <f t="shared" si="15"/>
        <v>320000000</v>
      </c>
      <c r="Z21" s="2">
        <f t="shared" si="15"/>
        <v>320000000</v>
      </c>
    </row>
    <row r="23" spans="1:26" ht="15.5" x14ac:dyDescent="0.35">
      <c r="B23" t="s">
        <v>54</v>
      </c>
      <c r="C23" t="s">
        <v>55</v>
      </c>
      <c r="D23" s="3">
        <f>IFERROR(D5/D6*100,"")</f>
        <v>-0.71001182392359741</v>
      </c>
      <c r="E23" s="3">
        <f>IFERROR(E5/E6*100,"")</f>
        <v>-1.8337992749004786</v>
      </c>
      <c r="H23" s="3">
        <f t="shared" ref="H23:Z23" si="16">IFERROR(H5/H6*100,"")</f>
        <v>-5.0673319805682953</v>
      </c>
      <c r="I23" s="3">
        <f t="shared" si="16"/>
        <v>4.1819281595220552</v>
      </c>
      <c r="J23" s="3">
        <f t="shared" si="16"/>
        <v>7.6435391910110342</v>
      </c>
      <c r="K23" s="3">
        <f t="shared" si="16"/>
        <v>2.3977338346211674</v>
      </c>
      <c r="L23" s="3">
        <f t="shared" si="16"/>
        <v>0.17587221547080306</v>
      </c>
      <c r="M23" s="3">
        <f t="shared" si="16"/>
        <v>4.9764954075634611</v>
      </c>
      <c r="N23" s="3">
        <f t="shared" si="16"/>
        <v>1.3793721265963994</v>
      </c>
      <c r="O23" s="3">
        <f t="shared" si="16"/>
        <v>5.4351448945698539</v>
      </c>
      <c r="P23" s="3">
        <f t="shared" si="16"/>
        <v>6.6355631987386738</v>
      </c>
      <c r="Q23" s="3">
        <f t="shared" si="16"/>
        <v>5.3326456367065562</v>
      </c>
      <c r="R23" s="3">
        <f t="shared" si="16"/>
        <v>53.44825377176717</v>
      </c>
      <c r="S23" s="3">
        <f t="shared" si="16"/>
        <v>14.114315964007353</v>
      </c>
      <c r="T23" s="3">
        <f t="shared" si="16"/>
        <v>10.831933511705429</v>
      </c>
      <c r="U23" s="3">
        <f t="shared" si="16"/>
        <v>12.278321175318679</v>
      </c>
      <c r="V23" s="3">
        <f t="shared" si="16"/>
        <v>20.165183771553679</v>
      </c>
      <c r="W23" s="3">
        <f t="shared" si="16"/>
        <v>24.387399207297758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0.24835764260194559</v>
      </c>
      <c r="J24" s="4">
        <f t="shared" si="17"/>
        <v>7.0573956081610101E-2</v>
      </c>
      <c r="K24" s="4">
        <f t="shared" si="17"/>
        <v>-0.18419824292567522</v>
      </c>
      <c r="L24" s="4">
        <f t="shared" si="17"/>
        <v>-0.49458177071262832</v>
      </c>
      <c r="M24" s="4">
        <f t="shared" si="17"/>
        <v>-0.37798906831993939</v>
      </c>
      <c r="N24" s="4">
        <f t="shared" si="17"/>
        <v>-0.37193539072688209</v>
      </c>
      <c r="O24" s="4">
        <f t="shared" si="17"/>
        <v>-0.12883377776341531</v>
      </c>
      <c r="P24" s="4">
        <f t="shared" si="17"/>
        <v>-0.11580559982044669</v>
      </c>
      <c r="Q24" s="4">
        <f t="shared" si="17"/>
        <v>-0.23357774310021084</v>
      </c>
      <c r="R24" s="4">
        <f t="shared" si="17"/>
        <v>0.1699131072334521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13.27</v>
      </c>
      <c r="J25" s="3">
        <f t="shared" si="18"/>
        <v>11.46</v>
      </c>
      <c r="K25" s="3">
        <f t="shared" si="18"/>
        <v>8.52</v>
      </c>
      <c r="L25" s="3">
        <f t="shared" si="18"/>
        <v>0.13</v>
      </c>
      <c r="M25" s="3">
        <f t="shared" si="18"/>
        <v>8.0299999999999994</v>
      </c>
      <c r="N25" s="3">
        <f t="shared" si="18"/>
        <v>0.79</v>
      </c>
      <c r="O25" s="3">
        <f t="shared" si="18"/>
        <v>16.149999999999999</v>
      </c>
      <c r="P25" s="3">
        <f t="shared" si="18"/>
        <v>13.51</v>
      </c>
      <c r="Q25" s="3">
        <f t="shared" si="18"/>
        <v>74.66</v>
      </c>
      <c r="R25" s="3">
        <f t="shared" si="18"/>
        <v>95.99</v>
      </c>
      <c r="S25" s="3">
        <f t="shared" si="18"/>
        <v>77.67</v>
      </c>
      <c r="T25" s="3">
        <f t="shared" si="18"/>
        <v>56.32</v>
      </c>
      <c r="U25" s="3">
        <f t="shared" si="18"/>
        <v>57.81</v>
      </c>
      <c r="V25" s="3">
        <f t="shared" si="18"/>
        <v>89.53</v>
      </c>
      <c r="W25" s="3">
        <f t="shared" si="18"/>
        <v>86.37</v>
      </c>
      <c r="X25" s="3">
        <f t="shared" si="18"/>
        <v>81.7</v>
      </c>
      <c r="Y25" s="3">
        <f t="shared" si="18"/>
        <v>18.16</v>
      </c>
      <c r="Z25" s="3">
        <f t="shared" si="18"/>
        <v>-17.96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0.75812101980475055</v>
      </c>
      <c r="J26" s="4">
        <f t="shared" si="19"/>
        <v>-6.6310621882729515E-2</v>
      </c>
      <c r="K26" s="4">
        <f t="shared" si="19"/>
        <v>-8.8079772177334981E-2</v>
      </c>
      <c r="L26" s="4">
        <f t="shared" si="19"/>
        <v>-0.71934610533922982</v>
      </c>
      <c r="M26" s="4">
        <f t="shared" si="19"/>
        <v>-0.39116738318298361</v>
      </c>
      <c r="N26" s="4">
        <f t="shared" si="19"/>
        <v>-0.60053865751071722</v>
      </c>
      <c r="O26" s="4">
        <f t="shared" si="19"/>
        <v>-0.221063641174291</v>
      </c>
      <c r="P26" s="4">
        <f t="shared" si="19"/>
        <v>-0.25229467100960012</v>
      </c>
      <c r="Q26" s="4">
        <f t="shared" si="19"/>
        <v>-3.5673991288434403E-2</v>
      </c>
      <c r="R26" s="4">
        <f t="shared" si="19"/>
        <v>2.1345346333200288E-2</v>
      </c>
      <c r="S26" s="4">
        <f t="shared" si="19"/>
        <v>-1.0065979354323518E-2</v>
      </c>
      <c r="T26" s="4">
        <f t="shared" si="19"/>
        <v>0.25403414127260215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235.43086115062499</v>
      </c>
      <c r="E27" s="3">
        <f>IFERROR(E4/E21,"")</f>
        <v>210.47359789999999</v>
      </c>
      <c r="H27" s="3">
        <f t="shared" ref="H27:Z27" si="20">IFERROR(H4/H21,"")</f>
        <v>891.80891810125001</v>
      </c>
      <c r="I27" s="3">
        <f t="shared" si="20"/>
        <v>935.31469839625004</v>
      </c>
      <c r="J27" s="3">
        <f t="shared" si="20"/>
        <v>896.31872045875002</v>
      </c>
      <c r="K27" s="3">
        <f t="shared" si="20"/>
        <v>792.49419527687496</v>
      </c>
      <c r="L27" s="3">
        <f t="shared" si="20"/>
        <v>693.302074591875</v>
      </c>
      <c r="M27" s="3">
        <f t="shared" si="20"/>
        <v>694.01986869874997</v>
      </c>
      <c r="N27" s="3">
        <f t="shared" si="20"/>
        <v>615.21710205187503</v>
      </c>
      <c r="O27" s="3">
        <f t="shared" si="20"/>
        <v>742.04354393437495</v>
      </c>
      <c r="P27" s="3">
        <f t="shared" si="20"/>
        <v>735.42457133687503</v>
      </c>
      <c r="Q27" s="3">
        <f t="shared" si="20"/>
        <v>2764.3397012843752</v>
      </c>
      <c r="R27" s="3">
        <f t="shared" si="20"/>
        <v>2946.1754690093749</v>
      </c>
      <c r="S27" s="3">
        <f t="shared" si="20"/>
        <v>2616.9783849781252</v>
      </c>
      <c r="T27" s="3">
        <f t="shared" si="20"/>
        <v>1973.5121887</v>
      </c>
      <c r="U27" s="3">
        <f t="shared" si="20"/>
        <v>2054.7672488718749</v>
      </c>
      <c r="V27" s="3">
        <f t="shared" si="20"/>
        <v>1869.0910869218751</v>
      </c>
      <c r="W27" s="3">
        <f t="shared" si="20"/>
        <v>1619.4900124406249</v>
      </c>
      <c r="X27" s="3">
        <f t="shared" si="20"/>
        <v>1400.9943246</v>
      </c>
      <c r="Y27" s="3">
        <f t="shared" si="20"/>
        <v>1192.6307273406251</v>
      </c>
      <c r="Z27" s="3">
        <f t="shared" si="20"/>
        <v>1396.5306874875</v>
      </c>
    </row>
    <row r="28" spans="1:26" ht="15.5" x14ac:dyDescent="0.35">
      <c r="C28" t="s">
        <v>61</v>
      </c>
      <c r="D28" s="4">
        <f>IFERROR(_xlfn.RRI(5,I27,D27),"")</f>
        <v>-0.24110598746899825</v>
      </c>
      <c r="E28" s="4">
        <f>IFERROR(_xlfn.RRI(5,J27,E27),"")</f>
        <v>-0.25157716177760037</v>
      </c>
      <c r="H28" s="4">
        <f t="shared" ref="H28:Z28" si="21">IFERROR(_xlfn.RRI(5,M27,H27),"")</f>
        <v>5.1429072851535862E-2</v>
      </c>
      <c r="I28" s="4">
        <f t="shared" si="21"/>
        <v>8.7391344951808225E-2</v>
      </c>
      <c r="J28" s="4">
        <f t="shared" si="21"/>
        <v>3.850027351140084E-2</v>
      </c>
      <c r="K28" s="4">
        <f t="shared" si="21"/>
        <v>1.5059711804500164E-2</v>
      </c>
      <c r="L28" s="4">
        <f t="shared" si="21"/>
        <v>-0.24165606505899262</v>
      </c>
      <c r="M28" s="4">
        <f t="shared" si="21"/>
        <v>-0.2511020203872909</v>
      </c>
      <c r="N28" s="4">
        <f t="shared" si="21"/>
        <v>-0.25140718779693683</v>
      </c>
      <c r="O28" s="4">
        <f t="shared" si="21"/>
        <v>-0.17768556197074259</v>
      </c>
      <c r="P28" s="4">
        <f t="shared" si="21"/>
        <v>-0.18575500029088032</v>
      </c>
      <c r="Q28" s="4">
        <f t="shared" si="21"/>
        <v>8.1414501162905273E-2</v>
      </c>
      <c r="R28" s="4">
        <f t="shared" si="21"/>
        <v>0.12713534058798515</v>
      </c>
      <c r="S28" s="4">
        <f t="shared" si="21"/>
        <v>0.13311177311591504</v>
      </c>
      <c r="T28" s="4">
        <f t="shared" si="21"/>
        <v>0.10597870183236457</v>
      </c>
      <c r="U28" s="4">
        <f t="shared" si="21"/>
        <v>8.0295159879680167E-2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0.15794066317626515</v>
      </c>
      <c r="J29" s="4">
        <f t="shared" si="22"/>
        <v>0.34507042253521142</v>
      </c>
      <c r="K29" s="4">
        <f t="shared" si="22"/>
        <v>64.538461538461533</v>
      </c>
      <c r="L29" s="4">
        <f t="shared" si="22"/>
        <v>-0.98381070983810714</v>
      </c>
      <c r="M29" s="4">
        <f t="shared" si="22"/>
        <v>9.1645569620253156</v>
      </c>
      <c r="N29" s="4">
        <f t="shared" si="22"/>
        <v>-0.95108359133126941</v>
      </c>
      <c r="O29" s="4">
        <f t="shared" si="22"/>
        <v>0.19541080680977047</v>
      </c>
      <c r="P29" s="4">
        <f t="shared" si="22"/>
        <v>-0.81904634342352001</v>
      </c>
      <c r="Q29" s="4">
        <f t="shared" si="22"/>
        <v>-0.22221064694238982</v>
      </c>
      <c r="R29" s="4">
        <f t="shared" si="22"/>
        <v>0.23586970516286845</v>
      </c>
      <c r="S29" s="4">
        <f t="shared" si="22"/>
        <v>0.37908380681818182</v>
      </c>
      <c r="T29" s="4">
        <f t="shared" si="22"/>
        <v>-2.5774087528109356E-2</v>
      </c>
      <c r="U29" s="4">
        <f t="shared" si="22"/>
        <v>-0.3542946498380431</v>
      </c>
      <c r="V29" s="4">
        <f t="shared" si="22"/>
        <v>3.6586777816371381E-2</v>
      </c>
      <c r="W29" s="4">
        <f t="shared" si="22"/>
        <v>5.7160342717258283E-2</v>
      </c>
      <c r="X29" s="4">
        <f t="shared" si="22"/>
        <v>3.4988986784140974</v>
      </c>
      <c r="Y29" s="4">
        <f t="shared" si="22"/>
        <v>-2.0111358574610247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-4.6514590618107247E-2</v>
      </c>
      <c r="I30" s="4">
        <f t="shared" si="23"/>
        <v>4.350682078529082E-2</v>
      </c>
      <c r="J30" s="4">
        <f t="shared" si="23"/>
        <v>0.13100982417366694</v>
      </c>
      <c r="K30" s="4">
        <f t="shared" si="23"/>
        <v>0.14307200904222192</v>
      </c>
      <c r="L30" s="4">
        <f t="shared" si="23"/>
        <v>-1.0342558466241052E-3</v>
      </c>
      <c r="M30" s="4">
        <f t="shared" si="23"/>
        <v>0.12808936289978218</v>
      </c>
      <c r="N30" s="4">
        <f t="shared" si="23"/>
        <v>-0.1709150937558945</v>
      </c>
      <c r="O30" s="4">
        <f t="shared" si="23"/>
        <v>9.000205942898765E-3</v>
      </c>
      <c r="P30" s="4">
        <f t="shared" si="23"/>
        <v>-0.73396013124031756</v>
      </c>
      <c r="Q30" s="4">
        <f t="shared" si="23"/>
        <v>-6.1719259303363992E-2</v>
      </c>
      <c r="R30" s="4">
        <f t="shared" si="23"/>
        <v>0.12579281736558989</v>
      </c>
      <c r="S30" s="4">
        <f t="shared" si="23"/>
        <v>0.32605129066975352</v>
      </c>
      <c r="T30" s="4">
        <f t="shared" si="23"/>
        <v>-3.9544654128824672E-2</v>
      </c>
      <c r="U30" s="4">
        <f t="shared" si="23"/>
        <v>9.9340349568400016E-2</v>
      </c>
      <c r="V30" s="4">
        <f t="shared" si="23"/>
        <v>0.15412325643496444</v>
      </c>
      <c r="W30" s="4">
        <f t="shared" si="23"/>
        <v>0.15595758241419566</v>
      </c>
      <c r="X30" s="4">
        <f t="shared" si="23"/>
        <v>0.17470923101569946</v>
      </c>
      <c r="Y30" s="4">
        <f t="shared" si="23"/>
        <v>-0.14600463990785023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270.64</v>
      </c>
      <c r="E32" s="3">
        <f>IFERROR(INDEX(E51:E500,MATCH($A$32,$C$51:$C$500,0)),"")</f>
        <v>274.51</v>
      </c>
      <c r="H32" s="3">
        <f>IFERROR(INDEX(D32:G32,COUNT(D32:G32)),"")</f>
        <v>274.51</v>
      </c>
      <c r="I32" s="3">
        <f t="shared" ref="I32:Z32" si="24">IFERROR(INDEX(I51:I500,MATCH($C$32,$C$51:$C$500,0)),"")</f>
        <v>279.45</v>
      </c>
      <c r="J32" s="3">
        <f t="shared" si="24"/>
        <v>271.14999999999998</v>
      </c>
      <c r="K32" s="3">
        <f t="shared" si="24"/>
        <v>255.81</v>
      </c>
      <c r="L32" s="3">
        <f t="shared" si="24"/>
        <v>249.79</v>
      </c>
      <c r="M32" s="3">
        <f t="shared" si="24"/>
        <v>249.36</v>
      </c>
      <c r="N32" s="3">
        <f t="shared" si="24"/>
        <v>237.22</v>
      </c>
      <c r="O32" s="3">
        <f t="shared" si="24"/>
        <v>241.29</v>
      </c>
      <c r="P32" s="3">
        <f t="shared" si="24"/>
        <v>266.08999999999997</v>
      </c>
      <c r="Q32" s="3">
        <f t="shared" si="24"/>
        <v>1266.93</v>
      </c>
      <c r="R32" s="3">
        <f t="shared" si="24"/>
        <v>1233.3699999999999</v>
      </c>
      <c r="S32" s="3">
        <f t="shared" si="24"/>
        <v>586.89</v>
      </c>
      <c r="T32" s="3">
        <f t="shared" si="24"/>
        <v>518.87</v>
      </c>
      <c r="U32" s="3">
        <f t="shared" si="24"/>
        <v>469.55</v>
      </c>
      <c r="V32" s="3">
        <f t="shared" si="24"/>
        <v>442.74</v>
      </c>
      <c r="W32" s="3">
        <f t="shared" si="24"/>
        <v>353.21</v>
      </c>
      <c r="X32" s="3">
        <f t="shared" si="24"/>
        <v>269.83999999999997</v>
      </c>
      <c r="Y32" s="3">
        <f t="shared" si="24"/>
        <v>188.63</v>
      </c>
      <c r="Z32" s="3">
        <f t="shared" si="24"/>
        <v>164.23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0.28000000000000003</v>
      </c>
      <c r="E33" s="3">
        <f>IFERROR(INDEX(E51:E500,MATCH($A$33,$C$51:$C$500,0)),"")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0.35</v>
      </c>
      <c r="J33" s="3">
        <f t="shared" si="25"/>
        <v>0.6</v>
      </c>
      <c r="K33" s="3">
        <f t="shared" si="25"/>
        <v>1.0900000000000001</v>
      </c>
      <c r="L33" s="3">
        <f t="shared" si="25"/>
        <v>1.2</v>
      </c>
      <c r="M33" s="3">
        <f t="shared" si="25"/>
        <v>1.42</v>
      </c>
      <c r="N33" s="3">
        <f t="shared" si="25"/>
        <v>1.46</v>
      </c>
      <c r="O33" s="3">
        <f t="shared" si="25"/>
        <v>1.4</v>
      </c>
      <c r="P33" s="3">
        <f t="shared" si="25"/>
        <v>1.19</v>
      </c>
      <c r="Q33" s="3">
        <f t="shared" si="25"/>
        <v>0.77</v>
      </c>
      <c r="R33" s="3">
        <f t="shared" si="25"/>
        <v>0.34</v>
      </c>
      <c r="S33" s="3">
        <f t="shared" si="25"/>
        <v>0.56000000000000005</v>
      </c>
      <c r="T33" s="3">
        <f t="shared" si="25"/>
        <v>0.76</v>
      </c>
      <c r="U33" s="3">
        <f t="shared" si="25"/>
        <v>1</v>
      </c>
      <c r="V33" s="3">
        <f t="shared" si="25"/>
        <v>0.89</v>
      </c>
      <c r="W33" s="3">
        <f t="shared" si="25"/>
        <v>0.85</v>
      </c>
      <c r="X33" s="3">
        <f t="shared" si="25"/>
        <v>1.04</v>
      </c>
      <c r="Y33" s="3">
        <f t="shared" si="25"/>
        <v>0.5</v>
      </c>
      <c r="Z33" s="3">
        <f t="shared" si="25"/>
        <v>0.85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-52.08</v>
      </c>
      <c r="E34" s="3">
        <f>IFERROR(INDEX(E51:E500,MATCH($A$34,$C$51:$C$500,0)),"")</f>
        <v>-19.329999999999998</v>
      </c>
      <c r="H34" s="3">
        <f>IFERROR(INDEX(D34:G34,COUNT(D34:G34)),"")</f>
        <v>-19.329999999999998</v>
      </c>
      <c r="I34" s="3">
        <f t="shared" ref="I34:Z34" si="26">IFERROR(INDEX(I51:I500,MATCH($C$34,$C$51:$C$500,0)),"")</f>
        <v>7.31</v>
      </c>
      <c r="J34" s="3">
        <f t="shared" si="26"/>
        <v>14.14</v>
      </c>
      <c r="K34" s="3">
        <f t="shared" si="26"/>
        <v>32.86</v>
      </c>
      <c r="L34" s="3">
        <f t="shared" si="26"/>
        <v>2307.69</v>
      </c>
      <c r="M34" s="3">
        <f t="shared" si="26"/>
        <v>44.08</v>
      </c>
      <c r="N34" s="3">
        <f t="shared" si="26"/>
        <v>437.97</v>
      </c>
      <c r="O34" s="3">
        <f t="shared" si="26"/>
        <v>20.93</v>
      </c>
      <c r="P34" s="3">
        <f t="shared" si="26"/>
        <v>23.39</v>
      </c>
      <c r="Q34" s="3">
        <f t="shared" si="26"/>
        <v>12.99</v>
      </c>
      <c r="R34" s="3">
        <f t="shared" si="26"/>
        <v>4.38</v>
      </c>
      <c r="S34" s="3">
        <f t="shared" si="26"/>
        <v>4.25</v>
      </c>
      <c r="T34" s="3">
        <f t="shared" si="26"/>
        <v>7.01</v>
      </c>
      <c r="U34" s="3">
        <f t="shared" si="26"/>
        <v>8.1300000000000008</v>
      </c>
      <c r="V34" s="3">
        <f t="shared" si="26"/>
        <v>4.41</v>
      </c>
      <c r="W34" s="3">
        <f t="shared" si="26"/>
        <v>3.47</v>
      </c>
      <c r="X34" s="3">
        <f t="shared" si="26"/>
        <v>3.43</v>
      </c>
      <c r="Y34" s="3">
        <f t="shared" si="26"/>
        <v>5.23</v>
      </c>
      <c r="Z34" s="3">
        <f t="shared" si="26"/>
        <v>-7.8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0.32</v>
      </c>
      <c r="E35" s="3">
        <f>IFERROR(INDEX(E51:E500,MATCH($A$35,$C$51:$C$500,0)),"")</f>
        <v>0.41</v>
      </c>
      <c r="H35" s="3">
        <f>IFERROR(INDEX(D35:G35,COUNT(D35:G35)),"")</f>
        <v>0.41</v>
      </c>
      <c r="I35" s="3">
        <f t="shared" ref="I35:Z35" si="27">IFERROR(INDEX(I51:I500,MATCH($C$35,$C$51:$C$500,0)),"")</f>
        <v>0.1</v>
      </c>
      <c r="J35" s="3">
        <f t="shared" si="27"/>
        <v>0.18</v>
      </c>
      <c r="K35" s="3">
        <f t="shared" si="27"/>
        <v>0.35</v>
      </c>
      <c r="L35" s="3">
        <f t="shared" si="27"/>
        <v>0.43</v>
      </c>
      <c r="M35" s="3">
        <f t="shared" si="27"/>
        <v>0.51</v>
      </c>
      <c r="N35" s="3">
        <f t="shared" si="27"/>
        <v>0.56000000000000005</v>
      </c>
      <c r="O35" s="3">
        <f t="shared" si="27"/>
        <v>0.46</v>
      </c>
      <c r="P35" s="3">
        <f t="shared" si="27"/>
        <v>0.43</v>
      </c>
      <c r="Q35" s="3">
        <f t="shared" si="27"/>
        <v>0.35</v>
      </c>
      <c r="R35" s="3">
        <f t="shared" si="27"/>
        <v>0.14000000000000001</v>
      </c>
      <c r="S35" s="3">
        <f t="shared" si="27"/>
        <v>0.13</v>
      </c>
      <c r="T35" s="3">
        <f t="shared" si="27"/>
        <v>0.2</v>
      </c>
      <c r="U35" s="3">
        <f t="shared" si="27"/>
        <v>0.23</v>
      </c>
      <c r="V35" s="3">
        <f t="shared" si="27"/>
        <v>0.21</v>
      </c>
      <c r="W35" s="3">
        <f t="shared" si="27"/>
        <v>0.19</v>
      </c>
      <c r="X35" s="3">
        <f t="shared" si="27"/>
        <v>0.2</v>
      </c>
      <c r="Y35" s="3">
        <f t="shared" si="27"/>
        <v>0.08</v>
      </c>
      <c r="Z35" s="3">
        <f t="shared" si="27"/>
        <v>0.1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376689377841</v>
      </c>
      <c r="E51" s="5">
        <v>336757756640</v>
      </c>
      <c r="F51" s="5">
        <v>456788898961</v>
      </c>
      <c r="G51" s="5">
        <v>305251459591</v>
      </c>
      <c r="I51" s="5">
        <v>1496503517434</v>
      </c>
      <c r="J51" s="5">
        <v>1434109952734</v>
      </c>
      <c r="K51" s="5">
        <v>1267990712443</v>
      </c>
      <c r="L51" s="5">
        <v>1109283319347</v>
      </c>
      <c r="M51" s="5">
        <v>1110431789918</v>
      </c>
      <c r="N51" s="5">
        <v>984347363283</v>
      </c>
      <c r="O51" s="5">
        <v>1187269670295</v>
      </c>
      <c r="P51" s="5">
        <v>1176679314139</v>
      </c>
      <c r="Q51" s="5">
        <v>884588704411</v>
      </c>
      <c r="R51" s="5">
        <v>942776150083</v>
      </c>
      <c r="S51" s="5">
        <v>837433083193</v>
      </c>
      <c r="T51" s="5">
        <v>631523900384</v>
      </c>
      <c r="U51" s="5">
        <v>657525519639</v>
      </c>
      <c r="V51" s="5">
        <v>598109147815</v>
      </c>
      <c r="W51" s="5">
        <v>518236803981</v>
      </c>
      <c r="X51" s="5">
        <v>448318183872</v>
      </c>
      <c r="Y51" s="5">
        <v>381641832749</v>
      </c>
      <c r="Z51" s="5">
        <v>446889819996</v>
      </c>
    </row>
    <row r="52" spans="2:26" ht="15.5" x14ac:dyDescent="0.35">
      <c r="C52" t="s">
        <v>85</v>
      </c>
      <c r="D52" s="5">
        <v>-293035645783</v>
      </c>
      <c r="E52" s="5">
        <v>-254693119520</v>
      </c>
      <c r="F52" s="5">
        <v>-347727269252</v>
      </c>
      <c r="G52" s="5">
        <v>-219932826905</v>
      </c>
      <c r="I52" s="5">
        <v>-1119503955130</v>
      </c>
      <c r="J52" s="5">
        <v>-1060233556331</v>
      </c>
      <c r="K52" s="5">
        <v>-952862253069</v>
      </c>
      <c r="L52" s="5">
        <v>-822703315299</v>
      </c>
      <c r="M52" s="5">
        <v>-837066396674</v>
      </c>
      <c r="N52" s="5">
        <v>-745766889459</v>
      </c>
      <c r="O52" s="5">
        <v>-891846999972</v>
      </c>
      <c r="P52" s="5">
        <v>-947170542507</v>
      </c>
      <c r="Q52" s="5">
        <v>-677966511966</v>
      </c>
      <c r="R52" s="5">
        <v>-736346426676</v>
      </c>
      <c r="S52" s="5">
        <v>-652296366105</v>
      </c>
      <c r="T52" s="5">
        <v>-470916431964</v>
      </c>
      <c r="U52" s="5">
        <v>-501653987062</v>
      </c>
      <c r="V52" s="5">
        <v>-444141757568</v>
      </c>
      <c r="W52" s="5">
        <v>-388957499205</v>
      </c>
      <c r="X52" s="5">
        <v>-332809197682</v>
      </c>
      <c r="Y52" s="5">
        <v>-295922985275</v>
      </c>
      <c r="Z52" s="5">
        <v>-363074985839</v>
      </c>
    </row>
    <row r="53" spans="2:26" ht="15.5" x14ac:dyDescent="0.35">
      <c r="C53" t="s">
        <v>91</v>
      </c>
    </row>
    <row r="54" spans="2:26" ht="15.5" x14ac:dyDescent="0.35">
      <c r="C54" t="s">
        <v>86</v>
      </c>
      <c r="D54" s="5">
        <v>83653732058</v>
      </c>
      <c r="E54" s="5">
        <v>82064637120</v>
      </c>
      <c r="F54" s="5">
        <v>109061629709</v>
      </c>
      <c r="G54" s="5">
        <v>85318632686</v>
      </c>
      <c r="I54" s="5">
        <v>376999562304</v>
      </c>
      <c r="J54" s="5">
        <v>373876396403</v>
      </c>
      <c r="K54" s="5">
        <v>315128459374</v>
      </c>
      <c r="L54" s="5">
        <v>286580004048</v>
      </c>
      <c r="M54" s="5">
        <v>273365393244</v>
      </c>
      <c r="N54" s="5">
        <v>238580473824</v>
      </c>
      <c r="O54" s="5">
        <v>295422670323</v>
      </c>
      <c r="P54" s="5">
        <v>229508771632</v>
      </c>
      <c r="Q54" s="5">
        <v>206622192445</v>
      </c>
      <c r="R54" s="5">
        <v>206429723407</v>
      </c>
      <c r="S54" s="5">
        <v>185136717088</v>
      </c>
      <c r="T54" s="5">
        <v>160607468420</v>
      </c>
      <c r="U54" s="5">
        <v>155871532577</v>
      </c>
      <c r="V54" s="5">
        <v>153967390247</v>
      </c>
      <c r="W54" s="5">
        <v>129279304776</v>
      </c>
      <c r="X54" s="5">
        <v>115508986190</v>
      </c>
      <c r="Y54" s="5">
        <v>85718847474</v>
      </c>
      <c r="Z54" s="5">
        <v>83814834157</v>
      </c>
    </row>
    <row r="55" spans="2:26" ht="15.5" x14ac:dyDescent="0.35">
      <c r="C55" t="s">
        <v>87</v>
      </c>
      <c r="D55" s="5">
        <v>-68125007414</v>
      </c>
      <c r="E55" s="5">
        <v>-73799710710</v>
      </c>
      <c r="F55" s="5">
        <v>-79903760166</v>
      </c>
      <c r="G55" s="5">
        <v>-81441138180</v>
      </c>
      <c r="I55" s="5">
        <v>-315958915749</v>
      </c>
      <c r="J55" s="5">
        <v>-294905818984</v>
      </c>
      <c r="K55" s="5">
        <v>-259807062485</v>
      </c>
      <c r="L55" s="5">
        <v>-236606007619</v>
      </c>
      <c r="M55" s="5">
        <v>-223632767004</v>
      </c>
      <c r="N55" s="5">
        <v>-199519075943</v>
      </c>
      <c r="O55" s="5">
        <v>-224703877674</v>
      </c>
      <c r="P55" s="5">
        <v>-174558313184</v>
      </c>
      <c r="Q55" s="5">
        <v>-151398320006</v>
      </c>
      <c r="R55" s="5">
        <v>-139511016905</v>
      </c>
      <c r="S55" s="5">
        <v>-123079663241</v>
      </c>
      <c r="T55" s="5">
        <v>-113896085625</v>
      </c>
      <c r="U55" s="5">
        <v>-111039380015</v>
      </c>
      <c r="V55" s="5">
        <v>-95071579815</v>
      </c>
      <c r="W55" s="5">
        <v>-76258502511</v>
      </c>
      <c r="X55" s="5">
        <v>-61604842282</v>
      </c>
      <c r="Y55" s="5">
        <v>-49349626560</v>
      </c>
      <c r="Z55" s="5">
        <v>-57431573759</v>
      </c>
    </row>
    <row r="56" spans="2:26" ht="15.5" x14ac:dyDescent="0.35">
      <c r="C56" t="s">
        <v>88</v>
      </c>
      <c r="D56" s="5">
        <v>-34776687591</v>
      </c>
      <c r="E56" s="5">
        <v>-38759416135</v>
      </c>
      <c r="F56" s="5">
        <v>-41659096826</v>
      </c>
      <c r="G56" s="5">
        <v>-41836502076</v>
      </c>
      <c r="I56" s="5">
        <v>-164690555011</v>
      </c>
      <c r="J56" s="5">
        <v>-157146375530</v>
      </c>
      <c r="K56" s="5">
        <v>-129230791944</v>
      </c>
      <c r="L56" s="5">
        <v>-120755006275</v>
      </c>
      <c r="M56" s="5">
        <v>-102626920384</v>
      </c>
      <c r="N56" s="5">
        <v>-89502036723</v>
      </c>
      <c r="O56" s="5">
        <v>-102004300872</v>
      </c>
      <c r="P56" s="5">
        <v>-71543613482</v>
      </c>
      <c r="Q56" s="5">
        <v>-74209305477</v>
      </c>
      <c r="R56" s="5">
        <v>-65922571764</v>
      </c>
      <c r="S56" s="5">
        <v>-58656589835</v>
      </c>
      <c r="T56" s="5">
        <v>-51883323477</v>
      </c>
      <c r="U56" s="5">
        <v>-50207657274</v>
      </c>
      <c r="V56" s="5">
        <v>-42988941561</v>
      </c>
      <c r="W56" s="5">
        <v>-34027296950</v>
      </c>
      <c r="X56" s="5">
        <v>-26659639341</v>
      </c>
      <c r="Y56" s="5">
        <v>-19662054801</v>
      </c>
      <c r="Z56" s="5">
        <v>-24034954793</v>
      </c>
    </row>
    <row r="57" spans="2:26" ht="15.5" x14ac:dyDescent="0.35">
      <c r="C57" t="s">
        <v>89</v>
      </c>
      <c r="D57" s="5">
        <v>-28996538671</v>
      </c>
      <c r="E57" s="5">
        <v>-30926629750</v>
      </c>
      <c r="F57" s="5">
        <v>-32065909499</v>
      </c>
      <c r="G57" s="5">
        <v>-36245290772</v>
      </c>
      <c r="I57" s="5">
        <v>-131400628213</v>
      </c>
      <c r="J57" s="5">
        <v>-121063251254</v>
      </c>
      <c r="K57" s="5">
        <v>-115511436006</v>
      </c>
      <c r="L57" s="5">
        <v>-102958319990</v>
      </c>
      <c r="M57" s="5">
        <v>-100723154064</v>
      </c>
      <c r="N57" s="5">
        <v>-95964998695</v>
      </c>
      <c r="O57" s="5">
        <v>-105116481079</v>
      </c>
      <c r="P57" s="5">
        <v>-83320967011</v>
      </c>
      <c r="Q57" s="5">
        <v>-77189014529</v>
      </c>
      <c r="R57" s="5">
        <v>-73588445141</v>
      </c>
      <c r="S57" s="5">
        <v>-64423073406</v>
      </c>
      <c r="T57" s="5">
        <v>-62012762148</v>
      </c>
      <c r="U57" s="5">
        <v>-60831722741</v>
      </c>
      <c r="V57" s="5">
        <v>-52082638254</v>
      </c>
      <c r="W57" s="5">
        <v>-42231205561</v>
      </c>
      <c r="X57" s="5">
        <v>-34945202941</v>
      </c>
      <c r="Y57" s="5">
        <v>-29687571759</v>
      </c>
      <c r="Z57" s="5">
        <v>-33396618966</v>
      </c>
    </row>
    <row r="58" spans="2:26" ht="15.5" x14ac:dyDescent="0.35">
      <c r="C58" t="s">
        <v>378</v>
      </c>
      <c r="Q58" s="5">
        <v>-15090838804</v>
      </c>
      <c r="R58" s="5">
        <v>-17588378212</v>
      </c>
      <c r="S58" s="5">
        <v>-14507826186</v>
      </c>
      <c r="T58" s="5">
        <v>-7948827936</v>
      </c>
      <c r="U58" s="5">
        <v>-10431751132</v>
      </c>
      <c r="V58" s="5">
        <v>-11191211561</v>
      </c>
      <c r="W58" s="5">
        <v>-7669104600</v>
      </c>
      <c r="X58" s="5">
        <v>-8698806160</v>
      </c>
      <c r="Y58" s="5">
        <v>-5403603665</v>
      </c>
      <c r="Z58" s="5">
        <v>-4400266300</v>
      </c>
    </row>
    <row r="59" spans="2:26" ht="15.5" x14ac:dyDescent="0.35">
      <c r="C59" t="s">
        <v>93</v>
      </c>
      <c r="D59" s="5">
        <v>15528724644</v>
      </c>
      <c r="E59" s="5">
        <v>8264926410</v>
      </c>
      <c r="F59" s="5">
        <v>29157869543</v>
      </c>
      <c r="G59" s="5">
        <v>3877494506</v>
      </c>
      <c r="I59" s="5">
        <v>61040646555</v>
      </c>
      <c r="J59" s="5">
        <v>78970577419</v>
      </c>
      <c r="K59" s="5">
        <v>55321396889</v>
      </c>
      <c r="L59" s="5">
        <v>49973996429</v>
      </c>
      <c r="M59" s="5">
        <v>49732626240</v>
      </c>
      <c r="N59" s="5">
        <v>39061397881</v>
      </c>
      <c r="O59" s="5">
        <v>70718792649</v>
      </c>
      <c r="P59" s="5">
        <v>54950458448</v>
      </c>
      <c r="Q59" s="5">
        <v>55223872439</v>
      </c>
      <c r="R59" s="5">
        <v>66918706502</v>
      </c>
      <c r="S59" s="5">
        <v>62057053847</v>
      </c>
      <c r="T59" s="5">
        <v>46711382795</v>
      </c>
      <c r="U59" s="5">
        <v>44832152562</v>
      </c>
      <c r="V59" s="5">
        <v>58895810432</v>
      </c>
      <c r="W59" s="5">
        <v>53020802265</v>
      </c>
      <c r="X59" s="5">
        <v>53904143908</v>
      </c>
      <c r="Y59" s="5">
        <v>36369220914</v>
      </c>
      <c r="Z59" s="5">
        <v>26383260398</v>
      </c>
    </row>
    <row r="60" spans="2:26" ht="15.5" x14ac:dyDescent="0.35">
      <c r="C60" t="s">
        <v>94</v>
      </c>
      <c r="D60" s="5">
        <v>-16443197402</v>
      </c>
      <c r="E60" s="5">
        <v>-14987806979</v>
      </c>
      <c r="F60" s="5">
        <v>-11372446434</v>
      </c>
      <c r="G60" s="5">
        <v>-11091434567</v>
      </c>
      <c r="I60" s="5">
        <v>-34086438940</v>
      </c>
      <c r="J60" s="5">
        <v>-44313977558</v>
      </c>
      <c r="K60" s="5">
        <v>-26140398633</v>
      </c>
      <c r="L60" s="5">
        <v>-37743524770</v>
      </c>
      <c r="M60" s="5">
        <v>-32732145452</v>
      </c>
      <c r="N60" s="5">
        <v>-28158692470</v>
      </c>
      <c r="O60" s="5">
        <v>-29334868035</v>
      </c>
      <c r="P60" s="5">
        <v>-23126952375</v>
      </c>
      <c r="Q60" s="5">
        <v>-13094339773</v>
      </c>
      <c r="R60" s="5">
        <v>-13972615182</v>
      </c>
      <c r="S60" s="5">
        <v>-16890916506</v>
      </c>
      <c r="T60" s="5">
        <v>-14507446578</v>
      </c>
      <c r="U60" s="5">
        <v>-11438407552</v>
      </c>
      <c r="V60" s="5">
        <v>-14504980462</v>
      </c>
      <c r="W60" s="5">
        <v>-12876249298</v>
      </c>
      <c r="X60" s="5">
        <v>-14876146937</v>
      </c>
      <c r="Y60" s="5">
        <v>-22519402677</v>
      </c>
      <c r="Z60" s="5">
        <v>-24512736453</v>
      </c>
    </row>
    <row r="61" spans="2:26" ht="15.5" x14ac:dyDescent="0.35">
      <c r="C61" t="s">
        <v>96</v>
      </c>
      <c r="U61" s="5">
        <v>623018335</v>
      </c>
      <c r="V61" s="5">
        <v>177865750</v>
      </c>
      <c r="W61" s="5">
        <v>860047839</v>
      </c>
    </row>
    <row r="62" spans="2:26" ht="15.5" x14ac:dyDescent="0.35">
      <c r="C62" t="s">
        <v>95</v>
      </c>
      <c r="D62" s="5">
        <v>175160703</v>
      </c>
      <c r="E62" s="5">
        <v>160017622</v>
      </c>
      <c r="F62" s="5">
        <v>103950827</v>
      </c>
      <c r="G62" s="5">
        <v>85996789</v>
      </c>
      <c r="I62" s="5">
        <v>453272934</v>
      </c>
      <c r="J62" s="5">
        <v>627083527</v>
      </c>
      <c r="K62" s="5">
        <v>352387848</v>
      </c>
      <c r="L62" s="5">
        <v>560186241</v>
      </c>
      <c r="M62" s="5">
        <v>914922865</v>
      </c>
      <c r="N62" s="5">
        <v>1421260848</v>
      </c>
      <c r="O62" s="5">
        <v>1995018217</v>
      </c>
      <c r="P62" s="5">
        <v>138663156</v>
      </c>
      <c r="Q62" s="5">
        <v>148054239</v>
      </c>
      <c r="R62" s="5">
        <v>140545024</v>
      </c>
      <c r="S62" s="5">
        <v>112393536</v>
      </c>
      <c r="T62" s="5">
        <v>2523753170</v>
      </c>
    </row>
    <row r="63" spans="2:26" ht="15.5" x14ac:dyDescent="0.35">
      <c r="C63" t="s">
        <v>27</v>
      </c>
      <c r="D63" s="5">
        <v>-10526089081</v>
      </c>
      <c r="E63" s="5">
        <v>-10270485968</v>
      </c>
      <c r="F63" s="5">
        <v>-9298676501</v>
      </c>
      <c r="G63" s="5">
        <v>-9303242735</v>
      </c>
      <c r="I63" s="5">
        <v>-37016981515</v>
      </c>
      <c r="J63" s="5">
        <v>-41660507748</v>
      </c>
      <c r="K63" s="5">
        <v>-35241506847</v>
      </c>
      <c r="L63" s="5">
        <v>-38333450469</v>
      </c>
      <c r="M63" s="5">
        <v>-35819100907</v>
      </c>
      <c r="N63" s="5">
        <v>-33007072160</v>
      </c>
      <c r="O63" s="5">
        <v>-39287052761</v>
      </c>
      <c r="P63" s="5">
        <v>-25974020819</v>
      </c>
      <c r="Q63" s="5">
        <v>-19590199419</v>
      </c>
      <c r="R63" s="5">
        <v>-13004606053</v>
      </c>
      <c r="S63" s="5">
        <v>-12567694137</v>
      </c>
      <c r="T63" s="5">
        <v>-12686879165</v>
      </c>
      <c r="U63" s="5">
        <v>-7172621570</v>
      </c>
      <c r="V63" s="5">
        <v>-7907625282</v>
      </c>
      <c r="W63" s="5">
        <v>-7846044233</v>
      </c>
      <c r="X63" s="5">
        <v>-10066766255</v>
      </c>
      <c r="Y63" s="5">
        <v>-14410503466</v>
      </c>
      <c r="Z63" s="5">
        <v>-14900295193</v>
      </c>
    </row>
    <row r="64" spans="2:26" ht="15.5" x14ac:dyDescent="0.35">
      <c r="C64" t="s">
        <v>97</v>
      </c>
      <c r="U64" s="5">
        <v>-4713991988</v>
      </c>
      <c r="V64" s="5">
        <v>-2190473621</v>
      </c>
      <c r="W64" s="5">
        <v>-1188076426</v>
      </c>
      <c r="X64" s="5">
        <v>774686962</v>
      </c>
      <c r="Y64" s="5">
        <v>1140230106</v>
      </c>
      <c r="Z64" s="5">
        <v>-8493820197</v>
      </c>
    </row>
    <row r="65" spans="3:26" ht="15.5" x14ac:dyDescent="0.35">
      <c r="C65" t="s">
        <v>175</v>
      </c>
      <c r="T65" s="5">
        <v>-8454752143</v>
      </c>
    </row>
    <row r="66" spans="3:26" ht="15.5" x14ac:dyDescent="0.35">
      <c r="C66" t="s">
        <v>1250</v>
      </c>
      <c r="U66" s="5">
        <v>754296892</v>
      </c>
    </row>
    <row r="67" spans="3:26" ht="15.5" x14ac:dyDescent="0.35">
      <c r="C67" t="s">
        <v>92</v>
      </c>
      <c r="D67" s="5">
        <v>31700406</v>
      </c>
      <c r="E67" s="5">
        <v>1194769</v>
      </c>
      <c r="F67" s="5">
        <v>42671894</v>
      </c>
      <c r="G67" s="5">
        <v>93334913</v>
      </c>
      <c r="I67" s="5">
        <v>264554260</v>
      </c>
      <c r="J67" s="5">
        <v>825535814</v>
      </c>
      <c r="K67" s="5">
        <v>725102603</v>
      </c>
      <c r="L67" s="5">
        <v>493383874</v>
      </c>
      <c r="M67" s="5">
        <v>304449098</v>
      </c>
      <c r="N67" s="5">
        <v>336912204</v>
      </c>
      <c r="O67" s="5">
        <v>6057570548</v>
      </c>
      <c r="P67" s="5">
        <v>4352616</v>
      </c>
      <c r="Q67" s="5">
        <v>8777362</v>
      </c>
      <c r="R67" s="5">
        <v>31239220</v>
      </c>
      <c r="S67" s="5">
        <v>52007413</v>
      </c>
      <c r="T67" s="5">
        <v>37820501</v>
      </c>
      <c r="U67" s="5">
        <v>44241782</v>
      </c>
      <c r="V67" s="5">
        <v>93835233</v>
      </c>
      <c r="W67" s="5">
        <v>26728334</v>
      </c>
    </row>
    <row r="68" spans="3:26" ht="15.5" x14ac:dyDescent="0.35">
      <c r="C68" t="s">
        <v>98</v>
      </c>
      <c r="D68" s="5">
        <v>-16443197402</v>
      </c>
      <c r="E68" s="5">
        <v>-14987806979</v>
      </c>
      <c r="F68" s="5">
        <v>-11372446434</v>
      </c>
      <c r="G68" s="5">
        <v>-11091434567</v>
      </c>
      <c r="I68" s="5">
        <v>-34086438940</v>
      </c>
      <c r="J68" s="5">
        <v>-44313977558</v>
      </c>
      <c r="K68" s="5">
        <v>-26140398633</v>
      </c>
      <c r="L68" s="5">
        <v>-37743524770</v>
      </c>
      <c r="M68" s="5">
        <v>-32732145452</v>
      </c>
      <c r="N68" s="5">
        <v>-28158692470</v>
      </c>
      <c r="O68" s="5">
        <v>-29334868035</v>
      </c>
      <c r="P68" s="5">
        <v>-23126952375</v>
      </c>
      <c r="Q68" s="5">
        <v>-13094339773</v>
      </c>
      <c r="R68" s="5">
        <v>-13972615182</v>
      </c>
      <c r="S68" s="5">
        <v>-16890916506</v>
      </c>
      <c r="T68" s="5">
        <v>-14507446578</v>
      </c>
      <c r="U68" s="5">
        <v>-11438407552</v>
      </c>
      <c r="V68" s="5">
        <v>-14504980462</v>
      </c>
      <c r="W68" s="5">
        <v>-12876249298</v>
      </c>
      <c r="X68" s="5">
        <v>-14876146937</v>
      </c>
      <c r="Y68" s="5">
        <v>-22519402677</v>
      </c>
      <c r="Z68" s="5">
        <v>-24512736453</v>
      </c>
    </row>
    <row r="69" spans="3:26" ht="15.5" x14ac:dyDescent="0.35">
      <c r="C69" t="s">
        <v>29</v>
      </c>
      <c r="D69" s="5">
        <v>-914472758</v>
      </c>
      <c r="E69" s="5">
        <v>-6722880569</v>
      </c>
      <c r="F69" s="5">
        <v>17785423109</v>
      </c>
      <c r="G69" s="5">
        <v>-7213940061</v>
      </c>
      <c r="I69" s="5">
        <v>26954207615</v>
      </c>
      <c r="J69" s="5">
        <v>34656599861</v>
      </c>
      <c r="K69" s="5">
        <v>29180998256</v>
      </c>
      <c r="L69" s="5">
        <v>12230471659</v>
      </c>
      <c r="M69" s="5">
        <v>17000480788</v>
      </c>
      <c r="N69" s="5">
        <v>10902705411</v>
      </c>
      <c r="O69" s="5">
        <v>41383924614</v>
      </c>
      <c r="P69" s="5">
        <v>31823506073</v>
      </c>
      <c r="Q69" s="5">
        <v>42129532666</v>
      </c>
      <c r="R69" s="5">
        <v>52946091320</v>
      </c>
      <c r="S69" s="5">
        <v>45166137341</v>
      </c>
      <c r="T69" s="5">
        <v>32203936217</v>
      </c>
      <c r="U69" s="5">
        <v>33393745010</v>
      </c>
      <c r="V69" s="5">
        <v>44390829970</v>
      </c>
      <c r="W69" s="5">
        <v>40144552967</v>
      </c>
      <c r="X69" s="5">
        <v>39027996971</v>
      </c>
      <c r="Y69" s="5">
        <v>13849818237</v>
      </c>
      <c r="Z69" s="5">
        <v>1870523945</v>
      </c>
    </row>
    <row r="70" spans="3:26" ht="15.5" x14ac:dyDescent="0.35">
      <c r="C70" t="s">
        <v>28</v>
      </c>
      <c r="D70" s="5">
        <v>-1352035040</v>
      </c>
      <c r="E70" s="5">
        <v>-466209744</v>
      </c>
      <c r="F70" s="5">
        <v>-1564056414</v>
      </c>
      <c r="G70" s="5">
        <v>-1543301867</v>
      </c>
      <c r="I70" s="5">
        <v>-5439732630</v>
      </c>
      <c r="J70" s="5">
        <v>-15567129952</v>
      </c>
      <c r="K70" s="5">
        <v>-14747655430</v>
      </c>
      <c r="L70" s="5">
        <v>-11532388436</v>
      </c>
      <c r="M70" s="5">
        <v>-3860445204</v>
      </c>
      <c r="N70" s="5">
        <v>-9302921992</v>
      </c>
      <c r="O70" s="5">
        <v>-9250909950</v>
      </c>
      <c r="P70" s="5">
        <v>-10204993370</v>
      </c>
      <c r="Q70" s="5">
        <v>-18223582196</v>
      </c>
      <c r="R70" s="5">
        <v>-22219469270</v>
      </c>
      <c r="S70" s="5">
        <v>-20244070747</v>
      </c>
      <c r="T70" s="5">
        <v>-14144390062</v>
      </c>
      <c r="U70" s="5">
        <v>-14850839686</v>
      </c>
      <c r="V70" s="5">
        <v>-15647534520</v>
      </c>
      <c r="W70" s="5">
        <v>-12479441075</v>
      </c>
      <c r="X70" s="5">
        <v>-12883286178</v>
      </c>
      <c r="Y70" s="5">
        <v>-8037124316</v>
      </c>
      <c r="Z70" s="5">
        <v>-7617662266</v>
      </c>
    </row>
    <row r="71" spans="3:26" ht="15.5" x14ac:dyDescent="0.35">
      <c r="C71" t="s">
        <v>99</v>
      </c>
      <c r="D71" s="5">
        <v>-1637950600</v>
      </c>
      <c r="E71" s="5">
        <v>-1455971000</v>
      </c>
      <c r="F71" s="5">
        <v>-1167934020</v>
      </c>
      <c r="G71" s="5">
        <v>-1960633400</v>
      </c>
      <c r="I71" s="5">
        <v>-5843970660</v>
      </c>
      <c r="J71" s="5">
        <v>-15377524360</v>
      </c>
      <c r="K71" s="5">
        <v>-15249560700</v>
      </c>
      <c r="L71" s="5">
        <v>-10927351820</v>
      </c>
      <c r="M71" s="5">
        <v>-6552435120</v>
      </c>
      <c r="N71" s="5">
        <v>-6663182900</v>
      </c>
      <c r="O71" s="5">
        <v>-10351823000</v>
      </c>
      <c r="P71" s="5">
        <v>-7970143000</v>
      </c>
      <c r="Q71" s="5">
        <v>-3119176000</v>
      </c>
      <c r="R71" s="5">
        <v>-5324923750</v>
      </c>
      <c r="S71" s="5">
        <v>-6598330000</v>
      </c>
      <c r="T71" s="5">
        <v>-6791929750</v>
      </c>
      <c r="U71" s="5">
        <v>-5283593250</v>
      </c>
      <c r="V71" s="5">
        <v>-4669383500</v>
      </c>
      <c r="W71" s="5">
        <v>-4266131500</v>
      </c>
      <c r="X71" s="5">
        <v>-2704183250</v>
      </c>
      <c r="Y71" s="5">
        <v>-1762017972</v>
      </c>
      <c r="Z71" s="5">
        <v>-2295770400</v>
      </c>
    </row>
    <row r="72" spans="3:26" ht="15.5" x14ac:dyDescent="0.35">
      <c r="C72" t="s">
        <v>100</v>
      </c>
      <c r="D72" s="5">
        <v>285915560</v>
      </c>
      <c r="E72" s="5">
        <v>989761256</v>
      </c>
      <c r="F72" s="5">
        <v>-396122394</v>
      </c>
      <c r="G72" s="5">
        <v>417331533</v>
      </c>
      <c r="I72" s="5">
        <v>404238030</v>
      </c>
      <c r="J72" s="5">
        <v>-189605592</v>
      </c>
      <c r="K72" s="5">
        <v>501905270</v>
      </c>
      <c r="L72" s="5">
        <v>-605036616</v>
      </c>
      <c r="M72" s="5">
        <v>2691989916</v>
      </c>
      <c r="N72" s="5">
        <v>-2639739092</v>
      </c>
      <c r="O72" s="5">
        <v>1100913050</v>
      </c>
      <c r="P72" s="5">
        <v>-2234850370</v>
      </c>
      <c r="Q72" s="5">
        <v>-13567392</v>
      </c>
      <c r="R72" s="5">
        <v>693832692</v>
      </c>
      <c r="S72" s="5">
        <v>862085439</v>
      </c>
      <c r="T72" s="5">
        <v>596367624</v>
      </c>
      <c r="U72" s="5">
        <v>864504696</v>
      </c>
      <c r="V72" s="5">
        <v>213060541</v>
      </c>
      <c r="W72" s="5">
        <v>-544204975</v>
      </c>
      <c r="X72" s="5">
        <v>-1480296768</v>
      </c>
      <c r="Y72" s="5">
        <v>-871502679</v>
      </c>
      <c r="Z72" s="5">
        <v>-921625566</v>
      </c>
    </row>
    <row r="73" spans="3:26" ht="15.5" x14ac:dyDescent="0.35">
      <c r="C73" t="s">
        <v>101</v>
      </c>
      <c r="D73" s="5">
        <v>-1352035040</v>
      </c>
      <c r="E73" s="5">
        <v>-466209744</v>
      </c>
      <c r="F73" s="5">
        <v>-1564056414</v>
      </c>
      <c r="G73" s="5">
        <v>-1543301867</v>
      </c>
      <c r="I73" s="5">
        <v>-5439732630</v>
      </c>
      <c r="J73" s="5">
        <v>-15567129952</v>
      </c>
      <c r="K73" s="5">
        <v>-14747655430</v>
      </c>
      <c r="L73" s="5">
        <v>-11532388436</v>
      </c>
      <c r="M73" s="5">
        <v>-3860445204</v>
      </c>
      <c r="N73" s="5">
        <v>-9302921992</v>
      </c>
      <c r="O73" s="5">
        <v>-9250909950</v>
      </c>
      <c r="P73" s="5">
        <v>-10204993370</v>
      </c>
      <c r="Q73" s="5">
        <v>-18223582196</v>
      </c>
      <c r="R73" s="5">
        <v>-22219469270</v>
      </c>
      <c r="S73" s="5">
        <v>-20244070747</v>
      </c>
      <c r="T73" s="5">
        <v>-14144390062</v>
      </c>
      <c r="U73" s="5">
        <v>-14850839686</v>
      </c>
      <c r="V73" s="5">
        <v>-15647534520</v>
      </c>
      <c r="W73" s="5">
        <v>-12479441075</v>
      </c>
      <c r="X73" s="5">
        <v>-12883286178</v>
      </c>
      <c r="Y73" s="5">
        <v>-8037124316</v>
      </c>
      <c r="Z73" s="5">
        <v>-7617662266</v>
      </c>
    </row>
    <row r="74" spans="3:26" ht="15.5" x14ac:dyDescent="0.35">
      <c r="C74" t="s">
        <v>262</v>
      </c>
      <c r="D74" s="5">
        <v>-2266507798</v>
      </c>
      <c r="E74" s="5">
        <v>-7189090313</v>
      </c>
      <c r="F74" s="5">
        <v>16221366695</v>
      </c>
      <c r="G74" s="5">
        <v>-8757241928</v>
      </c>
      <c r="I74" s="5">
        <v>21514474985</v>
      </c>
      <c r="J74" s="5">
        <v>19089469909</v>
      </c>
      <c r="K74" s="5">
        <v>14433342826</v>
      </c>
      <c r="L74" s="5">
        <v>698083223</v>
      </c>
      <c r="M74" s="5">
        <v>13140035584</v>
      </c>
      <c r="N74" s="5">
        <v>1599783419</v>
      </c>
      <c r="O74" s="5">
        <v>32133014664</v>
      </c>
      <c r="P74" s="5">
        <v>21618512703</v>
      </c>
      <c r="Q74" s="5">
        <v>23905950470</v>
      </c>
      <c r="R74" s="5">
        <v>30726622050</v>
      </c>
      <c r="S74" s="5">
        <v>24922066594</v>
      </c>
      <c r="T74" s="5">
        <v>18059546155</v>
      </c>
      <c r="U74" s="5">
        <v>18542905324</v>
      </c>
      <c r="V74" s="5">
        <v>28743295450</v>
      </c>
      <c r="W74" s="5">
        <v>27665111892</v>
      </c>
      <c r="X74" s="5">
        <v>26144710793</v>
      </c>
      <c r="Y74" s="5">
        <v>5812693921</v>
      </c>
      <c r="Z74" s="5">
        <v>-5747138321</v>
      </c>
    </row>
    <row r="75" spans="3:26" ht="15.5" x14ac:dyDescent="0.35">
      <c r="C75" t="s">
        <v>264</v>
      </c>
      <c r="X75" s="5">
        <v>-155877363</v>
      </c>
      <c r="Y75" s="5">
        <v>-25208364</v>
      </c>
      <c r="Z75" s="5">
        <v>-23186149</v>
      </c>
    </row>
    <row r="76" spans="3:26" ht="15.5" x14ac:dyDescent="0.35">
      <c r="C76" t="s">
        <v>102</v>
      </c>
      <c r="D76" s="5">
        <v>-2266507798</v>
      </c>
      <c r="E76" s="5">
        <v>-7189090313</v>
      </c>
      <c r="F76" s="5">
        <v>16221366695</v>
      </c>
      <c r="G76" s="5">
        <v>-8757241928</v>
      </c>
      <c r="I76" s="5">
        <v>21514474985</v>
      </c>
      <c r="J76" s="5">
        <v>19089469909</v>
      </c>
      <c r="K76" s="5">
        <v>14433342826</v>
      </c>
      <c r="L76" s="5">
        <v>698083223</v>
      </c>
      <c r="M76" s="5">
        <v>13140035584</v>
      </c>
      <c r="N76" s="5">
        <v>1599783419</v>
      </c>
      <c r="O76" s="5">
        <v>32133014664</v>
      </c>
      <c r="P76" s="5">
        <v>21618512703</v>
      </c>
      <c r="Q76" s="5">
        <v>23905950470</v>
      </c>
      <c r="R76" s="5">
        <v>30726622050</v>
      </c>
      <c r="S76" s="5">
        <v>24922066594</v>
      </c>
      <c r="T76" s="5">
        <v>18059546155</v>
      </c>
      <c r="U76" s="5">
        <v>18542905324</v>
      </c>
      <c r="V76" s="5">
        <v>28743295450</v>
      </c>
      <c r="W76" s="5">
        <v>27665111892</v>
      </c>
      <c r="X76" s="5">
        <v>25988833430</v>
      </c>
      <c r="Y76" s="5">
        <v>5787485557</v>
      </c>
      <c r="Z76" s="5">
        <v>-5770324470</v>
      </c>
    </row>
    <row r="77" spans="3:26" ht="15.5" x14ac:dyDescent="0.35">
      <c r="C77" t="s">
        <v>103</v>
      </c>
      <c r="D77" s="5">
        <v>-720442850</v>
      </c>
      <c r="E77" s="5">
        <v>-719221103</v>
      </c>
      <c r="F77" s="5">
        <v>-1220868342</v>
      </c>
      <c r="G77" s="5">
        <v>-553035604</v>
      </c>
      <c r="I77" s="5">
        <v>-2881792315</v>
      </c>
      <c r="J77" s="5">
        <v>14282035600</v>
      </c>
      <c r="K77" s="5">
        <v>-4087582243</v>
      </c>
      <c r="L77" s="5">
        <v>484096890</v>
      </c>
      <c r="M77" s="5">
        <v>6596529429</v>
      </c>
      <c r="N77" s="5">
        <v>3852438701</v>
      </c>
      <c r="O77" s="5">
        <v>-3885331181</v>
      </c>
      <c r="P77" s="5">
        <v>6656218488</v>
      </c>
      <c r="Q77" s="5">
        <v>-2251022015</v>
      </c>
      <c r="R77" s="5">
        <v>180672548599</v>
      </c>
      <c r="S77" s="5">
        <v>1689170153</v>
      </c>
    </row>
    <row r="78" spans="3:26" ht="15.5" x14ac:dyDescent="0.35">
      <c r="C78" t="s">
        <v>105</v>
      </c>
      <c r="D78" s="5">
        <v>-2986950648</v>
      </c>
      <c r="E78" s="5">
        <v>-7908311416</v>
      </c>
      <c r="F78" s="5">
        <v>15000498353</v>
      </c>
      <c r="G78" s="5">
        <v>-9310277532</v>
      </c>
      <c r="I78" s="5">
        <v>18632682670</v>
      </c>
      <c r="J78" s="5">
        <v>33371505509</v>
      </c>
      <c r="K78" s="5">
        <v>10345760583</v>
      </c>
      <c r="L78" s="5">
        <v>1182180113</v>
      </c>
      <c r="M78" s="5">
        <v>19736565013</v>
      </c>
      <c r="N78" s="5">
        <v>5452222120</v>
      </c>
      <c r="O78" s="5">
        <v>28247683483</v>
      </c>
      <c r="P78" s="5">
        <v>28274731191</v>
      </c>
      <c r="Q78" s="5">
        <v>21654928455</v>
      </c>
      <c r="R78" s="5">
        <v>211399170649</v>
      </c>
      <c r="S78" s="5">
        <v>26611236747</v>
      </c>
      <c r="T78" s="5">
        <v>18059546155</v>
      </c>
      <c r="U78" s="5">
        <v>18542905324</v>
      </c>
      <c r="V78" s="5">
        <v>28743295450</v>
      </c>
      <c r="W78" s="5">
        <v>27665111892</v>
      </c>
      <c r="X78" s="5">
        <v>25988833430</v>
      </c>
      <c r="Y78" s="5">
        <v>5787485557</v>
      </c>
      <c r="Z78" s="5">
        <v>-5770324470</v>
      </c>
    </row>
    <row r="79" spans="3:26" ht="15.5" x14ac:dyDescent="0.35">
      <c r="C79" t="s">
        <v>106</v>
      </c>
      <c r="D79" s="5">
        <v>-2266507798</v>
      </c>
      <c r="E79" s="5">
        <v>-7189090313</v>
      </c>
      <c r="F79" s="5">
        <v>16221366695</v>
      </c>
      <c r="G79" s="5">
        <v>-8757241928</v>
      </c>
      <c r="I79" s="5">
        <v>21514474985</v>
      </c>
      <c r="J79" s="5">
        <v>19089469909</v>
      </c>
      <c r="K79" s="5">
        <v>14433342826</v>
      </c>
      <c r="L79" s="5">
        <v>698083223</v>
      </c>
      <c r="M79" s="5">
        <v>13140035584</v>
      </c>
      <c r="N79" s="5">
        <v>1599783419</v>
      </c>
      <c r="O79" s="5">
        <v>32133014664</v>
      </c>
      <c r="P79" s="5">
        <v>21618512703</v>
      </c>
      <c r="Q79" s="5">
        <v>23905950470</v>
      </c>
      <c r="R79" s="5">
        <v>30726622050</v>
      </c>
      <c r="S79" s="5">
        <v>24922066594</v>
      </c>
      <c r="T79" s="5">
        <v>18059546155</v>
      </c>
      <c r="U79" s="5">
        <v>18542905324</v>
      </c>
      <c r="V79" s="5">
        <v>28743295450</v>
      </c>
      <c r="W79" s="5">
        <v>27665111892</v>
      </c>
      <c r="X79" s="5">
        <v>25988833430</v>
      </c>
      <c r="Y79" s="5">
        <v>5787485557</v>
      </c>
      <c r="Z79" s="5">
        <v>-5770324470</v>
      </c>
    </row>
    <row r="80" spans="3:26" ht="15.5" x14ac:dyDescent="0.35">
      <c r="C80" t="s">
        <v>8</v>
      </c>
      <c r="D80" s="5">
        <v>-3018651054</v>
      </c>
      <c r="E80" s="5">
        <v>-7909506185</v>
      </c>
      <c r="F80" s="5">
        <v>14957826459</v>
      </c>
      <c r="G80" s="5">
        <v>-9403612445</v>
      </c>
      <c r="I80" s="5">
        <v>18368128410</v>
      </c>
      <c r="J80" s="5">
        <v>32545969695</v>
      </c>
      <c r="K80" s="5">
        <v>9620657980</v>
      </c>
      <c r="L80" s="5">
        <v>688796239</v>
      </c>
      <c r="M80" s="5">
        <v>19432115915</v>
      </c>
      <c r="N80" s="5">
        <v>5115309916</v>
      </c>
      <c r="O80" s="5">
        <v>22190112935</v>
      </c>
      <c r="P80" s="5">
        <v>28270378575</v>
      </c>
      <c r="Q80" s="5">
        <v>21646151093</v>
      </c>
      <c r="R80" s="5">
        <v>211367931429</v>
      </c>
      <c r="S80" s="5">
        <v>26559229334</v>
      </c>
      <c r="T80" s="5">
        <v>18021725654</v>
      </c>
      <c r="U80" s="5">
        <v>18498663542</v>
      </c>
      <c r="V80" s="5">
        <v>28649460217</v>
      </c>
      <c r="W80" s="5">
        <v>27638383558</v>
      </c>
    </row>
    <row r="81" spans="2:26" ht="15.5" x14ac:dyDescent="0.35">
      <c r="C81" t="s">
        <v>108</v>
      </c>
      <c r="D81" s="5">
        <v>-2266507798</v>
      </c>
      <c r="E81" s="5">
        <v>-7189090313</v>
      </c>
      <c r="F81" s="5">
        <v>16221366695</v>
      </c>
      <c r="G81" s="5">
        <v>-8757241928</v>
      </c>
      <c r="I81" s="5">
        <v>21514474985</v>
      </c>
      <c r="J81" s="5">
        <v>19089469909</v>
      </c>
      <c r="K81" s="5">
        <v>14433342826</v>
      </c>
      <c r="L81" s="5">
        <v>698083223</v>
      </c>
      <c r="M81" s="5">
        <v>13140035584</v>
      </c>
      <c r="N81" s="5">
        <v>1599783419</v>
      </c>
      <c r="O81" s="5">
        <v>32133014664</v>
      </c>
      <c r="P81" s="5">
        <v>21618512703</v>
      </c>
      <c r="Q81" s="5">
        <v>23905950470</v>
      </c>
      <c r="R81" s="5">
        <v>30726622050</v>
      </c>
      <c r="S81" s="5">
        <v>24922066594</v>
      </c>
      <c r="T81" s="5">
        <v>18059546155</v>
      </c>
      <c r="U81" s="5">
        <v>18542905324</v>
      </c>
      <c r="V81" s="5">
        <v>28743295450</v>
      </c>
      <c r="W81" s="5">
        <v>27665111892</v>
      </c>
      <c r="X81" s="5">
        <v>25988833430</v>
      </c>
      <c r="Y81" s="5">
        <v>5787485557</v>
      </c>
      <c r="Z81" s="5">
        <v>-5770324470</v>
      </c>
    </row>
    <row r="82" spans="2:26" ht="15.5" x14ac:dyDescent="0.35">
      <c r="C82" t="s">
        <v>109</v>
      </c>
      <c r="D82" s="5">
        <v>-2986950648</v>
      </c>
      <c r="E82" s="5">
        <v>-7908311416</v>
      </c>
      <c r="F82" s="5">
        <v>15000498353</v>
      </c>
      <c r="G82" s="5">
        <v>-9310277532</v>
      </c>
      <c r="I82" s="5">
        <v>18632682670</v>
      </c>
      <c r="J82" s="5">
        <v>33371505509</v>
      </c>
      <c r="K82" s="5">
        <v>10345760583</v>
      </c>
      <c r="L82" s="5">
        <v>1182180113</v>
      </c>
      <c r="M82" s="5">
        <v>19736565013</v>
      </c>
      <c r="N82" s="5">
        <v>5452222120</v>
      </c>
      <c r="O82" s="5">
        <v>28247683483</v>
      </c>
      <c r="P82" s="5">
        <v>28274731191</v>
      </c>
      <c r="Q82" s="5">
        <v>21654928455</v>
      </c>
      <c r="R82" s="5">
        <v>211399170649</v>
      </c>
      <c r="S82" s="5">
        <v>26611236747</v>
      </c>
      <c r="T82" s="5">
        <v>18059546155</v>
      </c>
      <c r="U82" s="5">
        <v>18542905324</v>
      </c>
      <c r="V82" s="5">
        <v>28743295450</v>
      </c>
      <c r="W82" s="5">
        <v>27665111892</v>
      </c>
    </row>
    <row r="83" spans="2:26" ht="15.5" x14ac:dyDescent="0.35">
      <c r="C83" t="s">
        <v>110</v>
      </c>
      <c r="D83" s="5">
        <v>-2986950648</v>
      </c>
      <c r="E83" s="5">
        <v>-7908311416</v>
      </c>
      <c r="F83" s="5">
        <v>15000498353</v>
      </c>
      <c r="G83" s="5">
        <v>-9310277532</v>
      </c>
      <c r="I83" s="5">
        <v>18632682670</v>
      </c>
      <c r="J83" s="5">
        <v>33371505509</v>
      </c>
      <c r="K83" s="5">
        <v>10345760583</v>
      </c>
      <c r="L83" s="5">
        <v>1182180113</v>
      </c>
      <c r="M83" s="5">
        <v>19736565013</v>
      </c>
      <c r="N83" s="5">
        <v>5452222120</v>
      </c>
      <c r="O83" s="5">
        <v>28247683483</v>
      </c>
      <c r="P83" s="5">
        <v>28274731191</v>
      </c>
      <c r="Q83" s="5">
        <v>21654928455</v>
      </c>
      <c r="R83" s="5">
        <v>211399170649</v>
      </c>
      <c r="S83" s="5">
        <v>26611236747</v>
      </c>
      <c r="T83" s="5">
        <v>18059546155</v>
      </c>
      <c r="U83" s="5">
        <v>18542905324</v>
      </c>
      <c r="V83" s="5">
        <v>28743295450</v>
      </c>
      <c r="W83" s="5">
        <v>27665111892</v>
      </c>
    </row>
    <row r="85" spans="2:26" ht="15.5" x14ac:dyDescent="0.35">
      <c r="B85" t="s">
        <v>111</v>
      </c>
      <c r="C85" t="s">
        <v>112</v>
      </c>
    </row>
    <row r="86" spans="2:26" ht="15.5" x14ac:dyDescent="0.35">
      <c r="C86" t="s">
        <v>113</v>
      </c>
    </row>
    <row r="87" spans="2:26" ht="15.5" x14ac:dyDescent="0.35">
      <c r="C87" t="s">
        <v>20</v>
      </c>
      <c r="D87" s="5">
        <v>75884997188</v>
      </c>
      <c r="E87" s="5">
        <v>34587008026</v>
      </c>
      <c r="F87" s="5">
        <v>34350478065</v>
      </c>
      <c r="G87" s="5">
        <v>25397240720</v>
      </c>
      <c r="I87" s="5">
        <v>34350478065</v>
      </c>
      <c r="J87" s="5">
        <v>58267238041</v>
      </c>
      <c r="K87" s="5">
        <v>35008777443</v>
      </c>
      <c r="L87" s="5">
        <v>57720001643</v>
      </c>
      <c r="M87" s="5">
        <v>94420540508</v>
      </c>
      <c r="N87" s="5">
        <v>73024509442</v>
      </c>
      <c r="O87" s="5">
        <v>76122730616</v>
      </c>
      <c r="P87" s="5">
        <v>52947247161</v>
      </c>
      <c r="Q87" s="5">
        <v>6242171576</v>
      </c>
      <c r="R87" s="5">
        <v>13660523870</v>
      </c>
      <c r="S87" s="5">
        <v>15607632154</v>
      </c>
      <c r="T87" s="5">
        <v>18742018169</v>
      </c>
      <c r="U87" s="5">
        <v>10483284174</v>
      </c>
      <c r="V87" s="5">
        <v>19097877613</v>
      </c>
      <c r="W87" s="5">
        <v>11972614675</v>
      </c>
      <c r="X87" s="5">
        <v>12627654241</v>
      </c>
      <c r="Y87" s="5">
        <v>8616398728</v>
      </c>
      <c r="Z87" s="5">
        <v>7368683421</v>
      </c>
    </row>
    <row r="88" spans="2:26" ht="15.5" x14ac:dyDescent="0.35">
      <c r="C88" t="s">
        <v>616</v>
      </c>
      <c r="Z88" s="5">
        <v>733475355</v>
      </c>
    </row>
    <row r="89" spans="2:26" ht="15.5" x14ac:dyDescent="0.35">
      <c r="C89" t="s">
        <v>115</v>
      </c>
      <c r="D89" s="5">
        <v>181341382798</v>
      </c>
      <c r="E89" s="5">
        <v>213364506013</v>
      </c>
      <c r="F89" s="5">
        <v>182297714670</v>
      </c>
      <c r="G89" s="5">
        <v>127263628820</v>
      </c>
      <c r="I89" s="5">
        <v>182297714670</v>
      </c>
      <c r="J89" s="5">
        <v>199850713623</v>
      </c>
      <c r="K89" s="5">
        <v>166912045686</v>
      </c>
      <c r="L89" s="5">
        <v>140702987625</v>
      </c>
      <c r="M89" s="5">
        <v>124825791657</v>
      </c>
      <c r="N89" s="5">
        <v>137629222141</v>
      </c>
      <c r="O89" s="5">
        <v>130892921969</v>
      </c>
      <c r="P89" s="5">
        <v>110018057059</v>
      </c>
      <c r="Q89" s="5">
        <v>101011936044</v>
      </c>
      <c r="R89" s="5">
        <v>104100271120</v>
      </c>
      <c r="S89" s="5">
        <v>83756456835</v>
      </c>
      <c r="T89" s="5">
        <v>44782199743</v>
      </c>
      <c r="U89" s="5">
        <v>59854021136</v>
      </c>
      <c r="V89" s="5">
        <v>60718422698</v>
      </c>
      <c r="W89" s="5">
        <v>41426399259</v>
      </c>
      <c r="X89" s="5">
        <v>82004186462</v>
      </c>
      <c r="Y89" s="5">
        <v>46039073997</v>
      </c>
      <c r="Z89" s="5">
        <v>47673860286</v>
      </c>
    </row>
    <row r="90" spans="2:26" ht="15.5" x14ac:dyDescent="0.35">
      <c r="C90" t="s">
        <v>117</v>
      </c>
      <c r="P90" s="5">
        <v>2424218741</v>
      </c>
      <c r="Q90" s="5">
        <v>6754488442</v>
      </c>
      <c r="R90" s="5">
        <v>1077520930</v>
      </c>
      <c r="S90" s="5">
        <v>2597975737</v>
      </c>
      <c r="T90" s="5">
        <v>2703243834</v>
      </c>
      <c r="U90" s="5">
        <v>691254109</v>
      </c>
      <c r="V90" s="5">
        <v>3793328643</v>
      </c>
      <c r="W90" s="5">
        <v>1750560894</v>
      </c>
      <c r="X90" s="5">
        <v>264871777</v>
      </c>
      <c r="Y90" s="5">
        <v>6307384029</v>
      </c>
      <c r="Z90" s="5">
        <v>14581393236</v>
      </c>
    </row>
    <row r="91" spans="2:26" ht="15.5" x14ac:dyDescent="0.35">
      <c r="C91" t="s">
        <v>116</v>
      </c>
      <c r="D91" s="5">
        <v>206044709146</v>
      </c>
      <c r="E91" s="5">
        <v>216073721551</v>
      </c>
      <c r="F91" s="5">
        <v>141595746061</v>
      </c>
      <c r="G91" s="5">
        <v>213622600009</v>
      </c>
      <c r="I91" s="5">
        <v>141595746061</v>
      </c>
      <c r="J91" s="5">
        <v>170714328430</v>
      </c>
      <c r="K91" s="5">
        <v>175301439946</v>
      </c>
      <c r="L91" s="5">
        <v>204774056922</v>
      </c>
      <c r="M91" s="5">
        <v>211350199725</v>
      </c>
      <c r="N91" s="5">
        <v>131777643343</v>
      </c>
      <c r="O91" s="5">
        <v>164408139710</v>
      </c>
      <c r="P91" s="5">
        <v>175637523653</v>
      </c>
      <c r="Q91" s="5">
        <v>107276958369</v>
      </c>
      <c r="R91" s="5">
        <v>93861100992</v>
      </c>
      <c r="S91" s="5">
        <v>94420268032</v>
      </c>
      <c r="T91" s="5">
        <v>78310804951</v>
      </c>
      <c r="U91" s="5">
        <v>67976727856</v>
      </c>
      <c r="V91" s="5">
        <v>78016736826</v>
      </c>
      <c r="W91" s="5">
        <v>67428884083</v>
      </c>
      <c r="X91" s="5">
        <v>53170657085</v>
      </c>
      <c r="Y91" s="5">
        <v>63853361891</v>
      </c>
      <c r="Z91" s="5">
        <v>74683252427</v>
      </c>
    </row>
    <row r="92" spans="2:26" ht="15.5" x14ac:dyDescent="0.35">
      <c r="C92" t="s">
        <v>118</v>
      </c>
      <c r="D92" s="5">
        <v>181341382798</v>
      </c>
      <c r="E92" s="5">
        <v>213364506013</v>
      </c>
      <c r="F92" s="5">
        <v>182297714670</v>
      </c>
      <c r="G92" s="5">
        <v>127263628820</v>
      </c>
      <c r="I92" s="5">
        <v>182297714670</v>
      </c>
      <c r="J92" s="5">
        <v>199850713623</v>
      </c>
      <c r="K92" s="5">
        <v>166912045686</v>
      </c>
      <c r="L92" s="5">
        <v>140702987625</v>
      </c>
      <c r="M92" s="5">
        <v>124825791657</v>
      </c>
      <c r="N92" s="5">
        <v>137629222141</v>
      </c>
      <c r="O92" s="5">
        <v>130892921969</v>
      </c>
      <c r="P92" s="5">
        <v>110018057059</v>
      </c>
      <c r="Q92" s="5">
        <v>101011936044</v>
      </c>
      <c r="R92" s="5">
        <v>104100271120</v>
      </c>
      <c r="S92" s="5">
        <v>83756456835</v>
      </c>
      <c r="T92" s="5">
        <v>44782199743</v>
      </c>
      <c r="U92" s="5">
        <v>59854021136</v>
      </c>
      <c r="V92" s="5">
        <v>60718422698</v>
      </c>
      <c r="W92" s="5">
        <v>41426399259</v>
      </c>
      <c r="X92" s="5">
        <v>82004186462</v>
      </c>
      <c r="Y92" s="5">
        <v>46039073997</v>
      </c>
      <c r="Z92" s="5">
        <v>47673860286</v>
      </c>
    </row>
    <row r="93" spans="2:26" ht="15.5" x14ac:dyDescent="0.35">
      <c r="C93" t="s">
        <v>119</v>
      </c>
      <c r="D93" s="5">
        <v>20000000</v>
      </c>
      <c r="E93" s="5">
        <v>80000000</v>
      </c>
      <c r="F93" s="5">
        <v>140000000</v>
      </c>
      <c r="G93" s="5">
        <v>200000000</v>
      </c>
      <c r="I93" s="5">
        <v>140000000</v>
      </c>
      <c r="J93" s="5">
        <v>380000000</v>
      </c>
      <c r="K93" s="5">
        <v>620000000</v>
      </c>
      <c r="L93" s="5">
        <v>860000000</v>
      </c>
      <c r="M93" s="5">
        <v>1064000000</v>
      </c>
      <c r="N93" s="5">
        <v>1114354816</v>
      </c>
      <c r="O93" s="5">
        <v>1000000000</v>
      </c>
      <c r="P93" s="5">
        <v>2508453038</v>
      </c>
      <c r="Q93" s="5">
        <v>1227210735</v>
      </c>
      <c r="R93" s="5">
        <v>166855153</v>
      </c>
      <c r="S93" s="5">
        <v>2511916363</v>
      </c>
      <c r="T93" s="5">
        <v>4798118847</v>
      </c>
      <c r="U93" s="5">
        <v>1079868722</v>
      </c>
      <c r="V93" s="5">
        <v>1019239540</v>
      </c>
      <c r="W93" s="5">
        <v>1134756199</v>
      </c>
      <c r="X93" s="5">
        <v>729870524</v>
      </c>
      <c r="Y93" s="5">
        <v>862987872</v>
      </c>
      <c r="Z93" s="5">
        <v>604241284</v>
      </c>
    </row>
    <row r="94" spans="2:26" ht="15.5" x14ac:dyDescent="0.35">
      <c r="C94" t="s">
        <v>268</v>
      </c>
      <c r="D94" s="5">
        <v>211767920160</v>
      </c>
      <c r="E94" s="5">
        <v>216727337731</v>
      </c>
      <c r="F94" s="5">
        <v>195213872774</v>
      </c>
      <c r="G94" s="5">
        <v>188200289716</v>
      </c>
      <c r="I94" s="5">
        <v>195213872774</v>
      </c>
      <c r="J94" s="5">
        <v>200784212035</v>
      </c>
      <c r="K94" s="5">
        <v>164675441261</v>
      </c>
      <c r="L94" s="5">
        <v>175043764749</v>
      </c>
      <c r="M94" s="5">
        <v>117696425650</v>
      </c>
      <c r="N94" s="5">
        <v>112123049356</v>
      </c>
      <c r="O94" s="5">
        <v>118106513730</v>
      </c>
      <c r="P94" s="5">
        <v>132186129279</v>
      </c>
      <c r="Q94" s="5">
        <v>77602253978</v>
      </c>
      <c r="R94" s="5">
        <v>58246559853</v>
      </c>
      <c r="S94" s="5">
        <v>64604062645</v>
      </c>
      <c r="T94" s="5">
        <v>58949056215</v>
      </c>
      <c r="U94" s="5">
        <v>51009421595</v>
      </c>
      <c r="V94" s="5">
        <v>40527530024</v>
      </c>
      <c r="W94" s="5">
        <v>38438772263</v>
      </c>
      <c r="X94" s="5">
        <v>53877272813</v>
      </c>
      <c r="Y94" s="5">
        <v>48679456408</v>
      </c>
      <c r="Z94" s="5">
        <v>63963102508</v>
      </c>
    </row>
    <row r="95" spans="2:26" ht="15.5" x14ac:dyDescent="0.35">
      <c r="C95" t="s">
        <v>92</v>
      </c>
      <c r="D95" s="5">
        <v>110647781539</v>
      </c>
      <c r="E95" s="5">
        <v>110647781539</v>
      </c>
      <c r="F95" s="5">
        <v>110647781539</v>
      </c>
      <c r="G95" s="5">
        <v>112608862737</v>
      </c>
      <c r="I95" s="5">
        <v>110647781539</v>
      </c>
      <c r="J95" s="5">
        <v>112608862737</v>
      </c>
      <c r="K95" s="5">
        <v>114283943935</v>
      </c>
      <c r="L95" s="5">
        <v>127571247139</v>
      </c>
      <c r="M95" s="5">
        <v>127571247139</v>
      </c>
      <c r="N95" s="5">
        <v>127571247139</v>
      </c>
      <c r="O95" s="5">
        <v>127319894067</v>
      </c>
      <c r="P95" s="5">
        <v>181183879165</v>
      </c>
      <c r="Q95" s="5">
        <v>181183879165</v>
      </c>
      <c r="R95" s="5">
        <v>181183879165</v>
      </c>
      <c r="V95" s="5">
        <v>-391727625</v>
      </c>
      <c r="W95" s="5">
        <v>-391727625</v>
      </c>
      <c r="X95" s="5">
        <v>-391727625</v>
      </c>
      <c r="Y95" s="5">
        <v>-391727625</v>
      </c>
      <c r="Z95" s="5">
        <v>-391727625</v>
      </c>
    </row>
    <row r="96" spans="2:26" ht="15.5" x14ac:dyDescent="0.35">
      <c r="C96" t="s">
        <v>121</v>
      </c>
      <c r="D96" s="5">
        <v>761338932498</v>
      </c>
      <c r="E96" s="5">
        <v>766562205186</v>
      </c>
      <c r="F96" s="5">
        <v>717705207525</v>
      </c>
      <c r="G96" s="5">
        <v>664594995952</v>
      </c>
      <c r="I96" s="5">
        <v>717705207525</v>
      </c>
      <c r="J96" s="5">
        <v>731073673312</v>
      </c>
      <c r="K96" s="5">
        <v>602491907656</v>
      </c>
      <c r="L96" s="5">
        <v>593061478723</v>
      </c>
      <c r="M96" s="5">
        <v>566523095195</v>
      </c>
      <c r="N96" s="5">
        <v>505972668218</v>
      </c>
      <c r="O96" s="5">
        <v>553095462520</v>
      </c>
      <c r="P96" s="5">
        <v>587179039123</v>
      </c>
      <c r="Q96" s="5">
        <v>470112590206</v>
      </c>
      <c r="R96" s="5">
        <v>374823963883</v>
      </c>
      <c r="S96" s="5">
        <v>349815873632</v>
      </c>
      <c r="T96" s="5">
        <v>325921380832</v>
      </c>
      <c r="U96" s="5">
        <v>286838221642</v>
      </c>
      <c r="V96" s="5">
        <v>348771795216</v>
      </c>
      <c r="W96" s="5">
        <v>298103912318</v>
      </c>
      <c r="X96" s="5">
        <v>270385397218</v>
      </c>
      <c r="Y96" s="5">
        <v>233776837199</v>
      </c>
      <c r="Z96" s="5">
        <v>220212094824</v>
      </c>
    </row>
    <row r="97" spans="3:26" ht="15.5" x14ac:dyDescent="0.35">
      <c r="C97" t="s">
        <v>122</v>
      </c>
    </row>
    <row r="98" spans="3:26" ht="15.5" x14ac:dyDescent="0.35">
      <c r="C98" t="s">
        <v>267</v>
      </c>
      <c r="D98" s="5">
        <v>20000000</v>
      </c>
      <c r="E98" s="5">
        <v>80000000</v>
      </c>
      <c r="F98" s="5">
        <v>140000000</v>
      </c>
      <c r="G98" s="5">
        <v>200000000</v>
      </c>
      <c r="I98" s="5">
        <v>140000000</v>
      </c>
      <c r="J98" s="5">
        <v>380000000</v>
      </c>
      <c r="K98" s="5">
        <v>620000000</v>
      </c>
      <c r="L98" s="5">
        <v>860000000</v>
      </c>
      <c r="M98" s="5">
        <v>1064000000</v>
      </c>
      <c r="N98" s="5">
        <v>1114354816</v>
      </c>
      <c r="O98" s="5">
        <v>1000000000</v>
      </c>
      <c r="P98" s="5">
        <v>2508453038</v>
      </c>
      <c r="Q98" s="5">
        <v>1227210735</v>
      </c>
      <c r="R98" s="5">
        <v>166855153</v>
      </c>
      <c r="S98" s="5">
        <v>2511916363</v>
      </c>
      <c r="T98" s="5">
        <v>4798118847</v>
      </c>
      <c r="U98" s="5">
        <v>1079868722</v>
      </c>
      <c r="V98" s="5">
        <v>1019239540</v>
      </c>
      <c r="W98" s="5">
        <v>1134756199</v>
      </c>
      <c r="X98" s="5">
        <v>729870524</v>
      </c>
      <c r="Y98" s="5">
        <v>862987872</v>
      </c>
      <c r="Z98" s="5">
        <v>604241284</v>
      </c>
    </row>
    <row r="99" spans="3:26" ht="15.5" x14ac:dyDescent="0.35">
      <c r="C99" t="s">
        <v>342</v>
      </c>
      <c r="D99" s="5">
        <v>22179554544</v>
      </c>
      <c r="E99" s="5">
        <v>22179554544</v>
      </c>
      <c r="F99" s="5">
        <v>26976554544</v>
      </c>
      <c r="G99" s="5">
        <v>26976554544</v>
      </c>
      <c r="I99" s="5">
        <v>26976554544</v>
      </c>
      <c r="J99" s="5">
        <v>26976554544</v>
      </c>
      <c r="K99" s="5">
        <v>31653840000</v>
      </c>
      <c r="L99" s="5">
        <v>13819090908</v>
      </c>
      <c r="M99" s="5">
        <v>8412400000</v>
      </c>
      <c r="N99" s="5">
        <v>8399400000</v>
      </c>
      <c r="O99" s="5">
        <v>70624222499</v>
      </c>
      <c r="P99" s="5">
        <v>47270210000</v>
      </c>
      <c r="Q99" s="5">
        <v>79785510000</v>
      </c>
      <c r="R99" s="5">
        <v>77951220000</v>
      </c>
      <c r="S99" s="5">
        <v>9045513753</v>
      </c>
      <c r="T99" s="5">
        <v>11338596577</v>
      </c>
      <c r="U99" s="5">
        <v>20122864085</v>
      </c>
      <c r="V99" s="5">
        <v>20986989322</v>
      </c>
    </row>
    <row r="100" spans="3:26" ht="15.5" x14ac:dyDescent="0.35">
      <c r="C100" t="s">
        <v>126</v>
      </c>
      <c r="D100" s="5">
        <v>356200321075</v>
      </c>
      <c r="E100" s="5">
        <v>354001849518</v>
      </c>
      <c r="F100" s="5">
        <v>357173821266</v>
      </c>
      <c r="G100" s="5">
        <v>358828543272</v>
      </c>
      <c r="I100" s="5">
        <v>357173821266</v>
      </c>
      <c r="J100" s="5">
        <v>372826845171</v>
      </c>
      <c r="K100" s="5">
        <v>389052557248</v>
      </c>
      <c r="L100" s="5">
        <v>413379819183</v>
      </c>
      <c r="M100" s="5">
        <v>415722199608</v>
      </c>
      <c r="N100" s="5">
        <v>385727013711</v>
      </c>
      <c r="O100" s="5">
        <v>297319143583</v>
      </c>
      <c r="P100" s="5">
        <v>313507248253</v>
      </c>
      <c r="Q100" s="5">
        <v>220503464915</v>
      </c>
      <c r="R100" s="5">
        <v>196476668882</v>
      </c>
      <c r="S100" s="5">
        <v>67145829442</v>
      </c>
      <c r="T100" s="5">
        <v>63644996346</v>
      </c>
      <c r="U100" s="5">
        <v>54771246337</v>
      </c>
      <c r="V100" s="5">
        <v>49585074772</v>
      </c>
      <c r="W100" s="5">
        <v>69648499891</v>
      </c>
      <c r="X100" s="5">
        <v>69812894108</v>
      </c>
      <c r="Y100" s="5">
        <v>74053721749</v>
      </c>
      <c r="Z100" s="5">
        <v>84800875228</v>
      </c>
    </row>
    <row r="101" spans="3:26" ht="15.5" x14ac:dyDescent="0.35">
      <c r="C101" t="s">
        <v>125</v>
      </c>
      <c r="D101" s="5">
        <v>4485455650</v>
      </c>
      <c r="E101" s="5">
        <v>3992046581</v>
      </c>
      <c r="F101" s="5">
        <v>3435609952</v>
      </c>
      <c r="G101" s="5">
        <v>3418553511</v>
      </c>
      <c r="I101" s="5">
        <v>3435609952</v>
      </c>
      <c r="J101" s="5">
        <v>2164785710</v>
      </c>
      <c r="K101" s="5">
        <v>4141231377</v>
      </c>
      <c r="L101" s="5">
        <v>2425545515</v>
      </c>
      <c r="M101" s="5">
        <v>2478717785</v>
      </c>
      <c r="N101" s="5">
        <v>1759290941</v>
      </c>
      <c r="O101" s="5">
        <v>3140239928</v>
      </c>
      <c r="P101" s="5">
        <v>1279186594</v>
      </c>
      <c r="Q101" s="5">
        <v>5126045827</v>
      </c>
      <c r="R101" s="5">
        <v>4925379226</v>
      </c>
      <c r="S101" s="5">
        <v>3749128235</v>
      </c>
      <c r="T101" s="5">
        <v>3252715908</v>
      </c>
      <c r="U101" s="5">
        <v>2656348284</v>
      </c>
      <c r="V101" s="5">
        <v>1791843588</v>
      </c>
      <c r="W101" s="5">
        <v>1578783047</v>
      </c>
      <c r="X101" s="5">
        <v>2122988022</v>
      </c>
      <c r="Y101" s="5">
        <v>3603284790</v>
      </c>
      <c r="Z101" s="5">
        <v>4474787469</v>
      </c>
    </row>
    <row r="102" spans="3:26" ht="15.5" x14ac:dyDescent="0.35">
      <c r="C102" t="s">
        <v>128</v>
      </c>
      <c r="D102" s="5">
        <v>7233953315</v>
      </c>
      <c r="E102" s="5">
        <v>7233953315</v>
      </c>
      <c r="F102" s="5">
        <v>7233953315</v>
      </c>
      <c r="G102" s="5">
        <v>7233953315</v>
      </c>
      <c r="I102" s="5">
        <v>7233953315</v>
      </c>
      <c r="J102" s="5">
        <v>7233953315</v>
      </c>
      <c r="K102" s="5">
        <v>7233953315</v>
      </c>
      <c r="L102" s="5">
        <v>7233953315</v>
      </c>
      <c r="M102" s="5">
        <v>7233953315</v>
      </c>
      <c r="N102" s="5">
        <v>7233953315</v>
      </c>
      <c r="O102" s="5">
        <v>7233953315</v>
      </c>
      <c r="P102" s="5">
        <v>7233953315</v>
      </c>
      <c r="Q102" s="5">
        <v>7233953315</v>
      </c>
      <c r="R102" s="5">
        <v>7233953315</v>
      </c>
    </row>
    <row r="103" spans="3:26" ht="15.5" x14ac:dyDescent="0.35">
      <c r="C103" t="s">
        <v>129</v>
      </c>
      <c r="D103" s="5">
        <v>460404366525</v>
      </c>
      <c r="E103" s="5">
        <v>456806224118</v>
      </c>
      <c r="F103" s="5">
        <v>463218699932</v>
      </c>
      <c r="G103" s="5">
        <v>470814385925</v>
      </c>
      <c r="I103" s="5">
        <v>463218699932</v>
      </c>
      <c r="J103" s="5">
        <v>463810923155</v>
      </c>
      <c r="K103" s="5">
        <v>496880364065</v>
      </c>
      <c r="L103" s="5">
        <v>501594410558</v>
      </c>
      <c r="M103" s="5">
        <v>500275366562</v>
      </c>
      <c r="N103" s="5">
        <v>466042691034</v>
      </c>
      <c r="O103" s="5">
        <v>408929686741</v>
      </c>
      <c r="P103" s="5">
        <v>399619647260</v>
      </c>
      <c r="Q103" s="5">
        <v>340991257253</v>
      </c>
      <c r="R103" s="5">
        <v>306421872337</v>
      </c>
      <c r="S103" s="5">
        <v>98083515736</v>
      </c>
      <c r="T103" s="5">
        <v>94691640701</v>
      </c>
      <c r="U103" s="5">
        <v>90765719184</v>
      </c>
      <c r="V103" s="5">
        <v>80109310847</v>
      </c>
      <c r="W103" s="5">
        <v>76532003878</v>
      </c>
      <c r="X103" s="5">
        <v>77225412944</v>
      </c>
      <c r="Y103" s="5">
        <v>85921201635</v>
      </c>
      <c r="Z103" s="5">
        <v>92711759571</v>
      </c>
    </row>
    <row r="104" spans="3:26" ht="15.5" x14ac:dyDescent="0.35">
      <c r="C104" t="s">
        <v>130</v>
      </c>
      <c r="D104" s="5">
        <v>1221743299023</v>
      </c>
      <c r="E104" s="5">
        <v>1223368429304</v>
      </c>
      <c r="F104" s="5">
        <v>1180923907457</v>
      </c>
      <c r="G104" s="5">
        <v>1135409381877</v>
      </c>
      <c r="I104" s="5">
        <v>1180923907457</v>
      </c>
      <c r="J104" s="5">
        <v>1194884596467</v>
      </c>
      <c r="K104" s="5">
        <v>1099372271721</v>
      </c>
      <c r="L104" s="5">
        <v>1094655889281</v>
      </c>
      <c r="M104" s="5">
        <v>1066798461757</v>
      </c>
      <c r="N104" s="5">
        <v>972015359252</v>
      </c>
      <c r="O104" s="5">
        <v>962025149261</v>
      </c>
      <c r="P104" s="5">
        <v>986798686383</v>
      </c>
      <c r="Q104" s="5">
        <v>811103847459</v>
      </c>
      <c r="R104" s="5">
        <v>681245836220</v>
      </c>
      <c r="S104" s="5">
        <v>447899389368</v>
      </c>
      <c r="T104" s="5">
        <v>420613021533</v>
      </c>
      <c r="U104" s="5">
        <v>377603940826</v>
      </c>
      <c r="V104" s="5">
        <v>428881106063</v>
      </c>
      <c r="W104" s="5">
        <v>374635916196</v>
      </c>
      <c r="X104" s="5">
        <v>347610810162</v>
      </c>
      <c r="Y104" s="5">
        <v>319698038834</v>
      </c>
      <c r="Z104" s="5">
        <v>312923854395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686124277578</v>
      </c>
      <c r="E107" s="5">
        <v>675609434496</v>
      </c>
      <c r="F107" s="5">
        <v>619059847913</v>
      </c>
      <c r="G107" s="5">
        <v>576918924265</v>
      </c>
      <c r="I107" s="5">
        <v>619059847913</v>
      </c>
      <c r="J107" s="5">
        <v>658289194257</v>
      </c>
      <c r="K107" s="5">
        <v>585937147498</v>
      </c>
      <c r="L107" s="5">
        <v>590384060167</v>
      </c>
      <c r="M107" s="5">
        <v>543037942422</v>
      </c>
      <c r="N107" s="5">
        <v>449422183563</v>
      </c>
      <c r="O107" s="5">
        <v>446938285435</v>
      </c>
      <c r="P107" s="5">
        <v>454054273803</v>
      </c>
      <c r="Q107" s="5">
        <v>358580630112</v>
      </c>
      <c r="R107" s="5">
        <v>257418271000</v>
      </c>
      <c r="S107" s="5">
        <v>230332826306</v>
      </c>
      <c r="T107" s="5">
        <v>222947875416</v>
      </c>
      <c r="U107" s="5">
        <v>161015133742</v>
      </c>
      <c r="V107" s="5">
        <v>216282948572</v>
      </c>
      <c r="W107" s="5">
        <v>191147795755</v>
      </c>
      <c r="X107" s="5">
        <v>195158075965</v>
      </c>
      <c r="Y107" s="5">
        <v>207072274360</v>
      </c>
      <c r="Z107" s="5">
        <v>230072185440</v>
      </c>
    </row>
    <row r="108" spans="3:26" ht="15.5" x14ac:dyDescent="0.35">
      <c r="C108" t="s">
        <v>271</v>
      </c>
      <c r="D108" s="5">
        <v>389230815546</v>
      </c>
      <c r="E108" s="5">
        <v>359111833417</v>
      </c>
      <c r="F108" s="5">
        <v>335427290804</v>
      </c>
      <c r="G108" s="5">
        <v>282830812138</v>
      </c>
      <c r="I108" s="5">
        <v>335427290804</v>
      </c>
      <c r="J108" s="5">
        <v>328272670716</v>
      </c>
      <c r="K108" s="5">
        <v>305440073456</v>
      </c>
      <c r="L108" s="5">
        <v>268034418491</v>
      </c>
      <c r="M108" s="5">
        <v>239241766841</v>
      </c>
      <c r="N108" s="5">
        <v>153508937824</v>
      </c>
      <c r="O108" s="5">
        <v>156083864096</v>
      </c>
      <c r="P108" s="5">
        <v>204760586814</v>
      </c>
      <c r="Q108" s="5">
        <v>191159329752</v>
      </c>
      <c r="R108" s="5">
        <v>125338871789</v>
      </c>
      <c r="S108" s="5">
        <v>59076104448</v>
      </c>
      <c r="T108" s="5">
        <v>55573161547</v>
      </c>
      <c r="U108" s="5">
        <v>20837238793</v>
      </c>
      <c r="V108" s="5">
        <v>15077595932</v>
      </c>
      <c r="W108" s="5">
        <v>11248559623</v>
      </c>
      <c r="X108" s="5">
        <v>28311737548</v>
      </c>
      <c r="Y108" s="5">
        <v>68256077360</v>
      </c>
      <c r="Z108" s="5">
        <v>70504126280</v>
      </c>
    </row>
    <row r="109" spans="3:26" ht="15.5" x14ac:dyDescent="0.35">
      <c r="C109" t="s">
        <v>134</v>
      </c>
    </row>
    <row r="110" spans="3:26" ht="15.5" x14ac:dyDescent="0.35">
      <c r="C110" t="s">
        <v>272</v>
      </c>
      <c r="D110" s="5">
        <v>206044709146</v>
      </c>
      <c r="E110" s="5">
        <v>216073721551</v>
      </c>
      <c r="F110" s="5">
        <v>141595746061</v>
      </c>
      <c r="G110" s="5">
        <v>213622600009</v>
      </c>
      <c r="I110" s="5">
        <v>141595746061</v>
      </c>
      <c r="J110" s="5">
        <v>170714328430</v>
      </c>
      <c r="K110" s="5">
        <v>175301439946</v>
      </c>
      <c r="L110" s="5">
        <v>204774056922</v>
      </c>
      <c r="M110" s="5">
        <v>211350199725</v>
      </c>
      <c r="N110" s="5">
        <v>131777643343</v>
      </c>
      <c r="O110" s="5">
        <v>164408139710</v>
      </c>
      <c r="P110" s="5">
        <v>178061742394</v>
      </c>
      <c r="Q110" s="5">
        <v>114031446811</v>
      </c>
      <c r="R110" s="5">
        <v>94938621922</v>
      </c>
      <c r="S110" s="5">
        <v>97018243769</v>
      </c>
      <c r="T110" s="5">
        <v>81014048785</v>
      </c>
      <c r="U110" s="5">
        <v>68667981965</v>
      </c>
      <c r="V110" s="5">
        <v>81810065469</v>
      </c>
      <c r="W110" s="5">
        <v>69179444977</v>
      </c>
      <c r="X110" s="5">
        <v>53435528862</v>
      </c>
      <c r="Y110" s="5">
        <v>70160745920</v>
      </c>
      <c r="Z110" s="5">
        <v>89264645663</v>
      </c>
    </row>
    <row r="111" spans="3:26" ht="15.5" x14ac:dyDescent="0.35">
      <c r="C111" t="s">
        <v>137</v>
      </c>
      <c r="D111" s="5">
        <v>8919232455</v>
      </c>
      <c r="E111" s="5">
        <v>9142915690</v>
      </c>
      <c r="F111" s="5">
        <v>8057940914</v>
      </c>
      <c r="G111" s="5">
        <v>6599555962</v>
      </c>
      <c r="I111" s="5">
        <v>8057940914</v>
      </c>
      <c r="J111" s="5">
        <v>7372855259</v>
      </c>
      <c r="K111" s="5">
        <v>9540975469</v>
      </c>
      <c r="U111" s="5">
        <v>16548100130</v>
      </c>
      <c r="V111" s="5">
        <v>15703875591</v>
      </c>
      <c r="W111" s="5">
        <v>11631179872</v>
      </c>
      <c r="X111" s="5">
        <v>12433007111</v>
      </c>
      <c r="Y111" s="5">
        <v>13254778009</v>
      </c>
      <c r="Z111" s="5">
        <v>26690209010</v>
      </c>
    </row>
    <row r="112" spans="3:26" ht="15.5" x14ac:dyDescent="0.35">
      <c r="C112" t="s">
        <v>718</v>
      </c>
      <c r="D112" s="5">
        <v>8919232455</v>
      </c>
      <c r="E112" s="5">
        <v>9142915690</v>
      </c>
      <c r="F112" s="5">
        <v>8057940914</v>
      </c>
      <c r="G112" s="5">
        <v>6599555962</v>
      </c>
      <c r="I112" s="5">
        <v>8057940914</v>
      </c>
      <c r="J112" s="5">
        <v>7372855259</v>
      </c>
      <c r="K112" s="5">
        <v>9540975469</v>
      </c>
      <c r="L112" s="5">
        <v>6452128217</v>
      </c>
      <c r="M112" s="5">
        <v>8377557457</v>
      </c>
      <c r="N112" s="5">
        <v>9701464702</v>
      </c>
      <c r="O112" s="5">
        <v>8319480575</v>
      </c>
      <c r="P112" s="5">
        <v>9384692180</v>
      </c>
      <c r="Q112" s="5">
        <v>8944933666</v>
      </c>
      <c r="R112" s="5">
        <v>8402408868</v>
      </c>
      <c r="S112" s="5">
        <v>5419069160</v>
      </c>
      <c r="T112" s="5">
        <v>9657290021</v>
      </c>
      <c r="U112" s="5">
        <v>16548100130</v>
      </c>
      <c r="V112" s="5">
        <v>15703875591</v>
      </c>
      <c r="W112" s="5">
        <v>11631179872</v>
      </c>
      <c r="X112" s="5">
        <v>12433007111</v>
      </c>
      <c r="Y112" s="5">
        <v>13254778009</v>
      </c>
      <c r="Z112" s="5">
        <v>26690209010</v>
      </c>
    </row>
    <row r="113" spans="3:26" ht="15.5" x14ac:dyDescent="0.35">
      <c r="C113" t="s">
        <v>135</v>
      </c>
      <c r="M113" s="5">
        <v>9034016789</v>
      </c>
      <c r="N113" s="5">
        <v>7972055459</v>
      </c>
      <c r="O113" s="5">
        <v>7096243966</v>
      </c>
      <c r="P113" s="5">
        <v>5381683916</v>
      </c>
      <c r="Q113" s="5">
        <v>7784719011</v>
      </c>
      <c r="R113" s="5">
        <v>4773558400</v>
      </c>
      <c r="S113" s="5">
        <v>14543717230</v>
      </c>
      <c r="T113" s="5">
        <v>15124392186</v>
      </c>
      <c r="U113" s="5">
        <v>10298514354</v>
      </c>
      <c r="V113" s="5">
        <v>9123112230</v>
      </c>
      <c r="W113" s="5">
        <v>11024011554</v>
      </c>
      <c r="X113" s="5">
        <v>2153429992</v>
      </c>
      <c r="Y113" s="5">
        <v>2349042385</v>
      </c>
      <c r="Z113" s="5">
        <v>1485964029</v>
      </c>
    </row>
    <row r="114" spans="3:26" ht="15.5" x14ac:dyDescent="0.35">
      <c r="C114" t="s">
        <v>136</v>
      </c>
      <c r="D114" s="5">
        <v>2749552905</v>
      </c>
      <c r="E114" s="5">
        <v>2314200048</v>
      </c>
      <c r="F114" s="5">
        <v>2370746321</v>
      </c>
      <c r="G114" s="5">
        <v>2318344482</v>
      </c>
      <c r="I114" s="5">
        <v>2370746321</v>
      </c>
      <c r="J114" s="5">
        <v>1097450155</v>
      </c>
      <c r="K114" s="5">
        <v>866649966</v>
      </c>
      <c r="L114" s="5">
        <v>3119384384</v>
      </c>
      <c r="M114" s="5">
        <v>4379286031</v>
      </c>
      <c r="N114" s="5">
        <v>6057341698</v>
      </c>
      <c r="O114" s="5">
        <v>3125707404</v>
      </c>
      <c r="P114" s="5">
        <v>840468198</v>
      </c>
      <c r="Q114" s="5">
        <v>1198776394</v>
      </c>
      <c r="R114" s="5">
        <v>1863134192</v>
      </c>
      <c r="S114" s="5">
        <v>1315160656</v>
      </c>
      <c r="T114" s="5">
        <v>2050968413</v>
      </c>
      <c r="U114" s="5">
        <v>4783469916</v>
      </c>
      <c r="V114" s="5">
        <v>3773370251</v>
      </c>
      <c r="W114" s="5">
        <v>2954928930</v>
      </c>
      <c r="X114" s="5">
        <v>3930258012</v>
      </c>
      <c r="Y114" s="5">
        <v>4687095753</v>
      </c>
      <c r="Z114" s="5">
        <v>4291533960</v>
      </c>
    </row>
    <row r="115" spans="3:26" ht="15.5" x14ac:dyDescent="0.35">
      <c r="C115" t="s">
        <v>140</v>
      </c>
    </row>
    <row r="116" spans="3:26" ht="15.5" x14ac:dyDescent="0.35">
      <c r="C116" t="s">
        <v>141</v>
      </c>
      <c r="D116" s="5">
        <v>66950024072</v>
      </c>
      <c r="E116" s="5">
        <v>72145662233</v>
      </c>
      <c r="F116" s="5">
        <v>76994834034</v>
      </c>
      <c r="G116" s="5">
        <v>80043325409</v>
      </c>
      <c r="I116" s="5">
        <v>76994834034</v>
      </c>
      <c r="J116" s="5">
        <v>68583506592</v>
      </c>
      <c r="K116" s="5">
        <v>49086776433</v>
      </c>
      <c r="L116" s="5">
        <v>66609578032</v>
      </c>
      <c r="M116" s="5">
        <v>79692459839</v>
      </c>
      <c r="N116" s="5">
        <v>94060386828</v>
      </c>
      <c r="O116" s="5">
        <v>69542496092</v>
      </c>
      <c r="P116" s="5">
        <v>79877609024</v>
      </c>
      <c r="Q116" s="5">
        <v>14307845944</v>
      </c>
      <c r="R116" s="5">
        <v>949953999</v>
      </c>
      <c r="S116" s="5">
        <v>501862656</v>
      </c>
      <c r="T116" s="5">
        <v>1750000000</v>
      </c>
      <c r="U116" s="5">
        <v>34130524505</v>
      </c>
      <c r="V116" s="5">
        <v>45188697255</v>
      </c>
      <c r="W116" s="5">
        <v>43427893343</v>
      </c>
      <c r="X116" s="5">
        <v>29419695669</v>
      </c>
      <c r="Y116" s="5">
        <v>20341829527</v>
      </c>
      <c r="Z116" s="5">
        <v>23970132577</v>
      </c>
    </row>
    <row r="117" spans="3:26" ht="15.5" x14ac:dyDescent="0.35">
      <c r="C117" t="s">
        <v>143</v>
      </c>
      <c r="R117" s="5">
        <v>8252219</v>
      </c>
      <c r="S117" s="5">
        <v>105623542</v>
      </c>
      <c r="T117" s="5">
        <v>183318545</v>
      </c>
      <c r="U117" s="5">
        <v>431944809</v>
      </c>
      <c r="V117" s="5">
        <v>391492555</v>
      </c>
      <c r="W117" s="5">
        <v>30187836</v>
      </c>
    </row>
    <row r="118" spans="3:26" ht="15.5" x14ac:dyDescent="0.35">
      <c r="C118" t="s">
        <v>277</v>
      </c>
      <c r="D118" s="5">
        <v>8242235571</v>
      </c>
      <c r="E118" s="5">
        <v>10734992772</v>
      </c>
      <c r="F118" s="5">
        <v>13157987891</v>
      </c>
      <c r="G118" s="5">
        <v>19410361598</v>
      </c>
      <c r="I118" s="5">
        <v>13157987891</v>
      </c>
      <c r="J118" s="5">
        <v>11628496640</v>
      </c>
      <c r="K118" s="5">
        <v>18820681294</v>
      </c>
      <c r="L118" s="5">
        <v>12396691526</v>
      </c>
      <c r="M118" s="5">
        <v>18502671074</v>
      </c>
      <c r="N118" s="5">
        <v>16464803353</v>
      </c>
      <c r="O118" s="5">
        <v>45921142</v>
      </c>
      <c r="P118" s="5">
        <v>321447994</v>
      </c>
      <c r="Q118" s="5">
        <v>9404804</v>
      </c>
      <c r="R118" s="5">
        <v>128234711</v>
      </c>
      <c r="S118" s="5">
        <v>111301091</v>
      </c>
      <c r="U118" s="5">
        <v>115165652</v>
      </c>
      <c r="V118" s="5">
        <v>562588702</v>
      </c>
      <c r="Y118" s="5">
        <v>62533352</v>
      </c>
      <c r="Z118" s="5">
        <v>181277773</v>
      </c>
    </row>
    <row r="119" spans="3:26" ht="15.5" x14ac:dyDescent="0.35">
      <c r="C119" t="s">
        <v>144</v>
      </c>
      <c r="D119" s="5">
        <v>44214545032</v>
      </c>
      <c r="E119" s="5">
        <v>41523370923</v>
      </c>
      <c r="F119" s="5">
        <v>38951111313</v>
      </c>
      <c r="G119" s="5">
        <v>39128924792</v>
      </c>
      <c r="I119" s="5">
        <v>38951111313</v>
      </c>
      <c r="J119" s="5">
        <v>35079410520</v>
      </c>
      <c r="K119" s="5">
        <v>34129863874</v>
      </c>
      <c r="L119" s="5">
        <v>38014907862</v>
      </c>
      <c r="M119" s="5">
        <v>37328845666</v>
      </c>
      <c r="N119" s="5">
        <v>18271958165</v>
      </c>
      <c r="O119" s="5">
        <v>10258197303</v>
      </c>
      <c r="P119" s="5">
        <v>9020480960</v>
      </c>
      <c r="Q119" s="5">
        <v>2236498646</v>
      </c>
      <c r="R119" s="5">
        <v>2608583708</v>
      </c>
      <c r="S119" s="5">
        <v>29570196154</v>
      </c>
      <c r="T119" s="5">
        <v>29037316433</v>
      </c>
      <c r="U119" s="5">
        <v>10646062132</v>
      </c>
      <c r="V119" s="5">
        <v>11025831997</v>
      </c>
      <c r="W119" s="5">
        <v>7961215392</v>
      </c>
      <c r="X119" s="5">
        <v>7039589257</v>
      </c>
      <c r="Y119" s="5">
        <v>6440798521</v>
      </c>
      <c r="Z119" s="5">
        <v>11002114552</v>
      </c>
    </row>
    <row r="120" spans="3:26" ht="15.5" x14ac:dyDescent="0.35">
      <c r="C120" t="s">
        <v>145</v>
      </c>
      <c r="D120" s="5">
        <v>110463981446</v>
      </c>
      <c r="E120" s="5">
        <v>116441004161</v>
      </c>
      <c r="F120" s="5">
        <v>122637757481</v>
      </c>
      <c r="G120" s="5">
        <v>133978653902</v>
      </c>
      <c r="I120" s="5">
        <v>122637757481</v>
      </c>
      <c r="J120" s="5">
        <v>110798282817</v>
      </c>
      <c r="K120" s="5">
        <v>112195510339</v>
      </c>
      <c r="L120" s="5">
        <v>112625975813</v>
      </c>
      <c r="M120" s="5">
        <v>133282596147</v>
      </c>
      <c r="N120" s="5">
        <v>151749817514</v>
      </c>
      <c r="O120" s="5">
        <v>106816001403</v>
      </c>
      <c r="P120" s="5">
        <v>106701019905</v>
      </c>
      <c r="Q120" s="5">
        <v>46605544063</v>
      </c>
      <c r="R120" s="5">
        <v>28364820391</v>
      </c>
      <c r="S120" s="5">
        <v>29394288885</v>
      </c>
      <c r="T120" s="5">
        <v>31289257320</v>
      </c>
      <c r="U120" s="5">
        <v>65927627287</v>
      </c>
      <c r="V120" s="5">
        <v>70524271423</v>
      </c>
      <c r="W120" s="5">
        <v>70157529823</v>
      </c>
      <c r="X120" s="5">
        <v>65820055471</v>
      </c>
      <c r="Y120" s="5">
        <v>52137796541</v>
      </c>
      <c r="Z120" s="5">
        <v>30183182858</v>
      </c>
    </row>
    <row r="121" spans="3:26" ht="15.5" x14ac:dyDescent="0.35">
      <c r="C121" t="s">
        <v>146</v>
      </c>
      <c r="D121" s="5">
        <v>110463981446</v>
      </c>
      <c r="E121" s="5">
        <v>116441004161</v>
      </c>
      <c r="F121" s="5">
        <v>122637757481</v>
      </c>
      <c r="G121" s="5">
        <v>133978653902</v>
      </c>
      <c r="I121" s="5">
        <v>122637757481</v>
      </c>
      <c r="J121" s="5">
        <v>110798282817</v>
      </c>
      <c r="K121" s="5">
        <v>112195510339</v>
      </c>
      <c r="L121" s="5">
        <v>112625975813</v>
      </c>
      <c r="M121" s="5">
        <v>133282596147</v>
      </c>
      <c r="N121" s="5">
        <v>151749817514</v>
      </c>
      <c r="O121" s="5">
        <v>106816001403</v>
      </c>
      <c r="P121" s="5">
        <v>106701019905</v>
      </c>
      <c r="Q121" s="5">
        <v>46605544063</v>
      </c>
      <c r="R121" s="5">
        <v>28364820391</v>
      </c>
      <c r="S121" s="5">
        <v>29394288885</v>
      </c>
      <c r="T121" s="5">
        <v>31289257320</v>
      </c>
      <c r="U121" s="5">
        <v>65927627287</v>
      </c>
      <c r="V121" s="5">
        <v>70524271423</v>
      </c>
      <c r="W121" s="5">
        <v>70157529823</v>
      </c>
      <c r="X121" s="5">
        <v>65820055471</v>
      </c>
      <c r="Y121" s="5">
        <v>52137796541</v>
      </c>
      <c r="Z121" s="5">
        <v>30183182858</v>
      </c>
    </row>
    <row r="122" spans="3:26" ht="15.5" x14ac:dyDescent="0.35">
      <c r="C122" t="s">
        <v>148</v>
      </c>
      <c r="Q122" s="5">
        <v>9955000</v>
      </c>
      <c r="R122" s="5">
        <v>400000</v>
      </c>
      <c r="S122" s="5">
        <v>5618304022</v>
      </c>
      <c r="T122" s="5">
        <v>6923621668</v>
      </c>
      <c r="U122" s="5">
        <v>11636155168</v>
      </c>
      <c r="V122" s="5">
        <v>9325293538</v>
      </c>
      <c r="W122" s="5">
        <v>16587382928</v>
      </c>
      <c r="X122" s="5">
        <v>29508209741</v>
      </c>
      <c r="Y122" s="5">
        <v>26768970294</v>
      </c>
      <c r="Z122" s="5">
        <v>2365522895</v>
      </c>
    </row>
    <row r="123" spans="3:26" ht="15.5" x14ac:dyDescent="0.35">
      <c r="C123" t="s">
        <v>152</v>
      </c>
      <c r="D123" s="5">
        <v>916019242</v>
      </c>
      <c r="E123" s="5">
        <v>874167732</v>
      </c>
      <c r="F123" s="5">
        <v>1474356103</v>
      </c>
      <c r="G123" s="5">
        <v>1308067402</v>
      </c>
      <c r="I123" s="5">
        <v>1474356103</v>
      </c>
      <c r="J123" s="5">
        <v>1270316954</v>
      </c>
      <c r="K123" s="5">
        <v>963334881</v>
      </c>
      <c r="L123" s="5">
        <v>746440383</v>
      </c>
      <c r="M123" s="5">
        <v>620538941</v>
      </c>
      <c r="N123" s="5">
        <v>1762510130</v>
      </c>
      <c r="O123" s="5">
        <v>24349298</v>
      </c>
      <c r="P123" s="5">
        <v>25833558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  <c r="D125" s="5">
        <v>75192259643</v>
      </c>
      <c r="E125" s="5">
        <v>82880655005</v>
      </c>
      <c r="F125" s="5">
        <v>90152821925</v>
      </c>
      <c r="G125" s="5">
        <v>99453687007</v>
      </c>
      <c r="I125" s="5">
        <v>90152821925</v>
      </c>
      <c r="J125" s="5">
        <v>80212003232</v>
      </c>
      <c r="K125" s="5">
        <v>67907457727</v>
      </c>
      <c r="L125" s="5">
        <v>79006269558</v>
      </c>
      <c r="M125" s="5">
        <v>98195130913</v>
      </c>
      <c r="N125" s="5">
        <v>110525190181</v>
      </c>
      <c r="O125" s="5">
        <v>69588417234</v>
      </c>
      <c r="P125" s="5">
        <v>80199057018</v>
      </c>
      <c r="Q125" s="5">
        <v>14317250748</v>
      </c>
      <c r="R125" s="5">
        <v>1086440929</v>
      </c>
      <c r="S125" s="5">
        <v>718787289</v>
      </c>
      <c r="T125" s="5">
        <v>1933318545</v>
      </c>
      <c r="U125" s="5">
        <v>34677634966</v>
      </c>
      <c r="V125" s="5">
        <v>46142778512</v>
      </c>
      <c r="W125" s="5">
        <v>43458081179</v>
      </c>
      <c r="X125" s="5">
        <v>29419695669</v>
      </c>
      <c r="Y125" s="5">
        <v>20404362879</v>
      </c>
      <c r="Z125" s="5">
        <v>24151410350</v>
      </c>
    </row>
    <row r="126" spans="3:26" ht="15.5" x14ac:dyDescent="0.35">
      <c r="C126" t="s">
        <v>154</v>
      </c>
      <c r="D126" s="5">
        <v>796588259024</v>
      </c>
      <c r="E126" s="5">
        <v>792050438657</v>
      </c>
      <c r="F126" s="5">
        <v>741697605394</v>
      </c>
      <c r="G126" s="5">
        <v>710897578167</v>
      </c>
      <c r="I126" s="5">
        <v>741697605394</v>
      </c>
      <c r="J126" s="5">
        <v>769087477074</v>
      </c>
      <c r="K126" s="5">
        <v>698132657837</v>
      </c>
      <c r="L126" s="5">
        <v>703010035980</v>
      </c>
      <c r="M126" s="5">
        <v>676320538569</v>
      </c>
      <c r="N126" s="5">
        <v>601172001077</v>
      </c>
      <c r="O126" s="5">
        <v>553754286838</v>
      </c>
      <c r="P126" s="5">
        <v>560755293708</v>
      </c>
      <c r="Q126" s="5">
        <v>405186174175</v>
      </c>
      <c r="R126" s="5">
        <v>285783091391</v>
      </c>
      <c r="S126" s="5">
        <v>259727115191</v>
      </c>
      <c r="T126" s="5">
        <v>254237132736</v>
      </c>
      <c r="U126" s="5">
        <v>226942761029</v>
      </c>
      <c r="V126" s="5">
        <v>286807219995</v>
      </c>
      <c r="W126" s="5">
        <v>261305325578</v>
      </c>
      <c r="X126" s="5">
        <v>260978131436</v>
      </c>
      <c r="Y126" s="5">
        <v>259210070901</v>
      </c>
      <c r="Z126" s="5">
        <v>260255368298</v>
      </c>
    </row>
    <row r="127" spans="3:26" ht="15.5" x14ac:dyDescent="0.35">
      <c r="C127" t="s">
        <v>155</v>
      </c>
    </row>
    <row r="128" spans="3:26" ht="15.5" x14ac:dyDescent="0.35">
      <c r="C128" t="s">
        <v>156</v>
      </c>
      <c r="D128" s="5">
        <v>32000000000</v>
      </c>
      <c r="E128" s="5">
        <v>32000000000</v>
      </c>
      <c r="F128" s="5">
        <v>32000000000</v>
      </c>
      <c r="G128" s="5">
        <v>32000000000</v>
      </c>
      <c r="I128" s="5">
        <v>32000000000</v>
      </c>
      <c r="J128" s="5">
        <v>32000000000</v>
      </c>
      <c r="K128" s="5">
        <v>32000000000</v>
      </c>
      <c r="L128" s="5">
        <v>32000000000</v>
      </c>
      <c r="M128" s="5">
        <v>32000000000</v>
      </c>
      <c r="N128" s="5">
        <v>32000000000</v>
      </c>
      <c r="O128" s="5">
        <v>32000000000</v>
      </c>
      <c r="P128" s="5">
        <v>32000000000</v>
      </c>
      <c r="Q128" s="5">
        <v>32000000000</v>
      </c>
      <c r="R128" s="5">
        <v>32000000000</v>
      </c>
      <c r="S128" s="5">
        <v>32000000000</v>
      </c>
      <c r="T128" s="5">
        <v>32000000000</v>
      </c>
      <c r="U128" s="5">
        <v>32000000000</v>
      </c>
      <c r="V128" s="5">
        <v>32000000000</v>
      </c>
      <c r="W128" s="5">
        <v>32000000000</v>
      </c>
      <c r="X128" s="5">
        <v>32000000000</v>
      </c>
      <c r="Y128" s="5">
        <v>32000000000</v>
      </c>
      <c r="Z128" s="5">
        <v>32000000000</v>
      </c>
    </row>
    <row r="129" spans="2:26" ht="15.5" x14ac:dyDescent="0.35">
      <c r="C129" t="s">
        <v>157</v>
      </c>
      <c r="D129" s="5">
        <v>7942136270</v>
      </c>
      <c r="E129" s="5">
        <v>7942136270</v>
      </c>
      <c r="F129" s="5">
        <v>7942136270</v>
      </c>
      <c r="G129" s="5">
        <v>7942136270</v>
      </c>
      <c r="I129" s="5">
        <v>7942136270</v>
      </c>
      <c r="J129" s="5">
        <v>7942136270</v>
      </c>
      <c r="K129" s="5">
        <v>7942136270</v>
      </c>
      <c r="L129" s="5">
        <v>7942136270</v>
      </c>
      <c r="M129" s="5">
        <v>7942136270</v>
      </c>
      <c r="N129" s="5">
        <v>7942136270</v>
      </c>
      <c r="O129" s="5">
        <v>7942136270</v>
      </c>
      <c r="P129" s="5">
        <v>7942136270</v>
      </c>
      <c r="Q129" s="5">
        <v>7887595807</v>
      </c>
      <c r="R129" s="5">
        <v>7593665295</v>
      </c>
      <c r="S129" s="5">
        <v>6966270295</v>
      </c>
      <c r="T129" s="5">
        <v>6966270295</v>
      </c>
      <c r="U129" s="5">
        <v>6966270295</v>
      </c>
      <c r="V129" s="5">
        <v>7357997920</v>
      </c>
      <c r="W129" s="5">
        <v>7357997920</v>
      </c>
      <c r="X129" s="5">
        <v>7357997920</v>
      </c>
      <c r="Y129" s="5">
        <v>7357997920</v>
      </c>
      <c r="Z129" s="5">
        <v>7357997920</v>
      </c>
    </row>
    <row r="130" spans="2:26" ht="15.5" x14ac:dyDescent="0.35">
      <c r="C130" t="s">
        <v>158</v>
      </c>
      <c r="D130" s="5">
        <v>282426225431</v>
      </c>
      <c r="E130" s="5">
        <v>288620876485</v>
      </c>
      <c r="F130" s="5">
        <v>296530382670</v>
      </c>
      <c r="G130" s="5">
        <v>279897475013</v>
      </c>
      <c r="I130" s="5">
        <v>296530382670</v>
      </c>
      <c r="J130" s="5">
        <v>281287173062</v>
      </c>
      <c r="K130" s="5">
        <v>255066122169</v>
      </c>
      <c r="L130" s="5">
        <v>232158160985</v>
      </c>
      <c r="M130" s="5">
        <v>231469364746</v>
      </c>
      <c r="N130" s="5">
        <v>212037248831</v>
      </c>
      <c r="O130" s="5">
        <v>218807727608</v>
      </c>
      <c r="P130" s="5">
        <v>204617614673</v>
      </c>
      <c r="Q130" s="5">
        <v>184347236098</v>
      </c>
      <c r="R130" s="5">
        <v>173901085005</v>
      </c>
      <c r="S130" s="5">
        <v>148837032741</v>
      </c>
      <c r="T130" s="5">
        <v>127071180367</v>
      </c>
      <c r="U130" s="5">
        <v>111289454713</v>
      </c>
      <c r="V130" s="5">
        <v>102710791171</v>
      </c>
      <c r="W130" s="5">
        <v>74061330954</v>
      </c>
      <c r="X130" s="5">
        <v>47382947396</v>
      </c>
      <c r="Y130" s="5">
        <v>21394113966</v>
      </c>
      <c r="Z130" s="5">
        <v>13588892198</v>
      </c>
    </row>
    <row r="131" spans="2:26" ht="15.5" x14ac:dyDescent="0.35">
      <c r="C131" t="s">
        <v>162</v>
      </c>
      <c r="D131" s="5">
        <v>-7861103241</v>
      </c>
      <c r="E131" s="5">
        <v>-7892803647</v>
      </c>
      <c r="F131" s="5">
        <v>-7893998416</v>
      </c>
      <c r="G131" s="5">
        <v>-7936670310</v>
      </c>
      <c r="I131" s="5">
        <v>-7893998416</v>
      </c>
      <c r="J131" s="5">
        <v>-8041052676</v>
      </c>
      <c r="K131" s="5">
        <v>-8052588490</v>
      </c>
      <c r="L131" s="5">
        <v>-8025691093</v>
      </c>
      <c r="M131" s="5">
        <v>-8504824967</v>
      </c>
      <c r="N131" s="5">
        <v>-8707274065</v>
      </c>
      <c r="O131" s="5">
        <v>22201104478</v>
      </c>
      <c r="P131" s="5">
        <v>299762567</v>
      </c>
      <c r="Q131" s="5">
        <v>498962214</v>
      </c>
      <c r="R131" s="5">
        <v>784115364</v>
      </c>
      <c r="S131" s="5">
        <v>368971141</v>
      </c>
      <c r="T131" s="5">
        <v>338438135</v>
      </c>
      <c r="U131" s="5">
        <v>405454789</v>
      </c>
      <c r="V131" s="5">
        <v>396824602</v>
      </c>
      <c r="W131" s="5">
        <v>302989369</v>
      </c>
      <c r="X131" s="5">
        <v>283461035</v>
      </c>
      <c r="Y131" s="5">
        <v>127583672</v>
      </c>
      <c r="Z131" s="5">
        <v>113323604</v>
      </c>
    </row>
    <row r="132" spans="2:26" ht="15.5" x14ac:dyDescent="0.35">
      <c r="C132" t="s">
        <v>10</v>
      </c>
      <c r="D132" s="5">
        <v>425155039999</v>
      </c>
      <c r="E132" s="5">
        <v>431317990647</v>
      </c>
      <c r="F132" s="5">
        <v>439226302063</v>
      </c>
      <c r="G132" s="5">
        <v>424511803710</v>
      </c>
      <c r="I132" s="5">
        <v>439226302063</v>
      </c>
      <c r="J132" s="5">
        <v>425797119393</v>
      </c>
      <c r="K132" s="5">
        <v>401239613884</v>
      </c>
      <c r="L132" s="5">
        <v>391645853301</v>
      </c>
      <c r="M132" s="5">
        <v>390477923188</v>
      </c>
      <c r="N132" s="5">
        <v>370843358175</v>
      </c>
      <c r="O132" s="5">
        <v>408270862423</v>
      </c>
      <c r="P132" s="5">
        <v>426043392675</v>
      </c>
      <c r="Q132" s="5">
        <v>405917673284</v>
      </c>
      <c r="R132" s="5">
        <v>395462744829</v>
      </c>
      <c r="S132" s="5">
        <v>188172274177</v>
      </c>
      <c r="T132" s="5">
        <v>166375888797</v>
      </c>
      <c r="U132" s="5">
        <v>150661179797</v>
      </c>
      <c r="V132" s="5">
        <v>142073886068</v>
      </c>
      <c r="W132" s="5">
        <v>113330590618</v>
      </c>
      <c r="X132" s="5">
        <v>86632678726</v>
      </c>
      <c r="Y132" s="5">
        <v>60487967933</v>
      </c>
      <c r="Z132" s="5">
        <v>52668486097</v>
      </c>
    </row>
    <row r="133" spans="2:26" ht="15.5" x14ac:dyDescent="0.35">
      <c r="C133" t="s">
        <v>163</v>
      </c>
      <c r="D133" s="5">
        <v>1221743299023</v>
      </c>
      <c r="E133" s="5">
        <v>1223368429304</v>
      </c>
      <c r="F133" s="5">
        <v>1180923907457</v>
      </c>
      <c r="G133" s="5">
        <v>1135409381877</v>
      </c>
      <c r="I133" s="5">
        <v>1180923907457</v>
      </c>
      <c r="J133" s="5">
        <v>1194884596467</v>
      </c>
      <c r="K133" s="5">
        <v>1099372271721</v>
      </c>
      <c r="L133" s="5">
        <v>1094655889281</v>
      </c>
      <c r="M133" s="5">
        <v>1066798461757</v>
      </c>
      <c r="N133" s="5">
        <v>972015359252</v>
      </c>
      <c r="O133" s="5">
        <v>962025149261</v>
      </c>
      <c r="P133" s="5">
        <v>986798686383</v>
      </c>
      <c r="Q133" s="5">
        <v>811103847459</v>
      </c>
      <c r="R133" s="5">
        <v>681245836220</v>
      </c>
      <c r="S133" s="5">
        <v>447899389368</v>
      </c>
      <c r="T133" s="5">
        <v>420613021533</v>
      </c>
      <c r="U133" s="5">
        <v>377603940826</v>
      </c>
      <c r="V133" s="5">
        <v>428881106063</v>
      </c>
      <c r="W133" s="5">
        <v>374635916196</v>
      </c>
      <c r="X133" s="5">
        <v>347610810162</v>
      </c>
      <c r="Y133" s="5">
        <v>319698038834</v>
      </c>
      <c r="Z133" s="5">
        <v>312923854395</v>
      </c>
    </row>
    <row r="134" spans="2:26" ht="15.5" x14ac:dyDescent="0.35">
      <c r="C134" t="s">
        <v>164</v>
      </c>
      <c r="D134" s="5">
        <v>1600000000</v>
      </c>
      <c r="E134" s="5">
        <v>1600000000</v>
      </c>
      <c r="F134" s="5">
        <v>1600000000</v>
      </c>
      <c r="G134" s="5">
        <v>1600000000</v>
      </c>
      <c r="I134" s="5">
        <v>1600000000</v>
      </c>
      <c r="J134" s="5">
        <v>1600000000</v>
      </c>
      <c r="K134" s="5">
        <v>1600000000</v>
      </c>
      <c r="L134" s="5">
        <v>1600000000</v>
      </c>
      <c r="M134" s="5">
        <v>1600000000</v>
      </c>
      <c r="N134" s="5">
        <v>1600000000</v>
      </c>
      <c r="O134" s="5">
        <v>1600000000</v>
      </c>
      <c r="P134" s="5">
        <v>1600000000</v>
      </c>
      <c r="Q134" s="5">
        <v>320000000</v>
      </c>
      <c r="R134" s="5">
        <v>320000000</v>
      </c>
      <c r="S134" s="5">
        <v>320000000</v>
      </c>
      <c r="T134" s="5">
        <v>320000000</v>
      </c>
      <c r="U134" s="5">
        <v>320000000</v>
      </c>
      <c r="V134" s="5">
        <v>320000000</v>
      </c>
      <c r="W134" s="5">
        <v>320000000</v>
      </c>
      <c r="X134" s="5">
        <v>320000000</v>
      </c>
      <c r="Y134" s="5">
        <v>320000000</v>
      </c>
      <c r="Z134" s="5">
        <v>320000000</v>
      </c>
    </row>
    <row r="136" spans="2:26" ht="15.5" x14ac:dyDescent="0.35">
      <c r="B136" t="s">
        <v>165</v>
      </c>
      <c r="C136" t="s">
        <v>166</v>
      </c>
      <c r="D136" s="5">
        <v>29876659195</v>
      </c>
      <c r="E136" s="5">
        <v>-14531648445</v>
      </c>
      <c r="F136" s="5">
        <v>-34994377330</v>
      </c>
      <c r="G136" s="5">
        <v>6850370896</v>
      </c>
      <c r="I136" s="5">
        <v>733127137</v>
      </c>
      <c r="J136" s="5">
        <v>26320377307</v>
      </c>
      <c r="K136" s="5">
        <v>3534895347</v>
      </c>
      <c r="L136" s="5">
        <v>13347120754</v>
      </c>
      <c r="M136" s="5">
        <v>-4039344218</v>
      </c>
      <c r="N136" s="5">
        <v>63846407765</v>
      </c>
      <c r="O136" s="5">
        <v>137449463262</v>
      </c>
      <c r="P136" s="5">
        <v>39352528385</v>
      </c>
      <c r="Q136" s="5">
        <v>-37601380213</v>
      </c>
      <c r="R136" s="5">
        <v>-19705390136</v>
      </c>
      <c r="S136" s="5">
        <v>8412296213</v>
      </c>
      <c r="T136" s="5">
        <v>7522403005</v>
      </c>
      <c r="U136" s="5">
        <v>16071176645</v>
      </c>
      <c r="V136" s="5">
        <v>15820299859</v>
      </c>
      <c r="W136" s="5">
        <v>24507027484</v>
      </c>
      <c r="X136" s="5">
        <v>36163906092</v>
      </c>
      <c r="Y136" s="5">
        <v>-12104146492</v>
      </c>
      <c r="Z136" s="5">
        <v>39119555852</v>
      </c>
    </row>
    <row r="137" spans="2:26" ht="15.5" x14ac:dyDescent="0.35">
      <c r="C137" t="s">
        <v>279</v>
      </c>
      <c r="D137" s="5">
        <v>366602478344</v>
      </c>
      <c r="E137" s="5">
        <v>307095144165</v>
      </c>
      <c r="F137" s="5">
        <v>453487302689</v>
      </c>
      <c r="G137" s="5">
        <v>248963448295</v>
      </c>
      <c r="I137" s="5">
        <v>1490694673834</v>
      </c>
      <c r="J137" s="5">
        <v>1412497531147</v>
      </c>
      <c r="K137" s="5">
        <v>1206840795958</v>
      </c>
      <c r="L137" s="5">
        <v>1068664461981</v>
      </c>
      <c r="M137" s="5">
        <v>1007441331012</v>
      </c>
      <c r="N137" s="5">
        <v>1100323357636</v>
      </c>
      <c r="O137" s="5">
        <v>1294692297747</v>
      </c>
      <c r="P137" s="5">
        <v>1204946170969</v>
      </c>
      <c r="Q137" s="5">
        <v>809492424731</v>
      </c>
      <c r="R137" s="5">
        <v>933701276958</v>
      </c>
      <c r="S137" s="5">
        <v>815975397148</v>
      </c>
      <c r="T137" s="5">
        <v>599130202149</v>
      </c>
      <c r="U137" s="5">
        <v>612622386435</v>
      </c>
      <c r="V137" s="5">
        <v>580491321219</v>
      </c>
      <c r="W137" s="5">
        <v>546597665790</v>
      </c>
      <c r="X137" s="5">
        <v>458358015909</v>
      </c>
      <c r="Y137" s="5">
        <v>398306921959</v>
      </c>
      <c r="Z137" s="5">
        <v>457128769142</v>
      </c>
    </row>
    <row r="138" spans="2:26" ht="15.5" x14ac:dyDescent="0.35">
      <c r="C138" t="s">
        <v>1251</v>
      </c>
    </row>
    <row r="139" spans="2:26" ht="15.5" x14ac:dyDescent="0.35">
      <c r="C139" t="s">
        <v>380</v>
      </c>
      <c r="D139" s="5">
        <v>-237015503581</v>
      </c>
      <c r="E139" s="5">
        <v>-208534243339</v>
      </c>
      <c r="F139" s="5">
        <v>-391605442241</v>
      </c>
      <c r="G139" s="5">
        <v>-136206115962</v>
      </c>
      <c r="I139" s="5">
        <v>-1073382573366</v>
      </c>
      <c r="J139" s="5">
        <v>-1004553880083</v>
      </c>
      <c r="K139" s="5">
        <v>-883148115599</v>
      </c>
      <c r="L139" s="5">
        <v>-745487051144</v>
      </c>
      <c r="M139" s="5">
        <v>-717709699026</v>
      </c>
      <c r="N139" s="5">
        <v>-770516981918</v>
      </c>
      <c r="O139" s="5">
        <v>-830668285277</v>
      </c>
      <c r="P139" s="5">
        <v>-878314304239</v>
      </c>
      <c r="Q139" s="5">
        <v>-664261609675</v>
      </c>
      <c r="R139" s="5">
        <v>-759255729207</v>
      </c>
      <c r="S139" s="5">
        <v>-597322125573</v>
      </c>
      <c r="T139" s="5">
        <v>-425469386149</v>
      </c>
      <c r="U139" s="5">
        <v>-428686966261</v>
      </c>
      <c r="V139" s="5">
        <v>-427891513319</v>
      </c>
      <c r="W139" s="5">
        <v>-419204455680</v>
      </c>
      <c r="X139" s="5">
        <v>-328951017472</v>
      </c>
      <c r="Y139" s="5">
        <v>-315120169138</v>
      </c>
      <c r="Z139" s="5">
        <v>-337032515775</v>
      </c>
    </row>
    <row r="140" spans="2:26" ht="15.5" x14ac:dyDescent="0.35">
      <c r="C140" t="s">
        <v>381</v>
      </c>
      <c r="D140" s="5">
        <v>-47718210302</v>
      </c>
      <c r="E140" s="5">
        <v>-54072286331</v>
      </c>
      <c r="F140" s="5">
        <v>-47108294974</v>
      </c>
      <c r="G140" s="5">
        <v>-49724850356</v>
      </c>
      <c r="I140" s="5">
        <v>-206099252835</v>
      </c>
      <c r="J140" s="5">
        <v>-190265833810</v>
      </c>
      <c r="K140" s="5">
        <v>-158621534506</v>
      </c>
      <c r="L140" s="5">
        <v>-145098493749</v>
      </c>
      <c r="M140" s="5">
        <v>-150100955367</v>
      </c>
      <c r="N140" s="5">
        <v>-139740402744</v>
      </c>
      <c r="O140" s="5">
        <v>-169897844130</v>
      </c>
      <c r="P140" s="5">
        <v>-157597210893</v>
      </c>
      <c r="Q140" s="5">
        <v>-145136149495</v>
      </c>
      <c r="R140" s="5">
        <v>-128858842623</v>
      </c>
      <c r="S140" s="5">
        <v>-117930823186</v>
      </c>
      <c r="T140" s="5">
        <v>-100631979604</v>
      </c>
      <c r="U140" s="5">
        <v>-93680201278</v>
      </c>
      <c r="V140" s="5">
        <v>-74312547614</v>
      </c>
      <c r="W140" s="5">
        <v>-59301559339</v>
      </c>
      <c r="X140" s="5">
        <v>-48085450261</v>
      </c>
      <c r="Y140" s="5">
        <v>-33060860084</v>
      </c>
      <c r="Z140" s="5">
        <v>-37000153595</v>
      </c>
    </row>
    <row r="141" spans="2:26" ht="15.5" x14ac:dyDescent="0.35">
      <c r="C141" t="s">
        <v>1252</v>
      </c>
      <c r="D141" s="5">
        <v>-35592006965</v>
      </c>
      <c r="E141" s="5">
        <v>-38634944278</v>
      </c>
      <c r="F141" s="5">
        <v>-30863371555</v>
      </c>
      <c r="G141" s="5">
        <v>-37035245834</v>
      </c>
      <c r="I141" s="5">
        <v>-137518406817</v>
      </c>
      <c r="J141" s="5">
        <v>-117643284622</v>
      </c>
      <c r="K141" s="5">
        <v>-99565930787</v>
      </c>
      <c r="L141" s="5">
        <v>-99204115333</v>
      </c>
      <c r="M141" s="5">
        <v>-86339647127</v>
      </c>
      <c r="N141" s="5">
        <v>-81154421263</v>
      </c>
      <c r="O141" s="5">
        <v>-93029654178</v>
      </c>
    </row>
    <row r="142" spans="2:26" ht="15.5" x14ac:dyDescent="0.35">
      <c r="C142" t="s">
        <v>382</v>
      </c>
      <c r="D142" s="5">
        <v>-320325720848</v>
      </c>
      <c r="E142" s="5">
        <v>-301241473948</v>
      </c>
      <c r="F142" s="5">
        <v>-469577108770</v>
      </c>
      <c r="G142" s="5">
        <v>-222966212152</v>
      </c>
      <c r="I142" s="5">
        <v>-1417000233018</v>
      </c>
      <c r="J142" s="5">
        <v>-1312462998515</v>
      </c>
      <c r="K142" s="5">
        <v>-1141335580892</v>
      </c>
      <c r="L142" s="5">
        <v>-989789660226</v>
      </c>
      <c r="M142" s="5">
        <v>-954150301520</v>
      </c>
      <c r="N142" s="5">
        <v>-991411805925</v>
      </c>
      <c r="O142" s="5">
        <v>-1093595783585</v>
      </c>
      <c r="P142" s="5">
        <v>-1035911515132</v>
      </c>
      <c r="Q142" s="5">
        <v>-809397759170</v>
      </c>
      <c r="R142" s="5">
        <v>-888114571830</v>
      </c>
      <c r="S142" s="5">
        <v>-715252948759</v>
      </c>
      <c r="T142" s="5">
        <v>-526101365753</v>
      </c>
      <c r="U142" s="5">
        <v>-522367167539</v>
      </c>
      <c r="V142" s="5">
        <v>-502204060933</v>
      </c>
      <c r="W142" s="5">
        <v>-478506015019</v>
      </c>
      <c r="X142" s="5">
        <v>-377036467733</v>
      </c>
      <c r="Y142" s="5">
        <v>-348181029222</v>
      </c>
      <c r="Z142" s="5">
        <v>-374032669370</v>
      </c>
    </row>
    <row r="143" spans="2:26" ht="15.5" x14ac:dyDescent="0.35">
      <c r="C143" t="s">
        <v>340</v>
      </c>
      <c r="V143" s="5">
        <v>-35684742392</v>
      </c>
      <c r="W143" s="5">
        <v>-31735300117</v>
      </c>
      <c r="X143" s="5">
        <v>-22393343652</v>
      </c>
      <c r="Y143" s="5">
        <v>-22395006117</v>
      </c>
      <c r="Z143" s="5">
        <v>-24420029033</v>
      </c>
    </row>
    <row r="144" spans="2:26" ht="15.5" x14ac:dyDescent="0.35">
      <c r="C144" t="s">
        <v>1253</v>
      </c>
      <c r="P144" s="5">
        <v>-73648399960</v>
      </c>
      <c r="Q144" s="5">
        <v>10477182251</v>
      </c>
      <c r="R144" s="5">
        <v>-25511338233</v>
      </c>
      <c r="S144" s="5">
        <v>-49803855074</v>
      </c>
      <c r="T144" s="5">
        <v>-28731930636</v>
      </c>
      <c r="U144" s="5">
        <v>-52675435953</v>
      </c>
      <c r="V144" s="5">
        <v>-76321586</v>
      </c>
      <c r="W144" s="5">
        <v>966386289</v>
      </c>
      <c r="X144" s="5">
        <v>2232672013</v>
      </c>
      <c r="Y144" s="5">
        <v>-2645979520</v>
      </c>
      <c r="Z144" s="5">
        <v>-2595233118</v>
      </c>
    </row>
    <row r="145" spans="3:26" ht="15.5" x14ac:dyDescent="0.35">
      <c r="C145" t="s">
        <v>282</v>
      </c>
      <c r="D145" s="5">
        <v>175160703</v>
      </c>
      <c r="E145" s="5">
        <v>160017622</v>
      </c>
      <c r="F145" s="5">
        <v>103950827</v>
      </c>
      <c r="G145" s="5">
        <v>85996789</v>
      </c>
      <c r="I145" s="5">
        <v>453272934</v>
      </c>
      <c r="J145" s="5">
        <v>627083527</v>
      </c>
      <c r="K145" s="5">
        <v>352387848</v>
      </c>
      <c r="L145" s="5">
        <v>560186241</v>
      </c>
      <c r="M145" s="5">
        <v>914922865</v>
      </c>
      <c r="N145" s="5">
        <v>1421260848</v>
      </c>
      <c r="O145" s="5">
        <v>1995018217</v>
      </c>
      <c r="P145" s="5">
        <v>138663156</v>
      </c>
      <c r="Q145" s="5">
        <v>148054239</v>
      </c>
      <c r="R145" s="5">
        <v>140545024</v>
      </c>
      <c r="S145" s="5">
        <v>112393536</v>
      </c>
      <c r="T145" s="5">
        <v>111059484</v>
      </c>
    </row>
    <row r="146" spans="3:26" ht="15.5" x14ac:dyDescent="0.35">
      <c r="C146" t="s">
        <v>532</v>
      </c>
      <c r="D146" s="5">
        <v>-10526089081</v>
      </c>
      <c r="E146" s="5">
        <v>-10270485968</v>
      </c>
      <c r="F146" s="5">
        <v>-9298676501</v>
      </c>
      <c r="G146" s="5">
        <v>-9303242735</v>
      </c>
      <c r="I146" s="5">
        <v>-37016981515</v>
      </c>
      <c r="J146" s="5">
        <v>-41660507748</v>
      </c>
      <c r="K146" s="5">
        <v>-35241506847</v>
      </c>
      <c r="L146" s="5">
        <v>-36684484397</v>
      </c>
      <c r="M146" s="5">
        <v>-33978300555</v>
      </c>
      <c r="N146" s="5">
        <v>-29792847402</v>
      </c>
      <c r="O146" s="5">
        <v>-39011511095</v>
      </c>
      <c r="P146" s="5">
        <v>-27437697663</v>
      </c>
      <c r="Q146" s="5">
        <v>-19163411919</v>
      </c>
      <c r="R146" s="5">
        <v>-12841148759</v>
      </c>
      <c r="S146" s="5">
        <v>-12567694137</v>
      </c>
      <c r="T146" s="5">
        <v>-12686879165</v>
      </c>
      <c r="U146" s="5">
        <v>-8119979722</v>
      </c>
      <c r="V146" s="5">
        <v>-8927285260</v>
      </c>
      <c r="W146" s="5">
        <v>-8879812728</v>
      </c>
      <c r="X146" s="5">
        <v>-11248300196</v>
      </c>
      <c r="Y146" s="5">
        <v>-14786678960</v>
      </c>
      <c r="Z146" s="5">
        <v>-14932293640</v>
      </c>
    </row>
    <row r="147" spans="3:26" ht="15.5" x14ac:dyDescent="0.35">
      <c r="C147" t="s">
        <v>1254</v>
      </c>
      <c r="V147" s="5">
        <v>-2028747009</v>
      </c>
      <c r="W147" s="5">
        <v>-2168254490</v>
      </c>
      <c r="X147" s="5">
        <v>-1486996618</v>
      </c>
      <c r="Y147" s="5">
        <v>-1713530895</v>
      </c>
      <c r="Z147" s="5">
        <v>-2678105071</v>
      </c>
    </row>
    <row r="148" spans="3:26" ht="15.5" x14ac:dyDescent="0.35">
      <c r="C148" t="s">
        <v>411</v>
      </c>
      <c r="D148" s="5">
        <v>-5093836171</v>
      </c>
      <c r="E148" s="5">
        <v>-4728246139</v>
      </c>
      <c r="F148" s="5">
        <v>-6264232599</v>
      </c>
      <c r="G148" s="5">
        <v>-5165039678</v>
      </c>
      <c r="I148" s="5">
        <v>-19733740154</v>
      </c>
      <c r="J148" s="5">
        <v>-20548847219</v>
      </c>
      <c r="K148" s="5">
        <v>-13964495786</v>
      </c>
      <c r="L148" s="5">
        <v>-16186942815</v>
      </c>
      <c r="M148" s="5">
        <v>-10420318562</v>
      </c>
      <c r="N148" s="5">
        <v>-6863351986</v>
      </c>
      <c r="O148" s="5">
        <v>-15524503511</v>
      </c>
      <c r="P148" s="5">
        <v>-13271185724</v>
      </c>
      <c r="Q148" s="5">
        <v>-15418688927</v>
      </c>
      <c r="R148" s="5">
        <v>-11214621698</v>
      </c>
      <c r="S148" s="5">
        <v>-15543170315</v>
      </c>
      <c r="T148" s="5">
        <v>-24198683074</v>
      </c>
      <c r="U148" s="5">
        <v>-13388626576</v>
      </c>
      <c r="V148" s="5">
        <v>-13687086448</v>
      </c>
      <c r="W148" s="5">
        <v>-11898926088</v>
      </c>
      <c r="X148" s="5">
        <v>-10974231641</v>
      </c>
      <c r="Y148" s="5">
        <v>-9054043788</v>
      </c>
      <c r="Z148" s="5">
        <v>-9021102593</v>
      </c>
    </row>
    <row r="149" spans="3:26" ht="15.5" x14ac:dyDescent="0.35">
      <c r="C149" t="s">
        <v>349</v>
      </c>
      <c r="D149" s="5">
        <v>2980735634</v>
      </c>
      <c r="G149" s="5">
        <v>-886052621</v>
      </c>
      <c r="W149" s="5">
        <v>741837724</v>
      </c>
      <c r="X149" s="5">
        <v>3445693975</v>
      </c>
      <c r="Z149" s="5">
        <v>1358674380</v>
      </c>
    </row>
    <row r="150" spans="3:26" ht="15.5" x14ac:dyDescent="0.35">
      <c r="C150" t="s">
        <v>1255</v>
      </c>
      <c r="V150" s="5">
        <v>564196483</v>
      </c>
      <c r="W150" s="5">
        <v>2933038095</v>
      </c>
      <c r="X150" s="5">
        <v>-7072060614</v>
      </c>
      <c r="Y150" s="5">
        <v>-10085116937</v>
      </c>
      <c r="Z150" s="5">
        <v>12780104153</v>
      </c>
    </row>
    <row r="151" spans="3:26" ht="15.5" x14ac:dyDescent="0.35">
      <c r="C151" t="s">
        <v>1256</v>
      </c>
      <c r="F151" s="5">
        <v>-201507220</v>
      </c>
      <c r="G151" s="5">
        <v>886052621</v>
      </c>
      <c r="I151" s="5">
        <v>684545401</v>
      </c>
      <c r="J151" s="5">
        <v>4191088423</v>
      </c>
      <c r="K151" s="5">
        <v>1034729536</v>
      </c>
      <c r="L151" s="5">
        <v>1485911442</v>
      </c>
      <c r="M151" s="5">
        <v>4378062606</v>
      </c>
      <c r="N151" s="5">
        <v>6140502429</v>
      </c>
      <c r="O151" s="5">
        <v>6655401605</v>
      </c>
      <c r="P151" s="5">
        <v>5713297416</v>
      </c>
    </row>
    <row r="152" spans="3:26" ht="15.5" x14ac:dyDescent="0.35">
      <c r="C152" t="s">
        <v>1257</v>
      </c>
      <c r="V152" s="5">
        <v>-1653509296</v>
      </c>
      <c r="W152" s="5">
        <v>-312901315</v>
      </c>
      <c r="X152" s="5">
        <v>2094398822</v>
      </c>
      <c r="Y152" s="5">
        <v>-2291568911</v>
      </c>
      <c r="Z152" s="5">
        <v>-582131155</v>
      </c>
    </row>
    <row r="153" spans="3:26" ht="15.5" x14ac:dyDescent="0.35">
      <c r="C153" t="s">
        <v>1166</v>
      </c>
      <c r="V153" s="5">
        <v>-303088522</v>
      </c>
      <c r="W153" s="5">
        <v>-1076670820</v>
      </c>
      <c r="X153" s="5">
        <v>657984372</v>
      </c>
      <c r="Y153" s="5">
        <v>-285728683</v>
      </c>
      <c r="Z153" s="5">
        <v>40681403</v>
      </c>
    </row>
    <row r="154" spans="3:26" ht="15.5" x14ac:dyDescent="0.35">
      <c r="C154" t="s">
        <v>135</v>
      </c>
      <c r="V154" s="5">
        <v>-670376397</v>
      </c>
      <c r="W154" s="5">
        <v>7845980163</v>
      </c>
      <c r="X154" s="5">
        <v>-413458545</v>
      </c>
      <c r="Y154" s="5">
        <v>1027614582</v>
      </c>
      <c r="Z154" s="5">
        <v>-3927109246</v>
      </c>
    </row>
    <row r="155" spans="3:26" ht="15.5" x14ac:dyDescent="0.35">
      <c r="C155" t="s">
        <v>553</v>
      </c>
      <c r="D155" s="5">
        <v>-3936069386</v>
      </c>
      <c r="E155" s="5">
        <v>-5546604177</v>
      </c>
      <c r="F155" s="5">
        <v>-3244105756</v>
      </c>
      <c r="G155" s="5">
        <v>-4764579623</v>
      </c>
      <c r="I155" s="5">
        <v>-17348410345</v>
      </c>
      <c r="J155" s="5">
        <v>-16322972308</v>
      </c>
      <c r="K155" s="5">
        <v>-14151434470</v>
      </c>
      <c r="L155" s="5">
        <v>-14702351472</v>
      </c>
      <c r="M155" s="5">
        <v>-18224740064</v>
      </c>
      <c r="N155" s="5">
        <v>-15970707835</v>
      </c>
      <c r="O155" s="5">
        <v>-17761456116</v>
      </c>
      <c r="P155" s="5">
        <v>-21176804677</v>
      </c>
      <c r="Q155" s="5">
        <v>-13739181418</v>
      </c>
      <c r="R155" s="5">
        <v>-15865531598</v>
      </c>
      <c r="S155" s="5">
        <v>-14507826186</v>
      </c>
    </row>
    <row r="156" spans="3:26" ht="15.5" x14ac:dyDescent="0.35">
      <c r="C156" t="s">
        <v>1258</v>
      </c>
    </row>
    <row r="157" spans="3:26" ht="15.5" x14ac:dyDescent="0.35">
      <c r="C157" t="s">
        <v>179</v>
      </c>
      <c r="D157" s="5">
        <v>17475005293</v>
      </c>
      <c r="E157" s="5">
        <v>14939470867</v>
      </c>
      <c r="F157" s="5">
        <v>44512184922</v>
      </c>
      <c r="G157" s="5">
        <v>302705557</v>
      </c>
      <c r="I157" s="5">
        <v>-7830894722</v>
      </c>
      <c r="J157" s="5">
        <v>8047523129</v>
      </c>
      <c r="K157" s="5">
        <v>-6196660434</v>
      </c>
      <c r="L157" s="5">
        <v>-16496927661</v>
      </c>
      <c r="M157" s="5">
        <v>65385558119</v>
      </c>
      <c r="N157" s="5">
        <v>-2466493791</v>
      </c>
      <c r="O157" s="5">
        <v>-66040646159</v>
      </c>
      <c r="P157" s="5">
        <v>77499518246</v>
      </c>
      <c r="Q157" s="5">
        <v>67488737720</v>
      </c>
      <c r="R157" s="5">
        <v>27793904513</v>
      </c>
      <c r="S157" s="5">
        <v>-1548788434</v>
      </c>
      <c r="T157" s="5">
        <v>13255992328</v>
      </c>
      <c r="U157" s="5">
        <v>-14316285682</v>
      </c>
      <c r="V157" s="5">
        <v>-2632463256</v>
      </c>
      <c r="W157" s="5">
        <v>-19027348803</v>
      </c>
      <c r="X157" s="5">
        <v>-28392388950</v>
      </c>
      <c r="Y157" s="5">
        <v>13440379117</v>
      </c>
      <c r="Z157" s="5">
        <v>-37342076515</v>
      </c>
    </row>
    <row r="158" spans="3:26" ht="15.5" x14ac:dyDescent="0.35">
      <c r="C158" t="s">
        <v>180</v>
      </c>
      <c r="D158" s="5">
        <v>-6787992963</v>
      </c>
      <c r="E158" s="5">
        <v>401257727</v>
      </c>
      <c r="F158" s="5">
        <v>-448566710</v>
      </c>
      <c r="G158" s="5">
        <v>-1779589751</v>
      </c>
      <c r="I158" s="5">
        <v>-16826561600</v>
      </c>
      <c r="J158" s="5">
        <v>-10263130409</v>
      </c>
      <c r="K158" s="5">
        <v>-19986537620</v>
      </c>
      <c r="L158" s="5">
        <v>-33490106550</v>
      </c>
      <c r="M158" s="5">
        <v>-39898702838</v>
      </c>
      <c r="N158" s="5">
        <v>-64629602114</v>
      </c>
      <c r="O158" s="5">
        <v>-48143374508</v>
      </c>
      <c r="P158" s="5">
        <v>-70262854045</v>
      </c>
      <c r="Q158" s="5">
        <v>-37320696339</v>
      </c>
      <c r="R158" s="5">
        <v>-10008020860</v>
      </c>
      <c r="S158" s="5">
        <v>-10084686129</v>
      </c>
      <c r="T158" s="5">
        <v>-12501892127</v>
      </c>
      <c r="U158" s="5">
        <v>-11027286983</v>
      </c>
      <c r="V158" s="5">
        <v>-6453570109</v>
      </c>
      <c r="W158" s="5">
        <v>-6070269222</v>
      </c>
      <c r="X158" s="5">
        <v>-3763560838</v>
      </c>
      <c r="Y158" s="5">
        <v>-252342405</v>
      </c>
      <c r="Z158" s="5">
        <v>1001519951</v>
      </c>
    </row>
    <row r="159" spans="3:26" ht="15.5" x14ac:dyDescent="0.35">
      <c r="C159" t="s">
        <v>182</v>
      </c>
      <c r="D159" s="5">
        <v>-6772692963</v>
      </c>
      <c r="E159" s="5">
        <v>-1453556723</v>
      </c>
      <c r="F159" s="5">
        <v>-100309226</v>
      </c>
      <c r="G159" s="5">
        <v>-1338117665</v>
      </c>
      <c r="I159" s="5">
        <v>-9150645895</v>
      </c>
      <c r="J159" s="5">
        <v>-16421530620</v>
      </c>
      <c r="K159" s="5">
        <v>-24793312715</v>
      </c>
      <c r="L159" s="5">
        <v>-33035213503</v>
      </c>
      <c r="M159" s="5">
        <v>-45153056598</v>
      </c>
      <c r="N159" s="5">
        <v>-44096826238</v>
      </c>
      <c r="O159" s="5">
        <v>-21126709461</v>
      </c>
      <c r="P159" s="5">
        <v>-69849231868</v>
      </c>
      <c r="Q159" s="5">
        <v>-34670871238</v>
      </c>
      <c r="R159" s="5">
        <v>-9954716680</v>
      </c>
      <c r="S159" s="5">
        <v>-10577416199</v>
      </c>
      <c r="T159" s="5">
        <v>-7566362546</v>
      </c>
      <c r="U159" s="5">
        <v>-11654559712</v>
      </c>
      <c r="V159" s="5">
        <v>-6398047062</v>
      </c>
      <c r="W159" s="5">
        <v>-7281215854</v>
      </c>
      <c r="X159" s="5">
        <v>-3797230838</v>
      </c>
      <c r="Y159" s="5">
        <v>-1251868712</v>
      </c>
      <c r="Z159" s="5">
        <v>-1589211804</v>
      </c>
    </row>
    <row r="160" spans="3:26" ht="15.5" x14ac:dyDescent="0.35">
      <c r="C160" t="s">
        <v>658</v>
      </c>
      <c r="D160" s="5">
        <v>-2950000000</v>
      </c>
      <c r="E160" s="5">
        <v>2950000000</v>
      </c>
      <c r="J160" s="5">
        <v>5270270270</v>
      </c>
    </row>
    <row r="161" spans="3:26" ht="15.5" x14ac:dyDescent="0.35">
      <c r="C161" t="s">
        <v>565</v>
      </c>
      <c r="D161" s="5">
        <v>2950000000</v>
      </c>
      <c r="E161" s="5">
        <v>103666667</v>
      </c>
      <c r="F161" s="5">
        <v>592136757</v>
      </c>
      <c r="G161" s="5">
        <v>195360361</v>
      </c>
      <c r="I161" s="5">
        <v>1144699820</v>
      </c>
      <c r="J161" s="5">
        <v>1337471441</v>
      </c>
      <c r="K161" s="5">
        <v>4861762089</v>
      </c>
      <c r="L161" s="5">
        <v>194106232</v>
      </c>
      <c r="M161" s="5">
        <v>43368560</v>
      </c>
      <c r="N161" s="5">
        <v>1347198125</v>
      </c>
      <c r="O161" s="5">
        <v>208786817</v>
      </c>
      <c r="P161" s="5">
        <v>1141661727</v>
      </c>
      <c r="Q161" s="5">
        <v>300545454</v>
      </c>
      <c r="R161" s="5">
        <v>684632709</v>
      </c>
      <c r="S161" s="5">
        <v>809552398</v>
      </c>
      <c r="T161" s="5">
        <v>102347114</v>
      </c>
      <c r="U161" s="5">
        <v>627272729</v>
      </c>
      <c r="V161" s="5">
        <v>179372728</v>
      </c>
      <c r="W161" s="5">
        <v>2840464607</v>
      </c>
      <c r="X161" s="5">
        <v>33670000</v>
      </c>
      <c r="Y161" s="5">
        <v>266050952</v>
      </c>
      <c r="Z161" s="5">
        <v>82000000</v>
      </c>
    </row>
    <row r="162" spans="3:26" ht="15.5" x14ac:dyDescent="0.35">
      <c r="C162" t="s">
        <v>1259</v>
      </c>
      <c r="K162" s="5">
        <v>3485964</v>
      </c>
    </row>
    <row r="163" spans="3:26" ht="15.5" x14ac:dyDescent="0.35">
      <c r="C163" t="s">
        <v>1260</v>
      </c>
      <c r="F163" s="5">
        <v>1000000</v>
      </c>
    </row>
    <row r="164" spans="3:26" ht="15.5" x14ac:dyDescent="0.35">
      <c r="C164" t="s">
        <v>1261</v>
      </c>
    </row>
    <row r="165" spans="3:26" ht="15.5" x14ac:dyDescent="0.35">
      <c r="C165" t="s">
        <v>183</v>
      </c>
      <c r="D165" s="5">
        <v>-15300000</v>
      </c>
      <c r="E165" s="5">
        <v>-1198852217</v>
      </c>
      <c r="F165" s="5">
        <v>-941394241</v>
      </c>
      <c r="G165" s="5">
        <v>-636832447</v>
      </c>
      <c r="I165" s="5">
        <v>-8820615525</v>
      </c>
      <c r="J165" s="5">
        <v>-449341500</v>
      </c>
      <c r="K165" s="5">
        <v>-58472958</v>
      </c>
      <c r="L165" s="5">
        <v>-852999279</v>
      </c>
      <c r="M165" s="5">
        <v>5210985200</v>
      </c>
      <c r="N165" s="5">
        <v>-1290974001</v>
      </c>
      <c r="O165" s="5">
        <v>-3251187776</v>
      </c>
      <c r="P165" s="5">
        <v>-283105000</v>
      </c>
      <c r="Q165" s="5">
        <v>-3038360950</v>
      </c>
      <c r="R165" s="5">
        <v>-693024022</v>
      </c>
      <c r="S165" s="5">
        <v>-2603024812</v>
      </c>
      <c r="T165" s="5">
        <v>-1679878902</v>
      </c>
    </row>
    <row r="166" spans="3:26" ht="15.5" x14ac:dyDescent="0.35">
      <c r="C166" t="s">
        <v>354</v>
      </c>
      <c r="V166" s="5">
        <v>-234895775</v>
      </c>
    </row>
    <row r="167" spans="3:26" ht="15.5" x14ac:dyDescent="0.35">
      <c r="C167" t="s">
        <v>184</v>
      </c>
      <c r="W167" s="5">
        <v>-1629517975</v>
      </c>
    </row>
    <row r="168" spans="3:26" ht="15.5" x14ac:dyDescent="0.35">
      <c r="C168" t="s">
        <v>1262</v>
      </c>
      <c r="Y168" s="5">
        <v>733475355</v>
      </c>
      <c r="Z168" s="5">
        <v>2508731755</v>
      </c>
    </row>
    <row r="169" spans="3:26" ht="15.5" x14ac:dyDescent="0.35">
      <c r="C169" t="s">
        <v>1263</v>
      </c>
      <c r="T169" s="5">
        <v>9066119005</v>
      </c>
    </row>
    <row r="170" spans="3:26" ht="15.5" x14ac:dyDescent="0.35">
      <c r="C170" t="s">
        <v>1264</v>
      </c>
      <c r="D170" s="5">
        <v>-60000000</v>
      </c>
      <c r="E170" s="5">
        <v>60000000</v>
      </c>
    </row>
    <row r="171" spans="3:26" ht="15.5" x14ac:dyDescent="0.35">
      <c r="C171" t="s">
        <v>1265</v>
      </c>
    </row>
    <row r="172" spans="3:26" ht="15.5" x14ac:dyDescent="0.35">
      <c r="C172" t="s">
        <v>1266</v>
      </c>
    </row>
    <row r="173" spans="3:26" ht="15.5" x14ac:dyDescent="0.35">
      <c r="C173" t="s">
        <v>1267</v>
      </c>
      <c r="O173" s="5">
        <v>-26367683074</v>
      </c>
      <c r="R173" s="5">
        <v>-1286448983</v>
      </c>
    </row>
    <row r="174" spans="3:26" ht="15.5" x14ac:dyDescent="0.35">
      <c r="C174" t="s">
        <v>1268</v>
      </c>
    </row>
    <row r="175" spans="3:26" ht="15.5" x14ac:dyDescent="0.35">
      <c r="C175" t="s">
        <v>1269</v>
      </c>
      <c r="N175" s="5">
        <v>-20525000000</v>
      </c>
    </row>
    <row r="176" spans="3:26" ht="15.5" x14ac:dyDescent="0.35">
      <c r="C176" t="s">
        <v>1270</v>
      </c>
    </row>
    <row r="177" spans="3:26" ht="15.5" x14ac:dyDescent="0.35">
      <c r="C177" t="s">
        <v>206</v>
      </c>
      <c r="D177" s="5">
        <v>17475005293</v>
      </c>
      <c r="E177" s="5">
        <v>14939470867</v>
      </c>
      <c r="F177" s="5">
        <v>44512184922</v>
      </c>
      <c r="G177" s="5">
        <v>302705557</v>
      </c>
      <c r="I177" s="5">
        <v>-7830894722</v>
      </c>
      <c r="J177" s="5">
        <v>8047523129</v>
      </c>
      <c r="K177" s="5">
        <v>-6196660434</v>
      </c>
      <c r="L177" s="5">
        <v>-16496927661</v>
      </c>
      <c r="M177" s="5">
        <v>65385558119</v>
      </c>
      <c r="N177" s="5">
        <v>-2466493791</v>
      </c>
      <c r="O177" s="5">
        <v>-66040646159</v>
      </c>
      <c r="P177" s="5">
        <v>77499518246</v>
      </c>
      <c r="Q177" s="5">
        <v>67488737720</v>
      </c>
      <c r="R177" s="5">
        <v>27793904513</v>
      </c>
      <c r="S177" s="5">
        <v>-1548788434</v>
      </c>
      <c r="T177" s="5">
        <v>13255992328</v>
      </c>
      <c r="U177" s="5">
        <v>-14316285682</v>
      </c>
      <c r="V177" s="5">
        <v>-2632463256</v>
      </c>
      <c r="W177" s="5">
        <v>-19027348803</v>
      </c>
      <c r="X177" s="5">
        <v>-28392388950</v>
      </c>
      <c r="Y177" s="5">
        <v>13440379117</v>
      </c>
      <c r="Z177" s="5">
        <v>-37342076515</v>
      </c>
    </row>
    <row r="178" spans="3:26" ht="15.5" x14ac:dyDescent="0.35">
      <c r="C178" t="s">
        <v>584</v>
      </c>
      <c r="U178" s="5">
        <v>92469102821</v>
      </c>
      <c r="V178" s="5">
        <v>114860382301</v>
      </c>
    </row>
    <row r="179" spans="3:26" ht="15.5" x14ac:dyDescent="0.35">
      <c r="C179" t="s">
        <v>939</v>
      </c>
      <c r="E179" s="5">
        <v>-766300785100</v>
      </c>
      <c r="F179" s="5">
        <v>-795732138621</v>
      </c>
      <c r="I179" s="5">
        <v>-3137153461787</v>
      </c>
      <c r="J179" s="5">
        <v>-3560971562610</v>
      </c>
      <c r="K179" s="5">
        <v>-2979729839934</v>
      </c>
      <c r="L179" s="5">
        <v>-2171617874215</v>
      </c>
      <c r="M179" s="5">
        <v>-1548360367756</v>
      </c>
      <c r="N179" s="5">
        <v>-2093416970792</v>
      </c>
      <c r="O179" s="5">
        <v>-2006108047094</v>
      </c>
      <c r="P179" s="5">
        <v>-2746505674097</v>
      </c>
      <c r="Q179" s="5">
        <v>-890039384713</v>
      </c>
      <c r="R179" s="5">
        <v>-529240535708</v>
      </c>
      <c r="S179" s="5">
        <v>-980313288809</v>
      </c>
      <c r="T179" s="5">
        <v>-626543810705</v>
      </c>
    </row>
    <row r="180" spans="3:26" ht="15.5" x14ac:dyDescent="0.35">
      <c r="C180" t="s">
        <v>941</v>
      </c>
      <c r="K180" s="5">
        <v>-19233561950</v>
      </c>
      <c r="L180" s="5">
        <v>-15344880692</v>
      </c>
      <c r="M180" s="5">
        <v>-7413854023</v>
      </c>
      <c r="N180" s="5">
        <v>-4185083097</v>
      </c>
      <c r="O180" s="5">
        <v>-9522396589</v>
      </c>
      <c r="P180" s="5">
        <v>-4483461433</v>
      </c>
      <c r="Q180" s="5">
        <v>-2070253574</v>
      </c>
      <c r="R180" s="5">
        <v>-42060885736</v>
      </c>
      <c r="S180" s="5">
        <v>-78848589135</v>
      </c>
      <c r="T180" s="5">
        <v>-71207163822</v>
      </c>
    </row>
    <row r="181" spans="3:26" ht="15.5" x14ac:dyDescent="0.35">
      <c r="C181" t="s">
        <v>1271</v>
      </c>
      <c r="D181" s="5">
        <v>1290427750894</v>
      </c>
      <c r="E181" s="5">
        <v>785915815979</v>
      </c>
      <c r="F181" s="5">
        <v>846492220954</v>
      </c>
      <c r="G181" s="5">
        <v>761319400037</v>
      </c>
      <c r="I181" s="5">
        <v>3159067697187</v>
      </c>
      <c r="J181" s="5">
        <v>3604450833908</v>
      </c>
      <c r="K181" s="5">
        <v>3017135494899</v>
      </c>
      <c r="L181" s="5">
        <v>2205410525865</v>
      </c>
      <c r="M181" s="5">
        <v>1634093196773</v>
      </c>
      <c r="N181" s="5">
        <v>2116842044520</v>
      </c>
      <c r="O181" s="5">
        <v>1957856324376</v>
      </c>
      <c r="P181" s="5">
        <v>2836778825490</v>
      </c>
      <c r="Q181" s="5">
        <v>971455176851</v>
      </c>
      <c r="R181" s="5">
        <v>611013063049</v>
      </c>
      <c r="S181" s="5">
        <v>1061701471710</v>
      </c>
      <c r="T181" s="5">
        <v>719151733459</v>
      </c>
      <c r="U181" s="5">
        <v>92469102821</v>
      </c>
      <c r="V181" s="5">
        <v>114860382301</v>
      </c>
    </row>
    <row r="182" spans="3:26" ht="15.5" x14ac:dyDescent="0.35">
      <c r="C182" t="s">
        <v>399</v>
      </c>
      <c r="D182" s="5">
        <v>-1264992349662</v>
      </c>
      <c r="G182" s="5">
        <v>-750133544822</v>
      </c>
      <c r="U182" s="5">
        <v>-98003721958</v>
      </c>
      <c r="V182" s="5">
        <v>-107283344925</v>
      </c>
      <c r="W182" s="5">
        <v>-3542480242</v>
      </c>
      <c r="X182" s="5">
        <v>-30218001902</v>
      </c>
      <c r="Y182" s="5">
        <v>-10033616373</v>
      </c>
      <c r="Z182" s="5">
        <v>-35694914326</v>
      </c>
    </row>
    <row r="183" spans="3:26" ht="15.5" x14ac:dyDescent="0.35">
      <c r="C183" t="s">
        <v>1272</v>
      </c>
      <c r="D183" s="5">
        <v>-1264992349662</v>
      </c>
      <c r="E183" s="5">
        <v>-766300785100</v>
      </c>
      <c r="F183" s="5">
        <v>-795732138621</v>
      </c>
      <c r="G183" s="5">
        <v>-750133544822</v>
      </c>
      <c r="I183" s="5">
        <v>-3137153461787</v>
      </c>
      <c r="J183" s="5">
        <v>-3560971562610</v>
      </c>
      <c r="K183" s="5">
        <v>-2998963401884</v>
      </c>
      <c r="L183" s="5">
        <v>-2186962754907</v>
      </c>
      <c r="M183" s="5">
        <v>-1555774221779</v>
      </c>
      <c r="N183" s="5">
        <v>-2097602053889</v>
      </c>
      <c r="O183" s="5">
        <v>-2015630443683</v>
      </c>
      <c r="P183" s="5">
        <v>-2750989135530</v>
      </c>
      <c r="Q183" s="5">
        <v>-892109638287</v>
      </c>
      <c r="R183" s="5">
        <v>-571301421444</v>
      </c>
      <c r="S183" s="5">
        <v>-1059161877944</v>
      </c>
      <c r="T183" s="5">
        <v>-697750974527</v>
      </c>
      <c r="U183" s="5">
        <v>-98003721958</v>
      </c>
      <c r="V183" s="5">
        <v>-107283344925</v>
      </c>
      <c r="W183" s="5">
        <v>-3542480242</v>
      </c>
      <c r="X183" s="5">
        <v>-30218001902</v>
      </c>
      <c r="Y183" s="5">
        <v>-10033616373</v>
      </c>
      <c r="Z183" s="5">
        <v>-35694914326</v>
      </c>
    </row>
    <row r="184" spans="3:26" ht="15.5" x14ac:dyDescent="0.35">
      <c r="C184" t="s">
        <v>690</v>
      </c>
      <c r="F184" s="5">
        <v>240000000</v>
      </c>
      <c r="I184" s="5">
        <v>240000000</v>
      </c>
      <c r="J184" s="5">
        <v>240000000</v>
      </c>
      <c r="K184" s="5">
        <v>240000000</v>
      </c>
      <c r="P184" s="5">
        <v>-9955000</v>
      </c>
      <c r="Q184" s="5">
        <v>9555000</v>
      </c>
      <c r="R184" s="5">
        <v>-5617904022</v>
      </c>
      <c r="S184" s="5">
        <v>-1305317646</v>
      </c>
      <c r="T184" s="5">
        <v>-10819911870</v>
      </c>
      <c r="V184" s="5">
        <v>-7697881087</v>
      </c>
      <c r="W184" s="5">
        <v>-13768561972</v>
      </c>
      <c r="Z184" s="5">
        <v>-1514503968</v>
      </c>
    </row>
    <row r="185" spans="3:26" ht="15.5" x14ac:dyDescent="0.35">
      <c r="C185" t="s">
        <v>397</v>
      </c>
      <c r="F185" s="5">
        <v>-180000000</v>
      </c>
      <c r="G185" s="5">
        <v>180000000</v>
      </c>
      <c r="T185" s="5">
        <v>6038043565</v>
      </c>
      <c r="U185" s="5">
        <v>1812925324</v>
      </c>
      <c r="X185" s="5">
        <v>1910181848</v>
      </c>
      <c r="Y185" s="5">
        <v>23677950644</v>
      </c>
    </row>
    <row r="186" spans="3:26" ht="15.5" x14ac:dyDescent="0.35">
      <c r="C186" t="s">
        <v>1273</v>
      </c>
      <c r="J186" s="5">
        <v>-2424644969</v>
      </c>
      <c r="K186" s="5">
        <v>2424644969</v>
      </c>
      <c r="L186" s="5">
        <v>-1928359839</v>
      </c>
      <c r="M186" s="5">
        <v>1928359839</v>
      </c>
    </row>
    <row r="187" spans="3:26" ht="15.5" x14ac:dyDescent="0.35">
      <c r="C187" t="s">
        <v>1274</v>
      </c>
    </row>
    <row r="188" spans="3:26" ht="15.5" x14ac:dyDescent="0.35">
      <c r="C188" t="s">
        <v>1275</v>
      </c>
    </row>
    <row r="189" spans="3:26" ht="15.5" x14ac:dyDescent="0.35">
      <c r="C189" t="s">
        <v>393</v>
      </c>
      <c r="U189" s="5">
        <v>501356015</v>
      </c>
      <c r="V189" s="5">
        <v>233024709</v>
      </c>
      <c r="W189" s="5">
        <v>-273920555</v>
      </c>
      <c r="X189" s="5">
        <v>96253019</v>
      </c>
      <c r="Y189" s="5">
        <v>116100398</v>
      </c>
      <c r="Z189" s="5">
        <v>120145494</v>
      </c>
    </row>
    <row r="190" spans="3:26" ht="15.5" x14ac:dyDescent="0.35">
      <c r="C190" t="s">
        <v>646</v>
      </c>
      <c r="F190" s="5">
        <v>-286000000</v>
      </c>
      <c r="I190" s="5">
        <v>-286000000</v>
      </c>
    </row>
    <row r="191" spans="3:26" ht="15.5" x14ac:dyDescent="0.35">
      <c r="C191" t="s">
        <v>688</v>
      </c>
      <c r="L191" s="5">
        <v>213750000</v>
      </c>
      <c r="M191" s="5">
        <v>240000000</v>
      </c>
      <c r="N191" s="5">
        <v>75000000</v>
      </c>
      <c r="O191" s="5">
        <v>9000000</v>
      </c>
      <c r="R191" s="5">
        <v>3000000</v>
      </c>
      <c r="S191" s="5">
        <v>2900000</v>
      </c>
    </row>
    <row r="192" spans="3:26" ht="15.5" x14ac:dyDescent="0.35">
      <c r="C192" t="s">
        <v>1276</v>
      </c>
    </row>
    <row r="193" spans="3:26" ht="15.5" x14ac:dyDescent="0.35">
      <c r="C193" t="s">
        <v>1277</v>
      </c>
      <c r="D193" s="5">
        <v>120000000</v>
      </c>
      <c r="G193" s="5">
        <v>-120000000</v>
      </c>
    </row>
    <row r="194" spans="3:26" ht="15.5" x14ac:dyDescent="0.35">
      <c r="C194" t="s">
        <v>1278</v>
      </c>
    </row>
    <row r="195" spans="3:26" ht="15.5" x14ac:dyDescent="0.35">
      <c r="C195" t="s">
        <v>530</v>
      </c>
      <c r="U195" s="5">
        <v>-31694198</v>
      </c>
      <c r="V195" s="5">
        <v>-1262217125</v>
      </c>
      <c r="W195" s="5">
        <v>-325699996</v>
      </c>
      <c r="X195" s="5">
        <v>-62077494</v>
      </c>
      <c r="Y195" s="5">
        <v>-184305800</v>
      </c>
      <c r="Z195" s="5">
        <v>-60559161</v>
      </c>
    </row>
    <row r="196" spans="3:26" ht="15.5" x14ac:dyDescent="0.35">
      <c r="C196" t="s">
        <v>436</v>
      </c>
      <c r="D196" s="5">
        <v>-4844395939</v>
      </c>
      <c r="E196" s="5">
        <v>-4735560012</v>
      </c>
      <c r="F196" s="5">
        <v>-6021897411</v>
      </c>
      <c r="G196" s="5">
        <v>-6143149658</v>
      </c>
      <c r="I196" s="5">
        <v>-24781630122</v>
      </c>
      <c r="J196" s="5">
        <v>-24433103200</v>
      </c>
      <c r="K196" s="5">
        <v>-26281398418</v>
      </c>
      <c r="L196" s="5">
        <v>-33002088780</v>
      </c>
      <c r="M196" s="5">
        <v>-14759776714</v>
      </c>
      <c r="N196" s="5">
        <v>-3250751864</v>
      </c>
      <c r="O196" s="5">
        <v>-275526852</v>
      </c>
      <c r="P196" s="5">
        <v>-131204914</v>
      </c>
      <c r="Q196" s="5">
        <v>-560732302</v>
      </c>
      <c r="R196" s="5">
        <v>-705240236</v>
      </c>
      <c r="S196" s="5">
        <v>-115165652</v>
      </c>
      <c r="T196" s="5">
        <v>-447423050</v>
      </c>
      <c r="U196" s="5">
        <v>-758634428</v>
      </c>
      <c r="V196" s="5">
        <v>-888016870</v>
      </c>
      <c r="W196" s="5">
        <v>-62533352</v>
      </c>
      <c r="X196" s="5">
        <v>-118744421</v>
      </c>
      <c r="Y196" s="5">
        <v>-135749752</v>
      </c>
      <c r="Z196" s="5">
        <v>-167408032</v>
      </c>
    </row>
    <row r="197" spans="3:26" ht="15.5" x14ac:dyDescent="0.35">
      <c r="C197" t="s">
        <v>437</v>
      </c>
    </row>
    <row r="198" spans="3:26" ht="15.5" x14ac:dyDescent="0.35">
      <c r="C198" t="s">
        <v>914</v>
      </c>
      <c r="Q198" s="5">
        <v>-105623542</v>
      </c>
      <c r="R198" s="5">
        <v>-477592834</v>
      </c>
      <c r="S198" s="5">
        <v>-405798902</v>
      </c>
      <c r="T198" s="5">
        <v>-570475249</v>
      </c>
      <c r="U198" s="5">
        <v>-385619258</v>
      </c>
      <c r="V198" s="5">
        <v>-594410259</v>
      </c>
      <c r="W198" s="5">
        <v>-94152686</v>
      </c>
      <c r="Z198" s="5">
        <v>-24836522</v>
      </c>
    </row>
    <row r="199" spans="3:26" ht="15.5" x14ac:dyDescent="0.35">
      <c r="C199" t="s">
        <v>1279</v>
      </c>
    </row>
    <row r="200" spans="3:26" ht="15.5" x14ac:dyDescent="0.35">
      <c r="C200" t="s">
        <v>1280</v>
      </c>
      <c r="P200" s="5">
        <v>-149011800</v>
      </c>
    </row>
    <row r="201" spans="3:26" ht="15.5" x14ac:dyDescent="0.35">
      <c r="C201" t="s">
        <v>216</v>
      </c>
    </row>
    <row r="202" spans="3:26" ht="15.5" x14ac:dyDescent="0.35">
      <c r="C202" t="s">
        <v>1281</v>
      </c>
    </row>
    <row r="203" spans="3:26" ht="15.5" x14ac:dyDescent="0.35">
      <c r="C203" t="s">
        <v>881</v>
      </c>
    </row>
    <row r="204" spans="3:26" ht="15.5" x14ac:dyDescent="0.35">
      <c r="C204" t="s">
        <v>367</v>
      </c>
      <c r="D204" s="5">
        <v>-3176000000</v>
      </c>
      <c r="G204" s="5">
        <v>-4682500000</v>
      </c>
      <c r="I204" s="5">
        <v>-4800000000</v>
      </c>
      <c r="J204" s="5">
        <v>-8000000000</v>
      </c>
      <c r="N204" s="5">
        <v>-8000000000</v>
      </c>
      <c r="O204" s="5">
        <v>-8000000000</v>
      </c>
      <c r="P204" s="5">
        <v>-8000000000</v>
      </c>
      <c r="Q204" s="5">
        <v>-11200000000</v>
      </c>
      <c r="R204" s="5">
        <v>-5120000000</v>
      </c>
      <c r="S204" s="5">
        <v>-2265000000</v>
      </c>
      <c r="T204" s="5">
        <v>-2345000000</v>
      </c>
      <c r="U204" s="5">
        <v>-9920000000</v>
      </c>
      <c r="W204" s="5">
        <v>-960000000</v>
      </c>
    </row>
    <row r="205" spans="3:26" ht="15.5" x14ac:dyDescent="0.35">
      <c r="C205" t="s">
        <v>638</v>
      </c>
      <c r="G205" s="5">
        <v>-117500000</v>
      </c>
      <c r="I205" s="5">
        <v>-117500000</v>
      </c>
      <c r="J205" s="5">
        <v>-814000000</v>
      </c>
      <c r="K205" s="5">
        <v>-752000000</v>
      </c>
      <c r="L205" s="5">
        <v>-228000000</v>
      </c>
      <c r="M205" s="5">
        <v>-342000000</v>
      </c>
      <c r="N205" s="5">
        <v>-10530732558</v>
      </c>
    </row>
    <row r="206" spans="3:26" ht="15.5" x14ac:dyDescent="0.35">
      <c r="C206" t="s">
        <v>224</v>
      </c>
      <c r="D206" s="5">
        <v>40563671525</v>
      </c>
      <c r="E206" s="5">
        <v>809080149</v>
      </c>
      <c r="F206" s="5">
        <v>9069240882</v>
      </c>
      <c r="G206" s="5">
        <v>5373486702</v>
      </c>
      <c r="I206" s="5">
        <v>-23924329185</v>
      </c>
      <c r="J206" s="5">
        <v>24104770027</v>
      </c>
      <c r="K206" s="5">
        <v>-22648302707</v>
      </c>
      <c r="L206" s="5">
        <v>-36639913457</v>
      </c>
      <c r="M206" s="5">
        <v>21447511063</v>
      </c>
      <c r="N206" s="5">
        <v>-3249688140</v>
      </c>
      <c r="O206" s="5">
        <v>23265442595</v>
      </c>
      <c r="P206" s="5">
        <v>46589192586</v>
      </c>
      <c r="Q206" s="5">
        <v>-7433338832</v>
      </c>
      <c r="R206" s="5">
        <v>-1919506483</v>
      </c>
      <c r="S206" s="5">
        <v>-3221178350</v>
      </c>
      <c r="T206" s="5">
        <v>8276503206</v>
      </c>
      <c r="U206" s="5">
        <v>-9272396020</v>
      </c>
      <c r="V206" s="5">
        <v>6734266494</v>
      </c>
      <c r="W206" s="5">
        <v>-590590541</v>
      </c>
      <c r="X206" s="5">
        <v>4007956304</v>
      </c>
      <c r="Y206" s="5">
        <v>1083890220</v>
      </c>
      <c r="Z206" s="5">
        <v>2778999288</v>
      </c>
    </row>
    <row r="207" spans="3:26" ht="15.5" x14ac:dyDescent="0.35">
      <c r="C207" t="s">
        <v>225</v>
      </c>
      <c r="E207" s="5">
        <v>34350478065</v>
      </c>
      <c r="I207" s="5">
        <v>58267238041</v>
      </c>
      <c r="J207" s="5">
        <v>35008777443</v>
      </c>
      <c r="K207" s="5">
        <v>57720001643</v>
      </c>
      <c r="L207" s="5">
        <v>94420540508</v>
      </c>
      <c r="M207" s="5">
        <v>73024509442</v>
      </c>
      <c r="N207" s="5">
        <v>76122730616</v>
      </c>
      <c r="O207" s="5">
        <v>52947247161</v>
      </c>
      <c r="P207" s="5">
        <v>6242171576</v>
      </c>
      <c r="Q207" s="5">
        <v>13660523870</v>
      </c>
      <c r="R207" s="5">
        <v>15607632154</v>
      </c>
      <c r="S207" s="5">
        <v>18742018169</v>
      </c>
      <c r="T207" s="5">
        <v>10483284174</v>
      </c>
      <c r="U207" s="5">
        <v>19097877613</v>
      </c>
      <c r="V207" s="5">
        <v>11972614675</v>
      </c>
      <c r="W207" s="5">
        <v>12627654241</v>
      </c>
      <c r="X207" s="5">
        <v>8616398728</v>
      </c>
      <c r="Y207" s="5">
        <v>7368683421</v>
      </c>
      <c r="Z207" s="5">
        <v>4523442617</v>
      </c>
    </row>
    <row r="208" spans="3:26" ht="15.5" x14ac:dyDescent="0.35">
      <c r="C208" t="s">
        <v>375</v>
      </c>
      <c r="D208" s="5">
        <v>734317637</v>
      </c>
      <c r="E208" s="5">
        <v>-572550188</v>
      </c>
      <c r="F208" s="5">
        <v>-116003537</v>
      </c>
      <c r="G208" s="5">
        <v>104492762</v>
      </c>
      <c r="I208" s="5">
        <v>7569209</v>
      </c>
      <c r="J208" s="5">
        <v>-846309429</v>
      </c>
      <c r="K208" s="5">
        <v>-62921493</v>
      </c>
      <c r="L208" s="5">
        <v>-60625408</v>
      </c>
      <c r="M208" s="5">
        <v>-51479997</v>
      </c>
      <c r="N208" s="5">
        <v>151466966</v>
      </c>
      <c r="O208" s="5">
        <v>-89959140</v>
      </c>
      <c r="P208" s="5">
        <v>115882999</v>
      </c>
      <c r="Q208" s="5">
        <v>14986538</v>
      </c>
      <c r="R208" s="5">
        <v>-27601801</v>
      </c>
      <c r="S208" s="5">
        <v>86792335</v>
      </c>
      <c r="T208" s="5">
        <v>-17769211</v>
      </c>
      <c r="U208" s="5">
        <v>657802581</v>
      </c>
      <c r="V208" s="5">
        <v>390996444</v>
      </c>
      <c r="W208" s="5">
        <v>-64449025</v>
      </c>
      <c r="X208" s="5">
        <v>3299209</v>
      </c>
      <c r="Y208" s="5">
        <v>163825087</v>
      </c>
      <c r="Z208" s="5">
        <v>66241516</v>
      </c>
    </row>
    <row r="209" spans="2:26" ht="15.5" x14ac:dyDescent="0.35">
      <c r="C209" t="s">
        <v>226</v>
      </c>
      <c r="D209" s="5">
        <v>41297989162</v>
      </c>
      <c r="E209" s="5">
        <v>34587008026</v>
      </c>
      <c r="F209" s="5">
        <v>8953237345</v>
      </c>
      <c r="G209" s="5">
        <v>5477979464</v>
      </c>
      <c r="I209" s="5">
        <v>34350478065</v>
      </c>
      <c r="J209" s="5">
        <v>58267238041</v>
      </c>
      <c r="K209" s="5">
        <v>35008777443</v>
      </c>
      <c r="L209" s="5">
        <v>57720001643</v>
      </c>
      <c r="M209" s="5">
        <v>94420540508</v>
      </c>
      <c r="N209" s="5">
        <v>73024509442</v>
      </c>
      <c r="O209" s="5">
        <v>76122730616</v>
      </c>
      <c r="P209" s="5">
        <v>52947247161</v>
      </c>
      <c r="Q209" s="5">
        <v>6242171576</v>
      </c>
      <c r="R209" s="5">
        <v>13660523870</v>
      </c>
      <c r="S209" s="5">
        <v>15607632154</v>
      </c>
      <c r="T209" s="5">
        <v>18742018169</v>
      </c>
      <c r="U209" s="5">
        <v>10483284174</v>
      </c>
      <c r="V209" s="5">
        <v>19097877613</v>
      </c>
      <c r="W209" s="5">
        <v>11972614675</v>
      </c>
      <c r="X209" s="5">
        <v>12627654241</v>
      </c>
      <c r="Y209" s="5">
        <v>8616398728</v>
      </c>
      <c r="Z209" s="5">
        <v>7368683421</v>
      </c>
    </row>
    <row r="211" spans="2:26" ht="15.5" x14ac:dyDescent="0.35">
      <c r="B211" t="s">
        <v>227</v>
      </c>
      <c r="C211" t="s">
        <v>12</v>
      </c>
      <c r="D211" s="5">
        <v>1600000000</v>
      </c>
      <c r="E211" s="5">
        <v>1600000000</v>
      </c>
      <c r="F211" s="5">
        <v>1600000000</v>
      </c>
      <c r="G211" s="5">
        <v>1600000000</v>
      </c>
      <c r="I211" s="5">
        <v>1600000000</v>
      </c>
      <c r="J211" s="5">
        <v>1600000000</v>
      </c>
      <c r="K211" s="5">
        <v>1600000000</v>
      </c>
      <c r="L211" s="5">
        <v>1600000000</v>
      </c>
      <c r="M211" s="5">
        <v>1600000000</v>
      </c>
      <c r="N211" s="5">
        <v>1600000000</v>
      </c>
      <c r="O211" s="5">
        <v>1600000000</v>
      </c>
      <c r="P211" s="5">
        <v>1600000000</v>
      </c>
      <c r="Q211" s="5">
        <v>320000000</v>
      </c>
      <c r="R211" s="5">
        <v>320000000</v>
      </c>
      <c r="S211" s="5">
        <v>320000000</v>
      </c>
      <c r="T211" s="5">
        <v>320000000</v>
      </c>
      <c r="U211" s="5">
        <v>320000000</v>
      </c>
      <c r="V211" s="5">
        <v>320000000</v>
      </c>
      <c r="W211" s="5">
        <v>320000000</v>
      </c>
      <c r="X211" s="5">
        <v>320000000</v>
      </c>
      <c r="Y211" s="5">
        <v>320000000</v>
      </c>
      <c r="Z211" s="5">
        <v>320000000</v>
      </c>
    </row>
    <row r="212" spans="2:26" ht="15.5" x14ac:dyDescent="0.35">
      <c r="C212" t="s">
        <v>228</v>
      </c>
      <c r="D212" s="6">
        <v>-1.44</v>
      </c>
      <c r="E212" s="6">
        <v>-4.5</v>
      </c>
      <c r="F212" s="6">
        <v>10.1</v>
      </c>
      <c r="G212" s="6">
        <v>-5.53</v>
      </c>
    </row>
    <row r="213" spans="2:26" ht="15.5" x14ac:dyDescent="0.35">
      <c r="C213" t="s">
        <v>229</v>
      </c>
      <c r="D213" s="6">
        <v>-52.08</v>
      </c>
      <c r="E213" s="6">
        <v>-19.329999999999998</v>
      </c>
      <c r="F213" s="6">
        <v>9.6</v>
      </c>
      <c r="G213" s="6">
        <v>-21.88</v>
      </c>
    </row>
    <row r="214" spans="2:26" ht="15.5" x14ac:dyDescent="0.35">
      <c r="C214" t="s">
        <v>73</v>
      </c>
      <c r="D214" s="6">
        <v>0.32</v>
      </c>
      <c r="E214" s="6">
        <v>0.41</v>
      </c>
      <c r="F214" s="6">
        <v>0.34</v>
      </c>
      <c r="G214" s="6">
        <v>0.63</v>
      </c>
    </row>
    <row r="215" spans="2:26" ht="15.5" x14ac:dyDescent="0.35">
      <c r="C215" t="s">
        <v>230</v>
      </c>
      <c r="D215" s="5">
        <v>25170000000</v>
      </c>
      <c r="E215" s="5">
        <v>18260000000</v>
      </c>
      <c r="F215" s="5">
        <v>42350000000</v>
      </c>
      <c r="G215" s="5">
        <v>17110000000</v>
      </c>
    </row>
    <row r="216" spans="2:26" ht="15.5" x14ac:dyDescent="0.35">
      <c r="C216" t="s">
        <v>231</v>
      </c>
      <c r="D216" s="6">
        <v>-1.9E-3</v>
      </c>
      <c r="E216" s="6">
        <v>-5.8999999999999999E-3</v>
      </c>
      <c r="F216" s="6">
        <v>1.37E-2</v>
      </c>
      <c r="G216" s="6">
        <v>-7.8000000000000005E-3</v>
      </c>
    </row>
    <row r="217" spans="2:26" ht="15.5" x14ac:dyDescent="0.35">
      <c r="C217" t="s">
        <v>232</v>
      </c>
      <c r="D217" s="6">
        <v>-5.3E-3</v>
      </c>
      <c r="E217" s="6">
        <v>-1.6399999999999998E-2</v>
      </c>
      <c r="F217" s="6">
        <v>3.6200000000000003E-2</v>
      </c>
      <c r="G217" s="6">
        <v>-2.0499999999999997E-2</v>
      </c>
    </row>
    <row r="218" spans="2:26" ht="15.5" x14ac:dyDescent="0.35">
      <c r="C218" t="s">
        <v>233</v>
      </c>
      <c r="D218" s="6">
        <v>2.87E-2</v>
      </c>
      <c r="E218" s="6">
        <v>1.49E-2</v>
      </c>
      <c r="F218" s="6">
        <v>5.21E-2</v>
      </c>
      <c r="G218" s="6">
        <v>6.8999999999999999E-3</v>
      </c>
    </row>
    <row r="219" spans="2:26" ht="15.5" x14ac:dyDescent="0.35">
      <c r="C219" t="s">
        <v>234</v>
      </c>
      <c r="D219" s="6">
        <v>1.48</v>
      </c>
      <c r="E219" s="6">
        <v>0.8</v>
      </c>
      <c r="F219" s="6">
        <v>3.14</v>
      </c>
      <c r="G219" s="6">
        <v>0.42</v>
      </c>
    </row>
    <row r="220" spans="2:26" ht="15.5" x14ac:dyDescent="0.35">
      <c r="C220" t="s">
        <v>235</v>
      </c>
      <c r="D220" s="5">
        <v>425000000000</v>
      </c>
      <c r="E220" s="5">
        <v>431000000000</v>
      </c>
      <c r="F220" s="5">
        <v>439000000000</v>
      </c>
      <c r="G220" s="5">
        <v>425000000000</v>
      </c>
    </row>
    <row r="221" spans="2:26" ht="15.5" x14ac:dyDescent="0.35">
      <c r="C221" t="s">
        <v>236</v>
      </c>
      <c r="D221" s="6">
        <v>0.28000000000000003</v>
      </c>
      <c r="E221" s="6">
        <v>0.32</v>
      </c>
      <c r="F221" s="6">
        <v>0.35</v>
      </c>
      <c r="G221" s="6">
        <v>0.45</v>
      </c>
    </row>
    <row r="222" spans="2:26" ht="15.5" x14ac:dyDescent="0.35">
      <c r="C222" t="s">
        <v>237</v>
      </c>
      <c r="D222" s="6">
        <v>270.64</v>
      </c>
      <c r="E222" s="6">
        <v>274.51</v>
      </c>
      <c r="F222" s="6">
        <v>279.45</v>
      </c>
      <c r="G222" s="6">
        <v>270.27999999999997</v>
      </c>
    </row>
    <row r="223" spans="2:26" ht="15.5" x14ac:dyDescent="0.35">
      <c r="C223" t="s">
        <v>238</v>
      </c>
      <c r="D223" s="6">
        <v>0.28000000000000003</v>
      </c>
      <c r="E223" s="6">
        <v>0.32</v>
      </c>
      <c r="F223" s="6">
        <v>0.35</v>
      </c>
      <c r="G223" s="6">
        <v>0.46</v>
      </c>
    </row>
    <row r="224" spans="2:26" ht="15.5" x14ac:dyDescent="0.35">
      <c r="C224" t="s">
        <v>239</v>
      </c>
      <c r="D224" s="6">
        <v>266.11</v>
      </c>
      <c r="E224" s="6">
        <v>269.99</v>
      </c>
      <c r="F224" s="6">
        <v>274.93</v>
      </c>
      <c r="G224" s="6">
        <v>265.76</v>
      </c>
    </row>
    <row r="225" spans="3:26" ht="15.5" x14ac:dyDescent="0.35">
      <c r="C225" t="s">
        <v>240</v>
      </c>
      <c r="D225" s="5">
        <v>433000000000</v>
      </c>
      <c r="E225" s="5">
        <v>401000000000</v>
      </c>
      <c r="F225" s="5">
        <v>374000000000</v>
      </c>
      <c r="G225" s="5">
        <v>322000000000</v>
      </c>
    </row>
    <row r="226" spans="3:26" ht="15.5" x14ac:dyDescent="0.35">
      <c r="C226" t="s">
        <v>241</v>
      </c>
      <c r="D226" s="5">
        <v>75000000000</v>
      </c>
      <c r="E226" s="5">
        <v>83000000000</v>
      </c>
      <c r="F226" s="5">
        <v>90000000000</v>
      </c>
      <c r="G226" s="5">
        <v>99000000000</v>
      </c>
    </row>
    <row r="227" spans="3:26" ht="15.5" x14ac:dyDescent="0.35">
      <c r="C227" t="s">
        <v>242</v>
      </c>
      <c r="D227" s="5">
        <v>433000000000</v>
      </c>
      <c r="E227" s="5">
        <v>439000000000</v>
      </c>
      <c r="F227" s="5">
        <v>447000000000</v>
      </c>
      <c r="G227" s="5">
        <v>432000000000</v>
      </c>
    </row>
    <row r="228" spans="3:26" ht="15.5" x14ac:dyDescent="0.35">
      <c r="C228" t="s">
        <v>24</v>
      </c>
      <c r="D228" s="5">
        <v>509000000000</v>
      </c>
      <c r="E228" s="5">
        <v>484000000000</v>
      </c>
      <c r="F228" s="5">
        <v>465000000000</v>
      </c>
      <c r="G228" s="5">
        <v>421000000000</v>
      </c>
    </row>
    <row r="229" spans="3:26" ht="15.5" x14ac:dyDescent="0.35">
      <c r="C229" t="s">
        <v>21</v>
      </c>
      <c r="D229" s="5">
        <v>433000000000</v>
      </c>
      <c r="E229" s="5">
        <v>449000000000</v>
      </c>
      <c r="F229" s="5">
        <v>430000000000</v>
      </c>
      <c r="G229" s="5">
        <v>396000000000</v>
      </c>
    </row>
    <row r="230" spans="3:26" ht="15.5" x14ac:dyDescent="0.35">
      <c r="C230" t="s">
        <v>243</v>
      </c>
      <c r="D230" s="5">
        <v>75000000000</v>
      </c>
      <c r="E230" s="5">
        <v>91000000000</v>
      </c>
      <c r="F230" s="5">
        <v>99000000000</v>
      </c>
      <c r="G230" s="5">
        <v>88000000000</v>
      </c>
    </row>
    <row r="231" spans="3:26" ht="15.5" x14ac:dyDescent="0.35">
      <c r="C231" t="s">
        <v>244</v>
      </c>
      <c r="D231" s="5">
        <v>30000000000</v>
      </c>
      <c r="E231" s="5">
        <v>-15000000000</v>
      </c>
      <c r="F231" s="5">
        <v>-35000000000</v>
      </c>
      <c r="G231" s="5">
        <v>7000000000</v>
      </c>
    </row>
    <row r="232" spans="3:26" ht="15.5" x14ac:dyDescent="0.35">
      <c r="C232" t="s">
        <v>245</v>
      </c>
      <c r="D232" s="5">
        <v>-7000000000</v>
      </c>
      <c r="E232" s="5">
        <v>-3000000000</v>
      </c>
      <c r="F232" s="5">
        <v>-1000000000</v>
      </c>
      <c r="G232" s="5">
        <v>-2000000000</v>
      </c>
    </row>
    <row r="233" spans="3:26" ht="15.5" x14ac:dyDescent="0.35">
      <c r="C233" t="s">
        <v>13</v>
      </c>
      <c r="D233" s="5">
        <v>23000000000</v>
      </c>
      <c r="E233" s="5">
        <v>-17000000000</v>
      </c>
      <c r="F233" s="5">
        <v>-36000000000</v>
      </c>
      <c r="G233" s="5">
        <v>5000000000</v>
      </c>
    </row>
    <row r="234" spans="3:26" ht="15.5" x14ac:dyDescent="0.35">
      <c r="C234" t="s">
        <v>16</v>
      </c>
      <c r="D234" s="6">
        <v>14.43</v>
      </c>
      <c r="E234" s="6">
        <v>-10.74</v>
      </c>
      <c r="F234" s="6">
        <v>-22.52</v>
      </c>
      <c r="G234" s="6">
        <v>3.05</v>
      </c>
    </row>
    <row r="235" spans="3:26" ht="15.5" x14ac:dyDescent="0.35">
      <c r="C235" t="s">
        <v>58</v>
      </c>
      <c r="I235" s="6">
        <v>13.27</v>
      </c>
      <c r="J235" s="6">
        <v>11.46</v>
      </c>
      <c r="K235" s="6">
        <v>8.52</v>
      </c>
      <c r="L235" s="6">
        <v>0.13</v>
      </c>
      <c r="M235" s="6">
        <v>8.0299999999999994</v>
      </c>
      <c r="N235" s="6">
        <v>0.79</v>
      </c>
      <c r="O235" s="6">
        <v>16.149999999999999</v>
      </c>
      <c r="P235" s="6">
        <v>13.51</v>
      </c>
      <c r="Q235" s="6">
        <v>74.66</v>
      </c>
      <c r="R235" s="6">
        <v>95.99</v>
      </c>
      <c r="S235" s="6">
        <v>77.67</v>
      </c>
      <c r="T235" s="6">
        <v>56.32</v>
      </c>
      <c r="U235" s="6">
        <v>57.81</v>
      </c>
      <c r="V235" s="6">
        <v>89.53</v>
      </c>
      <c r="W235" s="6">
        <v>86.37</v>
      </c>
      <c r="X235" s="6">
        <v>81.7</v>
      </c>
      <c r="Y235" s="6">
        <v>18.16</v>
      </c>
      <c r="Z235" s="6">
        <v>-17.96</v>
      </c>
    </row>
    <row r="236" spans="3:26" ht="15.5" x14ac:dyDescent="0.35">
      <c r="C236" t="s">
        <v>72</v>
      </c>
      <c r="I236" s="6">
        <v>7.31</v>
      </c>
      <c r="J236" s="6">
        <v>14.14</v>
      </c>
      <c r="K236" s="6">
        <v>32.86</v>
      </c>
      <c r="L236" s="6">
        <v>2307.69</v>
      </c>
      <c r="M236" s="6">
        <v>44.08</v>
      </c>
      <c r="N236" s="6">
        <v>437.97</v>
      </c>
      <c r="O236" s="6">
        <v>20.93</v>
      </c>
      <c r="P236" s="6">
        <v>23.39</v>
      </c>
      <c r="Q236" s="6">
        <v>12.99</v>
      </c>
      <c r="R236" s="6">
        <v>4.38</v>
      </c>
      <c r="S236" s="6">
        <v>4.25</v>
      </c>
      <c r="T236" s="6">
        <v>7.01</v>
      </c>
      <c r="U236" s="6">
        <v>8.1300000000000008</v>
      </c>
      <c r="V236" s="6">
        <v>4.41</v>
      </c>
      <c r="W236" s="6">
        <v>3.47</v>
      </c>
      <c r="X236" s="6">
        <v>3.43</v>
      </c>
      <c r="Y236" s="6">
        <v>5.23</v>
      </c>
      <c r="Z236" s="6">
        <v>-7.8</v>
      </c>
    </row>
    <row r="237" spans="3:26" ht="15.5" x14ac:dyDescent="0.35">
      <c r="C237" t="s">
        <v>75</v>
      </c>
      <c r="I237" s="6">
        <v>0.1</v>
      </c>
      <c r="J237" s="6">
        <v>0.18</v>
      </c>
      <c r="K237" s="6">
        <v>0.35</v>
      </c>
      <c r="L237" s="6">
        <v>0.43</v>
      </c>
      <c r="M237" s="6">
        <v>0.51</v>
      </c>
      <c r="N237" s="6">
        <v>0.56000000000000005</v>
      </c>
      <c r="O237" s="6">
        <v>0.46</v>
      </c>
      <c r="P237" s="6">
        <v>0.43</v>
      </c>
      <c r="Q237" s="6">
        <v>0.35</v>
      </c>
      <c r="R237" s="6">
        <v>0.14000000000000001</v>
      </c>
      <c r="S237" s="6">
        <v>0.13</v>
      </c>
      <c r="T237" s="6">
        <v>0.2</v>
      </c>
      <c r="U237" s="6">
        <v>0.23</v>
      </c>
      <c r="V237" s="6">
        <v>0.21</v>
      </c>
      <c r="W237" s="6">
        <v>0.19</v>
      </c>
      <c r="X237" s="6">
        <v>0.2</v>
      </c>
      <c r="Y237" s="6">
        <v>0.08</v>
      </c>
      <c r="Z237" s="6">
        <v>0.1</v>
      </c>
    </row>
    <row r="238" spans="3:26" ht="15.5" x14ac:dyDescent="0.35">
      <c r="C238" t="s">
        <v>246</v>
      </c>
      <c r="I238" s="5">
        <v>113810000000</v>
      </c>
      <c r="J238" s="5">
        <v>109850000000</v>
      </c>
      <c r="K238" s="5">
        <v>107810000000</v>
      </c>
      <c r="L238" s="5">
        <v>105990000000</v>
      </c>
      <c r="M238" s="5">
        <v>86880000000</v>
      </c>
      <c r="N238" s="5">
        <v>57970000000</v>
      </c>
      <c r="O238" s="5">
        <v>86230000000</v>
      </c>
      <c r="P238" s="5">
        <v>68530000000</v>
      </c>
    </row>
    <row r="239" spans="3:26" ht="15.5" x14ac:dyDescent="0.35">
      <c r="C239" t="s">
        <v>247</v>
      </c>
      <c r="I239" s="6">
        <v>1.8000000000000002E-2</v>
      </c>
      <c r="J239" s="6">
        <v>1.5300000000000001E-2</v>
      </c>
      <c r="K239" s="6">
        <v>1.24E-2</v>
      </c>
      <c r="L239" s="6">
        <v>2.0000000000000001E-4</v>
      </c>
      <c r="M239" s="6">
        <v>1.2E-2</v>
      </c>
      <c r="N239" s="6">
        <v>1.2999999999999999E-3</v>
      </c>
      <c r="O239" s="6">
        <v>2.69E-2</v>
      </c>
      <c r="P239" s="6">
        <v>2.1899999999999999E-2</v>
      </c>
      <c r="Q239" s="6">
        <v>2.9500000000000002E-2</v>
      </c>
      <c r="R239" s="6">
        <v>4.5100000000000001E-2</v>
      </c>
      <c r="S239" s="6">
        <v>5.5500000000000001E-2</v>
      </c>
      <c r="T239" s="6">
        <v>4.2800000000000005E-2</v>
      </c>
      <c r="U239" s="6">
        <v>4.9000000000000002E-2</v>
      </c>
      <c r="V239" s="6">
        <v>6.6799999999999998E-2</v>
      </c>
      <c r="W239" s="6">
        <v>7.3800000000000004E-2</v>
      </c>
      <c r="X239" s="6">
        <v>7.5199999999999989E-2</v>
      </c>
      <c r="Y239" s="6">
        <v>1.8200000000000001E-2</v>
      </c>
      <c r="Z239" s="6">
        <v>-1.84E-2</v>
      </c>
    </row>
    <row r="240" spans="3:26" ht="15.5" x14ac:dyDescent="0.35">
      <c r="C240" t="s">
        <v>248</v>
      </c>
      <c r="I240" s="6">
        <v>4.7500000000000001E-2</v>
      </c>
      <c r="J240" s="6">
        <v>4.2300000000000004E-2</v>
      </c>
      <c r="K240" s="6">
        <v>3.3300000000000003E-2</v>
      </c>
      <c r="L240" s="6">
        <v>5.0000000000000001E-4</v>
      </c>
      <c r="M240" s="6">
        <v>3.2199999999999999E-2</v>
      </c>
      <c r="N240" s="6">
        <v>3.3E-3</v>
      </c>
      <c r="O240" s="6">
        <v>6.6900000000000001E-2</v>
      </c>
      <c r="P240" s="6">
        <v>5.0799999999999998E-2</v>
      </c>
      <c r="Q240" s="6">
        <v>5.8899999999999994E-2</v>
      </c>
      <c r="R240" s="6">
        <v>7.7800000000000008E-2</v>
      </c>
      <c r="S240" s="6">
        <v>0.13239999999999999</v>
      </c>
      <c r="T240" s="6">
        <v>0.1085</v>
      </c>
      <c r="U240" s="6">
        <v>0.1231</v>
      </c>
      <c r="V240" s="6">
        <v>0.20219999999999999</v>
      </c>
      <c r="W240" s="6">
        <v>0.2445</v>
      </c>
      <c r="X240" s="6">
        <v>0.30280000000000001</v>
      </c>
      <c r="Y240" s="6">
        <v>9.6300000000000011E-2</v>
      </c>
      <c r="Z240" s="6">
        <v>-0.1094</v>
      </c>
    </row>
    <row r="241" spans="3:26" ht="15.5" x14ac:dyDescent="0.35">
      <c r="C241" t="s">
        <v>249</v>
      </c>
      <c r="I241" s="6">
        <v>0.11109999999999999</v>
      </c>
      <c r="J241" s="6">
        <v>0.15039999999999998</v>
      </c>
      <c r="K241" s="6">
        <v>0.10869999999999999</v>
      </c>
      <c r="L241" s="6">
        <v>9.7200000000000009E-2</v>
      </c>
      <c r="M241" s="6">
        <v>9.5100000000000004E-2</v>
      </c>
      <c r="N241" s="6">
        <v>7.5300000000000006E-2</v>
      </c>
      <c r="O241" s="6">
        <v>0.13500000000000001</v>
      </c>
      <c r="P241" s="6">
        <v>0.1115</v>
      </c>
      <c r="Q241" s="6">
        <v>0.126</v>
      </c>
      <c r="R241" s="6">
        <v>0.2087</v>
      </c>
      <c r="S241" s="6">
        <v>0.2989</v>
      </c>
      <c r="T241" s="6">
        <v>0.22550000000000001</v>
      </c>
      <c r="U241" s="6">
        <v>0.2089</v>
      </c>
      <c r="V241" s="6">
        <v>0.2974</v>
      </c>
      <c r="W241" s="6">
        <v>0.31569999999999998</v>
      </c>
      <c r="X241" s="6">
        <v>0.40670000000000001</v>
      </c>
      <c r="Y241" s="6">
        <v>0.37209999999999999</v>
      </c>
      <c r="Z241" s="6">
        <v>0.63690000000000002</v>
      </c>
    </row>
    <row r="242" spans="3:26" ht="15.5" x14ac:dyDescent="0.35">
      <c r="C242" t="s">
        <v>250</v>
      </c>
      <c r="I242" s="6">
        <v>1.65</v>
      </c>
      <c r="J242" s="6">
        <v>1.9</v>
      </c>
      <c r="K242" s="6">
        <v>1.57</v>
      </c>
      <c r="L242" s="6">
        <v>1.3</v>
      </c>
      <c r="M242" s="6">
        <v>1.39</v>
      </c>
      <c r="N242" s="6">
        <v>1.18</v>
      </c>
      <c r="O242" s="6">
        <v>1.8</v>
      </c>
      <c r="P242" s="6">
        <v>2.12</v>
      </c>
      <c r="Q242" s="6">
        <v>2.82</v>
      </c>
      <c r="R242" s="6">
        <v>5.15</v>
      </c>
      <c r="S242" s="6">
        <v>4.9400000000000004</v>
      </c>
      <c r="T242" s="6">
        <v>3.68</v>
      </c>
      <c r="U242" s="6">
        <v>6.25</v>
      </c>
      <c r="V242" s="6">
        <v>7.45</v>
      </c>
      <c r="W242" s="6">
        <v>6.76</v>
      </c>
      <c r="X242" s="6">
        <v>5.35</v>
      </c>
      <c r="Y242" s="6">
        <v>2.52</v>
      </c>
      <c r="Z242" s="6">
        <v>1.77</v>
      </c>
    </row>
    <row r="243" spans="3:26" ht="15.5" x14ac:dyDescent="0.35">
      <c r="C243" t="s">
        <v>69</v>
      </c>
      <c r="I243" s="6">
        <v>0.35</v>
      </c>
      <c r="J243" s="6">
        <v>0.6</v>
      </c>
      <c r="K243" s="6">
        <v>1.0900000000000001</v>
      </c>
      <c r="L243" s="6">
        <v>1.2</v>
      </c>
      <c r="M243" s="6">
        <v>1.42</v>
      </c>
      <c r="N243" s="6">
        <v>1.46</v>
      </c>
      <c r="O243" s="6">
        <v>1.4</v>
      </c>
      <c r="P243" s="6">
        <v>1.19</v>
      </c>
      <c r="Q243" s="6">
        <v>0.77</v>
      </c>
      <c r="R243" s="6">
        <v>0.34</v>
      </c>
      <c r="S243" s="6">
        <v>0.56000000000000005</v>
      </c>
      <c r="T243" s="6">
        <v>0.76</v>
      </c>
      <c r="U243" s="5">
        <v>1</v>
      </c>
      <c r="V243" s="6">
        <v>0.89</v>
      </c>
      <c r="W243" s="6">
        <v>0.85</v>
      </c>
      <c r="X243" s="6">
        <v>1.04</v>
      </c>
      <c r="Y243" s="6">
        <v>0.5</v>
      </c>
      <c r="Z243" s="6">
        <v>0.85</v>
      </c>
    </row>
    <row r="244" spans="3:26" ht="15.5" x14ac:dyDescent="0.35">
      <c r="C244" t="s">
        <v>66</v>
      </c>
      <c r="I244" s="6">
        <v>279.45</v>
      </c>
      <c r="J244" s="6">
        <v>271.14999999999998</v>
      </c>
      <c r="K244" s="6">
        <v>255.81</v>
      </c>
      <c r="L244" s="6">
        <v>249.79</v>
      </c>
      <c r="M244" s="6">
        <v>249.36</v>
      </c>
      <c r="N244" s="6">
        <v>237.22</v>
      </c>
      <c r="O244" s="6">
        <v>241.29</v>
      </c>
      <c r="P244" s="6">
        <v>266.08999999999997</v>
      </c>
      <c r="Q244" s="6">
        <v>1266.93</v>
      </c>
      <c r="R244" s="6">
        <v>1233.3699999999999</v>
      </c>
      <c r="S244" s="6">
        <v>586.89</v>
      </c>
      <c r="T244" s="6">
        <v>518.87</v>
      </c>
      <c r="U244" s="6">
        <v>469.55</v>
      </c>
      <c r="V244" s="6">
        <v>442.74</v>
      </c>
      <c r="W244" s="6">
        <v>353.21</v>
      </c>
      <c r="X244" s="6">
        <v>269.83999999999997</v>
      </c>
      <c r="Y244" s="6">
        <v>188.63</v>
      </c>
      <c r="Z244" s="6">
        <v>164.23</v>
      </c>
    </row>
    <row r="245" spans="3:26" ht="15.5" x14ac:dyDescent="0.35">
      <c r="C245" t="s">
        <v>251</v>
      </c>
      <c r="I245" s="6">
        <v>0.35</v>
      </c>
      <c r="J245" s="6">
        <v>0.61</v>
      </c>
      <c r="K245" s="6">
        <v>1.1100000000000001</v>
      </c>
      <c r="L245" s="6">
        <v>1.22</v>
      </c>
      <c r="M245" s="6">
        <v>1.45</v>
      </c>
      <c r="N245" s="6">
        <v>1.49</v>
      </c>
      <c r="O245" s="6">
        <v>1.43</v>
      </c>
      <c r="P245" s="6">
        <v>1.21</v>
      </c>
      <c r="Q245" s="6">
        <v>0.78</v>
      </c>
      <c r="R245" s="6">
        <v>0.35</v>
      </c>
      <c r="S245" s="6">
        <v>0.56000000000000005</v>
      </c>
      <c r="T245" s="6">
        <v>0.76</v>
      </c>
      <c r="U245" s="5">
        <v>1</v>
      </c>
      <c r="V245" s="6">
        <v>0.89</v>
      </c>
      <c r="W245" s="6">
        <v>0.85</v>
      </c>
      <c r="X245" s="6">
        <v>1.04</v>
      </c>
      <c r="Y245" s="6">
        <v>0.5</v>
      </c>
      <c r="Z245" s="6">
        <v>0.85</v>
      </c>
    </row>
    <row r="246" spans="3:26" ht="15.5" x14ac:dyDescent="0.35">
      <c r="C246" t="s">
        <v>252</v>
      </c>
      <c r="I246" s="6">
        <v>274.93</v>
      </c>
      <c r="J246" s="6">
        <v>266.63</v>
      </c>
      <c r="K246" s="6">
        <v>251.29</v>
      </c>
      <c r="L246" s="6">
        <v>245.27</v>
      </c>
      <c r="M246" s="6">
        <v>244.84</v>
      </c>
      <c r="N246" s="6">
        <v>232.7</v>
      </c>
      <c r="O246" s="6">
        <v>236.77</v>
      </c>
      <c r="P246" s="6">
        <v>261.57</v>
      </c>
      <c r="Q246" s="6">
        <v>1244.33</v>
      </c>
      <c r="R246" s="6">
        <v>1210.76</v>
      </c>
      <c r="S246" s="6">
        <v>586.89</v>
      </c>
      <c r="T246" s="6">
        <v>518.87</v>
      </c>
      <c r="U246" s="6">
        <v>469.55</v>
      </c>
      <c r="V246" s="6">
        <v>442.74</v>
      </c>
      <c r="W246" s="6">
        <v>353.21</v>
      </c>
      <c r="X246" s="6">
        <v>269.83999999999997</v>
      </c>
      <c r="Y246" s="6">
        <v>188.63</v>
      </c>
      <c r="Z246" s="6">
        <v>164.23</v>
      </c>
    </row>
    <row r="247" spans="3:26" ht="15.5" x14ac:dyDescent="0.35">
      <c r="C247" t="s">
        <v>253</v>
      </c>
      <c r="I247" s="5">
        <v>374000000000</v>
      </c>
      <c r="J247" s="5">
        <v>363000000000</v>
      </c>
      <c r="K247" s="5">
        <v>340000000000</v>
      </c>
      <c r="L247" s="5">
        <v>306000000000</v>
      </c>
      <c r="M247" s="5">
        <v>277000000000</v>
      </c>
      <c r="N247" s="5">
        <v>172000000000</v>
      </c>
      <c r="O247" s="5">
        <v>166000000000</v>
      </c>
      <c r="P247" s="5">
        <v>214000000000</v>
      </c>
      <c r="Q247" s="5">
        <v>193000000000</v>
      </c>
      <c r="R247" s="5">
        <v>128000000000</v>
      </c>
      <c r="S247" s="5">
        <v>89000000000</v>
      </c>
      <c r="T247" s="5">
        <v>85000000000</v>
      </c>
      <c r="U247" s="5">
        <v>31000000000</v>
      </c>
      <c r="V247" s="5">
        <v>26000000000</v>
      </c>
      <c r="W247" s="5">
        <v>19000000000</v>
      </c>
      <c r="X247" s="5">
        <v>35000000000</v>
      </c>
      <c r="Y247" s="5">
        <v>75000000000</v>
      </c>
      <c r="Z247" s="5">
        <v>82000000000</v>
      </c>
    </row>
    <row r="248" spans="3:26" ht="15.5" x14ac:dyDescent="0.35">
      <c r="C248" t="s">
        <v>254</v>
      </c>
      <c r="I248" s="5">
        <v>90000000000</v>
      </c>
      <c r="J248" s="5">
        <v>80000000000</v>
      </c>
      <c r="K248" s="5">
        <v>68000000000</v>
      </c>
      <c r="L248" s="5">
        <v>79000000000</v>
      </c>
      <c r="M248" s="5">
        <v>98000000000</v>
      </c>
      <c r="N248" s="5">
        <v>111000000000</v>
      </c>
      <c r="O248" s="5">
        <v>70000000000</v>
      </c>
      <c r="P248" s="5">
        <v>80000000000</v>
      </c>
      <c r="Q248" s="5">
        <v>14000000000</v>
      </c>
      <c r="R248" s="5">
        <v>1000000000</v>
      </c>
      <c r="S248" s="5">
        <v>6000000000</v>
      </c>
      <c r="T248" s="5">
        <v>9000000000</v>
      </c>
      <c r="U248" s="5">
        <v>46000000000</v>
      </c>
      <c r="V248" s="5">
        <v>55000000000</v>
      </c>
      <c r="W248" s="5">
        <v>60000000000</v>
      </c>
      <c r="X248" s="5">
        <v>59000000000</v>
      </c>
      <c r="Y248" s="5">
        <v>47000000000</v>
      </c>
      <c r="Z248" s="5">
        <v>27000000000</v>
      </c>
    </row>
    <row r="249" spans="3:26" ht="15.5" x14ac:dyDescent="0.35">
      <c r="C249" t="s">
        <v>26</v>
      </c>
      <c r="I249" s="5">
        <v>465000000000</v>
      </c>
      <c r="J249" s="5">
        <v>444000000000</v>
      </c>
      <c r="K249" s="5">
        <v>407000000000</v>
      </c>
      <c r="L249" s="5">
        <v>385000000000</v>
      </c>
      <c r="M249" s="5">
        <v>375000000000</v>
      </c>
      <c r="N249" s="5">
        <v>282000000000</v>
      </c>
      <c r="O249" s="5">
        <v>236000000000</v>
      </c>
      <c r="P249" s="5">
        <v>294000000000</v>
      </c>
      <c r="Q249" s="5">
        <v>208000000000</v>
      </c>
      <c r="R249" s="5">
        <v>129000000000</v>
      </c>
      <c r="S249" s="5">
        <v>95000000000</v>
      </c>
      <c r="T249" s="5">
        <v>93000000000</v>
      </c>
      <c r="U249" s="5">
        <v>78000000000</v>
      </c>
      <c r="V249" s="5">
        <v>82000000000</v>
      </c>
      <c r="W249" s="5">
        <v>79000000000</v>
      </c>
      <c r="X249" s="5">
        <v>94000000000</v>
      </c>
      <c r="Y249" s="5">
        <v>122000000000</v>
      </c>
      <c r="Z249" s="5">
        <v>108000000000</v>
      </c>
    </row>
    <row r="250" spans="3:26" ht="15.5" x14ac:dyDescent="0.35">
      <c r="C250" t="s">
        <v>23</v>
      </c>
      <c r="I250" s="5">
        <v>430000000000</v>
      </c>
      <c r="J250" s="5">
        <v>385000000000</v>
      </c>
      <c r="K250" s="5">
        <v>372000000000</v>
      </c>
      <c r="L250" s="5">
        <v>327000000000</v>
      </c>
      <c r="M250" s="5">
        <v>280000000000</v>
      </c>
      <c r="N250" s="5">
        <v>209000000000</v>
      </c>
      <c r="O250" s="5">
        <v>160000000000</v>
      </c>
      <c r="P250" s="5">
        <v>241000000000</v>
      </c>
      <c r="Q250" s="5">
        <v>201000000000</v>
      </c>
      <c r="R250" s="5">
        <v>115000000000</v>
      </c>
      <c r="S250" s="5">
        <v>79000000000</v>
      </c>
      <c r="T250" s="5">
        <v>75000000000</v>
      </c>
      <c r="U250" s="5">
        <v>67000000000</v>
      </c>
      <c r="V250" s="5">
        <v>62000000000</v>
      </c>
      <c r="W250" s="5">
        <v>67000000000</v>
      </c>
      <c r="X250" s="5">
        <v>82000000000</v>
      </c>
      <c r="Y250" s="5">
        <v>113000000000</v>
      </c>
      <c r="Z250" s="5">
        <v>101000000000</v>
      </c>
    </row>
    <row r="251" spans="3:26" ht="15.5" x14ac:dyDescent="0.35">
      <c r="C251" t="s">
        <v>255</v>
      </c>
      <c r="I251" s="5">
        <v>99000000000</v>
      </c>
      <c r="J251" s="5">
        <v>73000000000</v>
      </c>
      <c r="K251" s="5">
        <v>17000000000</v>
      </c>
      <c r="L251" s="5">
        <v>3000000000</v>
      </c>
      <c r="M251" s="5">
        <v>23000000000</v>
      </c>
      <c r="N251" s="5">
        <v>57000000000</v>
      </c>
      <c r="O251" s="5">
        <v>106000000000</v>
      </c>
      <c r="P251" s="5">
        <v>133000000000</v>
      </c>
      <c r="Q251" s="5">
        <v>112000000000</v>
      </c>
      <c r="R251" s="5">
        <v>117000000000</v>
      </c>
      <c r="S251" s="5">
        <v>119000000000</v>
      </c>
      <c r="T251" s="5">
        <v>103000000000</v>
      </c>
      <c r="U251" s="5">
        <v>126000000000</v>
      </c>
      <c r="V251" s="5">
        <v>132000000000</v>
      </c>
      <c r="W251" s="5">
        <v>107000000000</v>
      </c>
      <c r="X251" s="5">
        <v>75000000000</v>
      </c>
      <c r="Y251" s="5">
        <v>27000000000</v>
      </c>
      <c r="Z251" s="5">
        <v>-10000000000</v>
      </c>
    </row>
    <row r="252" spans="3:26" ht="15.5" x14ac:dyDescent="0.35">
      <c r="C252" t="s">
        <v>256</v>
      </c>
      <c r="I252" s="5">
        <v>1000000000</v>
      </c>
      <c r="J252" s="5">
        <v>26000000000</v>
      </c>
      <c r="K252" s="5">
        <v>4000000000</v>
      </c>
      <c r="L252" s="5">
        <v>13000000000</v>
      </c>
      <c r="M252" s="5">
        <v>-4000000000</v>
      </c>
      <c r="N252" s="5">
        <v>64000000000</v>
      </c>
      <c r="O252" s="5">
        <v>137000000000</v>
      </c>
      <c r="P252" s="5">
        <v>39000000000</v>
      </c>
      <c r="Q252" s="5">
        <v>-38000000000</v>
      </c>
      <c r="R252" s="5">
        <v>-20000000000</v>
      </c>
      <c r="S252" s="5">
        <v>8000000000</v>
      </c>
      <c r="T252" s="5">
        <v>8000000000</v>
      </c>
      <c r="U252" s="5">
        <v>16000000000</v>
      </c>
      <c r="V252" s="5">
        <v>16000000000</v>
      </c>
      <c r="W252" s="5">
        <v>25000000000</v>
      </c>
      <c r="X252" s="5">
        <v>36000000000</v>
      </c>
      <c r="Y252" s="5">
        <v>-12000000000</v>
      </c>
      <c r="Z252" s="5">
        <v>39000000000</v>
      </c>
    </row>
    <row r="253" spans="3:26" ht="15.5" x14ac:dyDescent="0.35">
      <c r="C253" t="s">
        <v>257</v>
      </c>
      <c r="I253" s="5">
        <v>-18000000000</v>
      </c>
      <c r="J253" s="5">
        <v>-17000000000</v>
      </c>
      <c r="K253" s="5">
        <v>-25000000000</v>
      </c>
      <c r="L253" s="5">
        <v>-34000000000</v>
      </c>
      <c r="M253" s="5">
        <v>-40000000000</v>
      </c>
      <c r="N253" s="5">
        <v>-45000000000</v>
      </c>
      <c r="O253" s="5">
        <v>-24000000000</v>
      </c>
      <c r="P253" s="5">
        <v>-70000000000</v>
      </c>
      <c r="Q253" s="5">
        <v>-38000000000</v>
      </c>
      <c r="R253" s="5">
        <v>-11000000000</v>
      </c>
      <c r="S253" s="5">
        <v>-13000000000</v>
      </c>
      <c r="T253" s="5">
        <v>-9000000000</v>
      </c>
      <c r="U253" s="5">
        <v>-12000000000</v>
      </c>
      <c r="V253" s="5">
        <v>-7000000000</v>
      </c>
      <c r="W253" s="5">
        <v>-9000000000</v>
      </c>
      <c r="X253" s="5">
        <v>-4000000000</v>
      </c>
      <c r="Y253" s="5">
        <v>-1000000000</v>
      </c>
      <c r="Z253" s="5">
        <v>-2000000000</v>
      </c>
    </row>
    <row r="254" spans="3:26" ht="15.5" x14ac:dyDescent="0.35">
      <c r="C254" t="s">
        <v>15</v>
      </c>
      <c r="I254" s="5">
        <v>-17000000000</v>
      </c>
      <c r="J254" s="5">
        <v>9000000000</v>
      </c>
      <c r="K254" s="5">
        <v>-21000000000</v>
      </c>
      <c r="L254" s="5">
        <v>-21000000000</v>
      </c>
      <c r="M254" s="5">
        <v>-44000000000</v>
      </c>
      <c r="N254" s="5">
        <v>18000000000</v>
      </c>
      <c r="O254" s="5">
        <v>113000000000</v>
      </c>
      <c r="P254" s="5">
        <v>-31000000000</v>
      </c>
      <c r="Q254" s="5">
        <v>-75000000000</v>
      </c>
      <c r="R254" s="5">
        <v>-30000000000</v>
      </c>
      <c r="S254" s="5">
        <v>-5000000000</v>
      </c>
      <c r="T254" s="5">
        <v>-2000000000</v>
      </c>
      <c r="U254" s="5">
        <v>4000000000</v>
      </c>
      <c r="V254" s="5">
        <v>9000000000</v>
      </c>
      <c r="W254" s="5">
        <v>16000000000</v>
      </c>
      <c r="X254" s="5">
        <v>32000000000</v>
      </c>
      <c r="Y254" s="5">
        <v>-13000000000</v>
      </c>
      <c r="Z254" s="5">
        <v>38000000000</v>
      </c>
    </row>
    <row r="255" spans="3:26" ht="15.5" x14ac:dyDescent="0.35">
      <c r="C255" t="s">
        <v>17</v>
      </c>
      <c r="I255" s="6">
        <v>-10.77</v>
      </c>
      <c r="J255" s="6">
        <v>5.91</v>
      </c>
      <c r="K255" s="6">
        <v>-13.32</v>
      </c>
      <c r="L255" s="6">
        <v>-12.84</v>
      </c>
      <c r="M255" s="6">
        <v>-27.49</v>
      </c>
      <c r="N255" s="6">
        <v>11.54</v>
      </c>
      <c r="O255" s="6">
        <v>70.67</v>
      </c>
      <c r="P255" s="6">
        <v>-19.239999999999998</v>
      </c>
      <c r="Q255" s="6">
        <v>-235.35</v>
      </c>
      <c r="R255" s="6">
        <v>-94.85</v>
      </c>
      <c r="S255" s="6">
        <v>-14.9</v>
      </c>
      <c r="T255" s="6">
        <v>-5.39</v>
      </c>
      <c r="U255" s="6">
        <v>13.8</v>
      </c>
      <c r="V255" s="6">
        <v>28.71</v>
      </c>
      <c r="W255" s="6">
        <v>48.74</v>
      </c>
      <c r="X255" s="6">
        <v>101.15</v>
      </c>
      <c r="Y255" s="6">
        <v>-41.74</v>
      </c>
      <c r="Z255" s="6">
        <v>117.28</v>
      </c>
    </row>
  </sheetData>
  <pageMargins left="0.7" right="0.7" top="0.75" bottom="0.75" header="0.3" footer="0.3"/>
  <ignoredErrors>
    <ignoredError sqref="A1:Z25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1282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1283</v>
      </c>
      <c r="D2" s="2" vm="364">
        <f ca="1">IFERROR(_xlfn.STOCKHISTORY("XIDX:" &amp; $C$1, D3, , 0, 0, 1), "Libur")</f>
        <v>8700</v>
      </c>
      <c r="E2" s="2" vm="365">
        <f ca="1">IFERROR(_xlfn.STOCKHISTORY("XIDX:" &amp; $C$1, E3, , 0, 0, 1), "Libur")</f>
        <v>5875</v>
      </c>
      <c r="H2" s="2" vm="365">
        <f ca="1">IFERROR(INDEX(D2:G2,COUNT(D2:G2)),"")</f>
        <v>5875</v>
      </c>
      <c r="I2" s="2" vm="366">
        <f t="shared" ref="I2:X2" ca="1" si="0">IFERROR(_xlfn.STOCKHISTORY("XIDX:" &amp; $C$1, I1, , 0, 0, 1), "Libur")</f>
        <v>8125</v>
      </c>
      <c r="J2" s="2" vm="367">
        <f t="shared" ca="1" si="0"/>
        <v>10625</v>
      </c>
      <c r="K2" s="2" vm="368">
        <f t="shared" ca="1" si="0"/>
        <v>5800</v>
      </c>
      <c r="L2" s="2" vm="369">
        <f t="shared" ca="1" si="0"/>
        <v>7050</v>
      </c>
      <c r="M2" s="2" vm="370">
        <f t="shared" ca="1" si="0"/>
        <v>7950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371">
        <f t="shared" ca="1" si="0"/>
        <v>2175</v>
      </c>
      <c r="V2" s="2" t="str">
        <f t="shared" ca="1" si="0"/>
        <v>Libur</v>
      </c>
      <c r="W2" s="2" vm="372">
        <f t="shared" ca="1" si="0"/>
        <v>2725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912686597</v>
      </c>
      <c r="E4" s="2">
        <f>IFERROR(INDEX(E51:E500,MATCH($C$4,$C$51:$C$500,0)),"")</f>
        <v>582596487</v>
      </c>
      <c r="H4" s="2">
        <f>IFERROR(SUM(D4:G4)*(4/MAX(1,COUNT(D4:G4))),"")</f>
        <v>2990566168</v>
      </c>
      <c r="I4" s="2">
        <f t="shared" ref="I4:X4" si="1">IFERROR(INDEX(I51:I500,MATCH($C$4,$C$51:$C$500,0)),"")</f>
        <v>2414053508</v>
      </c>
      <c r="J4" s="2">
        <f t="shared" si="1"/>
        <v>2705520884</v>
      </c>
      <c r="K4" s="2">
        <f t="shared" si="1"/>
        <v>2901836296</v>
      </c>
      <c r="L4" s="2">
        <f t="shared" si="1"/>
        <v>2919964403</v>
      </c>
      <c r="M4" s="2">
        <f t="shared" si="1"/>
        <v>1585953591</v>
      </c>
      <c r="N4" s="2">
        <f t="shared" si="1"/>
        <v>1061409877</v>
      </c>
      <c r="O4" s="2">
        <f t="shared" si="1"/>
        <v>1107464101</v>
      </c>
      <c r="P4" s="2">
        <f t="shared" si="1"/>
        <v>1045058516</v>
      </c>
      <c r="Q4" s="2">
        <f t="shared" si="1"/>
        <v>759448383</v>
      </c>
      <c r="R4" s="2">
        <f t="shared" si="1"/>
        <v>384339836</v>
      </c>
      <c r="S4" s="2">
        <f t="shared" si="1"/>
        <v>353186003</v>
      </c>
      <c r="T4" s="2">
        <f t="shared" si="1"/>
        <v>5185585519326</v>
      </c>
      <c r="U4" s="2">
        <f t="shared" si="1"/>
        <v>4427626221656</v>
      </c>
      <c r="V4" s="2">
        <f t="shared" si="1"/>
        <v>3958897172445</v>
      </c>
      <c r="W4" s="2">
        <f t="shared" si="1"/>
        <v>2861548447435</v>
      </c>
      <c r="X4" s="2">
        <f t="shared" si="1"/>
        <v>927111965072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141160075</v>
      </c>
      <c r="E5" s="2">
        <f>IFERROR(INDEX(E51:E500,MATCH($C$5,$C$51:$C$500,0)),"")</f>
        <v>79898637</v>
      </c>
      <c r="H5" s="2">
        <f>IFERROR(SUM(D5:G5)*(4/MAX(1,COUNT(D5:G5))),"")</f>
        <v>442117424</v>
      </c>
      <c r="I5" s="2">
        <f t="shared" ref="I5:X5" si="2">IFERROR(INDEX(I51:I500,MATCH($C$5,$C$51:$C$500,0)),"")</f>
        <v>260375989</v>
      </c>
      <c r="J5" s="2">
        <f t="shared" si="2"/>
        <v>473408601</v>
      </c>
      <c r="K5" s="2">
        <f t="shared" si="2"/>
        <v>517145044</v>
      </c>
      <c r="L5" s="2">
        <f t="shared" si="2"/>
        <v>681575041</v>
      </c>
      <c r="M5" s="2">
        <f t="shared" si="2"/>
        <v>348499026</v>
      </c>
      <c r="N5" s="2">
        <f t="shared" si="2"/>
        <v>93605280</v>
      </c>
      <c r="O5" s="2">
        <f t="shared" si="2"/>
        <v>64324454</v>
      </c>
      <c r="P5" s="2">
        <f t="shared" si="2"/>
        <v>98718131</v>
      </c>
      <c r="Q5" s="2">
        <f t="shared" si="2"/>
        <v>116798068</v>
      </c>
      <c r="R5" s="2">
        <f t="shared" si="2"/>
        <v>33175896</v>
      </c>
      <c r="S5" s="2">
        <f t="shared" si="2"/>
        <v>2869605</v>
      </c>
      <c r="T5" s="2">
        <f t="shared" si="2"/>
        <v>138238357777</v>
      </c>
      <c r="U5" s="2">
        <f t="shared" si="2"/>
        <v>251756713536</v>
      </c>
      <c r="V5" s="2">
        <f t="shared" si="2"/>
        <v>196515007611</v>
      </c>
      <c r="W5" s="2">
        <f t="shared" si="2"/>
        <v>283666017971</v>
      </c>
      <c r="X5" s="2">
        <f t="shared" si="2"/>
        <v>36324549375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852705582</v>
      </c>
      <c r="E6" s="2">
        <f>IFERROR(INDEX(E51:E500,MATCH($C$6,$C$51:$C$500,0)),"")</f>
        <v>790403030</v>
      </c>
      <c r="H6" s="2">
        <f>IFERROR(INDEX(D6:G6,COUNT(D6:G6)),"")</f>
        <v>790403030</v>
      </c>
      <c r="I6" s="2">
        <f t="shared" ref="I6:X6" si="3">IFERROR(INDEX(I51:I500,MATCH($C$6,$C$51:$C$500,0)),"")</f>
        <v>708586730</v>
      </c>
      <c r="J6" s="2">
        <f t="shared" si="3"/>
        <v>661127889</v>
      </c>
      <c r="K6" s="2">
        <f t="shared" si="3"/>
        <v>663112087</v>
      </c>
      <c r="L6" s="2">
        <f t="shared" si="3"/>
        <v>558244639</v>
      </c>
      <c r="M6" s="2">
        <f t="shared" si="3"/>
        <v>316324043</v>
      </c>
      <c r="N6" s="2">
        <f t="shared" si="3"/>
        <v>349434544</v>
      </c>
      <c r="O6" s="2">
        <f t="shared" si="3"/>
        <v>358267010</v>
      </c>
      <c r="P6" s="2">
        <f t="shared" si="3"/>
        <v>315812916</v>
      </c>
      <c r="Q6" s="2">
        <f t="shared" si="3"/>
        <v>292218111</v>
      </c>
      <c r="R6" s="2">
        <f t="shared" si="3"/>
        <v>264918686</v>
      </c>
      <c r="S6" s="2">
        <f t="shared" si="3"/>
        <v>247511612</v>
      </c>
      <c r="T6" s="2">
        <f t="shared" si="3"/>
        <v>3080877517323</v>
      </c>
      <c r="U6" s="2">
        <f t="shared" si="3"/>
        <v>2968975546523</v>
      </c>
      <c r="V6" s="2">
        <f t="shared" si="3"/>
        <v>2901460793901</v>
      </c>
      <c r="W6" s="2">
        <f t="shared" si="3"/>
        <v>2840269876844</v>
      </c>
      <c r="X6" s="2">
        <f t="shared" si="3"/>
        <v>571226959975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5.88</v>
      </c>
      <c r="E7" s="3">
        <f>IFERROR(INDEX(E51:E500,MATCH($C$7,$C$51:$C$500,0))/1000000000,"")</f>
        <v>5.88</v>
      </c>
      <c r="H7" s="3">
        <f>IFERROR(INDEX(D7:G7,COUNT(D7:G7)),"")</f>
        <v>5.88</v>
      </c>
      <c r="I7" s="3">
        <f t="shared" ref="I7:X7" si="4">IFERROR(INDEX(I51:I500,MATCH($C$7,$C$51:$C$500,0))/1000000000,"")</f>
        <v>5.88</v>
      </c>
      <c r="J7" s="3">
        <f t="shared" si="4"/>
        <v>5.88</v>
      </c>
      <c r="K7" s="3">
        <f t="shared" si="4"/>
        <v>5.88</v>
      </c>
      <c r="L7" s="3">
        <f t="shared" si="4"/>
        <v>5.88</v>
      </c>
      <c r="M7" s="3">
        <f t="shared" si="4"/>
        <v>5.88</v>
      </c>
      <c r="N7" s="3">
        <f t="shared" si="4"/>
        <v>5.88</v>
      </c>
      <c r="O7" s="3">
        <f t="shared" si="4"/>
        <v>5.88</v>
      </c>
      <c r="P7" s="3">
        <f t="shared" si="4"/>
        <v>5.88</v>
      </c>
      <c r="Q7" s="3">
        <f t="shared" si="4"/>
        <v>5.88</v>
      </c>
      <c r="R7" s="3">
        <f t="shared" si="4"/>
        <v>5.88</v>
      </c>
      <c r="S7" s="3">
        <f t="shared" si="4"/>
        <v>5.88</v>
      </c>
      <c r="T7" s="3">
        <f t="shared" si="4"/>
        <v>5.88</v>
      </c>
      <c r="U7" s="3">
        <f t="shared" si="4"/>
        <v>5.88</v>
      </c>
      <c r="V7" s="3">
        <f t="shared" si="4"/>
        <v>5.88</v>
      </c>
      <c r="W7" s="3">
        <f t="shared" si="4"/>
        <v>5.88</v>
      </c>
      <c r="X7" s="3">
        <f t="shared" si="4"/>
        <v>5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3849000000000</v>
      </c>
      <c r="E8" s="2">
        <f>IFERROR(INDEX(E51:E500,MATCH("Free cash flow (Quarter)",$C$51:$C$500,0)),"")</f>
        <v>623000000000</v>
      </c>
      <c r="H8" s="2">
        <f>IFERROR(INDEX(D8:G8,COUNT(D8:G8)),"")</f>
        <v>623000000000</v>
      </c>
      <c r="I8" s="2">
        <f t="shared" ref="I8:X8" si="5">IFERROR(INDEX(I51:I500,MATCH($C$8,$C$51:$C$500,0)),"")</f>
        <v>3811000000000</v>
      </c>
      <c r="J8" s="2">
        <f t="shared" si="5"/>
        <v>8938000000000</v>
      </c>
      <c r="K8" s="2">
        <f t="shared" si="5"/>
        <v>5478000000000</v>
      </c>
      <c r="L8" s="2">
        <f t="shared" si="5"/>
        <v>10757000000000</v>
      </c>
      <c r="M8" s="2">
        <f t="shared" si="5"/>
        <v>5234000000000</v>
      </c>
      <c r="N8" s="2">
        <f t="shared" si="5"/>
        <v>1961000000000</v>
      </c>
      <c r="O8" s="2">
        <f t="shared" si="5"/>
        <v>1180000000000</v>
      </c>
      <c r="P8" s="2">
        <f t="shared" si="5"/>
        <v>897000000000</v>
      </c>
      <c r="Q8" s="2">
        <f t="shared" si="5"/>
        <v>2007000000000</v>
      </c>
      <c r="R8" s="2">
        <f t="shared" si="5"/>
        <v>647000000000</v>
      </c>
      <c r="S8" s="2">
        <f t="shared" si="5"/>
        <v>-149000000000</v>
      </c>
      <c r="T8" s="2">
        <f t="shared" si="5"/>
        <v>23000000000</v>
      </c>
      <c r="U8" s="2">
        <f t="shared" si="5"/>
        <v>93000000000</v>
      </c>
      <c r="V8" s="2">
        <f t="shared" si="5"/>
        <v>-818000000000</v>
      </c>
      <c r="W8" s="2">
        <f t="shared" si="5"/>
        <v>59000000000</v>
      </c>
      <c r="X8" s="2">
        <f t="shared" si="5"/>
        <v>-234000000000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654.29999999999995</v>
      </c>
      <c r="E9" s="3">
        <f>IFERROR(INDEX(E51:E500,MATCH("Free cash flow per share (Quarter)",$C$51:$C$500,0)),"")</f>
        <v>105.92</v>
      </c>
      <c r="H9" s="3">
        <f>IFERROR(INDEX(D9:G9,COUNT(D9:G9)),"")</f>
        <v>105.92</v>
      </c>
      <c r="I9" s="3">
        <f t="shared" ref="I9:X9" si="6">IFERROR(INDEX(I51:I500,MATCH($C$9,$C$51:$C$500,0)),"")</f>
        <v>647.87</v>
      </c>
      <c r="J9" s="3">
        <f t="shared" si="6"/>
        <v>1519.52</v>
      </c>
      <c r="K9" s="3">
        <f t="shared" si="6"/>
        <v>931.26</v>
      </c>
      <c r="L9" s="3">
        <f t="shared" si="6"/>
        <v>1828.75</v>
      </c>
      <c r="M9" s="3">
        <f t="shared" si="6"/>
        <v>889.8</v>
      </c>
      <c r="N9" s="3">
        <f t="shared" si="6"/>
        <v>333.32</v>
      </c>
      <c r="O9" s="3">
        <f t="shared" si="6"/>
        <v>200.62</v>
      </c>
      <c r="P9" s="3">
        <f t="shared" si="6"/>
        <v>152.44999999999999</v>
      </c>
      <c r="Q9" s="3">
        <f t="shared" si="6"/>
        <v>341.26</v>
      </c>
      <c r="R9" s="3">
        <f t="shared" si="6"/>
        <v>109.94</v>
      </c>
      <c r="S9" s="3">
        <f t="shared" si="6"/>
        <v>-25.37</v>
      </c>
      <c r="T9" s="3">
        <f t="shared" si="6"/>
        <v>3.94</v>
      </c>
      <c r="U9" s="3">
        <f t="shared" si="6"/>
        <v>15.88</v>
      </c>
      <c r="V9" s="3">
        <f t="shared" si="6"/>
        <v>-139.08000000000001</v>
      </c>
      <c r="W9" s="3">
        <f t="shared" si="6"/>
        <v>10.029999999999999</v>
      </c>
      <c r="X9" s="3">
        <f t="shared" si="6"/>
        <v>-46.85</v>
      </c>
    </row>
    <row r="10" spans="1:24" ht="15.5" x14ac:dyDescent="0.35">
      <c r="C10" t="s">
        <v>18</v>
      </c>
      <c r="D10" s="3">
        <f ca="1">IFERROR(IF(D9=0,"",D2/D9),"")</f>
        <v>13.296652911508483</v>
      </c>
      <c r="E10" s="3">
        <f ca="1">IFERROR(IF(E9=0,"",E2/E9),"")</f>
        <v>55.466389728096679</v>
      </c>
      <c r="I10" s="3">
        <f t="shared" ref="I10:X10" ca="1" si="7">IFERROR(IF(I9=0,"",I2/I9),"")</f>
        <v>12.541096207572506</v>
      </c>
      <c r="J10" s="3">
        <f t="shared" ca="1" si="7"/>
        <v>6.9923396862166998</v>
      </c>
      <c r="K10" s="3">
        <f t="shared" ca="1" si="7"/>
        <v>6.2281210403109766</v>
      </c>
      <c r="L10" s="3">
        <f t="shared" ca="1" si="7"/>
        <v>3.8550922761449078</v>
      </c>
      <c r="M10" s="3">
        <f t="shared" ca="1" si="7"/>
        <v>8.9345920431557655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136.9647355163728</v>
      </c>
      <c r="V10" s="3" t="str">
        <f t="shared" ca="1" si="7"/>
        <v/>
      </c>
      <c r="W10" s="3">
        <f t="shared" ca="1" si="7"/>
        <v>271.68494516450647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278395474</v>
      </c>
      <c r="E11" s="2">
        <f>IFERROR(INDEX(E51:E500,MATCH($C$11,$C$51:$C$500,0)),"")</f>
        <v>141001253</v>
      </c>
      <c r="H11" s="2">
        <f>IFERROR(INDEX(D11:G11,COUNT(D11:G11)),"")</f>
        <v>141001253</v>
      </c>
      <c r="I11" s="2">
        <f t="shared" ref="I11:X11" si="8">IFERROR(INDEX(I51:I500,MATCH($C$11,$C$51:$C$500,0)),"")</f>
        <v>112133494</v>
      </c>
      <c r="J11" s="2">
        <f t="shared" si="8"/>
        <v>326929041</v>
      </c>
      <c r="K11" s="2">
        <f t="shared" si="8"/>
        <v>318495046</v>
      </c>
      <c r="L11" s="2">
        <f t="shared" si="8"/>
        <v>329599981</v>
      </c>
      <c r="M11" s="2">
        <f t="shared" si="8"/>
        <v>193572821</v>
      </c>
      <c r="N11" s="2">
        <f t="shared" si="8"/>
        <v>202782114</v>
      </c>
      <c r="O11" s="2">
        <f t="shared" si="8"/>
        <v>134509807</v>
      </c>
      <c r="P11" s="2">
        <f t="shared" si="8"/>
        <v>78698801</v>
      </c>
      <c r="Q11" s="2">
        <f t="shared" si="8"/>
        <v>175045058</v>
      </c>
      <c r="R11" s="2">
        <f t="shared" si="8"/>
        <v>57769414</v>
      </c>
      <c r="S11" s="2">
        <f t="shared" si="8"/>
        <v>43421601</v>
      </c>
      <c r="T11" s="2">
        <f t="shared" si="8"/>
        <v>786436429465</v>
      </c>
      <c r="U11" s="2">
        <f t="shared" si="8"/>
        <v>780999288709</v>
      </c>
      <c r="V11" s="2">
        <f t="shared" si="8"/>
        <v>951348181514</v>
      </c>
      <c r="W11" s="2">
        <f t="shared" si="8"/>
        <v>1878790806278</v>
      </c>
      <c r="X11" s="2">
        <f t="shared" si="8"/>
        <v>250150020957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-2583000000000</v>
      </c>
      <c r="E12" s="2">
        <f>IFERROR(INDEX(E51:E500,MATCH("Net Debt (Quarter)",$C$51:$C$500,0)),"")</f>
        <v>-169000000000</v>
      </c>
      <c r="H12" s="2">
        <f>IFERROR(INDEX(D12:G12,COUNT(D12:G12)),"")</f>
        <v>-169000000000</v>
      </c>
      <c r="I12" s="2">
        <f t="shared" ref="I12:X12" si="9">IFERROR(INDEX(I51:I500,MATCH($C$12,$C$51:$C$500,0)),"")</f>
        <v>373000000000</v>
      </c>
      <c r="J12" s="2">
        <f t="shared" si="9"/>
        <v>-716000000000</v>
      </c>
      <c r="K12" s="2">
        <f t="shared" si="9"/>
        <v>-1009000000000</v>
      </c>
      <c r="L12" s="2">
        <f t="shared" si="9"/>
        <v>-3065000000000</v>
      </c>
      <c r="M12" s="2">
        <f t="shared" si="9"/>
        <v>-1131000000000</v>
      </c>
      <c r="N12" s="2">
        <f t="shared" si="9"/>
        <v>-755000000000</v>
      </c>
      <c r="O12" s="2">
        <f t="shared" si="9"/>
        <v>23000000000</v>
      </c>
      <c r="P12" s="2">
        <f t="shared" si="9"/>
        <v>610000000000</v>
      </c>
      <c r="Q12" s="2">
        <f t="shared" si="9"/>
        <v>-1491000000000</v>
      </c>
      <c r="R12" s="2">
        <f t="shared" si="9"/>
        <v>-109000000000</v>
      </c>
      <c r="S12" s="2">
        <f t="shared" si="9"/>
        <v>127000000000</v>
      </c>
      <c r="T12" s="2">
        <f t="shared" si="9"/>
        <v>-724000000000</v>
      </c>
      <c r="U12" s="2">
        <f t="shared" si="9"/>
        <v>-723000000000</v>
      </c>
      <c r="V12" s="2">
        <f t="shared" si="9"/>
        <v>-951000000000</v>
      </c>
      <c r="W12" s="2">
        <f t="shared" si="9"/>
        <v>-1857000000000</v>
      </c>
      <c r="X12" s="2">
        <f t="shared" si="9"/>
        <v>106000000000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2400000000000</v>
      </c>
      <c r="E13" s="2">
        <f>IFERROR(INDEX(E51:E500,MATCH("Total Debt (Quarter)",$C$51:$C$500,0)),"")</f>
        <v>2228000000000</v>
      </c>
      <c r="H13" s="2">
        <f>IFERROR(INDEX(D13:G13,COUNT(D13:G13)),"")</f>
        <v>2228000000000</v>
      </c>
      <c r="I13" s="2">
        <f t="shared" ref="I13:X13" si="10">IFERROR(INDEX(I51:I500,MATCH($C$13,$C$51:$C$500,0)),"")</f>
        <v>2248000000000</v>
      </c>
      <c r="J13" s="2">
        <f t="shared" si="10"/>
        <v>4566000000000</v>
      </c>
      <c r="K13" s="2">
        <f t="shared" si="10"/>
        <v>3908000000000</v>
      </c>
      <c r="L13" s="2">
        <f t="shared" si="10"/>
        <v>2074000000000</v>
      </c>
      <c r="M13" s="2">
        <f t="shared" si="10"/>
        <v>1633000000000</v>
      </c>
      <c r="N13" s="2">
        <f t="shared" si="10"/>
        <v>2105000000000</v>
      </c>
      <c r="O13" s="2">
        <f t="shared" si="10"/>
        <v>1892000000000</v>
      </c>
      <c r="P13" s="2">
        <f t="shared" si="10"/>
        <v>1750000000000</v>
      </c>
      <c r="Q13" s="2">
        <f t="shared" si="10"/>
        <v>880000000000</v>
      </c>
      <c r="R13" s="2">
        <f t="shared" si="10"/>
        <v>667000000000</v>
      </c>
      <c r="S13" s="2">
        <f t="shared" si="10"/>
        <v>726000000000</v>
      </c>
      <c r="T13" s="2">
        <f t="shared" si="10"/>
        <v>62000000000</v>
      </c>
      <c r="U13" s="2">
        <f t="shared" si="10"/>
        <v>58000000000</v>
      </c>
      <c r="V13" s="2">
        <f t="shared" si="10"/>
        <v>0</v>
      </c>
      <c r="W13" s="2">
        <f t="shared" si="10"/>
        <v>22000000000</v>
      </c>
      <c r="X13" s="2">
        <f t="shared" si="10"/>
        <v>357000000000</v>
      </c>
    </row>
    <row r="14" spans="1:2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X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-65133356393</v>
      </c>
      <c r="U14" s="2">
        <f t="shared" si="11"/>
        <v>-8520112488</v>
      </c>
      <c r="V14" s="2">
        <f t="shared" si="11"/>
        <v>-3264877893</v>
      </c>
      <c r="W14" s="2">
        <f t="shared" si="11"/>
        <v>-24707861678</v>
      </c>
      <c r="X14" s="2">
        <f t="shared" si="11"/>
        <v>-25080745158</v>
      </c>
    </row>
    <row r="15" spans="1:24" ht="15.5" x14ac:dyDescent="0.35">
      <c r="C15" t="s">
        <v>28</v>
      </c>
      <c r="D15" s="2">
        <f>IFERROR(INDEX(D51:D500,MATCH($C$15,$C$51:$C$500,0)),"")</f>
        <v>-42162492</v>
      </c>
      <c r="E15" s="2">
        <f>IFERROR(INDEX(E51:E500,MATCH($C$15,$C$51:$C$500,0)),"")</f>
        <v>-23985843</v>
      </c>
      <c r="H15" s="2">
        <f>IFERROR(SUM(D15:G15)*(4/MAX(1,COUNT(D15:G15))),"")</f>
        <v>-132296670</v>
      </c>
      <c r="I15" s="2">
        <f t="shared" ref="I15:X15" si="12">IFERROR(INDEX(I51:I500,MATCH($C$15,$C$51:$C$500,0)),"")</f>
        <v>-94387282</v>
      </c>
      <c r="J15" s="2">
        <f t="shared" si="12"/>
        <v>-152628587</v>
      </c>
      <c r="K15" s="2">
        <f t="shared" si="12"/>
        <v>-154232563</v>
      </c>
      <c r="L15" s="2">
        <f t="shared" si="12"/>
        <v>-202784670</v>
      </c>
      <c r="M15" s="2">
        <f t="shared" si="12"/>
        <v>-106816383</v>
      </c>
      <c r="N15" s="2">
        <f t="shared" si="12"/>
        <v>-31276094</v>
      </c>
      <c r="O15" s="2">
        <f t="shared" si="12"/>
        <v>-34265653</v>
      </c>
      <c r="P15" s="2">
        <f t="shared" si="12"/>
        <v>-35594929</v>
      </c>
      <c r="Q15" s="2">
        <f t="shared" si="12"/>
        <v>-47752942</v>
      </c>
      <c r="R15" s="2">
        <f t="shared" si="12"/>
        <v>-14276935</v>
      </c>
      <c r="S15" s="2">
        <f t="shared" si="12"/>
        <v>416800</v>
      </c>
      <c r="T15" s="2">
        <f t="shared" si="12"/>
        <v>-51854211562</v>
      </c>
      <c r="U15" s="2">
        <f t="shared" si="12"/>
        <v>-63735876104</v>
      </c>
      <c r="V15" s="2">
        <f t="shared" si="12"/>
        <v>-40050139218</v>
      </c>
      <c r="W15" s="2">
        <f t="shared" si="12"/>
        <v>-101684659667</v>
      </c>
      <c r="X15" s="2">
        <f t="shared" si="12"/>
        <v>-6732754993</v>
      </c>
    </row>
    <row r="16" spans="1:24" ht="15.5" x14ac:dyDescent="0.35">
      <c r="C16" t="s">
        <v>29</v>
      </c>
      <c r="D16" s="2">
        <f>IFERROR(INDEX(D51:D500,MATCH($C$16,$C$51:$C$500,0)),"")</f>
        <v>185183747</v>
      </c>
      <c r="E16" s="2">
        <f>IFERROR(INDEX(E51:E500,MATCH($C$16,$C$51:$C$500,0)),"")</f>
        <v>105305801</v>
      </c>
      <c r="H16" s="2">
        <f>IFERROR(SUM(D16:G16)*(4/MAX(1,COUNT(D16:G16))),"")</f>
        <v>580979096</v>
      </c>
      <c r="I16" s="2">
        <f t="shared" ref="I16:X16" si="13">IFERROR(INDEX(I51:I500,MATCH($C$16,$C$51:$C$500,0)),"")</f>
        <v>354175846</v>
      </c>
      <c r="J16" s="2">
        <f t="shared" si="13"/>
        <v>635760266</v>
      </c>
      <c r="K16" s="2">
        <f t="shared" si="13"/>
        <v>682980975</v>
      </c>
      <c r="L16" s="2">
        <f t="shared" si="13"/>
        <v>898692704</v>
      </c>
      <c r="M16" s="2">
        <f t="shared" si="13"/>
        <v>460840753</v>
      </c>
      <c r="N16" s="2">
        <f t="shared" si="13"/>
        <v>127132647</v>
      </c>
      <c r="O16" s="2">
        <f t="shared" si="13"/>
        <v>101031510</v>
      </c>
      <c r="P16" s="2">
        <f t="shared" si="13"/>
        <v>136143507</v>
      </c>
      <c r="Q16" s="2">
        <f t="shared" si="13"/>
        <v>167858982</v>
      </c>
      <c r="R16" s="2">
        <f t="shared" si="13"/>
        <v>49265183</v>
      </c>
      <c r="S16" s="2">
        <f t="shared" si="13"/>
        <v>1671981</v>
      </c>
      <c r="T16" s="2">
        <f t="shared" si="13"/>
        <v>185676112789</v>
      </c>
      <c r="U16" s="2">
        <f t="shared" si="13"/>
        <v>234004309899</v>
      </c>
      <c r="V16" s="2">
        <f t="shared" si="13"/>
        <v>218984664317</v>
      </c>
      <c r="W16" s="2">
        <f t="shared" si="13"/>
        <v>403344538050</v>
      </c>
      <c r="X16" s="2">
        <f t="shared" si="13"/>
        <v>40693824460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51156000000000</v>
      </c>
      <c r="E20" s="2">
        <f ca="1">IFERROR(E21*E2,"")</f>
        <v>34545000000000</v>
      </c>
      <c r="H20" s="2">
        <f t="shared" ref="H20:X20" ca="1" si="14">IFERROR(H21*H2,"")</f>
        <v>34545000000000</v>
      </c>
      <c r="I20" s="2">
        <f t="shared" ca="1" si="14"/>
        <v>47775000000000</v>
      </c>
      <c r="J20" s="2">
        <f t="shared" ca="1" si="14"/>
        <v>62475000000000</v>
      </c>
      <c r="K20" s="2">
        <f t="shared" ca="1" si="14"/>
        <v>34104000000000</v>
      </c>
      <c r="L20" s="2">
        <f t="shared" ca="1" si="14"/>
        <v>41454000000000</v>
      </c>
      <c r="M20" s="2">
        <f t="shared" ca="1" si="14"/>
        <v>46746000000000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12789000000000</v>
      </c>
      <c r="V20" s="2" t="str">
        <f t="shared" ca="1" si="14"/>
        <v/>
      </c>
      <c r="W20" s="2">
        <f t="shared" ca="1" si="14"/>
        <v>16023000000000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5880000000</v>
      </c>
      <c r="E21" s="2">
        <f>IFERROR(INDEX(E51:E500,MATCH($C$7,$C$51:$C$500,0)),"")</f>
        <v>5880000000</v>
      </c>
      <c r="H21" s="2">
        <f>IFERROR(INDEX(D21:G21,COUNT(D21:G21)),"")</f>
        <v>5880000000</v>
      </c>
      <c r="I21" s="2">
        <f t="shared" ref="I21:X21" si="15">IFERROR(INDEX(I51:I500,MATCH($C$7,$C$51:$C$500,0)),"")</f>
        <v>5880000000</v>
      </c>
      <c r="J21" s="2">
        <f t="shared" si="15"/>
        <v>5880000000</v>
      </c>
      <c r="K21" s="2">
        <f t="shared" si="15"/>
        <v>5880000000</v>
      </c>
      <c r="L21" s="2">
        <f t="shared" si="15"/>
        <v>5880000000</v>
      </c>
      <c r="M21" s="2">
        <f t="shared" si="15"/>
        <v>5880000000</v>
      </c>
      <c r="N21" s="2">
        <f t="shared" si="15"/>
        <v>5880000000</v>
      </c>
      <c r="O21" s="2">
        <f t="shared" si="15"/>
        <v>5880000000</v>
      </c>
      <c r="P21" s="2">
        <f t="shared" si="15"/>
        <v>5880000000</v>
      </c>
      <c r="Q21" s="2">
        <f t="shared" si="15"/>
        <v>5880000000</v>
      </c>
      <c r="R21" s="2">
        <f t="shared" si="15"/>
        <v>5880000000</v>
      </c>
      <c r="S21" s="2">
        <f t="shared" si="15"/>
        <v>5880000000</v>
      </c>
      <c r="T21" s="2">
        <f t="shared" si="15"/>
        <v>5880000000</v>
      </c>
      <c r="U21" s="2">
        <f t="shared" si="15"/>
        <v>5880000000</v>
      </c>
      <c r="V21" s="2">
        <f t="shared" si="15"/>
        <v>5880000000</v>
      </c>
      <c r="W21" s="2">
        <f t="shared" si="15"/>
        <v>5880000000</v>
      </c>
      <c r="X21" s="2">
        <f t="shared" si="15"/>
        <v>5000000000</v>
      </c>
    </row>
    <row r="23" spans="1:24" ht="15.5" x14ac:dyDescent="0.35">
      <c r="B23" t="s">
        <v>54</v>
      </c>
      <c r="C23" t="s">
        <v>55</v>
      </c>
      <c r="D23" s="3">
        <f>IFERROR(D5/D6*100,"")</f>
        <v>16.554374449961088</v>
      </c>
      <c r="E23" s="3">
        <f>IFERROR(E5/E6*100,"")</f>
        <v>10.108594472366839</v>
      </c>
      <c r="H23" s="3">
        <f t="shared" ref="H23:X23" si="16">IFERROR(H5/H6*100,"")</f>
        <v>55.935694477284578</v>
      </c>
      <c r="I23" s="3">
        <f t="shared" si="16"/>
        <v>36.745817833760448</v>
      </c>
      <c r="J23" s="3">
        <f t="shared" si="16"/>
        <v>71.606206435499502</v>
      </c>
      <c r="K23" s="3">
        <f t="shared" si="16"/>
        <v>77.987576178806705</v>
      </c>
      <c r="L23" s="3">
        <f t="shared" si="16"/>
        <v>122.09253674534615</v>
      </c>
      <c r="M23" s="3">
        <f t="shared" si="16"/>
        <v>110.17152622824817</v>
      </c>
      <c r="N23" s="3">
        <f t="shared" si="16"/>
        <v>26.78764352502024</v>
      </c>
      <c r="O23" s="3">
        <f t="shared" si="16"/>
        <v>17.954333556974728</v>
      </c>
      <c r="P23" s="3">
        <f t="shared" si="16"/>
        <v>31.258421045705425</v>
      </c>
      <c r="Q23" s="3">
        <f t="shared" si="16"/>
        <v>39.96948293187755</v>
      </c>
      <c r="R23" s="3">
        <f t="shared" si="16"/>
        <v>12.523048676151141</v>
      </c>
      <c r="S23" s="3">
        <f t="shared" si="16"/>
        <v>1.1593819687134517</v>
      </c>
      <c r="T23" s="3">
        <f t="shared" si="16"/>
        <v>4.4869799918925848</v>
      </c>
      <c r="U23" s="3">
        <f t="shared" si="16"/>
        <v>8.4795819160866799</v>
      </c>
      <c r="V23" s="3">
        <f t="shared" si="16"/>
        <v>6.7729678796309534</v>
      </c>
      <c r="W23" s="3">
        <f t="shared" si="16"/>
        <v>9.9872910065222005</v>
      </c>
      <c r="X23" s="3">
        <f t="shared" si="16"/>
        <v>6.3590397373033234</v>
      </c>
    </row>
    <row r="24" spans="1:24" ht="15.5" x14ac:dyDescent="0.35">
      <c r="C24" t="s">
        <v>56</v>
      </c>
      <c r="D24" s="4">
        <f>IFERROR(_xlfn.RRI(5,I23,D23),"")</f>
        <v>-0.14740855347398074</v>
      </c>
      <c r="E24" s="4">
        <f>IFERROR(_xlfn.RRI(5,J23,E23),"")</f>
        <v>-0.32399793653539932</v>
      </c>
      <c r="H24" s="4">
        <f t="shared" ref="H24:X24" si="17">IFERROR(_xlfn.RRI(5,M23,H23),"")</f>
        <v>-0.12677947800519174</v>
      </c>
      <c r="I24" s="4">
        <f t="shared" si="17"/>
        <v>6.5257698175439138E-2</v>
      </c>
      <c r="J24" s="4">
        <f t="shared" si="17"/>
        <v>0.31873118196096173</v>
      </c>
      <c r="K24" s="4">
        <f t="shared" si="17"/>
        <v>0.20063687380711048</v>
      </c>
      <c r="L24" s="4">
        <f t="shared" si="17"/>
        <v>0.25023633792106081</v>
      </c>
      <c r="M24" s="4">
        <f t="shared" si="17"/>
        <v>0.54479857244269425</v>
      </c>
      <c r="N24" s="4">
        <f t="shared" si="17"/>
        <v>0.87387921412404257</v>
      </c>
      <c r="O24" s="4">
        <f t="shared" si="17"/>
        <v>0.31960220105922144</v>
      </c>
      <c r="P24" s="4">
        <f t="shared" si="17"/>
        <v>0.29813099445968705</v>
      </c>
      <c r="Q24" s="4">
        <f t="shared" si="17"/>
        <v>0.42623110158696953</v>
      </c>
      <c r="R24" s="4">
        <f t="shared" si="17"/>
        <v>4.6290959613929816E-2</v>
      </c>
      <c r="S24" s="4">
        <f t="shared" si="17"/>
        <v>-0.28851294867630373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723.36</v>
      </c>
      <c r="J25" s="3">
        <f t="shared" si="18"/>
        <v>1276.6600000000001</v>
      </c>
      <c r="K25" s="3">
        <f t="shared" si="18"/>
        <v>1344.29</v>
      </c>
      <c r="L25" s="3">
        <f t="shared" si="18"/>
        <v>1720.6</v>
      </c>
      <c r="M25" s="3">
        <f t="shared" si="18"/>
        <v>846.69</v>
      </c>
      <c r="N25" s="3">
        <f t="shared" si="18"/>
        <v>232.77</v>
      </c>
      <c r="O25" s="3">
        <f t="shared" si="18"/>
        <v>157.30000000000001</v>
      </c>
      <c r="P25" s="3">
        <f t="shared" si="18"/>
        <v>239.27</v>
      </c>
      <c r="Q25" s="3">
        <f t="shared" si="18"/>
        <v>267.85000000000002</v>
      </c>
      <c r="R25" s="3">
        <f t="shared" si="18"/>
        <v>77.930000000000007</v>
      </c>
      <c r="S25" s="3">
        <f t="shared" si="18"/>
        <v>4.59</v>
      </c>
      <c r="T25" s="3">
        <f t="shared" si="18"/>
        <v>22.68</v>
      </c>
      <c r="U25" s="3">
        <f t="shared" si="18"/>
        <v>28.75</v>
      </c>
      <c r="V25" s="3">
        <f t="shared" si="18"/>
        <v>30.22</v>
      </c>
      <c r="W25" s="3">
        <f t="shared" si="18"/>
        <v>48.41</v>
      </c>
      <c r="X25" s="3">
        <f t="shared" si="18"/>
        <v>6.15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0.25454284136722549</v>
      </c>
      <c r="J26" s="4">
        <f t="shared" si="19"/>
        <v>0.52009001317567405</v>
      </c>
      <c r="K26" s="4">
        <f t="shared" si="19"/>
        <v>0.4122804382966585</v>
      </c>
      <c r="L26" s="4">
        <f t="shared" si="19"/>
        <v>0.45063333636761915</v>
      </c>
      <c r="M26" s="4">
        <f t="shared" si="19"/>
        <v>0.61140219484418168</v>
      </c>
      <c r="N26" s="4">
        <f t="shared" si="19"/>
        <v>1.1929203825288641</v>
      </c>
      <c r="O26" s="4">
        <f t="shared" si="19"/>
        <v>0.47304879947246103</v>
      </c>
      <c r="P26" s="4">
        <f t="shared" si="19"/>
        <v>0.52774221772175522</v>
      </c>
      <c r="Q26" s="4">
        <f t="shared" si="19"/>
        <v>0.54710374762777714</v>
      </c>
      <c r="R26" s="4">
        <f t="shared" si="19"/>
        <v>9.9901815056300913E-2</v>
      </c>
      <c r="S26" s="4">
        <f t="shared" si="19"/>
        <v>-5.6835352161998975E-2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0.15521880901360544</v>
      </c>
      <c r="E27" s="3">
        <f>IFERROR(E4/E21,"")</f>
        <v>9.9081035204081638E-2</v>
      </c>
      <c r="H27" s="3">
        <f t="shared" ref="H27:X27" si="20">IFERROR(H4/H21,"")</f>
        <v>0.50859968843537418</v>
      </c>
      <c r="I27" s="3">
        <f t="shared" si="20"/>
        <v>0.41055331768707481</v>
      </c>
      <c r="J27" s="3">
        <f t="shared" si="20"/>
        <v>0.46012259931972788</v>
      </c>
      <c r="K27" s="3">
        <f t="shared" si="20"/>
        <v>0.49350957414965985</v>
      </c>
      <c r="L27" s="3">
        <f t="shared" si="20"/>
        <v>0.4965925855442177</v>
      </c>
      <c r="M27" s="3">
        <f t="shared" si="20"/>
        <v>0.26971999846938777</v>
      </c>
      <c r="N27" s="3">
        <f t="shared" si="20"/>
        <v>0.18051188384353742</v>
      </c>
      <c r="O27" s="3">
        <f t="shared" si="20"/>
        <v>0.18834423486394558</v>
      </c>
      <c r="P27" s="3">
        <f t="shared" si="20"/>
        <v>0.17773104013605442</v>
      </c>
      <c r="Q27" s="3">
        <f t="shared" si="20"/>
        <v>0.12915788826530611</v>
      </c>
      <c r="R27" s="3">
        <f t="shared" si="20"/>
        <v>6.5363917687074835E-2</v>
      </c>
      <c r="S27" s="3">
        <f t="shared" si="20"/>
        <v>6.006564676870748E-2</v>
      </c>
      <c r="T27" s="3">
        <f t="shared" si="20"/>
        <v>881.90229920510205</v>
      </c>
      <c r="U27" s="3">
        <f t="shared" si="20"/>
        <v>752.99765674421769</v>
      </c>
      <c r="V27" s="3">
        <f t="shared" si="20"/>
        <v>673.28183204846937</v>
      </c>
      <c r="W27" s="3">
        <f t="shared" si="20"/>
        <v>486.65789922363945</v>
      </c>
      <c r="X27" s="3">
        <f t="shared" si="20"/>
        <v>185.4223930144</v>
      </c>
    </row>
    <row r="28" spans="1:24" ht="15.5" x14ac:dyDescent="0.35">
      <c r="C28" t="s">
        <v>61</v>
      </c>
      <c r="D28" s="4">
        <f>IFERROR(_xlfn.RRI(5,I27,D27),"")</f>
        <v>-0.1767818137282603</v>
      </c>
      <c r="E28" s="4">
        <f>IFERROR(_xlfn.RRI(5,J27,E27),"")</f>
        <v>-0.26443104022960451</v>
      </c>
      <c r="H28" s="4">
        <f t="shared" ref="H28:X28" si="21">IFERROR(_xlfn.RRI(5,M27,H27),"")</f>
        <v>0.13525281706370307</v>
      </c>
      <c r="I28" s="4">
        <f t="shared" si="21"/>
        <v>0.17861714263041684</v>
      </c>
      <c r="J28" s="4">
        <f t="shared" si="21"/>
        <v>0.19559543091776677</v>
      </c>
      <c r="K28" s="4">
        <f t="shared" si="21"/>
        <v>0.22660988424011652</v>
      </c>
      <c r="L28" s="4">
        <f t="shared" si="21"/>
        <v>0.30910915208248868</v>
      </c>
      <c r="M28" s="4">
        <f t="shared" si="21"/>
        <v>0.32774604004505736</v>
      </c>
      <c r="N28" s="4">
        <f t="shared" si="21"/>
        <v>0.24616608674986407</v>
      </c>
      <c r="O28" s="4">
        <f t="shared" si="21"/>
        <v>-0.81553823013719906</v>
      </c>
      <c r="P28" s="4">
        <f t="shared" si="21"/>
        <v>-0.81181113127308113</v>
      </c>
      <c r="Q28" s="4">
        <f t="shared" si="21"/>
        <v>-0.8194552733708802</v>
      </c>
      <c r="R28" s="4">
        <f t="shared" si="21"/>
        <v>-0.83187865357014878</v>
      </c>
      <c r="S28" s="4">
        <f t="shared" si="21"/>
        <v>-0.79950996335470792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-0.43339651904187493</v>
      </c>
      <c r="J29" s="4">
        <f t="shared" si="22"/>
        <v>-5.0309085093246164E-2</v>
      </c>
      <c r="K29" s="4">
        <f t="shared" si="22"/>
        <v>-0.21870859002673484</v>
      </c>
      <c r="L29" s="4">
        <f t="shared" si="22"/>
        <v>1.0321487203108572</v>
      </c>
      <c r="M29" s="4">
        <f t="shared" si="22"/>
        <v>2.6374532800618637</v>
      </c>
      <c r="N29" s="4">
        <f t="shared" si="22"/>
        <v>0.47978385251112521</v>
      </c>
      <c r="O29" s="4">
        <f t="shared" si="22"/>
        <v>-0.34258369206335937</v>
      </c>
      <c r="P29" s="4">
        <f t="shared" si="22"/>
        <v>-0.10670151204032111</v>
      </c>
      <c r="Q29" s="4">
        <f t="shared" si="22"/>
        <v>2.4370588990119337</v>
      </c>
      <c r="R29" s="4">
        <f t="shared" si="22"/>
        <v>15.978213507625274</v>
      </c>
      <c r="S29" s="4">
        <f t="shared" si="22"/>
        <v>-0.79761904761904767</v>
      </c>
      <c r="T29" s="4">
        <f t="shared" si="22"/>
        <v>-0.21113043478260871</v>
      </c>
      <c r="U29" s="4">
        <f t="shared" si="22"/>
        <v>-4.8643282594308369E-2</v>
      </c>
      <c r="V29" s="4">
        <f t="shared" si="22"/>
        <v>-0.37574881222887829</v>
      </c>
      <c r="W29" s="4">
        <f t="shared" si="22"/>
        <v>6.8715447154471541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0.23881519530925008</v>
      </c>
      <c r="I30" s="4">
        <f t="shared" si="23"/>
        <v>-0.10773059551071645</v>
      </c>
      <c r="J30" s="4">
        <f t="shared" si="23"/>
        <v>-6.7652131951967287E-2</v>
      </c>
      <c r="K30" s="4">
        <f t="shared" si="23"/>
        <v>-6.2083315061564424E-3</v>
      </c>
      <c r="L30" s="4">
        <f t="shared" si="23"/>
        <v>0.84114114030213127</v>
      </c>
      <c r="M30" s="4">
        <f t="shared" si="23"/>
        <v>0.4941952448026824</v>
      </c>
      <c r="N30" s="4">
        <f t="shared" si="23"/>
        <v>-4.1585297400082495E-2</v>
      </c>
      <c r="O30" s="4">
        <f t="shared" si="23"/>
        <v>5.9714919350984934E-2</v>
      </c>
      <c r="P30" s="4">
        <f t="shared" si="23"/>
        <v>0.37607576682403726</v>
      </c>
      <c r="Q30" s="4">
        <f t="shared" si="23"/>
        <v>0.97598144107029239</v>
      </c>
      <c r="R30" s="4">
        <f t="shared" si="23"/>
        <v>8.8208005796877653E-2</v>
      </c>
      <c r="S30" s="4">
        <f t="shared" si="23"/>
        <v>-0.99993189081509037</v>
      </c>
      <c r="T30" s="4">
        <f t="shared" si="23"/>
        <v>0.17118863691852282</v>
      </c>
      <c r="U30" s="4">
        <f t="shared" si="23"/>
        <v>0.11839889464002291</v>
      </c>
      <c r="V30" s="4">
        <f t="shared" si="23"/>
        <v>0.38348074308985686</v>
      </c>
      <c r="W30" s="4">
        <f t="shared" si="23"/>
        <v>1.6245907590344029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2566.91</v>
      </c>
      <c r="E32" s="3">
        <f>IFERROR(INDEX(E51:E500,MATCH($A$32,$C$51:$C$500,0)),"")</f>
        <v>2261.1</v>
      </c>
      <c r="H32" s="3">
        <f>IFERROR(INDEX(D32:G32,COUNT(D32:G32)),"")</f>
        <v>2261.1</v>
      </c>
      <c r="I32" s="3">
        <f t="shared" ref="I32:X32" si="24">IFERROR(INDEX(I51:I500,MATCH($C$32,$C$51:$C$500,0)),"")</f>
        <v>1996.89</v>
      </c>
      <c r="J32" s="3">
        <f t="shared" si="24"/>
        <v>1791.28</v>
      </c>
      <c r="K32" s="3">
        <f t="shared" si="24"/>
        <v>1715.85</v>
      </c>
      <c r="L32" s="3">
        <f t="shared" si="24"/>
        <v>1462.11</v>
      </c>
      <c r="M32" s="3">
        <f t="shared" si="24"/>
        <v>764.66</v>
      </c>
      <c r="N32" s="3">
        <f t="shared" si="24"/>
        <v>830.93</v>
      </c>
      <c r="O32" s="3">
        <f t="shared" si="24"/>
        <v>841.11</v>
      </c>
      <c r="P32" s="3">
        <f t="shared" si="24"/>
        <v>774.48</v>
      </c>
      <c r="Q32" s="3">
        <f t="shared" si="24"/>
        <v>669.95</v>
      </c>
      <c r="R32" s="3">
        <f t="shared" si="24"/>
        <v>603.20000000000005</v>
      </c>
      <c r="S32" s="3">
        <f t="shared" si="24"/>
        <v>579.03</v>
      </c>
      <c r="T32" s="3">
        <f t="shared" si="24"/>
        <v>522.26</v>
      </c>
      <c r="U32" s="3">
        <f t="shared" si="24"/>
        <v>503.56</v>
      </c>
      <c r="V32" s="3">
        <f t="shared" si="24"/>
        <v>492.28</v>
      </c>
      <c r="W32" s="3">
        <f t="shared" si="24"/>
        <v>481.94</v>
      </c>
      <c r="X32" s="3">
        <f t="shared" si="24"/>
        <v>107.2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2.29</v>
      </c>
      <c r="E33" s="3">
        <f>IFERROR(INDEX(E51:E500,MATCH($A$33,$C$51:$C$500,0)),"")</f>
        <v>3.86</v>
      </c>
      <c r="H33" s="3">
        <f>IFERROR(INDEX(D33:G33,COUNT(D33:G33)),"")</f>
        <v>3.86</v>
      </c>
      <c r="I33" s="3">
        <f t="shared" ref="I33:X33" si="25">IFERROR(INDEX(I51:I500,MATCH($C$33,$C$51:$C$500,0)),"")</f>
        <v>4.07</v>
      </c>
      <c r="J33" s="3">
        <f t="shared" si="25"/>
        <v>5.93</v>
      </c>
      <c r="K33" s="3">
        <f t="shared" si="25"/>
        <v>3.38</v>
      </c>
      <c r="L33" s="3">
        <f t="shared" si="25"/>
        <v>4.82</v>
      </c>
      <c r="M33" s="3">
        <f t="shared" si="25"/>
        <v>10.4</v>
      </c>
      <c r="N33" s="3">
        <f t="shared" si="25"/>
        <v>3.07</v>
      </c>
      <c r="O33" s="3">
        <f t="shared" si="25"/>
        <v>3.03</v>
      </c>
      <c r="P33" s="3">
        <f t="shared" si="25"/>
        <v>3.29</v>
      </c>
      <c r="Q33" s="3">
        <f t="shared" si="25"/>
        <v>4.0999999999999996</v>
      </c>
      <c r="R33" s="3">
        <f t="shared" si="25"/>
        <v>4.4800000000000004</v>
      </c>
      <c r="S33" s="3">
        <f t="shared" si="25"/>
        <v>2.42</v>
      </c>
      <c r="T33" s="3">
        <f t="shared" si="25"/>
        <v>3.83</v>
      </c>
      <c r="U33" s="3">
        <f t="shared" si="25"/>
        <v>4.32</v>
      </c>
      <c r="V33" s="3">
        <f t="shared" si="25"/>
        <v>4.82</v>
      </c>
      <c r="W33" s="3">
        <f t="shared" si="25"/>
        <v>5.65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14.05</v>
      </c>
      <c r="E34" s="3">
        <f>IFERROR(INDEX(E51:E500,MATCH($A$34,$C$51:$C$500,0)),"")</f>
        <v>38.17</v>
      </c>
      <c r="H34" s="3">
        <f>IFERROR(INDEX(D34:G34,COUNT(D34:G34)),"")</f>
        <v>38.17</v>
      </c>
      <c r="I34" s="3">
        <f t="shared" ref="I34:X34" si="26">IFERROR(INDEX(I51:I500,MATCH($C$34,$C$51:$C$500,0)),"")</f>
        <v>11.23</v>
      </c>
      <c r="J34" s="3">
        <f t="shared" si="26"/>
        <v>8.32</v>
      </c>
      <c r="K34" s="3">
        <f t="shared" si="26"/>
        <v>4.3099999999999996</v>
      </c>
      <c r="L34" s="3">
        <f t="shared" si="26"/>
        <v>4.0999999999999996</v>
      </c>
      <c r="M34" s="3">
        <f t="shared" si="26"/>
        <v>9.39</v>
      </c>
      <c r="N34" s="3">
        <f t="shared" si="26"/>
        <v>10.96</v>
      </c>
      <c r="O34" s="3">
        <f t="shared" si="26"/>
        <v>16.21</v>
      </c>
      <c r="P34" s="3">
        <f t="shared" si="26"/>
        <v>10.66</v>
      </c>
      <c r="Q34" s="3">
        <f t="shared" si="26"/>
        <v>10.27</v>
      </c>
      <c r="R34" s="3">
        <f t="shared" si="26"/>
        <v>34.65</v>
      </c>
      <c r="S34" s="3">
        <f t="shared" si="26"/>
        <v>305.01</v>
      </c>
      <c r="T34" s="3">
        <f t="shared" si="26"/>
        <v>88.18</v>
      </c>
      <c r="U34" s="3">
        <f t="shared" si="26"/>
        <v>75.650000000000006</v>
      </c>
      <c r="V34" s="3">
        <f t="shared" si="26"/>
        <v>78.59</v>
      </c>
      <c r="W34" s="3">
        <f t="shared" si="26"/>
        <v>56.29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2.16</v>
      </c>
      <c r="E35" s="3">
        <f>IFERROR(INDEX(E51:E500,MATCH($A$35,$C$51:$C$500,0)),"")</f>
        <v>5.23</v>
      </c>
      <c r="H35" s="3">
        <f>IFERROR(INDEX(D35:G35,COUNT(D35:G35)),"")</f>
        <v>5.23</v>
      </c>
      <c r="I35" s="3">
        <f t="shared" ref="I35:X35" si="27">IFERROR(INDEX(I51:I500,MATCH($C$35,$C$51:$C$500,0)),"")</f>
        <v>1.2</v>
      </c>
      <c r="J35" s="3">
        <f t="shared" si="27"/>
        <v>1.46</v>
      </c>
      <c r="K35" s="3">
        <f t="shared" si="27"/>
        <v>0.77</v>
      </c>
      <c r="L35" s="3">
        <f t="shared" si="27"/>
        <v>0.95</v>
      </c>
      <c r="M35" s="3">
        <f t="shared" si="27"/>
        <v>2.06</v>
      </c>
      <c r="N35" s="3">
        <f t="shared" si="27"/>
        <v>0.97</v>
      </c>
      <c r="O35" s="3">
        <f t="shared" si="27"/>
        <v>0.96</v>
      </c>
      <c r="P35" s="3">
        <f t="shared" si="27"/>
        <v>1.01</v>
      </c>
      <c r="Q35" s="3">
        <f t="shared" si="27"/>
        <v>1.59</v>
      </c>
      <c r="R35" s="3">
        <f t="shared" si="27"/>
        <v>3.11</v>
      </c>
      <c r="S35" s="3">
        <f t="shared" si="27"/>
        <v>1.74</v>
      </c>
      <c r="T35" s="3">
        <f t="shared" si="27"/>
        <v>2.27</v>
      </c>
      <c r="U35" s="3">
        <f t="shared" si="27"/>
        <v>2.89</v>
      </c>
      <c r="V35" s="3">
        <f t="shared" si="27"/>
        <v>3.53</v>
      </c>
      <c r="W35" s="3">
        <f t="shared" si="27"/>
        <v>5.6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912686597</v>
      </c>
      <c r="E51" s="5">
        <v>582596487</v>
      </c>
      <c r="F51" s="5">
        <v>676241351</v>
      </c>
      <c r="G51" s="5">
        <v>593395101</v>
      </c>
      <c r="I51" s="5">
        <v>2414053508</v>
      </c>
      <c r="J51" s="5">
        <v>2705520884</v>
      </c>
      <c r="K51" s="5">
        <v>2901836296</v>
      </c>
      <c r="L51" s="5">
        <v>2919964403</v>
      </c>
      <c r="M51" s="5">
        <v>1585953591</v>
      </c>
      <c r="N51" s="5">
        <v>1061409877</v>
      </c>
      <c r="O51" s="5">
        <v>1107464101</v>
      </c>
      <c r="P51" s="5">
        <v>1045058516</v>
      </c>
      <c r="Q51" s="5">
        <v>759448383</v>
      </c>
      <c r="R51" s="5">
        <v>384339836</v>
      </c>
      <c r="S51" s="5">
        <v>353186003</v>
      </c>
      <c r="T51" s="5">
        <v>5185585519326</v>
      </c>
      <c r="U51" s="5">
        <v>4427626221656</v>
      </c>
      <c r="V51" s="5">
        <v>3958897172445</v>
      </c>
      <c r="W51" s="5">
        <v>2861548447435</v>
      </c>
      <c r="X51" s="5">
        <v>927111965072</v>
      </c>
    </row>
    <row r="52" spans="2:24" ht="15.5" x14ac:dyDescent="0.35">
      <c r="C52" t="s">
        <v>85</v>
      </c>
      <c r="D52" s="5">
        <v>-596034494</v>
      </c>
      <c r="E52" s="5">
        <v>-386026737</v>
      </c>
      <c r="F52" s="5">
        <v>-470359029</v>
      </c>
      <c r="G52" s="5">
        <v>-429115405</v>
      </c>
      <c r="I52" s="5">
        <v>-1642808747</v>
      </c>
      <c r="J52" s="5">
        <v>-1600942516</v>
      </c>
      <c r="K52" s="5">
        <v>-1755785215</v>
      </c>
      <c r="L52" s="5">
        <v>-1605491287</v>
      </c>
      <c r="M52" s="5">
        <v>-829193089</v>
      </c>
      <c r="N52" s="5">
        <v>-682310509</v>
      </c>
      <c r="O52" s="5">
        <v>-746006736</v>
      </c>
      <c r="P52" s="5">
        <v>-685079630</v>
      </c>
      <c r="Q52" s="5">
        <v>-444969466</v>
      </c>
      <c r="R52" s="5">
        <v>-246138018</v>
      </c>
      <c r="S52" s="5">
        <v>-242938302</v>
      </c>
      <c r="T52" s="5">
        <v>-3437249149784</v>
      </c>
      <c r="U52" s="5">
        <v>-3644017250925</v>
      </c>
      <c r="V52" s="5">
        <v>-3238659073969</v>
      </c>
      <c r="W52" s="5">
        <v>-2027645842094</v>
      </c>
      <c r="X52" s="5">
        <v>-679382743227</v>
      </c>
    </row>
    <row r="53" spans="2:24" ht="15.5" x14ac:dyDescent="0.35">
      <c r="C53" t="s">
        <v>86</v>
      </c>
      <c r="D53" s="5">
        <v>316652103</v>
      </c>
      <c r="E53" s="5">
        <v>196569750</v>
      </c>
      <c r="F53" s="5">
        <v>205882322</v>
      </c>
      <c r="G53" s="5">
        <v>164279696</v>
      </c>
      <c r="I53" s="5">
        <v>771244761</v>
      </c>
      <c r="J53" s="5">
        <v>1104578368</v>
      </c>
      <c r="K53" s="5">
        <v>1146051081</v>
      </c>
      <c r="L53" s="5">
        <v>1314473116</v>
      </c>
      <c r="M53" s="5">
        <v>756760502</v>
      </c>
      <c r="N53" s="5">
        <v>379099368</v>
      </c>
      <c r="O53" s="5">
        <v>361457365</v>
      </c>
      <c r="P53" s="5">
        <v>359978886</v>
      </c>
      <c r="Q53" s="5">
        <v>314478917</v>
      </c>
      <c r="R53" s="5">
        <v>138201818</v>
      </c>
      <c r="S53" s="5">
        <v>110247701</v>
      </c>
      <c r="T53" s="5">
        <v>1748336369542</v>
      </c>
      <c r="U53" s="5">
        <v>783608970731</v>
      </c>
      <c r="V53" s="5">
        <v>720238098476</v>
      </c>
      <c r="W53" s="5">
        <v>833902605341</v>
      </c>
      <c r="X53" s="5">
        <v>247729221845</v>
      </c>
    </row>
    <row r="54" spans="2:24" ht="15.5" x14ac:dyDescent="0.35">
      <c r="C54" t="s">
        <v>87</v>
      </c>
      <c r="D54" s="5">
        <v>-125215336</v>
      </c>
      <c r="E54" s="5">
        <v>-89364865</v>
      </c>
      <c r="F54" s="5">
        <v>-101563138</v>
      </c>
      <c r="G54" s="5">
        <v>-101821581</v>
      </c>
      <c r="I54" s="5">
        <v>-404562425</v>
      </c>
      <c r="J54" s="5">
        <v>-464088233</v>
      </c>
      <c r="K54" s="5">
        <v>-451991103</v>
      </c>
      <c r="L54" s="5">
        <v>-397659368</v>
      </c>
      <c r="M54" s="5">
        <v>-285535819</v>
      </c>
      <c r="N54" s="5">
        <v>-249441167</v>
      </c>
      <c r="O54" s="5">
        <v>-250174854</v>
      </c>
      <c r="P54" s="5">
        <v>-217456725</v>
      </c>
      <c r="Q54" s="5">
        <v>-145055787</v>
      </c>
      <c r="R54" s="5">
        <v>-86972055</v>
      </c>
      <c r="S54" s="5">
        <v>-100864406</v>
      </c>
      <c r="T54" s="5">
        <v>-1572502938190</v>
      </c>
      <c r="U54" s="5">
        <v>-738344866550</v>
      </c>
      <c r="V54" s="5">
        <v>-601562545521</v>
      </c>
      <c r="W54" s="5">
        <v>-447022242614</v>
      </c>
      <c r="X54" s="5">
        <v>-196086380987</v>
      </c>
    </row>
    <row r="55" spans="2:24" ht="15.5" x14ac:dyDescent="0.35">
      <c r="C55" t="s">
        <v>88</v>
      </c>
      <c r="D55" s="5">
        <v>-86264204</v>
      </c>
      <c r="E55" s="5">
        <v>-59326840</v>
      </c>
      <c r="F55" s="5">
        <v>-66350114</v>
      </c>
      <c r="G55" s="5">
        <v>-65277808</v>
      </c>
      <c r="I55" s="5">
        <v>-255154742</v>
      </c>
      <c r="J55" s="5">
        <v>-294704581</v>
      </c>
      <c r="K55" s="5">
        <v>-316463404</v>
      </c>
      <c r="L55" s="5">
        <v>-287481357</v>
      </c>
      <c r="M55" s="5">
        <v>-195965176</v>
      </c>
      <c r="N55" s="5">
        <v>-187130739</v>
      </c>
      <c r="O55" s="5">
        <v>-184050603</v>
      </c>
      <c r="P55" s="5">
        <v>-150606914</v>
      </c>
      <c r="Q55" s="5">
        <v>-98202771</v>
      </c>
      <c r="R55" s="5">
        <v>-55332302</v>
      </c>
      <c r="S55" s="5">
        <v>-66610009</v>
      </c>
      <c r="T55" s="5">
        <v>-1125823060347</v>
      </c>
      <c r="U55" s="5">
        <v>-326028976039</v>
      </c>
      <c r="V55" s="5">
        <v>-312325355890</v>
      </c>
      <c r="W55" s="5">
        <v>-182789926128</v>
      </c>
      <c r="X55" s="5">
        <v>-60439212208</v>
      </c>
    </row>
    <row r="56" spans="2:24" ht="15.5" x14ac:dyDescent="0.35">
      <c r="C56" t="s">
        <v>89</v>
      </c>
      <c r="D56" s="5">
        <v>-38890867</v>
      </c>
      <c r="E56" s="5">
        <v>-29923022</v>
      </c>
      <c r="F56" s="5">
        <v>-35112455</v>
      </c>
      <c r="G56" s="5">
        <v>-35887059</v>
      </c>
      <c r="I56" s="5">
        <v>-147590983</v>
      </c>
      <c r="J56" s="5">
        <v>-168893978</v>
      </c>
      <c r="K56" s="5">
        <v>-135106465</v>
      </c>
      <c r="L56" s="5">
        <v>-109410336</v>
      </c>
      <c r="M56" s="5">
        <v>-87721288</v>
      </c>
      <c r="N56" s="5">
        <v>-62068860</v>
      </c>
      <c r="O56" s="5">
        <v>-65772604</v>
      </c>
      <c r="P56" s="5">
        <v>-66260235</v>
      </c>
      <c r="Q56" s="5">
        <v>-46105358</v>
      </c>
      <c r="R56" s="5">
        <v>-31487810</v>
      </c>
      <c r="S56" s="5">
        <v>-34176620</v>
      </c>
      <c r="T56" s="5">
        <v>-445825392793</v>
      </c>
      <c r="U56" s="5">
        <v>-409068243251</v>
      </c>
      <c r="V56" s="5">
        <v>-283481483747</v>
      </c>
      <c r="W56" s="5">
        <v>-259295303118</v>
      </c>
      <c r="X56" s="5">
        <v>-134277582265</v>
      </c>
    </row>
    <row r="57" spans="2:24" ht="15.5" x14ac:dyDescent="0.35">
      <c r="C57" t="s">
        <v>448</v>
      </c>
      <c r="D57" s="5">
        <v>-60265</v>
      </c>
      <c r="E57" s="5">
        <v>-115003</v>
      </c>
      <c r="F57" s="5">
        <v>-100569</v>
      </c>
      <c r="G57" s="5">
        <v>-656714</v>
      </c>
      <c r="I57" s="5">
        <v>-1816700</v>
      </c>
      <c r="J57" s="5">
        <v>-489674</v>
      </c>
      <c r="K57" s="5">
        <v>-421234</v>
      </c>
      <c r="L57" s="5">
        <v>-767675</v>
      </c>
      <c r="M57" s="5">
        <v>-1849355</v>
      </c>
      <c r="N57" s="5">
        <v>-241568</v>
      </c>
      <c r="O57" s="5">
        <v>-351647</v>
      </c>
      <c r="P57" s="5">
        <v>-589576</v>
      </c>
      <c r="Q57" s="5">
        <v>-747658</v>
      </c>
      <c r="R57" s="5">
        <v>-151943</v>
      </c>
      <c r="S57" s="5">
        <v>-77777</v>
      </c>
      <c r="T57" s="5">
        <v>-854485050</v>
      </c>
      <c r="U57" s="5">
        <v>-3247647260</v>
      </c>
      <c r="V57" s="5">
        <v>-5755705884</v>
      </c>
      <c r="W57" s="5">
        <v>-4937013368</v>
      </c>
      <c r="X57" s="5">
        <v>-1369586514</v>
      </c>
    </row>
    <row r="58" spans="2:24" ht="15.5" x14ac:dyDescent="0.35">
      <c r="C58" t="s">
        <v>93</v>
      </c>
      <c r="D58" s="5">
        <v>191436767</v>
      </c>
      <c r="E58" s="5">
        <v>107204885</v>
      </c>
      <c r="F58" s="5">
        <v>104319184</v>
      </c>
      <c r="G58" s="5">
        <v>62458115</v>
      </c>
      <c r="I58" s="5">
        <v>366682336</v>
      </c>
      <c r="J58" s="5">
        <v>640490135</v>
      </c>
      <c r="K58" s="5">
        <v>694059978</v>
      </c>
      <c r="L58" s="5">
        <v>916813748</v>
      </c>
      <c r="M58" s="5">
        <v>471224683</v>
      </c>
      <c r="N58" s="5">
        <v>129658201</v>
      </c>
      <c r="O58" s="5">
        <v>111282511</v>
      </c>
      <c r="P58" s="5">
        <v>142522161</v>
      </c>
      <c r="Q58" s="5">
        <v>169423130</v>
      </c>
      <c r="R58" s="5">
        <v>51229763</v>
      </c>
      <c r="S58" s="5">
        <v>9383295</v>
      </c>
      <c r="T58" s="5">
        <v>175833431352</v>
      </c>
      <c r="U58" s="5">
        <v>45264104181</v>
      </c>
      <c r="V58" s="5">
        <v>118675552955</v>
      </c>
      <c r="W58" s="5">
        <v>386880362727</v>
      </c>
      <c r="X58" s="5">
        <v>51642840858</v>
      </c>
    </row>
    <row r="59" spans="2:24" ht="15.5" x14ac:dyDescent="0.35">
      <c r="C59" t="s">
        <v>94</v>
      </c>
      <c r="D59" s="5">
        <v>-6253020</v>
      </c>
      <c r="E59" s="5">
        <v>-1899084</v>
      </c>
      <c r="F59" s="5">
        <v>-11443847</v>
      </c>
      <c r="G59" s="5">
        <v>-251598</v>
      </c>
      <c r="I59" s="5">
        <v>-12506490</v>
      </c>
      <c r="J59" s="5">
        <v>-4729869</v>
      </c>
      <c r="K59" s="5">
        <v>-11079003</v>
      </c>
      <c r="L59" s="5">
        <v>-18121044</v>
      </c>
      <c r="M59" s="5">
        <v>-10383930</v>
      </c>
      <c r="N59" s="5">
        <v>-2525554</v>
      </c>
      <c r="O59" s="5">
        <v>-10251001</v>
      </c>
      <c r="P59" s="5">
        <v>-6378654</v>
      </c>
      <c r="Q59" s="5">
        <v>-1564148</v>
      </c>
      <c r="R59" s="5">
        <v>-1964580</v>
      </c>
      <c r="S59" s="5">
        <v>-7711314</v>
      </c>
      <c r="T59" s="5">
        <v>9842681437</v>
      </c>
      <c r="U59" s="5">
        <v>188740205718</v>
      </c>
      <c r="V59" s="5">
        <v>100309111362</v>
      </c>
      <c r="W59" s="5">
        <v>16464175323</v>
      </c>
      <c r="X59" s="5">
        <v>-10949016398</v>
      </c>
    </row>
    <row r="60" spans="2:24" ht="15.5" x14ac:dyDescent="0.35">
      <c r="C60" t="s">
        <v>95</v>
      </c>
      <c r="D60" s="5">
        <v>2328666</v>
      </c>
      <c r="E60" s="5">
        <v>1896705</v>
      </c>
      <c r="F60" s="5">
        <v>1282605</v>
      </c>
      <c r="G60" s="5">
        <v>1696155</v>
      </c>
      <c r="I60" s="5">
        <v>7760812</v>
      </c>
      <c r="J60" s="5">
        <v>10612680</v>
      </c>
      <c r="K60" s="5">
        <v>11115046</v>
      </c>
      <c r="L60" s="5">
        <v>2397077</v>
      </c>
      <c r="M60" s="5">
        <v>3304985</v>
      </c>
      <c r="N60" s="5">
        <v>6279935</v>
      </c>
      <c r="O60" s="5">
        <v>12863681</v>
      </c>
      <c r="P60" s="5">
        <v>7827170</v>
      </c>
      <c r="Q60" s="5">
        <v>7332930</v>
      </c>
      <c r="R60" s="5">
        <v>6404173</v>
      </c>
      <c r="S60" s="5">
        <v>4006724</v>
      </c>
      <c r="T60" s="5">
        <v>48995770846</v>
      </c>
      <c r="U60" s="5">
        <v>39530347161</v>
      </c>
      <c r="V60" s="5">
        <v>68429064642</v>
      </c>
      <c r="W60" s="5">
        <v>15367884034</v>
      </c>
      <c r="X60" s="5">
        <v>3401508691</v>
      </c>
    </row>
    <row r="61" spans="2:24" ht="15.5" x14ac:dyDescent="0.35">
      <c r="C61" t="s">
        <v>97</v>
      </c>
      <c r="D61" s="5">
        <v>-5581475</v>
      </c>
      <c r="E61" s="5">
        <v>-849870</v>
      </c>
      <c r="F61" s="5">
        <v>-2715378</v>
      </c>
      <c r="G61" s="5">
        <v>2230271</v>
      </c>
      <c r="I61" s="5">
        <v>189572</v>
      </c>
      <c r="J61" s="5">
        <v>6204443</v>
      </c>
      <c r="K61" s="5">
        <v>-6449322</v>
      </c>
      <c r="L61" s="5">
        <v>-6748886</v>
      </c>
      <c r="M61" s="5">
        <v>-708735</v>
      </c>
      <c r="N61" s="5">
        <v>-825399</v>
      </c>
      <c r="O61" s="5">
        <v>-2084960</v>
      </c>
      <c r="P61" s="5">
        <v>-4658716</v>
      </c>
      <c r="Q61" s="5">
        <v>-294486</v>
      </c>
      <c r="R61" s="5">
        <v>624510</v>
      </c>
      <c r="S61" s="5">
        <v>-4848719</v>
      </c>
      <c r="T61" s="5">
        <v>22198046675</v>
      </c>
      <c r="U61" s="5">
        <v>164503512126</v>
      </c>
      <c r="V61" s="5">
        <v>39913524404</v>
      </c>
      <c r="W61" s="5">
        <v>-10726653198</v>
      </c>
      <c r="X61" s="5">
        <v>13876627691</v>
      </c>
    </row>
    <row r="62" spans="2:24" ht="15.5" x14ac:dyDescent="0.35">
      <c r="C62" t="s">
        <v>27</v>
      </c>
      <c r="T62" s="5">
        <v>-65133356393</v>
      </c>
      <c r="U62" s="5">
        <v>-8520112488</v>
      </c>
      <c r="V62" s="5">
        <v>-3264877893</v>
      </c>
      <c r="W62" s="5">
        <v>-24707861678</v>
      </c>
      <c r="X62" s="5">
        <v>-25080745158</v>
      </c>
    </row>
    <row r="63" spans="2:24" ht="15.5" x14ac:dyDescent="0.35">
      <c r="C63" t="s">
        <v>175</v>
      </c>
      <c r="D63" s="5">
        <v>-1322242</v>
      </c>
      <c r="E63" s="5">
        <v>-1347162</v>
      </c>
      <c r="F63" s="5">
        <v>-826209</v>
      </c>
      <c r="G63" s="5">
        <v>-2792505</v>
      </c>
      <c r="I63" s="5">
        <v>-6174043</v>
      </c>
      <c r="J63" s="5">
        <v>-5774010</v>
      </c>
      <c r="K63" s="5">
        <v>-7208125</v>
      </c>
      <c r="L63" s="5">
        <v>-8282892</v>
      </c>
      <c r="M63" s="5">
        <v>-7511822</v>
      </c>
      <c r="N63" s="5">
        <v>-9046608</v>
      </c>
      <c r="O63" s="5">
        <v>-11398313</v>
      </c>
      <c r="P63" s="5">
        <v>-5262853</v>
      </c>
      <c r="Q63" s="5">
        <v>-4469973</v>
      </c>
      <c r="R63" s="5">
        <v>-5169732</v>
      </c>
      <c r="S63" s="5">
        <v>-2463952</v>
      </c>
    </row>
    <row r="64" spans="2:24" ht="15.5" x14ac:dyDescent="0.35">
      <c r="C64" t="s">
        <v>92</v>
      </c>
      <c r="D64" s="5">
        <v>-572873</v>
      </c>
      <c r="E64" s="5">
        <v>-600548</v>
      </c>
      <c r="F64" s="5">
        <v>-6223518</v>
      </c>
      <c r="G64" s="5">
        <v>-142577</v>
      </c>
      <c r="I64" s="5">
        <v>-7880145</v>
      </c>
      <c r="J64" s="5">
        <v>-8822502</v>
      </c>
      <c r="K64" s="5">
        <v>-2789186</v>
      </c>
      <c r="L64" s="5">
        <v>134585</v>
      </c>
      <c r="M64" s="5">
        <v>723624</v>
      </c>
      <c r="N64" s="5">
        <v>6342203</v>
      </c>
      <c r="O64" s="5">
        <v>-5115658</v>
      </c>
      <c r="P64" s="5">
        <v>698141</v>
      </c>
      <c r="Q64" s="5">
        <v>893937</v>
      </c>
      <c r="R64" s="5">
        <v>654371</v>
      </c>
      <c r="S64" s="5">
        <v>-403189</v>
      </c>
      <c r="T64" s="5">
        <v>3782220309</v>
      </c>
      <c r="U64" s="5">
        <v>-6773541081</v>
      </c>
      <c r="V64" s="5">
        <v>-4768599791</v>
      </c>
      <c r="W64" s="5">
        <v>36530806165</v>
      </c>
      <c r="X64" s="5">
        <v>-3146407622</v>
      </c>
    </row>
    <row r="65" spans="3:24" ht="15.5" x14ac:dyDescent="0.35">
      <c r="C65" t="s">
        <v>810</v>
      </c>
      <c r="D65" s="5">
        <v>-2427338</v>
      </c>
      <c r="E65" s="5">
        <v>-2345371</v>
      </c>
      <c r="F65" s="5">
        <v>-3787556</v>
      </c>
      <c r="G65" s="5">
        <v>-4035447</v>
      </c>
      <c r="I65" s="5">
        <v>-12576729</v>
      </c>
      <c r="J65" s="5">
        <v>-12724490</v>
      </c>
      <c r="K65" s="5">
        <v>-12955541</v>
      </c>
      <c r="L65" s="5">
        <v>-13903820</v>
      </c>
      <c r="M65" s="5">
        <v>-13703804</v>
      </c>
      <c r="N65" s="5">
        <v>-14322293</v>
      </c>
      <c r="O65" s="5">
        <v>-15914064</v>
      </c>
      <c r="P65" s="5">
        <v>-10245249</v>
      </c>
      <c r="Q65" s="5">
        <v>-9496529</v>
      </c>
      <c r="R65" s="5">
        <v>-9647634</v>
      </c>
      <c r="S65" s="5">
        <v>-6466130</v>
      </c>
      <c r="T65" s="5">
        <v>-65133356393</v>
      </c>
      <c r="U65" s="5">
        <v>-8520112488</v>
      </c>
      <c r="V65" s="5">
        <v>-3264877893</v>
      </c>
      <c r="W65" s="5">
        <v>-24707861678</v>
      </c>
      <c r="X65" s="5">
        <v>-25080745158</v>
      </c>
    </row>
    <row r="66" spans="3:24" ht="15.5" x14ac:dyDescent="0.35">
      <c r="C66" t="s">
        <v>98</v>
      </c>
      <c r="D66" s="5">
        <v>-6253020</v>
      </c>
      <c r="E66" s="5">
        <v>-1899084</v>
      </c>
      <c r="F66" s="5">
        <v>-11443847</v>
      </c>
      <c r="G66" s="5">
        <v>-251598</v>
      </c>
      <c r="I66" s="5">
        <v>-12506490</v>
      </c>
      <c r="J66" s="5">
        <v>-4729869</v>
      </c>
      <c r="K66" s="5">
        <v>-11079003</v>
      </c>
      <c r="L66" s="5">
        <v>-18121044</v>
      </c>
      <c r="M66" s="5">
        <v>-10383930</v>
      </c>
      <c r="N66" s="5">
        <v>-2525554</v>
      </c>
      <c r="O66" s="5">
        <v>-10251001</v>
      </c>
      <c r="P66" s="5">
        <v>-6378654</v>
      </c>
      <c r="Q66" s="5">
        <v>-1564148</v>
      </c>
      <c r="R66" s="5">
        <v>-1964580</v>
      </c>
      <c r="S66" s="5">
        <v>-7711314</v>
      </c>
      <c r="T66" s="5">
        <v>9842681437</v>
      </c>
      <c r="U66" s="5">
        <v>188740205718</v>
      </c>
      <c r="V66" s="5">
        <v>100309111362</v>
      </c>
      <c r="W66" s="5">
        <v>16464175323</v>
      </c>
      <c r="X66" s="5">
        <v>-10949016398</v>
      </c>
    </row>
    <row r="67" spans="3:24" ht="15.5" x14ac:dyDescent="0.35">
      <c r="C67" t="s">
        <v>29</v>
      </c>
      <c r="D67" s="5">
        <v>185183747</v>
      </c>
      <c r="E67" s="5">
        <v>105305801</v>
      </c>
      <c r="F67" s="5">
        <v>92875337</v>
      </c>
      <c r="G67" s="5">
        <v>62206517</v>
      </c>
      <c r="I67" s="5">
        <v>354175846</v>
      </c>
      <c r="J67" s="5">
        <v>635760266</v>
      </c>
      <c r="K67" s="5">
        <v>682980975</v>
      </c>
      <c r="L67" s="5">
        <v>898692704</v>
      </c>
      <c r="M67" s="5">
        <v>460840753</v>
      </c>
      <c r="N67" s="5">
        <v>127132647</v>
      </c>
      <c r="O67" s="5">
        <v>101031510</v>
      </c>
      <c r="P67" s="5">
        <v>136143507</v>
      </c>
      <c r="Q67" s="5">
        <v>167858982</v>
      </c>
      <c r="R67" s="5">
        <v>49265183</v>
      </c>
      <c r="S67" s="5">
        <v>1671981</v>
      </c>
      <c r="T67" s="5">
        <v>185676112789</v>
      </c>
      <c r="U67" s="5">
        <v>234004309899</v>
      </c>
      <c r="V67" s="5">
        <v>218984664317</v>
      </c>
      <c r="W67" s="5">
        <v>403344538050</v>
      </c>
      <c r="X67" s="5">
        <v>40693824460</v>
      </c>
    </row>
    <row r="68" spans="3:24" ht="15.5" x14ac:dyDescent="0.35">
      <c r="C68" t="s">
        <v>28</v>
      </c>
      <c r="D68" s="5">
        <v>-42162492</v>
      </c>
      <c r="E68" s="5">
        <v>-23985843</v>
      </c>
      <c r="F68" s="5">
        <v>-33364839</v>
      </c>
      <c r="G68" s="5">
        <v>-14627568</v>
      </c>
      <c r="I68" s="5">
        <v>-94387282</v>
      </c>
      <c r="J68" s="5">
        <v>-152628587</v>
      </c>
      <c r="K68" s="5">
        <v>-154232563</v>
      </c>
      <c r="L68" s="5">
        <v>-202784670</v>
      </c>
      <c r="M68" s="5">
        <v>-106816383</v>
      </c>
      <c r="N68" s="5">
        <v>-31276094</v>
      </c>
      <c r="O68" s="5">
        <v>-34265653</v>
      </c>
      <c r="P68" s="5">
        <v>-35594929</v>
      </c>
      <c r="Q68" s="5">
        <v>-47752942</v>
      </c>
      <c r="R68" s="5">
        <v>-14276935</v>
      </c>
      <c r="S68" s="5">
        <v>416800</v>
      </c>
      <c r="T68" s="5">
        <v>-51854211562</v>
      </c>
      <c r="U68" s="5">
        <v>-63735876104</v>
      </c>
      <c r="V68" s="5">
        <v>-40050139218</v>
      </c>
      <c r="W68" s="5">
        <v>-101684659667</v>
      </c>
      <c r="X68" s="5">
        <v>-6732754993</v>
      </c>
    </row>
    <row r="69" spans="3:24" ht="15.5" x14ac:dyDescent="0.35">
      <c r="C69" t="s">
        <v>99</v>
      </c>
      <c r="E69" s="5">
        <v>-24043867</v>
      </c>
      <c r="F69" s="5">
        <v>-33230025</v>
      </c>
      <c r="I69" s="5">
        <v>-95043453</v>
      </c>
      <c r="J69" s="5">
        <v>-150674408</v>
      </c>
      <c r="K69" s="5">
        <v>-155122021</v>
      </c>
      <c r="L69" s="5">
        <v>-202929995</v>
      </c>
      <c r="M69" s="5">
        <v>-106772876</v>
      </c>
      <c r="N69" s="5">
        <v>-31706995</v>
      </c>
      <c r="O69" s="5">
        <v>-34501604</v>
      </c>
      <c r="P69" s="5">
        <v>-36652592</v>
      </c>
      <c r="Q69" s="5">
        <v>-44114126</v>
      </c>
      <c r="R69" s="5">
        <v>-12928738</v>
      </c>
      <c r="S69" s="5">
        <v>-2770435</v>
      </c>
      <c r="T69" s="5">
        <v>-65561598844</v>
      </c>
      <c r="U69" s="5">
        <v>-82876040741</v>
      </c>
      <c r="V69" s="5">
        <v>-58852034526</v>
      </c>
      <c r="W69" s="5">
        <v>-109885095000</v>
      </c>
      <c r="X69" s="5">
        <v>-9188532750</v>
      </c>
    </row>
    <row r="70" spans="3:24" ht="15.5" x14ac:dyDescent="0.35">
      <c r="C70" t="s">
        <v>100</v>
      </c>
      <c r="E70" s="5">
        <v>58024</v>
      </c>
      <c r="F70" s="5">
        <v>-134814</v>
      </c>
      <c r="I70" s="5">
        <v>656171</v>
      </c>
      <c r="J70" s="5">
        <v>-1954179</v>
      </c>
      <c r="K70" s="5">
        <v>889458</v>
      </c>
      <c r="L70" s="5">
        <v>145325</v>
      </c>
      <c r="M70" s="5">
        <v>-43507</v>
      </c>
      <c r="N70" s="5">
        <v>430901</v>
      </c>
      <c r="O70" s="5">
        <v>927301</v>
      </c>
      <c r="P70" s="5">
        <v>1670473</v>
      </c>
      <c r="Q70" s="5">
        <v>-3087510</v>
      </c>
      <c r="R70" s="5">
        <v>-999750</v>
      </c>
      <c r="S70" s="5">
        <v>3187235</v>
      </c>
      <c r="T70" s="5">
        <v>13707387282</v>
      </c>
      <c r="U70" s="5">
        <v>19140164637</v>
      </c>
      <c r="V70" s="5">
        <v>18801895308</v>
      </c>
      <c r="W70" s="5">
        <v>8200435333</v>
      </c>
      <c r="X70" s="5">
        <v>2455777757</v>
      </c>
    </row>
    <row r="71" spans="3:24" ht="15.5" x14ac:dyDescent="0.35">
      <c r="C71" t="s">
        <v>378</v>
      </c>
      <c r="O71" s="5">
        <v>-691350</v>
      </c>
      <c r="P71" s="5">
        <v>-612810</v>
      </c>
      <c r="Q71" s="5">
        <v>-551306</v>
      </c>
      <c r="R71" s="5">
        <v>-348447</v>
      </c>
    </row>
    <row r="72" spans="3:24" ht="15.5" x14ac:dyDescent="0.35">
      <c r="C72" t="s">
        <v>101</v>
      </c>
      <c r="D72" s="5">
        <v>-42162492</v>
      </c>
      <c r="E72" s="5">
        <v>-23985843</v>
      </c>
      <c r="F72" s="5">
        <v>-33364839</v>
      </c>
      <c r="G72" s="5">
        <v>-14627568</v>
      </c>
      <c r="I72" s="5">
        <v>-94387282</v>
      </c>
      <c r="J72" s="5">
        <v>-152628587</v>
      </c>
      <c r="K72" s="5">
        <v>-154232563</v>
      </c>
      <c r="L72" s="5">
        <v>-202784670</v>
      </c>
      <c r="M72" s="5">
        <v>-106816383</v>
      </c>
      <c r="N72" s="5">
        <v>-31276094</v>
      </c>
      <c r="O72" s="5">
        <v>-34265653</v>
      </c>
      <c r="P72" s="5">
        <v>-35594929</v>
      </c>
      <c r="Q72" s="5">
        <v>-47752942</v>
      </c>
      <c r="R72" s="5">
        <v>-14276935</v>
      </c>
      <c r="S72" s="5">
        <v>416800</v>
      </c>
      <c r="T72" s="5">
        <v>-51854211562</v>
      </c>
      <c r="U72" s="5">
        <v>-63735876104</v>
      </c>
      <c r="V72" s="5">
        <v>-40050139218</v>
      </c>
      <c r="W72" s="5">
        <v>-101684659667</v>
      </c>
      <c r="X72" s="5">
        <v>-6732754993</v>
      </c>
    </row>
    <row r="73" spans="3:24" ht="15.5" x14ac:dyDescent="0.35">
      <c r="C73" t="s">
        <v>102</v>
      </c>
      <c r="D73" s="5">
        <v>143021255</v>
      </c>
      <c r="E73" s="5">
        <v>81319958</v>
      </c>
      <c r="F73" s="5">
        <v>59510498</v>
      </c>
      <c r="G73" s="5">
        <v>47578949</v>
      </c>
      <c r="I73" s="5">
        <v>259788564</v>
      </c>
      <c r="J73" s="5">
        <v>483131679</v>
      </c>
      <c r="K73" s="5">
        <v>528748412</v>
      </c>
      <c r="L73" s="5">
        <v>695908034</v>
      </c>
      <c r="M73" s="5">
        <v>354024370</v>
      </c>
      <c r="N73" s="5">
        <v>95856553</v>
      </c>
      <c r="O73" s="5">
        <v>66765857</v>
      </c>
      <c r="P73" s="5">
        <v>100548578</v>
      </c>
      <c r="Q73" s="5">
        <v>120106040</v>
      </c>
      <c r="R73" s="5">
        <v>34988248</v>
      </c>
      <c r="S73" s="5">
        <v>2088781</v>
      </c>
      <c r="T73" s="5">
        <v>133821901227</v>
      </c>
      <c r="U73" s="5">
        <v>170268433795</v>
      </c>
      <c r="V73" s="5">
        <v>178934525099</v>
      </c>
      <c r="W73" s="5">
        <v>301659878383</v>
      </c>
      <c r="X73" s="5">
        <v>33961069467</v>
      </c>
    </row>
    <row r="74" spans="3:24" ht="15.5" x14ac:dyDescent="0.35">
      <c r="C74" t="s">
        <v>103</v>
      </c>
      <c r="D74" s="5">
        <v>838749</v>
      </c>
      <c r="E74" s="5">
        <v>496342</v>
      </c>
      <c r="F74" s="5">
        <v>87814</v>
      </c>
      <c r="G74" s="5">
        <v>837656</v>
      </c>
      <c r="I74" s="5">
        <v>1754061</v>
      </c>
      <c r="J74" s="5">
        <v>-852227</v>
      </c>
      <c r="K74" s="5">
        <v>-557823</v>
      </c>
      <c r="L74" s="5">
        <v>1412259</v>
      </c>
      <c r="M74" s="5">
        <v>538649</v>
      </c>
      <c r="N74" s="5">
        <v>-218561</v>
      </c>
      <c r="O74" s="5">
        <v>-1134491</v>
      </c>
      <c r="P74" s="5">
        <v>-60996</v>
      </c>
      <c r="Q74" s="5">
        <v>-988962</v>
      </c>
      <c r="R74" s="5">
        <v>-1199995</v>
      </c>
      <c r="S74" s="5">
        <v>453207</v>
      </c>
      <c r="T74" s="5">
        <v>4804654701</v>
      </c>
      <c r="U74" s="5">
        <v>83966544513</v>
      </c>
      <c r="V74" s="5">
        <v>19130545145</v>
      </c>
      <c r="W74" s="5">
        <v>-1110037804</v>
      </c>
      <c r="X74" s="5">
        <v>5572157110</v>
      </c>
    </row>
    <row r="75" spans="3:24" ht="15.5" x14ac:dyDescent="0.35">
      <c r="C75" t="s">
        <v>105</v>
      </c>
      <c r="D75" s="5">
        <v>143860004</v>
      </c>
      <c r="E75" s="5">
        <v>81816300</v>
      </c>
      <c r="F75" s="5">
        <v>59598312</v>
      </c>
      <c r="G75" s="5">
        <v>48416605</v>
      </c>
      <c r="I75" s="5">
        <v>261542625</v>
      </c>
      <c r="J75" s="5">
        <v>482279452</v>
      </c>
      <c r="K75" s="5">
        <v>528190589</v>
      </c>
      <c r="L75" s="5">
        <v>697320293</v>
      </c>
      <c r="M75" s="5">
        <v>354563019</v>
      </c>
      <c r="N75" s="5">
        <v>95637992</v>
      </c>
      <c r="O75" s="5">
        <v>65631366</v>
      </c>
      <c r="P75" s="5">
        <v>100487582</v>
      </c>
      <c r="Q75" s="5">
        <v>119117078</v>
      </c>
      <c r="R75" s="5">
        <v>33788253</v>
      </c>
      <c r="S75" s="5">
        <v>2541988</v>
      </c>
      <c r="T75" s="5">
        <v>138626555928</v>
      </c>
      <c r="U75" s="5">
        <v>254234978308</v>
      </c>
      <c r="V75" s="5">
        <v>198065070244</v>
      </c>
      <c r="W75" s="5">
        <v>300549840579</v>
      </c>
      <c r="X75" s="5">
        <v>39533226577</v>
      </c>
    </row>
    <row r="76" spans="3:24" ht="15.5" x14ac:dyDescent="0.35">
      <c r="C76" t="s">
        <v>106</v>
      </c>
      <c r="D76" s="5">
        <v>143021255</v>
      </c>
      <c r="E76" s="5">
        <v>81319958</v>
      </c>
      <c r="F76" s="5">
        <v>59510498</v>
      </c>
      <c r="G76" s="5">
        <v>47578949</v>
      </c>
      <c r="I76" s="5">
        <v>259788564</v>
      </c>
      <c r="J76" s="5">
        <v>483131679</v>
      </c>
      <c r="K76" s="5">
        <v>528748412</v>
      </c>
      <c r="L76" s="5">
        <v>695908034</v>
      </c>
      <c r="M76" s="5">
        <v>354024370</v>
      </c>
      <c r="N76" s="5">
        <v>95856553</v>
      </c>
      <c r="O76" s="5">
        <v>66765857</v>
      </c>
      <c r="P76" s="5">
        <v>100548578</v>
      </c>
      <c r="Q76" s="5">
        <v>120106040</v>
      </c>
      <c r="R76" s="5">
        <v>34988248</v>
      </c>
      <c r="S76" s="5">
        <v>2088781</v>
      </c>
      <c r="T76" s="5">
        <v>133821901227</v>
      </c>
      <c r="U76" s="5">
        <v>170268433795</v>
      </c>
      <c r="V76" s="5">
        <v>178934525099</v>
      </c>
      <c r="W76" s="5">
        <v>301659878383</v>
      </c>
      <c r="X76" s="5">
        <v>33961069467</v>
      </c>
    </row>
    <row r="77" spans="3:24" ht="15.5" x14ac:dyDescent="0.35">
      <c r="C77" t="s">
        <v>8</v>
      </c>
      <c r="D77" s="5">
        <v>141160075</v>
      </c>
      <c r="E77" s="5">
        <v>79898637</v>
      </c>
      <c r="F77" s="5">
        <v>59054379</v>
      </c>
      <c r="G77" s="5">
        <v>49500713</v>
      </c>
      <c r="I77" s="5">
        <v>260375989</v>
      </c>
      <c r="J77" s="5">
        <v>473408601</v>
      </c>
      <c r="K77" s="5">
        <v>517145044</v>
      </c>
      <c r="L77" s="5">
        <v>681575041</v>
      </c>
      <c r="M77" s="5">
        <v>348499026</v>
      </c>
      <c r="N77" s="5">
        <v>93605280</v>
      </c>
      <c r="O77" s="5">
        <v>64324454</v>
      </c>
      <c r="P77" s="5">
        <v>98718131</v>
      </c>
      <c r="Q77" s="5">
        <v>116798068</v>
      </c>
      <c r="R77" s="5">
        <v>33175896</v>
      </c>
      <c r="S77" s="5">
        <v>2869605</v>
      </c>
      <c r="T77" s="5">
        <v>138238357777</v>
      </c>
      <c r="U77" s="5">
        <v>251756713536</v>
      </c>
      <c r="V77" s="5">
        <v>196515007611</v>
      </c>
      <c r="W77" s="5">
        <v>283666017971</v>
      </c>
      <c r="X77" s="5">
        <v>36324549375</v>
      </c>
    </row>
    <row r="78" spans="3:24" ht="15.5" x14ac:dyDescent="0.35">
      <c r="C78" t="s">
        <v>107</v>
      </c>
      <c r="D78" s="5">
        <v>2699929</v>
      </c>
      <c r="E78" s="5">
        <v>1917663</v>
      </c>
      <c r="F78" s="5">
        <v>543933</v>
      </c>
      <c r="G78" s="5">
        <v>-1084108</v>
      </c>
      <c r="I78" s="5">
        <v>1166636</v>
      </c>
      <c r="J78" s="5">
        <v>8870851</v>
      </c>
      <c r="K78" s="5">
        <v>11045545</v>
      </c>
      <c r="L78" s="5">
        <v>15745252</v>
      </c>
      <c r="M78" s="5">
        <v>6063993</v>
      </c>
      <c r="N78" s="5">
        <v>2032712</v>
      </c>
      <c r="O78" s="5">
        <v>1306912</v>
      </c>
      <c r="P78" s="5">
        <v>1769451</v>
      </c>
      <c r="Q78" s="5">
        <v>2319010</v>
      </c>
      <c r="R78" s="5">
        <v>612357</v>
      </c>
      <c r="S78" s="5">
        <v>-327617</v>
      </c>
      <c r="T78" s="5">
        <v>388198151</v>
      </c>
      <c r="U78" s="5">
        <v>2478264772</v>
      </c>
      <c r="V78" s="5">
        <v>1550062633</v>
      </c>
      <c r="W78" s="5">
        <v>16883822608</v>
      </c>
      <c r="X78" s="5">
        <v>3208677202</v>
      </c>
    </row>
    <row r="79" spans="3:24" ht="15.5" x14ac:dyDescent="0.35">
      <c r="C79" t="s">
        <v>108</v>
      </c>
      <c r="D79" s="5">
        <v>143021255</v>
      </c>
      <c r="E79" s="5">
        <v>81319958</v>
      </c>
      <c r="F79" s="5">
        <v>59510498</v>
      </c>
      <c r="G79" s="5">
        <v>47578949</v>
      </c>
      <c r="I79" s="5">
        <v>259788564</v>
      </c>
      <c r="J79" s="5">
        <v>483131679</v>
      </c>
      <c r="K79" s="5">
        <v>528748412</v>
      </c>
      <c r="L79" s="5">
        <v>695908034</v>
      </c>
      <c r="M79" s="5">
        <v>354024370</v>
      </c>
      <c r="N79" s="5">
        <v>95856553</v>
      </c>
      <c r="O79" s="5">
        <v>66765857</v>
      </c>
      <c r="P79" s="5">
        <v>100548578</v>
      </c>
      <c r="Q79" s="5">
        <v>120106040</v>
      </c>
      <c r="R79" s="5">
        <v>34988248</v>
      </c>
      <c r="S79" s="5">
        <v>2088781</v>
      </c>
      <c r="T79" s="5">
        <v>133821901227</v>
      </c>
      <c r="U79" s="5">
        <v>170268433795</v>
      </c>
      <c r="V79" s="5">
        <v>178934525099</v>
      </c>
      <c r="W79" s="5">
        <v>301659878383</v>
      </c>
      <c r="X79" s="5">
        <v>33961069467</v>
      </c>
    </row>
    <row r="80" spans="3:24" ht="15.5" x14ac:dyDescent="0.35">
      <c r="C80" t="s">
        <v>109</v>
      </c>
      <c r="D80" s="5">
        <v>143860004</v>
      </c>
      <c r="E80" s="5">
        <v>81816300</v>
      </c>
      <c r="F80" s="5">
        <v>59598312</v>
      </c>
      <c r="G80" s="5">
        <v>48416605</v>
      </c>
      <c r="I80" s="5">
        <v>261542625</v>
      </c>
      <c r="J80" s="5">
        <v>482279452</v>
      </c>
      <c r="K80" s="5">
        <v>528190589</v>
      </c>
      <c r="L80" s="5">
        <v>697320293</v>
      </c>
      <c r="M80" s="5">
        <v>354563019</v>
      </c>
      <c r="N80" s="5">
        <v>95637992</v>
      </c>
      <c r="O80" s="5">
        <v>65631366</v>
      </c>
      <c r="P80" s="5">
        <v>100487582</v>
      </c>
      <c r="Q80" s="5">
        <v>119117078</v>
      </c>
      <c r="R80" s="5">
        <v>33788253</v>
      </c>
      <c r="S80" s="5">
        <v>2541988</v>
      </c>
      <c r="T80" s="5">
        <v>138626555928</v>
      </c>
      <c r="U80" s="5">
        <v>254234978308</v>
      </c>
      <c r="V80" s="5">
        <v>198065070244</v>
      </c>
      <c r="W80" s="5">
        <v>300549840579</v>
      </c>
      <c r="X80" s="5">
        <v>39533226577</v>
      </c>
    </row>
    <row r="81" spans="2:24" ht="15.5" x14ac:dyDescent="0.35">
      <c r="C81" t="s">
        <v>110</v>
      </c>
      <c r="D81" s="5">
        <v>143860004</v>
      </c>
      <c r="E81" s="5">
        <v>81816300</v>
      </c>
      <c r="F81" s="5">
        <v>59598312</v>
      </c>
      <c r="G81" s="5">
        <v>48416605</v>
      </c>
      <c r="I81" s="5">
        <v>261542625</v>
      </c>
      <c r="J81" s="5">
        <v>482279452</v>
      </c>
      <c r="K81" s="5">
        <v>528190589</v>
      </c>
      <c r="L81" s="5">
        <v>697320293</v>
      </c>
      <c r="M81" s="5">
        <v>354563019</v>
      </c>
      <c r="N81" s="5">
        <v>95637992</v>
      </c>
      <c r="O81" s="5">
        <v>65631366</v>
      </c>
      <c r="P81" s="5">
        <v>100487582</v>
      </c>
      <c r="Q81" s="5">
        <v>119117078</v>
      </c>
      <c r="R81" s="5">
        <v>33788253</v>
      </c>
      <c r="S81" s="5">
        <v>2541988</v>
      </c>
      <c r="T81" s="5">
        <v>138626555928</v>
      </c>
      <c r="U81" s="5">
        <v>254234978308</v>
      </c>
      <c r="V81" s="5">
        <v>198065070244</v>
      </c>
      <c r="W81" s="5">
        <v>300549840579</v>
      </c>
      <c r="X81" s="5">
        <v>39533226577</v>
      </c>
    </row>
    <row r="83" spans="2:24" ht="15.5" x14ac:dyDescent="0.35">
      <c r="B83" t="s">
        <v>111</v>
      </c>
      <c r="C83" t="s">
        <v>112</v>
      </c>
    </row>
    <row r="84" spans="2:24" ht="15.5" x14ac:dyDescent="0.35">
      <c r="C84" t="s">
        <v>113</v>
      </c>
    </row>
    <row r="85" spans="2:24" ht="15.5" x14ac:dyDescent="0.35">
      <c r="C85" t="s">
        <v>20</v>
      </c>
      <c r="D85" s="5">
        <v>278395474</v>
      </c>
      <c r="E85" s="5">
        <v>141001253</v>
      </c>
      <c r="F85" s="5">
        <v>112133494</v>
      </c>
      <c r="G85" s="5">
        <v>173138536</v>
      </c>
      <c r="I85" s="5">
        <v>112133494</v>
      </c>
      <c r="J85" s="5">
        <v>326929041</v>
      </c>
      <c r="K85" s="5">
        <v>318495046</v>
      </c>
      <c r="L85" s="5">
        <v>329599981</v>
      </c>
      <c r="M85" s="5">
        <v>193572821</v>
      </c>
      <c r="N85" s="5">
        <v>202782114</v>
      </c>
      <c r="O85" s="5">
        <v>134509807</v>
      </c>
      <c r="P85" s="5">
        <v>78698801</v>
      </c>
      <c r="Q85" s="5">
        <v>175045058</v>
      </c>
      <c r="R85" s="5">
        <v>57769414</v>
      </c>
      <c r="S85" s="5">
        <v>43421601</v>
      </c>
      <c r="T85" s="5">
        <v>786436429465</v>
      </c>
      <c r="U85" s="5">
        <v>780999288709</v>
      </c>
      <c r="V85" s="5">
        <v>951348181514</v>
      </c>
      <c r="W85" s="5">
        <v>1878790806278</v>
      </c>
      <c r="X85" s="5">
        <v>250150020957</v>
      </c>
    </row>
    <row r="86" spans="2:24" ht="15.5" x14ac:dyDescent="0.35">
      <c r="C86" t="s">
        <v>115</v>
      </c>
      <c r="D86" s="5">
        <v>325304615</v>
      </c>
      <c r="E86" s="5">
        <v>197295774</v>
      </c>
      <c r="F86" s="5">
        <v>240001741</v>
      </c>
      <c r="G86" s="5">
        <v>174842461</v>
      </c>
      <c r="I86" s="5">
        <v>240001741</v>
      </c>
      <c r="J86" s="5">
        <v>202692042</v>
      </c>
      <c r="K86" s="5">
        <v>291907188</v>
      </c>
      <c r="L86" s="5">
        <v>193423900</v>
      </c>
      <c r="M86" s="5">
        <v>140496394</v>
      </c>
      <c r="N86" s="5">
        <v>102272118</v>
      </c>
      <c r="O86" s="5">
        <v>118328946</v>
      </c>
      <c r="P86" s="5">
        <v>104894003</v>
      </c>
      <c r="Q86" s="5">
        <v>98700357</v>
      </c>
      <c r="R86" s="5">
        <v>44306258</v>
      </c>
      <c r="S86" s="5">
        <v>56786206</v>
      </c>
      <c r="T86" s="5">
        <v>493658397433</v>
      </c>
      <c r="U86" s="5">
        <v>717168786759</v>
      </c>
      <c r="V86" s="5">
        <v>522301389273</v>
      </c>
      <c r="W86" s="5">
        <v>239712220903</v>
      </c>
      <c r="X86" s="5">
        <v>182129826325</v>
      </c>
    </row>
    <row r="87" spans="2:24" ht="15.5" x14ac:dyDescent="0.35">
      <c r="C87" t="s">
        <v>117</v>
      </c>
      <c r="J87" s="5">
        <v>8951</v>
      </c>
      <c r="K87" s="5">
        <v>9384</v>
      </c>
      <c r="L87" s="5">
        <v>9196</v>
      </c>
      <c r="M87" s="5">
        <v>121700</v>
      </c>
      <c r="N87" s="5">
        <v>314615</v>
      </c>
      <c r="O87" s="5">
        <v>4643716</v>
      </c>
      <c r="P87" s="5">
        <v>483814</v>
      </c>
      <c r="Q87" s="5">
        <v>9226</v>
      </c>
      <c r="R87" s="5">
        <v>9303</v>
      </c>
      <c r="S87" s="5">
        <v>65676</v>
      </c>
      <c r="T87" s="5">
        <v>125000000</v>
      </c>
    </row>
    <row r="88" spans="2:24" ht="15.5" x14ac:dyDescent="0.35">
      <c r="C88" t="s">
        <v>116</v>
      </c>
      <c r="D88" s="5">
        <v>134005</v>
      </c>
      <c r="E88" s="5">
        <v>125714</v>
      </c>
      <c r="F88" s="5">
        <v>191370</v>
      </c>
      <c r="G88" s="5">
        <v>171600</v>
      </c>
      <c r="I88" s="5">
        <v>191370</v>
      </c>
      <c r="J88" s="5">
        <v>380545</v>
      </c>
      <c r="K88" s="5">
        <v>211168</v>
      </c>
      <c r="L88" s="5">
        <v>142716</v>
      </c>
      <c r="M88" s="5">
        <v>241619</v>
      </c>
      <c r="N88" s="5">
        <v>106398</v>
      </c>
      <c r="O88" s="5">
        <v>345369</v>
      </c>
      <c r="P88" s="5">
        <v>8032592</v>
      </c>
      <c r="Q88" s="5">
        <v>253756</v>
      </c>
      <c r="R88" s="5">
        <v>223939</v>
      </c>
      <c r="S88" s="5">
        <v>5480170</v>
      </c>
      <c r="T88" s="5">
        <v>4445398735</v>
      </c>
      <c r="U88" s="5">
        <v>414828197540</v>
      </c>
      <c r="V88" s="5">
        <v>116051061763</v>
      </c>
      <c r="W88" s="5">
        <v>11973925249</v>
      </c>
      <c r="X88" s="5">
        <v>8605186130</v>
      </c>
    </row>
    <row r="89" spans="2:24" ht="15.5" x14ac:dyDescent="0.35">
      <c r="C89" t="s">
        <v>118</v>
      </c>
      <c r="D89" s="5">
        <v>325304615</v>
      </c>
      <c r="E89" s="5">
        <v>197295774</v>
      </c>
      <c r="F89" s="5">
        <v>240001741</v>
      </c>
      <c r="G89" s="5">
        <v>174842461</v>
      </c>
      <c r="I89" s="5">
        <v>240001741</v>
      </c>
      <c r="J89" s="5">
        <v>202692042</v>
      </c>
      <c r="K89" s="5">
        <v>291907188</v>
      </c>
      <c r="L89" s="5">
        <v>193423900</v>
      </c>
      <c r="M89" s="5">
        <v>140496394</v>
      </c>
      <c r="N89" s="5">
        <v>102272118</v>
      </c>
      <c r="O89" s="5">
        <v>118328946</v>
      </c>
      <c r="P89" s="5">
        <v>104894003</v>
      </c>
      <c r="Q89" s="5">
        <v>98700357</v>
      </c>
      <c r="R89" s="5">
        <v>44306258</v>
      </c>
      <c r="S89" s="5">
        <v>56786206</v>
      </c>
      <c r="T89" s="5">
        <v>493658397433</v>
      </c>
      <c r="U89" s="5">
        <v>717168786759</v>
      </c>
      <c r="V89" s="5">
        <v>522301389273</v>
      </c>
      <c r="W89" s="5">
        <v>239712220903</v>
      </c>
      <c r="X89" s="5">
        <v>182129826325</v>
      </c>
    </row>
    <row r="90" spans="2:24" ht="15.5" x14ac:dyDescent="0.35">
      <c r="C90" t="s">
        <v>119</v>
      </c>
      <c r="D90" s="5">
        <v>486033</v>
      </c>
      <c r="E90" s="5">
        <v>510717</v>
      </c>
      <c r="F90" s="5">
        <v>517138</v>
      </c>
      <c r="G90" s="5">
        <v>520300</v>
      </c>
      <c r="I90" s="5">
        <v>517138</v>
      </c>
      <c r="J90" s="5">
        <v>536976</v>
      </c>
      <c r="K90" s="5">
        <v>739649</v>
      </c>
      <c r="L90" s="5">
        <v>724838</v>
      </c>
      <c r="M90" s="5">
        <v>799105</v>
      </c>
      <c r="N90" s="5">
        <v>808396</v>
      </c>
      <c r="O90" s="5">
        <v>8974629</v>
      </c>
      <c r="P90" s="5">
        <v>165258</v>
      </c>
      <c r="Q90" s="5">
        <v>204350</v>
      </c>
      <c r="R90" s="5">
        <v>258702</v>
      </c>
      <c r="S90" s="5">
        <v>710213</v>
      </c>
      <c r="T90" s="5">
        <v>10921109498</v>
      </c>
      <c r="U90" s="5">
        <v>10676900368</v>
      </c>
      <c r="V90" s="5">
        <v>12651269204</v>
      </c>
      <c r="W90" s="5">
        <v>8788225564</v>
      </c>
      <c r="X90" s="5">
        <v>12497453064</v>
      </c>
    </row>
    <row r="91" spans="2:24" ht="15.5" x14ac:dyDescent="0.35">
      <c r="C91" t="s">
        <v>267</v>
      </c>
      <c r="D91" s="5">
        <v>486033</v>
      </c>
      <c r="E91" s="5">
        <v>510717</v>
      </c>
      <c r="F91" s="5">
        <v>517138</v>
      </c>
      <c r="G91" s="5">
        <v>520300</v>
      </c>
      <c r="I91" s="5">
        <v>517138</v>
      </c>
      <c r="J91" s="5">
        <v>536976</v>
      </c>
      <c r="K91" s="5">
        <v>739649</v>
      </c>
      <c r="L91" s="5">
        <v>724838</v>
      </c>
      <c r="M91" s="5">
        <v>799105</v>
      </c>
      <c r="N91" s="5">
        <v>808396</v>
      </c>
      <c r="O91" s="5">
        <v>8974629</v>
      </c>
      <c r="P91" s="5">
        <v>165258</v>
      </c>
      <c r="Q91" s="5">
        <v>204350</v>
      </c>
      <c r="R91" s="5">
        <v>258702</v>
      </c>
      <c r="S91" s="5">
        <v>710213</v>
      </c>
      <c r="T91" s="5">
        <v>10921109498</v>
      </c>
      <c r="U91" s="5">
        <v>10676900368</v>
      </c>
      <c r="V91" s="5">
        <v>12651269204</v>
      </c>
      <c r="W91" s="5">
        <v>8788225564</v>
      </c>
      <c r="X91" s="5">
        <v>12497453064</v>
      </c>
    </row>
    <row r="92" spans="2:24" ht="15.5" x14ac:dyDescent="0.35">
      <c r="C92" t="s">
        <v>268</v>
      </c>
      <c r="D92" s="5">
        <v>41855125</v>
      </c>
      <c r="E92" s="5">
        <v>42464703</v>
      </c>
      <c r="F92" s="5">
        <v>40051705</v>
      </c>
      <c r="G92" s="5">
        <v>38295086</v>
      </c>
      <c r="I92" s="5">
        <v>40051705</v>
      </c>
      <c r="J92" s="5">
        <v>23133833</v>
      </c>
      <c r="K92" s="5">
        <v>40366732</v>
      </c>
      <c r="L92" s="5">
        <v>42687552</v>
      </c>
      <c r="M92" s="5">
        <v>30079369</v>
      </c>
      <c r="N92" s="5">
        <v>19332525</v>
      </c>
      <c r="O92" s="5">
        <v>22552076</v>
      </c>
      <c r="P92" s="5">
        <v>19439560</v>
      </c>
      <c r="Q92" s="5">
        <v>15960923</v>
      </c>
      <c r="R92" s="5">
        <v>8547808</v>
      </c>
      <c r="S92" s="5">
        <v>16182172</v>
      </c>
      <c r="T92" s="5">
        <v>122374171018</v>
      </c>
      <c r="U92" s="5">
        <v>148445755562</v>
      </c>
      <c r="V92" s="5">
        <v>103220203378</v>
      </c>
      <c r="W92" s="5">
        <v>96197412402</v>
      </c>
      <c r="X92" s="5">
        <v>50570622934</v>
      </c>
    </row>
    <row r="93" spans="2:24" ht="15.5" x14ac:dyDescent="0.35">
      <c r="C93" t="s">
        <v>92</v>
      </c>
      <c r="D93" s="5">
        <v>-73614518</v>
      </c>
      <c r="E93" s="5">
        <v>-74565976</v>
      </c>
      <c r="F93" s="5">
        <v>-74709685</v>
      </c>
      <c r="G93" s="5">
        <v>-74848069</v>
      </c>
      <c r="I93" s="5">
        <v>-74709685</v>
      </c>
      <c r="J93" s="5">
        <v>-76851166</v>
      </c>
      <c r="K93" s="5">
        <v>-76453553</v>
      </c>
      <c r="L93" s="5">
        <v>-75217933</v>
      </c>
      <c r="M93" s="5">
        <v>-76421239</v>
      </c>
      <c r="N93" s="5">
        <v>-76915934</v>
      </c>
      <c r="O93" s="5">
        <v>-76589835</v>
      </c>
      <c r="P93" s="5">
        <v>-75505403</v>
      </c>
      <c r="Q93" s="5">
        <v>-75453192</v>
      </c>
      <c r="R93" s="5">
        <v>-74531073</v>
      </c>
      <c r="S93" s="5">
        <v>-73323080</v>
      </c>
      <c r="T93" s="5">
        <v>100637757877</v>
      </c>
      <c r="U93" s="5">
        <v>111417308754</v>
      </c>
      <c r="V93" s="5">
        <v>28792899110</v>
      </c>
      <c r="W93" s="5">
        <v>39171898823</v>
      </c>
      <c r="X93" s="5">
        <v>8512425575</v>
      </c>
    </row>
    <row r="94" spans="2:24" ht="15.5" x14ac:dyDescent="0.35">
      <c r="C94" t="s">
        <v>121</v>
      </c>
      <c r="D94" s="5">
        <v>810084460</v>
      </c>
      <c r="E94" s="5">
        <v>598639671</v>
      </c>
      <c r="F94" s="5">
        <v>582041683</v>
      </c>
      <c r="G94" s="5">
        <v>601579565</v>
      </c>
      <c r="I94" s="5">
        <v>582041683</v>
      </c>
      <c r="J94" s="5">
        <v>706062062</v>
      </c>
      <c r="K94" s="5">
        <v>841974181</v>
      </c>
      <c r="L94" s="5">
        <v>724319768</v>
      </c>
      <c r="M94" s="5">
        <v>434160312</v>
      </c>
      <c r="N94" s="5">
        <v>407856734</v>
      </c>
      <c r="O94" s="5">
        <v>367763825</v>
      </c>
      <c r="P94" s="5">
        <v>327576563</v>
      </c>
      <c r="Q94" s="5">
        <v>414782753</v>
      </c>
      <c r="R94" s="5">
        <v>203411699</v>
      </c>
      <c r="S94" s="5">
        <v>195737111</v>
      </c>
      <c r="T94" s="5">
        <v>1757801329334</v>
      </c>
      <c r="U94" s="5">
        <v>1861966556285</v>
      </c>
      <c r="V94" s="5">
        <v>1796212238774</v>
      </c>
      <c r="W94" s="5">
        <v>2479680319088</v>
      </c>
      <c r="X94" s="5">
        <v>540927786914</v>
      </c>
    </row>
    <row r="95" spans="2:24" ht="15.5" x14ac:dyDescent="0.35">
      <c r="C95" t="s">
        <v>122</v>
      </c>
    </row>
    <row r="96" spans="2:24" ht="15.5" x14ac:dyDescent="0.35">
      <c r="C96" t="s">
        <v>125</v>
      </c>
      <c r="D96" s="5">
        <v>5869944</v>
      </c>
      <c r="E96" s="5">
        <v>7062443</v>
      </c>
      <c r="F96" s="5">
        <v>7090783</v>
      </c>
      <c r="G96" s="5">
        <v>7146482</v>
      </c>
      <c r="I96" s="5">
        <v>7090783</v>
      </c>
      <c r="J96" s="5">
        <v>6417420</v>
      </c>
      <c r="K96" s="5">
        <v>8502938</v>
      </c>
      <c r="L96" s="5">
        <v>7639239</v>
      </c>
      <c r="M96" s="5">
        <v>7586994</v>
      </c>
      <c r="N96" s="5">
        <v>6905275</v>
      </c>
      <c r="O96" s="5">
        <v>7125962</v>
      </c>
      <c r="P96" s="5">
        <v>6018839</v>
      </c>
      <c r="Q96" s="5">
        <v>4666220</v>
      </c>
      <c r="R96" s="5">
        <v>7492986</v>
      </c>
      <c r="S96" s="5">
        <v>8347649</v>
      </c>
      <c r="T96" s="5">
        <v>66304375104</v>
      </c>
      <c r="U96" s="5">
        <v>42722171601</v>
      </c>
      <c r="V96" s="5">
        <v>22263890156</v>
      </c>
      <c r="W96" s="5">
        <v>13585019651</v>
      </c>
      <c r="X96" s="5">
        <v>5384584318</v>
      </c>
    </row>
    <row r="97" spans="3:24" ht="15.5" x14ac:dyDescent="0.35">
      <c r="C97" t="s">
        <v>126</v>
      </c>
      <c r="D97" s="5">
        <v>118418246</v>
      </c>
      <c r="E97" s="5">
        <v>114868733</v>
      </c>
      <c r="F97" s="5">
        <v>112720683</v>
      </c>
      <c r="G97" s="5">
        <v>110242349</v>
      </c>
      <c r="I97" s="5">
        <v>112720683</v>
      </c>
      <c r="J97" s="5">
        <v>109889241</v>
      </c>
      <c r="K97" s="5">
        <v>103927929</v>
      </c>
      <c r="L97" s="5">
        <v>78969296</v>
      </c>
      <c r="M97" s="5">
        <v>79083209</v>
      </c>
      <c r="N97" s="5">
        <v>81422764</v>
      </c>
      <c r="O97" s="5">
        <v>84856175</v>
      </c>
      <c r="P97" s="5">
        <v>71682384</v>
      </c>
      <c r="Q97" s="5">
        <v>55355314</v>
      </c>
      <c r="R97" s="5">
        <v>50349933</v>
      </c>
      <c r="S97" s="5">
        <v>52972131</v>
      </c>
      <c r="T97" s="5">
        <v>683585633245</v>
      </c>
      <c r="U97" s="5">
        <v>694183880714</v>
      </c>
      <c r="V97" s="5">
        <v>550663491903</v>
      </c>
      <c r="W97" s="5">
        <v>265069415077</v>
      </c>
      <c r="X97" s="5">
        <v>108403595710</v>
      </c>
    </row>
    <row r="98" spans="3:24" ht="15.5" x14ac:dyDescent="0.35">
      <c r="C98" t="s">
        <v>270</v>
      </c>
      <c r="D98" s="5">
        <v>281789220</v>
      </c>
      <c r="E98" s="5">
        <v>286479707</v>
      </c>
      <c r="F98" s="5">
        <v>289793198</v>
      </c>
      <c r="G98" s="5">
        <v>298478386</v>
      </c>
      <c r="I98" s="5">
        <v>289793198</v>
      </c>
      <c r="J98" s="5">
        <v>308953540</v>
      </c>
      <c r="K98" s="5">
        <v>256746088</v>
      </c>
      <c r="L98" s="5">
        <v>229417218</v>
      </c>
      <c r="M98" s="5">
        <v>216334292</v>
      </c>
      <c r="N98" s="5">
        <v>222015380</v>
      </c>
      <c r="O98" s="5">
        <v>226760401</v>
      </c>
      <c r="P98" s="5">
        <v>222528272</v>
      </c>
      <c r="Q98" s="5">
        <v>80705573</v>
      </c>
      <c r="R98" s="5">
        <v>83715917</v>
      </c>
      <c r="S98" s="5">
        <v>63523845</v>
      </c>
      <c r="T98" s="5">
        <v>1082281028044</v>
      </c>
      <c r="U98" s="5">
        <v>1034625123061</v>
      </c>
      <c r="V98" s="5">
        <v>912025950423</v>
      </c>
      <c r="W98" s="5">
        <v>48705991895</v>
      </c>
      <c r="X98" s="5">
        <v>55363359329</v>
      </c>
    </row>
    <row r="99" spans="3:24" ht="15.5" x14ac:dyDescent="0.35">
      <c r="C99" t="s">
        <v>128</v>
      </c>
      <c r="D99" s="5">
        <v>17206169</v>
      </c>
      <c r="E99" s="5">
        <v>17206169</v>
      </c>
      <c r="F99" s="5">
        <v>17206169</v>
      </c>
      <c r="G99" s="5">
        <v>17206169</v>
      </c>
      <c r="I99" s="5">
        <v>17206169</v>
      </c>
      <c r="J99" s="5">
        <v>17206169</v>
      </c>
      <c r="K99" s="5">
        <v>24391364</v>
      </c>
      <c r="L99" s="5">
        <v>24391364</v>
      </c>
      <c r="M99" s="5">
        <v>24391364</v>
      </c>
      <c r="N99" s="5">
        <v>24391364</v>
      </c>
      <c r="O99" s="5">
        <v>24391364</v>
      </c>
      <c r="P99" s="5">
        <v>24391364</v>
      </c>
      <c r="Q99" s="5">
        <v>7826415</v>
      </c>
      <c r="R99" s="5">
        <v>7854673</v>
      </c>
      <c r="S99" s="5">
        <v>694774</v>
      </c>
      <c r="T99" s="5">
        <v>8703582324</v>
      </c>
      <c r="U99" s="5">
        <v>8703582324</v>
      </c>
      <c r="V99" s="5">
        <v>8703582324</v>
      </c>
    </row>
    <row r="100" spans="3:24" ht="15.5" x14ac:dyDescent="0.35">
      <c r="C100" t="s">
        <v>454</v>
      </c>
      <c r="W100" s="5">
        <v>91756886816</v>
      </c>
      <c r="X100" s="5">
        <v>39351678015</v>
      </c>
    </row>
    <row r="101" spans="3:24" ht="15.5" x14ac:dyDescent="0.35">
      <c r="C101" t="s">
        <v>871</v>
      </c>
      <c r="D101" s="5">
        <v>408422</v>
      </c>
      <c r="E101" s="5">
        <v>429164</v>
      </c>
      <c r="F101" s="5">
        <v>434560</v>
      </c>
      <c r="G101" s="5">
        <v>437217</v>
      </c>
      <c r="I101" s="5">
        <v>434560</v>
      </c>
      <c r="J101" s="5">
        <v>451230</v>
      </c>
      <c r="K101" s="5">
        <v>473066</v>
      </c>
      <c r="L101" s="5">
        <v>463593</v>
      </c>
      <c r="M101" s="5">
        <v>448372</v>
      </c>
      <c r="N101" s="5">
        <v>427896</v>
      </c>
      <c r="O101" s="5">
        <v>434176</v>
      </c>
      <c r="P101" s="5">
        <v>416421</v>
      </c>
      <c r="Q101" s="5">
        <v>429201</v>
      </c>
      <c r="R101" s="5">
        <v>407270</v>
      </c>
    </row>
    <row r="102" spans="3:24" ht="15.5" x14ac:dyDescent="0.35">
      <c r="C102" t="s">
        <v>455</v>
      </c>
      <c r="W102" s="5">
        <v>310733801265</v>
      </c>
      <c r="X102" s="5">
        <v>227896505024</v>
      </c>
    </row>
    <row r="103" spans="3:24" ht="15.5" x14ac:dyDescent="0.35">
      <c r="C103" t="s">
        <v>127</v>
      </c>
      <c r="D103" s="5">
        <v>1078</v>
      </c>
      <c r="E103" s="5">
        <v>1458</v>
      </c>
      <c r="F103" s="5">
        <v>1990</v>
      </c>
      <c r="G103" s="5">
        <v>2661</v>
      </c>
      <c r="I103" s="5">
        <v>1990</v>
      </c>
      <c r="J103" s="5">
        <v>17090</v>
      </c>
      <c r="K103" s="5">
        <v>17862</v>
      </c>
      <c r="L103" s="5">
        <v>41866</v>
      </c>
      <c r="M103" s="5">
        <v>70684</v>
      </c>
      <c r="N103" s="5">
        <v>106981</v>
      </c>
    </row>
    <row r="104" spans="3:24" ht="15.5" x14ac:dyDescent="0.35">
      <c r="C104" t="s">
        <v>129</v>
      </c>
      <c r="D104" s="5">
        <v>623046477</v>
      </c>
      <c r="E104" s="5">
        <v>627549323</v>
      </c>
      <c r="F104" s="5">
        <v>614562270</v>
      </c>
      <c r="G104" s="5">
        <v>523274402</v>
      </c>
      <c r="I104" s="5">
        <v>614562270</v>
      </c>
      <c r="J104" s="5">
        <v>533509825</v>
      </c>
      <c r="K104" s="5">
        <v>470068064</v>
      </c>
      <c r="L104" s="5">
        <v>404767036</v>
      </c>
      <c r="M104" s="5">
        <v>394866625</v>
      </c>
      <c r="N104" s="5">
        <v>405861031</v>
      </c>
      <c r="O104" s="5">
        <v>412882342</v>
      </c>
      <c r="P104" s="5">
        <v>373470067</v>
      </c>
      <c r="Q104" s="5">
        <v>175686631</v>
      </c>
      <c r="R104" s="5">
        <v>174258301</v>
      </c>
      <c r="S104" s="5">
        <v>173930184</v>
      </c>
      <c r="T104" s="5">
        <v>2164002024184</v>
      </c>
      <c r="U104" s="5">
        <v>2160427011024</v>
      </c>
      <c r="V104" s="5">
        <v>1644113770659</v>
      </c>
      <c r="W104" s="5">
        <v>840621589319</v>
      </c>
      <c r="X104" s="5">
        <v>576342195543</v>
      </c>
    </row>
    <row r="105" spans="3:24" ht="15.5" x14ac:dyDescent="0.35">
      <c r="C105" t="s">
        <v>130</v>
      </c>
      <c r="D105" s="5">
        <v>1433130937</v>
      </c>
      <c r="E105" s="5">
        <v>1226188994</v>
      </c>
      <c r="F105" s="5">
        <v>1196603953</v>
      </c>
      <c r="G105" s="5">
        <v>1124853967</v>
      </c>
      <c r="I105" s="5">
        <v>1196603953</v>
      </c>
      <c r="J105" s="5">
        <v>1239571887</v>
      </c>
      <c r="K105" s="5">
        <v>1312042245</v>
      </c>
      <c r="L105" s="5">
        <v>1129086804</v>
      </c>
      <c r="M105" s="5">
        <v>829026937</v>
      </c>
      <c r="N105" s="5">
        <v>813717765</v>
      </c>
      <c r="O105" s="5">
        <v>780646167</v>
      </c>
      <c r="P105" s="5">
        <v>701046630</v>
      </c>
      <c r="Q105" s="5">
        <v>590469384</v>
      </c>
      <c r="R105" s="5">
        <v>377670000</v>
      </c>
      <c r="S105" s="5">
        <v>369667295</v>
      </c>
      <c r="T105" s="5">
        <v>3921803353518</v>
      </c>
      <c r="U105" s="5">
        <v>4022393567309</v>
      </c>
      <c r="V105" s="5">
        <v>3440326009433</v>
      </c>
      <c r="W105" s="5">
        <v>3320301908407</v>
      </c>
      <c r="X105" s="5">
        <v>1117269982457</v>
      </c>
    </row>
    <row r="106" spans="3:24" ht="15.5" x14ac:dyDescent="0.35">
      <c r="C106" t="s">
        <v>131</v>
      </c>
    </row>
    <row r="107" spans="3:24" ht="15.5" x14ac:dyDescent="0.35">
      <c r="C107" t="s">
        <v>132</v>
      </c>
    </row>
    <row r="108" spans="3:24" ht="15.5" x14ac:dyDescent="0.35">
      <c r="C108" t="s">
        <v>133</v>
      </c>
      <c r="D108" s="5">
        <v>488926160</v>
      </c>
      <c r="E108" s="5">
        <v>339043446</v>
      </c>
      <c r="F108" s="5">
        <v>387850455</v>
      </c>
      <c r="G108" s="5">
        <v>426013171</v>
      </c>
      <c r="I108" s="5">
        <v>387850455</v>
      </c>
      <c r="J108" s="5">
        <v>521585005</v>
      </c>
      <c r="K108" s="5">
        <v>615377606</v>
      </c>
      <c r="L108" s="5">
        <v>473259004</v>
      </c>
      <c r="M108" s="5">
        <v>425221593</v>
      </c>
      <c r="N108" s="5">
        <v>330623136</v>
      </c>
      <c r="O108" s="5">
        <v>277997670</v>
      </c>
      <c r="P108" s="5">
        <v>248222303</v>
      </c>
      <c r="Q108" s="5">
        <v>246554242</v>
      </c>
      <c r="R108" s="5">
        <v>53894292</v>
      </c>
      <c r="S108" s="5">
        <v>70048270</v>
      </c>
      <c r="T108" s="5">
        <v>796834747302</v>
      </c>
      <c r="U108" s="5">
        <v>1015810673088</v>
      </c>
      <c r="V108" s="5">
        <v>506386611524</v>
      </c>
      <c r="W108" s="5">
        <v>457483283483</v>
      </c>
      <c r="X108" s="5">
        <v>235901444484</v>
      </c>
    </row>
    <row r="109" spans="3:24" ht="15.5" x14ac:dyDescent="0.35">
      <c r="C109" t="s">
        <v>271</v>
      </c>
      <c r="D109" s="5">
        <v>58684331</v>
      </c>
      <c r="E109" s="5">
        <v>50000000</v>
      </c>
      <c r="F109" s="5">
        <v>50208557</v>
      </c>
      <c r="G109" s="5">
        <v>125209832</v>
      </c>
      <c r="I109" s="5">
        <v>50208557</v>
      </c>
      <c r="J109" s="5">
        <v>242060169</v>
      </c>
      <c r="K109" s="5">
        <v>251786567</v>
      </c>
      <c r="L109" s="5">
        <v>34326626</v>
      </c>
      <c r="M109" s="5">
        <v>38364691</v>
      </c>
      <c r="N109" s="5">
        <v>58557627</v>
      </c>
      <c r="O109" s="5">
        <v>38030534</v>
      </c>
      <c r="P109" s="5">
        <v>36982888</v>
      </c>
      <c r="Q109" s="5">
        <v>20506459</v>
      </c>
      <c r="R109" s="5">
        <v>1319832</v>
      </c>
      <c r="S109" s="5">
        <v>3369910</v>
      </c>
      <c r="T109" s="5">
        <v>62435946992</v>
      </c>
      <c r="U109" s="5">
        <v>58066371407</v>
      </c>
      <c r="X109" s="5">
        <v>50000000000</v>
      </c>
    </row>
    <row r="110" spans="3:24" ht="15.5" x14ac:dyDescent="0.35">
      <c r="C110" t="s">
        <v>134</v>
      </c>
    </row>
    <row r="111" spans="3:24" ht="15.5" x14ac:dyDescent="0.35">
      <c r="C111" t="s">
        <v>272</v>
      </c>
      <c r="D111" s="5">
        <v>361059816</v>
      </c>
      <c r="E111" s="5">
        <v>228843114</v>
      </c>
      <c r="F111" s="5">
        <v>305077498</v>
      </c>
      <c r="G111" s="5">
        <v>260952003</v>
      </c>
      <c r="I111" s="5">
        <v>305077498</v>
      </c>
      <c r="J111" s="5">
        <v>247993628</v>
      </c>
      <c r="K111" s="5">
        <v>337681820</v>
      </c>
      <c r="L111" s="5">
        <v>253795861</v>
      </c>
      <c r="M111" s="5">
        <v>161817628</v>
      </c>
      <c r="N111" s="5">
        <v>161122072</v>
      </c>
      <c r="O111" s="5">
        <v>170499313</v>
      </c>
      <c r="P111" s="5">
        <v>148656333</v>
      </c>
      <c r="Q111" s="5">
        <v>107606171</v>
      </c>
      <c r="R111" s="5">
        <v>34757779</v>
      </c>
      <c r="S111" s="5">
        <v>54325203</v>
      </c>
      <c r="T111" s="5">
        <v>621741274376</v>
      </c>
      <c r="U111" s="5">
        <v>429344658044</v>
      </c>
      <c r="V111" s="5">
        <v>287017751523</v>
      </c>
      <c r="W111" s="5">
        <v>223175839488</v>
      </c>
      <c r="X111" s="5">
        <v>119530853571</v>
      </c>
    </row>
    <row r="112" spans="3:24" ht="15.5" x14ac:dyDescent="0.35">
      <c r="C112" t="s">
        <v>135</v>
      </c>
      <c r="N112" s="5">
        <v>27182675</v>
      </c>
      <c r="O112" s="5">
        <v>25599649</v>
      </c>
      <c r="P112" s="5">
        <v>33821056</v>
      </c>
    </row>
    <row r="113" spans="3:24" ht="15.5" x14ac:dyDescent="0.35">
      <c r="C113" t="s">
        <v>273</v>
      </c>
      <c r="D113" s="5">
        <v>134005</v>
      </c>
      <c r="E113" s="5">
        <v>125714</v>
      </c>
      <c r="F113" s="5">
        <v>191370</v>
      </c>
      <c r="G113" s="5">
        <v>171600</v>
      </c>
      <c r="I113" s="5">
        <v>191370</v>
      </c>
      <c r="J113" s="5">
        <v>389496</v>
      </c>
      <c r="K113" s="5">
        <v>220552</v>
      </c>
      <c r="L113" s="5">
        <v>151912</v>
      </c>
      <c r="M113" s="5">
        <v>363319</v>
      </c>
      <c r="N113" s="5">
        <v>421013</v>
      </c>
      <c r="O113" s="5">
        <v>4989085</v>
      </c>
      <c r="P113" s="5">
        <v>8516406</v>
      </c>
      <c r="Q113" s="5">
        <v>262982</v>
      </c>
      <c r="R113" s="5">
        <v>233242</v>
      </c>
      <c r="S113" s="5">
        <v>5545846</v>
      </c>
      <c r="T113" s="5">
        <v>4570398735</v>
      </c>
      <c r="U113" s="5">
        <v>414828197540</v>
      </c>
      <c r="V113" s="5">
        <v>116051061763</v>
      </c>
      <c r="W113" s="5">
        <v>11973925249</v>
      </c>
      <c r="X113" s="5">
        <v>8605186130</v>
      </c>
    </row>
    <row r="114" spans="3:24" ht="15.5" x14ac:dyDescent="0.35">
      <c r="C114" t="s">
        <v>137</v>
      </c>
      <c r="D114" s="5">
        <v>27318059</v>
      </c>
      <c r="E114" s="5">
        <v>25081927</v>
      </c>
      <c r="F114" s="5">
        <v>3888572</v>
      </c>
      <c r="G114" s="5">
        <v>3970819</v>
      </c>
      <c r="I114" s="5">
        <v>3888572</v>
      </c>
      <c r="J114" s="5">
        <v>4547117</v>
      </c>
      <c r="K114" s="5">
        <v>8334307</v>
      </c>
      <c r="L114" s="5">
        <v>122659049</v>
      </c>
      <c r="M114" s="5">
        <v>71245785</v>
      </c>
      <c r="N114" s="5">
        <v>16367209</v>
      </c>
      <c r="O114" s="5">
        <v>4353401</v>
      </c>
      <c r="P114" s="5">
        <v>4818406</v>
      </c>
      <c r="Q114" s="5">
        <v>42624493</v>
      </c>
      <c r="R114" s="5">
        <v>9433175</v>
      </c>
      <c r="S114" s="5">
        <v>1415682</v>
      </c>
      <c r="T114" s="5">
        <v>23217613782</v>
      </c>
      <c r="U114" s="5">
        <v>20688503129</v>
      </c>
      <c r="V114" s="5">
        <v>40422390607</v>
      </c>
      <c r="W114" s="5">
        <v>109700684962</v>
      </c>
      <c r="X114" s="5">
        <v>14438104166</v>
      </c>
    </row>
    <row r="115" spans="3:24" ht="15.5" x14ac:dyDescent="0.35">
      <c r="C115" t="s">
        <v>136</v>
      </c>
      <c r="D115" s="5">
        <v>29700164</v>
      </c>
      <c r="E115" s="5">
        <v>20719237</v>
      </c>
      <c r="F115" s="5">
        <v>16381961</v>
      </c>
      <c r="G115" s="5">
        <v>25319472</v>
      </c>
      <c r="I115" s="5">
        <v>16381961</v>
      </c>
      <c r="J115" s="5">
        <v>16345798</v>
      </c>
      <c r="K115" s="5">
        <v>16438334</v>
      </c>
      <c r="L115" s="5">
        <v>27415596</v>
      </c>
      <c r="M115" s="5">
        <v>18112419</v>
      </c>
      <c r="N115" s="5">
        <v>46231985</v>
      </c>
      <c r="O115" s="5">
        <v>43371104</v>
      </c>
      <c r="P115" s="5">
        <v>26323275</v>
      </c>
      <c r="Q115" s="5">
        <v>16663914</v>
      </c>
      <c r="R115" s="5">
        <v>7000014</v>
      </c>
      <c r="S115" s="5">
        <v>4291379</v>
      </c>
      <c r="T115" s="5">
        <v>82378403417</v>
      </c>
      <c r="U115" s="5">
        <v>79364090523</v>
      </c>
      <c r="V115" s="5">
        <v>61255133881</v>
      </c>
      <c r="W115" s="5">
        <v>61437273207</v>
      </c>
      <c r="X115" s="5">
        <v>34294877343</v>
      </c>
    </row>
    <row r="116" spans="3:24" ht="15.5" x14ac:dyDescent="0.35">
      <c r="C116" t="s">
        <v>140</v>
      </c>
    </row>
    <row r="117" spans="3:24" ht="15.5" x14ac:dyDescent="0.35">
      <c r="C117" t="s">
        <v>277</v>
      </c>
      <c r="D117" s="5">
        <v>670356</v>
      </c>
      <c r="E117" s="5">
        <v>435930</v>
      </c>
      <c r="F117" s="5">
        <v>436287</v>
      </c>
      <c r="G117" s="5">
        <v>91683</v>
      </c>
      <c r="I117" s="5">
        <v>436287</v>
      </c>
      <c r="J117" s="5">
        <v>326601</v>
      </c>
      <c r="K117" s="5">
        <v>429181</v>
      </c>
      <c r="L117" s="5">
        <v>1098069</v>
      </c>
      <c r="M117" s="5">
        <v>1917606</v>
      </c>
      <c r="N117" s="5">
        <v>329727</v>
      </c>
      <c r="X117" s="5">
        <v>70538706</v>
      </c>
    </row>
    <row r="118" spans="3:24" ht="15.5" x14ac:dyDescent="0.35">
      <c r="C118" t="s">
        <v>141</v>
      </c>
      <c r="D118" s="5">
        <v>62691473</v>
      </c>
      <c r="E118" s="5">
        <v>68088426</v>
      </c>
      <c r="F118" s="5">
        <v>71705357</v>
      </c>
      <c r="G118" s="5">
        <v>22500000</v>
      </c>
      <c r="I118" s="5">
        <v>71705357</v>
      </c>
      <c r="J118" s="5">
        <v>30000000</v>
      </c>
      <c r="L118" s="5">
        <v>64756258</v>
      </c>
      <c r="M118" s="5">
        <v>52100083</v>
      </c>
      <c r="N118" s="5">
        <v>72760612</v>
      </c>
      <c r="O118" s="5">
        <v>85987472</v>
      </c>
      <c r="P118" s="5">
        <v>74660777</v>
      </c>
      <c r="Q118" s="5">
        <v>39773757</v>
      </c>
      <c r="R118" s="5">
        <v>47387500</v>
      </c>
      <c r="S118" s="5">
        <v>48337500</v>
      </c>
      <c r="W118" s="5">
        <v>982618837</v>
      </c>
      <c r="X118" s="5">
        <v>13747912628</v>
      </c>
    </row>
    <row r="119" spans="3:24" ht="15.5" x14ac:dyDescent="0.35">
      <c r="C119" t="s">
        <v>457</v>
      </c>
      <c r="W119" s="5">
        <v>20000000000</v>
      </c>
    </row>
    <row r="120" spans="3:24" ht="15.5" x14ac:dyDescent="0.35">
      <c r="C120" t="s">
        <v>144</v>
      </c>
      <c r="D120" s="5">
        <v>12022054</v>
      </c>
      <c r="E120" s="5">
        <v>12563239</v>
      </c>
      <c r="F120" s="5">
        <v>12094272</v>
      </c>
      <c r="G120" s="5">
        <v>10381169</v>
      </c>
      <c r="I120" s="5">
        <v>12094272</v>
      </c>
      <c r="J120" s="5">
        <v>10240256</v>
      </c>
      <c r="K120" s="5">
        <v>907072</v>
      </c>
      <c r="L120" s="5">
        <v>32814441</v>
      </c>
      <c r="M120" s="5">
        <v>21970558</v>
      </c>
      <c r="N120" s="5">
        <v>17620235</v>
      </c>
      <c r="O120" s="5">
        <v>12117456</v>
      </c>
      <c r="P120" s="5">
        <v>9183960</v>
      </c>
      <c r="Q120" s="5">
        <v>4702289</v>
      </c>
      <c r="R120" s="5">
        <v>950000</v>
      </c>
      <c r="S120" s="5">
        <v>900000</v>
      </c>
      <c r="W120" s="5">
        <v>20563916186</v>
      </c>
      <c r="X120" s="5">
        <v>8054652024</v>
      </c>
    </row>
    <row r="121" spans="3:24" ht="15.5" x14ac:dyDescent="0.35">
      <c r="C121" t="s">
        <v>145</v>
      </c>
      <c r="D121" s="5">
        <v>91499195</v>
      </c>
      <c r="E121" s="5">
        <v>96742518</v>
      </c>
      <c r="F121" s="5">
        <v>100166768</v>
      </c>
      <c r="G121" s="5">
        <v>49852378</v>
      </c>
      <c r="I121" s="5">
        <v>100166768</v>
      </c>
      <c r="J121" s="5">
        <v>56858993</v>
      </c>
      <c r="K121" s="5">
        <v>33552552</v>
      </c>
      <c r="L121" s="5">
        <v>97583161</v>
      </c>
      <c r="M121" s="5">
        <v>87481301</v>
      </c>
      <c r="N121" s="5">
        <v>133660085</v>
      </c>
      <c r="O121" s="5">
        <v>144381487</v>
      </c>
      <c r="P121" s="5">
        <v>137011411</v>
      </c>
      <c r="Q121" s="5">
        <v>51697031</v>
      </c>
      <c r="R121" s="5">
        <v>58857022</v>
      </c>
      <c r="S121" s="5">
        <v>52107413</v>
      </c>
      <c r="T121" s="5">
        <v>44091088893</v>
      </c>
      <c r="U121" s="5">
        <v>37607347698</v>
      </c>
      <c r="V121" s="5">
        <v>32478604008</v>
      </c>
      <c r="W121" s="5">
        <v>22548748080</v>
      </c>
      <c r="X121" s="5">
        <v>310141577998</v>
      </c>
    </row>
    <row r="122" spans="3:24" ht="15.5" x14ac:dyDescent="0.35">
      <c r="C122" t="s">
        <v>146</v>
      </c>
      <c r="D122" s="5">
        <v>91499195</v>
      </c>
      <c r="E122" s="5">
        <v>96742518</v>
      </c>
      <c r="F122" s="5">
        <v>100166768</v>
      </c>
      <c r="G122" s="5">
        <v>49852378</v>
      </c>
      <c r="I122" s="5">
        <v>100166768</v>
      </c>
      <c r="J122" s="5">
        <v>56858993</v>
      </c>
      <c r="K122" s="5">
        <v>33552552</v>
      </c>
      <c r="L122" s="5">
        <v>97583161</v>
      </c>
      <c r="M122" s="5">
        <v>87481301</v>
      </c>
      <c r="N122" s="5">
        <v>133660085</v>
      </c>
      <c r="O122" s="5">
        <v>144381487</v>
      </c>
      <c r="P122" s="5">
        <v>137011411</v>
      </c>
      <c r="Q122" s="5">
        <v>51697031</v>
      </c>
      <c r="R122" s="5">
        <v>58857022</v>
      </c>
      <c r="S122" s="5">
        <v>52107413</v>
      </c>
      <c r="T122" s="5">
        <v>44091088893</v>
      </c>
      <c r="U122" s="5">
        <v>37607347698</v>
      </c>
      <c r="V122" s="5">
        <v>32478604008</v>
      </c>
      <c r="W122" s="5">
        <v>22548748080</v>
      </c>
      <c r="X122" s="5">
        <v>310141577998</v>
      </c>
    </row>
    <row r="123" spans="3:24" ht="15.5" x14ac:dyDescent="0.35">
      <c r="C123" t="s">
        <v>148</v>
      </c>
      <c r="V123" s="5">
        <v>148750</v>
      </c>
      <c r="W123" s="5">
        <v>14869315</v>
      </c>
      <c r="X123" s="5">
        <v>284720916664</v>
      </c>
    </row>
    <row r="124" spans="3:24" ht="15.5" x14ac:dyDescent="0.35">
      <c r="C124" t="s">
        <v>152</v>
      </c>
      <c r="D124" s="5">
        <v>15607955</v>
      </c>
      <c r="E124" s="5">
        <v>15642230</v>
      </c>
      <c r="F124" s="5">
        <v>15658538</v>
      </c>
      <c r="G124" s="5">
        <v>15692225</v>
      </c>
      <c r="I124" s="5">
        <v>15658538</v>
      </c>
      <c r="J124" s="5">
        <v>15752245</v>
      </c>
      <c r="K124" s="5">
        <v>23026168</v>
      </c>
      <c r="L124" s="5">
        <v>23116688</v>
      </c>
      <c r="M124" s="5">
        <v>23251501</v>
      </c>
      <c r="N124" s="5">
        <v>23362708</v>
      </c>
      <c r="O124" s="5">
        <v>23475950</v>
      </c>
      <c r="P124" s="5">
        <v>23558413</v>
      </c>
      <c r="Q124" s="5">
        <v>7572264</v>
      </c>
      <c r="R124" s="5">
        <v>7631191</v>
      </c>
      <c r="S124" s="5">
        <v>480354</v>
      </c>
    </row>
    <row r="125" spans="3:24" ht="15.5" x14ac:dyDescent="0.35">
      <c r="C125" t="s">
        <v>150</v>
      </c>
    </row>
    <row r="126" spans="3:24" ht="15.5" x14ac:dyDescent="0.35">
      <c r="C126" t="s">
        <v>151</v>
      </c>
      <c r="D126" s="5">
        <v>63361829</v>
      </c>
      <c r="E126" s="5">
        <v>68524356</v>
      </c>
      <c r="F126" s="5">
        <v>72141644</v>
      </c>
      <c r="G126" s="5">
        <v>22591683</v>
      </c>
      <c r="I126" s="5">
        <v>72141644</v>
      </c>
      <c r="J126" s="5">
        <v>30326601</v>
      </c>
      <c r="K126" s="5">
        <v>429181</v>
      </c>
      <c r="L126" s="5">
        <v>65854327</v>
      </c>
      <c r="M126" s="5">
        <v>54017689</v>
      </c>
      <c r="N126" s="5">
        <v>73090339</v>
      </c>
      <c r="O126" s="5">
        <v>85987472</v>
      </c>
      <c r="P126" s="5">
        <v>74660777</v>
      </c>
      <c r="Q126" s="5">
        <v>39773757</v>
      </c>
      <c r="R126" s="5">
        <v>47387500</v>
      </c>
      <c r="S126" s="5">
        <v>48337500</v>
      </c>
      <c r="W126" s="5">
        <v>982618837</v>
      </c>
      <c r="X126" s="5">
        <v>13818451334</v>
      </c>
    </row>
    <row r="127" spans="3:24" ht="15.5" x14ac:dyDescent="0.35">
      <c r="C127" t="s">
        <v>154</v>
      </c>
      <c r="D127" s="5">
        <v>580425355</v>
      </c>
      <c r="E127" s="5">
        <v>435785964</v>
      </c>
      <c r="F127" s="5">
        <v>488017223</v>
      </c>
      <c r="G127" s="5">
        <v>475865549</v>
      </c>
      <c r="I127" s="5">
        <v>488017223</v>
      </c>
      <c r="J127" s="5">
        <v>578443998</v>
      </c>
      <c r="K127" s="5">
        <v>648930158</v>
      </c>
      <c r="L127" s="5">
        <v>570842165</v>
      </c>
      <c r="M127" s="5">
        <v>512702894</v>
      </c>
      <c r="N127" s="5">
        <v>464283221</v>
      </c>
      <c r="O127" s="5">
        <v>422379157</v>
      </c>
      <c r="P127" s="5">
        <v>385233714</v>
      </c>
      <c r="Q127" s="5">
        <v>298251273</v>
      </c>
      <c r="R127" s="5">
        <v>112751314</v>
      </c>
      <c r="S127" s="5">
        <v>122155683</v>
      </c>
      <c r="T127" s="5">
        <v>840925836195</v>
      </c>
      <c r="U127" s="5">
        <v>1053418020786</v>
      </c>
      <c r="V127" s="5">
        <v>538865215532</v>
      </c>
      <c r="W127" s="5">
        <v>480032031563</v>
      </c>
      <c r="X127" s="5">
        <v>546043022482</v>
      </c>
    </row>
    <row r="128" spans="3:24" ht="15.5" x14ac:dyDescent="0.35">
      <c r="C128" t="s">
        <v>155</v>
      </c>
    </row>
    <row r="129" spans="2:24" ht="15.5" x14ac:dyDescent="0.35">
      <c r="C129" t="s">
        <v>156</v>
      </c>
      <c r="D129" s="5">
        <v>65065961</v>
      </c>
      <c r="E129" s="5">
        <v>65065961</v>
      </c>
      <c r="F129" s="5">
        <v>65065961</v>
      </c>
      <c r="G129" s="5">
        <v>65065961</v>
      </c>
      <c r="I129" s="5">
        <v>65065961</v>
      </c>
      <c r="J129" s="5">
        <v>65065961</v>
      </c>
      <c r="K129" s="5">
        <v>65065961</v>
      </c>
      <c r="L129" s="5">
        <v>65065961</v>
      </c>
      <c r="M129" s="5">
        <v>65065961</v>
      </c>
      <c r="N129" s="5">
        <v>65065961</v>
      </c>
      <c r="O129" s="5">
        <v>65065961</v>
      </c>
      <c r="P129" s="5">
        <v>65065961</v>
      </c>
      <c r="Q129" s="5">
        <v>65065961</v>
      </c>
      <c r="R129" s="5">
        <v>65065961</v>
      </c>
      <c r="S129" s="5">
        <v>65065961</v>
      </c>
      <c r="T129" s="5">
        <v>588235300000</v>
      </c>
      <c r="U129" s="5">
        <v>588235300000</v>
      </c>
      <c r="V129" s="5">
        <v>588235300000</v>
      </c>
      <c r="W129" s="5">
        <v>588235300000</v>
      </c>
      <c r="X129" s="5">
        <v>500000000000</v>
      </c>
    </row>
    <row r="130" spans="2:24" ht="15.5" x14ac:dyDescent="0.35">
      <c r="C130" t="s">
        <v>157</v>
      </c>
      <c r="D130" s="5">
        <v>229019198</v>
      </c>
      <c r="E130" s="5">
        <v>229019198</v>
      </c>
      <c r="F130" s="5">
        <v>229019198</v>
      </c>
      <c r="G130" s="5">
        <v>229019198</v>
      </c>
      <c r="I130" s="5">
        <v>229019198</v>
      </c>
      <c r="J130" s="5">
        <v>229019198</v>
      </c>
      <c r="K130" s="5">
        <v>229019198</v>
      </c>
      <c r="L130" s="5">
        <v>229019198</v>
      </c>
      <c r="M130" s="5">
        <v>229019198</v>
      </c>
      <c r="N130" s="5">
        <v>229019198</v>
      </c>
      <c r="O130" s="5">
        <v>229019198</v>
      </c>
      <c r="P130" s="5">
        <v>229019198</v>
      </c>
      <c r="Q130" s="5">
        <v>229019198</v>
      </c>
      <c r="R130" s="5">
        <v>229019198</v>
      </c>
      <c r="S130" s="5">
        <v>229019198</v>
      </c>
      <c r="T130" s="5">
        <v>2062587414338</v>
      </c>
      <c r="U130" s="5">
        <v>2062587414338</v>
      </c>
      <c r="V130" s="5">
        <v>2062705870831</v>
      </c>
      <c r="W130" s="5">
        <v>2065277180390</v>
      </c>
    </row>
    <row r="131" spans="2:24" ht="15.5" x14ac:dyDescent="0.35">
      <c r="C131" t="s">
        <v>158</v>
      </c>
      <c r="D131" s="5">
        <v>623123074</v>
      </c>
      <c r="E131" s="5">
        <v>562914457</v>
      </c>
      <c r="F131" s="5">
        <v>483159529</v>
      </c>
      <c r="G131" s="5">
        <v>424243534</v>
      </c>
      <c r="I131" s="5">
        <v>483159529</v>
      </c>
      <c r="J131" s="5">
        <v>434925021</v>
      </c>
      <c r="K131" s="5">
        <v>436118807</v>
      </c>
      <c r="L131" s="5">
        <v>332738143</v>
      </c>
      <c r="M131" s="5">
        <v>97366408</v>
      </c>
      <c r="N131" s="5">
        <v>129362077</v>
      </c>
      <c r="O131" s="5">
        <v>138430698</v>
      </c>
      <c r="P131" s="5">
        <v>96021812</v>
      </c>
      <c r="Q131" s="5">
        <v>72251470</v>
      </c>
      <c r="R131" s="5">
        <v>44531283</v>
      </c>
      <c r="S131" s="5">
        <v>26144016</v>
      </c>
      <c r="T131" s="5">
        <v>320640138264</v>
      </c>
      <c r="U131" s="5">
        <v>199852729706</v>
      </c>
      <c r="V131" s="5">
        <v>216014545314</v>
      </c>
      <c r="W131" s="5">
        <v>142268259176</v>
      </c>
      <c r="X131" s="5">
        <v>27492203401</v>
      </c>
    </row>
    <row r="132" spans="2:24" ht="15.5" x14ac:dyDescent="0.35">
      <c r="C132" t="s">
        <v>159</v>
      </c>
      <c r="D132" s="5">
        <v>9516287</v>
      </c>
      <c r="E132" s="5">
        <v>8516287</v>
      </c>
      <c r="F132" s="5">
        <v>8516287</v>
      </c>
      <c r="G132" s="5">
        <v>8516287</v>
      </c>
      <c r="I132" s="5">
        <v>8516287</v>
      </c>
      <c r="J132" s="5">
        <v>7516287</v>
      </c>
      <c r="K132" s="5">
        <v>6516287</v>
      </c>
      <c r="L132" s="5">
        <v>5516287</v>
      </c>
      <c r="M132" s="5">
        <v>4516287</v>
      </c>
      <c r="N132" s="5">
        <v>3516287</v>
      </c>
      <c r="O132" s="5">
        <v>2516287</v>
      </c>
      <c r="P132" s="5">
        <v>1516287</v>
      </c>
      <c r="Q132" s="5">
        <v>516287</v>
      </c>
      <c r="R132" s="5">
        <v>441787</v>
      </c>
      <c r="S132" s="5">
        <v>368787</v>
      </c>
      <c r="T132" s="5">
        <v>3000000000</v>
      </c>
      <c r="U132" s="5">
        <v>2000000000</v>
      </c>
      <c r="V132" s="5">
        <v>1000000000</v>
      </c>
    </row>
    <row r="133" spans="2:24" ht="15.5" x14ac:dyDescent="0.35">
      <c r="C133" t="s">
        <v>160</v>
      </c>
      <c r="D133" s="5">
        <v>613606787</v>
      </c>
      <c r="E133" s="5">
        <v>554398170</v>
      </c>
      <c r="F133" s="5">
        <v>474643242</v>
      </c>
      <c r="G133" s="5">
        <v>415727247</v>
      </c>
      <c r="I133" s="5">
        <v>474643242</v>
      </c>
      <c r="J133" s="5">
        <v>427408734</v>
      </c>
      <c r="K133" s="5">
        <v>429602520</v>
      </c>
      <c r="L133" s="5">
        <v>327221856</v>
      </c>
      <c r="M133" s="5">
        <v>92850121</v>
      </c>
      <c r="N133" s="5">
        <v>125845790</v>
      </c>
      <c r="O133" s="5">
        <v>135914411</v>
      </c>
      <c r="P133" s="5">
        <v>94505525</v>
      </c>
      <c r="Q133" s="5">
        <v>71735183</v>
      </c>
      <c r="R133" s="5">
        <v>44089496</v>
      </c>
      <c r="S133" s="5">
        <v>25775229</v>
      </c>
      <c r="T133" s="5">
        <v>317640138264</v>
      </c>
      <c r="U133" s="5">
        <v>197852729706</v>
      </c>
      <c r="V133" s="5">
        <v>215014545314</v>
      </c>
    </row>
    <row r="134" spans="2:24" ht="15.5" x14ac:dyDescent="0.35">
      <c r="C134" t="s">
        <v>161</v>
      </c>
      <c r="D134" s="5">
        <v>623123074</v>
      </c>
      <c r="E134" s="5">
        <v>562914457</v>
      </c>
      <c r="F134" s="5">
        <v>483159529</v>
      </c>
      <c r="G134" s="5">
        <v>424243534</v>
      </c>
      <c r="I134" s="5">
        <v>483159529</v>
      </c>
      <c r="J134" s="5">
        <v>434925021</v>
      </c>
      <c r="K134" s="5">
        <v>436118807</v>
      </c>
      <c r="L134" s="5">
        <v>332738143</v>
      </c>
      <c r="M134" s="5">
        <v>97366408</v>
      </c>
      <c r="N134" s="5">
        <v>129362077</v>
      </c>
      <c r="O134" s="5">
        <v>138430698</v>
      </c>
      <c r="P134" s="5">
        <v>96021812</v>
      </c>
      <c r="Q134" s="5">
        <v>72251470</v>
      </c>
      <c r="R134" s="5">
        <v>44531283</v>
      </c>
      <c r="S134" s="5">
        <v>26144016</v>
      </c>
      <c r="T134" s="5">
        <v>320640138264</v>
      </c>
      <c r="U134" s="5">
        <v>199852729706</v>
      </c>
      <c r="V134" s="5">
        <v>216014545314</v>
      </c>
      <c r="W134" s="5">
        <v>142268259176</v>
      </c>
      <c r="X134" s="5">
        <v>27492203401</v>
      </c>
    </row>
    <row r="135" spans="2:24" ht="15.5" x14ac:dyDescent="0.35">
      <c r="C135" t="s">
        <v>162</v>
      </c>
      <c r="D135" s="5">
        <v>9111867</v>
      </c>
      <c r="E135" s="5">
        <v>7969390</v>
      </c>
      <c r="F135" s="5">
        <v>6051727</v>
      </c>
      <c r="G135" s="5">
        <v>5507794</v>
      </c>
      <c r="I135" s="5">
        <v>6051727</v>
      </c>
      <c r="J135" s="5">
        <v>8968875</v>
      </c>
      <c r="K135" s="5">
        <v>9361674</v>
      </c>
      <c r="L135" s="5">
        <v>6639270</v>
      </c>
      <c r="M135" s="5">
        <v>1293715</v>
      </c>
      <c r="N135" s="5">
        <v>2903242</v>
      </c>
      <c r="O135" s="5">
        <v>2340988</v>
      </c>
      <c r="P135" s="5">
        <v>1211348</v>
      </c>
      <c r="Q135" s="5">
        <v>1334674</v>
      </c>
      <c r="R135" s="5">
        <v>833317</v>
      </c>
      <c r="S135" s="5">
        <v>605517</v>
      </c>
      <c r="T135" s="5">
        <v>8776906844</v>
      </c>
      <c r="U135" s="5">
        <v>6882793725</v>
      </c>
      <c r="V135" s="5">
        <v>5712178646</v>
      </c>
      <c r="W135" s="5">
        <v>5317238455</v>
      </c>
      <c r="X135" s="5">
        <v>35222330999</v>
      </c>
    </row>
    <row r="136" spans="2:24" ht="15.5" x14ac:dyDescent="0.35">
      <c r="C136" t="s">
        <v>10</v>
      </c>
      <c r="D136" s="5">
        <v>852705582</v>
      </c>
      <c r="E136" s="5">
        <v>790403030</v>
      </c>
      <c r="F136" s="5">
        <v>708586730</v>
      </c>
      <c r="G136" s="5">
        <v>648988418</v>
      </c>
      <c r="I136" s="5">
        <v>708586730</v>
      </c>
      <c r="J136" s="5">
        <v>661127889</v>
      </c>
      <c r="K136" s="5">
        <v>663112087</v>
      </c>
      <c r="L136" s="5">
        <v>558244639</v>
      </c>
      <c r="M136" s="5">
        <v>316324043</v>
      </c>
      <c r="N136" s="5">
        <v>349434544</v>
      </c>
      <c r="O136" s="5">
        <v>358267010</v>
      </c>
      <c r="P136" s="5">
        <v>315812916</v>
      </c>
      <c r="Q136" s="5">
        <v>292218111</v>
      </c>
      <c r="R136" s="5">
        <v>264918686</v>
      </c>
      <c r="S136" s="5">
        <v>247511612</v>
      </c>
      <c r="T136" s="5">
        <v>3080877517323</v>
      </c>
      <c r="U136" s="5">
        <v>2968975546523</v>
      </c>
      <c r="V136" s="5">
        <v>2901460793901</v>
      </c>
      <c r="W136" s="5">
        <v>2840269876844</v>
      </c>
      <c r="X136" s="5">
        <v>571226959975</v>
      </c>
    </row>
    <row r="137" spans="2:24" ht="15.5" x14ac:dyDescent="0.35">
      <c r="C137" t="s">
        <v>163</v>
      </c>
      <c r="D137" s="5">
        <v>1433130937</v>
      </c>
      <c r="E137" s="5">
        <v>1226188994</v>
      </c>
      <c r="F137" s="5">
        <v>1196603953</v>
      </c>
      <c r="G137" s="5">
        <v>1124853967</v>
      </c>
      <c r="I137" s="5">
        <v>1196603953</v>
      </c>
      <c r="J137" s="5">
        <v>1239571887</v>
      </c>
      <c r="K137" s="5">
        <v>1312042245</v>
      </c>
      <c r="L137" s="5">
        <v>1129086804</v>
      </c>
      <c r="M137" s="5">
        <v>829026937</v>
      </c>
      <c r="N137" s="5">
        <v>813717765</v>
      </c>
      <c r="O137" s="5">
        <v>780646167</v>
      </c>
      <c r="P137" s="5">
        <v>701046630</v>
      </c>
      <c r="Q137" s="5">
        <v>590469384</v>
      </c>
      <c r="R137" s="5">
        <v>377670000</v>
      </c>
      <c r="S137" s="5">
        <v>369667295</v>
      </c>
      <c r="T137" s="5">
        <v>3921803353518</v>
      </c>
      <c r="U137" s="5">
        <v>4022393567309</v>
      </c>
      <c r="V137" s="5">
        <v>3440326009433</v>
      </c>
      <c r="W137" s="5">
        <v>3320301908407</v>
      </c>
      <c r="X137" s="5">
        <v>1117269982457</v>
      </c>
    </row>
    <row r="138" spans="2:24" ht="15.5" x14ac:dyDescent="0.35">
      <c r="C138" t="s">
        <v>164</v>
      </c>
      <c r="D138" s="5">
        <v>5882353000</v>
      </c>
      <c r="E138" s="5">
        <v>5882353000</v>
      </c>
      <c r="F138" s="5">
        <v>5882353000</v>
      </c>
      <c r="G138" s="5">
        <v>5882353000</v>
      </c>
      <c r="I138" s="5">
        <v>5882353000</v>
      </c>
      <c r="J138" s="5">
        <v>5882353000</v>
      </c>
      <c r="K138" s="5">
        <v>5882353000</v>
      </c>
      <c r="L138" s="5">
        <v>5882353000</v>
      </c>
      <c r="M138" s="5">
        <v>5882353000</v>
      </c>
      <c r="N138" s="5">
        <v>5882353000</v>
      </c>
      <c r="O138" s="5">
        <v>5882353000</v>
      </c>
      <c r="P138" s="5">
        <v>5882353000</v>
      </c>
      <c r="Q138" s="5">
        <v>5882353000</v>
      </c>
      <c r="R138" s="5">
        <v>5882353000</v>
      </c>
      <c r="S138" s="5">
        <v>5882353000</v>
      </c>
      <c r="T138" s="5">
        <v>5882353000</v>
      </c>
      <c r="U138" s="5">
        <v>5882353000</v>
      </c>
      <c r="V138" s="5">
        <v>5882353000</v>
      </c>
      <c r="W138" s="5">
        <v>5882353000</v>
      </c>
      <c r="X138" s="5">
        <v>5000000000</v>
      </c>
    </row>
    <row r="140" spans="2:24" ht="15.5" x14ac:dyDescent="0.35">
      <c r="B140" t="s">
        <v>165</v>
      </c>
      <c r="C140" t="s">
        <v>166</v>
      </c>
      <c r="D140" s="5">
        <v>219811039</v>
      </c>
      <c r="E140" s="5">
        <v>41687395</v>
      </c>
      <c r="F140" s="5">
        <v>38684985</v>
      </c>
      <c r="G140" s="5">
        <v>42709584</v>
      </c>
      <c r="I140" s="5">
        <v>246881062</v>
      </c>
      <c r="J140" s="5">
        <v>571780685</v>
      </c>
      <c r="K140" s="5">
        <v>390733071</v>
      </c>
      <c r="L140" s="5">
        <v>699787469</v>
      </c>
      <c r="M140" s="5">
        <v>373423682</v>
      </c>
      <c r="N140" s="5">
        <v>144990023</v>
      </c>
      <c r="O140" s="5">
        <v>105413246</v>
      </c>
      <c r="P140" s="5">
        <v>79634832</v>
      </c>
      <c r="Q140" s="5">
        <v>157716655</v>
      </c>
      <c r="R140" s="5">
        <v>50023864</v>
      </c>
      <c r="S140" s="5">
        <v>-8252391</v>
      </c>
      <c r="T140" s="5">
        <v>96999724370</v>
      </c>
      <c r="U140" s="5">
        <v>200995886835</v>
      </c>
      <c r="V140" s="5">
        <v>-472310970396</v>
      </c>
      <c r="W140" s="5">
        <v>315694903382</v>
      </c>
      <c r="X140" s="5">
        <v>-121892569833</v>
      </c>
    </row>
    <row r="141" spans="2:24" ht="15.5" x14ac:dyDescent="0.35">
      <c r="C141" t="s">
        <v>279</v>
      </c>
      <c r="D141" s="5">
        <v>782975272</v>
      </c>
      <c r="E141" s="5">
        <v>627004443</v>
      </c>
      <c r="F141" s="5">
        <v>611082024</v>
      </c>
      <c r="G141" s="5">
        <v>592314702</v>
      </c>
      <c r="I141" s="5">
        <v>2376743495</v>
      </c>
      <c r="J141" s="5">
        <v>2794735617</v>
      </c>
      <c r="K141" s="5">
        <v>2802261802</v>
      </c>
      <c r="L141" s="5">
        <v>2865837058</v>
      </c>
      <c r="M141" s="5">
        <v>1549757287</v>
      </c>
      <c r="N141" s="5">
        <v>1073101956</v>
      </c>
      <c r="O141" s="5">
        <v>1099514565</v>
      </c>
      <c r="P141" s="5">
        <v>1012563932</v>
      </c>
      <c r="Q141" s="5">
        <v>705005992</v>
      </c>
      <c r="R141" s="5">
        <v>397358936</v>
      </c>
      <c r="S141" s="5">
        <v>336222169</v>
      </c>
      <c r="T141" s="5">
        <v>5400104571194</v>
      </c>
      <c r="U141" s="5">
        <v>4244637402866</v>
      </c>
      <c r="V141" s="5">
        <v>3654724762133</v>
      </c>
      <c r="W141" s="5">
        <v>2881538365570</v>
      </c>
      <c r="X141" s="5">
        <v>857031874863</v>
      </c>
    </row>
    <row r="142" spans="2:24" ht="15.5" x14ac:dyDescent="0.35">
      <c r="C142" t="s">
        <v>497</v>
      </c>
      <c r="D142" s="5">
        <v>-396106444</v>
      </c>
      <c r="E142" s="5">
        <v>-478453023</v>
      </c>
      <c r="F142" s="5">
        <v>-449037537</v>
      </c>
      <c r="G142" s="5">
        <v>-427688711</v>
      </c>
      <c r="I142" s="5">
        <v>-1625943777</v>
      </c>
      <c r="J142" s="5">
        <v>-1660523312</v>
      </c>
      <c r="K142" s="5">
        <v>-1643448997</v>
      </c>
      <c r="L142" s="5">
        <v>-1407955225</v>
      </c>
      <c r="M142" s="5">
        <v>-855411654</v>
      </c>
      <c r="N142" s="5">
        <v>-750544918</v>
      </c>
      <c r="O142" s="5">
        <v>-787524596</v>
      </c>
      <c r="P142" s="5">
        <v>-561184755</v>
      </c>
      <c r="Q142" s="5">
        <v>-451114291</v>
      </c>
      <c r="R142" s="5">
        <v>-300212733</v>
      </c>
      <c r="S142" s="5">
        <v>-295408533</v>
      </c>
      <c r="T142" s="5">
        <v>-4828964940971</v>
      </c>
      <c r="U142" s="5">
        <v>-3625288170730</v>
      </c>
      <c r="V142" s="5">
        <v>-3655370647750</v>
      </c>
      <c r="W142" s="5">
        <v>-2252723931189</v>
      </c>
      <c r="X142" s="5">
        <v>-847508097448</v>
      </c>
    </row>
    <row r="143" spans="2:24" ht="15.5" x14ac:dyDescent="0.35">
      <c r="C143" t="s">
        <v>169</v>
      </c>
      <c r="D143" s="5">
        <v>-15321128</v>
      </c>
      <c r="E143" s="5">
        <v>-9257811</v>
      </c>
      <c r="F143" s="5">
        <v>-5187178</v>
      </c>
      <c r="G143" s="5">
        <v>-12398382</v>
      </c>
      <c r="I143" s="5">
        <v>-48302438</v>
      </c>
      <c r="J143" s="5">
        <v>-47194477</v>
      </c>
      <c r="K143" s="5">
        <v>-38895903</v>
      </c>
      <c r="L143" s="5">
        <v>-45407377</v>
      </c>
      <c r="M143" s="5">
        <v>-41941611</v>
      </c>
      <c r="N143" s="5">
        <v>-23591202</v>
      </c>
      <c r="O143" s="5">
        <v>-21659412</v>
      </c>
      <c r="P143" s="5">
        <v>-19523021</v>
      </c>
      <c r="Q143" s="5">
        <v>-15728500</v>
      </c>
      <c r="R143" s="5">
        <v>-12153907</v>
      </c>
      <c r="S143" s="5">
        <v>-12062436</v>
      </c>
      <c r="T143" s="5">
        <v>-138934522279</v>
      </c>
      <c r="U143" s="5">
        <v>-136826904914</v>
      </c>
      <c r="V143" s="5">
        <v>-135472174935</v>
      </c>
      <c r="W143" s="5">
        <v>-129963159621</v>
      </c>
      <c r="X143" s="5">
        <v>-72489125433</v>
      </c>
    </row>
    <row r="144" spans="2:24" ht="15.5" x14ac:dyDescent="0.35">
      <c r="C144" t="s">
        <v>1284</v>
      </c>
      <c r="D144" s="5">
        <v>-120244165</v>
      </c>
      <c r="E144" s="5">
        <v>-83190583</v>
      </c>
      <c r="F144" s="5">
        <v>-80685449</v>
      </c>
      <c r="G144" s="5">
        <v>-73132736</v>
      </c>
      <c r="I144" s="5">
        <v>-311311248</v>
      </c>
      <c r="J144" s="5">
        <v>-338516623</v>
      </c>
      <c r="K144" s="5">
        <v>-456143875</v>
      </c>
      <c r="L144" s="5">
        <v>-547281089</v>
      </c>
      <c r="M144" s="5">
        <v>-227720050</v>
      </c>
      <c r="N144" s="5">
        <v>-124486320</v>
      </c>
      <c r="O144" s="5">
        <v>-132826828</v>
      </c>
      <c r="P144" s="5">
        <v>-280038066</v>
      </c>
      <c r="Q144" s="5">
        <v>-63411874</v>
      </c>
      <c r="R144" s="5">
        <v>-26819050</v>
      </c>
      <c r="S144" s="5">
        <v>-26642781</v>
      </c>
      <c r="T144" s="5">
        <v>-284532347075</v>
      </c>
      <c r="U144" s="5">
        <v>-223126626565</v>
      </c>
      <c r="V144" s="5">
        <v>-219210277944</v>
      </c>
      <c r="W144" s="5">
        <v>-155170762036</v>
      </c>
      <c r="X144" s="5">
        <v>-36247783910</v>
      </c>
    </row>
    <row r="145" spans="3:24" ht="15.5" x14ac:dyDescent="0.35">
      <c r="C145" t="s">
        <v>384</v>
      </c>
      <c r="D145" s="5">
        <v>2886267</v>
      </c>
      <c r="E145" s="5">
        <v>1370208</v>
      </c>
      <c r="F145" s="5">
        <v>1285768</v>
      </c>
      <c r="G145" s="5">
        <v>1710482</v>
      </c>
      <c r="I145" s="5">
        <v>7780651</v>
      </c>
      <c r="J145" s="5">
        <v>10612680</v>
      </c>
      <c r="K145" s="5">
        <v>11100235</v>
      </c>
      <c r="L145" s="5">
        <v>2471344</v>
      </c>
      <c r="M145" s="5">
        <v>3314276</v>
      </c>
      <c r="N145" s="5">
        <v>6166662</v>
      </c>
      <c r="O145" s="5">
        <v>3401404</v>
      </c>
      <c r="P145" s="5">
        <v>9138951</v>
      </c>
      <c r="Q145" s="5">
        <v>7416726</v>
      </c>
      <c r="R145" s="5">
        <v>5146995</v>
      </c>
      <c r="S145" s="5">
        <v>2605968</v>
      </c>
      <c r="T145" s="5">
        <v>51493009352</v>
      </c>
      <c r="U145" s="5">
        <v>40002475140</v>
      </c>
      <c r="V145" s="5">
        <v>68429064642</v>
      </c>
      <c r="W145" s="5">
        <v>15367884034</v>
      </c>
      <c r="X145" s="5">
        <v>3401508691</v>
      </c>
    </row>
    <row r="146" spans="3:24" ht="15.5" x14ac:dyDescent="0.35">
      <c r="C146" t="s">
        <v>904</v>
      </c>
      <c r="D146" s="5">
        <v>-2416854</v>
      </c>
      <c r="E146" s="5">
        <v>-2163315</v>
      </c>
      <c r="F146" s="5">
        <v>-3717502</v>
      </c>
      <c r="G146" s="5">
        <v>-3040031</v>
      </c>
      <c r="I146" s="5">
        <v>-11044737</v>
      </c>
      <c r="J146" s="5">
        <v>-10955373</v>
      </c>
      <c r="K146" s="5">
        <v>-12303253</v>
      </c>
      <c r="L146" s="5">
        <v>-12977140</v>
      </c>
      <c r="M146" s="5">
        <v>-12436084</v>
      </c>
      <c r="N146" s="5">
        <v>-14341573</v>
      </c>
      <c r="O146" s="5">
        <v>-13290111</v>
      </c>
      <c r="P146" s="5">
        <v>-10774904</v>
      </c>
      <c r="Q146" s="5">
        <v>-9500404</v>
      </c>
      <c r="R146" s="5">
        <v>-9562134</v>
      </c>
      <c r="S146" s="5">
        <v>-6985097</v>
      </c>
      <c r="T146" s="5">
        <v>-65055992757</v>
      </c>
      <c r="U146" s="5">
        <v>-8361017028</v>
      </c>
      <c r="V146" s="5">
        <v>-3264877893</v>
      </c>
      <c r="W146" s="5">
        <v>-24352300204</v>
      </c>
      <c r="X146" s="5">
        <v>-24383198324</v>
      </c>
    </row>
    <row r="147" spans="3:24" ht="15.5" x14ac:dyDescent="0.35">
      <c r="C147" t="s">
        <v>1192</v>
      </c>
      <c r="M147" s="5">
        <v>8019663</v>
      </c>
      <c r="P147" s="5">
        <v>107865</v>
      </c>
      <c r="Q147" s="5">
        <v>3055583</v>
      </c>
      <c r="R147" s="5">
        <v>1196908</v>
      </c>
      <c r="T147" s="5">
        <v>41655973814</v>
      </c>
    </row>
    <row r="148" spans="3:24" ht="15.5" x14ac:dyDescent="0.35">
      <c r="C148" t="s">
        <v>411</v>
      </c>
      <c r="D148" s="5">
        <v>-31961909</v>
      </c>
      <c r="E148" s="5">
        <v>-13622524</v>
      </c>
      <c r="F148" s="5">
        <v>-35055141</v>
      </c>
      <c r="G148" s="5">
        <v>-35055740</v>
      </c>
      <c r="I148" s="5">
        <v>-141040884</v>
      </c>
      <c r="J148" s="5">
        <v>-176377827</v>
      </c>
      <c r="K148" s="5">
        <v>-271836938</v>
      </c>
      <c r="L148" s="5">
        <v>-154900102</v>
      </c>
      <c r="M148" s="5">
        <v>-50158145</v>
      </c>
      <c r="N148" s="5">
        <v>-21314582</v>
      </c>
      <c r="O148" s="5">
        <v>-42201776</v>
      </c>
      <c r="P148" s="5">
        <v>-70655170</v>
      </c>
      <c r="Q148" s="5">
        <v>-18006577</v>
      </c>
      <c r="R148" s="5">
        <v>-4931151</v>
      </c>
      <c r="S148" s="5">
        <v>-5981681</v>
      </c>
      <c r="T148" s="5">
        <v>-78766026908</v>
      </c>
      <c r="U148" s="5">
        <v>-90041271934</v>
      </c>
      <c r="V148" s="5">
        <v>-182146818649</v>
      </c>
      <c r="W148" s="5">
        <v>-19001193172</v>
      </c>
      <c r="X148" s="5">
        <v>-1697748272</v>
      </c>
    </row>
    <row r="149" spans="3:24" ht="15.5" x14ac:dyDescent="0.35">
      <c r="C149" t="s">
        <v>179</v>
      </c>
      <c r="D149" s="5">
        <v>-75769152</v>
      </c>
      <c r="E149" s="5">
        <v>-3192913</v>
      </c>
      <c r="F149" s="5">
        <v>-32393209</v>
      </c>
      <c r="G149" s="5">
        <v>22009062</v>
      </c>
      <c r="I149" s="5">
        <v>-373459215</v>
      </c>
      <c r="J149" s="5">
        <v>-456626138</v>
      </c>
      <c r="K149" s="5">
        <v>-304762935</v>
      </c>
      <c r="L149" s="5">
        <v>-544862881</v>
      </c>
      <c r="M149" s="5">
        <v>-371129820</v>
      </c>
      <c r="N149" s="5">
        <v>-62933228</v>
      </c>
      <c r="O149" s="5">
        <v>-23401072</v>
      </c>
      <c r="P149" s="5">
        <v>-98193482</v>
      </c>
      <c r="Q149" s="5">
        <v>-16636214</v>
      </c>
      <c r="R149" s="5">
        <v>-19428700</v>
      </c>
      <c r="S149" s="5">
        <v>45025328</v>
      </c>
      <c r="T149" s="5">
        <v>8619436656</v>
      </c>
      <c r="U149" s="5">
        <v>-132143289865</v>
      </c>
      <c r="V149" s="5">
        <v>-142398094139</v>
      </c>
      <c r="W149" s="5">
        <v>1651860220546</v>
      </c>
      <c r="X149" s="5">
        <v>516584614938</v>
      </c>
    </row>
    <row r="150" spans="3:24" ht="15.5" x14ac:dyDescent="0.35">
      <c r="C150" t="s">
        <v>180</v>
      </c>
      <c r="D150" s="5">
        <v>-5438496</v>
      </c>
      <c r="E150" s="5">
        <v>-7747313</v>
      </c>
      <c r="F150" s="5">
        <v>-67389390</v>
      </c>
      <c r="G150" s="5">
        <v>-3648926</v>
      </c>
      <c r="I150" s="5">
        <v>-87438951</v>
      </c>
      <c r="J150" s="5">
        <v>-110460594</v>
      </c>
      <c r="K150" s="5">
        <v>-98309461</v>
      </c>
      <c r="L150" s="5">
        <v>-14011245</v>
      </c>
      <c r="M150" s="5">
        <v>-9991350</v>
      </c>
      <c r="N150" s="5">
        <v>-12655954</v>
      </c>
      <c r="O150" s="5">
        <v>-24660554</v>
      </c>
      <c r="P150" s="5">
        <v>-81537164</v>
      </c>
      <c r="Q150" s="5">
        <v>-23424374</v>
      </c>
      <c r="R150" s="5">
        <v>-19522798</v>
      </c>
      <c r="S150" s="5">
        <v>-55343696</v>
      </c>
      <c r="T150" s="5">
        <v>-100390077624</v>
      </c>
      <c r="U150" s="5">
        <v>-238988304205</v>
      </c>
      <c r="V150" s="5">
        <v>-313633151494</v>
      </c>
      <c r="W150" s="5">
        <v>-340721814386</v>
      </c>
      <c r="X150" s="5">
        <v>-181971178383</v>
      </c>
    </row>
    <row r="151" spans="3:24" ht="15.5" x14ac:dyDescent="0.35">
      <c r="C151" t="s">
        <v>188</v>
      </c>
      <c r="L151" s="5">
        <v>3330</v>
      </c>
      <c r="N151" s="5">
        <v>715</v>
      </c>
      <c r="Q151" s="5">
        <v>15613</v>
      </c>
      <c r="S151" s="5">
        <v>31789</v>
      </c>
      <c r="T151" s="5">
        <v>2323676528</v>
      </c>
      <c r="V151" s="5">
        <v>93431818</v>
      </c>
    </row>
    <row r="152" spans="3:24" ht="15.5" x14ac:dyDescent="0.35">
      <c r="C152" t="s">
        <v>182</v>
      </c>
      <c r="D152" s="5">
        <v>-6238909</v>
      </c>
      <c r="E152" s="5">
        <v>-5033449</v>
      </c>
      <c r="F152" s="5">
        <v>-8238572</v>
      </c>
      <c r="G152" s="5">
        <v>-4444148</v>
      </c>
      <c r="I152" s="5">
        <v>-18949925</v>
      </c>
      <c r="J152" s="5">
        <v>-18561725</v>
      </c>
      <c r="K152" s="5">
        <v>-35918998</v>
      </c>
      <c r="L152" s="5">
        <v>-9858326</v>
      </c>
      <c r="M152" s="5">
        <v>-6837113</v>
      </c>
      <c r="N152" s="5">
        <v>-5982554</v>
      </c>
      <c r="O152" s="5">
        <v>-20517004</v>
      </c>
      <c r="P152" s="5">
        <v>-17638328</v>
      </c>
      <c r="Q152" s="5">
        <v>-9522190</v>
      </c>
      <c r="R152" s="5">
        <v>-1864034</v>
      </c>
      <c r="S152" s="5">
        <v>-2473112</v>
      </c>
      <c r="T152" s="5">
        <v>-45107442064</v>
      </c>
      <c r="U152" s="5">
        <v>-93198105767</v>
      </c>
      <c r="V152" s="5">
        <v>-283341629699</v>
      </c>
      <c r="W152" s="5">
        <v>-163249074218</v>
      </c>
      <c r="X152" s="5">
        <v>-38924678106</v>
      </c>
    </row>
    <row r="153" spans="3:24" ht="15.5" x14ac:dyDescent="0.35">
      <c r="C153" t="s">
        <v>365</v>
      </c>
      <c r="W153" s="5">
        <v>-93426904911</v>
      </c>
      <c r="X153" s="5">
        <v>-71395256478</v>
      </c>
    </row>
    <row r="154" spans="3:24" ht="15.5" x14ac:dyDescent="0.35">
      <c r="C154" t="s">
        <v>1285</v>
      </c>
      <c r="F154" s="5">
        <v>-257699</v>
      </c>
      <c r="I154" s="5">
        <v>-257699</v>
      </c>
      <c r="J154" s="5">
        <v>-86852864</v>
      </c>
      <c r="K154" s="5">
        <v>-53768786</v>
      </c>
    </row>
    <row r="155" spans="3:24" ht="15.5" x14ac:dyDescent="0.35">
      <c r="C155" t="s">
        <v>494</v>
      </c>
      <c r="F155" s="5">
        <v>593896</v>
      </c>
      <c r="J155" s="5">
        <v>-593896</v>
      </c>
      <c r="K155" s="5">
        <v>-252065</v>
      </c>
      <c r="L155" s="5">
        <v>-778315</v>
      </c>
      <c r="M155" s="5">
        <v>-2161366</v>
      </c>
      <c r="N155" s="5">
        <v>-1675737</v>
      </c>
      <c r="O155" s="5">
        <v>-2041199</v>
      </c>
      <c r="P155" s="5">
        <v>-4327553</v>
      </c>
      <c r="Q155" s="5">
        <v>-4240018</v>
      </c>
      <c r="R155" s="5">
        <v>-1741990</v>
      </c>
      <c r="S155" s="5">
        <v>-4298496</v>
      </c>
      <c r="T155" s="5">
        <v>-17978100000</v>
      </c>
      <c r="U155" s="5">
        <v>-99326155500</v>
      </c>
    </row>
    <row r="156" spans="3:24" ht="15.5" x14ac:dyDescent="0.35">
      <c r="C156" t="s">
        <v>1166</v>
      </c>
    </row>
    <row r="157" spans="3:24" ht="15.5" x14ac:dyDescent="0.35">
      <c r="C157" t="s">
        <v>184</v>
      </c>
      <c r="U157" s="5">
        <v>-86960685</v>
      </c>
    </row>
    <row r="158" spans="3:24" ht="15.5" x14ac:dyDescent="0.35">
      <c r="C158" t="s">
        <v>699</v>
      </c>
      <c r="L158" s="5">
        <v>-1731956</v>
      </c>
      <c r="M158" s="5">
        <v>-186423</v>
      </c>
      <c r="N158" s="5">
        <v>-4333532</v>
      </c>
      <c r="O158" s="5">
        <v>-370988</v>
      </c>
      <c r="P158" s="5">
        <v>-200908</v>
      </c>
      <c r="Q158" s="5">
        <v>-23793</v>
      </c>
      <c r="R158" s="5">
        <v>21428517</v>
      </c>
      <c r="S158" s="5">
        <v>-19674620</v>
      </c>
      <c r="T158" s="5">
        <v>-5326906610</v>
      </c>
      <c r="U158" s="5">
        <v>-28759632389</v>
      </c>
    </row>
    <row r="159" spans="3:24" ht="15.5" x14ac:dyDescent="0.35">
      <c r="C159" t="s">
        <v>1286</v>
      </c>
      <c r="D159" s="5">
        <v>285420</v>
      </c>
      <c r="E159" s="5">
        <v>-285420</v>
      </c>
      <c r="F159" s="5">
        <v>1155787</v>
      </c>
      <c r="G159" s="5">
        <v>-1155787</v>
      </c>
    </row>
    <row r="160" spans="3:24" ht="15.5" x14ac:dyDescent="0.35">
      <c r="C160" t="s">
        <v>505</v>
      </c>
      <c r="D160" s="5">
        <v>900745</v>
      </c>
      <c r="E160" s="5">
        <v>-2428444</v>
      </c>
      <c r="F160" s="5">
        <v>-329171</v>
      </c>
      <c r="G160" s="5">
        <v>-2319</v>
      </c>
      <c r="I160" s="5">
        <v>-7917696</v>
      </c>
      <c r="J160" s="5">
        <v>-4452109</v>
      </c>
      <c r="K160" s="5">
        <v>-8369612</v>
      </c>
      <c r="L160" s="5">
        <v>-1645978</v>
      </c>
      <c r="M160" s="5">
        <v>-806448</v>
      </c>
      <c r="N160" s="5">
        <v>-664846</v>
      </c>
      <c r="O160" s="5">
        <v>-1731363</v>
      </c>
      <c r="P160" s="5">
        <v>-2304430</v>
      </c>
      <c r="Q160" s="5">
        <v>-2671071</v>
      </c>
      <c r="R160" s="5">
        <v>-325429</v>
      </c>
      <c r="S160" s="5">
        <v>1115438</v>
      </c>
      <c r="T160" s="5">
        <v>-7632093283</v>
      </c>
      <c r="U160" s="5">
        <v>-3339367791</v>
      </c>
      <c r="V160" s="5">
        <v>-3808259151</v>
      </c>
      <c r="W160" s="5">
        <v>-2850514023</v>
      </c>
      <c r="X160" s="5">
        <v>109474550</v>
      </c>
    </row>
    <row r="161" spans="3:24" ht="15.5" x14ac:dyDescent="0.35">
      <c r="C161" t="s">
        <v>500</v>
      </c>
      <c r="R161" s="5">
        <v>6511</v>
      </c>
      <c r="S161" s="5">
        <v>-29952179</v>
      </c>
      <c r="T161" s="5">
        <v>2039093300</v>
      </c>
    </row>
    <row r="162" spans="3:24" ht="15.5" x14ac:dyDescent="0.35">
      <c r="C162" t="s">
        <v>1287</v>
      </c>
      <c r="V162" s="5">
        <v>24645541479</v>
      </c>
      <c r="W162" s="5">
        <v>-30709117603</v>
      </c>
      <c r="X162" s="5">
        <v>-7933387243</v>
      </c>
    </row>
    <row r="163" spans="3:24" ht="15.5" x14ac:dyDescent="0.35">
      <c r="C163" t="s">
        <v>925</v>
      </c>
    </row>
    <row r="164" spans="3:24" ht="15.5" x14ac:dyDescent="0.35">
      <c r="C164" t="s">
        <v>736</v>
      </c>
      <c r="W164" s="5">
        <v>16657500000</v>
      </c>
      <c r="X164" s="5">
        <v>-16657500000</v>
      </c>
    </row>
    <row r="165" spans="3:24" ht="15.5" x14ac:dyDescent="0.35">
      <c r="C165" t="s">
        <v>1288</v>
      </c>
      <c r="Q165" s="5">
        <v>-8000000</v>
      </c>
      <c r="W165" s="5">
        <v>-125000000</v>
      </c>
    </row>
    <row r="166" spans="3:24" ht="15.5" x14ac:dyDescent="0.35">
      <c r="C166" t="s">
        <v>557</v>
      </c>
      <c r="Q166" s="5">
        <v>1040110</v>
      </c>
      <c r="W166" s="5">
        <v>-2668621628</v>
      </c>
      <c r="X166" s="5">
        <v>31704054625</v>
      </c>
    </row>
    <row r="167" spans="3:24" ht="15.5" x14ac:dyDescent="0.35">
      <c r="C167" t="s">
        <v>496</v>
      </c>
      <c r="W167" s="5">
        <v>-12339078762</v>
      </c>
      <c r="X167" s="5">
        <v>-37000907463</v>
      </c>
    </row>
    <row r="168" spans="3:24" ht="15.5" x14ac:dyDescent="0.35">
      <c r="C168" t="s">
        <v>305</v>
      </c>
      <c r="X168" s="5">
        <v>-2044571000</v>
      </c>
    </row>
    <row r="169" spans="3:24" ht="15.5" x14ac:dyDescent="0.35">
      <c r="C169" t="s">
        <v>1289</v>
      </c>
      <c r="F169" s="5">
        <v>-60313631</v>
      </c>
      <c r="I169" s="5">
        <v>-60313631</v>
      </c>
      <c r="V169" s="5">
        <v>11255142915</v>
      </c>
      <c r="W169" s="5">
        <v>-52011003241</v>
      </c>
      <c r="X169" s="5">
        <v>-15498207268</v>
      </c>
    </row>
    <row r="170" spans="3:24" ht="15.5" x14ac:dyDescent="0.35">
      <c r="C170" t="s">
        <v>1290</v>
      </c>
      <c r="X170" s="5">
        <v>-24300000000</v>
      </c>
    </row>
    <row r="171" spans="3:24" ht="15.5" x14ac:dyDescent="0.35">
      <c r="C171" t="s">
        <v>498</v>
      </c>
      <c r="P171" s="5">
        <v>-56994542</v>
      </c>
      <c r="R171" s="5">
        <v>-37000000</v>
      </c>
      <c r="X171" s="5">
        <v>-30200000</v>
      </c>
    </row>
    <row r="172" spans="3:24" ht="15.5" x14ac:dyDescent="0.35">
      <c r="C172" t="s">
        <v>206</v>
      </c>
      <c r="D172" s="5">
        <v>-75769152</v>
      </c>
      <c r="E172" s="5">
        <v>-3192913</v>
      </c>
      <c r="F172" s="5">
        <v>-32393209</v>
      </c>
      <c r="G172" s="5">
        <v>22009062</v>
      </c>
      <c r="I172" s="5">
        <v>-373459215</v>
      </c>
      <c r="J172" s="5">
        <v>-456626138</v>
      </c>
      <c r="K172" s="5">
        <v>-304762935</v>
      </c>
      <c r="L172" s="5">
        <v>-544862881</v>
      </c>
      <c r="M172" s="5">
        <v>-371129820</v>
      </c>
      <c r="N172" s="5">
        <v>-62933228</v>
      </c>
      <c r="O172" s="5">
        <v>-23401072</v>
      </c>
      <c r="P172" s="5">
        <v>-98193482</v>
      </c>
      <c r="Q172" s="5">
        <v>-16636214</v>
      </c>
      <c r="R172" s="5">
        <v>-19428700</v>
      </c>
      <c r="S172" s="5">
        <v>45025328</v>
      </c>
      <c r="T172" s="5">
        <v>8619436656</v>
      </c>
      <c r="U172" s="5">
        <v>-132143289865</v>
      </c>
      <c r="V172" s="5">
        <v>-142398094139</v>
      </c>
      <c r="W172" s="5">
        <v>1651860220546</v>
      </c>
      <c r="X172" s="5">
        <v>516584614938</v>
      </c>
    </row>
    <row r="173" spans="3:24" ht="15.5" x14ac:dyDescent="0.35">
      <c r="C173" t="s">
        <v>1291</v>
      </c>
      <c r="V173" s="5">
        <v>-70538706</v>
      </c>
      <c r="W173" s="5">
        <v>-112666230</v>
      </c>
      <c r="X173" s="5">
        <v>-125081501</v>
      </c>
    </row>
    <row r="174" spans="3:24" ht="15.5" x14ac:dyDescent="0.35">
      <c r="C174" t="s">
        <v>1292</v>
      </c>
      <c r="K174" s="5">
        <v>-350467422</v>
      </c>
      <c r="L174" s="5">
        <v>-89417050</v>
      </c>
      <c r="M174" s="5">
        <v>-69465961</v>
      </c>
      <c r="N174" s="5">
        <v>-70389582</v>
      </c>
      <c r="O174" s="5">
        <v>-102567917</v>
      </c>
      <c r="P174" s="5">
        <v>-62487396</v>
      </c>
      <c r="Q174" s="5">
        <v>-103377270</v>
      </c>
      <c r="R174" s="5">
        <v>-21229738</v>
      </c>
      <c r="S174" s="5">
        <v>-10355276</v>
      </c>
      <c r="V174" s="5">
        <v>-1475996317</v>
      </c>
      <c r="W174" s="5">
        <v>-20675902105</v>
      </c>
      <c r="X174" s="5">
        <v>-178206934490</v>
      </c>
    </row>
    <row r="175" spans="3:24" ht="15.5" x14ac:dyDescent="0.35">
      <c r="C175" t="s">
        <v>637</v>
      </c>
      <c r="M175" s="5">
        <v>-26260246</v>
      </c>
      <c r="V175" s="5">
        <v>-1665688616</v>
      </c>
      <c r="W175" s="5">
        <v>-616948519179</v>
      </c>
    </row>
    <row r="176" spans="3:24" ht="15.5" x14ac:dyDescent="0.35">
      <c r="C176" t="s">
        <v>889</v>
      </c>
      <c r="V176" s="5">
        <v>-2421312000</v>
      </c>
      <c r="W176" s="5">
        <v>-49948707610</v>
      </c>
    </row>
    <row r="177" spans="3:24" ht="15.5" x14ac:dyDescent="0.35">
      <c r="C177" t="s">
        <v>325</v>
      </c>
      <c r="D177" s="5">
        <v>-80000000</v>
      </c>
      <c r="I177" s="5">
        <v>-210000000</v>
      </c>
      <c r="J177" s="5">
        <v>-475000000</v>
      </c>
      <c r="K177" s="5">
        <v>-415000000</v>
      </c>
      <c r="L177" s="5">
        <v>-555000000</v>
      </c>
      <c r="M177" s="5">
        <v>-300000000</v>
      </c>
      <c r="N177" s="5">
        <v>-73000000</v>
      </c>
      <c r="O177" s="5">
        <v>-38000000</v>
      </c>
      <c r="P177" s="5">
        <v>-122007639</v>
      </c>
      <c r="Q177" s="5">
        <v>-32399122</v>
      </c>
      <c r="R177" s="5">
        <v>-16329510</v>
      </c>
      <c r="S177" s="5">
        <v>-3081288</v>
      </c>
      <c r="U177" s="5">
        <v>-186397878814</v>
      </c>
      <c r="V177" s="5">
        <v>-136764558500</v>
      </c>
      <c r="W177" s="5">
        <v>-171165228200</v>
      </c>
    </row>
    <row r="178" spans="3:24" ht="15.5" x14ac:dyDescent="0.35">
      <c r="C178" t="s">
        <v>1293</v>
      </c>
      <c r="D178" s="5">
        <v>-1557452</v>
      </c>
      <c r="I178" s="5">
        <v>-4083784</v>
      </c>
      <c r="J178" s="5">
        <v>-9263650</v>
      </c>
      <c r="K178" s="5">
        <v>-9318500</v>
      </c>
      <c r="L178" s="5">
        <v>-9404337</v>
      </c>
      <c r="M178" s="5">
        <v>-7673520</v>
      </c>
      <c r="N178" s="5">
        <v>-1470458</v>
      </c>
      <c r="O178" s="5">
        <v>-544147</v>
      </c>
    </row>
    <row r="179" spans="3:24" ht="15.5" x14ac:dyDescent="0.35">
      <c r="C179" t="s">
        <v>1294</v>
      </c>
      <c r="O179" s="5">
        <v>17299</v>
      </c>
    </row>
    <row r="180" spans="3:24" ht="15.5" x14ac:dyDescent="0.35">
      <c r="C180" t="s">
        <v>1295</v>
      </c>
      <c r="W180" s="5">
        <v>2205882500000</v>
      </c>
    </row>
    <row r="181" spans="3:24" ht="15.5" x14ac:dyDescent="0.35">
      <c r="C181" t="s">
        <v>697</v>
      </c>
      <c r="W181" s="5">
        <v>334366743870</v>
      </c>
      <c r="X181" s="5">
        <v>268758505556</v>
      </c>
    </row>
    <row r="182" spans="3:24" ht="15.5" x14ac:dyDescent="0.35">
      <c r="C182" t="s">
        <v>1296</v>
      </c>
      <c r="W182" s="5">
        <v>20000000000</v>
      </c>
    </row>
    <row r="183" spans="3:24" ht="15.5" x14ac:dyDescent="0.35">
      <c r="C183" t="s">
        <v>1108</v>
      </c>
      <c r="F183" s="5">
        <v>717107809</v>
      </c>
      <c r="I183" s="5">
        <v>717107809</v>
      </c>
      <c r="J183" s="5">
        <v>806084560</v>
      </c>
    </row>
    <row r="184" spans="3:24" ht="15.5" x14ac:dyDescent="0.35">
      <c r="C184" t="s">
        <v>1297</v>
      </c>
      <c r="D184" s="5">
        <v>33741020</v>
      </c>
      <c r="E184" s="5">
        <v>50000865</v>
      </c>
      <c r="F184" s="5">
        <v>-755174601</v>
      </c>
      <c r="G184" s="5">
        <v>100598224</v>
      </c>
      <c r="K184" s="5">
        <v>470022987</v>
      </c>
      <c r="L184" s="5">
        <v>108958506</v>
      </c>
      <c r="M184" s="5">
        <v>32269907</v>
      </c>
      <c r="N184" s="5">
        <v>81962812</v>
      </c>
      <c r="O184" s="5">
        <v>117693693</v>
      </c>
      <c r="P184" s="5">
        <v>86301553</v>
      </c>
      <c r="Q184" s="5">
        <v>119140178</v>
      </c>
      <c r="R184" s="5">
        <v>18130548</v>
      </c>
      <c r="S184" s="5">
        <v>58461892</v>
      </c>
      <c r="T184" s="5">
        <v>188780082402</v>
      </c>
      <c r="U184" s="5">
        <v>91590927173</v>
      </c>
      <c r="W184" s="5">
        <v>462000000</v>
      </c>
      <c r="X184" s="5">
        <v>35811165373</v>
      </c>
    </row>
    <row r="185" spans="3:24" ht="15.5" x14ac:dyDescent="0.35">
      <c r="C185" t="s">
        <v>577</v>
      </c>
      <c r="D185" s="5">
        <v>-2952720</v>
      </c>
      <c r="E185" s="5">
        <v>-2977553</v>
      </c>
      <c r="F185" s="5">
        <v>-2500000</v>
      </c>
      <c r="G185" s="5">
        <v>-2500000</v>
      </c>
      <c r="I185" s="5">
        <v>-10000000</v>
      </c>
      <c r="J185" s="5">
        <v>-10000000</v>
      </c>
    </row>
    <row r="186" spans="3:24" ht="15.5" x14ac:dyDescent="0.35">
      <c r="C186" t="s">
        <v>574</v>
      </c>
      <c r="J186" s="5">
        <v>50000000</v>
      </c>
    </row>
    <row r="187" spans="3:24" ht="15.5" x14ac:dyDescent="0.35">
      <c r="C187" t="s">
        <v>1298</v>
      </c>
    </row>
    <row r="188" spans="3:24" ht="15.5" x14ac:dyDescent="0.35">
      <c r="C188" t="s">
        <v>1299</v>
      </c>
      <c r="X188" s="5">
        <v>-5000000000</v>
      </c>
    </row>
    <row r="189" spans="3:24" ht="15.5" x14ac:dyDescent="0.35">
      <c r="C189" t="s">
        <v>1300</v>
      </c>
      <c r="X189" s="5">
        <v>451198000000</v>
      </c>
    </row>
    <row r="190" spans="3:24" ht="15.5" x14ac:dyDescent="0.35">
      <c r="C190" t="s">
        <v>540</v>
      </c>
      <c r="T190" s="5">
        <v>2000000000</v>
      </c>
    </row>
    <row r="191" spans="3:24" ht="15.5" x14ac:dyDescent="0.35">
      <c r="C191" t="s">
        <v>538</v>
      </c>
      <c r="X191" s="5">
        <v>-35851040000</v>
      </c>
    </row>
    <row r="192" spans="3:24" ht="15.5" x14ac:dyDescent="0.35">
      <c r="C192" t="s">
        <v>91</v>
      </c>
      <c r="N192" s="5">
        <v>-36000</v>
      </c>
    </row>
    <row r="193" spans="2:24" ht="15.5" x14ac:dyDescent="0.35">
      <c r="C193" t="s">
        <v>224</v>
      </c>
      <c r="D193" s="5">
        <v>138603391</v>
      </c>
      <c r="E193" s="5">
        <v>30747169</v>
      </c>
      <c r="F193" s="5">
        <v>-61097614</v>
      </c>
      <c r="G193" s="5">
        <v>61069720</v>
      </c>
      <c r="I193" s="5">
        <v>-214017104</v>
      </c>
      <c r="J193" s="5">
        <v>4693953</v>
      </c>
      <c r="K193" s="5">
        <v>-12339325</v>
      </c>
      <c r="L193" s="5">
        <v>140913343</v>
      </c>
      <c r="M193" s="5">
        <v>-7697488</v>
      </c>
      <c r="N193" s="5">
        <v>69400841</v>
      </c>
      <c r="O193" s="5">
        <v>57351620</v>
      </c>
      <c r="P193" s="5">
        <v>-100095814</v>
      </c>
      <c r="Q193" s="5">
        <v>117656067</v>
      </c>
      <c r="R193" s="5">
        <v>11072366</v>
      </c>
      <c r="S193" s="5">
        <v>-18570759</v>
      </c>
      <c r="T193" s="5">
        <v>5229083402</v>
      </c>
      <c r="U193" s="5">
        <v>-170135707235</v>
      </c>
      <c r="V193" s="5">
        <v>-928271677323</v>
      </c>
      <c r="W193" s="5">
        <v>1626945975772</v>
      </c>
      <c r="X193" s="5">
        <v>212845948223</v>
      </c>
    </row>
    <row r="194" spans="2:24" ht="15.5" x14ac:dyDescent="0.35">
      <c r="C194" t="s">
        <v>225</v>
      </c>
      <c r="E194" s="5">
        <v>112133494</v>
      </c>
      <c r="I194" s="5">
        <v>326929041</v>
      </c>
      <c r="J194" s="5">
        <v>318495046</v>
      </c>
      <c r="K194" s="5">
        <v>329599981</v>
      </c>
      <c r="L194" s="5">
        <v>193572821</v>
      </c>
      <c r="M194" s="5">
        <v>202782114</v>
      </c>
      <c r="N194" s="5">
        <v>134509807</v>
      </c>
      <c r="O194" s="5">
        <v>78698801</v>
      </c>
      <c r="P194" s="5">
        <v>175045058</v>
      </c>
      <c r="Q194" s="5">
        <v>57769414</v>
      </c>
      <c r="R194" s="5">
        <v>43421601</v>
      </c>
      <c r="S194" s="5">
        <v>63218362</v>
      </c>
      <c r="T194" s="5">
        <v>780999288709</v>
      </c>
      <c r="U194" s="5">
        <v>951348181514</v>
      </c>
      <c r="V194" s="5">
        <v>1878790806278</v>
      </c>
      <c r="W194" s="5">
        <v>250150020957</v>
      </c>
      <c r="X194" s="5">
        <v>33683782917</v>
      </c>
    </row>
    <row r="195" spans="2:24" ht="15.5" x14ac:dyDescent="0.35">
      <c r="C195" t="s">
        <v>375</v>
      </c>
      <c r="D195" s="5">
        <v>-1209170</v>
      </c>
      <c r="E195" s="5">
        <v>-1879410</v>
      </c>
      <c r="F195" s="5">
        <v>92572</v>
      </c>
      <c r="G195" s="5">
        <v>-1676305</v>
      </c>
      <c r="I195" s="5">
        <v>-778443</v>
      </c>
      <c r="J195" s="5">
        <v>3740042</v>
      </c>
      <c r="K195" s="5">
        <v>1234390</v>
      </c>
      <c r="L195" s="5">
        <v>-4886183</v>
      </c>
      <c r="M195" s="5">
        <v>-1511805</v>
      </c>
      <c r="N195" s="5">
        <v>-1128534</v>
      </c>
      <c r="O195" s="5">
        <v>-1540614</v>
      </c>
      <c r="P195" s="5">
        <v>3749557</v>
      </c>
      <c r="Q195" s="5">
        <v>-380423</v>
      </c>
      <c r="R195" s="5">
        <v>3275447</v>
      </c>
      <c r="S195" s="5">
        <v>-1226002</v>
      </c>
      <c r="T195" s="5">
        <v>208057354</v>
      </c>
      <c r="U195" s="5">
        <v>-213185570</v>
      </c>
      <c r="V195" s="5">
        <v>1042537994</v>
      </c>
      <c r="W195" s="5">
        <v>-175542786</v>
      </c>
      <c r="X195" s="5">
        <v>-73501675</v>
      </c>
    </row>
    <row r="196" spans="2:24" ht="15.5" x14ac:dyDescent="0.35">
      <c r="C196" t="s">
        <v>1301</v>
      </c>
      <c r="W196" s="5">
        <v>2582939803</v>
      </c>
      <c r="X196" s="5">
        <v>-9120127007</v>
      </c>
    </row>
    <row r="197" spans="2:24" ht="15.5" x14ac:dyDescent="0.35">
      <c r="C197" t="s">
        <v>1302</v>
      </c>
      <c r="V197" s="5">
        <v>-142946729</v>
      </c>
    </row>
    <row r="198" spans="2:24" ht="15.5" x14ac:dyDescent="0.35">
      <c r="C198" t="s">
        <v>541</v>
      </c>
      <c r="W198" s="5">
        <v>-599921238</v>
      </c>
      <c r="X198" s="5">
        <v>12939000000</v>
      </c>
    </row>
    <row r="199" spans="2:24" ht="15.5" x14ac:dyDescent="0.35">
      <c r="C199" t="s">
        <v>226</v>
      </c>
      <c r="D199" s="5">
        <v>137394221</v>
      </c>
      <c r="E199" s="5">
        <v>141001253</v>
      </c>
      <c r="F199" s="5">
        <v>-61005042</v>
      </c>
      <c r="G199" s="5">
        <v>59393415</v>
      </c>
      <c r="I199" s="5">
        <v>112133494</v>
      </c>
      <c r="J199" s="5">
        <v>326929041</v>
      </c>
      <c r="K199" s="5">
        <v>318495046</v>
      </c>
      <c r="L199" s="5">
        <v>329599981</v>
      </c>
      <c r="M199" s="5">
        <v>193572821</v>
      </c>
      <c r="N199" s="5">
        <v>202782114</v>
      </c>
      <c r="O199" s="5">
        <v>134509807</v>
      </c>
      <c r="P199" s="5">
        <v>78698801</v>
      </c>
      <c r="Q199" s="5">
        <v>175045058</v>
      </c>
      <c r="R199" s="5">
        <v>57769414</v>
      </c>
      <c r="S199" s="5">
        <v>43421601</v>
      </c>
      <c r="T199" s="5">
        <v>786436429465</v>
      </c>
      <c r="U199" s="5">
        <v>780999288709</v>
      </c>
      <c r="V199" s="5">
        <v>951418720220</v>
      </c>
      <c r="W199" s="5">
        <v>1878903472508</v>
      </c>
      <c r="X199" s="5">
        <v>250275102458</v>
      </c>
    </row>
    <row r="201" spans="2:24" ht="15.5" x14ac:dyDescent="0.35">
      <c r="B201" t="s">
        <v>227</v>
      </c>
      <c r="C201" t="s">
        <v>12</v>
      </c>
      <c r="D201" s="5">
        <v>5880000000</v>
      </c>
      <c r="E201" s="5">
        <v>5880000000</v>
      </c>
      <c r="F201" s="5">
        <v>5880000000</v>
      </c>
      <c r="G201" s="5">
        <v>5880000000</v>
      </c>
      <c r="I201" s="5">
        <v>5880000000</v>
      </c>
      <c r="J201" s="5">
        <v>5880000000</v>
      </c>
      <c r="K201" s="5">
        <v>5880000000</v>
      </c>
      <c r="L201" s="5">
        <v>5880000000</v>
      </c>
      <c r="M201" s="5">
        <v>5880000000</v>
      </c>
      <c r="N201" s="5">
        <v>5880000000</v>
      </c>
      <c r="O201" s="5">
        <v>5880000000</v>
      </c>
      <c r="P201" s="5">
        <v>5880000000</v>
      </c>
      <c r="Q201" s="5">
        <v>5880000000</v>
      </c>
      <c r="R201" s="5">
        <v>5880000000</v>
      </c>
      <c r="S201" s="5">
        <v>5880000000</v>
      </c>
      <c r="T201" s="5">
        <v>5880000000</v>
      </c>
      <c r="U201" s="5">
        <v>5880000000</v>
      </c>
      <c r="V201" s="5">
        <v>5880000000</v>
      </c>
      <c r="W201" s="5">
        <v>5880000000</v>
      </c>
      <c r="X201" s="5">
        <v>5000000000</v>
      </c>
    </row>
    <row r="202" spans="2:24" ht="15.5" x14ac:dyDescent="0.35">
      <c r="C202" t="s">
        <v>228</v>
      </c>
      <c r="D202" s="6">
        <v>418.19</v>
      </c>
      <c r="E202" s="6">
        <v>228.57</v>
      </c>
      <c r="F202" s="6">
        <v>166.94</v>
      </c>
      <c r="G202" s="6">
        <v>132.6</v>
      </c>
    </row>
    <row r="203" spans="2:24" ht="15.5" x14ac:dyDescent="0.35">
      <c r="C203" t="s">
        <v>229</v>
      </c>
      <c r="D203" s="6">
        <v>14.05</v>
      </c>
      <c r="E203" s="6">
        <v>38.17</v>
      </c>
      <c r="F203" s="6">
        <v>48.67</v>
      </c>
      <c r="G203" s="6">
        <v>67.5</v>
      </c>
    </row>
    <row r="204" spans="2:24" ht="15.5" x14ac:dyDescent="0.35">
      <c r="C204" t="s">
        <v>73</v>
      </c>
      <c r="D204" s="6">
        <v>2.16</v>
      </c>
      <c r="E204" s="6">
        <v>5.23</v>
      </c>
      <c r="F204" s="6">
        <v>4.24</v>
      </c>
      <c r="G204" s="6">
        <v>5.42</v>
      </c>
    </row>
    <row r="205" spans="2:24" ht="15.5" x14ac:dyDescent="0.35">
      <c r="C205" t="s">
        <v>230</v>
      </c>
      <c r="E205" s="5">
        <v>1928070000000</v>
      </c>
      <c r="F205" s="5">
        <v>1902710000000</v>
      </c>
      <c r="G205" s="5">
        <v>1167570000000</v>
      </c>
    </row>
    <row r="206" spans="2:24" ht="15.5" x14ac:dyDescent="0.35">
      <c r="C206" t="s">
        <v>231</v>
      </c>
      <c r="D206" s="6">
        <v>9.5899999999999999E-2</v>
      </c>
      <c r="E206" s="6">
        <v>6.4500000000000002E-2</v>
      </c>
      <c r="F206" s="6">
        <v>4.9100000000000005E-2</v>
      </c>
      <c r="G206" s="6">
        <v>4.1500000000000002E-2</v>
      </c>
    </row>
    <row r="207" spans="2:24" ht="15.5" x14ac:dyDescent="0.35">
      <c r="C207" t="s">
        <v>232</v>
      </c>
      <c r="D207" s="6">
        <v>0.16289999999999999</v>
      </c>
      <c r="E207" s="6">
        <v>0.1011</v>
      </c>
      <c r="F207" s="6">
        <v>8.3599999999999994E-2</v>
      </c>
      <c r="G207" s="6">
        <v>7.2599999999999998E-2</v>
      </c>
    </row>
    <row r="208" spans="2:24" ht="15.5" x14ac:dyDescent="0.35">
      <c r="C208" t="s">
        <v>233</v>
      </c>
      <c r="D208" s="6">
        <v>0.21</v>
      </c>
      <c r="E208" s="6">
        <v>0.12640000000000001</v>
      </c>
      <c r="F208" s="6">
        <v>0.1381</v>
      </c>
      <c r="G208" s="6">
        <v>9.1899999999999996E-2</v>
      </c>
    </row>
    <row r="209" spans="3:7" ht="15.5" x14ac:dyDescent="0.35">
      <c r="C209" t="s">
        <v>234</v>
      </c>
    </row>
    <row r="210" spans="3:7" ht="15.5" x14ac:dyDescent="0.35">
      <c r="C210" t="s">
        <v>235</v>
      </c>
      <c r="D210" s="5">
        <v>15263000000000</v>
      </c>
      <c r="E210" s="5">
        <v>13436000000000</v>
      </c>
      <c r="F210" s="5">
        <v>11848000000000</v>
      </c>
      <c r="G210" s="5">
        <v>10833000000000</v>
      </c>
    </row>
    <row r="211" spans="3:7" ht="15.5" x14ac:dyDescent="0.35">
      <c r="C211" t="s">
        <v>236</v>
      </c>
      <c r="D211" s="6">
        <v>2.29</v>
      </c>
      <c r="E211" s="6">
        <v>3.86</v>
      </c>
      <c r="F211" s="6">
        <v>4.07</v>
      </c>
      <c r="G211" s="6">
        <v>4.9000000000000004</v>
      </c>
    </row>
    <row r="212" spans="3:7" ht="15.5" x14ac:dyDescent="0.35">
      <c r="C212" t="s">
        <v>237</v>
      </c>
      <c r="D212" s="6">
        <v>2566.91</v>
      </c>
      <c r="E212" s="6">
        <v>2261.1</v>
      </c>
      <c r="F212" s="6">
        <v>1996.89</v>
      </c>
      <c r="G212" s="6">
        <v>1825.97</v>
      </c>
    </row>
    <row r="213" spans="3:7" ht="15.5" x14ac:dyDescent="0.35">
      <c r="C213" t="s">
        <v>238</v>
      </c>
      <c r="D213" s="6">
        <v>2.34</v>
      </c>
      <c r="E213" s="6">
        <v>3.95</v>
      </c>
      <c r="F213" s="6">
        <v>4.17</v>
      </c>
      <c r="G213" s="6">
        <v>5.04</v>
      </c>
    </row>
    <row r="214" spans="3:7" ht="15.5" x14ac:dyDescent="0.35">
      <c r="C214" t="s">
        <v>239</v>
      </c>
      <c r="D214" s="6">
        <v>2514.5500000000002</v>
      </c>
      <c r="E214" s="6">
        <v>2211.37</v>
      </c>
      <c r="F214" s="6">
        <v>1947.97</v>
      </c>
      <c r="G214" s="6">
        <v>1777.13</v>
      </c>
    </row>
    <row r="215" spans="3:7" ht="15.5" x14ac:dyDescent="0.35">
      <c r="C215" t="s">
        <v>240</v>
      </c>
      <c r="D215" s="5">
        <v>1266000000000</v>
      </c>
      <c r="E215" s="5">
        <v>1064000000000</v>
      </c>
      <c r="F215" s="5">
        <v>1042000000000</v>
      </c>
      <c r="G215" s="5">
        <v>2263000000000</v>
      </c>
    </row>
    <row r="216" spans="3:7" ht="15.5" x14ac:dyDescent="0.35">
      <c r="C216" t="s">
        <v>241</v>
      </c>
      <c r="D216" s="5">
        <v>1134000000000</v>
      </c>
      <c r="E216" s="5">
        <v>1165000000000</v>
      </c>
      <c r="F216" s="5">
        <v>1206000000000</v>
      </c>
      <c r="G216" s="5">
        <v>377000000000</v>
      </c>
    </row>
    <row r="217" spans="3:7" ht="15.5" x14ac:dyDescent="0.35">
      <c r="C217" t="s">
        <v>242</v>
      </c>
      <c r="D217" s="5">
        <v>15099000000000</v>
      </c>
      <c r="E217" s="5">
        <v>13301000000000</v>
      </c>
      <c r="F217" s="5">
        <v>11746000000000</v>
      </c>
      <c r="G217" s="5">
        <v>10741000000000</v>
      </c>
    </row>
    <row r="218" spans="3:7" ht="15.5" x14ac:dyDescent="0.35">
      <c r="C218" t="s">
        <v>24</v>
      </c>
      <c r="D218" s="5">
        <v>2400000000000</v>
      </c>
      <c r="E218" s="5">
        <v>2228000000000</v>
      </c>
      <c r="F218" s="5">
        <v>2248000000000</v>
      </c>
      <c r="G218" s="5">
        <v>2640000000000</v>
      </c>
    </row>
    <row r="219" spans="3:7" ht="15.5" x14ac:dyDescent="0.35">
      <c r="C219" t="s">
        <v>21</v>
      </c>
      <c r="D219" s="5">
        <v>-2583000000000</v>
      </c>
      <c r="E219" s="5">
        <v>-169000000000</v>
      </c>
      <c r="F219" s="5">
        <v>373000000000</v>
      </c>
      <c r="G219" s="5">
        <v>-250000000000</v>
      </c>
    </row>
    <row r="220" spans="3:7" ht="15.5" x14ac:dyDescent="0.35">
      <c r="C220" t="s">
        <v>243</v>
      </c>
      <c r="D220" s="5">
        <v>5748000000000</v>
      </c>
      <c r="E220" s="5">
        <v>4413000000000</v>
      </c>
      <c r="F220" s="5">
        <v>3247000000000</v>
      </c>
      <c r="G220" s="5">
        <v>2931000000000</v>
      </c>
    </row>
    <row r="221" spans="3:7" ht="15.5" x14ac:dyDescent="0.35">
      <c r="C221" t="s">
        <v>244</v>
      </c>
      <c r="D221" s="5">
        <v>3972000000000</v>
      </c>
      <c r="E221" s="5">
        <v>709000000000</v>
      </c>
      <c r="F221" s="5">
        <v>653000000000</v>
      </c>
      <c r="G221" s="5">
        <v>789000000000</v>
      </c>
    </row>
    <row r="222" spans="3:7" ht="15.5" x14ac:dyDescent="0.35">
      <c r="C222" t="s">
        <v>245</v>
      </c>
      <c r="D222" s="5">
        <v>-123000000000</v>
      </c>
      <c r="E222" s="5">
        <v>-86000000000</v>
      </c>
      <c r="F222" s="5">
        <v>-138000000000</v>
      </c>
      <c r="G222" s="5">
        <v>-45000000000</v>
      </c>
    </row>
    <row r="223" spans="3:7" ht="15.5" x14ac:dyDescent="0.35">
      <c r="C223" t="s">
        <v>13</v>
      </c>
      <c r="D223" s="5">
        <v>3849000000000</v>
      </c>
      <c r="E223" s="5">
        <v>623000000000</v>
      </c>
      <c r="F223" s="5">
        <v>515000000000</v>
      </c>
      <c r="G223" s="5">
        <v>744000000000</v>
      </c>
    </row>
    <row r="224" spans="3:7" ht="15.5" x14ac:dyDescent="0.35">
      <c r="C224" t="s">
        <v>16</v>
      </c>
      <c r="D224" s="6">
        <v>654.29999999999995</v>
      </c>
      <c r="E224" s="6">
        <v>105.92</v>
      </c>
      <c r="F224" s="6">
        <v>87.48</v>
      </c>
      <c r="G224" s="6">
        <v>126.45</v>
      </c>
    </row>
    <row r="225" spans="3:24" ht="15.5" x14ac:dyDescent="0.35">
      <c r="C225" t="s">
        <v>58</v>
      </c>
      <c r="I225" s="6">
        <v>723.36</v>
      </c>
      <c r="J225" s="6">
        <v>1276.6600000000001</v>
      </c>
      <c r="K225" s="6">
        <v>1344.29</v>
      </c>
      <c r="L225" s="6">
        <v>1720.6</v>
      </c>
      <c r="M225" s="6">
        <v>846.69</v>
      </c>
      <c r="N225" s="6">
        <v>232.77</v>
      </c>
      <c r="O225" s="6">
        <v>157.30000000000001</v>
      </c>
      <c r="P225" s="6">
        <v>239.27</v>
      </c>
      <c r="Q225" s="6">
        <v>267.85000000000002</v>
      </c>
      <c r="R225" s="6">
        <v>77.930000000000007</v>
      </c>
      <c r="S225" s="6">
        <v>4.59</v>
      </c>
      <c r="T225" s="6">
        <v>22.68</v>
      </c>
      <c r="U225" s="6">
        <v>28.75</v>
      </c>
      <c r="V225" s="6">
        <v>30.22</v>
      </c>
      <c r="W225" s="6">
        <v>48.41</v>
      </c>
      <c r="X225" s="6">
        <v>6.15</v>
      </c>
    </row>
    <row r="226" spans="3:24" ht="15.5" x14ac:dyDescent="0.35">
      <c r="C226" t="s">
        <v>72</v>
      </c>
      <c r="I226" s="6">
        <v>11.23</v>
      </c>
      <c r="J226" s="6">
        <v>8.32</v>
      </c>
      <c r="K226" s="6">
        <v>4.3099999999999996</v>
      </c>
      <c r="L226" s="6">
        <v>4.0999999999999996</v>
      </c>
      <c r="M226" s="6">
        <v>9.39</v>
      </c>
      <c r="N226" s="6">
        <v>10.96</v>
      </c>
      <c r="O226" s="6">
        <v>16.21</v>
      </c>
      <c r="P226" s="6">
        <v>10.66</v>
      </c>
      <c r="Q226" s="6">
        <v>10.27</v>
      </c>
      <c r="R226" s="6">
        <v>34.65</v>
      </c>
      <c r="S226" s="6">
        <v>305.01</v>
      </c>
      <c r="T226" s="6">
        <v>88.18</v>
      </c>
      <c r="U226" s="6">
        <v>75.650000000000006</v>
      </c>
      <c r="V226" s="6">
        <v>78.59</v>
      </c>
      <c r="W226" s="6">
        <v>56.29</v>
      </c>
      <c r="X226" s="5">
        <v>0</v>
      </c>
    </row>
    <row r="227" spans="3:24" ht="15.5" x14ac:dyDescent="0.35">
      <c r="C227" t="s">
        <v>75</v>
      </c>
      <c r="I227" s="6">
        <v>1.2</v>
      </c>
      <c r="J227" s="6">
        <v>1.46</v>
      </c>
      <c r="K227" s="6">
        <v>0.77</v>
      </c>
      <c r="L227" s="6">
        <v>0.95</v>
      </c>
      <c r="M227" s="6">
        <v>2.06</v>
      </c>
      <c r="N227" s="6">
        <v>0.97</v>
      </c>
      <c r="O227" s="6">
        <v>0.96</v>
      </c>
      <c r="P227" s="6">
        <v>1.01</v>
      </c>
      <c r="Q227" s="6">
        <v>1.59</v>
      </c>
      <c r="R227" s="6">
        <v>3.11</v>
      </c>
      <c r="S227" s="6">
        <v>1.74</v>
      </c>
      <c r="T227" s="6">
        <v>2.27</v>
      </c>
      <c r="U227" s="6">
        <v>2.89</v>
      </c>
      <c r="V227" s="6">
        <v>3.53</v>
      </c>
      <c r="W227" s="6">
        <v>5.6</v>
      </c>
      <c r="X227" s="5">
        <v>0</v>
      </c>
    </row>
    <row r="228" spans="3:24" ht="15.5" x14ac:dyDescent="0.35">
      <c r="C228" t="s">
        <v>246</v>
      </c>
      <c r="I228" s="5">
        <v>6572600000000</v>
      </c>
      <c r="J228" s="5">
        <v>10783080000000</v>
      </c>
      <c r="K228" s="5">
        <v>11468950000000</v>
      </c>
      <c r="L228" s="5">
        <v>13890700000000</v>
      </c>
      <c r="M228" s="5">
        <v>6987600000000</v>
      </c>
      <c r="N228" s="6">
        <v>2119760000000.0002</v>
      </c>
      <c r="O228" s="5">
        <v>1748750000000</v>
      </c>
      <c r="P228" s="6">
        <v>2109780000000.0002</v>
      </c>
    </row>
    <row r="229" spans="3:24" ht="15.5" x14ac:dyDescent="0.35">
      <c r="C229" t="s">
        <v>247</v>
      </c>
      <c r="I229" s="6">
        <v>0.2127</v>
      </c>
      <c r="J229" s="6">
        <v>0.375</v>
      </c>
      <c r="K229" s="6">
        <v>0.39039999999999997</v>
      </c>
      <c r="L229" s="6">
        <v>0.57489999999999997</v>
      </c>
      <c r="M229" s="6">
        <v>0.42080000000000001</v>
      </c>
      <c r="N229" s="6">
        <v>0.1193</v>
      </c>
      <c r="O229" s="6">
        <v>8.5299999999999987E-2</v>
      </c>
      <c r="P229" s="6">
        <v>0.1386</v>
      </c>
      <c r="Q229" s="6">
        <v>0.19699999999999998</v>
      </c>
      <c r="R229" s="6">
        <v>9.0299999999999991E-2</v>
      </c>
      <c r="S229" s="6">
        <v>5.3E-3</v>
      </c>
      <c r="T229" s="6">
        <v>3.4000000000000002E-2</v>
      </c>
      <c r="U229" s="6">
        <v>4.2000000000000003E-2</v>
      </c>
      <c r="V229" s="6">
        <v>5.1699999999999996E-2</v>
      </c>
      <c r="W229" s="6">
        <v>8.5800000000000001E-2</v>
      </c>
      <c r="X229" s="6">
        <v>2.75E-2</v>
      </c>
    </row>
    <row r="230" spans="3:24" ht="15.5" x14ac:dyDescent="0.35">
      <c r="C230" t="s">
        <v>248</v>
      </c>
      <c r="I230" s="6">
        <v>0.36219999999999997</v>
      </c>
      <c r="J230" s="6">
        <v>0.7127</v>
      </c>
      <c r="K230" s="6">
        <v>0.78349999999999997</v>
      </c>
      <c r="L230" s="6">
        <v>1.1768000000000001</v>
      </c>
      <c r="M230" s="6">
        <v>1.1073</v>
      </c>
      <c r="N230" s="6">
        <v>0.28010000000000002</v>
      </c>
      <c r="O230" s="6">
        <v>0.187</v>
      </c>
      <c r="P230" s="6">
        <v>0.30890000000000001</v>
      </c>
      <c r="Q230" s="6">
        <v>0.39979999999999999</v>
      </c>
      <c r="R230" s="6">
        <v>0.12920000000000001</v>
      </c>
      <c r="S230" s="6">
        <v>7.9000000000000008E-3</v>
      </c>
      <c r="T230" s="6">
        <v>4.3400000000000001E-2</v>
      </c>
      <c r="U230" s="6">
        <v>5.7099999999999998E-2</v>
      </c>
      <c r="V230" s="6">
        <v>6.1399999999999996E-2</v>
      </c>
      <c r="W230" s="6">
        <v>0.10050000000000001</v>
      </c>
      <c r="X230" s="6">
        <v>5.74E-2</v>
      </c>
    </row>
    <row r="231" spans="3:24" ht="15.5" x14ac:dyDescent="0.35">
      <c r="C231" t="s">
        <v>249</v>
      </c>
      <c r="I231" s="6">
        <v>0.48100000000000004</v>
      </c>
      <c r="J231" s="6">
        <v>0.9081999999999999</v>
      </c>
      <c r="K231" s="6">
        <v>1.0092000000000001</v>
      </c>
      <c r="L231" s="6">
        <v>1.7057</v>
      </c>
      <c r="M231" s="6">
        <v>1.0722</v>
      </c>
      <c r="N231" s="6">
        <v>0.27390000000000003</v>
      </c>
      <c r="O231" s="6">
        <v>0.23250000000000001</v>
      </c>
      <c r="P231" s="6">
        <v>0.36210000000000003</v>
      </c>
      <c r="Q231" s="6">
        <v>0.50340000000000007</v>
      </c>
      <c r="R231" s="6">
        <v>0.16070000000000001</v>
      </c>
      <c r="S231" s="6">
        <v>3.4599999999999999E-2</v>
      </c>
      <c r="T231" s="6">
        <v>5.74E-2</v>
      </c>
      <c r="U231" s="6">
        <v>1.52E-2</v>
      </c>
      <c r="V231" s="6">
        <v>4.0899999999999999E-2</v>
      </c>
      <c r="W231" s="6">
        <v>0.20670000000000002</v>
      </c>
      <c r="X231" s="6">
        <v>0.11720000000000001</v>
      </c>
    </row>
    <row r="232" spans="3:24" ht="15.5" x14ac:dyDescent="0.35">
      <c r="C232" t="s">
        <v>250</v>
      </c>
      <c r="T232" s="6">
        <v>2.7</v>
      </c>
      <c r="U232" s="6">
        <v>5.31</v>
      </c>
      <c r="V232" s="6">
        <v>36.35</v>
      </c>
      <c r="W232" s="6">
        <v>15.66</v>
      </c>
      <c r="X232" s="6">
        <v>2.06</v>
      </c>
    </row>
    <row r="233" spans="3:24" ht="15.5" x14ac:dyDescent="0.35">
      <c r="C233" t="s">
        <v>69</v>
      </c>
      <c r="I233" s="6">
        <v>4.07</v>
      </c>
      <c r="J233" s="6">
        <v>5.93</v>
      </c>
      <c r="K233" s="6">
        <v>3.38</v>
      </c>
      <c r="L233" s="6">
        <v>4.82</v>
      </c>
      <c r="M233" s="6">
        <v>10.4</v>
      </c>
      <c r="N233" s="6">
        <v>3.07</v>
      </c>
      <c r="O233" s="6">
        <v>3.03</v>
      </c>
      <c r="P233" s="6">
        <v>3.29</v>
      </c>
      <c r="Q233" s="6">
        <v>4.0999999999999996</v>
      </c>
      <c r="R233" s="6">
        <v>4.4800000000000004</v>
      </c>
      <c r="S233" s="6">
        <v>2.42</v>
      </c>
      <c r="T233" s="6">
        <v>3.83</v>
      </c>
      <c r="U233" s="6">
        <v>4.32</v>
      </c>
      <c r="V233" s="6">
        <v>4.82</v>
      </c>
      <c r="W233" s="6">
        <v>5.65</v>
      </c>
      <c r="X233" s="5">
        <v>0</v>
      </c>
    </row>
    <row r="234" spans="3:24" ht="15.5" x14ac:dyDescent="0.35">
      <c r="C234" t="s">
        <v>66</v>
      </c>
      <c r="I234" s="6">
        <v>1996.89</v>
      </c>
      <c r="J234" s="6">
        <v>1791.28</v>
      </c>
      <c r="K234" s="6">
        <v>1715.85</v>
      </c>
      <c r="L234" s="6">
        <v>1462.11</v>
      </c>
      <c r="M234" s="6">
        <v>764.66</v>
      </c>
      <c r="N234" s="6">
        <v>830.93</v>
      </c>
      <c r="O234" s="6">
        <v>841.11</v>
      </c>
      <c r="P234" s="6">
        <v>774.48</v>
      </c>
      <c r="Q234" s="6">
        <v>669.95</v>
      </c>
      <c r="R234" s="6">
        <v>603.20000000000005</v>
      </c>
      <c r="S234" s="6">
        <v>579.03</v>
      </c>
      <c r="T234" s="6">
        <v>522.26</v>
      </c>
      <c r="U234" s="6">
        <v>503.56</v>
      </c>
      <c r="V234" s="6">
        <v>492.28</v>
      </c>
      <c r="W234" s="6">
        <v>481.94</v>
      </c>
      <c r="X234" s="6">
        <v>107.2</v>
      </c>
    </row>
    <row r="235" spans="3:24" ht="15.5" x14ac:dyDescent="0.35">
      <c r="C235" t="s">
        <v>251</v>
      </c>
      <c r="I235" s="6">
        <v>4.17</v>
      </c>
      <c r="J235" s="6">
        <v>6.09</v>
      </c>
      <c r="K235" s="6">
        <v>3.51</v>
      </c>
      <c r="L235" s="6">
        <v>5.05</v>
      </c>
      <c r="M235" s="6">
        <v>11.27</v>
      </c>
      <c r="N235" s="6">
        <v>3.3</v>
      </c>
      <c r="O235" s="6">
        <v>3.25</v>
      </c>
      <c r="P235" s="6">
        <v>3.57</v>
      </c>
      <c r="Q235" s="6">
        <v>4.22</v>
      </c>
      <c r="R235" s="6">
        <v>4.6100000000000003</v>
      </c>
      <c r="S235" s="6">
        <v>2.42</v>
      </c>
      <c r="T235" s="6">
        <v>3.84</v>
      </c>
      <c r="U235" s="6">
        <v>4.33</v>
      </c>
      <c r="V235" s="6">
        <v>4.84</v>
      </c>
      <c r="W235" s="6">
        <v>5.65</v>
      </c>
      <c r="X235" s="5">
        <v>0</v>
      </c>
    </row>
    <row r="236" spans="3:24" ht="15.5" x14ac:dyDescent="0.35">
      <c r="C236" t="s">
        <v>252</v>
      </c>
      <c r="I236" s="6">
        <v>1947.97</v>
      </c>
      <c r="J236" s="6">
        <v>1743.97</v>
      </c>
      <c r="K236" s="6">
        <v>1651.79</v>
      </c>
      <c r="L236" s="6">
        <v>1397.34</v>
      </c>
      <c r="M236" s="6">
        <v>705.28</v>
      </c>
      <c r="N236" s="6">
        <v>772.19</v>
      </c>
      <c r="O236" s="6">
        <v>783.47</v>
      </c>
      <c r="P236" s="6">
        <v>714.43</v>
      </c>
      <c r="Q236" s="6">
        <v>651.92999999999995</v>
      </c>
      <c r="R236" s="6">
        <v>585.26</v>
      </c>
      <c r="S236" s="6">
        <v>577.4</v>
      </c>
      <c r="T236" s="6">
        <v>520.78</v>
      </c>
      <c r="U236" s="6">
        <v>502.08</v>
      </c>
      <c r="V236" s="6">
        <v>490.8</v>
      </c>
      <c r="W236" s="6">
        <v>481.94</v>
      </c>
      <c r="X236" s="6">
        <v>107.2</v>
      </c>
    </row>
    <row r="237" spans="3:24" ht="15.5" x14ac:dyDescent="0.35">
      <c r="C237" t="s">
        <v>253</v>
      </c>
      <c r="I237" s="5">
        <v>1042000000000</v>
      </c>
      <c r="J237" s="5">
        <v>4076000000000</v>
      </c>
      <c r="K237" s="5">
        <v>3901000000000</v>
      </c>
      <c r="L237" s="5">
        <v>1047000000000</v>
      </c>
      <c r="M237" s="5">
        <v>861000000000</v>
      </c>
      <c r="N237" s="5">
        <v>1074000000000</v>
      </c>
      <c r="O237" s="5">
        <v>697000000000</v>
      </c>
      <c r="P237" s="5">
        <v>669000000000</v>
      </c>
      <c r="Q237" s="5">
        <v>342000000000</v>
      </c>
      <c r="R237" s="5">
        <v>30000000000</v>
      </c>
      <c r="S237" s="5">
        <v>59000000000</v>
      </c>
      <c r="T237" s="5">
        <v>62000000000</v>
      </c>
      <c r="U237" s="5">
        <v>58000000000</v>
      </c>
      <c r="W237" s="5">
        <v>21000000000</v>
      </c>
      <c r="X237" s="5">
        <v>58000000000</v>
      </c>
    </row>
    <row r="238" spans="3:24" ht="15.5" x14ac:dyDescent="0.35">
      <c r="C238" t="s">
        <v>254</v>
      </c>
      <c r="I238" s="5">
        <v>1206000000000</v>
      </c>
      <c r="J238" s="5">
        <v>490000000000</v>
      </c>
      <c r="K238" s="5">
        <v>7000000000</v>
      </c>
      <c r="L238" s="5">
        <v>1027000000000</v>
      </c>
      <c r="M238" s="5">
        <v>771000000000</v>
      </c>
      <c r="N238" s="5">
        <v>1031000000000</v>
      </c>
      <c r="O238" s="5">
        <v>1195000000000</v>
      </c>
      <c r="P238" s="5">
        <v>1081000000000</v>
      </c>
      <c r="Q238" s="5">
        <v>539000000000</v>
      </c>
      <c r="R238" s="5">
        <v>637000000000</v>
      </c>
      <c r="S238" s="5">
        <v>667000000000</v>
      </c>
      <c r="V238" s="5">
        <v>0</v>
      </c>
      <c r="W238" s="5">
        <v>1000000000</v>
      </c>
      <c r="X238" s="5">
        <v>299000000000</v>
      </c>
    </row>
    <row r="239" spans="3:24" ht="15.5" x14ac:dyDescent="0.35">
      <c r="C239" t="s">
        <v>26</v>
      </c>
      <c r="I239" s="5">
        <v>2248000000000</v>
      </c>
      <c r="J239" s="5">
        <v>4566000000000</v>
      </c>
      <c r="K239" s="5">
        <v>3908000000000</v>
      </c>
      <c r="L239" s="5">
        <v>2074000000000</v>
      </c>
      <c r="M239" s="5">
        <v>1633000000000</v>
      </c>
      <c r="N239" s="5">
        <v>2105000000000</v>
      </c>
      <c r="O239" s="5">
        <v>1892000000000</v>
      </c>
      <c r="P239" s="5">
        <v>1750000000000</v>
      </c>
      <c r="Q239" s="5">
        <v>880000000000</v>
      </c>
      <c r="R239" s="5">
        <v>667000000000</v>
      </c>
      <c r="S239" s="5">
        <v>726000000000</v>
      </c>
      <c r="T239" s="5">
        <v>62000000000</v>
      </c>
      <c r="U239" s="5">
        <v>58000000000</v>
      </c>
      <c r="V239" s="5">
        <v>0</v>
      </c>
      <c r="W239" s="5">
        <v>22000000000</v>
      </c>
      <c r="X239" s="5">
        <v>357000000000</v>
      </c>
    </row>
    <row r="240" spans="3:24" ht="15.5" x14ac:dyDescent="0.35">
      <c r="C240" t="s">
        <v>23</v>
      </c>
      <c r="I240" s="5">
        <v>373000000000</v>
      </c>
      <c r="J240" s="5">
        <v>-716000000000</v>
      </c>
      <c r="K240" s="5">
        <v>-1009000000000</v>
      </c>
      <c r="L240" s="5">
        <v>-3065000000000</v>
      </c>
      <c r="M240" s="5">
        <v>-1131000000000</v>
      </c>
      <c r="N240" s="5">
        <v>-755000000000</v>
      </c>
      <c r="O240" s="5">
        <v>23000000000</v>
      </c>
      <c r="P240" s="5">
        <v>610000000000</v>
      </c>
      <c r="Q240" s="5">
        <v>-1491000000000</v>
      </c>
      <c r="R240" s="5">
        <v>-109000000000</v>
      </c>
      <c r="S240" s="5">
        <v>127000000000</v>
      </c>
      <c r="T240" s="5">
        <v>-724000000000</v>
      </c>
      <c r="U240" s="5">
        <v>-723000000000</v>
      </c>
      <c r="V240" s="5">
        <v>-951000000000</v>
      </c>
      <c r="W240" s="5">
        <v>-1857000000000</v>
      </c>
      <c r="X240" s="5">
        <v>106000000000</v>
      </c>
    </row>
    <row r="241" spans="3:24" ht="15.5" x14ac:dyDescent="0.35">
      <c r="C241" t="s">
        <v>255</v>
      </c>
      <c r="I241" s="5">
        <v>3247000000000</v>
      </c>
      <c r="J241" s="5">
        <v>2981000000000</v>
      </c>
      <c r="K241" s="5">
        <v>3498000000000</v>
      </c>
      <c r="L241" s="5">
        <v>3915000000000</v>
      </c>
      <c r="M241" s="5">
        <v>128000000000</v>
      </c>
      <c r="N241" s="5">
        <v>1089000000000</v>
      </c>
      <c r="O241" s="5">
        <v>1248000000000</v>
      </c>
      <c r="P241" s="5">
        <v>1149000000000</v>
      </c>
      <c r="Q241" s="5">
        <v>2279000000000</v>
      </c>
      <c r="R241" s="5">
        <v>2009000000000</v>
      </c>
      <c r="S241" s="5">
        <v>1734000000000</v>
      </c>
      <c r="T241" s="5">
        <v>961000000000</v>
      </c>
      <c r="U241" s="5">
        <v>846000000000</v>
      </c>
      <c r="V241" s="5">
        <v>1290000000000</v>
      </c>
      <c r="W241" s="5">
        <v>2022000000000</v>
      </c>
      <c r="X241" s="5">
        <v>305000000000</v>
      </c>
    </row>
    <row r="242" spans="3:24" ht="15.5" x14ac:dyDescent="0.35">
      <c r="C242" t="s">
        <v>256</v>
      </c>
      <c r="I242" s="5">
        <v>4128000000000</v>
      </c>
      <c r="J242" s="5">
        <v>9238000000000</v>
      </c>
      <c r="K242" s="5">
        <v>6033000000000</v>
      </c>
      <c r="L242" s="5">
        <v>10911000000000</v>
      </c>
      <c r="M242" s="5">
        <v>5332000000000</v>
      </c>
      <c r="N242" s="5">
        <v>2045000000000</v>
      </c>
      <c r="O242" s="5">
        <v>1465000000000</v>
      </c>
      <c r="P242" s="5">
        <v>1153000000000</v>
      </c>
      <c r="Q242" s="5">
        <v>2137000000000</v>
      </c>
      <c r="R242" s="5">
        <v>672000000000</v>
      </c>
      <c r="S242" s="5">
        <v>-114000000000</v>
      </c>
      <c r="T242" s="5">
        <v>97000000000</v>
      </c>
      <c r="U242" s="5">
        <v>201000000000</v>
      </c>
      <c r="V242" s="5">
        <v>-472000000000</v>
      </c>
      <c r="W242" s="5">
        <v>316000000000</v>
      </c>
      <c r="X242" s="5">
        <v>-122000000000</v>
      </c>
    </row>
    <row r="243" spans="3:24" ht="15.5" x14ac:dyDescent="0.35">
      <c r="C243" t="s">
        <v>257</v>
      </c>
      <c r="I243" s="5">
        <v>-317000000000</v>
      </c>
      <c r="J243" s="5">
        <v>-300000000000</v>
      </c>
      <c r="K243" s="5">
        <v>-555000000000</v>
      </c>
      <c r="L243" s="5">
        <v>-154000000000</v>
      </c>
      <c r="M243" s="5">
        <v>-98000000000</v>
      </c>
      <c r="N243" s="5">
        <v>-84000000000</v>
      </c>
      <c r="O243" s="5">
        <v>-285000000000</v>
      </c>
      <c r="P243" s="5">
        <v>-256000000000</v>
      </c>
      <c r="Q243" s="5">
        <v>-129000000000</v>
      </c>
      <c r="R243" s="5">
        <v>-25000000000</v>
      </c>
      <c r="S243" s="5">
        <v>-35000000000</v>
      </c>
      <c r="T243" s="5">
        <v>-74000000000</v>
      </c>
      <c r="U243" s="5">
        <v>-108000000000</v>
      </c>
      <c r="V243" s="5">
        <v>-346000000000</v>
      </c>
      <c r="W243" s="5">
        <v>-257000000000</v>
      </c>
      <c r="X243" s="5">
        <v>-112000000000</v>
      </c>
    </row>
    <row r="244" spans="3:24" ht="15.5" x14ac:dyDescent="0.35">
      <c r="C244" t="s">
        <v>15</v>
      </c>
      <c r="I244" s="5">
        <v>3811000000000</v>
      </c>
      <c r="J244" s="5">
        <v>8938000000000</v>
      </c>
      <c r="K244" s="5">
        <v>5478000000000</v>
      </c>
      <c r="L244" s="5">
        <v>10757000000000</v>
      </c>
      <c r="M244" s="5">
        <v>5234000000000</v>
      </c>
      <c r="N244" s="5">
        <v>1961000000000</v>
      </c>
      <c r="O244" s="5">
        <v>1180000000000</v>
      </c>
      <c r="P244" s="5">
        <v>897000000000</v>
      </c>
      <c r="Q244" s="5">
        <v>2007000000000</v>
      </c>
      <c r="R244" s="5">
        <v>647000000000</v>
      </c>
      <c r="S244" s="5">
        <v>-149000000000</v>
      </c>
      <c r="T244" s="5">
        <v>23000000000</v>
      </c>
      <c r="U244" s="5">
        <v>93000000000</v>
      </c>
      <c r="V244" s="5">
        <v>-818000000000</v>
      </c>
      <c r="W244" s="5">
        <v>59000000000</v>
      </c>
      <c r="X244" s="5">
        <v>-234000000000</v>
      </c>
    </row>
    <row r="245" spans="3:24" ht="15.5" x14ac:dyDescent="0.35">
      <c r="C245" t="s">
        <v>17</v>
      </c>
      <c r="I245" s="6">
        <v>647.87</v>
      </c>
      <c r="J245" s="6">
        <v>1519.52</v>
      </c>
      <c r="K245" s="6">
        <v>931.26</v>
      </c>
      <c r="L245" s="6">
        <v>1828.75</v>
      </c>
      <c r="M245" s="6">
        <v>889.8</v>
      </c>
      <c r="N245" s="6">
        <v>333.32</v>
      </c>
      <c r="O245" s="6">
        <v>200.62</v>
      </c>
      <c r="P245" s="6">
        <v>152.44999999999999</v>
      </c>
      <c r="Q245" s="6">
        <v>341.26</v>
      </c>
      <c r="R245" s="6">
        <v>109.94</v>
      </c>
      <c r="S245" s="6">
        <v>-25.37</v>
      </c>
      <c r="T245" s="6">
        <v>3.94</v>
      </c>
      <c r="U245" s="6">
        <v>15.88</v>
      </c>
      <c r="V245" s="6">
        <v>-139.08000000000001</v>
      </c>
      <c r="W245" s="6">
        <v>10.029999999999999</v>
      </c>
      <c r="X245" s="6">
        <v>-46.85</v>
      </c>
    </row>
  </sheetData>
  <pageMargins left="0.7" right="0.7" top="0.75" bottom="0.75" header="0.3" footer="0.3"/>
  <ignoredErrors>
    <ignoredError sqref="A1:X24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1304</v>
      </c>
      <c r="D2" s="2" vm="373">
        <f ca="1">IFERROR(_xlfn.STOCKHISTORY("XIDX:" &amp; $C$1, D3, , 0, 0, 1), "Libur")</f>
        <v>13675</v>
      </c>
      <c r="E2" s="2" vm="374">
        <f ca="1">IFERROR(_xlfn.STOCKHISTORY("XIDX:" &amp; $C$1, E3, , 0, 0, 1), "Libur")</f>
        <v>16250</v>
      </c>
      <c r="H2" s="2" vm="374">
        <f ca="1">IFERROR(INDEX(D2:G2,COUNT(D2:G2)),"")</f>
        <v>16250</v>
      </c>
      <c r="I2" s="2" vm="375">
        <f t="shared" ref="I2:Z2" ca="1" si="0">IFERROR(_xlfn.STOCKHISTORY("XIDX:" &amp; $C$1, I1, , 0, 0, 1), "Libur")</f>
        <v>14000</v>
      </c>
      <c r="J2" s="2" vm="376">
        <f t="shared" ca="1" si="0"/>
        <v>13275</v>
      </c>
      <c r="K2" s="2" vm="377">
        <f t="shared" ca="1" si="0"/>
        <v>20325</v>
      </c>
      <c r="L2" s="2" vm="378">
        <f t="shared" ca="1" si="0"/>
        <v>18000</v>
      </c>
      <c r="M2" s="2" vm="379">
        <f t="shared" ca="1" si="0"/>
        <v>30600</v>
      </c>
      <c r="N2" s="2" vm="380">
        <f t="shared" ca="1" si="0"/>
        <v>41000</v>
      </c>
      <c r="O2" s="2" vm="381">
        <f t="shared" ca="1" si="0"/>
        <v>53000</v>
      </c>
      <c r="P2" s="2" vm="382">
        <f t="shared" ca="1" si="0"/>
        <v>83625</v>
      </c>
      <c r="Q2" s="2" vm="383">
        <f t="shared" ca="1" si="0"/>
        <v>83800</v>
      </c>
      <c r="R2" s="2" vm="384">
        <f t="shared" ca="1" si="0"/>
        <v>63900</v>
      </c>
      <c r="S2" s="2" vm="385">
        <f t="shared" ca="1" si="0"/>
        <v>55000</v>
      </c>
      <c r="T2" s="2" vm="386">
        <f t="shared" ca="1" si="0"/>
        <v>60700</v>
      </c>
      <c r="U2" s="2" vm="387">
        <f t="shared" ca="1" si="0"/>
        <v>42000</v>
      </c>
      <c r="V2" s="2" vm="388">
        <f t="shared" ca="1" si="0"/>
        <v>56300</v>
      </c>
      <c r="W2" s="2" vm="389">
        <f t="shared" ca="1" si="0"/>
        <v>62050</v>
      </c>
      <c r="X2" s="2" vm="390">
        <f t="shared" ca="1" si="0"/>
        <v>40000</v>
      </c>
      <c r="Y2" s="2" vm="391">
        <f t="shared" ca="1" si="0"/>
        <v>20700</v>
      </c>
      <c r="Z2" s="2" vm="392">
        <f t="shared" ca="1" si="0"/>
        <v>4250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21063287000000</v>
      </c>
      <c r="E4" s="2">
        <f>IFERROR(INDEX(E51:E500,MATCH($C$4,$C$51:$C$500,0)),"")</f>
        <v>20114143000000</v>
      </c>
      <c r="H4" s="2">
        <f>IFERROR(SUM(D4:G4)*(4/MAX(1,COUNT(D4:G4))),"")</f>
        <v>82354860000000</v>
      </c>
      <c r="I4" s="2">
        <f t="shared" ref="I4:Z4" si="1">IFERROR(INDEX(I51:I500,MATCH($C$4,$C$51:$C$500,0)),"")</f>
        <v>89369758000000</v>
      </c>
      <c r="J4" s="2">
        <f t="shared" si="1"/>
        <v>98655483000000</v>
      </c>
      <c r="K4" s="2">
        <f t="shared" si="1"/>
        <v>118952997000000</v>
      </c>
      <c r="L4" s="2">
        <f t="shared" si="1"/>
        <v>124682692000000</v>
      </c>
      <c r="M4" s="2">
        <f t="shared" si="1"/>
        <v>124881266000000</v>
      </c>
      <c r="N4" s="2">
        <f t="shared" si="1"/>
        <v>114477311000000</v>
      </c>
      <c r="O4" s="2">
        <f t="shared" si="1"/>
        <v>110523819000000</v>
      </c>
      <c r="P4" s="2">
        <f t="shared" si="1"/>
        <v>95707663000000</v>
      </c>
      <c r="Q4" s="2">
        <f t="shared" si="1"/>
        <v>83305925000000</v>
      </c>
      <c r="R4" s="2">
        <f t="shared" si="1"/>
        <v>76274147000000</v>
      </c>
      <c r="S4" s="2">
        <f t="shared" si="1"/>
        <v>70365573000000</v>
      </c>
      <c r="T4" s="2">
        <f t="shared" si="1"/>
        <v>65185850000000</v>
      </c>
      <c r="U4" s="2">
        <f t="shared" si="1"/>
        <v>55436954000000</v>
      </c>
      <c r="V4" s="2">
        <f t="shared" si="1"/>
        <v>49028696000000</v>
      </c>
      <c r="W4" s="2">
        <f t="shared" si="1"/>
        <v>41884352000000</v>
      </c>
      <c r="X4" s="2">
        <f t="shared" si="1"/>
        <v>37691997000000</v>
      </c>
      <c r="Y4" s="2">
        <f t="shared" si="1"/>
        <v>32973080000000</v>
      </c>
      <c r="Z4" s="2">
        <f t="shared" si="1"/>
        <v>30251643000000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1437959000000</v>
      </c>
      <c r="E5" s="2">
        <f>IFERROR(INDEX(E51:E500,MATCH($C$5,$C$51:$C$500,0)),"")</f>
        <v>1538215000000</v>
      </c>
      <c r="H5" s="2">
        <f>IFERROR(SUM(D5:G5)*(4/MAX(1,COUNT(D5:G5))),"")</f>
        <v>5952348000000</v>
      </c>
      <c r="I5" s="2">
        <f t="shared" ref="I5:Z5" si="2">IFERROR(INDEX(I51:I500,MATCH($C$5,$C$51:$C$500,0)),"")</f>
        <v>1613237000000</v>
      </c>
      <c r="J5" s="2">
        <f t="shared" si="2"/>
        <v>1053749000000</v>
      </c>
      <c r="K5" s="2">
        <f t="shared" si="2"/>
        <v>5315781000000</v>
      </c>
      <c r="L5" s="2">
        <f t="shared" si="2"/>
        <v>2896887000000</v>
      </c>
      <c r="M5" s="2">
        <f t="shared" si="2"/>
        <v>5768429000000</v>
      </c>
      <c r="N5" s="2">
        <f t="shared" si="2"/>
        <v>7591705000000</v>
      </c>
      <c r="O5" s="2">
        <f t="shared" si="2"/>
        <v>10800099000000</v>
      </c>
      <c r="P5" s="2">
        <f t="shared" si="2"/>
        <v>7966762000000</v>
      </c>
      <c r="Q5" s="2">
        <f t="shared" si="2"/>
        <v>7701923000000</v>
      </c>
      <c r="R5" s="2">
        <f t="shared" si="2"/>
        <v>6590482000000</v>
      </c>
      <c r="S5" s="2">
        <f t="shared" si="2"/>
        <v>6441336000000</v>
      </c>
      <c r="T5" s="2">
        <f t="shared" si="2"/>
        <v>5368568000000</v>
      </c>
      <c r="U5" s="2">
        <f t="shared" si="2"/>
        <v>4328736000000</v>
      </c>
      <c r="V5" s="2">
        <f t="shared" si="2"/>
        <v>4013758000000</v>
      </c>
      <c r="W5" s="2">
        <f t="shared" si="2"/>
        <v>4894057000000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64007744000000</v>
      </c>
      <c r="E6" s="2">
        <f>IFERROR(INDEX(E51:E500,MATCH($C$6,$C$51:$C$500,0)),"")</f>
        <v>64109054000000</v>
      </c>
      <c r="H6" s="2">
        <f>IFERROR(INDEX(D6:G6,COUNT(D6:G6)),"")</f>
        <v>64109054000000</v>
      </c>
      <c r="I6" s="2">
        <f t="shared" ref="I6:Z6" si="3">IFERROR(INDEX(I51:I500,MATCH($C$6,$C$51:$C$500,0)),"")</f>
        <v>62570837000000</v>
      </c>
      <c r="J6" s="2">
        <f t="shared" si="3"/>
        <v>61916591000000</v>
      </c>
      <c r="K6" s="2">
        <f t="shared" si="3"/>
        <v>60862843000000</v>
      </c>
      <c r="L6" s="2">
        <f t="shared" si="3"/>
        <v>57855966000000</v>
      </c>
      <c r="M6" s="2">
        <f t="shared" si="3"/>
        <v>59288274000000</v>
      </c>
      <c r="N6" s="2">
        <f t="shared" si="3"/>
        <v>58522468000000</v>
      </c>
      <c r="O6" s="2">
        <f t="shared" si="3"/>
        <v>50930758000000</v>
      </c>
      <c r="P6" s="2">
        <f t="shared" si="3"/>
        <v>45133285000000</v>
      </c>
      <c r="Q6" s="2">
        <f t="shared" si="3"/>
        <v>42187664000000</v>
      </c>
      <c r="R6" s="2">
        <f t="shared" si="3"/>
        <v>39564228000000</v>
      </c>
      <c r="S6" s="2">
        <f t="shared" si="3"/>
        <v>38007909000000</v>
      </c>
      <c r="T6" s="2">
        <f t="shared" si="3"/>
        <v>33228720000000</v>
      </c>
      <c r="U6" s="2">
        <f t="shared" si="3"/>
        <v>29416271000000</v>
      </c>
      <c r="V6" s="2">
        <f t="shared" si="3"/>
        <v>26605713000000</v>
      </c>
      <c r="W6" s="2">
        <f t="shared" si="3"/>
        <v>24550928000000</v>
      </c>
      <c r="X6" s="2">
        <f t="shared" si="3"/>
        <v>21320276000000</v>
      </c>
      <c r="Y6" s="2">
        <f t="shared" si="3"/>
        <v>18382541000000</v>
      </c>
      <c r="Z6" s="2">
        <f t="shared" si="3"/>
        <v>15519271000000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1.92</v>
      </c>
      <c r="E7" s="3">
        <f>IFERROR(INDEX(E51:E500,MATCH($C$7,$C$51:$C$500,0))/1000000000,"")</f>
        <v>1.92</v>
      </c>
      <c r="H7" s="3">
        <f>IFERROR(INDEX(D7:G7,COUNT(D7:G7)),"")</f>
        <v>1.92</v>
      </c>
      <c r="I7" s="3">
        <f t="shared" ref="I7:Z7" si="4">IFERROR(INDEX(I51:I500,MATCH($C$7,$C$51:$C$500,0))/1000000000,"")</f>
        <v>1.92</v>
      </c>
      <c r="J7" s="3">
        <f t="shared" si="4"/>
        <v>1.92</v>
      </c>
      <c r="K7" s="3">
        <f t="shared" si="4"/>
        <v>1.92</v>
      </c>
      <c r="L7" s="3">
        <f t="shared" si="4"/>
        <v>1.92</v>
      </c>
      <c r="M7" s="3">
        <f t="shared" si="4"/>
        <v>1.92</v>
      </c>
      <c r="N7" s="3">
        <f t="shared" si="4"/>
        <v>1.92</v>
      </c>
      <c r="O7" s="3">
        <f t="shared" si="4"/>
        <v>1.92</v>
      </c>
      <c r="P7" s="3">
        <f t="shared" si="4"/>
        <v>1.92</v>
      </c>
      <c r="Q7" s="3">
        <f t="shared" si="4"/>
        <v>1.92</v>
      </c>
      <c r="R7" s="3">
        <f t="shared" si="4"/>
        <v>1.92</v>
      </c>
      <c r="S7" s="3">
        <f t="shared" si="4"/>
        <v>1.92</v>
      </c>
      <c r="T7" s="3">
        <f t="shared" si="4"/>
        <v>1.92</v>
      </c>
      <c r="U7" s="3">
        <f t="shared" si="4"/>
        <v>1.92</v>
      </c>
      <c r="V7" s="3">
        <f t="shared" si="4"/>
        <v>1.92</v>
      </c>
      <c r="W7" s="3">
        <f t="shared" si="4"/>
        <v>1.92</v>
      </c>
      <c r="X7" s="3">
        <f t="shared" si="4"/>
        <v>1.92</v>
      </c>
      <c r="Y7" s="3">
        <f t="shared" si="4"/>
        <v>1.92</v>
      </c>
      <c r="Z7" s="3">
        <f t="shared" si="4"/>
        <v>1.92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3626000000000</v>
      </c>
      <c r="E8" s="2">
        <f>IFERROR(INDEX(E51:E500,MATCH("Free cash flow (Quarter)",$C$51:$C$500,0)),"")</f>
        <v>2126000000000</v>
      </c>
      <c r="H8" s="2">
        <f>IFERROR(INDEX(D8:G8,COUNT(D8:G8)),"")</f>
        <v>2126000000000</v>
      </c>
      <c r="I8" s="2">
        <f t="shared" ref="I8:Z8" si="5">IFERROR(INDEX(I51:I500,MATCH($C$8,$C$51:$C$500,0)),"")</f>
        <v>9128000000000</v>
      </c>
      <c r="J8" s="2">
        <f t="shared" si="5"/>
        <v>3342000000000</v>
      </c>
      <c r="K8" s="2">
        <f t="shared" si="5"/>
        <v>-1289000000000</v>
      </c>
      <c r="L8" s="2">
        <f t="shared" si="5"/>
        <v>4444000000000</v>
      </c>
      <c r="M8" s="2">
        <f t="shared" si="5"/>
        <v>391000000000</v>
      </c>
      <c r="N8" s="2">
        <f t="shared" si="5"/>
        <v>12126000000000</v>
      </c>
      <c r="O8" s="2">
        <f t="shared" si="5"/>
        <v>6188000000000</v>
      </c>
      <c r="P8" s="2">
        <f t="shared" si="5"/>
        <v>8114000000000</v>
      </c>
      <c r="Q8" s="2">
        <f t="shared" si="5"/>
        <v>4809000000000</v>
      </c>
      <c r="R8" s="2">
        <f t="shared" si="5"/>
        <v>4602000000000</v>
      </c>
      <c r="S8" s="2">
        <f t="shared" si="5"/>
        <v>277000000000</v>
      </c>
      <c r="T8" s="2">
        <f t="shared" si="5"/>
        <v>-3458000000000</v>
      </c>
      <c r="U8" s="2">
        <f t="shared" si="5"/>
        <v>-3205000000000</v>
      </c>
      <c r="V8" s="2">
        <f t="shared" si="5"/>
        <v>61000000000</v>
      </c>
      <c r="W8" s="2">
        <f t="shared" si="5"/>
        <v>-1919000000000</v>
      </c>
      <c r="X8" s="2">
        <f t="shared" si="5"/>
        <v>1775000000000</v>
      </c>
      <c r="Y8" s="2">
        <f t="shared" si="5"/>
        <v>1860000000000</v>
      </c>
      <c r="Z8" s="2">
        <f t="shared" si="5"/>
        <v>1209000000000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1884.48</v>
      </c>
      <c r="E9" s="3">
        <f>IFERROR(INDEX(E51:E500,MATCH("Free cash flow per share (Quarter)",$C$51:$C$500,0)),"")</f>
        <v>1104.81</v>
      </c>
      <c r="H9" s="3">
        <f>IFERROR(INDEX(D9:G9,COUNT(D9:G9)),"")</f>
        <v>1104.81</v>
      </c>
      <c r="I9" s="3">
        <f t="shared" ref="I9:Z9" si="6">IFERROR(INDEX(I51:I500,MATCH($C$9,$C$51:$C$500,0)),"")</f>
        <v>4744.2299999999996</v>
      </c>
      <c r="J9" s="3">
        <f t="shared" si="6"/>
        <v>1736.96</v>
      </c>
      <c r="K9" s="3">
        <f t="shared" si="6"/>
        <v>-669.85</v>
      </c>
      <c r="L9" s="3">
        <f t="shared" si="6"/>
        <v>2309.7199999999998</v>
      </c>
      <c r="M9" s="3">
        <f t="shared" si="6"/>
        <v>203</v>
      </c>
      <c r="N9" s="3">
        <f t="shared" si="6"/>
        <v>6302.36</v>
      </c>
      <c r="O9" s="3">
        <f t="shared" si="6"/>
        <v>3215.85</v>
      </c>
      <c r="P9" s="3">
        <f t="shared" si="6"/>
        <v>4216.91</v>
      </c>
      <c r="Q9" s="3">
        <f t="shared" si="6"/>
        <v>2499.2800000000002</v>
      </c>
      <c r="R9" s="3">
        <f t="shared" si="6"/>
        <v>2391.91</v>
      </c>
      <c r="S9" s="3">
        <f t="shared" si="6"/>
        <v>144.16999999999999</v>
      </c>
      <c r="T9" s="3">
        <f t="shared" si="6"/>
        <v>-1797.38</v>
      </c>
      <c r="U9" s="3">
        <f t="shared" si="6"/>
        <v>-1665.8</v>
      </c>
      <c r="V9" s="3">
        <f t="shared" si="6"/>
        <v>31.83</v>
      </c>
      <c r="W9" s="3">
        <f t="shared" si="6"/>
        <v>-997.24</v>
      </c>
      <c r="X9" s="3">
        <f t="shared" si="6"/>
        <v>922.74</v>
      </c>
      <c r="Y9" s="3">
        <f t="shared" si="6"/>
        <v>966.93</v>
      </c>
      <c r="Z9" s="3">
        <f t="shared" si="6"/>
        <v>628.24</v>
      </c>
    </row>
    <row r="10" spans="1:26" ht="15.5" x14ac:dyDescent="0.35">
      <c r="C10" t="s">
        <v>18</v>
      </c>
      <c r="D10" s="3">
        <f ca="1">IFERROR(IF(D9=0,"",D2/D9),"")</f>
        <v>7.256643742570895</v>
      </c>
      <c r="E10" s="3">
        <f ca="1">IFERROR(IF(E9=0,"",E2/E9),"")</f>
        <v>14.708411401055386</v>
      </c>
      <c r="I10" s="3">
        <f t="shared" ref="I10:Z10" ca="1" si="7">IFERROR(IF(I9=0,"",I2/I9),"")</f>
        <v>2.9509530524447594</v>
      </c>
      <c r="J10" s="3">
        <f t="shared" ca="1" si="7"/>
        <v>7.6426630434782608</v>
      </c>
      <c r="K10" s="3">
        <f t="shared" ca="1" si="7"/>
        <v>-30.342614018063745</v>
      </c>
      <c r="L10" s="3">
        <f t="shared" ca="1" si="7"/>
        <v>7.7931524167431556</v>
      </c>
      <c r="M10" s="3">
        <f t="shared" ca="1" si="7"/>
        <v>150.73891625615764</v>
      </c>
      <c r="N10" s="3">
        <f t="shared" ca="1" si="7"/>
        <v>6.5054995271612546</v>
      </c>
      <c r="O10" s="3">
        <f t="shared" ca="1" si="7"/>
        <v>16.480868199698371</v>
      </c>
      <c r="P10" s="3">
        <f t="shared" ca="1" si="7"/>
        <v>19.830871420068249</v>
      </c>
      <c r="Q10" s="3">
        <f t="shared" ca="1" si="7"/>
        <v>33.529656541083831</v>
      </c>
      <c r="R10" s="3">
        <f t="shared" ca="1" si="7"/>
        <v>26.715051987742015</v>
      </c>
      <c r="S10" s="3">
        <f t="shared" ca="1" si="7"/>
        <v>381.49406950128326</v>
      </c>
      <c r="T10" s="3">
        <f t="shared" ca="1" si="7"/>
        <v>-33.771378339583165</v>
      </c>
      <c r="U10" s="3">
        <f t="shared" ca="1" si="7"/>
        <v>-25.213110817625164</v>
      </c>
      <c r="V10" s="3">
        <f t="shared" ca="1" si="7"/>
        <v>1768.7715991203268</v>
      </c>
      <c r="W10" s="3">
        <f t="shared" ca="1" si="7"/>
        <v>-62.221731980265531</v>
      </c>
      <c r="X10" s="3">
        <f t="shared" ca="1" si="7"/>
        <v>43.349155775191278</v>
      </c>
      <c r="Y10" s="3">
        <f t="shared" ca="1" si="7"/>
        <v>21.407961279513511</v>
      </c>
      <c r="Z10" s="3">
        <f t="shared" ca="1" si="7"/>
        <v>6.7649305997707883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8719955000000</v>
      </c>
      <c r="E11" s="2">
        <f>IFERROR(INDEX(E51:E500,MATCH($C$11,$C$51:$C$500,0)),"")</f>
        <v>5230860000000</v>
      </c>
      <c r="H11" s="2">
        <f>IFERROR(INDEX(D11:G11,COUNT(D11:G11)),"")</f>
        <v>5230860000000</v>
      </c>
      <c r="I11" s="2">
        <f t="shared" ref="I11:Z11" si="8">IFERROR(INDEX(I51:I500,MATCH($C$11,$C$51:$C$500,0)),"")</f>
        <v>3613292000000</v>
      </c>
      <c r="J11" s="2">
        <f t="shared" si="8"/>
        <v>3705754000000</v>
      </c>
      <c r="K11" s="2">
        <f t="shared" si="8"/>
        <v>4256264000000</v>
      </c>
      <c r="L11" s="2">
        <f t="shared" si="8"/>
        <v>4407033000000</v>
      </c>
      <c r="M11" s="2">
        <f t="shared" si="8"/>
        <v>4169740000000</v>
      </c>
      <c r="N11" s="2">
        <f t="shared" si="8"/>
        <v>4774272000000</v>
      </c>
      <c r="O11" s="2">
        <f t="shared" si="8"/>
        <v>3571886000000</v>
      </c>
      <c r="P11" s="2">
        <f t="shared" si="8"/>
        <v>2034169000000</v>
      </c>
      <c r="Q11" s="2">
        <f t="shared" si="8"/>
        <v>2329179000000</v>
      </c>
      <c r="R11" s="2">
        <f t="shared" si="8"/>
        <v>1595120000000</v>
      </c>
      <c r="S11" s="2">
        <f t="shared" si="8"/>
        <v>2725891000000</v>
      </c>
      <c r="T11" s="2">
        <f t="shared" si="8"/>
        <v>1588110000000</v>
      </c>
      <c r="U11" s="2">
        <f t="shared" si="8"/>
        <v>1404108000000</v>
      </c>
      <c r="V11" s="2">
        <f t="shared" si="8"/>
        <v>1285799000000</v>
      </c>
      <c r="W11" s="2">
        <f t="shared" si="8"/>
        <v>1094895000000</v>
      </c>
      <c r="X11" s="2">
        <f t="shared" si="8"/>
        <v>1249249000000</v>
      </c>
      <c r="Y11" s="2">
        <f t="shared" si="8"/>
        <v>1222897000000</v>
      </c>
      <c r="Z11" s="2">
        <f t="shared" si="8"/>
        <v>1134826000000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-8720000000000</v>
      </c>
      <c r="E12" s="2">
        <f>IFERROR(INDEX(E51:E500,MATCH("Net Debt (Quarter)",$C$51:$C$500,0)),"")</f>
        <v>-5063000000000</v>
      </c>
      <c r="H12" s="2">
        <f>IFERROR(INDEX(D12:G12,COUNT(D12:G12)),"")</f>
        <v>-5063000000000</v>
      </c>
      <c r="I12" s="2">
        <f t="shared" ref="I12:Z12" si="9">IFERROR(INDEX(I51:I500,MATCH($C$12,$C$51:$C$500,0)),"")</f>
        <v>-2851000000000</v>
      </c>
      <c r="J12" s="2">
        <f t="shared" si="9"/>
        <v>5670000000000</v>
      </c>
      <c r="K12" s="2">
        <f t="shared" si="9"/>
        <v>9140000000000</v>
      </c>
      <c r="L12" s="2">
        <f t="shared" si="9"/>
        <v>5729000000000</v>
      </c>
      <c r="M12" s="2">
        <f t="shared" si="9"/>
        <v>5933000000000</v>
      </c>
      <c r="N12" s="2">
        <f t="shared" si="9"/>
        <v>1412000000000</v>
      </c>
      <c r="O12" s="2">
        <f t="shared" si="9"/>
        <v>13841000000000</v>
      </c>
      <c r="P12" s="2">
        <f t="shared" si="9"/>
        <v>15288000000000</v>
      </c>
      <c r="Q12" s="2">
        <f t="shared" si="9"/>
        <v>18271000000000</v>
      </c>
      <c r="R12" s="2">
        <f t="shared" si="9"/>
        <v>18158000000000</v>
      </c>
      <c r="S12" s="2">
        <f t="shared" si="9"/>
        <v>17835000000000</v>
      </c>
      <c r="T12" s="2">
        <f t="shared" si="9"/>
        <v>16559000000000</v>
      </c>
      <c r="U12" s="2">
        <f t="shared" si="9"/>
        <v>11575000000000</v>
      </c>
      <c r="V12" s="2">
        <f t="shared" si="9"/>
        <v>6879000000000</v>
      </c>
      <c r="W12" s="2">
        <f t="shared" si="9"/>
        <v>5069000000000</v>
      </c>
      <c r="X12" s="2">
        <f t="shared" si="9"/>
        <v>1434000000000</v>
      </c>
      <c r="Y12" s="2">
        <f t="shared" si="9"/>
        <v>1960000000000</v>
      </c>
      <c r="Z12" s="2">
        <f t="shared" si="9"/>
        <v>3197000000000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167000000000</v>
      </c>
      <c r="H13" s="2">
        <f>IFERROR(INDEX(D13:G13,COUNT(D13:G13)),"")</f>
        <v>167000000000</v>
      </c>
      <c r="I13" s="2">
        <f t="shared" ref="I13:Z13" si="10">IFERROR(INDEX(I51:I500,MATCH($C$13,$C$51:$C$500,0)),"")</f>
        <v>762000000000</v>
      </c>
      <c r="J13" s="2">
        <f t="shared" si="10"/>
        <v>9375000000000</v>
      </c>
      <c r="K13" s="2">
        <f t="shared" si="10"/>
        <v>13396000000000</v>
      </c>
      <c r="L13" s="2">
        <f t="shared" si="10"/>
        <v>10136000000000</v>
      </c>
      <c r="M13" s="2">
        <f t="shared" si="10"/>
        <v>10103000000000</v>
      </c>
      <c r="N13" s="2">
        <f t="shared" si="10"/>
        <v>6186000000000</v>
      </c>
      <c r="O13" s="2">
        <f t="shared" si="10"/>
        <v>17413000000000</v>
      </c>
      <c r="P13" s="2">
        <f t="shared" si="10"/>
        <v>17322000000000</v>
      </c>
      <c r="Q13" s="2">
        <f t="shared" si="10"/>
        <v>20600000000000</v>
      </c>
      <c r="R13" s="2">
        <f t="shared" si="10"/>
        <v>19753000000000</v>
      </c>
      <c r="S13" s="2">
        <f t="shared" si="10"/>
        <v>20561000000000</v>
      </c>
      <c r="T13" s="2">
        <f t="shared" si="10"/>
        <v>18147000000000</v>
      </c>
      <c r="U13" s="2">
        <f t="shared" si="10"/>
        <v>12979000000000</v>
      </c>
      <c r="V13" s="2">
        <f t="shared" si="10"/>
        <v>8164000000000</v>
      </c>
      <c r="W13" s="2">
        <f t="shared" si="10"/>
        <v>6164000000000</v>
      </c>
      <c r="X13" s="2">
        <f t="shared" si="10"/>
        <v>2684000000000</v>
      </c>
      <c r="Y13" s="2">
        <f t="shared" si="10"/>
        <v>3183000000000</v>
      </c>
      <c r="Z13" s="2">
        <f t="shared" si="10"/>
        <v>4332000000000</v>
      </c>
    </row>
    <row r="14" spans="1:26" ht="15.5" x14ac:dyDescent="0.35">
      <c r="C14" t="s">
        <v>27</v>
      </c>
      <c r="D14" s="2">
        <f>IFERROR(INDEX(D51:D500,MATCH($C$14,$C$51:$C$500,0)),"")</f>
        <v>-1588000000</v>
      </c>
      <c r="E14" s="2">
        <f>IFERROR(INDEX(E51:E500,MATCH($C$14,$C$51:$C$500,0)),"")</f>
        <v>-2935000000</v>
      </c>
      <c r="H14" s="2">
        <f>IFERROR(SUM(D14:G14)*(4/MAX(1,COUNT(D14:G14))),"")</f>
        <v>-9046000000</v>
      </c>
      <c r="I14" s="2">
        <f t="shared" ref="I14:Z14" si="11">IFERROR(INDEX(I51:I500,MATCH($C$14,$C$51:$C$500,0)),"")</f>
        <v>-278212000000</v>
      </c>
      <c r="J14" s="2">
        <f t="shared" si="11"/>
        <v>-502906000000</v>
      </c>
      <c r="K14" s="2">
        <f t="shared" si="11"/>
        <v>-578782000000</v>
      </c>
      <c r="L14" s="2">
        <f t="shared" si="11"/>
        <v>-262405000000</v>
      </c>
      <c r="M14" s="2">
        <f t="shared" si="11"/>
        <v>-74919000000</v>
      </c>
      <c r="N14" s="2">
        <f t="shared" si="11"/>
        <v>-382722000000</v>
      </c>
      <c r="O14" s="2">
        <f t="shared" si="11"/>
        <v>-585354000000</v>
      </c>
      <c r="P14" s="2">
        <f t="shared" si="11"/>
        <v>-677562000000</v>
      </c>
      <c r="Q14" s="2">
        <f t="shared" si="11"/>
        <v>-800741000000</v>
      </c>
      <c r="R14" s="2">
        <f t="shared" si="11"/>
        <v>-1190902000000</v>
      </c>
      <c r="S14" s="2">
        <f t="shared" si="11"/>
        <v>-1429592000000</v>
      </c>
      <c r="T14" s="2">
        <f t="shared" si="11"/>
        <v>-1371811000000</v>
      </c>
      <c r="U14" s="2">
        <f t="shared" si="11"/>
        <v>-755518000000</v>
      </c>
      <c r="V14" s="2">
        <f t="shared" si="11"/>
        <v>-495035000000</v>
      </c>
      <c r="W14" s="2">
        <f t="shared" si="11"/>
        <v>-253002000000</v>
      </c>
      <c r="X14" s="2">
        <f t="shared" si="11"/>
        <v>-238285000000</v>
      </c>
      <c r="Y14" s="2">
        <f t="shared" si="11"/>
        <v>-445230000000</v>
      </c>
      <c r="Z14" s="2">
        <f t="shared" si="11"/>
        <v>-553073000000</v>
      </c>
    </row>
    <row r="15" spans="1:26" ht="15.5" x14ac:dyDescent="0.35">
      <c r="C15" t="s">
        <v>28</v>
      </c>
      <c r="D15" s="2">
        <f>IFERROR(INDEX(D51:D500,MATCH($C$15,$C$51:$C$500,0)),"")</f>
        <v>-440803000000</v>
      </c>
      <c r="E15" s="2">
        <f>IFERROR(INDEX(E51:E500,MATCH($C$15,$C$51:$C$500,0)),"")</f>
        <v>-480684000000</v>
      </c>
      <c r="H15" s="2">
        <f>IFERROR(SUM(D15:G15)*(4/MAX(1,COUNT(D15:G15))),"")</f>
        <v>-1842974000000</v>
      </c>
      <c r="I15" s="2">
        <f t="shared" ref="I15:Z15" si="12">IFERROR(INDEX(I51:I500,MATCH($C$15,$C$51:$C$500,0)),"")</f>
        <v>-993959000000</v>
      </c>
      <c r="J15" s="2">
        <f t="shared" si="12"/>
        <v>-419750000000</v>
      </c>
      <c r="K15" s="2">
        <f t="shared" si="12"/>
        <v>-1536300000000</v>
      </c>
      <c r="L15" s="2">
        <f t="shared" si="12"/>
        <v>-866779000000</v>
      </c>
      <c r="M15" s="2">
        <f t="shared" si="12"/>
        <v>-1681525000000</v>
      </c>
      <c r="N15" s="2">
        <f t="shared" si="12"/>
        <v>-2015404000000</v>
      </c>
      <c r="O15" s="2">
        <f t="shared" si="12"/>
        <v>-3607032000000</v>
      </c>
      <c r="P15" s="2">
        <f t="shared" si="12"/>
        <v>-2686174000000</v>
      </c>
      <c r="Q15" s="2">
        <f t="shared" si="12"/>
        <v>-2681165000000</v>
      </c>
      <c r="R15" s="2">
        <f t="shared" si="12"/>
        <v>-2258454000000</v>
      </c>
      <c r="S15" s="2">
        <f t="shared" si="12"/>
        <v>-2182441000000</v>
      </c>
      <c r="T15" s="2">
        <f t="shared" si="12"/>
        <v>-1810552000000</v>
      </c>
      <c r="U15" s="2">
        <f t="shared" si="12"/>
        <v>-1552272000000</v>
      </c>
      <c r="V15" s="2">
        <f t="shared" si="12"/>
        <v>-1461935000000</v>
      </c>
      <c r="W15" s="2">
        <f t="shared" si="12"/>
        <v>-1656869000000</v>
      </c>
      <c r="X15" s="2">
        <f t="shared" si="12"/>
        <v>-1416507000000</v>
      </c>
      <c r="Y15" s="2">
        <f t="shared" si="12"/>
        <v>-1342312000000</v>
      </c>
      <c r="Z15" s="2">
        <f t="shared" si="12"/>
        <v>-775852000000</v>
      </c>
    </row>
    <row r="16" spans="1:26" ht="15.5" x14ac:dyDescent="0.35">
      <c r="C16" t="s">
        <v>29</v>
      </c>
      <c r="D16" s="2">
        <f>IFERROR(INDEX(D51:D500,MATCH($C$16,$C$51:$C$500,0)),"")</f>
        <v>1878763000000</v>
      </c>
      <c r="E16" s="2">
        <f>IFERROR(INDEX(E51:E500,MATCH($C$16,$C$51:$C$500,0)),"")</f>
        <v>2018901000000</v>
      </c>
      <c r="H16" s="2">
        <f>IFERROR(SUM(D16:G16)*(4/MAX(1,COUNT(D16:G16))),"")</f>
        <v>7795328000000</v>
      </c>
      <c r="I16" s="2">
        <f t="shared" ref="I16:Z16" si="13">IFERROR(INDEX(I51:I500,MATCH($C$16,$C$51:$C$500,0)),"")</f>
        <v>2553545000000</v>
      </c>
      <c r="J16" s="2">
        <f t="shared" si="13"/>
        <v>1400554000000</v>
      </c>
      <c r="K16" s="2">
        <f t="shared" si="13"/>
        <v>6860816000000</v>
      </c>
      <c r="L16" s="2">
        <f t="shared" si="13"/>
        <v>3646521000000</v>
      </c>
      <c r="M16" s="2">
        <f t="shared" si="13"/>
        <v>7286846000000</v>
      </c>
      <c r="N16" s="2">
        <f t="shared" si="13"/>
        <v>9663133000000</v>
      </c>
      <c r="O16" s="2">
        <f t="shared" si="13"/>
        <v>14487736000000</v>
      </c>
      <c r="P16" s="2">
        <f t="shared" si="13"/>
        <v>10479242000000</v>
      </c>
      <c r="Q16" s="2">
        <f t="shared" si="13"/>
        <v>10436512000000</v>
      </c>
      <c r="R16" s="2">
        <f t="shared" si="13"/>
        <v>8931136000000</v>
      </c>
      <c r="S16" s="2">
        <f t="shared" si="13"/>
        <v>8635275000000</v>
      </c>
      <c r="T16" s="2">
        <f t="shared" si="13"/>
        <v>7205845000000</v>
      </c>
      <c r="U16" s="2">
        <f t="shared" si="13"/>
        <v>5936204000000</v>
      </c>
      <c r="V16" s="2">
        <f t="shared" si="13"/>
        <v>5530646000000</v>
      </c>
      <c r="W16" s="2">
        <f t="shared" si="13"/>
        <v>6614971000000</v>
      </c>
      <c r="X16" s="2">
        <f t="shared" si="13"/>
        <v>5631296000000</v>
      </c>
      <c r="Y16" s="2">
        <f t="shared" si="13"/>
        <v>4828213000000</v>
      </c>
      <c r="Z16" s="2">
        <f t="shared" si="13"/>
        <v>2656344000000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26256000000000</v>
      </c>
      <c r="E20" s="2">
        <f ca="1">IFERROR(E21*E2,"")</f>
        <v>31200000000000</v>
      </c>
      <c r="H20" s="2">
        <f t="shared" ref="H20:Z20" ca="1" si="14">IFERROR(H21*H2,"")</f>
        <v>31200000000000</v>
      </c>
      <c r="I20" s="2">
        <f t="shared" ca="1" si="14"/>
        <v>26880000000000</v>
      </c>
      <c r="J20" s="2">
        <f t="shared" ca="1" si="14"/>
        <v>25488000000000</v>
      </c>
      <c r="K20" s="2">
        <f t="shared" ca="1" si="14"/>
        <v>39024000000000</v>
      </c>
      <c r="L20" s="2">
        <f t="shared" ca="1" si="14"/>
        <v>34560000000000</v>
      </c>
      <c r="M20" s="2">
        <f t="shared" ca="1" si="14"/>
        <v>58752000000000</v>
      </c>
      <c r="N20" s="2">
        <f t="shared" ca="1" si="14"/>
        <v>78720000000000</v>
      </c>
      <c r="O20" s="2">
        <f t="shared" ca="1" si="14"/>
        <v>101760000000000</v>
      </c>
      <c r="P20" s="2">
        <f t="shared" ca="1" si="14"/>
        <v>160560000000000</v>
      </c>
      <c r="Q20" s="2">
        <f t="shared" ca="1" si="14"/>
        <v>160896000000000</v>
      </c>
      <c r="R20" s="2">
        <f t="shared" ca="1" si="14"/>
        <v>122688000000000</v>
      </c>
      <c r="S20" s="2">
        <f t="shared" ca="1" si="14"/>
        <v>105600000000000</v>
      </c>
      <c r="T20" s="2">
        <f t="shared" ca="1" si="14"/>
        <v>116544000000000</v>
      </c>
      <c r="U20" s="2">
        <f t="shared" ca="1" si="14"/>
        <v>80640000000000</v>
      </c>
      <c r="V20" s="2">
        <f t="shared" ca="1" si="14"/>
        <v>108096000000000</v>
      </c>
      <c r="W20" s="2">
        <f t="shared" ca="1" si="14"/>
        <v>119136000000000</v>
      </c>
      <c r="X20" s="2">
        <f t="shared" ca="1" si="14"/>
        <v>76800000000000</v>
      </c>
      <c r="Y20" s="2">
        <f t="shared" ca="1" si="14"/>
        <v>39744000000000</v>
      </c>
      <c r="Z20" s="2">
        <f t="shared" ca="1" si="14"/>
        <v>8160000000000</v>
      </c>
    </row>
    <row r="21" spans="1:26" ht="15.5" x14ac:dyDescent="0.35">
      <c r="C21" t="s">
        <v>12</v>
      </c>
      <c r="D21" s="2">
        <f>IFERROR(INDEX(D51:D500,MATCH($C$7,$C$51:$C$500,0)),"")</f>
        <v>1920000000</v>
      </c>
      <c r="E21" s="2">
        <f>IFERROR(INDEX(E51:E500,MATCH($C$7,$C$51:$C$500,0)),"")</f>
        <v>1920000000</v>
      </c>
      <c r="H21" s="2">
        <f>IFERROR(INDEX(D21:G21,COUNT(D21:G21)),"")</f>
        <v>1920000000</v>
      </c>
      <c r="I21" s="2">
        <f t="shared" ref="I21:Z21" si="15">IFERROR(INDEX(I51:I500,MATCH($C$7,$C$51:$C$500,0)),"")</f>
        <v>1920000000</v>
      </c>
      <c r="J21" s="2">
        <f t="shared" si="15"/>
        <v>1920000000</v>
      </c>
      <c r="K21" s="2">
        <f t="shared" si="15"/>
        <v>1920000000</v>
      </c>
      <c r="L21" s="2">
        <f t="shared" si="15"/>
        <v>1920000000</v>
      </c>
      <c r="M21" s="2">
        <f t="shared" si="15"/>
        <v>1920000000</v>
      </c>
      <c r="N21" s="2">
        <f t="shared" si="15"/>
        <v>1920000000</v>
      </c>
      <c r="O21" s="2">
        <f t="shared" si="15"/>
        <v>1920000000</v>
      </c>
      <c r="P21" s="2">
        <f t="shared" si="15"/>
        <v>1920000000</v>
      </c>
      <c r="Q21" s="2">
        <f t="shared" si="15"/>
        <v>1920000000</v>
      </c>
      <c r="R21" s="2">
        <f t="shared" si="15"/>
        <v>1920000000</v>
      </c>
      <c r="S21" s="2">
        <f t="shared" si="15"/>
        <v>1920000000</v>
      </c>
      <c r="T21" s="2">
        <f t="shared" si="15"/>
        <v>1920000000</v>
      </c>
      <c r="U21" s="2">
        <f t="shared" si="15"/>
        <v>1920000000</v>
      </c>
      <c r="V21" s="2">
        <f t="shared" si="15"/>
        <v>1920000000</v>
      </c>
      <c r="W21" s="2">
        <f t="shared" si="15"/>
        <v>1920000000</v>
      </c>
      <c r="X21" s="2">
        <f t="shared" si="15"/>
        <v>1920000000</v>
      </c>
      <c r="Y21" s="2">
        <f t="shared" si="15"/>
        <v>1920000000</v>
      </c>
      <c r="Z21" s="2">
        <f t="shared" si="15"/>
        <v>1920000000</v>
      </c>
    </row>
    <row r="23" spans="1:26" ht="15.5" x14ac:dyDescent="0.35">
      <c r="B23" t="s">
        <v>54</v>
      </c>
      <c r="C23" t="s">
        <v>55</v>
      </c>
      <c r="D23" s="3">
        <f>IFERROR(D5/D6*100,"")</f>
        <v>2.2465391062681417</v>
      </c>
      <c r="E23" s="3">
        <f>IFERROR(E5/E6*100,"")</f>
        <v>2.3993724817714517</v>
      </c>
      <c r="H23" s="3">
        <f t="shared" ref="H23:Z23" si="16">IFERROR(H5/H6*100,"")</f>
        <v>9.2847228723730666</v>
      </c>
      <c r="I23" s="3">
        <f t="shared" si="16"/>
        <v>2.5782570241149245</v>
      </c>
      <c r="J23" s="3">
        <f t="shared" si="16"/>
        <v>1.7018847177810548</v>
      </c>
      <c r="K23" s="3">
        <f t="shared" si="16"/>
        <v>8.7340333411635083</v>
      </c>
      <c r="L23" s="3">
        <f t="shared" si="16"/>
        <v>5.0070670326375675</v>
      </c>
      <c r="M23" s="3">
        <f t="shared" si="16"/>
        <v>9.729460162729648</v>
      </c>
      <c r="N23" s="3">
        <f t="shared" si="16"/>
        <v>12.972291257436375</v>
      </c>
      <c r="O23" s="3">
        <f t="shared" si="16"/>
        <v>21.205455061163629</v>
      </c>
      <c r="P23" s="3">
        <f t="shared" si="16"/>
        <v>17.651633378780208</v>
      </c>
      <c r="Q23" s="3">
        <f t="shared" si="16"/>
        <v>18.256339104246209</v>
      </c>
      <c r="R23" s="3">
        <f t="shared" si="16"/>
        <v>16.657678749601786</v>
      </c>
      <c r="S23" s="3">
        <f t="shared" si="16"/>
        <v>16.947356930369413</v>
      </c>
      <c r="T23" s="3">
        <f t="shared" si="16"/>
        <v>16.156409274868246</v>
      </c>
      <c r="U23" s="3">
        <f t="shared" si="16"/>
        <v>14.715447787382704</v>
      </c>
      <c r="V23" s="3">
        <f t="shared" si="16"/>
        <v>15.086075686075393</v>
      </c>
      <c r="W23" s="3">
        <f t="shared" si="16"/>
        <v>19.934305538267232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-2.7168656407006497E-2</v>
      </c>
      <c r="E24" s="4">
        <f>IFERROR(_xlfn.RRI(5,J23,E23),"")</f>
        <v>7.1108601786157299E-2</v>
      </c>
      <c r="H24" s="4">
        <f t="shared" ref="H24:Z24" si="17">IFERROR(_xlfn.RRI(5,M23,H23),"")</f>
        <v>-9.3139668613717586E-3</v>
      </c>
      <c r="I24" s="4">
        <f t="shared" si="17"/>
        <v>-0.27612779056266912</v>
      </c>
      <c r="J24" s="4">
        <f t="shared" si="17"/>
        <v>-0.39619527340655769</v>
      </c>
      <c r="K24" s="4">
        <f t="shared" si="17"/>
        <v>-0.13126765956787456</v>
      </c>
      <c r="L24" s="4">
        <f t="shared" si="17"/>
        <v>-0.22797041671208407</v>
      </c>
      <c r="M24" s="4">
        <f t="shared" si="17"/>
        <v>-0.10196171384296693</v>
      </c>
      <c r="N24" s="4">
        <f t="shared" si="17"/>
        <v>-5.2055430546293135E-2</v>
      </c>
      <c r="O24" s="4">
        <f t="shared" si="17"/>
        <v>5.5894554435044652E-2</v>
      </c>
      <c r="P24" s="4">
        <f t="shared" si="17"/>
        <v>3.7056178646860838E-2</v>
      </c>
      <c r="Q24" s="4">
        <f t="shared" si="17"/>
        <v>3.8885015851811255E-2</v>
      </c>
      <c r="R24" s="4">
        <f t="shared" si="17"/>
        <v>-3.5276907433201887E-2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808.97</v>
      </c>
      <c r="J25" s="3">
        <f t="shared" si="18"/>
        <v>509.75</v>
      </c>
      <c r="K25" s="3">
        <f t="shared" si="18"/>
        <v>2767.29</v>
      </c>
      <c r="L25" s="3">
        <f t="shared" si="18"/>
        <v>1444.7</v>
      </c>
      <c r="M25" s="3">
        <f t="shared" si="18"/>
        <v>2913.23</v>
      </c>
      <c r="N25" s="3">
        <f t="shared" si="18"/>
        <v>3974.73</v>
      </c>
      <c r="O25" s="3">
        <f t="shared" si="18"/>
        <v>5654.99</v>
      </c>
      <c r="P25" s="3">
        <f t="shared" si="18"/>
        <v>4049.62</v>
      </c>
      <c r="Q25" s="3">
        <f t="shared" si="18"/>
        <v>4029.78</v>
      </c>
      <c r="R25" s="3">
        <f t="shared" si="18"/>
        <v>3470.26</v>
      </c>
      <c r="S25" s="3">
        <f t="shared" si="18"/>
        <v>3344.78</v>
      </c>
      <c r="T25" s="3">
        <f t="shared" si="18"/>
        <v>2790.19</v>
      </c>
      <c r="U25" s="3">
        <f t="shared" si="18"/>
        <v>2249.7600000000002</v>
      </c>
      <c r="V25" s="3">
        <f t="shared" si="18"/>
        <v>2086.06</v>
      </c>
      <c r="W25" s="3">
        <f t="shared" si="18"/>
        <v>2543.5700000000002</v>
      </c>
      <c r="X25" s="3">
        <f t="shared" si="18"/>
        <v>2190.54</v>
      </c>
      <c r="Y25" s="3">
        <f t="shared" si="18"/>
        <v>1811.72</v>
      </c>
      <c r="Z25" s="3">
        <f t="shared" si="18"/>
        <v>977.34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-0.2726809601411645</v>
      </c>
      <c r="J26" s="4">
        <f t="shared" si="19"/>
        <v>-0.38200483312738376</v>
      </c>
      <c r="K26" s="4">
        <f t="shared" si="19"/>
        <v>-7.3323648275230524E-2</v>
      </c>
      <c r="L26" s="4">
        <f t="shared" si="19"/>
        <v>-0.18548466145944276</v>
      </c>
      <c r="M26" s="4">
        <f t="shared" si="19"/>
        <v>-3.4388227690094753E-2</v>
      </c>
      <c r="N26" s="4">
        <f t="shared" si="19"/>
        <v>3.5113600810977141E-2</v>
      </c>
      <c r="O26" s="4">
        <f t="shared" si="19"/>
        <v>0.15175369094485225</v>
      </c>
      <c r="P26" s="4">
        <f t="shared" si="19"/>
        <v>0.1247490016723023</v>
      </c>
      <c r="Q26" s="4">
        <f t="shared" si="19"/>
        <v>0.14075113172102882</v>
      </c>
      <c r="R26" s="4">
        <f t="shared" si="19"/>
        <v>6.4102991347573246E-2</v>
      </c>
      <c r="S26" s="4">
        <f t="shared" si="19"/>
        <v>8.8336699016768883E-2</v>
      </c>
      <c r="T26" s="4">
        <f t="shared" si="19"/>
        <v>9.0205929687745323E-2</v>
      </c>
      <c r="U26" s="4">
        <f t="shared" si="19"/>
        <v>0.18145749961503799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10970.461979166666</v>
      </c>
      <c r="E27" s="3">
        <f>IFERROR(E4/E21,"")</f>
        <v>10476.116145833334</v>
      </c>
      <c r="H27" s="3">
        <f t="shared" ref="H27:Z27" si="20">IFERROR(H4/H21,"")</f>
        <v>42893.15625</v>
      </c>
      <c r="I27" s="3">
        <f t="shared" si="20"/>
        <v>46546.74895833333</v>
      </c>
      <c r="J27" s="3">
        <f t="shared" si="20"/>
        <v>51383.064062500001</v>
      </c>
      <c r="K27" s="3">
        <f t="shared" si="20"/>
        <v>61954.685937499999</v>
      </c>
      <c r="L27" s="3">
        <f t="shared" si="20"/>
        <v>64938.902083333334</v>
      </c>
      <c r="M27" s="3">
        <f t="shared" si="20"/>
        <v>65042.326041666667</v>
      </c>
      <c r="N27" s="3">
        <f t="shared" si="20"/>
        <v>59623.599479166667</v>
      </c>
      <c r="O27" s="3">
        <f t="shared" si="20"/>
        <v>57564.489062499997</v>
      </c>
      <c r="P27" s="3">
        <f t="shared" si="20"/>
        <v>49847.74114583333</v>
      </c>
      <c r="Q27" s="3">
        <f t="shared" si="20"/>
        <v>43388.502604166664</v>
      </c>
      <c r="R27" s="3">
        <f t="shared" si="20"/>
        <v>39726.11822916667</v>
      </c>
      <c r="S27" s="3">
        <f t="shared" si="20"/>
        <v>36648.735937500001</v>
      </c>
      <c r="T27" s="3">
        <f t="shared" si="20"/>
        <v>33950.963541666664</v>
      </c>
      <c r="U27" s="3">
        <f t="shared" si="20"/>
        <v>28873.413541666665</v>
      </c>
      <c r="V27" s="3">
        <f t="shared" si="20"/>
        <v>25535.779166666667</v>
      </c>
      <c r="W27" s="3">
        <f t="shared" si="20"/>
        <v>21814.766666666666</v>
      </c>
      <c r="X27" s="3">
        <f t="shared" si="20"/>
        <v>19631.248437499999</v>
      </c>
      <c r="Y27" s="3">
        <f t="shared" si="20"/>
        <v>17173.479166666668</v>
      </c>
      <c r="Z27" s="3">
        <f t="shared" si="20"/>
        <v>15756.0640625</v>
      </c>
    </row>
    <row r="28" spans="1:26" ht="15.5" x14ac:dyDescent="0.35">
      <c r="C28" t="s">
        <v>61</v>
      </c>
      <c r="D28" s="4">
        <f>IFERROR(_xlfn.RRI(5,I27,D27),"")</f>
        <v>-0.25102536038432166</v>
      </c>
      <c r="E28" s="4">
        <f>IFERROR(_xlfn.RRI(5,J27,E27),"")</f>
        <v>-0.27242785928441948</v>
      </c>
      <c r="H28" s="4">
        <f t="shared" ref="H28:Z28" si="21">IFERROR(_xlfn.RRI(5,M27,H27),"")</f>
        <v>-7.9892886981789757E-2</v>
      </c>
      <c r="I28" s="4">
        <f t="shared" si="21"/>
        <v>-4.8312790588512566E-2</v>
      </c>
      <c r="J28" s="4">
        <f t="shared" si="21"/>
        <v>-2.246330541153696E-2</v>
      </c>
      <c r="K28" s="4">
        <f t="shared" si="21"/>
        <v>4.4445385237534385E-2</v>
      </c>
      <c r="L28" s="4">
        <f t="shared" si="21"/>
        <v>8.3991947158195579E-2</v>
      </c>
      <c r="M28" s="4">
        <f t="shared" si="21"/>
        <v>0.10363124330559548</v>
      </c>
      <c r="N28" s="4">
        <f t="shared" si="21"/>
        <v>0.10222901252328076</v>
      </c>
      <c r="O28" s="4">
        <f t="shared" si="21"/>
        <v>0.1113747101877991</v>
      </c>
      <c r="P28" s="4">
        <f t="shared" si="21"/>
        <v>0.11539699566066464</v>
      </c>
      <c r="Q28" s="4">
        <f t="shared" si="21"/>
        <v>0.1118472075989787</v>
      </c>
      <c r="R28" s="4">
        <f t="shared" si="21"/>
        <v>0.1273664642814103</v>
      </c>
      <c r="S28" s="4">
        <f t="shared" si="21"/>
        <v>0.13297992855867258</v>
      </c>
      <c r="T28" s="4">
        <f t="shared" si="21"/>
        <v>0.1460373277525735</v>
      </c>
      <c r="U28" s="4">
        <f t="shared" si="21"/>
        <v>0.12878200848430144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0.58699362432564983</v>
      </c>
      <c r="J29" s="4">
        <f t="shared" si="22"/>
        <v>-0.81579451376617562</v>
      </c>
      <c r="K29" s="4">
        <f t="shared" si="22"/>
        <v>0.91547726171523491</v>
      </c>
      <c r="L29" s="4">
        <f t="shared" si="22"/>
        <v>-0.50408996200094047</v>
      </c>
      <c r="M29" s="4">
        <f t="shared" si="22"/>
        <v>-0.26706216522883314</v>
      </c>
      <c r="N29" s="4">
        <f t="shared" si="22"/>
        <v>-0.29712873055478434</v>
      </c>
      <c r="O29" s="4">
        <f t="shared" si="22"/>
        <v>0.39642484973898784</v>
      </c>
      <c r="P29" s="4">
        <f t="shared" si="22"/>
        <v>4.9233456913279853E-3</v>
      </c>
      <c r="Q29" s="4">
        <f t="shared" si="22"/>
        <v>0.1612328759228415</v>
      </c>
      <c r="R29" s="4">
        <f t="shared" si="22"/>
        <v>3.75151728962742E-2</v>
      </c>
      <c r="S29" s="4">
        <f t="shared" si="22"/>
        <v>0.19876424186166539</v>
      </c>
      <c r="T29" s="4">
        <f t="shared" si="22"/>
        <v>0.24021673422942882</v>
      </c>
      <c r="U29" s="4">
        <f t="shared" si="22"/>
        <v>7.8473294152613199E-2</v>
      </c>
      <c r="V29" s="4">
        <f t="shared" si="22"/>
        <v>-0.17986923890437465</v>
      </c>
      <c r="W29" s="4">
        <f t="shared" si="22"/>
        <v>0.16116117487012344</v>
      </c>
      <c r="X29" s="4">
        <f t="shared" si="22"/>
        <v>0.20909412050427215</v>
      </c>
      <c r="Y29" s="4">
        <f t="shared" si="22"/>
        <v>0.85372541797122803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-7.8492972980859971E-2</v>
      </c>
      <c r="I30" s="4">
        <f t="shared" si="23"/>
        <v>-9.4122746325209408E-2</v>
      </c>
      <c r="J30" s="4">
        <f t="shared" si="23"/>
        <v>-0.17063474239324963</v>
      </c>
      <c r="K30" s="4">
        <f t="shared" si="23"/>
        <v>-4.595421311564242E-2</v>
      </c>
      <c r="L30" s="4">
        <f t="shared" si="23"/>
        <v>-1.5901023937409399E-3</v>
      </c>
      <c r="M30" s="4">
        <f t="shared" si="23"/>
        <v>9.0882244779491722E-2</v>
      </c>
      <c r="N30" s="4">
        <f t="shared" si="23"/>
        <v>3.57704975793499E-2</v>
      </c>
      <c r="O30" s="4">
        <f t="shared" si="23"/>
        <v>0.15480637114710452</v>
      </c>
      <c r="P30" s="4">
        <f t="shared" si="23"/>
        <v>0.14886981928356235</v>
      </c>
      <c r="Q30" s="4">
        <f t="shared" si="23"/>
        <v>9.2190844166372493E-2</v>
      </c>
      <c r="R30" s="4">
        <f t="shared" si="23"/>
        <v>8.3969670793414886E-2</v>
      </c>
      <c r="S30" s="4">
        <f t="shared" si="23"/>
        <v>7.946084924872511E-2</v>
      </c>
      <c r="T30" s="4">
        <f t="shared" si="23"/>
        <v>0.17585554935070927</v>
      </c>
      <c r="U30" s="4">
        <f t="shared" si="23"/>
        <v>0.13070423084472807</v>
      </c>
      <c r="V30" s="4">
        <f t="shared" si="23"/>
        <v>0.17057310567918066</v>
      </c>
      <c r="W30" s="4">
        <f t="shared" si="23"/>
        <v>0.11122666172344231</v>
      </c>
      <c r="X30" s="4">
        <f t="shared" si="23"/>
        <v>0.14311423136692097</v>
      </c>
      <c r="Y30" s="4">
        <f t="shared" si="23"/>
        <v>8.9959973413675523E-2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33264.910000000003</v>
      </c>
      <c r="E32" s="3">
        <f>IFERROR(INDEX(E51:E500,MATCH($A$32,$C$51:$C$500,0)),"")</f>
        <v>33317.57</v>
      </c>
      <c r="H32" s="3">
        <f>IFERROR(INDEX(D32:G32,COUNT(D32:G32)),"")</f>
        <v>33317.57</v>
      </c>
      <c r="I32" s="3">
        <f t="shared" ref="I32:Z32" si="24">IFERROR(INDEX(I51:I500,MATCH($C$32,$C$51:$C$500,0)),"")</f>
        <v>32518.11</v>
      </c>
      <c r="J32" s="3">
        <f t="shared" si="24"/>
        <v>32179.67</v>
      </c>
      <c r="K32" s="3">
        <f t="shared" si="24"/>
        <v>31632.01</v>
      </c>
      <c r="L32" s="3">
        <f t="shared" si="24"/>
        <v>30069.26</v>
      </c>
      <c r="M32" s="3">
        <f t="shared" si="24"/>
        <v>30813.67</v>
      </c>
      <c r="N32" s="3">
        <f t="shared" si="24"/>
        <v>30415.66</v>
      </c>
      <c r="O32" s="3">
        <f t="shared" si="24"/>
        <v>26470.05</v>
      </c>
      <c r="P32" s="3">
        <f t="shared" si="24"/>
        <v>23456.95</v>
      </c>
      <c r="Q32" s="3">
        <f t="shared" si="24"/>
        <v>21917.439999999999</v>
      </c>
      <c r="R32" s="3">
        <f t="shared" si="24"/>
        <v>20522.46</v>
      </c>
      <c r="S32" s="3">
        <f t="shared" si="24"/>
        <v>19697.689999999999</v>
      </c>
      <c r="T32" s="3">
        <f t="shared" si="24"/>
        <v>17199.5</v>
      </c>
      <c r="U32" s="3">
        <f t="shared" si="24"/>
        <v>15209.31</v>
      </c>
      <c r="V32" s="3">
        <f t="shared" si="24"/>
        <v>13759.55</v>
      </c>
      <c r="W32" s="3">
        <f t="shared" si="24"/>
        <v>12680.3</v>
      </c>
      <c r="X32" s="3">
        <f t="shared" si="24"/>
        <v>11016.73</v>
      </c>
      <c r="Y32" s="3">
        <f t="shared" si="24"/>
        <v>9511.7999999999993</v>
      </c>
      <c r="Z32" s="3">
        <f t="shared" si="24"/>
        <v>8065.78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0.49</v>
      </c>
      <c r="E33" s="3">
        <f>IFERROR(INDEX(E51:E500,MATCH($A$33,$C$51:$C$500,0)),"")</f>
        <v>0.42</v>
      </c>
      <c r="H33" s="3">
        <f>IFERROR(INDEX(D33:G33,COUNT(D33:G33)),"")</f>
        <v>0.42</v>
      </c>
      <c r="I33" s="3">
        <f t="shared" ref="I33:Z33" si="25">IFERROR(INDEX(I51:I500,MATCH($C$33,$C$51:$C$500,0)),"")</f>
        <v>0.43</v>
      </c>
      <c r="J33" s="3">
        <f t="shared" si="25"/>
        <v>0.41</v>
      </c>
      <c r="K33" s="3">
        <f t="shared" si="25"/>
        <v>0.64</v>
      </c>
      <c r="L33" s="3">
        <f t="shared" si="25"/>
        <v>0.6</v>
      </c>
      <c r="M33" s="3">
        <f t="shared" si="25"/>
        <v>0.99</v>
      </c>
      <c r="N33" s="3">
        <f t="shared" si="25"/>
        <v>1.35</v>
      </c>
      <c r="O33" s="3">
        <f t="shared" si="25"/>
        <v>2</v>
      </c>
      <c r="P33" s="3">
        <f t="shared" si="25"/>
        <v>3.57</v>
      </c>
      <c r="Q33" s="3">
        <f t="shared" si="25"/>
        <v>3.82</v>
      </c>
      <c r="R33" s="3">
        <f t="shared" si="25"/>
        <v>3.11</v>
      </c>
      <c r="S33" s="3">
        <f t="shared" si="25"/>
        <v>2.79</v>
      </c>
      <c r="T33" s="3">
        <f t="shared" si="25"/>
        <v>3.53</v>
      </c>
      <c r="U33" s="3">
        <f t="shared" si="25"/>
        <v>2.76</v>
      </c>
      <c r="V33" s="3">
        <f t="shared" si="25"/>
        <v>4.09</v>
      </c>
      <c r="W33" s="3">
        <f t="shared" si="25"/>
        <v>4.8899999999999997</v>
      </c>
      <c r="X33" s="3">
        <f t="shared" si="25"/>
        <v>3.63</v>
      </c>
      <c r="Y33" s="3">
        <f t="shared" si="25"/>
        <v>2.27</v>
      </c>
      <c r="Z33" s="3">
        <f t="shared" si="25"/>
        <v>0.53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21.74</v>
      </c>
      <c r="E34" s="3">
        <f>IFERROR(INDEX(E51:E500,MATCH($A$34,$C$51:$C$500,0)),"")</f>
        <v>17.64</v>
      </c>
      <c r="H34" s="3">
        <f>IFERROR(INDEX(D34:G34,COUNT(D34:G34)),"")</f>
        <v>17.64</v>
      </c>
      <c r="I34" s="3">
        <f t="shared" ref="I34:Z34" si="26">IFERROR(INDEX(I51:I500,MATCH($C$34,$C$51:$C$500,0)),"")</f>
        <v>17.309999999999999</v>
      </c>
      <c r="J34" s="3">
        <f t="shared" si="26"/>
        <v>26.04</v>
      </c>
      <c r="K34" s="3">
        <f t="shared" si="26"/>
        <v>7.34</v>
      </c>
      <c r="L34" s="3">
        <f t="shared" si="26"/>
        <v>12.46</v>
      </c>
      <c r="M34" s="3">
        <f t="shared" si="26"/>
        <v>10.5</v>
      </c>
      <c r="N34" s="3">
        <f t="shared" si="26"/>
        <v>10.32</v>
      </c>
      <c r="O34" s="3">
        <f t="shared" si="26"/>
        <v>9.3699999999999992</v>
      </c>
      <c r="P34" s="3">
        <f t="shared" si="26"/>
        <v>20.65</v>
      </c>
      <c r="Q34" s="3">
        <f t="shared" si="26"/>
        <v>20.8</v>
      </c>
      <c r="R34" s="3">
        <f t="shared" si="26"/>
        <v>18.41</v>
      </c>
      <c r="S34" s="3">
        <f t="shared" si="26"/>
        <v>16.440000000000001</v>
      </c>
      <c r="T34" s="3">
        <f t="shared" si="26"/>
        <v>21.75</v>
      </c>
      <c r="U34" s="3">
        <f t="shared" si="26"/>
        <v>18.670000000000002</v>
      </c>
      <c r="V34" s="3">
        <f t="shared" si="26"/>
        <v>26.99</v>
      </c>
      <c r="W34" s="3">
        <f t="shared" si="26"/>
        <v>24.39</v>
      </c>
      <c r="X34" s="3">
        <f t="shared" si="26"/>
        <v>18.260000000000002</v>
      </c>
      <c r="Y34" s="3">
        <f t="shared" si="26"/>
        <v>11.89</v>
      </c>
      <c r="Z34" s="3">
        <f t="shared" si="26"/>
        <v>4.3499999999999996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1.48</v>
      </c>
      <c r="E35" s="3">
        <f>IFERROR(INDEX(E51:E500,MATCH($A$35,$C$51:$C$500,0)),"")</f>
        <v>1.35</v>
      </c>
      <c r="H35" s="3">
        <f>IFERROR(INDEX(D35:G35,COUNT(D35:G35)),"")</f>
        <v>1.35</v>
      </c>
      <c r="I35" s="3">
        <f t="shared" ref="I35:Z35" si="27">IFERROR(INDEX(I51:I500,MATCH($C$35,$C$51:$C$500,0)),"")</f>
        <v>0.3</v>
      </c>
      <c r="J35" s="3">
        <f t="shared" si="27"/>
        <v>0.26</v>
      </c>
      <c r="K35" s="3">
        <f t="shared" si="27"/>
        <v>0.33</v>
      </c>
      <c r="L35" s="3">
        <f t="shared" si="27"/>
        <v>0.28000000000000003</v>
      </c>
      <c r="M35" s="3">
        <f t="shared" si="27"/>
        <v>0.47</v>
      </c>
      <c r="N35" s="3">
        <f t="shared" si="27"/>
        <v>0.69</v>
      </c>
      <c r="O35" s="3">
        <f t="shared" si="27"/>
        <v>0.92</v>
      </c>
      <c r="P35" s="3">
        <f t="shared" si="27"/>
        <v>1.68</v>
      </c>
      <c r="Q35" s="3">
        <f t="shared" si="27"/>
        <v>1.94</v>
      </c>
      <c r="R35" s="3">
        <f t="shared" si="27"/>
        <v>1.61</v>
      </c>
      <c r="S35" s="3">
        <f t="shared" si="27"/>
        <v>1.5</v>
      </c>
      <c r="T35" s="3">
        <f t="shared" si="27"/>
        <v>1.79</v>
      </c>
      <c r="U35" s="3">
        <f t="shared" si="27"/>
        <v>1.46</v>
      </c>
      <c r="V35" s="3">
        <f t="shared" si="27"/>
        <v>2.21</v>
      </c>
      <c r="W35" s="3">
        <f t="shared" si="27"/>
        <v>2.85</v>
      </c>
      <c r="X35" s="3">
        <f t="shared" si="27"/>
        <v>2.04</v>
      </c>
      <c r="Y35" s="3">
        <f t="shared" si="27"/>
        <v>1.26</v>
      </c>
      <c r="Z35" s="3">
        <f t="shared" si="27"/>
        <v>0.27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21063287000000</v>
      </c>
      <c r="E51" s="5">
        <v>20114143000000</v>
      </c>
      <c r="F51" s="5">
        <v>22042961000000</v>
      </c>
      <c r="G51" s="5">
        <v>22958263000000</v>
      </c>
      <c r="I51" s="5">
        <v>89369758000000</v>
      </c>
      <c r="J51" s="5">
        <v>98655483000000</v>
      </c>
      <c r="K51" s="5">
        <v>118952997000000</v>
      </c>
      <c r="L51" s="5">
        <v>124682692000000</v>
      </c>
      <c r="M51" s="5">
        <v>124881266000000</v>
      </c>
      <c r="N51" s="5">
        <v>114477311000000</v>
      </c>
      <c r="O51" s="5">
        <v>110523819000000</v>
      </c>
      <c r="P51" s="5">
        <v>95707663000000</v>
      </c>
      <c r="Q51" s="5">
        <v>83305925000000</v>
      </c>
      <c r="R51" s="5">
        <v>76274147000000</v>
      </c>
      <c r="S51" s="5">
        <v>70365573000000</v>
      </c>
      <c r="T51" s="5">
        <v>65185850000000</v>
      </c>
      <c r="U51" s="5">
        <v>55436954000000</v>
      </c>
      <c r="V51" s="5">
        <v>49028696000000</v>
      </c>
      <c r="W51" s="5">
        <v>41884352000000</v>
      </c>
      <c r="X51" s="5">
        <v>37691997000000</v>
      </c>
      <c r="Y51" s="5">
        <v>32973080000000</v>
      </c>
      <c r="Z51" s="5">
        <v>30251643000000</v>
      </c>
    </row>
    <row r="52" spans="2:26" ht="15.5" x14ac:dyDescent="0.35">
      <c r="C52" t="s">
        <v>85</v>
      </c>
      <c r="D52" s="5">
        <v>-18219009000000</v>
      </c>
      <c r="E52" s="5">
        <v>-16972899000000</v>
      </c>
      <c r="F52" s="5">
        <v>-19362984000000</v>
      </c>
      <c r="G52" s="5">
        <v>-20441597000000</v>
      </c>
      <c r="I52" s="5">
        <v>-80385284000000</v>
      </c>
      <c r="J52" s="5">
        <v>-89275859000000</v>
      </c>
      <c r="K52" s="5">
        <v>-104357376000000</v>
      </c>
      <c r="L52" s="5">
        <v>-113587089000000</v>
      </c>
      <c r="M52" s="5">
        <v>-110608655000000</v>
      </c>
      <c r="N52" s="5">
        <v>-97089067000000</v>
      </c>
      <c r="O52" s="5">
        <v>-87740564000000</v>
      </c>
      <c r="P52" s="5">
        <v>-77063336000000</v>
      </c>
      <c r="Q52" s="5">
        <v>-65084263000000</v>
      </c>
      <c r="R52" s="5">
        <v>-59657431000000</v>
      </c>
      <c r="S52" s="5">
        <v>-54879962000000</v>
      </c>
      <c r="T52" s="5">
        <v>-51806284000000</v>
      </c>
      <c r="U52" s="5">
        <v>-44563096000000</v>
      </c>
      <c r="V52" s="5">
        <v>-39843974000000</v>
      </c>
      <c r="W52" s="5">
        <v>-31754984000000</v>
      </c>
      <c r="X52" s="5">
        <v>-28826410000000</v>
      </c>
      <c r="Y52" s="5">
        <v>-25807564000000</v>
      </c>
      <c r="Z52" s="5">
        <v>-25095136000000</v>
      </c>
    </row>
    <row r="53" spans="2:26" ht="15.5" x14ac:dyDescent="0.35">
      <c r="C53" t="s">
        <v>86</v>
      </c>
      <c r="D53" s="5">
        <v>2844278000000</v>
      </c>
      <c r="E53" s="5">
        <v>3141244000000</v>
      </c>
      <c r="F53" s="5">
        <v>2679977000000</v>
      </c>
      <c r="G53" s="5">
        <v>2516666000000</v>
      </c>
      <c r="I53" s="5">
        <v>8984474000000</v>
      </c>
      <c r="J53" s="5">
        <v>9379624000000</v>
      </c>
      <c r="K53" s="5">
        <v>14595621000000</v>
      </c>
      <c r="L53" s="5">
        <v>11095603000000</v>
      </c>
      <c r="M53" s="5">
        <v>14272611000000</v>
      </c>
      <c r="N53" s="5">
        <v>17388244000000</v>
      </c>
      <c r="O53" s="5">
        <v>22783255000000</v>
      </c>
      <c r="P53" s="5">
        <v>18644327000000</v>
      </c>
      <c r="Q53" s="5">
        <v>18221662000000</v>
      </c>
      <c r="R53" s="5">
        <v>16616716000000</v>
      </c>
      <c r="S53" s="5">
        <v>15485611000000</v>
      </c>
      <c r="T53" s="5">
        <v>13379566000000</v>
      </c>
      <c r="U53" s="5">
        <v>10873858000000</v>
      </c>
      <c r="V53" s="5">
        <v>9184722000000</v>
      </c>
      <c r="W53" s="5">
        <v>10129368000000</v>
      </c>
      <c r="X53" s="5">
        <v>8865587000000</v>
      </c>
      <c r="Y53" s="5">
        <v>7165516000000</v>
      </c>
      <c r="Z53" s="5">
        <v>5156507000000</v>
      </c>
    </row>
    <row r="54" spans="2:26" ht="15.5" x14ac:dyDescent="0.35">
      <c r="C54" t="s">
        <v>87</v>
      </c>
      <c r="D54" s="5">
        <v>-963927000000</v>
      </c>
      <c r="E54" s="5">
        <v>-1119408000000</v>
      </c>
      <c r="F54" s="5">
        <v>-1739939000000</v>
      </c>
      <c r="G54" s="5">
        <v>-1138666000000</v>
      </c>
      <c r="I54" s="5">
        <v>-6152717000000</v>
      </c>
      <c r="J54" s="5">
        <v>-7476164000000</v>
      </c>
      <c r="K54" s="5">
        <v>-7156023000000</v>
      </c>
      <c r="L54" s="5">
        <v>-7186677000000</v>
      </c>
      <c r="M54" s="5">
        <v>-6910846000000</v>
      </c>
      <c r="N54" s="5">
        <v>-7342389000000</v>
      </c>
      <c r="O54" s="5">
        <v>-7710165000000</v>
      </c>
      <c r="P54" s="5">
        <v>-7487523000000</v>
      </c>
      <c r="Q54" s="5">
        <v>-6984409000000</v>
      </c>
      <c r="R54" s="5">
        <v>-6494678000000</v>
      </c>
      <c r="S54" s="5">
        <v>-5420744000000</v>
      </c>
      <c r="T54" s="5">
        <v>-4801910000000</v>
      </c>
      <c r="U54" s="5">
        <v>-4182136000000</v>
      </c>
      <c r="V54" s="5">
        <v>-3159041000000</v>
      </c>
      <c r="W54" s="5">
        <v>-3261395000000</v>
      </c>
      <c r="X54" s="5">
        <v>-3017883000000</v>
      </c>
      <c r="Y54" s="5">
        <v>-1999356000000</v>
      </c>
      <c r="Z54" s="5">
        <v>-1966141000000</v>
      </c>
    </row>
    <row r="55" spans="2:26" ht="15.5" x14ac:dyDescent="0.35">
      <c r="C55" t="s">
        <v>340</v>
      </c>
      <c r="D55" s="5">
        <v>-1086608000000</v>
      </c>
      <c r="E55" s="5">
        <v>-1175652000000</v>
      </c>
      <c r="F55" s="5">
        <v>-1814858000000</v>
      </c>
      <c r="G55" s="5">
        <v>-1394586000000</v>
      </c>
      <c r="I55" s="5">
        <v>-6628247000000</v>
      </c>
      <c r="J55" s="5">
        <v>-7690356000000</v>
      </c>
      <c r="K55" s="5">
        <v>-7334600000000</v>
      </c>
      <c r="L55" s="5">
        <v>-7324975000000</v>
      </c>
      <c r="M55" s="5">
        <v>-7159938000000</v>
      </c>
      <c r="N55" s="5">
        <v>-7581497000000</v>
      </c>
      <c r="O55" s="5">
        <v>-7993256000000</v>
      </c>
      <c r="P55" s="5">
        <v>-7551057000000</v>
      </c>
      <c r="Q55" s="5">
        <v>-7103026000000</v>
      </c>
      <c r="R55" s="5">
        <v>-6644400000000</v>
      </c>
      <c r="S55" s="5">
        <v>-5579370000000</v>
      </c>
      <c r="T55" s="5">
        <v>-4854713000000</v>
      </c>
      <c r="U55" s="5">
        <v>-4224052000000</v>
      </c>
      <c r="V55" s="5">
        <v>-3177516000000</v>
      </c>
    </row>
    <row r="56" spans="2:26" ht="15.5" x14ac:dyDescent="0.35">
      <c r="C56" t="s">
        <v>88</v>
      </c>
      <c r="W56" s="5">
        <v>-2028709000000</v>
      </c>
      <c r="X56" s="5">
        <v>-1833402000000</v>
      </c>
      <c r="Y56" s="5">
        <v>-1030558000000</v>
      </c>
      <c r="Z56" s="5">
        <v>-1014096000000</v>
      </c>
    </row>
    <row r="57" spans="2:26" ht="15.5" x14ac:dyDescent="0.35">
      <c r="C57" t="s">
        <v>716</v>
      </c>
      <c r="W57" s="5">
        <v>-1262017000000</v>
      </c>
      <c r="X57" s="5">
        <v>-1174324000000</v>
      </c>
      <c r="Y57" s="5">
        <v>-928121000000</v>
      </c>
      <c r="Z57" s="5">
        <v>-976776000000</v>
      </c>
    </row>
    <row r="58" spans="2:26" ht="15.5" x14ac:dyDescent="0.35">
      <c r="C58" t="s">
        <v>97</v>
      </c>
      <c r="D58" s="5">
        <v>-11767000000</v>
      </c>
      <c r="E58" s="5">
        <v>1009000000</v>
      </c>
      <c r="F58" s="5">
        <v>1062000000</v>
      </c>
      <c r="G58" s="5">
        <v>12548000000</v>
      </c>
      <c r="I58" s="5">
        <v>11823000000</v>
      </c>
      <c r="J58" s="5">
        <v>32708000000</v>
      </c>
      <c r="K58" s="5">
        <v>5693000000</v>
      </c>
      <c r="L58" s="5">
        <v>-9174000000</v>
      </c>
      <c r="M58" s="5">
        <v>16718000000</v>
      </c>
      <c r="N58" s="5">
        <v>-38692000000</v>
      </c>
      <c r="O58" s="5">
        <v>-20175000000</v>
      </c>
      <c r="P58" s="5">
        <v>34794000000</v>
      </c>
      <c r="Q58" s="5">
        <v>-14696000000</v>
      </c>
      <c r="R58" s="5">
        <v>1951000000</v>
      </c>
      <c r="S58" s="5">
        <v>72063000000</v>
      </c>
      <c r="T58" s="5">
        <v>16700000000</v>
      </c>
      <c r="U58" s="5">
        <v>-12965000000</v>
      </c>
      <c r="V58" s="5">
        <v>-17658000000</v>
      </c>
      <c r="W58" s="5">
        <v>-12480000000</v>
      </c>
      <c r="X58" s="5">
        <v>-10157000000</v>
      </c>
      <c r="Y58" s="5">
        <v>-40677000000</v>
      </c>
      <c r="Z58" s="5">
        <v>24731000000</v>
      </c>
    </row>
    <row r="59" spans="2:26" ht="15.5" x14ac:dyDescent="0.35">
      <c r="C59" t="s">
        <v>92</v>
      </c>
      <c r="D59" s="5">
        <v>1000000</v>
      </c>
      <c r="E59" s="5">
        <v>2000000</v>
      </c>
      <c r="F59" s="5">
        <v>-30000000</v>
      </c>
      <c r="G59" s="5">
        <v>-1000000</v>
      </c>
      <c r="I59" s="5">
        <v>3053000000</v>
      </c>
      <c r="J59" s="5">
        <v>-1000000</v>
      </c>
      <c r="K59" s="5">
        <v>2000000</v>
      </c>
      <c r="L59" s="5">
        <v>3000000</v>
      </c>
      <c r="M59" s="5">
        <v>6000000</v>
      </c>
      <c r="N59" s="5">
        <v>4000000</v>
      </c>
      <c r="O59" s="5">
        <v>3000000</v>
      </c>
      <c r="P59" s="5">
        <v>1246000000</v>
      </c>
      <c r="Q59" s="5">
        <v>1699000000</v>
      </c>
      <c r="R59" s="5">
        <v>-4401000000</v>
      </c>
      <c r="S59" s="5">
        <v>17180000000</v>
      </c>
      <c r="T59" s="5">
        <v>26725000000</v>
      </c>
      <c r="U59" s="5">
        <v>55196000000</v>
      </c>
      <c r="V59" s="5">
        <v>54953000000</v>
      </c>
      <c r="W59" s="5">
        <v>64045000000</v>
      </c>
    </row>
    <row r="60" spans="2:26" ht="15.5" x14ac:dyDescent="0.35">
      <c r="C60" t="s">
        <v>93</v>
      </c>
      <c r="D60" s="5">
        <v>1880351000000</v>
      </c>
      <c r="E60" s="5">
        <v>2021836000000</v>
      </c>
      <c r="F60" s="5">
        <v>940038000000</v>
      </c>
      <c r="G60" s="5">
        <v>1378000000000</v>
      </c>
      <c r="I60" s="5">
        <v>2831757000000</v>
      </c>
      <c r="J60" s="5">
        <v>1903460000000</v>
      </c>
      <c r="K60" s="5">
        <v>7439598000000</v>
      </c>
      <c r="L60" s="5">
        <v>3908926000000</v>
      </c>
      <c r="M60" s="5">
        <v>7361765000000</v>
      </c>
      <c r="N60" s="5">
        <v>10045855000000</v>
      </c>
      <c r="O60" s="5">
        <v>15073090000000</v>
      </c>
      <c r="P60" s="5">
        <v>11156804000000</v>
      </c>
      <c r="Q60" s="5">
        <v>11237253000000</v>
      </c>
      <c r="R60" s="5">
        <v>10122038000000</v>
      </c>
      <c r="S60" s="5">
        <v>10064867000000</v>
      </c>
      <c r="T60" s="5">
        <v>8577656000000</v>
      </c>
      <c r="U60" s="5">
        <v>6691722000000</v>
      </c>
      <c r="V60" s="5">
        <v>6025681000000</v>
      </c>
      <c r="W60" s="5">
        <v>6867973000000</v>
      </c>
      <c r="X60" s="5">
        <v>5847704000000</v>
      </c>
      <c r="Y60" s="5">
        <v>5166160000000</v>
      </c>
      <c r="Z60" s="5">
        <v>3190366000000</v>
      </c>
    </row>
    <row r="61" spans="2:26" ht="15.5" x14ac:dyDescent="0.35">
      <c r="C61" t="s">
        <v>94</v>
      </c>
      <c r="D61" s="5">
        <v>-1588000000</v>
      </c>
      <c r="E61" s="5">
        <v>-2935000000</v>
      </c>
      <c r="F61" s="5">
        <v>-7806000000</v>
      </c>
      <c r="G61" s="5">
        <v>-51053000000</v>
      </c>
      <c r="I61" s="5">
        <v>-278212000000</v>
      </c>
      <c r="J61" s="5">
        <v>-502906000000</v>
      </c>
      <c r="K61" s="5">
        <v>-578782000000</v>
      </c>
      <c r="L61" s="5">
        <v>-262405000000</v>
      </c>
      <c r="M61" s="5">
        <v>-74919000000</v>
      </c>
      <c r="N61" s="5">
        <v>-382722000000</v>
      </c>
      <c r="O61" s="5">
        <v>-585354000000</v>
      </c>
      <c r="P61" s="5">
        <v>-677562000000</v>
      </c>
      <c r="Q61" s="5">
        <v>-800741000000</v>
      </c>
      <c r="R61" s="5">
        <v>-1190902000000</v>
      </c>
      <c r="S61" s="5">
        <v>-1429592000000</v>
      </c>
      <c r="T61" s="5">
        <v>-1371811000000</v>
      </c>
      <c r="U61" s="5">
        <v>-755518000000</v>
      </c>
      <c r="V61" s="5">
        <v>-495035000000</v>
      </c>
      <c r="W61" s="5">
        <v>-253002000000</v>
      </c>
      <c r="X61" s="5">
        <v>-216408000000</v>
      </c>
      <c r="Y61" s="5">
        <v>-337947000000</v>
      </c>
      <c r="Z61" s="5">
        <v>-534022000000</v>
      </c>
    </row>
    <row r="62" spans="2:26" ht="15.5" x14ac:dyDescent="0.35">
      <c r="C62" t="s">
        <v>27</v>
      </c>
      <c r="D62" s="5">
        <v>-1588000000</v>
      </c>
      <c r="E62" s="5">
        <v>-2935000000</v>
      </c>
      <c r="F62" s="5">
        <v>-7806000000</v>
      </c>
      <c r="G62" s="5">
        <v>-51053000000</v>
      </c>
      <c r="I62" s="5">
        <v>-278212000000</v>
      </c>
      <c r="J62" s="5">
        <v>-502906000000</v>
      </c>
      <c r="K62" s="5">
        <v>-578782000000</v>
      </c>
      <c r="L62" s="5">
        <v>-262405000000</v>
      </c>
      <c r="M62" s="5">
        <v>-74919000000</v>
      </c>
      <c r="N62" s="5">
        <v>-382722000000</v>
      </c>
      <c r="O62" s="5">
        <v>-585354000000</v>
      </c>
      <c r="P62" s="5">
        <v>-677562000000</v>
      </c>
      <c r="Q62" s="5">
        <v>-800741000000</v>
      </c>
      <c r="R62" s="5">
        <v>-1190902000000</v>
      </c>
      <c r="S62" s="5">
        <v>-1429592000000</v>
      </c>
      <c r="T62" s="5">
        <v>-1371811000000</v>
      </c>
      <c r="U62" s="5">
        <v>-755518000000</v>
      </c>
      <c r="V62" s="5">
        <v>-495035000000</v>
      </c>
      <c r="W62" s="5">
        <v>-253002000000</v>
      </c>
      <c r="X62" s="5">
        <v>-238285000000</v>
      </c>
      <c r="Y62" s="5">
        <v>-445230000000</v>
      </c>
      <c r="Z62" s="5">
        <v>-553073000000</v>
      </c>
    </row>
    <row r="63" spans="2:26" ht="15.5" x14ac:dyDescent="0.35">
      <c r="C63" t="s">
        <v>90</v>
      </c>
      <c r="Y63" s="5">
        <v>-540000000</v>
      </c>
      <c r="Z63" s="5">
        <v>-189000000</v>
      </c>
    </row>
    <row r="64" spans="2:26" ht="15.5" x14ac:dyDescent="0.35">
      <c r="C64" t="s">
        <v>96</v>
      </c>
      <c r="X64" s="5">
        <v>-1627000000</v>
      </c>
      <c r="Y64" s="5">
        <v>15387000000</v>
      </c>
      <c r="Z64" s="5">
        <v>6358000000</v>
      </c>
    </row>
    <row r="65" spans="3:26" ht="15.5" x14ac:dyDescent="0.35">
      <c r="C65" t="s">
        <v>95</v>
      </c>
      <c r="X65" s="5">
        <v>32089000000</v>
      </c>
      <c r="Y65" s="5">
        <v>96253000000</v>
      </c>
      <c r="Z65" s="5">
        <v>14233000000</v>
      </c>
    </row>
    <row r="66" spans="3:26" ht="15.5" x14ac:dyDescent="0.35">
      <c r="C66" t="s">
        <v>98</v>
      </c>
      <c r="D66" s="5">
        <v>-1588000000</v>
      </c>
      <c r="E66" s="5">
        <v>-2935000000</v>
      </c>
      <c r="F66" s="5">
        <v>-7806000000</v>
      </c>
      <c r="G66" s="5">
        <v>-51053000000</v>
      </c>
      <c r="I66" s="5">
        <v>-278212000000</v>
      </c>
      <c r="J66" s="5">
        <v>-502906000000</v>
      </c>
      <c r="K66" s="5">
        <v>-578782000000</v>
      </c>
      <c r="L66" s="5">
        <v>-262405000000</v>
      </c>
      <c r="M66" s="5">
        <v>-74919000000</v>
      </c>
      <c r="N66" s="5">
        <v>-382722000000</v>
      </c>
      <c r="O66" s="5">
        <v>-585354000000</v>
      </c>
      <c r="P66" s="5">
        <v>-677562000000</v>
      </c>
      <c r="Q66" s="5">
        <v>-800741000000</v>
      </c>
      <c r="R66" s="5">
        <v>-1190902000000</v>
      </c>
      <c r="S66" s="5">
        <v>-1429592000000</v>
      </c>
      <c r="T66" s="5">
        <v>-1371811000000</v>
      </c>
      <c r="U66" s="5">
        <v>-755518000000</v>
      </c>
      <c r="V66" s="5">
        <v>-495035000000</v>
      </c>
      <c r="W66" s="5">
        <v>-253002000000</v>
      </c>
      <c r="X66" s="5">
        <v>-216408000000</v>
      </c>
      <c r="Y66" s="5">
        <v>-337947000000</v>
      </c>
      <c r="Z66" s="5">
        <v>-534022000000</v>
      </c>
    </row>
    <row r="67" spans="3:26" ht="15.5" x14ac:dyDescent="0.35">
      <c r="C67" t="s">
        <v>29</v>
      </c>
      <c r="D67" s="5">
        <v>1878763000000</v>
      </c>
      <c r="E67" s="5">
        <v>2018901000000</v>
      </c>
      <c r="F67" s="5">
        <v>932232000000</v>
      </c>
      <c r="G67" s="5">
        <v>1326947000000</v>
      </c>
      <c r="I67" s="5">
        <v>2553545000000</v>
      </c>
      <c r="J67" s="5">
        <v>1400554000000</v>
      </c>
      <c r="K67" s="5">
        <v>6860816000000</v>
      </c>
      <c r="L67" s="5">
        <v>3646521000000</v>
      </c>
      <c r="M67" s="5">
        <v>7286846000000</v>
      </c>
      <c r="N67" s="5">
        <v>9663133000000</v>
      </c>
      <c r="O67" s="5">
        <v>14487736000000</v>
      </c>
      <c r="P67" s="5">
        <v>10479242000000</v>
      </c>
      <c r="Q67" s="5">
        <v>10436512000000</v>
      </c>
      <c r="R67" s="5">
        <v>8931136000000</v>
      </c>
      <c r="S67" s="5">
        <v>8635275000000</v>
      </c>
      <c r="T67" s="5">
        <v>7205845000000</v>
      </c>
      <c r="U67" s="5">
        <v>5936204000000</v>
      </c>
      <c r="V67" s="5">
        <v>5530646000000</v>
      </c>
      <c r="W67" s="5">
        <v>6614971000000</v>
      </c>
      <c r="X67" s="5">
        <v>5631296000000</v>
      </c>
      <c r="Y67" s="5">
        <v>4828213000000</v>
      </c>
      <c r="Z67" s="5">
        <v>2656344000000</v>
      </c>
    </row>
    <row r="68" spans="3:26" ht="15.5" x14ac:dyDescent="0.35">
      <c r="C68" t="s">
        <v>28</v>
      </c>
      <c r="D68" s="5">
        <v>-440803000000</v>
      </c>
      <c r="E68" s="5">
        <v>-480684000000</v>
      </c>
      <c r="F68" s="5">
        <v>-482500000000</v>
      </c>
      <c r="G68" s="5">
        <v>-337341000000</v>
      </c>
      <c r="I68" s="5">
        <v>-993959000000</v>
      </c>
      <c r="J68" s="5">
        <v>-419750000000</v>
      </c>
      <c r="K68" s="5">
        <v>-1536300000000</v>
      </c>
      <c r="L68" s="5">
        <v>-866779000000</v>
      </c>
      <c r="M68" s="5">
        <v>-1681525000000</v>
      </c>
      <c r="N68" s="5">
        <v>-2015404000000</v>
      </c>
      <c r="O68" s="5">
        <v>-3607032000000</v>
      </c>
      <c r="P68" s="5">
        <v>-2686174000000</v>
      </c>
      <c r="Q68" s="5">
        <v>-2681165000000</v>
      </c>
      <c r="R68" s="5">
        <v>-2258454000000</v>
      </c>
      <c r="S68" s="5">
        <v>-2182441000000</v>
      </c>
      <c r="T68" s="5">
        <v>-1810552000000</v>
      </c>
      <c r="U68" s="5">
        <v>-1552272000000</v>
      </c>
      <c r="V68" s="5">
        <v>-1461935000000</v>
      </c>
      <c r="W68" s="5">
        <v>-1656869000000</v>
      </c>
      <c r="X68" s="5">
        <v>-1416507000000</v>
      </c>
      <c r="Y68" s="5">
        <v>-1342312000000</v>
      </c>
      <c r="Z68" s="5">
        <v>-775852000000</v>
      </c>
    </row>
    <row r="69" spans="3:26" ht="15.5" x14ac:dyDescent="0.35">
      <c r="C69" t="s">
        <v>99</v>
      </c>
      <c r="X69" s="5">
        <v>-1444945000000</v>
      </c>
      <c r="Y69" s="5">
        <v>-1421241000000</v>
      </c>
      <c r="Z69" s="5">
        <v>-849466000000</v>
      </c>
    </row>
    <row r="70" spans="3:26" ht="15.5" x14ac:dyDescent="0.35">
      <c r="C70" t="s">
        <v>100</v>
      </c>
      <c r="X70" s="5">
        <v>28438000000</v>
      </c>
      <c r="Y70" s="5">
        <v>78929000000</v>
      </c>
      <c r="Z70" s="5">
        <v>73614000000</v>
      </c>
    </row>
    <row r="71" spans="3:26" ht="15.5" x14ac:dyDescent="0.35">
      <c r="C71" t="s">
        <v>101</v>
      </c>
      <c r="D71" s="5">
        <v>-440803000000</v>
      </c>
      <c r="E71" s="5">
        <v>-480684000000</v>
      </c>
      <c r="F71" s="5">
        <v>-482500000000</v>
      </c>
      <c r="G71" s="5">
        <v>-337341000000</v>
      </c>
      <c r="I71" s="5">
        <v>-993959000000</v>
      </c>
      <c r="J71" s="5">
        <v>-419750000000</v>
      </c>
      <c r="K71" s="5">
        <v>-1536300000000</v>
      </c>
      <c r="L71" s="5">
        <v>-866779000000</v>
      </c>
      <c r="M71" s="5">
        <v>-1681525000000</v>
      </c>
      <c r="N71" s="5">
        <v>-2015404000000</v>
      </c>
      <c r="O71" s="5">
        <v>-3607032000000</v>
      </c>
      <c r="P71" s="5">
        <v>-2686174000000</v>
      </c>
      <c r="Q71" s="5">
        <v>-2681165000000</v>
      </c>
      <c r="R71" s="5">
        <v>-2258454000000</v>
      </c>
      <c r="S71" s="5">
        <v>-2182441000000</v>
      </c>
      <c r="T71" s="5">
        <v>-1810552000000</v>
      </c>
      <c r="U71" s="5">
        <v>-1552272000000</v>
      </c>
      <c r="V71" s="5">
        <v>-1461935000000</v>
      </c>
      <c r="W71" s="5">
        <v>-1656869000000</v>
      </c>
      <c r="X71" s="5">
        <v>-1416507000000</v>
      </c>
      <c r="Y71" s="5">
        <v>-1342312000000</v>
      </c>
      <c r="Z71" s="5">
        <v>-775852000000</v>
      </c>
    </row>
    <row r="72" spans="3:26" ht="15.5" x14ac:dyDescent="0.35">
      <c r="C72" t="s">
        <v>262</v>
      </c>
      <c r="D72" s="5">
        <v>1437960000000</v>
      </c>
      <c r="E72" s="5">
        <v>1538217000000</v>
      </c>
      <c r="F72" s="5">
        <v>449732000000</v>
      </c>
      <c r="G72" s="5">
        <v>989606000000</v>
      </c>
      <c r="I72" s="5">
        <v>1559586000000</v>
      </c>
      <c r="J72" s="5">
        <v>980804000000</v>
      </c>
      <c r="K72" s="5">
        <v>5324516000000</v>
      </c>
      <c r="L72" s="5">
        <v>2779742000000</v>
      </c>
      <c r="M72" s="5">
        <v>5605321000000</v>
      </c>
      <c r="N72" s="5">
        <v>7647729000000</v>
      </c>
      <c r="O72" s="5">
        <v>10880704000000</v>
      </c>
      <c r="P72" s="5">
        <v>7793068000000</v>
      </c>
      <c r="Q72" s="5">
        <v>7755347000000</v>
      </c>
      <c r="R72" s="5">
        <v>6672682000000</v>
      </c>
      <c r="S72" s="5">
        <v>6452834000000</v>
      </c>
      <c r="T72" s="5">
        <v>5395293000000</v>
      </c>
      <c r="U72" s="5">
        <v>4383932000000</v>
      </c>
      <c r="V72" s="5">
        <v>4068711000000</v>
      </c>
      <c r="W72" s="5">
        <v>4958102000000</v>
      </c>
      <c r="X72" s="5">
        <v>4214789000000</v>
      </c>
      <c r="Y72" s="5">
        <v>3485901000000</v>
      </c>
      <c r="Z72" s="5">
        <v>1880492000000</v>
      </c>
    </row>
    <row r="73" spans="3:26" ht="15.5" x14ac:dyDescent="0.35">
      <c r="C73" t="s">
        <v>264</v>
      </c>
      <c r="X73" s="5">
        <v>-68507000000</v>
      </c>
      <c r="Y73" s="5">
        <v>-30199000000</v>
      </c>
    </row>
    <row r="74" spans="3:26" ht="15.5" x14ac:dyDescent="0.35">
      <c r="C74" t="s">
        <v>102</v>
      </c>
      <c r="D74" s="5">
        <v>1437960000000</v>
      </c>
      <c r="E74" s="5">
        <v>1538217000000</v>
      </c>
      <c r="F74" s="5">
        <v>449732000000</v>
      </c>
      <c r="G74" s="5">
        <v>989606000000</v>
      </c>
      <c r="I74" s="5">
        <v>1559586000000</v>
      </c>
      <c r="J74" s="5">
        <v>980804000000</v>
      </c>
      <c r="K74" s="5">
        <v>5324516000000</v>
      </c>
      <c r="L74" s="5">
        <v>2779742000000</v>
      </c>
      <c r="M74" s="5">
        <v>5605321000000</v>
      </c>
      <c r="N74" s="5">
        <v>7647729000000</v>
      </c>
      <c r="O74" s="5">
        <v>10880704000000</v>
      </c>
      <c r="P74" s="5">
        <v>7793068000000</v>
      </c>
      <c r="Q74" s="5">
        <v>7755347000000</v>
      </c>
      <c r="R74" s="5">
        <v>6672682000000</v>
      </c>
      <c r="S74" s="5">
        <v>6452834000000</v>
      </c>
      <c r="T74" s="5">
        <v>5395293000000</v>
      </c>
      <c r="U74" s="5">
        <v>4383932000000</v>
      </c>
      <c r="V74" s="5">
        <v>4068711000000</v>
      </c>
      <c r="W74" s="5">
        <v>4958102000000</v>
      </c>
      <c r="X74" s="5">
        <v>4146282000000</v>
      </c>
      <c r="Y74" s="5">
        <v>3455702000000</v>
      </c>
      <c r="Z74" s="5">
        <v>1880492000000</v>
      </c>
    </row>
    <row r="75" spans="3:26" ht="15.5" x14ac:dyDescent="0.35">
      <c r="C75" t="s">
        <v>103</v>
      </c>
      <c r="F75" s="5">
        <v>56704000000</v>
      </c>
      <c r="I75" s="5">
        <v>56704000000</v>
      </c>
      <c r="J75" s="5">
        <v>72944000000</v>
      </c>
      <c r="K75" s="5">
        <v>-8733000000</v>
      </c>
      <c r="L75" s="5">
        <v>117148000000</v>
      </c>
      <c r="M75" s="5">
        <v>163114000000</v>
      </c>
      <c r="N75" s="5">
        <v>-56020000000</v>
      </c>
      <c r="O75" s="5">
        <v>-80602000000</v>
      </c>
      <c r="P75" s="5">
        <v>174940000000</v>
      </c>
      <c r="Q75" s="5">
        <v>-51725000000</v>
      </c>
      <c r="R75" s="5">
        <v>-86601000000</v>
      </c>
      <c r="S75" s="5">
        <v>5682000000</v>
      </c>
    </row>
    <row r="76" spans="3:26" ht="15.5" x14ac:dyDescent="0.35">
      <c r="C76" t="s">
        <v>104</v>
      </c>
      <c r="F76" s="5">
        <v>56704000000</v>
      </c>
      <c r="I76" s="5">
        <v>56704000000</v>
      </c>
      <c r="J76" s="5">
        <v>72944000000</v>
      </c>
      <c r="K76" s="5">
        <v>-8733000000</v>
      </c>
      <c r="L76" s="5">
        <v>117148000000</v>
      </c>
      <c r="M76" s="5">
        <v>163114000000</v>
      </c>
      <c r="N76" s="5">
        <v>-56020000000</v>
      </c>
      <c r="O76" s="5">
        <v>-80602000000</v>
      </c>
      <c r="P76" s="5">
        <v>174940000000</v>
      </c>
      <c r="Q76" s="5">
        <v>-51725000000</v>
      </c>
      <c r="R76" s="5">
        <v>-86601000000</v>
      </c>
      <c r="S76" s="5">
        <v>5682000000</v>
      </c>
    </row>
    <row r="77" spans="3:26" ht="15.5" x14ac:dyDescent="0.35">
      <c r="C77" t="s">
        <v>105</v>
      </c>
      <c r="D77" s="5">
        <v>1437960000000</v>
      </c>
      <c r="E77" s="5">
        <v>1538217000000</v>
      </c>
      <c r="F77" s="5">
        <v>506436000000</v>
      </c>
      <c r="G77" s="5">
        <v>989606000000</v>
      </c>
      <c r="I77" s="5">
        <v>1616290000000</v>
      </c>
      <c r="J77" s="5">
        <v>1053748000000</v>
      </c>
      <c r="K77" s="5">
        <v>5315783000000</v>
      </c>
      <c r="L77" s="5">
        <v>2896890000000</v>
      </c>
      <c r="M77" s="5">
        <v>5768435000000</v>
      </c>
      <c r="N77" s="5">
        <v>7591709000000</v>
      </c>
      <c r="O77" s="5">
        <v>10800102000000</v>
      </c>
      <c r="P77" s="5">
        <v>7968008000000</v>
      </c>
      <c r="Q77" s="5">
        <v>7703622000000</v>
      </c>
      <c r="R77" s="5">
        <v>6586081000000</v>
      </c>
      <c r="S77" s="5">
        <v>6458516000000</v>
      </c>
      <c r="T77" s="5">
        <v>5395293000000</v>
      </c>
      <c r="U77" s="5">
        <v>4383932000000</v>
      </c>
      <c r="V77" s="5">
        <v>4068711000000</v>
      </c>
      <c r="W77" s="5">
        <v>4958102000000</v>
      </c>
    </row>
    <row r="78" spans="3:26" ht="15.5" x14ac:dyDescent="0.35">
      <c r="C78" t="s">
        <v>106</v>
      </c>
      <c r="D78" s="5">
        <v>1437960000000</v>
      </c>
      <c r="E78" s="5">
        <v>1538217000000</v>
      </c>
      <c r="F78" s="5">
        <v>449732000000</v>
      </c>
      <c r="G78" s="5">
        <v>989606000000</v>
      </c>
      <c r="I78" s="5">
        <v>1559586000000</v>
      </c>
      <c r="J78" s="5">
        <v>980804000000</v>
      </c>
      <c r="K78" s="5">
        <v>5324516000000</v>
      </c>
      <c r="L78" s="5">
        <v>2779742000000</v>
      </c>
      <c r="M78" s="5">
        <v>5605321000000</v>
      </c>
      <c r="N78" s="5">
        <v>7647729000000</v>
      </c>
      <c r="O78" s="5">
        <v>10880704000000</v>
      </c>
      <c r="P78" s="5">
        <v>7793068000000</v>
      </c>
      <c r="Q78" s="5">
        <v>7755347000000</v>
      </c>
      <c r="R78" s="5">
        <v>6672682000000</v>
      </c>
      <c r="S78" s="5">
        <v>6452834000000</v>
      </c>
      <c r="T78" s="5">
        <v>5395293000000</v>
      </c>
      <c r="U78" s="5">
        <v>4383932000000</v>
      </c>
      <c r="V78" s="5">
        <v>4068711000000</v>
      </c>
      <c r="W78" s="5">
        <v>4958102000000</v>
      </c>
      <c r="X78" s="5">
        <v>4146282000000</v>
      </c>
      <c r="Y78" s="5">
        <v>3455702000000</v>
      </c>
      <c r="Z78" s="5">
        <v>1880492000000</v>
      </c>
    </row>
    <row r="79" spans="3:26" ht="15.5" x14ac:dyDescent="0.35">
      <c r="C79" t="s">
        <v>8</v>
      </c>
      <c r="D79" s="5">
        <v>1437959000000</v>
      </c>
      <c r="E79" s="5">
        <v>1538215000000</v>
      </c>
      <c r="F79" s="5">
        <v>506466000000</v>
      </c>
      <c r="G79" s="5">
        <v>989607000000</v>
      </c>
      <c r="I79" s="5">
        <v>1613237000000</v>
      </c>
      <c r="J79" s="5">
        <v>1053749000000</v>
      </c>
      <c r="K79" s="5">
        <v>5315781000000</v>
      </c>
      <c r="L79" s="5">
        <v>2896887000000</v>
      </c>
      <c r="M79" s="5">
        <v>5768429000000</v>
      </c>
      <c r="N79" s="5">
        <v>7591705000000</v>
      </c>
      <c r="O79" s="5">
        <v>10800099000000</v>
      </c>
      <c r="P79" s="5">
        <v>7966762000000</v>
      </c>
      <c r="Q79" s="5">
        <v>7701923000000</v>
      </c>
      <c r="R79" s="5">
        <v>6590482000000</v>
      </c>
      <c r="S79" s="5">
        <v>6441336000000</v>
      </c>
      <c r="T79" s="5">
        <v>5368568000000</v>
      </c>
      <c r="U79" s="5">
        <v>4328736000000</v>
      </c>
      <c r="V79" s="5">
        <v>4013758000000</v>
      </c>
      <c r="W79" s="5">
        <v>4894057000000</v>
      </c>
    </row>
    <row r="80" spans="3:26" ht="15.5" x14ac:dyDescent="0.35">
      <c r="C80" t="s">
        <v>108</v>
      </c>
      <c r="D80" s="5">
        <v>1437960000000</v>
      </c>
      <c r="E80" s="5">
        <v>1538217000000</v>
      </c>
      <c r="F80" s="5">
        <v>449732000000</v>
      </c>
      <c r="G80" s="5">
        <v>989606000000</v>
      </c>
      <c r="I80" s="5">
        <v>1559586000000</v>
      </c>
      <c r="J80" s="5">
        <v>980804000000</v>
      </c>
      <c r="K80" s="5">
        <v>5324516000000</v>
      </c>
      <c r="L80" s="5">
        <v>2779742000000</v>
      </c>
      <c r="M80" s="5">
        <v>5605321000000</v>
      </c>
      <c r="N80" s="5">
        <v>7647729000000</v>
      </c>
      <c r="O80" s="5">
        <v>10880704000000</v>
      </c>
      <c r="P80" s="5">
        <v>7793068000000</v>
      </c>
      <c r="Q80" s="5">
        <v>7755347000000</v>
      </c>
      <c r="R80" s="5">
        <v>6672682000000</v>
      </c>
      <c r="S80" s="5">
        <v>6452834000000</v>
      </c>
      <c r="T80" s="5">
        <v>5395293000000</v>
      </c>
      <c r="U80" s="5">
        <v>4383932000000</v>
      </c>
      <c r="V80" s="5">
        <v>4068711000000</v>
      </c>
      <c r="W80" s="5">
        <v>4958102000000</v>
      </c>
      <c r="X80" s="5">
        <v>4146282000000</v>
      </c>
      <c r="Y80" s="5">
        <v>3455702000000</v>
      </c>
      <c r="Z80" s="5">
        <v>1880492000000</v>
      </c>
    </row>
    <row r="81" spans="2:26" ht="15.5" x14ac:dyDescent="0.35">
      <c r="C81" t="s">
        <v>109</v>
      </c>
      <c r="D81" s="5">
        <v>1437960000000</v>
      </c>
      <c r="E81" s="5">
        <v>1538217000000</v>
      </c>
      <c r="F81" s="5">
        <v>506436000000</v>
      </c>
      <c r="G81" s="5">
        <v>989606000000</v>
      </c>
      <c r="I81" s="5">
        <v>1616290000000</v>
      </c>
      <c r="J81" s="5">
        <v>1053748000000</v>
      </c>
      <c r="K81" s="5">
        <v>5315783000000</v>
      </c>
      <c r="L81" s="5">
        <v>2896890000000</v>
      </c>
      <c r="M81" s="5">
        <v>5768435000000</v>
      </c>
      <c r="N81" s="5">
        <v>7591709000000</v>
      </c>
      <c r="O81" s="5">
        <v>10800102000000</v>
      </c>
      <c r="P81" s="5">
        <v>7968008000000</v>
      </c>
      <c r="Q81" s="5">
        <v>7703622000000</v>
      </c>
      <c r="R81" s="5">
        <v>6586081000000</v>
      </c>
      <c r="S81" s="5">
        <v>6458516000000</v>
      </c>
      <c r="T81" s="5">
        <v>5395293000000</v>
      </c>
      <c r="U81" s="5">
        <v>4383932000000</v>
      </c>
      <c r="V81" s="5">
        <v>4068711000000</v>
      </c>
      <c r="W81" s="5">
        <v>4958102000000</v>
      </c>
    </row>
    <row r="82" spans="2:26" ht="15.5" x14ac:dyDescent="0.35">
      <c r="C82" t="s">
        <v>110</v>
      </c>
      <c r="D82" s="5">
        <v>1437960000000</v>
      </c>
      <c r="E82" s="5">
        <v>1538217000000</v>
      </c>
      <c r="F82" s="5">
        <v>506436000000</v>
      </c>
      <c r="G82" s="5">
        <v>989606000000</v>
      </c>
      <c r="I82" s="5">
        <v>1616290000000</v>
      </c>
      <c r="J82" s="5">
        <v>1053748000000</v>
      </c>
      <c r="K82" s="5">
        <v>5315783000000</v>
      </c>
      <c r="L82" s="5">
        <v>2896890000000</v>
      </c>
      <c r="M82" s="5">
        <v>5768435000000</v>
      </c>
      <c r="N82" s="5">
        <v>7591709000000</v>
      </c>
      <c r="O82" s="5">
        <v>10800102000000</v>
      </c>
      <c r="P82" s="5">
        <v>7968008000000</v>
      </c>
      <c r="Q82" s="5">
        <v>7703622000000</v>
      </c>
      <c r="R82" s="5">
        <v>6586081000000</v>
      </c>
      <c r="S82" s="5">
        <v>6458516000000</v>
      </c>
      <c r="T82" s="5">
        <v>5395293000000</v>
      </c>
      <c r="U82" s="5">
        <v>4383932000000</v>
      </c>
      <c r="V82" s="5">
        <v>4068711000000</v>
      </c>
      <c r="W82" s="5">
        <v>4958102000000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8719955000000</v>
      </c>
      <c r="E86" s="5">
        <v>5230860000000</v>
      </c>
      <c r="F86" s="5">
        <v>3613292000000</v>
      </c>
      <c r="G86" s="5">
        <v>4541491000000</v>
      </c>
      <c r="I86" s="5">
        <v>3613292000000</v>
      </c>
      <c r="J86" s="5">
        <v>3705754000000</v>
      </c>
      <c r="K86" s="5">
        <v>4256264000000</v>
      </c>
      <c r="L86" s="5">
        <v>4407033000000</v>
      </c>
      <c r="M86" s="5">
        <v>4169740000000</v>
      </c>
      <c r="N86" s="5">
        <v>4774272000000</v>
      </c>
      <c r="O86" s="5">
        <v>3571886000000</v>
      </c>
      <c r="P86" s="5">
        <v>2034169000000</v>
      </c>
      <c r="Q86" s="5">
        <v>2329179000000</v>
      </c>
      <c r="R86" s="5">
        <v>1595120000000</v>
      </c>
      <c r="S86" s="5">
        <v>2725891000000</v>
      </c>
      <c r="T86" s="5">
        <v>1588110000000</v>
      </c>
      <c r="U86" s="5">
        <v>1404108000000</v>
      </c>
      <c r="V86" s="5">
        <v>1285799000000</v>
      </c>
      <c r="W86" s="5">
        <v>1094895000000</v>
      </c>
      <c r="X86" s="5">
        <v>1249249000000</v>
      </c>
      <c r="Y86" s="5">
        <v>1222897000000</v>
      </c>
      <c r="Z86" s="5">
        <v>1134826000000</v>
      </c>
    </row>
    <row r="87" spans="2:26" ht="15.5" x14ac:dyDescent="0.35">
      <c r="C87" t="s">
        <v>115</v>
      </c>
      <c r="D87" s="5">
        <v>1770283000000</v>
      </c>
      <c r="E87" s="5">
        <v>1544912000000</v>
      </c>
      <c r="F87" s="5">
        <v>1923276000000</v>
      </c>
      <c r="G87" s="5">
        <v>1796243000000</v>
      </c>
      <c r="I87" s="5">
        <v>1923276000000</v>
      </c>
      <c r="J87" s="5">
        <v>1840880000000</v>
      </c>
      <c r="K87" s="5">
        <v>1952036000000</v>
      </c>
      <c r="L87" s="5">
        <v>2181496000000</v>
      </c>
      <c r="M87" s="5">
        <v>2773872000000</v>
      </c>
      <c r="N87" s="5">
        <v>2556127000000</v>
      </c>
      <c r="O87" s="5">
        <v>1875909000000</v>
      </c>
      <c r="P87" s="5">
        <v>1725933000000</v>
      </c>
      <c r="Q87" s="5">
        <v>2229097000000</v>
      </c>
      <c r="R87" s="5">
        <v>2089949000000</v>
      </c>
      <c r="S87" s="5">
        <v>1568098000000</v>
      </c>
      <c r="T87" s="5">
        <v>1532275000000</v>
      </c>
      <c r="U87" s="5">
        <v>2196086000000</v>
      </c>
      <c r="V87" s="5">
        <v>1382539000000</v>
      </c>
      <c r="W87" s="5">
        <v>923522000000</v>
      </c>
      <c r="X87" s="5">
        <v>903739000000</v>
      </c>
      <c r="Y87" s="5">
        <v>1013373000000</v>
      </c>
      <c r="Z87" s="5">
        <v>2087440000000</v>
      </c>
    </row>
    <row r="88" spans="2:26" ht="15.5" x14ac:dyDescent="0.35">
      <c r="C88" t="s">
        <v>116</v>
      </c>
      <c r="D88" s="5">
        <v>689721000000</v>
      </c>
      <c r="F88" s="5">
        <v>674566000000</v>
      </c>
      <c r="I88" s="5">
        <v>674566000000</v>
      </c>
      <c r="J88" s="5">
        <v>1117169000000</v>
      </c>
      <c r="P88" s="5">
        <v>1110975000000</v>
      </c>
      <c r="Q88" s="5">
        <v>1189089000000</v>
      </c>
      <c r="R88" s="5">
        <v>1091412000000</v>
      </c>
      <c r="S88" s="5">
        <v>2349264000000</v>
      </c>
      <c r="T88" s="5">
        <v>966508000000</v>
      </c>
      <c r="U88" s="5">
        <v>788611000000</v>
      </c>
      <c r="V88" s="5">
        <v>437719000000</v>
      </c>
      <c r="W88" s="5">
        <v>1474715000000</v>
      </c>
      <c r="X88" s="5">
        <v>343062000000</v>
      </c>
      <c r="Y88" s="5">
        <v>290517000000</v>
      </c>
      <c r="Z88" s="5">
        <v>161207000000</v>
      </c>
    </row>
    <row r="89" spans="2:26" ht="15.5" x14ac:dyDescent="0.35">
      <c r="C89" t="s">
        <v>117</v>
      </c>
      <c r="D89" s="5">
        <v>14039000000</v>
      </c>
      <c r="F89" s="5">
        <v>7994000000</v>
      </c>
      <c r="I89" s="5">
        <v>7994000000</v>
      </c>
      <c r="J89" s="5">
        <v>10268000000</v>
      </c>
      <c r="P89" s="5">
        <v>18569000000</v>
      </c>
      <c r="Q89" s="5">
        <v>24545000000</v>
      </c>
      <c r="R89" s="5">
        <v>26545000000</v>
      </c>
      <c r="S89" s="5">
        <v>21075000000</v>
      </c>
      <c r="T89" s="5">
        <v>22661000000</v>
      </c>
      <c r="U89" s="5">
        <v>9823000000</v>
      </c>
      <c r="V89" s="5">
        <v>19914000000</v>
      </c>
      <c r="W89" s="5">
        <v>41096000000</v>
      </c>
      <c r="X89" s="5">
        <v>31986000000</v>
      </c>
      <c r="Y89" s="5">
        <v>32264000000</v>
      </c>
      <c r="Z89" s="5">
        <v>13978000000</v>
      </c>
    </row>
    <row r="90" spans="2:26" ht="15.5" x14ac:dyDescent="0.35">
      <c r="C90" t="s">
        <v>118</v>
      </c>
      <c r="D90" s="5">
        <v>1770283000000</v>
      </c>
      <c r="E90" s="5">
        <v>1544912000000</v>
      </c>
      <c r="F90" s="5">
        <v>1923276000000</v>
      </c>
      <c r="G90" s="5">
        <v>1796243000000</v>
      </c>
      <c r="I90" s="5">
        <v>1923276000000</v>
      </c>
      <c r="J90" s="5">
        <v>1840880000000</v>
      </c>
      <c r="K90" s="5">
        <v>1952036000000</v>
      </c>
      <c r="L90" s="5">
        <v>2181496000000</v>
      </c>
      <c r="M90" s="5">
        <v>2773872000000</v>
      </c>
      <c r="N90" s="5">
        <v>2556127000000</v>
      </c>
      <c r="O90" s="5">
        <v>1875909000000</v>
      </c>
      <c r="P90" s="5">
        <v>1725933000000</v>
      </c>
      <c r="Q90" s="5">
        <v>2229097000000</v>
      </c>
      <c r="R90" s="5">
        <v>2089949000000</v>
      </c>
      <c r="S90" s="5">
        <v>1568098000000</v>
      </c>
      <c r="T90" s="5">
        <v>1532275000000</v>
      </c>
      <c r="U90" s="5">
        <v>2196086000000</v>
      </c>
      <c r="V90" s="5">
        <v>1382539000000</v>
      </c>
      <c r="W90" s="5">
        <v>923522000000</v>
      </c>
      <c r="X90" s="5">
        <v>903739000000</v>
      </c>
      <c r="Y90" s="5">
        <v>1013373000000</v>
      </c>
      <c r="Z90" s="5">
        <v>2087440000000</v>
      </c>
    </row>
    <row r="91" spans="2:26" ht="15.5" x14ac:dyDescent="0.35">
      <c r="C91" t="s">
        <v>119</v>
      </c>
      <c r="W91" s="5">
        <v>14465000000</v>
      </c>
      <c r="X91" s="5">
        <v>11265000000</v>
      </c>
      <c r="Y91" s="5">
        <v>25585000000</v>
      </c>
      <c r="Z91" s="5">
        <v>11158000000</v>
      </c>
    </row>
    <row r="92" spans="2:26" ht="15.5" x14ac:dyDescent="0.35">
      <c r="C92" t="s">
        <v>268</v>
      </c>
      <c r="D92" s="5">
        <v>31762515000000</v>
      </c>
      <c r="E92" s="5">
        <v>34199921000000</v>
      </c>
      <c r="F92" s="5">
        <v>33388679000000</v>
      </c>
      <c r="G92" s="5">
        <v>33456080000000</v>
      </c>
      <c r="I92" s="5">
        <v>33388679000000</v>
      </c>
      <c r="J92" s="5">
        <v>40425938000000</v>
      </c>
      <c r="K92" s="5">
        <v>46485966000000</v>
      </c>
      <c r="L92" s="5">
        <v>47639885000000</v>
      </c>
      <c r="M92" s="5">
        <v>47456225000000</v>
      </c>
      <c r="N92" s="5">
        <v>39894523000000</v>
      </c>
      <c r="O92" s="5">
        <v>42847314000000</v>
      </c>
      <c r="P92" s="5">
        <v>38560045000000</v>
      </c>
      <c r="Q92" s="5">
        <v>37920289000000</v>
      </c>
      <c r="R92" s="5">
        <v>37545222000000</v>
      </c>
      <c r="S92" s="5">
        <v>37255928000000</v>
      </c>
      <c r="T92" s="5">
        <v>34739327000000</v>
      </c>
      <c r="U92" s="5">
        <v>30241368000000</v>
      </c>
      <c r="V92" s="5">
        <v>26649777000000</v>
      </c>
      <c r="W92" s="5">
        <v>28020017000000</v>
      </c>
      <c r="X92" s="5">
        <v>20174168000000</v>
      </c>
      <c r="Y92" s="5">
        <v>16853310000000</v>
      </c>
      <c r="Z92" s="5">
        <v>13528987000000</v>
      </c>
    </row>
    <row r="93" spans="2:26" ht="15.5" x14ac:dyDescent="0.35">
      <c r="C93" t="s">
        <v>92</v>
      </c>
      <c r="D93" s="5">
        <v>-33379000000</v>
      </c>
      <c r="E93" s="5">
        <v>-33379000000</v>
      </c>
      <c r="F93" s="5">
        <v>-33379000000</v>
      </c>
      <c r="G93" s="5">
        <v>-33379000000</v>
      </c>
      <c r="I93" s="5">
        <v>-33379000000</v>
      </c>
      <c r="J93" s="5">
        <v>-33379000000</v>
      </c>
      <c r="K93" s="5">
        <v>-33379000000</v>
      </c>
      <c r="L93" s="5">
        <v>-33379000000</v>
      </c>
      <c r="M93" s="5">
        <v>-33379000000</v>
      </c>
      <c r="N93" s="5">
        <v>-33379000000</v>
      </c>
      <c r="O93" s="5">
        <v>-33379000000</v>
      </c>
      <c r="P93" s="5">
        <v>-33379000000</v>
      </c>
      <c r="Q93" s="5">
        <v>-31399000000</v>
      </c>
      <c r="R93" s="5">
        <v>-16168000000</v>
      </c>
      <c r="S93" s="5">
        <v>-15250000000</v>
      </c>
      <c r="T93" s="5">
        <v>-13109000000</v>
      </c>
      <c r="U93" s="5">
        <v>-13109000000</v>
      </c>
      <c r="V93" s="5">
        <v>-13109000000</v>
      </c>
    </row>
    <row r="94" spans="2:26" ht="15.5" x14ac:dyDescent="0.35">
      <c r="C94" t="s">
        <v>121</v>
      </c>
      <c r="D94" s="5">
        <v>42896233000000</v>
      </c>
      <c r="E94" s="5">
        <v>41534134000000</v>
      </c>
      <c r="F94" s="5">
        <v>39438262000000</v>
      </c>
      <c r="G94" s="5">
        <v>40359567000000</v>
      </c>
      <c r="I94" s="5">
        <v>39438262000000</v>
      </c>
      <c r="J94" s="5">
        <v>47590906000000</v>
      </c>
      <c r="K94" s="5">
        <v>54115182000000</v>
      </c>
      <c r="L94" s="5">
        <v>55445127000000</v>
      </c>
      <c r="M94" s="5">
        <v>59312578000000</v>
      </c>
      <c r="N94" s="5">
        <v>49537929000000</v>
      </c>
      <c r="O94" s="5">
        <v>52081133000000</v>
      </c>
      <c r="P94" s="5">
        <v>45284719000000</v>
      </c>
      <c r="Q94" s="5">
        <v>43764490000000</v>
      </c>
      <c r="R94" s="5">
        <v>41933173000000</v>
      </c>
      <c r="S94" s="5">
        <v>42568431000000</v>
      </c>
      <c r="T94" s="5">
        <v>38577191000000</v>
      </c>
      <c r="U94" s="5">
        <v>34604461000000</v>
      </c>
      <c r="V94" s="5">
        <v>29954021000000</v>
      </c>
      <c r="W94" s="5">
        <v>30381754000000</v>
      </c>
      <c r="X94" s="5">
        <v>22908293000000</v>
      </c>
      <c r="Y94" s="5">
        <v>19584533000000</v>
      </c>
      <c r="Z94" s="5">
        <v>17008576000000</v>
      </c>
    </row>
    <row r="95" spans="2:26" ht="15.5" x14ac:dyDescent="0.35">
      <c r="C95" t="s">
        <v>122</v>
      </c>
    </row>
    <row r="96" spans="2:26" ht="15.5" x14ac:dyDescent="0.35">
      <c r="C96" t="s">
        <v>124</v>
      </c>
      <c r="Q96" s="5">
        <v>814687000000</v>
      </c>
    </row>
    <row r="97" spans="3:26" ht="15.5" x14ac:dyDescent="0.35">
      <c r="C97" t="s">
        <v>123</v>
      </c>
      <c r="X97" s="5">
        <v>9271000000</v>
      </c>
      <c r="Y97" s="5">
        <v>9271000000</v>
      </c>
      <c r="Z97" s="5">
        <v>9811000000</v>
      </c>
    </row>
    <row r="98" spans="3:26" ht="15.5" x14ac:dyDescent="0.35">
      <c r="C98" t="s">
        <v>126</v>
      </c>
      <c r="D98" s="5">
        <v>19030580000000</v>
      </c>
      <c r="E98" s="5">
        <v>19571061000000</v>
      </c>
      <c r="F98" s="5">
        <v>20208777000000</v>
      </c>
      <c r="G98" s="5">
        <v>20699843000000</v>
      </c>
      <c r="I98" s="5">
        <v>20208777000000</v>
      </c>
      <c r="J98" s="5">
        <v>22058112000000</v>
      </c>
      <c r="K98" s="5">
        <v>24551034000000</v>
      </c>
      <c r="L98" s="5">
        <v>32426439000000</v>
      </c>
      <c r="M98" s="5">
        <v>29780132000000</v>
      </c>
      <c r="N98" s="5">
        <v>27605038000000</v>
      </c>
      <c r="O98" s="5">
        <v>25373983000000</v>
      </c>
      <c r="P98" s="5">
        <v>22758558000000</v>
      </c>
      <c r="Q98" s="5">
        <v>21408575000000</v>
      </c>
      <c r="R98" s="5">
        <v>20498950000000</v>
      </c>
      <c r="S98" s="5">
        <v>20106488000000</v>
      </c>
      <c r="T98" s="5">
        <v>18973272000000</v>
      </c>
      <c r="U98" s="5">
        <v>14788915000000</v>
      </c>
      <c r="V98" s="5">
        <v>10389326000000</v>
      </c>
      <c r="W98" s="5">
        <v>8189881000000</v>
      </c>
      <c r="X98" s="5">
        <v>7406632000000</v>
      </c>
      <c r="Y98" s="5">
        <v>7019464000000</v>
      </c>
      <c r="Z98" s="5">
        <v>6608094000000</v>
      </c>
    </row>
    <row r="99" spans="3:26" ht="15.5" x14ac:dyDescent="0.35">
      <c r="C99" t="s">
        <v>128</v>
      </c>
      <c r="Y99" s="5">
        <v>1235000000</v>
      </c>
      <c r="Z99" s="5">
        <v>1544000000</v>
      </c>
    </row>
    <row r="100" spans="3:26" ht="15.5" x14ac:dyDescent="0.35">
      <c r="C100" t="s">
        <v>125</v>
      </c>
      <c r="D100" s="5">
        <v>382237000000</v>
      </c>
      <c r="E100" s="5">
        <v>384827000000</v>
      </c>
      <c r="F100" s="5">
        <v>409422000000</v>
      </c>
      <c r="G100" s="5">
        <v>501184000000</v>
      </c>
      <c r="I100" s="5">
        <v>409422000000</v>
      </c>
      <c r="J100" s="5">
        <v>414479000000</v>
      </c>
      <c r="K100" s="5">
        <v>182238000000</v>
      </c>
      <c r="L100" s="5">
        <v>118861000000</v>
      </c>
      <c r="M100" s="5">
        <v>123422000000</v>
      </c>
      <c r="N100" s="5">
        <v>141905000000</v>
      </c>
      <c r="O100" s="5">
        <v>143510000000</v>
      </c>
      <c r="P100" s="5">
        <v>117752000000</v>
      </c>
      <c r="Q100" s="5">
        <v>119118000000</v>
      </c>
      <c r="R100" s="5">
        <v>128507000000</v>
      </c>
      <c r="S100" s="5">
        <v>88210000000</v>
      </c>
      <c r="T100" s="5">
        <v>65733000000</v>
      </c>
      <c r="U100" s="5">
        <v>58145000000</v>
      </c>
      <c r="V100" s="5">
        <v>43901000000</v>
      </c>
      <c r="W100" s="5">
        <v>37597000000</v>
      </c>
      <c r="X100" s="5">
        <v>6083000000</v>
      </c>
      <c r="Y100" s="5">
        <v>3118000000</v>
      </c>
      <c r="Z100" s="5">
        <v>444000000</v>
      </c>
    </row>
    <row r="101" spans="3:26" ht="15.5" x14ac:dyDescent="0.35">
      <c r="C101" t="s">
        <v>129</v>
      </c>
      <c r="D101" s="5">
        <v>34890796000000</v>
      </c>
      <c r="E101" s="5">
        <v>35371032000000</v>
      </c>
      <c r="F101" s="5">
        <v>35813391000000</v>
      </c>
      <c r="G101" s="5">
        <v>36136123000000</v>
      </c>
      <c r="I101" s="5">
        <v>35813391000000</v>
      </c>
      <c r="J101" s="5">
        <v>37348370000000</v>
      </c>
      <c r="K101" s="5">
        <v>38335641000000</v>
      </c>
      <c r="L101" s="5">
        <v>33117490000000</v>
      </c>
      <c r="M101" s="5">
        <v>30651791000000</v>
      </c>
      <c r="N101" s="5">
        <v>28653480000000</v>
      </c>
      <c r="O101" s="5">
        <v>26566141000000</v>
      </c>
      <c r="P101" s="5">
        <v>23812500000000</v>
      </c>
      <c r="Q101" s="5">
        <v>22995440000000</v>
      </c>
      <c r="R101" s="5">
        <v>21018461000000</v>
      </c>
      <c r="S101" s="5">
        <v>20936982000000</v>
      </c>
      <c r="T101" s="5">
        <v>19643409000000</v>
      </c>
      <c r="U101" s="5">
        <v>16165790000000</v>
      </c>
      <c r="V101" s="5">
        <v>11555304000000</v>
      </c>
      <c r="W101" s="5">
        <v>8706951000000</v>
      </c>
      <c r="X101" s="5">
        <v>7833386000000</v>
      </c>
      <c r="Y101" s="5">
        <v>7646432000000</v>
      </c>
      <c r="Z101" s="5">
        <v>7064383000000</v>
      </c>
    </row>
    <row r="102" spans="3:26" ht="15.5" x14ac:dyDescent="0.35">
      <c r="C102" t="s">
        <v>130</v>
      </c>
      <c r="D102" s="5">
        <v>77787029000000</v>
      </c>
      <c r="E102" s="5">
        <v>76905166000000</v>
      </c>
      <c r="F102" s="5">
        <v>75251653000000</v>
      </c>
      <c r="G102" s="5">
        <v>76495690000000</v>
      </c>
      <c r="I102" s="5">
        <v>75251653000000</v>
      </c>
      <c r="J102" s="5">
        <v>84939276000000</v>
      </c>
      <c r="K102" s="5">
        <v>92450823000000</v>
      </c>
      <c r="L102" s="5">
        <v>88562617000000</v>
      </c>
      <c r="M102" s="5">
        <v>89964369000000</v>
      </c>
      <c r="N102" s="5">
        <v>78191409000000</v>
      </c>
      <c r="O102" s="5">
        <v>78647274000000</v>
      </c>
      <c r="P102" s="5">
        <v>69097219000000</v>
      </c>
      <c r="Q102" s="5">
        <v>66759930000000</v>
      </c>
      <c r="R102" s="5">
        <v>62951634000000</v>
      </c>
      <c r="S102" s="5">
        <v>63505413000000</v>
      </c>
      <c r="T102" s="5">
        <v>58220600000000</v>
      </c>
      <c r="U102" s="5">
        <v>50770251000000</v>
      </c>
      <c r="V102" s="5">
        <v>41509325000000</v>
      </c>
      <c r="W102" s="5">
        <v>39088705000000</v>
      </c>
      <c r="X102" s="5">
        <v>30741679000000</v>
      </c>
      <c r="Y102" s="5">
        <v>27230965000000</v>
      </c>
      <c r="Z102" s="5">
        <v>24072959000000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11771357000000</v>
      </c>
      <c r="E105" s="5">
        <v>10746755000000</v>
      </c>
      <c r="F105" s="5">
        <v>10724952000000</v>
      </c>
      <c r="G105" s="5">
        <v>12338315000000</v>
      </c>
      <c r="I105" s="5">
        <v>10724952000000</v>
      </c>
      <c r="J105" s="5">
        <v>20824215000000</v>
      </c>
      <c r="K105" s="5">
        <v>29536433000000</v>
      </c>
      <c r="L105" s="5">
        <v>29125010000000</v>
      </c>
      <c r="M105" s="5">
        <v>28369283000000</v>
      </c>
      <c r="N105" s="5">
        <v>17009992000000</v>
      </c>
      <c r="O105" s="5">
        <v>25258727000000</v>
      </c>
      <c r="P105" s="5">
        <v>22003567000000</v>
      </c>
      <c r="Q105" s="5">
        <v>22611042000000</v>
      </c>
      <c r="R105" s="5">
        <v>21638565000000</v>
      </c>
      <c r="S105" s="5">
        <v>24045086000000</v>
      </c>
      <c r="T105" s="5">
        <v>23783134000000</v>
      </c>
      <c r="U105" s="5">
        <v>20094580000000</v>
      </c>
      <c r="V105" s="5">
        <v>13802317000000</v>
      </c>
      <c r="W105" s="5">
        <v>13534319000000</v>
      </c>
      <c r="X105" s="5">
        <v>8481933000000</v>
      </c>
      <c r="Y105" s="5">
        <v>7961279000000</v>
      </c>
      <c r="Z105" s="5">
        <v>7670532000000</v>
      </c>
    </row>
    <row r="106" spans="3:26" ht="15.5" x14ac:dyDescent="0.35">
      <c r="C106" t="s">
        <v>271</v>
      </c>
      <c r="E106" s="5">
        <v>167371000000</v>
      </c>
      <c r="F106" s="5">
        <v>761931000000</v>
      </c>
      <c r="G106" s="5">
        <v>2248467000000</v>
      </c>
      <c r="I106" s="5">
        <v>761931000000</v>
      </c>
      <c r="J106" s="5">
        <v>9375398000000</v>
      </c>
      <c r="K106" s="5">
        <v>13395817000000</v>
      </c>
      <c r="L106" s="5">
        <v>10048007000000</v>
      </c>
      <c r="M106" s="5">
        <v>9948336000000</v>
      </c>
      <c r="N106" s="5">
        <v>6009226000000</v>
      </c>
      <c r="O106" s="5">
        <v>17216439000000</v>
      </c>
      <c r="P106" s="5">
        <v>17322145000000</v>
      </c>
      <c r="Q106" s="5">
        <v>20600000000000</v>
      </c>
      <c r="R106" s="5">
        <v>19753245000000</v>
      </c>
      <c r="S106" s="5">
        <v>20561189000000</v>
      </c>
      <c r="T106" s="5">
        <v>18147298000000</v>
      </c>
      <c r="U106" s="5">
        <v>12978791000000</v>
      </c>
      <c r="V106" s="5">
        <v>8164350000000</v>
      </c>
      <c r="W106" s="5">
        <v>6163978000000</v>
      </c>
      <c r="X106" s="5">
        <v>2683654000000</v>
      </c>
      <c r="Y106" s="5">
        <v>3182762000000</v>
      </c>
      <c r="Z106" s="5">
        <v>4331923000000</v>
      </c>
    </row>
    <row r="107" spans="3:26" ht="15.5" x14ac:dyDescent="0.35">
      <c r="C107" t="s">
        <v>140</v>
      </c>
    </row>
    <row r="108" spans="3:26" ht="15.5" x14ac:dyDescent="0.35">
      <c r="C108" t="s">
        <v>141</v>
      </c>
      <c r="L108" s="5">
        <v>65385000000</v>
      </c>
      <c r="M108" s="5">
        <v>122667000000</v>
      </c>
      <c r="N108" s="5">
        <v>156667000000</v>
      </c>
      <c r="O108" s="5">
        <v>176667000000</v>
      </c>
    </row>
    <row r="109" spans="3:26" ht="15.5" x14ac:dyDescent="0.35">
      <c r="C109" t="s">
        <v>144</v>
      </c>
      <c r="L109" s="5">
        <v>23077000000</v>
      </c>
      <c r="M109" s="5">
        <v>32000000000</v>
      </c>
      <c r="N109" s="5">
        <v>20000000000</v>
      </c>
      <c r="O109" s="5">
        <v>20000000000</v>
      </c>
    </row>
    <row r="110" spans="3:26" ht="15.5" x14ac:dyDescent="0.35">
      <c r="C110" t="s">
        <v>134</v>
      </c>
      <c r="E110" s="5">
        <v>784498000000</v>
      </c>
      <c r="G110" s="5">
        <v>613206000000</v>
      </c>
      <c r="K110" s="5">
        <v>1064716000000</v>
      </c>
      <c r="L110" s="5">
        <v>1308958000000</v>
      </c>
      <c r="M110" s="5">
        <v>1002233000000</v>
      </c>
      <c r="N110" s="5">
        <v>1123703000000</v>
      </c>
      <c r="O110" s="5">
        <v>1297463000000</v>
      </c>
    </row>
    <row r="111" spans="3:26" ht="15.5" x14ac:dyDescent="0.35">
      <c r="C111" t="s">
        <v>272</v>
      </c>
      <c r="D111" s="5">
        <v>703760000000</v>
      </c>
      <c r="E111" s="5">
        <v>784498000000</v>
      </c>
      <c r="F111" s="5">
        <v>682560000000</v>
      </c>
      <c r="G111" s="5">
        <v>613206000000</v>
      </c>
      <c r="I111" s="5">
        <v>682560000000</v>
      </c>
      <c r="J111" s="5">
        <v>1127437000000</v>
      </c>
      <c r="K111" s="5">
        <v>1064716000000</v>
      </c>
      <c r="L111" s="5">
        <v>1308958000000</v>
      </c>
      <c r="M111" s="5">
        <v>1002233000000</v>
      </c>
      <c r="N111" s="5">
        <v>1123703000000</v>
      </c>
      <c r="O111" s="5">
        <v>1297463000000</v>
      </c>
      <c r="P111" s="5">
        <v>1129544000000</v>
      </c>
      <c r="Q111" s="5">
        <v>1213634000000</v>
      </c>
      <c r="R111" s="5">
        <v>1117957000000</v>
      </c>
      <c r="S111" s="5">
        <v>2370339000000</v>
      </c>
      <c r="T111" s="5">
        <v>989169000000</v>
      </c>
      <c r="U111" s="5">
        <v>798434000000</v>
      </c>
      <c r="V111" s="5">
        <v>457633000000</v>
      </c>
      <c r="W111" s="5">
        <v>1515811000000</v>
      </c>
      <c r="X111" s="5">
        <v>375048000000</v>
      </c>
      <c r="Y111" s="5">
        <v>322781000000</v>
      </c>
      <c r="Z111" s="5">
        <v>175185000000</v>
      </c>
    </row>
    <row r="112" spans="3:26" ht="15.5" x14ac:dyDescent="0.35">
      <c r="C112" t="s">
        <v>137</v>
      </c>
      <c r="D112" s="5">
        <v>1689149000000</v>
      </c>
      <c r="E112" s="5">
        <v>569760000000</v>
      </c>
      <c r="F112" s="5">
        <v>1515681000000</v>
      </c>
      <c r="G112" s="5">
        <v>294714000000</v>
      </c>
      <c r="I112" s="5">
        <v>1515681000000</v>
      </c>
      <c r="J112" s="5">
        <v>209407000000</v>
      </c>
      <c r="K112" s="5">
        <v>432762000000</v>
      </c>
      <c r="L112" s="5">
        <v>573773000000</v>
      </c>
      <c r="M112" s="5">
        <v>531620000000</v>
      </c>
      <c r="N112" s="5">
        <v>215747000000</v>
      </c>
      <c r="O112" s="5">
        <v>490676000000</v>
      </c>
      <c r="P112" s="5">
        <v>134622000000</v>
      </c>
      <c r="Q112" s="5">
        <v>307592000000</v>
      </c>
      <c r="R112" s="5">
        <v>308852000000</v>
      </c>
      <c r="S112" s="5">
        <v>556163000000</v>
      </c>
      <c r="T112" s="5">
        <v>166475000000</v>
      </c>
      <c r="U112" s="5">
        <v>48816000000</v>
      </c>
      <c r="V112" s="5">
        <v>30644000000</v>
      </c>
      <c r="W112" s="5">
        <v>101094000000</v>
      </c>
      <c r="X112" s="5">
        <v>161323000000</v>
      </c>
      <c r="Y112" s="5">
        <v>187952000000</v>
      </c>
      <c r="Z112" s="5">
        <v>144023000000</v>
      </c>
    </row>
    <row r="113" spans="3:26" ht="15.5" x14ac:dyDescent="0.35">
      <c r="C113" t="s">
        <v>718</v>
      </c>
      <c r="D113" s="5">
        <v>1689149000000</v>
      </c>
      <c r="E113" s="5">
        <v>569760000000</v>
      </c>
      <c r="F113" s="5">
        <v>1515681000000</v>
      </c>
      <c r="G113" s="5">
        <v>294714000000</v>
      </c>
      <c r="I113" s="5">
        <v>1515681000000</v>
      </c>
      <c r="J113" s="5">
        <v>209407000000</v>
      </c>
      <c r="K113" s="5">
        <v>432762000000</v>
      </c>
      <c r="L113" s="5">
        <v>573773000000</v>
      </c>
      <c r="M113" s="5">
        <v>531620000000</v>
      </c>
      <c r="N113" s="5">
        <v>215747000000</v>
      </c>
      <c r="O113" s="5">
        <v>490676000000</v>
      </c>
      <c r="P113" s="5">
        <v>134622000000</v>
      </c>
      <c r="Q113" s="5">
        <v>307592000000</v>
      </c>
      <c r="R113" s="5">
        <v>308852000000</v>
      </c>
      <c r="S113" s="5">
        <v>556163000000</v>
      </c>
      <c r="T113" s="5">
        <v>166475000000</v>
      </c>
      <c r="U113" s="5">
        <v>48816000000</v>
      </c>
      <c r="V113" s="5">
        <v>30644000000</v>
      </c>
      <c r="W113" s="5">
        <v>101094000000</v>
      </c>
      <c r="X113" s="5">
        <v>161323000000</v>
      </c>
      <c r="Y113" s="5">
        <v>187952000000</v>
      </c>
      <c r="Z113" s="5">
        <v>144023000000</v>
      </c>
    </row>
    <row r="114" spans="3:26" ht="15.5" x14ac:dyDescent="0.35">
      <c r="C114" t="s">
        <v>1305</v>
      </c>
      <c r="D114" s="5">
        <v>7041572000000</v>
      </c>
      <c r="E114" s="5">
        <v>8407869000000</v>
      </c>
      <c r="F114" s="5">
        <v>6874669000000</v>
      </c>
      <c r="G114" s="5">
        <v>8271553000000</v>
      </c>
      <c r="I114" s="5">
        <v>6874669000000</v>
      </c>
      <c r="J114" s="5">
        <v>8406774000000</v>
      </c>
      <c r="K114" s="5">
        <v>11884812000000</v>
      </c>
      <c r="L114" s="5">
        <v>16266318000000</v>
      </c>
      <c r="M114" s="5">
        <v>16102573000000</v>
      </c>
      <c r="T114" s="5">
        <v>3882071000000</v>
      </c>
      <c r="U114" s="5">
        <v>5716498000000</v>
      </c>
      <c r="V114" s="5">
        <v>4765268000000</v>
      </c>
      <c r="W114" s="5">
        <v>5453491000000</v>
      </c>
      <c r="X114" s="5">
        <v>4962877000000</v>
      </c>
      <c r="Y114" s="5">
        <v>4028717000000</v>
      </c>
      <c r="Z114" s="5">
        <v>2777932000000</v>
      </c>
    </row>
    <row r="115" spans="3:26" ht="15.5" x14ac:dyDescent="0.35">
      <c r="C115" t="s">
        <v>136</v>
      </c>
      <c r="M115" s="5">
        <v>96138000000</v>
      </c>
      <c r="N115" s="5">
        <v>79548000000</v>
      </c>
      <c r="O115" s="5">
        <v>190871000000</v>
      </c>
      <c r="P115" s="5">
        <v>178692000000</v>
      </c>
      <c r="Q115" s="5">
        <v>171449000000</v>
      </c>
      <c r="R115" s="5">
        <v>160811000000</v>
      </c>
      <c r="S115" s="5">
        <v>211745000000</v>
      </c>
      <c r="T115" s="5">
        <v>294763000000</v>
      </c>
      <c r="U115" s="5">
        <v>189163000000</v>
      </c>
      <c r="V115" s="5">
        <v>100987000000</v>
      </c>
      <c r="W115" s="5">
        <v>83592000000</v>
      </c>
      <c r="X115" s="5">
        <v>51678000000</v>
      </c>
      <c r="Y115" s="5">
        <v>114034000000</v>
      </c>
      <c r="Z115" s="5">
        <v>87640000000</v>
      </c>
    </row>
    <row r="116" spans="3:26" ht="15.5" x14ac:dyDescent="0.35">
      <c r="C116" t="s">
        <v>145</v>
      </c>
      <c r="D116" s="5">
        <v>2007928000000</v>
      </c>
      <c r="E116" s="5">
        <v>2049357000000</v>
      </c>
      <c r="F116" s="5">
        <v>1955864000000</v>
      </c>
      <c r="G116" s="5">
        <v>2092974000000</v>
      </c>
      <c r="I116" s="5">
        <v>1955864000000</v>
      </c>
      <c r="J116" s="5">
        <v>2198470000000</v>
      </c>
      <c r="K116" s="5">
        <v>2051547000000</v>
      </c>
      <c r="L116" s="5">
        <v>1581641000000</v>
      </c>
      <c r="M116" s="5">
        <v>2306812000000</v>
      </c>
      <c r="N116" s="5">
        <v>2658949000000</v>
      </c>
      <c r="O116" s="5">
        <v>2457789000000</v>
      </c>
      <c r="P116" s="5">
        <v>1960367000000</v>
      </c>
      <c r="Q116" s="5">
        <v>1961224000000</v>
      </c>
      <c r="R116" s="5">
        <v>1748841000000</v>
      </c>
      <c r="S116" s="5">
        <v>1452418000000</v>
      </c>
      <c r="T116" s="5">
        <v>1208746000000</v>
      </c>
      <c r="U116" s="5">
        <v>1259400000000</v>
      </c>
      <c r="V116" s="5">
        <v>1101295000000</v>
      </c>
      <c r="W116" s="5">
        <v>1003458000000</v>
      </c>
      <c r="X116" s="5">
        <v>939470000000</v>
      </c>
      <c r="Y116" s="5">
        <v>887145000000</v>
      </c>
      <c r="Z116" s="5">
        <v>883156000000</v>
      </c>
    </row>
    <row r="117" spans="3:26" ht="15.5" x14ac:dyDescent="0.35">
      <c r="C117" t="s">
        <v>146</v>
      </c>
      <c r="D117" s="5">
        <v>2007928000000</v>
      </c>
      <c r="E117" s="5">
        <v>2049357000000</v>
      </c>
      <c r="F117" s="5">
        <v>1955864000000</v>
      </c>
      <c r="G117" s="5">
        <v>2092974000000</v>
      </c>
      <c r="I117" s="5">
        <v>1955864000000</v>
      </c>
      <c r="J117" s="5">
        <v>2198470000000</v>
      </c>
      <c r="K117" s="5">
        <v>2051547000000</v>
      </c>
      <c r="L117" s="5">
        <v>1581641000000</v>
      </c>
      <c r="M117" s="5">
        <v>2306812000000</v>
      </c>
      <c r="N117" s="5">
        <v>2658949000000</v>
      </c>
      <c r="O117" s="5">
        <v>2457789000000</v>
      </c>
      <c r="P117" s="5">
        <v>1960367000000</v>
      </c>
      <c r="Q117" s="5">
        <v>1961224000000</v>
      </c>
      <c r="R117" s="5">
        <v>1748841000000</v>
      </c>
      <c r="S117" s="5">
        <v>1452418000000</v>
      </c>
      <c r="T117" s="5">
        <v>1208746000000</v>
      </c>
      <c r="U117" s="5">
        <v>1259400000000</v>
      </c>
      <c r="V117" s="5">
        <v>1101295000000</v>
      </c>
      <c r="W117" s="5">
        <v>1003458000000</v>
      </c>
      <c r="X117" s="5">
        <v>939470000000</v>
      </c>
      <c r="Y117" s="5">
        <v>887145000000</v>
      </c>
      <c r="Z117" s="5">
        <v>883156000000</v>
      </c>
    </row>
    <row r="118" spans="3:26" ht="15.5" x14ac:dyDescent="0.35">
      <c r="C118" t="s">
        <v>150</v>
      </c>
    </row>
    <row r="119" spans="3:26" ht="15.5" x14ac:dyDescent="0.35">
      <c r="C119" t="s">
        <v>151</v>
      </c>
      <c r="L119" s="5">
        <v>65385000000</v>
      </c>
      <c r="M119" s="5">
        <v>122667000000</v>
      </c>
      <c r="N119" s="5">
        <v>156667000000</v>
      </c>
      <c r="O119" s="5">
        <v>176667000000</v>
      </c>
    </row>
    <row r="120" spans="3:26" ht="15.5" x14ac:dyDescent="0.35">
      <c r="C120" t="s">
        <v>152</v>
      </c>
      <c r="D120" s="5">
        <v>305676000000</v>
      </c>
      <c r="E120" s="5">
        <v>350780000000</v>
      </c>
      <c r="F120" s="5">
        <v>272441000000</v>
      </c>
      <c r="G120" s="5">
        <v>325690000000</v>
      </c>
      <c r="I120" s="5">
        <v>272441000000</v>
      </c>
      <c r="J120" s="5">
        <v>264432000000</v>
      </c>
      <c r="K120" s="5">
        <v>138466000000</v>
      </c>
      <c r="L120" s="5">
        <v>328133000000</v>
      </c>
      <c r="M120" s="5">
        <v>645489000000</v>
      </c>
      <c r="N120" s="5">
        <v>506208000000</v>
      </c>
      <c r="O120" s="5">
        <v>515298000000</v>
      </c>
      <c r="P120" s="5">
        <v>450424000000</v>
      </c>
      <c r="Q120" s="5">
        <v>383687000000</v>
      </c>
      <c r="R120" s="5">
        <v>371451000000</v>
      </c>
      <c r="S120" s="5">
        <v>338011000000</v>
      </c>
      <c r="T120" s="5">
        <v>322445000000</v>
      </c>
      <c r="U120" s="5">
        <v>236496000000</v>
      </c>
      <c r="V120" s="5">
        <v>220095000000</v>
      </c>
      <c r="W120" s="5">
        <v>244252000000</v>
      </c>
      <c r="X120" s="5">
        <v>295462000000</v>
      </c>
      <c r="Y120" s="5">
        <v>320935000000</v>
      </c>
      <c r="Z120" s="5">
        <v>397190000000</v>
      </c>
    </row>
    <row r="121" spans="3:26" ht="15.5" x14ac:dyDescent="0.35">
      <c r="C121" t="s">
        <v>154</v>
      </c>
      <c r="D121" s="5">
        <v>13779285000000</v>
      </c>
      <c r="E121" s="5">
        <v>12796112000000</v>
      </c>
      <c r="F121" s="5">
        <v>12680816000000</v>
      </c>
      <c r="G121" s="5">
        <v>14431289000000</v>
      </c>
      <c r="I121" s="5">
        <v>12680816000000</v>
      </c>
      <c r="J121" s="5">
        <v>23022685000000</v>
      </c>
      <c r="K121" s="5">
        <v>31587980000000</v>
      </c>
      <c r="L121" s="5">
        <v>30706651000000</v>
      </c>
      <c r="M121" s="5">
        <v>30676095000000</v>
      </c>
      <c r="N121" s="5">
        <v>19668941000000</v>
      </c>
      <c r="O121" s="5">
        <v>27716516000000</v>
      </c>
      <c r="P121" s="5">
        <v>23963934000000</v>
      </c>
      <c r="Q121" s="5">
        <v>24572266000000</v>
      </c>
      <c r="R121" s="5">
        <v>23387406000000</v>
      </c>
      <c r="S121" s="5">
        <v>25497504000000</v>
      </c>
      <c r="T121" s="5">
        <v>24991880000000</v>
      </c>
      <c r="U121" s="5">
        <v>21353980000000</v>
      </c>
      <c r="V121" s="5">
        <v>14903612000000</v>
      </c>
      <c r="W121" s="5">
        <v>14537777000000</v>
      </c>
      <c r="X121" s="5">
        <v>9421403000000</v>
      </c>
      <c r="Y121" s="5">
        <v>8848424000000</v>
      </c>
      <c r="Z121" s="5">
        <v>8553688000000</v>
      </c>
    </row>
    <row r="122" spans="3:26" ht="15.5" x14ac:dyDescent="0.35">
      <c r="C122" t="s">
        <v>155</v>
      </c>
    </row>
    <row r="123" spans="3:26" ht="15.5" x14ac:dyDescent="0.35">
      <c r="C123" t="s">
        <v>156</v>
      </c>
      <c r="D123" s="5">
        <v>962044000000</v>
      </c>
      <c r="E123" s="5">
        <v>962044000000</v>
      </c>
      <c r="F123" s="5">
        <v>962044000000</v>
      </c>
      <c r="G123" s="5">
        <v>962044000000</v>
      </c>
      <c r="I123" s="5">
        <v>962044000000</v>
      </c>
      <c r="J123" s="5">
        <v>962044000000</v>
      </c>
      <c r="K123" s="5">
        <v>962044000000</v>
      </c>
      <c r="L123" s="5">
        <v>962044000000</v>
      </c>
      <c r="M123" s="5">
        <v>962044000000</v>
      </c>
      <c r="N123" s="5">
        <v>962044000000</v>
      </c>
      <c r="O123" s="5">
        <v>962044000000</v>
      </c>
      <c r="P123" s="5">
        <v>962044000000</v>
      </c>
      <c r="Q123" s="5">
        <v>962044000000</v>
      </c>
      <c r="R123" s="5">
        <v>962044000000</v>
      </c>
      <c r="S123" s="5">
        <v>962044000000</v>
      </c>
      <c r="T123" s="5">
        <v>962044000000</v>
      </c>
      <c r="U123" s="5">
        <v>962044000000</v>
      </c>
      <c r="V123" s="5">
        <v>962044000000</v>
      </c>
      <c r="W123" s="5">
        <v>962044000000</v>
      </c>
      <c r="X123" s="5">
        <v>962044000000</v>
      </c>
      <c r="Y123" s="5">
        <v>962044000000</v>
      </c>
      <c r="Z123" s="5">
        <v>962044000000</v>
      </c>
    </row>
    <row r="124" spans="3:26" ht="15.5" x14ac:dyDescent="0.35">
      <c r="C124" t="s">
        <v>157</v>
      </c>
      <c r="D124" s="5">
        <v>53700000000</v>
      </c>
      <c r="E124" s="5">
        <v>53700000000</v>
      </c>
      <c r="F124" s="5">
        <v>53700000000</v>
      </c>
      <c r="G124" s="5">
        <v>53700000000</v>
      </c>
      <c r="I124" s="5">
        <v>53700000000</v>
      </c>
      <c r="J124" s="5">
        <v>53700000000</v>
      </c>
      <c r="K124" s="5">
        <v>53700000000</v>
      </c>
      <c r="L124" s="5">
        <v>53700000000</v>
      </c>
      <c r="M124" s="5">
        <v>53700000000</v>
      </c>
      <c r="N124" s="5">
        <v>53700000000</v>
      </c>
      <c r="O124" s="5">
        <v>53700000000</v>
      </c>
      <c r="P124" s="5">
        <v>53700000000</v>
      </c>
      <c r="Q124" s="5">
        <v>53700000000</v>
      </c>
      <c r="R124" s="5">
        <v>53700000000</v>
      </c>
      <c r="S124" s="5">
        <v>53700000000</v>
      </c>
      <c r="T124" s="5">
        <v>53700000000</v>
      </c>
      <c r="U124" s="5">
        <v>53700000000</v>
      </c>
      <c r="V124" s="5">
        <v>53700000000</v>
      </c>
      <c r="W124" s="5">
        <v>53700000000</v>
      </c>
      <c r="X124" s="5">
        <v>53700000000</v>
      </c>
      <c r="Y124" s="5">
        <v>53700000000</v>
      </c>
      <c r="Z124" s="5">
        <v>53700000000</v>
      </c>
    </row>
    <row r="125" spans="3:26" ht="15.5" x14ac:dyDescent="0.35">
      <c r="C125" t="s">
        <v>158</v>
      </c>
      <c r="D125" s="5">
        <v>63022253000000</v>
      </c>
      <c r="E125" s="5">
        <v>63123564000000</v>
      </c>
      <c r="F125" s="5">
        <v>61585349000000</v>
      </c>
      <c r="G125" s="5">
        <v>61078883000000</v>
      </c>
      <c r="I125" s="5">
        <v>61585349000000</v>
      </c>
      <c r="J125" s="5">
        <v>60934156000000</v>
      </c>
      <c r="K125" s="5">
        <v>59880407000000</v>
      </c>
      <c r="L125" s="5">
        <v>56873532000000</v>
      </c>
      <c r="M125" s="5">
        <v>58305843000000</v>
      </c>
      <c r="N125" s="5">
        <v>57540043000000</v>
      </c>
      <c r="O125" s="5">
        <v>49948338000000</v>
      </c>
      <c r="P125" s="5">
        <v>44150868000000</v>
      </c>
      <c r="Q125" s="5">
        <v>41186735000000</v>
      </c>
      <c r="R125" s="5">
        <v>38487441000000</v>
      </c>
      <c r="S125" s="5">
        <v>36899588000000</v>
      </c>
      <c r="T125" s="5">
        <v>32090712000000</v>
      </c>
      <c r="U125" s="5">
        <v>28261414000000</v>
      </c>
      <c r="V125" s="5">
        <v>25471948000000</v>
      </c>
      <c r="W125" s="5">
        <v>23382278000000</v>
      </c>
      <c r="X125" s="5">
        <v>20181418000000</v>
      </c>
      <c r="Y125" s="5">
        <v>17285793000000</v>
      </c>
      <c r="Z125" s="5">
        <v>14503522000000</v>
      </c>
    </row>
    <row r="126" spans="3:26" ht="15.5" x14ac:dyDescent="0.35">
      <c r="C126" t="s">
        <v>159</v>
      </c>
      <c r="D126" s="5">
        <v>200000000000</v>
      </c>
      <c r="E126" s="5">
        <v>200000000000</v>
      </c>
      <c r="F126" s="5">
        <v>200000000000</v>
      </c>
      <c r="G126" s="5">
        <v>200000000000</v>
      </c>
      <c r="I126" s="5">
        <v>200000000000</v>
      </c>
      <c r="J126" s="5">
        <v>200000000000</v>
      </c>
      <c r="K126" s="5">
        <v>200000000000</v>
      </c>
      <c r="L126" s="5">
        <v>200000000000</v>
      </c>
      <c r="M126" s="5">
        <v>200000000000</v>
      </c>
      <c r="N126" s="5">
        <v>200000000000</v>
      </c>
      <c r="O126" s="5">
        <v>200000000000</v>
      </c>
      <c r="P126" s="5">
        <v>200000000000</v>
      </c>
      <c r="Q126" s="5">
        <v>200000000000</v>
      </c>
      <c r="R126" s="5">
        <v>200000000000</v>
      </c>
      <c r="S126" s="5">
        <v>200000000000</v>
      </c>
      <c r="T126" s="5">
        <v>200000000000</v>
      </c>
      <c r="U126" s="5">
        <v>200000000000</v>
      </c>
      <c r="V126" s="5">
        <v>200000000000</v>
      </c>
      <c r="W126" s="5">
        <v>200000000000</v>
      </c>
      <c r="X126" s="5">
        <v>200000000000</v>
      </c>
      <c r="Y126" s="5">
        <v>200000000000</v>
      </c>
      <c r="Z126" s="5">
        <v>200000000000</v>
      </c>
    </row>
    <row r="127" spans="3:26" ht="15.5" x14ac:dyDescent="0.35">
      <c r="C127" t="s">
        <v>160</v>
      </c>
      <c r="D127" s="5">
        <v>62822253000000</v>
      </c>
      <c r="E127" s="5">
        <v>62923564000000</v>
      </c>
      <c r="F127" s="5">
        <v>61385349000000</v>
      </c>
      <c r="G127" s="5">
        <v>60878883000000</v>
      </c>
      <c r="I127" s="5">
        <v>61385349000000</v>
      </c>
      <c r="J127" s="5">
        <v>60734156000000</v>
      </c>
      <c r="K127" s="5">
        <v>59680407000000</v>
      </c>
      <c r="L127" s="5">
        <v>56673532000000</v>
      </c>
      <c r="M127" s="5">
        <v>58105843000000</v>
      </c>
      <c r="N127" s="5">
        <v>57340043000000</v>
      </c>
      <c r="O127" s="5">
        <v>49748338000000</v>
      </c>
      <c r="P127" s="5">
        <v>43950868000000</v>
      </c>
      <c r="Q127" s="5">
        <v>40986735000000</v>
      </c>
      <c r="R127" s="5">
        <v>38287441000000</v>
      </c>
      <c r="S127" s="5">
        <v>36699588000000</v>
      </c>
      <c r="T127" s="5">
        <v>31890712000000</v>
      </c>
      <c r="U127" s="5">
        <v>28061414000000</v>
      </c>
      <c r="V127" s="5">
        <v>25271948000000</v>
      </c>
      <c r="W127" s="5">
        <v>23182278000000</v>
      </c>
      <c r="X127" s="5">
        <v>19981418000000</v>
      </c>
      <c r="Y127" s="5">
        <v>17085793000000</v>
      </c>
      <c r="Z127" s="5">
        <v>14303522000000</v>
      </c>
    </row>
    <row r="128" spans="3:26" ht="15.5" x14ac:dyDescent="0.35">
      <c r="C128" t="s">
        <v>161</v>
      </c>
      <c r="D128" s="5">
        <v>63022253000000</v>
      </c>
      <c r="E128" s="5">
        <v>63123564000000</v>
      </c>
      <c r="F128" s="5">
        <v>61585349000000</v>
      </c>
      <c r="G128" s="5">
        <v>61078883000000</v>
      </c>
      <c r="I128" s="5">
        <v>61585349000000</v>
      </c>
      <c r="J128" s="5">
        <v>60934156000000</v>
      </c>
      <c r="K128" s="5">
        <v>59880407000000</v>
      </c>
      <c r="L128" s="5">
        <v>56873532000000</v>
      </c>
      <c r="M128" s="5">
        <v>58305843000000</v>
      </c>
      <c r="N128" s="5">
        <v>57540043000000</v>
      </c>
      <c r="O128" s="5">
        <v>49948338000000</v>
      </c>
      <c r="P128" s="5">
        <v>44150868000000</v>
      </c>
      <c r="Q128" s="5">
        <v>41186735000000</v>
      </c>
      <c r="R128" s="5">
        <v>38487441000000</v>
      </c>
      <c r="S128" s="5">
        <v>36899588000000</v>
      </c>
      <c r="T128" s="5">
        <v>32090712000000</v>
      </c>
      <c r="U128" s="5">
        <v>28261414000000</v>
      </c>
      <c r="V128" s="5">
        <v>25471948000000</v>
      </c>
      <c r="W128" s="5">
        <v>23382278000000</v>
      </c>
      <c r="X128" s="5">
        <v>20181418000000</v>
      </c>
      <c r="Y128" s="5">
        <v>17285793000000</v>
      </c>
      <c r="Z128" s="5">
        <v>14503522000000</v>
      </c>
    </row>
    <row r="129" spans="2:26" ht="15.5" x14ac:dyDescent="0.35">
      <c r="C129" t="s">
        <v>162</v>
      </c>
      <c r="D129" s="5">
        <v>3126000000</v>
      </c>
      <c r="E129" s="5">
        <v>3125000000</v>
      </c>
      <c r="F129" s="5">
        <v>3123000000</v>
      </c>
      <c r="G129" s="5">
        <v>3153000000</v>
      </c>
      <c r="I129" s="5">
        <v>3123000000</v>
      </c>
      <c r="J129" s="5">
        <v>70000000</v>
      </c>
      <c r="K129" s="5">
        <v>71000000</v>
      </c>
      <c r="L129" s="5">
        <v>69000000</v>
      </c>
      <c r="M129" s="5">
        <v>66000000</v>
      </c>
      <c r="N129" s="5">
        <v>60000000</v>
      </c>
      <c r="O129" s="5">
        <v>55000000</v>
      </c>
      <c r="P129" s="5">
        <v>52000000</v>
      </c>
      <c r="Q129" s="5">
        <v>16584000000</v>
      </c>
      <c r="R129" s="5">
        <v>77211000000</v>
      </c>
      <c r="S129" s="5">
        <v>107827000000</v>
      </c>
      <c r="T129" s="5">
        <v>135373000000</v>
      </c>
      <c r="U129" s="5">
        <v>152222000000</v>
      </c>
      <c r="V129" s="5">
        <v>131130000000</v>
      </c>
      <c r="W129" s="5">
        <v>152906000000</v>
      </c>
      <c r="X129" s="5">
        <v>123114000000</v>
      </c>
      <c r="Y129" s="5">
        <v>81004000000</v>
      </c>
      <c r="Z129" s="5">
        <v>5000000</v>
      </c>
    </row>
    <row r="130" spans="2:26" ht="15.5" x14ac:dyDescent="0.35">
      <c r="C130" t="s">
        <v>10</v>
      </c>
      <c r="D130" s="5">
        <v>64007744000000</v>
      </c>
      <c r="E130" s="5">
        <v>64109054000000</v>
      </c>
      <c r="F130" s="5">
        <v>62570837000000</v>
      </c>
      <c r="G130" s="5">
        <v>62064401000000</v>
      </c>
      <c r="I130" s="5">
        <v>62570837000000</v>
      </c>
      <c r="J130" s="5">
        <v>61916591000000</v>
      </c>
      <c r="K130" s="5">
        <v>60862843000000</v>
      </c>
      <c r="L130" s="5">
        <v>57855966000000</v>
      </c>
      <c r="M130" s="5">
        <v>59288274000000</v>
      </c>
      <c r="N130" s="5">
        <v>58522468000000</v>
      </c>
      <c r="O130" s="5">
        <v>50930758000000</v>
      </c>
      <c r="P130" s="5">
        <v>45133285000000</v>
      </c>
      <c r="Q130" s="5">
        <v>42187664000000</v>
      </c>
      <c r="R130" s="5">
        <v>39564228000000</v>
      </c>
      <c r="S130" s="5">
        <v>38007909000000</v>
      </c>
      <c r="T130" s="5">
        <v>33228720000000</v>
      </c>
      <c r="U130" s="5">
        <v>29416271000000</v>
      </c>
      <c r="V130" s="5">
        <v>26605713000000</v>
      </c>
      <c r="W130" s="5">
        <v>24550928000000</v>
      </c>
      <c r="X130" s="5">
        <v>21320276000000</v>
      </c>
      <c r="Y130" s="5">
        <v>18382541000000</v>
      </c>
      <c r="Z130" s="5">
        <v>15519271000000</v>
      </c>
    </row>
    <row r="131" spans="2:26" ht="15.5" x14ac:dyDescent="0.35">
      <c r="C131" t="s">
        <v>163</v>
      </c>
      <c r="D131" s="5">
        <v>77787029000000</v>
      </c>
      <c r="E131" s="5">
        <v>76905166000000</v>
      </c>
      <c r="F131" s="5">
        <v>75251653000000</v>
      </c>
      <c r="G131" s="5">
        <v>76495690000000</v>
      </c>
      <c r="I131" s="5">
        <v>75251653000000</v>
      </c>
      <c r="J131" s="5">
        <v>84939276000000</v>
      </c>
      <c r="K131" s="5">
        <v>92450823000000</v>
      </c>
      <c r="L131" s="5">
        <v>88562617000000</v>
      </c>
      <c r="M131" s="5">
        <v>89964369000000</v>
      </c>
      <c r="N131" s="5">
        <v>78191409000000</v>
      </c>
      <c r="O131" s="5">
        <v>78647274000000</v>
      </c>
      <c r="P131" s="5">
        <v>69097219000000</v>
      </c>
      <c r="Q131" s="5">
        <v>66759930000000</v>
      </c>
      <c r="R131" s="5">
        <v>62951634000000</v>
      </c>
      <c r="S131" s="5">
        <v>63505413000000</v>
      </c>
      <c r="T131" s="5">
        <v>58220600000000</v>
      </c>
      <c r="U131" s="5">
        <v>50770251000000</v>
      </c>
      <c r="V131" s="5">
        <v>41509325000000</v>
      </c>
      <c r="W131" s="5">
        <v>39088705000000</v>
      </c>
      <c r="X131" s="5">
        <v>30741679000000</v>
      </c>
      <c r="Y131" s="5">
        <v>27230965000000</v>
      </c>
      <c r="Z131" s="5">
        <v>24072959000000</v>
      </c>
    </row>
    <row r="132" spans="2:26" ht="15.5" x14ac:dyDescent="0.35">
      <c r="C132" t="s">
        <v>164</v>
      </c>
      <c r="D132" s="5">
        <v>1924088000</v>
      </c>
      <c r="E132" s="5">
        <v>1924088000</v>
      </c>
      <c r="F132" s="5">
        <v>1924088000</v>
      </c>
      <c r="G132" s="5">
        <v>1924088000</v>
      </c>
      <c r="I132" s="5">
        <v>1924088000</v>
      </c>
      <c r="J132" s="5">
        <v>1924088000</v>
      </c>
      <c r="K132" s="5">
        <v>1924088000</v>
      </c>
      <c r="L132" s="5">
        <v>1924088000</v>
      </c>
      <c r="M132" s="5">
        <v>1924088000</v>
      </c>
      <c r="N132" s="5">
        <v>1924088000</v>
      </c>
      <c r="O132" s="5">
        <v>1924088000</v>
      </c>
      <c r="P132" s="5">
        <v>1924088000</v>
      </c>
      <c r="Q132" s="5">
        <v>1924088000</v>
      </c>
      <c r="R132" s="5">
        <v>1924088000</v>
      </c>
      <c r="S132" s="5">
        <v>1924088000</v>
      </c>
      <c r="T132" s="5">
        <v>1924088000</v>
      </c>
      <c r="U132" s="5">
        <v>1924088000</v>
      </c>
      <c r="V132" s="5">
        <v>1924088000</v>
      </c>
      <c r="W132" s="5">
        <v>1924088000</v>
      </c>
      <c r="X132" s="5">
        <v>1924088000</v>
      </c>
      <c r="Y132" s="5">
        <v>1924088000</v>
      </c>
      <c r="Z132" s="5">
        <v>1924088000</v>
      </c>
    </row>
    <row r="134" spans="2:26" ht="15.5" x14ac:dyDescent="0.35">
      <c r="B134" t="s">
        <v>165</v>
      </c>
      <c r="C134" t="s">
        <v>166</v>
      </c>
      <c r="D134" s="5">
        <v>3932732000000</v>
      </c>
      <c r="E134" s="5">
        <v>2369128000000</v>
      </c>
      <c r="F134" s="5">
        <v>1150244000000</v>
      </c>
      <c r="G134" s="5">
        <v>4775235000000</v>
      </c>
      <c r="I134" s="5">
        <v>11605866000000</v>
      </c>
      <c r="J134" s="5">
        <v>6527071000000</v>
      </c>
      <c r="K134" s="5">
        <v>4409263000000</v>
      </c>
      <c r="L134" s="5">
        <v>9867984000000</v>
      </c>
      <c r="M134" s="5">
        <v>5325167000000</v>
      </c>
      <c r="N134" s="5">
        <v>17477714000000</v>
      </c>
      <c r="O134" s="5">
        <v>11174403000000</v>
      </c>
      <c r="P134" s="5">
        <v>11224700000000</v>
      </c>
      <c r="Q134" s="5">
        <v>8204579000000</v>
      </c>
      <c r="R134" s="5">
        <v>6937650000000</v>
      </c>
      <c r="S134" s="5">
        <v>3200820000000</v>
      </c>
      <c r="T134" s="5">
        <v>1657776000000</v>
      </c>
      <c r="U134" s="5">
        <v>2472971000000</v>
      </c>
      <c r="V134" s="5">
        <v>3953574000000</v>
      </c>
      <c r="W134" s="5">
        <v>-90307000000</v>
      </c>
      <c r="X134" s="5">
        <v>2872598000000</v>
      </c>
      <c r="Y134" s="5">
        <v>3265201000000</v>
      </c>
      <c r="Z134" s="5">
        <v>2260895000000</v>
      </c>
    </row>
    <row r="135" spans="2:26" ht="15.5" x14ac:dyDescent="0.35">
      <c r="C135" t="s">
        <v>279</v>
      </c>
      <c r="D135" s="5">
        <v>20633937000000</v>
      </c>
      <c r="E135" s="5">
        <v>20229214000000</v>
      </c>
      <c r="F135" s="5">
        <v>21570690000000</v>
      </c>
      <c r="G135" s="5">
        <v>22601737000000</v>
      </c>
      <c r="I135" s="5">
        <v>88467423000000</v>
      </c>
      <c r="J135" s="5">
        <v>97197490000000</v>
      </c>
      <c r="K135" s="5">
        <v>106766028000000</v>
      </c>
      <c r="L135" s="5">
        <v>125276203000000</v>
      </c>
      <c r="M135" s="5">
        <v>124662749000000</v>
      </c>
      <c r="N135" s="5">
        <v>113799384000000</v>
      </c>
      <c r="O135" s="5">
        <v>110368140000000</v>
      </c>
      <c r="P135" s="5">
        <v>96221182000000</v>
      </c>
      <c r="Q135" s="5">
        <v>83165934000000</v>
      </c>
      <c r="R135" s="5">
        <v>75745184000000</v>
      </c>
      <c r="S135" s="5">
        <v>70331169000000</v>
      </c>
      <c r="T135" s="5">
        <v>65854132000000</v>
      </c>
      <c r="U135" s="5">
        <v>54632104000000</v>
      </c>
      <c r="V135" s="5">
        <v>48572805000000</v>
      </c>
      <c r="W135" s="5">
        <v>41863730000000</v>
      </c>
      <c r="X135" s="5">
        <v>37800119000000</v>
      </c>
      <c r="Y135" s="5">
        <v>34040270000000</v>
      </c>
      <c r="Z135" s="5">
        <v>30942984000000</v>
      </c>
    </row>
    <row r="136" spans="2:26" ht="15.5" x14ac:dyDescent="0.35">
      <c r="C136" t="s">
        <v>280</v>
      </c>
      <c r="D136" s="5">
        <v>-15016803000000</v>
      </c>
      <c r="E136" s="5">
        <v>-16147201000000</v>
      </c>
      <c r="F136" s="5">
        <v>-18626057000000</v>
      </c>
      <c r="G136" s="5">
        <v>-16349274000000</v>
      </c>
      <c r="I136" s="5">
        <v>-69274105000000</v>
      </c>
      <c r="J136" s="5">
        <v>-81826425000000</v>
      </c>
      <c r="K136" s="5">
        <v>-92333584000000</v>
      </c>
      <c r="L136" s="5">
        <v>-106238153000000</v>
      </c>
      <c r="M136" s="5">
        <v>-110646705000000</v>
      </c>
      <c r="N136" s="5">
        <v>-85504722000000</v>
      </c>
      <c r="O136" s="5">
        <v>-87616516000000</v>
      </c>
      <c r="P136" s="5">
        <v>-73910484000000</v>
      </c>
      <c r="Q136" s="5">
        <v>-62794910000000</v>
      </c>
      <c r="R136" s="5">
        <v>-58271179000000</v>
      </c>
      <c r="S136" s="5">
        <v>-58015980000000</v>
      </c>
      <c r="T136" s="5">
        <v>-55964250000000</v>
      </c>
      <c r="U136" s="5">
        <v>-44869750000000</v>
      </c>
      <c r="V136" s="5">
        <v>-38576802000000</v>
      </c>
    </row>
    <row r="137" spans="2:26" ht="15.5" x14ac:dyDescent="0.35">
      <c r="C137" t="s">
        <v>695</v>
      </c>
      <c r="D137" s="5">
        <v>-576360000000</v>
      </c>
      <c r="E137" s="5">
        <v>-785081000000</v>
      </c>
      <c r="F137" s="5">
        <v>-1007464000000</v>
      </c>
      <c r="G137" s="5">
        <v>-751618000000</v>
      </c>
      <c r="I137" s="5">
        <v>-3736500000000</v>
      </c>
      <c r="J137" s="5">
        <v>-3507394000000</v>
      </c>
      <c r="K137" s="5">
        <v>-3564803000000</v>
      </c>
      <c r="L137" s="5">
        <v>-3875827000000</v>
      </c>
      <c r="M137" s="5">
        <v>-3952283000000</v>
      </c>
      <c r="N137" s="5">
        <v>-3760815000000</v>
      </c>
      <c r="O137" s="5">
        <v>-3671243000000</v>
      </c>
      <c r="P137" s="5">
        <v>-3474644000000</v>
      </c>
      <c r="Q137" s="5">
        <v>-3153439000000</v>
      </c>
      <c r="R137" s="5">
        <v>-2833313000000</v>
      </c>
      <c r="S137" s="5">
        <v>-2407036000000</v>
      </c>
      <c r="T137" s="5">
        <v>-2739021000000</v>
      </c>
      <c r="U137" s="5">
        <v>-2052657000000</v>
      </c>
      <c r="V137" s="5">
        <v>-1879019000000</v>
      </c>
    </row>
    <row r="138" spans="2:26" ht="15.5" x14ac:dyDescent="0.35">
      <c r="C138" t="s">
        <v>696</v>
      </c>
      <c r="D138" s="5">
        <v>-620792000000</v>
      </c>
      <c r="E138" s="5">
        <v>-569817000000</v>
      </c>
      <c r="F138" s="5">
        <v>-549757000000</v>
      </c>
      <c r="G138" s="5">
        <v>-682252000000</v>
      </c>
      <c r="I138" s="5">
        <v>-3188273000000</v>
      </c>
      <c r="J138" s="5">
        <v>-4155000000000</v>
      </c>
      <c r="K138" s="5">
        <v>-3890528000000</v>
      </c>
      <c r="L138" s="5">
        <v>-3888218000000</v>
      </c>
      <c r="M138" s="5">
        <v>-3805354000000</v>
      </c>
      <c r="N138" s="5">
        <v>-4302588000000</v>
      </c>
      <c r="O138" s="5">
        <v>-4385941000000</v>
      </c>
      <c r="P138" s="5">
        <v>-4136404000000</v>
      </c>
      <c r="Q138" s="5">
        <v>-5586056000000</v>
      </c>
      <c r="R138" s="5">
        <v>-4197322000000</v>
      </c>
      <c r="S138" s="5">
        <v>-3482970000000</v>
      </c>
      <c r="T138" s="5">
        <v>-2637265000000</v>
      </c>
      <c r="U138" s="5">
        <v>-3104345000000</v>
      </c>
      <c r="V138" s="5">
        <v>-2103420000000</v>
      </c>
    </row>
    <row r="139" spans="2:26" ht="15.5" x14ac:dyDescent="0.35">
      <c r="C139" t="s">
        <v>282</v>
      </c>
      <c r="D139" s="5">
        <v>44524000000</v>
      </c>
      <c r="E139" s="5">
        <v>28098000000</v>
      </c>
      <c r="F139" s="5">
        <v>27764000000</v>
      </c>
      <c r="G139" s="5">
        <v>28836000000</v>
      </c>
      <c r="I139" s="5">
        <v>115131000000</v>
      </c>
      <c r="J139" s="5">
        <v>114928000000</v>
      </c>
      <c r="K139" s="5">
        <v>93410000000</v>
      </c>
      <c r="L139" s="5">
        <v>84748000000</v>
      </c>
      <c r="M139" s="5">
        <v>125454000000</v>
      </c>
      <c r="N139" s="5">
        <v>141659000000</v>
      </c>
      <c r="O139" s="5">
        <v>94292000000</v>
      </c>
      <c r="P139" s="5">
        <v>73105000000</v>
      </c>
      <c r="Q139" s="5">
        <v>72660000000</v>
      </c>
      <c r="R139" s="5">
        <v>40818000000</v>
      </c>
      <c r="S139" s="5">
        <v>50058000000</v>
      </c>
      <c r="T139" s="5">
        <v>42644000000</v>
      </c>
      <c r="U139" s="5">
        <v>35788000000</v>
      </c>
      <c r="V139" s="5">
        <v>36210000000</v>
      </c>
      <c r="W139" s="5">
        <v>40227000000</v>
      </c>
      <c r="X139" s="5">
        <v>32089000000</v>
      </c>
      <c r="Y139" s="5">
        <v>96253000000</v>
      </c>
      <c r="Z139" s="5">
        <v>14233000000</v>
      </c>
    </row>
    <row r="140" spans="2:26" ht="15.5" x14ac:dyDescent="0.35">
      <c r="C140" t="s">
        <v>283</v>
      </c>
      <c r="D140" s="5">
        <v>-1588000000</v>
      </c>
      <c r="E140" s="5">
        <v>-3670000000</v>
      </c>
      <c r="F140" s="5">
        <v>-24322000000</v>
      </c>
      <c r="G140" s="5">
        <v>-60486000000</v>
      </c>
      <c r="I140" s="5">
        <v>-290565000000</v>
      </c>
      <c r="J140" s="5">
        <v>-575399000000</v>
      </c>
      <c r="K140" s="5">
        <v>-534793000000</v>
      </c>
      <c r="L140" s="5">
        <v>-241897000000</v>
      </c>
      <c r="M140" s="5">
        <v>-67698000000</v>
      </c>
      <c r="N140" s="5">
        <v>-492277000000</v>
      </c>
      <c r="O140" s="5">
        <v>-569077000000</v>
      </c>
      <c r="P140" s="5">
        <v>-680839000000</v>
      </c>
      <c r="Q140" s="5">
        <v>-792426000000</v>
      </c>
      <c r="R140" s="5">
        <v>-1233286000000</v>
      </c>
      <c r="S140" s="5">
        <v>-1524309000000</v>
      </c>
      <c r="T140" s="5">
        <v>-1287691000000</v>
      </c>
      <c r="U140" s="5">
        <v>-665656000000</v>
      </c>
      <c r="V140" s="5">
        <v>-480566000000</v>
      </c>
      <c r="W140" s="5">
        <v>-226063000000</v>
      </c>
      <c r="X140" s="5">
        <v>-261091000000</v>
      </c>
      <c r="Y140" s="5">
        <v>-466622000000</v>
      </c>
      <c r="Z140" s="5">
        <v>-517286000000</v>
      </c>
    </row>
    <row r="141" spans="2:26" ht="15.5" x14ac:dyDescent="0.35">
      <c r="C141" t="s">
        <v>411</v>
      </c>
      <c r="D141" s="5">
        <v>-572647000000</v>
      </c>
      <c r="E141" s="5">
        <v>-397668000000</v>
      </c>
      <c r="F141" s="5">
        <v>-224569000000</v>
      </c>
      <c r="G141" s="5">
        <v>-17198000000</v>
      </c>
      <c r="I141" s="5">
        <v>-564658000000</v>
      </c>
      <c r="J141" s="5">
        <v>-779539000000</v>
      </c>
      <c r="K141" s="5">
        <v>-2032059000000</v>
      </c>
      <c r="L141" s="5">
        <v>-1179292000000</v>
      </c>
      <c r="M141" s="5">
        <v>-1224291000000</v>
      </c>
      <c r="N141" s="5">
        <v>-2251510000000</v>
      </c>
      <c r="O141" s="5">
        <v>-3204640000000</v>
      </c>
      <c r="P141" s="5">
        <v>-2897496000000</v>
      </c>
      <c r="Q141" s="5">
        <v>-2638900000000</v>
      </c>
      <c r="R141" s="5">
        <v>-2405902000000</v>
      </c>
      <c r="S141" s="5">
        <v>-1830188000000</v>
      </c>
      <c r="T141" s="5">
        <v>-1651205000000</v>
      </c>
      <c r="U141" s="5">
        <v>-1522688000000</v>
      </c>
      <c r="V141" s="5">
        <v>-1538834000000</v>
      </c>
      <c r="W141" s="5">
        <v>-1836511000000</v>
      </c>
      <c r="X141" s="5">
        <v>-1486923000000</v>
      </c>
      <c r="Y141" s="5">
        <v>-1364186000000</v>
      </c>
      <c r="Z141" s="5">
        <v>-836114000000</v>
      </c>
    </row>
    <row r="142" spans="2:26" ht="15.5" x14ac:dyDescent="0.35">
      <c r="C142" t="s">
        <v>1306</v>
      </c>
      <c r="D142" s="5">
        <v>42461000000</v>
      </c>
      <c r="E142" s="5">
        <v>15253000000</v>
      </c>
      <c r="F142" s="5">
        <v>-16041000000</v>
      </c>
      <c r="G142" s="5">
        <v>5490000000</v>
      </c>
      <c r="I142" s="5">
        <v>77413000000</v>
      </c>
      <c r="J142" s="5">
        <v>58410000000</v>
      </c>
      <c r="K142" s="5">
        <v>-94408000000</v>
      </c>
      <c r="L142" s="5">
        <v>-69580000000</v>
      </c>
      <c r="M142" s="5">
        <v>233295000000</v>
      </c>
      <c r="N142" s="5">
        <v>-151417000000</v>
      </c>
      <c r="O142" s="5">
        <v>159388000000</v>
      </c>
      <c r="P142" s="5">
        <v>30280000000</v>
      </c>
      <c r="Q142" s="5">
        <v>-68284000000</v>
      </c>
      <c r="R142" s="5">
        <v>92650000000</v>
      </c>
      <c r="S142" s="5">
        <v>80076000000</v>
      </c>
      <c r="T142" s="5">
        <v>40432000000</v>
      </c>
      <c r="U142" s="5">
        <v>20175000000</v>
      </c>
      <c r="V142" s="5">
        <v>-76800000000</v>
      </c>
    </row>
    <row r="143" spans="2:26" ht="15.5" x14ac:dyDescent="0.35">
      <c r="C143" t="s">
        <v>179</v>
      </c>
      <c r="E143" s="5">
        <v>-500000000000</v>
      </c>
      <c r="F143" s="5">
        <v>-1000000000000</v>
      </c>
      <c r="G143" s="5">
        <v>-3062044000000</v>
      </c>
      <c r="I143" s="5">
        <v>-9462044000000</v>
      </c>
      <c r="J143" s="5">
        <v>-3750000000000</v>
      </c>
      <c r="K143" s="5">
        <v>1002632000000</v>
      </c>
      <c r="L143" s="5">
        <v>-4595403000000</v>
      </c>
      <c r="M143" s="5">
        <v>-1474629000000</v>
      </c>
      <c r="N143" s="5">
        <v>-11119999000000</v>
      </c>
      <c r="O143" s="5">
        <v>-4605962000000</v>
      </c>
      <c r="P143" s="5">
        <v>-8722387000000</v>
      </c>
      <c r="Q143" s="5">
        <v>-3480186000000</v>
      </c>
      <c r="R143" s="5">
        <v>-5129762000000</v>
      </c>
      <c r="S143" s="5">
        <v>-284510000000</v>
      </c>
      <c r="T143" s="5">
        <v>3466656000000</v>
      </c>
      <c r="U143" s="5">
        <v>3726626000000</v>
      </c>
      <c r="V143" s="5">
        <v>236074000000</v>
      </c>
      <c r="W143" s="5">
        <v>1752874000000</v>
      </c>
      <c r="X143" s="5">
        <v>-1745964000000</v>
      </c>
      <c r="Y143" s="5">
        <v>-1771792000000</v>
      </c>
      <c r="Z143" s="5">
        <v>-576564000000</v>
      </c>
    </row>
    <row r="144" spans="2:26" ht="15.5" x14ac:dyDescent="0.35">
      <c r="C144" t="s">
        <v>180</v>
      </c>
      <c r="D144" s="5">
        <v>-272962000000</v>
      </c>
      <c r="E144" s="5">
        <v>-161908000000</v>
      </c>
      <c r="F144" s="5">
        <v>-589851000000</v>
      </c>
      <c r="G144" s="5">
        <v>-292848000000</v>
      </c>
      <c r="I144" s="5">
        <v>-2128723000000</v>
      </c>
      <c r="J144" s="5">
        <v>-3073890000000</v>
      </c>
      <c r="K144" s="5">
        <v>-5507607000000</v>
      </c>
      <c r="L144" s="5">
        <v>-5349857000000</v>
      </c>
      <c r="M144" s="5">
        <v>-4844167000000</v>
      </c>
      <c r="N144" s="5">
        <v>-5048267000000</v>
      </c>
      <c r="O144" s="5">
        <v>-4718278000000</v>
      </c>
      <c r="P144" s="5">
        <v>-3227776000000</v>
      </c>
      <c r="Q144" s="5">
        <v>-3239589000000</v>
      </c>
      <c r="R144" s="5">
        <v>-2226043000000</v>
      </c>
      <c r="S144" s="5">
        <v>-2900394000000</v>
      </c>
      <c r="T144" s="5">
        <v>-5069199000000</v>
      </c>
      <c r="U144" s="5">
        <v>-5635456000000</v>
      </c>
      <c r="V144" s="5">
        <v>-3754694000000</v>
      </c>
      <c r="W144" s="5">
        <v>-1813859000000</v>
      </c>
      <c r="X144" s="5">
        <v>-1094197000000</v>
      </c>
      <c r="Y144" s="5">
        <v>-1387254000000</v>
      </c>
      <c r="Z144" s="5">
        <v>-1054794000000</v>
      </c>
    </row>
    <row r="145" spans="3:26" ht="15.5" x14ac:dyDescent="0.35">
      <c r="C145" t="s">
        <v>182</v>
      </c>
      <c r="D145" s="5">
        <v>-306818000000</v>
      </c>
      <c r="E145" s="5">
        <v>-243376000000</v>
      </c>
      <c r="F145" s="5">
        <v>-663880000000</v>
      </c>
      <c r="G145" s="5">
        <v>-552627000000</v>
      </c>
      <c r="I145" s="5">
        <v>-2477544000000</v>
      </c>
      <c r="J145" s="5">
        <v>-3185010000000</v>
      </c>
      <c r="K145" s="5">
        <v>-5698121000000</v>
      </c>
      <c r="L145" s="5">
        <v>-5423876000000</v>
      </c>
      <c r="M145" s="5">
        <v>-4934572000000</v>
      </c>
      <c r="N145" s="5">
        <v>-5351416000000</v>
      </c>
      <c r="O145" s="5">
        <v>-4986827000000</v>
      </c>
      <c r="P145" s="5">
        <v>-3110989000000</v>
      </c>
      <c r="Q145" s="5">
        <v>-3395744000000</v>
      </c>
      <c r="R145" s="5">
        <v>-2335396000000</v>
      </c>
      <c r="S145" s="5">
        <v>-2923422000000</v>
      </c>
      <c r="T145" s="5">
        <v>-5116093000000</v>
      </c>
      <c r="U145" s="5">
        <v>-5678122000000</v>
      </c>
      <c r="V145" s="5">
        <v>-3892321000000</v>
      </c>
      <c r="W145" s="5">
        <v>-1828462000000</v>
      </c>
      <c r="X145" s="5">
        <v>-1097169000000</v>
      </c>
      <c r="Y145" s="5">
        <v>-874569000000</v>
      </c>
      <c r="Z145" s="5">
        <v>-411738000000</v>
      </c>
    </row>
    <row r="146" spans="3:26" ht="15.5" x14ac:dyDescent="0.35">
      <c r="C146" t="s">
        <v>188</v>
      </c>
      <c r="D146" s="5">
        <v>49886000000</v>
      </c>
      <c r="E146" s="5">
        <v>81468000000</v>
      </c>
      <c r="F146" s="5">
        <v>74029000000</v>
      </c>
      <c r="G146" s="5">
        <v>259779000000</v>
      </c>
      <c r="I146" s="5">
        <v>348821000000</v>
      </c>
      <c r="J146" s="5">
        <v>111120000000</v>
      </c>
      <c r="K146" s="5">
        <v>115514000000</v>
      </c>
      <c r="L146" s="5">
        <v>79019000000</v>
      </c>
      <c r="M146" s="5">
        <v>125405000000</v>
      </c>
      <c r="N146" s="5">
        <v>227725000000</v>
      </c>
      <c r="O146" s="5">
        <v>243384000000</v>
      </c>
      <c r="P146" s="5">
        <v>23802000000</v>
      </c>
      <c r="Q146" s="5">
        <v>156155000000</v>
      </c>
      <c r="R146" s="5">
        <v>109353000000</v>
      </c>
      <c r="S146" s="5">
        <v>23028000000</v>
      </c>
      <c r="T146" s="5">
        <v>46894000000</v>
      </c>
      <c r="U146" s="5">
        <v>42666000000</v>
      </c>
      <c r="V146" s="5">
        <v>137627000000</v>
      </c>
      <c r="W146" s="5">
        <v>4603000000</v>
      </c>
      <c r="X146" s="5">
        <v>2972000000</v>
      </c>
      <c r="Y146" s="5">
        <v>17488000000</v>
      </c>
      <c r="Z146" s="5">
        <v>19169000000</v>
      </c>
    </row>
    <row r="147" spans="3:26" ht="15.5" x14ac:dyDescent="0.35">
      <c r="C147" t="s">
        <v>660</v>
      </c>
      <c r="D147" s="5">
        <v>-16030000000</v>
      </c>
    </row>
    <row r="148" spans="3:26" ht="15.5" x14ac:dyDescent="0.35">
      <c r="C148" t="s">
        <v>736</v>
      </c>
      <c r="L148" s="5">
        <v>-5000000000</v>
      </c>
      <c r="M148" s="5">
        <v>-75000000000</v>
      </c>
      <c r="N148" s="5">
        <v>-51000000000</v>
      </c>
      <c r="O148" s="5">
        <v>-181500000000</v>
      </c>
      <c r="P148" s="5">
        <v>-140589000000</v>
      </c>
    </row>
    <row r="149" spans="3:26" ht="15.5" x14ac:dyDescent="0.35">
      <c r="C149" t="s">
        <v>925</v>
      </c>
      <c r="K149" s="5">
        <v>75000000000</v>
      </c>
      <c r="M149" s="5">
        <v>40000000000</v>
      </c>
      <c r="N149" s="5">
        <v>126424000000</v>
      </c>
      <c r="O149" s="5">
        <v>206665000000</v>
      </c>
    </row>
    <row r="150" spans="3:26" ht="15.5" x14ac:dyDescent="0.35">
      <c r="C150" t="s">
        <v>1307</v>
      </c>
    </row>
    <row r="151" spans="3:26" ht="15.5" x14ac:dyDescent="0.35">
      <c r="C151" t="s">
        <v>1308</v>
      </c>
    </row>
    <row r="152" spans="3:26" ht="15.5" x14ac:dyDescent="0.35">
      <c r="C152" t="s">
        <v>184</v>
      </c>
      <c r="Y152" s="5">
        <v>-530173000000</v>
      </c>
      <c r="Z152" s="5">
        <v>-640375000000</v>
      </c>
    </row>
    <row r="153" spans="3:26" ht="15.5" x14ac:dyDescent="0.35">
      <c r="C153" t="s">
        <v>1309</v>
      </c>
      <c r="Z153" s="5">
        <v>-11850000000</v>
      </c>
    </row>
    <row r="154" spans="3:26" ht="15.5" x14ac:dyDescent="0.35">
      <c r="C154" t="s">
        <v>605</v>
      </c>
      <c r="Z154" s="5">
        <v>-10000000000</v>
      </c>
    </row>
    <row r="155" spans="3:26" ht="15.5" x14ac:dyDescent="0.35">
      <c r="C155" t="s">
        <v>1310</v>
      </c>
      <c r="W155" s="5">
        <v>10000000000</v>
      </c>
    </row>
    <row r="156" spans="3:26" ht="15.5" x14ac:dyDescent="0.35">
      <c r="C156" t="s">
        <v>206</v>
      </c>
      <c r="E156" s="5">
        <v>-500000000000</v>
      </c>
      <c r="F156" s="5">
        <v>-1000000000000</v>
      </c>
      <c r="G156" s="5">
        <v>-3062044000000</v>
      </c>
      <c r="I156" s="5">
        <v>-9462044000000</v>
      </c>
      <c r="J156" s="5">
        <v>-3750000000000</v>
      </c>
      <c r="K156" s="5">
        <v>1002632000000</v>
      </c>
      <c r="L156" s="5">
        <v>-4595403000000</v>
      </c>
      <c r="M156" s="5">
        <v>-1474629000000</v>
      </c>
      <c r="N156" s="5">
        <v>-11119999000000</v>
      </c>
      <c r="O156" s="5">
        <v>-4605962000000</v>
      </c>
      <c r="P156" s="5">
        <v>-8722387000000</v>
      </c>
      <c r="Q156" s="5">
        <v>-3480186000000</v>
      </c>
      <c r="R156" s="5">
        <v>-5129762000000</v>
      </c>
      <c r="S156" s="5">
        <v>-284510000000</v>
      </c>
      <c r="T156" s="5">
        <v>3466656000000</v>
      </c>
      <c r="U156" s="5">
        <v>3726626000000</v>
      </c>
      <c r="V156" s="5">
        <v>236074000000</v>
      </c>
      <c r="W156" s="5">
        <v>1752874000000</v>
      </c>
      <c r="X156" s="5">
        <v>-1745964000000</v>
      </c>
      <c r="Y156" s="5">
        <v>-1771792000000</v>
      </c>
      <c r="Z156" s="5">
        <v>-576564000000</v>
      </c>
    </row>
    <row r="157" spans="3:26" ht="15.5" x14ac:dyDescent="0.35">
      <c r="C157" t="s">
        <v>779</v>
      </c>
    </row>
    <row r="158" spans="3:26" ht="15.5" x14ac:dyDescent="0.35">
      <c r="C158" t="s">
        <v>1311</v>
      </c>
      <c r="O158" s="5">
        <v>200000000000</v>
      </c>
    </row>
    <row r="159" spans="3:26" ht="15.5" x14ac:dyDescent="0.35">
      <c r="C159" t="s">
        <v>1312</v>
      </c>
      <c r="K159" s="5">
        <v>-88462000000</v>
      </c>
      <c r="L159" s="5">
        <v>-66205000000</v>
      </c>
      <c r="M159" s="5">
        <v>-22000000000</v>
      </c>
      <c r="N159" s="5">
        <v>-20000000000</v>
      </c>
      <c r="O159" s="5">
        <v>-3333000000</v>
      </c>
    </row>
    <row r="160" spans="3:26" ht="15.5" x14ac:dyDescent="0.35">
      <c r="C160" t="s">
        <v>402</v>
      </c>
      <c r="K160" s="5">
        <v>-88462000000</v>
      </c>
      <c r="L160" s="5">
        <v>-66205000000</v>
      </c>
      <c r="M160" s="5">
        <v>-22000000000</v>
      </c>
      <c r="N160" s="5">
        <v>-20000000000</v>
      </c>
      <c r="O160" s="5">
        <v>196667000000</v>
      </c>
    </row>
    <row r="161" spans="2:26" ht="15.5" x14ac:dyDescent="0.35">
      <c r="C161" t="s">
        <v>325</v>
      </c>
      <c r="W161" s="5">
        <v>-1727450000000</v>
      </c>
      <c r="X161" s="5">
        <v>-1250657000000</v>
      </c>
      <c r="Y161" s="5">
        <v>-673431000000</v>
      </c>
      <c r="Z161" s="5">
        <v>-481022000000</v>
      </c>
    </row>
    <row r="162" spans="2:26" ht="15.5" x14ac:dyDescent="0.35">
      <c r="C162" t="s">
        <v>8</v>
      </c>
      <c r="G162" s="5">
        <v>-962044000000</v>
      </c>
      <c r="I162" s="5">
        <v>-962044000000</v>
      </c>
      <c r="K162" s="5">
        <v>-2308906000000</v>
      </c>
      <c r="L162" s="5">
        <v>-4329198000000</v>
      </c>
      <c r="M162" s="5">
        <v>-5002629000000</v>
      </c>
      <c r="O162" s="5">
        <v>-5002629000000</v>
      </c>
      <c r="P162" s="5">
        <v>-5002629000000</v>
      </c>
      <c r="Q162" s="5">
        <v>-5002629000000</v>
      </c>
      <c r="R162" s="5">
        <v>-5002629000000</v>
      </c>
      <c r="S162" s="5">
        <v>-1539270000000</v>
      </c>
      <c r="T162" s="5">
        <v>-1539270000000</v>
      </c>
      <c r="U162" s="5">
        <v>-1539270000000</v>
      </c>
      <c r="V162" s="5">
        <v>-1924088000000</v>
      </c>
    </row>
    <row r="163" spans="2:26" ht="15.5" x14ac:dyDescent="0.35">
      <c r="C163" t="s">
        <v>945</v>
      </c>
      <c r="P163" s="5">
        <v>-13361000000</v>
      </c>
      <c r="Q163" s="5">
        <v>-46072000000</v>
      </c>
      <c r="R163" s="5">
        <v>-21737000000</v>
      </c>
      <c r="S163" s="5">
        <v>-28697000000</v>
      </c>
      <c r="T163" s="5">
        <v>-43599000000</v>
      </c>
      <c r="U163" s="5">
        <v>-32705000000</v>
      </c>
      <c r="V163" s="5">
        <v>-57539000000</v>
      </c>
    </row>
    <row r="164" spans="2:26" ht="15.5" x14ac:dyDescent="0.35">
      <c r="C164" t="s">
        <v>687</v>
      </c>
      <c r="G164" s="5">
        <v>-962044000000</v>
      </c>
      <c r="I164" s="5">
        <v>-962044000000</v>
      </c>
      <c r="K164" s="5">
        <v>-2308906000000</v>
      </c>
      <c r="L164" s="5">
        <v>-4329198000000</v>
      </c>
      <c r="M164" s="5">
        <v>-5002629000000</v>
      </c>
      <c r="O164" s="5">
        <v>-5002629000000</v>
      </c>
      <c r="P164" s="5">
        <v>-5015990000000</v>
      </c>
      <c r="Q164" s="5">
        <v>-5048701000000</v>
      </c>
      <c r="R164" s="5">
        <v>-5024366000000</v>
      </c>
      <c r="S164" s="5">
        <v>-1567967000000</v>
      </c>
      <c r="T164" s="5">
        <v>-1582869000000</v>
      </c>
      <c r="U164" s="5">
        <v>-1571975000000</v>
      </c>
      <c r="V164" s="5">
        <v>-1981627000000</v>
      </c>
      <c r="W164" s="5">
        <v>-1727450000000</v>
      </c>
      <c r="X164" s="5">
        <v>-1250657000000</v>
      </c>
      <c r="Y164" s="5">
        <v>-673431000000</v>
      </c>
      <c r="Z164" s="5">
        <v>-481022000000</v>
      </c>
    </row>
    <row r="165" spans="2:26" ht="15.5" x14ac:dyDescent="0.35">
      <c r="C165" t="s">
        <v>1313</v>
      </c>
      <c r="N165" s="5">
        <v>1000000</v>
      </c>
      <c r="P165" s="5">
        <v>1000000</v>
      </c>
      <c r="Q165" s="5">
        <v>2000000</v>
      </c>
      <c r="R165" s="5">
        <v>2000000</v>
      </c>
      <c r="S165" s="5">
        <v>1000000</v>
      </c>
      <c r="T165" s="5">
        <v>25000000</v>
      </c>
      <c r="X165" s="5">
        <v>3801000000</v>
      </c>
      <c r="Y165" s="5">
        <v>50800000000</v>
      </c>
    </row>
    <row r="166" spans="2:26" ht="15.5" x14ac:dyDescent="0.35">
      <c r="C166" t="s">
        <v>504</v>
      </c>
      <c r="P166" s="5">
        <v>-6398000000</v>
      </c>
      <c r="Q166" s="5">
        <v>-31487000000</v>
      </c>
      <c r="R166" s="5">
        <v>-5398000000</v>
      </c>
      <c r="S166" s="5">
        <v>-17044000000</v>
      </c>
      <c r="U166" s="5">
        <v>-1399000000</v>
      </c>
      <c r="V166" s="5">
        <v>-32299000000</v>
      </c>
      <c r="Z166" s="5">
        <v>-7900000000</v>
      </c>
    </row>
    <row r="167" spans="2:26" ht="15.5" x14ac:dyDescent="0.35">
      <c r="C167" t="s">
        <v>375</v>
      </c>
      <c r="D167" s="5">
        <v>-4908000000</v>
      </c>
      <c r="E167" s="5">
        <v>4908000000</v>
      </c>
      <c r="F167" s="5">
        <v>-2056000000</v>
      </c>
      <c r="G167" s="5">
        <v>7838000000</v>
      </c>
      <c r="I167" s="5">
        <v>5906000000</v>
      </c>
      <c r="J167" s="5">
        <v>16728000000</v>
      </c>
      <c r="K167" s="5">
        <v>-2867000000</v>
      </c>
      <c r="L167" s="5">
        <v>14898000000</v>
      </c>
      <c r="M167" s="5">
        <v>-13000000</v>
      </c>
      <c r="N167" s="5">
        <v>151000000</v>
      </c>
      <c r="O167" s="5">
        <v>-6740000000</v>
      </c>
      <c r="P167" s="5">
        <v>8308000000</v>
      </c>
      <c r="Q167" s="5">
        <v>2500000000</v>
      </c>
      <c r="R167" s="5">
        <v>-4672000000</v>
      </c>
      <c r="S167" s="5">
        <v>8474000000</v>
      </c>
      <c r="T167" s="5">
        <v>9762000000</v>
      </c>
      <c r="U167" s="5">
        <v>39727000000</v>
      </c>
      <c r="V167" s="5">
        <v>5578000000</v>
      </c>
      <c r="W167" s="5">
        <v>-3062000000</v>
      </c>
      <c r="X167" s="5">
        <v>-6085000000</v>
      </c>
      <c r="Y167" s="5">
        <v>-18084000000</v>
      </c>
      <c r="Z167" s="5">
        <v>18703000000</v>
      </c>
    </row>
    <row r="168" spans="2:26" ht="15.5" x14ac:dyDescent="0.35">
      <c r="C168" t="s">
        <v>224</v>
      </c>
      <c r="D168" s="5">
        <v>3656466000000</v>
      </c>
      <c r="E168" s="5">
        <v>1712128000000</v>
      </c>
      <c r="F168" s="5">
        <v>-441663000000</v>
      </c>
      <c r="G168" s="5">
        <v>1428181000000</v>
      </c>
      <c r="I168" s="5">
        <v>21005000000</v>
      </c>
      <c r="J168" s="5">
        <v>-280091000000</v>
      </c>
      <c r="K168" s="5">
        <v>-98579000000</v>
      </c>
      <c r="L168" s="5">
        <v>-62378000000</v>
      </c>
      <c r="M168" s="5">
        <v>-993642000000</v>
      </c>
      <c r="N168" s="5">
        <v>1309599000000</v>
      </c>
      <c r="O168" s="5">
        <v>1843423000000</v>
      </c>
      <c r="P168" s="5">
        <v>-717155000000</v>
      </c>
      <c r="Q168" s="5">
        <v>1487304000000</v>
      </c>
      <c r="R168" s="5">
        <v>-422827000000</v>
      </c>
      <c r="S168" s="5">
        <v>24390000000</v>
      </c>
      <c r="T168" s="5">
        <v>64995000000</v>
      </c>
      <c r="U168" s="5">
        <v>603868000000</v>
      </c>
      <c r="V168" s="5">
        <v>440532000000</v>
      </c>
      <c r="W168" s="5">
        <v>-154354000000</v>
      </c>
      <c r="X168" s="5">
        <v>26352000000</v>
      </c>
      <c r="Y168" s="5">
        <v>88071000000</v>
      </c>
      <c r="Z168" s="5">
        <v>648240000000</v>
      </c>
    </row>
    <row r="169" spans="2:26" ht="15.5" x14ac:dyDescent="0.35">
      <c r="C169" t="s">
        <v>225</v>
      </c>
      <c r="E169" s="5">
        <v>3351361000000</v>
      </c>
      <c r="I169" s="5">
        <v>3330356000000</v>
      </c>
      <c r="J169" s="5">
        <v>3610447000000</v>
      </c>
      <c r="K169" s="5">
        <v>3709026000000</v>
      </c>
      <c r="L169" s="5">
        <v>3771404000000</v>
      </c>
      <c r="M169" s="5">
        <v>4765046000000</v>
      </c>
      <c r="N169" s="5">
        <v>3455447000000</v>
      </c>
      <c r="O169" s="5">
        <v>1612024000000</v>
      </c>
      <c r="P169" s="5">
        <v>2329179000000</v>
      </c>
      <c r="Q169" s="5">
        <v>841875000000</v>
      </c>
      <c r="R169" s="5">
        <v>1264702000000</v>
      </c>
      <c r="S169" s="5">
        <v>1240312000000</v>
      </c>
      <c r="T169" s="5">
        <v>1175317000000</v>
      </c>
      <c r="U169" s="5">
        <v>571449000000</v>
      </c>
      <c r="V169" s="5">
        <v>130917000000</v>
      </c>
      <c r="W169" s="5">
        <v>1249249000000</v>
      </c>
      <c r="X169" s="5">
        <v>1222897000000</v>
      </c>
      <c r="Y169" s="5">
        <v>1134826000000</v>
      </c>
      <c r="Z169" s="5">
        <v>486586000000</v>
      </c>
    </row>
    <row r="170" spans="2:26" ht="15.5" x14ac:dyDescent="0.35">
      <c r="C170" t="s">
        <v>226</v>
      </c>
      <c r="D170" s="5">
        <v>3656466000000</v>
      </c>
      <c r="E170" s="5">
        <v>5063489000000</v>
      </c>
      <c r="F170" s="5">
        <v>-441663000000</v>
      </c>
      <c r="G170" s="5">
        <v>1428181000000</v>
      </c>
      <c r="I170" s="5">
        <v>3351361000000</v>
      </c>
      <c r="J170" s="5">
        <v>3330356000000</v>
      </c>
      <c r="K170" s="5">
        <v>3610447000000</v>
      </c>
      <c r="L170" s="5">
        <v>3709026000000</v>
      </c>
      <c r="M170" s="5">
        <v>3771404000000</v>
      </c>
      <c r="N170" s="5">
        <v>4765046000000</v>
      </c>
      <c r="O170" s="5">
        <v>3455447000000</v>
      </c>
      <c r="P170" s="5">
        <v>1612024000000</v>
      </c>
      <c r="Q170" s="5">
        <v>2329179000000</v>
      </c>
      <c r="R170" s="5">
        <v>841875000000</v>
      </c>
      <c r="S170" s="5">
        <v>1264702000000</v>
      </c>
      <c r="T170" s="5">
        <v>1240312000000</v>
      </c>
      <c r="U170" s="5">
        <v>1175317000000</v>
      </c>
      <c r="V170" s="5">
        <v>571449000000</v>
      </c>
      <c r="W170" s="5">
        <v>1094895000000</v>
      </c>
      <c r="X170" s="5">
        <v>1249249000000</v>
      </c>
      <c r="Y170" s="5">
        <v>1222897000000</v>
      </c>
      <c r="Z170" s="5">
        <v>1134826000000</v>
      </c>
    </row>
    <row r="172" spans="2:26" ht="15.5" x14ac:dyDescent="0.35">
      <c r="B172" t="s">
        <v>227</v>
      </c>
      <c r="C172" t="s">
        <v>12</v>
      </c>
      <c r="D172" s="5">
        <v>1920000000</v>
      </c>
      <c r="E172" s="5">
        <v>1920000000</v>
      </c>
      <c r="F172" s="5">
        <v>1920000000</v>
      </c>
      <c r="G172" s="5">
        <v>1920000000</v>
      </c>
      <c r="I172" s="5">
        <v>1920000000</v>
      </c>
      <c r="J172" s="5">
        <v>1920000000</v>
      </c>
      <c r="K172" s="5">
        <v>1920000000</v>
      </c>
      <c r="L172" s="5">
        <v>1920000000</v>
      </c>
      <c r="M172" s="5">
        <v>1920000000</v>
      </c>
      <c r="N172" s="5">
        <v>1920000000</v>
      </c>
      <c r="O172" s="5">
        <v>1920000000</v>
      </c>
      <c r="P172" s="5">
        <v>1920000000</v>
      </c>
      <c r="Q172" s="5">
        <v>1920000000</v>
      </c>
      <c r="R172" s="5">
        <v>1920000000</v>
      </c>
      <c r="S172" s="5">
        <v>1920000000</v>
      </c>
      <c r="T172" s="5">
        <v>1920000000</v>
      </c>
      <c r="U172" s="5">
        <v>1920000000</v>
      </c>
      <c r="V172" s="5">
        <v>1920000000</v>
      </c>
      <c r="W172" s="5">
        <v>1920000000</v>
      </c>
      <c r="X172" s="5">
        <v>1920000000</v>
      </c>
      <c r="Y172" s="5">
        <v>1920000000</v>
      </c>
      <c r="Z172" s="5">
        <v>1920000000</v>
      </c>
    </row>
    <row r="173" spans="2:26" ht="15.5" x14ac:dyDescent="0.35">
      <c r="C173" t="s">
        <v>228</v>
      </c>
      <c r="D173" s="6">
        <v>747.35</v>
      </c>
      <c r="E173" s="6">
        <v>799.45</v>
      </c>
      <c r="F173" s="6">
        <v>233.75</v>
      </c>
      <c r="G173" s="6">
        <v>514.33000000000004</v>
      </c>
    </row>
    <row r="174" spans="2:26" ht="15.5" x14ac:dyDescent="0.35">
      <c r="C174" t="s">
        <v>229</v>
      </c>
      <c r="D174" s="6">
        <v>21.74</v>
      </c>
      <c r="E174" s="6">
        <v>17.64</v>
      </c>
      <c r="F174" s="6">
        <v>59.89</v>
      </c>
      <c r="G174" s="6">
        <v>27.17</v>
      </c>
    </row>
    <row r="175" spans="2:26" ht="15.5" x14ac:dyDescent="0.35">
      <c r="C175" t="s">
        <v>73</v>
      </c>
      <c r="D175" s="6">
        <v>1.48</v>
      </c>
      <c r="E175" s="6">
        <v>1.35</v>
      </c>
      <c r="F175" s="6">
        <v>1.22</v>
      </c>
      <c r="G175" s="6">
        <v>1.17</v>
      </c>
    </row>
    <row r="176" spans="2:26" ht="15.5" x14ac:dyDescent="0.35">
      <c r="C176" t="s">
        <v>230</v>
      </c>
      <c r="D176" s="5">
        <v>2560090000000</v>
      </c>
      <c r="E176" s="5">
        <v>2727880000000</v>
      </c>
      <c r="F176" s="5">
        <v>1687330000000</v>
      </c>
      <c r="G176" s="6">
        <v>2140260000000.0002</v>
      </c>
    </row>
    <row r="177" spans="3:7" ht="15.5" x14ac:dyDescent="0.35">
      <c r="C177" t="s">
        <v>231</v>
      </c>
      <c r="D177" s="6">
        <v>1.8500000000000003E-2</v>
      </c>
      <c r="E177" s="6">
        <v>0.02</v>
      </c>
      <c r="F177" s="6">
        <v>6.0000000000000001E-3</v>
      </c>
      <c r="G177" s="6">
        <v>1.29E-2</v>
      </c>
    </row>
    <row r="178" spans="3:7" ht="15.5" x14ac:dyDescent="0.35">
      <c r="C178" t="s">
        <v>232</v>
      </c>
      <c r="D178" s="6">
        <v>2.2499999999999999E-2</v>
      </c>
      <c r="E178" s="6">
        <v>2.4E-2</v>
      </c>
      <c r="F178" s="6">
        <v>7.1999999999999998E-3</v>
      </c>
      <c r="G178" s="6">
        <v>1.5900000000000001E-2</v>
      </c>
    </row>
    <row r="179" spans="3:7" ht="15.5" x14ac:dyDescent="0.35">
      <c r="C179" t="s">
        <v>233</v>
      </c>
      <c r="D179" s="6">
        <v>2.8500000000000001E-2</v>
      </c>
      <c r="E179" s="6">
        <v>3.0899999999999997E-2</v>
      </c>
      <c r="F179" s="6">
        <v>1.46E-2</v>
      </c>
      <c r="G179" s="6">
        <v>2.1700000000000001E-2</v>
      </c>
    </row>
    <row r="180" spans="3:7" ht="15.5" x14ac:dyDescent="0.35">
      <c r="C180" t="s">
        <v>234</v>
      </c>
      <c r="D180" s="6">
        <v>1184.0999999999999</v>
      </c>
      <c r="E180" s="6">
        <v>688.87</v>
      </c>
      <c r="F180" s="6">
        <v>120.43</v>
      </c>
      <c r="G180" s="6">
        <v>26.99</v>
      </c>
    </row>
    <row r="181" spans="3:7" ht="15.5" x14ac:dyDescent="0.35">
      <c r="C181" t="s">
        <v>235</v>
      </c>
      <c r="D181" s="5">
        <v>64008000000000</v>
      </c>
      <c r="E181" s="5">
        <v>64109000000000</v>
      </c>
      <c r="F181" s="5">
        <v>62571000000000</v>
      </c>
      <c r="G181" s="5">
        <v>62064000000000</v>
      </c>
    </row>
    <row r="182" spans="3:7" ht="15.5" x14ac:dyDescent="0.35">
      <c r="C182" t="s">
        <v>236</v>
      </c>
      <c r="D182" s="6">
        <v>0.49</v>
      </c>
      <c r="E182" s="6">
        <v>0.42</v>
      </c>
      <c r="F182" s="6">
        <v>0.43</v>
      </c>
      <c r="G182" s="6">
        <v>0.43</v>
      </c>
    </row>
    <row r="183" spans="3:7" ht="15.5" x14ac:dyDescent="0.35">
      <c r="C183" t="s">
        <v>237</v>
      </c>
      <c r="D183" s="6">
        <v>33264.910000000003</v>
      </c>
      <c r="E183" s="6">
        <v>33317.57</v>
      </c>
      <c r="F183" s="6">
        <v>32518.11</v>
      </c>
      <c r="G183" s="6">
        <v>32254.89</v>
      </c>
    </row>
    <row r="184" spans="3:7" ht="15.5" x14ac:dyDescent="0.35">
      <c r="C184" t="s">
        <v>238</v>
      </c>
      <c r="D184" s="6">
        <v>0.49</v>
      </c>
      <c r="E184" s="6">
        <v>0.42</v>
      </c>
      <c r="F184" s="6">
        <v>0.43</v>
      </c>
      <c r="G184" s="6">
        <v>0.43</v>
      </c>
    </row>
    <row r="185" spans="3:7" ht="15.5" x14ac:dyDescent="0.35">
      <c r="C185" t="s">
        <v>239</v>
      </c>
      <c r="D185" s="6">
        <v>33264.910000000003</v>
      </c>
      <c r="E185" s="6">
        <v>33317.57</v>
      </c>
      <c r="F185" s="6">
        <v>32518.11</v>
      </c>
      <c r="G185" s="6">
        <v>32254.89</v>
      </c>
    </row>
    <row r="186" spans="3:7" ht="15.5" x14ac:dyDescent="0.35">
      <c r="C186" t="s">
        <v>240</v>
      </c>
      <c r="E186" s="5">
        <v>167000000000</v>
      </c>
      <c r="F186" s="5">
        <v>762000000000</v>
      </c>
      <c r="G186" s="5">
        <v>2248000000000</v>
      </c>
    </row>
    <row r="187" spans="3:7" ht="15.5" x14ac:dyDescent="0.35">
      <c r="C187" t="s">
        <v>241</v>
      </c>
    </row>
    <row r="188" spans="3:7" ht="15.5" x14ac:dyDescent="0.35">
      <c r="C188" t="s">
        <v>242</v>
      </c>
      <c r="D188" s="5">
        <v>64005000000000</v>
      </c>
      <c r="E188" s="5">
        <v>64106000000000</v>
      </c>
      <c r="F188" s="5">
        <v>62568000000000</v>
      </c>
      <c r="G188" s="5">
        <v>62061000000000</v>
      </c>
    </row>
    <row r="189" spans="3:7" ht="15.5" x14ac:dyDescent="0.35">
      <c r="C189" t="s">
        <v>24</v>
      </c>
      <c r="E189" s="5">
        <v>167000000000</v>
      </c>
      <c r="F189" s="5">
        <v>762000000000</v>
      </c>
      <c r="G189" s="5">
        <v>2248000000000</v>
      </c>
    </row>
    <row r="190" spans="3:7" ht="15.5" x14ac:dyDescent="0.35">
      <c r="C190" t="s">
        <v>21</v>
      </c>
      <c r="D190" s="5">
        <v>-8720000000000</v>
      </c>
      <c r="E190" s="5">
        <v>-5063000000000</v>
      </c>
      <c r="F190" s="5">
        <v>-2851000000000</v>
      </c>
      <c r="G190" s="5">
        <v>-2293000000000</v>
      </c>
    </row>
    <row r="191" spans="3:7" ht="15.5" x14ac:dyDescent="0.35">
      <c r="C191" t="s">
        <v>243</v>
      </c>
      <c r="D191" s="5">
        <v>31125000000000</v>
      </c>
      <c r="E191" s="5">
        <v>30787000000000</v>
      </c>
      <c r="F191" s="5">
        <v>28713000000000</v>
      </c>
      <c r="G191" s="5">
        <v>28021000000000</v>
      </c>
    </row>
    <row r="192" spans="3:7" ht="15.5" x14ac:dyDescent="0.35">
      <c r="C192" t="s">
        <v>244</v>
      </c>
      <c r="D192" s="5">
        <v>3933000000000</v>
      </c>
      <c r="E192" s="5">
        <v>2369000000000</v>
      </c>
      <c r="F192" s="5">
        <v>1150000000000</v>
      </c>
      <c r="G192" s="5">
        <v>4775000000000</v>
      </c>
    </row>
    <row r="193" spans="3:26" ht="15.5" x14ac:dyDescent="0.35">
      <c r="C193" t="s">
        <v>245</v>
      </c>
      <c r="D193" s="5">
        <v>-307000000000</v>
      </c>
      <c r="E193" s="5">
        <v>-243000000000</v>
      </c>
      <c r="F193" s="5">
        <v>-664000000000</v>
      </c>
      <c r="G193" s="5">
        <v>-553000000000</v>
      </c>
    </row>
    <row r="194" spans="3:26" ht="15.5" x14ac:dyDescent="0.35">
      <c r="C194" t="s">
        <v>13</v>
      </c>
      <c r="D194" s="5">
        <v>3626000000000</v>
      </c>
      <c r="E194" s="5">
        <v>2126000000000</v>
      </c>
      <c r="F194" s="5">
        <v>486000000000</v>
      </c>
      <c r="G194" s="5">
        <v>4223000000000</v>
      </c>
    </row>
    <row r="195" spans="3:26" ht="15.5" x14ac:dyDescent="0.35">
      <c r="C195" t="s">
        <v>16</v>
      </c>
      <c r="D195" s="6">
        <v>1884.48</v>
      </c>
      <c r="E195" s="6">
        <v>1104.81</v>
      </c>
      <c r="F195" s="6">
        <v>252.78</v>
      </c>
      <c r="G195" s="6">
        <v>2194.6</v>
      </c>
    </row>
    <row r="196" spans="3:26" ht="15.5" x14ac:dyDescent="0.35">
      <c r="C196" t="s">
        <v>58</v>
      </c>
      <c r="I196" s="6">
        <v>808.97</v>
      </c>
      <c r="J196" s="6">
        <v>509.75</v>
      </c>
      <c r="K196" s="6">
        <v>2767.29</v>
      </c>
      <c r="L196" s="6">
        <v>1444.7</v>
      </c>
      <c r="M196" s="6">
        <v>2913.23</v>
      </c>
      <c r="N196" s="6">
        <v>3974.73</v>
      </c>
      <c r="O196" s="6">
        <v>5654.99</v>
      </c>
      <c r="P196" s="6">
        <v>4049.62</v>
      </c>
      <c r="Q196" s="6">
        <v>4029.78</v>
      </c>
      <c r="R196" s="6">
        <v>3470.26</v>
      </c>
      <c r="S196" s="6">
        <v>3344.78</v>
      </c>
      <c r="T196" s="6">
        <v>2790.19</v>
      </c>
      <c r="U196" s="6">
        <v>2249.7600000000002</v>
      </c>
      <c r="V196" s="6">
        <v>2086.06</v>
      </c>
      <c r="W196" s="6">
        <v>2543.5700000000002</v>
      </c>
      <c r="X196" s="6">
        <v>2190.54</v>
      </c>
      <c r="Y196" s="6">
        <v>1811.72</v>
      </c>
      <c r="Z196" s="6">
        <v>977.34</v>
      </c>
    </row>
    <row r="197" spans="3:26" ht="15.5" x14ac:dyDescent="0.35">
      <c r="C197" t="s">
        <v>72</v>
      </c>
      <c r="I197" s="6">
        <v>17.309999999999999</v>
      </c>
      <c r="J197" s="6">
        <v>26.04</v>
      </c>
      <c r="K197" s="6">
        <v>7.34</v>
      </c>
      <c r="L197" s="6">
        <v>12.46</v>
      </c>
      <c r="M197" s="6">
        <v>10.5</v>
      </c>
      <c r="N197" s="6">
        <v>10.32</v>
      </c>
      <c r="O197" s="6">
        <v>9.3699999999999992</v>
      </c>
      <c r="P197" s="6">
        <v>20.65</v>
      </c>
      <c r="Q197" s="6">
        <v>20.8</v>
      </c>
      <c r="R197" s="6">
        <v>18.41</v>
      </c>
      <c r="S197" s="6">
        <v>16.440000000000001</v>
      </c>
      <c r="T197" s="6">
        <v>21.75</v>
      </c>
      <c r="U197" s="6">
        <v>18.670000000000002</v>
      </c>
      <c r="V197" s="6">
        <v>26.99</v>
      </c>
      <c r="W197" s="6">
        <v>24.39</v>
      </c>
      <c r="X197" s="6">
        <v>18.260000000000002</v>
      </c>
      <c r="Y197" s="6">
        <v>11.89</v>
      </c>
      <c r="Z197" s="6">
        <v>4.3499999999999996</v>
      </c>
    </row>
    <row r="198" spans="3:26" ht="15.5" x14ac:dyDescent="0.35">
      <c r="C198" t="s">
        <v>75</v>
      </c>
      <c r="I198" s="6">
        <v>0.3</v>
      </c>
      <c r="J198" s="6">
        <v>0.26</v>
      </c>
      <c r="K198" s="6">
        <v>0.33</v>
      </c>
      <c r="L198" s="6">
        <v>0.28000000000000003</v>
      </c>
      <c r="M198" s="6">
        <v>0.47</v>
      </c>
      <c r="N198" s="6">
        <v>0.69</v>
      </c>
      <c r="O198" s="6">
        <v>0.92</v>
      </c>
      <c r="P198" s="6">
        <v>1.68</v>
      </c>
      <c r="Q198" s="6">
        <v>1.94</v>
      </c>
      <c r="R198" s="6">
        <v>1.61</v>
      </c>
      <c r="S198" s="6">
        <v>1.5</v>
      </c>
      <c r="T198" s="6">
        <v>1.79</v>
      </c>
      <c r="U198" s="6">
        <v>1.46</v>
      </c>
      <c r="V198" s="6">
        <v>2.21</v>
      </c>
      <c r="W198" s="6">
        <v>2.85</v>
      </c>
      <c r="X198" s="6">
        <v>2.04</v>
      </c>
      <c r="Y198" s="6">
        <v>1.26</v>
      </c>
      <c r="Z198" s="6">
        <v>0.27</v>
      </c>
    </row>
    <row r="199" spans="3:26" ht="15.5" x14ac:dyDescent="0.35">
      <c r="C199" t="s">
        <v>246</v>
      </c>
      <c r="I199" s="5">
        <v>5888550000000</v>
      </c>
      <c r="J199" s="5">
        <v>5146600000000</v>
      </c>
      <c r="K199" s="5">
        <v>10540900000000</v>
      </c>
      <c r="L199" s="5">
        <v>6881530000000</v>
      </c>
      <c r="M199" s="5">
        <v>10258300000000</v>
      </c>
      <c r="N199" s="5">
        <v>12771480000000</v>
      </c>
      <c r="O199" s="5">
        <v>17602660000000</v>
      </c>
      <c r="P199" s="5">
        <v>13421530000000</v>
      </c>
    </row>
    <row r="200" spans="3:26" ht="15.5" x14ac:dyDescent="0.35">
      <c r="C200" t="s">
        <v>247</v>
      </c>
      <c r="I200" s="6">
        <v>2.07E-2</v>
      </c>
      <c r="J200" s="6">
        <v>1.15E-2</v>
      </c>
      <c r="K200" s="6">
        <v>5.7599999999999998E-2</v>
      </c>
      <c r="L200" s="6">
        <v>3.1400000000000004E-2</v>
      </c>
      <c r="M200" s="6">
        <v>6.2300000000000001E-2</v>
      </c>
      <c r="N200" s="6">
        <v>9.7799999999999998E-2</v>
      </c>
      <c r="O200" s="6">
        <v>0.13830000000000001</v>
      </c>
      <c r="P200" s="6">
        <v>0.1128</v>
      </c>
      <c r="Q200" s="6">
        <v>0.11609999999999999</v>
      </c>
      <c r="R200" s="6">
        <v>0.1061</v>
      </c>
      <c r="S200" s="6">
        <v>0.1013</v>
      </c>
      <c r="T200" s="6">
        <v>9.2200000000000004E-2</v>
      </c>
      <c r="U200" s="6">
        <v>8.5299999999999987E-2</v>
      </c>
      <c r="V200" s="6">
        <v>9.6699999999999994E-2</v>
      </c>
      <c r="W200" s="6">
        <v>0.12520000000000001</v>
      </c>
      <c r="X200" s="6">
        <v>0.1371</v>
      </c>
      <c r="Y200" s="6">
        <v>0.128</v>
      </c>
      <c r="Z200" s="6">
        <v>7.8100000000000003E-2</v>
      </c>
    </row>
    <row r="201" spans="3:26" ht="15.5" x14ac:dyDescent="0.35">
      <c r="C201" t="s">
        <v>248</v>
      </c>
      <c r="I201" s="6">
        <v>2.4900000000000002E-2</v>
      </c>
      <c r="J201" s="6">
        <v>1.5800000000000002E-2</v>
      </c>
      <c r="K201" s="6">
        <v>8.7499999999999994E-2</v>
      </c>
      <c r="L201" s="6">
        <v>4.8000000000000001E-2</v>
      </c>
      <c r="M201" s="6">
        <v>9.4499999999999987E-2</v>
      </c>
      <c r="N201" s="6">
        <v>0.13070000000000001</v>
      </c>
      <c r="O201" s="6">
        <v>0.21359999999999998</v>
      </c>
      <c r="P201" s="6">
        <v>0.1726</v>
      </c>
      <c r="Q201" s="6">
        <v>0.18390000000000001</v>
      </c>
      <c r="R201" s="6">
        <v>0.1691</v>
      </c>
      <c r="S201" s="6">
        <v>0.16980000000000001</v>
      </c>
      <c r="T201" s="6">
        <v>0.16219999999999998</v>
      </c>
      <c r="U201" s="6">
        <v>0.1479</v>
      </c>
      <c r="V201" s="6">
        <v>0.15160000000000001</v>
      </c>
      <c r="W201" s="6">
        <v>0.2006</v>
      </c>
      <c r="X201" s="6">
        <v>0.19879999999999998</v>
      </c>
      <c r="Y201" s="6">
        <v>0.1905</v>
      </c>
      <c r="Z201" s="6">
        <v>0.12119999999999999</v>
      </c>
    </row>
    <row r="202" spans="3:26" ht="15.5" x14ac:dyDescent="0.35">
      <c r="C202" t="s">
        <v>249</v>
      </c>
      <c r="I202" s="6">
        <v>4.4000000000000004E-2</v>
      </c>
      <c r="J202" s="6">
        <v>0.03</v>
      </c>
      <c r="K202" s="6">
        <v>0.1216</v>
      </c>
      <c r="L202" s="6">
        <v>6.4600000000000005E-2</v>
      </c>
      <c r="M202" s="6">
        <v>0.11990000000000001</v>
      </c>
      <c r="N202" s="6">
        <v>0.1754</v>
      </c>
      <c r="O202" s="6">
        <v>0.3</v>
      </c>
      <c r="P202" s="6">
        <v>0.24460000000000001</v>
      </c>
      <c r="Q202" s="6">
        <v>0.26300000000000001</v>
      </c>
      <c r="R202" s="6">
        <v>0.25059999999999999</v>
      </c>
      <c r="S202" s="6">
        <v>0.27239999999999998</v>
      </c>
      <c r="T202" s="6">
        <v>0.26350000000000001</v>
      </c>
      <c r="U202" s="6">
        <v>0.22920000000000001</v>
      </c>
      <c r="V202" s="6">
        <v>0.2263</v>
      </c>
      <c r="W202" s="6">
        <v>0.2873</v>
      </c>
      <c r="X202" s="6">
        <v>0.28160000000000002</v>
      </c>
      <c r="Y202" s="6">
        <v>0.28960000000000002</v>
      </c>
      <c r="Z202" s="6">
        <v>0.38900000000000001</v>
      </c>
    </row>
    <row r="203" spans="3:26" ht="15.5" x14ac:dyDescent="0.35">
      <c r="C203" t="s">
        <v>250</v>
      </c>
      <c r="I203" s="6">
        <v>10.18</v>
      </c>
      <c r="J203" s="6">
        <v>3.78</v>
      </c>
      <c r="K203" s="6">
        <v>12.85</v>
      </c>
      <c r="L203" s="6">
        <v>14.9</v>
      </c>
      <c r="M203" s="6">
        <v>98.26</v>
      </c>
      <c r="N203" s="6">
        <v>26.25</v>
      </c>
      <c r="O203" s="6">
        <v>25.75</v>
      </c>
      <c r="P203" s="6">
        <v>16.47</v>
      </c>
      <c r="Q203" s="6">
        <v>14.03</v>
      </c>
      <c r="R203" s="6">
        <v>8.5</v>
      </c>
      <c r="S203" s="6">
        <v>7.04</v>
      </c>
      <c r="T203" s="6">
        <v>6.25</v>
      </c>
      <c r="U203" s="6">
        <v>8.86</v>
      </c>
      <c r="V203" s="6">
        <v>12.17</v>
      </c>
      <c r="W203" s="6">
        <v>27.15</v>
      </c>
      <c r="X203" s="6">
        <v>24.54</v>
      </c>
      <c r="Y203" s="6">
        <v>11.6</v>
      </c>
      <c r="Z203" s="6">
        <v>5.77</v>
      </c>
    </row>
    <row r="204" spans="3:26" ht="15.5" x14ac:dyDescent="0.35">
      <c r="C204" t="s">
        <v>69</v>
      </c>
      <c r="I204" s="6">
        <v>0.43</v>
      </c>
      <c r="J204" s="6">
        <v>0.41</v>
      </c>
      <c r="K204" s="6">
        <v>0.64</v>
      </c>
      <c r="L204" s="6">
        <v>0.6</v>
      </c>
      <c r="M204" s="6">
        <v>0.99</v>
      </c>
      <c r="N204" s="6">
        <v>1.35</v>
      </c>
      <c r="O204" s="5">
        <v>2</v>
      </c>
      <c r="P204" s="6">
        <v>3.57</v>
      </c>
      <c r="Q204" s="6">
        <v>3.82</v>
      </c>
      <c r="R204" s="6">
        <v>3.11</v>
      </c>
      <c r="S204" s="6">
        <v>2.79</v>
      </c>
      <c r="T204" s="6">
        <v>3.53</v>
      </c>
      <c r="U204" s="6">
        <v>2.76</v>
      </c>
      <c r="V204" s="6">
        <v>4.09</v>
      </c>
      <c r="W204" s="6">
        <v>4.8899999999999997</v>
      </c>
      <c r="X204" s="6">
        <v>3.63</v>
      </c>
      <c r="Y204" s="6">
        <v>2.27</v>
      </c>
      <c r="Z204" s="6">
        <v>0.53</v>
      </c>
    </row>
    <row r="205" spans="3:26" ht="15.5" x14ac:dyDescent="0.35">
      <c r="C205" t="s">
        <v>66</v>
      </c>
      <c r="I205" s="6">
        <v>32518.11</v>
      </c>
      <c r="J205" s="6">
        <v>32179.67</v>
      </c>
      <c r="K205" s="6">
        <v>31632.01</v>
      </c>
      <c r="L205" s="6">
        <v>30069.26</v>
      </c>
      <c r="M205" s="6">
        <v>30813.67</v>
      </c>
      <c r="N205" s="6">
        <v>30415.66</v>
      </c>
      <c r="O205" s="6">
        <v>26470.05</v>
      </c>
      <c r="P205" s="6">
        <v>23456.95</v>
      </c>
      <c r="Q205" s="6">
        <v>21917.439999999999</v>
      </c>
      <c r="R205" s="6">
        <v>20522.46</v>
      </c>
      <c r="S205" s="6">
        <v>19697.689999999999</v>
      </c>
      <c r="T205" s="6">
        <v>17199.5</v>
      </c>
      <c r="U205" s="6">
        <v>15209.31</v>
      </c>
      <c r="V205" s="6">
        <v>13759.55</v>
      </c>
      <c r="W205" s="6">
        <v>12680.3</v>
      </c>
      <c r="X205" s="6">
        <v>11016.73</v>
      </c>
      <c r="Y205" s="6">
        <v>9511.7999999999993</v>
      </c>
      <c r="Z205" s="6">
        <v>8065.78</v>
      </c>
    </row>
    <row r="206" spans="3:26" ht="15.5" x14ac:dyDescent="0.35">
      <c r="C206" t="s">
        <v>251</v>
      </c>
      <c r="I206" s="6">
        <v>0.43</v>
      </c>
      <c r="J206" s="6">
        <v>0.41</v>
      </c>
      <c r="K206" s="6">
        <v>0.64</v>
      </c>
      <c r="L206" s="6">
        <v>0.6</v>
      </c>
      <c r="M206" s="6">
        <v>0.99</v>
      </c>
      <c r="N206" s="6">
        <v>1.35</v>
      </c>
      <c r="O206" s="5">
        <v>2</v>
      </c>
      <c r="P206" s="6">
        <v>3.57</v>
      </c>
      <c r="Q206" s="6">
        <v>3.82</v>
      </c>
      <c r="R206" s="6">
        <v>3.11</v>
      </c>
      <c r="S206" s="6">
        <v>2.79</v>
      </c>
      <c r="T206" s="6">
        <v>3.53</v>
      </c>
      <c r="U206" s="6">
        <v>2.76</v>
      </c>
      <c r="V206" s="6">
        <v>4.09</v>
      </c>
      <c r="W206" s="6">
        <v>4.8899999999999997</v>
      </c>
      <c r="X206" s="6">
        <v>3.63</v>
      </c>
      <c r="Y206" s="6">
        <v>2.27</v>
      </c>
      <c r="Z206" s="6">
        <v>0.53</v>
      </c>
    </row>
    <row r="207" spans="3:26" ht="15.5" x14ac:dyDescent="0.35">
      <c r="C207" t="s">
        <v>252</v>
      </c>
      <c r="I207" s="6">
        <v>32518.11</v>
      </c>
      <c r="J207" s="6">
        <v>32179.67</v>
      </c>
      <c r="K207" s="6">
        <v>31632.01</v>
      </c>
      <c r="L207" s="6">
        <v>30069.26</v>
      </c>
      <c r="M207" s="6">
        <v>30813.67</v>
      </c>
      <c r="N207" s="6">
        <v>30415.66</v>
      </c>
      <c r="O207" s="6">
        <v>26470.05</v>
      </c>
      <c r="P207" s="6">
        <v>23456.95</v>
      </c>
      <c r="Q207" s="6">
        <v>21917.439999999999</v>
      </c>
      <c r="R207" s="6">
        <v>20522.46</v>
      </c>
      <c r="S207" s="6">
        <v>19697.689999999999</v>
      </c>
      <c r="T207" s="6">
        <v>17199.5</v>
      </c>
      <c r="U207" s="6">
        <v>15209.31</v>
      </c>
      <c r="V207" s="6">
        <v>13759.55</v>
      </c>
      <c r="W207" s="6">
        <v>12680.3</v>
      </c>
      <c r="X207" s="6">
        <v>11016.73</v>
      </c>
      <c r="Y207" s="6">
        <v>9511.16</v>
      </c>
      <c r="Z207" s="6">
        <v>8064.98</v>
      </c>
    </row>
    <row r="208" spans="3:26" ht="15.5" x14ac:dyDescent="0.35">
      <c r="C208" t="s">
        <v>253</v>
      </c>
      <c r="I208" s="5">
        <v>762000000000</v>
      </c>
      <c r="J208" s="5">
        <v>9375000000000</v>
      </c>
      <c r="K208" s="5">
        <v>13396000000000</v>
      </c>
      <c r="L208" s="5">
        <v>10071000000000</v>
      </c>
      <c r="M208" s="5">
        <v>9980000000000</v>
      </c>
      <c r="N208" s="5">
        <v>6029000000000</v>
      </c>
      <c r="O208" s="5">
        <v>17236000000000</v>
      </c>
      <c r="P208" s="5">
        <v>17322000000000</v>
      </c>
      <c r="Q208" s="5">
        <v>20600000000000</v>
      </c>
      <c r="R208" s="5">
        <v>19753000000000</v>
      </c>
      <c r="S208" s="5">
        <v>20561000000000</v>
      </c>
      <c r="T208" s="5">
        <v>18147000000000</v>
      </c>
      <c r="U208" s="5">
        <v>12979000000000</v>
      </c>
      <c r="V208" s="5">
        <v>8164000000000</v>
      </c>
      <c r="W208" s="5">
        <v>6164000000000</v>
      </c>
      <c r="X208" s="5">
        <v>2684000000000</v>
      </c>
      <c r="Y208" s="5">
        <v>3183000000000</v>
      </c>
      <c r="Z208" s="5">
        <v>4332000000000</v>
      </c>
    </row>
    <row r="209" spans="3:26" ht="15.5" x14ac:dyDescent="0.35">
      <c r="C209" t="s">
        <v>254</v>
      </c>
      <c r="L209" s="5">
        <v>65000000000</v>
      </c>
      <c r="M209" s="5">
        <v>123000000000</v>
      </c>
      <c r="N209" s="5">
        <v>157000000000</v>
      </c>
      <c r="O209" s="5">
        <v>177000000000</v>
      </c>
    </row>
    <row r="210" spans="3:26" ht="15.5" x14ac:dyDescent="0.35">
      <c r="C210" t="s">
        <v>26</v>
      </c>
      <c r="I210" s="5">
        <v>762000000000</v>
      </c>
      <c r="J210" s="5">
        <v>9375000000000</v>
      </c>
      <c r="K210" s="5">
        <v>13396000000000</v>
      </c>
      <c r="L210" s="5">
        <v>10136000000000</v>
      </c>
      <c r="M210" s="5">
        <v>10103000000000</v>
      </c>
      <c r="N210" s="5">
        <v>6186000000000</v>
      </c>
      <c r="O210" s="5">
        <v>17413000000000</v>
      </c>
      <c r="P210" s="5">
        <v>17322000000000</v>
      </c>
      <c r="Q210" s="5">
        <v>20600000000000</v>
      </c>
      <c r="R210" s="5">
        <v>19753000000000</v>
      </c>
      <c r="S210" s="5">
        <v>20561000000000</v>
      </c>
      <c r="T210" s="5">
        <v>18147000000000</v>
      </c>
      <c r="U210" s="5">
        <v>12979000000000</v>
      </c>
      <c r="V210" s="5">
        <v>8164000000000</v>
      </c>
      <c r="W210" s="5">
        <v>6164000000000</v>
      </c>
      <c r="X210" s="5">
        <v>2684000000000</v>
      </c>
      <c r="Y210" s="5">
        <v>3183000000000</v>
      </c>
      <c r="Z210" s="5">
        <v>4332000000000</v>
      </c>
    </row>
    <row r="211" spans="3:26" ht="15.5" x14ac:dyDescent="0.35">
      <c r="C211" t="s">
        <v>23</v>
      </c>
      <c r="I211" s="5">
        <v>-2851000000000</v>
      </c>
      <c r="J211" s="5">
        <v>5670000000000</v>
      </c>
      <c r="K211" s="5">
        <v>9140000000000</v>
      </c>
      <c r="L211" s="5">
        <v>5729000000000</v>
      </c>
      <c r="M211" s="5">
        <v>5933000000000</v>
      </c>
      <c r="N211" s="5">
        <v>1412000000000</v>
      </c>
      <c r="O211" s="5">
        <v>13841000000000</v>
      </c>
      <c r="P211" s="5">
        <v>15288000000000</v>
      </c>
      <c r="Q211" s="5">
        <v>18271000000000</v>
      </c>
      <c r="R211" s="5">
        <v>18158000000000</v>
      </c>
      <c r="S211" s="5">
        <v>17835000000000</v>
      </c>
      <c r="T211" s="5">
        <v>16559000000000</v>
      </c>
      <c r="U211" s="5">
        <v>11575000000000</v>
      </c>
      <c r="V211" s="5">
        <v>6879000000000</v>
      </c>
      <c r="W211" s="5">
        <v>5069000000000</v>
      </c>
      <c r="X211" s="5">
        <v>1434000000000</v>
      </c>
      <c r="Y211" s="5">
        <v>1960000000000</v>
      </c>
      <c r="Z211" s="5">
        <v>3197000000000</v>
      </c>
    </row>
    <row r="212" spans="3:26" ht="15.5" x14ac:dyDescent="0.35">
      <c r="C212" t="s">
        <v>255</v>
      </c>
      <c r="I212" s="5">
        <v>28713000000000</v>
      </c>
      <c r="J212" s="5">
        <v>26767000000000</v>
      </c>
      <c r="K212" s="5">
        <v>24579000000000</v>
      </c>
      <c r="L212" s="5">
        <v>26320000000000</v>
      </c>
      <c r="M212" s="5">
        <v>30943000000000</v>
      </c>
      <c r="N212" s="5">
        <v>32528000000000</v>
      </c>
      <c r="O212" s="5">
        <v>26822000000000</v>
      </c>
      <c r="P212" s="5">
        <v>23281000000000</v>
      </c>
      <c r="Q212" s="5">
        <v>21153000000000</v>
      </c>
      <c r="R212" s="5">
        <v>20295000000000</v>
      </c>
      <c r="S212" s="5">
        <v>18523000000000</v>
      </c>
      <c r="T212" s="5">
        <v>14794000000000</v>
      </c>
      <c r="U212" s="5">
        <v>14510000000000</v>
      </c>
      <c r="V212" s="5">
        <v>16152000000000</v>
      </c>
      <c r="W212" s="5">
        <v>16847000000000</v>
      </c>
      <c r="X212" s="5">
        <v>14426000000000</v>
      </c>
      <c r="Y212" s="5">
        <v>11623000000000</v>
      </c>
      <c r="Z212" s="5">
        <v>9338000000000</v>
      </c>
    </row>
    <row r="213" spans="3:26" ht="15.5" x14ac:dyDescent="0.35">
      <c r="C213" t="s">
        <v>256</v>
      </c>
      <c r="I213" s="5">
        <v>11606000000000</v>
      </c>
      <c r="J213" s="5">
        <v>6527000000000</v>
      </c>
      <c r="K213" s="5">
        <v>4409000000000</v>
      </c>
      <c r="L213" s="5">
        <v>9868000000000</v>
      </c>
      <c r="M213" s="5">
        <v>5325000000000</v>
      </c>
      <c r="N213" s="5">
        <v>17478000000000</v>
      </c>
      <c r="O213" s="5">
        <v>11174000000000</v>
      </c>
      <c r="P213" s="5">
        <v>11225000000000</v>
      </c>
      <c r="Q213" s="5">
        <v>8205000000000</v>
      </c>
      <c r="R213" s="5">
        <v>6938000000000</v>
      </c>
      <c r="S213" s="5">
        <v>3201000000000</v>
      </c>
      <c r="T213" s="5">
        <v>1658000000000</v>
      </c>
      <c r="U213" s="5">
        <v>2473000000000</v>
      </c>
      <c r="V213" s="5">
        <v>3954000000000</v>
      </c>
      <c r="W213" s="5">
        <v>-90000000000</v>
      </c>
      <c r="X213" s="5">
        <v>2873000000000</v>
      </c>
      <c r="Y213" s="5">
        <v>3265000000000</v>
      </c>
      <c r="Z213" s="5">
        <v>2261000000000</v>
      </c>
    </row>
    <row r="214" spans="3:26" ht="15.5" x14ac:dyDescent="0.35">
      <c r="C214" t="s">
        <v>257</v>
      </c>
      <c r="I214" s="5">
        <v>-2478000000000</v>
      </c>
      <c r="J214" s="5">
        <v>-3185000000000</v>
      </c>
      <c r="K214" s="5">
        <v>-5698000000000</v>
      </c>
      <c r="L214" s="5">
        <v>-5424000000000</v>
      </c>
      <c r="M214" s="5">
        <v>-4935000000000</v>
      </c>
      <c r="N214" s="5">
        <v>-5351000000000</v>
      </c>
      <c r="O214" s="5">
        <v>-4987000000000</v>
      </c>
      <c r="P214" s="5">
        <v>-3111000000000</v>
      </c>
      <c r="Q214" s="5">
        <v>-3396000000000</v>
      </c>
      <c r="R214" s="5">
        <v>-2335000000000</v>
      </c>
      <c r="S214" s="5">
        <v>-2923000000000</v>
      </c>
      <c r="T214" s="5">
        <v>-5116000000000</v>
      </c>
      <c r="U214" s="5">
        <v>-5678000000000</v>
      </c>
      <c r="V214" s="5">
        <v>-3892000000000</v>
      </c>
      <c r="W214" s="5">
        <v>-1828000000000</v>
      </c>
      <c r="X214" s="5">
        <v>-1097000000000</v>
      </c>
      <c r="Y214" s="5">
        <v>-1405000000000</v>
      </c>
      <c r="Z214" s="5">
        <v>-1052000000000</v>
      </c>
    </row>
    <row r="215" spans="3:26" ht="15.5" x14ac:dyDescent="0.35">
      <c r="C215" t="s">
        <v>15</v>
      </c>
      <c r="I215" s="5">
        <v>9128000000000</v>
      </c>
      <c r="J215" s="5">
        <v>3342000000000</v>
      </c>
      <c r="K215" s="5">
        <v>-1289000000000</v>
      </c>
      <c r="L215" s="5">
        <v>4444000000000</v>
      </c>
      <c r="M215" s="5">
        <v>391000000000</v>
      </c>
      <c r="N215" s="5">
        <v>12126000000000</v>
      </c>
      <c r="O215" s="5">
        <v>6188000000000</v>
      </c>
      <c r="P215" s="5">
        <v>8114000000000</v>
      </c>
      <c r="Q215" s="5">
        <v>4809000000000</v>
      </c>
      <c r="R215" s="5">
        <v>4602000000000</v>
      </c>
      <c r="S215" s="5">
        <v>277000000000</v>
      </c>
      <c r="T215" s="5">
        <v>-3458000000000</v>
      </c>
      <c r="U215" s="5">
        <v>-3205000000000</v>
      </c>
      <c r="V215" s="5">
        <v>61000000000</v>
      </c>
      <c r="W215" s="5">
        <v>-1919000000000</v>
      </c>
      <c r="X215" s="5">
        <v>1775000000000</v>
      </c>
      <c r="Y215" s="5">
        <v>1860000000000</v>
      </c>
      <c r="Z215" s="5">
        <v>1209000000000</v>
      </c>
    </row>
    <row r="216" spans="3:26" ht="15.5" x14ac:dyDescent="0.35">
      <c r="C216" t="s">
        <v>17</v>
      </c>
      <c r="I216" s="6">
        <v>4744.2299999999996</v>
      </c>
      <c r="J216" s="6">
        <v>1736.96</v>
      </c>
      <c r="K216" s="6">
        <v>-669.85</v>
      </c>
      <c r="L216" s="6">
        <v>2309.7199999999998</v>
      </c>
      <c r="M216" s="5">
        <v>203</v>
      </c>
      <c r="N216" s="6">
        <v>6302.36</v>
      </c>
      <c r="O216" s="6">
        <v>3215.85</v>
      </c>
      <c r="P216" s="6">
        <v>4216.91</v>
      </c>
      <c r="Q216" s="6">
        <v>2499.2800000000002</v>
      </c>
      <c r="R216" s="6">
        <v>2391.91</v>
      </c>
      <c r="S216" s="6">
        <v>144.16999999999999</v>
      </c>
      <c r="T216" s="6">
        <v>-1797.38</v>
      </c>
      <c r="U216" s="6">
        <v>-1665.8</v>
      </c>
      <c r="V216" s="6">
        <v>31.83</v>
      </c>
      <c r="W216" s="6">
        <v>-997.24</v>
      </c>
      <c r="X216" s="6">
        <v>922.74</v>
      </c>
      <c r="Y216" s="6">
        <v>966.93</v>
      </c>
      <c r="Z216" s="6">
        <v>628.24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1314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1315</v>
      </c>
      <c r="D2" s="2" vm="98">
        <f ca="1">IFERROR(_xlfn.STOCKHISTORY("XIDX:" &amp; $C$1, D3, , 0, 0, 1), "Libur")</f>
        <v>75</v>
      </c>
      <c r="E2" s="2" vm="244">
        <f ca="1">IFERROR(_xlfn.STOCKHISTORY("XIDX:" &amp; $C$1, E3, , 0, 0, 1), "Libur")</f>
        <v>52</v>
      </c>
      <c r="H2" s="2" vm="244">
        <f ca="1">IFERROR(INDEX(D2:G2,COUNT(D2:G2)),"")</f>
        <v>52</v>
      </c>
      <c r="I2" s="2" vm="97">
        <f t="shared" ref="I2:Y2" ca="1" si="0">IFERROR(_xlfn.STOCKHISTORY("XIDX:" &amp; $C$1, I1, , 0, 0, 1), "Libur")</f>
        <v>98</v>
      </c>
      <c r="J2" s="2" vm="51">
        <f t="shared" ca="1" si="0"/>
        <v>55</v>
      </c>
      <c r="K2" s="2" vm="331">
        <f t="shared" ca="1" si="0"/>
        <v>69</v>
      </c>
      <c r="L2" s="2" t="str">
        <f t="shared" ca="1" si="0"/>
        <v>Libur</v>
      </c>
      <c r="M2" s="2" t="str">
        <f t="shared" ca="1" si="0"/>
        <v>Libur</v>
      </c>
      <c r="N2" s="2" vm="393">
        <f t="shared" ca="1" si="0"/>
        <v>402</v>
      </c>
      <c r="O2" s="2" vm="134">
        <f t="shared" ca="1" si="0"/>
        <v>498</v>
      </c>
      <c r="P2" s="2" vm="394">
        <f t="shared" ca="1" si="0"/>
        <v>298</v>
      </c>
      <c r="Q2" s="2" vm="357">
        <f t="shared" ca="1" si="0"/>
        <v>300</v>
      </c>
      <c r="R2" s="2" vm="359">
        <f t="shared" ca="1" si="0"/>
        <v>338</v>
      </c>
      <c r="S2" s="2" vm="395">
        <f t="shared" ca="1" si="0"/>
        <v>309</v>
      </c>
      <c r="T2" s="2" vm="17">
        <f t="shared" ca="1" si="0"/>
        <v>555</v>
      </c>
      <c r="U2" s="2" vm="396">
        <f t="shared" ca="1" si="0"/>
        <v>495.94200000000001</v>
      </c>
      <c r="V2" s="2" vm="397">
        <f t="shared" ca="1" si="0"/>
        <v>654.64340000000004</v>
      </c>
      <c r="W2" s="2" vm="398">
        <f t="shared" ca="1" si="0"/>
        <v>471.14490000000001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1033090000</v>
      </c>
      <c r="E4" s="2">
        <f>IFERROR(INDEX(E51:E500,MATCH($C$4,$C$51:$C$500,0)),"")</f>
        <v>762350000</v>
      </c>
      <c r="H4" s="2">
        <f>IFERROR(SUM(D4:G4)*(4/MAX(1,COUNT(D4:G4))),"")</f>
        <v>3590880000</v>
      </c>
      <c r="I4" s="2">
        <f t="shared" ref="I4:Y4" si="1">IFERROR(INDEX(I51:I500,MATCH($C$4,$C$51:$C$500,0)),"")</f>
        <v>3216604484</v>
      </c>
      <c r="J4" s="2">
        <f t="shared" si="1"/>
        <v>3416526383</v>
      </c>
      <c r="K4" s="2">
        <f t="shared" si="1"/>
        <v>2936631094</v>
      </c>
      <c r="L4" s="2">
        <f t="shared" si="1"/>
        <v>2100079558</v>
      </c>
      <c r="M4" s="2">
        <f t="shared" si="1"/>
        <v>1336678470</v>
      </c>
      <c r="N4" s="2">
        <f t="shared" si="1"/>
        <v>1492331099</v>
      </c>
      <c r="O4" s="2">
        <f t="shared" si="1"/>
        <v>4572638083</v>
      </c>
      <c r="P4" s="2">
        <f t="shared" si="1"/>
        <v>4373177070</v>
      </c>
      <c r="Q4" s="2">
        <f t="shared" si="1"/>
        <v>4177325781</v>
      </c>
      <c r="R4" s="2">
        <f t="shared" si="1"/>
        <v>3863921565</v>
      </c>
      <c r="S4" s="2">
        <f t="shared" si="1"/>
        <v>3814989745</v>
      </c>
      <c r="T4" s="2">
        <f t="shared" si="1"/>
        <v>3933530272</v>
      </c>
      <c r="U4" s="2">
        <f t="shared" si="1"/>
        <v>3716076586</v>
      </c>
      <c r="V4" s="2">
        <f t="shared" si="1"/>
        <v>3472468962</v>
      </c>
      <c r="W4" s="2">
        <f t="shared" si="1"/>
        <v>27164569877846</v>
      </c>
      <c r="X4" s="2">
        <f t="shared" si="1"/>
        <v>19534331480504</v>
      </c>
      <c r="Y4" s="2">
        <f t="shared" si="1"/>
        <v>17860373610109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-75890000</v>
      </c>
      <c r="E5" s="2">
        <f>IFERROR(INDEX(E51:E500,MATCH($C$5,$C$51:$C$500,0)),"")</f>
        <v>-47830000</v>
      </c>
      <c r="H5" s="2">
        <f>IFERROR(SUM(D5:G5)*(4/MAX(1,COUNT(D5:G5))),"")</f>
        <v>-247440000</v>
      </c>
      <c r="I5" s="2">
        <f t="shared" ref="I5:Y5" si="2">IFERROR(INDEX(I51:I500,MATCH($C$5,$C$51:$C$500,0)),"")</f>
        <v>-325160503</v>
      </c>
      <c r="J5" s="2">
        <f t="shared" si="2"/>
        <v>-72096219</v>
      </c>
      <c r="K5" s="2">
        <f t="shared" si="2"/>
        <v>250641588</v>
      </c>
      <c r="L5" s="2">
        <f t="shared" si="2"/>
        <v>3736768668</v>
      </c>
      <c r="M5" s="2">
        <f t="shared" si="2"/>
        <v>-4148159011</v>
      </c>
      <c r="N5" s="2">
        <f t="shared" si="2"/>
        <v>-2472917795</v>
      </c>
      <c r="O5" s="2">
        <f t="shared" si="2"/>
        <v>92644418</v>
      </c>
      <c r="P5" s="2">
        <f t="shared" si="2"/>
        <v>-31396473</v>
      </c>
      <c r="Q5" s="2">
        <f t="shared" si="2"/>
        <v>-153621663</v>
      </c>
      <c r="R5" s="2">
        <f t="shared" si="2"/>
        <v>59285192</v>
      </c>
      <c r="S5" s="2">
        <f t="shared" si="2"/>
        <v>70022788</v>
      </c>
      <c r="T5" s="2">
        <f t="shared" si="2"/>
        <v>-329576750</v>
      </c>
      <c r="U5" s="2">
        <f t="shared" si="2"/>
        <v>966308</v>
      </c>
      <c r="V5" s="2">
        <f t="shared" si="2"/>
        <v>144523946</v>
      </c>
      <c r="W5" s="2">
        <f t="shared" si="2"/>
        <v>855413207673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-52150000</v>
      </c>
      <c r="E6" s="2">
        <f>IFERROR(INDEX(E51:E500,MATCH($C$6,$C$51:$C$500,0)),"")</f>
        <v>68250000</v>
      </c>
      <c r="H6" s="2">
        <f>IFERROR(INDEX(D6:G6,COUNT(D6:G6)),"")</f>
        <v>68250000</v>
      </c>
      <c r="I6" s="2">
        <f t="shared" ref="I6:Y6" si="3">IFERROR(INDEX(I51:I500,MATCH($C$6,$C$51:$C$500,0)),"")</f>
        <v>44440000</v>
      </c>
      <c r="J6" s="2">
        <f t="shared" si="3"/>
        <v>-1351896846</v>
      </c>
      <c r="K6" s="2">
        <f t="shared" si="3"/>
        <v>-1282727174</v>
      </c>
      <c r="L6" s="2">
        <f t="shared" si="3"/>
        <v>-1535099150</v>
      </c>
      <c r="M6" s="2">
        <f t="shared" si="3"/>
        <v>-6110059715</v>
      </c>
      <c r="N6" s="2">
        <f t="shared" si="3"/>
        <v>-1943024247</v>
      </c>
      <c r="O6" s="2">
        <f t="shared" si="3"/>
        <v>720622891</v>
      </c>
      <c r="P6" s="2">
        <f t="shared" si="3"/>
        <v>910188372</v>
      </c>
      <c r="Q6" s="2">
        <f t="shared" si="3"/>
        <v>937469200</v>
      </c>
      <c r="R6" s="2">
        <f t="shared" si="3"/>
        <v>1009897219</v>
      </c>
      <c r="S6" s="2">
        <f t="shared" si="3"/>
        <v>950723185</v>
      </c>
      <c r="T6" s="2">
        <f t="shared" si="3"/>
        <v>916712520</v>
      </c>
      <c r="U6" s="2">
        <f t="shared" si="3"/>
        <v>1117148117</v>
      </c>
      <c r="V6" s="2">
        <f t="shared" si="3"/>
        <v>1114960078</v>
      </c>
      <c r="W6" s="2">
        <f t="shared" si="3"/>
        <v>7547133513840</v>
      </c>
      <c r="X6" s="2">
        <f t="shared" si="3"/>
        <v>3469456008969</v>
      </c>
      <c r="Y6" s="2">
        <f t="shared" si="3"/>
        <v>3221023576609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407.09</v>
      </c>
      <c r="E7" s="3">
        <f>IFERROR(INDEX(E51:E500,MATCH($C$7,$C$51:$C$500,0))/1000000000,"")</f>
        <v>407.09</v>
      </c>
      <c r="H7" s="3">
        <f>IFERROR(INDEX(D7:G7,COUNT(D7:G7)),"")</f>
        <v>407.09</v>
      </c>
      <c r="I7" s="3">
        <f t="shared" ref="I7:Y7" si="4">IFERROR(INDEX(I51:I500,MATCH($C$7,$C$51:$C$500,0))/1000000000,"")</f>
        <v>407.09</v>
      </c>
      <c r="J7" s="3">
        <f t="shared" si="4"/>
        <v>91.48</v>
      </c>
      <c r="K7" s="3">
        <f t="shared" si="4"/>
        <v>91.48</v>
      </c>
      <c r="L7" s="3">
        <f t="shared" si="4"/>
        <v>91.48</v>
      </c>
      <c r="M7" s="3">
        <f t="shared" si="4"/>
        <v>25.89</v>
      </c>
      <c r="N7" s="3">
        <f t="shared" si="4"/>
        <v>25.89</v>
      </c>
      <c r="O7" s="3">
        <f t="shared" si="4"/>
        <v>25.89</v>
      </c>
      <c r="P7" s="3">
        <f t="shared" si="4"/>
        <v>25.89</v>
      </c>
      <c r="Q7" s="3">
        <f t="shared" si="4"/>
        <v>25.89</v>
      </c>
      <c r="R7" s="3">
        <f t="shared" si="4"/>
        <v>25.87</v>
      </c>
      <c r="S7" s="3">
        <f t="shared" si="4"/>
        <v>25.87</v>
      </c>
      <c r="T7" s="3">
        <f t="shared" si="4"/>
        <v>25.87</v>
      </c>
      <c r="U7" s="3">
        <f t="shared" si="4"/>
        <v>30</v>
      </c>
      <c r="V7" s="3">
        <f t="shared" si="4"/>
        <v>22.64</v>
      </c>
      <c r="W7" s="3">
        <f t="shared" si="4"/>
        <v>22.64</v>
      </c>
      <c r="X7" s="3">
        <f t="shared" si="4"/>
        <v>18.239999999999998</v>
      </c>
      <c r="Y7" s="3">
        <f t="shared" si="4"/>
        <v>0.01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-929000000000</v>
      </c>
      <c r="E8" s="2">
        <f>IFERROR(INDEX(E51:E500,MATCH("Free cash flow (Quarter)",$C$51:$C$500,0)),"")</f>
        <v>692000000000</v>
      </c>
      <c r="H8" s="2">
        <f>IFERROR(INDEX(D8:G8,COUNT(D8:G8)),"")</f>
        <v>692000000000</v>
      </c>
      <c r="I8" s="2">
        <f t="shared" ref="I8:Y8" si="5">IFERROR(INDEX(I51:I500,MATCH($C$8,$C$51:$C$500,0)),"")</f>
        <v>1173000000000</v>
      </c>
      <c r="J8" s="2">
        <f t="shared" si="5"/>
        <v>6885000000000</v>
      </c>
      <c r="K8" s="2">
        <f t="shared" si="5"/>
        <v>2702000000000</v>
      </c>
      <c r="L8" s="2">
        <f t="shared" si="5"/>
        <v>2748000000000</v>
      </c>
      <c r="M8" s="2">
        <f t="shared" si="5"/>
        <v>1132000000000</v>
      </c>
      <c r="N8" s="2">
        <f t="shared" si="5"/>
        <v>1231000000000</v>
      </c>
      <c r="O8" s="2">
        <f t="shared" si="5"/>
        <v>4577000000000</v>
      </c>
      <c r="P8" s="2">
        <f t="shared" si="5"/>
        <v>3629000000000</v>
      </c>
      <c r="Q8" s="2">
        <f t="shared" si="5"/>
        <v>-1481000000000</v>
      </c>
      <c r="R8" s="2">
        <f t="shared" si="5"/>
        <v>948000000000</v>
      </c>
      <c r="S8" s="2">
        <f t="shared" si="5"/>
        <v>1110000000000</v>
      </c>
      <c r="T8" s="2">
        <f t="shared" si="5"/>
        <v>-3145000000000</v>
      </c>
      <c r="U8" s="2">
        <f t="shared" si="5"/>
        <v>-5222000000000</v>
      </c>
      <c r="V8" s="2">
        <f t="shared" si="5"/>
        <v>-666000000000</v>
      </c>
      <c r="W8" s="2">
        <f t="shared" si="5"/>
        <v>344000000000</v>
      </c>
      <c r="X8" s="2">
        <f t="shared" si="5"/>
        <v>592000000000</v>
      </c>
      <c r="Y8" s="2">
        <f t="shared" si="5"/>
        <v>-186000000000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-2.2799999999999998</v>
      </c>
      <c r="E9" s="3">
        <f>IFERROR(INDEX(E51:E500,MATCH("Free cash flow per share (Quarter)",$C$51:$C$500,0)),"")</f>
        <v>1.7</v>
      </c>
      <c r="H9" s="3">
        <f>IFERROR(INDEX(D9:G9,COUNT(D9:G9)),"")</f>
        <v>1.7</v>
      </c>
      <c r="I9" s="3">
        <f t="shared" ref="I9:Y9" si="6">IFERROR(INDEX(I51:I500,MATCH($C$9,$C$51:$C$500,0)),"")</f>
        <v>2.88</v>
      </c>
      <c r="J9" s="3">
        <f t="shared" si="6"/>
        <v>75.260000000000005</v>
      </c>
      <c r="K9" s="3">
        <f t="shared" si="6"/>
        <v>29.53</v>
      </c>
      <c r="L9" s="3">
        <f t="shared" si="6"/>
        <v>30.04</v>
      </c>
      <c r="M9" s="3">
        <f t="shared" si="6"/>
        <v>43.73</v>
      </c>
      <c r="N9" s="3">
        <f t="shared" si="6"/>
        <v>47.55</v>
      </c>
      <c r="O9" s="3">
        <f t="shared" si="6"/>
        <v>176.81</v>
      </c>
      <c r="P9" s="3">
        <f t="shared" si="6"/>
        <v>140.19</v>
      </c>
      <c r="Q9" s="3">
        <f t="shared" si="6"/>
        <v>-57.21</v>
      </c>
      <c r="R9" s="3">
        <f t="shared" si="6"/>
        <v>36.64</v>
      </c>
      <c r="S9" s="3">
        <f t="shared" si="6"/>
        <v>42.91</v>
      </c>
      <c r="T9" s="3">
        <f t="shared" si="6"/>
        <v>-121.59</v>
      </c>
      <c r="U9" s="3">
        <f t="shared" si="6"/>
        <v>-174.06</v>
      </c>
      <c r="V9" s="3">
        <f t="shared" si="6"/>
        <v>-29.4</v>
      </c>
      <c r="W9" s="3">
        <f t="shared" si="6"/>
        <v>15.18</v>
      </c>
      <c r="X9" s="3">
        <f t="shared" si="6"/>
        <v>32.46</v>
      </c>
      <c r="Y9" s="3">
        <f t="shared" si="6"/>
        <v>-20354.7</v>
      </c>
    </row>
    <row r="10" spans="1:25" ht="15.5" x14ac:dyDescent="0.35">
      <c r="C10" t="s">
        <v>18</v>
      </c>
      <c r="D10" s="3">
        <f ca="1">IFERROR(IF(D9=0,"",D2/D9),"")</f>
        <v>-32.894736842105267</v>
      </c>
      <c r="E10" s="3">
        <f ca="1">IFERROR(IF(E9=0,"",E2/E9),"")</f>
        <v>30.588235294117649</v>
      </c>
      <c r="I10" s="3">
        <f t="shared" ref="I10:Y10" ca="1" si="7">IFERROR(IF(I9=0,"",I2/I9),"")</f>
        <v>34.027777777777779</v>
      </c>
      <c r="J10" s="3">
        <f t="shared" ca="1" si="7"/>
        <v>0.73079989370183362</v>
      </c>
      <c r="K10" s="3">
        <f t="shared" ca="1" si="7"/>
        <v>2.3366068405011853</v>
      </c>
      <c r="L10" s="3" t="str">
        <f t="shared" ca="1" si="7"/>
        <v/>
      </c>
      <c r="M10" s="3" t="str">
        <f t="shared" ca="1" si="7"/>
        <v/>
      </c>
      <c r="N10" s="3">
        <f t="shared" ca="1" si="7"/>
        <v>8.4542586750788651</v>
      </c>
      <c r="O10" s="3">
        <f t="shared" ca="1" si="7"/>
        <v>2.8165827724676205</v>
      </c>
      <c r="P10" s="3">
        <f t="shared" ca="1" si="7"/>
        <v>2.1256865682288324</v>
      </c>
      <c r="Q10" s="3">
        <f t="shared" ca="1" si="7"/>
        <v>-5.2438384897745145</v>
      </c>
      <c r="R10" s="3">
        <f t="shared" ca="1" si="7"/>
        <v>9.2248908296943224</v>
      </c>
      <c r="S10" s="3">
        <f t="shared" ca="1" si="7"/>
        <v>7.2011186203682129</v>
      </c>
      <c r="T10" s="3">
        <f t="shared" ca="1" si="7"/>
        <v>-4.5645201085615597</v>
      </c>
      <c r="U10" s="3">
        <f t="shared" ca="1" si="7"/>
        <v>-2.8492588762495692</v>
      </c>
      <c r="V10" s="3">
        <f t="shared" ca="1" si="7"/>
        <v>-22.266782312925173</v>
      </c>
      <c r="W10" s="3">
        <f t="shared" ca="1" si="7"/>
        <v>31.037213438735179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624340000</v>
      </c>
      <c r="E11" s="2">
        <f>IFERROR(INDEX(E51:E500,MATCH($C$11,$C$51:$C$500,0)),"")</f>
        <v>857500000</v>
      </c>
      <c r="H11" s="2">
        <f>IFERROR(INDEX(D11:G11,COUNT(D11:G11)),"")</f>
        <v>857500000</v>
      </c>
      <c r="I11" s="2">
        <f t="shared" ref="I11:Y11" si="8">IFERROR(INDEX(I51:I500,MATCH($C$11,$C$51:$C$500,0)),"")</f>
        <v>943400000</v>
      </c>
      <c r="J11" s="2">
        <f t="shared" si="8"/>
        <v>219173953</v>
      </c>
      <c r="K11" s="2">
        <f t="shared" si="8"/>
        <v>289846369</v>
      </c>
      <c r="L11" s="2">
        <f t="shared" si="8"/>
        <v>521682689</v>
      </c>
      <c r="M11" s="2">
        <f t="shared" si="8"/>
        <v>54442439</v>
      </c>
      <c r="N11" s="2">
        <f t="shared" si="8"/>
        <v>200979909</v>
      </c>
      <c r="O11" s="2">
        <f t="shared" si="8"/>
        <v>299348853</v>
      </c>
      <c r="P11" s="2">
        <f t="shared" si="8"/>
        <v>251758660</v>
      </c>
      <c r="Q11" s="2">
        <f t="shared" si="8"/>
        <v>306918945</v>
      </c>
      <c r="R11" s="2">
        <f t="shared" si="8"/>
        <v>578702739</v>
      </c>
      <c r="S11" s="2">
        <f t="shared" si="8"/>
        <v>519972655</v>
      </c>
      <c r="T11" s="2">
        <f t="shared" si="8"/>
        <v>434327498</v>
      </c>
      <c r="U11" s="2">
        <f t="shared" si="8"/>
        <v>475260630</v>
      </c>
      <c r="V11" s="2">
        <f t="shared" si="8"/>
        <v>325784942</v>
      </c>
      <c r="W11" s="2">
        <f t="shared" si="8"/>
        <v>3783646333373</v>
      </c>
      <c r="X11" s="2">
        <f t="shared" si="8"/>
        <v>1177383233771</v>
      </c>
      <c r="Y11" s="2">
        <f t="shared" si="8"/>
        <v>1722491504933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54977000000000</v>
      </c>
      <c r="E12" s="2">
        <f>IFERROR(INDEX(E51:E500,MATCH("Net Debt (Quarter)",$C$51:$C$500,0)),"")</f>
        <v>47420000000000</v>
      </c>
      <c r="H12" s="2">
        <f>IFERROR(INDEX(D12:G12,COUNT(D12:G12)),"")</f>
        <v>47420000000000</v>
      </c>
      <c r="I12" s="2">
        <f t="shared" ref="I12:Y12" si="9">IFERROR(INDEX(I51:I500,MATCH($C$12,$C$51:$C$500,0)),"")</f>
        <v>48869000000000</v>
      </c>
      <c r="J12" s="2">
        <f t="shared" si="9"/>
        <v>57559000000000</v>
      </c>
      <c r="K12" s="2">
        <f t="shared" si="9"/>
        <v>55660000000000</v>
      </c>
      <c r="L12" s="2">
        <f t="shared" si="9"/>
        <v>53779000000000</v>
      </c>
      <c r="M12" s="2">
        <f t="shared" si="9"/>
        <v>108459000000000</v>
      </c>
      <c r="N12" s="2">
        <f t="shared" si="9"/>
        <v>104298000000000</v>
      </c>
      <c r="O12" s="2">
        <f t="shared" si="9"/>
        <v>19190000000000</v>
      </c>
      <c r="P12" s="2">
        <f t="shared" si="9"/>
        <v>21173000000000</v>
      </c>
      <c r="Q12" s="2">
        <f t="shared" si="9"/>
        <v>19083000000000</v>
      </c>
      <c r="R12" s="2">
        <f t="shared" si="9"/>
        <v>14986000000000</v>
      </c>
      <c r="S12" s="2">
        <f t="shared" si="9"/>
        <v>11524000000000</v>
      </c>
      <c r="T12" s="2">
        <f t="shared" si="9"/>
        <v>9148000000000</v>
      </c>
      <c r="U12" s="2">
        <f t="shared" si="9"/>
        <v>5143000000000</v>
      </c>
      <c r="V12" s="2">
        <f t="shared" si="9"/>
        <v>2777000000000</v>
      </c>
      <c r="W12" s="2">
        <f t="shared" si="9"/>
        <v>379000000000</v>
      </c>
      <c r="X12" s="2">
        <f t="shared" si="9"/>
        <v>3326000000000</v>
      </c>
      <c r="Y12" s="2">
        <f t="shared" si="9"/>
        <v>4015000000000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66152000000000</v>
      </c>
      <c r="E13" s="2">
        <f>IFERROR(INDEX(E51:E500,MATCH("Total Debt (Quarter)",$C$51:$C$500,0)),"")</f>
        <v>61997000000000</v>
      </c>
      <c r="H13" s="2">
        <f>IFERROR(INDEX(D13:G13,COUNT(D13:G13)),"")</f>
        <v>61997000000000</v>
      </c>
      <c r="I13" s="2">
        <f t="shared" ref="I13:Y13" si="10">IFERROR(INDEX(I51:I500,MATCH($C$13,$C$51:$C$500,0)),"")</f>
        <v>64642000000000</v>
      </c>
      <c r="J13" s="2">
        <f t="shared" si="10"/>
        <v>61100000000000</v>
      </c>
      <c r="K13" s="2">
        <f t="shared" si="10"/>
        <v>60135000000000</v>
      </c>
      <c r="L13" s="2">
        <f t="shared" si="10"/>
        <v>61913000000000</v>
      </c>
      <c r="M13" s="2">
        <f t="shared" si="10"/>
        <v>109236000000000</v>
      </c>
      <c r="N13" s="2">
        <f t="shared" si="10"/>
        <v>107133000000000</v>
      </c>
      <c r="O13" s="2">
        <f t="shared" si="10"/>
        <v>23351000000000</v>
      </c>
      <c r="P13" s="2">
        <f t="shared" si="10"/>
        <v>24819000000000</v>
      </c>
      <c r="Q13" s="2">
        <f t="shared" si="10"/>
        <v>23241000000000</v>
      </c>
      <c r="R13" s="2">
        <f t="shared" si="10"/>
        <v>22761000000000</v>
      </c>
      <c r="S13" s="2">
        <f t="shared" si="10"/>
        <v>18697000000000</v>
      </c>
      <c r="T13" s="2">
        <f t="shared" si="10"/>
        <v>14551000000000</v>
      </c>
      <c r="U13" s="2">
        <f t="shared" si="10"/>
        <v>10940000000000</v>
      </c>
      <c r="V13" s="2">
        <f t="shared" si="10"/>
        <v>5927000000000</v>
      </c>
      <c r="W13" s="2">
        <f t="shared" si="10"/>
        <v>4162000000000</v>
      </c>
      <c r="X13" s="2">
        <f t="shared" si="10"/>
        <v>4503000000000</v>
      </c>
      <c r="Y13" s="2">
        <f t="shared" si="10"/>
        <v>5738000000000</v>
      </c>
    </row>
    <row r="14" spans="1:25" ht="15.5" x14ac:dyDescent="0.35">
      <c r="C14" t="s">
        <v>27</v>
      </c>
      <c r="D14" s="2">
        <f>IFERROR(INDEX(D51:D500,MATCH($C$14,$C$51:$C$500,0)),"")</f>
        <v>-118440000</v>
      </c>
      <c r="E14" s="2">
        <f>IFERROR(INDEX(E51:E500,MATCH($C$14,$C$51:$C$500,0)),"")</f>
        <v>-104000000</v>
      </c>
      <c r="H14" s="2">
        <f>IFERROR(SUM(D14:G14)*(4/MAX(1,COUNT(D14:G14))),"")</f>
        <v>-444880000</v>
      </c>
      <c r="I14" s="2">
        <f t="shared" ref="I14:Y14" si="11">IFERROR(INDEX(I51:I500,MATCH($C$14,$C$51:$C$500,0)),"")</f>
        <v>-525790126</v>
      </c>
      <c r="J14" s="2">
        <f t="shared" si="11"/>
        <v>-479897933</v>
      </c>
      <c r="K14" s="2">
        <f t="shared" si="11"/>
        <v>-456782640</v>
      </c>
      <c r="L14" s="2">
        <f t="shared" si="11"/>
        <v>-412654065</v>
      </c>
      <c r="M14" s="2">
        <f t="shared" si="11"/>
        <v>-571741475</v>
      </c>
      <c r="N14" s="2">
        <f t="shared" si="11"/>
        <v>-553669995</v>
      </c>
      <c r="O14" s="2">
        <f t="shared" si="11"/>
        <v>-139990076</v>
      </c>
      <c r="P14" s="2">
        <f t="shared" si="11"/>
        <v>-85691120</v>
      </c>
      <c r="Q14" s="2">
        <f t="shared" si="11"/>
        <v>-88388240</v>
      </c>
      <c r="R14" s="2">
        <f t="shared" si="11"/>
        <v>-88278664</v>
      </c>
      <c r="S14" s="2">
        <f t="shared" si="11"/>
        <v>-68584517</v>
      </c>
      <c r="T14" s="2">
        <f t="shared" si="11"/>
        <v>-73321080</v>
      </c>
      <c r="U14" s="2">
        <f t="shared" si="11"/>
        <v>-59840088</v>
      </c>
      <c r="V14" s="2">
        <f t="shared" si="11"/>
        <v>-25224919</v>
      </c>
      <c r="W14" s="2">
        <f t="shared" si="11"/>
        <v>-173489677444</v>
      </c>
      <c r="X14" s="2">
        <f t="shared" si="11"/>
        <v>-165247491059</v>
      </c>
      <c r="Y14" s="2">
        <f t="shared" si="11"/>
        <v>-262568572945</v>
      </c>
    </row>
    <row r="15" spans="1:25" ht="15.5" x14ac:dyDescent="0.35">
      <c r="C15" t="s">
        <v>28</v>
      </c>
      <c r="D15" s="2">
        <f>IFERROR(INDEX(D51:D500,MATCH($C$15,$C$51:$C$500,0)),"")</f>
        <v>11220000</v>
      </c>
      <c r="E15" s="2">
        <f>IFERROR(INDEX(E51:E500,MATCH($C$15,$C$51:$C$500,0)),"")</f>
        <v>6100000</v>
      </c>
      <c r="H15" s="2">
        <f>IFERROR(SUM(D15:G15)*(4/MAX(1,COUNT(D15:G15))),"")</f>
        <v>34640000</v>
      </c>
      <c r="I15" s="2">
        <f t="shared" ref="I15:Y15" si="12">IFERROR(INDEX(I51:I500,MATCH($C$15,$C$51:$C$500,0)),"")</f>
        <v>34950728</v>
      </c>
      <c r="J15" s="2">
        <f t="shared" si="12"/>
        <v>11687426</v>
      </c>
      <c r="K15" s="2">
        <f t="shared" si="12"/>
        <v>17407435</v>
      </c>
      <c r="L15" s="2">
        <f t="shared" si="12"/>
        <v>-198489700</v>
      </c>
      <c r="M15" s="2">
        <f t="shared" si="12"/>
        <v>358549048</v>
      </c>
      <c r="N15" s="2">
        <f t="shared" si="12"/>
        <v>115950186</v>
      </c>
      <c r="O15" s="2">
        <f t="shared" si="12"/>
        <v>-45802668</v>
      </c>
      <c r="P15" s="2">
        <f t="shared" si="12"/>
        <v>-13991300</v>
      </c>
      <c r="Q15" s="2">
        <f t="shared" si="12"/>
        <v>-55209041</v>
      </c>
      <c r="R15" s="2">
        <f t="shared" si="12"/>
        <v>-8425842</v>
      </c>
      <c r="S15" s="2">
        <f t="shared" si="12"/>
        <v>-28685986</v>
      </c>
      <c r="T15" s="2">
        <f t="shared" si="12"/>
        <v>88563047</v>
      </c>
      <c r="U15" s="2">
        <f t="shared" si="12"/>
        <v>2384777</v>
      </c>
      <c r="V15" s="2">
        <f t="shared" si="12"/>
        <v>-40687981</v>
      </c>
      <c r="W15" s="2">
        <f t="shared" si="12"/>
        <v>-193991788747</v>
      </c>
      <c r="X15" s="2">
        <f t="shared" si="12"/>
        <v>217261752889</v>
      </c>
      <c r="Y15" s="2">
        <f t="shared" si="12"/>
        <v>23354881159</v>
      </c>
    </row>
    <row r="16" spans="1:25" ht="15.5" x14ac:dyDescent="0.35">
      <c r="C16" t="s">
        <v>29</v>
      </c>
      <c r="D16" s="2">
        <f>IFERROR(INDEX(D51:D500,MATCH($C$16,$C$51:$C$500,0)),"")</f>
        <v>-82560000</v>
      </c>
      <c r="E16" s="2">
        <f>IFERROR(INDEX(E51:E500,MATCH($C$16,$C$51:$C$500,0)),"")</f>
        <v>-47720000</v>
      </c>
      <c r="H16" s="2">
        <f>IFERROR(SUM(D16:G16)*(4/MAX(1,COUNT(D16:G16))),"")</f>
        <v>-260560000</v>
      </c>
      <c r="I16" s="2">
        <f t="shared" ref="I16:Y16" si="13">IFERROR(INDEX(I51:I500,MATCH($C$16,$C$51:$C$500,0)),"")</f>
        <v>-354342177</v>
      </c>
      <c r="J16" s="2">
        <f t="shared" si="13"/>
        <v>-81463755</v>
      </c>
      <c r="K16" s="2">
        <f t="shared" si="13"/>
        <v>234589145</v>
      </c>
      <c r="L16" s="2">
        <f t="shared" si="13"/>
        <v>3935160004</v>
      </c>
      <c r="M16" s="2">
        <f t="shared" si="13"/>
        <v>-4532553816</v>
      </c>
      <c r="N16" s="2">
        <f t="shared" si="13"/>
        <v>-2592583535</v>
      </c>
      <c r="O16" s="2">
        <f t="shared" si="13"/>
        <v>52260433</v>
      </c>
      <c r="P16" s="2">
        <f t="shared" si="13"/>
        <v>19009608</v>
      </c>
      <c r="Q16" s="2">
        <f t="shared" si="13"/>
        <v>-158180637</v>
      </c>
      <c r="R16" s="2">
        <f t="shared" si="13"/>
        <v>17790700</v>
      </c>
      <c r="S16" s="2">
        <f t="shared" si="13"/>
        <v>106660147</v>
      </c>
      <c r="T16" s="2">
        <f t="shared" si="13"/>
        <v>-460537989</v>
      </c>
      <c r="U16" s="2">
        <f t="shared" si="13"/>
        <v>8815603</v>
      </c>
      <c r="V16" s="2">
        <f t="shared" si="13"/>
        <v>151530554</v>
      </c>
      <c r="W16" s="2">
        <f t="shared" si="13"/>
        <v>1002657108962</v>
      </c>
      <c r="X16" s="2">
        <f t="shared" si="13"/>
        <v>75845268381</v>
      </c>
      <c r="Y16" s="2">
        <f t="shared" si="13"/>
        <v>876099183598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30531750000000</v>
      </c>
      <c r="E20" s="2">
        <f ca="1">IFERROR(E21*E2,"")</f>
        <v>21168680000000</v>
      </c>
      <c r="H20" s="2">
        <f t="shared" ref="H20:Y20" ca="1" si="14">IFERROR(H21*H2,"")</f>
        <v>21168680000000</v>
      </c>
      <c r="I20" s="2">
        <f t="shared" ca="1" si="14"/>
        <v>39894820000000</v>
      </c>
      <c r="J20" s="2">
        <f t="shared" ca="1" si="14"/>
        <v>5031400000000</v>
      </c>
      <c r="K20" s="2">
        <f t="shared" ca="1" si="14"/>
        <v>6312120000000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10407780000000</v>
      </c>
      <c r="O20" s="2">
        <f t="shared" ca="1" si="14"/>
        <v>12893220000000</v>
      </c>
      <c r="P20" s="2">
        <f t="shared" ca="1" si="14"/>
        <v>7715220000000</v>
      </c>
      <c r="Q20" s="2">
        <f t="shared" ca="1" si="14"/>
        <v>7767000000000</v>
      </c>
      <c r="R20" s="2">
        <f t="shared" ca="1" si="14"/>
        <v>8744060000000</v>
      </c>
      <c r="S20" s="2">
        <f t="shared" ca="1" si="14"/>
        <v>7993830000000</v>
      </c>
      <c r="T20" s="2">
        <f t="shared" ca="1" si="14"/>
        <v>14357850000000</v>
      </c>
      <c r="U20" s="2">
        <f t="shared" ca="1" si="14"/>
        <v>14878260000000</v>
      </c>
      <c r="V20" s="2">
        <f t="shared" ca="1" si="14"/>
        <v>14821126576000</v>
      </c>
      <c r="W20" s="2">
        <f t="shared" ca="1" si="14"/>
        <v>10666720536000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407090000000</v>
      </c>
      <c r="E21" s="2">
        <f>IFERROR(INDEX(E51:E500,MATCH($C$7,$C$51:$C$500,0)),"")</f>
        <v>407090000000</v>
      </c>
      <c r="H21" s="2">
        <f>IFERROR(INDEX(D21:G21,COUNT(D21:G21)),"")</f>
        <v>407090000000</v>
      </c>
      <c r="I21" s="2">
        <f t="shared" ref="I21:Y21" si="15">IFERROR(INDEX(I51:I500,MATCH($C$7,$C$51:$C$500,0)),"")</f>
        <v>407090000000</v>
      </c>
      <c r="J21" s="2">
        <f t="shared" si="15"/>
        <v>91480000000</v>
      </c>
      <c r="K21" s="2">
        <f t="shared" si="15"/>
        <v>91480000000</v>
      </c>
      <c r="L21" s="2">
        <f t="shared" si="15"/>
        <v>91480000000</v>
      </c>
      <c r="M21" s="2">
        <f t="shared" si="15"/>
        <v>25890000000</v>
      </c>
      <c r="N21" s="2">
        <f t="shared" si="15"/>
        <v>25890000000</v>
      </c>
      <c r="O21" s="2">
        <f t="shared" si="15"/>
        <v>25890000000</v>
      </c>
      <c r="P21" s="2">
        <f t="shared" si="15"/>
        <v>25890000000</v>
      </c>
      <c r="Q21" s="2">
        <f t="shared" si="15"/>
        <v>25890000000</v>
      </c>
      <c r="R21" s="2">
        <f t="shared" si="15"/>
        <v>25870000000</v>
      </c>
      <c r="S21" s="2">
        <f t="shared" si="15"/>
        <v>25870000000</v>
      </c>
      <c r="T21" s="2">
        <f t="shared" si="15"/>
        <v>25870000000</v>
      </c>
      <c r="U21" s="2">
        <f t="shared" si="15"/>
        <v>30000000000</v>
      </c>
      <c r="V21" s="2">
        <f t="shared" si="15"/>
        <v>22640000000</v>
      </c>
      <c r="W21" s="2">
        <f t="shared" si="15"/>
        <v>22640000000</v>
      </c>
      <c r="X21" s="2">
        <f t="shared" si="15"/>
        <v>18240000000</v>
      </c>
      <c r="Y21" s="2">
        <f t="shared" si="15"/>
        <v>10000000</v>
      </c>
    </row>
    <row r="23" spans="1:25" ht="15.5" x14ac:dyDescent="0.35">
      <c r="B23" t="s">
        <v>54</v>
      </c>
      <c r="C23" t="s">
        <v>55</v>
      </c>
      <c r="D23" s="3">
        <f>IFERROR(D5/D6*100,"")</f>
        <v>145.52253116011505</v>
      </c>
      <c r="E23" s="3">
        <f>IFERROR(E5/E6*100,"")</f>
        <v>-70.080586080586087</v>
      </c>
      <c r="H23" s="3">
        <f t="shared" ref="H23:Y23" si="16">IFERROR(H5/H6*100,"")</f>
        <v>-362.54945054945057</v>
      </c>
      <c r="I23" s="3">
        <f t="shared" si="16"/>
        <v>-731.684300180018</v>
      </c>
      <c r="J23" s="3">
        <f t="shared" si="16"/>
        <v>5.3329674681406871</v>
      </c>
      <c r="K23" s="3">
        <f t="shared" si="16"/>
        <v>-19.539742595333838</v>
      </c>
      <c r="L23" s="3">
        <f t="shared" si="16"/>
        <v>-243.42197492585416</v>
      </c>
      <c r="M23" s="3">
        <f t="shared" si="16"/>
        <v>67.890645991828904</v>
      </c>
      <c r="N23" s="3">
        <f t="shared" si="16"/>
        <v>127.27158700248582</v>
      </c>
      <c r="O23" s="3">
        <f t="shared" si="16"/>
        <v>12.856158076166361</v>
      </c>
      <c r="P23" s="3">
        <f t="shared" si="16"/>
        <v>-3.4494478248509202</v>
      </c>
      <c r="Q23" s="3">
        <f t="shared" si="16"/>
        <v>-16.386849082615193</v>
      </c>
      <c r="R23" s="3">
        <f t="shared" si="16"/>
        <v>5.870418383635533</v>
      </c>
      <c r="S23" s="3">
        <f t="shared" si="16"/>
        <v>7.365213040428797</v>
      </c>
      <c r="T23" s="3">
        <f t="shared" si="16"/>
        <v>-35.952028886875027</v>
      </c>
      <c r="U23" s="3">
        <f t="shared" si="16"/>
        <v>8.6497751309372706E-2</v>
      </c>
      <c r="V23" s="3">
        <f t="shared" si="16"/>
        <v>12.962252985707352</v>
      </c>
      <c r="W23" s="3">
        <f t="shared" si="16"/>
        <v>11.334279512934755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-0.16136777559610205</v>
      </c>
      <c r="K24" s="4">
        <f t="shared" si="17"/>
        <v>0.41460064442000899</v>
      </c>
      <c r="L24" s="4">
        <f t="shared" si="17"/>
        <v>0.71542946528251083</v>
      </c>
      <c r="M24" s="4">
        <f t="shared" si="17"/>
        <v>0.63165440335842615</v>
      </c>
      <c r="N24" s="4">
        <f t="shared" si="17"/>
        <v>0.76810979156451831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-0.12329188360801691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-13.05</v>
      </c>
      <c r="J25" s="3">
        <f t="shared" si="18"/>
        <v>-12.6</v>
      </c>
      <c r="K25" s="3">
        <f t="shared" si="18"/>
        <v>41.7</v>
      </c>
      <c r="L25" s="3">
        <f t="shared" si="18"/>
        <v>607.83000000000004</v>
      </c>
      <c r="M25" s="3">
        <f t="shared" si="18"/>
        <v>-2299.5300000000002</v>
      </c>
      <c r="N25" s="3">
        <f t="shared" si="18"/>
        <v>-1375.69</v>
      </c>
      <c r="O25" s="3">
        <f t="shared" si="18"/>
        <v>3.82</v>
      </c>
      <c r="P25" s="3">
        <f t="shared" si="18"/>
        <v>0.45</v>
      </c>
      <c r="Q25" s="3">
        <f t="shared" si="18"/>
        <v>-111.98</v>
      </c>
      <c r="R25" s="3">
        <f t="shared" si="18"/>
        <v>4.1500000000000004</v>
      </c>
      <c r="S25" s="3">
        <f t="shared" si="18"/>
        <v>39.590000000000003</v>
      </c>
      <c r="T25" s="3">
        <f t="shared" si="18"/>
        <v>-179.4</v>
      </c>
      <c r="U25" s="3">
        <f t="shared" si="18"/>
        <v>4.49</v>
      </c>
      <c r="V25" s="3">
        <f t="shared" si="18"/>
        <v>47.24</v>
      </c>
      <c r="W25" s="3">
        <f t="shared" si="18"/>
        <v>35.58</v>
      </c>
      <c r="X25" s="3">
        <f t="shared" si="18"/>
        <v>16.07</v>
      </c>
      <c r="Y25" s="3">
        <f t="shared" si="18"/>
        <v>98618.95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-0.60607097036102586</v>
      </c>
      <c r="J26" s="4" t="str">
        <f t="shared" si="19"/>
        <v/>
      </c>
      <c r="K26" s="4">
        <f t="shared" si="19"/>
        <v>1.4739146262917218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-0.36876185552231766</v>
      </c>
      <c r="Q26" s="4" t="str">
        <f t="shared" si="19"/>
        <v/>
      </c>
      <c r="R26" s="4">
        <f t="shared" si="19"/>
        <v>-0.34931854281035446</v>
      </c>
      <c r="S26" s="4">
        <f t="shared" si="19"/>
        <v>0.19760589478187685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2.5377434965241103E-3</v>
      </c>
      <c r="E27" s="3">
        <f>IFERROR(E4/E21,"")</f>
        <v>1.8726817165737306E-3</v>
      </c>
      <c r="H27" s="3">
        <f t="shared" ref="H27:Y27" si="20">IFERROR(H4/H21,"")</f>
        <v>8.820850426195681E-3</v>
      </c>
      <c r="I27" s="3">
        <f t="shared" si="20"/>
        <v>7.9014578692672387E-3</v>
      </c>
      <c r="J27" s="3">
        <f t="shared" si="20"/>
        <v>3.7347249486226496E-2</v>
      </c>
      <c r="K27" s="3">
        <f t="shared" si="20"/>
        <v>3.2101345583734148E-2</v>
      </c>
      <c r="L27" s="3">
        <f t="shared" si="20"/>
        <v>2.2956707017927416E-2</v>
      </c>
      <c r="M27" s="3">
        <f t="shared" si="20"/>
        <v>5.1629141367323293E-2</v>
      </c>
      <c r="N27" s="3">
        <f t="shared" si="20"/>
        <v>5.7641216647354193E-2</v>
      </c>
      <c r="O27" s="3">
        <f t="shared" si="20"/>
        <v>0.17661792518346853</v>
      </c>
      <c r="P27" s="3">
        <f t="shared" si="20"/>
        <v>0.16891375318655852</v>
      </c>
      <c r="Q27" s="3">
        <f t="shared" si="20"/>
        <v>0.16134900660486676</v>
      </c>
      <c r="R27" s="3">
        <f t="shared" si="20"/>
        <v>0.14935916370313104</v>
      </c>
      <c r="S27" s="3">
        <f t="shared" si="20"/>
        <v>0.14746771337456513</v>
      </c>
      <c r="T27" s="3">
        <f t="shared" si="20"/>
        <v>0.15204987522226518</v>
      </c>
      <c r="U27" s="3">
        <f t="shared" si="20"/>
        <v>0.12386921953333334</v>
      </c>
      <c r="V27" s="3">
        <f t="shared" si="20"/>
        <v>0.15337760432862191</v>
      </c>
      <c r="W27" s="3">
        <f t="shared" si="20"/>
        <v>1199.8484928377209</v>
      </c>
      <c r="X27" s="3">
        <f t="shared" si="20"/>
        <v>1070.9611557293861</v>
      </c>
      <c r="Y27" s="3">
        <f t="shared" si="20"/>
        <v>1786037.3610109</v>
      </c>
    </row>
    <row r="28" spans="1:25" ht="15.5" x14ac:dyDescent="0.35">
      <c r="C28" t="s">
        <v>61</v>
      </c>
      <c r="D28" s="4">
        <f>IFERROR(_xlfn.RRI(5,I27,D27),"")</f>
        <v>-0.20320225021052085</v>
      </c>
      <c r="E28" s="4">
        <f>IFERROR(_xlfn.RRI(5,J27,E27),"")</f>
        <v>-0.4504071557780539</v>
      </c>
      <c r="H28" s="4">
        <f t="shared" ref="H28:Y28" si="21">IFERROR(_xlfn.RRI(5,M27,H27),"")</f>
        <v>-0.29769928415845359</v>
      </c>
      <c r="I28" s="4">
        <f t="shared" si="21"/>
        <v>-0.32796047226043301</v>
      </c>
      <c r="J28" s="4">
        <f t="shared" si="21"/>
        <v>-0.2670999204225365</v>
      </c>
      <c r="K28" s="4">
        <f t="shared" si="21"/>
        <v>-0.28258303060758694</v>
      </c>
      <c r="L28" s="4">
        <f t="shared" si="21"/>
        <v>-0.32293765798902418</v>
      </c>
      <c r="M28" s="4">
        <f t="shared" si="21"/>
        <v>-0.19140210605806718</v>
      </c>
      <c r="N28" s="4">
        <f t="shared" si="21"/>
        <v>-0.17128110960260123</v>
      </c>
      <c r="O28" s="4">
        <f t="shared" si="21"/>
        <v>3.0409234341401303E-2</v>
      </c>
      <c r="P28" s="4">
        <f t="shared" si="21"/>
        <v>6.3996800776227714E-2</v>
      </c>
      <c r="Q28" s="4">
        <f t="shared" si="21"/>
        <v>1.0184892253453315E-2</v>
      </c>
      <c r="R28" s="4">
        <f t="shared" si="21"/>
        <v>-0.83441496180234265</v>
      </c>
      <c r="S28" s="4">
        <f t="shared" si="21"/>
        <v>-0.83103971032956059</v>
      </c>
      <c r="T28" s="4">
        <f t="shared" si="21"/>
        <v>-0.96145046837695758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3.5714285714285803E-2</v>
      </c>
      <c r="J29" s="4">
        <f t="shared" si="22"/>
        <v>-1.3021582733812951</v>
      </c>
      <c r="K29" s="4">
        <f t="shared" si="22"/>
        <v>-0.93139529144662148</v>
      </c>
      <c r="L29" s="4">
        <f t="shared" si="22"/>
        <v>-1.2643279278809147</v>
      </c>
      <c r="M29" s="4">
        <f t="shared" si="22"/>
        <v>0.6715466420487175</v>
      </c>
      <c r="N29" s="4">
        <f t="shared" si="22"/>
        <v>-361.12827225130889</v>
      </c>
      <c r="O29" s="4">
        <f t="shared" si="22"/>
        <v>7.488888888888888</v>
      </c>
      <c r="P29" s="4">
        <f t="shared" si="22"/>
        <v>-1.0040185747454904</v>
      </c>
      <c r="Q29" s="4">
        <f t="shared" si="22"/>
        <v>-27.983132530120482</v>
      </c>
      <c r="R29" s="4">
        <f t="shared" si="22"/>
        <v>-0.89517554938115695</v>
      </c>
      <c r="S29" s="4">
        <f t="shared" si="22"/>
        <v>-1.2206800445930881</v>
      </c>
      <c r="T29" s="4">
        <f t="shared" si="22"/>
        <v>-40.955456570155903</v>
      </c>
      <c r="U29" s="4">
        <f t="shared" si="22"/>
        <v>-0.90495342929720568</v>
      </c>
      <c r="V29" s="4">
        <f t="shared" si="22"/>
        <v>0.32771219786396866</v>
      </c>
      <c r="W29" s="4">
        <f t="shared" si="22"/>
        <v>1.2140634723086494</v>
      </c>
      <c r="X29" s="4">
        <f t="shared" si="22"/>
        <v>-0.99983704957312969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0.1163573320443085</v>
      </c>
      <c r="I30" s="4">
        <f t="shared" si="23"/>
        <v>-0.7884326696620253</v>
      </c>
      <c r="J30" s="4">
        <f t="shared" si="23"/>
        <v>0.1634169473927119</v>
      </c>
      <c r="K30" s="4">
        <f t="shared" si="23"/>
        <v>0.39834278316421751</v>
      </c>
      <c r="L30" s="4">
        <f t="shared" si="23"/>
        <v>-0.55535369347713004</v>
      </c>
      <c r="M30" s="4">
        <f t="shared" si="23"/>
        <v>-0.10430167213180887</v>
      </c>
      <c r="N30" s="4">
        <f t="shared" si="23"/>
        <v>-0.67363892092222688</v>
      </c>
      <c r="O30" s="4">
        <f t="shared" si="23"/>
        <v>4.5610093030145731E-2</v>
      </c>
      <c r="P30" s="4">
        <f t="shared" si="23"/>
        <v>4.6884370352631516E-2</v>
      </c>
      <c r="Q30" s="4">
        <f t="shared" si="23"/>
        <v>8.027524126719765E-2</v>
      </c>
      <c r="R30" s="4">
        <f t="shared" si="23"/>
        <v>1.2826199615380665E-2</v>
      </c>
      <c r="S30" s="4">
        <f t="shared" si="23"/>
        <v>-3.0135913239007175E-2</v>
      </c>
      <c r="T30" s="4">
        <f t="shared" si="23"/>
        <v>0.22750329577517356</v>
      </c>
      <c r="U30" s="4">
        <f t="shared" si="23"/>
        <v>-0.19239044008057954</v>
      </c>
      <c r="V30" s="4">
        <f t="shared" si="23"/>
        <v>-0.99987216919032351</v>
      </c>
      <c r="W30" s="4">
        <f t="shared" si="23"/>
        <v>0.1203473500591673</v>
      </c>
      <c r="X30" s="4">
        <f t="shared" si="23"/>
        <v>-0.99940037023910677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-7.17</v>
      </c>
      <c r="E32" s="3">
        <f>IFERROR(INDEX(E51:E500,MATCH($A$32,$C$51:$C$500,0)),"")</f>
        <v>-1.65</v>
      </c>
      <c r="H32" s="3">
        <f>IFERROR(INDEX(D32:G32,COUNT(D32:G32)),"")</f>
        <v>-1.65</v>
      </c>
      <c r="I32" s="3">
        <f t="shared" ref="I32:Y32" si="24">IFERROR(INDEX(I51:I500,MATCH($C$32,$C$51:$C$500,0)),"")</f>
        <v>-1.61</v>
      </c>
      <c r="J32" s="3">
        <f t="shared" si="24"/>
        <v>-233.04</v>
      </c>
      <c r="K32" s="3">
        <f t="shared" si="24"/>
        <v>-210.52</v>
      </c>
      <c r="L32" s="3">
        <f t="shared" si="24"/>
        <v>-255.32</v>
      </c>
      <c r="M32" s="3">
        <f t="shared" si="24"/>
        <v>-3349.26</v>
      </c>
      <c r="N32" s="3">
        <f t="shared" si="24"/>
        <v>-1045.99</v>
      </c>
      <c r="O32" s="3">
        <f t="shared" si="24"/>
        <v>373.21</v>
      </c>
      <c r="P32" s="3">
        <f t="shared" si="24"/>
        <v>482.98</v>
      </c>
      <c r="Q32" s="3">
        <f t="shared" si="24"/>
        <v>468.29</v>
      </c>
      <c r="R32" s="3">
        <f t="shared" si="24"/>
        <v>515.65</v>
      </c>
      <c r="S32" s="3">
        <f t="shared" si="24"/>
        <v>497.81</v>
      </c>
      <c r="T32" s="3">
        <f t="shared" si="24"/>
        <v>434.73</v>
      </c>
      <c r="U32" s="3">
        <f t="shared" si="24"/>
        <v>453.63</v>
      </c>
      <c r="V32" s="3">
        <f t="shared" si="24"/>
        <v>475.4</v>
      </c>
      <c r="W32" s="3">
        <f t="shared" si="24"/>
        <v>332.68</v>
      </c>
      <c r="X32" s="3">
        <f t="shared" si="24"/>
        <v>189.53</v>
      </c>
      <c r="Y32" s="3">
        <f t="shared" si="24"/>
        <v>352400.74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-7.25</v>
      </c>
      <c r="E33" s="3">
        <f>IFERROR(INDEX(E51:E500,MATCH($A$33,$C$51:$C$500,0)),"")</f>
        <v>-41.82</v>
      </c>
      <c r="H33" s="3">
        <f>IFERROR(INDEX(D33:G33,COUNT(D33:G33)),"")</f>
        <v>-41.82</v>
      </c>
      <c r="I33" s="3">
        <f t="shared" ref="I33:Y33" si="25">IFERROR(INDEX(I51:I500,MATCH($C$33,$C$51:$C$500,0)),"")</f>
        <v>-60.87</v>
      </c>
      <c r="J33" s="3">
        <f t="shared" si="25"/>
        <v>-0.24</v>
      </c>
      <c r="K33" s="3">
        <f t="shared" si="25"/>
        <v>-0.33</v>
      </c>
      <c r="L33" s="3">
        <f t="shared" si="25"/>
        <v>-0.8</v>
      </c>
      <c r="M33" s="3">
        <f t="shared" si="25"/>
        <v>-7.0000000000000007E-2</v>
      </c>
      <c r="N33" s="3">
        <f t="shared" si="25"/>
        <v>-0.38</v>
      </c>
      <c r="O33" s="3">
        <f t="shared" si="25"/>
        <v>1.33</v>
      </c>
      <c r="P33" s="3">
        <f t="shared" si="25"/>
        <v>0.62</v>
      </c>
      <c r="Q33" s="3">
        <f t="shared" si="25"/>
        <v>0.64</v>
      </c>
      <c r="R33" s="3">
        <f t="shared" si="25"/>
        <v>0.66</v>
      </c>
      <c r="S33" s="3">
        <f t="shared" si="25"/>
        <v>0.62</v>
      </c>
      <c r="T33" s="3">
        <f t="shared" si="25"/>
        <v>1.28</v>
      </c>
      <c r="U33" s="3">
        <f t="shared" si="25"/>
        <v>1.1000000000000001</v>
      </c>
      <c r="V33" s="3">
        <f t="shared" si="25"/>
        <v>1.39</v>
      </c>
      <c r="W33" s="3">
        <f t="shared" si="25"/>
        <v>1.43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-16.25</v>
      </c>
      <c r="E34" s="3">
        <f>IFERROR(INDEX(E51:E500,MATCH($A$34,$C$51:$C$500,0)),"")</f>
        <v>-35.94</v>
      </c>
      <c r="H34" s="3">
        <f>IFERROR(INDEX(D34:G34,COUNT(D34:G34)),"")</f>
        <v>-35.94</v>
      </c>
      <c r="I34" s="3">
        <f t="shared" ref="I34:Y34" si="26">IFERROR(INDEX(I51:I500,MATCH($C$34,$C$51:$C$500,0)),"")</f>
        <v>-7.51</v>
      </c>
      <c r="J34" s="3">
        <f t="shared" si="26"/>
        <v>-4.37</v>
      </c>
      <c r="K34" s="3">
        <f t="shared" si="26"/>
        <v>1.65</v>
      </c>
      <c r="L34" s="3">
        <f t="shared" si="26"/>
        <v>0.34</v>
      </c>
      <c r="M34" s="3">
        <f t="shared" si="26"/>
        <v>-0.1</v>
      </c>
      <c r="N34" s="3">
        <f t="shared" si="26"/>
        <v>-0.28999999999999998</v>
      </c>
      <c r="O34" s="3">
        <f t="shared" si="26"/>
        <v>130.37</v>
      </c>
      <c r="P34" s="3">
        <f t="shared" si="26"/>
        <v>662.22</v>
      </c>
      <c r="Q34" s="3">
        <f t="shared" si="26"/>
        <v>-2.68</v>
      </c>
      <c r="R34" s="3">
        <f t="shared" si="26"/>
        <v>81.45</v>
      </c>
      <c r="S34" s="3">
        <f t="shared" si="26"/>
        <v>7.81</v>
      </c>
      <c r="T34" s="3">
        <f t="shared" si="26"/>
        <v>-3.09</v>
      </c>
      <c r="U34" s="3">
        <f t="shared" si="26"/>
        <v>111.36</v>
      </c>
      <c r="V34" s="3">
        <f t="shared" si="26"/>
        <v>13.97</v>
      </c>
      <c r="W34" s="3">
        <f t="shared" si="26"/>
        <v>13.35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1.17</v>
      </c>
      <c r="E35" s="3">
        <f>IFERROR(INDEX(E51:E500,MATCH($A$35,$C$51:$C$500,0)),"")</f>
        <v>2.19</v>
      </c>
      <c r="H35" s="3">
        <f>IFERROR(INDEX(D35:G35,COUNT(D35:G35)),"")</f>
        <v>2.19</v>
      </c>
      <c r="I35" s="3">
        <f t="shared" ref="I35:Y35" si="27">IFERROR(INDEX(I51:I500,MATCH($C$35,$C$51:$C$500,0)),"")</f>
        <v>0.75</v>
      </c>
      <c r="J35" s="3">
        <f t="shared" si="27"/>
        <v>0.09</v>
      </c>
      <c r="K35" s="3">
        <f t="shared" si="27"/>
        <v>0.14000000000000001</v>
      </c>
      <c r="L35" s="3">
        <f t="shared" si="27"/>
        <v>0.6</v>
      </c>
      <c r="M35" s="3">
        <f t="shared" si="27"/>
        <v>0.3</v>
      </c>
      <c r="N35" s="3">
        <f t="shared" si="27"/>
        <v>0.48</v>
      </c>
      <c r="O35" s="3">
        <f t="shared" si="27"/>
        <v>0.2</v>
      </c>
      <c r="P35" s="3">
        <f t="shared" si="27"/>
        <v>0.12</v>
      </c>
      <c r="Q35" s="3">
        <f t="shared" si="27"/>
        <v>0.14000000000000001</v>
      </c>
      <c r="R35" s="3">
        <f t="shared" si="27"/>
        <v>0.17</v>
      </c>
      <c r="S35" s="3">
        <f t="shared" si="27"/>
        <v>0.16</v>
      </c>
      <c r="T35" s="3">
        <f t="shared" si="27"/>
        <v>0.28999999999999998</v>
      </c>
      <c r="U35" s="3">
        <f t="shared" si="27"/>
        <v>0.33</v>
      </c>
      <c r="V35" s="3">
        <f t="shared" si="27"/>
        <v>0.45</v>
      </c>
      <c r="W35" s="3">
        <f t="shared" si="27"/>
        <v>0.4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1033090000</v>
      </c>
      <c r="E51" s="5">
        <v>762350000</v>
      </c>
      <c r="F51" s="5">
        <v>826245244</v>
      </c>
      <c r="G51" s="5">
        <v>842159240</v>
      </c>
      <c r="I51" s="5">
        <v>3216604484</v>
      </c>
      <c r="J51" s="5">
        <v>3416526383</v>
      </c>
      <c r="K51" s="5">
        <v>2936631094</v>
      </c>
      <c r="L51" s="5">
        <v>2100079558</v>
      </c>
      <c r="M51" s="5">
        <v>1336678470</v>
      </c>
      <c r="N51" s="5">
        <v>1492331099</v>
      </c>
      <c r="O51" s="5">
        <v>4572638083</v>
      </c>
      <c r="P51" s="5">
        <v>4373177070</v>
      </c>
      <c r="Q51" s="5">
        <v>4177325781</v>
      </c>
      <c r="R51" s="5">
        <v>3863921565</v>
      </c>
      <c r="S51" s="5">
        <v>3814989745</v>
      </c>
      <c r="T51" s="5">
        <v>3933530272</v>
      </c>
      <c r="U51" s="5">
        <v>3716076586</v>
      </c>
      <c r="V51" s="5">
        <v>3472468962</v>
      </c>
      <c r="W51" s="5">
        <v>27164569877846</v>
      </c>
      <c r="X51" s="5">
        <v>19534331480504</v>
      </c>
      <c r="Y51" s="5">
        <v>17860373610109</v>
      </c>
    </row>
    <row r="52" spans="2:25" ht="15.5" x14ac:dyDescent="0.35">
      <c r="C52" t="s">
        <v>92</v>
      </c>
      <c r="D52" s="5">
        <v>20730000</v>
      </c>
      <c r="E52" s="5">
        <v>-1200000</v>
      </c>
      <c r="F52" s="5">
        <v>9339201</v>
      </c>
      <c r="G52" s="5">
        <v>5038441</v>
      </c>
      <c r="I52" s="5">
        <v>30417642</v>
      </c>
      <c r="J52" s="5">
        <v>55189342</v>
      </c>
      <c r="K52" s="5">
        <v>392604130</v>
      </c>
      <c r="L52" s="5">
        <v>4638246957</v>
      </c>
      <c r="M52" s="5">
        <v>-2711942456</v>
      </c>
      <c r="N52" s="5">
        <v>-356316758</v>
      </c>
      <c r="O52" s="5">
        <v>16168970</v>
      </c>
      <c r="P52" s="5">
        <v>278810155</v>
      </c>
      <c r="Q52" s="5">
        <v>-30510696</v>
      </c>
      <c r="R52" s="5">
        <v>50280729</v>
      </c>
      <c r="S52" s="5">
        <v>70327638</v>
      </c>
      <c r="T52" s="5">
        <v>-45309635</v>
      </c>
      <c r="U52" s="5">
        <v>2193278</v>
      </c>
      <c r="W52" s="5">
        <v>-97856563426</v>
      </c>
      <c r="X52" s="5">
        <v>99931716099</v>
      </c>
      <c r="Y52" s="5">
        <v>-348134173907</v>
      </c>
    </row>
    <row r="53" spans="2:25" ht="15.5" x14ac:dyDescent="0.35">
      <c r="C53" t="s">
        <v>87</v>
      </c>
      <c r="D53" s="5">
        <v>-1036730000</v>
      </c>
      <c r="E53" s="5">
        <v>-713220000</v>
      </c>
      <c r="F53" s="5">
        <v>-815850502</v>
      </c>
      <c r="G53" s="5">
        <v>-782895511</v>
      </c>
      <c r="I53" s="5">
        <v>-3102736013</v>
      </c>
      <c r="J53" s="5">
        <v>-3107911287</v>
      </c>
      <c r="K53" s="5">
        <v>-2626771457</v>
      </c>
      <c r="L53" s="5">
        <v>-2519427385</v>
      </c>
      <c r="M53" s="5">
        <v>-2609022290</v>
      </c>
      <c r="N53" s="5">
        <v>-3303826643</v>
      </c>
      <c r="O53" s="5">
        <v>-4409191269</v>
      </c>
      <c r="P53" s="5">
        <v>-4579259674</v>
      </c>
      <c r="Q53" s="5">
        <v>-4237773332</v>
      </c>
      <c r="R53" s="5">
        <v>-3795927643</v>
      </c>
      <c r="S53" s="5">
        <v>-3731785485</v>
      </c>
      <c r="T53" s="5">
        <v>-4294599041</v>
      </c>
      <c r="U53" s="5">
        <v>-3709750230</v>
      </c>
      <c r="V53" s="5">
        <v>-3304396858</v>
      </c>
      <c r="W53" s="5">
        <v>-26152842428266</v>
      </c>
      <c r="X53" s="5">
        <v>-19601490832208</v>
      </c>
      <c r="Y53" s="5">
        <v>-16942084694513</v>
      </c>
    </row>
    <row r="54" spans="2:25" ht="15.5" x14ac:dyDescent="0.35">
      <c r="C54" t="s">
        <v>88</v>
      </c>
      <c r="D54" s="5">
        <v>-46800000</v>
      </c>
      <c r="E54" s="5">
        <v>-45640000</v>
      </c>
      <c r="F54" s="5">
        <v>-63190903</v>
      </c>
      <c r="G54" s="5">
        <v>-47811641</v>
      </c>
      <c r="I54" s="5">
        <v>-192702544</v>
      </c>
      <c r="J54" s="5">
        <v>-179304099</v>
      </c>
      <c r="K54" s="5">
        <v>-139705334</v>
      </c>
      <c r="L54" s="5">
        <v>-107931719</v>
      </c>
      <c r="M54" s="5">
        <v>-94878738</v>
      </c>
      <c r="N54" s="5">
        <v>-129234980</v>
      </c>
      <c r="O54" s="5">
        <v>-342771452</v>
      </c>
      <c r="P54" s="5">
        <v>-324376515</v>
      </c>
      <c r="Q54" s="5">
        <v>-323723174</v>
      </c>
      <c r="R54" s="5">
        <v>-310187732</v>
      </c>
      <c r="S54" s="5">
        <v>-309608281</v>
      </c>
      <c r="T54" s="5">
        <v>-354841560</v>
      </c>
      <c r="U54" s="5">
        <v>-335842135</v>
      </c>
      <c r="V54" s="5">
        <v>-317443935</v>
      </c>
      <c r="W54" s="5">
        <v>-2329671267574</v>
      </c>
      <c r="X54" s="5">
        <v>-1753244759714</v>
      </c>
      <c r="Y54" s="5">
        <v>-1636436355985</v>
      </c>
    </row>
    <row r="55" spans="2:25" ht="15.5" x14ac:dyDescent="0.35">
      <c r="C55" t="s">
        <v>89</v>
      </c>
      <c r="D55" s="5">
        <v>-6440000</v>
      </c>
      <c r="E55" s="5">
        <v>-42010000</v>
      </c>
      <c r="F55" s="5">
        <v>-59735177</v>
      </c>
      <c r="G55" s="5">
        <v>-50291079</v>
      </c>
      <c r="I55" s="5">
        <v>-206686256</v>
      </c>
      <c r="J55" s="5">
        <v>-212229556</v>
      </c>
      <c r="K55" s="5">
        <v>-176828573</v>
      </c>
      <c r="L55" s="5">
        <v>-236781145</v>
      </c>
      <c r="M55" s="5">
        <v>-192180422</v>
      </c>
      <c r="N55" s="5">
        <v>-350253350</v>
      </c>
      <c r="O55" s="5">
        <v>-249984716</v>
      </c>
      <c r="P55" s="5">
        <v>-221343549</v>
      </c>
      <c r="Q55" s="5">
        <v>-265808770</v>
      </c>
      <c r="R55" s="5">
        <v>-226797925</v>
      </c>
      <c r="S55" s="5">
        <v>-224907111</v>
      </c>
      <c r="T55" s="5">
        <v>-246049326</v>
      </c>
      <c r="U55" s="5">
        <v>-218772364</v>
      </c>
      <c r="V55" s="5">
        <v>-213737827</v>
      </c>
      <c r="W55" s="5">
        <v>-1739100703860</v>
      </c>
      <c r="X55" s="5">
        <v>-1370474991002</v>
      </c>
      <c r="Y55" s="5">
        <v>-1246874786509</v>
      </c>
    </row>
    <row r="56" spans="2:25" ht="15.5" x14ac:dyDescent="0.35">
      <c r="C56" t="s">
        <v>897</v>
      </c>
      <c r="X56" s="5">
        <v>-1647951805359</v>
      </c>
      <c r="Y56" s="5">
        <v>-1609914343125</v>
      </c>
    </row>
    <row r="57" spans="2:25" ht="15.5" x14ac:dyDescent="0.35">
      <c r="C57" t="s">
        <v>1050</v>
      </c>
      <c r="X57" s="5">
        <v>-310065847259</v>
      </c>
      <c r="Y57" s="5">
        <v>-260620060208</v>
      </c>
    </row>
    <row r="58" spans="2:25" ht="15.5" x14ac:dyDescent="0.35">
      <c r="C58" t="s">
        <v>93</v>
      </c>
      <c r="D58" s="5">
        <v>-3640000</v>
      </c>
      <c r="E58" s="5">
        <v>49130000</v>
      </c>
      <c r="F58" s="5">
        <v>10394742</v>
      </c>
      <c r="G58" s="5">
        <v>59263729</v>
      </c>
      <c r="I58" s="5">
        <v>113868471</v>
      </c>
      <c r="J58" s="5">
        <v>308615096</v>
      </c>
      <c r="K58" s="5">
        <v>309859637</v>
      </c>
      <c r="L58" s="5">
        <v>-419347827</v>
      </c>
      <c r="M58" s="5">
        <v>-1272343820</v>
      </c>
      <c r="N58" s="5">
        <v>-1811495544</v>
      </c>
      <c r="O58" s="5">
        <v>163446814</v>
      </c>
      <c r="P58" s="5">
        <v>-206082604</v>
      </c>
      <c r="Q58" s="5">
        <v>-60447551</v>
      </c>
      <c r="R58" s="5">
        <v>67993922</v>
      </c>
      <c r="S58" s="5">
        <v>83204260</v>
      </c>
      <c r="T58" s="5">
        <v>-361068769</v>
      </c>
      <c r="U58" s="5">
        <v>6326356</v>
      </c>
      <c r="V58" s="5">
        <v>168072104</v>
      </c>
      <c r="W58" s="5">
        <v>1011727449580</v>
      </c>
      <c r="X58" s="5">
        <v>-67159351704</v>
      </c>
      <c r="Y58" s="5">
        <v>918288915596</v>
      </c>
    </row>
    <row r="59" spans="2:25" ht="15.5" x14ac:dyDescent="0.35">
      <c r="C59" t="s">
        <v>94</v>
      </c>
      <c r="D59" s="5">
        <v>-78920000</v>
      </c>
      <c r="E59" s="5">
        <v>-96850000</v>
      </c>
      <c r="F59" s="5">
        <v>-153026300</v>
      </c>
      <c r="G59" s="5">
        <v>-103284348</v>
      </c>
      <c r="I59" s="5">
        <v>-468210648</v>
      </c>
      <c r="J59" s="5">
        <v>-390078851</v>
      </c>
      <c r="K59" s="5">
        <v>-75270492</v>
      </c>
      <c r="L59" s="5">
        <v>4354507831</v>
      </c>
      <c r="M59" s="5">
        <v>-3260209996</v>
      </c>
      <c r="N59" s="5">
        <v>-781087991</v>
      </c>
      <c r="O59" s="5">
        <v>-111186381</v>
      </c>
      <c r="P59" s="5">
        <v>225092212</v>
      </c>
      <c r="Q59" s="5">
        <v>-97733086</v>
      </c>
      <c r="R59" s="5">
        <v>-50203222</v>
      </c>
      <c r="S59" s="5">
        <v>23455887</v>
      </c>
      <c r="T59" s="5">
        <v>-99469220</v>
      </c>
      <c r="U59" s="5">
        <v>2489247</v>
      </c>
      <c r="V59" s="5">
        <v>-16541550</v>
      </c>
      <c r="W59" s="5">
        <v>-9070340618</v>
      </c>
      <c r="X59" s="5">
        <v>143004620085</v>
      </c>
      <c r="Y59" s="5">
        <v>-42189731998</v>
      </c>
    </row>
    <row r="60" spans="2:25" ht="15.5" x14ac:dyDescent="0.35">
      <c r="C60" t="s">
        <v>90</v>
      </c>
      <c r="D60" s="5">
        <v>1080000</v>
      </c>
      <c r="E60" s="5">
        <v>610000</v>
      </c>
      <c r="F60" s="5">
        <v>1929397</v>
      </c>
      <c r="G60" s="5">
        <v>1462643</v>
      </c>
      <c r="I60" s="5">
        <v>5642040</v>
      </c>
      <c r="J60" s="5">
        <v>7377798</v>
      </c>
      <c r="K60" s="5">
        <v>3690203</v>
      </c>
      <c r="L60" s="5">
        <v>2754209</v>
      </c>
      <c r="M60" s="5">
        <v>-16599396</v>
      </c>
      <c r="N60" s="5">
        <v>-3888337</v>
      </c>
      <c r="O60" s="5">
        <v>-21484</v>
      </c>
      <c r="P60" s="5">
        <v>204241</v>
      </c>
      <c r="Q60" s="5">
        <v>192617</v>
      </c>
      <c r="R60" s="5">
        <v>-215172</v>
      </c>
      <c r="S60" s="5">
        <v>-98259</v>
      </c>
      <c r="T60" s="5">
        <v>4193</v>
      </c>
      <c r="U60" s="5">
        <v>1860416</v>
      </c>
      <c r="V60" s="5">
        <v>1927546</v>
      </c>
      <c r="W60" s="5">
        <v>14564921236</v>
      </c>
      <c r="X60" s="5">
        <v>16886008365</v>
      </c>
      <c r="Y60" s="5">
        <v>12873226475</v>
      </c>
    </row>
    <row r="61" spans="2:25" ht="15.5" x14ac:dyDescent="0.35">
      <c r="C61" t="s">
        <v>95</v>
      </c>
      <c r="D61" s="5">
        <v>7360000</v>
      </c>
      <c r="E61" s="5">
        <v>9130000</v>
      </c>
      <c r="F61" s="5">
        <v>4595219</v>
      </c>
      <c r="G61" s="5">
        <v>2140868</v>
      </c>
      <c r="I61" s="5">
        <v>22726087</v>
      </c>
      <c r="J61" s="5">
        <v>9207260</v>
      </c>
      <c r="K61" s="5">
        <v>6068038</v>
      </c>
      <c r="L61" s="5">
        <v>2138080</v>
      </c>
      <c r="M61" s="5">
        <v>17954502</v>
      </c>
      <c r="N61" s="5">
        <v>168034422</v>
      </c>
      <c r="O61" s="5">
        <v>45257323</v>
      </c>
      <c r="P61" s="5">
        <v>3695161</v>
      </c>
      <c r="Q61" s="5">
        <v>6196164</v>
      </c>
      <c r="R61" s="5">
        <v>7180597</v>
      </c>
      <c r="S61" s="5">
        <v>6597482</v>
      </c>
      <c r="T61" s="5">
        <v>12091904</v>
      </c>
      <c r="U61" s="5">
        <v>10347000</v>
      </c>
      <c r="V61" s="5">
        <v>6755823</v>
      </c>
      <c r="W61" s="5">
        <v>198743287876</v>
      </c>
      <c r="X61" s="5">
        <v>58233652511</v>
      </c>
      <c r="Y61" s="5">
        <v>93090129609</v>
      </c>
    </row>
    <row r="62" spans="2:25" ht="15.5" x14ac:dyDescent="0.35">
      <c r="C62" t="s">
        <v>27</v>
      </c>
      <c r="D62" s="5">
        <v>-118440000</v>
      </c>
      <c r="E62" s="5">
        <v>-104000000</v>
      </c>
      <c r="F62" s="5">
        <v>-152965398</v>
      </c>
      <c r="G62" s="5">
        <v>-121234728</v>
      </c>
      <c r="I62" s="5">
        <v>-525790126</v>
      </c>
      <c r="J62" s="5">
        <v>-479897933</v>
      </c>
      <c r="K62" s="5">
        <v>-456782640</v>
      </c>
      <c r="L62" s="5">
        <v>-412654065</v>
      </c>
      <c r="M62" s="5">
        <v>-571741475</v>
      </c>
      <c r="N62" s="5">
        <v>-553669995</v>
      </c>
      <c r="O62" s="5">
        <v>-139990076</v>
      </c>
      <c r="P62" s="5">
        <v>-85691120</v>
      </c>
      <c r="Q62" s="5">
        <v>-88388240</v>
      </c>
      <c r="R62" s="5">
        <v>-88278664</v>
      </c>
      <c r="S62" s="5">
        <v>-68584517</v>
      </c>
      <c r="T62" s="5">
        <v>-73321080</v>
      </c>
      <c r="U62" s="5">
        <v>-59840088</v>
      </c>
      <c r="V62" s="5">
        <v>-25224919</v>
      </c>
      <c r="W62" s="5">
        <v>-173489677444</v>
      </c>
      <c r="X62" s="5">
        <v>-165247491059</v>
      </c>
      <c r="Y62" s="5">
        <v>-262568572945</v>
      </c>
    </row>
    <row r="63" spans="2:25" ht="15.5" x14ac:dyDescent="0.35">
      <c r="C63" t="s">
        <v>1316</v>
      </c>
    </row>
    <row r="64" spans="2:25" ht="15.5" x14ac:dyDescent="0.35">
      <c r="C64" t="s">
        <v>97</v>
      </c>
      <c r="D64" s="5">
        <v>10350000</v>
      </c>
      <c r="E64" s="5">
        <v>-1390000</v>
      </c>
      <c r="F64" s="5">
        <v>-15924719</v>
      </c>
      <c r="G64" s="5">
        <v>9308428</v>
      </c>
      <c r="I64" s="5">
        <v>-1206291</v>
      </c>
      <c r="J64" s="5">
        <v>18044682</v>
      </c>
      <c r="K64" s="5">
        <v>-20850223</v>
      </c>
      <c r="L64" s="5">
        <v>124022650</v>
      </c>
      <c r="M64" s="5">
        <v>22118829</v>
      </c>
      <c r="N64" s="5">
        <v>-35247323</v>
      </c>
      <c r="O64" s="5">
        <v>-32601114</v>
      </c>
      <c r="P64" s="5">
        <v>28073775</v>
      </c>
      <c r="Q64" s="5">
        <v>14777069</v>
      </c>
      <c r="R64" s="5">
        <v>-19170712</v>
      </c>
      <c r="S64" s="5">
        <v>15213543</v>
      </c>
      <c r="T64" s="5">
        <v>7065398</v>
      </c>
      <c r="U64" s="5">
        <v>47928641</v>
      </c>
      <c r="W64" s="5">
        <v>48967691140</v>
      </c>
      <c r="X64" s="5">
        <v>133200734169</v>
      </c>
      <c r="Y64" s="5">
        <v>462549658770</v>
      </c>
    </row>
    <row r="65" spans="3:25" ht="15.5" x14ac:dyDescent="0.35">
      <c r="C65" t="s">
        <v>96</v>
      </c>
    </row>
    <row r="66" spans="3:25" ht="15.5" x14ac:dyDescent="0.35">
      <c r="C66" t="s">
        <v>98</v>
      </c>
      <c r="D66" s="5">
        <v>-78920000</v>
      </c>
      <c r="E66" s="5">
        <v>-96850000</v>
      </c>
      <c r="F66" s="5">
        <v>-153026300</v>
      </c>
      <c r="G66" s="5">
        <v>-103284348</v>
      </c>
      <c r="I66" s="5">
        <v>-468210648</v>
      </c>
      <c r="J66" s="5">
        <v>-390078851</v>
      </c>
      <c r="K66" s="5">
        <v>-75270492</v>
      </c>
      <c r="L66" s="5">
        <v>4354507831</v>
      </c>
      <c r="M66" s="5">
        <v>-3260209996</v>
      </c>
      <c r="N66" s="5">
        <v>-781087991</v>
      </c>
      <c r="O66" s="5">
        <v>-111186381</v>
      </c>
      <c r="P66" s="5">
        <v>225092212</v>
      </c>
      <c r="Q66" s="5">
        <v>-97733086</v>
      </c>
      <c r="R66" s="5">
        <v>-50203222</v>
      </c>
      <c r="S66" s="5">
        <v>23455887</v>
      </c>
      <c r="T66" s="5">
        <v>-99469220</v>
      </c>
      <c r="U66" s="5">
        <v>2489247</v>
      </c>
      <c r="V66" s="5">
        <v>-16541550</v>
      </c>
      <c r="W66" s="5">
        <v>-9070340618</v>
      </c>
      <c r="X66" s="5">
        <v>143004620085</v>
      </c>
      <c r="Y66" s="5">
        <v>-42189731998</v>
      </c>
    </row>
    <row r="67" spans="3:25" ht="15.5" x14ac:dyDescent="0.35">
      <c r="C67" t="s">
        <v>29</v>
      </c>
      <c r="D67" s="5">
        <v>-82560000</v>
      </c>
      <c r="E67" s="5">
        <v>-47720000</v>
      </c>
      <c r="F67" s="5">
        <v>-142631558</v>
      </c>
      <c r="G67" s="5">
        <v>-44020619</v>
      </c>
      <c r="I67" s="5">
        <v>-354342177</v>
      </c>
      <c r="J67" s="5">
        <v>-81463755</v>
      </c>
      <c r="K67" s="5">
        <v>234589145</v>
      </c>
      <c r="L67" s="5">
        <v>3935160004</v>
      </c>
      <c r="M67" s="5">
        <v>-4532553816</v>
      </c>
      <c r="N67" s="5">
        <v>-2592583535</v>
      </c>
      <c r="O67" s="5">
        <v>52260433</v>
      </c>
      <c r="P67" s="5">
        <v>19009608</v>
      </c>
      <c r="Q67" s="5">
        <v>-158180637</v>
      </c>
      <c r="R67" s="5">
        <v>17790700</v>
      </c>
      <c r="S67" s="5">
        <v>106660147</v>
      </c>
      <c r="T67" s="5">
        <v>-460537989</v>
      </c>
      <c r="U67" s="5">
        <v>8815603</v>
      </c>
      <c r="V67" s="5">
        <v>151530554</v>
      </c>
      <c r="W67" s="5">
        <v>1002657108962</v>
      </c>
      <c r="X67" s="5">
        <v>75845268381</v>
      </c>
      <c r="Y67" s="5">
        <v>876099183598</v>
      </c>
    </row>
    <row r="68" spans="3:25" ht="15.5" x14ac:dyDescent="0.35">
      <c r="C68" t="s">
        <v>28</v>
      </c>
      <c r="D68" s="5">
        <v>11220000</v>
      </c>
      <c r="E68" s="5">
        <v>6100000</v>
      </c>
      <c r="F68" s="5">
        <v>4010838</v>
      </c>
      <c r="G68" s="5">
        <v>10299890</v>
      </c>
      <c r="I68" s="5">
        <v>34950728</v>
      </c>
      <c r="J68" s="5">
        <v>11687426</v>
      </c>
      <c r="K68" s="5">
        <v>17407435</v>
      </c>
      <c r="L68" s="5">
        <v>-198489700</v>
      </c>
      <c r="M68" s="5">
        <v>358549048</v>
      </c>
      <c r="N68" s="5">
        <v>115950186</v>
      </c>
      <c r="O68" s="5">
        <v>-45802668</v>
      </c>
      <c r="P68" s="5">
        <v>-13991300</v>
      </c>
      <c r="Q68" s="5">
        <v>-55209041</v>
      </c>
      <c r="R68" s="5">
        <v>-8425842</v>
      </c>
      <c r="S68" s="5">
        <v>-28685986</v>
      </c>
      <c r="T68" s="5">
        <v>88563047</v>
      </c>
      <c r="U68" s="5">
        <v>2384777</v>
      </c>
      <c r="V68" s="5">
        <v>-40687981</v>
      </c>
      <c r="W68" s="5">
        <v>-193991788747</v>
      </c>
      <c r="X68" s="5">
        <v>217261752889</v>
      </c>
      <c r="Y68" s="5">
        <v>23354881159</v>
      </c>
    </row>
    <row r="69" spans="3:25" ht="15.5" x14ac:dyDescent="0.35">
      <c r="C69" t="s">
        <v>262</v>
      </c>
      <c r="D69" s="5">
        <v>-71340000</v>
      </c>
      <c r="E69" s="5">
        <v>-41620000</v>
      </c>
      <c r="F69" s="5">
        <v>-138620720</v>
      </c>
      <c r="G69" s="5">
        <v>-33720729</v>
      </c>
      <c r="I69" s="5">
        <v>-319391449</v>
      </c>
      <c r="J69" s="5">
        <v>-69776329</v>
      </c>
      <c r="K69" s="5">
        <v>251996580</v>
      </c>
      <c r="L69" s="5">
        <v>3736670304</v>
      </c>
      <c r="M69" s="5">
        <v>-4174004768</v>
      </c>
      <c r="N69" s="5">
        <v>-2476633349</v>
      </c>
      <c r="O69" s="5">
        <v>6457765</v>
      </c>
      <c r="P69" s="5">
        <v>5018308</v>
      </c>
      <c r="Q69" s="5">
        <v>-213389678</v>
      </c>
      <c r="R69" s="5">
        <v>9364858</v>
      </c>
      <c r="S69" s="5">
        <v>77974161</v>
      </c>
      <c r="T69" s="5">
        <v>-371974942</v>
      </c>
      <c r="U69" s="5">
        <v>11200380</v>
      </c>
      <c r="V69" s="5">
        <v>110842573</v>
      </c>
      <c r="W69" s="5">
        <v>808665320215</v>
      </c>
      <c r="X69" s="5">
        <v>293107021270</v>
      </c>
      <c r="Y69" s="5">
        <v>899454064757</v>
      </c>
    </row>
    <row r="70" spans="3:25" ht="15.5" x14ac:dyDescent="0.35">
      <c r="C70" t="s">
        <v>264</v>
      </c>
      <c r="X70" s="5">
        <v>-2629322200</v>
      </c>
      <c r="Y70" s="5">
        <v>-4340420312</v>
      </c>
    </row>
    <row r="71" spans="3:25" ht="15.5" x14ac:dyDescent="0.35">
      <c r="C71" t="s">
        <v>102</v>
      </c>
      <c r="D71" s="5">
        <v>-71340000</v>
      </c>
      <c r="E71" s="5">
        <v>-41620000</v>
      </c>
      <c r="F71" s="5">
        <v>-138620720</v>
      </c>
      <c r="G71" s="5">
        <v>-33720729</v>
      </c>
      <c r="I71" s="5">
        <v>-319391449</v>
      </c>
      <c r="J71" s="5">
        <v>-69776329</v>
      </c>
      <c r="K71" s="5">
        <v>251996580</v>
      </c>
      <c r="L71" s="5">
        <v>3736670304</v>
      </c>
      <c r="M71" s="5">
        <v>-4174004768</v>
      </c>
      <c r="N71" s="5">
        <v>-2476633349</v>
      </c>
      <c r="O71" s="5">
        <v>6457765</v>
      </c>
      <c r="P71" s="5">
        <v>5018308</v>
      </c>
      <c r="Q71" s="5">
        <v>-213389678</v>
      </c>
      <c r="R71" s="5">
        <v>9364858</v>
      </c>
      <c r="S71" s="5">
        <v>77974161</v>
      </c>
      <c r="T71" s="5">
        <v>-371974942</v>
      </c>
      <c r="U71" s="5">
        <v>11200380</v>
      </c>
      <c r="V71" s="5">
        <v>110842573</v>
      </c>
      <c r="W71" s="5">
        <v>808665320215</v>
      </c>
      <c r="X71" s="5">
        <v>290477699070</v>
      </c>
      <c r="Y71" s="5">
        <v>895113644445</v>
      </c>
    </row>
    <row r="72" spans="3:25" ht="15.5" x14ac:dyDescent="0.35">
      <c r="C72" t="s">
        <v>103</v>
      </c>
      <c r="D72" s="5">
        <v>-1650000</v>
      </c>
      <c r="E72" s="5">
        <v>-1350000</v>
      </c>
      <c r="F72" s="5">
        <v>1064724</v>
      </c>
      <c r="G72" s="5">
        <v>-2813488</v>
      </c>
      <c r="I72" s="5">
        <v>-3658764</v>
      </c>
      <c r="J72" s="5">
        <v>606657</v>
      </c>
      <c r="K72" s="5">
        <v>375396</v>
      </c>
      <c r="L72" s="5">
        <v>737557</v>
      </c>
      <c r="M72" s="5">
        <v>11467202</v>
      </c>
      <c r="N72" s="5">
        <v>-29715589</v>
      </c>
      <c r="O72" s="5">
        <v>85120729</v>
      </c>
      <c r="P72" s="5">
        <v>-31228291</v>
      </c>
      <c r="Q72" s="5">
        <v>58020948</v>
      </c>
      <c r="R72" s="5">
        <v>49809176</v>
      </c>
      <c r="S72" s="5">
        <v>-6718567</v>
      </c>
      <c r="T72" s="5">
        <v>38002244</v>
      </c>
      <c r="U72" s="5">
        <v>-10634860</v>
      </c>
      <c r="V72" s="5">
        <v>34566735</v>
      </c>
      <c r="W72" s="5">
        <v>50130034242</v>
      </c>
      <c r="X72" s="5">
        <v>225044156621</v>
      </c>
      <c r="Y72" s="5">
        <v>123502291000</v>
      </c>
    </row>
    <row r="73" spans="3:25" ht="15.5" x14ac:dyDescent="0.35">
      <c r="C73" t="s">
        <v>105</v>
      </c>
      <c r="D73" s="5">
        <v>-72990000</v>
      </c>
      <c r="E73" s="5">
        <v>-42970000</v>
      </c>
      <c r="F73" s="5">
        <v>-137555996</v>
      </c>
      <c r="G73" s="5">
        <v>-36534217</v>
      </c>
      <c r="I73" s="5">
        <v>-323050213</v>
      </c>
      <c r="J73" s="5">
        <v>-69169672</v>
      </c>
      <c r="K73" s="5">
        <v>252371976</v>
      </c>
      <c r="L73" s="5">
        <v>3737407861</v>
      </c>
      <c r="M73" s="5">
        <v>-4162537566</v>
      </c>
      <c r="N73" s="5">
        <v>-2506348938</v>
      </c>
      <c r="O73" s="5">
        <v>91578494</v>
      </c>
      <c r="P73" s="5">
        <v>-26209983</v>
      </c>
      <c r="Q73" s="5">
        <v>-155368730</v>
      </c>
      <c r="R73" s="5">
        <v>59174034</v>
      </c>
      <c r="S73" s="5">
        <v>71255594</v>
      </c>
      <c r="T73" s="5">
        <v>-333972698</v>
      </c>
      <c r="U73" s="5">
        <v>565520</v>
      </c>
      <c r="V73" s="5">
        <v>145409308</v>
      </c>
      <c r="W73" s="5">
        <v>858795354457</v>
      </c>
      <c r="X73" s="5">
        <v>515521855691</v>
      </c>
      <c r="Y73" s="5">
        <v>1018615935445</v>
      </c>
    </row>
    <row r="74" spans="3:25" ht="15.5" x14ac:dyDescent="0.35">
      <c r="C74" t="s">
        <v>106</v>
      </c>
      <c r="D74" s="5">
        <v>-71340000</v>
      </c>
      <c r="E74" s="5">
        <v>-41620000</v>
      </c>
      <c r="F74" s="5">
        <v>-138620720</v>
      </c>
      <c r="G74" s="5">
        <v>-33720729</v>
      </c>
      <c r="I74" s="5">
        <v>-319391449</v>
      </c>
      <c r="J74" s="5">
        <v>-69776329</v>
      </c>
      <c r="K74" s="5">
        <v>251996580</v>
      </c>
      <c r="L74" s="5">
        <v>3736670304</v>
      </c>
      <c r="M74" s="5">
        <v>-4174004768</v>
      </c>
      <c r="N74" s="5">
        <v>-2476633349</v>
      </c>
      <c r="O74" s="5">
        <v>6457765</v>
      </c>
      <c r="P74" s="5">
        <v>5018308</v>
      </c>
      <c r="Q74" s="5">
        <v>-213389678</v>
      </c>
      <c r="R74" s="5">
        <v>9364858</v>
      </c>
      <c r="S74" s="5">
        <v>77974161</v>
      </c>
      <c r="T74" s="5">
        <v>-371974942</v>
      </c>
      <c r="U74" s="5">
        <v>11200380</v>
      </c>
      <c r="V74" s="5">
        <v>110842573</v>
      </c>
      <c r="W74" s="5">
        <v>808665320215</v>
      </c>
      <c r="X74" s="5">
        <v>290477699070</v>
      </c>
      <c r="Y74" s="5">
        <v>895113644445</v>
      </c>
    </row>
    <row r="75" spans="3:25" ht="15.5" x14ac:dyDescent="0.35">
      <c r="C75" t="s">
        <v>8</v>
      </c>
      <c r="D75" s="5">
        <v>-75890000</v>
      </c>
      <c r="E75" s="5">
        <v>-47830000</v>
      </c>
      <c r="F75" s="5">
        <v>-137390539</v>
      </c>
      <c r="G75" s="5">
        <v>-37989964</v>
      </c>
      <c r="I75" s="5">
        <v>-325160503</v>
      </c>
      <c r="J75" s="5">
        <v>-72096219</v>
      </c>
      <c r="K75" s="5">
        <v>250641588</v>
      </c>
      <c r="L75" s="5">
        <v>3736768668</v>
      </c>
      <c r="M75" s="5">
        <v>-4148159011</v>
      </c>
      <c r="N75" s="5">
        <v>-2472917795</v>
      </c>
      <c r="O75" s="5">
        <v>92644418</v>
      </c>
      <c r="P75" s="5">
        <v>-31396473</v>
      </c>
      <c r="Q75" s="5">
        <v>-153621663</v>
      </c>
      <c r="R75" s="5">
        <v>59285192</v>
      </c>
      <c r="S75" s="5">
        <v>70022788</v>
      </c>
      <c r="T75" s="5">
        <v>-329576750</v>
      </c>
      <c r="U75" s="5">
        <v>966308</v>
      </c>
      <c r="V75" s="5">
        <v>144523946</v>
      </c>
      <c r="W75" s="5">
        <v>855413207673</v>
      </c>
    </row>
    <row r="76" spans="3:25" ht="15.5" x14ac:dyDescent="0.35">
      <c r="C76" t="s">
        <v>107</v>
      </c>
      <c r="D76" s="5">
        <v>2900000</v>
      </c>
      <c r="E76" s="5">
        <v>4860000</v>
      </c>
      <c r="F76" s="5">
        <v>-165457</v>
      </c>
      <c r="G76" s="5">
        <v>1455747</v>
      </c>
      <c r="I76" s="5">
        <v>2110290</v>
      </c>
      <c r="J76" s="5">
        <v>2926547</v>
      </c>
      <c r="K76" s="5">
        <v>1730388</v>
      </c>
      <c r="L76" s="5">
        <v>639193</v>
      </c>
      <c r="M76" s="5">
        <v>-14378555</v>
      </c>
      <c r="N76" s="5">
        <v>-33431143</v>
      </c>
      <c r="O76" s="5">
        <v>-1065924</v>
      </c>
      <c r="P76" s="5">
        <v>5186490</v>
      </c>
      <c r="Q76" s="5">
        <v>-1747067</v>
      </c>
      <c r="R76" s="5">
        <v>-111158</v>
      </c>
      <c r="S76" s="5">
        <v>1232806</v>
      </c>
      <c r="T76" s="5">
        <v>-4395948</v>
      </c>
      <c r="U76" s="5">
        <v>-400788</v>
      </c>
      <c r="V76" s="5">
        <v>885361</v>
      </c>
      <c r="W76" s="5">
        <v>3382146784</v>
      </c>
    </row>
    <row r="77" spans="3:25" ht="15.5" x14ac:dyDescent="0.35">
      <c r="C77" t="s">
        <v>108</v>
      </c>
      <c r="D77" s="5">
        <v>-71340000</v>
      </c>
      <c r="E77" s="5">
        <v>-41620000</v>
      </c>
      <c r="F77" s="5">
        <v>-138620720</v>
      </c>
      <c r="G77" s="5">
        <v>-33720729</v>
      </c>
      <c r="I77" s="5">
        <v>-319391449</v>
      </c>
      <c r="J77" s="5">
        <v>-69776329</v>
      </c>
      <c r="K77" s="5">
        <v>251996580</v>
      </c>
      <c r="L77" s="5">
        <v>3736670304</v>
      </c>
      <c r="M77" s="5">
        <v>-4174004768</v>
      </c>
      <c r="N77" s="5">
        <v>-2476633349</v>
      </c>
      <c r="O77" s="5">
        <v>6457765</v>
      </c>
      <c r="P77" s="5">
        <v>5018308</v>
      </c>
      <c r="Q77" s="5">
        <v>-213389678</v>
      </c>
      <c r="R77" s="5">
        <v>9364858</v>
      </c>
      <c r="S77" s="5">
        <v>77974161</v>
      </c>
      <c r="T77" s="5">
        <v>-371974942</v>
      </c>
      <c r="U77" s="5">
        <v>11200380</v>
      </c>
      <c r="V77" s="5">
        <v>110842573</v>
      </c>
      <c r="W77" s="5">
        <v>808665320215</v>
      </c>
      <c r="X77" s="5">
        <v>290477699070</v>
      </c>
      <c r="Y77" s="5">
        <v>895113644445</v>
      </c>
    </row>
    <row r="78" spans="3:25" ht="15.5" x14ac:dyDescent="0.35">
      <c r="C78" t="s">
        <v>109</v>
      </c>
      <c r="D78" s="5">
        <v>-72990000</v>
      </c>
      <c r="E78" s="5">
        <v>-42970000</v>
      </c>
      <c r="F78" s="5">
        <v>-137555996</v>
      </c>
      <c r="G78" s="5">
        <v>-36534217</v>
      </c>
      <c r="I78" s="5">
        <v>-323050213</v>
      </c>
      <c r="J78" s="5">
        <v>-69169672</v>
      </c>
      <c r="K78" s="5">
        <v>252371976</v>
      </c>
      <c r="L78" s="5">
        <v>3737407861</v>
      </c>
      <c r="M78" s="5">
        <v>-4162537566</v>
      </c>
      <c r="N78" s="5">
        <v>-2506348938</v>
      </c>
      <c r="O78" s="5">
        <v>91578494</v>
      </c>
      <c r="P78" s="5">
        <v>-26209983</v>
      </c>
      <c r="Q78" s="5">
        <v>-155368730</v>
      </c>
      <c r="R78" s="5">
        <v>59174034</v>
      </c>
      <c r="S78" s="5">
        <v>71255594</v>
      </c>
      <c r="T78" s="5">
        <v>-333972698</v>
      </c>
      <c r="U78" s="5">
        <v>565520</v>
      </c>
      <c r="V78" s="5">
        <v>145409307</v>
      </c>
      <c r="W78" s="5">
        <v>858795354457</v>
      </c>
    </row>
    <row r="79" spans="3:25" ht="15.5" x14ac:dyDescent="0.35">
      <c r="C79" t="s">
        <v>110</v>
      </c>
      <c r="D79" s="5">
        <v>-72990000</v>
      </c>
      <c r="E79" s="5">
        <v>-42970000</v>
      </c>
      <c r="F79" s="5">
        <v>-137555996</v>
      </c>
      <c r="G79" s="5">
        <v>-36534217</v>
      </c>
      <c r="I79" s="5">
        <v>-323050213</v>
      </c>
      <c r="J79" s="5">
        <v>-69169672</v>
      </c>
      <c r="K79" s="5">
        <v>252371976</v>
      </c>
      <c r="L79" s="5">
        <v>3737407861</v>
      </c>
      <c r="M79" s="5">
        <v>-4162537566</v>
      </c>
      <c r="N79" s="5">
        <v>-2506348938</v>
      </c>
      <c r="O79" s="5">
        <v>91578494</v>
      </c>
      <c r="P79" s="5">
        <v>-26209983</v>
      </c>
      <c r="Q79" s="5">
        <v>-155368730</v>
      </c>
      <c r="R79" s="5">
        <v>59174034</v>
      </c>
      <c r="S79" s="5">
        <v>71255594</v>
      </c>
      <c r="T79" s="5">
        <v>-333972698</v>
      </c>
      <c r="U79" s="5">
        <v>565520</v>
      </c>
      <c r="V79" s="5">
        <v>145409307</v>
      </c>
      <c r="W79" s="5">
        <v>858795354457</v>
      </c>
    </row>
    <row r="81" spans="2:25" ht="15.5" x14ac:dyDescent="0.35">
      <c r="B81" t="s">
        <v>111</v>
      </c>
      <c r="C81" t="s">
        <v>112</v>
      </c>
    </row>
    <row r="82" spans="2:25" ht="15.5" x14ac:dyDescent="0.35">
      <c r="C82" t="s">
        <v>113</v>
      </c>
    </row>
    <row r="83" spans="2:25" ht="15.5" x14ac:dyDescent="0.35">
      <c r="C83" t="s">
        <v>20</v>
      </c>
      <c r="D83" s="5">
        <v>624340000</v>
      </c>
      <c r="E83" s="5">
        <v>857500000</v>
      </c>
      <c r="F83" s="5">
        <v>943400000</v>
      </c>
      <c r="G83" s="5">
        <v>243136748</v>
      </c>
      <c r="I83" s="5">
        <v>943400000</v>
      </c>
      <c r="J83" s="5">
        <v>219173953</v>
      </c>
      <c r="K83" s="5">
        <v>289846369</v>
      </c>
      <c r="L83" s="5">
        <v>521682689</v>
      </c>
      <c r="M83" s="5">
        <v>54442439</v>
      </c>
      <c r="N83" s="5">
        <v>200979909</v>
      </c>
      <c r="O83" s="5">
        <v>299348853</v>
      </c>
      <c r="P83" s="5">
        <v>251758660</v>
      </c>
      <c r="Q83" s="5">
        <v>306918945</v>
      </c>
      <c r="R83" s="5">
        <v>578702739</v>
      </c>
      <c r="S83" s="5">
        <v>519972655</v>
      </c>
      <c r="T83" s="5">
        <v>434327498</v>
      </c>
      <c r="U83" s="5">
        <v>475260630</v>
      </c>
      <c r="V83" s="5">
        <v>325784942</v>
      </c>
      <c r="W83" s="5">
        <v>3783646333373</v>
      </c>
      <c r="X83" s="5">
        <v>1177383233771</v>
      </c>
      <c r="Y83" s="5">
        <v>1722491504933</v>
      </c>
    </row>
    <row r="84" spans="2:25" ht="15.5" x14ac:dyDescent="0.35">
      <c r="C84" t="s">
        <v>114</v>
      </c>
      <c r="D84" s="5">
        <v>140000</v>
      </c>
      <c r="E84" s="5">
        <v>140000</v>
      </c>
      <c r="Y84" s="5">
        <v>11000000000</v>
      </c>
    </row>
    <row r="85" spans="2:25" ht="15.5" x14ac:dyDescent="0.35">
      <c r="C85" t="s">
        <v>115</v>
      </c>
      <c r="D85" s="5">
        <v>229340000</v>
      </c>
      <c r="E85" s="5">
        <v>353730000</v>
      </c>
      <c r="F85" s="5">
        <v>123610000</v>
      </c>
      <c r="G85" s="5">
        <v>148055532</v>
      </c>
      <c r="I85" s="5">
        <v>123610000</v>
      </c>
      <c r="J85" s="5">
        <v>137774461</v>
      </c>
      <c r="K85" s="5">
        <v>138070276</v>
      </c>
      <c r="L85" s="5">
        <v>102881265</v>
      </c>
      <c r="M85" s="5">
        <v>94739331</v>
      </c>
      <c r="N85" s="5">
        <v>110906991</v>
      </c>
      <c r="O85" s="5">
        <v>249856417</v>
      </c>
      <c r="P85" s="5">
        <v>414100677</v>
      </c>
      <c r="Q85" s="5">
        <v>229250088</v>
      </c>
      <c r="R85" s="5">
        <v>191295565</v>
      </c>
      <c r="S85" s="5">
        <v>121527641</v>
      </c>
      <c r="T85" s="5">
        <v>120623827</v>
      </c>
      <c r="U85" s="5">
        <v>139981363</v>
      </c>
      <c r="V85" s="5">
        <v>129471098</v>
      </c>
      <c r="W85" s="5">
        <v>1590706568516</v>
      </c>
      <c r="X85" s="5">
        <v>1253521997326</v>
      </c>
      <c r="Y85" s="5">
        <v>1066610231730</v>
      </c>
    </row>
    <row r="86" spans="2:25" ht="15.5" x14ac:dyDescent="0.35">
      <c r="C86" t="s">
        <v>117</v>
      </c>
      <c r="D86" s="5">
        <v>159900000</v>
      </c>
      <c r="E86" s="5">
        <v>161750000</v>
      </c>
      <c r="F86" s="5">
        <v>160410000</v>
      </c>
      <c r="G86" s="5">
        <v>352479194</v>
      </c>
      <c r="I86" s="5">
        <v>160410000</v>
      </c>
      <c r="J86" s="5">
        <v>351888702</v>
      </c>
      <c r="K86" s="5">
        <v>349389125</v>
      </c>
      <c r="L86" s="5">
        <v>134575101</v>
      </c>
    </row>
    <row r="87" spans="2:25" ht="15.5" x14ac:dyDescent="0.35">
      <c r="C87" t="s">
        <v>116</v>
      </c>
      <c r="D87" s="5">
        <v>14860000</v>
      </c>
      <c r="E87" s="5">
        <v>15280000</v>
      </c>
      <c r="F87" s="5">
        <v>14790000</v>
      </c>
      <c r="G87" s="5">
        <v>23004715</v>
      </c>
      <c r="I87" s="5">
        <v>14790000</v>
      </c>
      <c r="J87" s="5">
        <v>22243813</v>
      </c>
      <c r="K87" s="5">
        <v>36202989</v>
      </c>
      <c r="L87" s="5">
        <v>42373545</v>
      </c>
    </row>
    <row r="88" spans="2:25" ht="15.5" x14ac:dyDescent="0.35">
      <c r="C88" t="s">
        <v>118</v>
      </c>
      <c r="D88" s="5">
        <v>229340000</v>
      </c>
      <c r="E88" s="5">
        <v>353730000</v>
      </c>
      <c r="F88" s="5">
        <v>123610000</v>
      </c>
      <c r="G88" s="5">
        <v>148055532</v>
      </c>
      <c r="I88" s="5">
        <v>123610000</v>
      </c>
      <c r="J88" s="5">
        <v>137774461</v>
      </c>
      <c r="K88" s="5">
        <v>138070276</v>
      </c>
      <c r="L88" s="5">
        <v>102881265</v>
      </c>
      <c r="M88" s="5">
        <v>94739331</v>
      </c>
      <c r="N88" s="5">
        <v>110906991</v>
      </c>
      <c r="O88" s="5">
        <v>249856417</v>
      </c>
      <c r="P88" s="5">
        <v>414100677</v>
      </c>
      <c r="Q88" s="5">
        <v>229250088</v>
      </c>
      <c r="R88" s="5">
        <v>191295565</v>
      </c>
      <c r="S88" s="5">
        <v>121527641</v>
      </c>
      <c r="T88" s="5">
        <v>120623827</v>
      </c>
      <c r="U88" s="5">
        <v>139981363</v>
      </c>
      <c r="V88" s="5">
        <v>129471098</v>
      </c>
      <c r="W88" s="5">
        <v>1590706568516</v>
      </c>
      <c r="X88" s="5">
        <v>1253521997326</v>
      </c>
      <c r="Y88" s="5">
        <v>1066610231730</v>
      </c>
    </row>
    <row r="89" spans="2:25" ht="15.5" x14ac:dyDescent="0.35">
      <c r="C89" t="s">
        <v>1317</v>
      </c>
      <c r="D89" s="5">
        <v>24490000</v>
      </c>
      <c r="E89" s="5">
        <v>34150000</v>
      </c>
      <c r="F89" s="5">
        <v>20920000</v>
      </c>
      <c r="G89" s="5">
        <v>23384166</v>
      </c>
      <c r="I89" s="5">
        <v>20920000</v>
      </c>
      <c r="J89" s="5">
        <v>14657151</v>
      </c>
      <c r="K89" s="5">
        <v>11449080</v>
      </c>
      <c r="L89" s="5">
        <v>11429851</v>
      </c>
      <c r="M89" s="5">
        <v>1799100</v>
      </c>
      <c r="N89" s="5">
        <v>10383010</v>
      </c>
      <c r="O89" s="5">
        <v>98633447</v>
      </c>
    </row>
    <row r="90" spans="2:25" ht="15.5" x14ac:dyDescent="0.35">
      <c r="C90" t="s">
        <v>119</v>
      </c>
      <c r="D90" s="5">
        <v>80930000</v>
      </c>
      <c r="E90" s="5">
        <v>3000000</v>
      </c>
      <c r="F90" s="5">
        <v>55160000</v>
      </c>
      <c r="G90" s="5">
        <v>17104310</v>
      </c>
      <c r="I90" s="5">
        <v>55160000</v>
      </c>
      <c r="J90" s="5">
        <v>16169076</v>
      </c>
      <c r="K90" s="5">
        <v>13716445</v>
      </c>
      <c r="L90" s="5">
        <v>11698529</v>
      </c>
      <c r="M90" s="5">
        <v>7347430</v>
      </c>
      <c r="N90" s="5">
        <v>5992422</v>
      </c>
      <c r="O90" s="5">
        <v>37666598</v>
      </c>
      <c r="P90" s="5">
        <v>280808848</v>
      </c>
      <c r="Q90" s="5">
        <v>42993404</v>
      </c>
      <c r="R90" s="5">
        <v>21172730</v>
      </c>
      <c r="S90" s="5">
        <v>17581553</v>
      </c>
      <c r="T90" s="5">
        <v>8349932</v>
      </c>
      <c r="U90" s="5">
        <v>8745081</v>
      </c>
      <c r="V90" s="5">
        <v>7877613</v>
      </c>
      <c r="W90" s="5">
        <v>31113927621</v>
      </c>
      <c r="X90" s="5">
        <v>56219980315</v>
      </c>
      <c r="Y90" s="5">
        <v>15797503450</v>
      </c>
    </row>
    <row r="91" spans="2:25" ht="15.5" x14ac:dyDescent="0.35">
      <c r="C91" t="s">
        <v>268</v>
      </c>
      <c r="D91" s="5">
        <v>131630000</v>
      </c>
      <c r="E91" s="5">
        <v>91670000</v>
      </c>
      <c r="F91" s="5">
        <v>130930000</v>
      </c>
      <c r="G91" s="5">
        <v>76166729</v>
      </c>
      <c r="I91" s="5">
        <v>130930000</v>
      </c>
      <c r="J91" s="5">
        <v>83988197</v>
      </c>
      <c r="K91" s="5">
        <v>116246316</v>
      </c>
      <c r="L91" s="5">
        <v>67986260</v>
      </c>
      <c r="M91" s="5">
        <v>73033991</v>
      </c>
      <c r="N91" s="5">
        <v>105199006</v>
      </c>
      <c r="O91" s="5">
        <v>167744331</v>
      </c>
      <c r="P91" s="5">
        <v>176457029</v>
      </c>
      <c r="Q91" s="5">
        <v>131155717</v>
      </c>
      <c r="R91" s="5">
        <v>108954457</v>
      </c>
      <c r="S91" s="5">
        <v>91631231</v>
      </c>
      <c r="T91" s="5">
        <v>85204399</v>
      </c>
      <c r="U91" s="5">
        <v>90328457</v>
      </c>
      <c r="V91" s="5">
        <v>83443877</v>
      </c>
      <c r="W91" s="5">
        <v>720554811432</v>
      </c>
      <c r="X91" s="5">
        <v>607193889315</v>
      </c>
      <c r="Y91" s="5">
        <v>618117614050</v>
      </c>
    </row>
    <row r="92" spans="2:25" ht="15.5" x14ac:dyDescent="0.35">
      <c r="C92" t="s">
        <v>91</v>
      </c>
    </row>
    <row r="93" spans="2:25" ht="15.5" x14ac:dyDescent="0.35">
      <c r="C93" t="s">
        <v>92</v>
      </c>
      <c r="D93" s="5">
        <v>237760000</v>
      </c>
      <c r="E93" s="5">
        <v>242710000</v>
      </c>
      <c r="F93" s="5">
        <v>244530000</v>
      </c>
      <c r="G93" s="5">
        <v>15475243</v>
      </c>
      <c r="I93" s="5">
        <v>244530000</v>
      </c>
      <c r="J93" s="5">
        <v>18790745</v>
      </c>
      <c r="K93" s="5">
        <v>17391455</v>
      </c>
      <c r="L93" s="5">
        <v>12973418</v>
      </c>
      <c r="M93" s="5">
        <v>16342049</v>
      </c>
      <c r="N93" s="5">
        <v>14118586</v>
      </c>
      <c r="O93" s="5">
        <v>40255513</v>
      </c>
      <c r="P93" s="5">
        <v>-60691932</v>
      </c>
      <c r="Q93" s="5">
        <v>4330661</v>
      </c>
      <c r="R93" s="5">
        <v>-67691263</v>
      </c>
      <c r="S93" s="5">
        <v>-127999798</v>
      </c>
      <c r="T93" s="5">
        <v>-117716191</v>
      </c>
      <c r="U93" s="5">
        <v>-158822942</v>
      </c>
      <c r="V93" s="5">
        <v>-148089146</v>
      </c>
      <c r="W93" s="5">
        <v>1190522477322</v>
      </c>
      <c r="X93" s="5">
        <v>1159251369201</v>
      </c>
      <c r="Y93" s="5">
        <v>1524462182259</v>
      </c>
    </row>
    <row r="94" spans="2:25" ht="15.5" x14ac:dyDescent="0.35">
      <c r="C94" t="s">
        <v>121</v>
      </c>
      <c r="D94" s="5">
        <v>1245990000</v>
      </c>
      <c r="E94" s="5">
        <v>1510870000</v>
      </c>
      <c r="F94" s="5">
        <v>1389300000</v>
      </c>
      <c r="G94" s="5">
        <v>685469435</v>
      </c>
      <c r="I94" s="5">
        <v>1389300000</v>
      </c>
      <c r="J94" s="5">
        <v>553908871</v>
      </c>
      <c r="K94" s="5">
        <v>653772901</v>
      </c>
      <c r="L94" s="5">
        <v>801153825</v>
      </c>
      <c r="M94" s="5">
        <v>305725029</v>
      </c>
      <c r="N94" s="5">
        <v>536547176</v>
      </c>
      <c r="O94" s="5">
        <v>1133892533</v>
      </c>
      <c r="P94" s="5">
        <v>1356974740</v>
      </c>
      <c r="Q94" s="5">
        <v>986741627</v>
      </c>
      <c r="R94" s="5">
        <v>1165133302</v>
      </c>
      <c r="S94" s="5">
        <v>1007848005</v>
      </c>
      <c r="T94" s="5">
        <v>810514943</v>
      </c>
      <c r="U94" s="5">
        <v>819133923</v>
      </c>
      <c r="V94" s="5">
        <v>636566218</v>
      </c>
      <c r="W94" s="5">
        <v>6784091688298</v>
      </c>
      <c r="X94" s="5">
        <v>3897022328518</v>
      </c>
      <c r="Y94" s="5">
        <v>4212528943813</v>
      </c>
    </row>
    <row r="95" spans="2:25" ht="15.5" x14ac:dyDescent="0.35">
      <c r="C95" t="s">
        <v>122</v>
      </c>
    </row>
    <row r="96" spans="2:25" ht="15.5" x14ac:dyDescent="0.35">
      <c r="C96" t="s">
        <v>1318</v>
      </c>
      <c r="D96" s="5">
        <v>338870000</v>
      </c>
      <c r="E96" s="5">
        <v>372260000</v>
      </c>
      <c r="F96" s="5">
        <v>412110000</v>
      </c>
      <c r="G96" s="5">
        <v>444964561</v>
      </c>
      <c r="I96" s="5">
        <v>412110000</v>
      </c>
      <c r="J96" s="5">
        <v>309697991</v>
      </c>
      <c r="K96" s="5">
        <v>247175925</v>
      </c>
      <c r="L96" s="5">
        <v>223894513</v>
      </c>
      <c r="M96" s="5">
        <v>164856914</v>
      </c>
      <c r="N96" s="5">
        <v>314359197</v>
      </c>
      <c r="O96" s="5">
        <v>1731560436</v>
      </c>
      <c r="P96" s="5">
        <v>1683138397</v>
      </c>
      <c r="Q96" s="5">
        <v>1506626547</v>
      </c>
      <c r="R96" s="5">
        <v>1241870703</v>
      </c>
      <c r="S96" s="5">
        <v>1012753651</v>
      </c>
      <c r="T96" s="5">
        <v>786933317</v>
      </c>
      <c r="U96" s="5">
        <v>617623057</v>
      </c>
      <c r="V96" s="5">
        <v>461933812</v>
      </c>
      <c r="W96" s="5">
        <v>3010466915189</v>
      </c>
      <c r="X96" s="5">
        <v>2039687218349</v>
      </c>
      <c r="Y96" s="5">
        <v>1641837903955</v>
      </c>
    </row>
    <row r="97" spans="3:25" ht="15.5" x14ac:dyDescent="0.35">
      <c r="C97" t="s">
        <v>123</v>
      </c>
      <c r="D97" s="5">
        <v>22670000</v>
      </c>
      <c r="E97" s="5">
        <v>21630000</v>
      </c>
      <c r="F97" s="5">
        <v>21030000</v>
      </c>
      <c r="G97" s="5">
        <v>20129338</v>
      </c>
      <c r="I97" s="5">
        <v>21030000</v>
      </c>
      <c r="J97" s="5">
        <v>16445967</v>
      </c>
      <c r="K97" s="5">
        <v>9085728</v>
      </c>
      <c r="L97" s="5">
        <v>5390400</v>
      </c>
      <c r="M97" s="5">
        <v>2599119</v>
      </c>
      <c r="N97" s="5">
        <v>20006880</v>
      </c>
      <c r="O97" s="5">
        <v>23945705</v>
      </c>
      <c r="P97" s="5">
        <v>673004</v>
      </c>
      <c r="Q97" s="5">
        <v>511344</v>
      </c>
      <c r="R97" s="5">
        <v>427479</v>
      </c>
      <c r="S97" s="5">
        <v>399772</v>
      </c>
      <c r="T97" s="5">
        <v>545647</v>
      </c>
      <c r="U97" s="5">
        <v>17459916</v>
      </c>
      <c r="V97" s="5">
        <v>16517489</v>
      </c>
      <c r="W97" s="5">
        <v>143812890590</v>
      </c>
      <c r="X97" s="5">
        <v>222740640663</v>
      </c>
      <c r="Y97" s="5">
        <v>213853933744</v>
      </c>
    </row>
    <row r="98" spans="3:25" ht="15.5" x14ac:dyDescent="0.35">
      <c r="C98" t="s">
        <v>125</v>
      </c>
      <c r="D98" s="5">
        <v>473780000</v>
      </c>
      <c r="E98" s="5">
        <v>448900000</v>
      </c>
      <c r="F98" s="5">
        <v>456070000</v>
      </c>
      <c r="G98" s="5">
        <v>437214108</v>
      </c>
      <c r="I98" s="5">
        <v>456070000</v>
      </c>
      <c r="J98" s="5">
        <v>403002299</v>
      </c>
      <c r="K98" s="5">
        <v>390800460</v>
      </c>
      <c r="L98" s="5">
        <v>372316463</v>
      </c>
      <c r="M98" s="5">
        <v>571753237</v>
      </c>
      <c r="N98" s="5">
        <v>211828238</v>
      </c>
      <c r="O98" s="5">
        <v>85066368</v>
      </c>
      <c r="P98" s="5">
        <v>54178361</v>
      </c>
      <c r="Q98" s="5">
        <v>69511409</v>
      </c>
      <c r="R98" s="5">
        <v>108493964</v>
      </c>
      <c r="S98" s="5">
        <v>104990625</v>
      </c>
      <c r="T98" s="5">
        <v>107412835</v>
      </c>
      <c r="U98" s="5">
        <v>26209085</v>
      </c>
      <c r="V98" s="5">
        <v>11462857</v>
      </c>
      <c r="W98" s="5">
        <v>219525907743</v>
      </c>
      <c r="X98" s="5">
        <v>223294465167</v>
      </c>
      <c r="Y98" s="5">
        <v>53906113305</v>
      </c>
    </row>
    <row r="99" spans="3:25" ht="15.5" x14ac:dyDescent="0.35">
      <c r="C99" t="s">
        <v>126</v>
      </c>
      <c r="D99" s="5">
        <v>4974650000</v>
      </c>
      <c r="E99" s="5">
        <v>4844840000</v>
      </c>
      <c r="F99" s="5">
        <v>5036150000</v>
      </c>
      <c r="G99" s="5">
        <v>4856698503</v>
      </c>
      <c r="I99" s="5">
        <v>5036150000</v>
      </c>
      <c r="J99" s="5">
        <v>5034137815</v>
      </c>
      <c r="K99" s="5">
        <v>5162091463</v>
      </c>
      <c r="L99" s="5">
        <v>4565021490</v>
      </c>
      <c r="M99" s="5">
        <v>5854523982</v>
      </c>
      <c r="N99" s="5">
        <v>9392106273</v>
      </c>
      <c r="O99" s="5">
        <v>1143600991</v>
      </c>
      <c r="P99" s="5">
        <v>944002399</v>
      </c>
      <c r="Q99" s="5">
        <v>900657607</v>
      </c>
      <c r="R99" s="5">
        <v>926666977</v>
      </c>
      <c r="S99" s="5">
        <v>867089209</v>
      </c>
      <c r="T99" s="5">
        <v>922994362</v>
      </c>
      <c r="U99" s="5">
        <v>863098897</v>
      </c>
      <c r="V99" s="5">
        <v>798079135</v>
      </c>
      <c r="W99" s="5">
        <v>5045541650331</v>
      </c>
      <c r="X99" s="5">
        <v>5602508956465</v>
      </c>
      <c r="Y99" s="5">
        <v>6374882265648</v>
      </c>
    </row>
    <row r="100" spans="3:25" ht="15.5" x14ac:dyDescent="0.35">
      <c r="C100" t="s">
        <v>342</v>
      </c>
      <c r="D100" s="5">
        <v>75880000</v>
      </c>
      <c r="E100" s="5">
        <v>76380000</v>
      </c>
      <c r="F100" s="5">
        <v>76500000</v>
      </c>
      <c r="G100" s="5">
        <v>75970624</v>
      </c>
      <c r="I100" s="5">
        <v>76500000</v>
      </c>
      <c r="J100" s="5">
        <v>76293630</v>
      </c>
      <c r="K100" s="5">
        <v>77042630</v>
      </c>
      <c r="L100" s="5">
        <v>79431585</v>
      </c>
      <c r="M100" s="5">
        <v>83083551</v>
      </c>
      <c r="N100" s="5">
        <v>83894322</v>
      </c>
      <c r="O100" s="5">
        <v>83957127</v>
      </c>
      <c r="P100" s="5">
        <v>81155552</v>
      </c>
      <c r="Q100" s="5">
        <v>67433865</v>
      </c>
      <c r="R100" s="5">
        <v>57772474</v>
      </c>
      <c r="S100" s="5">
        <v>55390166</v>
      </c>
      <c r="T100" s="5">
        <v>26818510</v>
      </c>
      <c r="U100" s="5">
        <v>22020790</v>
      </c>
      <c r="V100" s="5">
        <v>18912898</v>
      </c>
      <c r="W100" s="5">
        <v>165317596743</v>
      </c>
      <c r="X100" s="5">
        <v>172626740470</v>
      </c>
      <c r="Y100" s="5">
        <v>170997091579</v>
      </c>
    </row>
    <row r="101" spans="3:25" ht="15.5" x14ac:dyDescent="0.35">
      <c r="C101" t="s">
        <v>127</v>
      </c>
      <c r="D101" s="5">
        <v>150000</v>
      </c>
      <c r="E101" s="5">
        <v>90000</v>
      </c>
      <c r="F101" s="5">
        <v>10000</v>
      </c>
      <c r="G101" s="5">
        <v>14791</v>
      </c>
      <c r="I101" s="5">
        <v>10000</v>
      </c>
      <c r="J101" s="5">
        <v>15394</v>
      </c>
      <c r="K101" s="5">
        <v>10350</v>
      </c>
      <c r="L101" s="5">
        <v>4758</v>
      </c>
      <c r="M101" s="5">
        <v>35943</v>
      </c>
      <c r="N101" s="5">
        <v>253178</v>
      </c>
      <c r="O101" s="5">
        <v>738387</v>
      </c>
      <c r="P101" s="5">
        <v>1476348</v>
      </c>
      <c r="Q101" s="5">
        <v>3424645</v>
      </c>
      <c r="R101" s="5">
        <v>4992892</v>
      </c>
      <c r="S101" s="5">
        <v>4648523</v>
      </c>
      <c r="T101" s="5">
        <v>6047329</v>
      </c>
      <c r="U101" s="5">
        <v>6822881</v>
      </c>
      <c r="V101" s="5">
        <v>7217106</v>
      </c>
      <c r="W101" s="5">
        <v>34639456986</v>
      </c>
    </row>
    <row r="102" spans="3:25" ht="15.5" x14ac:dyDescent="0.35">
      <c r="C102" t="s">
        <v>129</v>
      </c>
      <c r="D102" s="5">
        <v>6129070000</v>
      </c>
      <c r="E102" s="5">
        <v>5995910000</v>
      </c>
      <c r="F102" s="5">
        <v>6233850000</v>
      </c>
      <c r="G102" s="5">
        <v>6065628368</v>
      </c>
      <c r="I102" s="5">
        <v>6233850000</v>
      </c>
      <c r="J102" s="5">
        <v>6064706070</v>
      </c>
      <c r="K102" s="5">
        <v>6073872152</v>
      </c>
      <c r="L102" s="5">
        <v>5433857154</v>
      </c>
      <c r="M102" s="5">
        <v>6887020331</v>
      </c>
      <c r="N102" s="5">
        <v>10253433231</v>
      </c>
      <c r="O102" s="5">
        <v>3321783241</v>
      </c>
      <c r="P102" s="5">
        <v>3014684946</v>
      </c>
      <c r="Q102" s="5">
        <v>2776550466</v>
      </c>
      <c r="R102" s="5">
        <v>2572436088</v>
      </c>
      <c r="S102" s="5">
        <v>2302162981</v>
      </c>
      <c r="T102" s="5">
        <v>2290301035</v>
      </c>
      <c r="U102" s="5">
        <v>2134651029</v>
      </c>
      <c r="V102" s="5">
        <v>1881431548</v>
      </c>
      <c r="W102" s="5">
        <v>11225875394812</v>
      </c>
      <c r="X102" s="5">
        <v>9768995592661</v>
      </c>
      <c r="Y102" s="5">
        <v>10589894293415</v>
      </c>
    </row>
    <row r="103" spans="3:25" ht="15.5" x14ac:dyDescent="0.35">
      <c r="C103" t="s">
        <v>130</v>
      </c>
      <c r="D103" s="5">
        <v>7375060000</v>
      </c>
      <c r="E103" s="5">
        <v>7506780000</v>
      </c>
      <c r="F103" s="5">
        <v>7623150000</v>
      </c>
      <c r="G103" s="5">
        <v>6751097803</v>
      </c>
      <c r="I103" s="5">
        <v>7623150000</v>
      </c>
      <c r="J103" s="5">
        <v>6618614941</v>
      </c>
      <c r="K103" s="5">
        <v>6727645053</v>
      </c>
      <c r="L103" s="5">
        <v>6235010979</v>
      </c>
      <c r="M103" s="5">
        <v>7192745360</v>
      </c>
      <c r="N103" s="5">
        <v>10789980407</v>
      </c>
      <c r="O103" s="5">
        <v>4455675774</v>
      </c>
      <c r="P103" s="5">
        <v>4371659686</v>
      </c>
      <c r="Q103" s="5">
        <v>3763292093</v>
      </c>
      <c r="R103" s="5">
        <v>3737569390</v>
      </c>
      <c r="S103" s="5">
        <v>3310010986</v>
      </c>
      <c r="T103" s="5">
        <v>3100815978</v>
      </c>
      <c r="U103" s="5">
        <v>2953784952</v>
      </c>
      <c r="V103" s="5">
        <v>2517997766</v>
      </c>
      <c r="W103" s="5">
        <v>18009967083110</v>
      </c>
      <c r="X103" s="5">
        <v>13666017921179</v>
      </c>
      <c r="Y103" s="5">
        <v>14802423237228</v>
      </c>
    </row>
    <row r="104" spans="3:25" ht="15.5" x14ac:dyDescent="0.35">
      <c r="C104" t="s">
        <v>131</v>
      </c>
    </row>
    <row r="105" spans="3:25" ht="15.5" x14ac:dyDescent="0.35">
      <c r="C105" t="s">
        <v>132</v>
      </c>
    </row>
    <row r="106" spans="3:25" ht="15.5" x14ac:dyDescent="0.35">
      <c r="C106" t="s">
        <v>133</v>
      </c>
      <c r="D106" s="5">
        <v>1618780000</v>
      </c>
      <c r="E106" s="5">
        <v>1540630000</v>
      </c>
      <c r="F106" s="5">
        <v>1367040000</v>
      </c>
      <c r="G106" s="5">
        <v>1248093044</v>
      </c>
      <c r="I106" s="5">
        <v>1367040000</v>
      </c>
      <c r="J106" s="5">
        <v>1173272782</v>
      </c>
      <c r="K106" s="5">
        <v>1165155552</v>
      </c>
      <c r="L106" s="5">
        <v>1681029672</v>
      </c>
      <c r="M106" s="5">
        <v>5771313185</v>
      </c>
      <c r="N106" s="5">
        <v>4294797755</v>
      </c>
      <c r="O106" s="5">
        <v>3257836267</v>
      </c>
      <c r="P106" s="5">
        <v>2451116662</v>
      </c>
      <c r="Q106" s="5">
        <v>1921846147</v>
      </c>
      <c r="R106" s="5">
        <v>1563576121</v>
      </c>
      <c r="S106" s="5">
        <v>1195849121</v>
      </c>
      <c r="T106" s="5">
        <v>1219365356</v>
      </c>
      <c r="U106" s="5">
        <v>983890767</v>
      </c>
      <c r="V106" s="5">
        <v>754207052</v>
      </c>
      <c r="W106" s="5">
        <v>5866977928724</v>
      </c>
      <c r="X106" s="5">
        <v>5241275472939</v>
      </c>
      <c r="Y106" s="5">
        <v>6347677546808</v>
      </c>
    </row>
    <row r="107" spans="3:25" ht="15.5" x14ac:dyDescent="0.35">
      <c r="C107" t="s">
        <v>271</v>
      </c>
      <c r="D107" s="5">
        <v>540000</v>
      </c>
      <c r="E107" s="5">
        <v>620000</v>
      </c>
      <c r="F107" s="5">
        <v>530000</v>
      </c>
      <c r="G107" s="5">
        <v>461747</v>
      </c>
      <c r="I107" s="5">
        <v>530000</v>
      </c>
      <c r="K107" s="5">
        <v>194603</v>
      </c>
      <c r="L107" s="5">
        <v>16490706</v>
      </c>
      <c r="M107" s="5">
        <v>699191633</v>
      </c>
      <c r="N107" s="5">
        <v>805272996</v>
      </c>
      <c r="O107" s="5">
        <v>984853063</v>
      </c>
      <c r="P107" s="5">
        <v>1047132765</v>
      </c>
      <c r="Q107" s="5">
        <v>868378784</v>
      </c>
      <c r="R107" s="5">
        <v>698011118</v>
      </c>
      <c r="S107" s="5">
        <v>361254270</v>
      </c>
      <c r="T107" s="5">
        <v>75312110</v>
      </c>
      <c r="U107" s="5">
        <v>45222668</v>
      </c>
      <c r="V107" s="5">
        <v>5651251</v>
      </c>
      <c r="W107" s="5">
        <v>5797997739</v>
      </c>
      <c r="X107" s="5">
        <v>316719689917</v>
      </c>
      <c r="Y107" s="5">
        <v>218634569901</v>
      </c>
    </row>
    <row r="108" spans="3:25" ht="15.5" x14ac:dyDescent="0.35">
      <c r="C108" t="s">
        <v>134</v>
      </c>
      <c r="M108" s="5">
        <v>580361465</v>
      </c>
      <c r="N108" s="5">
        <v>582500342</v>
      </c>
    </row>
    <row r="109" spans="3:25" ht="15.5" x14ac:dyDescent="0.35">
      <c r="C109" t="s">
        <v>272</v>
      </c>
      <c r="D109" s="5">
        <v>307790000</v>
      </c>
      <c r="E109" s="5">
        <v>199660000</v>
      </c>
      <c r="F109" s="5">
        <v>183900000</v>
      </c>
      <c r="G109" s="5">
        <v>180267894</v>
      </c>
      <c r="I109" s="5">
        <v>183900000</v>
      </c>
      <c r="J109" s="5">
        <v>157877984</v>
      </c>
      <c r="K109" s="5">
        <v>161072859</v>
      </c>
      <c r="L109" s="5">
        <v>500607237</v>
      </c>
      <c r="M109" s="5">
        <v>629578830</v>
      </c>
      <c r="N109" s="5">
        <v>420973915</v>
      </c>
      <c r="O109" s="5">
        <v>686472316</v>
      </c>
      <c r="P109" s="5">
        <v>402327397</v>
      </c>
      <c r="Q109" s="5">
        <v>224022749</v>
      </c>
      <c r="R109" s="5">
        <v>220431958</v>
      </c>
      <c r="S109" s="5">
        <v>149355767</v>
      </c>
      <c r="T109" s="5">
        <v>215589431</v>
      </c>
      <c r="U109" s="5">
        <v>206186276</v>
      </c>
      <c r="V109" s="5">
        <v>173469631</v>
      </c>
      <c r="W109" s="5">
        <v>1044281038419</v>
      </c>
      <c r="X109" s="5">
        <v>1154094977534</v>
      </c>
      <c r="Y109" s="5">
        <v>1266936961689</v>
      </c>
    </row>
    <row r="110" spans="3:25" ht="15.5" x14ac:dyDescent="0.35">
      <c r="C110" t="s">
        <v>135</v>
      </c>
      <c r="D110" s="5">
        <v>47220000</v>
      </c>
      <c r="E110" s="5">
        <v>47250000</v>
      </c>
      <c r="F110" s="5">
        <v>33350000</v>
      </c>
      <c r="G110" s="5">
        <v>49390271</v>
      </c>
      <c r="I110" s="5">
        <v>33350000</v>
      </c>
      <c r="J110" s="5">
        <v>51771143</v>
      </c>
      <c r="K110" s="5">
        <v>55445124</v>
      </c>
      <c r="L110" s="5">
        <v>53023319</v>
      </c>
      <c r="M110" s="5">
        <v>40363360</v>
      </c>
      <c r="N110" s="5">
        <v>38678877</v>
      </c>
      <c r="O110" s="5">
        <v>45890412</v>
      </c>
      <c r="P110" s="5">
        <v>120549414</v>
      </c>
      <c r="Q110" s="5">
        <v>43412813</v>
      </c>
      <c r="R110" s="5">
        <v>35583709</v>
      </c>
      <c r="S110" s="5">
        <v>49901950</v>
      </c>
      <c r="T110" s="5">
        <v>24196608</v>
      </c>
      <c r="U110" s="5">
        <v>16271886</v>
      </c>
      <c r="V110" s="5">
        <v>16669543</v>
      </c>
      <c r="W110" s="5">
        <v>240758487450</v>
      </c>
      <c r="X110" s="5">
        <v>278255780663</v>
      </c>
      <c r="Y110" s="5">
        <v>261995310407</v>
      </c>
    </row>
    <row r="111" spans="3:25" ht="15.5" x14ac:dyDescent="0.35">
      <c r="C111" t="s">
        <v>137</v>
      </c>
      <c r="O111" s="5">
        <v>137585413</v>
      </c>
      <c r="P111" s="5">
        <v>78247776</v>
      </c>
      <c r="Q111" s="5">
        <v>49698754</v>
      </c>
      <c r="R111" s="5">
        <v>39458951</v>
      </c>
      <c r="S111" s="5">
        <v>80997046</v>
      </c>
      <c r="T111" s="5">
        <v>18458721</v>
      </c>
      <c r="U111" s="5">
        <v>17037776</v>
      </c>
      <c r="V111" s="5">
        <v>20407652</v>
      </c>
      <c r="W111" s="5">
        <v>114535294214</v>
      </c>
      <c r="X111" s="5">
        <v>88865454714</v>
      </c>
      <c r="Y111" s="5">
        <v>75814553473</v>
      </c>
    </row>
    <row r="112" spans="3:25" ht="15.5" x14ac:dyDescent="0.35">
      <c r="C112" t="s">
        <v>718</v>
      </c>
      <c r="D112" s="5">
        <v>22430000</v>
      </c>
      <c r="E112" s="5">
        <v>22850000</v>
      </c>
      <c r="F112" s="5">
        <v>24460000</v>
      </c>
      <c r="G112" s="5">
        <v>25727388</v>
      </c>
      <c r="I112" s="5">
        <v>24460000</v>
      </c>
      <c r="J112" s="5">
        <v>40344330</v>
      </c>
      <c r="K112" s="5">
        <v>131893410</v>
      </c>
      <c r="L112" s="5">
        <v>194056137</v>
      </c>
      <c r="M112" s="5">
        <v>233638202</v>
      </c>
      <c r="N112" s="5">
        <v>212537231</v>
      </c>
      <c r="O112" s="5">
        <v>137585413</v>
      </c>
      <c r="P112" s="5">
        <v>78247776</v>
      </c>
      <c r="Q112" s="5">
        <v>49698754</v>
      </c>
      <c r="R112" s="5">
        <v>39458951</v>
      </c>
      <c r="S112" s="5">
        <v>80997046</v>
      </c>
      <c r="T112" s="5">
        <v>18458721</v>
      </c>
      <c r="U112" s="5">
        <v>17037776</v>
      </c>
      <c r="V112" s="5">
        <v>20407652</v>
      </c>
      <c r="W112" s="5">
        <v>114535294214</v>
      </c>
      <c r="X112" s="5">
        <v>88865454714</v>
      </c>
      <c r="Y112" s="5">
        <v>75814553473</v>
      </c>
    </row>
    <row r="113" spans="3:25" ht="15.5" x14ac:dyDescent="0.35">
      <c r="C113" t="s">
        <v>136</v>
      </c>
      <c r="D113" s="5">
        <v>276170000</v>
      </c>
      <c r="E113" s="5">
        <v>275160000</v>
      </c>
      <c r="F113" s="5">
        <v>309290000</v>
      </c>
      <c r="G113" s="5">
        <v>228582178</v>
      </c>
      <c r="I113" s="5">
        <v>309290000</v>
      </c>
      <c r="J113" s="5">
        <v>243027679</v>
      </c>
      <c r="K113" s="5">
        <v>260014083</v>
      </c>
      <c r="L113" s="5">
        <v>240024695</v>
      </c>
      <c r="M113" s="5">
        <v>739304926</v>
      </c>
      <c r="N113" s="5">
        <v>378376163</v>
      </c>
      <c r="O113" s="5">
        <v>236284494</v>
      </c>
      <c r="P113" s="5">
        <v>233169596</v>
      </c>
      <c r="Q113" s="5">
        <v>202761501</v>
      </c>
      <c r="R113" s="5">
        <v>197983396</v>
      </c>
      <c r="S113" s="5">
        <v>181042507</v>
      </c>
      <c r="T113" s="5">
        <v>224597949</v>
      </c>
      <c r="U113" s="5">
        <v>160967081</v>
      </c>
      <c r="V113" s="5">
        <v>169268165</v>
      </c>
      <c r="W113" s="5">
        <v>1445372619147</v>
      </c>
      <c r="X113" s="5">
        <v>1177920284617</v>
      </c>
      <c r="Y113" s="5">
        <v>1379303983962</v>
      </c>
    </row>
    <row r="114" spans="3:25" ht="15.5" x14ac:dyDescent="0.35">
      <c r="C114" t="s">
        <v>140</v>
      </c>
    </row>
    <row r="115" spans="3:25" ht="15.5" x14ac:dyDescent="0.35">
      <c r="C115" t="s">
        <v>141</v>
      </c>
      <c r="D115" s="5">
        <v>624790000</v>
      </c>
      <c r="E115" s="5">
        <v>630060000</v>
      </c>
      <c r="F115" s="5">
        <v>639360000</v>
      </c>
      <c r="G115" s="5">
        <v>1047338529</v>
      </c>
      <c r="I115" s="5">
        <v>639360000</v>
      </c>
      <c r="J115" s="5">
        <v>666447024</v>
      </c>
      <c r="K115" s="5">
        <v>684442215</v>
      </c>
      <c r="L115" s="5">
        <v>655540935</v>
      </c>
      <c r="M115" s="5">
        <v>720187820</v>
      </c>
      <c r="N115" s="5">
        <v>248159518</v>
      </c>
      <c r="O115" s="5">
        <v>1597426</v>
      </c>
      <c r="P115" s="5">
        <v>77536546</v>
      </c>
      <c r="Q115" s="5">
        <v>60355645</v>
      </c>
      <c r="R115" s="5">
        <v>132418213</v>
      </c>
      <c r="S115" s="5">
        <v>133022468</v>
      </c>
      <c r="T115" s="5">
        <v>446699347</v>
      </c>
      <c r="U115" s="5">
        <v>324619850</v>
      </c>
      <c r="V115" s="5">
        <v>294822442</v>
      </c>
      <c r="W115" s="5">
        <v>1685367742907</v>
      </c>
      <c r="X115" s="5">
        <v>1617202334913</v>
      </c>
      <c r="Y115" s="5">
        <v>1015868855215</v>
      </c>
    </row>
    <row r="116" spans="3:25" ht="15.5" x14ac:dyDescent="0.35">
      <c r="C116" t="s">
        <v>277</v>
      </c>
      <c r="D116" s="5">
        <v>1993640000</v>
      </c>
      <c r="E116" s="5">
        <v>1983030000</v>
      </c>
      <c r="F116" s="5">
        <v>2135150000</v>
      </c>
      <c r="G116" s="5">
        <v>2125444800</v>
      </c>
      <c r="I116" s="5">
        <v>2135150000</v>
      </c>
      <c r="J116" s="5">
        <v>2122832262</v>
      </c>
      <c r="K116" s="5">
        <v>2308621782</v>
      </c>
      <c r="L116" s="5">
        <v>2406975640</v>
      </c>
      <c r="M116" s="5">
        <v>3768230816</v>
      </c>
      <c r="N116" s="5">
        <v>4493564698</v>
      </c>
      <c r="O116" s="5">
        <v>35340</v>
      </c>
      <c r="P116" s="5">
        <v>52588888</v>
      </c>
      <c r="Q116" s="5">
        <v>66893867</v>
      </c>
      <c r="R116" s="5">
        <v>138588227</v>
      </c>
      <c r="S116" s="5">
        <v>106055960</v>
      </c>
      <c r="T116" s="5">
        <v>105965183</v>
      </c>
      <c r="U116" s="5">
        <v>138482264</v>
      </c>
      <c r="V116" s="5">
        <v>148220008</v>
      </c>
      <c r="W116" s="5">
        <v>1247839066710</v>
      </c>
      <c r="X116" s="5">
        <v>1742957090777</v>
      </c>
      <c r="Y116" s="5">
        <v>2366768202502</v>
      </c>
    </row>
    <row r="117" spans="3:25" ht="15.5" x14ac:dyDescent="0.35">
      <c r="C117" t="s">
        <v>274</v>
      </c>
      <c r="D117" s="5">
        <v>684640000</v>
      </c>
      <c r="E117" s="5">
        <v>684610000</v>
      </c>
      <c r="F117" s="5">
        <v>684600000</v>
      </c>
      <c r="G117" s="5">
        <v>684596650</v>
      </c>
      <c r="I117" s="5">
        <v>684600000</v>
      </c>
      <c r="J117" s="5">
        <v>684575287</v>
      </c>
      <c r="K117" s="5">
        <v>637773257</v>
      </c>
      <c r="L117" s="5">
        <v>701431591</v>
      </c>
      <c r="P117" s="5">
        <v>496845180</v>
      </c>
      <c r="Q117" s="5">
        <v>494707567</v>
      </c>
      <c r="R117" s="5">
        <v>641041165</v>
      </c>
      <c r="S117" s="5">
        <v>635947442</v>
      </c>
      <c r="T117" s="5">
        <v>159758003</v>
      </c>
    </row>
    <row r="118" spans="3:25" ht="15.5" x14ac:dyDescent="0.35">
      <c r="C118" t="s">
        <v>457</v>
      </c>
      <c r="M118" s="5">
        <v>69931786</v>
      </c>
    </row>
    <row r="119" spans="3:25" ht="15.5" x14ac:dyDescent="0.35">
      <c r="C119" t="s">
        <v>144</v>
      </c>
      <c r="D119" s="5">
        <v>565540000</v>
      </c>
      <c r="E119" s="5">
        <v>444070000</v>
      </c>
      <c r="F119" s="5">
        <v>446360000</v>
      </c>
      <c r="G119" s="5">
        <v>402227554</v>
      </c>
      <c r="I119" s="5">
        <v>446360000</v>
      </c>
      <c r="J119" s="5">
        <v>368261706</v>
      </c>
      <c r="K119" s="5">
        <v>320085828</v>
      </c>
      <c r="L119" s="5">
        <v>408068125</v>
      </c>
      <c r="M119" s="5">
        <v>3211843445</v>
      </c>
      <c r="N119" s="5">
        <v>2116895974</v>
      </c>
      <c r="O119" s="5">
        <v>805055499</v>
      </c>
      <c r="P119" s="5">
        <v>95864458</v>
      </c>
      <c r="Q119" s="5">
        <v>243168462</v>
      </c>
      <c r="R119" s="5">
        <v>111327939</v>
      </c>
      <c r="S119" s="5">
        <v>172217066</v>
      </c>
      <c r="T119" s="5">
        <v>421140610</v>
      </c>
      <c r="U119" s="5">
        <v>348405311</v>
      </c>
      <c r="V119" s="5">
        <v>186053166</v>
      </c>
      <c r="W119" s="5">
        <v>1485740517163</v>
      </c>
      <c r="X119" s="5">
        <v>1191107612353</v>
      </c>
      <c r="Y119" s="5">
        <v>2531629487190</v>
      </c>
    </row>
    <row r="120" spans="3:25" ht="15.5" x14ac:dyDescent="0.35">
      <c r="C120" t="s">
        <v>145</v>
      </c>
      <c r="D120" s="5">
        <v>5808430000</v>
      </c>
      <c r="E120" s="5">
        <v>5897900000</v>
      </c>
      <c r="F120" s="5">
        <v>6211670000</v>
      </c>
      <c r="G120" s="5">
        <v>7040395822</v>
      </c>
      <c r="I120" s="5">
        <v>6211670000</v>
      </c>
      <c r="J120" s="5">
        <v>6797239005</v>
      </c>
      <c r="K120" s="5">
        <v>6845216675</v>
      </c>
      <c r="L120" s="5">
        <v>6089080457</v>
      </c>
      <c r="M120" s="5">
        <v>7531491890</v>
      </c>
      <c r="N120" s="5">
        <v>8438206899</v>
      </c>
      <c r="O120" s="5">
        <v>477216616</v>
      </c>
      <c r="P120" s="5">
        <v>1010354652</v>
      </c>
      <c r="Q120" s="5">
        <v>903976746</v>
      </c>
      <c r="R120" s="5">
        <v>1164096050</v>
      </c>
      <c r="S120" s="5">
        <v>1163438680</v>
      </c>
      <c r="T120" s="5">
        <v>964738102</v>
      </c>
      <c r="U120" s="5">
        <v>852746068</v>
      </c>
      <c r="V120" s="5">
        <v>648830636</v>
      </c>
      <c r="W120" s="5">
        <v>4595855640546</v>
      </c>
      <c r="X120" s="5">
        <v>4955286439271</v>
      </c>
      <c r="Y120" s="5">
        <v>5233722113811</v>
      </c>
    </row>
    <row r="121" spans="3:25" ht="15.5" x14ac:dyDescent="0.35">
      <c r="C121" t="s">
        <v>146</v>
      </c>
      <c r="D121" s="5">
        <v>5808430000</v>
      </c>
      <c r="E121" s="5">
        <v>5897900000</v>
      </c>
      <c r="F121" s="5">
        <v>6211670000</v>
      </c>
      <c r="G121" s="5">
        <v>7040395822</v>
      </c>
      <c r="I121" s="5">
        <v>6211670000</v>
      </c>
      <c r="J121" s="5">
        <v>6797239005</v>
      </c>
      <c r="K121" s="5">
        <v>6845216675</v>
      </c>
      <c r="L121" s="5">
        <v>6089080457</v>
      </c>
      <c r="M121" s="5">
        <v>7531491890</v>
      </c>
      <c r="N121" s="5">
        <v>8438206899</v>
      </c>
      <c r="O121" s="5">
        <v>477216616</v>
      </c>
      <c r="P121" s="5">
        <v>1010354652</v>
      </c>
      <c r="Q121" s="5">
        <v>903976746</v>
      </c>
      <c r="R121" s="5">
        <v>1164096050</v>
      </c>
      <c r="S121" s="5">
        <v>1163438680</v>
      </c>
      <c r="T121" s="5">
        <v>964738102</v>
      </c>
      <c r="U121" s="5">
        <v>852746068</v>
      </c>
      <c r="V121" s="5">
        <v>648830636</v>
      </c>
      <c r="W121" s="5">
        <v>4595855640546</v>
      </c>
      <c r="X121" s="5">
        <v>4955286439271</v>
      </c>
      <c r="Y121" s="5">
        <v>5233722113811</v>
      </c>
    </row>
    <row r="122" spans="3:25" ht="15.5" x14ac:dyDescent="0.35">
      <c r="C122" t="s">
        <v>150</v>
      </c>
    </row>
    <row r="123" spans="3:25" ht="15.5" x14ac:dyDescent="0.35">
      <c r="C123" t="s">
        <v>1149</v>
      </c>
      <c r="U123" s="5">
        <v>55191260</v>
      </c>
    </row>
    <row r="124" spans="3:25" ht="15.5" x14ac:dyDescent="0.35">
      <c r="C124" t="s">
        <v>151</v>
      </c>
      <c r="D124" s="5">
        <v>5701950000</v>
      </c>
      <c r="E124" s="5">
        <v>5787540000</v>
      </c>
      <c r="F124" s="5">
        <v>6103260000</v>
      </c>
      <c r="G124" s="5">
        <v>6930334909</v>
      </c>
      <c r="I124" s="5">
        <v>6103260000</v>
      </c>
      <c r="J124" s="5">
        <v>6692950760</v>
      </c>
      <c r="K124" s="5">
        <v>6741984690</v>
      </c>
      <c r="L124" s="5">
        <v>5979095737</v>
      </c>
      <c r="M124" s="5">
        <v>7416974090</v>
      </c>
      <c r="N124" s="5">
        <v>8330782896</v>
      </c>
      <c r="O124" s="5">
        <v>320606631</v>
      </c>
      <c r="P124" s="5">
        <v>751865712</v>
      </c>
      <c r="Q124" s="5">
        <v>723303881</v>
      </c>
      <c r="R124" s="5">
        <v>998598190</v>
      </c>
      <c r="S124" s="5">
        <v>944474724</v>
      </c>
      <c r="T124" s="5">
        <v>785948720</v>
      </c>
      <c r="U124" s="5">
        <v>681143757</v>
      </c>
      <c r="V124" s="5">
        <v>473578712</v>
      </c>
      <c r="W124" s="5">
        <v>3173424841116</v>
      </c>
      <c r="X124" s="5">
        <v>3570399883033</v>
      </c>
      <c r="Y124" s="5">
        <v>3637968517011</v>
      </c>
    </row>
    <row r="125" spans="3:25" ht="15.5" x14ac:dyDescent="0.35">
      <c r="C125" t="s">
        <v>152</v>
      </c>
      <c r="D125" s="5">
        <v>560000</v>
      </c>
      <c r="E125" s="5">
        <v>610000</v>
      </c>
      <c r="F125" s="5">
        <v>640000</v>
      </c>
      <c r="G125" s="5">
        <v>600210</v>
      </c>
      <c r="I125" s="5">
        <v>640000</v>
      </c>
      <c r="J125" s="5">
        <v>680690</v>
      </c>
      <c r="K125" s="5">
        <v>629261</v>
      </c>
      <c r="L125" s="5">
        <v>617036</v>
      </c>
      <c r="M125" s="5">
        <v>779089</v>
      </c>
      <c r="N125" s="5">
        <v>804629</v>
      </c>
      <c r="O125" s="5">
        <v>939520</v>
      </c>
      <c r="P125" s="5">
        <v>788664</v>
      </c>
      <c r="Q125" s="5">
        <v>1685345</v>
      </c>
      <c r="R125" s="5">
        <v>2055561</v>
      </c>
      <c r="S125" s="5">
        <v>1661989</v>
      </c>
      <c r="T125" s="5">
        <v>2997485</v>
      </c>
      <c r="U125" s="5">
        <v>16987753</v>
      </c>
      <c r="V125" s="5">
        <v>15019898</v>
      </c>
      <c r="W125" s="5">
        <v>32280610566</v>
      </c>
      <c r="X125" s="5">
        <v>11209231023</v>
      </c>
      <c r="Y125" s="5">
        <v>261422388901</v>
      </c>
    </row>
    <row r="126" spans="3:25" ht="15.5" x14ac:dyDescent="0.35">
      <c r="C126" t="s">
        <v>154</v>
      </c>
      <c r="D126" s="5">
        <v>7427210000</v>
      </c>
      <c r="E126" s="5">
        <v>7438530000</v>
      </c>
      <c r="F126" s="5">
        <v>7578710000</v>
      </c>
      <c r="G126" s="5">
        <v>8288488866</v>
      </c>
      <c r="I126" s="5">
        <v>7578710000</v>
      </c>
      <c r="J126" s="5">
        <v>7970511787</v>
      </c>
      <c r="K126" s="5">
        <v>8010372227</v>
      </c>
      <c r="L126" s="5">
        <v>7770110129</v>
      </c>
      <c r="M126" s="5">
        <v>13302805075</v>
      </c>
      <c r="N126" s="5">
        <v>12733004654</v>
      </c>
      <c r="O126" s="5">
        <v>3735052883</v>
      </c>
      <c r="P126" s="5">
        <v>3461471314</v>
      </c>
      <c r="Q126" s="5">
        <v>2825822893</v>
      </c>
      <c r="R126" s="5">
        <v>2727672171</v>
      </c>
      <c r="S126" s="5">
        <v>2359287801</v>
      </c>
      <c r="T126" s="5">
        <v>2184103458</v>
      </c>
      <c r="U126" s="5">
        <v>1836636835</v>
      </c>
      <c r="V126" s="5">
        <v>1403037688</v>
      </c>
      <c r="W126" s="5">
        <v>10462833569270</v>
      </c>
      <c r="X126" s="5">
        <v>10196561912210</v>
      </c>
      <c r="Y126" s="5">
        <v>11581399660619</v>
      </c>
    </row>
    <row r="127" spans="3:25" ht="15.5" x14ac:dyDescent="0.35">
      <c r="C127" t="s">
        <v>155</v>
      </c>
    </row>
    <row r="128" spans="3:25" ht="15.5" x14ac:dyDescent="0.35">
      <c r="C128" t="s">
        <v>156</v>
      </c>
      <c r="D128" s="5">
        <v>3551230000</v>
      </c>
      <c r="E128" s="5">
        <v>3551230000</v>
      </c>
      <c r="F128" s="5">
        <v>3551230000</v>
      </c>
      <c r="G128" s="5">
        <v>2131354134</v>
      </c>
      <c r="I128" s="5">
        <v>3551230000</v>
      </c>
      <c r="J128" s="5">
        <v>2131354134</v>
      </c>
      <c r="K128" s="5">
        <v>2131354134</v>
      </c>
      <c r="L128" s="5">
        <v>2131354134</v>
      </c>
      <c r="M128" s="5">
        <v>1310326950</v>
      </c>
      <c r="N128" s="5">
        <v>1310326950</v>
      </c>
      <c r="O128" s="5">
        <v>1310326950</v>
      </c>
      <c r="P128" s="5">
        <v>1310326950</v>
      </c>
      <c r="Q128" s="5">
        <v>1310326950</v>
      </c>
      <c r="R128" s="5">
        <v>1309433569</v>
      </c>
      <c r="S128" s="5">
        <v>1309433569</v>
      </c>
      <c r="T128" s="5">
        <v>1309433569</v>
      </c>
      <c r="U128" s="5">
        <v>1146031889</v>
      </c>
      <c r="V128" s="5">
        <v>1146031889</v>
      </c>
      <c r="W128" s="5">
        <v>11320498000000</v>
      </c>
      <c r="X128" s="5">
        <v>9120498000000</v>
      </c>
      <c r="Y128" s="5">
        <v>9120498000000</v>
      </c>
    </row>
    <row r="129" spans="2:25" ht="15.5" x14ac:dyDescent="0.35">
      <c r="C129" t="s">
        <v>157</v>
      </c>
      <c r="D129" s="5">
        <v>30280000</v>
      </c>
      <c r="E129" s="5">
        <v>38280000</v>
      </c>
      <c r="F129" s="5">
        <v>30280000</v>
      </c>
      <c r="G129" s="5">
        <v>30279214</v>
      </c>
      <c r="I129" s="5">
        <v>30280000</v>
      </c>
      <c r="J129" s="5">
        <v>30279214</v>
      </c>
      <c r="K129" s="5">
        <v>30279214</v>
      </c>
      <c r="L129" s="5">
        <v>30279214</v>
      </c>
      <c r="M129" s="5">
        <v>13753694</v>
      </c>
      <c r="N129" s="5">
        <v>13753694</v>
      </c>
      <c r="O129" s="5">
        <v>13753694</v>
      </c>
      <c r="P129" s="5">
        <v>23526520</v>
      </c>
      <c r="Q129" s="5">
        <v>23526520</v>
      </c>
      <c r="R129" s="5">
        <v>-33948489</v>
      </c>
      <c r="S129" s="5">
        <v>-33948489</v>
      </c>
      <c r="T129" s="5">
        <v>-33948489</v>
      </c>
      <c r="U129" s="5">
        <v>4548037</v>
      </c>
      <c r="V129" s="5">
        <v>4548037</v>
      </c>
      <c r="W129" s="5">
        <v>995422474047</v>
      </c>
      <c r="X129" s="5">
        <v>8402079001</v>
      </c>
      <c r="Y129" s="5">
        <v>8402079001</v>
      </c>
    </row>
    <row r="130" spans="2:25" ht="15.5" x14ac:dyDescent="0.35">
      <c r="C130" t="s">
        <v>158</v>
      </c>
      <c r="D130" s="5">
        <v>-3982260000</v>
      </c>
      <c r="E130" s="5">
        <v>-3871850000</v>
      </c>
      <c r="F130" s="5">
        <v>-3865310000</v>
      </c>
      <c r="G130" s="5">
        <v>-3684354086</v>
      </c>
      <c r="I130" s="5">
        <v>-3865310000</v>
      </c>
      <c r="J130" s="5">
        <v>-3499899624</v>
      </c>
      <c r="K130" s="5">
        <v>-3426404115</v>
      </c>
      <c r="L130" s="5">
        <v>-3672627666</v>
      </c>
      <c r="M130" s="5">
        <v>-7412764965</v>
      </c>
      <c r="N130" s="5">
        <v>-3257884589</v>
      </c>
      <c r="O130" s="5">
        <v>-669338825</v>
      </c>
      <c r="P130" s="5">
        <v>-409776306</v>
      </c>
      <c r="Q130" s="5">
        <v>-443402426</v>
      </c>
      <c r="R130" s="5">
        <v>-214987869</v>
      </c>
      <c r="S130" s="5">
        <v>-213964526</v>
      </c>
      <c r="T130" s="5">
        <v>-253830286</v>
      </c>
      <c r="U130" s="5">
        <v>123920993</v>
      </c>
      <c r="V130" s="5">
        <v>110598370</v>
      </c>
      <c r="W130" s="5">
        <v>-5974223243992</v>
      </c>
      <c r="X130" s="5">
        <v>-6830889752321</v>
      </c>
      <c r="Y130" s="5">
        <v>-7439291646859</v>
      </c>
    </row>
    <row r="131" spans="2:25" ht="15.5" x14ac:dyDescent="0.35">
      <c r="C131" t="s">
        <v>159</v>
      </c>
      <c r="D131" s="5">
        <v>6080000</v>
      </c>
      <c r="E131" s="5">
        <v>6080000</v>
      </c>
      <c r="F131" s="5">
        <v>6080000</v>
      </c>
      <c r="G131" s="5">
        <v>6081861</v>
      </c>
      <c r="I131" s="5">
        <v>6080000</v>
      </c>
      <c r="J131" s="5">
        <v>6081861</v>
      </c>
      <c r="K131" s="5">
        <v>6081861</v>
      </c>
      <c r="L131" s="5">
        <v>6081861</v>
      </c>
      <c r="M131" s="5">
        <v>6081861</v>
      </c>
      <c r="N131" s="5">
        <v>6081861</v>
      </c>
      <c r="O131" s="5">
        <v>6081861</v>
      </c>
      <c r="P131" s="5">
        <v>6081861</v>
      </c>
      <c r="Q131" s="5">
        <v>6081861</v>
      </c>
      <c r="R131" s="5">
        <v>6081861</v>
      </c>
      <c r="S131" s="5">
        <v>6081861</v>
      </c>
      <c r="T131" s="5">
        <v>6081861</v>
      </c>
      <c r="U131" s="5">
        <v>5529919</v>
      </c>
    </row>
    <row r="132" spans="2:25" ht="15.5" x14ac:dyDescent="0.35">
      <c r="C132" t="s">
        <v>160</v>
      </c>
      <c r="D132" s="5">
        <v>-3988340000</v>
      </c>
      <c r="E132" s="5">
        <v>-3877930000</v>
      </c>
      <c r="F132" s="5">
        <v>-3871390000</v>
      </c>
      <c r="G132" s="5">
        <v>-3690435947</v>
      </c>
      <c r="I132" s="5">
        <v>-3871390000</v>
      </c>
      <c r="J132" s="5">
        <v>-3505981485</v>
      </c>
      <c r="K132" s="5">
        <v>-3432485976</v>
      </c>
      <c r="L132" s="5">
        <v>-3678709527</v>
      </c>
      <c r="M132" s="5">
        <v>-7418846826</v>
      </c>
      <c r="N132" s="5">
        <v>-3263966450</v>
      </c>
      <c r="O132" s="5">
        <v>-675420686</v>
      </c>
      <c r="P132" s="5">
        <v>-415858167</v>
      </c>
      <c r="Q132" s="5">
        <v>-449484287</v>
      </c>
      <c r="R132" s="5">
        <v>-221069730</v>
      </c>
      <c r="S132" s="5">
        <v>-220046387</v>
      </c>
      <c r="T132" s="5">
        <v>-259912147</v>
      </c>
      <c r="U132" s="5">
        <v>118391074</v>
      </c>
    </row>
    <row r="133" spans="2:25" ht="15.5" x14ac:dyDescent="0.35">
      <c r="C133" t="s">
        <v>161</v>
      </c>
      <c r="D133" s="5">
        <v>-3982260000</v>
      </c>
      <c r="E133" s="5">
        <v>-3871850000</v>
      </c>
      <c r="F133" s="5">
        <v>-3865310000</v>
      </c>
      <c r="G133" s="5">
        <v>-3684354086</v>
      </c>
      <c r="I133" s="5">
        <v>-3865310000</v>
      </c>
      <c r="J133" s="5">
        <v>-3499899624</v>
      </c>
      <c r="K133" s="5">
        <v>-3426404115</v>
      </c>
      <c r="L133" s="5">
        <v>-3672627666</v>
      </c>
      <c r="M133" s="5">
        <v>-7412764965</v>
      </c>
      <c r="N133" s="5">
        <v>-3257884589</v>
      </c>
      <c r="O133" s="5">
        <v>-669338825</v>
      </c>
      <c r="P133" s="5">
        <v>-409776306</v>
      </c>
      <c r="Q133" s="5">
        <v>-443402426</v>
      </c>
      <c r="R133" s="5">
        <v>-214987869</v>
      </c>
      <c r="S133" s="5">
        <v>-213964526</v>
      </c>
      <c r="T133" s="5">
        <v>-253830286</v>
      </c>
      <c r="U133" s="5">
        <v>123920993</v>
      </c>
      <c r="V133" s="5">
        <v>110598370</v>
      </c>
      <c r="W133" s="5">
        <v>-5974223243992</v>
      </c>
      <c r="X133" s="5">
        <v>-6830889752321</v>
      </c>
      <c r="Y133" s="5">
        <v>-7439291646859</v>
      </c>
    </row>
    <row r="134" spans="2:25" ht="15.5" x14ac:dyDescent="0.35">
      <c r="C134" t="s">
        <v>162</v>
      </c>
      <c r="D134" s="5">
        <v>110840000</v>
      </c>
      <c r="E134" s="5">
        <v>107880000</v>
      </c>
      <c r="F134" s="5">
        <v>83710000</v>
      </c>
      <c r="G134" s="5">
        <v>-30145568</v>
      </c>
      <c r="I134" s="5">
        <v>83710000</v>
      </c>
      <c r="J134" s="5">
        <v>-32421315</v>
      </c>
      <c r="K134" s="5">
        <v>-35347862</v>
      </c>
      <c r="L134" s="5">
        <v>-37078250</v>
      </c>
      <c r="M134" s="5">
        <v>-37717443</v>
      </c>
      <c r="N134" s="5">
        <v>-23338888</v>
      </c>
      <c r="O134" s="5">
        <v>25625559</v>
      </c>
      <c r="P134" s="5">
        <v>46803140</v>
      </c>
      <c r="Q134" s="5">
        <v>42687495</v>
      </c>
      <c r="R134" s="5">
        <v>17091271</v>
      </c>
      <c r="S134" s="5">
        <v>17202429</v>
      </c>
      <c r="T134" s="5">
        <v>12773917</v>
      </c>
      <c r="U134" s="5">
        <v>1470140</v>
      </c>
      <c r="V134" s="5">
        <v>1870928</v>
      </c>
      <c r="W134" s="5">
        <v>14913806463</v>
      </c>
      <c r="X134" s="5">
        <v>12194313088</v>
      </c>
      <c r="Y134" s="5">
        <v>6952962208</v>
      </c>
    </row>
    <row r="135" spans="2:25" ht="15.5" x14ac:dyDescent="0.35">
      <c r="C135" t="s">
        <v>10</v>
      </c>
      <c r="D135" s="5">
        <v>-52150000</v>
      </c>
      <c r="E135" s="5">
        <v>68250000</v>
      </c>
      <c r="F135" s="5">
        <v>44440000</v>
      </c>
      <c r="G135" s="5">
        <v>-1537391063</v>
      </c>
      <c r="I135" s="5">
        <v>44440000</v>
      </c>
      <c r="J135" s="5">
        <v>-1351896846</v>
      </c>
      <c r="K135" s="5">
        <v>-1282727174</v>
      </c>
      <c r="L135" s="5">
        <v>-1535099150</v>
      </c>
      <c r="M135" s="5">
        <v>-6110059715</v>
      </c>
      <c r="N135" s="5">
        <v>-1943024247</v>
      </c>
      <c r="O135" s="5">
        <v>720622891</v>
      </c>
      <c r="P135" s="5">
        <v>910188372</v>
      </c>
      <c r="Q135" s="5">
        <v>937469200</v>
      </c>
      <c r="R135" s="5">
        <v>1009897219</v>
      </c>
      <c r="S135" s="5">
        <v>950723185</v>
      </c>
      <c r="T135" s="5">
        <v>916712520</v>
      </c>
      <c r="U135" s="5">
        <v>1117148117</v>
      </c>
      <c r="V135" s="5">
        <v>1114960078</v>
      </c>
      <c r="W135" s="5">
        <v>7547133513840</v>
      </c>
      <c r="X135" s="5">
        <v>3469456008969</v>
      </c>
      <c r="Y135" s="5">
        <v>3221023576609</v>
      </c>
    </row>
    <row r="136" spans="2:25" ht="15.5" x14ac:dyDescent="0.35">
      <c r="C136" t="s">
        <v>163</v>
      </c>
      <c r="D136" s="5">
        <v>7375060000</v>
      </c>
      <c r="E136" s="5">
        <v>7506780000</v>
      </c>
      <c r="F136" s="5">
        <v>7623150000</v>
      </c>
      <c r="G136" s="5">
        <v>6751097803</v>
      </c>
      <c r="I136" s="5">
        <v>7623150000</v>
      </c>
      <c r="J136" s="5">
        <v>6618614941</v>
      </c>
      <c r="K136" s="5">
        <v>6727645053</v>
      </c>
      <c r="L136" s="5">
        <v>6235010979</v>
      </c>
      <c r="M136" s="5">
        <v>7192745360</v>
      </c>
      <c r="N136" s="5">
        <v>10789980407</v>
      </c>
      <c r="O136" s="5">
        <v>4455675774</v>
      </c>
      <c r="P136" s="5">
        <v>4371659686</v>
      </c>
      <c r="Q136" s="5">
        <v>3763292093</v>
      </c>
      <c r="R136" s="5">
        <v>3737569390</v>
      </c>
      <c r="S136" s="5">
        <v>3310010986</v>
      </c>
      <c r="T136" s="5">
        <v>3100815978</v>
      </c>
      <c r="U136" s="5">
        <v>2953784952</v>
      </c>
      <c r="V136" s="5">
        <v>2517997766</v>
      </c>
      <c r="W136" s="5">
        <v>18009967083110</v>
      </c>
      <c r="X136" s="5">
        <v>13666017921179</v>
      </c>
      <c r="Y136" s="5">
        <v>14802423237228</v>
      </c>
    </row>
    <row r="137" spans="2:25" ht="15.5" x14ac:dyDescent="0.35">
      <c r="C137" t="s">
        <v>164</v>
      </c>
      <c r="D137" s="5">
        <v>407091703837</v>
      </c>
      <c r="E137" s="5">
        <v>407091703837</v>
      </c>
      <c r="F137" s="5">
        <v>407091703837</v>
      </c>
      <c r="G137" s="5">
        <v>91480783837</v>
      </c>
      <c r="I137" s="5">
        <v>407091703837</v>
      </c>
      <c r="J137" s="5">
        <v>91480783837</v>
      </c>
      <c r="K137" s="5">
        <v>91480783837</v>
      </c>
      <c r="L137" s="5">
        <v>91480783837</v>
      </c>
      <c r="M137" s="5">
        <v>25886576254</v>
      </c>
      <c r="N137" s="5">
        <v>25886576254</v>
      </c>
      <c r="O137" s="5">
        <v>25886576254</v>
      </c>
      <c r="P137" s="5">
        <v>25886576254</v>
      </c>
      <c r="Q137" s="5">
        <v>25886576254</v>
      </c>
      <c r="R137" s="5">
        <v>25868926633</v>
      </c>
      <c r="S137" s="5">
        <v>25868926633</v>
      </c>
      <c r="T137" s="5">
        <v>25868926633</v>
      </c>
      <c r="U137" s="5">
        <v>30000000000</v>
      </c>
      <c r="V137" s="5">
        <v>22640996000</v>
      </c>
      <c r="W137" s="5">
        <v>22640996000</v>
      </c>
      <c r="X137" s="5">
        <v>18240996000</v>
      </c>
      <c r="Y137" s="5">
        <v>9120499</v>
      </c>
    </row>
    <row r="139" spans="2:25" ht="15.5" x14ac:dyDescent="0.35">
      <c r="B139" t="s">
        <v>165</v>
      </c>
      <c r="C139" t="s">
        <v>166</v>
      </c>
      <c r="D139" s="5">
        <v>134180000</v>
      </c>
      <c r="E139" s="5">
        <v>118920000</v>
      </c>
      <c r="F139" s="5">
        <v>101323993</v>
      </c>
      <c r="G139" s="5">
        <v>63723244</v>
      </c>
      <c r="I139" s="5">
        <v>468377237</v>
      </c>
      <c r="J139" s="5">
        <v>585742098</v>
      </c>
      <c r="K139" s="5">
        <v>218853422</v>
      </c>
      <c r="L139" s="5">
        <v>261351335</v>
      </c>
      <c r="M139" s="5">
        <v>82404022</v>
      </c>
      <c r="N139" s="5">
        <v>110374162</v>
      </c>
      <c r="O139" s="5">
        <v>513101286</v>
      </c>
      <c r="P139" s="5">
        <v>270751794</v>
      </c>
      <c r="Q139" s="5">
        <v>-61665293</v>
      </c>
      <c r="R139" s="5">
        <v>107532264</v>
      </c>
      <c r="S139" s="5">
        <v>179399348</v>
      </c>
      <c r="T139" s="5">
        <v>-54152784</v>
      </c>
      <c r="U139" s="5">
        <v>139025923</v>
      </c>
      <c r="V139" s="5">
        <v>364685554</v>
      </c>
      <c r="W139" s="5">
        <v>1903319583356</v>
      </c>
      <c r="X139" s="5">
        <v>1602135109198</v>
      </c>
      <c r="Y139" s="5">
        <v>1369760695817</v>
      </c>
    </row>
    <row r="140" spans="2:25" ht="15.5" x14ac:dyDescent="0.35">
      <c r="C140" t="s">
        <v>279</v>
      </c>
      <c r="D140" s="5">
        <v>912390000</v>
      </c>
      <c r="E140" s="5">
        <v>799690000</v>
      </c>
      <c r="F140" s="5">
        <v>852788852</v>
      </c>
      <c r="G140" s="5">
        <v>829453026</v>
      </c>
      <c r="I140" s="5">
        <v>3289641878</v>
      </c>
      <c r="J140" s="5">
        <v>3469414311</v>
      </c>
      <c r="K140" s="5">
        <v>2890298652</v>
      </c>
      <c r="L140" s="5">
        <v>2166344054</v>
      </c>
      <c r="M140" s="5">
        <v>1419175102</v>
      </c>
      <c r="N140" s="5">
        <v>1706188443</v>
      </c>
      <c r="O140" s="5">
        <v>4598841042</v>
      </c>
      <c r="P140" s="5">
        <v>4575378914</v>
      </c>
      <c r="Q140" s="5">
        <v>4108864583</v>
      </c>
      <c r="R140" s="5">
        <v>3868012178</v>
      </c>
      <c r="S140" s="5">
        <v>3769410803</v>
      </c>
      <c r="T140" s="5">
        <v>4004586542</v>
      </c>
      <c r="U140" s="5">
        <v>3828013062</v>
      </c>
      <c r="V140" s="5">
        <v>3303464135</v>
      </c>
      <c r="W140" s="5">
        <v>26982873262078</v>
      </c>
      <c r="X140" s="5">
        <v>19727946231008</v>
      </c>
      <c r="Y140" s="5">
        <v>17095304153534</v>
      </c>
    </row>
    <row r="141" spans="2:25" ht="15.5" x14ac:dyDescent="0.35">
      <c r="C141" t="s">
        <v>1319</v>
      </c>
      <c r="D141" s="5">
        <v>-658290000</v>
      </c>
      <c r="E141" s="5">
        <v>-560170000</v>
      </c>
      <c r="F141" s="5">
        <v>-634265154</v>
      </c>
      <c r="G141" s="5">
        <v>-633259763</v>
      </c>
      <c r="I141" s="5">
        <v>-2301784917</v>
      </c>
      <c r="J141" s="5">
        <v>-2373582747</v>
      </c>
      <c r="K141" s="5">
        <v>-2235586845</v>
      </c>
      <c r="L141" s="5">
        <v>-1541421065</v>
      </c>
      <c r="M141" s="5">
        <v>-941053320</v>
      </c>
      <c r="N141" s="5">
        <v>-1035089742</v>
      </c>
      <c r="O141" s="5">
        <v>-3370278815</v>
      </c>
      <c r="P141" s="5">
        <v>-3686125869</v>
      </c>
      <c r="Q141" s="5">
        <v>-3540737186</v>
      </c>
      <c r="R141" s="5">
        <v>-3170901643</v>
      </c>
      <c r="S141" s="5">
        <v>-3102317745</v>
      </c>
      <c r="T141" s="5">
        <v>-3559997794</v>
      </c>
      <c r="U141" s="5">
        <v>-3204353979</v>
      </c>
      <c r="V141" s="5">
        <v>-2520504898</v>
      </c>
      <c r="W141" s="5">
        <v>-21343417015896</v>
      </c>
      <c r="X141" s="5">
        <v>-15394665319384</v>
      </c>
      <c r="Y141" s="5">
        <v>-12554058896624</v>
      </c>
    </row>
    <row r="142" spans="2:25" ht="15.5" x14ac:dyDescent="0.35">
      <c r="C142" t="s">
        <v>1320</v>
      </c>
      <c r="D142" s="5">
        <v>-106930000</v>
      </c>
      <c r="E142" s="5">
        <v>-112780000</v>
      </c>
      <c r="F142" s="5">
        <v>-102464335</v>
      </c>
      <c r="G142" s="5">
        <v>-117119467</v>
      </c>
      <c r="I142" s="5">
        <v>-456433802</v>
      </c>
      <c r="J142" s="5">
        <v>-476952065</v>
      </c>
      <c r="K142" s="5">
        <v>-409014654</v>
      </c>
      <c r="L142" s="5">
        <v>-347315543</v>
      </c>
      <c r="M142" s="5">
        <v>-333973816</v>
      </c>
      <c r="N142" s="5">
        <v>-467016826</v>
      </c>
      <c r="O142" s="5">
        <v>-592788033</v>
      </c>
      <c r="P142" s="5">
        <v>-492870541</v>
      </c>
      <c r="Q142" s="5">
        <v>-510589158</v>
      </c>
      <c r="R142" s="5">
        <v>-482507564</v>
      </c>
      <c r="S142" s="5">
        <v>-405976381</v>
      </c>
      <c r="T142" s="5">
        <v>-427671220</v>
      </c>
      <c r="U142" s="5">
        <v>-425242885</v>
      </c>
      <c r="V142" s="5">
        <v>-390157600</v>
      </c>
      <c r="W142" s="5">
        <v>-3505713872008</v>
      </c>
      <c r="X142" s="5">
        <v>-2530137098586</v>
      </c>
      <c r="Y142" s="5">
        <v>-2837441847318</v>
      </c>
    </row>
    <row r="143" spans="2:25" ht="15.5" x14ac:dyDescent="0.35">
      <c r="C143" t="s">
        <v>532</v>
      </c>
      <c r="D143" s="5">
        <v>-17170000</v>
      </c>
      <c r="E143" s="5">
        <v>-17890000</v>
      </c>
      <c r="F143" s="5">
        <v>-18659664</v>
      </c>
      <c r="G143" s="5">
        <v>-18029696</v>
      </c>
      <c r="I143" s="5">
        <v>-73199360</v>
      </c>
      <c r="J143" s="5">
        <v>-40009130</v>
      </c>
      <c r="K143" s="5">
        <v>-30988365</v>
      </c>
      <c r="L143" s="5">
        <v>-17502342</v>
      </c>
      <c r="M143" s="5">
        <v>-61454555</v>
      </c>
      <c r="N143" s="5">
        <v>-119643584</v>
      </c>
      <c r="O143" s="5">
        <v>-127460655</v>
      </c>
      <c r="P143" s="5">
        <v>-102680915</v>
      </c>
      <c r="Q143" s="5">
        <v>-93266467</v>
      </c>
      <c r="R143" s="5">
        <v>-84522027</v>
      </c>
      <c r="S143" s="5">
        <v>-69855783</v>
      </c>
      <c r="T143" s="5">
        <v>-58915533</v>
      </c>
      <c r="U143" s="5">
        <v>-35040542</v>
      </c>
      <c r="V143" s="5">
        <v>-13655445</v>
      </c>
      <c r="W143" s="5">
        <v>-115672709871</v>
      </c>
      <c r="X143" s="5">
        <v>-123502566481</v>
      </c>
      <c r="Y143" s="5">
        <v>-141520432939</v>
      </c>
    </row>
    <row r="144" spans="2:25" ht="15.5" x14ac:dyDescent="0.35">
      <c r="C144" t="s">
        <v>1321</v>
      </c>
      <c r="D144" s="5">
        <v>-270000</v>
      </c>
      <c r="F144" s="5">
        <v>-369812</v>
      </c>
      <c r="G144" s="5">
        <v>4348</v>
      </c>
      <c r="I144" s="5">
        <v>-515464</v>
      </c>
      <c r="J144" s="5">
        <v>-1052538</v>
      </c>
    </row>
    <row r="145" spans="3:25" ht="15.5" x14ac:dyDescent="0.35">
      <c r="C145" t="s">
        <v>1322</v>
      </c>
      <c r="D145" s="5">
        <v>890000</v>
      </c>
    </row>
    <row r="146" spans="3:25" ht="15.5" x14ac:dyDescent="0.35">
      <c r="C146" t="s">
        <v>281</v>
      </c>
      <c r="D146" s="5">
        <v>1840000</v>
      </c>
      <c r="F146" s="5">
        <v>-952933</v>
      </c>
      <c r="G146" s="5">
        <v>922933</v>
      </c>
    </row>
    <row r="147" spans="3:25" ht="15.5" x14ac:dyDescent="0.35">
      <c r="C147" t="s">
        <v>1323</v>
      </c>
      <c r="D147" s="5">
        <v>-1270000</v>
      </c>
      <c r="E147" s="5">
        <v>1270000</v>
      </c>
      <c r="F147" s="5">
        <v>952933</v>
      </c>
      <c r="I147" s="5">
        <v>952933</v>
      </c>
      <c r="J147" s="5">
        <v>1186028</v>
      </c>
      <c r="K147" s="5">
        <v>1765251</v>
      </c>
      <c r="L147" s="5">
        <v>3415852</v>
      </c>
      <c r="M147" s="5">
        <v>6202117</v>
      </c>
      <c r="N147" s="5">
        <v>4072037</v>
      </c>
    </row>
    <row r="148" spans="3:25" ht="15.5" x14ac:dyDescent="0.35">
      <c r="C148" t="s">
        <v>411</v>
      </c>
      <c r="D148" s="5">
        <v>-3320000</v>
      </c>
      <c r="E148" s="5">
        <v>-110000</v>
      </c>
      <c r="F148" s="5">
        <v>-116105</v>
      </c>
      <c r="G148" s="5">
        <v>-121306</v>
      </c>
      <c r="I148" s="5">
        <v>-667411</v>
      </c>
      <c r="J148" s="5">
        <v>-4888157</v>
      </c>
      <c r="K148" s="5">
        <v>-3688655</v>
      </c>
      <c r="L148" s="5">
        <v>-4307701</v>
      </c>
      <c r="M148" s="5">
        <v>-7485869</v>
      </c>
      <c r="N148" s="5">
        <v>-2305080</v>
      </c>
      <c r="O148" s="5">
        <v>-2686184</v>
      </c>
      <c r="P148" s="5">
        <v>-22949795</v>
      </c>
      <c r="Q148" s="5">
        <v>-25937065</v>
      </c>
      <c r="R148" s="5">
        <v>-22548680</v>
      </c>
      <c r="S148" s="5">
        <v>-11861546</v>
      </c>
      <c r="T148" s="5">
        <v>-12154779</v>
      </c>
      <c r="U148" s="5">
        <v>-24349733</v>
      </c>
      <c r="V148" s="5">
        <v>-14460638</v>
      </c>
      <c r="W148" s="5">
        <v>-114750080947</v>
      </c>
      <c r="X148" s="5">
        <v>-77506137359</v>
      </c>
      <c r="Y148" s="5">
        <v>-192522280836</v>
      </c>
    </row>
    <row r="149" spans="3:25" ht="15.5" x14ac:dyDescent="0.35">
      <c r="C149" t="s">
        <v>282</v>
      </c>
      <c r="P149" s="5">
        <v>3695161</v>
      </c>
      <c r="Q149" s="5">
        <v>6196164</v>
      </c>
      <c r="R149" s="5">
        <v>7180596</v>
      </c>
      <c r="S149" s="5">
        <v>6597482</v>
      </c>
      <c r="T149" s="5">
        <v>12724000</v>
      </c>
      <c r="U149" s="5">
        <v>9892089</v>
      </c>
      <c r="V149" s="5">
        <v>7003496</v>
      </c>
      <c r="W149" s="5">
        <v>173676663770</v>
      </c>
      <c r="X149" s="5">
        <v>37053110998</v>
      </c>
      <c r="Y149" s="5">
        <v>97709955977</v>
      </c>
    </row>
    <row r="150" spans="3:25" ht="15.5" x14ac:dyDescent="0.35">
      <c r="C150" t="s">
        <v>179</v>
      </c>
      <c r="D150" s="5">
        <v>-99130000</v>
      </c>
      <c r="E150" s="5">
        <v>-62480000</v>
      </c>
      <c r="F150" s="5">
        <v>961854446</v>
      </c>
      <c r="G150" s="5">
        <v>328161375</v>
      </c>
      <c r="I150" s="5">
        <v>1161645821</v>
      </c>
      <c r="J150" s="5">
        <v>-16336628</v>
      </c>
      <c r="K150" s="5">
        <v>-36136332</v>
      </c>
      <c r="L150" s="5">
        <v>509699400</v>
      </c>
      <c r="M150" s="5">
        <v>117366382</v>
      </c>
      <c r="N150" s="5">
        <v>-16570982</v>
      </c>
      <c r="O150" s="5">
        <v>-132454261</v>
      </c>
      <c r="P150" s="5">
        <v>2297697</v>
      </c>
      <c r="Q150" s="5">
        <v>161633596</v>
      </c>
      <c r="R150" s="5">
        <v>267480911</v>
      </c>
      <c r="S150" s="5">
        <v>181386979</v>
      </c>
      <c r="T150" s="5">
        <v>252919439</v>
      </c>
      <c r="U150" s="5">
        <v>432274933</v>
      </c>
      <c r="V150" s="5">
        <v>75457955</v>
      </c>
      <c r="W150" s="5">
        <v>2823402836797</v>
      </c>
      <c r="X150" s="5">
        <v>-1137893716606</v>
      </c>
      <c r="Y150" s="5">
        <v>-601712783918</v>
      </c>
    </row>
    <row r="151" spans="3:25" ht="15.5" x14ac:dyDescent="0.35">
      <c r="C151" t="s">
        <v>180</v>
      </c>
      <c r="D151" s="5">
        <v>-247490001</v>
      </c>
      <c r="E151" s="5">
        <v>-134979999</v>
      </c>
      <c r="F151" s="5">
        <v>-113614896</v>
      </c>
      <c r="G151" s="5">
        <v>-354106716</v>
      </c>
      <c r="I151" s="5">
        <v>-649031612</v>
      </c>
      <c r="J151" s="5">
        <v>-405201844</v>
      </c>
      <c r="K151" s="5">
        <v>-316465152</v>
      </c>
      <c r="L151" s="5">
        <v>-263524313</v>
      </c>
      <c r="M151" s="5">
        <v>-245854660</v>
      </c>
      <c r="N151" s="5">
        <v>-55943496</v>
      </c>
      <c r="O151" s="5">
        <v>-317434055</v>
      </c>
      <c r="P151" s="5">
        <v>-310345994</v>
      </c>
      <c r="Q151" s="5">
        <v>-376232673</v>
      </c>
      <c r="R151" s="5">
        <v>-307091112</v>
      </c>
      <c r="S151" s="5">
        <v>-199952498</v>
      </c>
      <c r="T151" s="5">
        <v>-255779988</v>
      </c>
      <c r="U151" s="5">
        <v>-382836665</v>
      </c>
      <c r="V151" s="5">
        <v>-524398944</v>
      </c>
      <c r="W151" s="5">
        <v>-2231751451857</v>
      </c>
      <c r="X151" s="5">
        <v>-945514087803</v>
      </c>
      <c r="Y151" s="5">
        <v>-1590033188794</v>
      </c>
    </row>
    <row r="152" spans="3:25" ht="15.5" x14ac:dyDescent="0.35">
      <c r="C152" t="s">
        <v>351</v>
      </c>
      <c r="F152" s="5">
        <v>987660</v>
      </c>
      <c r="G152" s="5">
        <v>24659</v>
      </c>
      <c r="I152" s="5">
        <v>1012319</v>
      </c>
      <c r="L152" s="5">
        <v>49505</v>
      </c>
      <c r="M152" s="5">
        <v>94313</v>
      </c>
      <c r="N152" s="5">
        <v>13440</v>
      </c>
      <c r="O152" s="5">
        <v>315457</v>
      </c>
      <c r="P152" s="5">
        <v>633621</v>
      </c>
      <c r="Q152" s="5">
        <v>457237</v>
      </c>
      <c r="R152" s="5">
        <v>433502</v>
      </c>
      <c r="S152" s="5">
        <v>10686697</v>
      </c>
      <c r="T152" s="5">
        <v>194733</v>
      </c>
      <c r="U152" s="5">
        <v>1739459</v>
      </c>
      <c r="V152" s="5">
        <v>1897701</v>
      </c>
      <c r="W152" s="5">
        <v>11590604977</v>
      </c>
      <c r="X152" s="5">
        <v>15340601799</v>
      </c>
      <c r="Y152" s="5">
        <v>18475948559</v>
      </c>
    </row>
    <row r="153" spans="3:25" ht="15.5" x14ac:dyDescent="0.35">
      <c r="C153" t="s">
        <v>565</v>
      </c>
      <c r="D153" s="5">
        <v>1380000</v>
      </c>
      <c r="E153" s="5">
        <v>190000</v>
      </c>
      <c r="F153" s="5">
        <v>192360</v>
      </c>
      <c r="G153" s="5">
        <v>63948</v>
      </c>
      <c r="I153" s="5">
        <v>2376308</v>
      </c>
      <c r="J153" s="5">
        <v>895832</v>
      </c>
      <c r="K153" s="5">
        <v>533640</v>
      </c>
      <c r="L153" s="5">
        <v>176119</v>
      </c>
      <c r="M153" s="5">
        <v>382424</v>
      </c>
      <c r="N153" s="5">
        <v>818371</v>
      </c>
      <c r="O153" s="5">
        <v>17775</v>
      </c>
      <c r="P153" s="5">
        <v>16022</v>
      </c>
      <c r="Q153" s="5">
        <v>427949</v>
      </c>
      <c r="R153" s="5">
        <v>5698791</v>
      </c>
      <c r="S153" s="5">
        <v>1659360</v>
      </c>
      <c r="T153" s="5">
        <v>4770914</v>
      </c>
      <c r="U153" s="5">
        <v>10314619</v>
      </c>
      <c r="V153" s="5">
        <v>3893794</v>
      </c>
      <c r="W153" s="5">
        <v>174093432359</v>
      </c>
      <c r="X153" s="5">
        <v>24685216913</v>
      </c>
      <c r="Y153" s="5">
        <v>20653709665</v>
      </c>
    </row>
    <row r="154" spans="3:25" ht="15.5" x14ac:dyDescent="0.35">
      <c r="C154" t="s">
        <v>1324</v>
      </c>
      <c r="R154" s="5">
        <v>1441498</v>
      </c>
      <c r="W154" s="5">
        <v>9719307504</v>
      </c>
      <c r="X154" s="5">
        <v>6306000000</v>
      </c>
      <c r="Y154" s="5">
        <v>5000000000</v>
      </c>
    </row>
    <row r="155" spans="3:25" ht="15.5" x14ac:dyDescent="0.35">
      <c r="C155" t="s">
        <v>1325</v>
      </c>
      <c r="D155" s="5">
        <v>-8160000</v>
      </c>
    </row>
    <row r="156" spans="3:25" ht="15.5" x14ac:dyDescent="0.35">
      <c r="C156" t="s">
        <v>1326</v>
      </c>
    </row>
    <row r="157" spans="3:25" ht="15.5" x14ac:dyDescent="0.35">
      <c r="C157" t="s">
        <v>1327</v>
      </c>
      <c r="W157" s="5">
        <v>76425892054</v>
      </c>
    </row>
    <row r="158" spans="3:25" ht="15.5" x14ac:dyDescent="0.35">
      <c r="C158" t="s">
        <v>1328</v>
      </c>
      <c r="Y158" s="5">
        <v>45077044000</v>
      </c>
    </row>
    <row r="159" spans="3:25" ht="15.5" x14ac:dyDescent="0.35">
      <c r="C159" t="s">
        <v>355</v>
      </c>
      <c r="O159" s="5">
        <v>23431273</v>
      </c>
      <c r="P159" s="5">
        <v>1000000</v>
      </c>
      <c r="Q159" s="5">
        <v>19976942</v>
      </c>
      <c r="R159" s="5">
        <v>59111963</v>
      </c>
      <c r="S159" s="5">
        <v>232788003</v>
      </c>
      <c r="T159" s="5">
        <v>267051525</v>
      </c>
      <c r="U159" s="5">
        <v>398739049</v>
      </c>
      <c r="V159" s="5">
        <v>73495873</v>
      </c>
      <c r="W159" s="5">
        <v>121717715279</v>
      </c>
      <c r="X159" s="5">
        <v>1093954595645</v>
      </c>
      <c r="Y159" s="5">
        <v>447650079845</v>
      </c>
    </row>
    <row r="160" spans="3:25" ht="15.5" x14ac:dyDescent="0.35">
      <c r="C160" t="s">
        <v>1241</v>
      </c>
      <c r="D160" s="5">
        <v>3400000</v>
      </c>
      <c r="E160" s="5">
        <v>8580000</v>
      </c>
      <c r="F160" s="5">
        <v>1241684</v>
      </c>
      <c r="G160" s="5">
        <v>7203328</v>
      </c>
      <c r="I160" s="5">
        <v>20715012</v>
      </c>
      <c r="J160" s="5">
        <v>42631093</v>
      </c>
      <c r="K160" s="5">
        <v>3625224</v>
      </c>
      <c r="N160" s="5">
        <v>1989941</v>
      </c>
      <c r="O160" s="5">
        <v>154085805</v>
      </c>
      <c r="P160" s="5">
        <v>101115120</v>
      </c>
      <c r="Q160" s="5">
        <v>43288153</v>
      </c>
      <c r="R160" s="5">
        <v>29487113</v>
      </c>
      <c r="S160" s="5">
        <v>9336989</v>
      </c>
      <c r="T160" s="5">
        <v>45738406</v>
      </c>
      <c r="U160" s="5">
        <v>41931995</v>
      </c>
      <c r="V160" s="5">
        <v>17143158</v>
      </c>
      <c r="W160" s="5">
        <v>156387851589</v>
      </c>
      <c r="X160" s="5">
        <v>327800615892</v>
      </c>
      <c r="Y160" s="5">
        <v>204433121381</v>
      </c>
    </row>
    <row r="161" spans="3:25" ht="15.5" x14ac:dyDescent="0.35">
      <c r="C161" t="s">
        <v>1329</v>
      </c>
      <c r="E161" s="5">
        <v>1670000</v>
      </c>
      <c r="F161" s="5">
        <v>36830</v>
      </c>
      <c r="I161" s="5">
        <v>36830</v>
      </c>
      <c r="K161" s="5">
        <v>2974710</v>
      </c>
      <c r="L161" s="5">
        <v>3406104</v>
      </c>
      <c r="M161" s="5">
        <v>2501535</v>
      </c>
      <c r="N161" s="5">
        <v>8225110</v>
      </c>
      <c r="O161" s="5">
        <v>23865798</v>
      </c>
      <c r="P161" s="5">
        <v>12847621</v>
      </c>
      <c r="Q161" s="5">
        <v>15302946</v>
      </c>
      <c r="R161" s="5">
        <v>39144528</v>
      </c>
      <c r="S161" s="5">
        <v>20680984</v>
      </c>
      <c r="T161" s="5">
        <v>15813295</v>
      </c>
      <c r="U161" s="5">
        <v>1101734</v>
      </c>
      <c r="V161" s="5">
        <v>3974307</v>
      </c>
      <c r="W161" s="5">
        <v>61638657434</v>
      </c>
      <c r="X161" s="5">
        <v>33110582972</v>
      </c>
      <c r="Y161" s="5">
        <v>188028510220</v>
      </c>
    </row>
    <row r="162" spans="3:25" ht="15.5" x14ac:dyDescent="0.35">
      <c r="C162" t="s">
        <v>1330</v>
      </c>
      <c r="D162" s="5">
        <v>-54780000</v>
      </c>
      <c r="E162" s="5">
        <v>-66440000</v>
      </c>
      <c r="F162" s="5">
        <v>-66541730</v>
      </c>
      <c r="G162" s="5">
        <v>-78651034</v>
      </c>
      <c r="I162" s="5">
        <v>-261902764</v>
      </c>
      <c r="J162" s="5">
        <v>-278887870</v>
      </c>
      <c r="K162" s="5">
        <v>-256976158</v>
      </c>
      <c r="L162" s="5">
        <v>-177480265</v>
      </c>
      <c r="M162" s="5">
        <v>-227692728</v>
      </c>
      <c r="N162" s="5">
        <v>-34819523</v>
      </c>
      <c r="O162" s="5">
        <v>-328683597</v>
      </c>
      <c r="P162" s="5">
        <v>-362910700</v>
      </c>
      <c r="Q162" s="5">
        <v>-380483559</v>
      </c>
      <c r="R162" s="5">
        <v>-354844553</v>
      </c>
      <c r="S162" s="5">
        <v>-315919637</v>
      </c>
      <c r="T162" s="5">
        <v>-302532646</v>
      </c>
      <c r="U162" s="5">
        <v>-235312053</v>
      </c>
      <c r="V162" s="5">
        <v>-180440276</v>
      </c>
      <c r="W162" s="5">
        <v>-1189990236718</v>
      </c>
      <c r="X162" s="5">
        <v>-1279545343704</v>
      </c>
      <c r="Y162" s="5">
        <v>-630481914583</v>
      </c>
    </row>
    <row r="163" spans="3:25" ht="15.5" x14ac:dyDescent="0.35">
      <c r="C163" t="s">
        <v>1331</v>
      </c>
      <c r="D163" s="5">
        <v>-3440000</v>
      </c>
      <c r="E163" s="5">
        <v>-130000</v>
      </c>
      <c r="F163" s="5">
        <v>-2928296</v>
      </c>
      <c r="G163" s="5">
        <v>-1827</v>
      </c>
      <c r="I163" s="5">
        <v>-5910123</v>
      </c>
      <c r="J163" s="5">
        <v>-450000</v>
      </c>
      <c r="K163" s="5">
        <v>-450000</v>
      </c>
      <c r="M163" s="5">
        <v>-137808</v>
      </c>
      <c r="N163" s="5">
        <v>-2614599</v>
      </c>
      <c r="O163" s="5">
        <v>-37615507</v>
      </c>
      <c r="P163" s="5">
        <v>-3130300</v>
      </c>
      <c r="Q163" s="5">
        <v>-36993228</v>
      </c>
      <c r="R163" s="5">
        <v>-24748673</v>
      </c>
      <c r="S163" s="5">
        <v>-70282089</v>
      </c>
      <c r="T163" s="5">
        <v>-168937917</v>
      </c>
      <c r="U163" s="5">
        <v>-442858026</v>
      </c>
      <c r="V163" s="5">
        <v>-373812834</v>
      </c>
      <c r="W163" s="5">
        <v>-1098932688572</v>
      </c>
      <c r="X163" s="5">
        <v>-449178334807</v>
      </c>
      <c r="Y163" s="5">
        <v>-809477710371</v>
      </c>
    </row>
    <row r="164" spans="3:25" ht="15.5" x14ac:dyDescent="0.35">
      <c r="C164" t="s">
        <v>184</v>
      </c>
      <c r="F164" s="5">
        <v>-3453580</v>
      </c>
      <c r="G164" s="5">
        <v>-8882020</v>
      </c>
      <c r="I164" s="5">
        <v>-12335600</v>
      </c>
      <c r="J164" s="5">
        <v>-6446938</v>
      </c>
      <c r="K164" s="5">
        <v>-3038966</v>
      </c>
      <c r="L164" s="5">
        <v>-3993096</v>
      </c>
      <c r="M164" s="5">
        <v>-1900288</v>
      </c>
      <c r="N164" s="5">
        <v>-12618124</v>
      </c>
      <c r="O164" s="5">
        <v>-123815315</v>
      </c>
      <c r="P164" s="5">
        <v>-3827609</v>
      </c>
      <c r="Q164" s="5">
        <v>-2789355</v>
      </c>
      <c r="R164" s="5">
        <v>-4749209</v>
      </c>
      <c r="S164" s="5">
        <v>-12115837</v>
      </c>
      <c r="T164" s="5">
        <v>-14973819</v>
      </c>
      <c r="U164" s="5">
        <v>-14259993</v>
      </c>
      <c r="V164" s="5">
        <v>-27265181</v>
      </c>
      <c r="W164" s="5">
        <v>-67540408914</v>
      </c>
      <c r="X164" s="5">
        <v>-272745252834</v>
      </c>
      <c r="Y164" s="5">
        <v>-320785532065</v>
      </c>
    </row>
    <row r="165" spans="3:25" ht="15.5" x14ac:dyDescent="0.35">
      <c r="C165" t="s">
        <v>832</v>
      </c>
      <c r="T165" s="5">
        <v>-8606557</v>
      </c>
    </row>
    <row r="166" spans="3:25" ht="15.5" x14ac:dyDescent="0.35">
      <c r="C166" t="s">
        <v>1332</v>
      </c>
      <c r="F166" s="5">
        <v>3250</v>
      </c>
      <c r="G166" s="5">
        <v>-3250</v>
      </c>
    </row>
    <row r="167" spans="3:25" ht="15.5" x14ac:dyDescent="0.35">
      <c r="C167" t="s">
        <v>1333</v>
      </c>
      <c r="P167" s="5">
        <v>-16074904</v>
      </c>
      <c r="Q167" s="5">
        <v>-29256957</v>
      </c>
      <c r="R167" s="5">
        <v>-39260341</v>
      </c>
      <c r="S167" s="5">
        <v>-43135095</v>
      </c>
      <c r="T167" s="5">
        <v>-51659502</v>
      </c>
      <c r="Y167" s="5">
        <v>-57559961388</v>
      </c>
    </row>
    <row r="168" spans="3:25" ht="15.5" x14ac:dyDescent="0.35">
      <c r="C168" t="s">
        <v>182</v>
      </c>
      <c r="D168" s="5">
        <v>-18390000</v>
      </c>
      <c r="E168" s="5">
        <v>-12340000</v>
      </c>
      <c r="G168" s="5">
        <v>4340000</v>
      </c>
      <c r="U168" s="5">
        <v>-54121268</v>
      </c>
      <c r="V168" s="5">
        <v>-29335992</v>
      </c>
      <c r="W168" s="5">
        <v>-375204194752</v>
      </c>
      <c r="X168" s="5">
        <v>-272076925795</v>
      </c>
      <c r="Y168" s="5">
        <v>-317160335117</v>
      </c>
    </row>
    <row r="169" spans="3:25" ht="15.5" x14ac:dyDescent="0.35">
      <c r="C169" t="s">
        <v>1334</v>
      </c>
      <c r="D169" s="5">
        <v>-2070000</v>
      </c>
      <c r="E169" s="5">
        <v>-740000</v>
      </c>
      <c r="F169" s="5">
        <v>-3243000</v>
      </c>
      <c r="G169" s="5">
        <v>-5864045</v>
      </c>
      <c r="I169" s="5">
        <v>-13067045</v>
      </c>
      <c r="J169" s="5">
        <v>-10235761</v>
      </c>
      <c r="K169" s="5">
        <v>-22751942</v>
      </c>
      <c r="L169" s="5">
        <v>-4582200</v>
      </c>
      <c r="M169" s="5">
        <v>-18041684</v>
      </c>
      <c r="N169" s="5">
        <v>-13011169</v>
      </c>
      <c r="O169" s="5">
        <v>-6623295</v>
      </c>
      <c r="P169" s="5">
        <v>-16710287</v>
      </c>
      <c r="Q169" s="5">
        <v>-4494259</v>
      </c>
      <c r="R169" s="5">
        <v>-17166487</v>
      </c>
      <c r="S169" s="5">
        <v>-26363964</v>
      </c>
      <c r="T169" s="5">
        <v>-40791017</v>
      </c>
      <c r="U169" s="5">
        <v>-43814936</v>
      </c>
      <c r="V169" s="5">
        <v>-18183897</v>
      </c>
      <c r="W169" s="5">
        <v>-270853264171</v>
      </c>
      <c r="X169" s="5">
        <v>-204350510627</v>
      </c>
      <c r="Y169" s="5">
        <v>-377214002882</v>
      </c>
    </row>
    <row r="170" spans="3:25" ht="15.5" x14ac:dyDescent="0.35">
      <c r="C170" t="s">
        <v>189</v>
      </c>
      <c r="F170" s="5">
        <v>-3250</v>
      </c>
      <c r="I170" s="5">
        <v>-3250</v>
      </c>
      <c r="U170" s="5">
        <v>-324902</v>
      </c>
      <c r="V170" s="5">
        <v>327042</v>
      </c>
      <c r="Y170" s="5">
        <v>3600000000</v>
      </c>
    </row>
    <row r="171" spans="3:25" ht="15.5" x14ac:dyDescent="0.35">
      <c r="C171" t="s">
        <v>183</v>
      </c>
    </row>
    <row r="172" spans="3:25" ht="15.5" x14ac:dyDescent="0.35">
      <c r="C172" t="s">
        <v>1335</v>
      </c>
      <c r="M172" s="5">
        <v>18634</v>
      </c>
      <c r="N172" s="5">
        <v>3938825</v>
      </c>
      <c r="S172" s="5">
        <v>2642824</v>
      </c>
      <c r="T172" s="5">
        <v>191953</v>
      </c>
      <c r="W172" s="5">
        <v>3421861117</v>
      </c>
      <c r="X172" s="5">
        <v>11000000000</v>
      </c>
    </row>
    <row r="173" spans="3:25" ht="15.5" x14ac:dyDescent="0.35">
      <c r="C173" t="s">
        <v>1336</v>
      </c>
      <c r="P173" s="5">
        <v>-13814063</v>
      </c>
      <c r="R173" s="5">
        <v>-1329643</v>
      </c>
      <c r="X173" s="5">
        <v>-796899729</v>
      </c>
    </row>
    <row r="174" spans="3:25" ht="15.5" x14ac:dyDescent="0.35">
      <c r="C174" t="s">
        <v>206</v>
      </c>
      <c r="D174" s="5">
        <v>-99130000</v>
      </c>
      <c r="E174" s="5">
        <v>-62480000</v>
      </c>
      <c r="F174" s="5">
        <v>961854446</v>
      </c>
      <c r="G174" s="5">
        <v>328161375</v>
      </c>
      <c r="I174" s="5">
        <v>1161645821</v>
      </c>
      <c r="J174" s="5">
        <v>-16336628</v>
      </c>
      <c r="K174" s="5">
        <v>-36136332</v>
      </c>
      <c r="L174" s="5">
        <v>509699400</v>
      </c>
      <c r="M174" s="5">
        <v>117366382</v>
      </c>
      <c r="N174" s="5">
        <v>-16570982</v>
      </c>
      <c r="O174" s="5">
        <v>-132454261</v>
      </c>
      <c r="P174" s="5">
        <v>2297697</v>
      </c>
      <c r="Q174" s="5">
        <v>161633596</v>
      </c>
      <c r="R174" s="5">
        <v>267480911</v>
      </c>
      <c r="S174" s="5">
        <v>181386979</v>
      </c>
      <c r="T174" s="5">
        <v>252919439</v>
      </c>
      <c r="U174" s="5">
        <v>432274933</v>
      </c>
      <c r="V174" s="5">
        <v>75457955</v>
      </c>
      <c r="W174" s="5">
        <v>2823402836797</v>
      </c>
      <c r="X174" s="5">
        <v>-1137893716606</v>
      </c>
      <c r="Y174" s="5">
        <v>-601712783918</v>
      </c>
    </row>
    <row r="175" spans="3:25" ht="15.5" x14ac:dyDescent="0.35">
      <c r="C175" t="s">
        <v>882</v>
      </c>
      <c r="E175" s="5">
        <v>120000</v>
      </c>
      <c r="F175" s="5">
        <v>299308</v>
      </c>
      <c r="G175" s="5">
        <v>1364443</v>
      </c>
      <c r="I175" s="5">
        <v>4033751</v>
      </c>
      <c r="J175" s="5">
        <v>5404057</v>
      </c>
      <c r="L175" s="5">
        <v>190700</v>
      </c>
      <c r="M175" s="5">
        <v>99134302</v>
      </c>
      <c r="N175" s="5">
        <v>867572032</v>
      </c>
      <c r="O175" s="5">
        <v>-86227587</v>
      </c>
      <c r="W175" s="5">
        <v>168887703452</v>
      </c>
      <c r="X175" s="5">
        <v>509521802672</v>
      </c>
      <c r="Y175" s="5">
        <v>208634195711</v>
      </c>
    </row>
    <row r="176" spans="3:25" ht="15.5" x14ac:dyDescent="0.35">
      <c r="C176" t="s">
        <v>1075</v>
      </c>
      <c r="D176" s="5">
        <v>-30000</v>
      </c>
      <c r="E176" s="5">
        <v>-20000</v>
      </c>
      <c r="F176" s="5">
        <v>-228064</v>
      </c>
      <c r="G176" s="5">
        <v>-1432868</v>
      </c>
      <c r="I176" s="5">
        <v>-3710932</v>
      </c>
      <c r="J176" s="5">
        <v>-5585644</v>
      </c>
      <c r="L176" s="5">
        <v>-2400000</v>
      </c>
      <c r="M176" s="5">
        <v>-46996854</v>
      </c>
      <c r="N176" s="5">
        <v>-1040459290</v>
      </c>
      <c r="W176" s="5">
        <v>-478440614785</v>
      </c>
      <c r="X176" s="5">
        <v>-409191700674</v>
      </c>
      <c r="Y176" s="5">
        <v>-99541328482</v>
      </c>
    </row>
    <row r="177" spans="3:22" ht="15.5" x14ac:dyDescent="0.35">
      <c r="C177" t="s">
        <v>403</v>
      </c>
    </row>
    <row r="178" spans="3:22" ht="15.5" x14ac:dyDescent="0.35">
      <c r="C178" t="s">
        <v>531</v>
      </c>
      <c r="D178" s="5">
        <v>-91490000</v>
      </c>
      <c r="E178" s="5">
        <v>-67380000</v>
      </c>
      <c r="F178" s="5">
        <v>179916112</v>
      </c>
      <c r="G178" s="5">
        <v>-65166112</v>
      </c>
    </row>
    <row r="179" spans="3:22" ht="15.5" x14ac:dyDescent="0.35">
      <c r="C179" t="s">
        <v>1337</v>
      </c>
      <c r="M179" s="5">
        <v>4123535</v>
      </c>
      <c r="N179" s="5">
        <v>39449163</v>
      </c>
      <c r="O179" s="5">
        <v>-55209676</v>
      </c>
    </row>
    <row r="180" spans="3:22" ht="15.5" x14ac:dyDescent="0.35">
      <c r="C180" t="s">
        <v>207</v>
      </c>
      <c r="D180" s="5">
        <v>19790000</v>
      </c>
    </row>
    <row r="181" spans="3:22" ht="15.5" x14ac:dyDescent="0.35">
      <c r="C181" t="s">
        <v>1338</v>
      </c>
      <c r="F181" s="5">
        <v>-225004941</v>
      </c>
      <c r="I181" s="5">
        <v>-225004941</v>
      </c>
    </row>
    <row r="182" spans="3:22" ht="15.5" x14ac:dyDescent="0.35">
      <c r="C182" t="s">
        <v>584</v>
      </c>
      <c r="P182" s="5">
        <v>2363075342</v>
      </c>
      <c r="Q182" s="5">
        <v>1763933988</v>
      </c>
      <c r="R182" s="5">
        <v>1359271806</v>
      </c>
      <c r="S182" s="5">
        <v>1173194154</v>
      </c>
      <c r="T182" s="5">
        <v>172085834</v>
      </c>
      <c r="U182" s="5">
        <v>181946307</v>
      </c>
      <c r="V182" s="5">
        <v>39759949</v>
      </c>
    </row>
    <row r="183" spans="3:22" ht="15.5" x14ac:dyDescent="0.35">
      <c r="C183" t="s">
        <v>399</v>
      </c>
      <c r="P183" s="5">
        <v>-2164877944</v>
      </c>
      <c r="Q183" s="5">
        <v>-1594938764</v>
      </c>
      <c r="R183" s="5">
        <v>-1024441948</v>
      </c>
      <c r="S183" s="5">
        <v>-892533705</v>
      </c>
      <c r="T183" s="5">
        <v>-162680475</v>
      </c>
      <c r="U183" s="5">
        <v>-142398200</v>
      </c>
      <c r="V183" s="5">
        <v>-37336500</v>
      </c>
    </row>
    <row r="184" spans="3:22" ht="15.5" x14ac:dyDescent="0.35">
      <c r="C184" t="s">
        <v>1339</v>
      </c>
      <c r="S184" s="5">
        <v>496280000</v>
      </c>
    </row>
    <row r="185" spans="3:22" ht="15.5" x14ac:dyDescent="0.35">
      <c r="C185" t="s">
        <v>1340</v>
      </c>
      <c r="K185" s="5">
        <v>-50000000</v>
      </c>
    </row>
    <row r="186" spans="3:22" ht="15.5" x14ac:dyDescent="0.35">
      <c r="C186" t="s">
        <v>1341</v>
      </c>
      <c r="M186" s="5">
        <v>69931786</v>
      </c>
      <c r="U186" s="5">
        <v>200259361</v>
      </c>
    </row>
    <row r="187" spans="3:22" ht="15.5" x14ac:dyDescent="0.35">
      <c r="C187" t="s">
        <v>538</v>
      </c>
      <c r="P187" s="5">
        <v>-156237798</v>
      </c>
    </row>
    <row r="188" spans="3:22" ht="15.5" x14ac:dyDescent="0.35">
      <c r="C188" t="s">
        <v>599</v>
      </c>
      <c r="D188" s="5">
        <v>-3770000</v>
      </c>
      <c r="F188" s="5">
        <v>-1852223</v>
      </c>
      <c r="G188" s="5">
        <v>1436</v>
      </c>
      <c r="I188" s="5">
        <v>-3750787</v>
      </c>
      <c r="J188" s="5">
        <v>-3073638</v>
      </c>
      <c r="M188" s="5">
        <v>-9979651</v>
      </c>
      <c r="N188" s="5">
        <v>-24223046</v>
      </c>
      <c r="O188" s="5">
        <v>-25378010</v>
      </c>
    </row>
    <row r="189" spans="3:22" ht="15.5" x14ac:dyDescent="0.35">
      <c r="C189" t="s">
        <v>535</v>
      </c>
      <c r="Q189" s="5">
        <v>82350342</v>
      </c>
      <c r="T189" s="5">
        <v>133511711</v>
      </c>
    </row>
    <row r="190" spans="3:22" ht="15.5" x14ac:dyDescent="0.35">
      <c r="C190" t="s">
        <v>1342</v>
      </c>
      <c r="G190" s="5">
        <v>-8613</v>
      </c>
      <c r="I190" s="5">
        <v>-8613</v>
      </c>
    </row>
    <row r="191" spans="3:22" ht="15.5" x14ac:dyDescent="0.35">
      <c r="C191" t="s">
        <v>414</v>
      </c>
      <c r="F191" s="5">
        <v>1020953392</v>
      </c>
      <c r="I191" s="5">
        <v>1020953392</v>
      </c>
    </row>
    <row r="192" spans="3:22" ht="15.5" x14ac:dyDescent="0.35">
      <c r="C192" t="s">
        <v>1343</v>
      </c>
      <c r="D192" s="5">
        <v>-2780000</v>
      </c>
    </row>
    <row r="193" spans="2:25" ht="15.5" x14ac:dyDescent="0.35">
      <c r="C193" t="s">
        <v>1344</v>
      </c>
      <c r="L193" s="5">
        <v>483397514</v>
      </c>
    </row>
    <row r="194" spans="2:25" ht="15.5" x14ac:dyDescent="0.35">
      <c r="C194" t="s">
        <v>1345</v>
      </c>
      <c r="W194" s="5">
        <v>3187020395046</v>
      </c>
    </row>
    <row r="195" spans="2:25" ht="15.5" x14ac:dyDescent="0.35">
      <c r="C195" t="s">
        <v>1346</v>
      </c>
      <c r="R195" s="5">
        <v>-237613</v>
      </c>
      <c r="S195" s="5">
        <v>-67483</v>
      </c>
      <c r="T195" s="5">
        <v>-2883214</v>
      </c>
      <c r="U195" s="5">
        <v>-6677864</v>
      </c>
      <c r="V195" s="5">
        <v>-6559941</v>
      </c>
    </row>
    <row r="196" spans="2:25" ht="15.5" x14ac:dyDescent="0.35">
      <c r="C196" t="s">
        <v>1347</v>
      </c>
      <c r="N196" s="5">
        <v>-244816</v>
      </c>
      <c r="O196" s="5">
        <v>-713312</v>
      </c>
      <c r="P196" s="5">
        <v>-981917</v>
      </c>
      <c r="X196" s="5">
        <v>-70863205</v>
      </c>
      <c r="Y196" s="5">
        <v>-142926881</v>
      </c>
    </row>
    <row r="197" spans="2:25" ht="15.5" x14ac:dyDescent="0.35">
      <c r="C197" t="s">
        <v>1348</v>
      </c>
    </row>
    <row r="198" spans="2:25" ht="15.5" x14ac:dyDescent="0.35">
      <c r="C198" t="s">
        <v>1349</v>
      </c>
      <c r="K198" s="5">
        <v>3177073</v>
      </c>
      <c r="L198" s="5">
        <v>-12480532</v>
      </c>
      <c r="M198" s="5">
        <v>-3151921</v>
      </c>
      <c r="N198" s="5">
        <v>-172888</v>
      </c>
      <c r="O198" s="5">
        <v>-5082022</v>
      </c>
      <c r="P198" s="5">
        <v>-2543336</v>
      </c>
      <c r="Q198" s="5">
        <v>374009</v>
      </c>
      <c r="R198" s="5">
        <v>-49615</v>
      </c>
      <c r="S198" s="5">
        <v>3618439</v>
      </c>
      <c r="T198" s="5">
        <v>2751957</v>
      </c>
      <c r="U198" s="5">
        <v>-1710965</v>
      </c>
      <c r="V198" s="5">
        <v>-933748</v>
      </c>
      <c r="W198" s="5">
        <v>-16270758679</v>
      </c>
      <c r="X198" s="5">
        <v>323892860</v>
      </c>
      <c r="Y198" s="5">
        <v>-92307903</v>
      </c>
    </row>
    <row r="199" spans="2:25" ht="15.5" x14ac:dyDescent="0.35">
      <c r="C199" t="s">
        <v>398</v>
      </c>
      <c r="N199" s="5">
        <v>-14143856</v>
      </c>
      <c r="P199" s="5">
        <v>-3302652</v>
      </c>
      <c r="Q199" s="5">
        <v>-1147959</v>
      </c>
      <c r="R199" s="5">
        <v>-261711</v>
      </c>
      <c r="S199" s="5">
        <v>-753205</v>
      </c>
      <c r="T199" s="5">
        <v>184742</v>
      </c>
      <c r="U199" s="5">
        <v>-1776784</v>
      </c>
      <c r="V199" s="5">
        <v>-1191279</v>
      </c>
      <c r="X199" s="5">
        <v>-16812233868</v>
      </c>
      <c r="Y199" s="5">
        <v>-15346633650</v>
      </c>
    </row>
    <row r="200" spans="2:25" ht="15.5" x14ac:dyDescent="0.35">
      <c r="C200" t="s">
        <v>91</v>
      </c>
    </row>
    <row r="201" spans="2:25" ht="15.5" x14ac:dyDescent="0.35">
      <c r="C201" t="s">
        <v>224</v>
      </c>
      <c r="D201" s="5">
        <v>-212440000</v>
      </c>
      <c r="E201" s="5">
        <v>-78540000</v>
      </c>
      <c r="F201" s="5">
        <v>698966554</v>
      </c>
      <c r="G201" s="5">
        <v>37777903</v>
      </c>
      <c r="I201" s="5">
        <v>730394457</v>
      </c>
      <c r="J201" s="5">
        <v>-62654813</v>
      </c>
      <c r="K201" s="5">
        <v>-243461295</v>
      </c>
      <c r="L201" s="5">
        <v>470756766</v>
      </c>
      <c r="M201" s="5">
        <v>-141909513</v>
      </c>
      <c r="N201" s="5">
        <v>-96501776</v>
      </c>
      <c r="O201" s="5">
        <v>48931449</v>
      </c>
      <c r="P201" s="5">
        <v>-37296503</v>
      </c>
      <c r="Q201" s="5">
        <v>-276264370</v>
      </c>
      <c r="R201" s="5">
        <v>67922063</v>
      </c>
      <c r="S201" s="5">
        <v>160833829</v>
      </c>
      <c r="T201" s="5">
        <v>-57013333</v>
      </c>
      <c r="U201" s="5">
        <v>188464191</v>
      </c>
      <c r="V201" s="5">
        <v>-84255435</v>
      </c>
      <c r="W201" s="5">
        <v>2494970968296</v>
      </c>
      <c r="X201" s="5">
        <v>-481272695211</v>
      </c>
      <c r="Y201" s="5">
        <v>-821985276895</v>
      </c>
    </row>
    <row r="202" spans="2:25" ht="15.5" x14ac:dyDescent="0.35">
      <c r="C202" t="s">
        <v>225</v>
      </c>
      <c r="E202" s="5">
        <v>943400000</v>
      </c>
      <c r="G202" s="5">
        <v>3953</v>
      </c>
      <c r="I202" s="5">
        <v>219173953</v>
      </c>
      <c r="J202" s="5">
        <v>289846369</v>
      </c>
      <c r="K202" s="5">
        <v>521682689</v>
      </c>
      <c r="L202" s="5">
        <v>54442439</v>
      </c>
      <c r="M202" s="5">
        <v>199133631</v>
      </c>
      <c r="N202" s="5">
        <v>297411014</v>
      </c>
      <c r="O202" s="5">
        <v>251019140</v>
      </c>
      <c r="P202" s="5">
        <v>305717850</v>
      </c>
      <c r="Q202" s="5">
        <v>578702739</v>
      </c>
      <c r="R202" s="5">
        <v>519972655</v>
      </c>
      <c r="S202" s="5">
        <v>434327498</v>
      </c>
      <c r="T202" s="5">
        <v>480429053</v>
      </c>
      <c r="U202" s="5">
        <v>325784942</v>
      </c>
      <c r="V202" s="5">
        <v>417252577</v>
      </c>
      <c r="W202" s="5">
        <v>1177383233771</v>
      </c>
      <c r="X202" s="5">
        <v>1722491504933</v>
      </c>
      <c r="Y202" s="5">
        <v>2601788985919</v>
      </c>
    </row>
    <row r="203" spans="2:25" ht="15.5" x14ac:dyDescent="0.35">
      <c r="C203" t="s">
        <v>375</v>
      </c>
      <c r="D203" s="5">
        <v>-20720000</v>
      </c>
      <c r="E203" s="5">
        <v>-7360000</v>
      </c>
      <c r="F203" s="5">
        <v>1300360</v>
      </c>
      <c r="G203" s="5">
        <v>-5925108</v>
      </c>
      <c r="I203" s="5">
        <v>-6164748</v>
      </c>
      <c r="J203" s="5">
        <v>-8017603</v>
      </c>
      <c r="K203" s="5">
        <v>11624975</v>
      </c>
      <c r="L203" s="5">
        <v>-3516516</v>
      </c>
      <c r="M203" s="5">
        <v>-2781679</v>
      </c>
      <c r="N203" s="5">
        <v>-1775607</v>
      </c>
      <c r="O203" s="5">
        <v>-2539575</v>
      </c>
      <c r="P203" s="5">
        <v>-17232610</v>
      </c>
      <c r="Q203" s="5">
        <v>4480576</v>
      </c>
      <c r="R203" s="5">
        <v>-9191979</v>
      </c>
      <c r="S203" s="5">
        <v>-75188672</v>
      </c>
      <c r="T203" s="5">
        <v>10911778</v>
      </c>
      <c r="U203" s="5">
        <v>-38988504</v>
      </c>
      <c r="V203" s="5">
        <v>-7212199</v>
      </c>
      <c r="W203" s="5">
        <v>111292131306</v>
      </c>
      <c r="X203" s="5">
        <v>-63835575951</v>
      </c>
      <c r="Y203" s="5">
        <v>-57312204091</v>
      </c>
    </row>
    <row r="204" spans="2:25" ht="15.5" x14ac:dyDescent="0.35">
      <c r="C204" t="s">
        <v>226</v>
      </c>
      <c r="D204" s="5">
        <v>-233160000</v>
      </c>
      <c r="E204" s="5">
        <v>857500000</v>
      </c>
      <c r="F204" s="5">
        <v>700266914</v>
      </c>
      <c r="G204" s="5">
        <v>31856748</v>
      </c>
      <c r="I204" s="5">
        <v>943403662</v>
      </c>
      <c r="J204" s="5">
        <v>219173953</v>
      </c>
      <c r="K204" s="5">
        <v>289846369</v>
      </c>
      <c r="L204" s="5">
        <v>521682689</v>
      </c>
      <c r="M204" s="5">
        <v>54442439</v>
      </c>
      <c r="N204" s="5">
        <v>199133631</v>
      </c>
      <c r="O204" s="5">
        <v>297411014</v>
      </c>
      <c r="P204" s="5">
        <v>251188737</v>
      </c>
      <c r="Q204" s="5">
        <v>306918945</v>
      </c>
      <c r="R204" s="5">
        <v>578702739</v>
      </c>
      <c r="S204" s="5">
        <v>519972655</v>
      </c>
      <c r="T204" s="5">
        <v>434327498</v>
      </c>
      <c r="U204" s="5">
        <v>475260629</v>
      </c>
      <c r="V204" s="5">
        <v>325784943</v>
      </c>
      <c r="W204" s="5">
        <v>3783646333373</v>
      </c>
      <c r="X204" s="5">
        <v>1177383233771</v>
      </c>
      <c r="Y204" s="5">
        <v>1722491504933</v>
      </c>
    </row>
    <row r="206" spans="2:25" ht="15.5" x14ac:dyDescent="0.35">
      <c r="B206" t="s">
        <v>227</v>
      </c>
      <c r="C206" t="s">
        <v>12</v>
      </c>
      <c r="D206" s="5">
        <v>407090000000</v>
      </c>
      <c r="E206" s="5">
        <v>407090000000</v>
      </c>
      <c r="F206" s="5">
        <v>407090000000</v>
      </c>
      <c r="G206" s="5">
        <v>91480000000</v>
      </c>
      <c r="I206" s="5">
        <v>407090000000</v>
      </c>
      <c r="J206" s="5">
        <v>91480000000</v>
      </c>
      <c r="K206" s="5">
        <v>91480000000</v>
      </c>
      <c r="L206" s="5">
        <v>91480000000</v>
      </c>
      <c r="M206" s="5">
        <v>25890000000</v>
      </c>
      <c r="N206" s="5">
        <v>25890000000</v>
      </c>
      <c r="O206" s="5">
        <v>25890000000</v>
      </c>
      <c r="P206" s="5">
        <v>25890000000</v>
      </c>
      <c r="Q206" s="5">
        <v>25890000000</v>
      </c>
      <c r="R206" s="5">
        <v>25870000000</v>
      </c>
      <c r="S206" s="5">
        <v>25870000000</v>
      </c>
      <c r="T206" s="5">
        <v>25870000000</v>
      </c>
      <c r="U206" s="5">
        <v>30000000000</v>
      </c>
      <c r="V206" s="5">
        <v>22640000000</v>
      </c>
      <c r="W206" s="5">
        <v>22640000000</v>
      </c>
      <c r="X206" s="5">
        <v>18240000000</v>
      </c>
      <c r="Y206" s="5">
        <v>10000000</v>
      </c>
    </row>
    <row r="207" spans="2:25" ht="15.5" x14ac:dyDescent="0.35">
      <c r="C207" t="s">
        <v>228</v>
      </c>
      <c r="D207" s="6">
        <v>-3.2</v>
      </c>
      <c r="E207" s="6">
        <v>-1.92</v>
      </c>
      <c r="F207" s="6">
        <v>-5.73</v>
      </c>
      <c r="G207" s="6">
        <v>-6.19</v>
      </c>
    </row>
    <row r="208" spans="2:25" ht="15.5" x14ac:dyDescent="0.35">
      <c r="C208" t="s">
        <v>229</v>
      </c>
      <c r="D208" s="6">
        <v>-16.25</v>
      </c>
      <c r="E208" s="6">
        <v>-35.94</v>
      </c>
      <c r="F208" s="6">
        <v>-17.100000000000001</v>
      </c>
      <c r="G208" s="6">
        <v>-13.25</v>
      </c>
    </row>
    <row r="209" spans="3:7" ht="15.5" x14ac:dyDescent="0.35">
      <c r="C209" t="s">
        <v>73</v>
      </c>
      <c r="D209" s="6">
        <v>1.17</v>
      </c>
      <c r="E209" s="6">
        <v>2.19</v>
      </c>
      <c r="F209" s="6">
        <v>2.9</v>
      </c>
      <c r="G209" s="6">
        <v>0.54</v>
      </c>
    </row>
    <row r="210" spans="3:7" ht="15.5" x14ac:dyDescent="0.35">
      <c r="C210" t="s">
        <v>230</v>
      </c>
      <c r="E210" s="5">
        <v>3589950000000</v>
      </c>
      <c r="F210" s="5">
        <v>2905880000000</v>
      </c>
      <c r="G210" s="5">
        <v>3713480000000</v>
      </c>
    </row>
    <row r="211" spans="3:7" ht="15.5" x14ac:dyDescent="0.35">
      <c r="C211" t="s">
        <v>231</v>
      </c>
      <c r="D211" s="6">
        <v>-9.8999999999999991E-3</v>
      </c>
      <c r="E211" s="6">
        <v>-6.0999999999999995E-3</v>
      </c>
      <c r="F211" s="6">
        <v>-1.83E-2</v>
      </c>
      <c r="G211" s="6">
        <v>-5.0000000000000001E-3</v>
      </c>
    </row>
    <row r="212" spans="3:7" ht="15.5" x14ac:dyDescent="0.35">
      <c r="C212" t="s">
        <v>232</v>
      </c>
      <c r="D212" s="6">
        <v>0.44650000000000001</v>
      </c>
      <c r="E212" s="6">
        <v>1.1631</v>
      </c>
      <c r="F212" s="6">
        <v>3.5526999999999997</v>
      </c>
      <c r="G212" s="6">
        <v>2.2499999999999999E-2</v>
      </c>
    </row>
    <row r="213" spans="3:7" ht="15.5" x14ac:dyDescent="0.35">
      <c r="C213" t="s">
        <v>233</v>
      </c>
      <c r="D213" s="6">
        <v>-5.9999999999999995E-4</v>
      </c>
      <c r="E213" s="6">
        <v>8.0000000000000002E-3</v>
      </c>
      <c r="F213" s="6">
        <v>1.8E-3</v>
      </c>
      <c r="G213" s="6">
        <v>1.1000000000000001E-2</v>
      </c>
    </row>
    <row r="214" spans="3:7" ht="15.5" x14ac:dyDescent="0.35">
      <c r="C214" t="s">
        <v>234</v>
      </c>
      <c r="D214" s="6">
        <v>-0.03</v>
      </c>
      <c r="E214" s="6">
        <v>0.47</v>
      </c>
      <c r="F214" s="6">
        <v>7.0000000000000007E-2</v>
      </c>
      <c r="G214" s="6">
        <v>0.49</v>
      </c>
    </row>
    <row r="215" spans="3:7" ht="15.5" x14ac:dyDescent="0.35">
      <c r="C215" t="s">
        <v>235</v>
      </c>
      <c r="D215" s="5">
        <v>-933000000000</v>
      </c>
      <c r="E215" s="5">
        <v>1160000000000</v>
      </c>
      <c r="F215" s="5">
        <v>743000000000</v>
      </c>
      <c r="G215" s="5">
        <v>-25662000000000</v>
      </c>
    </row>
    <row r="216" spans="3:7" ht="15.5" x14ac:dyDescent="0.35">
      <c r="C216" t="s">
        <v>236</v>
      </c>
      <c r="D216" s="6">
        <v>-7.25</v>
      </c>
      <c r="E216" s="6">
        <v>-41.82</v>
      </c>
      <c r="F216" s="6">
        <v>-60.87</v>
      </c>
      <c r="G216" s="6">
        <v>-0.3</v>
      </c>
    </row>
    <row r="217" spans="3:7" ht="15.5" x14ac:dyDescent="0.35">
      <c r="C217" t="s">
        <v>237</v>
      </c>
      <c r="D217" s="6">
        <v>-7.17</v>
      </c>
      <c r="E217" s="6">
        <v>-1.65</v>
      </c>
      <c r="F217" s="6">
        <v>-1.61</v>
      </c>
      <c r="G217" s="6">
        <v>-275.02</v>
      </c>
    </row>
    <row r="218" spans="3:7" ht="15.5" x14ac:dyDescent="0.35">
      <c r="C218" t="s">
        <v>238</v>
      </c>
      <c r="D218" s="6">
        <v>-7.25</v>
      </c>
      <c r="E218" s="6">
        <v>-41.57</v>
      </c>
      <c r="F218" s="6">
        <v>-60.87</v>
      </c>
      <c r="G218" s="6">
        <v>-0.3</v>
      </c>
    </row>
    <row r="219" spans="3:7" ht="15.5" x14ac:dyDescent="0.35">
      <c r="C219" t="s">
        <v>239</v>
      </c>
      <c r="D219" s="6">
        <v>-7.17</v>
      </c>
      <c r="E219" s="6">
        <v>-1.66</v>
      </c>
      <c r="F219" s="6">
        <v>-1.61</v>
      </c>
      <c r="G219" s="6">
        <v>-275.02</v>
      </c>
    </row>
    <row r="220" spans="3:7" ht="15.5" x14ac:dyDescent="0.35">
      <c r="C220" t="s">
        <v>240</v>
      </c>
      <c r="D220" s="5">
        <v>7031000000000</v>
      </c>
      <c r="E220" s="5">
        <v>5939000000000</v>
      </c>
      <c r="F220" s="5">
        <v>6806000000000</v>
      </c>
      <c r="G220" s="5">
        <v>5832000000000</v>
      </c>
    </row>
    <row r="221" spans="3:7" ht="15.5" x14ac:dyDescent="0.35">
      <c r="C221" t="s">
        <v>241</v>
      </c>
      <c r="D221" s="5">
        <v>59122000000000</v>
      </c>
      <c r="E221" s="5">
        <v>56058000000000</v>
      </c>
      <c r="F221" s="5">
        <v>57836000000000</v>
      </c>
      <c r="G221" s="5">
        <v>64387000000000</v>
      </c>
    </row>
    <row r="222" spans="3:7" ht="15.5" x14ac:dyDescent="0.35">
      <c r="C222" t="s">
        <v>242</v>
      </c>
      <c r="D222" s="5">
        <v>-2917000000000</v>
      </c>
      <c r="E222" s="5">
        <v>-674000000000</v>
      </c>
      <c r="F222" s="5">
        <v>-657000000000</v>
      </c>
      <c r="G222" s="5">
        <v>-25159000000000</v>
      </c>
    </row>
    <row r="223" spans="3:7" ht="15.5" x14ac:dyDescent="0.35">
      <c r="C223" t="s">
        <v>24</v>
      </c>
      <c r="D223" s="5">
        <v>66152000000000</v>
      </c>
      <c r="E223" s="5">
        <v>61997000000000</v>
      </c>
      <c r="F223" s="5">
        <v>64642000000000</v>
      </c>
      <c r="G223" s="5">
        <v>70219000000000</v>
      </c>
    </row>
    <row r="224" spans="3:7" ht="15.5" x14ac:dyDescent="0.35">
      <c r="C224" t="s">
        <v>21</v>
      </c>
      <c r="D224" s="5">
        <v>54977000000000</v>
      </c>
      <c r="E224" s="5">
        <v>47420000000000</v>
      </c>
      <c r="F224" s="5">
        <v>48869000000000</v>
      </c>
      <c r="G224" s="5">
        <v>66160000000000</v>
      </c>
    </row>
    <row r="225" spans="3:25" ht="15.5" x14ac:dyDescent="0.35">
      <c r="C225" t="s">
        <v>243</v>
      </c>
      <c r="D225" s="5">
        <v>-6673000000000</v>
      </c>
      <c r="E225" s="5">
        <v>-506000000000</v>
      </c>
      <c r="F225" s="5">
        <v>372000000000</v>
      </c>
      <c r="G225" s="5">
        <v>-9391000000000</v>
      </c>
    </row>
    <row r="226" spans="3:25" ht="15.5" x14ac:dyDescent="0.35">
      <c r="C226" t="s">
        <v>244</v>
      </c>
      <c r="D226" s="5">
        <v>2509000000000</v>
      </c>
      <c r="E226" s="5">
        <v>2022000000000</v>
      </c>
      <c r="F226" s="5">
        <v>1704000000000</v>
      </c>
      <c r="G226" s="5">
        <v>1204000000000</v>
      </c>
    </row>
    <row r="227" spans="3:25" ht="15.5" x14ac:dyDescent="0.35">
      <c r="C227" t="s">
        <v>245</v>
      </c>
      <c r="D227" s="5">
        <v>-3438000000000</v>
      </c>
      <c r="E227" s="5">
        <v>-1330000000000</v>
      </c>
      <c r="F227" s="5">
        <v>-784000000000</v>
      </c>
      <c r="G227" s="5">
        <v>-4656000000000</v>
      </c>
    </row>
    <row r="228" spans="3:25" ht="15.5" x14ac:dyDescent="0.35">
      <c r="C228" t="s">
        <v>13</v>
      </c>
      <c r="D228" s="5">
        <v>-929000000000</v>
      </c>
      <c r="E228" s="5">
        <v>692000000000</v>
      </c>
      <c r="F228" s="5">
        <v>921000000000</v>
      </c>
      <c r="G228" s="5">
        <v>-3453000000000</v>
      </c>
    </row>
    <row r="229" spans="3:25" ht="15.5" x14ac:dyDescent="0.35">
      <c r="C229" t="s">
        <v>16</v>
      </c>
      <c r="D229" s="6">
        <v>-2.2799999999999998</v>
      </c>
      <c r="E229" s="6">
        <v>1.7</v>
      </c>
      <c r="F229" s="6">
        <v>2.2599999999999998</v>
      </c>
      <c r="G229" s="6">
        <v>-37.74</v>
      </c>
    </row>
    <row r="230" spans="3:25" ht="15.5" x14ac:dyDescent="0.35">
      <c r="C230" t="s">
        <v>58</v>
      </c>
      <c r="I230" s="6">
        <v>-13.05</v>
      </c>
      <c r="J230" s="6">
        <v>-12.6</v>
      </c>
      <c r="K230" s="6">
        <v>41.7</v>
      </c>
      <c r="L230" s="6">
        <v>607.83000000000004</v>
      </c>
      <c r="M230" s="6">
        <v>-2299.5300000000002</v>
      </c>
      <c r="N230" s="6">
        <v>-1375.69</v>
      </c>
      <c r="O230" s="6">
        <v>3.82</v>
      </c>
      <c r="P230" s="6">
        <v>0.45</v>
      </c>
      <c r="Q230" s="6">
        <v>-111.98</v>
      </c>
      <c r="R230" s="6">
        <v>4.1500000000000004</v>
      </c>
      <c r="S230" s="6">
        <v>39.590000000000003</v>
      </c>
      <c r="T230" s="6">
        <v>-179.4</v>
      </c>
      <c r="U230" s="6">
        <v>4.49</v>
      </c>
      <c r="V230" s="6">
        <v>47.24</v>
      </c>
      <c r="W230" s="6">
        <v>35.58</v>
      </c>
      <c r="X230" s="6">
        <v>16.07</v>
      </c>
      <c r="Y230" s="6">
        <v>98618.95</v>
      </c>
    </row>
    <row r="231" spans="3:25" ht="15.5" x14ac:dyDescent="0.35">
      <c r="C231" t="s">
        <v>72</v>
      </c>
      <c r="I231" s="6">
        <v>-7.51</v>
      </c>
      <c r="J231" s="6">
        <v>-4.37</v>
      </c>
      <c r="K231" s="6">
        <v>1.65</v>
      </c>
      <c r="L231" s="6">
        <v>0.34</v>
      </c>
      <c r="M231" s="6">
        <v>-0.1</v>
      </c>
      <c r="N231" s="6">
        <v>-0.28999999999999998</v>
      </c>
      <c r="O231" s="6">
        <v>130.37</v>
      </c>
      <c r="P231" s="6">
        <v>662.22</v>
      </c>
      <c r="Q231" s="6">
        <v>-2.68</v>
      </c>
      <c r="R231" s="6">
        <v>81.45</v>
      </c>
      <c r="S231" s="6">
        <v>7.81</v>
      </c>
      <c r="T231" s="6">
        <v>-3.09</v>
      </c>
      <c r="U231" s="6">
        <v>111.36</v>
      </c>
      <c r="V231" s="6">
        <v>13.97</v>
      </c>
      <c r="W231" s="6">
        <v>13.35</v>
      </c>
      <c r="X231" s="5">
        <v>0</v>
      </c>
      <c r="Y231" s="5">
        <v>0</v>
      </c>
    </row>
    <row r="232" spans="3:25" ht="15.5" x14ac:dyDescent="0.35">
      <c r="C232" t="s">
        <v>75</v>
      </c>
      <c r="I232" s="6">
        <v>0.75</v>
      </c>
      <c r="J232" s="6">
        <v>0.09</v>
      </c>
      <c r="K232" s="6">
        <v>0.14000000000000001</v>
      </c>
      <c r="L232" s="6">
        <v>0.6</v>
      </c>
      <c r="M232" s="6">
        <v>0.3</v>
      </c>
      <c r="N232" s="6">
        <v>0.48</v>
      </c>
      <c r="O232" s="6">
        <v>0.2</v>
      </c>
      <c r="P232" s="6">
        <v>0.12</v>
      </c>
      <c r="Q232" s="6">
        <v>0.14000000000000001</v>
      </c>
      <c r="R232" s="6">
        <v>0.17</v>
      </c>
      <c r="S232" s="6">
        <v>0.16</v>
      </c>
      <c r="T232" s="6">
        <v>0.28999999999999998</v>
      </c>
      <c r="U232" s="6">
        <v>0.33</v>
      </c>
      <c r="V232" s="6">
        <v>0.45</v>
      </c>
      <c r="W232" s="6">
        <v>0.4</v>
      </c>
      <c r="X232" s="5">
        <v>0</v>
      </c>
      <c r="Y232" s="5">
        <v>0</v>
      </c>
    </row>
    <row r="233" spans="3:25" ht="15.5" x14ac:dyDescent="0.35">
      <c r="C233" t="s">
        <v>246</v>
      </c>
      <c r="I233" s="5">
        <v>12940110000000</v>
      </c>
      <c r="J233" s="5">
        <v>14306980000000</v>
      </c>
      <c r="K233" s="5">
        <v>12464370000000</v>
      </c>
      <c r="L233" s="5">
        <v>4547880000000</v>
      </c>
      <c r="M233" s="5">
        <v>-187910000000</v>
      </c>
      <c r="N233" s="5">
        <v>-4163830000000</v>
      </c>
      <c r="O233" s="5">
        <v>4885740000000</v>
      </c>
      <c r="P233" s="5">
        <v>-376960000000</v>
      </c>
    </row>
    <row r="234" spans="3:25" ht="15.5" x14ac:dyDescent="0.35">
      <c r="C234" t="s">
        <v>247</v>
      </c>
      <c r="I234" s="6">
        <v>-4.1700000000000001E-2</v>
      </c>
      <c r="J234" s="6">
        <v>-1.0800000000000001E-2</v>
      </c>
      <c r="K234" s="6">
        <v>3.6699999999999997E-2</v>
      </c>
      <c r="L234" s="6">
        <v>0.57200000000000006</v>
      </c>
      <c r="M234" s="6">
        <v>-0.5796</v>
      </c>
      <c r="N234" s="6">
        <v>-0.23399999999999999</v>
      </c>
      <c r="O234" s="6">
        <v>1.6000000000000001E-3</v>
      </c>
      <c r="P234" s="6">
        <v>2.0000000000000001E-4</v>
      </c>
      <c r="Q234" s="6">
        <v>-5.6900000000000006E-2</v>
      </c>
      <c r="R234" s="6">
        <v>2.0999999999999999E-3</v>
      </c>
      <c r="S234" s="6">
        <v>2.2400000000000003E-2</v>
      </c>
      <c r="T234" s="6">
        <v>-0.12029999999999999</v>
      </c>
      <c r="U234" s="6">
        <v>3.7000000000000002E-3</v>
      </c>
      <c r="V234" s="6">
        <v>4.3899999999999995E-2</v>
      </c>
      <c r="W234" s="6">
        <v>4.4699999999999997E-2</v>
      </c>
      <c r="X234" s="6">
        <v>2.1400000000000002E-2</v>
      </c>
      <c r="Y234" s="6">
        <v>6.08E-2</v>
      </c>
    </row>
    <row r="235" spans="3:25" ht="15.5" x14ac:dyDescent="0.35">
      <c r="C235" t="s">
        <v>248</v>
      </c>
      <c r="I235" s="6">
        <v>8.093</v>
      </c>
      <c r="J235" s="6">
        <v>5.4100000000000002E-2</v>
      </c>
      <c r="K235" s="6">
        <v>-0.1981</v>
      </c>
      <c r="L235" s="6">
        <v>-2.3805999999999998</v>
      </c>
      <c r="M235" s="6">
        <v>0.68659999999999999</v>
      </c>
      <c r="N235" s="6">
        <v>1.3152000000000001</v>
      </c>
      <c r="O235" s="6">
        <v>1.0200000000000001E-2</v>
      </c>
      <c r="P235" s="6">
        <v>8.9999999999999998E-4</v>
      </c>
      <c r="Q235" s="6">
        <v>-0.23910000000000001</v>
      </c>
      <c r="R235" s="6">
        <v>8.1000000000000013E-3</v>
      </c>
      <c r="S235" s="6">
        <v>7.9500000000000001E-2</v>
      </c>
      <c r="T235" s="6">
        <v>-0.41270000000000001</v>
      </c>
      <c r="U235" s="6">
        <v>9.8999999999999991E-3</v>
      </c>
      <c r="V235" s="6">
        <v>9.9399999999999988E-2</v>
      </c>
      <c r="W235" s="6">
        <v>0.1069</v>
      </c>
      <c r="X235" s="6">
        <v>8.48E-2</v>
      </c>
      <c r="Y235" s="6">
        <v>0.27979999999999999</v>
      </c>
    </row>
    <row r="236" spans="3:25" ht="15.5" x14ac:dyDescent="0.35">
      <c r="C236" t="s">
        <v>249</v>
      </c>
      <c r="I236" s="6">
        <v>1.95E-2</v>
      </c>
      <c r="J236" s="6">
        <v>5.6299999999999996E-2</v>
      </c>
      <c r="K236" s="6">
        <v>6.0299999999999999E-2</v>
      </c>
      <c r="L236" s="6">
        <v>-0.13669999999999999</v>
      </c>
      <c r="M236" s="6">
        <v>-0.32539999999999997</v>
      </c>
      <c r="N236" s="6">
        <v>-0.48780000000000001</v>
      </c>
      <c r="O236" s="6">
        <v>0.10400000000000001</v>
      </c>
      <c r="P236" s="6">
        <v>-0.11130000000000001</v>
      </c>
      <c r="Q236" s="6">
        <v>-2.9900000000000003E-2</v>
      </c>
      <c r="R236" s="6">
        <v>3.1E-2</v>
      </c>
      <c r="S236" s="6">
        <v>4.24E-2</v>
      </c>
      <c r="T236" s="6">
        <v>-0.18940000000000001</v>
      </c>
      <c r="U236" s="6">
        <v>3.8E-3</v>
      </c>
      <c r="V236" s="6">
        <v>0.11130000000000001</v>
      </c>
      <c r="W236" s="6">
        <v>9.8400000000000001E-2</v>
      </c>
      <c r="X236" s="6">
        <v>-8.0000000000000002E-3</v>
      </c>
      <c r="Y236" s="6">
        <v>0.21719999999999998</v>
      </c>
    </row>
    <row r="237" spans="3:25" ht="15.5" x14ac:dyDescent="0.35">
      <c r="C237" t="s">
        <v>250</v>
      </c>
      <c r="I237" s="6">
        <v>0.22</v>
      </c>
      <c r="J237" s="6">
        <v>0.64</v>
      </c>
      <c r="K237" s="6">
        <v>0.68</v>
      </c>
      <c r="L237" s="6">
        <v>-1.02</v>
      </c>
      <c r="M237" s="6">
        <v>-2.23</v>
      </c>
      <c r="N237" s="6">
        <v>-3.27</v>
      </c>
      <c r="O237" s="6">
        <v>1.17</v>
      </c>
      <c r="P237" s="6">
        <v>-2.4</v>
      </c>
      <c r="Q237" s="6">
        <v>-0.68</v>
      </c>
      <c r="R237" s="6">
        <v>0.77</v>
      </c>
      <c r="S237" s="6">
        <v>1.21</v>
      </c>
      <c r="T237" s="6">
        <v>-4.92</v>
      </c>
      <c r="U237" s="6">
        <v>0.11</v>
      </c>
      <c r="V237" s="6">
        <v>6.66</v>
      </c>
      <c r="W237" s="6">
        <v>5.83</v>
      </c>
      <c r="X237" s="6">
        <v>-0.41</v>
      </c>
      <c r="Y237" s="6">
        <v>3.5</v>
      </c>
    </row>
    <row r="238" spans="3:25" ht="15.5" x14ac:dyDescent="0.35">
      <c r="C238" t="s">
        <v>69</v>
      </c>
      <c r="I238" s="6">
        <v>-60.87</v>
      </c>
      <c r="J238" s="6">
        <v>-0.24</v>
      </c>
      <c r="K238" s="6">
        <v>-0.33</v>
      </c>
      <c r="L238" s="6">
        <v>-0.8</v>
      </c>
      <c r="M238" s="6">
        <v>-7.0000000000000007E-2</v>
      </c>
      <c r="N238" s="6">
        <v>-0.38</v>
      </c>
      <c r="O238" s="6">
        <v>1.33</v>
      </c>
      <c r="P238" s="6">
        <v>0.62</v>
      </c>
      <c r="Q238" s="6">
        <v>0.64</v>
      </c>
      <c r="R238" s="6">
        <v>0.66</v>
      </c>
      <c r="S238" s="6">
        <v>0.62</v>
      </c>
      <c r="T238" s="6">
        <v>1.28</v>
      </c>
      <c r="U238" s="6">
        <v>1.1000000000000001</v>
      </c>
      <c r="V238" s="6">
        <v>1.39</v>
      </c>
      <c r="W238" s="6">
        <v>1.43</v>
      </c>
      <c r="X238" s="5">
        <v>0</v>
      </c>
      <c r="Y238" s="5">
        <v>0</v>
      </c>
    </row>
    <row r="239" spans="3:25" ht="15.5" x14ac:dyDescent="0.35">
      <c r="C239" t="s">
        <v>66</v>
      </c>
      <c r="I239" s="6">
        <v>-1.61</v>
      </c>
      <c r="J239" s="6">
        <v>-233.04</v>
      </c>
      <c r="K239" s="6">
        <v>-210.52</v>
      </c>
      <c r="L239" s="6">
        <v>-255.32</v>
      </c>
      <c r="M239" s="6">
        <v>-3349.26</v>
      </c>
      <c r="N239" s="6">
        <v>-1045.99</v>
      </c>
      <c r="O239" s="6">
        <v>373.21</v>
      </c>
      <c r="P239" s="6">
        <v>482.98</v>
      </c>
      <c r="Q239" s="6">
        <v>468.29</v>
      </c>
      <c r="R239" s="6">
        <v>515.65</v>
      </c>
      <c r="S239" s="6">
        <v>497.81</v>
      </c>
      <c r="T239" s="6">
        <v>434.73</v>
      </c>
      <c r="U239" s="6">
        <v>453.63</v>
      </c>
      <c r="V239" s="6">
        <v>475.4</v>
      </c>
      <c r="W239" s="6">
        <v>332.68</v>
      </c>
      <c r="X239" s="6">
        <v>189.53</v>
      </c>
      <c r="Y239" s="6">
        <v>352400.74</v>
      </c>
    </row>
    <row r="240" spans="3:25" ht="15.5" x14ac:dyDescent="0.35">
      <c r="C240" t="s">
        <v>251</v>
      </c>
      <c r="I240" s="6">
        <v>-60.87</v>
      </c>
      <c r="J240" s="6">
        <v>-0.24</v>
      </c>
      <c r="K240" s="6">
        <v>-0.33</v>
      </c>
      <c r="L240" s="6">
        <v>-0.8</v>
      </c>
      <c r="M240" s="6">
        <v>-7.0000000000000007E-2</v>
      </c>
      <c r="N240" s="6">
        <v>-0.38</v>
      </c>
      <c r="O240" s="6">
        <v>1.34</v>
      </c>
      <c r="P240" s="6">
        <v>0.62</v>
      </c>
      <c r="Q240" s="6">
        <v>0.64</v>
      </c>
      <c r="R240" s="6">
        <v>0.66</v>
      </c>
      <c r="S240" s="6">
        <v>0.62</v>
      </c>
      <c r="T240" s="6">
        <v>1.29</v>
      </c>
      <c r="U240" s="6">
        <v>1.1100000000000001</v>
      </c>
      <c r="V240" s="6">
        <v>1.4</v>
      </c>
      <c r="W240" s="6">
        <v>1.43</v>
      </c>
      <c r="X240" s="5">
        <v>0</v>
      </c>
      <c r="Y240" s="5">
        <v>0</v>
      </c>
    </row>
    <row r="241" spans="3:25" ht="15.5" x14ac:dyDescent="0.35">
      <c r="C241" t="s">
        <v>252</v>
      </c>
      <c r="I241" s="6">
        <v>-1.61</v>
      </c>
      <c r="J241" s="6">
        <v>-233.04</v>
      </c>
      <c r="K241" s="6">
        <v>-210.52</v>
      </c>
      <c r="L241" s="6">
        <v>-255.32</v>
      </c>
      <c r="M241" s="6">
        <v>-3349.28</v>
      </c>
      <c r="N241" s="6">
        <v>-1046.1300000000001</v>
      </c>
      <c r="O241" s="6">
        <v>372.81</v>
      </c>
      <c r="P241" s="6">
        <v>482.15</v>
      </c>
      <c r="Q241" s="6">
        <v>466.5</v>
      </c>
      <c r="R241" s="6">
        <v>513.05999999999995</v>
      </c>
      <c r="S241" s="6">
        <v>495.34</v>
      </c>
      <c r="T241" s="6">
        <v>431.82</v>
      </c>
      <c r="U241" s="6">
        <v>450.86</v>
      </c>
      <c r="V241" s="6">
        <v>472.32</v>
      </c>
      <c r="W241" s="6">
        <v>331.15</v>
      </c>
      <c r="X241" s="6">
        <v>189.53</v>
      </c>
      <c r="Y241" s="6">
        <v>352400.74</v>
      </c>
    </row>
    <row r="242" spans="3:25" ht="15.5" x14ac:dyDescent="0.35">
      <c r="C242" t="s">
        <v>253</v>
      </c>
      <c r="I242" s="5">
        <v>6806000000000</v>
      </c>
      <c r="J242" s="5">
        <v>4973000000000</v>
      </c>
      <c r="K242" s="5">
        <v>4079000000000</v>
      </c>
      <c r="L242" s="5">
        <v>3225000000000</v>
      </c>
      <c r="M242" s="5">
        <v>45150000000000</v>
      </c>
      <c r="N242" s="5">
        <v>40251000000000</v>
      </c>
      <c r="O242" s="5">
        <v>23328000000000</v>
      </c>
      <c r="P242" s="5">
        <v>15740000000000</v>
      </c>
      <c r="Q242" s="5">
        <v>14815000000000</v>
      </c>
      <c r="R242" s="5">
        <v>10507000000000</v>
      </c>
      <c r="S242" s="5">
        <v>6626000000000</v>
      </c>
      <c r="T242" s="5">
        <v>5688000000000</v>
      </c>
      <c r="U242" s="5">
        <v>4618000000000</v>
      </c>
      <c r="V242" s="5">
        <v>1643000000000</v>
      </c>
      <c r="W242" s="5">
        <v>1229000000000</v>
      </c>
      <c r="X242" s="5">
        <v>1143000000000</v>
      </c>
      <c r="Y242" s="5">
        <v>2355000000000</v>
      </c>
    </row>
    <row r="243" spans="3:25" ht="15.5" x14ac:dyDescent="0.35">
      <c r="C243" t="s">
        <v>254</v>
      </c>
      <c r="I243" s="5">
        <v>57836000000000</v>
      </c>
      <c r="J243" s="5">
        <v>56127000000000</v>
      </c>
      <c r="K243" s="5">
        <v>56056000000000</v>
      </c>
      <c r="L243" s="5">
        <v>58687000000000</v>
      </c>
      <c r="M243" s="5">
        <v>64086000000000</v>
      </c>
      <c r="N243" s="5">
        <v>66882000000000</v>
      </c>
      <c r="O243" s="5">
        <v>23000000000</v>
      </c>
      <c r="P243" s="5">
        <v>9079000000000</v>
      </c>
      <c r="Q243" s="5">
        <v>8426000000000</v>
      </c>
      <c r="R243" s="5">
        <v>12254000000000</v>
      </c>
      <c r="S243" s="5">
        <v>12071000000000</v>
      </c>
      <c r="T243" s="5">
        <v>8863000000000</v>
      </c>
      <c r="U243" s="5">
        <v>6322000000000</v>
      </c>
      <c r="V243" s="5">
        <v>4284000000000</v>
      </c>
      <c r="W243" s="5">
        <v>2933000000000</v>
      </c>
      <c r="X243" s="5">
        <v>3360000000000</v>
      </c>
      <c r="Y243" s="5">
        <v>3383000000000</v>
      </c>
    </row>
    <row r="244" spans="3:25" ht="15.5" x14ac:dyDescent="0.35">
      <c r="C244" t="s">
        <v>26</v>
      </c>
      <c r="I244" s="5">
        <v>64642000000000</v>
      </c>
      <c r="J244" s="5">
        <v>61100000000000</v>
      </c>
      <c r="K244" s="5">
        <v>60135000000000</v>
      </c>
      <c r="L244" s="5">
        <v>61913000000000</v>
      </c>
      <c r="M244" s="5">
        <v>109236000000000</v>
      </c>
      <c r="N244" s="5">
        <v>107133000000000</v>
      </c>
      <c r="O244" s="5">
        <v>23351000000000</v>
      </c>
      <c r="P244" s="5">
        <v>24819000000000</v>
      </c>
      <c r="Q244" s="5">
        <v>23241000000000</v>
      </c>
      <c r="R244" s="5">
        <v>22761000000000</v>
      </c>
      <c r="S244" s="5">
        <v>18697000000000</v>
      </c>
      <c r="T244" s="5">
        <v>14551000000000</v>
      </c>
      <c r="U244" s="5">
        <v>10940000000000</v>
      </c>
      <c r="V244" s="5">
        <v>5927000000000</v>
      </c>
      <c r="W244" s="5">
        <v>4162000000000</v>
      </c>
      <c r="X244" s="5">
        <v>4503000000000</v>
      </c>
      <c r="Y244" s="5">
        <v>5738000000000</v>
      </c>
    </row>
    <row r="245" spans="3:25" ht="15.5" x14ac:dyDescent="0.35">
      <c r="C245" t="s">
        <v>23</v>
      </c>
      <c r="I245" s="5">
        <v>48869000000000</v>
      </c>
      <c r="J245" s="5">
        <v>57559000000000</v>
      </c>
      <c r="K245" s="5">
        <v>55660000000000</v>
      </c>
      <c r="L245" s="5">
        <v>53779000000000</v>
      </c>
      <c r="M245" s="5">
        <v>108459000000000</v>
      </c>
      <c r="N245" s="5">
        <v>104298000000000</v>
      </c>
      <c r="O245" s="5">
        <v>19190000000000</v>
      </c>
      <c r="P245" s="5">
        <v>21173000000000</v>
      </c>
      <c r="Q245" s="5">
        <v>19083000000000</v>
      </c>
      <c r="R245" s="5">
        <v>14986000000000</v>
      </c>
      <c r="S245" s="5">
        <v>11524000000000</v>
      </c>
      <c r="T245" s="5">
        <v>9148000000000</v>
      </c>
      <c r="U245" s="5">
        <v>5143000000000</v>
      </c>
      <c r="V245" s="5">
        <v>2777000000000</v>
      </c>
      <c r="W245" s="5">
        <v>379000000000</v>
      </c>
      <c r="X245" s="5">
        <v>3326000000000</v>
      </c>
      <c r="Y245" s="5">
        <v>4015000000000</v>
      </c>
    </row>
    <row r="246" spans="3:25" ht="15.5" x14ac:dyDescent="0.35">
      <c r="C246" t="s">
        <v>255</v>
      </c>
      <c r="I246" s="5">
        <v>372000000000</v>
      </c>
      <c r="J246" s="5">
        <v>-10007000000000</v>
      </c>
      <c r="K246" s="5">
        <v>-7895000000000</v>
      </c>
      <c r="L246" s="5">
        <v>-13719000000000</v>
      </c>
      <c r="M246" s="5">
        <v>-78038000000000</v>
      </c>
      <c r="N246" s="5">
        <v>-53010000000000</v>
      </c>
      <c r="O246" s="5">
        <v>-29525000000000</v>
      </c>
      <c r="P246" s="5">
        <v>-15844000000000</v>
      </c>
      <c r="Q246" s="5">
        <v>-12669000000000</v>
      </c>
      <c r="R246" s="5">
        <v>-5353000000000</v>
      </c>
      <c r="S246" s="5">
        <v>-2593000000000</v>
      </c>
      <c r="T246" s="5">
        <v>-5087000000000</v>
      </c>
      <c r="U246" s="5">
        <v>-2010000000000</v>
      </c>
      <c r="V246" s="5">
        <v>-1138000000000</v>
      </c>
      <c r="W246" s="5">
        <v>917000000000</v>
      </c>
      <c r="X246" s="5">
        <v>-1344000000000</v>
      </c>
      <c r="Y246" s="5">
        <v>-2135000000000</v>
      </c>
    </row>
    <row r="247" spans="3:25" ht="15.5" x14ac:dyDescent="0.35">
      <c r="C247" t="s">
        <v>256</v>
      </c>
      <c r="I247" s="5">
        <v>7831000000000</v>
      </c>
      <c r="J247" s="5">
        <v>9464000000000</v>
      </c>
      <c r="K247" s="5">
        <v>3379000000000</v>
      </c>
      <c r="L247" s="5">
        <v>4075000000000</v>
      </c>
      <c r="M247" s="5">
        <v>1177000000000</v>
      </c>
      <c r="N247" s="5">
        <v>1557000000000</v>
      </c>
      <c r="O247" s="5">
        <v>7133000000000</v>
      </c>
      <c r="P247" s="5">
        <v>3921000000000</v>
      </c>
      <c r="Q247" s="5">
        <v>-835000000000</v>
      </c>
      <c r="R247" s="5">
        <v>1445000000000</v>
      </c>
      <c r="S247" s="5">
        <v>2475000000000</v>
      </c>
      <c r="T247" s="5">
        <v>-674000000000</v>
      </c>
      <c r="U247" s="5">
        <v>1696000000000</v>
      </c>
      <c r="V247" s="5">
        <v>3527000000000</v>
      </c>
      <c r="W247" s="5">
        <v>1903000000000</v>
      </c>
      <c r="X247" s="5">
        <v>1602000000000</v>
      </c>
      <c r="Y247" s="5">
        <v>1370000000000</v>
      </c>
    </row>
    <row r="248" spans="3:25" ht="15.5" x14ac:dyDescent="0.35">
      <c r="C248" t="s">
        <v>257</v>
      </c>
      <c r="I248" s="5">
        <v>-6658000000000</v>
      </c>
      <c r="J248" s="5">
        <v>-2579000000000</v>
      </c>
      <c r="K248" s="5">
        <v>-677000000000</v>
      </c>
      <c r="L248" s="5">
        <v>-1327000000000</v>
      </c>
      <c r="M248" s="5">
        <v>-45000000000</v>
      </c>
      <c r="N248" s="5">
        <v>-326000000000</v>
      </c>
      <c r="O248" s="5">
        <v>-2556000000000</v>
      </c>
      <c r="P248" s="5">
        <v>-292000000000</v>
      </c>
      <c r="Q248" s="5">
        <v>-646000000000</v>
      </c>
      <c r="R248" s="5">
        <v>-497000000000</v>
      </c>
      <c r="S248" s="5">
        <v>-1365000000000</v>
      </c>
      <c r="T248" s="5">
        <v>-2472000000000</v>
      </c>
      <c r="U248" s="5">
        <v>-6918000000000</v>
      </c>
      <c r="V248" s="5">
        <v>-4192000000000</v>
      </c>
      <c r="W248" s="5">
        <v>-1560000000000</v>
      </c>
      <c r="X248" s="5">
        <v>-1010000000000</v>
      </c>
      <c r="Y248" s="5">
        <v>-1555000000000</v>
      </c>
    </row>
    <row r="249" spans="3:25" ht="15.5" x14ac:dyDescent="0.35">
      <c r="C249" t="s">
        <v>15</v>
      </c>
      <c r="I249" s="5">
        <v>1173000000000</v>
      </c>
      <c r="J249" s="5">
        <v>6885000000000</v>
      </c>
      <c r="K249" s="5">
        <v>2702000000000</v>
      </c>
      <c r="L249" s="5">
        <v>2748000000000</v>
      </c>
      <c r="M249" s="5">
        <v>1132000000000</v>
      </c>
      <c r="N249" s="5">
        <v>1231000000000</v>
      </c>
      <c r="O249" s="5">
        <v>4577000000000</v>
      </c>
      <c r="P249" s="5">
        <v>3629000000000</v>
      </c>
      <c r="Q249" s="5">
        <v>-1481000000000</v>
      </c>
      <c r="R249" s="5">
        <v>948000000000</v>
      </c>
      <c r="S249" s="5">
        <v>1110000000000</v>
      </c>
      <c r="T249" s="5">
        <v>-3145000000000</v>
      </c>
      <c r="U249" s="5">
        <v>-5222000000000</v>
      </c>
      <c r="V249" s="5">
        <v>-666000000000</v>
      </c>
      <c r="W249" s="5">
        <v>344000000000</v>
      </c>
      <c r="X249" s="5">
        <v>592000000000</v>
      </c>
      <c r="Y249" s="5">
        <v>-186000000000</v>
      </c>
    </row>
    <row r="250" spans="3:25" ht="15.5" x14ac:dyDescent="0.35">
      <c r="C250" t="s">
        <v>17</v>
      </c>
      <c r="I250" s="6">
        <v>2.88</v>
      </c>
      <c r="J250" s="6">
        <v>75.260000000000005</v>
      </c>
      <c r="K250" s="6">
        <v>29.53</v>
      </c>
      <c r="L250" s="6">
        <v>30.04</v>
      </c>
      <c r="M250" s="6">
        <v>43.73</v>
      </c>
      <c r="N250" s="6">
        <v>47.55</v>
      </c>
      <c r="O250" s="6">
        <v>176.81</v>
      </c>
      <c r="P250" s="6">
        <v>140.19</v>
      </c>
      <c r="Q250" s="6">
        <v>-57.21</v>
      </c>
      <c r="R250" s="6">
        <v>36.64</v>
      </c>
      <c r="S250" s="6">
        <v>42.91</v>
      </c>
      <c r="T250" s="6">
        <v>-121.59</v>
      </c>
      <c r="U250" s="6">
        <v>-174.06</v>
      </c>
      <c r="V250" s="6">
        <v>-29.4</v>
      </c>
      <c r="W250" s="6">
        <v>15.18</v>
      </c>
      <c r="X250" s="6">
        <v>32.46</v>
      </c>
      <c r="Y250" s="6">
        <v>-20354.7</v>
      </c>
    </row>
  </sheetData>
  <pageMargins left="0.7" right="0.7" top="0.75" bottom="0.75" header="0.3" footer="0.3"/>
  <ignoredErrors>
    <ignoredError sqref="A1:Y25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1351</v>
      </c>
      <c r="D2" s="2" vm="399">
        <f ca="1">IFERROR(_xlfn.STOCKHISTORY("XIDX:" &amp; $C$1, D3, , 0, 0, 1), "Libur")</f>
        <v>1040</v>
      </c>
      <c r="E2" s="2" vm="400">
        <f ca="1">IFERROR(_xlfn.STOCKHISTORY("XIDX:" &amp; $C$1, E3, , 0, 0, 1), "Libur")</f>
        <v>1110</v>
      </c>
      <c r="H2" s="2" vm="400">
        <f ca="1">IFERROR(INDEX(D2:G2,COUNT(D2:G2)),"")</f>
        <v>1110</v>
      </c>
      <c r="I2" s="2" vm="401">
        <f t="shared" ref="I2:Z2" ca="1" si="0">IFERROR(_xlfn.STOCKHISTORY("XIDX:" &amp; $C$1, I1, , 0, 0, 1), "Libur")</f>
        <v>1045</v>
      </c>
      <c r="J2" s="2" vm="402">
        <f t="shared" ca="1" si="0"/>
        <v>1120</v>
      </c>
      <c r="K2" s="2" vm="403">
        <f t="shared" ca="1" si="0"/>
        <v>1035</v>
      </c>
      <c r="L2" s="2" vm="404">
        <f t="shared" ca="1" si="0"/>
        <v>560</v>
      </c>
      <c r="M2" s="2" vm="405">
        <f t="shared" ca="1" si="0"/>
        <v>665</v>
      </c>
      <c r="N2" s="2" vm="111">
        <f t="shared" ca="1" si="0"/>
        <v>655</v>
      </c>
      <c r="O2" s="2" vm="272">
        <f t="shared" ca="1" si="0"/>
        <v>585</v>
      </c>
      <c r="P2" s="2" vm="406">
        <f t="shared" ca="1" si="0"/>
        <v>650</v>
      </c>
      <c r="Q2" s="2" vm="407">
        <f t="shared" ca="1" si="0"/>
        <v>680</v>
      </c>
      <c r="R2" s="2" vm="408">
        <f t="shared" ca="1" si="0"/>
        <v>1070</v>
      </c>
      <c r="S2" s="2" vm="231">
        <f t="shared" ca="1" si="0"/>
        <v>530</v>
      </c>
      <c r="T2" s="2" vm="409">
        <f t="shared" ca="1" si="0"/>
        <v>1425</v>
      </c>
      <c r="U2" s="2" vm="410">
        <f t="shared" ca="1" si="0"/>
        <v>1680</v>
      </c>
      <c r="V2" s="2" vm="411">
        <f t="shared" ca="1" si="0"/>
        <v>2225</v>
      </c>
      <c r="W2" s="2" vm="412">
        <f t="shared" ca="1" si="0"/>
        <v>3000</v>
      </c>
      <c r="X2" s="2" vm="201">
        <f t="shared" ca="1" si="0"/>
        <v>2300</v>
      </c>
      <c r="Y2" s="2" vm="250">
        <f t="shared" ca="1" si="0"/>
        <v>430</v>
      </c>
      <c r="Z2" s="2" vm="15">
        <f t="shared" ca="1" si="0"/>
        <v>200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4801461000000</v>
      </c>
      <c r="E4" s="2">
        <f>IFERROR(INDEX(E51:E500,MATCH($C$4,$C$51:$C$500,0)),"")</f>
        <v>4197841000000</v>
      </c>
      <c r="H4" s="2">
        <f>IFERROR(SUM(D4:G4)*(4/MAX(1,COUNT(D4:G4))),"")</f>
        <v>17998604000000</v>
      </c>
      <c r="I4" s="2">
        <f t="shared" ref="I4:Z4" si="1">IFERROR(INDEX(I51:I500,MATCH($C$4,$C$51:$C$500,0)),"")</f>
        <v>17664196000000</v>
      </c>
      <c r="J4" s="2">
        <f t="shared" si="1"/>
        <v>18029150000000</v>
      </c>
      <c r="K4" s="2">
        <f t="shared" si="1"/>
        <v>16970663000000</v>
      </c>
      <c r="L4" s="2">
        <f t="shared" si="1"/>
        <v>17170492000000</v>
      </c>
      <c r="M4" s="2">
        <f t="shared" si="1"/>
        <v>15344138000000</v>
      </c>
      <c r="N4" s="2">
        <f t="shared" si="1"/>
        <v>13434592000000</v>
      </c>
      <c r="O4" s="2">
        <f t="shared" si="1"/>
        <v>15939421000000</v>
      </c>
      <c r="P4" s="2">
        <f t="shared" si="1"/>
        <v>15349939000000</v>
      </c>
      <c r="Q4" s="2">
        <f t="shared" si="1"/>
        <v>14146918000000</v>
      </c>
      <c r="R4" s="2">
        <f t="shared" si="1"/>
        <v>13633556000000</v>
      </c>
      <c r="S4" s="2">
        <f t="shared" si="1"/>
        <v>12970237000000</v>
      </c>
      <c r="T4" s="2">
        <f t="shared" si="1"/>
        <v>13070734000000</v>
      </c>
      <c r="U4" s="2">
        <f t="shared" si="1"/>
        <v>12352917000000</v>
      </c>
      <c r="V4" s="2">
        <f t="shared" si="1"/>
        <v>12578596000000</v>
      </c>
      <c r="W4" s="2">
        <f t="shared" si="1"/>
        <v>11841396000000</v>
      </c>
      <c r="X4" s="2">
        <f t="shared" si="1"/>
        <v>9853904000000</v>
      </c>
      <c r="Y4" s="2">
        <f t="shared" si="1"/>
        <v>7936432000000</v>
      </c>
      <c r="Z4" s="2">
        <f t="shared" si="1"/>
        <v>7963473000000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441302000000</v>
      </c>
      <c r="E5" s="2">
        <f>IFERROR(INDEX(E51:E500,MATCH($C$5,$C$51:$C$500,0)),"")</f>
        <v>386976000000</v>
      </c>
      <c r="H5" s="2">
        <f>IFERROR(SUM(D5:G5)*(4/MAX(1,COUNT(D5:G5))),"")</f>
        <v>1656556000000</v>
      </c>
      <c r="I5" s="2">
        <f t="shared" ref="I5:Z5" si="2">IFERROR(INDEX(I51:I500,MATCH($C$5,$C$51:$C$500,0)),"")</f>
        <v>1175641000000</v>
      </c>
      <c r="J5" s="2">
        <f t="shared" si="2"/>
        <v>1278860000000</v>
      </c>
      <c r="K5" s="2">
        <f t="shared" si="2"/>
        <v>1113935000000</v>
      </c>
      <c r="L5" s="2">
        <f t="shared" si="2"/>
        <v>88516000000</v>
      </c>
      <c r="M5" s="2">
        <f t="shared" si="2"/>
        <v>154058000000</v>
      </c>
      <c r="N5" s="2">
        <f t="shared" si="2"/>
        <v>616323000000</v>
      </c>
      <c r="O5" s="2">
        <f t="shared" si="2"/>
        <v>359801000000</v>
      </c>
      <c r="P5" s="2">
        <f t="shared" si="2"/>
        <v>186364000000</v>
      </c>
      <c r="Q5" s="2">
        <f t="shared" si="2"/>
        <v>-141289000000</v>
      </c>
      <c r="R5" s="2">
        <f t="shared" si="2"/>
        <v>454035000000</v>
      </c>
      <c r="S5" s="2">
        <f t="shared" si="2"/>
        <v>-207955000000</v>
      </c>
      <c r="T5" s="2">
        <f t="shared" si="2"/>
        <v>293797000000</v>
      </c>
      <c r="U5" s="2">
        <f t="shared" si="2"/>
        <v>340488000000</v>
      </c>
      <c r="V5" s="2">
        <f t="shared" si="2"/>
        <v>1086114000000</v>
      </c>
      <c r="W5" s="2">
        <f t="shared" si="2"/>
        <v>946046000000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11007883000000</v>
      </c>
      <c r="E6" s="2">
        <f>IFERROR(INDEX(E51:E500,MATCH($C$6,$C$51:$C$500,0)),"")</f>
        <v>10845365000000</v>
      </c>
      <c r="H6" s="2">
        <f>IFERROR(INDEX(D6:G6,COUNT(D6:G6)),"")</f>
        <v>10845365000000</v>
      </c>
      <c r="I6" s="2">
        <f t="shared" ref="I6:Z6" si="3">IFERROR(INDEX(I51:I500,MATCH($C$6,$C$51:$C$500,0)),"")</f>
        <v>10458014000000</v>
      </c>
      <c r="J6" s="2">
        <f t="shared" si="3"/>
        <v>9456543000000</v>
      </c>
      <c r="K6" s="2">
        <f t="shared" si="3"/>
        <v>8351903000000</v>
      </c>
      <c r="L6" s="2">
        <f t="shared" si="3"/>
        <v>7225675000000</v>
      </c>
      <c r="M6" s="2">
        <f t="shared" si="3"/>
        <v>6967889000000</v>
      </c>
      <c r="N6" s="2">
        <f t="shared" si="3"/>
        <v>6855147000000</v>
      </c>
      <c r="O6" s="2">
        <f t="shared" si="3"/>
        <v>6235631000000</v>
      </c>
      <c r="P6" s="2">
        <f t="shared" si="3"/>
        <v>5875830000000</v>
      </c>
      <c r="Q6" s="2">
        <f t="shared" si="3"/>
        <v>5689466000000</v>
      </c>
      <c r="R6" s="2">
        <f t="shared" si="3"/>
        <v>5848177000000</v>
      </c>
      <c r="S6" s="2">
        <f t="shared" si="3"/>
        <v>5394142000000</v>
      </c>
      <c r="T6" s="2">
        <f t="shared" si="3"/>
        <v>5983292000000</v>
      </c>
      <c r="U6" s="2">
        <f t="shared" si="3"/>
        <v>5724343000000</v>
      </c>
      <c r="V6" s="2">
        <f t="shared" si="3"/>
        <v>5478384000000</v>
      </c>
      <c r="W6" s="2">
        <f t="shared" si="3"/>
        <v>4430825000000</v>
      </c>
      <c r="X6" s="2">
        <f t="shared" si="3"/>
        <v>3526597000000</v>
      </c>
      <c r="Y6" s="2">
        <f t="shared" si="3"/>
        <v>2670660000000</v>
      </c>
      <c r="Z6" s="2">
        <f t="shared" si="3"/>
        <v>1649425000000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3.48</v>
      </c>
      <c r="E7" s="3">
        <f>IFERROR(INDEX(E51:E500,MATCH($C$7,$C$51:$C$500,0))/1000000000,"")</f>
        <v>3.48</v>
      </c>
      <c r="H7" s="3">
        <f>IFERROR(INDEX(D7:G7,COUNT(D7:G7)),"")</f>
        <v>3.48</v>
      </c>
      <c r="I7" s="3">
        <f t="shared" ref="I7:Z7" si="4">IFERROR(INDEX(I51:I500,MATCH($C$7,$C$51:$C$500,0))/1000000000,"")</f>
        <v>3.48</v>
      </c>
      <c r="J7" s="3">
        <f t="shared" si="4"/>
        <v>3.48</v>
      </c>
      <c r="K7" s="3">
        <f t="shared" si="4"/>
        <v>3.48</v>
      </c>
      <c r="L7" s="3">
        <f t="shared" si="4"/>
        <v>3.48</v>
      </c>
      <c r="M7" s="3">
        <f t="shared" si="4"/>
        <v>3.48</v>
      </c>
      <c r="N7" s="3">
        <f t="shared" si="4"/>
        <v>3.48</v>
      </c>
      <c r="O7" s="3">
        <f t="shared" si="4"/>
        <v>3.48</v>
      </c>
      <c r="P7" s="3">
        <f t="shared" si="4"/>
        <v>3.48</v>
      </c>
      <c r="Q7" s="3">
        <f t="shared" si="4"/>
        <v>3.48</v>
      </c>
      <c r="R7" s="3">
        <f t="shared" si="4"/>
        <v>3.48</v>
      </c>
      <c r="S7" s="3">
        <f t="shared" si="4"/>
        <v>3.48</v>
      </c>
      <c r="T7" s="3">
        <f t="shared" si="4"/>
        <v>3.48</v>
      </c>
      <c r="U7" s="3">
        <f t="shared" si="4"/>
        <v>3.48</v>
      </c>
      <c r="V7" s="3">
        <f t="shared" si="4"/>
        <v>3.48</v>
      </c>
      <c r="W7" s="3">
        <f t="shared" si="4"/>
        <v>3.48</v>
      </c>
      <c r="X7" s="3">
        <f t="shared" si="4"/>
        <v>3.48</v>
      </c>
      <c r="Y7" s="3">
        <f t="shared" si="4"/>
        <v>3.48</v>
      </c>
      <c r="Z7" s="3">
        <f t="shared" si="4"/>
        <v>3.48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-362000000000</v>
      </c>
      <c r="E8" s="2">
        <f>IFERROR(INDEX(E51:E500,MATCH("Free cash flow (Quarter)",$C$51:$C$500,0)),"")</f>
        <v>-33000000000</v>
      </c>
      <c r="H8" s="2">
        <f>IFERROR(INDEX(D8:G8,COUNT(D8:G8)),"")</f>
        <v>-33000000000</v>
      </c>
      <c r="I8" s="2">
        <f t="shared" ref="I8:Z8" si="5">IFERROR(INDEX(I51:I500,MATCH($C$8,$C$51:$C$500,0)),"")</f>
        <v>-253000000000</v>
      </c>
      <c r="J8" s="2">
        <f t="shared" si="5"/>
        <v>414000000000</v>
      </c>
      <c r="K8" s="2">
        <f t="shared" si="5"/>
        <v>224000000000</v>
      </c>
      <c r="L8" s="2">
        <f t="shared" si="5"/>
        <v>-167000000000</v>
      </c>
      <c r="M8" s="2">
        <f t="shared" si="5"/>
        <v>-239000000000</v>
      </c>
      <c r="N8" s="2">
        <f t="shared" si="5"/>
        <v>2267000000000</v>
      </c>
      <c r="O8" s="2">
        <f t="shared" si="5"/>
        <v>690000000000</v>
      </c>
      <c r="P8" s="2">
        <f t="shared" si="5"/>
        <v>45000000000</v>
      </c>
      <c r="Q8" s="2">
        <f t="shared" si="5"/>
        <v>257000000000</v>
      </c>
      <c r="R8" s="2">
        <f t="shared" si="5"/>
        <v>275000000000</v>
      </c>
      <c r="S8" s="2">
        <f t="shared" si="5"/>
        <v>-395000000000</v>
      </c>
      <c r="T8" s="2">
        <f t="shared" si="5"/>
        <v>-1433000000000</v>
      </c>
      <c r="U8" s="2">
        <f t="shared" si="5"/>
        <v>431000000000</v>
      </c>
      <c r="V8" s="2">
        <f t="shared" si="5"/>
        <v>-165000000000</v>
      </c>
      <c r="W8" s="2">
        <f t="shared" si="5"/>
        <v>-496000000000</v>
      </c>
      <c r="X8" s="2">
        <f t="shared" si="5"/>
        <v>262000000000</v>
      </c>
      <c r="Y8" s="2">
        <f t="shared" si="5"/>
        <v>802000000000</v>
      </c>
      <c r="Z8" s="2">
        <f t="shared" si="5"/>
        <v>64000000000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-103.94</v>
      </c>
      <c r="E9" s="3">
        <f>IFERROR(INDEX(E51:E500,MATCH("Free cash flow per share (Quarter)",$C$51:$C$500,0)),"")</f>
        <v>-9.51</v>
      </c>
      <c r="H9" s="3">
        <f>IFERROR(INDEX(D9:G9,COUNT(D9:G9)),"")</f>
        <v>-9.51</v>
      </c>
      <c r="I9" s="3">
        <f t="shared" ref="I9:Z9" si="6">IFERROR(INDEX(I51:I500,MATCH($C$9,$C$51:$C$500,0)),"")</f>
        <v>-72.510000000000005</v>
      </c>
      <c r="J9" s="3">
        <f t="shared" si="6"/>
        <v>118.71</v>
      </c>
      <c r="K9" s="3">
        <f t="shared" si="6"/>
        <v>64.22</v>
      </c>
      <c r="L9" s="3">
        <f t="shared" si="6"/>
        <v>-48</v>
      </c>
      <c r="M9" s="3">
        <f t="shared" si="6"/>
        <v>-68.650000000000006</v>
      </c>
      <c r="N9" s="3">
        <f t="shared" si="6"/>
        <v>650.62</v>
      </c>
      <c r="O9" s="3">
        <f t="shared" si="6"/>
        <v>198.01</v>
      </c>
      <c r="P9" s="3">
        <f t="shared" si="6"/>
        <v>12.99</v>
      </c>
      <c r="Q9" s="3">
        <f t="shared" si="6"/>
        <v>73.61</v>
      </c>
      <c r="R9" s="3">
        <f t="shared" si="6"/>
        <v>78.98</v>
      </c>
      <c r="S9" s="3">
        <f t="shared" si="6"/>
        <v>-113.3</v>
      </c>
      <c r="T9" s="3">
        <f t="shared" si="6"/>
        <v>-411.18</v>
      </c>
      <c r="U9" s="3">
        <f t="shared" si="6"/>
        <v>123.78</v>
      </c>
      <c r="V9" s="3">
        <f t="shared" si="6"/>
        <v>-47.31</v>
      </c>
      <c r="W9" s="3">
        <f t="shared" si="6"/>
        <v>-142.30000000000001</v>
      </c>
      <c r="X9" s="3">
        <f t="shared" si="6"/>
        <v>75.08</v>
      </c>
      <c r="Y9" s="3">
        <f t="shared" si="6"/>
        <v>230.09</v>
      </c>
      <c r="Z9" s="3">
        <f t="shared" si="6"/>
        <v>18.37</v>
      </c>
    </row>
    <row r="10" spans="1:26" ht="15.5" x14ac:dyDescent="0.35">
      <c r="C10" t="s">
        <v>18</v>
      </c>
      <c r="D10" s="3">
        <f ca="1">IFERROR(IF(D9=0,"",D2/D9),"")</f>
        <v>-10.005772561092938</v>
      </c>
      <c r="E10" s="3">
        <f ca="1">IFERROR(IF(E9=0,"",E2/E9),"")</f>
        <v>-116.71924290220821</v>
      </c>
      <c r="I10" s="3">
        <f t="shared" ref="I10:Z10" ca="1" si="7">IFERROR(IF(I9=0,"",I2/I9),"")</f>
        <v>-14.411805268238863</v>
      </c>
      <c r="J10" s="3">
        <f t="shared" ca="1" si="7"/>
        <v>9.4347569707691008</v>
      </c>
      <c r="K10" s="3">
        <f t="shared" ca="1" si="7"/>
        <v>16.116474618498909</v>
      </c>
      <c r="L10" s="3">
        <f t="shared" ca="1" si="7"/>
        <v>-11.666666666666666</v>
      </c>
      <c r="M10" s="3">
        <f t="shared" ca="1" si="7"/>
        <v>-9.6868171886380185</v>
      </c>
      <c r="N10" s="3">
        <f t="shared" ca="1" si="7"/>
        <v>1.0067320402078017</v>
      </c>
      <c r="O10" s="3">
        <f t="shared" ca="1" si="7"/>
        <v>2.9543962426140093</v>
      </c>
      <c r="P10" s="3">
        <f t="shared" ca="1" si="7"/>
        <v>50.038491147036183</v>
      </c>
      <c r="Q10" s="3">
        <f t="shared" ca="1" si="7"/>
        <v>9.2378752886836022</v>
      </c>
      <c r="R10" s="3">
        <f t="shared" ca="1" si="7"/>
        <v>13.547733603443909</v>
      </c>
      <c r="S10" s="3">
        <f t="shared" ca="1" si="7"/>
        <v>-4.6778464254192409</v>
      </c>
      <c r="T10" s="3">
        <f t="shared" ca="1" si="7"/>
        <v>-3.4656354881073983</v>
      </c>
      <c r="U10" s="3">
        <f t="shared" ca="1" si="7"/>
        <v>13.572467280659234</v>
      </c>
      <c r="V10" s="3">
        <f t="shared" ca="1" si="7"/>
        <v>-47.030226167829213</v>
      </c>
      <c r="W10" s="3">
        <f t="shared" ca="1" si="7"/>
        <v>-21.082220660576247</v>
      </c>
      <c r="X10" s="3">
        <f t="shared" ca="1" si="7"/>
        <v>30.633990410229089</v>
      </c>
      <c r="Y10" s="3">
        <f t="shared" ca="1" si="7"/>
        <v>1.868833934547351</v>
      </c>
      <c r="Z10" s="3">
        <f t="shared" ca="1" si="7"/>
        <v>10.887316276537833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859070000000</v>
      </c>
      <c r="E11" s="2">
        <f>IFERROR(INDEX(E51:E500,MATCH($C$11,$C$51:$C$500,0)),"")</f>
        <v>936975000000</v>
      </c>
      <c r="H11" s="2">
        <f>IFERROR(INDEX(D11:G11,COUNT(D11:G11)),"")</f>
        <v>936975000000</v>
      </c>
      <c r="I11" s="2">
        <f t="shared" ref="I11:Z11" si="8">IFERROR(INDEX(I51:I500,MATCH($C$11,$C$51:$C$500,0)),"")</f>
        <v>925196000000</v>
      </c>
      <c r="J11" s="2">
        <f t="shared" si="8"/>
        <v>1038379000000</v>
      </c>
      <c r="K11" s="2">
        <f t="shared" si="8"/>
        <v>690655000000</v>
      </c>
      <c r="L11" s="2">
        <f t="shared" si="8"/>
        <v>885516000000</v>
      </c>
      <c r="M11" s="2">
        <f t="shared" si="8"/>
        <v>838709000000</v>
      </c>
      <c r="N11" s="2">
        <f t="shared" si="8"/>
        <v>1045237000000</v>
      </c>
      <c r="O11" s="2">
        <f t="shared" si="8"/>
        <v>635182000000</v>
      </c>
      <c r="P11" s="2">
        <f t="shared" si="8"/>
        <v>671415000000</v>
      </c>
      <c r="Q11" s="2">
        <f t="shared" si="8"/>
        <v>696485000000</v>
      </c>
      <c r="R11" s="2">
        <f t="shared" si="8"/>
        <v>755545000000</v>
      </c>
      <c r="S11" s="2">
        <f t="shared" si="8"/>
        <v>641916000000</v>
      </c>
      <c r="T11" s="2">
        <f t="shared" si="8"/>
        <v>957144000000</v>
      </c>
      <c r="U11" s="2">
        <f t="shared" si="8"/>
        <v>1998591000000</v>
      </c>
      <c r="V11" s="2">
        <f t="shared" si="8"/>
        <v>904547000000</v>
      </c>
      <c r="W11" s="2">
        <f t="shared" si="8"/>
        <v>586720000000</v>
      </c>
      <c r="X11" s="2">
        <f t="shared" si="8"/>
        <v>866078000000</v>
      </c>
      <c r="Y11" s="2">
        <f t="shared" si="8"/>
        <v>815459000000</v>
      </c>
      <c r="Z11" s="2">
        <f t="shared" si="8"/>
        <v>169621000000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4991000000000</v>
      </c>
      <c r="E12" s="2">
        <f>IFERROR(INDEX(E51:E500,MATCH("Net Debt (Quarter)",$C$51:$C$500,0)),"")</f>
        <v>4374000000000</v>
      </c>
      <c r="H12" s="2">
        <f>IFERROR(INDEX(D12:G12,COUNT(D12:G12)),"")</f>
        <v>4374000000000</v>
      </c>
      <c r="I12" s="2">
        <f t="shared" ref="I12:Z12" si="9">IFERROR(INDEX(I51:I500,MATCH($C$12,$C$51:$C$500,0)),"")</f>
        <v>4325000000000</v>
      </c>
      <c r="J12" s="2">
        <f t="shared" si="9"/>
        <v>4097000000000</v>
      </c>
      <c r="K12" s="2">
        <f t="shared" si="9"/>
        <v>4281000000000</v>
      </c>
      <c r="L12" s="2">
        <f t="shared" si="9"/>
        <v>5029000000000</v>
      </c>
      <c r="M12" s="2">
        <f t="shared" si="9"/>
        <v>4626000000000</v>
      </c>
      <c r="N12" s="2">
        <f t="shared" si="9"/>
        <v>4208000000000</v>
      </c>
      <c r="O12" s="2">
        <f t="shared" si="9"/>
        <v>6171000000000</v>
      </c>
      <c r="P12" s="2">
        <f t="shared" si="9"/>
        <v>6959000000000</v>
      </c>
      <c r="Q12" s="2">
        <f t="shared" si="9"/>
        <v>6357000000000</v>
      </c>
      <c r="R12" s="2">
        <f t="shared" si="9"/>
        <v>6688000000000</v>
      </c>
      <c r="S12" s="2">
        <f t="shared" si="9"/>
        <v>7058000000000</v>
      </c>
      <c r="T12" s="2">
        <f t="shared" si="9"/>
        <v>5413000000000</v>
      </c>
      <c r="U12" s="2">
        <f t="shared" si="9"/>
        <v>3962000000000</v>
      </c>
      <c r="V12" s="2">
        <f t="shared" si="9"/>
        <v>3066000000000</v>
      </c>
      <c r="W12" s="2">
        <f t="shared" si="9"/>
        <v>3245000000000</v>
      </c>
      <c r="X12" s="2">
        <f t="shared" si="9"/>
        <v>3010000000000</v>
      </c>
      <c r="Y12" s="2">
        <f t="shared" si="9"/>
        <v>3230000000000</v>
      </c>
      <c r="Z12" s="2">
        <f t="shared" si="9"/>
        <v>4458000000000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5850000000000</v>
      </c>
      <c r="E13" s="2">
        <f>IFERROR(INDEX(E51:E500,MATCH("Total Debt (Quarter)",$C$51:$C$500,0)),"")</f>
        <v>5311000000000</v>
      </c>
      <c r="H13" s="2">
        <f>IFERROR(INDEX(D13:G13,COUNT(D13:G13)),"")</f>
        <v>5311000000000</v>
      </c>
      <c r="I13" s="2">
        <f t="shared" ref="I13:Z13" si="10">IFERROR(INDEX(I51:I500,MATCH($C$13,$C$51:$C$500,0)),"")</f>
        <v>5250000000000</v>
      </c>
      <c r="J13" s="2">
        <f t="shared" si="10"/>
        <v>5135000000000</v>
      </c>
      <c r="K13" s="2">
        <f t="shared" si="10"/>
        <v>4972000000000</v>
      </c>
      <c r="L13" s="2">
        <f t="shared" si="10"/>
        <v>5915000000000</v>
      </c>
      <c r="M13" s="2">
        <f t="shared" si="10"/>
        <v>5465000000000</v>
      </c>
      <c r="N13" s="2">
        <f t="shared" si="10"/>
        <v>5253000000000</v>
      </c>
      <c r="O13" s="2">
        <f t="shared" si="10"/>
        <v>6806000000000</v>
      </c>
      <c r="P13" s="2">
        <f t="shared" si="10"/>
        <v>7630000000000</v>
      </c>
      <c r="Q13" s="2">
        <f t="shared" si="10"/>
        <v>7054000000000</v>
      </c>
      <c r="R13" s="2">
        <f t="shared" si="10"/>
        <v>7444000000000</v>
      </c>
      <c r="S13" s="2">
        <f t="shared" si="10"/>
        <v>7700000000000</v>
      </c>
      <c r="T13" s="2">
        <f t="shared" si="10"/>
        <v>6370000000000</v>
      </c>
      <c r="U13" s="2">
        <f t="shared" si="10"/>
        <v>5961000000000</v>
      </c>
      <c r="V13" s="2">
        <f t="shared" si="10"/>
        <v>3971000000000</v>
      </c>
      <c r="W13" s="2">
        <f t="shared" si="10"/>
        <v>3831000000000</v>
      </c>
      <c r="X13" s="2">
        <f t="shared" si="10"/>
        <v>3876000000000</v>
      </c>
      <c r="Y13" s="2">
        <f t="shared" si="10"/>
        <v>4046000000000</v>
      </c>
      <c r="Z13" s="2">
        <f t="shared" si="10"/>
        <v>4628000000000</v>
      </c>
    </row>
    <row r="14" spans="1:26" ht="15.5" x14ac:dyDescent="0.35">
      <c r="C14" t="s">
        <v>27</v>
      </c>
      <c r="D14" s="2">
        <f>IFERROR(INDEX(D51:D500,MATCH($C$14,$C$51:$C$500,0)),"")</f>
        <v>-98855000000</v>
      </c>
      <c r="E14" s="2">
        <f>IFERROR(INDEX(E51:E500,MATCH($C$14,$C$51:$C$500,0)),"")</f>
        <v>-95595000000</v>
      </c>
      <c r="H14" s="2">
        <f>IFERROR(SUM(D14:G14)*(4/MAX(1,COUNT(D14:G14))),"")</f>
        <v>-388900000000</v>
      </c>
      <c r="I14" s="2">
        <f t="shared" ref="I14:Z14" si="11">IFERROR(INDEX(I51:I500,MATCH($C$14,$C$51:$C$500,0)),"")</f>
        <v>-453799000000</v>
      </c>
      <c r="J14" s="2">
        <f t="shared" si="11"/>
        <v>-684638000000</v>
      </c>
      <c r="K14" s="2">
        <f t="shared" si="11"/>
        <v>-674419000000</v>
      </c>
      <c r="L14" s="2">
        <f t="shared" si="11"/>
        <v>-628933000000</v>
      </c>
      <c r="M14" s="2">
        <f t="shared" si="11"/>
        <v>-801887000000</v>
      </c>
      <c r="N14" s="2">
        <f t="shared" si="11"/>
        <v>-745051000000</v>
      </c>
      <c r="O14" s="2">
        <f t="shared" si="11"/>
        <v>-872872000000</v>
      </c>
      <c r="P14" s="2">
        <f t="shared" si="11"/>
        <v>-883046000000</v>
      </c>
      <c r="Q14" s="2">
        <f t="shared" si="11"/>
        <v>-814459000000</v>
      </c>
      <c r="R14" s="2">
        <f t="shared" si="11"/>
        <v>-747094000000</v>
      </c>
      <c r="S14" s="2">
        <f t="shared" si="11"/>
        <v>-738946000000</v>
      </c>
      <c r="T14" s="2">
        <f t="shared" si="11"/>
        <v>-621108000000</v>
      </c>
      <c r="U14" s="2">
        <f t="shared" si="11"/>
        <v>-576137000000</v>
      </c>
      <c r="V14" s="2">
        <f t="shared" si="11"/>
        <v>-387761000000</v>
      </c>
      <c r="W14" s="2">
        <f t="shared" si="11"/>
        <v>-346810000000</v>
      </c>
      <c r="X14" s="2">
        <f t="shared" si="11"/>
        <v>-366552000000</v>
      </c>
      <c r="Y14" s="2">
        <f t="shared" si="11"/>
        <v>-420280000000</v>
      </c>
      <c r="Z14" s="2">
        <f t="shared" si="11"/>
        <v>-462994000000</v>
      </c>
    </row>
    <row r="15" spans="1:26" ht="15.5" x14ac:dyDescent="0.35">
      <c r="C15" t="s">
        <v>28</v>
      </c>
      <c r="D15" s="2">
        <f>IFERROR(INDEX(D51:D500,MATCH($C$15,$C$51:$C$500,0)),"")</f>
        <v>-105890000000</v>
      </c>
      <c r="E15" s="2">
        <f>IFERROR(INDEX(E51:E500,MATCH($C$15,$C$51:$C$500,0)),"")</f>
        <v>-111278000000</v>
      </c>
      <c r="H15" s="2">
        <f>IFERROR(SUM(D15:G15)*(4/MAX(1,COUNT(D15:G15))),"")</f>
        <v>-434336000000</v>
      </c>
      <c r="I15" s="2">
        <f t="shared" ref="I15:Z15" si="12">IFERROR(INDEX(I51:I500,MATCH($C$15,$C$51:$C$500,0)),"")</f>
        <v>-383872000000</v>
      </c>
      <c r="J15" s="2">
        <f t="shared" si="12"/>
        <v>-373201000000</v>
      </c>
      <c r="K15" s="2">
        <f t="shared" si="12"/>
        <v>-368469000000</v>
      </c>
      <c r="L15" s="2">
        <f t="shared" si="12"/>
        <v>-2282000000</v>
      </c>
      <c r="M15" s="2">
        <f t="shared" si="12"/>
        <v>-7201000000</v>
      </c>
      <c r="N15" s="2">
        <f t="shared" si="12"/>
        <v>-157463000000</v>
      </c>
      <c r="O15" s="2">
        <f t="shared" si="12"/>
        <v>-188769000000</v>
      </c>
      <c r="P15" s="2">
        <f t="shared" si="12"/>
        <v>11028000000</v>
      </c>
      <c r="Q15" s="2">
        <f t="shared" si="12"/>
        <v>-61796000000</v>
      </c>
      <c r="R15" s="2">
        <f t="shared" si="12"/>
        <v>-199386000000</v>
      </c>
      <c r="S15" s="2">
        <f t="shared" si="12"/>
        <v>18543000000</v>
      </c>
      <c r="T15" s="2">
        <f t="shared" si="12"/>
        <v>-124191000000</v>
      </c>
      <c r="U15" s="2">
        <f t="shared" si="12"/>
        <v>-46143000000</v>
      </c>
      <c r="V15" s="2">
        <f t="shared" si="12"/>
        <v>-325153000000</v>
      </c>
      <c r="W15" s="2">
        <f t="shared" si="12"/>
        <v>-172052000000</v>
      </c>
      <c r="X15" s="2">
        <f t="shared" si="12"/>
        <v>-289816000000</v>
      </c>
      <c r="Y15" s="2">
        <f t="shared" si="12"/>
        <v>-368283000000</v>
      </c>
      <c r="Z15" s="2">
        <f t="shared" si="12"/>
        <v>149411000000</v>
      </c>
    </row>
    <row r="16" spans="1:26" ht="15.5" x14ac:dyDescent="0.35">
      <c r="C16" t="s">
        <v>29</v>
      </c>
      <c r="D16" s="2">
        <f>IFERROR(INDEX(D51:D500,MATCH($C$16,$C$51:$C$500,0)),"")</f>
        <v>521448000000</v>
      </c>
      <c r="E16" s="2">
        <f>IFERROR(INDEX(E51:E500,MATCH($C$16,$C$51:$C$500,0)),"")</f>
        <v>492085000000</v>
      </c>
      <c r="H16" s="2">
        <f>IFERROR(SUM(D16:G16)*(4/MAX(1,COUNT(D16:G16))),"")</f>
        <v>2027066000000</v>
      </c>
      <c r="I16" s="2">
        <f t="shared" ref="I16:Z16" si="13">IFERROR(INDEX(I51:I500,MATCH($C$16,$C$51:$C$500,0)),"")</f>
        <v>1627095000000</v>
      </c>
      <c r="J16" s="2">
        <f t="shared" si="13"/>
        <v>1560123000000</v>
      </c>
      <c r="K16" s="2">
        <f t="shared" si="13"/>
        <v>1535737000000</v>
      </c>
      <c r="L16" s="2">
        <f t="shared" si="13"/>
        <v>-188290000000</v>
      </c>
      <c r="M16" s="2">
        <f t="shared" si="13"/>
        <v>87097000000</v>
      </c>
      <c r="N16" s="2">
        <f t="shared" si="13"/>
        <v>476377000000</v>
      </c>
      <c r="O16" s="2">
        <f t="shared" si="13"/>
        <v>457876000000</v>
      </c>
      <c r="P16" s="2">
        <f t="shared" si="13"/>
        <v>-85585000000</v>
      </c>
      <c r="Q16" s="2">
        <f t="shared" si="13"/>
        <v>106824000000</v>
      </c>
      <c r="R16" s="2">
        <f t="shared" si="13"/>
        <v>825947000000</v>
      </c>
      <c r="S16" s="2">
        <f t="shared" si="13"/>
        <v>-331869000000</v>
      </c>
      <c r="T16" s="2">
        <f t="shared" si="13"/>
        <v>394059000000</v>
      </c>
      <c r="U16" s="2">
        <f t="shared" si="13"/>
        <v>166473000000</v>
      </c>
      <c r="V16" s="2">
        <f t="shared" si="13"/>
        <v>1457400000000</v>
      </c>
      <c r="W16" s="2">
        <f t="shared" si="13"/>
        <v>855681000000</v>
      </c>
      <c r="X16" s="2">
        <f t="shared" si="13"/>
        <v>1120440000000</v>
      </c>
      <c r="Y16" s="2">
        <f t="shared" si="13"/>
        <v>1273613000000</v>
      </c>
      <c r="Z16" s="2">
        <f t="shared" si="13"/>
        <v>-774199000000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3619200000000</v>
      </c>
      <c r="E20" s="2">
        <f ca="1">IFERROR(E21*E2,"")</f>
        <v>3862800000000</v>
      </c>
      <c r="H20" s="2">
        <f t="shared" ref="H20:Z20" ca="1" si="14">IFERROR(H21*H2,"")</f>
        <v>3862800000000</v>
      </c>
      <c r="I20" s="2">
        <f t="shared" ca="1" si="14"/>
        <v>3636600000000</v>
      </c>
      <c r="J20" s="2">
        <f t="shared" ca="1" si="14"/>
        <v>3897600000000</v>
      </c>
      <c r="K20" s="2">
        <f t="shared" ca="1" si="14"/>
        <v>3601800000000</v>
      </c>
      <c r="L20" s="2">
        <f t="shared" ca="1" si="14"/>
        <v>1948800000000</v>
      </c>
      <c r="M20" s="2">
        <f t="shared" ca="1" si="14"/>
        <v>2314200000000</v>
      </c>
      <c r="N20" s="2">
        <f t="shared" ca="1" si="14"/>
        <v>2279400000000</v>
      </c>
      <c r="O20" s="2">
        <f t="shared" ca="1" si="14"/>
        <v>2035800000000</v>
      </c>
      <c r="P20" s="2">
        <f t="shared" ca="1" si="14"/>
        <v>2262000000000</v>
      </c>
      <c r="Q20" s="2">
        <f t="shared" ca="1" si="14"/>
        <v>2366400000000</v>
      </c>
      <c r="R20" s="2">
        <f t="shared" ca="1" si="14"/>
        <v>3723600000000</v>
      </c>
      <c r="S20" s="2">
        <f t="shared" ca="1" si="14"/>
        <v>1844400000000</v>
      </c>
      <c r="T20" s="2">
        <f t="shared" ca="1" si="14"/>
        <v>4959000000000</v>
      </c>
      <c r="U20" s="2">
        <f t="shared" ca="1" si="14"/>
        <v>5846400000000</v>
      </c>
      <c r="V20" s="2">
        <f t="shared" ca="1" si="14"/>
        <v>7743000000000</v>
      </c>
      <c r="W20" s="2">
        <f t="shared" ca="1" si="14"/>
        <v>10440000000000</v>
      </c>
      <c r="X20" s="2">
        <f t="shared" ca="1" si="14"/>
        <v>8004000000000</v>
      </c>
      <c r="Y20" s="2">
        <f t="shared" ca="1" si="14"/>
        <v>1496400000000</v>
      </c>
      <c r="Z20" s="2">
        <f t="shared" ca="1" si="14"/>
        <v>696000000000</v>
      </c>
    </row>
    <row r="21" spans="1:26" ht="15.5" x14ac:dyDescent="0.35">
      <c r="C21" t="s">
        <v>12</v>
      </c>
      <c r="D21" s="2">
        <f>IFERROR(INDEX(D51:D500,MATCH($C$7,$C$51:$C$500,0)),"")</f>
        <v>3480000000</v>
      </c>
      <c r="E21" s="2">
        <f>IFERROR(INDEX(E51:E500,MATCH($C$7,$C$51:$C$500,0)),"")</f>
        <v>3480000000</v>
      </c>
      <c r="H21" s="2">
        <f>IFERROR(INDEX(D21:G21,COUNT(D21:G21)),"")</f>
        <v>3480000000</v>
      </c>
      <c r="I21" s="2">
        <f t="shared" ref="I21:Z21" si="15">IFERROR(INDEX(I51:I500,MATCH($C$7,$C$51:$C$500,0)),"")</f>
        <v>3480000000</v>
      </c>
      <c r="J21" s="2">
        <f t="shared" si="15"/>
        <v>3480000000</v>
      </c>
      <c r="K21" s="2">
        <f t="shared" si="15"/>
        <v>3480000000</v>
      </c>
      <c r="L21" s="2">
        <f t="shared" si="15"/>
        <v>3480000000</v>
      </c>
      <c r="M21" s="2">
        <f t="shared" si="15"/>
        <v>3480000000</v>
      </c>
      <c r="N21" s="2">
        <f t="shared" si="15"/>
        <v>3480000000</v>
      </c>
      <c r="O21" s="2">
        <f t="shared" si="15"/>
        <v>3480000000</v>
      </c>
      <c r="P21" s="2">
        <f t="shared" si="15"/>
        <v>3480000000</v>
      </c>
      <c r="Q21" s="2">
        <f t="shared" si="15"/>
        <v>3480000000</v>
      </c>
      <c r="R21" s="2">
        <f t="shared" si="15"/>
        <v>3480000000</v>
      </c>
      <c r="S21" s="2">
        <f t="shared" si="15"/>
        <v>3480000000</v>
      </c>
      <c r="T21" s="2">
        <f t="shared" si="15"/>
        <v>3480000000</v>
      </c>
      <c r="U21" s="2">
        <f t="shared" si="15"/>
        <v>3480000000</v>
      </c>
      <c r="V21" s="2">
        <f t="shared" si="15"/>
        <v>3480000000</v>
      </c>
      <c r="W21" s="2">
        <f t="shared" si="15"/>
        <v>3480000000</v>
      </c>
      <c r="X21" s="2">
        <f t="shared" si="15"/>
        <v>3480000000</v>
      </c>
      <c r="Y21" s="2">
        <f t="shared" si="15"/>
        <v>3480000000</v>
      </c>
      <c r="Z21" s="2">
        <f t="shared" si="15"/>
        <v>3480000000</v>
      </c>
    </row>
    <row r="23" spans="1:26" ht="15.5" x14ac:dyDescent="0.35">
      <c r="B23" t="s">
        <v>54</v>
      </c>
      <c r="C23" t="s">
        <v>55</v>
      </c>
      <c r="D23" s="3">
        <f>IFERROR(D5/D6*100,"")</f>
        <v>4.0089633946872434</v>
      </c>
      <c r="E23" s="3">
        <f>IFERROR(E5/E6*100,"")</f>
        <v>3.5681233411692457</v>
      </c>
      <c r="H23" s="3">
        <f t="shared" ref="H23:Z23" si="16">IFERROR(H5/H6*100,"")</f>
        <v>15.274322256558449</v>
      </c>
      <c r="I23" s="3">
        <f t="shared" si="16"/>
        <v>11.241532092039655</v>
      </c>
      <c r="J23" s="3">
        <f t="shared" si="16"/>
        <v>13.523546606830847</v>
      </c>
      <c r="K23" s="3">
        <f t="shared" si="16"/>
        <v>13.33749925017089</v>
      </c>
      <c r="L23" s="3">
        <f t="shared" si="16"/>
        <v>1.2250204998148961</v>
      </c>
      <c r="M23" s="3">
        <f t="shared" si="16"/>
        <v>2.2109709267756705</v>
      </c>
      <c r="N23" s="3">
        <f t="shared" si="16"/>
        <v>8.9906605941491851</v>
      </c>
      <c r="O23" s="3">
        <f t="shared" si="16"/>
        <v>5.770081648513198</v>
      </c>
      <c r="P23" s="3">
        <f t="shared" si="16"/>
        <v>3.1717051037895927</v>
      </c>
      <c r="Q23" s="3">
        <f t="shared" si="16"/>
        <v>-2.4833437795392399</v>
      </c>
      <c r="R23" s="3">
        <f t="shared" si="16"/>
        <v>7.7637014064382797</v>
      </c>
      <c r="S23" s="3">
        <f t="shared" si="16"/>
        <v>-3.8552006973490869</v>
      </c>
      <c r="T23" s="3">
        <f t="shared" si="16"/>
        <v>4.9102901880770657</v>
      </c>
      <c r="U23" s="3">
        <f t="shared" si="16"/>
        <v>5.9480712459054255</v>
      </c>
      <c r="V23" s="3">
        <f t="shared" si="16"/>
        <v>19.825444875715174</v>
      </c>
      <c r="W23" s="3">
        <f t="shared" si="16"/>
        <v>21.351463892164553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-0.18634308965507185</v>
      </c>
      <c r="E24" s="4">
        <f>IFERROR(_xlfn.RRI(5,J23,E23),"")</f>
        <v>-0.2339275375938098</v>
      </c>
      <c r="H24" s="4">
        <f t="shared" ref="H24:Z24" si="17">IFERROR(_xlfn.RRI(5,M23,H23),"")</f>
        <v>0.47189145302578872</v>
      </c>
      <c r="I24" s="4">
        <f t="shared" si="17"/>
        <v>4.5699211000012729E-2</v>
      </c>
      <c r="J24" s="4">
        <f t="shared" si="17"/>
        <v>0.18571886246792757</v>
      </c>
      <c r="K24" s="4">
        <f t="shared" si="17"/>
        <v>0.33277341552882378</v>
      </c>
      <c r="L24" s="4" t="str">
        <f t="shared" si="17"/>
        <v/>
      </c>
      <c r="M24" s="4">
        <f t="shared" si="17"/>
        <v>-0.22213748836271718</v>
      </c>
      <c r="N24" s="4" t="str">
        <f t="shared" si="17"/>
        <v/>
      </c>
      <c r="O24" s="4">
        <f t="shared" si="17"/>
        <v>3.2796981478945497E-2</v>
      </c>
      <c r="P24" s="4">
        <f t="shared" si="17"/>
        <v>-0.11817313034261745</v>
      </c>
      <c r="Q24" s="4" t="str">
        <f t="shared" si="17"/>
        <v/>
      </c>
      <c r="R24" s="4">
        <f t="shared" si="17"/>
        <v>-0.18317648189905189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356.76</v>
      </c>
      <c r="J25" s="3">
        <f t="shared" si="18"/>
        <v>340.6</v>
      </c>
      <c r="K25" s="3">
        <f t="shared" si="18"/>
        <v>338.96</v>
      </c>
      <c r="L25" s="3">
        <f t="shared" si="18"/>
        <v>-52.05</v>
      </c>
      <c r="M25" s="3">
        <f t="shared" si="18"/>
        <v>24.78</v>
      </c>
      <c r="N25" s="3">
        <f t="shared" si="18"/>
        <v>91.94</v>
      </c>
      <c r="O25" s="3">
        <f t="shared" si="18"/>
        <v>77.22</v>
      </c>
      <c r="P25" s="3">
        <f t="shared" si="18"/>
        <v>-21.39</v>
      </c>
      <c r="Q25" s="3">
        <f t="shared" si="18"/>
        <v>12.92</v>
      </c>
      <c r="R25" s="3">
        <f t="shared" si="18"/>
        <v>179.8</v>
      </c>
      <c r="S25" s="3">
        <f t="shared" si="18"/>
        <v>-89.91</v>
      </c>
      <c r="T25" s="3">
        <f t="shared" si="18"/>
        <v>77.44</v>
      </c>
      <c r="U25" s="3">
        <f t="shared" si="18"/>
        <v>34.53</v>
      </c>
      <c r="V25" s="3">
        <f t="shared" si="18"/>
        <v>324.91000000000003</v>
      </c>
      <c r="W25" s="3">
        <f t="shared" si="18"/>
        <v>196.17</v>
      </c>
      <c r="X25" s="3">
        <f t="shared" si="18"/>
        <v>238.36</v>
      </c>
      <c r="Y25" s="3">
        <f t="shared" si="18"/>
        <v>259.79000000000002</v>
      </c>
      <c r="Z25" s="3">
        <f t="shared" si="18"/>
        <v>-179.29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0.31151822861166156</v>
      </c>
      <c r="J26" s="4">
        <f t="shared" si="19"/>
        <v>0.34555969348126103</v>
      </c>
      <c r="K26" s="4" t="str">
        <f t="shared" si="19"/>
        <v/>
      </c>
      <c r="L26" s="4" t="str">
        <f t="shared" si="19"/>
        <v/>
      </c>
      <c r="M26" s="4">
        <f t="shared" si="19"/>
        <v>-0.32723665236778154</v>
      </c>
      <c r="N26" s="4" t="str">
        <f t="shared" si="19"/>
        <v/>
      </c>
      <c r="O26" s="4">
        <f t="shared" si="19"/>
        <v>-5.6882858209095222E-4</v>
      </c>
      <c r="P26" s="4" t="str">
        <f t="shared" si="19"/>
        <v/>
      </c>
      <c r="Q26" s="4">
        <f t="shared" si="19"/>
        <v>-0.4753135036209436</v>
      </c>
      <c r="R26" s="4">
        <f t="shared" si="19"/>
        <v>-1.7276324532938703E-2</v>
      </c>
      <c r="S26" s="4" t="str">
        <f t="shared" si="19"/>
        <v/>
      </c>
      <c r="T26" s="4">
        <f t="shared" si="19"/>
        <v>-0.21500194104852632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1379.7301724137931</v>
      </c>
      <c r="E27" s="3">
        <f>IFERROR(E4/E21,"")</f>
        <v>1206.2761494252873</v>
      </c>
      <c r="H27" s="3">
        <f t="shared" ref="H27:Z27" si="20">IFERROR(H4/H21,"")</f>
        <v>5172.0126436781611</v>
      </c>
      <c r="I27" s="3">
        <f t="shared" si="20"/>
        <v>5075.9183908045979</v>
      </c>
      <c r="J27" s="3">
        <f t="shared" si="20"/>
        <v>5180.7902298850577</v>
      </c>
      <c r="K27" s="3">
        <f t="shared" si="20"/>
        <v>4876.6272988505743</v>
      </c>
      <c r="L27" s="3">
        <f t="shared" si="20"/>
        <v>4934.0494252873559</v>
      </c>
      <c r="M27" s="3">
        <f t="shared" si="20"/>
        <v>4409.2350574712646</v>
      </c>
      <c r="N27" s="3">
        <f t="shared" si="20"/>
        <v>3860.5149425287354</v>
      </c>
      <c r="O27" s="3">
        <f t="shared" si="20"/>
        <v>4580.2933908045979</v>
      </c>
      <c r="P27" s="3">
        <f t="shared" si="20"/>
        <v>4410.9020114942532</v>
      </c>
      <c r="Q27" s="3">
        <f t="shared" si="20"/>
        <v>4065.2063218390804</v>
      </c>
      <c r="R27" s="3">
        <f t="shared" si="20"/>
        <v>3917.6885057471263</v>
      </c>
      <c r="S27" s="3">
        <f t="shared" si="20"/>
        <v>3727.0795977011494</v>
      </c>
      <c r="T27" s="3">
        <f t="shared" si="20"/>
        <v>3755.9580459770114</v>
      </c>
      <c r="U27" s="3">
        <f t="shared" si="20"/>
        <v>3549.6887931034485</v>
      </c>
      <c r="V27" s="3">
        <f t="shared" si="20"/>
        <v>3614.53908045977</v>
      </c>
      <c r="W27" s="3">
        <f t="shared" si="20"/>
        <v>3402.7</v>
      </c>
      <c r="X27" s="3">
        <f t="shared" si="20"/>
        <v>2831.5816091954025</v>
      </c>
      <c r="Y27" s="3">
        <f t="shared" si="20"/>
        <v>2280.5839080459768</v>
      </c>
      <c r="Z27" s="3">
        <f t="shared" si="20"/>
        <v>2288.3543103448278</v>
      </c>
    </row>
    <row r="28" spans="1:26" ht="15.5" x14ac:dyDescent="0.35">
      <c r="C28" t="s">
        <v>61</v>
      </c>
      <c r="D28" s="4">
        <f>IFERROR(_xlfn.RRI(5,I27,D27),"")</f>
        <v>-0.22935226532225361</v>
      </c>
      <c r="E28" s="4">
        <f>IFERROR(_xlfn.RRI(5,J27,E27),"")</f>
        <v>-0.25284596432984519</v>
      </c>
      <c r="H28" s="4">
        <f t="shared" ref="H28:Z28" si="21">IFERROR(_xlfn.RRI(5,M27,H27),"")</f>
        <v>3.2426789718823956E-2</v>
      </c>
      <c r="I28" s="4">
        <f t="shared" si="21"/>
        <v>5.6267405967956874E-2</v>
      </c>
      <c r="J28" s="4">
        <f t="shared" si="21"/>
        <v>2.4944954983485923E-2</v>
      </c>
      <c r="K28" s="4">
        <f t="shared" si="21"/>
        <v>2.0277786035271417E-2</v>
      </c>
      <c r="L28" s="4">
        <f t="shared" si="21"/>
        <v>3.9499250805855368E-2</v>
      </c>
      <c r="M28" s="4">
        <f t="shared" si="21"/>
        <v>2.3921517911639434E-2</v>
      </c>
      <c r="N28" s="4">
        <f t="shared" si="21"/>
        <v>7.0599250066107899E-3</v>
      </c>
      <c r="O28" s="4">
        <f t="shared" si="21"/>
        <v>4.0481859982971047E-2</v>
      </c>
      <c r="P28" s="4">
        <f t="shared" si="21"/>
        <v>4.4401353825950229E-2</v>
      </c>
      <c r="Q28" s="4">
        <f t="shared" si="21"/>
        <v>2.3778331840324629E-2</v>
      </c>
      <c r="R28" s="4">
        <f t="shared" si="21"/>
        <v>2.8587514324418972E-2</v>
      </c>
      <c r="S28" s="4">
        <f t="shared" si="21"/>
        <v>5.6496145660787978E-2</v>
      </c>
      <c r="T28" s="4">
        <f t="shared" si="21"/>
        <v>0.1049304327974756</v>
      </c>
      <c r="U28" s="4">
        <f t="shared" si="21"/>
        <v>9.1775645806515094E-2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4.7445684086905367E-2</v>
      </c>
      <c r="J29" s="4">
        <f t="shared" si="22"/>
        <v>4.8383290063725611E-3</v>
      </c>
      <c r="K29" s="4">
        <f t="shared" si="22"/>
        <v>-7.5121998078770416</v>
      </c>
      <c r="L29" s="4">
        <f t="shared" si="22"/>
        <v>-3.1004842615012103</v>
      </c>
      <c r="M29" s="4">
        <f t="shared" si="22"/>
        <v>-0.73047639765064165</v>
      </c>
      <c r="N29" s="4">
        <f t="shared" si="22"/>
        <v>0.19062419062419061</v>
      </c>
      <c r="O29" s="4">
        <f t="shared" si="22"/>
        <v>-4.6100981767180924</v>
      </c>
      <c r="P29" s="4">
        <f t="shared" si="22"/>
        <v>-2.6555727554179569</v>
      </c>
      <c r="Q29" s="4">
        <f t="shared" si="22"/>
        <v>-0.92814238042269193</v>
      </c>
      <c r="R29" s="4">
        <f t="shared" si="22"/>
        <v>-2.9997775553331114</v>
      </c>
      <c r="S29" s="4">
        <f t="shared" si="22"/>
        <v>-2.1610278925619832</v>
      </c>
      <c r="T29" s="4">
        <f t="shared" si="22"/>
        <v>1.2426875181002026</v>
      </c>
      <c r="U29" s="4">
        <f t="shared" si="22"/>
        <v>-0.89372441599212082</v>
      </c>
      <c r="V29" s="4">
        <f t="shared" si="22"/>
        <v>0.65626752306672809</v>
      </c>
      <c r="W29" s="4">
        <f t="shared" si="22"/>
        <v>-0.17700117469374066</v>
      </c>
      <c r="X29" s="4">
        <f t="shared" si="22"/>
        <v>-8.2489703221833036E-2</v>
      </c>
      <c r="Y29" s="4">
        <f t="shared" si="22"/>
        <v>-2.4489932511573431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1.893140225572677E-2</v>
      </c>
      <c r="I30" s="4">
        <f t="shared" si="23"/>
        <v>-2.0242440714065821E-2</v>
      </c>
      <c r="J30" s="4">
        <f t="shared" si="23"/>
        <v>6.2371576172362983E-2</v>
      </c>
      <c r="K30" s="4">
        <f t="shared" si="23"/>
        <v>-1.1637930934069909E-2</v>
      </c>
      <c r="L30" s="4">
        <f t="shared" si="23"/>
        <v>0.11902617142781158</v>
      </c>
      <c r="M30" s="4">
        <f t="shared" si="23"/>
        <v>0.14213650849984885</v>
      </c>
      <c r="N30" s="4">
        <f t="shared" si="23"/>
        <v>-0.15714679974887427</v>
      </c>
      <c r="O30" s="4">
        <f t="shared" si="23"/>
        <v>3.8402888767180093E-2</v>
      </c>
      <c r="P30" s="4">
        <f t="shared" si="23"/>
        <v>8.5037673930109831E-2</v>
      </c>
      <c r="Q30" s="4">
        <f t="shared" si="23"/>
        <v>3.765429943589186E-2</v>
      </c>
      <c r="R30" s="4">
        <f t="shared" si="23"/>
        <v>5.1141625245552547E-2</v>
      </c>
      <c r="S30" s="4">
        <f t="shared" si="23"/>
        <v>-7.6887036336291143E-3</v>
      </c>
      <c r="T30" s="4">
        <f t="shared" si="23"/>
        <v>5.8109108965922689E-2</v>
      </c>
      <c r="U30" s="4">
        <f t="shared" si="23"/>
        <v>-1.794150952936235E-2</v>
      </c>
      <c r="V30" s="4">
        <f t="shared" si="23"/>
        <v>6.2256173174176463E-2</v>
      </c>
      <c r="W30" s="4">
        <f t="shared" si="23"/>
        <v>0.20169589636757151</v>
      </c>
      <c r="X30" s="4">
        <f t="shared" si="23"/>
        <v>0.24160378366500229</v>
      </c>
      <c r="Y30" s="4">
        <f t="shared" si="23"/>
        <v>-3.3956290176410928E-3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3158.83</v>
      </c>
      <c r="E32" s="3">
        <f>IFERROR(INDEX(E51:E500,MATCH($A$32,$C$51:$C$500,0)),"")</f>
        <v>3112.19</v>
      </c>
      <c r="H32" s="3">
        <f>IFERROR(INDEX(D32:G32,COUNT(D32:G32)),"")</f>
        <v>3112.19</v>
      </c>
      <c r="I32" s="3">
        <f t="shared" ref="I32:Z32" si="24">IFERROR(INDEX(I51:I500,MATCH($C$32,$C$51:$C$500,0)),"")</f>
        <v>3001.04</v>
      </c>
      <c r="J32" s="3">
        <f t="shared" si="24"/>
        <v>2713.65</v>
      </c>
      <c r="K32" s="3">
        <f t="shared" si="24"/>
        <v>2396.67</v>
      </c>
      <c r="L32" s="3">
        <f t="shared" si="24"/>
        <v>2077.0100000000002</v>
      </c>
      <c r="M32" s="3">
        <f t="shared" si="24"/>
        <v>2000.45</v>
      </c>
      <c r="N32" s="3">
        <f t="shared" si="24"/>
        <v>1966.24</v>
      </c>
      <c r="O32" s="3">
        <f t="shared" si="24"/>
        <v>1789.38</v>
      </c>
      <c r="P32" s="3">
        <f t="shared" si="24"/>
        <v>1686.13</v>
      </c>
      <c r="Q32" s="3">
        <f t="shared" si="24"/>
        <v>1632.65</v>
      </c>
      <c r="R32" s="3">
        <f t="shared" si="24"/>
        <v>1678.2</v>
      </c>
      <c r="S32" s="3">
        <f t="shared" si="24"/>
        <v>1547.91</v>
      </c>
      <c r="T32" s="3">
        <f t="shared" si="24"/>
        <v>1716.97</v>
      </c>
      <c r="U32" s="3">
        <f t="shared" si="24"/>
        <v>1642.66</v>
      </c>
      <c r="V32" s="3">
        <f t="shared" si="24"/>
        <v>1572.08</v>
      </c>
      <c r="W32" s="3">
        <f t="shared" si="24"/>
        <v>1271.47</v>
      </c>
      <c r="X32" s="3">
        <f t="shared" si="24"/>
        <v>1011.99</v>
      </c>
      <c r="Y32" s="3">
        <f t="shared" si="24"/>
        <v>766.37</v>
      </c>
      <c r="Z32" s="3">
        <f t="shared" si="24"/>
        <v>473.32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0.35</v>
      </c>
      <c r="E33" s="3">
        <f>IFERROR(INDEX(E51:E500,MATCH($A$33,$C$51:$C$500,0)),"")</f>
        <v>0.35</v>
      </c>
      <c r="H33" s="3">
        <f>IFERROR(INDEX(D33:G33,COUNT(D33:G33)),"")</f>
        <v>0.35</v>
      </c>
      <c r="I33" s="3">
        <f t="shared" ref="I33:Z33" si="25">IFERROR(INDEX(I51:I500,MATCH($C$33,$C$51:$C$500,0)),"")</f>
        <v>0.35</v>
      </c>
      <c r="J33" s="3">
        <f t="shared" si="25"/>
        <v>0.41</v>
      </c>
      <c r="K33" s="3">
        <f t="shared" si="25"/>
        <v>0.43</v>
      </c>
      <c r="L33" s="3">
        <f t="shared" si="25"/>
        <v>0.27</v>
      </c>
      <c r="M33" s="3">
        <f t="shared" si="25"/>
        <v>0.33</v>
      </c>
      <c r="N33" s="3">
        <f t="shared" si="25"/>
        <v>0.33</v>
      </c>
      <c r="O33" s="3">
        <f t="shared" si="25"/>
        <v>0.33</v>
      </c>
      <c r="P33" s="3">
        <f t="shared" si="25"/>
        <v>0.39</v>
      </c>
      <c r="Q33" s="3">
        <f t="shared" si="25"/>
        <v>0.42</v>
      </c>
      <c r="R33" s="3">
        <f t="shared" si="25"/>
        <v>0.64</v>
      </c>
      <c r="S33" s="3">
        <f t="shared" si="25"/>
        <v>0.34</v>
      </c>
      <c r="T33" s="3">
        <f t="shared" si="25"/>
        <v>0.83</v>
      </c>
      <c r="U33" s="3">
        <f t="shared" si="25"/>
        <v>1.02</v>
      </c>
      <c r="V33" s="3">
        <f t="shared" si="25"/>
        <v>1.42</v>
      </c>
      <c r="W33" s="3">
        <f t="shared" si="25"/>
        <v>2.36</v>
      </c>
      <c r="X33" s="3">
        <f t="shared" si="25"/>
        <v>2.27</v>
      </c>
      <c r="Y33" s="3">
        <f t="shared" si="25"/>
        <v>0.55000000000000004</v>
      </c>
      <c r="Z33" s="3">
        <f t="shared" si="25"/>
        <v>0.42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9.31</v>
      </c>
      <c r="E34" s="3">
        <f>IFERROR(INDEX(E51:E500,MATCH($A$34,$C$51:$C$500,0)),"")</f>
        <v>9.8800000000000008</v>
      </c>
      <c r="H34" s="3">
        <f>IFERROR(INDEX(D34:G34,COUNT(D34:G34)),"")</f>
        <v>9.8800000000000008</v>
      </c>
      <c r="I34" s="3">
        <f t="shared" ref="I34:Z34" si="26">IFERROR(INDEX(I51:I500,MATCH($C$34,$C$51:$C$500,0)),"")</f>
        <v>2.93</v>
      </c>
      <c r="J34" s="3">
        <f t="shared" si="26"/>
        <v>3.29</v>
      </c>
      <c r="K34" s="3">
        <f t="shared" si="26"/>
        <v>3.05</v>
      </c>
      <c r="L34" s="3">
        <f t="shared" si="26"/>
        <v>-10.76</v>
      </c>
      <c r="M34" s="3">
        <f t="shared" si="26"/>
        <v>26.84</v>
      </c>
      <c r="N34" s="3">
        <f t="shared" si="26"/>
        <v>7.12</v>
      </c>
      <c r="O34" s="3">
        <f t="shared" si="26"/>
        <v>7.58</v>
      </c>
      <c r="P34" s="3">
        <f t="shared" si="26"/>
        <v>-30.39</v>
      </c>
      <c r="Q34" s="3">
        <f t="shared" si="26"/>
        <v>52.63</v>
      </c>
      <c r="R34" s="3">
        <f t="shared" si="26"/>
        <v>5.95</v>
      </c>
      <c r="S34" s="3">
        <f t="shared" si="26"/>
        <v>-5.89</v>
      </c>
      <c r="T34" s="3">
        <f t="shared" si="26"/>
        <v>18.399999999999999</v>
      </c>
      <c r="U34" s="3">
        <f t="shared" si="26"/>
        <v>48.65</v>
      </c>
      <c r="V34" s="3">
        <f t="shared" si="26"/>
        <v>6.85</v>
      </c>
      <c r="W34" s="3">
        <f t="shared" si="26"/>
        <v>15.29</v>
      </c>
      <c r="X34" s="3">
        <f t="shared" si="26"/>
        <v>9.65</v>
      </c>
      <c r="Y34" s="3">
        <f t="shared" si="26"/>
        <v>1.64</v>
      </c>
      <c r="Z34" s="3">
        <f t="shared" si="26"/>
        <v>-1.1200000000000001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0.81</v>
      </c>
      <c r="E35" s="3">
        <f>IFERROR(INDEX(E51:E500,MATCH($A$35,$C$51:$C$500,0)),"")</f>
        <v>0.9</v>
      </c>
      <c r="H35" s="3">
        <f>IFERROR(INDEX(D35:G35,COUNT(D35:G35)),"")</f>
        <v>0.9</v>
      </c>
      <c r="I35" s="3">
        <f t="shared" ref="I35:Z35" si="27">IFERROR(INDEX(I51:I500,MATCH($C$35,$C$51:$C$500,0)),"")</f>
        <v>0.21</v>
      </c>
      <c r="J35" s="3">
        <f t="shared" si="27"/>
        <v>0.22</v>
      </c>
      <c r="K35" s="3">
        <f t="shared" si="27"/>
        <v>0.21</v>
      </c>
      <c r="L35" s="3">
        <f t="shared" si="27"/>
        <v>0.11</v>
      </c>
      <c r="M35" s="3">
        <f t="shared" si="27"/>
        <v>0.15</v>
      </c>
      <c r="N35" s="3">
        <f t="shared" si="27"/>
        <v>0.17</v>
      </c>
      <c r="O35" s="3">
        <f t="shared" si="27"/>
        <v>0.13</v>
      </c>
      <c r="P35" s="3">
        <f t="shared" si="27"/>
        <v>0.15</v>
      </c>
      <c r="Q35" s="3">
        <f t="shared" si="27"/>
        <v>0.17</v>
      </c>
      <c r="R35" s="3">
        <f t="shared" si="27"/>
        <v>0.27</v>
      </c>
      <c r="S35" s="3">
        <f t="shared" si="27"/>
        <v>0.14000000000000001</v>
      </c>
      <c r="T35" s="3">
        <f t="shared" si="27"/>
        <v>0.38</v>
      </c>
      <c r="U35" s="3">
        <f t="shared" si="27"/>
        <v>0.47</v>
      </c>
      <c r="V35" s="3">
        <f t="shared" si="27"/>
        <v>0.62</v>
      </c>
      <c r="W35" s="3">
        <f t="shared" si="27"/>
        <v>0.88</v>
      </c>
      <c r="X35" s="3">
        <f t="shared" si="27"/>
        <v>0.81</v>
      </c>
      <c r="Y35" s="3">
        <f t="shared" si="27"/>
        <v>0.19</v>
      </c>
      <c r="Z35" s="3">
        <f t="shared" si="27"/>
        <v>0.09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4801461000000</v>
      </c>
      <c r="E51" s="5">
        <v>4197841000000</v>
      </c>
      <c r="F51" s="5">
        <v>4542174000000</v>
      </c>
      <c r="G51" s="5">
        <v>4601120000000</v>
      </c>
      <c r="I51" s="5">
        <v>17664196000000</v>
      </c>
      <c r="J51" s="5">
        <v>18029150000000</v>
      </c>
      <c r="K51" s="5">
        <v>16970663000000</v>
      </c>
      <c r="L51" s="5">
        <v>17170492000000</v>
      </c>
      <c r="M51" s="5">
        <v>15344138000000</v>
      </c>
      <c r="N51" s="5">
        <v>13434592000000</v>
      </c>
      <c r="O51" s="5">
        <v>15939421000000</v>
      </c>
      <c r="P51" s="5">
        <v>15349939000000</v>
      </c>
      <c r="Q51" s="5">
        <v>14146918000000</v>
      </c>
      <c r="R51" s="5">
        <v>13633556000000</v>
      </c>
      <c r="S51" s="5">
        <v>12970237000000</v>
      </c>
      <c r="T51" s="5">
        <v>13070734000000</v>
      </c>
      <c r="U51" s="5">
        <v>12352917000000</v>
      </c>
      <c r="V51" s="5">
        <v>12578596000000</v>
      </c>
      <c r="W51" s="5">
        <v>11841396000000</v>
      </c>
      <c r="X51" s="5">
        <v>9853904000000</v>
      </c>
      <c r="Y51" s="5">
        <v>7936432000000</v>
      </c>
      <c r="Z51" s="5">
        <v>7963473000000</v>
      </c>
    </row>
    <row r="52" spans="2:26" ht="15.5" x14ac:dyDescent="0.35">
      <c r="C52" t="s">
        <v>85</v>
      </c>
      <c r="D52" s="5">
        <v>-3864759000000</v>
      </c>
      <c r="E52" s="5">
        <v>-3232491000000</v>
      </c>
      <c r="F52" s="5">
        <v>-3482173000000</v>
      </c>
      <c r="G52" s="5">
        <v>-3697629000000</v>
      </c>
      <c r="I52" s="5">
        <v>-14111546000000</v>
      </c>
      <c r="J52" s="5">
        <v>-14150111000000</v>
      </c>
      <c r="K52" s="5">
        <v>-13238120000000</v>
      </c>
      <c r="L52" s="5">
        <v>-14818488000000</v>
      </c>
      <c r="M52" s="5">
        <v>-13219309000000</v>
      </c>
      <c r="N52" s="5">
        <v>-10760599000000</v>
      </c>
      <c r="O52" s="5">
        <v>-13142479000000</v>
      </c>
      <c r="P52" s="5">
        <v>-12896103000000</v>
      </c>
      <c r="Q52" s="5">
        <v>-11682799000000</v>
      </c>
      <c r="R52" s="5">
        <v>-10438263000000</v>
      </c>
      <c r="S52" s="5">
        <v>-10346094000000</v>
      </c>
      <c r="T52" s="5">
        <v>-10625591000000</v>
      </c>
      <c r="U52" s="5">
        <v>-10079985000000</v>
      </c>
      <c r="V52" s="5">
        <v>-10141543000000</v>
      </c>
      <c r="W52" s="5">
        <v>-10172171000000</v>
      </c>
      <c r="X52" s="5">
        <v>-7915174000000</v>
      </c>
      <c r="Y52" s="5">
        <v>-6114847000000</v>
      </c>
      <c r="Z52" s="5">
        <v>-6828388000000</v>
      </c>
    </row>
    <row r="53" spans="2:26" ht="15.5" x14ac:dyDescent="0.35">
      <c r="C53" t="s">
        <v>86</v>
      </c>
      <c r="D53" s="5">
        <v>936702000000</v>
      </c>
      <c r="E53" s="5">
        <v>965350000000</v>
      </c>
      <c r="F53" s="5">
        <v>1060001000000</v>
      </c>
      <c r="G53" s="5">
        <v>903491000000</v>
      </c>
      <c r="I53" s="5">
        <v>3552650000000</v>
      </c>
      <c r="J53" s="5">
        <v>3879039000000</v>
      </c>
      <c r="K53" s="5">
        <v>3732543000000</v>
      </c>
      <c r="L53" s="5">
        <v>2352004000000</v>
      </c>
      <c r="M53" s="5">
        <v>2124829000000</v>
      </c>
      <c r="N53" s="5">
        <v>2673993000000</v>
      </c>
      <c r="O53" s="5">
        <v>2796942000000</v>
      </c>
      <c r="P53" s="5">
        <v>2453836000000</v>
      </c>
      <c r="Q53" s="5">
        <v>2464119000000</v>
      </c>
      <c r="R53" s="5">
        <v>3195293000000</v>
      </c>
      <c r="S53" s="5">
        <v>2624143000000</v>
      </c>
      <c r="T53" s="5">
        <v>2445143000000</v>
      </c>
      <c r="U53" s="5">
        <v>2272932000000</v>
      </c>
      <c r="V53" s="5">
        <v>2437053000000</v>
      </c>
      <c r="W53" s="5">
        <v>1669225000000</v>
      </c>
      <c r="X53" s="5">
        <v>1938730000000</v>
      </c>
      <c r="Y53" s="5">
        <v>1821585000000</v>
      </c>
      <c r="Z53" s="5">
        <v>1135085000000</v>
      </c>
    </row>
    <row r="54" spans="2:26" ht="15.5" x14ac:dyDescent="0.35">
      <c r="C54" t="s">
        <v>87</v>
      </c>
      <c r="D54" s="5">
        <v>-450312000000</v>
      </c>
      <c r="E54" s="5">
        <v>-423172000000</v>
      </c>
      <c r="F54" s="5">
        <v>-455385000000</v>
      </c>
      <c r="G54" s="5">
        <v>-449314000000</v>
      </c>
      <c r="I54" s="5">
        <v>-1759607000000</v>
      </c>
      <c r="J54" s="5">
        <v>-1696537000000</v>
      </c>
      <c r="K54" s="5">
        <v>-1665249000000</v>
      </c>
      <c r="L54" s="5">
        <v>-1645973000000</v>
      </c>
      <c r="M54" s="5">
        <v>-1396198000000</v>
      </c>
      <c r="N54" s="5">
        <v>-1336749000000</v>
      </c>
      <c r="O54" s="5">
        <v>-1702624000000</v>
      </c>
      <c r="P54" s="5">
        <v>-1509765000000</v>
      </c>
      <c r="Q54" s="5">
        <v>-1470417000000</v>
      </c>
      <c r="R54" s="5">
        <v>-1627053000000</v>
      </c>
      <c r="S54" s="5">
        <v>-1511812000000</v>
      </c>
      <c r="T54" s="5">
        <v>-1291407000000</v>
      </c>
      <c r="U54" s="5">
        <v>-907600000000</v>
      </c>
      <c r="V54" s="5">
        <v>-759866000000</v>
      </c>
      <c r="W54" s="5">
        <v>-659654000000</v>
      </c>
      <c r="X54" s="5">
        <v>-651303000000</v>
      </c>
      <c r="Y54" s="5">
        <v>-676595000000</v>
      </c>
      <c r="Z54" s="5">
        <v>-553732000000</v>
      </c>
    </row>
    <row r="55" spans="2:26" ht="15.5" x14ac:dyDescent="0.35">
      <c r="C55" t="s">
        <v>88</v>
      </c>
      <c r="D55" s="5">
        <v>-256301000000</v>
      </c>
      <c r="E55" s="5">
        <v>-227066000000</v>
      </c>
      <c r="F55" s="5">
        <v>-257276000000</v>
      </c>
      <c r="G55" s="5">
        <v>-247701000000</v>
      </c>
      <c r="I55" s="5">
        <v>-983789000000</v>
      </c>
      <c r="J55" s="5">
        <v>-986100000000</v>
      </c>
      <c r="K55" s="5">
        <v>-987420000000</v>
      </c>
      <c r="L55" s="5">
        <v>-1009359000000</v>
      </c>
      <c r="M55" s="5">
        <v>-759940000000</v>
      </c>
      <c r="N55" s="5">
        <v>-725325000000</v>
      </c>
      <c r="O55" s="5">
        <v>-1027754000000</v>
      </c>
      <c r="P55" s="5">
        <v>-882385000000</v>
      </c>
      <c r="Q55" s="5">
        <v>-851772000000</v>
      </c>
      <c r="R55" s="5">
        <v>-997854000000</v>
      </c>
      <c r="S55" s="5">
        <v>-925988000000</v>
      </c>
      <c r="T55" s="5">
        <v>-793732000000</v>
      </c>
      <c r="U55" s="5">
        <v>-707856000000</v>
      </c>
      <c r="V55" s="5">
        <v>-479387000000</v>
      </c>
      <c r="W55" s="5">
        <v>-407653000000</v>
      </c>
      <c r="X55" s="5">
        <v>-435497000000</v>
      </c>
      <c r="Y55" s="5">
        <v>-472738000000</v>
      </c>
      <c r="Z55" s="5">
        <v>-308409000000</v>
      </c>
    </row>
    <row r="56" spans="2:26" ht="15.5" x14ac:dyDescent="0.35">
      <c r="C56" t="s">
        <v>89</v>
      </c>
      <c r="D56" s="5">
        <v>-194011000000</v>
      </c>
      <c r="E56" s="5">
        <v>-196106000000</v>
      </c>
      <c r="F56" s="5">
        <v>-198109000000</v>
      </c>
      <c r="G56" s="5">
        <v>-201613000000</v>
      </c>
      <c r="I56" s="5">
        <v>-775818000000</v>
      </c>
      <c r="J56" s="5">
        <v>-710437000000</v>
      </c>
      <c r="K56" s="5">
        <v>-677829000000</v>
      </c>
      <c r="L56" s="5">
        <v>-636614000000</v>
      </c>
      <c r="M56" s="5">
        <v>-636258000000</v>
      </c>
      <c r="N56" s="5">
        <v>-611424000000</v>
      </c>
      <c r="O56" s="5">
        <v>-674870000000</v>
      </c>
      <c r="P56" s="5">
        <v>-627380000000</v>
      </c>
      <c r="Q56" s="5">
        <v>-618645000000</v>
      </c>
      <c r="R56" s="5">
        <v>-629199000000</v>
      </c>
      <c r="S56" s="5">
        <v>-585824000000</v>
      </c>
      <c r="T56" s="5">
        <v>-497675000000</v>
      </c>
      <c r="U56" s="5">
        <v>-199744000000</v>
      </c>
      <c r="V56" s="5">
        <v>-280479000000</v>
      </c>
      <c r="W56" s="5">
        <v>-252001000000</v>
      </c>
      <c r="X56" s="5">
        <v>-215806000000</v>
      </c>
      <c r="Y56" s="5">
        <v>-203857000000</v>
      </c>
      <c r="Z56" s="5">
        <v>-245323000000</v>
      </c>
    </row>
    <row r="57" spans="2:26" ht="15.5" x14ac:dyDescent="0.35">
      <c r="C57" t="s">
        <v>93</v>
      </c>
      <c r="D57" s="5">
        <v>486390000000</v>
      </c>
      <c r="E57" s="5">
        <v>542178000000</v>
      </c>
      <c r="F57" s="5">
        <v>604616000000</v>
      </c>
      <c r="G57" s="5">
        <v>454177000000</v>
      </c>
      <c r="I57" s="5">
        <v>1793043000000</v>
      </c>
      <c r="J57" s="5">
        <v>2182502000000</v>
      </c>
      <c r="K57" s="5">
        <v>2067294000000</v>
      </c>
      <c r="L57" s="5">
        <v>706031000000</v>
      </c>
      <c r="M57" s="5">
        <v>728631000000</v>
      </c>
      <c r="N57" s="5">
        <v>1337244000000</v>
      </c>
      <c r="O57" s="5">
        <v>1094318000000</v>
      </c>
      <c r="P57" s="5">
        <v>944071000000</v>
      </c>
      <c r="Q57" s="5">
        <v>993702000000</v>
      </c>
      <c r="R57" s="5">
        <v>1568240000000</v>
      </c>
      <c r="S57" s="5">
        <v>1112331000000</v>
      </c>
      <c r="T57" s="5">
        <v>1153736000000</v>
      </c>
      <c r="U57" s="5">
        <v>1365332000000</v>
      </c>
      <c r="V57" s="5">
        <v>1677187000000</v>
      </c>
      <c r="W57" s="5">
        <v>1009571000000</v>
      </c>
      <c r="X57" s="5">
        <v>1287427000000</v>
      </c>
      <c r="Y57" s="5">
        <v>1144990000000</v>
      </c>
      <c r="Z57" s="5">
        <v>581353000000</v>
      </c>
    </row>
    <row r="58" spans="2:26" ht="15.5" x14ac:dyDescent="0.35">
      <c r="C58" t="s">
        <v>94</v>
      </c>
      <c r="D58" s="5">
        <v>35058000000</v>
      </c>
      <c r="E58" s="5">
        <v>-50093000000</v>
      </c>
      <c r="F58" s="5">
        <v>-14249000000</v>
      </c>
      <c r="G58" s="5">
        <v>-1768000000</v>
      </c>
      <c r="I58" s="5">
        <v>-165948000000</v>
      </c>
      <c r="J58" s="5">
        <v>-622379000000</v>
      </c>
      <c r="K58" s="5">
        <v>-531557000000</v>
      </c>
      <c r="L58" s="5">
        <v>-894321000000</v>
      </c>
      <c r="M58" s="5">
        <v>-641534000000</v>
      </c>
      <c r="N58" s="5">
        <v>-860867000000</v>
      </c>
      <c r="O58" s="5">
        <v>-636442000000</v>
      </c>
      <c r="P58" s="5">
        <v>-1029656000000</v>
      </c>
      <c r="Q58" s="5">
        <v>-886878000000</v>
      </c>
      <c r="R58" s="5">
        <v>-742293000000</v>
      </c>
      <c r="S58" s="5">
        <v>-1444200000000</v>
      </c>
      <c r="T58" s="5">
        <v>-759677000000</v>
      </c>
      <c r="U58" s="5">
        <v>-1198859000000</v>
      </c>
      <c r="V58" s="5">
        <v>-219787000000</v>
      </c>
      <c r="W58" s="5">
        <v>-153890000000</v>
      </c>
      <c r="X58" s="5">
        <v>-166987000000</v>
      </c>
      <c r="Y58" s="5">
        <v>128623000000</v>
      </c>
      <c r="Z58" s="5">
        <v>-1355552000000</v>
      </c>
    </row>
    <row r="59" spans="2:26" ht="15.5" x14ac:dyDescent="0.35">
      <c r="C59" t="s">
        <v>27</v>
      </c>
      <c r="D59" s="5">
        <v>-98855000000</v>
      </c>
      <c r="E59" s="5">
        <v>-95595000000</v>
      </c>
      <c r="F59" s="5">
        <v>-97896000000</v>
      </c>
      <c r="G59" s="5">
        <v>-114410000000</v>
      </c>
      <c r="I59" s="5">
        <v>-453799000000</v>
      </c>
      <c r="J59" s="5">
        <v>-684638000000</v>
      </c>
      <c r="K59" s="5">
        <v>-674419000000</v>
      </c>
      <c r="L59" s="5">
        <v>-628933000000</v>
      </c>
      <c r="M59" s="5">
        <v>-801887000000</v>
      </c>
      <c r="N59" s="5">
        <v>-745051000000</v>
      </c>
      <c r="O59" s="5">
        <v>-872872000000</v>
      </c>
      <c r="P59" s="5">
        <v>-883046000000</v>
      </c>
      <c r="Q59" s="5">
        <v>-814459000000</v>
      </c>
      <c r="R59" s="5">
        <v>-747094000000</v>
      </c>
      <c r="S59" s="5">
        <v>-738946000000</v>
      </c>
      <c r="T59" s="5">
        <v>-621108000000</v>
      </c>
      <c r="U59" s="5">
        <v>-576137000000</v>
      </c>
      <c r="V59" s="5">
        <v>-387761000000</v>
      </c>
      <c r="W59" s="5">
        <v>-346810000000</v>
      </c>
      <c r="X59" s="5">
        <v>-366552000000</v>
      </c>
      <c r="Y59" s="5">
        <v>-420280000000</v>
      </c>
      <c r="Z59" s="5">
        <v>-462994000000</v>
      </c>
    </row>
    <row r="60" spans="2:26" ht="15.5" x14ac:dyDescent="0.35">
      <c r="C60" t="s">
        <v>90</v>
      </c>
      <c r="D60" s="5">
        <v>12673000000</v>
      </c>
      <c r="E60" s="5">
        <v>8232000000</v>
      </c>
      <c r="F60" s="5">
        <v>-23327000000</v>
      </c>
      <c r="G60" s="5">
        <v>12011000000</v>
      </c>
      <c r="I60" s="5">
        <v>-13249000000</v>
      </c>
      <c r="J60" s="5">
        <v>-41279000000</v>
      </c>
      <c r="K60" s="5">
        <v>-74662000000</v>
      </c>
      <c r="L60" s="5">
        <v>-106780000000</v>
      </c>
      <c r="M60" s="5">
        <v>-16657000000</v>
      </c>
      <c r="N60" s="5">
        <v>-153025000000</v>
      </c>
      <c r="O60" s="5">
        <v>-110618000000</v>
      </c>
      <c r="P60" s="5">
        <v>-23387000000</v>
      </c>
      <c r="Q60" s="5">
        <v>-27681000000</v>
      </c>
      <c r="R60" s="5">
        <v>-71005000000</v>
      </c>
      <c r="S60" s="5">
        <v>-84297000000</v>
      </c>
      <c r="T60" s="5">
        <v>-74192000000</v>
      </c>
      <c r="U60" s="5">
        <v>4790000000</v>
      </c>
      <c r="V60" s="5">
        <v>24103000000</v>
      </c>
      <c r="W60" s="5">
        <v>80848000000</v>
      </c>
      <c r="X60" s="5">
        <v>48968000000</v>
      </c>
      <c r="Y60" s="5">
        <v>15557000000</v>
      </c>
      <c r="Z60" s="5">
        <v>-76077000000</v>
      </c>
    </row>
    <row r="61" spans="2:26" ht="15.5" x14ac:dyDescent="0.35">
      <c r="C61" t="s">
        <v>95</v>
      </c>
      <c r="D61" s="5">
        <v>4002000000</v>
      </c>
      <c r="E61" s="5">
        <v>4408000000</v>
      </c>
      <c r="F61" s="5">
        <v>5409000000</v>
      </c>
      <c r="G61" s="5">
        <v>4765000000</v>
      </c>
      <c r="I61" s="5">
        <v>20789000000</v>
      </c>
      <c r="J61" s="5">
        <v>15624000000</v>
      </c>
      <c r="K61" s="5">
        <v>50989000000</v>
      </c>
      <c r="L61" s="5">
        <v>51836000000</v>
      </c>
      <c r="M61" s="5">
        <v>55543000000</v>
      </c>
      <c r="N61" s="5">
        <v>56414000000</v>
      </c>
      <c r="O61" s="5">
        <v>57049000000</v>
      </c>
      <c r="P61" s="5">
        <v>73525000000</v>
      </c>
      <c r="Q61" s="5">
        <v>81251000000</v>
      </c>
      <c r="R61" s="5">
        <v>65717000000</v>
      </c>
      <c r="S61" s="5">
        <v>50752000000</v>
      </c>
      <c r="T61" s="5">
        <v>50292000000</v>
      </c>
      <c r="U61" s="5">
        <v>55985000000</v>
      </c>
      <c r="V61" s="5">
        <v>55992000000</v>
      </c>
      <c r="W61" s="5">
        <v>54134000000</v>
      </c>
      <c r="X61" s="5">
        <v>56831000000</v>
      </c>
      <c r="Y61" s="5">
        <v>19873000000</v>
      </c>
      <c r="Z61" s="5">
        <v>12329000000</v>
      </c>
    </row>
    <row r="62" spans="2:26" ht="15.5" x14ac:dyDescent="0.35">
      <c r="C62" t="s">
        <v>97</v>
      </c>
      <c r="D62" s="5">
        <v>98970000000</v>
      </c>
      <c r="E62" s="5">
        <v>16364000000</v>
      </c>
      <c r="F62" s="5">
        <v>-2150000000</v>
      </c>
      <c r="G62" s="5">
        <v>61325000000</v>
      </c>
      <c r="I62" s="5">
        <v>96030000000</v>
      </c>
      <c r="J62" s="5">
        <v>-34798000000</v>
      </c>
      <c r="K62" s="5">
        <v>85037000000</v>
      </c>
      <c r="L62" s="5">
        <v>-239132000000</v>
      </c>
      <c r="M62" s="5">
        <v>-67911000000</v>
      </c>
      <c r="N62" s="5">
        <v>-121949000000</v>
      </c>
      <c r="O62" s="5">
        <v>211274000000</v>
      </c>
      <c r="P62" s="5">
        <v>-399180000000</v>
      </c>
      <c r="Q62" s="5">
        <v>-49478000000</v>
      </c>
      <c r="R62" s="5">
        <v>168550000000</v>
      </c>
      <c r="S62" s="5">
        <v>-705373000000</v>
      </c>
      <c r="T62" s="5">
        <v>-179426000000</v>
      </c>
      <c r="U62" s="5">
        <v>-889998000000</v>
      </c>
      <c r="V62" s="5">
        <v>-218141000000</v>
      </c>
      <c r="X62" s="5">
        <v>113191000000</v>
      </c>
      <c r="Y62" s="5">
        <v>486892000000</v>
      </c>
      <c r="Z62" s="5">
        <v>-786364000000</v>
      </c>
    </row>
    <row r="63" spans="2:26" ht="15.5" x14ac:dyDescent="0.35">
      <c r="C63" t="s">
        <v>92</v>
      </c>
      <c r="K63" s="5">
        <v>-12992000000</v>
      </c>
      <c r="L63" s="5">
        <v>-9018000000</v>
      </c>
      <c r="M63" s="5">
        <v>-6468000000</v>
      </c>
      <c r="N63" s="5">
        <v>-1462000000</v>
      </c>
    </row>
    <row r="64" spans="2:26" ht="15.5" x14ac:dyDescent="0.35">
      <c r="C64" t="s">
        <v>98</v>
      </c>
      <c r="D64" s="5">
        <v>35058000000</v>
      </c>
      <c r="E64" s="5">
        <v>-50093000000</v>
      </c>
      <c r="F64" s="5">
        <v>-14249000000</v>
      </c>
      <c r="G64" s="5">
        <v>-1768000000</v>
      </c>
      <c r="I64" s="5">
        <v>-165948000000</v>
      </c>
      <c r="J64" s="5">
        <v>-622379000000</v>
      </c>
      <c r="K64" s="5">
        <v>-531557000000</v>
      </c>
      <c r="L64" s="5">
        <v>-894321000000</v>
      </c>
      <c r="M64" s="5">
        <v>-641534000000</v>
      </c>
      <c r="N64" s="5">
        <v>-860867000000</v>
      </c>
      <c r="O64" s="5">
        <v>-636442000000</v>
      </c>
      <c r="P64" s="5">
        <v>-1029656000000</v>
      </c>
      <c r="Q64" s="5">
        <v>-886878000000</v>
      </c>
      <c r="R64" s="5">
        <v>-742293000000</v>
      </c>
      <c r="S64" s="5">
        <v>-1444200000000</v>
      </c>
      <c r="T64" s="5">
        <v>-759677000000</v>
      </c>
      <c r="U64" s="5">
        <v>-1198859000000</v>
      </c>
      <c r="V64" s="5">
        <v>-219787000000</v>
      </c>
      <c r="W64" s="5">
        <v>-153890000000</v>
      </c>
      <c r="X64" s="5">
        <v>-166987000000</v>
      </c>
      <c r="Y64" s="5">
        <v>128623000000</v>
      </c>
      <c r="Z64" s="5">
        <v>-1355552000000</v>
      </c>
    </row>
    <row r="65" spans="2:26" ht="15.5" x14ac:dyDescent="0.35">
      <c r="C65" t="s">
        <v>29</v>
      </c>
      <c r="D65" s="5">
        <v>521448000000</v>
      </c>
      <c r="E65" s="5">
        <v>492085000000</v>
      </c>
      <c r="F65" s="5">
        <v>590367000000</v>
      </c>
      <c r="G65" s="5">
        <v>452409000000</v>
      </c>
      <c r="I65" s="5">
        <v>1627095000000</v>
      </c>
      <c r="J65" s="5">
        <v>1560123000000</v>
      </c>
      <c r="K65" s="5">
        <v>1535737000000</v>
      </c>
      <c r="L65" s="5">
        <v>-188290000000</v>
      </c>
      <c r="M65" s="5">
        <v>87097000000</v>
      </c>
      <c r="N65" s="5">
        <v>476377000000</v>
      </c>
      <c r="O65" s="5">
        <v>457876000000</v>
      </c>
      <c r="P65" s="5">
        <v>-85585000000</v>
      </c>
      <c r="Q65" s="5">
        <v>106824000000</v>
      </c>
      <c r="R65" s="5">
        <v>825947000000</v>
      </c>
      <c r="S65" s="5">
        <v>-331869000000</v>
      </c>
      <c r="T65" s="5">
        <v>394059000000</v>
      </c>
      <c r="U65" s="5">
        <v>166473000000</v>
      </c>
      <c r="V65" s="5">
        <v>1457400000000</v>
      </c>
      <c r="W65" s="5">
        <v>855681000000</v>
      </c>
      <c r="X65" s="5">
        <v>1120440000000</v>
      </c>
      <c r="Y65" s="5">
        <v>1273613000000</v>
      </c>
      <c r="Z65" s="5">
        <v>-774199000000</v>
      </c>
    </row>
    <row r="66" spans="2:26" ht="15.5" x14ac:dyDescent="0.35">
      <c r="C66" t="s">
        <v>28</v>
      </c>
      <c r="D66" s="5">
        <v>-105890000000</v>
      </c>
      <c r="E66" s="5">
        <v>-111278000000</v>
      </c>
      <c r="F66" s="5">
        <v>-136835000000</v>
      </c>
      <c r="G66" s="5">
        <v>-113221000000</v>
      </c>
      <c r="I66" s="5">
        <v>-383872000000</v>
      </c>
      <c r="J66" s="5">
        <v>-373201000000</v>
      </c>
      <c r="K66" s="5">
        <v>-368469000000</v>
      </c>
      <c r="L66" s="5">
        <v>-2282000000</v>
      </c>
      <c r="M66" s="5">
        <v>-7201000000</v>
      </c>
      <c r="N66" s="5">
        <v>-157463000000</v>
      </c>
      <c r="O66" s="5">
        <v>-188769000000</v>
      </c>
      <c r="P66" s="5">
        <v>11028000000</v>
      </c>
      <c r="Q66" s="5">
        <v>-61796000000</v>
      </c>
      <c r="R66" s="5">
        <v>-199386000000</v>
      </c>
      <c r="S66" s="5">
        <v>18543000000</v>
      </c>
      <c r="T66" s="5">
        <v>-124191000000</v>
      </c>
      <c r="U66" s="5">
        <v>-46143000000</v>
      </c>
      <c r="V66" s="5">
        <v>-325153000000</v>
      </c>
      <c r="W66" s="5">
        <v>-172052000000</v>
      </c>
      <c r="X66" s="5">
        <v>-289816000000</v>
      </c>
      <c r="Y66" s="5">
        <v>-368283000000</v>
      </c>
      <c r="Z66" s="5">
        <v>149411000000</v>
      </c>
    </row>
    <row r="67" spans="2:26" ht="15.5" x14ac:dyDescent="0.35">
      <c r="C67" t="s">
        <v>99</v>
      </c>
      <c r="O67" s="5">
        <v>-188769000000</v>
      </c>
      <c r="P67" s="5">
        <v>11028000000</v>
      </c>
      <c r="Q67" s="5">
        <v>-61796000000</v>
      </c>
      <c r="R67" s="5">
        <v>-199386000000</v>
      </c>
      <c r="S67" s="5">
        <v>18543000000</v>
      </c>
      <c r="U67" s="5">
        <v>-51924000000</v>
      </c>
      <c r="V67" s="5">
        <v>-334720000000</v>
      </c>
      <c r="W67" s="5">
        <v>-189340000000</v>
      </c>
      <c r="X67" s="5">
        <v>-267068000000</v>
      </c>
      <c r="Y67" s="5">
        <v>-213533000000</v>
      </c>
      <c r="Z67" s="5">
        <v>-2321000000</v>
      </c>
    </row>
    <row r="68" spans="2:26" ht="15.5" x14ac:dyDescent="0.35">
      <c r="C68" t="s">
        <v>100</v>
      </c>
      <c r="U68" s="5">
        <v>5781000000</v>
      </c>
      <c r="V68" s="5">
        <v>9567000000</v>
      </c>
      <c r="W68" s="5">
        <v>17288000000</v>
      </c>
      <c r="X68" s="5">
        <v>-22748000000</v>
      </c>
      <c r="Y68" s="5">
        <v>-154750000000</v>
      </c>
      <c r="Z68" s="5">
        <v>151732000000</v>
      </c>
    </row>
    <row r="69" spans="2:26" ht="15.5" x14ac:dyDescent="0.35">
      <c r="C69" t="s">
        <v>101</v>
      </c>
      <c r="D69" s="5">
        <v>-105890000000</v>
      </c>
      <c r="E69" s="5">
        <v>-111278000000</v>
      </c>
      <c r="F69" s="5">
        <v>-136835000000</v>
      </c>
      <c r="G69" s="5">
        <v>-113221000000</v>
      </c>
      <c r="I69" s="5">
        <v>-383872000000</v>
      </c>
      <c r="J69" s="5">
        <v>-373201000000</v>
      </c>
      <c r="K69" s="5">
        <v>-368469000000</v>
      </c>
      <c r="L69" s="5">
        <v>-2282000000</v>
      </c>
      <c r="M69" s="5">
        <v>-7201000000</v>
      </c>
      <c r="N69" s="5">
        <v>-157463000000</v>
      </c>
      <c r="O69" s="5">
        <v>-188769000000</v>
      </c>
      <c r="P69" s="5">
        <v>11028000000</v>
      </c>
      <c r="Q69" s="5">
        <v>-61796000000</v>
      </c>
      <c r="R69" s="5">
        <v>-199386000000</v>
      </c>
      <c r="S69" s="5">
        <v>18543000000</v>
      </c>
      <c r="T69" s="5">
        <v>-124191000000</v>
      </c>
      <c r="U69" s="5">
        <v>-46143000000</v>
      </c>
      <c r="V69" s="5">
        <v>-325153000000</v>
      </c>
      <c r="W69" s="5">
        <v>-172052000000</v>
      </c>
      <c r="X69" s="5">
        <v>-289816000000</v>
      </c>
      <c r="Y69" s="5">
        <v>-368283000000</v>
      </c>
      <c r="Z69" s="5">
        <v>149411000000</v>
      </c>
    </row>
    <row r="70" spans="2:26" ht="15.5" x14ac:dyDescent="0.35">
      <c r="C70" t="s">
        <v>102</v>
      </c>
      <c r="D70" s="5">
        <v>415558000000</v>
      </c>
      <c r="E70" s="5">
        <v>380807000000</v>
      </c>
      <c r="F70" s="5">
        <v>453532000000</v>
      </c>
      <c r="G70" s="5">
        <v>339188000000</v>
      </c>
      <c r="I70" s="5">
        <v>1243223000000</v>
      </c>
      <c r="J70" s="5">
        <v>1186922000000</v>
      </c>
      <c r="K70" s="5">
        <v>1167268000000</v>
      </c>
      <c r="L70" s="5">
        <v>-190572000000</v>
      </c>
      <c r="M70" s="5">
        <v>79896000000</v>
      </c>
      <c r="N70" s="5">
        <v>318914000000</v>
      </c>
      <c r="O70" s="5">
        <v>269107000000</v>
      </c>
      <c r="P70" s="5">
        <v>-74557000000</v>
      </c>
      <c r="Q70" s="5">
        <v>45028000000</v>
      </c>
      <c r="R70" s="5">
        <v>626561000000</v>
      </c>
      <c r="S70" s="5">
        <v>-313326000000</v>
      </c>
      <c r="T70" s="5">
        <v>269868000000</v>
      </c>
      <c r="U70" s="5">
        <v>120330000000</v>
      </c>
      <c r="V70" s="5">
        <v>1132247000000</v>
      </c>
      <c r="W70" s="5">
        <v>683629000000</v>
      </c>
      <c r="X70" s="5">
        <v>830624000000</v>
      </c>
      <c r="Y70" s="5">
        <v>905330000000</v>
      </c>
      <c r="Z70" s="5">
        <v>-624788000000</v>
      </c>
    </row>
    <row r="71" spans="2:26" ht="15.5" x14ac:dyDescent="0.35">
      <c r="C71" t="s">
        <v>103</v>
      </c>
      <c r="D71" s="5">
        <v>25744000000</v>
      </c>
      <c r="E71" s="5">
        <v>6169000000</v>
      </c>
      <c r="F71" s="5">
        <v>-104069000000</v>
      </c>
      <c r="G71" s="5">
        <v>32156000000</v>
      </c>
      <c r="I71" s="5">
        <v>-67582000000</v>
      </c>
      <c r="J71" s="5">
        <v>91938000000</v>
      </c>
      <c r="K71" s="5">
        <v>-66325000000</v>
      </c>
      <c r="L71" s="5">
        <v>270070000000</v>
      </c>
      <c r="M71" s="5">
        <v>67694000000</v>
      </c>
      <c r="N71" s="5">
        <v>295947000000</v>
      </c>
      <c r="O71" s="5">
        <v>90694000000</v>
      </c>
      <c r="P71" s="5">
        <v>260921000000</v>
      </c>
      <c r="Q71" s="5">
        <v>-186317000000</v>
      </c>
      <c r="R71" s="5">
        <v>-172526000000</v>
      </c>
      <c r="S71" s="5">
        <v>105371000000</v>
      </c>
      <c r="T71" s="5">
        <v>23929000000</v>
      </c>
      <c r="U71" s="5">
        <v>220158000000</v>
      </c>
      <c r="V71" s="5">
        <v>-46133000000</v>
      </c>
      <c r="W71" s="5">
        <v>262417000000</v>
      </c>
    </row>
    <row r="72" spans="2:26" ht="15.5" x14ac:dyDescent="0.35">
      <c r="C72" t="s">
        <v>105</v>
      </c>
      <c r="D72" s="5">
        <v>441302000000</v>
      </c>
      <c r="E72" s="5">
        <v>386976000000</v>
      </c>
      <c r="F72" s="5">
        <v>349463000000</v>
      </c>
      <c r="G72" s="5">
        <v>371344000000</v>
      </c>
      <c r="I72" s="5">
        <v>1175641000000</v>
      </c>
      <c r="J72" s="5">
        <v>1278860000000</v>
      </c>
      <c r="K72" s="5">
        <v>1100943000000</v>
      </c>
      <c r="L72" s="5">
        <v>79498000000</v>
      </c>
      <c r="M72" s="5">
        <v>147590000000</v>
      </c>
      <c r="N72" s="5">
        <v>614861000000</v>
      </c>
      <c r="O72" s="5">
        <v>359801000000</v>
      </c>
      <c r="P72" s="5">
        <v>186364000000</v>
      </c>
      <c r="Q72" s="5">
        <v>-141289000000</v>
      </c>
      <c r="R72" s="5">
        <v>454035000000</v>
      </c>
      <c r="S72" s="5">
        <v>-207955000000</v>
      </c>
      <c r="T72" s="5">
        <v>293797000000</v>
      </c>
      <c r="U72" s="5">
        <v>340488000000</v>
      </c>
      <c r="V72" s="5">
        <v>1086114000000</v>
      </c>
      <c r="W72" s="5">
        <v>946046000000</v>
      </c>
    </row>
    <row r="73" spans="2:26" ht="15.5" x14ac:dyDescent="0.35">
      <c r="C73" t="s">
        <v>106</v>
      </c>
      <c r="D73" s="5">
        <v>415558000000</v>
      </c>
      <c r="E73" s="5">
        <v>380807000000</v>
      </c>
      <c r="F73" s="5">
        <v>453532000000</v>
      </c>
      <c r="G73" s="5">
        <v>339188000000</v>
      </c>
      <c r="I73" s="5">
        <v>1243223000000</v>
      </c>
      <c r="J73" s="5">
        <v>1186922000000</v>
      </c>
      <c r="K73" s="5">
        <v>1167268000000</v>
      </c>
      <c r="L73" s="5">
        <v>-190572000000</v>
      </c>
      <c r="M73" s="5">
        <v>79896000000</v>
      </c>
      <c r="N73" s="5">
        <v>318914000000</v>
      </c>
      <c r="O73" s="5">
        <v>269107000000</v>
      </c>
      <c r="P73" s="5">
        <v>-74557000000</v>
      </c>
      <c r="Q73" s="5">
        <v>45028000000</v>
      </c>
      <c r="R73" s="5">
        <v>626561000000</v>
      </c>
      <c r="S73" s="5">
        <v>-313326000000</v>
      </c>
      <c r="T73" s="5">
        <v>269868000000</v>
      </c>
      <c r="U73" s="5">
        <v>120330000000</v>
      </c>
      <c r="V73" s="5">
        <v>1132247000000</v>
      </c>
      <c r="W73" s="5">
        <v>683629000000</v>
      </c>
      <c r="X73" s="5">
        <v>830624000000</v>
      </c>
      <c r="Y73" s="5">
        <v>905330000000</v>
      </c>
      <c r="Z73" s="5">
        <v>-624788000000</v>
      </c>
    </row>
    <row r="74" spans="2:26" ht="15.5" x14ac:dyDescent="0.35">
      <c r="C74" t="s">
        <v>8</v>
      </c>
      <c r="D74" s="5">
        <v>441302000000</v>
      </c>
      <c r="E74" s="5">
        <v>386976000000</v>
      </c>
      <c r="F74" s="5">
        <v>349463000000</v>
      </c>
      <c r="G74" s="5">
        <v>371344000000</v>
      </c>
      <c r="I74" s="5">
        <v>1175641000000</v>
      </c>
      <c r="J74" s="5">
        <v>1278860000000</v>
      </c>
      <c r="K74" s="5">
        <v>1113935000000</v>
      </c>
      <c r="L74" s="5">
        <v>88516000000</v>
      </c>
      <c r="M74" s="5">
        <v>154058000000</v>
      </c>
      <c r="N74" s="5">
        <v>616323000000</v>
      </c>
      <c r="O74" s="5">
        <v>359801000000</v>
      </c>
      <c r="P74" s="5">
        <v>186364000000</v>
      </c>
      <c r="Q74" s="5">
        <v>-141289000000</v>
      </c>
      <c r="R74" s="5">
        <v>454035000000</v>
      </c>
      <c r="S74" s="5">
        <v>-207955000000</v>
      </c>
      <c r="T74" s="5">
        <v>293797000000</v>
      </c>
      <c r="U74" s="5">
        <v>340488000000</v>
      </c>
      <c r="V74" s="5">
        <v>1086114000000</v>
      </c>
      <c r="W74" s="5">
        <v>946046000000</v>
      </c>
    </row>
    <row r="75" spans="2:26" ht="15.5" x14ac:dyDescent="0.35">
      <c r="C75" t="s">
        <v>108</v>
      </c>
      <c r="D75" s="5">
        <v>415558000000</v>
      </c>
      <c r="E75" s="5">
        <v>380807000000</v>
      </c>
      <c r="F75" s="5">
        <v>453532000000</v>
      </c>
      <c r="G75" s="5">
        <v>339188000000</v>
      </c>
      <c r="I75" s="5">
        <v>1243223000000</v>
      </c>
      <c r="J75" s="5">
        <v>1186922000000</v>
      </c>
      <c r="K75" s="5">
        <v>1167268000000</v>
      </c>
      <c r="L75" s="5">
        <v>-190572000000</v>
      </c>
      <c r="M75" s="5">
        <v>79896000000</v>
      </c>
      <c r="N75" s="5">
        <v>318914000000</v>
      </c>
      <c r="O75" s="5">
        <v>269107000000</v>
      </c>
      <c r="P75" s="5">
        <v>-74557000000</v>
      </c>
      <c r="Q75" s="5">
        <v>45028000000</v>
      </c>
      <c r="R75" s="5">
        <v>626561000000</v>
      </c>
      <c r="S75" s="5">
        <v>-313326000000</v>
      </c>
      <c r="T75" s="5">
        <v>269868000000</v>
      </c>
      <c r="U75" s="5">
        <v>120330000000</v>
      </c>
      <c r="V75" s="5">
        <v>1132247000000</v>
      </c>
      <c r="W75" s="5">
        <v>683629000000</v>
      </c>
      <c r="X75" s="5">
        <v>830624000000</v>
      </c>
      <c r="Y75" s="5">
        <v>905330000000</v>
      </c>
      <c r="Z75" s="5">
        <v>-624788000000</v>
      </c>
    </row>
    <row r="76" spans="2:26" ht="15.5" x14ac:dyDescent="0.35">
      <c r="C76" t="s">
        <v>109</v>
      </c>
      <c r="D76" s="5">
        <v>441302000000</v>
      </c>
      <c r="E76" s="5">
        <v>386976000000</v>
      </c>
      <c r="F76" s="5">
        <v>349463000000</v>
      </c>
      <c r="G76" s="5">
        <v>371344000000</v>
      </c>
      <c r="I76" s="5">
        <v>1175641000000</v>
      </c>
      <c r="J76" s="5">
        <v>1278860000000</v>
      </c>
      <c r="K76" s="5">
        <v>1100943000000</v>
      </c>
      <c r="L76" s="5">
        <v>79498000000</v>
      </c>
      <c r="M76" s="5">
        <v>147590000000</v>
      </c>
      <c r="N76" s="5">
        <v>614861000000</v>
      </c>
      <c r="O76" s="5">
        <v>359801000000</v>
      </c>
      <c r="P76" s="5">
        <v>186364000000</v>
      </c>
      <c r="Q76" s="5">
        <v>-141289000000</v>
      </c>
      <c r="R76" s="5">
        <v>454035000000</v>
      </c>
      <c r="S76" s="5">
        <v>-207955000000</v>
      </c>
      <c r="T76" s="5">
        <v>293797000000</v>
      </c>
      <c r="U76" s="5">
        <v>340488000000</v>
      </c>
      <c r="V76" s="5">
        <v>1086114000000</v>
      </c>
      <c r="W76" s="5">
        <v>946046000000</v>
      </c>
    </row>
    <row r="77" spans="2:26" ht="15.5" x14ac:dyDescent="0.35">
      <c r="C77" t="s">
        <v>110</v>
      </c>
      <c r="D77" s="5">
        <v>441302000000</v>
      </c>
      <c r="E77" s="5">
        <v>386976000000</v>
      </c>
      <c r="F77" s="5">
        <v>349463000000</v>
      </c>
      <c r="G77" s="5">
        <v>371344000000</v>
      </c>
      <c r="I77" s="5">
        <v>1175641000000</v>
      </c>
      <c r="J77" s="5">
        <v>1278860000000</v>
      </c>
      <c r="K77" s="5">
        <v>1100943000000</v>
      </c>
      <c r="L77" s="5">
        <v>79498000000</v>
      </c>
      <c r="M77" s="5">
        <v>147590000000</v>
      </c>
      <c r="N77" s="5">
        <v>614861000000</v>
      </c>
      <c r="O77" s="5">
        <v>359801000000</v>
      </c>
      <c r="P77" s="5">
        <v>186364000000</v>
      </c>
      <c r="Q77" s="5">
        <v>-141289000000</v>
      </c>
      <c r="R77" s="5">
        <v>454035000000</v>
      </c>
      <c r="S77" s="5">
        <v>-207955000000</v>
      </c>
      <c r="T77" s="5">
        <v>293797000000</v>
      </c>
      <c r="U77" s="5">
        <v>340488000000</v>
      </c>
      <c r="V77" s="5">
        <v>1086114000000</v>
      </c>
      <c r="W77" s="5">
        <v>946046000000</v>
      </c>
    </row>
    <row r="79" spans="2:26" ht="15.5" x14ac:dyDescent="0.35">
      <c r="B79" t="s">
        <v>111</v>
      </c>
      <c r="C79" t="s">
        <v>112</v>
      </c>
    </row>
    <row r="80" spans="2:26" ht="15.5" x14ac:dyDescent="0.35">
      <c r="C80" t="s">
        <v>113</v>
      </c>
    </row>
    <row r="81" spans="3:26" ht="15.5" x14ac:dyDescent="0.35">
      <c r="C81" t="s">
        <v>20</v>
      </c>
      <c r="D81" s="5">
        <v>859070000000</v>
      </c>
      <c r="E81" s="5">
        <v>936975000000</v>
      </c>
      <c r="F81" s="5">
        <v>925196000000</v>
      </c>
      <c r="G81" s="5">
        <v>866785000000</v>
      </c>
      <c r="I81" s="5">
        <v>925196000000</v>
      </c>
      <c r="J81" s="5">
        <v>1038379000000</v>
      </c>
      <c r="K81" s="5">
        <v>690655000000</v>
      </c>
      <c r="L81" s="5">
        <v>885516000000</v>
      </c>
      <c r="M81" s="5">
        <v>838709000000</v>
      </c>
      <c r="N81" s="5">
        <v>1045237000000</v>
      </c>
      <c r="O81" s="5">
        <v>635182000000</v>
      </c>
      <c r="P81" s="5">
        <v>671415000000</v>
      </c>
      <c r="Q81" s="5">
        <v>696485000000</v>
      </c>
      <c r="R81" s="5">
        <v>755545000000</v>
      </c>
      <c r="S81" s="5">
        <v>641916000000</v>
      </c>
      <c r="T81" s="5">
        <v>957144000000</v>
      </c>
      <c r="U81" s="5">
        <v>1998591000000</v>
      </c>
      <c r="V81" s="5">
        <v>904547000000</v>
      </c>
      <c r="W81" s="5">
        <v>586720000000</v>
      </c>
      <c r="X81" s="5">
        <v>866078000000</v>
      </c>
      <c r="Y81" s="5">
        <v>815459000000</v>
      </c>
      <c r="Z81" s="5">
        <v>169621000000</v>
      </c>
    </row>
    <row r="82" spans="3:26" ht="15.5" x14ac:dyDescent="0.35">
      <c r="C82" t="s">
        <v>115</v>
      </c>
      <c r="D82" s="5">
        <v>5231647000000</v>
      </c>
      <c r="E82" s="5">
        <v>4732117000000</v>
      </c>
      <c r="F82" s="5">
        <v>4718235000000</v>
      </c>
      <c r="G82" s="5">
        <v>5249258000000</v>
      </c>
      <c r="I82" s="5">
        <v>4718235000000</v>
      </c>
      <c r="J82" s="5">
        <v>4962392000000</v>
      </c>
      <c r="K82" s="5">
        <v>4166976000000</v>
      </c>
      <c r="L82" s="5">
        <v>3564007000000</v>
      </c>
      <c r="M82" s="5">
        <v>3263622000000</v>
      </c>
      <c r="N82" s="5">
        <v>3485922000000</v>
      </c>
      <c r="O82" s="5">
        <v>3701548000000</v>
      </c>
      <c r="P82" s="5">
        <v>3239315000000</v>
      </c>
      <c r="Q82" s="5">
        <v>2770065000000</v>
      </c>
      <c r="R82" s="5">
        <v>3136246000000</v>
      </c>
      <c r="S82" s="5">
        <v>2411399000000</v>
      </c>
      <c r="T82" s="5">
        <v>2068574000000</v>
      </c>
      <c r="U82" s="5">
        <v>2077769000000</v>
      </c>
      <c r="V82" s="5">
        <v>1960521000000</v>
      </c>
      <c r="W82" s="5">
        <v>1598803000000</v>
      </c>
      <c r="X82" s="5">
        <v>1297944000000</v>
      </c>
      <c r="Y82" s="5">
        <v>644650000000</v>
      </c>
      <c r="Z82" s="5">
        <v>541560000000</v>
      </c>
    </row>
    <row r="83" spans="3:26" ht="15.5" x14ac:dyDescent="0.35">
      <c r="C83" t="s">
        <v>117</v>
      </c>
      <c r="D83" s="5">
        <v>23844000000</v>
      </c>
      <c r="E83" s="5">
        <v>8548000000</v>
      </c>
      <c r="F83" s="5">
        <v>11400000000</v>
      </c>
      <c r="G83" s="5">
        <v>6767000000</v>
      </c>
      <c r="I83" s="5">
        <v>11400000000</v>
      </c>
      <c r="J83" s="5">
        <v>6925000000</v>
      </c>
      <c r="K83" s="5">
        <v>66803000000</v>
      </c>
      <c r="L83" s="5">
        <v>5018000000</v>
      </c>
      <c r="M83" s="5">
        <v>10927000000</v>
      </c>
      <c r="N83" s="5">
        <v>58464000000</v>
      </c>
      <c r="O83" s="5">
        <v>24349000000</v>
      </c>
      <c r="P83" s="5">
        <v>41534000000</v>
      </c>
      <c r="Q83" s="5">
        <v>102234000000</v>
      </c>
      <c r="R83" s="5">
        <v>127058000000</v>
      </c>
      <c r="S83" s="5">
        <v>8403000000</v>
      </c>
      <c r="T83" s="5">
        <v>15310000000</v>
      </c>
      <c r="U83" s="5">
        <v>7797000000</v>
      </c>
      <c r="V83" s="5">
        <v>885000000</v>
      </c>
      <c r="W83" s="5">
        <v>1707000000</v>
      </c>
      <c r="X83" s="5">
        <v>1660000000</v>
      </c>
    </row>
    <row r="84" spans="3:26" ht="15.5" x14ac:dyDescent="0.35">
      <c r="C84" t="s">
        <v>116</v>
      </c>
      <c r="D84" s="5">
        <v>491851000000</v>
      </c>
      <c r="E84" s="5">
        <v>461884000000</v>
      </c>
      <c r="F84" s="5">
        <v>484322000000</v>
      </c>
      <c r="G84" s="5">
        <v>612429000000</v>
      </c>
      <c r="I84" s="5">
        <v>484322000000</v>
      </c>
      <c r="J84" s="5">
        <v>346854000000</v>
      </c>
      <c r="K84" s="5">
        <v>257479000000</v>
      </c>
      <c r="L84" s="5">
        <v>279145000000</v>
      </c>
      <c r="M84" s="5">
        <v>238902000000</v>
      </c>
      <c r="N84" s="5">
        <v>211746000000</v>
      </c>
      <c r="O84" s="5">
        <v>189267000000</v>
      </c>
      <c r="P84" s="5">
        <v>204996000000</v>
      </c>
      <c r="Q84" s="5">
        <v>202980000000</v>
      </c>
      <c r="R84" s="5">
        <v>223787000000</v>
      </c>
      <c r="S84" s="5">
        <v>150678000000</v>
      </c>
      <c r="T84" s="5">
        <v>188057000000</v>
      </c>
      <c r="U84" s="5">
        <v>167347000000</v>
      </c>
      <c r="V84" s="5">
        <v>127385000000</v>
      </c>
      <c r="W84" s="5">
        <v>124291000000</v>
      </c>
      <c r="X84" s="5">
        <v>129489000000</v>
      </c>
      <c r="Y84" s="5">
        <v>91652000000</v>
      </c>
      <c r="Z84" s="5">
        <v>65512000000</v>
      </c>
    </row>
    <row r="85" spans="3:26" ht="15.5" x14ac:dyDescent="0.35">
      <c r="C85" t="s">
        <v>118</v>
      </c>
      <c r="D85" s="5">
        <v>5231647000000</v>
      </c>
      <c r="E85" s="5">
        <v>4732117000000</v>
      </c>
      <c r="F85" s="5">
        <v>4718235000000</v>
      </c>
      <c r="G85" s="5">
        <v>5249258000000</v>
      </c>
      <c r="I85" s="5">
        <v>4718235000000</v>
      </c>
      <c r="J85" s="5">
        <v>4962392000000</v>
      </c>
      <c r="K85" s="5">
        <v>4166976000000</v>
      </c>
      <c r="L85" s="5">
        <v>3564007000000</v>
      </c>
      <c r="M85" s="5">
        <v>3263622000000</v>
      </c>
      <c r="N85" s="5">
        <v>3485922000000</v>
      </c>
      <c r="O85" s="5">
        <v>3701548000000</v>
      </c>
      <c r="P85" s="5">
        <v>3239315000000</v>
      </c>
      <c r="Q85" s="5">
        <v>2770065000000</v>
      </c>
      <c r="R85" s="5">
        <v>3136246000000</v>
      </c>
      <c r="S85" s="5">
        <v>2411399000000</v>
      </c>
      <c r="T85" s="5">
        <v>2068574000000</v>
      </c>
      <c r="U85" s="5">
        <v>2077769000000</v>
      </c>
      <c r="V85" s="5">
        <v>1960521000000</v>
      </c>
      <c r="W85" s="5">
        <v>1598803000000</v>
      </c>
      <c r="X85" s="5">
        <v>1297944000000</v>
      </c>
      <c r="Y85" s="5">
        <v>644650000000</v>
      </c>
      <c r="Z85" s="5">
        <v>541560000000</v>
      </c>
    </row>
    <row r="86" spans="3:26" ht="15.5" x14ac:dyDescent="0.35">
      <c r="C86" t="s">
        <v>119</v>
      </c>
      <c r="X86" s="5">
        <v>710016000000</v>
      </c>
      <c r="Y86" s="5">
        <v>849902000000</v>
      </c>
      <c r="Z86" s="5">
        <v>736490000000</v>
      </c>
    </row>
    <row r="87" spans="3:26" ht="15.5" x14ac:dyDescent="0.35">
      <c r="C87" t="s">
        <v>267</v>
      </c>
      <c r="X87" s="5">
        <v>710016000000</v>
      </c>
      <c r="Y87" s="5">
        <v>849902000000</v>
      </c>
      <c r="Z87" s="5">
        <v>736490000000</v>
      </c>
    </row>
    <row r="88" spans="3:26" ht="15.5" x14ac:dyDescent="0.35">
      <c r="C88" t="s">
        <v>268</v>
      </c>
      <c r="D88" s="5">
        <v>2910172000000</v>
      </c>
      <c r="E88" s="5">
        <v>2456029000000</v>
      </c>
      <c r="F88" s="5">
        <v>2576144000000</v>
      </c>
      <c r="G88" s="5">
        <v>2841061000000</v>
      </c>
      <c r="I88" s="5">
        <v>2576144000000</v>
      </c>
      <c r="J88" s="5">
        <v>2736467000000</v>
      </c>
      <c r="K88" s="5">
        <v>2744539000000</v>
      </c>
      <c r="L88" s="5">
        <v>3173000000000</v>
      </c>
      <c r="M88" s="5">
        <v>2912855000000</v>
      </c>
      <c r="N88" s="5">
        <v>1879898000000</v>
      </c>
      <c r="O88" s="5">
        <v>2516569000000</v>
      </c>
      <c r="P88" s="5">
        <v>3274200000000</v>
      </c>
      <c r="Q88" s="5">
        <v>2526513000000</v>
      </c>
      <c r="R88" s="5">
        <v>2280868000000</v>
      </c>
      <c r="S88" s="5">
        <v>2112616000000</v>
      </c>
      <c r="T88" s="5">
        <v>2247074000000</v>
      </c>
      <c r="U88" s="5">
        <v>1820112000000</v>
      </c>
      <c r="V88" s="5">
        <v>1478827000000</v>
      </c>
      <c r="W88" s="5">
        <v>1660462000000</v>
      </c>
      <c r="X88" s="5">
        <v>1089211000000</v>
      </c>
      <c r="Y88" s="5">
        <v>862152000000</v>
      </c>
      <c r="Z88" s="5">
        <v>1399407000000</v>
      </c>
    </row>
    <row r="89" spans="3:26" ht="15.5" x14ac:dyDescent="0.35">
      <c r="C89" t="s">
        <v>92</v>
      </c>
      <c r="D89" s="5">
        <v>967925000000</v>
      </c>
      <c r="E89" s="5">
        <v>942181000000</v>
      </c>
      <c r="F89" s="5">
        <v>935575000000</v>
      </c>
      <c r="G89" s="5">
        <v>1039580000000</v>
      </c>
      <c r="I89" s="5">
        <v>935575000000</v>
      </c>
      <c r="J89" s="5">
        <v>1003093000000</v>
      </c>
      <c r="K89" s="5">
        <v>911155000000</v>
      </c>
      <c r="L89" s="5">
        <v>979570000000</v>
      </c>
      <c r="M89" s="5">
        <v>857814000000</v>
      </c>
      <c r="N89" s="5">
        <v>790120000000</v>
      </c>
      <c r="O89" s="5">
        <v>553425000000</v>
      </c>
      <c r="P89" s="5">
        <v>462731000000</v>
      </c>
      <c r="Q89" s="5">
        <v>201810000000</v>
      </c>
      <c r="R89" s="5">
        <v>388127000000</v>
      </c>
      <c r="S89" s="5">
        <v>560653000000</v>
      </c>
      <c r="T89" s="5">
        <v>711784000000</v>
      </c>
      <c r="U89" s="5">
        <v>687855000000</v>
      </c>
      <c r="V89" s="5">
        <v>-85879000000</v>
      </c>
      <c r="W89" s="5">
        <v>-112999000000</v>
      </c>
      <c r="X89" s="5">
        <v>36982000000</v>
      </c>
      <c r="Y89" s="5">
        <v>-40603000000</v>
      </c>
      <c r="Z89" s="5">
        <v>-156508000000</v>
      </c>
    </row>
    <row r="90" spans="3:26" ht="15.5" x14ac:dyDescent="0.35">
      <c r="C90" t="s">
        <v>121</v>
      </c>
      <c r="D90" s="5">
        <v>9792812000000</v>
      </c>
      <c r="E90" s="5">
        <v>8896156000000</v>
      </c>
      <c r="F90" s="5">
        <v>8790954000000</v>
      </c>
      <c r="G90" s="5">
        <v>9573457000000</v>
      </c>
      <c r="I90" s="5">
        <v>8790954000000</v>
      </c>
      <c r="J90" s="5">
        <v>9346553000000</v>
      </c>
      <c r="K90" s="5">
        <v>8508113000000</v>
      </c>
      <c r="L90" s="5">
        <v>8902756000000</v>
      </c>
      <c r="M90" s="5">
        <v>8320220000000</v>
      </c>
      <c r="N90" s="5">
        <v>7624956000000</v>
      </c>
      <c r="O90" s="5">
        <v>8097861000000</v>
      </c>
      <c r="P90" s="5">
        <v>8673407000000</v>
      </c>
      <c r="Q90" s="5">
        <v>7168378000000</v>
      </c>
      <c r="R90" s="5">
        <v>7517152000000</v>
      </c>
      <c r="S90" s="5">
        <v>6602281000000</v>
      </c>
      <c r="T90" s="5">
        <v>6283252000000</v>
      </c>
      <c r="U90" s="5">
        <v>6843853000000</v>
      </c>
      <c r="V90" s="5">
        <v>5194057000000</v>
      </c>
      <c r="W90" s="5">
        <v>5073477000000</v>
      </c>
      <c r="X90" s="5">
        <v>4489184000000</v>
      </c>
      <c r="Y90" s="5">
        <v>3375286000000</v>
      </c>
      <c r="Z90" s="5">
        <v>3057108000000</v>
      </c>
    </row>
    <row r="91" spans="3:26" ht="15.5" x14ac:dyDescent="0.35">
      <c r="C91" t="s">
        <v>122</v>
      </c>
    </row>
    <row r="92" spans="3:26" ht="15.5" x14ac:dyDescent="0.35">
      <c r="C92" t="s">
        <v>124</v>
      </c>
      <c r="Q92" s="5">
        <v>648456000000</v>
      </c>
      <c r="R92" s="5">
        <v>648456000000</v>
      </c>
      <c r="S92" s="5">
        <v>648456000000</v>
      </c>
      <c r="T92" s="5">
        <v>648456000000</v>
      </c>
      <c r="U92" s="5">
        <v>648456000000</v>
      </c>
      <c r="V92" s="5">
        <v>648456000000</v>
      </c>
      <c r="W92" s="5">
        <v>718486000000</v>
      </c>
    </row>
    <row r="93" spans="3:26" ht="15.5" x14ac:dyDescent="0.35">
      <c r="C93" t="s">
        <v>125</v>
      </c>
      <c r="D93" s="5">
        <v>298136000000</v>
      </c>
      <c r="E93" s="5">
        <v>302564000000</v>
      </c>
      <c r="F93" s="5">
        <v>298233000000</v>
      </c>
      <c r="G93" s="5">
        <v>275584000000</v>
      </c>
      <c r="I93" s="5">
        <v>298233000000</v>
      </c>
      <c r="J93" s="5">
        <v>276088000000</v>
      </c>
      <c r="K93" s="5">
        <v>259000000000</v>
      </c>
      <c r="L93" s="5">
        <v>230578000000</v>
      </c>
      <c r="M93" s="5">
        <v>287488000000</v>
      </c>
      <c r="N93" s="5">
        <v>253544000000</v>
      </c>
      <c r="O93" s="5">
        <v>308835000000</v>
      </c>
      <c r="P93" s="5">
        <v>358092000000</v>
      </c>
      <c r="Q93" s="5">
        <v>350457000000</v>
      </c>
      <c r="R93" s="5">
        <v>261753000000</v>
      </c>
      <c r="S93" s="5">
        <v>157185000000</v>
      </c>
      <c r="T93" s="5">
        <v>46431000000</v>
      </c>
      <c r="U93" s="5">
        <v>40050000000</v>
      </c>
      <c r="V93" s="5">
        <v>34269000000</v>
      </c>
      <c r="W93" s="5">
        <v>24702000000</v>
      </c>
      <c r="X93" s="5">
        <v>7414000000</v>
      </c>
      <c r="Y93" s="5">
        <v>30162000000</v>
      </c>
      <c r="Z93" s="5">
        <v>184912000000</v>
      </c>
    </row>
    <row r="94" spans="3:26" ht="15.5" x14ac:dyDescent="0.35">
      <c r="C94" t="s">
        <v>123</v>
      </c>
      <c r="D94" s="5">
        <v>519455000000</v>
      </c>
      <c r="E94" s="5">
        <v>481038000000</v>
      </c>
      <c r="F94" s="5">
        <v>466637000000</v>
      </c>
      <c r="G94" s="5">
        <v>478889000000</v>
      </c>
      <c r="I94" s="5">
        <v>466637000000</v>
      </c>
      <c r="J94" s="5">
        <v>463006000000</v>
      </c>
      <c r="K94" s="5">
        <v>482737000000</v>
      </c>
      <c r="L94" s="5">
        <v>570554000000</v>
      </c>
      <c r="M94" s="5">
        <v>720199000000</v>
      </c>
      <c r="N94" s="5">
        <v>718101000000</v>
      </c>
      <c r="O94" s="5">
        <v>830500000000</v>
      </c>
      <c r="P94" s="5">
        <v>913949000000</v>
      </c>
      <c r="Q94" s="5">
        <v>831655000000</v>
      </c>
      <c r="R94" s="5">
        <v>843075000000</v>
      </c>
      <c r="S94" s="5">
        <v>945350000000</v>
      </c>
      <c r="T94" s="5">
        <v>938646000000</v>
      </c>
      <c r="U94" s="5">
        <v>995149000000</v>
      </c>
      <c r="V94" s="5">
        <v>793213000000</v>
      </c>
      <c r="W94" s="5">
        <v>657458000000</v>
      </c>
      <c r="X94" s="5">
        <v>371951000000</v>
      </c>
      <c r="Y94" s="5">
        <v>322754000000</v>
      </c>
      <c r="Z94" s="5">
        <v>296371000000</v>
      </c>
    </row>
    <row r="95" spans="3:26" ht="15.5" x14ac:dyDescent="0.35">
      <c r="C95" t="s">
        <v>126</v>
      </c>
      <c r="D95" s="5">
        <v>11276272000000</v>
      </c>
      <c r="E95" s="5">
        <v>10846565000000</v>
      </c>
      <c r="F95" s="5">
        <v>10563272000000</v>
      </c>
      <c r="G95" s="5">
        <v>9941479000000</v>
      </c>
      <c r="I95" s="5">
        <v>10563272000000</v>
      </c>
      <c r="J95" s="5">
        <v>8962893000000</v>
      </c>
      <c r="K95" s="5">
        <v>8842206000000</v>
      </c>
      <c r="L95" s="5">
        <v>8751263000000</v>
      </c>
      <c r="M95" s="5">
        <v>8618424000000</v>
      </c>
      <c r="N95" s="5">
        <v>8771929000000</v>
      </c>
      <c r="O95" s="5">
        <v>9196846000000</v>
      </c>
      <c r="P95" s="5">
        <v>9341227000000</v>
      </c>
      <c r="Q95" s="5">
        <v>8900168000000</v>
      </c>
      <c r="R95" s="5">
        <v>9130997000000</v>
      </c>
      <c r="S95" s="5">
        <v>8733925000000</v>
      </c>
      <c r="T95" s="5">
        <v>7611453000000</v>
      </c>
      <c r="U95" s="5">
        <v>6415815000000</v>
      </c>
      <c r="V95" s="5">
        <v>6121783000000</v>
      </c>
      <c r="W95" s="5">
        <v>4588389000000</v>
      </c>
      <c r="X95" s="5">
        <v>4075764000000</v>
      </c>
      <c r="Y95" s="5">
        <v>3609236000000</v>
      </c>
      <c r="Z95" s="5">
        <v>3618630000000</v>
      </c>
    </row>
    <row r="96" spans="3:26" ht="15.5" x14ac:dyDescent="0.35">
      <c r="C96" t="s">
        <v>342</v>
      </c>
      <c r="D96" s="5">
        <v>334414000000</v>
      </c>
      <c r="E96" s="5">
        <v>336192000000</v>
      </c>
      <c r="F96" s="5">
        <v>337618000000</v>
      </c>
      <c r="G96" s="5">
        <v>344840000000</v>
      </c>
      <c r="I96" s="5">
        <v>337618000000</v>
      </c>
      <c r="J96" s="5">
        <v>345316000000</v>
      </c>
      <c r="K96" s="5">
        <v>337411000000</v>
      </c>
      <c r="L96" s="5">
        <v>175519000000</v>
      </c>
      <c r="M96" s="5">
        <v>162734000000</v>
      </c>
      <c r="N96" s="5">
        <v>166338000000</v>
      </c>
      <c r="O96" s="5">
        <v>168203000000</v>
      </c>
      <c r="P96" s="5">
        <v>174551000000</v>
      </c>
      <c r="Q96" s="5">
        <v>158370000000</v>
      </c>
      <c r="R96" s="5">
        <v>160797000000</v>
      </c>
      <c r="S96" s="5">
        <v>168792000000</v>
      </c>
      <c r="T96" s="5">
        <v>155834000000</v>
      </c>
    </row>
    <row r="97" spans="3:26" ht="15.5" x14ac:dyDescent="0.35">
      <c r="C97" t="s">
        <v>129</v>
      </c>
      <c r="D97" s="5">
        <v>13798566000000</v>
      </c>
      <c r="E97" s="5">
        <v>13306207000000</v>
      </c>
      <c r="F97" s="5">
        <v>12879931000000</v>
      </c>
      <c r="G97" s="5">
        <v>12744915000000</v>
      </c>
      <c r="I97" s="5">
        <v>12879931000000</v>
      </c>
      <c r="J97" s="5">
        <v>11217142000000</v>
      </c>
      <c r="K97" s="5">
        <v>10467625000000</v>
      </c>
      <c r="L97" s="5">
        <v>10113256000000</v>
      </c>
      <c r="M97" s="5">
        <v>10128855000000</v>
      </c>
      <c r="N97" s="5">
        <v>10156704000000</v>
      </c>
      <c r="O97" s="5">
        <v>10758214000000</v>
      </c>
      <c r="P97" s="5">
        <v>11038071000000</v>
      </c>
      <c r="Q97" s="5">
        <v>11022798000000</v>
      </c>
      <c r="R97" s="5">
        <v>11180627000000</v>
      </c>
      <c r="S97" s="5">
        <v>10907224000000</v>
      </c>
      <c r="T97" s="5">
        <v>9759645000000</v>
      </c>
      <c r="U97" s="5">
        <v>8506901000000</v>
      </c>
      <c r="V97" s="5">
        <v>7675736000000</v>
      </c>
      <c r="W97" s="5">
        <v>6480666000000</v>
      </c>
      <c r="X97" s="5">
        <v>5882383000000</v>
      </c>
      <c r="Y97" s="5">
        <v>5501860000000</v>
      </c>
      <c r="Z97" s="5">
        <v>5656451000000</v>
      </c>
    </row>
    <row r="98" spans="3:26" ht="15.5" x14ac:dyDescent="0.35">
      <c r="C98" t="s">
        <v>130</v>
      </c>
      <c r="D98" s="5">
        <v>23591378000000</v>
      </c>
      <c r="E98" s="5">
        <v>22202363000000</v>
      </c>
      <c r="F98" s="5">
        <v>21670885000000</v>
      </c>
      <c r="G98" s="5">
        <v>22318372000000</v>
      </c>
      <c r="I98" s="5">
        <v>21670885000000</v>
      </c>
      <c r="J98" s="5">
        <v>20563695000000</v>
      </c>
      <c r="K98" s="5">
        <v>18975738000000</v>
      </c>
      <c r="L98" s="5">
        <v>19016012000000</v>
      </c>
      <c r="M98" s="5">
        <v>18449075000000</v>
      </c>
      <c r="N98" s="5">
        <v>17781660000000</v>
      </c>
      <c r="O98" s="5">
        <v>18856075000000</v>
      </c>
      <c r="P98" s="5">
        <v>19711478000000</v>
      </c>
      <c r="Q98" s="5">
        <v>18191176000000</v>
      </c>
      <c r="R98" s="5">
        <v>18697779000000</v>
      </c>
      <c r="S98" s="5">
        <v>17509505000000</v>
      </c>
      <c r="T98" s="5">
        <v>16042897000000</v>
      </c>
      <c r="U98" s="5">
        <v>15350754000000</v>
      </c>
      <c r="V98" s="5">
        <v>12869793000000</v>
      </c>
      <c r="W98" s="5">
        <v>11554143000000</v>
      </c>
      <c r="X98" s="5">
        <v>10371567000000</v>
      </c>
      <c r="Y98" s="5">
        <v>8877146000000</v>
      </c>
      <c r="Z98" s="5">
        <v>8713559000000</v>
      </c>
    </row>
    <row r="99" spans="3:26" ht="15.5" x14ac:dyDescent="0.35">
      <c r="C99" t="s">
        <v>131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  <c r="D101" s="5">
        <v>6679245000000</v>
      </c>
      <c r="E101" s="5">
        <v>5611897000000</v>
      </c>
      <c r="F101" s="5">
        <v>5312143000000</v>
      </c>
      <c r="G101" s="5">
        <v>6362940000000</v>
      </c>
      <c r="I101" s="5">
        <v>5312143000000</v>
      </c>
      <c r="J101" s="5">
        <v>8038028000000</v>
      </c>
      <c r="K101" s="5">
        <v>4590964000000</v>
      </c>
      <c r="L101" s="5">
        <v>5344228000000</v>
      </c>
      <c r="M101" s="5">
        <v>4720225000000</v>
      </c>
      <c r="N101" s="5">
        <v>4749681000000</v>
      </c>
      <c r="O101" s="5">
        <v>5420942000000</v>
      </c>
      <c r="P101" s="5">
        <v>5797360000000</v>
      </c>
      <c r="Q101" s="5">
        <v>4397957000000</v>
      </c>
      <c r="R101" s="5">
        <v>4343805000000</v>
      </c>
      <c r="S101" s="5">
        <v>3713148000000</v>
      </c>
      <c r="T101" s="5">
        <v>3116223000000</v>
      </c>
      <c r="U101" s="5">
        <v>2964235000000</v>
      </c>
      <c r="V101" s="5">
        <v>3020030000000</v>
      </c>
      <c r="W101" s="5">
        <v>2900317000000</v>
      </c>
      <c r="X101" s="5">
        <v>2549406000000</v>
      </c>
      <c r="Y101" s="5">
        <v>1333179000000</v>
      </c>
      <c r="Z101" s="5">
        <v>2071221000000</v>
      </c>
    </row>
    <row r="102" spans="3:26" ht="15.5" x14ac:dyDescent="0.35">
      <c r="C102" t="s">
        <v>271</v>
      </c>
      <c r="D102" s="5">
        <v>1136253000000</v>
      </c>
      <c r="E102" s="5">
        <v>794072000000</v>
      </c>
      <c r="F102" s="5">
        <v>574790000000</v>
      </c>
      <c r="G102" s="5">
        <v>846626000000</v>
      </c>
      <c r="I102" s="5">
        <v>574790000000</v>
      </c>
      <c r="J102" s="5">
        <v>498658000000</v>
      </c>
      <c r="K102" s="5">
        <v>278460000000</v>
      </c>
      <c r="L102" s="5">
        <v>757487000000</v>
      </c>
      <c r="M102" s="5">
        <v>379694000000</v>
      </c>
      <c r="N102" s="5">
        <v>193348000000</v>
      </c>
      <c r="O102" s="5">
        <v>1063344000000</v>
      </c>
      <c r="P102" s="5">
        <v>1074957000000</v>
      </c>
      <c r="Q102" s="5">
        <v>482058000000</v>
      </c>
      <c r="R102" s="5">
        <v>553143000000</v>
      </c>
      <c r="S102" s="5">
        <v>620755000000</v>
      </c>
      <c r="T102" s="5">
        <v>246815000000</v>
      </c>
      <c r="W102" s="5">
        <v>12751000000</v>
      </c>
      <c r="Z102" s="5">
        <v>33693000000</v>
      </c>
    </row>
    <row r="103" spans="3:26" ht="15.5" x14ac:dyDescent="0.35">
      <c r="C103" t="s">
        <v>134</v>
      </c>
    </row>
    <row r="104" spans="3:26" ht="15.5" x14ac:dyDescent="0.35">
      <c r="C104" t="s">
        <v>272</v>
      </c>
      <c r="D104" s="5">
        <v>2743122000000</v>
      </c>
      <c r="E104" s="5">
        <v>2136257000000</v>
      </c>
      <c r="F104" s="5">
        <v>2053397000000</v>
      </c>
      <c r="G104" s="5">
        <v>2669056000000</v>
      </c>
      <c r="I104" s="5">
        <v>2053397000000</v>
      </c>
      <c r="J104" s="5">
        <v>2308147000000</v>
      </c>
      <c r="K104" s="5">
        <v>1810278000000</v>
      </c>
      <c r="L104" s="5">
        <v>2232136000000</v>
      </c>
      <c r="M104" s="5">
        <v>2260208000000</v>
      </c>
      <c r="N104" s="5">
        <v>1753608000000</v>
      </c>
      <c r="O104" s="5">
        <v>1883474000000</v>
      </c>
      <c r="P104" s="5">
        <v>2198500000000</v>
      </c>
      <c r="Q104" s="5">
        <v>1766687000000</v>
      </c>
      <c r="R104" s="5">
        <v>1714740000000</v>
      </c>
      <c r="S104" s="5">
        <v>1428914000000</v>
      </c>
      <c r="T104" s="5">
        <v>1204957000000</v>
      </c>
      <c r="U104" s="5">
        <v>1324326000000</v>
      </c>
      <c r="V104" s="5">
        <v>1081688000000</v>
      </c>
      <c r="W104" s="5">
        <v>1269164000000</v>
      </c>
      <c r="X104" s="5">
        <v>1062268000000</v>
      </c>
      <c r="Y104" s="5">
        <v>717543000000</v>
      </c>
      <c r="Z104" s="5">
        <v>1279893000000</v>
      </c>
    </row>
    <row r="105" spans="3:26" ht="15.5" x14ac:dyDescent="0.35">
      <c r="C105" t="s">
        <v>135</v>
      </c>
    </row>
    <row r="106" spans="3:26" ht="15.5" x14ac:dyDescent="0.35">
      <c r="C106" t="s">
        <v>273</v>
      </c>
      <c r="D106" s="5">
        <v>515695000000</v>
      </c>
      <c r="E106" s="5">
        <v>470432000000</v>
      </c>
      <c r="F106" s="5">
        <v>495722000000</v>
      </c>
      <c r="G106" s="5">
        <v>619196000000</v>
      </c>
      <c r="I106" s="5">
        <v>495722000000</v>
      </c>
      <c r="J106" s="5">
        <v>353779000000</v>
      </c>
      <c r="K106" s="5">
        <v>324282000000</v>
      </c>
      <c r="L106" s="5">
        <v>284163000000</v>
      </c>
      <c r="M106" s="5">
        <v>249829000000</v>
      </c>
      <c r="N106" s="5">
        <v>270210000000</v>
      </c>
      <c r="O106" s="5">
        <v>213616000000</v>
      </c>
      <c r="P106" s="5">
        <v>246530000000</v>
      </c>
      <c r="Q106" s="5">
        <v>305214000000</v>
      </c>
      <c r="R106" s="5">
        <v>350845000000</v>
      </c>
      <c r="S106" s="5">
        <v>159081000000</v>
      </c>
      <c r="T106" s="5">
        <v>203367000000</v>
      </c>
      <c r="U106" s="5">
        <v>175144000000</v>
      </c>
      <c r="V106" s="5">
        <v>128270000000</v>
      </c>
      <c r="W106" s="5">
        <v>125998000000</v>
      </c>
      <c r="X106" s="5">
        <v>131149000000</v>
      </c>
      <c r="Y106" s="5">
        <v>91652000000</v>
      </c>
      <c r="Z106" s="5">
        <v>65512000000</v>
      </c>
    </row>
    <row r="107" spans="3:26" ht="15.5" x14ac:dyDescent="0.35">
      <c r="C107" t="s">
        <v>137</v>
      </c>
      <c r="D107" s="5">
        <v>104299000000</v>
      </c>
      <c r="E107" s="5">
        <v>182864000000</v>
      </c>
      <c r="F107" s="5">
        <v>167115000000</v>
      </c>
      <c r="G107" s="5">
        <v>57610000000</v>
      </c>
      <c r="I107" s="5">
        <v>167115000000</v>
      </c>
      <c r="J107" s="5">
        <v>123406000000</v>
      </c>
      <c r="K107" s="5">
        <v>238038000000</v>
      </c>
      <c r="L107" s="5">
        <v>63945000000</v>
      </c>
      <c r="M107" s="5">
        <v>68339000000</v>
      </c>
      <c r="N107" s="5">
        <v>208199000000</v>
      </c>
      <c r="O107" s="5">
        <v>80705000000</v>
      </c>
      <c r="P107" s="5">
        <v>59645000000</v>
      </c>
      <c r="Q107" s="5">
        <v>23776000000</v>
      </c>
      <c r="R107" s="5">
        <v>211171000000</v>
      </c>
      <c r="S107" s="5">
        <v>115381000000</v>
      </c>
      <c r="T107" s="5">
        <v>132703000000</v>
      </c>
      <c r="U107" s="5">
        <v>158331000000</v>
      </c>
      <c r="V107" s="5">
        <v>118301000000</v>
      </c>
      <c r="W107" s="5">
        <v>37842000000</v>
      </c>
      <c r="X107" s="5">
        <v>20174000000</v>
      </c>
      <c r="Y107" s="5">
        <v>132884000000</v>
      </c>
      <c r="Z107" s="5">
        <v>21961000000</v>
      </c>
    </row>
    <row r="108" spans="3:26" ht="15.5" x14ac:dyDescent="0.35">
      <c r="C108" t="s">
        <v>136</v>
      </c>
      <c r="D108" s="5">
        <v>478819000000</v>
      </c>
      <c r="E108" s="5">
        <v>351213000000</v>
      </c>
      <c r="F108" s="5">
        <v>388980000000</v>
      </c>
      <c r="G108" s="5">
        <v>544130000000</v>
      </c>
      <c r="I108" s="5">
        <v>388980000000</v>
      </c>
      <c r="J108" s="5">
        <v>367362000000</v>
      </c>
      <c r="K108" s="5">
        <v>362401000000</v>
      </c>
      <c r="L108" s="5">
        <v>345044000000</v>
      </c>
      <c r="M108" s="5">
        <v>328597000000</v>
      </c>
      <c r="N108" s="5">
        <v>430718000000</v>
      </c>
      <c r="O108" s="5">
        <v>484225000000</v>
      </c>
      <c r="P108" s="5">
        <v>545309000000</v>
      </c>
      <c r="Q108" s="5">
        <v>445720000000</v>
      </c>
      <c r="R108" s="5">
        <v>593570000000</v>
      </c>
      <c r="S108" s="5">
        <v>392863000000</v>
      </c>
      <c r="T108" s="5">
        <v>352565000000</v>
      </c>
      <c r="U108" s="5">
        <v>331676000000</v>
      </c>
      <c r="V108" s="5">
        <v>357361000000</v>
      </c>
      <c r="W108" s="5">
        <v>282500000000</v>
      </c>
      <c r="X108" s="5">
        <v>205387000000</v>
      </c>
      <c r="Y108" s="5">
        <v>128124000000</v>
      </c>
      <c r="Z108" s="5">
        <v>310490000000</v>
      </c>
    </row>
    <row r="109" spans="3:26" ht="15.5" x14ac:dyDescent="0.35">
      <c r="C109" t="s">
        <v>140</v>
      </c>
    </row>
    <row r="110" spans="3:26" ht="15.5" x14ac:dyDescent="0.35">
      <c r="C110" t="s">
        <v>720</v>
      </c>
      <c r="Z110" s="5">
        <v>11700000000</v>
      </c>
    </row>
    <row r="111" spans="3:26" ht="15.5" x14ac:dyDescent="0.35">
      <c r="C111" t="s">
        <v>141</v>
      </c>
      <c r="D111" s="5">
        <v>3977045000000</v>
      </c>
      <c r="E111" s="5">
        <v>3812346000000</v>
      </c>
      <c r="F111" s="5">
        <v>3987481000000</v>
      </c>
      <c r="G111" s="5">
        <v>4036270000000</v>
      </c>
      <c r="I111" s="5">
        <v>3987481000000</v>
      </c>
      <c r="J111" s="5">
        <v>1248006000000</v>
      </c>
      <c r="K111" s="5">
        <v>1595483000000</v>
      </c>
      <c r="L111" s="5">
        <v>1973166000000</v>
      </c>
      <c r="M111" s="5">
        <v>2262441000000</v>
      </c>
      <c r="N111" s="5">
        <v>648965000000</v>
      </c>
      <c r="O111" s="5">
        <v>1504167000000</v>
      </c>
      <c r="P111" s="5">
        <v>2232736000000</v>
      </c>
      <c r="Q111" s="5">
        <v>2629649000000</v>
      </c>
    </row>
    <row r="112" spans="3:26" ht="15.5" x14ac:dyDescent="0.35">
      <c r="C112" t="s">
        <v>274</v>
      </c>
      <c r="K112" s="5">
        <v>2633953000000</v>
      </c>
      <c r="L112" s="5">
        <v>2668206000000</v>
      </c>
      <c r="M112" s="5">
        <v>2392930000000</v>
      </c>
      <c r="N112" s="5">
        <v>3490400000000</v>
      </c>
      <c r="O112" s="5">
        <v>3419576000000</v>
      </c>
      <c r="P112" s="5">
        <v>3546443000000</v>
      </c>
      <c r="Q112" s="5">
        <v>3296604000000</v>
      </c>
      <c r="R112" s="5">
        <v>6703808000000</v>
      </c>
      <c r="S112" s="5">
        <v>6840398000000</v>
      </c>
      <c r="T112" s="5">
        <v>6123637000000</v>
      </c>
      <c r="U112" s="5">
        <v>5960737000000</v>
      </c>
      <c r="V112" s="5">
        <v>3768558000000</v>
      </c>
      <c r="W112" s="5">
        <v>3721745000000</v>
      </c>
      <c r="X112" s="5">
        <v>3876423000000</v>
      </c>
      <c r="Y112" s="5">
        <v>4044221000000</v>
      </c>
      <c r="Z112" s="5">
        <v>4580897000000</v>
      </c>
    </row>
    <row r="113" spans="3:26" ht="15.5" x14ac:dyDescent="0.35">
      <c r="C113" t="s">
        <v>277</v>
      </c>
      <c r="L113" s="5">
        <v>9900000000</v>
      </c>
      <c r="M113" s="5">
        <v>31866000000</v>
      </c>
      <c r="N113" s="5">
        <v>53376000000</v>
      </c>
      <c r="O113" s="5">
        <v>76372000000</v>
      </c>
      <c r="P113" s="5">
        <v>20598000000</v>
      </c>
      <c r="Q113" s="5">
        <v>76759000000</v>
      </c>
      <c r="R113" s="5">
        <v>129306000000</v>
      </c>
      <c r="S113" s="5">
        <v>182350000000</v>
      </c>
    </row>
    <row r="114" spans="3:26" ht="15.5" x14ac:dyDescent="0.35">
      <c r="C114" t="s">
        <v>144</v>
      </c>
      <c r="D114" s="5">
        <v>692488000000</v>
      </c>
      <c r="E114" s="5">
        <v>660245000000</v>
      </c>
      <c r="F114" s="5">
        <v>643424000000</v>
      </c>
      <c r="G114" s="5">
        <v>619767000000</v>
      </c>
      <c r="I114" s="5">
        <v>643424000000</v>
      </c>
      <c r="J114" s="5">
        <v>3346283000000</v>
      </c>
      <c r="K114" s="5">
        <v>463828000000</v>
      </c>
      <c r="L114" s="5">
        <v>461922000000</v>
      </c>
      <c r="M114" s="5">
        <v>356080000000</v>
      </c>
      <c r="N114" s="5">
        <v>866763000000</v>
      </c>
      <c r="O114" s="5">
        <v>701293000000</v>
      </c>
      <c r="P114" s="5">
        <v>717090000000</v>
      </c>
      <c r="Q114" s="5">
        <v>568842000000</v>
      </c>
      <c r="R114" s="5">
        <v>57329000000</v>
      </c>
      <c r="S114" s="5">
        <v>56751000000</v>
      </c>
      <c r="V114" s="5">
        <v>202247000000</v>
      </c>
      <c r="W114" s="5">
        <v>96868000000</v>
      </c>
      <c r="Z114" s="5">
        <v>11700000000</v>
      </c>
    </row>
    <row r="115" spans="3:26" ht="15.5" x14ac:dyDescent="0.35">
      <c r="C115" t="s">
        <v>145</v>
      </c>
      <c r="D115" s="5">
        <v>5904250000000</v>
      </c>
      <c r="E115" s="5">
        <v>5745101000000</v>
      </c>
      <c r="F115" s="5">
        <v>5900728000000</v>
      </c>
      <c r="G115" s="5">
        <v>5846931000000</v>
      </c>
      <c r="I115" s="5">
        <v>5900728000000</v>
      </c>
      <c r="J115" s="5">
        <v>3069124000000</v>
      </c>
      <c r="K115" s="5">
        <v>6032871000000</v>
      </c>
      <c r="L115" s="5">
        <v>6446109000000</v>
      </c>
      <c r="M115" s="5">
        <v>6760961000000</v>
      </c>
      <c r="N115" s="5">
        <v>6176832000000</v>
      </c>
      <c r="O115" s="5">
        <v>7199502000000</v>
      </c>
      <c r="P115" s="5">
        <v>8038288000000</v>
      </c>
      <c r="Q115" s="5">
        <v>8103753000000</v>
      </c>
      <c r="R115" s="5">
        <v>8505797000000</v>
      </c>
      <c r="S115" s="5">
        <v>8402215000000</v>
      </c>
      <c r="T115" s="5">
        <v>6943382000000</v>
      </c>
      <c r="U115" s="5">
        <v>6662176000000</v>
      </c>
      <c r="V115" s="5">
        <v>4371379000000</v>
      </c>
      <c r="W115" s="5">
        <v>4223001000000</v>
      </c>
      <c r="X115" s="5">
        <v>4295564000000</v>
      </c>
      <c r="Y115" s="5">
        <v>4873307000000</v>
      </c>
      <c r="Z115" s="5">
        <v>4992913000000</v>
      </c>
    </row>
    <row r="116" spans="3:26" ht="15.5" x14ac:dyDescent="0.35">
      <c r="C116" t="s">
        <v>146</v>
      </c>
      <c r="D116" s="5">
        <v>5904250000000</v>
      </c>
      <c r="E116" s="5">
        <v>5745101000000</v>
      </c>
      <c r="F116" s="5">
        <v>5900728000000</v>
      </c>
      <c r="G116" s="5">
        <v>5846931000000</v>
      </c>
      <c r="I116" s="5">
        <v>5900728000000</v>
      </c>
      <c r="J116" s="5">
        <v>3069124000000</v>
      </c>
      <c r="K116" s="5">
        <v>6032871000000</v>
      </c>
      <c r="L116" s="5">
        <v>6446109000000</v>
      </c>
      <c r="M116" s="5">
        <v>6760961000000</v>
      </c>
      <c r="N116" s="5">
        <v>6176832000000</v>
      </c>
      <c r="O116" s="5">
        <v>7199502000000</v>
      </c>
      <c r="P116" s="5">
        <v>8038288000000</v>
      </c>
      <c r="Q116" s="5">
        <v>8103753000000</v>
      </c>
      <c r="R116" s="5">
        <v>8505797000000</v>
      </c>
      <c r="S116" s="5">
        <v>8402215000000</v>
      </c>
      <c r="T116" s="5">
        <v>6943382000000</v>
      </c>
      <c r="U116" s="5">
        <v>6662176000000</v>
      </c>
      <c r="V116" s="5">
        <v>4371379000000</v>
      </c>
      <c r="W116" s="5">
        <v>4223001000000</v>
      </c>
      <c r="X116" s="5">
        <v>4295564000000</v>
      </c>
      <c r="Y116" s="5">
        <v>4873307000000</v>
      </c>
      <c r="Z116" s="5">
        <v>4992913000000</v>
      </c>
    </row>
    <row r="117" spans="3:26" ht="15.5" x14ac:dyDescent="0.35">
      <c r="C117" t="s">
        <v>148</v>
      </c>
      <c r="D117" s="5">
        <v>44333000000</v>
      </c>
      <c r="E117" s="5">
        <v>44333000000</v>
      </c>
      <c r="F117" s="5">
        <v>44333000000</v>
      </c>
      <c r="G117" s="5">
        <v>41954000000</v>
      </c>
      <c r="I117" s="5">
        <v>44333000000</v>
      </c>
      <c r="J117" s="5">
        <v>41954000000</v>
      </c>
      <c r="L117" s="5">
        <v>44332000000</v>
      </c>
      <c r="M117" s="5">
        <v>41953000000</v>
      </c>
      <c r="O117" s="5">
        <v>41697000000</v>
      </c>
      <c r="P117" s="5">
        <v>38237000000</v>
      </c>
      <c r="Y117" s="5">
        <v>1706000000</v>
      </c>
      <c r="Z117" s="5">
        <v>1575000000</v>
      </c>
    </row>
    <row r="118" spans="3:26" ht="15.5" x14ac:dyDescent="0.35">
      <c r="C118" t="s">
        <v>150</v>
      </c>
    </row>
    <row r="119" spans="3:26" ht="15.5" x14ac:dyDescent="0.35">
      <c r="C119" t="s">
        <v>142</v>
      </c>
    </row>
    <row r="120" spans="3:26" ht="15.5" x14ac:dyDescent="0.35">
      <c r="C120" t="s">
        <v>151</v>
      </c>
      <c r="D120" s="5">
        <v>3977045000000</v>
      </c>
      <c r="E120" s="5">
        <v>3812346000000</v>
      </c>
      <c r="F120" s="5">
        <v>3987481000000</v>
      </c>
      <c r="G120" s="5">
        <v>4036270000000</v>
      </c>
      <c r="I120" s="5">
        <v>3987481000000</v>
      </c>
      <c r="J120" s="5">
        <v>1248006000000</v>
      </c>
      <c r="K120" s="5">
        <v>4229436000000</v>
      </c>
      <c r="L120" s="5">
        <v>4651272000000</v>
      </c>
      <c r="M120" s="5">
        <v>4687237000000</v>
      </c>
      <c r="N120" s="5">
        <v>4192741000000</v>
      </c>
      <c r="O120" s="5">
        <v>5000115000000</v>
      </c>
      <c r="P120" s="5">
        <v>5799777000000</v>
      </c>
      <c r="Q120" s="5">
        <v>6003012000000</v>
      </c>
      <c r="R120" s="5">
        <v>6833114000000</v>
      </c>
      <c r="S120" s="5">
        <v>7022748000000</v>
      </c>
      <c r="T120" s="5">
        <v>6123637000000</v>
      </c>
      <c r="U120" s="5">
        <v>5960737000000</v>
      </c>
      <c r="V120" s="5">
        <v>3768558000000</v>
      </c>
      <c r="W120" s="5">
        <v>3721745000000</v>
      </c>
      <c r="X120" s="5">
        <v>3876423000000</v>
      </c>
      <c r="Y120" s="5">
        <v>4044221000000</v>
      </c>
      <c r="Z120" s="5">
        <v>4580897000000</v>
      </c>
    </row>
    <row r="121" spans="3:26" ht="15.5" x14ac:dyDescent="0.35">
      <c r="C121" t="s">
        <v>152</v>
      </c>
      <c r="D121" s="5">
        <v>19580000000</v>
      </c>
      <c r="E121" s="5">
        <v>17615000000</v>
      </c>
      <c r="F121" s="5">
        <v>17280000000</v>
      </c>
      <c r="G121" s="5">
        <v>15140000000</v>
      </c>
      <c r="I121" s="5">
        <v>17280000000</v>
      </c>
      <c r="J121" s="5">
        <v>12137000000</v>
      </c>
      <c r="K121" s="5">
        <v>10640000000</v>
      </c>
      <c r="L121" s="5">
        <v>10340000000</v>
      </c>
      <c r="M121" s="5">
        <v>13834000000</v>
      </c>
      <c r="N121" s="5">
        <v>4171000000</v>
      </c>
      <c r="O121" s="5">
        <v>4602000000</v>
      </c>
      <c r="P121" s="5">
        <v>3983000000</v>
      </c>
    </row>
    <row r="122" spans="3:26" ht="15.5" x14ac:dyDescent="0.35">
      <c r="C122" t="s">
        <v>154</v>
      </c>
      <c r="D122" s="5">
        <v>12583495000000</v>
      </c>
      <c r="E122" s="5">
        <v>11356998000000</v>
      </c>
      <c r="F122" s="5">
        <v>11212871000000</v>
      </c>
      <c r="G122" s="5">
        <v>12209871000000</v>
      </c>
      <c r="I122" s="5">
        <v>11212871000000</v>
      </c>
      <c r="J122" s="5">
        <v>11107152000000</v>
      </c>
      <c r="K122" s="5">
        <v>10623835000000</v>
      </c>
      <c r="L122" s="5">
        <v>11790337000000</v>
      </c>
      <c r="M122" s="5">
        <v>11481186000000</v>
      </c>
      <c r="N122" s="5">
        <v>10926513000000</v>
      </c>
      <c r="O122" s="5">
        <v>12620444000000</v>
      </c>
      <c r="P122" s="5">
        <v>13835648000000</v>
      </c>
      <c r="Q122" s="5">
        <v>12501710000000</v>
      </c>
      <c r="R122" s="5">
        <v>12849602000000</v>
      </c>
      <c r="S122" s="5">
        <v>12115363000000</v>
      </c>
      <c r="T122" s="5">
        <v>10059605000000</v>
      </c>
      <c r="U122" s="5">
        <v>9626411000000</v>
      </c>
      <c r="V122" s="5">
        <v>7391409000000</v>
      </c>
      <c r="W122" s="5">
        <v>7123318000000</v>
      </c>
      <c r="X122" s="5">
        <v>6844970000000</v>
      </c>
      <c r="Y122" s="5">
        <v>6206486000000</v>
      </c>
      <c r="Z122" s="5">
        <v>7064134000000</v>
      </c>
    </row>
    <row r="123" spans="3:26" ht="15.5" x14ac:dyDescent="0.35">
      <c r="C123" t="s">
        <v>155</v>
      </c>
    </row>
    <row r="124" spans="3:26" ht="15.5" x14ac:dyDescent="0.35">
      <c r="C124" t="s">
        <v>156</v>
      </c>
      <c r="D124" s="5">
        <v>1742400000000</v>
      </c>
      <c r="E124" s="5">
        <v>1742400000000</v>
      </c>
      <c r="F124" s="5">
        <v>1742400000000</v>
      </c>
      <c r="G124" s="5">
        <v>1742400000000</v>
      </c>
      <c r="I124" s="5">
        <v>1742400000000</v>
      </c>
      <c r="J124" s="5">
        <v>1742400000000</v>
      </c>
      <c r="K124" s="5">
        <v>1742400000000</v>
      </c>
      <c r="L124" s="5">
        <v>1742400000000</v>
      </c>
      <c r="M124" s="5">
        <v>1742400000000</v>
      </c>
      <c r="N124" s="5">
        <v>1742400000000</v>
      </c>
      <c r="O124" s="5">
        <v>1742400000000</v>
      </c>
      <c r="P124" s="5">
        <v>1742400000000</v>
      </c>
      <c r="Q124" s="5">
        <v>1742400000000</v>
      </c>
      <c r="R124" s="5">
        <v>1742400000000</v>
      </c>
      <c r="S124" s="5">
        <v>1742400000000</v>
      </c>
      <c r="T124" s="5">
        <v>1742400000000</v>
      </c>
      <c r="U124" s="5">
        <v>1742400000000</v>
      </c>
      <c r="V124" s="5">
        <v>1742400000000</v>
      </c>
      <c r="W124" s="5">
        <v>1742400000000</v>
      </c>
      <c r="X124" s="5">
        <v>1742400000000</v>
      </c>
      <c r="Y124" s="5">
        <v>1742400000000</v>
      </c>
      <c r="Z124" s="5">
        <v>1742400000000</v>
      </c>
    </row>
    <row r="125" spans="3:26" ht="15.5" x14ac:dyDescent="0.35">
      <c r="C125" t="s">
        <v>157</v>
      </c>
      <c r="D125" s="5">
        <v>-502591000000</v>
      </c>
      <c r="E125" s="5">
        <v>-502591000000</v>
      </c>
      <c r="F125" s="5">
        <v>-502529000000</v>
      </c>
      <c r="G125" s="5">
        <v>-502515000000</v>
      </c>
      <c r="I125" s="5">
        <v>-502529000000</v>
      </c>
      <c r="J125" s="5">
        <v>-502515000000</v>
      </c>
      <c r="K125" s="5">
        <v>-502515000000</v>
      </c>
      <c r="L125" s="5">
        <v>-502515000000</v>
      </c>
      <c r="M125" s="5">
        <v>-502515000000</v>
      </c>
      <c r="N125" s="5">
        <v>-502515000000</v>
      </c>
      <c r="O125" s="5">
        <v>-502515000000</v>
      </c>
      <c r="P125" s="5">
        <v>-502515000000</v>
      </c>
      <c r="Q125" s="5">
        <v>-502515000000</v>
      </c>
      <c r="R125" s="5">
        <v>-502515000000</v>
      </c>
      <c r="S125" s="5">
        <v>-502515000000</v>
      </c>
      <c r="T125" s="5">
        <v>-502515000000</v>
      </c>
      <c r="U125" s="5">
        <v>-502515000000</v>
      </c>
      <c r="V125" s="5">
        <v>51500000000</v>
      </c>
      <c r="W125" s="5">
        <v>51500000000</v>
      </c>
      <c r="X125" s="5">
        <v>51500000000</v>
      </c>
      <c r="Y125" s="5">
        <v>51500000000</v>
      </c>
      <c r="Z125" s="5">
        <v>51500000000</v>
      </c>
    </row>
    <row r="126" spans="3:26" ht="15.5" x14ac:dyDescent="0.35">
      <c r="C126" t="s">
        <v>158</v>
      </c>
      <c r="D126" s="5">
        <v>8800149000000</v>
      </c>
      <c r="E126" s="5">
        <v>8663375000000</v>
      </c>
      <c r="F126" s="5">
        <v>8282568000000</v>
      </c>
      <c r="G126" s="5">
        <v>7829036000000</v>
      </c>
      <c r="I126" s="5">
        <v>8282568000000</v>
      </c>
      <c r="J126" s="5">
        <v>7213565000000</v>
      </c>
      <c r="K126" s="5">
        <v>6200863000000</v>
      </c>
      <c r="L126" s="5">
        <v>5018513000000</v>
      </c>
      <c r="M126" s="5">
        <v>4873465000000</v>
      </c>
      <c r="N126" s="5">
        <v>4821949000000</v>
      </c>
      <c r="O126" s="5">
        <v>4442321000000</v>
      </c>
      <c r="P126" s="5">
        <v>4173214000000</v>
      </c>
      <c r="Q126" s="5">
        <v>4247771000000</v>
      </c>
      <c r="R126" s="5">
        <v>4220165000000</v>
      </c>
      <c r="S126" s="5">
        <v>3593604000000</v>
      </c>
      <c r="T126" s="5">
        <v>4031623000000</v>
      </c>
      <c r="U126" s="5">
        <v>3796603000000</v>
      </c>
      <c r="V126" s="5">
        <v>3770363000000</v>
      </c>
      <c r="W126" s="5">
        <v>2749924000000</v>
      </c>
      <c r="X126" s="5">
        <v>1695715000000</v>
      </c>
      <c r="Y126" s="5">
        <v>917363000000</v>
      </c>
      <c r="Z126" s="5">
        <v>12033000000</v>
      </c>
    </row>
    <row r="127" spans="3:26" ht="15.5" x14ac:dyDescent="0.35">
      <c r="C127" t="s">
        <v>159</v>
      </c>
      <c r="D127" s="5">
        <v>160000000000</v>
      </c>
      <c r="E127" s="5">
        <v>135000000000</v>
      </c>
      <c r="F127" s="5">
        <v>135000000000</v>
      </c>
      <c r="G127" s="5">
        <v>135000000000</v>
      </c>
      <c r="I127" s="5">
        <v>135000000000</v>
      </c>
      <c r="J127" s="5">
        <v>110000000000</v>
      </c>
      <c r="K127" s="5">
        <v>85000000000</v>
      </c>
      <c r="L127" s="5">
        <v>85000000000</v>
      </c>
      <c r="M127" s="5">
        <v>80000000000</v>
      </c>
      <c r="N127" s="5">
        <v>75000000000</v>
      </c>
      <c r="O127" s="5">
        <v>70000000000</v>
      </c>
      <c r="P127" s="5">
        <v>70000000000</v>
      </c>
      <c r="Q127" s="5">
        <v>65000000000</v>
      </c>
      <c r="R127" s="5">
        <v>60000000000</v>
      </c>
      <c r="S127" s="5">
        <v>60000000000</v>
      </c>
      <c r="T127" s="5">
        <v>55000000000</v>
      </c>
      <c r="U127" s="5">
        <v>40000000000</v>
      </c>
      <c r="V127" s="5">
        <v>40000000000</v>
      </c>
      <c r="W127" s="5">
        <v>40000000000</v>
      </c>
      <c r="X127" s="5">
        <v>40000000000</v>
      </c>
      <c r="Y127" s="5">
        <v>30000000000</v>
      </c>
      <c r="Z127" s="5">
        <v>30000000000</v>
      </c>
    </row>
    <row r="128" spans="3:26" ht="15.5" x14ac:dyDescent="0.35">
      <c r="C128" t="s">
        <v>160</v>
      </c>
      <c r="D128" s="5">
        <v>8640149000000</v>
      </c>
      <c r="E128" s="5">
        <v>8528375000000</v>
      </c>
      <c r="F128" s="5">
        <v>8147568000000</v>
      </c>
      <c r="G128" s="5">
        <v>7694036000000</v>
      </c>
      <c r="I128" s="5">
        <v>8147568000000</v>
      </c>
      <c r="J128" s="5">
        <v>7103565000000</v>
      </c>
      <c r="K128" s="5">
        <v>6115863000000</v>
      </c>
      <c r="L128" s="5">
        <v>4933513000000</v>
      </c>
      <c r="M128" s="5">
        <v>4793465000000</v>
      </c>
      <c r="N128" s="5">
        <v>4746949000000</v>
      </c>
      <c r="O128" s="5">
        <v>4372321000000</v>
      </c>
      <c r="P128" s="5">
        <v>4103214000000</v>
      </c>
      <c r="Q128" s="5">
        <v>4182771000000</v>
      </c>
      <c r="R128" s="5">
        <v>4160165000000</v>
      </c>
      <c r="S128" s="5">
        <v>3533604000000</v>
      </c>
      <c r="T128" s="5">
        <v>3976623000000</v>
      </c>
      <c r="U128" s="5">
        <v>3756603000000</v>
      </c>
      <c r="V128" s="5">
        <v>3730363000000</v>
      </c>
      <c r="W128" s="5">
        <v>2709924000000</v>
      </c>
      <c r="X128" s="5">
        <v>1655715000000</v>
      </c>
      <c r="Y128" s="5">
        <v>887363000000</v>
      </c>
      <c r="Z128" s="5">
        <v>-17967000000</v>
      </c>
    </row>
    <row r="129" spans="2:26" ht="15.5" x14ac:dyDescent="0.35">
      <c r="C129" t="s">
        <v>161</v>
      </c>
      <c r="D129" s="5">
        <v>8800149000000</v>
      </c>
      <c r="E129" s="5">
        <v>8663375000000</v>
      </c>
      <c r="F129" s="5">
        <v>8282568000000</v>
      </c>
      <c r="G129" s="5">
        <v>7829036000000</v>
      </c>
      <c r="I129" s="5">
        <v>8282568000000</v>
      </c>
      <c r="J129" s="5">
        <v>7213565000000</v>
      </c>
      <c r="K129" s="5">
        <v>6200863000000</v>
      </c>
      <c r="L129" s="5">
        <v>5018513000000</v>
      </c>
      <c r="M129" s="5">
        <v>4873465000000</v>
      </c>
      <c r="N129" s="5">
        <v>4821949000000</v>
      </c>
      <c r="O129" s="5">
        <v>4442321000000</v>
      </c>
      <c r="P129" s="5">
        <v>4173214000000</v>
      </c>
      <c r="Q129" s="5">
        <v>4247771000000</v>
      </c>
      <c r="R129" s="5">
        <v>4220165000000</v>
      </c>
      <c r="S129" s="5">
        <v>3593604000000</v>
      </c>
      <c r="T129" s="5">
        <v>4031623000000</v>
      </c>
      <c r="U129" s="5">
        <v>3796603000000</v>
      </c>
      <c r="V129" s="5">
        <v>3770363000000</v>
      </c>
      <c r="W129" s="5">
        <v>2749924000000</v>
      </c>
      <c r="X129" s="5">
        <v>1695715000000</v>
      </c>
      <c r="Y129" s="5">
        <v>917363000000</v>
      </c>
      <c r="Z129" s="5">
        <v>12033000000</v>
      </c>
    </row>
    <row r="130" spans="2:26" ht="15.5" x14ac:dyDescent="0.35">
      <c r="C130" t="s">
        <v>162</v>
      </c>
      <c r="L130" s="5">
        <v>-12293000000</v>
      </c>
      <c r="M130" s="5">
        <v>-3275000000</v>
      </c>
      <c r="N130" s="5">
        <v>3193000000</v>
      </c>
    </row>
    <row r="131" spans="2:26" ht="15.5" x14ac:dyDescent="0.35">
      <c r="C131" t="s">
        <v>10</v>
      </c>
      <c r="D131" s="5">
        <v>11007883000000</v>
      </c>
      <c r="E131" s="5">
        <v>10845365000000</v>
      </c>
      <c r="F131" s="5">
        <v>10458014000000</v>
      </c>
      <c r="G131" s="5">
        <v>10108501000000</v>
      </c>
      <c r="I131" s="5">
        <v>10458014000000</v>
      </c>
      <c r="J131" s="5">
        <v>9456543000000</v>
      </c>
      <c r="K131" s="5">
        <v>8351903000000</v>
      </c>
      <c r="L131" s="5">
        <v>7225675000000</v>
      </c>
      <c r="M131" s="5">
        <v>6967889000000</v>
      </c>
      <c r="N131" s="5">
        <v>6855147000000</v>
      </c>
      <c r="O131" s="5">
        <v>6235631000000</v>
      </c>
      <c r="P131" s="5">
        <v>5875830000000</v>
      </c>
      <c r="Q131" s="5">
        <v>5689466000000</v>
      </c>
      <c r="R131" s="5">
        <v>5848177000000</v>
      </c>
      <c r="S131" s="5">
        <v>5394142000000</v>
      </c>
      <c r="T131" s="5">
        <v>5983292000000</v>
      </c>
      <c r="U131" s="5">
        <v>5724343000000</v>
      </c>
      <c r="V131" s="5">
        <v>5478384000000</v>
      </c>
      <c r="W131" s="5">
        <v>4430825000000</v>
      </c>
      <c r="X131" s="5">
        <v>3526597000000</v>
      </c>
      <c r="Y131" s="5">
        <v>2670660000000</v>
      </c>
      <c r="Z131" s="5">
        <v>1649425000000</v>
      </c>
    </row>
    <row r="132" spans="2:26" ht="15.5" x14ac:dyDescent="0.35">
      <c r="C132" t="s">
        <v>163</v>
      </c>
      <c r="D132" s="5">
        <v>23591378000000</v>
      </c>
      <c r="E132" s="5">
        <v>22202363000000</v>
      </c>
      <c r="F132" s="5">
        <v>21670885000000</v>
      </c>
      <c r="G132" s="5">
        <v>22318372000000</v>
      </c>
      <c r="I132" s="5">
        <v>21670885000000</v>
      </c>
      <c r="J132" s="5">
        <v>20563695000000</v>
      </c>
      <c r="K132" s="5">
        <v>18975738000000</v>
      </c>
      <c r="L132" s="5">
        <v>19016012000000</v>
      </c>
      <c r="M132" s="5">
        <v>18449075000000</v>
      </c>
      <c r="N132" s="5">
        <v>17781660000000</v>
      </c>
      <c r="O132" s="5">
        <v>18856075000000</v>
      </c>
      <c r="P132" s="5">
        <v>19711478000000</v>
      </c>
      <c r="Q132" s="5">
        <v>18191176000000</v>
      </c>
      <c r="R132" s="5">
        <v>18697779000000</v>
      </c>
      <c r="S132" s="5">
        <v>17509505000000</v>
      </c>
      <c r="T132" s="5">
        <v>16042897000000</v>
      </c>
      <c r="U132" s="5">
        <v>15350754000000</v>
      </c>
      <c r="V132" s="5">
        <v>12869793000000</v>
      </c>
      <c r="W132" s="5">
        <v>11554143000000</v>
      </c>
      <c r="X132" s="5">
        <v>10371567000000</v>
      </c>
      <c r="Y132" s="5">
        <v>8877146000000</v>
      </c>
      <c r="Z132" s="5">
        <v>8713559000000</v>
      </c>
    </row>
    <row r="133" spans="2:26" ht="15.5" x14ac:dyDescent="0.35">
      <c r="C133" t="s">
        <v>164</v>
      </c>
      <c r="D133" s="5">
        <v>3484800000</v>
      </c>
      <c r="E133" s="5">
        <v>3484800000</v>
      </c>
      <c r="F133" s="5">
        <v>3484800000</v>
      </c>
      <c r="G133" s="5">
        <v>3484800000</v>
      </c>
      <c r="I133" s="5">
        <v>3484800000</v>
      </c>
      <c r="J133" s="5">
        <v>3484800000</v>
      </c>
      <c r="K133" s="5">
        <v>3484800000</v>
      </c>
      <c r="L133" s="5">
        <v>3484800000</v>
      </c>
      <c r="M133" s="5">
        <v>3484800000</v>
      </c>
      <c r="N133" s="5">
        <v>3484800000</v>
      </c>
      <c r="O133" s="5">
        <v>3484800000</v>
      </c>
      <c r="P133" s="5">
        <v>3484800000</v>
      </c>
      <c r="Q133" s="5">
        <v>3484800000</v>
      </c>
      <c r="R133" s="5">
        <v>3484800000</v>
      </c>
      <c r="S133" s="5">
        <v>3484800000</v>
      </c>
      <c r="T133" s="5">
        <v>3484800000</v>
      </c>
      <c r="U133" s="5">
        <v>3484800000</v>
      </c>
      <c r="V133" s="5">
        <v>3484800000</v>
      </c>
      <c r="W133" s="5">
        <v>3484800000</v>
      </c>
      <c r="X133" s="5">
        <v>3484800000</v>
      </c>
      <c r="Y133" s="5">
        <v>3484800000</v>
      </c>
      <c r="Z133" s="5">
        <v>3484800000</v>
      </c>
    </row>
    <row r="135" spans="2:26" ht="15.5" x14ac:dyDescent="0.35">
      <c r="B135" t="s">
        <v>165</v>
      </c>
      <c r="C135" t="s">
        <v>166</v>
      </c>
      <c r="D135" s="5">
        <v>338738000000</v>
      </c>
      <c r="E135" s="5">
        <v>477153000000</v>
      </c>
      <c r="F135" s="5">
        <v>924931000000</v>
      </c>
      <c r="G135" s="5">
        <v>684081000000</v>
      </c>
      <c r="I135" s="5">
        <v>2018034000000</v>
      </c>
      <c r="J135" s="5">
        <v>1835022000000</v>
      </c>
      <c r="K135" s="5">
        <v>1276811000000</v>
      </c>
      <c r="L135" s="5">
        <v>721191000000</v>
      </c>
      <c r="M135" s="5">
        <v>294416000000</v>
      </c>
      <c r="N135" s="5">
        <v>2598595000000</v>
      </c>
      <c r="O135" s="5">
        <v>1258371000000</v>
      </c>
      <c r="P135" s="5">
        <v>479736000000</v>
      </c>
      <c r="Q135" s="5">
        <v>738861000000</v>
      </c>
      <c r="R135" s="5">
        <v>1293214000000</v>
      </c>
      <c r="S135" s="5">
        <v>795635000000</v>
      </c>
      <c r="T135" s="5">
        <v>152146000000</v>
      </c>
      <c r="U135" s="5">
        <v>1299132000000</v>
      </c>
      <c r="V135" s="5">
        <v>1707135000000</v>
      </c>
      <c r="W135" s="5">
        <v>304312000000</v>
      </c>
      <c r="X135" s="5">
        <v>1010980000000</v>
      </c>
      <c r="Y135" s="5">
        <v>1137405000000</v>
      </c>
      <c r="Z135" s="5">
        <v>571092000000</v>
      </c>
    </row>
    <row r="136" spans="2:26" ht="15.5" x14ac:dyDescent="0.35">
      <c r="C136" t="s">
        <v>279</v>
      </c>
      <c r="D136" s="5">
        <v>5005477000000</v>
      </c>
      <c r="E136" s="5">
        <v>4703862000000</v>
      </c>
      <c r="F136" s="5">
        <v>5508584000000</v>
      </c>
      <c r="G136" s="5">
        <v>4873265000000</v>
      </c>
      <c r="I136" s="5">
        <v>19855286000000</v>
      </c>
      <c r="J136" s="5">
        <v>19159112000000</v>
      </c>
      <c r="K136" s="5">
        <v>17975653000000</v>
      </c>
      <c r="L136" s="5">
        <v>18607844000000</v>
      </c>
      <c r="M136" s="5">
        <v>16813054000000</v>
      </c>
      <c r="N136" s="5">
        <v>14812085000000</v>
      </c>
      <c r="O136" s="5">
        <v>16445457000000</v>
      </c>
      <c r="P136" s="5">
        <v>16107584000000</v>
      </c>
      <c r="Q136" s="5">
        <v>15527290000000</v>
      </c>
      <c r="R136" s="5">
        <v>13638519000000</v>
      </c>
      <c r="S136" s="5">
        <v>13496259000000</v>
      </c>
      <c r="T136" s="5">
        <v>13816030000000</v>
      </c>
      <c r="U136" s="5">
        <v>13161878000000</v>
      </c>
      <c r="V136" s="5">
        <v>13318155000000</v>
      </c>
      <c r="W136" s="5">
        <v>12298403000000</v>
      </c>
      <c r="X136" s="5">
        <v>10197053000000</v>
      </c>
      <c r="Y136" s="5">
        <v>8768711000000</v>
      </c>
      <c r="Z136" s="5">
        <v>8525098000000</v>
      </c>
    </row>
    <row r="137" spans="2:26" ht="15.5" x14ac:dyDescent="0.35">
      <c r="C137" t="s">
        <v>280</v>
      </c>
      <c r="D137" s="5">
        <v>-4416500000000</v>
      </c>
      <c r="E137" s="5">
        <v>-4062467000000</v>
      </c>
      <c r="F137" s="5">
        <v>-4411849000000</v>
      </c>
      <c r="G137" s="5">
        <v>-3994399000000</v>
      </c>
      <c r="I137" s="5">
        <v>-16965423000000</v>
      </c>
      <c r="J137" s="5">
        <v>-16419272000000</v>
      </c>
      <c r="K137" s="5">
        <v>-15858002000000</v>
      </c>
      <c r="L137" s="5">
        <v>-17288864000000</v>
      </c>
      <c r="M137" s="5">
        <v>-15599896000000</v>
      </c>
      <c r="N137" s="5">
        <v>-11638048000000</v>
      </c>
      <c r="O137" s="5">
        <v>-14333385000000</v>
      </c>
      <c r="P137" s="5">
        <v>-14766056000000</v>
      </c>
      <c r="Q137" s="5">
        <v>-13824569000000</v>
      </c>
      <c r="R137" s="5">
        <v>-11654117000000</v>
      </c>
      <c r="S137" s="5">
        <v>-12245088000000</v>
      </c>
      <c r="T137" s="5">
        <v>-12856371000000</v>
      </c>
      <c r="U137" s="5">
        <v>-11525251000000</v>
      </c>
      <c r="V137" s="5">
        <v>-11115103000000</v>
      </c>
      <c r="W137" s="5">
        <v>-11524896000000</v>
      </c>
      <c r="X137" s="5">
        <v>-8602913000000</v>
      </c>
      <c r="Y137" s="5">
        <v>-7156501000000</v>
      </c>
      <c r="Z137" s="5">
        <v>-7503576000000</v>
      </c>
    </row>
    <row r="138" spans="2:26" ht="15.5" x14ac:dyDescent="0.35">
      <c r="C138" t="s">
        <v>532</v>
      </c>
      <c r="D138" s="5">
        <v>-112295000000</v>
      </c>
      <c r="E138" s="5">
        <v>-99223000000</v>
      </c>
      <c r="F138" s="5">
        <v>-105274000000</v>
      </c>
      <c r="G138" s="5">
        <v>-107434000000</v>
      </c>
      <c r="I138" s="5">
        <v>-523514000000</v>
      </c>
      <c r="J138" s="5">
        <v>-563272000000</v>
      </c>
      <c r="K138" s="5">
        <v>-625267000000</v>
      </c>
      <c r="L138" s="5">
        <v>-574760000000</v>
      </c>
      <c r="M138" s="5">
        <v>-707133000000</v>
      </c>
      <c r="N138" s="5">
        <v>-630294000000</v>
      </c>
      <c r="O138" s="5">
        <v>-799084000000</v>
      </c>
      <c r="P138" s="5">
        <v>-723270000000</v>
      </c>
      <c r="Q138" s="5">
        <v>-900805000000</v>
      </c>
      <c r="R138" s="5">
        <v>-731745000000</v>
      </c>
      <c r="S138" s="5">
        <v>-703865000000</v>
      </c>
      <c r="T138" s="5">
        <v>-602853000000</v>
      </c>
      <c r="U138" s="5">
        <v>-386695000000</v>
      </c>
      <c r="V138" s="5">
        <v>-331129000000</v>
      </c>
      <c r="W138" s="5">
        <v>-267759000000</v>
      </c>
      <c r="X138" s="5">
        <v>-246163000000</v>
      </c>
      <c r="Y138" s="5">
        <v>-449729000000</v>
      </c>
      <c r="Z138" s="5">
        <v>-479724000000</v>
      </c>
    </row>
    <row r="139" spans="2:26" ht="15.5" x14ac:dyDescent="0.35">
      <c r="C139" t="s">
        <v>1352</v>
      </c>
      <c r="E139" s="5">
        <v>10802000000</v>
      </c>
      <c r="F139" s="5">
        <v>10059000000</v>
      </c>
      <c r="I139" s="5">
        <v>22349000000</v>
      </c>
      <c r="J139" s="5">
        <v>175679000000</v>
      </c>
      <c r="K139" s="5">
        <v>25782000000</v>
      </c>
      <c r="L139" s="5">
        <v>192357000000</v>
      </c>
      <c r="M139" s="5">
        <v>16725000000</v>
      </c>
      <c r="N139" s="5">
        <v>116896000000</v>
      </c>
      <c r="O139" s="5">
        <v>176960000000</v>
      </c>
      <c r="P139" s="5">
        <v>24318000000</v>
      </c>
      <c r="Q139" s="5">
        <v>176825000000</v>
      </c>
      <c r="R139" s="5">
        <v>241090000000</v>
      </c>
      <c r="S139" s="5">
        <v>372233000000</v>
      </c>
      <c r="T139" s="5">
        <v>35053000000</v>
      </c>
      <c r="U139" s="5">
        <v>309485000000</v>
      </c>
      <c r="V139" s="5">
        <v>110976000000</v>
      </c>
      <c r="W139" s="5">
        <v>34511000000</v>
      </c>
      <c r="X139" s="5">
        <v>141247000000</v>
      </c>
      <c r="Y139" s="5">
        <v>81813000000</v>
      </c>
      <c r="Z139" s="5">
        <v>155302000000</v>
      </c>
    </row>
    <row r="140" spans="2:26" ht="15.5" x14ac:dyDescent="0.35">
      <c r="C140" t="s">
        <v>411</v>
      </c>
      <c r="D140" s="5">
        <v>-137944000000</v>
      </c>
      <c r="E140" s="5">
        <v>-75821000000</v>
      </c>
      <c r="F140" s="5">
        <v>-76589000000</v>
      </c>
      <c r="G140" s="5">
        <v>-87351000000</v>
      </c>
      <c r="I140" s="5">
        <v>-370664000000</v>
      </c>
      <c r="J140" s="5">
        <v>-517225000000</v>
      </c>
      <c r="K140" s="5">
        <v>-241355000000</v>
      </c>
      <c r="L140" s="5">
        <v>-215386000000</v>
      </c>
      <c r="M140" s="5">
        <v>-228334000000</v>
      </c>
      <c r="N140" s="5">
        <v>-62044000000</v>
      </c>
      <c r="O140" s="5">
        <v>-231577000000</v>
      </c>
      <c r="P140" s="5">
        <v>-162840000000</v>
      </c>
      <c r="Q140" s="5">
        <v>-239880000000</v>
      </c>
      <c r="R140" s="5">
        <v>-200533000000</v>
      </c>
      <c r="S140" s="5">
        <v>-123904000000</v>
      </c>
      <c r="T140" s="5">
        <v>-239713000000</v>
      </c>
      <c r="U140" s="5">
        <v>-260285000000</v>
      </c>
      <c r="V140" s="5">
        <v>-275764000000</v>
      </c>
      <c r="W140" s="5">
        <v>-235947000000</v>
      </c>
      <c r="X140" s="5">
        <v>-478244000000</v>
      </c>
      <c r="Y140" s="5">
        <v>-106889000000</v>
      </c>
      <c r="Z140" s="5">
        <v>-126008000000</v>
      </c>
    </row>
    <row r="141" spans="2:26" ht="15.5" x14ac:dyDescent="0.35">
      <c r="C141" t="s">
        <v>179</v>
      </c>
      <c r="D141" s="5">
        <v>247879000000</v>
      </c>
      <c r="E141" s="5">
        <v>49177000000</v>
      </c>
      <c r="F141" s="5">
        <v>-256138000000</v>
      </c>
      <c r="G141" s="5">
        <v>-18303000000</v>
      </c>
      <c r="I141" s="5">
        <v>23886000000</v>
      </c>
      <c r="J141" s="5">
        <v>-385853000000</v>
      </c>
      <c r="K141" s="5">
        <v>-846114000000</v>
      </c>
      <c r="L141" s="5">
        <v>88531000000</v>
      </c>
      <c r="M141" s="5">
        <v>-143982000000</v>
      </c>
      <c r="N141" s="5">
        <v>-1779015000000</v>
      </c>
      <c r="O141" s="5">
        <v>-647188000000</v>
      </c>
      <c r="P141" s="5">
        <v>-6135000000</v>
      </c>
      <c r="Q141" s="5">
        <v>-625139000000</v>
      </c>
      <c r="R141" s="5">
        <v>-91556000000</v>
      </c>
      <c r="S141" s="5">
        <v>253020000000</v>
      </c>
      <c r="T141" s="5">
        <v>198003000000</v>
      </c>
      <c r="U141" s="5">
        <v>557080000000</v>
      </c>
      <c r="V141" s="5">
        <v>-47601000000</v>
      </c>
      <c r="W141" s="5">
        <v>-31791000000</v>
      </c>
      <c r="X141" s="5">
        <v>-59097000000</v>
      </c>
      <c r="Y141" s="5">
        <v>-50194000000</v>
      </c>
      <c r="Z141" s="5">
        <v>-513428000000</v>
      </c>
    </row>
    <row r="142" spans="2:26" ht="15.5" x14ac:dyDescent="0.35">
      <c r="C142" t="s">
        <v>180</v>
      </c>
      <c r="D142" s="5">
        <v>-682812000000</v>
      </c>
      <c r="E142" s="5">
        <v>-505102000000</v>
      </c>
      <c r="F142" s="5">
        <v>-610832000000</v>
      </c>
      <c r="G142" s="5">
        <v>-654408000000</v>
      </c>
      <c r="I142" s="5">
        <v>-2161736000000</v>
      </c>
      <c r="J142" s="5">
        <v>-1100864000000</v>
      </c>
      <c r="K142" s="5">
        <v>-620146000000</v>
      </c>
      <c r="L142" s="5">
        <v>-771285000000</v>
      </c>
      <c r="M142" s="5">
        <v>-380868000000</v>
      </c>
      <c r="N142" s="5">
        <v>-394608000000</v>
      </c>
      <c r="O142" s="5">
        <v>-636532000000</v>
      </c>
      <c r="P142" s="5">
        <v>-535638000000</v>
      </c>
      <c r="Q142" s="5">
        <v>-149282000000</v>
      </c>
      <c r="R142" s="5">
        <v>-1069674000000</v>
      </c>
      <c r="S142" s="5">
        <v>-1404388000000</v>
      </c>
      <c r="T142" s="5">
        <v>-1421902000000</v>
      </c>
      <c r="U142" s="5">
        <v>-920481000000</v>
      </c>
      <c r="V142" s="5">
        <v>-1349113000000</v>
      </c>
      <c r="W142" s="5">
        <v>-506701000000</v>
      </c>
      <c r="X142" s="5">
        <v>-858996000000</v>
      </c>
      <c r="Y142" s="5">
        <v>-394041000000</v>
      </c>
      <c r="Z142" s="5">
        <v>-494498000000</v>
      </c>
    </row>
    <row r="143" spans="2:26" ht="15.5" x14ac:dyDescent="0.35">
      <c r="C143" t="s">
        <v>1353</v>
      </c>
      <c r="O143" s="5">
        <v>1000000</v>
      </c>
      <c r="Q143" s="5">
        <v>386213000000</v>
      </c>
      <c r="R143" s="5">
        <v>110627000000</v>
      </c>
      <c r="S143" s="5">
        <v>38790000000</v>
      </c>
      <c r="T143" s="5">
        <v>41156000000</v>
      </c>
      <c r="U143" s="5">
        <v>258156000000</v>
      </c>
      <c r="V143" s="5">
        <v>448833000000</v>
      </c>
      <c r="W143" s="5">
        <v>311650000000</v>
      </c>
      <c r="X143" s="5">
        <v>176343000000</v>
      </c>
      <c r="Y143" s="5">
        <v>57144000000</v>
      </c>
      <c r="Z143" s="5">
        <v>326968000000</v>
      </c>
    </row>
    <row r="144" spans="2:26" ht="15.5" x14ac:dyDescent="0.35">
      <c r="C144" t="s">
        <v>704</v>
      </c>
      <c r="J144" s="5">
        <v>269031000000</v>
      </c>
      <c r="K144" s="5">
        <v>427645000000</v>
      </c>
    </row>
    <row r="145" spans="3:26" ht="15.5" x14ac:dyDescent="0.35">
      <c r="C145" t="s">
        <v>1354</v>
      </c>
      <c r="O145" s="5">
        <v>-5000000000</v>
      </c>
      <c r="P145" s="5">
        <v>-41589000000</v>
      </c>
    </row>
    <row r="146" spans="3:26" ht="15.5" x14ac:dyDescent="0.35">
      <c r="C146" t="s">
        <v>282</v>
      </c>
      <c r="D146" s="5">
        <v>3933000000</v>
      </c>
      <c r="E146" s="5">
        <v>4737000000</v>
      </c>
      <c r="F146" s="5">
        <v>4955000000</v>
      </c>
      <c r="G146" s="5">
        <v>4764000000</v>
      </c>
      <c r="I146" s="5">
        <v>20789000000</v>
      </c>
      <c r="J146" s="5">
        <v>13588000000</v>
      </c>
      <c r="K146" s="5">
        <v>11208000000</v>
      </c>
      <c r="L146" s="5">
        <v>10390000000</v>
      </c>
      <c r="M146" s="5">
        <v>13036000000</v>
      </c>
      <c r="N146" s="5">
        <v>9879000000</v>
      </c>
      <c r="O146" s="5">
        <v>9840000000</v>
      </c>
      <c r="P146" s="5">
        <v>13344000000</v>
      </c>
      <c r="Q146" s="5">
        <v>8763000000</v>
      </c>
      <c r="R146" s="5">
        <v>8666000000</v>
      </c>
      <c r="S146" s="5">
        <v>9223000000</v>
      </c>
      <c r="T146" s="5">
        <v>12302000000</v>
      </c>
      <c r="U146" s="5">
        <v>17487000000</v>
      </c>
      <c r="V146" s="5">
        <v>6830000000</v>
      </c>
      <c r="W146" s="5">
        <v>4535000000</v>
      </c>
      <c r="X146" s="5">
        <v>9801000000</v>
      </c>
      <c r="Y146" s="5">
        <v>9873000000</v>
      </c>
      <c r="Z146" s="5">
        <v>12401000000</v>
      </c>
    </row>
    <row r="147" spans="3:26" ht="15.5" x14ac:dyDescent="0.35">
      <c r="C147" t="s">
        <v>565</v>
      </c>
      <c r="D147" s="5">
        <v>14211000000</v>
      </c>
      <c r="E147" s="5">
        <v>447000000</v>
      </c>
      <c r="F147" s="5">
        <v>79991000000</v>
      </c>
      <c r="G147" s="5">
        <v>6444000000</v>
      </c>
      <c r="I147" s="5">
        <v>88190000000</v>
      </c>
      <c r="J147" s="5">
        <v>34891000000</v>
      </c>
      <c r="K147" s="5">
        <v>3584000000</v>
      </c>
      <c r="L147" s="5">
        <v>3436000000</v>
      </c>
      <c r="M147" s="5">
        <v>412000000</v>
      </c>
      <c r="N147" s="5">
        <v>1287000000</v>
      </c>
      <c r="O147" s="5">
        <v>24900000000</v>
      </c>
      <c r="P147" s="5">
        <v>2085000000</v>
      </c>
      <c r="Q147" s="5">
        <v>4467000000</v>
      </c>
      <c r="R147" s="5">
        <v>20049000000</v>
      </c>
      <c r="S147" s="5">
        <v>537000000</v>
      </c>
      <c r="T147" s="5">
        <v>9545000000</v>
      </c>
      <c r="U147" s="5">
        <v>4093000000</v>
      </c>
      <c r="V147" s="5">
        <v>1688000000</v>
      </c>
      <c r="W147" s="5">
        <v>2499000000</v>
      </c>
      <c r="X147" s="5">
        <v>1174000000</v>
      </c>
      <c r="Y147" s="5">
        <v>512000000</v>
      </c>
      <c r="Z147" s="5">
        <v>719000000</v>
      </c>
    </row>
    <row r="148" spans="3:26" ht="15.5" x14ac:dyDescent="0.35">
      <c r="C148" t="s">
        <v>1324</v>
      </c>
      <c r="K148" s="5">
        <v>31000000</v>
      </c>
    </row>
    <row r="149" spans="3:26" ht="15.5" x14ac:dyDescent="0.35">
      <c r="C149" t="s">
        <v>1355</v>
      </c>
      <c r="S149" s="5">
        <v>1235000000</v>
      </c>
      <c r="T149" s="5">
        <v>100120000000</v>
      </c>
      <c r="U149" s="5">
        <v>-51018000000</v>
      </c>
      <c r="V149" s="5">
        <v>-12973000000</v>
      </c>
      <c r="W149" s="5">
        <v>-2342000000</v>
      </c>
    </row>
    <row r="150" spans="3:26" ht="15.5" x14ac:dyDescent="0.35">
      <c r="C150" t="s">
        <v>352</v>
      </c>
      <c r="F150" s="5">
        <v>15000000</v>
      </c>
      <c r="G150" s="5">
        <v>-15000000</v>
      </c>
      <c r="J150" s="5">
        <v>2959000000</v>
      </c>
      <c r="L150" s="5">
        <v>103350000000</v>
      </c>
      <c r="N150" s="5">
        <v>-29300000000</v>
      </c>
      <c r="O150" s="5">
        <v>-83942000000</v>
      </c>
      <c r="P150" s="5">
        <v>-28497000000</v>
      </c>
    </row>
    <row r="151" spans="3:26" ht="15.5" x14ac:dyDescent="0.35">
      <c r="C151" t="s">
        <v>1356</v>
      </c>
      <c r="R151" s="5">
        <v>-75845000000</v>
      </c>
      <c r="S151" s="5">
        <v>-263699000000</v>
      </c>
      <c r="U151" s="5">
        <v>-281399000000</v>
      </c>
      <c r="V151" s="5">
        <v>-1157000000</v>
      </c>
      <c r="W151" s="5">
        <v>-16313000000</v>
      </c>
      <c r="X151" s="5">
        <v>-331555000000</v>
      </c>
      <c r="Y151" s="5">
        <v>-125995000000</v>
      </c>
      <c r="Z151" s="5">
        <v>-327495000000</v>
      </c>
    </row>
    <row r="152" spans="3:26" ht="15.5" x14ac:dyDescent="0.35">
      <c r="C152" t="s">
        <v>181</v>
      </c>
    </row>
    <row r="153" spans="3:26" ht="15.5" x14ac:dyDescent="0.35">
      <c r="C153" t="s">
        <v>182</v>
      </c>
      <c r="D153" s="5">
        <v>-252736000000</v>
      </c>
      <c r="E153" s="5">
        <v>-266827000000</v>
      </c>
      <c r="F153" s="5">
        <v>-480739000000</v>
      </c>
      <c r="G153" s="5">
        <v>-180822000000</v>
      </c>
      <c r="I153" s="5">
        <v>-882587000000</v>
      </c>
      <c r="J153" s="5">
        <v>-457166000000</v>
      </c>
      <c r="K153" s="5">
        <v>-646384000000</v>
      </c>
      <c r="L153" s="5">
        <v>-556581000000</v>
      </c>
      <c r="M153" s="5">
        <v>-385406000000</v>
      </c>
      <c r="N153" s="5">
        <v>-281171000000</v>
      </c>
      <c r="O153" s="5">
        <v>-358394000000</v>
      </c>
      <c r="P153" s="5">
        <v>-272571000000</v>
      </c>
      <c r="Q153" s="5">
        <v>-398178000000</v>
      </c>
      <c r="R153" s="5">
        <v>-948738000000</v>
      </c>
      <c r="S153" s="5">
        <v>-1025381000000</v>
      </c>
      <c r="T153" s="5">
        <v>-1092675000000</v>
      </c>
      <c r="U153" s="5">
        <v>-454580000000</v>
      </c>
      <c r="V153" s="5">
        <v>-1731941000000</v>
      </c>
      <c r="W153" s="5">
        <v>-485978000000</v>
      </c>
      <c r="X153" s="5">
        <v>-377831000000</v>
      </c>
      <c r="Y153" s="5">
        <v>-335575000000</v>
      </c>
      <c r="Z153" s="5">
        <v>-507091000000</v>
      </c>
    </row>
    <row r="154" spans="3:26" ht="15.5" x14ac:dyDescent="0.35">
      <c r="C154" t="s">
        <v>987</v>
      </c>
      <c r="W154" s="5">
        <v>-6531000000</v>
      </c>
    </row>
    <row r="155" spans="3:26" ht="15.5" x14ac:dyDescent="0.35">
      <c r="C155" t="s">
        <v>184</v>
      </c>
      <c r="D155" s="5">
        <v>-691679000000</v>
      </c>
      <c r="F155" s="5">
        <v>-214984000000</v>
      </c>
      <c r="G155" s="5">
        <v>-484779000000</v>
      </c>
      <c r="I155" s="5">
        <v>-1388058000000</v>
      </c>
      <c r="J155" s="5">
        <v>-964118000000</v>
      </c>
      <c r="K155" s="5">
        <v>-232831000000</v>
      </c>
      <c r="L155" s="5">
        <v>-327405000000</v>
      </c>
      <c r="M155" s="5">
        <v>-146177000000</v>
      </c>
      <c r="N155" s="5">
        <v>-47430000000</v>
      </c>
      <c r="O155" s="5">
        <v>-202584000000</v>
      </c>
      <c r="P155" s="5">
        <v>-151782000000</v>
      </c>
      <c r="Q155" s="5">
        <v>-83851000000</v>
      </c>
      <c r="R155" s="5">
        <v>-68849000000</v>
      </c>
      <c r="S155" s="5">
        <v>-165073000000</v>
      </c>
      <c r="T155" s="5">
        <v>-340669000000</v>
      </c>
      <c r="U155" s="5">
        <v>-413220000000</v>
      </c>
      <c r="V155" s="5">
        <v>-140058000000</v>
      </c>
      <c r="W155" s="5">
        <v>-314221000000</v>
      </c>
      <c r="X155" s="5">
        <v>-371519000000</v>
      </c>
    </row>
    <row r="156" spans="3:26" ht="15.5" x14ac:dyDescent="0.35">
      <c r="C156" t="s">
        <v>354</v>
      </c>
      <c r="D156" s="5">
        <v>243459000000</v>
      </c>
      <c r="E156" s="5">
        <v>-243459000000</v>
      </c>
      <c r="F156" s="5">
        <v>-70000000</v>
      </c>
      <c r="I156" s="5">
        <v>-70000000</v>
      </c>
      <c r="J156" s="5">
        <v>-49000000</v>
      </c>
      <c r="K156" s="5">
        <v>-173788000000</v>
      </c>
      <c r="L156" s="5">
        <v>-4475000000</v>
      </c>
      <c r="M156" s="5">
        <v>-2055000000</v>
      </c>
      <c r="N156" s="5">
        <v>-2698000000</v>
      </c>
      <c r="O156" s="5">
        <v>-7353000000</v>
      </c>
      <c r="P156" s="5">
        <v>-10127000000</v>
      </c>
      <c r="Q156" s="5">
        <v>-301000000</v>
      </c>
      <c r="R156" s="5">
        <v>-384000000</v>
      </c>
      <c r="S156" s="5">
        <v>-20000000</v>
      </c>
      <c r="T156" s="5">
        <v>-151681000000</v>
      </c>
    </row>
    <row r="157" spans="3:26" ht="15.5" x14ac:dyDescent="0.35">
      <c r="C157" t="s">
        <v>1357</v>
      </c>
      <c r="X157" s="5">
        <v>8369000000</v>
      </c>
    </row>
    <row r="158" spans="3:26" ht="15.5" x14ac:dyDescent="0.35">
      <c r="C158" t="s">
        <v>1358</v>
      </c>
      <c r="K158" s="5">
        <v>-9611000000</v>
      </c>
      <c r="P158" s="5">
        <v>44824000000</v>
      </c>
    </row>
    <row r="159" spans="3:26" ht="15.5" x14ac:dyDescent="0.35">
      <c r="C159" t="s">
        <v>206</v>
      </c>
      <c r="D159" s="5">
        <v>247879000000</v>
      </c>
      <c r="E159" s="5">
        <v>49177000000</v>
      </c>
      <c r="F159" s="5">
        <v>-256138000000</v>
      </c>
      <c r="G159" s="5">
        <v>-18303000000</v>
      </c>
      <c r="I159" s="5">
        <v>23886000000</v>
      </c>
      <c r="J159" s="5">
        <v>-385853000000</v>
      </c>
      <c r="K159" s="5">
        <v>-846114000000</v>
      </c>
      <c r="L159" s="5">
        <v>88531000000</v>
      </c>
      <c r="M159" s="5">
        <v>-143982000000</v>
      </c>
      <c r="N159" s="5">
        <v>-1779015000000</v>
      </c>
      <c r="O159" s="5">
        <v>-647188000000</v>
      </c>
      <c r="P159" s="5">
        <v>-6135000000</v>
      </c>
      <c r="Q159" s="5">
        <v>-625139000000</v>
      </c>
      <c r="R159" s="5">
        <v>-91556000000</v>
      </c>
      <c r="S159" s="5">
        <v>253020000000</v>
      </c>
      <c r="T159" s="5">
        <v>198003000000</v>
      </c>
      <c r="U159" s="5">
        <v>557080000000</v>
      </c>
      <c r="V159" s="5">
        <v>-47601000000</v>
      </c>
      <c r="W159" s="5">
        <v>-31791000000</v>
      </c>
      <c r="X159" s="5">
        <v>-59097000000</v>
      </c>
      <c r="Y159" s="5">
        <v>-50194000000</v>
      </c>
      <c r="Z159" s="5">
        <v>-513428000000</v>
      </c>
    </row>
    <row r="160" spans="3:26" ht="15.5" x14ac:dyDescent="0.35">
      <c r="C160" t="s">
        <v>1359</v>
      </c>
      <c r="Y160" s="5">
        <v>-12822000000</v>
      </c>
      <c r="Z160" s="5">
        <v>-534558000000</v>
      </c>
    </row>
    <row r="161" spans="3:26" ht="15.5" x14ac:dyDescent="0.35">
      <c r="C161" t="s">
        <v>584</v>
      </c>
      <c r="Q161" s="5">
        <v>3335600000000</v>
      </c>
      <c r="R161" s="5">
        <v>3727395000000</v>
      </c>
      <c r="S161" s="5">
        <v>2584532000000</v>
      </c>
      <c r="T161" s="5">
        <v>481052000000</v>
      </c>
      <c r="W161" s="5">
        <v>12831000000</v>
      </c>
      <c r="Z161" s="5">
        <v>38462000000</v>
      </c>
    </row>
    <row r="162" spans="3:26" ht="15.5" x14ac:dyDescent="0.35">
      <c r="C162" t="s">
        <v>399</v>
      </c>
      <c r="F162" s="5">
        <v>54605000000</v>
      </c>
      <c r="I162" s="5">
        <v>54605000000</v>
      </c>
      <c r="J162" s="5">
        <v>208463000000</v>
      </c>
      <c r="K162" s="5">
        <v>-451557000000</v>
      </c>
      <c r="L162" s="5">
        <v>309354000000</v>
      </c>
      <c r="M162" s="5">
        <v>184193000000</v>
      </c>
      <c r="N162" s="5">
        <v>-947594000000</v>
      </c>
      <c r="O162" s="5">
        <v>26760000000</v>
      </c>
      <c r="P162" s="5">
        <v>576844000000</v>
      </c>
      <c r="Q162" s="5">
        <v>-77636000000</v>
      </c>
      <c r="R162" s="5">
        <v>-3773210000000</v>
      </c>
      <c r="S162" s="5">
        <v>-2273687000000</v>
      </c>
      <c r="T162" s="5">
        <v>-248250000000</v>
      </c>
      <c r="V162" s="5">
        <v>-12831000000</v>
      </c>
      <c r="Y162" s="5">
        <v>-37372000000</v>
      </c>
    </row>
    <row r="163" spans="3:26" ht="15.5" x14ac:dyDescent="0.35">
      <c r="C163" t="s">
        <v>574</v>
      </c>
      <c r="D163" s="5">
        <v>359858000000</v>
      </c>
      <c r="F163" s="5">
        <v>120498000000</v>
      </c>
      <c r="G163" s="5">
        <v>270256000000</v>
      </c>
      <c r="I163" s="5">
        <v>3536507000000</v>
      </c>
      <c r="J163" s="5">
        <v>108284000000</v>
      </c>
      <c r="K163" s="5">
        <v>80516000000</v>
      </c>
      <c r="L163" s="5">
        <v>150000000000</v>
      </c>
      <c r="M163" s="5">
        <v>2776000000000</v>
      </c>
    </row>
    <row r="164" spans="3:26" ht="15.5" x14ac:dyDescent="0.35">
      <c r="C164" t="s">
        <v>577</v>
      </c>
      <c r="D164" s="5">
        <v>-210402000000</v>
      </c>
      <c r="E164" s="5">
        <v>210402000000</v>
      </c>
    </row>
    <row r="165" spans="3:26" ht="15.5" x14ac:dyDescent="0.35">
      <c r="C165" t="s">
        <v>1360</v>
      </c>
    </row>
    <row r="166" spans="3:26" ht="15.5" x14ac:dyDescent="0.35">
      <c r="C166" t="s">
        <v>435</v>
      </c>
      <c r="D166" s="5">
        <v>512277000000</v>
      </c>
      <c r="F166" s="5">
        <v>-283692000000</v>
      </c>
      <c r="G166" s="5">
        <v>32585000000</v>
      </c>
    </row>
    <row r="167" spans="3:26" ht="15.5" x14ac:dyDescent="0.35">
      <c r="C167" t="s">
        <v>358</v>
      </c>
      <c r="D167" s="5">
        <v>-1000000</v>
      </c>
      <c r="E167" s="5">
        <v>375000000</v>
      </c>
      <c r="F167" s="5">
        <v>50000000</v>
      </c>
      <c r="I167" s="5">
        <v>50000000</v>
      </c>
    </row>
    <row r="168" spans="3:26" ht="15.5" x14ac:dyDescent="0.35">
      <c r="C168" t="s">
        <v>367</v>
      </c>
      <c r="D168" s="5">
        <v>-252253000000</v>
      </c>
      <c r="F168" s="5">
        <v>1000000</v>
      </c>
      <c r="G168" s="5">
        <v>-173544000000</v>
      </c>
      <c r="I168" s="5">
        <v>-173543000000</v>
      </c>
      <c r="J168" s="5">
        <v>-173543000000</v>
      </c>
      <c r="M168" s="5">
        <v>-34709000000</v>
      </c>
      <c r="Q168" s="5">
        <v>-17357000000</v>
      </c>
      <c r="S168" s="5">
        <v>-34721000000</v>
      </c>
      <c r="T168" s="5">
        <v>-34799000000</v>
      </c>
      <c r="U168" s="5">
        <v>-93873000000</v>
      </c>
      <c r="V168" s="5">
        <v>-34770000000</v>
      </c>
      <c r="W168" s="5">
        <v>-44622000000</v>
      </c>
      <c r="X168" s="5">
        <v>-59097000000</v>
      </c>
      <c r="Z168" s="5">
        <v>-17332000000</v>
      </c>
    </row>
    <row r="169" spans="3:26" ht="15.5" x14ac:dyDescent="0.35">
      <c r="C169" t="s">
        <v>1073</v>
      </c>
      <c r="Q169" s="5">
        <v>-317854000000</v>
      </c>
      <c r="U169" s="5">
        <v>-115168000000</v>
      </c>
    </row>
    <row r="170" spans="3:26" ht="15.5" x14ac:dyDescent="0.35">
      <c r="C170" t="s">
        <v>1361</v>
      </c>
      <c r="M170" s="5">
        <v>2520000000000</v>
      </c>
      <c r="Q170" s="5">
        <v>3332500000000</v>
      </c>
      <c r="U170" s="5">
        <v>4800700000000</v>
      </c>
    </row>
    <row r="171" spans="3:26" ht="15.5" x14ac:dyDescent="0.35">
      <c r="C171" t="s">
        <v>443</v>
      </c>
    </row>
    <row r="172" spans="3:26" ht="15.5" x14ac:dyDescent="0.35">
      <c r="C172" t="s">
        <v>538</v>
      </c>
      <c r="G172" s="5">
        <v>-2817500000000</v>
      </c>
      <c r="I172" s="5">
        <v>-2817500000000</v>
      </c>
      <c r="M172" s="5">
        <v>-3609779000000</v>
      </c>
      <c r="Q172" s="5">
        <v>-6670000000000</v>
      </c>
      <c r="U172" s="5">
        <v>-4034140000000</v>
      </c>
    </row>
    <row r="173" spans="3:26" ht="15.5" x14ac:dyDescent="0.35">
      <c r="C173" t="s">
        <v>1362</v>
      </c>
      <c r="G173" s="5">
        <v>2817500000000</v>
      </c>
      <c r="M173" s="5">
        <v>-124811000000</v>
      </c>
      <c r="Q173" s="5">
        <v>-161539000000</v>
      </c>
    </row>
    <row r="174" spans="3:26" ht="15.5" x14ac:dyDescent="0.35">
      <c r="C174" t="s">
        <v>531</v>
      </c>
      <c r="J174" s="5">
        <v>-9879000000</v>
      </c>
      <c r="K174" s="5">
        <v>-24647000000</v>
      </c>
      <c r="L174" s="5">
        <v>-22595000000</v>
      </c>
      <c r="M174" s="5">
        <v>-24012000000</v>
      </c>
      <c r="N174" s="5">
        <v>-55091000000</v>
      </c>
      <c r="O174" s="5">
        <v>-74513000000</v>
      </c>
      <c r="P174" s="5">
        <v>-55286000000</v>
      </c>
      <c r="Q174" s="5">
        <v>-48853000000</v>
      </c>
      <c r="R174" s="5">
        <v>-45741000000</v>
      </c>
      <c r="S174" s="5">
        <v>-23042000000</v>
      </c>
    </row>
    <row r="175" spans="3:26" ht="15.5" x14ac:dyDescent="0.35">
      <c r="C175" t="s">
        <v>403</v>
      </c>
      <c r="O175" s="5">
        <v>105905000000</v>
      </c>
    </row>
    <row r="176" spans="3:26" ht="15.5" x14ac:dyDescent="0.35">
      <c r="C176" t="s">
        <v>1363</v>
      </c>
      <c r="S176" s="5">
        <v>-62000000</v>
      </c>
      <c r="U176" s="5">
        <v>-439000000</v>
      </c>
    </row>
    <row r="177" spans="2:26" ht="15.5" x14ac:dyDescent="0.35">
      <c r="C177" t="s">
        <v>333</v>
      </c>
      <c r="D177" s="5">
        <v>-96195000000</v>
      </c>
      <c r="E177" s="5">
        <v>21228000000</v>
      </c>
      <c r="F177" s="5">
        <v>57961000000</v>
      </c>
      <c r="G177" s="5">
        <v>11370000000</v>
      </c>
      <c r="I177" s="5">
        <v>-119816000000</v>
      </c>
      <c r="J177" s="5">
        <v>348305000000</v>
      </c>
      <c r="K177" s="5">
        <v>-189449000000</v>
      </c>
      <c r="L177" s="5">
        <v>38437000000</v>
      </c>
      <c r="M177" s="5">
        <v>-230434000000</v>
      </c>
      <c r="N177" s="5">
        <v>424972000000</v>
      </c>
      <c r="O177" s="5">
        <v>-25349000000</v>
      </c>
      <c r="P177" s="5">
        <v>-62037000000</v>
      </c>
      <c r="Q177" s="5">
        <v>-35560000000</v>
      </c>
      <c r="R177" s="5">
        <v>131984000000</v>
      </c>
      <c r="S177" s="5">
        <v>-355733000000</v>
      </c>
      <c r="T177" s="5">
        <v>-1071753000000</v>
      </c>
      <c r="U177" s="5">
        <v>935731000000</v>
      </c>
      <c r="V177" s="5">
        <v>310421000000</v>
      </c>
      <c r="W177" s="5">
        <v>-234180000000</v>
      </c>
      <c r="X177" s="5">
        <v>92887000000</v>
      </c>
      <c r="Y177" s="5">
        <v>693170000000</v>
      </c>
      <c r="Z177" s="5">
        <v>-436834000000</v>
      </c>
    </row>
    <row r="178" spans="2:26" ht="15.5" x14ac:dyDescent="0.35">
      <c r="C178" t="s">
        <v>225</v>
      </c>
      <c r="E178" s="5">
        <v>925196000000</v>
      </c>
      <c r="I178" s="5">
        <v>1038379000000</v>
      </c>
      <c r="J178" s="5">
        <v>690655000000</v>
      </c>
      <c r="K178" s="5">
        <v>885516000000</v>
      </c>
      <c r="L178" s="5">
        <v>838709000000</v>
      </c>
      <c r="M178" s="5">
        <v>1045237000000</v>
      </c>
      <c r="N178" s="5">
        <v>635182000000</v>
      </c>
      <c r="O178" s="5">
        <v>671415000000</v>
      </c>
      <c r="P178" s="5">
        <v>696485000000</v>
      </c>
      <c r="Q178" s="5">
        <v>755545000000</v>
      </c>
      <c r="R178" s="5">
        <v>641916000000</v>
      </c>
      <c r="S178" s="5">
        <v>957144000000</v>
      </c>
      <c r="T178" s="5">
        <v>1998591000000</v>
      </c>
      <c r="U178" s="5">
        <v>904547000000</v>
      </c>
      <c r="V178" s="5">
        <v>586720000000</v>
      </c>
      <c r="W178" s="5">
        <v>843386000000</v>
      </c>
      <c r="X178" s="5">
        <v>815459000000</v>
      </c>
      <c r="Y178" s="5">
        <v>169621000000</v>
      </c>
      <c r="Z178" s="5">
        <v>572947000000</v>
      </c>
    </row>
    <row r="179" spans="2:26" ht="15.5" x14ac:dyDescent="0.35">
      <c r="C179" t="s">
        <v>1364</v>
      </c>
    </row>
    <row r="180" spans="2:26" ht="15.5" x14ac:dyDescent="0.35">
      <c r="C180" t="s">
        <v>375</v>
      </c>
      <c r="D180" s="5">
        <v>18290000000</v>
      </c>
      <c r="E180" s="5">
        <v>-9449000000</v>
      </c>
      <c r="F180" s="5">
        <v>450000000</v>
      </c>
      <c r="G180" s="5">
        <v>4578000000</v>
      </c>
      <c r="I180" s="5">
        <v>6633000000</v>
      </c>
      <c r="J180" s="5">
        <v>-581000000</v>
      </c>
      <c r="K180" s="5">
        <v>-5412000000</v>
      </c>
      <c r="L180" s="5">
        <v>8370000000</v>
      </c>
      <c r="M180" s="5">
        <v>23906000000</v>
      </c>
      <c r="N180" s="5">
        <v>-14917000000</v>
      </c>
      <c r="O180" s="5">
        <v>-10884000000</v>
      </c>
      <c r="P180" s="5">
        <v>36967000000</v>
      </c>
      <c r="Q180" s="5">
        <v>-23500000000</v>
      </c>
      <c r="R180" s="5">
        <v>-18355000000</v>
      </c>
      <c r="S180" s="5">
        <v>40505000000</v>
      </c>
      <c r="T180" s="5">
        <v>30306000000</v>
      </c>
      <c r="U180" s="5">
        <v>158313000000</v>
      </c>
      <c r="V180" s="5">
        <v>7406000000</v>
      </c>
      <c r="W180" s="5">
        <v>-22486000000</v>
      </c>
      <c r="X180" s="5">
        <v>-42268000000</v>
      </c>
      <c r="Y180" s="5">
        <v>-47332000000</v>
      </c>
      <c r="Z180" s="5">
        <v>33508000000</v>
      </c>
    </row>
    <row r="181" spans="2:26" ht="15.5" x14ac:dyDescent="0.35">
      <c r="C181" t="s">
        <v>226</v>
      </c>
      <c r="D181" s="5">
        <v>-77905000000</v>
      </c>
      <c r="E181" s="5">
        <v>936975000000</v>
      </c>
      <c r="F181" s="5">
        <v>58411000000</v>
      </c>
      <c r="G181" s="5">
        <v>15948000000</v>
      </c>
      <c r="I181" s="5">
        <v>925196000000</v>
      </c>
      <c r="J181" s="5">
        <v>1038379000000</v>
      </c>
      <c r="K181" s="5">
        <v>690655000000</v>
      </c>
      <c r="L181" s="5">
        <v>885516000000</v>
      </c>
      <c r="M181" s="5">
        <v>838709000000</v>
      </c>
      <c r="N181" s="5">
        <v>1045237000000</v>
      </c>
      <c r="O181" s="5">
        <v>635182000000</v>
      </c>
      <c r="P181" s="5">
        <v>671415000000</v>
      </c>
      <c r="Q181" s="5">
        <v>696485000000</v>
      </c>
      <c r="R181" s="5">
        <v>755545000000</v>
      </c>
      <c r="S181" s="5">
        <v>641916000000</v>
      </c>
      <c r="T181" s="5">
        <v>957144000000</v>
      </c>
      <c r="U181" s="5">
        <v>1998591000000</v>
      </c>
      <c r="V181" s="5">
        <v>904547000000</v>
      </c>
      <c r="W181" s="5">
        <v>586720000000</v>
      </c>
      <c r="X181" s="5">
        <v>866078000000</v>
      </c>
      <c r="Y181" s="5">
        <v>815459000000</v>
      </c>
      <c r="Z181" s="5">
        <v>169621000000</v>
      </c>
    </row>
    <row r="183" spans="2:26" ht="15.5" x14ac:dyDescent="0.35">
      <c r="B183" t="s">
        <v>227</v>
      </c>
      <c r="C183" t="s">
        <v>12</v>
      </c>
      <c r="D183" s="5">
        <v>3480000000</v>
      </c>
      <c r="E183" s="5">
        <v>3480000000</v>
      </c>
      <c r="F183" s="5">
        <v>3480000000</v>
      </c>
      <c r="G183" s="5">
        <v>3480000000</v>
      </c>
      <c r="I183" s="5">
        <v>3480000000</v>
      </c>
      <c r="J183" s="5">
        <v>3480000000</v>
      </c>
      <c r="K183" s="5">
        <v>3480000000</v>
      </c>
      <c r="L183" s="5">
        <v>3480000000</v>
      </c>
      <c r="M183" s="5">
        <v>3480000000</v>
      </c>
      <c r="N183" s="5">
        <v>3480000000</v>
      </c>
      <c r="O183" s="5">
        <v>3480000000</v>
      </c>
      <c r="P183" s="5">
        <v>3480000000</v>
      </c>
      <c r="Q183" s="5">
        <v>3480000000</v>
      </c>
      <c r="R183" s="5">
        <v>3480000000</v>
      </c>
      <c r="S183" s="5">
        <v>3480000000</v>
      </c>
      <c r="T183" s="5">
        <v>3480000000</v>
      </c>
      <c r="U183" s="5">
        <v>3480000000</v>
      </c>
      <c r="V183" s="5">
        <v>3480000000</v>
      </c>
      <c r="W183" s="5">
        <v>3480000000</v>
      </c>
      <c r="X183" s="5">
        <v>3480000000</v>
      </c>
      <c r="Y183" s="5">
        <v>3480000000</v>
      </c>
      <c r="Z183" s="5">
        <v>3480000000</v>
      </c>
    </row>
    <row r="184" spans="2:26" ht="15.5" x14ac:dyDescent="0.35">
      <c r="C184" t="s">
        <v>228</v>
      </c>
      <c r="D184" s="6">
        <v>119.25</v>
      </c>
      <c r="E184" s="6">
        <v>109.28</v>
      </c>
      <c r="F184" s="6">
        <v>130.15</v>
      </c>
      <c r="G184" s="6">
        <v>97.33</v>
      </c>
    </row>
    <row r="185" spans="2:26" ht="15.5" x14ac:dyDescent="0.35">
      <c r="C185" t="s">
        <v>229</v>
      </c>
      <c r="D185" s="6">
        <v>9.31</v>
      </c>
      <c r="E185" s="6">
        <v>9.8800000000000008</v>
      </c>
      <c r="F185" s="6">
        <v>8.0299999999999994</v>
      </c>
      <c r="G185" s="6">
        <v>10.38</v>
      </c>
    </row>
    <row r="186" spans="2:26" ht="15.5" x14ac:dyDescent="0.35">
      <c r="C186" t="s">
        <v>73</v>
      </c>
      <c r="D186" s="6">
        <v>0.81</v>
      </c>
      <c r="E186" s="6">
        <v>0.9</v>
      </c>
      <c r="F186" s="6">
        <v>0.8</v>
      </c>
      <c r="G186" s="6">
        <v>0.76</v>
      </c>
    </row>
    <row r="187" spans="2:26" ht="15.5" x14ac:dyDescent="0.35">
      <c r="C187" t="s">
        <v>230</v>
      </c>
      <c r="D187" s="5">
        <v>707400000000</v>
      </c>
      <c r="E187" s="5">
        <v>755960000000</v>
      </c>
      <c r="F187" s="5">
        <v>811170000000</v>
      </c>
      <c r="G187" s="5">
        <v>655090000000</v>
      </c>
    </row>
    <row r="188" spans="2:26" ht="15.5" x14ac:dyDescent="0.35">
      <c r="C188" t="s">
        <v>231</v>
      </c>
      <c r="D188" s="6">
        <v>1.7600000000000001E-2</v>
      </c>
      <c r="E188" s="6">
        <v>1.72E-2</v>
      </c>
      <c r="F188" s="6">
        <v>2.0899999999999998E-2</v>
      </c>
      <c r="G188" s="6">
        <v>1.52E-2</v>
      </c>
    </row>
    <row r="189" spans="2:26" ht="15.5" x14ac:dyDescent="0.35">
      <c r="C189" t="s">
        <v>232</v>
      </c>
      <c r="D189" s="6">
        <v>3.78E-2</v>
      </c>
      <c r="E189" s="6">
        <v>3.5099999999999999E-2</v>
      </c>
      <c r="F189" s="6">
        <v>4.3400000000000001E-2</v>
      </c>
      <c r="G189" s="6">
        <v>3.3599999999999998E-2</v>
      </c>
    </row>
    <row r="190" spans="2:26" ht="15.5" x14ac:dyDescent="0.35">
      <c r="C190" t="s">
        <v>233</v>
      </c>
      <c r="D190" s="6">
        <v>2.8999999999999998E-2</v>
      </c>
      <c r="E190" s="6">
        <v>3.2899999999999999E-2</v>
      </c>
      <c r="F190" s="6">
        <v>3.7400000000000003E-2</v>
      </c>
      <c r="G190" s="6">
        <v>2.8900000000000002E-2</v>
      </c>
    </row>
    <row r="191" spans="2:26" ht="15.5" x14ac:dyDescent="0.35">
      <c r="C191" t="s">
        <v>234</v>
      </c>
      <c r="D191" s="6">
        <v>4.92</v>
      </c>
      <c r="E191" s="6">
        <v>5.67</v>
      </c>
      <c r="F191" s="6">
        <v>6.18</v>
      </c>
      <c r="G191" s="6">
        <v>3.97</v>
      </c>
    </row>
    <row r="192" spans="2:26" ht="15.5" x14ac:dyDescent="0.35">
      <c r="C192" t="s">
        <v>235</v>
      </c>
      <c r="D192" s="5">
        <v>11008000000000</v>
      </c>
      <c r="E192" s="5">
        <v>10845000000000</v>
      </c>
      <c r="F192" s="5">
        <v>10458000000000</v>
      </c>
      <c r="G192" s="5">
        <v>10109000000000</v>
      </c>
    </row>
    <row r="193" spans="3:26" ht="15.5" x14ac:dyDescent="0.35">
      <c r="C193" t="s">
        <v>236</v>
      </c>
      <c r="D193" s="6">
        <v>0.35</v>
      </c>
      <c r="E193" s="6">
        <v>0.35</v>
      </c>
      <c r="F193" s="6">
        <v>0.35</v>
      </c>
      <c r="G193" s="6">
        <v>0.35</v>
      </c>
    </row>
    <row r="194" spans="3:26" ht="15.5" x14ac:dyDescent="0.35">
      <c r="C194" t="s">
        <v>237</v>
      </c>
      <c r="D194" s="6">
        <v>3158.83</v>
      </c>
      <c r="E194" s="6">
        <v>3112.19</v>
      </c>
      <c r="F194" s="6">
        <v>3001.04</v>
      </c>
      <c r="G194" s="6">
        <v>2900.74</v>
      </c>
    </row>
    <row r="195" spans="3:26" ht="15.5" x14ac:dyDescent="0.35">
      <c r="C195" t="s">
        <v>238</v>
      </c>
      <c r="D195" s="6">
        <v>0.35</v>
      </c>
      <c r="E195" s="6">
        <v>0.35</v>
      </c>
      <c r="F195" s="6">
        <v>0.35</v>
      </c>
      <c r="G195" s="6">
        <v>0.35</v>
      </c>
    </row>
    <row r="196" spans="3:26" ht="15.5" x14ac:dyDescent="0.35">
      <c r="C196" t="s">
        <v>239</v>
      </c>
      <c r="D196" s="6">
        <v>3158.83</v>
      </c>
      <c r="E196" s="6">
        <v>3112.19</v>
      </c>
      <c r="F196" s="6">
        <v>3001.04</v>
      </c>
      <c r="G196" s="6">
        <v>2900.74</v>
      </c>
    </row>
    <row r="197" spans="3:26" ht="15.5" x14ac:dyDescent="0.35">
      <c r="C197" t="s">
        <v>240</v>
      </c>
      <c r="D197" s="5">
        <v>1829000000000</v>
      </c>
      <c r="E197" s="5">
        <v>1454000000000</v>
      </c>
      <c r="F197" s="5">
        <v>1218000000000</v>
      </c>
      <c r="G197" s="5">
        <v>1466000000000</v>
      </c>
    </row>
    <row r="198" spans="3:26" ht="15.5" x14ac:dyDescent="0.35">
      <c r="C198" t="s">
        <v>241</v>
      </c>
      <c r="D198" s="5">
        <v>4021000000000</v>
      </c>
      <c r="E198" s="5">
        <v>3857000000000</v>
      </c>
      <c r="F198" s="5">
        <v>4032000000000</v>
      </c>
      <c r="G198" s="5">
        <v>4078000000000</v>
      </c>
    </row>
    <row r="199" spans="3:26" ht="15.5" x14ac:dyDescent="0.35">
      <c r="C199" t="s">
        <v>242</v>
      </c>
      <c r="D199" s="5">
        <v>11008000000000</v>
      </c>
      <c r="E199" s="5">
        <v>10845000000000</v>
      </c>
      <c r="F199" s="5">
        <v>10458000000000</v>
      </c>
      <c r="G199" s="5">
        <v>10109000000000</v>
      </c>
    </row>
    <row r="200" spans="3:26" ht="15.5" x14ac:dyDescent="0.35">
      <c r="C200" t="s">
        <v>24</v>
      </c>
      <c r="D200" s="5">
        <v>5850000000000</v>
      </c>
      <c r="E200" s="5">
        <v>5311000000000</v>
      </c>
      <c r="F200" s="5">
        <v>5250000000000</v>
      </c>
      <c r="G200" s="5">
        <v>5545000000000</v>
      </c>
    </row>
    <row r="201" spans="3:26" ht="15.5" x14ac:dyDescent="0.35">
      <c r="C201" t="s">
        <v>21</v>
      </c>
      <c r="D201" s="5">
        <v>4991000000000</v>
      </c>
      <c r="E201" s="5">
        <v>4374000000000</v>
      </c>
      <c r="F201" s="5">
        <v>4325000000000</v>
      </c>
      <c r="G201" s="5">
        <v>4678000000000</v>
      </c>
    </row>
    <row r="202" spans="3:26" ht="15.5" x14ac:dyDescent="0.35">
      <c r="C202" t="s">
        <v>243</v>
      </c>
      <c r="D202" s="5">
        <v>3114000000000</v>
      </c>
      <c r="E202" s="5">
        <v>3284000000000</v>
      </c>
      <c r="F202" s="5">
        <v>3479000000000</v>
      </c>
      <c r="G202" s="5">
        <v>3211000000000</v>
      </c>
    </row>
    <row r="203" spans="3:26" ht="15.5" x14ac:dyDescent="0.35">
      <c r="C203" t="s">
        <v>244</v>
      </c>
      <c r="D203" s="5">
        <v>339000000000</v>
      </c>
      <c r="E203" s="5">
        <v>477000000000</v>
      </c>
      <c r="F203" s="5">
        <v>925000000000</v>
      </c>
      <c r="G203" s="5">
        <v>684000000000</v>
      </c>
    </row>
    <row r="204" spans="3:26" ht="15.5" x14ac:dyDescent="0.35">
      <c r="C204" t="s">
        <v>245</v>
      </c>
      <c r="D204" s="5">
        <v>-701000000000</v>
      </c>
      <c r="E204" s="5">
        <v>-510000000000</v>
      </c>
      <c r="F204" s="5">
        <v>-696000000000</v>
      </c>
      <c r="G204" s="5">
        <v>-666000000000</v>
      </c>
    </row>
    <row r="205" spans="3:26" ht="15.5" x14ac:dyDescent="0.35">
      <c r="C205" t="s">
        <v>13</v>
      </c>
      <c r="D205" s="5">
        <v>-362000000000</v>
      </c>
      <c r="E205" s="5">
        <v>-33000000000</v>
      </c>
      <c r="F205" s="5">
        <v>229000000000</v>
      </c>
      <c r="G205" s="5">
        <v>18000000000</v>
      </c>
    </row>
    <row r="206" spans="3:26" ht="15.5" x14ac:dyDescent="0.35">
      <c r="C206" t="s">
        <v>16</v>
      </c>
      <c r="D206" s="6">
        <v>-103.94</v>
      </c>
      <c r="E206" s="6">
        <v>-9.51</v>
      </c>
      <c r="F206" s="6">
        <v>65.75</v>
      </c>
      <c r="G206" s="6">
        <v>5.3</v>
      </c>
    </row>
    <row r="207" spans="3:26" ht="15.5" x14ac:dyDescent="0.35">
      <c r="C207" t="s">
        <v>58</v>
      </c>
      <c r="I207" s="6">
        <v>356.76</v>
      </c>
      <c r="J207" s="6">
        <v>340.6</v>
      </c>
      <c r="K207" s="6">
        <v>338.96</v>
      </c>
      <c r="L207" s="6">
        <v>-52.05</v>
      </c>
      <c r="M207" s="6">
        <v>24.78</v>
      </c>
      <c r="N207" s="6">
        <v>91.94</v>
      </c>
      <c r="O207" s="6">
        <v>77.22</v>
      </c>
      <c r="P207" s="6">
        <v>-21.39</v>
      </c>
      <c r="Q207" s="6">
        <v>12.92</v>
      </c>
      <c r="R207" s="6">
        <v>179.8</v>
      </c>
      <c r="S207" s="6">
        <v>-89.91</v>
      </c>
      <c r="T207" s="6">
        <v>77.44</v>
      </c>
      <c r="U207" s="6">
        <v>34.53</v>
      </c>
      <c r="V207" s="6">
        <v>324.91000000000003</v>
      </c>
      <c r="W207" s="6">
        <v>196.17</v>
      </c>
      <c r="X207" s="6">
        <v>238.36</v>
      </c>
      <c r="Y207" s="6">
        <v>259.79000000000002</v>
      </c>
      <c r="Z207" s="6">
        <v>-179.29</v>
      </c>
    </row>
    <row r="208" spans="3:26" ht="15.5" x14ac:dyDescent="0.35">
      <c r="C208" t="s">
        <v>72</v>
      </c>
      <c r="I208" s="6">
        <v>2.93</v>
      </c>
      <c r="J208" s="6">
        <v>3.29</v>
      </c>
      <c r="K208" s="6">
        <v>3.05</v>
      </c>
      <c r="L208" s="6">
        <v>-10.76</v>
      </c>
      <c r="M208" s="6">
        <v>26.84</v>
      </c>
      <c r="N208" s="6">
        <v>7.12</v>
      </c>
      <c r="O208" s="6">
        <v>7.58</v>
      </c>
      <c r="P208" s="6">
        <v>-30.39</v>
      </c>
      <c r="Q208" s="6">
        <v>52.63</v>
      </c>
      <c r="R208" s="6">
        <v>5.95</v>
      </c>
      <c r="S208" s="6">
        <v>-5.89</v>
      </c>
      <c r="T208" s="6">
        <v>18.399999999999999</v>
      </c>
      <c r="U208" s="6">
        <v>48.65</v>
      </c>
      <c r="V208" s="6">
        <v>6.85</v>
      </c>
      <c r="W208" s="6">
        <v>15.29</v>
      </c>
      <c r="X208" s="6">
        <v>9.65</v>
      </c>
      <c r="Y208" s="6">
        <v>1.64</v>
      </c>
      <c r="Z208" s="6">
        <v>-1.1200000000000001</v>
      </c>
    </row>
    <row r="209" spans="3:26" ht="15.5" x14ac:dyDescent="0.35">
      <c r="C209" t="s">
        <v>75</v>
      </c>
      <c r="I209" s="6">
        <v>0.21</v>
      </c>
      <c r="J209" s="6">
        <v>0.22</v>
      </c>
      <c r="K209" s="6">
        <v>0.21</v>
      </c>
      <c r="L209" s="6">
        <v>0.11</v>
      </c>
      <c r="M209" s="6">
        <v>0.15</v>
      </c>
      <c r="N209" s="6">
        <v>0.17</v>
      </c>
      <c r="O209" s="6">
        <v>0.13</v>
      </c>
      <c r="P209" s="6">
        <v>0.15</v>
      </c>
      <c r="Q209" s="6">
        <v>0.17</v>
      </c>
      <c r="R209" s="6">
        <v>0.27</v>
      </c>
      <c r="S209" s="6">
        <v>0.14000000000000001</v>
      </c>
      <c r="T209" s="6">
        <v>0.38</v>
      </c>
      <c r="U209" s="6">
        <v>0.47</v>
      </c>
      <c r="V209" s="6">
        <v>0.62</v>
      </c>
      <c r="W209" s="6">
        <v>0.88</v>
      </c>
      <c r="X209" s="6">
        <v>0.81</v>
      </c>
      <c r="Y209" s="6">
        <v>0.19</v>
      </c>
      <c r="Z209" s="6">
        <v>0.09</v>
      </c>
    </row>
    <row r="210" spans="3:26" ht="15.5" x14ac:dyDescent="0.35">
      <c r="C210" t="s">
        <v>246</v>
      </c>
      <c r="I210" s="5">
        <v>2595840000000</v>
      </c>
      <c r="J210" s="5">
        <v>2934710000000</v>
      </c>
      <c r="K210" s="5">
        <v>2787210000000</v>
      </c>
      <c r="L210" s="5">
        <v>1429870000000</v>
      </c>
      <c r="M210" s="5">
        <v>1442380000000</v>
      </c>
      <c r="N210" s="5">
        <v>2047890000000</v>
      </c>
      <c r="O210" s="5">
        <v>1777470000000</v>
      </c>
      <c r="P210" s="5">
        <v>1654600000000</v>
      </c>
    </row>
    <row r="211" spans="3:26" ht="15.5" x14ac:dyDescent="0.35">
      <c r="C211" t="s">
        <v>247</v>
      </c>
      <c r="I211" s="6">
        <v>5.74E-2</v>
      </c>
      <c r="J211" s="6">
        <v>5.7699999999999994E-2</v>
      </c>
      <c r="K211" s="6">
        <v>6.2199999999999998E-2</v>
      </c>
      <c r="L211" s="6">
        <v>-9.4999999999999998E-3</v>
      </c>
      <c r="M211" s="6">
        <v>4.6999999999999993E-3</v>
      </c>
      <c r="N211" s="6">
        <v>1.8000000000000002E-2</v>
      </c>
      <c r="O211" s="6">
        <v>1.43E-2</v>
      </c>
      <c r="P211" s="6">
        <v>-3.8E-3</v>
      </c>
      <c r="Q211" s="6">
        <v>2.5000000000000001E-3</v>
      </c>
      <c r="R211" s="6">
        <v>3.3500000000000002E-2</v>
      </c>
      <c r="S211" s="6">
        <v>-1.7899999999999999E-2</v>
      </c>
      <c r="T211" s="6">
        <v>1.6799999999999999E-2</v>
      </c>
      <c r="U211" s="6">
        <v>7.8000000000000005E-3</v>
      </c>
      <c r="V211" s="6">
        <v>8.8000000000000009E-2</v>
      </c>
      <c r="W211" s="6">
        <v>5.9200000000000003E-2</v>
      </c>
      <c r="X211" s="6">
        <v>8.0100000000000005E-2</v>
      </c>
      <c r="Y211" s="6">
        <v>0.10199999999999999</v>
      </c>
      <c r="Z211" s="6">
        <v>-7.17E-2</v>
      </c>
    </row>
    <row r="212" spans="3:26" ht="15.5" x14ac:dyDescent="0.35">
      <c r="C212" t="s">
        <v>248</v>
      </c>
      <c r="I212" s="6">
        <v>0.11890000000000001</v>
      </c>
      <c r="J212" s="6">
        <v>0.1255</v>
      </c>
      <c r="K212" s="6">
        <v>0.1414</v>
      </c>
      <c r="L212" s="6">
        <v>-2.5099999999999997E-2</v>
      </c>
      <c r="M212" s="6">
        <v>1.24E-2</v>
      </c>
      <c r="N212" s="6">
        <v>4.6799999999999994E-2</v>
      </c>
      <c r="O212" s="6">
        <v>4.3200000000000002E-2</v>
      </c>
      <c r="P212" s="6">
        <v>-1.2699999999999999E-2</v>
      </c>
      <c r="Q212" s="6">
        <v>7.9000000000000008E-3</v>
      </c>
      <c r="R212" s="6">
        <v>0.10710000000000001</v>
      </c>
      <c r="S212" s="6">
        <v>-5.8099999999999999E-2</v>
      </c>
      <c r="T212" s="6">
        <v>4.5100000000000001E-2</v>
      </c>
      <c r="U212" s="6">
        <v>2.1000000000000001E-2</v>
      </c>
      <c r="V212" s="6">
        <v>0.20670000000000002</v>
      </c>
      <c r="W212" s="6">
        <v>0.15429999999999999</v>
      </c>
      <c r="X212" s="6">
        <v>0.23550000000000001</v>
      </c>
      <c r="Y212" s="6">
        <v>0.33899999999999997</v>
      </c>
      <c r="Z212" s="6">
        <v>-0.37880000000000003</v>
      </c>
    </row>
    <row r="213" spans="3:26" ht="15.5" x14ac:dyDescent="0.35">
      <c r="C213" t="s">
        <v>249</v>
      </c>
      <c r="I213" s="6">
        <v>0.1242</v>
      </c>
      <c r="J213" s="6">
        <v>0.16219999999999998</v>
      </c>
      <c r="K213" s="6">
        <v>0.1474</v>
      </c>
      <c r="L213" s="6">
        <v>5.1500000000000004E-2</v>
      </c>
      <c r="M213" s="6">
        <v>5.45E-2</v>
      </c>
      <c r="N213" s="6">
        <v>0.10099999999999999</v>
      </c>
      <c r="O213" s="6">
        <v>0.08</v>
      </c>
      <c r="P213" s="6">
        <v>6.8099999999999994E-2</v>
      </c>
      <c r="Q213" s="6">
        <v>7.0599999999999996E-2</v>
      </c>
      <c r="R213" s="6">
        <v>0.1114</v>
      </c>
      <c r="S213" s="6">
        <v>8.3199999999999996E-2</v>
      </c>
      <c r="T213" s="6">
        <v>9.1199999999999989E-2</v>
      </c>
      <c r="U213" s="6">
        <v>0.12279999999999999</v>
      </c>
      <c r="V213" s="6">
        <v>0.18129999999999999</v>
      </c>
      <c r="W213" s="6">
        <v>0.1226</v>
      </c>
      <c r="X213" s="6">
        <v>0.16760000000000003</v>
      </c>
      <c r="Y213" s="6">
        <v>0.16140000000000002</v>
      </c>
      <c r="Z213" s="6">
        <v>0.17499999999999999</v>
      </c>
    </row>
    <row r="214" spans="3:26" ht="15.5" x14ac:dyDescent="0.35">
      <c r="C214" t="s">
        <v>250</v>
      </c>
      <c r="I214" s="6">
        <v>3.95</v>
      </c>
      <c r="J214" s="6">
        <v>3.19</v>
      </c>
      <c r="K214" s="6">
        <v>3.07</v>
      </c>
      <c r="L214" s="6">
        <v>1.1200000000000001</v>
      </c>
      <c r="M214" s="6">
        <v>0.91</v>
      </c>
      <c r="N214" s="6">
        <v>1.79</v>
      </c>
      <c r="O214" s="6">
        <v>1.25</v>
      </c>
      <c r="P214" s="6">
        <v>1.07</v>
      </c>
      <c r="Q214" s="6">
        <v>1.22</v>
      </c>
      <c r="R214" s="6">
        <v>2.1</v>
      </c>
      <c r="S214" s="6">
        <v>1.51</v>
      </c>
      <c r="T214" s="6">
        <v>1.86</v>
      </c>
      <c r="U214" s="6">
        <v>2.37</v>
      </c>
      <c r="V214" s="6">
        <v>4.33</v>
      </c>
      <c r="W214" s="6">
        <v>2.91</v>
      </c>
      <c r="X214" s="6">
        <v>3.51</v>
      </c>
      <c r="Y214" s="6">
        <v>2.72</v>
      </c>
      <c r="Z214" s="6">
        <v>1.26</v>
      </c>
    </row>
    <row r="215" spans="3:26" ht="15.5" x14ac:dyDescent="0.35">
      <c r="C215" t="s">
        <v>69</v>
      </c>
      <c r="I215" s="6">
        <v>0.35</v>
      </c>
      <c r="J215" s="6">
        <v>0.41</v>
      </c>
      <c r="K215" s="6">
        <v>0.43</v>
      </c>
      <c r="L215" s="6">
        <v>0.27</v>
      </c>
      <c r="M215" s="6">
        <v>0.33</v>
      </c>
      <c r="N215" s="6">
        <v>0.33</v>
      </c>
      <c r="O215" s="6">
        <v>0.33</v>
      </c>
      <c r="P215" s="6">
        <v>0.39</v>
      </c>
      <c r="Q215" s="6">
        <v>0.42</v>
      </c>
      <c r="R215" s="6">
        <v>0.64</v>
      </c>
      <c r="S215" s="6">
        <v>0.34</v>
      </c>
      <c r="T215" s="6">
        <v>0.83</v>
      </c>
      <c r="U215" s="6">
        <v>1.02</v>
      </c>
      <c r="V215" s="6">
        <v>1.42</v>
      </c>
      <c r="W215" s="6">
        <v>2.36</v>
      </c>
      <c r="X215" s="6">
        <v>2.27</v>
      </c>
      <c r="Y215" s="6">
        <v>0.55000000000000004</v>
      </c>
      <c r="Z215" s="6">
        <v>0.42</v>
      </c>
    </row>
    <row r="216" spans="3:26" ht="15.5" x14ac:dyDescent="0.35">
      <c r="C216" t="s">
        <v>66</v>
      </c>
      <c r="I216" s="6">
        <v>3001.04</v>
      </c>
      <c r="J216" s="6">
        <v>2713.65</v>
      </c>
      <c r="K216" s="6">
        <v>2396.67</v>
      </c>
      <c r="L216" s="6">
        <v>2077.0100000000002</v>
      </c>
      <c r="M216" s="6">
        <v>2000.45</v>
      </c>
      <c r="N216" s="6">
        <v>1966.24</v>
      </c>
      <c r="O216" s="6">
        <v>1789.38</v>
      </c>
      <c r="P216" s="6">
        <v>1686.13</v>
      </c>
      <c r="Q216" s="6">
        <v>1632.65</v>
      </c>
      <c r="R216" s="6">
        <v>1678.2</v>
      </c>
      <c r="S216" s="6">
        <v>1547.91</v>
      </c>
      <c r="T216" s="6">
        <v>1716.97</v>
      </c>
      <c r="U216" s="6">
        <v>1642.66</v>
      </c>
      <c r="V216" s="6">
        <v>1572.08</v>
      </c>
      <c r="W216" s="6">
        <v>1271.47</v>
      </c>
      <c r="X216" s="6">
        <v>1011.99</v>
      </c>
      <c r="Y216" s="6">
        <v>766.37</v>
      </c>
      <c r="Z216" s="6">
        <v>473.32</v>
      </c>
    </row>
    <row r="217" spans="3:26" ht="15.5" x14ac:dyDescent="0.35">
      <c r="C217" t="s">
        <v>251</v>
      </c>
      <c r="I217" s="6">
        <v>0.35</v>
      </c>
      <c r="J217" s="6">
        <v>0.41</v>
      </c>
      <c r="K217" s="6">
        <v>0.43</v>
      </c>
      <c r="L217" s="6">
        <v>0.27</v>
      </c>
      <c r="M217" s="6">
        <v>0.33</v>
      </c>
      <c r="N217" s="6">
        <v>0.33</v>
      </c>
      <c r="O217" s="6">
        <v>0.33</v>
      </c>
      <c r="P217" s="6">
        <v>0.39</v>
      </c>
      <c r="Q217" s="6">
        <v>0.42</v>
      </c>
      <c r="R217" s="6">
        <v>0.64</v>
      </c>
      <c r="S217" s="6">
        <v>0.34</v>
      </c>
      <c r="T217" s="6">
        <v>0.83</v>
      </c>
      <c r="U217" s="6">
        <v>1.02</v>
      </c>
      <c r="V217" s="6">
        <v>1.42</v>
      </c>
      <c r="W217" s="6">
        <v>2.36</v>
      </c>
      <c r="X217" s="6">
        <v>2.27</v>
      </c>
      <c r="Y217" s="6">
        <v>0.55000000000000004</v>
      </c>
      <c r="Z217" s="6">
        <v>0.42</v>
      </c>
    </row>
    <row r="218" spans="3:26" ht="15.5" x14ac:dyDescent="0.35">
      <c r="C218" t="s">
        <v>252</v>
      </c>
      <c r="I218" s="6">
        <v>3001.04</v>
      </c>
      <c r="J218" s="6">
        <v>2713.65</v>
      </c>
      <c r="K218" s="6">
        <v>2396.67</v>
      </c>
      <c r="L218" s="6">
        <v>2077.0100000000002</v>
      </c>
      <c r="M218" s="6">
        <v>2000.45</v>
      </c>
      <c r="N218" s="6">
        <v>1966.24</v>
      </c>
      <c r="O218" s="6">
        <v>1789.38</v>
      </c>
      <c r="P218" s="6">
        <v>1686.13</v>
      </c>
      <c r="Q218" s="6">
        <v>1632.65</v>
      </c>
      <c r="R218" s="6">
        <v>1678.2</v>
      </c>
      <c r="S218" s="6">
        <v>1547.91</v>
      </c>
      <c r="T218" s="6">
        <v>1716.97</v>
      </c>
      <c r="U218" s="6">
        <v>1642.66</v>
      </c>
      <c r="V218" s="6">
        <v>1572.08</v>
      </c>
      <c r="W218" s="6">
        <v>1271.47</v>
      </c>
      <c r="X218" s="6">
        <v>1011.99</v>
      </c>
      <c r="Y218" s="6">
        <v>766.37</v>
      </c>
      <c r="Z218" s="6">
        <v>473.32</v>
      </c>
    </row>
    <row r="219" spans="3:26" ht="15.5" x14ac:dyDescent="0.35">
      <c r="C219" t="s">
        <v>253</v>
      </c>
      <c r="I219" s="5">
        <v>1218000000000</v>
      </c>
      <c r="J219" s="5">
        <v>3845000000000</v>
      </c>
      <c r="K219" s="5">
        <v>742000000000</v>
      </c>
      <c r="L219" s="5">
        <v>1219000000000</v>
      </c>
      <c r="M219" s="5">
        <v>736000000000</v>
      </c>
      <c r="N219" s="5">
        <v>1060000000000</v>
      </c>
      <c r="O219" s="5">
        <v>1765000000000</v>
      </c>
      <c r="P219" s="5">
        <v>1792000000000</v>
      </c>
      <c r="Q219" s="5">
        <v>1051000000000</v>
      </c>
      <c r="R219" s="5">
        <v>610000000000</v>
      </c>
      <c r="S219" s="5">
        <v>678000000000</v>
      </c>
      <c r="T219" s="5">
        <v>247000000000</v>
      </c>
      <c r="V219" s="5">
        <v>202000000000</v>
      </c>
      <c r="W219" s="5">
        <v>110000000000</v>
      </c>
      <c r="Z219" s="5">
        <v>45000000000</v>
      </c>
    </row>
    <row r="220" spans="3:26" ht="15.5" x14ac:dyDescent="0.35">
      <c r="C220" t="s">
        <v>254</v>
      </c>
      <c r="I220" s="5">
        <v>4032000000000</v>
      </c>
      <c r="J220" s="5">
        <v>1290000000000</v>
      </c>
      <c r="K220" s="5">
        <v>4229000000000</v>
      </c>
      <c r="L220" s="5">
        <v>4696000000000</v>
      </c>
      <c r="M220" s="5">
        <v>4729000000000</v>
      </c>
      <c r="N220" s="5">
        <v>4193000000000</v>
      </c>
      <c r="O220" s="5">
        <v>5042000000000</v>
      </c>
      <c r="P220" s="5">
        <v>5838000000000</v>
      </c>
      <c r="Q220" s="5">
        <v>6003000000000</v>
      </c>
      <c r="R220" s="5">
        <v>6833000000000</v>
      </c>
      <c r="S220" s="5">
        <v>7023000000000</v>
      </c>
      <c r="T220" s="5">
        <v>6124000000000</v>
      </c>
      <c r="U220" s="5">
        <v>5961000000000</v>
      </c>
      <c r="V220" s="5">
        <v>3769000000000</v>
      </c>
      <c r="W220" s="5">
        <v>3722000000000</v>
      </c>
      <c r="X220" s="5">
        <v>3876000000000</v>
      </c>
      <c r="Y220" s="5">
        <v>4046000000000</v>
      </c>
      <c r="Z220" s="5">
        <v>4582000000000</v>
      </c>
    </row>
    <row r="221" spans="3:26" ht="15.5" x14ac:dyDescent="0.35">
      <c r="C221" t="s">
        <v>26</v>
      </c>
      <c r="I221" s="5">
        <v>5250000000000</v>
      </c>
      <c r="J221" s="5">
        <v>5135000000000</v>
      </c>
      <c r="K221" s="5">
        <v>4972000000000</v>
      </c>
      <c r="L221" s="5">
        <v>5915000000000</v>
      </c>
      <c r="M221" s="5">
        <v>5465000000000</v>
      </c>
      <c r="N221" s="5">
        <v>5253000000000</v>
      </c>
      <c r="O221" s="5">
        <v>6806000000000</v>
      </c>
      <c r="P221" s="5">
        <v>7630000000000</v>
      </c>
      <c r="Q221" s="5">
        <v>7054000000000</v>
      </c>
      <c r="R221" s="5">
        <v>7444000000000</v>
      </c>
      <c r="S221" s="5">
        <v>7700000000000</v>
      </c>
      <c r="T221" s="5">
        <v>6370000000000</v>
      </c>
      <c r="U221" s="5">
        <v>5961000000000</v>
      </c>
      <c r="V221" s="5">
        <v>3971000000000</v>
      </c>
      <c r="W221" s="5">
        <v>3831000000000</v>
      </c>
      <c r="X221" s="5">
        <v>3876000000000</v>
      </c>
      <c r="Y221" s="5">
        <v>4046000000000</v>
      </c>
      <c r="Z221" s="5">
        <v>4628000000000</v>
      </c>
    </row>
    <row r="222" spans="3:26" ht="15.5" x14ac:dyDescent="0.35">
      <c r="C222" t="s">
        <v>23</v>
      </c>
      <c r="I222" s="5">
        <v>4325000000000</v>
      </c>
      <c r="J222" s="5">
        <v>4097000000000</v>
      </c>
      <c r="K222" s="5">
        <v>4281000000000</v>
      </c>
      <c r="L222" s="5">
        <v>5029000000000</v>
      </c>
      <c r="M222" s="5">
        <v>4626000000000</v>
      </c>
      <c r="N222" s="5">
        <v>4208000000000</v>
      </c>
      <c r="O222" s="5">
        <v>6171000000000</v>
      </c>
      <c r="P222" s="5">
        <v>6959000000000</v>
      </c>
      <c r="Q222" s="5">
        <v>6357000000000</v>
      </c>
      <c r="R222" s="5">
        <v>6688000000000</v>
      </c>
      <c r="S222" s="5">
        <v>7058000000000</v>
      </c>
      <c r="T222" s="5">
        <v>5413000000000</v>
      </c>
      <c r="U222" s="5">
        <v>3962000000000</v>
      </c>
      <c r="V222" s="5">
        <v>3066000000000</v>
      </c>
      <c r="W222" s="5">
        <v>3245000000000</v>
      </c>
      <c r="X222" s="5">
        <v>3010000000000</v>
      </c>
      <c r="Y222" s="5">
        <v>3230000000000</v>
      </c>
      <c r="Z222" s="5">
        <v>4458000000000</v>
      </c>
    </row>
    <row r="223" spans="3:26" ht="15.5" x14ac:dyDescent="0.35">
      <c r="C223" t="s">
        <v>255</v>
      </c>
      <c r="I223" s="5">
        <v>3479000000000</v>
      </c>
      <c r="J223" s="5">
        <v>1309000000000</v>
      </c>
      <c r="K223" s="5">
        <v>3917000000000</v>
      </c>
      <c r="L223" s="5">
        <v>3559000000000</v>
      </c>
      <c r="M223" s="5">
        <v>3600000000000</v>
      </c>
      <c r="N223" s="5">
        <v>2875000000000</v>
      </c>
      <c r="O223" s="5">
        <v>2677000000000</v>
      </c>
      <c r="P223" s="5">
        <v>2876000000000</v>
      </c>
      <c r="Q223" s="5">
        <v>2770000000000</v>
      </c>
      <c r="R223" s="5">
        <v>3173000000000</v>
      </c>
      <c r="S223" s="5">
        <v>2889000000000</v>
      </c>
      <c r="T223" s="5">
        <v>3167000000000</v>
      </c>
      <c r="U223" s="5">
        <v>3880000000000</v>
      </c>
      <c r="V223" s="5">
        <v>2174000000000</v>
      </c>
      <c r="W223" s="5">
        <v>2173000000000</v>
      </c>
      <c r="X223" s="5">
        <v>1940000000000</v>
      </c>
      <c r="Y223" s="5">
        <v>2042000000000</v>
      </c>
      <c r="Z223" s="5">
        <v>986000000000</v>
      </c>
    </row>
    <row r="224" spans="3:26" ht="15.5" x14ac:dyDescent="0.35">
      <c r="C224" t="s">
        <v>256</v>
      </c>
      <c r="I224" s="5">
        <v>2018000000000</v>
      </c>
      <c r="J224" s="5">
        <v>1835000000000</v>
      </c>
      <c r="K224" s="5">
        <v>1277000000000</v>
      </c>
      <c r="L224" s="5">
        <v>721000000000</v>
      </c>
      <c r="M224" s="5">
        <v>294000000000</v>
      </c>
      <c r="N224" s="5">
        <v>2599000000000</v>
      </c>
      <c r="O224" s="5">
        <v>1258000000000</v>
      </c>
      <c r="P224" s="5">
        <v>480000000000</v>
      </c>
      <c r="Q224" s="5">
        <v>739000000000</v>
      </c>
      <c r="R224" s="5">
        <v>1293000000000</v>
      </c>
      <c r="S224" s="5">
        <v>796000000000</v>
      </c>
      <c r="T224" s="5">
        <v>152000000000</v>
      </c>
      <c r="U224" s="5">
        <v>1299000000000</v>
      </c>
      <c r="V224" s="5">
        <v>1707000000000</v>
      </c>
      <c r="W224" s="5">
        <v>304000000000</v>
      </c>
      <c r="X224" s="5">
        <v>1011000000000</v>
      </c>
      <c r="Y224" s="5">
        <v>1137000000000</v>
      </c>
      <c r="Z224" s="5">
        <v>571000000000</v>
      </c>
    </row>
    <row r="225" spans="3:26" ht="15.5" x14ac:dyDescent="0.35">
      <c r="C225" t="s">
        <v>257</v>
      </c>
      <c r="I225" s="5">
        <v>-2271000000000</v>
      </c>
      <c r="J225" s="5">
        <v>-1421000000000</v>
      </c>
      <c r="K225" s="5">
        <v>-1053000000000</v>
      </c>
      <c r="L225" s="5">
        <v>-888000000000</v>
      </c>
      <c r="M225" s="5">
        <v>-534000000000</v>
      </c>
      <c r="N225" s="5">
        <v>-331000000000</v>
      </c>
      <c r="O225" s="5">
        <v>-568000000000</v>
      </c>
      <c r="P225" s="5">
        <v>-434000000000</v>
      </c>
      <c r="Q225" s="5">
        <v>-482000000000</v>
      </c>
      <c r="R225" s="5">
        <v>-1018000000000</v>
      </c>
      <c r="S225" s="5">
        <v>-1190000000000</v>
      </c>
      <c r="T225" s="5">
        <v>-1585000000000</v>
      </c>
      <c r="U225" s="5">
        <v>-868000000000</v>
      </c>
      <c r="V225" s="5">
        <v>-1872000000000</v>
      </c>
      <c r="W225" s="5">
        <v>-800000000000</v>
      </c>
      <c r="X225" s="5">
        <v>-749000000000</v>
      </c>
      <c r="Y225" s="5">
        <v>-336000000000</v>
      </c>
      <c r="Z225" s="5">
        <v>-507000000000</v>
      </c>
    </row>
    <row r="226" spans="3:26" ht="15.5" x14ac:dyDescent="0.35">
      <c r="C226" t="s">
        <v>15</v>
      </c>
      <c r="I226" s="5">
        <v>-253000000000</v>
      </c>
      <c r="J226" s="5">
        <v>414000000000</v>
      </c>
      <c r="K226" s="5">
        <v>224000000000</v>
      </c>
      <c r="L226" s="5">
        <v>-167000000000</v>
      </c>
      <c r="M226" s="5">
        <v>-239000000000</v>
      </c>
      <c r="N226" s="5">
        <v>2267000000000</v>
      </c>
      <c r="O226" s="5">
        <v>690000000000</v>
      </c>
      <c r="P226" s="5">
        <v>45000000000</v>
      </c>
      <c r="Q226" s="5">
        <v>257000000000</v>
      </c>
      <c r="R226" s="5">
        <v>275000000000</v>
      </c>
      <c r="S226" s="5">
        <v>-395000000000</v>
      </c>
      <c r="T226" s="5">
        <v>-1433000000000</v>
      </c>
      <c r="U226" s="5">
        <v>431000000000</v>
      </c>
      <c r="V226" s="5">
        <v>-165000000000</v>
      </c>
      <c r="W226" s="5">
        <v>-496000000000</v>
      </c>
      <c r="X226" s="5">
        <v>262000000000</v>
      </c>
      <c r="Y226" s="5">
        <v>802000000000</v>
      </c>
      <c r="Z226" s="5">
        <v>64000000000</v>
      </c>
    </row>
    <row r="227" spans="3:26" ht="15.5" x14ac:dyDescent="0.35">
      <c r="C227" t="s">
        <v>17</v>
      </c>
      <c r="I227" s="6">
        <v>-72.510000000000005</v>
      </c>
      <c r="J227" s="6">
        <v>118.71</v>
      </c>
      <c r="K227" s="6">
        <v>64.22</v>
      </c>
      <c r="L227" s="5">
        <v>-48</v>
      </c>
      <c r="M227" s="6">
        <v>-68.650000000000006</v>
      </c>
      <c r="N227" s="6">
        <v>650.62</v>
      </c>
      <c r="O227" s="6">
        <v>198.01</v>
      </c>
      <c r="P227" s="6">
        <v>12.99</v>
      </c>
      <c r="Q227" s="6">
        <v>73.61</v>
      </c>
      <c r="R227" s="6">
        <v>78.98</v>
      </c>
      <c r="S227" s="6">
        <v>-113.3</v>
      </c>
      <c r="T227" s="6">
        <v>-411.18</v>
      </c>
      <c r="U227" s="6">
        <v>123.78</v>
      </c>
      <c r="V227" s="6">
        <v>-47.31</v>
      </c>
      <c r="W227" s="6">
        <v>-142.30000000000001</v>
      </c>
      <c r="X227" s="6">
        <v>75.08</v>
      </c>
      <c r="Y227" s="6">
        <v>230.09</v>
      </c>
      <c r="Z227" s="6">
        <v>18.37</v>
      </c>
    </row>
  </sheetData>
  <pageMargins left="0.7" right="0.7" top="0.75" bottom="0.75" header="0.3" footer="0.3"/>
  <ignoredErrors>
    <ignoredError sqref="A1:Z228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1365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1366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vm="220">
        <f t="shared" ca="1" si="0"/>
        <v>109</v>
      </c>
      <c r="L2" s="2" vm="413">
        <f t="shared" ca="1" si="0"/>
        <v>112</v>
      </c>
      <c r="M2" s="2" vm="124">
        <f t="shared" ca="1" si="0"/>
        <v>214</v>
      </c>
      <c r="N2" s="2" vm="220">
        <f t="shared" ca="1" si="0"/>
        <v>109</v>
      </c>
      <c r="O2" s="2" vm="211">
        <f t="shared" ca="1" si="0"/>
        <v>382</v>
      </c>
      <c r="P2" s="2" vm="414">
        <f t="shared" ca="1" si="0"/>
        <v>324</v>
      </c>
      <c r="Q2" s="2" t="str">
        <f t="shared" ca="1" si="0"/>
        <v>Libur</v>
      </c>
      <c r="R2" s="2" t="str">
        <f t="shared" ca="1" si="0"/>
        <v>Libur</v>
      </c>
      <c r="S2" s="2" vm="415">
        <f t="shared" ca="1" si="0"/>
        <v>488</v>
      </c>
      <c r="T2" s="2" vm="416">
        <f t="shared" ca="1" si="0"/>
        <v>1000</v>
      </c>
      <c r="U2" s="2" vm="353">
        <f t="shared" ca="1" si="0"/>
        <v>1250</v>
      </c>
      <c r="V2" s="2" vm="417">
        <f t="shared" ca="1" si="0"/>
        <v>1170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9958179337</v>
      </c>
      <c r="E4" s="2">
        <f>IFERROR(INDEX(E51:E500,MATCH($C$4,$C$51:$C$500,0)),"")</f>
        <v>6361532670</v>
      </c>
      <c r="H4" s="2">
        <f>IFERROR(SUM(D4:G4)*(4/MAX(1,COUNT(D4:G4))),"")</f>
        <v>32639424014</v>
      </c>
      <c r="I4" s="2">
        <f t="shared" ref="I4:W4" si="1">IFERROR(INDEX(I51:I500,MATCH($C$4,$C$51:$C$500,0)),"")</f>
        <v>50607742632</v>
      </c>
      <c r="J4" s="2">
        <f t="shared" si="1"/>
        <v>185653036629</v>
      </c>
      <c r="K4" s="2">
        <f t="shared" si="1"/>
        <v>113701011341</v>
      </c>
      <c r="L4" s="2">
        <f t="shared" si="1"/>
        <v>65247491246</v>
      </c>
      <c r="M4" s="2">
        <f t="shared" si="1"/>
        <v>46270783199</v>
      </c>
      <c r="N4" s="2">
        <f t="shared" si="1"/>
        <v>30671505593</v>
      </c>
      <c r="O4" s="2">
        <f t="shared" si="1"/>
        <v>238615469362</v>
      </c>
      <c r="P4" s="2">
        <f t="shared" si="1"/>
        <v>514434171115</v>
      </c>
      <c r="Q4" s="2">
        <f t="shared" si="1"/>
        <v>621534450144</v>
      </c>
      <c r="R4" s="2">
        <f t="shared" si="1"/>
        <v>562959661885</v>
      </c>
      <c r="S4" s="2">
        <f t="shared" si="1"/>
        <v>2531562923703</v>
      </c>
      <c r="T4" s="2">
        <f t="shared" si="1"/>
        <v>4037217247921</v>
      </c>
      <c r="U4" s="2">
        <f t="shared" si="1"/>
        <v>3887252590039</v>
      </c>
      <c r="V4" s="2">
        <f t="shared" si="1"/>
        <v>2963941613778</v>
      </c>
      <c r="W4" s="2">
        <f t="shared" si="1"/>
        <v>1861273054464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-396038977</v>
      </c>
      <c r="E5" s="2">
        <f>IFERROR(INDEX(E51:E500,MATCH($C$5,$C$51:$C$500,0)),"")</f>
        <v>-105703215</v>
      </c>
      <c r="H5" s="2">
        <f>IFERROR(SUM(D5:G5)*(4/MAX(1,COUNT(D5:G5))),"")</f>
        <v>-1003484384</v>
      </c>
      <c r="I5" s="2">
        <f t="shared" ref="I5:W5" si="2">IFERROR(INDEX(I51:I500,MATCH($C$5,$C$51:$C$500,0)),"")</f>
        <v>-107478867594</v>
      </c>
      <c r="J5" s="2">
        <f t="shared" si="2"/>
        <v>-90559432557</v>
      </c>
      <c r="K5" s="2">
        <f t="shared" si="2"/>
        <v>-81955527706</v>
      </c>
      <c r="L5" s="2">
        <f t="shared" si="2"/>
        <v>-69143544826</v>
      </c>
      <c r="M5" s="2">
        <f t="shared" si="2"/>
        <v>-58551440180</v>
      </c>
      <c r="N5" s="2">
        <f t="shared" si="2"/>
        <v>-50590620832</v>
      </c>
      <c r="O5" s="2">
        <f t="shared" si="2"/>
        <v>-39659825752</v>
      </c>
      <c r="P5" s="2">
        <f t="shared" si="2"/>
        <v>-21280148901</v>
      </c>
      <c r="Q5" s="2">
        <f t="shared" si="2"/>
        <v>-14563392263</v>
      </c>
      <c r="R5" s="2">
        <f t="shared" si="2"/>
        <v>-117867225638</v>
      </c>
      <c r="S5" s="2">
        <f t="shared" si="2"/>
        <v>-1128896197018</v>
      </c>
      <c r="T5" s="2">
        <f t="shared" si="2"/>
        <v>92439688032</v>
      </c>
      <c r="U5" s="2">
        <f t="shared" si="2"/>
        <v>115036842453</v>
      </c>
      <c r="V5" s="2">
        <f t="shared" si="2"/>
        <v>113198733121</v>
      </c>
      <c r="W5" s="2">
        <f t="shared" si="2"/>
        <v>77652644387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-1203753297704</v>
      </c>
      <c r="E6" s="2">
        <f>IFERROR(INDEX(E51:E500,MATCH($C$6,$C$51:$C$500,0)),"")</f>
        <v>-1203357258727</v>
      </c>
      <c r="H6" s="2">
        <f>IFERROR(INDEX(D6:G6,COUNT(D6:G6)),"")</f>
        <v>-1203357258727</v>
      </c>
      <c r="I6" s="2">
        <f t="shared" ref="I6:W6" si="3">IFERROR(INDEX(I51:I500,MATCH($C$6,$C$51:$C$500,0)),"")</f>
        <v>-1203251555512</v>
      </c>
      <c r="J6" s="2">
        <f t="shared" si="3"/>
        <v>-1095772704987</v>
      </c>
      <c r="K6" s="2">
        <f t="shared" si="3"/>
        <v>-1005213243070</v>
      </c>
      <c r="L6" s="2">
        <f t="shared" si="3"/>
        <v>-923257839361</v>
      </c>
      <c r="M6" s="2">
        <f t="shared" si="3"/>
        <v>-854114287494</v>
      </c>
      <c r="N6" s="2">
        <f t="shared" si="3"/>
        <v>-795562867745</v>
      </c>
      <c r="O6" s="2">
        <f t="shared" si="3"/>
        <v>-744972205788</v>
      </c>
      <c r="P6" s="2">
        <f t="shared" si="3"/>
        <v>-705312279375</v>
      </c>
      <c r="Q6" s="2">
        <f t="shared" si="3"/>
        <v>-684032038530</v>
      </c>
      <c r="R6" s="2">
        <f t="shared" si="3"/>
        <v>-680030281256</v>
      </c>
      <c r="S6" s="2">
        <f t="shared" si="3"/>
        <v>-562277005634</v>
      </c>
      <c r="T6" s="2">
        <f t="shared" si="3"/>
        <v>566646945779</v>
      </c>
      <c r="U6" s="2">
        <f t="shared" si="3"/>
        <v>474203284113</v>
      </c>
      <c r="V6" s="2">
        <f t="shared" si="3"/>
        <v>415827826661</v>
      </c>
      <c r="W6" s="2">
        <f t="shared" si="3"/>
        <v>179623425903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1.1100000000000001</v>
      </c>
      <c r="E7" s="3">
        <f>IFERROR(INDEX(E51:E500,MATCH($C$7,$C$51:$C$500,0))/1000000000,"")</f>
        <v>1.1100000000000001</v>
      </c>
      <c r="H7" s="3">
        <f>IFERROR(INDEX(D7:G7,COUNT(D7:G7)),"")</f>
        <v>1.1100000000000001</v>
      </c>
      <c r="I7" s="3">
        <f t="shared" ref="I7:W7" si="4">IFERROR(INDEX(I51:I500,MATCH($C$7,$C$51:$C$500,0))/1000000000,"")</f>
        <v>1.1100000000000001</v>
      </c>
      <c r="J7" s="3">
        <f t="shared" si="4"/>
        <v>1.1100000000000001</v>
      </c>
      <c r="K7" s="3">
        <f t="shared" si="4"/>
        <v>1.1100000000000001</v>
      </c>
      <c r="L7" s="3">
        <f t="shared" si="4"/>
        <v>1.1100000000000001</v>
      </c>
      <c r="M7" s="3">
        <f t="shared" si="4"/>
        <v>1.1100000000000001</v>
      </c>
      <c r="N7" s="3">
        <f t="shared" si="4"/>
        <v>1.1100000000000001</v>
      </c>
      <c r="O7" s="3">
        <f t="shared" si="4"/>
        <v>1.1100000000000001</v>
      </c>
      <c r="P7" s="3">
        <f t="shared" si="4"/>
        <v>1.1100000000000001</v>
      </c>
      <c r="Q7" s="3">
        <f t="shared" si="4"/>
        <v>1.1100000000000001</v>
      </c>
      <c r="R7" s="3">
        <f t="shared" si="4"/>
        <v>1.1100000000000001</v>
      </c>
      <c r="S7" s="3">
        <f t="shared" si="4"/>
        <v>1.1100000000000001</v>
      </c>
      <c r="T7" s="3">
        <f t="shared" si="4"/>
        <v>1.1100000000000001</v>
      </c>
      <c r="U7" s="3">
        <f t="shared" si="4"/>
        <v>1.1100000000000001</v>
      </c>
      <c r="V7" s="3">
        <f t="shared" si="4"/>
        <v>1.1100000000000001</v>
      </c>
      <c r="W7" s="3">
        <f t="shared" si="4"/>
        <v>1.1100000000000001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W8" si="5">IFERROR(INDEX(I51:I500,MATCH($C$8,$C$51:$C$500,0)),"")</f>
        <v>9000000000</v>
      </c>
      <c r="J8" s="2">
        <f t="shared" si="5"/>
        <v>12000000000</v>
      </c>
      <c r="K8" s="2">
        <f t="shared" si="5"/>
        <v>4000000000</v>
      </c>
      <c r="L8" s="2">
        <f t="shared" si="5"/>
        <v>1000000000</v>
      </c>
      <c r="M8" s="2">
        <f t="shared" si="5"/>
        <v>1000000000</v>
      </c>
      <c r="N8" s="2">
        <f t="shared" si="5"/>
        <v>8000000000</v>
      </c>
      <c r="O8" s="2">
        <f t="shared" si="5"/>
        <v>-4000000000</v>
      </c>
      <c r="P8" s="2">
        <f t="shared" si="5"/>
        <v>0</v>
      </c>
      <c r="Q8" s="2">
        <f t="shared" si="5"/>
        <v>0</v>
      </c>
      <c r="R8" s="2">
        <f t="shared" si="5"/>
        <v>0</v>
      </c>
      <c r="S8" s="2">
        <f t="shared" si="5"/>
        <v>-19000000000</v>
      </c>
      <c r="T8" s="2">
        <f t="shared" si="5"/>
        <v>-16000000000</v>
      </c>
      <c r="U8" s="2">
        <f t="shared" si="5"/>
        <v>90000000000</v>
      </c>
      <c r="V8" s="2">
        <f t="shared" si="5"/>
        <v>-65000000000</v>
      </c>
      <c r="W8" s="2">
        <f t="shared" si="5"/>
        <v>-504000000000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2.23</v>
      </c>
      <c r="E9" s="3">
        <f>IFERROR(INDEX(E51:E500,MATCH("Free cash flow per share (Quarter)",$C$51:$C$500,0)),"")</f>
        <v>2</v>
      </c>
      <c r="H9" s="3">
        <f>IFERROR(INDEX(D9:G9,COUNT(D9:G9)),"")</f>
        <v>2</v>
      </c>
      <c r="I9" s="3">
        <f t="shared" ref="I9:W9" si="6">IFERROR(INDEX(I51:I500,MATCH($C$9,$C$51:$C$500,0)),"")</f>
        <v>8.5</v>
      </c>
      <c r="J9" s="3">
        <f t="shared" si="6"/>
        <v>11.07</v>
      </c>
      <c r="K9" s="3">
        <f t="shared" si="6"/>
        <v>3.35</v>
      </c>
      <c r="L9" s="3">
        <f t="shared" si="6"/>
        <v>0.57999999999999996</v>
      </c>
      <c r="M9" s="3">
        <f t="shared" si="6"/>
        <v>1.35</v>
      </c>
      <c r="N9" s="3">
        <f t="shared" si="6"/>
        <v>7.34</v>
      </c>
      <c r="O9" s="3">
        <f t="shared" si="6"/>
        <v>-4</v>
      </c>
      <c r="P9" s="3">
        <f t="shared" si="6"/>
        <v>0.25</v>
      </c>
      <c r="Q9" s="3">
        <f t="shared" si="6"/>
        <v>0.39</v>
      </c>
      <c r="R9" s="3">
        <f t="shared" si="6"/>
        <v>0.31</v>
      </c>
      <c r="S9" s="3">
        <f t="shared" si="6"/>
        <v>-17.23</v>
      </c>
      <c r="T9" s="3">
        <f t="shared" si="6"/>
        <v>-14.09</v>
      </c>
      <c r="U9" s="3">
        <f t="shared" si="6"/>
        <v>80.849999999999994</v>
      </c>
      <c r="V9" s="3">
        <f t="shared" si="6"/>
        <v>-58.34</v>
      </c>
      <c r="W9" s="3">
        <f t="shared" si="6"/>
        <v>-453.31</v>
      </c>
    </row>
    <row r="10" spans="1:2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>
        <f t="shared" ca="1" si="7"/>
        <v>32.537313432835823</v>
      </c>
      <c r="L10" s="3">
        <f t="shared" ca="1" si="7"/>
        <v>193.10344827586209</v>
      </c>
      <c r="M10" s="3">
        <f t="shared" ca="1" si="7"/>
        <v>158.5185185185185</v>
      </c>
      <c r="N10" s="3">
        <f t="shared" ca="1" si="7"/>
        <v>14.850136239782017</v>
      </c>
      <c r="O10" s="3">
        <f t="shared" ca="1" si="7"/>
        <v>-95.5</v>
      </c>
      <c r="P10" s="3">
        <f t="shared" ca="1" si="7"/>
        <v>1296</v>
      </c>
      <c r="Q10" s="3" t="str">
        <f t="shared" ca="1" si="7"/>
        <v/>
      </c>
      <c r="R10" s="3" t="str">
        <f t="shared" ca="1" si="7"/>
        <v/>
      </c>
      <c r="S10" s="3">
        <f t="shared" ca="1" si="7"/>
        <v>-28.322692977365062</v>
      </c>
      <c r="T10" s="3">
        <f t="shared" ca="1" si="7"/>
        <v>-70.972320794889995</v>
      </c>
      <c r="U10" s="3">
        <f t="shared" ca="1" si="7"/>
        <v>15.460729746444033</v>
      </c>
      <c r="V10" s="3">
        <f t="shared" ca="1" si="7"/>
        <v>-20.054850874185806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272676174</v>
      </c>
      <c r="E11" s="2">
        <f>IFERROR(INDEX(E51:E500,MATCH($C$11,$C$51:$C$500,0)),"")</f>
        <v>74285697</v>
      </c>
      <c r="H11" s="2">
        <f>IFERROR(INDEX(D11:G11,COUNT(D11:G11)),"")</f>
        <v>74285697</v>
      </c>
      <c r="I11" s="2">
        <f t="shared" ref="I11:W11" si="8">IFERROR(INDEX(I51:I500,MATCH($C$11,$C$51:$C$500,0)),"")</f>
        <v>280816318</v>
      </c>
      <c r="J11" s="2">
        <f t="shared" si="8"/>
        <v>2941287635</v>
      </c>
      <c r="K11" s="2">
        <f t="shared" si="8"/>
        <v>2667408707</v>
      </c>
      <c r="L11" s="2">
        <f t="shared" si="8"/>
        <v>4296005255</v>
      </c>
      <c r="M11" s="2">
        <f t="shared" si="8"/>
        <v>6196067176</v>
      </c>
      <c r="N11" s="2">
        <f t="shared" si="8"/>
        <v>7050410783</v>
      </c>
      <c r="O11" s="2">
        <f t="shared" si="8"/>
        <v>660335720</v>
      </c>
      <c r="P11" s="2">
        <f t="shared" si="8"/>
        <v>2540049145</v>
      </c>
      <c r="Q11" s="2">
        <f t="shared" si="8"/>
        <v>2588245611</v>
      </c>
      <c r="R11" s="2">
        <f t="shared" si="8"/>
        <v>1832847697</v>
      </c>
      <c r="S11" s="2">
        <f t="shared" si="8"/>
        <v>1335044495</v>
      </c>
      <c r="T11" s="2">
        <f t="shared" si="8"/>
        <v>19404244559</v>
      </c>
      <c r="U11" s="2">
        <f t="shared" si="8"/>
        <v>61401592387</v>
      </c>
      <c r="V11" s="2">
        <f t="shared" si="8"/>
        <v>74256418153</v>
      </c>
      <c r="W11" s="2">
        <f t="shared" si="8"/>
        <v>68662206214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452000000000</v>
      </c>
      <c r="E12" s="2">
        <f>IFERROR(INDEX(E51:E500,MATCH("Net Debt (Quarter)",$C$51:$C$500,0)),"")</f>
        <v>455000000000</v>
      </c>
      <c r="H12" s="2">
        <f>IFERROR(INDEX(D12:G12,COUNT(D12:G12)),"")</f>
        <v>455000000000</v>
      </c>
      <c r="I12" s="2">
        <f t="shared" ref="I12:W12" si="9">IFERROR(INDEX(I51:I500,MATCH($C$12,$C$51:$C$500,0)),"")</f>
        <v>457000000000</v>
      </c>
      <c r="J12" s="2">
        <f t="shared" si="9"/>
        <v>467000000000</v>
      </c>
      <c r="K12" s="2">
        <f t="shared" si="9"/>
        <v>479000000000</v>
      </c>
      <c r="L12" s="2">
        <f t="shared" si="9"/>
        <v>482000000000</v>
      </c>
      <c r="M12" s="2">
        <f t="shared" si="9"/>
        <v>483000000000</v>
      </c>
      <c r="N12" s="2">
        <f t="shared" si="9"/>
        <v>485000000000</v>
      </c>
      <c r="O12" s="2">
        <f t="shared" si="9"/>
        <v>496000000000</v>
      </c>
      <c r="P12" s="2">
        <f t="shared" si="9"/>
        <v>492000000000</v>
      </c>
      <c r="Q12" s="2">
        <f t="shared" si="9"/>
        <v>492000000000</v>
      </c>
      <c r="R12" s="2">
        <f t="shared" si="9"/>
        <v>493000000000</v>
      </c>
      <c r="S12" s="2">
        <f t="shared" si="9"/>
        <v>494000000000</v>
      </c>
      <c r="T12" s="2">
        <f t="shared" si="9"/>
        <v>474000000000</v>
      </c>
      <c r="U12" s="2">
        <f t="shared" si="9"/>
        <v>408000000000</v>
      </c>
      <c r="V12" s="2">
        <f t="shared" si="9"/>
        <v>401000000000</v>
      </c>
      <c r="W12" s="2">
        <f t="shared" si="9"/>
        <v>416000000000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453000000000</v>
      </c>
      <c r="E13" s="2">
        <f>IFERROR(INDEX(E51:E500,MATCH("Total Debt (Quarter)",$C$51:$C$500,0)),"")</f>
        <v>455000000000</v>
      </c>
      <c r="H13" s="2">
        <f>IFERROR(INDEX(D13:G13,COUNT(D13:G13)),"")</f>
        <v>455000000000</v>
      </c>
      <c r="I13" s="2">
        <f t="shared" ref="I13:W13" si="10">IFERROR(INDEX(I51:I500,MATCH($C$13,$C$51:$C$500,0)),"")</f>
        <v>457000000000</v>
      </c>
      <c r="J13" s="2">
        <f t="shared" si="10"/>
        <v>470000000000</v>
      </c>
      <c r="K13" s="2">
        <f t="shared" si="10"/>
        <v>481000000000</v>
      </c>
      <c r="L13" s="2">
        <f t="shared" si="10"/>
        <v>487000000000</v>
      </c>
      <c r="M13" s="2">
        <f t="shared" si="10"/>
        <v>489000000000</v>
      </c>
      <c r="N13" s="2">
        <f t="shared" si="10"/>
        <v>492000000000</v>
      </c>
      <c r="O13" s="2">
        <f t="shared" si="10"/>
        <v>497000000000</v>
      </c>
      <c r="P13" s="2">
        <f t="shared" si="10"/>
        <v>494000000000</v>
      </c>
      <c r="Q13" s="2">
        <f t="shared" si="10"/>
        <v>495000000000</v>
      </c>
      <c r="R13" s="2">
        <f t="shared" si="10"/>
        <v>495000000000</v>
      </c>
      <c r="S13" s="2">
        <f t="shared" si="10"/>
        <v>495000000000</v>
      </c>
      <c r="T13" s="2">
        <f t="shared" si="10"/>
        <v>494000000000</v>
      </c>
      <c r="U13" s="2">
        <f t="shared" si="10"/>
        <v>470000000000</v>
      </c>
      <c r="V13" s="2">
        <f t="shared" si="10"/>
        <v>476000000000</v>
      </c>
      <c r="W13" s="2">
        <f t="shared" si="10"/>
        <v>485000000000</v>
      </c>
    </row>
    <row r="14" spans="1:23" ht="15.5" x14ac:dyDescent="0.35">
      <c r="C14" t="s">
        <v>27</v>
      </c>
      <c r="D14" s="2">
        <f>IFERROR(INDEX(D51:D500,MATCH($C$14,$C$51:$C$500,0)),"")</f>
        <v>-2147275</v>
      </c>
      <c r="E14" s="2">
        <f>IFERROR(INDEX(E51:E500,MATCH($C$14,$C$51:$C$500,0)),"")</f>
        <v>-2381894</v>
      </c>
      <c r="H14" s="2">
        <f>IFERROR(SUM(D14:G14)*(4/MAX(1,COUNT(D14:G14))),"")</f>
        <v>-9058338</v>
      </c>
      <c r="I14" s="2">
        <f t="shared" ref="I14:W14" si="11">IFERROR(INDEX(I51:I500,MATCH($C$14,$C$51:$C$500,0)),"")</f>
        <v>-108197412586</v>
      </c>
      <c r="J14" s="2">
        <f t="shared" si="11"/>
        <v>-91419856298</v>
      </c>
      <c r="K14" s="2">
        <f t="shared" si="11"/>
        <v>-82069317961</v>
      </c>
      <c r="L14" s="2">
        <f t="shared" si="11"/>
        <v>-69543340007</v>
      </c>
      <c r="M14" s="2">
        <f t="shared" si="11"/>
        <v>-60048768182</v>
      </c>
      <c r="N14" s="2">
        <f t="shared" si="11"/>
        <v>-52390858718</v>
      </c>
      <c r="O14" s="2">
        <f t="shared" si="11"/>
        <v>-45192380782</v>
      </c>
      <c r="P14" s="2">
        <f t="shared" si="11"/>
        <v>-25160554504</v>
      </c>
      <c r="Q14" s="2">
        <f t="shared" si="11"/>
        <v>-25488444962</v>
      </c>
      <c r="R14" s="2">
        <f t="shared" si="11"/>
        <v>-39795287051</v>
      </c>
      <c r="S14" s="2">
        <f t="shared" si="11"/>
        <v>-56860644131</v>
      </c>
      <c r="T14" s="2">
        <f t="shared" si="11"/>
        <v>-54189102560</v>
      </c>
      <c r="U14" s="2">
        <f t="shared" si="11"/>
        <v>-47835653858</v>
      </c>
      <c r="V14" s="2">
        <f t="shared" si="11"/>
        <v>-48628068357</v>
      </c>
      <c r="W14" s="2">
        <f t="shared" si="11"/>
        <v>-32769415853</v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-242492478</v>
      </c>
      <c r="J15" s="2">
        <f t="shared" si="12"/>
        <v>-591068319</v>
      </c>
      <c r="K15" s="2">
        <f t="shared" si="12"/>
        <v>-200090196</v>
      </c>
      <c r="L15" s="2">
        <f t="shared" si="12"/>
        <v>-40940804</v>
      </c>
      <c r="M15" s="2">
        <f t="shared" si="12"/>
        <v>-6392177</v>
      </c>
      <c r="N15" s="2">
        <f t="shared" si="12"/>
        <v>54626909</v>
      </c>
      <c r="O15" s="2">
        <f t="shared" si="12"/>
        <v>-2427998895</v>
      </c>
      <c r="P15" s="2">
        <f t="shared" si="12"/>
        <v>-334377149</v>
      </c>
      <c r="Q15" s="2">
        <f t="shared" si="12"/>
        <v>-2064863021</v>
      </c>
      <c r="R15" s="2">
        <f t="shared" si="12"/>
        <v>1892629656</v>
      </c>
      <c r="S15" s="2">
        <f t="shared" si="12"/>
        <v>-16478750780</v>
      </c>
      <c r="T15" s="2">
        <f t="shared" si="12"/>
        <v>-32751961961</v>
      </c>
      <c r="U15" s="2">
        <f t="shared" si="12"/>
        <v>-39985376585</v>
      </c>
      <c r="V15" s="2">
        <f t="shared" si="12"/>
        <v>-38817335397</v>
      </c>
      <c r="W15" s="2">
        <f t="shared" si="12"/>
        <v>-25961595151</v>
      </c>
    </row>
    <row r="16" spans="1:23" ht="15.5" x14ac:dyDescent="0.35">
      <c r="C16" t="s">
        <v>29</v>
      </c>
      <c r="D16" s="2">
        <f>IFERROR(INDEX(D51:D500,MATCH($C$16,$C$51:$C$500,0)),"")</f>
        <v>-396038977</v>
      </c>
      <c r="E16" s="2">
        <f>IFERROR(INDEX(E51:E500,MATCH($C$16,$C$51:$C$500,0)),"")</f>
        <v>-105703215</v>
      </c>
      <c r="H16" s="2">
        <f>IFERROR(SUM(D16:G16)*(4/MAX(1,COUNT(D16:G16))),"")</f>
        <v>-1003484384</v>
      </c>
      <c r="I16" s="2">
        <f t="shared" ref="I16:W16" si="13">IFERROR(INDEX(I51:I500,MATCH($C$16,$C$51:$C$500,0)),"")</f>
        <v>-107864967575</v>
      </c>
      <c r="J16" s="2">
        <f t="shared" si="13"/>
        <v>-89745157667</v>
      </c>
      <c r="K16" s="2">
        <f t="shared" si="13"/>
        <v>-81836159344</v>
      </c>
      <c r="L16" s="2">
        <f t="shared" si="13"/>
        <v>-69452281845</v>
      </c>
      <c r="M16" s="2">
        <f t="shared" si="13"/>
        <v>-58729450432</v>
      </c>
      <c r="N16" s="2">
        <f t="shared" si="13"/>
        <v>-50662749679</v>
      </c>
      <c r="O16" s="2">
        <f t="shared" si="13"/>
        <v>-37297602565</v>
      </c>
      <c r="P16" s="2">
        <f t="shared" si="13"/>
        <v>-21050797268</v>
      </c>
      <c r="Q16" s="2">
        <f t="shared" si="13"/>
        <v>-12605133764</v>
      </c>
      <c r="R16" s="2">
        <f t="shared" si="13"/>
        <v>-120038363955</v>
      </c>
      <c r="S16" s="2">
        <f t="shared" si="13"/>
        <v>-1113428703624</v>
      </c>
      <c r="T16" s="2">
        <f t="shared" si="13"/>
        <v>124879322377</v>
      </c>
      <c r="U16" s="2">
        <f t="shared" si="13"/>
        <v>155027546037</v>
      </c>
      <c r="V16" s="2">
        <f t="shared" si="13"/>
        <v>151945195995</v>
      </c>
      <c r="W16" s="2">
        <f t="shared" si="13"/>
        <v>103537664949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120990000000</v>
      </c>
      <c r="L20" s="2">
        <f t="shared" ca="1" si="14"/>
        <v>124320000000</v>
      </c>
      <c r="M20" s="2">
        <f t="shared" ca="1" si="14"/>
        <v>237540000000</v>
      </c>
      <c r="N20" s="2">
        <f t="shared" ca="1" si="14"/>
        <v>120990000000</v>
      </c>
      <c r="O20" s="2">
        <f t="shared" ca="1" si="14"/>
        <v>424020000000</v>
      </c>
      <c r="P20" s="2">
        <f t="shared" ca="1" si="14"/>
        <v>359640000000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541680000000</v>
      </c>
      <c r="T20" s="2">
        <f t="shared" ca="1" si="14"/>
        <v>1110000000000</v>
      </c>
      <c r="U20" s="2">
        <f t="shared" ca="1" si="14"/>
        <v>1387500000000</v>
      </c>
      <c r="V20" s="2">
        <f t="shared" ca="1" si="14"/>
        <v>1298700000000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1110000000</v>
      </c>
      <c r="E21" s="2">
        <f>IFERROR(INDEX(E51:E500,MATCH($C$7,$C$51:$C$500,0)),"")</f>
        <v>1110000000</v>
      </c>
      <c r="H21" s="2">
        <f>IFERROR(INDEX(D21:G21,COUNT(D21:G21)),"")</f>
        <v>1110000000</v>
      </c>
      <c r="I21" s="2">
        <f t="shared" ref="I21:W21" si="15">IFERROR(INDEX(I51:I500,MATCH($C$7,$C$51:$C$500,0)),"")</f>
        <v>1110000000</v>
      </c>
      <c r="J21" s="2">
        <f t="shared" si="15"/>
        <v>1110000000</v>
      </c>
      <c r="K21" s="2">
        <f t="shared" si="15"/>
        <v>1110000000</v>
      </c>
      <c r="L21" s="2">
        <f t="shared" si="15"/>
        <v>1110000000</v>
      </c>
      <c r="M21" s="2">
        <f t="shared" si="15"/>
        <v>1110000000</v>
      </c>
      <c r="N21" s="2">
        <f t="shared" si="15"/>
        <v>1110000000</v>
      </c>
      <c r="O21" s="2">
        <f t="shared" si="15"/>
        <v>1110000000</v>
      </c>
      <c r="P21" s="2">
        <f t="shared" si="15"/>
        <v>1110000000</v>
      </c>
      <c r="Q21" s="2">
        <f t="shared" si="15"/>
        <v>1110000000</v>
      </c>
      <c r="R21" s="2">
        <f t="shared" si="15"/>
        <v>1110000000</v>
      </c>
      <c r="S21" s="2">
        <f t="shared" si="15"/>
        <v>1110000000</v>
      </c>
      <c r="T21" s="2">
        <f t="shared" si="15"/>
        <v>1110000000</v>
      </c>
      <c r="U21" s="2">
        <f t="shared" si="15"/>
        <v>1110000000</v>
      </c>
      <c r="V21" s="2">
        <f t="shared" si="15"/>
        <v>1110000000</v>
      </c>
      <c r="W21" s="2">
        <f t="shared" si="15"/>
        <v>1110000000</v>
      </c>
    </row>
    <row r="23" spans="1:23" ht="15.5" x14ac:dyDescent="0.35">
      <c r="B23" t="s">
        <v>54</v>
      </c>
      <c r="C23" t="s">
        <v>55</v>
      </c>
      <c r="D23" s="3">
        <f>IFERROR(D5/D6*100,"")</f>
        <v>3.2900344095039398E-2</v>
      </c>
      <c r="E23" s="3">
        <f>IFERROR(E5/E6*100,"")</f>
        <v>8.7840260432567336E-3</v>
      </c>
      <c r="H23" s="3">
        <f t="shared" ref="H23:W23" si="16">IFERROR(H5/H6*100,"")</f>
        <v>8.3390396054249069E-2</v>
      </c>
      <c r="I23" s="3">
        <f t="shared" si="16"/>
        <v>8.9323688884213635</v>
      </c>
      <c r="J23" s="3">
        <f t="shared" si="16"/>
        <v>8.2644358766058499</v>
      </c>
      <c r="K23" s="3">
        <f t="shared" si="16"/>
        <v>8.1530489446897256</v>
      </c>
      <c r="L23" s="3">
        <f t="shared" si="16"/>
        <v>7.4890828843495374</v>
      </c>
      <c r="M23" s="3">
        <f t="shared" si="16"/>
        <v>6.8552231284869256</v>
      </c>
      <c r="N23" s="3">
        <f t="shared" si="16"/>
        <v>6.3590978014594439</v>
      </c>
      <c r="O23" s="3">
        <f t="shared" si="16"/>
        <v>5.3236651574201375</v>
      </c>
      <c r="P23" s="3">
        <f t="shared" si="16"/>
        <v>3.0171244033716564</v>
      </c>
      <c r="Q23" s="3">
        <f t="shared" si="16"/>
        <v>2.1290511909788687</v>
      </c>
      <c r="R23" s="3">
        <f t="shared" si="16"/>
        <v>17.33264369055772</v>
      </c>
      <c r="S23" s="3">
        <f t="shared" si="16"/>
        <v>200.77225027993165</v>
      </c>
      <c r="T23" s="3">
        <f t="shared" si="16"/>
        <v>16.313453857042891</v>
      </c>
      <c r="U23" s="3">
        <f t="shared" si="16"/>
        <v>24.258972113231373</v>
      </c>
      <c r="V23" s="3">
        <f t="shared" si="16"/>
        <v>27.222500723426641</v>
      </c>
      <c r="W23" s="3">
        <f t="shared" si="16"/>
        <v>43.230800212514531</v>
      </c>
    </row>
    <row r="24" spans="1:23" ht="15.5" x14ac:dyDescent="0.35">
      <c r="C24" t="s">
        <v>56</v>
      </c>
      <c r="D24" s="4">
        <f>IFERROR(_xlfn.RRI(5,I23,D23),"")</f>
        <v>-0.67397811209089231</v>
      </c>
      <c r="E24" s="4">
        <f>IFERROR(_xlfn.RRI(5,J23,E23),"")</f>
        <v>-0.74572943967722982</v>
      </c>
      <c r="H24" s="4">
        <f t="shared" ref="H24:W24" si="17">IFERROR(_xlfn.RRI(5,M23,H23),"")</f>
        <v>-0.58598231916593613</v>
      </c>
      <c r="I24" s="4">
        <f t="shared" si="17"/>
        <v>7.0321450216060066E-2</v>
      </c>
      <c r="J24" s="4">
        <f t="shared" si="17"/>
        <v>9.1944327399502201E-2</v>
      </c>
      <c r="K24" s="4">
        <f t="shared" si="17"/>
        <v>0.21995936827241835</v>
      </c>
      <c r="L24" s="4">
        <f t="shared" si="17"/>
        <v>0.28602232139178496</v>
      </c>
      <c r="M24" s="4">
        <f t="shared" si="17"/>
        <v>-0.16932458488813285</v>
      </c>
      <c r="N24" s="4">
        <f t="shared" si="17"/>
        <v>-0.49865306576757107</v>
      </c>
      <c r="O24" s="4">
        <f t="shared" si="17"/>
        <v>-0.20065739299468355</v>
      </c>
      <c r="P24" s="4">
        <f t="shared" si="17"/>
        <v>-0.34091084671054128</v>
      </c>
      <c r="Q24" s="4">
        <f t="shared" si="17"/>
        <v>-0.39930831939090083</v>
      </c>
      <c r="R24" s="4">
        <f t="shared" si="17"/>
        <v>-0.16705887152342969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-97.3</v>
      </c>
      <c r="J25" s="3">
        <f t="shared" si="18"/>
        <v>-81.3</v>
      </c>
      <c r="K25" s="3">
        <f t="shared" si="18"/>
        <v>-73.83</v>
      </c>
      <c r="L25" s="3">
        <f t="shared" si="18"/>
        <v>-62.54</v>
      </c>
      <c r="M25" s="3">
        <f t="shared" si="18"/>
        <v>-52.86</v>
      </c>
      <c r="N25" s="3">
        <f t="shared" si="18"/>
        <v>-45.55</v>
      </c>
      <c r="O25" s="3">
        <f t="shared" si="18"/>
        <v>-35.75</v>
      </c>
      <c r="P25" s="3">
        <f t="shared" si="18"/>
        <v>-19.25</v>
      </c>
      <c r="Q25" s="3">
        <f t="shared" si="18"/>
        <v>-13.2</v>
      </c>
      <c r="R25" s="3">
        <f t="shared" si="18"/>
        <v>-106.33</v>
      </c>
      <c r="S25" s="3">
        <f t="shared" si="18"/>
        <v>-1016.89</v>
      </c>
      <c r="T25" s="3">
        <f t="shared" si="18"/>
        <v>82.91</v>
      </c>
      <c r="U25" s="3">
        <f t="shared" si="18"/>
        <v>103.53</v>
      </c>
      <c r="V25" s="3">
        <f t="shared" si="18"/>
        <v>101.88</v>
      </c>
      <c r="W25" s="3">
        <f t="shared" si="18"/>
        <v>69.89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0.16392471932363728</v>
      </c>
      <c r="J26" s="4">
        <f t="shared" si="19"/>
        <v>0.17859040159266604</v>
      </c>
      <c r="K26" s="4">
        <f t="shared" si="19"/>
        <v>0.30845992842837489</v>
      </c>
      <c r="L26" s="4">
        <f t="shared" si="19"/>
        <v>0.36495014544645521</v>
      </c>
      <c r="M26" s="4">
        <f t="shared" si="19"/>
        <v>-0.13045058152796329</v>
      </c>
      <c r="N26" s="4">
        <f t="shared" si="19"/>
        <v>-0.46266778241837658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8.971332736036036</v>
      </c>
      <c r="E27" s="3">
        <f>IFERROR(E4/E21,"")</f>
        <v>5.7311105135135136</v>
      </c>
      <c r="H27" s="3">
        <f t="shared" ref="H27:W27" si="20">IFERROR(H4/H21,"")</f>
        <v>29.404886499099099</v>
      </c>
      <c r="I27" s="3">
        <f t="shared" si="20"/>
        <v>45.592560929729729</v>
      </c>
      <c r="J27" s="3">
        <f t="shared" si="20"/>
        <v>167.25498795405406</v>
      </c>
      <c r="K27" s="3">
        <f t="shared" si="20"/>
        <v>102.43334355045045</v>
      </c>
      <c r="L27" s="3">
        <f t="shared" si="20"/>
        <v>58.781523645045048</v>
      </c>
      <c r="M27" s="3">
        <f t="shared" si="20"/>
        <v>41.685390269369371</v>
      </c>
      <c r="N27" s="3">
        <f t="shared" si="20"/>
        <v>27.631987020720722</v>
      </c>
      <c r="O27" s="3">
        <f t="shared" si="20"/>
        <v>214.96889131711711</v>
      </c>
      <c r="P27" s="3">
        <f t="shared" si="20"/>
        <v>463.45420821171172</v>
      </c>
      <c r="Q27" s="3">
        <f t="shared" si="20"/>
        <v>559.9409460756757</v>
      </c>
      <c r="R27" s="3">
        <f t="shared" si="20"/>
        <v>507.17086656306304</v>
      </c>
      <c r="S27" s="3">
        <f t="shared" si="20"/>
        <v>2280.6873186513512</v>
      </c>
      <c r="T27" s="3">
        <f t="shared" si="20"/>
        <v>3637.1326557846846</v>
      </c>
      <c r="U27" s="3">
        <f t="shared" si="20"/>
        <v>3502.0293603954956</v>
      </c>
      <c r="V27" s="3">
        <f t="shared" si="20"/>
        <v>2670.2176700702703</v>
      </c>
      <c r="W27" s="3">
        <f t="shared" si="20"/>
        <v>1676.8225715891892</v>
      </c>
    </row>
    <row r="28" spans="1:23" ht="15.5" x14ac:dyDescent="0.35">
      <c r="C28" t="s">
        <v>61</v>
      </c>
      <c r="D28" s="4">
        <f>IFERROR(_xlfn.RRI(5,I27,D27),"")</f>
        <v>-0.27757528471810022</v>
      </c>
      <c r="E28" s="4">
        <f>IFERROR(_xlfn.RRI(5,J27,E27),"")</f>
        <v>-0.49070203491467268</v>
      </c>
      <c r="H28" s="4">
        <f t="shared" ref="H28:W28" si="21">IFERROR(_xlfn.RRI(5,M27,H27),"")</f>
        <v>-6.7417788828142755E-2</v>
      </c>
      <c r="I28" s="4">
        <f t="shared" si="21"/>
        <v>0.10534124113653043</v>
      </c>
      <c r="J28" s="4">
        <f t="shared" si="21"/>
        <v>-4.8955819702105274E-2</v>
      </c>
      <c r="K28" s="4">
        <f t="shared" si="21"/>
        <v>-0.2605873031885263</v>
      </c>
      <c r="L28" s="4">
        <f t="shared" si="21"/>
        <v>-0.36288222385054913</v>
      </c>
      <c r="M28" s="4">
        <f t="shared" si="21"/>
        <v>-0.39331128783947589</v>
      </c>
      <c r="N28" s="4">
        <f t="shared" si="21"/>
        <v>-0.5863154764599896</v>
      </c>
      <c r="O28" s="4">
        <f t="shared" si="21"/>
        <v>-0.43203274889804422</v>
      </c>
      <c r="P28" s="4">
        <f t="shared" si="21"/>
        <v>-0.33267497803313328</v>
      </c>
      <c r="Q28" s="4">
        <f t="shared" si="21"/>
        <v>-0.26832349044887072</v>
      </c>
      <c r="R28" s="4">
        <f t="shared" si="21"/>
        <v>-0.21271235255440712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0.1968019680196802</v>
      </c>
      <c r="J29" s="4">
        <f t="shared" si="22"/>
        <v>0.10117838277123119</v>
      </c>
      <c r="K29" s="4">
        <f t="shared" si="22"/>
        <v>0.18052446434282057</v>
      </c>
      <c r="L29" s="4">
        <f t="shared" si="22"/>
        <v>0.18312523647370413</v>
      </c>
      <c r="M29" s="4">
        <f t="shared" si="22"/>
        <v>0.16048298572996714</v>
      </c>
      <c r="N29" s="4">
        <f t="shared" si="22"/>
        <v>0.27412587412587403</v>
      </c>
      <c r="O29" s="4">
        <f t="shared" si="22"/>
        <v>0.8571428571428571</v>
      </c>
      <c r="P29" s="4">
        <f t="shared" si="22"/>
        <v>0.45833333333333343</v>
      </c>
      <c r="Q29" s="4">
        <f t="shared" si="22"/>
        <v>-0.8758581773723314</v>
      </c>
      <c r="R29" s="4">
        <f t="shared" si="22"/>
        <v>-0.89543608453225021</v>
      </c>
      <c r="S29" s="4">
        <f t="shared" si="22"/>
        <v>-13.264986129538054</v>
      </c>
      <c r="T29" s="4">
        <f t="shared" si="22"/>
        <v>-0.19916932290157446</v>
      </c>
      <c r="U29" s="4">
        <f t="shared" si="22"/>
        <v>1.6195524146054237E-2</v>
      </c>
      <c r="V29" s="4">
        <f t="shared" si="22"/>
        <v>0.45771927314351113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-0.35505078241996857</v>
      </c>
      <c r="I30" s="4">
        <f t="shared" si="23"/>
        <v>-0.72740686847405545</v>
      </c>
      <c r="J30" s="4">
        <f t="shared" si="23"/>
        <v>0.63281781260686543</v>
      </c>
      <c r="K30" s="4">
        <f t="shared" si="23"/>
        <v>0.74261123561544495</v>
      </c>
      <c r="L30" s="4">
        <f t="shared" si="23"/>
        <v>0.4101229055359954</v>
      </c>
      <c r="M30" s="4">
        <f t="shared" si="23"/>
        <v>0.50859184459337869</v>
      </c>
      <c r="N30" s="4">
        <f t="shared" si="23"/>
        <v>-0.87146053156147762</v>
      </c>
      <c r="O30" s="4">
        <f t="shared" si="23"/>
        <v>-0.53615937128589708</v>
      </c>
      <c r="P30" s="4">
        <f t="shared" si="23"/>
        <v>-0.17231591749127748</v>
      </c>
      <c r="Q30" s="4">
        <f t="shared" si="23"/>
        <v>0.10404793136131583</v>
      </c>
      <c r="R30" s="4">
        <f t="shared" si="23"/>
        <v>-0.77762367404972876</v>
      </c>
      <c r="S30" s="4">
        <f t="shared" si="23"/>
        <v>-0.37294359747257838</v>
      </c>
      <c r="T30" s="4">
        <f t="shared" si="23"/>
        <v>3.8578573017426496E-2</v>
      </c>
      <c r="U30" s="4">
        <f t="shared" si="23"/>
        <v>0.31151456289454299</v>
      </c>
      <c r="V30" s="4">
        <f t="shared" si="23"/>
        <v>0.59242707923450855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-1083.3699999999999</v>
      </c>
      <c r="E32" s="3">
        <f>IFERROR(INDEX(E51:E500,MATCH($A$32,$C$51:$C$500,0)),"")</f>
        <v>-1083.02</v>
      </c>
      <c r="H32" s="3">
        <f>IFERROR(INDEX(D32:G32,COUNT(D32:G32)),"")</f>
        <v>-1083.02</v>
      </c>
      <c r="I32" s="3">
        <f t="shared" ref="I32:W32" si="24">IFERROR(INDEX(I51:I500,MATCH($C$32,$C$51:$C$500,0)),"")</f>
        <v>-1082.92</v>
      </c>
      <c r="J32" s="3">
        <f t="shared" si="24"/>
        <v>-986.19</v>
      </c>
      <c r="K32" s="3">
        <f t="shared" si="24"/>
        <v>-904.69</v>
      </c>
      <c r="L32" s="3">
        <f t="shared" si="24"/>
        <v>-830.93</v>
      </c>
      <c r="M32" s="3">
        <f t="shared" si="24"/>
        <v>-768.7</v>
      </c>
      <c r="N32" s="3">
        <f t="shared" si="24"/>
        <v>-716</v>
      </c>
      <c r="O32" s="3">
        <f t="shared" si="24"/>
        <v>-670.47</v>
      </c>
      <c r="P32" s="3">
        <f t="shared" si="24"/>
        <v>-634.78</v>
      </c>
      <c r="Q32" s="3">
        <f t="shared" si="24"/>
        <v>-615.63</v>
      </c>
      <c r="R32" s="3">
        <f t="shared" si="24"/>
        <v>-612.02</v>
      </c>
      <c r="S32" s="3">
        <f t="shared" si="24"/>
        <v>-506.05</v>
      </c>
      <c r="T32" s="3">
        <f t="shared" si="24"/>
        <v>509.96</v>
      </c>
      <c r="U32" s="3">
        <f t="shared" si="24"/>
        <v>426.76</v>
      </c>
      <c r="V32" s="3">
        <f t="shared" si="24"/>
        <v>374.23</v>
      </c>
      <c r="W32" s="3">
        <f t="shared" si="24"/>
        <v>161.58000000000001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-0.14000000000000001</v>
      </c>
      <c r="E33" s="3">
        <f>IFERROR(INDEX(E51:E500,MATCH($A$33,$C$51:$C$500,0)),"")</f>
        <v>-0.14000000000000001</v>
      </c>
      <c r="H33" s="3">
        <f>IFERROR(INDEX(D33:G33,COUNT(D33:G33)),"")</f>
        <v>-0.14000000000000001</v>
      </c>
      <c r="I33" s="3">
        <f t="shared" ref="I33:W33" si="25">IFERROR(INDEX(I51:I500,MATCH($C$33,$C$51:$C$500,0)),"")</f>
        <v>-0.14000000000000001</v>
      </c>
      <c r="J33" s="3">
        <f t="shared" si="25"/>
        <v>-7.0000000000000007E-2</v>
      </c>
      <c r="K33" s="3">
        <f t="shared" si="25"/>
        <v>-0.12</v>
      </c>
      <c r="L33" s="3">
        <f t="shared" si="25"/>
        <v>-0.13</v>
      </c>
      <c r="M33" s="3">
        <f t="shared" si="25"/>
        <v>-0.28000000000000003</v>
      </c>
      <c r="N33" s="3">
        <f t="shared" si="25"/>
        <v>-0.15</v>
      </c>
      <c r="O33" s="3">
        <f t="shared" si="25"/>
        <v>-0.56999999999999995</v>
      </c>
      <c r="P33" s="3">
        <f t="shared" si="25"/>
        <v>-0.51</v>
      </c>
      <c r="Q33" s="3">
        <f t="shared" si="25"/>
        <v>-0.74</v>
      </c>
      <c r="R33" s="3">
        <f t="shared" si="25"/>
        <v>-0.75</v>
      </c>
      <c r="S33" s="3">
        <f t="shared" si="25"/>
        <v>-0.96</v>
      </c>
      <c r="T33" s="3">
        <f t="shared" si="25"/>
        <v>1.96</v>
      </c>
      <c r="U33" s="3">
        <f t="shared" si="25"/>
        <v>2.93</v>
      </c>
      <c r="V33" s="3">
        <f t="shared" si="25"/>
        <v>3.13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-430.56</v>
      </c>
      <c r="E34" s="3">
        <f>IFERROR(INDEX(E51:E500,MATCH($A$34,$C$51:$C$500,0)),"")</f>
        <v>-1550</v>
      </c>
      <c r="H34" s="3">
        <f>IFERROR(INDEX(D34:G34,COUNT(D34:G34)),"")</f>
        <v>-1550</v>
      </c>
      <c r="I34" s="3">
        <f t="shared" ref="I34:W34" si="26">IFERROR(INDEX(I51:I500,MATCH($C$34,$C$51:$C$500,0)),"")</f>
        <v>-1.59</v>
      </c>
      <c r="J34" s="3">
        <f t="shared" si="26"/>
        <v>-0.8</v>
      </c>
      <c r="K34" s="3">
        <f t="shared" si="26"/>
        <v>-1.48</v>
      </c>
      <c r="L34" s="3">
        <f t="shared" si="26"/>
        <v>-1.79</v>
      </c>
      <c r="M34" s="3">
        <f t="shared" si="26"/>
        <v>-4.05</v>
      </c>
      <c r="N34" s="3">
        <f t="shared" si="26"/>
        <v>-2.39</v>
      </c>
      <c r="O34" s="3">
        <f t="shared" si="26"/>
        <v>-10.69</v>
      </c>
      <c r="P34" s="3">
        <f t="shared" si="26"/>
        <v>-16.829999999999998</v>
      </c>
      <c r="Q34" s="3">
        <f t="shared" si="26"/>
        <v>-34.549999999999997</v>
      </c>
      <c r="R34" s="3">
        <f t="shared" si="26"/>
        <v>-4.29</v>
      </c>
      <c r="S34" s="3">
        <f t="shared" si="26"/>
        <v>-0.48</v>
      </c>
      <c r="T34" s="3">
        <f t="shared" si="26"/>
        <v>12.06</v>
      </c>
      <c r="U34" s="3">
        <f t="shared" si="26"/>
        <v>12.07</v>
      </c>
      <c r="V34" s="3">
        <f t="shared" si="26"/>
        <v>11.48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17.29</v>
      </c>
      <c r="E35" s="3">
        <f>IFERROR(INDEX(E51:E500,MATCH($A$35,$C$51:$C$500,0)),"")</f>
        <v>27.07</v>
      </c>
      <c r="H35" s="3">
        <f>IFERROR(INDEX(D35:G35,COUNT(D35:G35)),"")</f>
        <v>27.07</v>
      </c>
      <c r="I35" s="3">
        <f t="shared" ref="I35:W35" si="27">IFERROR(INDEX(I51:I500,MATCH($C$35,$C$51:$C$500,0)),"")</f>
        <v>3.4</v>
      </c>
      <c r="J35" s="3">
        <f t="shared" si="27"/>
        <v>0.39</v>
      </c>
      <c r="K35" s="3">
        <f t="shared" si="27"/>
        <v>1.07</v>
      </c>
      <c r="L35" s="3">
        <f t="shared" si="27"/>
        <v>1.91</v>
      </c>
      <c r="M35" s="3">
        <f t="shared" si="27"/>
        <v>5.14</v>
      </c>
      <c r="N35" s="3">
        <f t="shared" si="27"/>
        <v>3.95</v>
      </c>
      <c r="O35" s="3">
        <f t="shared" si="27"/>
        <v>1.78</v>
      </c>
      <c r="P35" s="3">
        <f t="shared" si="27"/>
        <v>0.7</v>
      </c>
      <c r="Q35" s="3">
        <f t="shared" si="27"/>
        <v>0.82</v>
      </c>
      <c r="R35" s="3">
        <f t="shared" si="27"/>
        <v>0.9</v>
      </c>
      <c r="S35" s="3">
        <f t="shared" si="27"/>
        <v>0.21</v>
      </c>
      <c r="T35" s="3">
        <f t="shared" si="27"/>
        <v>0.28000000000000003</v>
      </c>
      <c r="U35" s="3">
        <f t="shared" si="27"/>
        <v>0.36</v>
      </c>
      <c r="V35" s="3">
        <f t="shared" si="27"/>
        <v>0.44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9958179337</v>
      </c>
      <c r="E51" s="5">
        <v>6361532670</v>
      </c>
      <c r="F51" s="5">
        <v>10991394820</v>
      </c>
      <c r="G51" s="5">
        <v>13968894319</v>
      </c>
      <c r="I51" s="5">
        <v>50607742632</v>
      </c>
      <c r="J51" s="5">
        <v>185653036629</v>
      </c>
      <c r="K51" s="5">
        <v>113701011341</v>
      </c>
      <c r="L51" s="5">
        <v>65247491246</v>
      </c>
      <c r="M51" s="5">
        <v>46270783199</v>
      </c>
      <c r="N51" s="5">
        <v>30671505593</v>
      </c>
      <c r="O51" s="5">
        <v>238615469362</v>
      </c>
      <c r="P51" s="5">
        <v>514434171115</v>
      </c>
      <c r="Q51" s="5">
        <v>621534450144</v>
      </c>
      <c r="R51" s="5">
        <v>562959661885</v>
      </c>
      <c r="S51" s="5">
        <v>2531562923703</v>
      </c>
      <c r="T51" s="5">
        <v>4037217247921</v>
      </c>
      <c r="U51" s="5">
        <v>3887252590039</v>
      </c>
      <c r="V51" s="5">
        <v>2963941613778</v>
      </c>
      <c r="W51" s="5">
        <v>1861273054464</v>
      </c>
    </row>
    <row r="52" spans="2:23" ht="15.5" x14ac:dyDescent="0.35">
      <c r="C52" t="s">
        <v>85</v>
      </c>
      <c r="D52" s="5">
        <v>-9403773951</v>
      </c>
      <c r="E52" s="5">
        <v>-5998059760</v>
      </c>
      <c r="F52" s="5">
        <v>-11253784553</v>
      </c>
      <c r="G52" s="5">
        <v>-12995777821</v>
      </c>
      <c r="I52" s="5">
        <v>-47468450226</v>
      </c>
      <c r="J52" s="5">
        <v>-175311220866</v>
      </c>
      <c r="K52" s="5">
        <v>-106033859572</v>
      </c>
      <c r="L52" s="5">
        <v>-61573151235</v>
      </c>
      <c r="M52" s="5">
        <v>-42031208914</v>
      </c>
      <c r="N52" s="5">
        <v>-28603624638</v>
      </c>
      <c r="O52" s="5">
        <v>-227423967638</v>
      </c>
      <c r="P52" s="5">
        <v>-479607062647</v>
      </c>
      <c r="Q52" s="5">
        <v>-589822245528</v>
      </c>
      <c r="R52" s="5">
        <v>-530362414983</v>
      </c>
      <c r="S52" s="5">
        <v>-2422350142987</v>
      </c>
      <c r="T52" s="5">
        <v>-3668987969519</v>
      </c>
      <c r="U52" s="5">
        <v>-3541475643790</v>
      </c>
      <c r="V52" s="5">
        <v>-2626308760339</v>
      </c>
      <c r="W52" s="5">
        <v>-1615841330461</v>
      </c>
    </row>
    <row r="53" spans="2:23" ht="15.5" x14ac:dyDescent="0.35">
      <c r="C53" t="s">
        <v>86</v>
      </c>
      <c r="D53" s="5">
        <v>554405386</v>
      </c>
      <c r="E53" s="5">
        <v>363472910</v>
      </c>
      <c r="F53" s="5">
        <v>-262389733</v>
      </c>
      <c r="G53" s="5">
        <v>973116498</v>
      </c>
      <c r="I53" s="5">
        <v>3139292406</v>
      </c>
      <c r="J53" s="5">
        <v>10341815763</v>
      </c>
      <c r="K53" s="5">
        <v>7667151769</v>
      </c>
      <c r="L53" s="5">
        <v>3674340011</v>
      </c>
      <c r="M53" s="5">
        <v>4239574285</v>
      </c>
      <c r="N53" s="5">
        <v>2067880955</v>
      </c>
      <c r="O53" s="5">
        <v>11191501724</v>
      </c>
      <c r="P53" s="5">
        <v>34827108468</v>
      </c>
      <c r="Q53" s="5">
        <v>31712204616</v>
      </c>
      <c r="R53" s="5">
        <v>32597246902</v>
      </c>
      <c r="S53" s="5">
        <v>109212780716</v>
      </c>
      <c r="T53" s="5">
        <v>368229278402</v>
      </c>
      <c r="U53" s="5">
        <v>345776946249</v>
      </c>
      <c r="V53" s="5">
        <v>337632853439</v>
      </c>
      <c r="W53" s="5">
        <v>245431724003</v>
      </c>
    </row>
    <row r="54" spans="2:23" ht="15.5" x14ac:dyDescent="0.35">
      <c r="C54" t="s">
        <v>87</v>
      </c>
      <c r="D54" s="5">
        <v>-1364670758</v>
      </c>
      <c r="E54" s="5">
        <v>-466985933</v>
      </c>
      <c r="F54" s="5">
        <v>2328315488</v>
      </c>
      <c r="G54" s="5">
        <v>-1271838064</v>
      </c>
      <c r="I54" s="5">
        <v>-2808470095</v>
      </c>
      <c r="J54" s="5">
        <v>-8672786419</v>
      </c>
      <c r="K54" s="5">
        <v>-7470550538</v>
      </c>
      <c r="L54" s="5">
        <v>-3626322693</v>
      </c>
      <c r="M54" s="5">
        <v>-2970050839</v>
      </c>
      <c r="N54" s="5">
        <v>-408123514</v>
      </c>
      <c r="O54" s="5">
        <v>-3310346219</v>
      </c>
      <c r="P54" s="5">
        <v>-30742268109</v>
      </c>
      <c r="Q54" s="5">
        <v>-18884438365</v>
      </c>
      <c r="R54" s="5">
        <v>-112875851294</v>
      </c>
      <c r="S54" s="5">
        <v>-1165941756903</v>
      </c>
      <c r="T54" s="5">
        <v>-189561384398</v>
      </c>
      <c r="U54" s="5">
        <v>-143180120841</v>
      </c>
      <c r="V54" s="5">
        <v>-137243850031</v>
      </c>
      <c r="W54" s="5">
        <v>-109581074303</v>
      </c>
    </row>
    <row r="55" spans="2:23" ht="15.5" x14ac:dyDescent="0.35">
      <c r="C55" t="s">
        <v>340</v>
      </c>
      <c r="D55" s="5">
        <v>146774733</v>
      </c>
      <c r="E55" s="5">
        <v>-146774733</v>
      </c>
      <c r="F55" s="5">
        <v>-1119097843</v>
      </c>
      <c r="I55" s="5">
        <v>-1119097843</v>
      </c>
      <c r="J55" s="5">
        <v>-5553717791</v>
      </c>
      <c r="K55" s="5">
        <v>-4638593566</v>
      </c>
      <c r="L55" s="5">
        <v>-1909337603</v>
      </c>
      <c r="M55" s="5">
        <v>-1454855709</v>
      </c>
      <c r="N55" s="5">
        <v>-3843034228</v>
      </c>
      <c r="O55" s="5">
        <v>-13753763369</v>
      </c>
      <c r="P55" s="5">
        <v>-24087854625</v>
      </c>
      <c r="Q55" s="5">
        <v>-37219545093</v>
      </c>
      <c r="R55" s="5">
        <v>-40698117087</v>
      </c>
      <c r="S55" s="5">
        <v>-103633772708</v>
      </c>
      <c r="T55" s="5">
        <v>-234891570634</v>
      </c>
      <c r="U55" s="5">
        <v>-244676968890</v>
      </c>
      <c r="V55" s="5">
        <v>-188887757359</v>
      </c>
      <c r="W55" s="5">
        <v>-135242386239</v>
      </c>
    </row>
    <row r="56" spans="2:23" ht="15.5" x14ac:dyDescent="0.35">
      <c r="C56" t="s">
        <v>88</v>
      </c>
      <c r="D56" s="5">
        <v>-250545311</v>
      </c>
      <c r="F56" s="5">
        <v>1601672846</v>
      </c>
      <c r="G56" s="5">
        <v>-437040055</v>
      </c>
    </row>
    <row r="57" spans="2:23" ht="15.5" x14ac:dyDescent="0.35">
      <c r="C57" t="s">
        <v>89</v>
      </c>
      <c r="D57" s="5">
        <v>-735786210</v>
      </c>
      <c r="E57" s="5">
        <v>-845325170</v>
      </c>
      <c r="F57" s="5">
        <v>-1327515595</v>
      </c>
      <c r="G57" s="5">
        <v>-834798009</v>
      </c>
      <c r="I57" s="5">
        <v>-4862628332</v>
      </c>
      <c r="J57" s="5">
        <v>-6128966590</v>
      </c>
      <c r="K57" s="5">
        <v>-4834124991</v>
      </c>
      <c r="L57" s="5">
        <v>-5549798058</v>
      </c>
      <c r="M57" s="5">
        <v>-3803326535</v>
      </c>
      <c r="N57" s="5">
        <v>-4417158562</v>
      </c>
      <c r="O57" s="5">
        <v>-5491231060</v>
      </c>
      <c r="P57" s="5">
        <v>-12622132656</v>
      </c>
      <c r="Q57" s="5">
        <v>-19503864995</v>
      </c>
      <c r="R57" s="5">
        <v>-79712338365</v>
      </c>
      <c r="S57" s="5">
        <v>-1082927323653</v>
      </c>
    </row>
    <row r="58" spans="2:23" ht="15.5" x14ac:dyDescent="0.35">
      <c r="C58" t="s">
        <v>92</v>
      </c>
      <c r="F58" s="5">
        <v>17069</v>
      </c>
      <c r="I58" s="5">
        <v>17069</v>
      </c>
      <c r="J58" s="5">
        <v>-29360</v>
      </c>
      <c r="K58" s="5">
        <v>123993</v>
      </c>
      <c r="L58" s="5">
        <v>-4697</v>
      </c>
      <c r="M58" s="5">
        <v>20431</v>
      </c>
      <c r="N58" s="5">
        <v>-41125</v>
      </c>
      <c r="O58" s="5">
        <v>-100661</v>
      </c>
      <c r="P58" s="5">
        <v>-91944</v>
      </c>
      <c r="Q58" s="5">
        <v>-94273</v>
      </c>
      <c r="R58" s="5">
        <v>-1149984</v>
      </c>
      <c r="S58" s="5">
        <v>-27754395</v>
      </c>
      <c r="T58" s="5">
        <v>3973634</v>
      </c>
      <c r="U58" s="5">
        <v>5326999</v>
      </c>
      <c r="V58" s="5">
        <v>-70872523</v>
      </c>
      <c r="W58" s="5">
        <v>-76574589</v>
      </c>
    </row>
    <row r="59" spans="2:23" ht="15.5" x14ac:dyDescent="0.35">
      <c r="C59" t="s">
        <v>93</v>
      </c>
      <c r="D59" s="5">
        <v>-810265372</v>
      </c>
      <c r="E59" s="5">
        <v>-103513023</v>
      </c>
      <c r="F59" s="5">
        <v>2065925755</v>
      </c>
      <c r="G59" s="5">
        <v>-298721566</v>
      </c>
      <c r="I59" s="5">
        <v>330822311</v>
      </c>
      <c r="J59" s="5">
        <v>1669029344</v>
      </c>
      <c r="K59" s="5">
        <v>196601231</v>
      </c>
      <c r="L59" s="5">
        <v>48017318</v>
      </c>
      <c r="M59" s="5">
        <v>1269523446</v>
      </c>
      <c r="N59" s="5">
        <v>1659757441</v>
      </c>
      <c r="O59" s="5">
        <v>7881155505</v>
      </c>
      <c r="P59" s="5">
        <v>4084840359</v>
      </c>
      <c r="Q59" s="5">
        <v>12827766251</v>
      </c>
      <c r="R59" s="5">
        <v>-80278604392</v>
      </c>
      <c r="S59" s="5">
        <v>-1056728976187</v>
      </c>
      <c r="T59" s="5">
        <v>178667894004</v>
      </c>
      <c r="U59" s="5">
        <v>202596825408</v>
      </c>
      <c r="V59" s="5">
        <v>200389003408</v>
      </c>
      <c r="W59" s="5">
        <v>135850649700</v>
      </c>
    </row>
    <row r="60" spans="2:23" ht="15.5" x14ac:dyDescent="0.35">
      <c r="C60" t="s">
        <v>94</v>
      </c>
      <c r="D60" s="5">
        <v>414226395</v>
      </c>
      <c r="E60" s="5">
        <v>-2190192</v>
      </c>
      <c r="F60" s="5">
        <v>-111266936492</v>
      </c>
      <c r="G60" s="5">
        <v>554593317</v>
      </c>
      <c r="I60" s="5">
        <v>-108195789886</v>
      </c>
      <c r="J60" s="5">
        <v>-91414187011</v>
      </c>
      <c r="K60" s="5">
        <v>-82032760575</v>
      </c>
      <c r="L60" s="5">
        <v>-69500299163</v>
      </c>
      <c r="M60" s="5">
        <v>-59998973878</v>
      </c>
      <c r="N60" s="5">
        <v>-52322507120</v>
      </c>
      <c r="O60" s="5">
        <v>-45178758070</v>
      </c>
      <c r="P60" s="5">
        <v>-25135637627</v>
      </c>
      <c r="Q60" s="5">
        <v>-25432900015</v>
      </c>
      <c r="R60" s="5">
        <v>-39759759563</v>
      </c>
      <c r="S60" s="5">
        <v>-56699727437</v>
      </c>
      <c r="T60" s="5">
        <v>-53788571627</v>
      </c>
      <c r="U60" s="5">
        <v>-47569279371</v>
      </c>
      <c r="V60" s="5">
        <v>-48443807413</v>
      </c>
      <c r="W60" s="5">
        <v>-32312984751</v>
      </c>
    </row>
    <row r="61" spans="2:23" ht="15.5" x14ac:dyDescent="0.35">
      <c r="C61" t="s">
        <v>95</v>
      </c>
      <c r="D61" s="5">
        <v>224822</v>
      </c>
      <c r="E61" s="5">
        <v>191702</v>
      </c>
      <c r="F61" s="5">
        <v>581760</v>
      </c>
      <c r="G61" s="5">
        <v>282443</v>
      </c>
      <c r="I61" s="5">
        <v>1622700</v>
      </c>
      <c r="J61" s="5">
        <v>5669287</v>
      </c>
      <c r="K61" s="5">
        <v>36557386</v>
      </c>
      <c r="L61" s="5">
        <v>43040844</v>
      </c>
      <c r="M61" s="5">
        <v>49794304</v>
      </c>
      <c r="N61" s="5">
        <v>68351598</v>
      </c>
      <c r="O61" s="5">
        <v>13622712</v>
      </c>
      <c r="P61" s="5">
        <v>24916877</v>
      </c>
      <c r="Q61" s="5">
        <v>55544947</v>
      </c>
      <c r="R61" s="5">
        <v>35527488</v>
      </c>
      <c r="S61" s="5">
        <v>160916694</v>
      </c>
      <c r="T61" s="5">
        <v>400530933</v>
      </c>
      <c r="U61" s="5">
        <v>266374487</v>
      </c>
      <c r="V61" s="5">
        <v>184260944</v>
      </c>
      <c r="W61" s="5">
        <v>456431102</v>
      </c>
    </row>
    <row r="62" spans="2:23" ht="15.5" x14ac:dyDescent="0.35">
      <c r="C62" t="s">
        <v>27</v>
      </c>
      <c r="D62" s="5">
        <v>-2147275</v>
      </c>
      <c r="E62" s="5">
        <v>-2381894</v>
      </c>
      <c r="F62" s="5">
        <v>-108189927164</v>
      </c>
      <c r="G62" s="5">
        <v>-2057132</v>
      </c>
      <c r="I62" s="5">
        <v>-108197412586</v>
      </c>
      <c r="J62" s="5">
        <v>-91419856298</v>
      </c>
      <c r="K62" s="5">
        <v>-82069317961</v>
      </c>
      <c r="L62" s="5">
        <v>-69543340007</v>
      </c>
      <c r="M62" s="5">
        <v>-60048768182</v>
      </c>
      <c r="N62" s="5">
        <v>-52390858718</v>
      </c>
      <c r="O62" s="5">
        <v>-45192380782</v>
      </c>
      <c r="P62" s="5">
        <v>-25160554504</v>
      </c>
      <c r="Q62" s="5">
        <v>-25488444962</v>
      </c>
      <c r="R62" s="5">
        <v>-39795287051</v>
      </c>
      <c r="S62" s="5">
        <v>-56860644131</v>
      </c>
      <c r="T62" s="5">
        <v>-54189102560</v>
      </c>
      <c r="U62" s="5">
        <v>-47835653858</v>
      </c>
      <c r="V62" s="5">
        <v>-48628068357</v>
      </c>
      <c r="W62" s="5">
        <v>-32769415853</v>
      </c>
    </row>
    <row r="63" spans="2:23" ht="15.5" x14ac:dyDescent="0.35">
      <c r="C63" t="s">
        <v>96</v>
      </c>
    </row>
    <row r="64" spans="2:23" ht="15.5" x14ac:dyDescent="0.35">
      <c r="C64" t="s">
        <v>98</v>
      </c>
      <c r="D64" s="5">
        <v>414226395</v>
      </c>
      <c r="E64" s="5">
        <v>-2190192</v>
      </c>
      <c r="F64" s="5">
        <v>-111266936492</v>
      </c>
      <c r="G64" s="5">
        <v>554593317</v>
      </c>
      <c r="I64" s="5">
        <v>-108195789886</v>
      </c>
      <c r="J64" s="5">
        <v>-91414187011</v>
      </c>
      <c r="K64" s="5">
        <v>-82032760575</v>
      </c>
      <c r="L64" s="5">
        <v>-69500299163</v>
      </c>
      <c r="M64" s="5">
        <v>-59998973878</v>
      </c>
      <c r="N64" s="5">
        <v>-52322507120</v>
      </c>
      <c r="O64" s="5">
        <v>-45178758070</v>
      </c>
      <c r="P64" s="5">
        <v>-25135637627</v>
      </c>
      <c r="Q64" s="5">
        <v>-25432900015</v>
      </c>
      <c r="R64" s="5">
        <v>-39759759563</v>
      </c>
      <c r="S64" s="5">
        <v>-56699727437</v>
      </c>
      <c r="T64" s="5">
        <v>-53788571627</v>
      </c>
      <c r="U64" s="5">
        <v>-47569279371</v>
      </c>
      <c r="V64" s="5">
        <v>-48443807413</v>
      </c>
      <c r="W64" s="5">
        <v>-32312984751</v>
      </c>
    </row>
    <row r="65" spans="2:23" ht="15.5" x14ac:dyDescent="0.35">
      <c r="C65" t="s">
        <v>29</v>
      </c>
      <c r="D65" s="5">
        <v>-396038977</v>
      </c>
      <c r="E65" s="5">
        <v>-105703215</v>
      </c>
      <c r="F65" s="5">
        <v>-109201010737</v>
      </c>
      <c r="G65" s="5">
        <v>255871751</v>
      </c>
      <c r="I65" s="5">
        <v>-107864967575</v>
      </c>
      <c r="J65" s="5">
        <v>-89745157667</v>
      </c>
      <c r="K65" s="5">
        <v>-81836159344</v>
      </c>
      <c r="L65" s="5">
        <v>-69452281845</v>
      </c>
      <c r="M65" s="5">
        <v>-58729450432</v>
      </c>
      <c r="N65" s="5">
        <v>-50662749679</v>
      </c>
      <c r="O65" s="5">
        <v>-37297602565</v>
      </c>
      <c r="P65" s="5">
        <v>-21050797268</v>
      </c>
      <c r="Q65" s="5">
        <v>-12605133764</v>
      </c>
      <c r="R65" s="5">
        <v>-120038363955</v>
      </c>
      <c r="S65" s="5">
        <v>-1113428703624</v>
      </c>
      <c r="T65" s="5">
        <v>124879322377</v>
      </c>
      <c r="U65" s="5">
        <v>155027546037</v>
      </c>
      <c r="V65" s="5">
        <v>151945195995</v>
      </c>
      <c r="W65" s="5">
        <v>103537664949</v>
      </c>
    </row>
    <row r="66" spans="2:23" ht="15.5" x14ac:dyDescent="0.35">
      <c r="C66" t="s">
        <v>28</v>
      </c>
      <c r="F66" s="5">
        <v>-242492478</v>
      </c>
      <c r="I66" s="5">
        <v>-242492478</v>
      </c>
      <c r="J66" s="5">
        <v>-591068319</v>
      </c>
      <c r="K66" s="5">
        <v>-200090196</v>
      </c>
      <c r="L66" s="5">
        <v>-40940804</v>
      </c>
      <c r="M66" s="5">
        <v>-6392177</v>
      </c>
      <c r="N66" s="5">
        <v>54626909</v>
      </c>
      <c r="O66" s="5">
        <v>-2427998895</v>
      </c>
      <c r="P66" s="5">
        <v>-334377149</v>
      </c>
      <c r="Q66" s="5">
        <v>-2064863021</v>
      </c>
      <c r="R66" s="5">
        <v>1892629656</v>
      </c>
      <c r="S66" s="5">
        <v>-16478750780</v>
      </c>
      <c r="T66" s="5">
        <v>-32751961961</v>
      </c>
      <c r="U66" s="5">
        <v>-39985376585</v>
      </c>
      <c r="V66" s="5">
        <v>-38817335397</v>
      </c>
      <c r="W66" s="5">
        <v>-25961595151</v>
      </c>
    </row>
    <row r="67" spans="2:23" ht="15.5" x14ac:dyDescent="0.35">
      <c r="C67" t="s">
        <v>99</v>
      </c>
      <c r="F67" s="5">
        <v>-364507560</v>
      </c>
      <c r="I67" s="5">
        <v>-364507560</v>
      </c>
      <c r="J67" s="5">
        <v>-720031410</v>
      </c>
      <c r="K67" s="5">
        <v>-317859080</v>
      </c>
      <c r="L67" s="5">
        <v>-111780460</v>
      </c>
      <c r="O67" s="5">
        <v>-949004750</v>
      </c>
      <c r="P67" s="5">
        <v>-52284500</v>
      </c>
      <c r="Q67" s="5">
        <v>-95689875</v>
      </c>
      <c r="T67" s="5">
        <v>-32751961961</v>
      </c>
      <c r="U67" s="5">
        <v>-39985376585</v>
      </c>
      <c r="V67" s="5">
        <v>-38817335397</v>
      </c>
      <c r="W67" s="5">
        <v>-25961595151</v>
      </c>
    </row>
    <row r="68" spans="2:23" ht="15.5" x14ac:dyDescent="0.35">
      <c r="C68" t="s">
        <v>100</v>
      </c>
      <c r="F68" s="5">
        <v>122015082</v>
      </c>
      <c r="I68" s="5">
        <v>122015082</v>
      </c>
      <c r="J68" s="5">
        <v>128963091</v>
      </c>
      <c r="K68" s="5">
        <v>117768884</v>
      </c>
      <c r="L68" s="5">
        <v>70839656</v>
      </c>
      <c r="M68" s="5">
        <v>-6392177</v>
      </c>
      <c r="N68" s="5">
        <v>54626909</v>
      </c>
      <c r="O68" s="5">
        <v>-1478994145</v>
      </c>
      <c r="P68" s="5">
        <v>-282092649</v>
      </c>
      <c r="Q68" s="5">
        <v>-1969173146</v>
      </c>
      <c r="R68" s="5">
        <v>1892629656</v>
      </c>
      <c r="S68" s="5">
        <v>-16478750780</v>
      </c>
    </row>
    <row r="69" spans="2:23" ht="15.5" x14ac:dyDescent="0.35">
      <c r="C69" t="s">
        <v>101</v>
      </c>
      <c r="F69" s="5">
        <v>-242492478</v>
      </c>
      <c r="I69" s="5">
        <v>-242492478</v>
      </c>
      <c r="J69" s="5">
        <v>-591068319</v>
      </c>
      <c r="K69" s="5">
        <v>-200090196</v>
      </c>
      <c r="L69" s="5">
        <v>-40940804</v>
      </c>
      <c r="M69" s="5">
        <v>-6392177</v>
      </c>
      <c r="N69" s="5">
        <v>54626909</v>
      </c>
      <c r="O69" s="5">
        <v>-2427998895</v>
      </c>
      <c r="P69" s="5">
        <v>-334377149</v>
      </c>
      <c r="Q69" s="5">
        <v>-2064863021</v>
      </c>
      <c r="R69" s="5">
        <v>1892629656</v>
      </c>
      <c r="S69" s="5">
        <v>-16478750780</v>
      </c>
      <c r="T69" s="5">
        <v>-32751961961</v>
      </c>
      <c r="U69" s="5">
        <v>-39985376585</v>
      </c>
      <c r="V69" s="5">
        <v>-38817335397</v>
      </c>
      <c r="W69" s="5">
        <v>-25961595151</v>
      </c>
    </row>
    <row r="70" spans="2:23" ht="15.5" x14ac:dyDescent="0.35">
      <c r="C70" t="s">
        <v>91</v>
      </c>
    </row>
    <row r="71" spans="2:23" ht="15.5" x14ac:dyDescent="0.35">
      <c r="C71" t="s">
        <v>102</v>
      </c>
      <c r="D71" s="5">
        <v>-396038977</v>
      </c>
      <c r="E71" s="5">
        <v>-105703215</v>
      </c>
      <c r="F71" s="5">
        <v>-109443503215</v>
      </c>
      <c r="G71" s="5">
        <v>255871751</v>
      </c>
      <c r="I71" s="5">
        <v>-108107460053</v>
      </c>
      <c r="J71" s="5">
        <v>-90336225986</v>
      </c>
      <c r="K71" s="5">
        <v>-82036249540</v>
      </c>
      <c r="L71" s="5">
        <v>-69493222649</v>
      </c>
      <c r="M71" s="5">
        <v>-58735842609</v>
      </c>
      <c r="N71" s="5">
        <v>-50608122770</v>
      </c>
      <c r="O71" s="5">
        <v>-39725601460</v>
      </c>
      <c r="P71" s="5">
        <v>-21385174417</v>
      </c>
      <c r="Q71" s="5">
        <v>-14669996785</v>
      </c>
      <c r="R71" s="5">
        <v>-118145734299</v>
      </c>
      <c r="S71" s="5">
        <v>-1129907454404</v>
      </c>
      <c r="T71" s="5">
        <v>92127360416</v>
      </c>
      <c r="U71" s="5">
        <v>115042169452</v>
      </c>
      <c r="V71" s="5">
        <v>113127860598</v>
      </c>
      <c r="W71" s="5">
        <v>77576069798</v>
      </c>
    </row>
    <row r="72" spans="2:23" ht="15.5" x14ac:dyDescent="0.35">
      <c r="C72" t="s">
        <v>103</v>
      </c>
      <c r="F72" s="5">
        <v>628609528</v>
      </c>
      <c r="I72" s="5">
        <v>628609528</v>
      </c>
      <c r="J72" s="5">
        <v>-223235931</v>
      </c>
      <c r="K72" s="5">
        <v>80845827</v>
      </c>
      <c r="L72" s="5">
        <v>349673126</v>
      </c>
      <c r="M72" s="5">
        <v>184422860</v>
      </c>
      <c r="N72" s="5">
        <v>17460813</v>
      </c>
      <c r="O72" s="5">
        <v>65675047</v>
      </c>
      <c r="P72" s="5">
        <v>104933572</v>
      </c>
      <c r="Q72" s="5">
        <v>106510249</v>
      </c>
      <c r="R72" s="5">
        <v>277358677</v>
      </c>
      <c r="S72" s="5">
        <v>983502991</v>
      </c>
      <c r="T72" s="5">
        <v>316301250</v>
      </c>
    </row>
    <row r="73" spans="2:23" ht="15.5" x14ac:dyDescent="0.35">
      <c r="C73" t="s">
        <v>105</v>
      </c>
      <c r="D73" s="5">
        <v>-396038977</v>
      </c>
      <c r="E73" s="5">
        <v>-105703215</v>
      </c>
      <c r="F73" s="5">
        <v>-108814893687</v>
      </c>
      <c r="G73" s="5">
        <v>255871751</v>
      </c>
      <c r="I73" s="5">
        <v>-107478850525</v>
      </c>
      <c r="J73" s="5">
        <v>-90559461917</v>
      </c>
      <c r="K73" s="5">
        <v>-81955403713</v>
      </c>
      <c r="L73" s="5">
        <v>-69143549523</v>
      </c>
      <c r="M73" s="5">
        <v>-58551419749</v>
      </c>
      <c r="N73" s="5">
        <v>-50590661957</v>
      </c>
      <c r="O73" s="5">
        <v>-39659926413</v>
      </c>
      <c r="P73" s="5">
        <v>-21280240845</v>
      </c>
      <c r="Q73" s="5">
        <v>-14563486536</v>
      </c>
      <c r="R73" s="5">
        <v>-117868375622</v>
      </c>
      <c r="S73" s="5">
        <v>-1128923951413</v>
      </c>
      <c r="T73" s="5">
        <v>92443661666</v>
      </c>
      <c r="U73" s="5">
        <v>115042169452</v>
      </c>
      <c r="V73" s="5">
        <v>113127860598</v>
      </c>
      <c r="W73" s="5">
        <v>77576069798</v>
      </c>
    </row>
    <row r="74" spans="2:23" ht="15.5" x14ac:dyDescent="0.35">
      <c r="C74" t="s">
        <v>106</v>
      </c>
      <c r="D74" s="5">
        <v>-396038977</v>
      </c>
      <c r="E74" s="5">
        <v>-105703215</v>
      </c>
      <c r="F74" s="5">
        <v>-109443503215</v>
      </c>
      <c r="G74" s="5">
        <v>255871751</v>
      </c>
      <c r="I74" s="5">
        <v>-108107460053</v>
      </c>
      <c r="J74" s="5">
        <v>-90336225986</v>
      </c>
      <c r="K74" s="5">
        <v>-82036249540</v>
      </c>
      <c r="L74" s="5">
        <v>-69493222649</v>
      </c>
      <c r="M74" s="5">
        <v>-58735842609</v>
      </c>
      <c r="N74" s="5">
        <v>-50608122770</v>
      </c>
      <c r="O74" s="5">
        <v>-39725601460</v>
      </c>
      <c r="P74" s="5">
        <v>-21385174417</v>
      </c>
      <c r="Q74" s="5">
        <v>-14669996785</v>
      </c>
      <c r="R74" s="5">
        <v>-118145734299</v>
      </c>
      <c r="S74" s="5">
        <v>-1129907454404</v>
      </c>
      <c r="T74" s="5">
        <v>92127360416</v>
      </c>
      <c r="U74" s="5">
        <v>115042169452</v>
      </c>
      <c r="V74" s="5">
        <v>113127860598</v>
      </c>
      <c r="W74" s="5">
        <v>77576069798</v>
      </c>
    </row>
    <row r="75" spans="2:23" ht="15.5" x14ac:dyDescent="0.35">
      <c r="C75" t="s">
        <v>8</v>
      </c>
      <c r="D75" s="5">
        <v>-396038977</v>
      </c>
      <c r="E75" s="5">
        <v>-105703215</v>
      </c>
      <c r="F75" s="5">
        <v>-108814910756</v>
      </c>
      <c r="G75" s="5">
        <v>255871751</v>
      </c>
      <c r="I75" s="5">
        <v>-107478867594</v>
      </c>
      <c r="J75" s="5">
        <v>-90559432557</v>
      </c>
      <c r="K75" s="5">
        <v>-81955527706</v>
      </c>
      <c r="L75" s="5">
        <v>-69143544826</v>
      </c>
      <c r="M75" s="5">
        <v>-58551440180</v>
      </c>
      <c r="N75" s="5">
        <v>-50590620832</v>
      </c>
      <c r="O75" s="5">
        <v>-39659825752</v>
      </c>
      <c r="P75" s="5">
        <v>-21280148901</v>
      </c>
      <c r="Q75" s="5">
        <v>-14563392263</v>
      </c>
      <c r="R75" s="5">
        <v>-117867225638</v>
      </c>
      <c r="S75" s="5">
        <v>-1128896197018</v>
      </c>
      <c r="T75" s="5">
        <v>92439688032</v>
      </c>
      <c r="U75" s="5">
        <v>115036842453</v>
      </c>
      <c r="V75" s="5">
        <v>113198733121</v>
      </c>
      <c r="W75" s="5">
        <v>77652644387</v>
      </c>
    </row>
    <row r="76" spans="2:23" ht="15.5" x14ac:dyDescent="0.35">
      <c r="C76" t="s">
        <v>108</v>
      </c>
      <c r="D76" s="5">
        <v>-396038977</v>
      </c>
      <c r="E76" s="5">
        <v>-105703215</v>
      </c>
      <c r="F76" s="5">
        <v>-109443503215</v>
      </c>
      <c r="G76" s="5">
        <v>255871751</v>
      </c>
      <c r="I76" s="5">
        <v>-108107460053</v>
      </c>
      <c r="J76" s="5">
        <v>-90336225986</v>
      </c>
      <c r="K76" s="5">
        <v>-82036249540</v>
      </c>
      <c r="L76" s="5">
        <v>-69493222649</v>
      </c>
      <c r="M76" s="5">
        <v>-58735842609</v>
      </c>
      <c r="N76" s="5">
        <v>-50608122770</v>
      </c>
      <c r="O76" s="5">
        <v>-39725601460</v>
      </c>
      <c r="P76" s="5">
        <v>-21385174417</v>
      </c>
      <c r="Q76" s="5">
        <v>-14669996785</v>
      </c>
      <c r="R76" s="5">
        <v>-118145734299</v>
      </c>
      <c r="S76" s="5">
        <v>-1129907454404</v>
      </c>
      <c r="T76" s="5">
        <v>92127360416</v>
      </c>
      <c r="U76" s="5">
        <v>115042169452</v>
      </c>
      <c r="V76" s="5">
        <v>113127860598</v>
      </c>
      <c r="W76" s="5">
        <v>77576069798</v>
      </c>
    </row>
    <row r="77" spans="2:23" ht="15.5" x14ac:dyDescent="0.35">
      <c r="C77" t="s">
        <v>109</v>
      </c>
      <c r="D77" s="5">
        <v>-396038977</v>
      </c>
      <c r="E77" s="5">
        <v>-105703215</v>
      </c>
      <c r="F77" s="5">
        <v>-108814893687</v>
      </c>
      <c r="G77" s="5">
        <v>255871751</v>
      </c>
      <c r="I77" s="5">
        <v>-107478850525</v>
      </c>
      <c r="J77" s="5">
        <v>-90559461917</v>
      </c>
      <c r="K77" s="5">
        <v>-81955403713</v>
      </c>
      <c r="L77" s="5">
        <v>-69143549523</v>
      </c>
      <c r="M77" s="5">
        <v>-58551419749</v>
      </c>
      <c r="N77" s="5">
        <v>-50590661957</v>
      </c>
      <c r="O77" s="5">
        <v>-39659926413</v>
      </c>
      <c r="P77" s="5">
        <v>-21280240845</v>
      </c>
      <c r="Q77" s="5">
        <v>-14563486536</v>
      </c>
      <c r="R77" s="5">
        <v>-117868375622</v>
      </c>
      <c r="S77" s="5">
        <v>-1128923951413</v>
      </c>
      <c r="T77" s="5">
        <v>92443661666</v>
      </c>
      <c r="U77" s="5">
        <v>115042169452</v>
      </c>
      <c r="V77" s="5">
        <v>113127860598</v>
      </c>
      <c r="W77" s="5">
        <v>77576069798</v>
      </c>
    </row>
    <row r="78" spans="2:23" ht="15.5" x14ac:dyDescent="0.35">
      <c r="C78" t="s">
        <v>110</v>
      </c>
      <c r="D78" s="5">
        <v>-396038977</v>
      </c>
      <c r="E78" s="5">
        <v>-105703215</v>
      </c>
      <c r="F78" s="5">
        <v>-108814893687</v>
      </c>
      <c r="G78" s="5">
        <v>255871751</v>
      </c>
      <c r="I78" s="5">
        <v>-107478850525</v>
      </c>
      <c r="J78" s="5">
        <v>-90559461917</v>
      </c>
      <c r="K78" s="5">
        <v>-81955403713</v>
      </c>
      <c r="L78" s="5">
        <v>-69143549523</v>
      </c>
      <c r="M78" s="5">
        <v>-58551419749</v>
      </c>
      <c r="N78" s="5">
        <v>-50590661957</v>
      </c>
      <c r="O78" s="5">
        <v>-39659926413</v>
      </c>
      <c r="P78" s="5">
        <v>-21280240845</v>
      </c>
      <c r="Q78" s="5">
        <v>-14563486536</v>
      </c>
      <c r="R78" s="5">
        <v>-117868375622</v>
      </c>
      <c r="S78" s="5">
        <v>-1128923951413</v>
      </c>
      <c r="T78" s="5">
        <v>92443661666</v>
      </c>
      <c r="U78" s="5">
        <v>115042169452</v>
      </c>
      <c r="V78" s="5">
        <v>113127860598</v>
      </c>
      <c r="W78" s="5">
        <v>77576069798</v>
      </c>
    </row>
    <row r="80" spans="2:23" ht="15.5" x14ac:dyDescent="0.35">
      <c r="B80" t="s">
        <v>111</v>
      </c>
      <c r="C80" t="s">
        <v>112</v>
      </c>
    </row>
    <row r="81" spans="3:23" ht="15.5" x14ac:dyDescent="0.35">
      <c r="C81" t="s">
        <v>113</v>
      </c>
    </row>
    <row r="82" spans="3:23" ht="15.5" x14ac:dyDescent="0.35">
      <c r="C82" t="s">
        <v>20</v>
      </c>
      <c r="D82" s="5">
        <v>272676174</v>
      </c>
      <c r="E82" s="5">
        <v>74285697</v>
      </c>
      <c r="F82" s="5">
        <v>280816318</v>
      </c>
      <c r="G82" s="5">
        <v>316172047</v>
      </c>
      <c r="I82" s="5">
        <v>280816318</v>
      </c>
      <c r="J82" s="5">
        <v>2941287635</v>
      </c>
      <c r="K82" s="5">
        <v>2667408707</v>
      </c>
      <c r="L82" s="5">
        <v>4296005255</v>
      </c>
      <c r="M82" s="5">
        <v>6196067176</v>
      </c>
      <c r="N82" s="5">
        <v>7050410783</v>
      </c>
      <c r="O82" s="5">
        <v>660335720</v>
      </c>
      <c r="P82" s="5">
        <v>2540049145</v>
      </c>
      <c r="Q82" s="5">
        <v>2588245611</v>
      </c>
      <c r="R82" s="5">
        <v>1832847697</v>
      </c>
      <c r="S82" s="5">
        <v>1335044495</v>
      </c>
      <c r="T82" s="5">
        <v>19404244559</v>
      </c>
      <c r="U82" s="5">
        <v>61401592387</v>
      </c>
      <c r="V82" s="5">
        <v>74256418153</v>
      </c>
      <c r="W82" s="5">
        <v>68662206214</v>
      </c>
    </row>
    <row r="83" spans="3:23" ht="15.5" x14ac:dyDescent="0.35">
      <c r="C83" t="s">
        <v>115</v>
      </c>
      <c r="D83" s="5">
        <v>423615559</v>
      </c>
      <c r="E83" s="5">
        <v>664420358</v>
      </c>
      <c r="F83" s="5">
        <v>355086731</v>
      </c>
      <c r="G83" s="5">
        <v>444216251</v>
      </c>
      <c r="I83" s="5">
        <v>355086731</v>
      </c>
      <c r="J83" s="5">
        <v>2438415796</v>
      </c>
      <c r="K83" s="5">
        <v>3621381770</v>
      </c>
      <c r="L83" s="5">
        <v>1372936052</v>
      </c>
      <c r="M83" s="5">
        <v>1244504428</v>
      </c>
      <c r="N83" s="5">
        <v>184021499</v>
      </c>
      <c r="O83" s="5">
        <v>888501036</v>
      </c>
      <c r="P83" s="5">
        <v>3714568633</v>
      </c>
      <c r="Q83" s="5">
        <v>1314621872</v>
      </c>
      <c r="R83" s="5">
        <v>3006453792</v>
      </c>
      <c r="S83" s="5">
        <v>15016905378</v>
      </c>
      <c r="T83" s="5">
        <v>377726821847</v>
      </c>
      <c r="U83" s="5">
        <v>92985148955</v>
      </c>
      <c r="V83" s="5">
        <v>9180906968</v>
      </c>
      <c r="W83" s="5">
        <v>164911608886</v>
      </c>
    </row>
    <row r="84" spans="3:23" ht="15.5" x14ac:dyDescent="0.35">
      <c r="C84" t="s">
        <v>116</v>
      </c>
      <c r="D84" s="5">
        <v>1756652185</v>
      </c>
      <c r="E84" s="5">
        <v>1306113254</v>
      </c>
      <c r="F84" s="5">
        <v>1069167297</v>
      </c>
      <c r="G84" s="5">
        <v>1419740545</v>
      </c>
      <c r="I84" s="5">
        <v>1069167297</v>
      </c>
      <c r="J84" s="5">
        <v>1113791242</v>
      </c>
      <c r="K84" s="5">
        <v>1505563027</v>
      </c>
      <c r="L84" s="5">
        <v>1150846403</v>
      </c>
      <c r="M84" s="5">
        <v>516060954</v>
      </c>
      <c r="N84" s="5">
        <v>516060954</v>
      </c>
      <c r="P84" s="5">
        <v>856121127</v>
      </c>
      <c r="Q84" s="5">
        <v>816257966</v>
      </c>
      <c r="R84" s="5">
        <v>1060941995</v>
      </c>
      <c r="S84" s="5">
        <v>2551680022</v>
      </c>
      <c r="T84" s="5">
        <v>722972958</v>
      </c>
      <c r="U84" s="5">
        <v>2015056246</v>
      </c>
      <c r="V84" s="5">
        <v>2983026083</v>
      </c>
      <c r="W84" s="5">
        <v>586306002</v>
      </c>
    </row>
    <row r="85" spans="3:23" ht="15.5" x14ac:dyDescent="0.35">
      <c r="C85" t="s">
        <v>117</v>
      </c>
      <c r="D85" s="5">
        <v>128248371</v>
      </c>
      <c r="E85" s="5">
        <v>128248371</v>
      </c>
      <c r="F85" s="5">
        <v>128248371</v>
      </c>
      <c r="G85" s="5">
        <v>128248371</v>
      </c>
      <c r="I85" s="5">
        <v>128248371</v>
      </c>
      <c r="J85" s="5">
        <v>128248371</v>
      </c>
      <c r="K85" s="5">
        <v>128248371</v>
      </c>
      <c r="L85" s="5">
        <v>128248371</v>
      </c>
      <c r="M85" s="5">
        <v>128248371</v>
      </c>
      <c r="N85" s="5">
        <v>128248371</v>
      </c>
    </row>
    <row r="86" spans="3:23" ht="15.5" x14ac:dyDescent="0.35">
      <c r="C86" t="s">
        <v>118</v>
      </c>
      <c r="D86" s="5">
        <v>423615559</v>
      </c>
      <c r="E86" s="5">
        <v>664420358</v>
      </c>
      <c r="F86" s="5">
        <v>355086731</v>
      </c>
      <c r="G86" s="5">
        <v>444216251</v>
      </c>
      <c r="I86" s="5">
        <v>355086731</v>
      </c>
      <c r="J86" s="5">
        <v>2438415796</v>
      </c>
      <c r="K86" s="5">
        <v>3621381770</v>
      </c>
      <c r="L86" s="5">
        <v>1372936052</v>
      </c>
      <c r="M86" s="5">
        <v>1244504428</v>
      </c>
      <c r="N86" s="5">
        <v>184021499</v>
      </c>
      <c r="O86" s="5">
        <v>888501036</v>
      </c>
      <c r="P86" s="5">
        <v>3714568633</v>
      </c>
      <c r="Q86" s="5">
        <v>1314621872</v>
      </c>
      <c r="R86" s="5">
        <v>3006453792</v>
      </c>
      <c r="S86" s="5">
        <v>15016905378</v>
      </c>
      <c r="T86" s="5">
        <v>377726821847</v>
      </c>
      <c r="U86" s="5">
        <v>92985148955</v>
      </c>
      <c r="V86" s="5">
        <v>9180906968</v>
      </c>
      <c r="W86" s="5">
        <v>164911608886</v>
      </c>
    </row>
    <row r="87" spans="3:23" ht="15.5" x14ac:dyDescent="0.35">
      <c r="C87" t="s">
        <v>119</v>
      </c>
      <c r="G87" s="5">
        <v>97573</v>
      </c>
      <c r="K87" s="5">
        <v>58323666</v>
      </c>
      <c r="L87" s="5">
        <v>49496776</v>
      </c>
      <c r="M87" s="5">
        <v>167124940</v>
      </c>
      <c r="N87" s="5">
        <v>63088004</v>
      </c>
      <c r="O87" s="5">
        <v>553893063</v>
      </c>
      <c r="Q87" s="5">
        <v>222509249</v>
      </c>
      <c r="R87" s="5">
        <v>345674530</v>
      </c>
      <c r="S87" s="5">
        <v>239966054</v>
      </c>
      <c r="T87" s="5">
        <v>638384017968</v>
      </c>
      <c r="U87" s="5">
        <v>388221345967</v>
      </c>
      <c r="V87" s="5">
        <v>92059624100</v>
      </c>
      <c r="W87" s="5">
        <v>17078723614</v>
      </c>
    </row>
    <row r="88" spans="3:23" ht="15.5" x14ac:dyDescent="0.35">
      <c r="C88" t="s">
        <v>267</v>
      </c>
      <c r="G88" s="5">
        <v>97573</v>
      </c>
      <c r="K88" s="5">
        <v>58323666</v>
      </c>
      <c r="L88" s="5">
        <v>49496776</v>
      </c>
      <c r="M88" s="5">
        <v>167124940</v>
      </c>
      <c r="N88" s="5">
        <v>63088004</v>
      </c>
      <c r="O88" s="5">
        <v>553893063</v>
      </c>
      <c r="Q88" s="5">
        <v>222509249</v>
      </c>
      <c r="R88" s="5">
        <v>345674530</v>
      </c>
      <c r="S88" s="5">
        <v>239966054</v>
      </c>
      <c r="T88" s="5">
        <v>638384017968</v>
      </c>
      <c r="U88" s="5">
        <v>388221345967</v>
      </c>
      <c r="V88" s="5">
        <v>92059624100</v>
      </c>
      <c r="W88" s="5">
        <v>17078723614</v>
      </c>
    </row>
    <row r="89" spans="3:23" ht="15.5" x14ac:dyDescent="0.35">
      <c r="C89" t="s">
        <v>268</v>
      </c>
      <c r="D89" s="5">
        <v>651432051</v>
      </c>
      <c r="E89" s="5">
        <v>825406924</v>
      </c>
      <c r="F89" s="5">
        <v>671965510</v>
      </c>
      <c r="G89" s="5">
        <v>1414436496</v>
      </c>
      <c r="I89" s="5">
        <v>671965510</v>
      </c>
      <c r="J89" s="5">
        <v>1000324435</v>
      </c>
      <c r="K89" s="5">
        <v>1205021686</v>
      </c>
      <c r="L89" s="5">
        <v>1480625642</v>
      </c>
      <c r="M89" s="5">
        <v>2979709372</v>
      </c>
      <c r="N89" s="5">
        <v>1471723210</v>
      </c>
      <c r="O89" s="5">
        <v>586633025</v>
      </c>
      <c r="P89" s="5">
        <v>5446754499</v>
      </c>
      <c r="Q89" s="5">
        <v>20750233459</v>
      </c>
      <c r="R89" s="5">
        <v>25153743964</v>
      </c>
      <c r="S89" s="5">
        <v>35403493313</v>
      </c>
      <c r="T89" s="5">
        <v>519269869395</v>
      </c>
      <c r="U89" s="5">
        <v>634614170232</v>
      </c>
      <c r="V89" s="5">
        <v>517305898874</v>
      </c>
      <c r="W89" s="5">
        <v>467815841605</v>
      </c>
    </row>
    <row r="90" spans="3:23" ht="15.5" x14ac:dyDescent="0.35">
      <c r="C90" t="s">
        <v>91</v>
      </c>
    </row>
    <row r="91" spans="3:23" ht="15.5" x14ac:dyDescent="0.35">
      <c r="C91" t="s">
        <v>92</v>
      </c>
      <c r="D91" s="5">
        <v>2095586150</v>
      </c>
      <c r="E91" s="5">
        <v>2095586150</v>
      </c>
      <c r="F91" s="5">
        <v>2095586150</v>
      </c>
      <c r="G91" s="5">
        <v>2346881790</v>
      </c>
      <c r="I91" s="5">
        <v>2095586150</v>
      </c>
      <c r="J91" s="5">
        <v>2346881790</v>
      </c>
      <c r="K91" s="5">
        <v>1451486011</v>
      </c>
      <c r="L91" s="5">
        <v>1082821400</v>
      </c>
      <c r="M91" s="5">
        <v>1209121844</v>
      </c>
      <c r="N91" s="5">
        <v>1474616757</v>
      </c>
      <c r="O91" s="5">
        <v>1098854486</v>
      </c>
      <c r="P91" s="5">
        <v>1335284067</v>
      </c>
      <c r="Q91" s="5">
        <v>2603566090</v>
      </c>
      <c r="R91" s="5">
        <v>2268421809</v>
      </c>
      <c r="S91" s="5">
        <v>4279737000</v>
      </c>
      <c r="T91" s="5">
        <v>10754478000</v>
      </c>
      <c r="U91" s="5">
        <v>9140757000</v>
      </c>
      <c r="V91" s="5">
        <v>6880414000</v>
      </c>
      <c r="W91" s="5">
        <v>4830318000</v>
      </c>
    </row>
    <row r="92" spans="3:23" ht="15.5" x14ac:dyDescent="0.35">
      <c r="C92" t="s">
        <v>121</v>
      </c>
      <c r="D92" s="5">
        <v>1660250927</v>
      </c>
      <c r="E92" s="5">
        <v>1814320274</v>
      </c>
      <c r="F92" s="5">
        <v>1701328340</v>
      </c>
      <c r="G92" s="5">
        <v>3031355357</v>
      </c>
      <c r="I92" s="5">
        <v>1701328340</v>
      </c>
      <c r="J92" s="5">
        <v>7620205636</v>
      </c>
      <c r="K92" s="5">
        <v>7746417196</v>
      </c>
      <c r="L92" s="5">
        <v>7356823253</v>
      </c>
      <c r="M92" s="5">
        <v>11589646670</v>
      </c>
      <c r="N92" s="5">
        <v>8968497949</v>
      </c>
      <c r="O92" s="5">
        <v>6415449405</v>
      </c>
      <c r="P92" s="5">
        <v>22136300869</v>
      </c>
      <c r="Q92" s="5">
        <v>32500867639</v>
      </c>
      <c r="R92" s="5">
        <v>40903659907</v>
      </c>
      <c r="S92" s="5">
        <v>65803392628</v>
      </c>
      <c r="T92" s="5">
        <v>1782881292967</v>
      </c>
      <c r="U92" s="5">
        <v>1422107607865</v>
      </c>
      <c r="V92" s="5">
        <v>974660950988</v>
      </c>
      <c r="W92" s="5">
        <v>851759368360</v>
      </c>
    </row>
    <row r="93" spans="3:23" ht="15.5" x14ac:dyDescent="0.35">
      <c r="C93" t="s">
        <v>122</v>
      </c>
    </row>
    <row r="94" spans="3:23" ht="15.5" x14ac:dyDescent="0.35">
      <c r="C94" t="s">
        <v>126</v>
      </c>
      <c r="D94" s="5">
        <v>316477952</v>
      </c>
      <c r="E94" s="5">
        <v>331356482</v>
      </c>
      <c r="F94" s="5">
        <v>346382679</v>
      </c>
      <c r="G94" s="5">
        <v>361261209</v>
      </c>
      <c r="I94" s="5">
        <v>346382679</v>
      </c>
      <c r="J94" s="5">
        <v>405896799</v>
      </c>
      <c r="K94" s="5">
        <v>11304626</v>
      </c>
      <c r="L94" s="5">
        <v>12160916</v>
      </c>
      <c r="M94" s="5">
        <v>22121782</v>
      </c>
      <c r="N94" s="5">
        <v>777340368</v>
      </c>
      <c r="O94" s="5">
        <v>1350165824</v>
      </c>
      <c r="P94" s="5">
        <v>2809271072</v>
      </c>
      <c r="Q94" s="5">
        <v>4259672661</v>
      </c>
      <c r="R94" s="5">
        <v>5887525921</v>
      </c>
      <c r="S94" s="5">
        <v>11011229960</v>
      </c>
      <c r="T94" s="5">
        <v>27522057427</v>
      </c>
      <c r="U94" s="5">
        <v>32307467207</v>
      </c>
      <c r="V94" s="5">
        <v>30453368475</v>
      </c>
      <c r="W94" s="5">
        <v>24005723260</v>
      </c>
    </row>
    <row r="95" spans="3:23" ht="15.5" x14ac:dyDescent="0.35">
      <c r="C95" t="s">
        <v>125</v>
      </c>
      <c r="D95" s="5">
        <v>469828951</v>
      </c>
      <c r="E95" s="5">
        <v>469828951</v>
      </c>
      <c r="F95" s="5">
        <v>469828951</v>
      </c>
      <c r="G95" s="5">
        <v>525113992</v>
      </c>
      <c r="I95" s="5">
        <v>469828951</v>
      </c>
      <c r="J95" s="5">
        <v>525113992</v>
      </c>
      <c r="K95" s="5">
        <v>333186920</v>
      </c>
      <c r="L95" s="5">
        <v>238220706</v>
      </c>
      <c r="M95" s="5">
        <v>266006804</v>
      </c>
      <c r="N95" s="5">
        <v>324415685</v>
      </c>
      <c r="O95" s="5">
        <v>274713621</v>
      </c>
      <c r="P95" s="5">
        <v>1775599878</v>
      </c>
      <c r="Q95" s="5">
        <v>2092670385</v>
      </c>
      <c r="R95" s="5">
        <v>4097346946</v>
      </c>
      <c r="S95" s="5">
        <v>2297170183</v>
      </c>
      <c r="T95" s="5">
        <v>19103754972</v>
      </c>
      <c r="U95" s="5">
        <v>13268771434</v>
      </c>
      <c r="V95" s="5">
        <v>4749340113</v>
      </c>
      <c r="W95" s="5">
        <v>1713323497</v>
      </c>
    </row>
    <row r="96" spans="3:23" ht="15.5" x14ac:dyDescent="0.35">
      <c r="C96" t="s">
        <v>128</v>
      </c>
      <c r="T96" s="5">
        <v>564707251</v>
      </c>
      <c r="U96" s="5">
        <v>564707251</v>
      </c>
      <c r="V96" s="5">
        <v>564707251</v>
      </c>
      <c r="W96" s="5">
        <v>564707251</v>
      </c>
    </row>
    <row r="97" spans="3:23" ht="15.5" x14ac:dyDescent="0.35">
      <c r="C97" t="s">
        <v>129</v>
      </c>
      <c r="D97" s="5">
        <v>1382416512</v>
      </c>
      <c r="E97" s="5">
        <v>1397295042</v>
      </c>
      <c r="F97" s="5">
        <v>1412321239</v>
      </c>
      <c r="G97" s="5">
        <v>1432484810</v>
      </c>
      <c r="I97" s="5">
        <v>1412321239</v>
      </c>
      <c r="J97" s="5">
        <v>1477120400</v>
      </c>
      <c r="K97" s="5">
        <v>890601155</v>
      </c>
      <c r="L97" s="5">
        <v>1796491231</v>
      </c>
      <c r="M97" s="5">
        <v>1834238196</v>
      </c>
      <c r="N97" s="5">
        <v>1647865662</v>
      </c>
      <c r="O97" s="5">
        <v>1862964987</v>
      </c>
      <c r="P97" s="5">
        <v>15043827644</v>
      </c>
      <c r="Q97" s="5">
        <v>28311222706</v>
      </c>
      <c r="R97" s="5">
        <v>33695606182</v>
      </c>
      <c r="S97" s="5">
        <v>58141512304</v>
      </c>
      <c r="T97" s="5">
        <v>68653431256</v>
      </c>
      <c r="U97" s="5">
        <v>66424339216</v>
      </c>
      <c r="V97" s="5">
        <v>55463655538</v>
      </c>
      <c r="W97" s="5">
        <v>41682167299</v>
      </c>
    </row>
    <row r="98" spans="3:23" ht="15.5" x14ac:dyDescent="0.35">
      <c r="C98" t="s">
        <v>130</v>
      </c>
      <c r="D98" s="5">
        <v>3042667439</v>
      </c>
      <c r="E98" s="5">
        <v>3211615316</v>
      </c>
      <c r="F98" s="5">
        <v>3113649579</v>
      </c>
      <c r="G98" s="5">
        <v>4463840167</v>
      </c>
      <c r="I98" s="5">
        <v>3113649579</v>
      </c>
      <c r="J98" s="5">
        <v>9097326036</v>
      </c>
      <c r="K98" s="5">
        <v>8637018351</v>
      </c>
      <c r="L98" s="5">
        <v>9153314484</v>
      </c>
      <c r="M98" s="5">
        <v>13423884866</v>
      </c>
      <c r="N98" s="5">
        <v>10616363611</v>
      </c>
      <c r="O98" s="5">
        <v>8278414392</v>
      </c>
      <c r="P98" s="5">
        <v>37180128513</v>
      </c>
      <c r="Q98" s="5">
        <v>60812090345</v>
      </c>
      <c r="R98" s="5">
        <v>74599266089</v>
      </c>
      <c r="S98" s="5">
        <v>123944904932</v>
      </c>
      <c r="T98" s="5">
        <v>1851534724223</v>
      </c>
      <c r="U98" s="5">
        <v>1488531947081</v>
      </c>
      <c r="V98" s="5">
        <v>1030124606526</v>
      </c>
      <c r="W98" s="5">
        <v>893441535659</v>
      </c>
    </row>
    <row r="99" spans="3:23" ht="15.5" x14ac:dyDescent="0.35">
      <c r="C99" t="s">
        <v>131</v>
      </c>
    </row>
    <row r="100" spans="3:23" ht="15.5" x14ac:dyDescent="0.35">
      <c r="C100" t="s">
        <v>132</v>
      </c>
    </row>
    <row r="101" spans="3:23" ht="15.5" x14ac:dyDescent="0.35">
      <c r="C101" t="s">
        <v>133</v>
      </c>
      <c r="D101" s="5">
        <v>1204615058401</v>
      </c>
      <c r="E101" s="5">
        <v>1204387967301</v>
      </c>
      <c r="F101" s="5">
        <v>1204184298349</v>
      </c>
      <c r="G101" s="5">
        <v>1096360133305</v>
      </c>
      <c r="I101" s="5">
        <v>1204184298349</v>
      </c>
      <c r="J101" s="5">
        <v>1102329662336</v>
      </c>
      <c r="K101" s="5">
        <v>888659463958</v>
      </c>
      <c r="L101" s="5">
        <v>683849720993</v>
      </c>
      <c r="M101" s="5">
        <v>539657250516</v>
      </c>
      <c r="N101" s="5">
        <v>408738803147</v>
      </c>
      <c r="O101" s="5">
        <v>300809467631</v>
      </c>
      <c r="P101" s="5">
        <v>258420563998</v>
      </c>
      <c r="Q101" s="5">
        <v>247283351333</v>
      </c>
      <c r="R101" s="5">
        <v>257403914084</v>
      </c>
      <c r="S101" s="5">
        <v>681942173566</v>
      </c>
      <c r="T101" s="5">
        <v>1274133300444</v>
      </c>
      <c r="U101" s="5">
        <v>1005187905968</v>
      </c>
      <c r="V101" s="5">
        <v>607416365865</v>
      </c>
      <c r="W101" s="5">
        <v>708987791756</v>
      </c>
    </row>
    <row r="102" spans="3:23" ht="15.5" x14ac:dyDescent="0.35">
      <c r="C102" t="s">
        <v>271</v>
      </c>
      <c r="S102" s="5">
        <v>494957211452</v>
      </c>
      <c r="T102" s="5">
        <v>493884117028</v>
      </c>
      <c r="U102" s="5">
        <v>469651176287</v>
      </c>
      <c r="V102" s="5">
        <v>475627958557</v>
      </c>
      <c r="W102" s="5">
        <v>485056878124</v>
      </c>
    </row>
    <row r="103" spans="3:23" ht="15.5" x14ac:dyDescent="0.35">
      <c r="C103" t="s">
        <v>134</v>
      </c>
    </row>
    <row r="104" spans="3:23" ht="15.5" x14ac:dyDescent="0.35">
      <c r="C104" t="s">
        <v>272</v>
      </c>
      <c r="D104" s="5">
        <v>232743546858</v>
      </c>
      <c r="E104" s="5">
        <v>230559363533</v>
      </c>
      <c r="F104" s="5">
        <v>228218415723</v>
      </c>
      <c r="G104" s="5">
        <v>225670105323</v>
      </c>
      <c r="I104" s="5">
        <v>228218415723</v>
      </c>
      <c r="J104" s="5">
        <v>222340607741</v>
      </c>
      <c r="K104" s="5">
        <v>211452942555</v>
      </c>
      <c r="L104" s="5">
        <v>208850778732</v>
      </c>
      <c r="M104" s="5">
        <v>210714344058</v>
      </c>
      <c r="N104" s="5">
        <v>205880514808</v>
      </c>
      <c r="O104" s="5">
        <v>202573212080</v>
      </c>
      <c r="P104" s="5">
        <v>239953093334</v>
      </c>
      <c r="Q104" s="5">
        <v>237912396103</v>
      </c>
      <c r="R104" s="5">
        <v>231343298720</v>
      </c>
      <c r="S104" s="5">
        <v>152164384230</v>
      </c>
      <c r="T104" s="5">
        <v>745198051046</v>
      </c>
      <c r="U104" s="5">
        <v>492859549249</v>
      </c>
      <c r="V104" s="5">
        <v>99988046651</v>
      </c>
      <c r="W104" s="5">
        <v>192151842142</v>
      </c>
    </row>
    <row r="105" spans="3:23" ht="15.5" x14ac:dyDescent="0.35">
      <c r="C105" t="s">
        <v>135</v>
      </c>
      <c r="O105" s="5">
        <v>48038375452</v>
      </c>
    </row>
    <row r="106" spans="3:23" ht="15.5" x14ac:dyDescent="0.35">
      <c r="C106" t="s">
        <v>273</v>
      </c>
      <c r="D106" s="5">
        <v>1884900556</v>
      </c>
      <c r="E106" s="5">
        <v>1434361625</v>
      </c>
      <c r="F106" s="5">
        <v>1197415668</v>
      </c>
      <c r="G106" s="5">
        <v>1547988916</v>
      </c>
      <c r="I106" s="5">
        <v>1197415668</v>
      </c>
      <c r="J106" s="5">
        <v>1242039613</v>
      </c>
      <c r="K106" s="5">
        <v>1633811398</v>
      </c>
      <c r="L106" s="5">
        <v>1279094774</v>
      </c>
      <c r="M106" s="5">
        <v>644309325</v>
      </c>
      <c r="N106" s="5">
        <v>644309325</v>
      </c>
      <c r="O106" s="5">
        <v>48038375452</v>
      </c>
      <c r="P106" s="5">
        <v>856121127</v>
      </c>
      <c r="Q106" s="5">
        <v>816257966</v>
      </c>
      <c r="R106" s="5">
        <v>1060941995</v>
      </c>
      <c r="S106" s="5">
        <v>2551680022</v>
      </c>
      <c r="T106" s="5">
        <v>722972958</v>
      </c>
      <c r="U106" s="5">
        <v>2015056246</v>
      </c>
      <c r="V106" s="5">
        <v>2983026083</v>
      </c>
      <c r="W106" s="5">
        <v>586306002</v>
      </c>
    </row>
    <row r="107" spans="3:23" ht="15.5" x14ac:dyDescent="0.35">
      <c r="C107" t="s">
        <v>136</v>
      </c>
      <c r="D107" s="5">
        <v>516256182987</v>
      </c>
      <c r="E107" s="5">
        <v>516279632988</v>
      </c>
      <c r="F107" s="5">
        <v>516190731994</v>
      </c>
      <c r="G107" s="5">
        <v>408137276188</v>
      </c>
      <c r="I107" s="5">
        <v>516190731994</v>
      </c>
      <c r="J107" s="5">
        <v>408022582151</v>
      </c>
      <c r="K107" s="5">
        <v>316574177108</v>
      </c>
      <c r="L107" s="5">
        <v>233352084564</v>
      </c>
      <c r="M107" s="5">
        <v>163891747586</v>
      </c>
      <c r="N107" s="5">
        <v>105241450879</v>
      </c>
      <c r="O107" s="5">
        <v>3591160591</v>
      </c>
      <c r="P107" s="5">
        <v>5901990538</v>
      </c>
      <c r="Q107" s="5">
        <v>5687189180</v>
      </c>
      <c r="R107" s="5">
        <v>5454604559</v>
      </c>
      <c r="S107" s="5">
        <v>4223176630</v>
      </c>
      <c r="T107" s="5">
        <v>4518230287</v>
      </c>
      <c r="U107" s="5">
        <v>3684508923</v>
      </c>
      <c r="V107" s="5">
        <v>6535389044</v>
      </c>
      <c r="W107" s="5">
        <v>3967221000</v>
      </c>
    </row>
    <row r="108" spans="3:23" ht="15.5" x14ac:dyDescent="0.35">
      <c r="C108" t="s">
        <v>137</v>
      </c>
      <c r="D108" s="5">
        <v>1017446507</v>
      </c>
      <c r="E108" s="5">
        <v>1122467657</v>
      </c>
      <c r="F108" s="5">
        <v>1134072522</v>
      </c>
      <c r="G108" s="5">
        <v>707180602</v>
      </c>
      <c r="I108" s="5">
        <v>1134072522</v>
      </c>
      <c r="J108" s="5">
        <v>1332136884</v>
      </c>
      <c r="K108" s="5">
        <v>1452956904</v>
      </c>
      <c r="L108" s="5">
        <v>1057162923</v>
      </c>
      <c r="M108" s="5">
        <v>1085351672</v>
      </c>
      <c r="N108" s="5">
        <v>1004256715</v>
      </c>
      <c r="O108" s="5">
        <v>1035784421</v>
      </c>
      <c r="P108" s="5">
        <v>85458999</v>
      </c>
      <c r="Q108" s="5">
        <v>2867508084</v>
      </c>
      <c r="R108" s="5">
        <v>14933618630</v>
      </c>
      <c r="S108" s="5">
        <v>22819245052</v>
      </c>
      <c r="T108" s="5">
        <v>16284086941</v>
      </c>
      <c r="U108" s="5">
        <v>29631157769</v>
      </c>
      <c r="V108" s="5">
        <v>21855000304</v>
      </c>
      <c r="W108" s="5">
        <v>27225544488</v>
      </c>
    </row>
    <row r="109" spans="3:23" ht="15.5" x14ac:dyDescent="0.35">
      <c r="C109" t="s">
        <v>140</v>
      </c>
    </row>
    <row r="110" spans="3:23" ht="15.5" x14ac:dyDescent="0.35">
      <c r="C110" t="s">
        <v>141</v>
      </c>
      <c r="D110" s="5">
        <v>452632211452</v>
      </c>
      <c r="E110" s="5">
        <v>454882211452</v>
      </c>
      <c r="F110" s="5">
        <v>457282211452</v>
      </c>
      <c r="G110" s="5">
        <v>460282211452</v>
      </c>
      <c r="I110" s="5">
        <v>457282211452</v>
      </c>
      <c r="J110" s="5">
        <v>469282211452</v>
      </c>
      <c r="K110" s="5">
        <v>357542900000</v>
      </c>
      <c r="L110" s="5">
        <v>239153600000</v>
      </c>
      <c r="M110" s="5">
        <v>162710411452</v>
      </c>
      <c r="N110" s="5">
        <v>95766400000</v>
      </c>
      <c r="O110" s="5">
        <v>45570935087</v>
      </c>
      <c r="P110" s="5">
        <v>11623900000</v>
      </c>
    </row>
    <row r="111" spans="3:23" ht="15.5" x14ac:dyDescent="0.35">
      <c r="C111" t="s">
        <v>143</v>
      </c>
      <c r="D111" s="5">
        <v>49906305</v>
      </c>
      <c r="E111" s="5">
        <v>79036305</v>
      </c>
      <c r="F111" s="5">
        <v>108166305</v>
      </c>
      <c r="G111" s="5">
        <v>14711626</v>
      </c>
      <c r="I111" s="5">
        <v>108166305</v>
      </c>
      <c r="J111" s="5">
        <v>102101626</v>
      </c>
    </row>
    <row r="112" spans="3:23" ht="15.5" x14ac:dyDescent="0.35">
      <c r="C112" t="s">
        <v>144</v>
      </c>
      <c r="D112" s="5">
        <v>452682117757</v>
      </c>
      <c r="E112" s="5">
        <v>454961247757</v>
      </c>
      <c r="F112" s="5">
        <v>457390377757</v>
      </c>
      <c r="G112" s="5">
        <v>460296923078</v>
      </c>
      <c r="I112" s="5">
        <v>457390377757</v>
      </c>
      <c r="J112" s="5">
        <v>469384313078</v>
      </c>
      <c r="K112" s="5">
        <v>357542900000</v>
      </c>
      <c r="L112" s="5">
        <v>239153600000</v>
      </c>
      <c r="M112" s="5">
        <v>162710411452</v>
      </c>
      <c r="N112" s="5">
        <v>95766400000</v>
      </c>
      <c r="O112" s="5">
        <v>45570935087</v>
      </c>
      <c r="P112" s="5">
        <v>11623900000</v>
      </c>
    </row>
    <row r="113" spans="3:23" ht="15.5" x14ac:dyDescent="0.35">
      <c r="C113" t="s">
        <v>145</v>
      </c>
      <c r="D113" s="5">
        <v>2180906742</v>
      </c>
      <c r="E113" s="5">
        <v>2180906742</v>
      </c>
      <c r="F113" s="5">
        <v>2180906742</v>
      </c>
      <c r="G113" s="5">
        <v>2540368687</v>
      </c>
      <c r="I113" s="5">
        <v>2180906742</v>
      </c>
      <c r="J113" s="5">
        <v>2540368687</v>
      </c>
      <c r="K113" s="5">
        <v>125190797463</v>
      </c>
      <c r="L113" s="5">
        <v>248561432852</v>
      </c>
      <c r="M113" s="5">
        <v>327880921844</v>
      </c>
      <c r="N113" s="5">
        <v>397440428209</v>
      </c>
      <c r="O113" s="5">
        <v>452441152549</v>
      </c>
      <c r="P113" s="5">
        <v>484071843890</v>
      </c>
      <c r="Q113" s="5">
        <v>497560777542</v>
      </c>
      <c r="R113" s="5">
        <v>497225633261</v>
      </c>
      <c r="S113" s="5">
        <v>4279737000</v>
      </c>
      <c r="T113" s="5">
        <v>10754478000</v>
      </c>
      <c r="U113" s="5">
        <v>9140757000</v>
      </c>
      <c r="V113" s="5">
        <v>6880414000</v>
      </c>
      <c r="W113" s="5">
        <v>4830318000</v>
      </c>
    </row>
    <row r="114" spans="3:23" ht="15.5" x14ac:dyDescent="0.35">
      <c r="C114" t="s">
        <v>146</v>
      </c>
      <c r="D114" s="5">
        <v>2180906742</v>
      </c>
      <c r="E114" s="5">
        <v>2180906742</v>
      </c>
      <c r="F114" s="5">
        <v>2180906742</v>
      </c>
      <c r="G114" s="5">
        <v>2540368687</v>
      </c>
      <c r="I114" s="5">
        <v>2180906742</v>
      </c>
      <c r="J114" s="5">
        <v>2540368687</v>
      </c>
      <c r="K114" s="5">
        <v>125190797463</v>
      </c>
      <c r="L114" s="5">
        <v>248561432852</v>
      </c>
      <c r="M114" s="5">
        <v>327880921844</v>
      </c>
      <c r="N114" s="5">
        <v>397440428209</v>
      </c>
      <c r="O114" s="5">
        <v>452441152549</v>
      </c>
      <c r="P114" s="5">
        <v>484071843890</v>
      </c>
      <c r="Q114" s="5">
        <v>497560777542</v>
      </c>
      <c r="R114" s="5">
        <v>497225633261</v>
      </c>
      <c r="S114" s="5">
        <v>4279737000</v>
      </c>
      <c r="T114" s="5">
        <v>10754478000</v>
      </c>
      <c r="U114" s="5">
        <v>9140757000</v>
      </c>
      <c r="V114" s="5">
        <v>6880414000</v>
      </c>
      <c r="W114" s="5">
        <v>4830318000</v>
      </c>
    </row>
    <row r="115" spans="3:23" ht="15.5" x14ac:dyDescent="0.35">
      <c r="C115" t="s">
        <v>545</v>
      </c>
      <c r="K115" s="5">
        <v>123739311452</v>
      </c>
      <c r="L115" s="5">
        <v>247478611452</v>
      </c>
      <c r="M115" s="5">
        <v>326671800000</v>
      </c>
      <c r="N115" s="5">
        <v>395965811452</v>
      </c>
      <c r="O115" s="5">
        <v>447936276365</v>
      </c>
      <c r="P115" s="5">
        <v>482583311452</v>
      </c>
      <c r="Q115" s="5">
        <v>494957211452</v>
      </c>
      <c r="R115" s="5">
        <v>494957211452</v>
      </c>
    </row>
    <row r="116" spans="3:23" ht="15.5" x14ac:dyDescent="0.35">
      <c r="C116" t="s">
        <v>148</v>
      </c>
      <c r="O116" s="5">
        <v>3406021698</v>
      </c>
      <c r="P116" s="5">
        <v>153248371</v>
      </c>
    </row>
    <row r="117" spans="3:23" ht="15.5" x14ac:dyDescent="0.35">
      <c r="C117" t="s">
        <v>1367</v>
      </c>
      <c r="D117" s="5">
        <v>85320592</v>
      </c>
      <c r="E117" s="5">
        <v>85320592</v>
      </c>
      <c r="F117" s="5">
        <v>85320592</v>
      </c>
      <c r="G117" s="5">
        <v>193486897</v>
      </c>
      <c r="I117" s="5">
        <v>85320592</v>
      </c>
      <c r="J117" s="5">
        <v>193486897</v>
      </c>
    </row>
    <row r="118" spans="3:23" ht="15.5" x14ac:dyDescent="0.35">
      <c r="C118" t="s">
        <v>154</v>
      </c>
      <c r="D118" s="5">
        <v>1206795965143</v>
      </c>
      <c r="E118" s="5">
        <v>1206568874043</v>
      </c>
      <c r="F118" s="5">
        <v>1206365205091</v>
      </c>
      <c r="G118" s="5">
        <v>1098900501992</v>
      </c>
      <c r="I118" s="5">
        <v>1206365205091</v>
      </c>
      <c r="J118" s="5">
        <v>1104870031023</v>
      </c>
      <c r="K118" s="5">
        <v>1013850261421</v>
      </c>
      <c r="L118" s="5">
        <v>932411153845</v>
      </c>
      <c r="M118" s="5">
        <v>867538172360</v>
      </c>
      <c r="N118" s="5">
        <v>806179231356</v>
      </c>
      <c r="O118" s="5">
        <v>753250620180</v>
      </c>
      <c r="P118" s="5">
        <v>742492407888</v>
      </c>
      <c r="Q118" s="5">
        <v>744844128875</v>
      </c>
      <c r="R118" s="5">
        <v>754629547345</v>
      </c>
      <c r="S118" s="5">
        <v>686221910566</v>
      </c>
      <c r="T118" s="5">
        <v>1284887778444</v>
      </c>
      <c r="U118" s="5">
        <v>1014328662968</v>
      </c>
      <c r="V118" s="5">
        <v>614296779865</v>
      </c>
      <c r="W118" s="5">
        <v>713818109756</v>
      </c>
    </row>
    <row r="119" spans="3:23" ht="15.5" x14ac:dyDescent="0.35">
      <c r="C119" t="s">
        <v>155</v>
      </c>
    </row>
    <row r="120" spans="3:23" ht="15.5" x14ac:dyDescent="0.35">
      <c r="C120" t="s">
        <v>156</v>
      </c>
      <c r="D120" s="5">
        <v>111111200000</v>
      </c>
      <c r="E120" s="5">
        <v>111111200000</v>
      </c>
      <c r="F120" s="5">
        <v>111111200000</v>
      </c>
      <c r="G120" s="5">
        <v>111111200000</v>
      </c>
      <c r="I120" s="5">
        <v>111111200000</v>
      </c>
      <c r="J120" s="5">
        <v>111111200000</v>
      </c>
      <c r="K120" s="5">
        <v>111111200000</v>
      </c>
      <c r="L120" s="5">
        <v>111111200000</v>
      </c>
      <c r="M120" s="5">
        <v>111111200000</v>
      </c>
      <c r="N120" s="5">
        <v>111111200000</v>
      </c>
      <c r="O120" s="5">
        <v>111111200000</v>
      </c>
      <c r="P120" s="5">
        <v>111111200000</v>
      </c>
      <c r="Q120" s="5">
        <v>111111200000</v>
      </c>
      <c r="R120" s="5">
        <v>111111200000</v>
      </c>
      <c r="S120" s="5">
        <v>111111200000</v>
      </c>
      <c r="T120" s="5">
        <v>111111200000</v>
      </c>
      <c r="U120" s="5">
        <v>111111200000</v>
      </c>
      <c r="V120" s="5">
        <v>111111200000</v>
      </c>
      <c r="W120" s="5">
        <v>100000000000</v>
      </c>
    </row>
    <row r="121" spans="3:23" ht="15.5" x14ac:dyDescent="0.35">
      <c r="C121" t="s">
        <v>157</v>
      </c>
      <c r="D121" s="5">
        <v>122642169422</v>
      </c>
      <c r="E121" s="5">
        <v>122642169422</v>
      </c>
      <c r="F121" s="5">
        <v>122642169422</v>
      </c>
      <c r="G121" s="5">
        <v>122642169422</v>
      </c>
      <c r="I121" s="5">
        <v>122642169422</v>
      </c>
      <c r="J121" s="5">
        <v>122642169422</v>
      </c>
      <c r="K121" s="5">
        <v>122642169422</v>
      </c>
      <c r="L121" s="5">
        <v>122642169422</v>
      </c>
      <c r="M121" s="5">
        <v>122642169422</v>
      </c>
      <c r="N121" s="5">
        <v>122642169422</v>
      </c>
      <c r="O121" s="5">
        <v>122642169422</v>
      </c>
      <c r="P121" s="5">
        <v>122642169422</v>
      </c>
      <c r="Q121" s="5">
        <v>122642169422</v>
      </c>
      <c r="R121" s="5">
        <v>112080440160</v>
      </c>
      <c r="S121" s="5">
        <v>111965340160</v>
      </c>
      <c r="T121" s="5">
        <v>111965340160</v>
      </c>
      <c r="U121" s="5">
        <v>111965340160</v>
      </c>
      <c r="V121" s="5">
        <v>111965340160</v>
      </c>
    </row>
    <row r="122" spans="3:23" ht="15.5" x14ac:dyDescent="0.35">
      <c r="C122" t="s">
        <v>158</v>
      </c>
      <c r="D122" s="5">
        <v>-1437504151512</v>
      </c>
      <c r="E122" s="5">
        <v>-1437108112535</v>
      </c>
      <c r="F122" s="5">
        <v>-1437002409320</v>
      </c>
      <c r="G122" s="5">
        <v>-1328187498564</v>
      </c>
      <c r="I122" s="5">
        <v>-1437002409320</v>
      </c>
      <c r="J122" s="5">
        <v>-1329523541726</v>
      </c>
      <c r="K122" s="5">
        <v>-1238964109169</v>
      </c>
      <c r="L122" s="5">
        <v>-1157008829992</v>
      </c>
      <c r="M122" s="5">
        <v>-1087865272774</v>
      </c>
      <c r="N122" s="5">
        <v>-1029313832594</v>
      </c>
      <c r="O122" s="5">
        <v>-978723211762</v>
      </c>
      <c r="P122" s="5">
        <v>-939063386010</v>
      </c>
      <c r="Q122" s="5">
        <v>-917783237109</v>
      </c>
      <c r="R122" s="5">
        <v>-903219844846</v>
      </c>
      <c r="S122" s="5">
        <v>-785352619208</v>
      </c>
      <c r="T122" s="5">
        <v>343543577810</v>
      </c>
      <c r="U122" s="5">
        <v>251103889778</v>
      </c>
      <c r="V122" s="5">
        <v>192733759325</v>
      </c>
      <c r="W122" s="5">
        <v>79535026204</v>
      </c>
    </row>
    <row r="123" spans="3:23" ht="15.5" x14ac:dyDescent="0.35">
      <c r="C123" t="s">
        <v>159</v>
      </c>
      <c r="D123" s="5">
        <v>2500000000</v>
      </c>
      <c r="E123" s="5">
        <v>2500000000</v>
      </c>
      <c r="F123" s="5">
        <v>2500000000</v>
      </c>
      <c r="G123" s="5">
        <v>2500000000</v>
      </c>
      <c r="I123" s="5">
        <v>2500000000</v>
      </c>
      <c r="J123" s="5">
        <v>2500000000</v>
      </c>
      <c r="K123" s="5">
        <v>2500000000</v>
      </c>
      <c r="L123" s="5">
        <v>2500000000</v>
      </c>
      <c r="M123" s="5">
        <v>2500000000</v>
      </c>
      <c r="N123" s="5">
        <v>2500000000</v>
      </c>
      <c r="O123" s="5">
        <v>2500000000</v>
      </c>
      <c r="P123" s="5">
        <v>2500000000</v>
      </c>
      <c r="Q123" s="5">
        <v>2500000000</v>
      </c>
      <c r="R123" s="5">
        <v>2500000000</v>
      </c>
      <c r="S123" s="5">
        <v>2500000000</v>
      </c>
      <c r="T123" s="5">
        <v>1500000000</v>
      </c>
      <c r="U123" s="5">
        <v>500000000</v>
      </c>
    </row>
    <row r="124" spans="3:23" ht="15.5" x14ac:dyDescent="0.35">
      <c r="C124" t="s">
        <v>160</v>
      </c>
      <c r="D124" s="5">
        <v>-1440004151512</v>
      </c>
      <c r="E124" s="5">
        <v>-1439608112535</v>
      </c>
      <c r="F124" s="5">
        <v>-1439502409320</v>
      </c>
      <c r="G124" s="5">
        <v>-1330687498564</v>
      </c>
      <c r="I124" s="5">
        <v>-1439502409320</v>
      </c>
      <c r="J124" s="5">
        <v>-1332023541726</v>
      </c>
      <c r="K124" s="5">
        <v>-1241464109169</v>
      </c>
      <c r="L124" s="5">
        <v>-1159508829992</v>
      </c>
      <c r="M124" s="5">
        <v>-1090365272774</v>
      </c>
      <c r="N124" s="5">
        <v>-1031813832594</v>
      </c>
      <c r="O124" s="5">
        <v>-981223211762</v>
      </c>
      <c r="P124" s="5">
        <v>-941563386010</v>
      </c>
      <c r="Q124" s="5">
        <v>-920283237109</v>
      </c>
      <c r="R124" s="5">
        <v>-905719844846</v>
      </c>
      <c r="S124" s="5">
        <v>-787852619208</v>
      </c>
      <c r="T124" s="5">
        <v>342043577810</v>
      </c>
      <c r="U124" s="5">
        <v>250603889778</v>
      </c>
    </row>
    <row r="125" spans="3:23" ht="15.5" x14ac:dyDescent="0.35">
      <c r="C125" t="s">
        <v>161</v>
      </c>
      <c r="D125" s="5">
        <v>-1437504151512</v>
      </c>
      <c r="E125" s="5">
        <v>-1437108112535</v>
      </c>
      <c r="F125" s="5">
        <v>-1437002409320</v>
      </c>
      <c r="G125" s="5">
        <v>-1328187498564</v>
      </c>
      <c r="I125" s="5">
        <v>-1437002409320</v>
      </c>
      <c r="J125" s="5">
        <v>-1329523541726</v>
      </c>
      <c r="K125" s="5">
        <v>-1238964109169</v>
      </c>
      <c r="L125" s="5">
        <v>-1157008829992</v>
      </c>
      <c r="M125" s="5">
        <v>-1087865272774</v>
      </c>
      <c r="N125" s="5">
        <v>-1029313832594</v>
      </c>
      <c r="O125" s="5">
        <v>-978723211762</v>
      </c>
      <c r="P125" s="5">
        <v>-939063386010</v>
      </c>
      <c r="Q125" s="5">
        <v>-917783237109</v>
      </c>
      <c r="R125" s="5">
        <v>-903219844846</v>
      </c>
      <c r="S125" s="5">
        <v>-785352619208</v>
      </c>
      <c r="T125" s="5">
        <v>343543577810</v>
      </c>
      <c r="U125" s="5">
        <v>251103889778</v>
      </c>
      <c r="V125" s="5">
        <v>192733759325</v>
      </c>
      <c r="W125" s="5">
        <v>79535026204</v>
      </c>
    </row>
    <row r="126" spans="3:23" ht="15.5" x14ac:dyDescent="0.35">
      <c r="C126" t="s">
        <v>162</v>
      </c>
      <c r="D126" s="5">
        <v>-2515614</v>
      </c>
      <c r="E126" s="5">
        <v>-2515614</v>
      </c>
      <c r="F126" s="5">
        <v>-2515614</v>
      </c>
      <c r="G126" s="5">
        <v>-2532683</v>
      </c>
      <c r="I126" s="5">
        <v>-2515614</v>
      </c>
      <c r="J126" s="5">
        <v>-2532683</v>
      </c>
      <c r="K126" s="5">
        <v>-2503323</v>
      </c>
      <c r="L126" s="5">
        <v>-2378791</v>
      </c>
      <c r="M126" s="5">
        <v>-2384142</v>
      </c>
      <c r="N126" s="5">
        <v>-2404573</v>
      </c>
      <c r="O126" s="5">
        <v>-2363448</v>
      </c>
      <c r="P126" s="5">
        <v>-2262787</v>
      </c>
      <c r="Q126" s="5">
        <v>-2170843</v>
      </c>
      <c r="R126" s="5">
        <v>-2076570</v>
      </c>
      <c r="S126" s="5">
        <v>-926586</v>
      </c>
      <c r="T126" s="5">
        <v>26827809</v>
      </c>
      <c r="U126" s="5">
        <v>22854175</v>
      </c>
      <c r="V126" s="5">
        <v>17527176</v>
      </c>
      <c r="W126" s="5">
        <v>88399699</v>
      </c>
    </row>
    <row r="127" spans="3:23" ht="15.5" x14ac:dyDescent="0.35">
      <c r="C127" t="s">
        <v>10</v>
      </c>
      <c r="D127" s="5">
        <v>-1203753297704</v>
      </c>
      <c r="E127" s="5">
        <v>-1203357258727</v>
      </c>
      <c r="F127" s="5">
        <v>-1203251555512</v>
      </c>
      <c r="G127" s="5">
        <v>-1094436661825</v>
      </c>
      <c r="I127" s="5">
        <v>-1203251555512</v>
      </c>
      <c r="J127" s="5">
        <v>-1095772704987</v>
      </c>
      <c r="K127" s="5">
        <v>-1005213243070</v>
      </c>
      <c r="L127" s="5">
        <v>-923257839361</v>
      </c>
      <c r="M127" s="5">
        <v>-854114287494</v>
      </c>
      <c r="N127" s="5">
        <v>-795562867745</v>
      </c>
      <c r="O127" s="5">
        <v>-744972205788</v>
      </c>
      <c r="P127" s="5">
        <v>-705312279375</v>
      </c>
      <c r="Q127" s="5">
        <v>-684032038530</v>
      </c>
      <c r="R127" s="5">
        <v>-680030281256</v>
      </c>
      <c r="S127" s="5">
        <v>-562277005634</v>
      </c>
      <c r="T127" s="5">
        <v>566646945779</v>
      </c>
      <c r="U127" s="5">
        <v>474203284113</v>
      </c>
      <c r="V127" s="5">
        <v>415827826661</v>
      </c>
      <c r="W127" s="5">
        <v>179623425903</v>
      </c>
    </row>
    <row r="128" spans="3:23" ht="15.5" x14ac:dyDescent="0.35">
      <c r="C128" t="s">
        <v>163</v>
      </c>
      <c r="D128" s="5">
        <v>3042667439</v>
      </c>
      <c r="E128" s="5">
        <v>3211615316</v>
      </c>
      <c r="F128" s="5">
        <v>3113649579</v>
      </c>
      <c r="G128" s="5">
        <v>4463840167</v>
      </c>
      <c r="I128" s="5">
        <v>3113649579</v>
      </c>
      <c r="J128" s="5">
        <v>9097326036</v>
      </c>
      <c r="K128" s="5">
        <v>8637018351</v>
      </c>
      <c r="L128" s="5">
        <v>9153314484</v>
      </c>
      <c r="M128" s="5">
        <v>13423884866</v>
      </c>
      <c r="N128" s="5">
        <v>10616363611</v>
      </c>
      <c r="O128" s="5">
        <v>8278414392</v>
      </c>
      <c r="P128" s="5">
        <v>37180128513</v>
      </c>
      <c r="Q128" s="5">
        <v>60812090345</v>
      </c>
      <c r="R128" s="5">
        <v>74599266089</v>
      </c>
      <c r="S128" s="5">
        <v>123944904932</v>
      </c>
      <c r="T128" s="5">
        <v>1851534724223</v>
      </c>
      <c r="U128" s="5">
        <v>1488531947081</v>
      </c>
      <c r="V128" s="5">
        <v>1030124606526</v>
      </c>
      <c r="W128" s="5">
        <v>893441535659</v>
      </c>
    </row>
    <row r="129" spans="2:23" ht="15.5" x14ac:dyDescent="0.35">
      <c r="C129" t="s">
        <v>164</v>
      </c>
      <c r="D129" s="5">
        <v>1111112000</v>
      </c>
      <c r="E129" s="5">
        <v>1111112000</v>
      </c>
      <c r="F129" s="5">
        <v>1111112000</v>
      </c>
      <c r="G129" s="5">
        <v>1111112000</v>
      </c>
      <c r="I129" s="5">
        <v>1111112000</v>
      </c>
      <c r="J129" s="5">
        <v>1111112000</v>
      </c>
      <c r="K129" s="5">
        <v>1111112000</v>
      </c>
      <c r="L129" s="5">
        <v>1111112000</v>
      </c>
      <c r="M129" s="5">
        <v>1111112000</v>
      </c>
      <c r="N129" s="5">
        <v>1111112000</v>
      </c>
      <c r="O129" s="5">
        <v>1111112000</v>
      </c>
      <c r="P129" s="5">
        <v>1111112000</v>
      </c>
      <c r="Q129" s="5">
        <v>1111112000</v>
      </c>
      <c r="R129" s="5">
        <v>1111112000</v>
      </c>
      <c r="S129" s="5">
        <v>1111112000</v>
      </c>
      <c r="T129" s="5">
        <v>1111112000</v>
      </c>
      <c r="U129" s="5">
        <v>1111112000</v>
      </c>
      <c r="V129" s="5">
        <v>1111112000</v>
      </c>
      <c r="W129" s="5">
        <v>1111112000</v>
      </c>
    </row>
    <row r="131" spans="2:23" ht="15.5" x14ac:dyDescent="0.35">
      <c r="B131" t="s">
        <v>165</v>
      </c>
      <c r="C131" t="s">
        <v>166</v>
      </c>
      <c r="D131" s="5">
        <v>2477520477</v>
      </c>
      <c r="E131" s="5">
        <v>2222599379</v>
      </c>
      <c r="F131" s="5">
        <v>2979355897</v>
      </c>
      <c r="G131" s="5">
        <v>3195146541</v>
      </c>
      <c r="I131" s="5">
        <v>9441630309</v>
      </c>
      <c r="J131" s="5">
        <v>12394645302</v>
      </c>
      <c r="K131" s="5">
        <v>3728491452</v>
      </c>
      <c r="L131" s="5">
        <v>649938079</v>
      </c>
      <c r="M131" s="5">
        <v>1496547951</v>
      </c>
      <c r="N131" s="5">
        <v>8184382198</v>
      </c>
      <c r="O131" s="5">
        <v>-4330874364</v>
      </c>
      <c r="P131" s="5">
        <v>1055330103</v>
      </c>
      <c r="Q131" s="5">
        <v>2814672049</v>
      </c>
      <c r="R131" s="5">
        <v>2013632132</v>
      </c>
      <c r="S131" s="5">
        <v>-14895345257</v>
      </c>
      <c r="T131" s="5">
        <v>-6660856706</v>
      </c>
      <c r="U131" s="5">
        <v>113211566474</v>
      </c>
      <c r="V131" s="5">
        <v>-42870092282</v>
      </c>
      <c r="W131" s="5">
        <v>-475633908694</v>
      </c>
    </row>
    <row r="132" spans="2:23" ht="15.5" x14ac:dyDescent="0.35">
      <c r="C132" t="s">
        <v>279</v>
      </c>
      <c r="D132" s="5">
        <v>10198954130</v>
      </c>
      <c r="E132" s="5">
        <v>6029808100</v>
      </c>
      <c r="F132" s="5">
        <v>11284405466</v>
      </c>
      <c r="G132" s="5">
        <v>14535239540</v>
      </c>
      <c r="I132" s="5">
        <v>52887629178</v>
      </c>
      <c r="J132" s="5">
        <v>186464145697</v>
      </c>
      <c r="K132" s="5">
        <v>111298241616</v>
      </c>
      <c r="L132" s="5">
        <v>65365119410</v>
      </c>
      <c r="M132" s="5">
        <v>45452390333</v>
      </c>
      <c r="N132" s="5">
        <v>31577856550</v>
      </c>
      <c r="O132" s="5">
        <v>241441536960</v>
      </c>
      <c r="P132" s="5">
        <v>512056719401</v>
      </c>
      <c r="Q132" s="5">
        <v>628731661524</v>
      </c>
      <c r="R132" s="5">
        <v>570522902922</v>
      </c>
      <c r="S132" s="5">
        <v>2904613083749</v>
      </c>
      <c r="T132" s="5">
        <v>3764494063933</v>
      </c>
      <c r="U132" s="5">
        <v>3814922888224</v>
      </c>
      <c r="V132" s="5">
        <v>2968608346224</v>
      </c>
      <c r="W132" s="5">
        <v>1855247060397</v>
      </c>
    </row>
    <row r="133" spans="2:23" ht="15.5" x14ac:dyDescent="0.35">
      <c r="C133" t="s">
        <v>1368</v>
      </c>
      <c r="T133" s="5">
        <v>33231919767</v>
      </c>
      <c r="U133" s="5">
        <v>37330009092</v>
      </c>
      <c r="V133" s="5">
        <v>36160803933</v>
      </c>
      <c r="W133" s="5">
        <v>18433619429</v>
      </c>
    </row>
    <row r="134" spans="2:23" ht="15.5" x14ac:dyDescent="0.35">
      <c r="C134" t="s">
        <v>280</v>
      </c>
      <c r="D134" s="5">
        <v>-7066205051</v>
      </c>
      <c r="E134" s="5">
        <v>-3625614680</v>
      </c>
      <c r="F134" s="5">
        <v>-5778813340</v>
      </c>
      <c r="G134" s="5">
        <v>-10956964866</v>
      </c>
      <c r="I134" s="5">
        <v>-38413332830</v>
      </c>
      <c r="J134" s="5">
        <v>-167090195280</v>
      </c>
      <c r="K134" s="5">
        <v>-103131911592</v>
      </c>
      <c r="L134" s="5">
        <v>-57414402025</v>
      </c>
      <c r="M134" s="5">
        <v>-40743566048</v>
      </c>
      <c r="N134" s="5">
        <v>-29387035647</v>
      </c>
      <c r="O134" s="5">
        <v>-250737953830</v>
      </c>
      <c r="P134" s="5">
        <v>-462262886456</v>
      </c>
      <c r="Q134" s="5">
        <v>-588749701665</v>
      </c>
      <c r="R134" s="5">
        <v>-443281231448</v>
      </c>
      <c r="S134" s="5">
        <v>-2687804631736</v>
      </c>
      <c r="T134" s="5">
        <v>-3547505436703</v>
      </c>
      <c r="U134" s="5">
        <v>-3493385596652</v>
      </c>
      <c r="V134" s="5">
        <v>-2830388837411</v>
      </c>
      <c r="W134" s="5">
        <v>-2148454094540</v>
      </c>
    </row>
    <row r="135" spans="2:23" ht="15.5" x14ac:dyDescent="0.35">
      <c r="C135" t="s">
        <v>695</v>
      </c>
      <c r="D135" s="5">
        <v>-460745945</v>
      </c>
      <c r="E135" s="5">
        <v>-556927789</v>
      </c>
      <c r="F135" s="5">
        <v>1393325515</v>
      </c>
      <c r="G135" s="5">
        <v>-679695143</v>
      </c>
      <c r="I135" s="5">
        <v>-1426774828</v>
      </c>
      <c r="J135" s="5">
        <v>-3361587113</v>
      </c>
      <c r="K135" s="5">
        <v>-2610655877</v>
      </c>
      <c r="L135" s="5">
        <v>-1179645267</v>
      </c>
      <c r="M135" s="5">
        <v>-1222392510</v>
      </c>
      <c r="N135" s="5">
        <v>-1925744868</v>
      </c>
      <c r="O135" s="5">
        <v>-4407783032</v>
      </c>
      <c r="P135" s="5">
        <v>-4867827718</v>
      </c>
      <c r="Q135" s="5">
        <v>-10007091517</v>
      </c>
      <c r="R135" s="5">
        <v>-12915942942</v>
      </c>
      <c r="S135" s="5">
        <v>-43016155138</v>
      </c>
      <c r="T135" s="5">
        <v>-77692672447</v>
      </c>
      <c r="U135" s="5">
        <v>-74323900051</v>
      </c>
      <c r="V135" s="5">
        <v>-67226426552</v>
      </c>
      <c r="W135" s="5">
        <v>-51716848822</v>
      </c>
    </row>
    <row r="136" spans="2:23" ht="15.5" x14ac:dyDescent="0.35">
      <c r="C136" t="s">
        <v>1369</v>
      </c>
      <c r="O136" s="5">
        <v>9379968891</v>
      </c>
      <c r="P136" s="5">
        <v>-8573994381</v>
      </c>
      <c r="Q136" s="5">
        <v>13277457045</v>
      </c>
      <c r="R136" s="5">
        <v>-80465337752</v>
      </c>
      <c r="S136" s="5">
        <v>-116913449108</v>
      </c>
      <c r="T136" s="5">
        <v>-119498378022</v>
      </c>
      <c r="U136" s="5">
        <v>-125140849257</v>
      </c>
      <c r="V136" s="5">
        <v>-106556197271</v>
      </c>
      <c r="W136" s="5">
        <v>-98261699662</v>
      </c>
    </row>
    <row r="137" spans="2:23" ht="15.5" x14ac:dyDescent="0.35">
      <c r="C137" t="s">
        <v>282</v>
      </c>
      <c r="D137" s="5">
        <v>224821</v>
      </c>
      <c r="E137" s="5">
        <v>191703</v>
      </c>
      <c r="F137" s="5">
        <v>-1040940</v>
      </c>
      <c r="G137" s="5">
        <v>282443</v>
      </c>
      <c r="J137" s="5">
        <v>5669287</v>
      </c>
      <c r="K137" s="5">
        <v>36557386</v>
      </c>
      <c r="L137" s="5">
        <v>43040844</v>
      </c>
      <c r="M137" s="5">
        <v>49794304</v>
      </c>
      <c r="N137" s="5">
        <v>68351598</v>
      </c>
      <c r="O137" s="5">
        <v>9523007</v>
      </c>
      <c r="P137" s="5">
        <v>24916877</v>
      </c>
      <c r="Q137" s="5">
        <v>55541129</v>
      </c>
      <c r="R137" s="5">
        <v>35527488</v>
      </c>
      <c r="S137" s="5">
        <v>160916694</v>
      </c>
      <c r="T137" s="5">
        <v>400530933</v>
      </c>
      <c r="U137" s="5">
        <v>266374487</v>
      </c>
      <c r="V137" s="5">
        <v>184260944</v>
      </c>
      <c r="W137" s="5">
        <v>456431102</v>
      </c>
    </row>
    <row r="138" spans="2:23" ht="15.5" x14ac:dyDescent="0.35">
      <c r="C138" t="s">
        <v>283</v>
      </c>
      <c r="F138" s="5">
        <v>-3087605257</v>
      </c>
      <c r="I138" s="5">
        <v>-3087605257</v>
      </c>
      <c r="J138" s="5">
        <v>-13936308</v>
      </c>
      <c r="K138" s="5">
        <v>-12406895</v>
      </c>
      <c r="L138" s="5">
        <v>-10753407</v>
      </c>
      <c r="M138" s="5">
        <v>-136825146</v>
      </c>
      <c r="P138" s="5">
        <v>-25160554504</v>
      </c>
      <c r="Q138" s="5">
        <v>-25488441144</v>
      </c>
      <c r="R138" s="5">
        <v>-39795287051</v>
      </c>
      <c r="S138" s="5">
        <v>-56860644131</v>
      </c>
    </row>
    <row r="139" spans="2:23" ht="15.5" x14ac:dyDescent="0.35">
      <c r="C139" t="s">
        <v>1352</v>
      </c>
      <c r="F139" s="5">
        <v>-494508209</v>
      </c>
      <c r="I139" s="5">
        <v>-494508209</v>
      </c>
      <c r="J139" s="5">
        <v>-825113692</v>
      </c>
      <c r="K139" s="5">
        <v>-340352294</v>
      </c>
      <c r="L139" s="5">
        <v>-87208420</v>
      </c>
      <c r="N139" s="5">
        <v>6514431114</v>
      </c>
    </row>
    <row r="140" spans="2:23" ht="15.5" x14ac:dyDescent="0.35">
      <c r="C140" t="s">
        <v>411</v>
      </c>
      <c r="D140" s="5">
        <v>-247367206</v>
      </c>
      <c r="E140" s="5">
        <v>-53291064</v>
      </c>
      <c r="F140" s="5">
        <v>905972187</v>
      </c>
      <c r="G140" s="5">
        <v>31864458</v>
      </c>
      <c r="O140" s="5">
        <v>-16166360</v>
      </c>
      <c r="P140" s="5">
        <v>-10161043116</v>
      </c>
      <c r="Q140" s="5">
        <v>-15004753323</v>
      </c>
      <c r="R140" s="5">
        <v>7913000915</v>
      </c>
      <c r="S140" s="5">
        <v>-15074465587</v>
      </c>
      <c r="T140" s="5">
        <v>-59251589629</v>
      </c>
      <c r="U140" s="5">
        <v>-47648839696</v>
      </c>
      <c r="V140" s="5">
        <v>-50665955986</v>
      </c>
      <c r="W140" s="5">
        <v>-3013770456</v>
      </c>
    </row>
    <row r="141" spans="2:23" ht="15.5" x14ac:dyDescent="0.35">
      <c r="C141" t="s">
        <v>1370</v>
      </c>
      <c r="D141" s="5">
        <v>52659728</v>
      </c>
      <c r="E141" s="5">
        <v>428433109</v>
      </c>
      <c r="F141" s="5">
        <v>-1242379525</v>
      </c>
      <c r="G141" s="5">
        <v>264420109</v>
      </c>
      <c r="I141" s="5">
        <v>-23777745</v>
      </c>
      <c r="J141" s="5">
        <v>-2784337289</v>
      </c>
      <c r="K141" s="5">
        <v>-1510980892</v>
      </c>
      <c r="L141" s="5">
        <v>-6066213056</v>
      </c>
      <c r="M141" s="5">
        <v>-1902852982</v>
      </c>
      <c r="N141" s="5">
        <v>1336523451</v>
      </c>
      <c r="T141" s="5">
        <v>-839294538</v>
      </c>
      <c r="U141" s="5">
        <v>1191480327</v>
      </c>
      <c r="V141" s="5">
        <v>7013913837</v>
      </c>
      <c r="W141" s="5">
        <v>-48324606142</v>
      </c>
    </row>
    <row r="142" spans="2:23" ht="15.5" x14ac:dyDescent="0.35">
      <c r="C142" t="s">
        <v>91</v>
      </c>
    </row>
    <row r="143" spans="2:23" ht="15.5" x14ac:dyDescent="0.35">
      <c r="C143" t="s">
        <v>179</v>
      </c>
      <c r="D143" s="5">
        <v>-2279130000</v>
      </c>
      <c r="E143" s="5">
        <v>-2429130000</v>
      </c>
      <c r="F143" s="5">
        <v>-3014711626</v>
      </c>
      <c r="G143" s="5">
        <v>-3029130000</v>
      </c>
      <c r="I143" s="5">
        <v>-12102101626</v>
      </c>
      <c r="J143" s="5">
        <v>-12026161477</v>
      </c>
      <c r="K143" s="5">
        <v>-5350000000</v>
      </c>
      <c r="L143" s="5">
        <v>-2550000000</v>
      </c>
      <c r="M143" s="5">
        <v>-2350000000</v>
      </c>
      <c r="N143" s="5">
        <v>-1775000000</v>
      </c>
      <c r="O143" s="5">
        <v>2552773327</v>
      </c>
      <c r="P143" s="5">
        <v>-596751629</v>
      </c>
      <c r="S143" s="5">
        <v>1073094425</v>
      </c>
      <c r="T143" s="5">
        <v>-26835098509</v>
      </c>
      <c r="U143" s="5">
        <v>-107754742136</v>
      </c>
      <c r="V143" s="5">
        <v>67366133978</v>
      </c>
      <c r="W143" s="5">
        <v>552490095136</v>
      </c>
    </row>
    <row r="144" spans="2:23" ht="15.5" x14ac:dyDescent="0.35">
      <c r="C144" t="s">
        <v>180</v>
      </c>
      <c r="J144" s="5">
        <v>-94604897</v>
      </c>
      <c r="K144" s="5">
        <v>-7088000</v>
      </c>
      <c r="N144" s="5">
        <v>-18198191</v>
      </c>
      <c r="O144" s="5">
        <v>-104834968</v>
      </c>
      <c r="P144" s="5">
        <v>-509451251</v>
      </c>
      <c r="Q144" s="5">
        <v>-2059274135</v>
      </c>
      <c r="R144" s="5">
        <v>-1515828930</v>
      </c>
      <c r="S144" s="5">
        <v>-4246949231</v>
      </c>
      <c r="T144" s="5">
        <v>-8533576084</v>
      </c>
      <c r="U144" s="5">
        <v>-18447464382</v>
      </c>
      <c r="V144" s="5">
        <v>-19006276155</v>
      </c>
      <c r="W144" s="5">
        <v>-12183970465</v>
      </c>
    </row>
    <row r="145" spans="3:23" ht="15.5" x14ac:dyDescent="0.35">
      <c r="C145" t="s">
        <v>184</v>
      </c>
      <c r="J145" s="5">
        <v>-64736486</v>
      </c>
      <c r="T145" s="5">
        <v>-8996987727</v>
      </c>
      <c r="U145" s="5">
        <v>-23380530219</v>
      </c>
      <c r="V145" s="5">
        <v>-21949615982</v>
      </c>
      <c r="W145" s="5">
        <v>-28049273732</v>
      </c>
    </row>
    <row r="146" spans="3:23" ht="15.5" x14ac:dyDescent="0.35">
      <c r="C146" t="s">
        <v>1371</v>
      </c>
      <c r="W146" s="5">
        <v>14156599219</v>
      </c>
    </row>
    <row r="147" spans="3:23" ht="15.5" x14ac:dyDescent="0.35">
      <c r="C147" t="s">
        <v>182</v>
      </c>
      <c r="J147" s="5">
        <v>-29868411</v>
      </c>
      <c r="K147" s="5">
        <v>-7088000</v>
      </c>
      <c r="N147" s="5">
        <v>-28233191</v>
      </c>
      <c r="O147" s="5">
        <v>-116789968</v>
      </c>
      <c r="P147" s="5">
        <v>-780732186</v>
      </c>
      <c r="Q147" s="5">
        <v>-2386284906</v>
      </c>
      <c r="R147" s="5">
        <v>-1674478930</v>
      </c>
      <c r="S147" s="5">
        <v>-4246949231</v>
      </c>
    </row>
    <row r="148" spans="3:23" ht="15.5" x14ac:dyDescent="0.35">
      <c r="C148" t="s">
        <v>1327</v>
      </c>
      <c r="T148" s="5">
        <v>463411643</v>
      </c>
      <c r="U148" s="5">
        <v>4933065837</v>
      </c>
      <c r="V148" s="5">
        <v>2943339827</v>
      </c>
      <c r="W148" s="5">
        <v>1708704048</v>
      </c>
    </row>
    <row r="149" spans="3:23" ht="15.5" x14ac:dyDescent="0.35">
      <c r="C149" t="s">
        <v>1372</v>
      </c>
      <c r="N149" s="5">
        <v>10035000</v>
      </c>
      <c r="O149" s="5">
        <v>11955000</v>
      </c>
      <c r="P149" s="5">
        <v>271280935</v>
      </c>
      <c r="Q149" s="5">
        <v>327010771</v>
      </c>
      <c r="R149" s="5">
        <v>158650000</v>
      </c>
    </row>
    <row r="150" spans="3:23" ht="15.5" x14ac:dyDescent="0.35">
      <c r="C150" t="s">
        <v>206</v>
      </c>
      <c r="D150" s="5">
        <v>-2279130000</v>
      </c>
      <c r="E150" s="5">
        <v>-2429130000</v>
      </c>
      <c r="F150" s="5">
        <v>-3014711626</v>
      </c>
      <c r="G150" s="5">
        <v>-3029130000</v>
      </c>
      <c r="I150" s="5">
        <v>-12102101626</v>
      </c>
      <c r="J150" s="5">
        <v>-12026161477</v>
      </c>
      <c r="K150" s="5">
        <v>-5350000000</v>
      </c>
      <c r="L150" s="5">
        <v>-2550000000</v>
      </c>
      <c r="M150" s="5">
        <v>-2350000000</v>
      </c>
      <c r="N150" s="5">
        <v>-1775000000</v>
      </c>
      <c r="O150" s="5">
        <v>2552773327</v>
      </c>
      <c r="P150" s="5">
        <v>-596751629</v>
      </c>
      <c r="S150" s="5">
        <v>1073094425</v>
      </c>
      <c r="T150" s="5">
        <v>-26835098509</v>
      </c>
      <c r="U150" s="5">
        <v>-107754742136</v>
      </c>
      <c r="V150" s="5">
        <v>67366133978</v>
      </c>
      <c r="W150" s="5">
        <v>552490095136</v>
      </c>
    </row>
    <row r="151" spans="3:23" ht="15.5" x14ac:dyDescent="0.35">
      <c r="C151" t="s">
        <v>1373</v>
      </c>
    </row>
    <row r="152" spans="3:23" ht="15.5" x14ac:dyDescent="0.35">
      <c r="C152" t="s">
        <v>1374</v>
      </c>
      <c r="V152" s="5">
        <v>127778800000</v>
      </c>
      <c r="W152" s="5">
        <v>98750000000</v>
      </c>
    </row>
    <row r="153" spans="3:23" ht="15.5" x14ac:dyDescent="0.35">
      <c r="C153" t="s">
        <v>558</v>
      </c>
    </row>
    <row r="154" spans="3:23" ht="15.5" x14ac:dyDescent="0.35">
      <c r="C154" t="s">
        <v>1375</v>
      </c>
      <c r="T154" s="5">
        <v>-51086372583</v>
      </c>
      <c r="U154" s="5">
        <v>-45127043321</v>
      </c>
      <c r="V154" s="5">
        <v>-46281486615</v>
      </c>
      <c r="W154" s="5">
        <v>-31316782988</v>
      </c>
    </row>
    <row r="155" spans="3:23" ht="15.5" x14ac:dyDescent="0.35">
      <c r="C155" t="s">
        <v>682</v>
      </c>
      <c r="V155" s="5">
        <v>-4702259840</v>
      </c>
    </row>
    <row r="156" spans="3:23" ht="15.5" x14ac:dyDescent="0.35">
      <c r="C156" t="s">
        <v>171</v>
      </c>
      <c r="U156" s="5">
        <v>-56666712000</v>
      </c>
    </row>
    <row r="157" spans="3:23" ht="15.5" x14ac:dyDescent="0.35">
      <c r="C157" t="s">
        <v>914</v>
      </c>
      <c r="D157" s="5">
        <v>-29130000</v>
      </c>
      <c r="E157" s="5">
        <v>-29130000</v>
      </c>
      <c r="F157" s="5">
        <v>-14711626</v>
      </c>
      <c r="G157" s="5">
        <v>-29130000</v>
      </c>
      <c r="I157" s="5">
        <v>-102101626</v>
      </c>
      <c r="J157" s="5">
        <v>-26161477</v>
      </c>
    </row>
    <row r="158" spans="3:23" ht="15.5" x14ac:dyDescent="0.35">
      <c r="C158" t="s">
        <v>610</v>
      </c>
      <c r="D158" s="5">
        <v>-2250000000</v>
      </c>
      <c r="E158" s="5">
        <v>-2400000000</v>
      </c>
      <c r="F158" s="5">
        <v>-3000000000</v>
      </c>
      <c r="G158" s="5">
        <v>-3000000000</v>
      </c>
      <c r="I158" s="5">
        <v>-12000000000</v>
      </c>
      <c r="J158" s="5">
        <v>-12000000000</v>
      </c>
      <c r="K158" s="5">
        <v>-5350000000</v>
      </c>
      <c r="L158" s="5">
        <v>-2550000000</v>
      </c>
      <c r="M158" s="5">
        <v>-2350000000</v>
      </c>
      <c r="N158" s="5">
        <v>-1775000000</v>
      </c>
      <c r="O158" s="5">
        <v>-700000000</v>
      </c>
      <c r="P158" s="5">
        <v>-750000000</v>
      </c>
      <c r="S158" s="5">
        <v>1073094425</v>
      </c>
      <c r="T158" s="5">
        <v>24251274074</v>
      </c>
      <c r="U158" s="5">
        <v>-5960986815</v>
      </c>
      <c r="V158" s="5">
        <v>-9428919567</v>
      </c>
      <c r="W158" s="5">
        <v>485056878124</v>
      </c>
    </row>
    <row r="159" spans="3:23" ht="15.5" x14ac:dyDescent="0.35">
      <c r="C159" t="s">
        <v>1376</v>
      </c>
    </row>
    <row r="160" spans="3:23" ht="15.5" x14ac:dyDescent="0.35">
      <c r="C160" t="s">
        <v>368</v>
      </c>
      <c r="O160" s="5">
        <v>3252773327</v>
      </c>
      <c r="P160" s="5">
        <v>153248371</v>
      </c>
    </row>
    <row r="161" spans="2:23" ht="15.5" x14ac:dyDescent="0.35">
      <c r="C161" t="s">
        <v>224</v>
      </c>
      <c r="D161" s="5">
        <v>198390477</v>
      </c>
      <c r="E161" s="5">
        <v>-206530621</v>
      </c>
      <c r="F161" s="5">
        <v>-35355729</v>
      </c>
      <c r="G161" s="5">
        <v>166016541</v>
      </c>
      <c r="I161" s="5">
        <v>-2660471317</v>
      </c>
      <c r="J161" s="5">
        <v>273878928</v>
      </c>
      <c r="K161" s="5">
        <v>-1628596548</v>
      </c>
      <c r="L161" s="5">
        <v>-1900061921</v>
      </c>
      <c r="M161" s="5">
        <v>-853452049</v>
      </c>
      <c r="N161" s="5">
        <v>6391184007</v>
      </c>
      <c r="O161" s="5">
        <v>-1882936005</v>
      </c>
      <c r="P161" s="5">
        <v>-50872777</v>
      </c>
      <c r="Q161" s="5">
        <v>755397914</v>
      </c>
      <c r="R161" s="5">
        <v>497803202</v>
      </c>
      <c r="S161" s="5">
        <v>-18069200063</v>
      </c>
      <c r="T161" s="5">
        <v>-42029531299</v>
      </c>
      <c r="U161" s="5">
        <v>-12990640044</v>
      </c>
      <c r="V161" s="5">
        <v>5489765541</v>
      </c>
      <c r="W161" s="5">
        <v>64672215977</v>
      </c>
    </row>
    <row r="162" spans="2:23" ht="15.5" x14ac:dyDescent="0.35">
      <c r="C162" t="s">
        <v>375</v>
      </c>
      <c r="M162" s="5">
        <v>-891558</v>
      </c>
      <c r="N162" s="5">
        <v>-1108944</v>
      </c>
      <c r="O162" s="5">
        <v>3222580</v>
      </c>
      <c r="P162" s="5">
        <v>2676311</v>
      </c>
      <c r="T162" s="5">
        <v>32183471</v>
      </c>
      <c r="U162" s="5">
        <v>135814278</v>
      </c>
      <c r="V162" s="5">
        <v>104446398</v>
      </c>
      <c r="W162" s="5">
        <v>40556344</v>
      </c>
    </row>
    <row r="163" spans="2:23" ht="15.5" x14ac:dyDescent="0.35">
      <c r="C163" t="s">
        <v>225</v>
      </c>
      <c r="E163" s="5">
        <v>280816318</v>
      </c>
      <c r="I163" s="5">
        <v>2941287635</v>
      </c>
      <c r="J163" s="5">
        <v>2667408707</v>
      </c>
      <c r="K163" s="5">
        <v>4296005255</v>
      </c>
      <c r="L163" s="5">
        <v>6196067176</v>
      </c>
      <c r="M163" s="5">
        <v>7050410783</v>
      </c>
      <c r="N163" s="5">
        <v>660335720</v>
      </c>
      <c r="O163" s="5">
        <v>2540049145</v>
      </c>
      <c r="P163" s="5">
        <v>2588245611</v>
      </c>
      <c r="Q163" s="5">
        <v>1832847697</v>
      </c>
      <c r="R163" s="5">
        <v>1335044495</v>
      </c>
      <c r="S163" s="5">
        <v>19404244558</v>
      </c>
      <c r="T163" s="5">
        <v>61401592387</v>
      </c>
      <c r="U163" s="5">
        <v>74256418153</v>
      </c>
      <c r="V163" s="5">
        <v>68662206214</v>
      </c>
      <c r="W163" s="5">
        <v>3949433893</v>
      </c>
    </row>
    <row r="164" spans="2:23" ht="15.5" x14ac:dyDescent="0.35">
      <c r="C164" t="s">
        <v>226</v>
      </c>
      <c r="D164" s="5">
        <v>198390477</v>
      </c>
      <c r="E164" s="5">
        <v>74285697</v>
      </c>
      <c r="F164" s="5">
        <v>-35355729</v>
      </c>
      <c r="G164" s="5">
        <v>166016541</v>
      </c>
      <c r="I164" s="5">
        <v>280816318</v>
      </c>
      <c r="J164" s="5">
        <v>2941287635</v>
      </c>
      <c r="K164" s="5">
        <v>2667408707</v>
      </c>
      <c r="L164" s="5">
        <v>4296005255</v>
      </c>
      <c r="M164" s="5">
        <v>6196067176</v>
      </c>
      <c r="N164" s="5">
        <v>7050410783</v>
      </c>
      <c r="O164" s="5">
        <v>660335720</v>
      </c>
      <c r="P164" s="5">
        <v>2540049145</v>
      </c>
      <c r="Q164" s="5">
        <v>2588245611</v>
      </c>
      <c r="R164" s="5">
        <v>1832847697</v>
      </c>
      <c r="S164" s="5">
        <v>1335044495</v>
      </c>
      <c r="T164" s="5">
        <v>19404244559</v>
      </c>
      <c r="U164" s="5">
        <v>61401592387</v>
      </c>
      <c r="V164" s="5">
        <v>74256418153</v>
      </c>
      <c r="W164" s="5">
        <v>68662206214</v>
      </c>
    </row>
    <row r="166" spans="2:23" ht="15.5" x14ac:dyDescent="0.35">
      <c r="B166" t="s">
        <v>227</v>
      </c>
      <c r="C166" t="s">
        <v>12</v>
      </c>
      <c r="D166" s="5">
        <v>1110000000</v>
      </c>
      <c r="E166" s="5">
        <v>1110000000</v>
      </c>
      <c r="F166" s="5">
        <v>1110000000</v>
      </c>
      <c r="G166" s="5">
        <v>1110000000</v>
      </c>
      <c r="I166" s="5">
        <v>1110000000</v>
      </c>
      <c r="J166" s="5">
        <v>1110000000</v>
      </c>
      <c r="K166" s="5">
        <v>1110000000</v>
      </c>
      <c r="L166" s="5">
        <v>1110000000</v>
      </c>
      <c r="M166" s="5">
        <v>1110000000</v>
      </c>
      <c r="N166" s="5">
        <v>1110000000</v>
      </c>
      <c r="O166" s="5">
        <v>1110000000</v>
      </c>
      <c r="P166" s="5">
        <v>1110000000</v>
      </c>
      <c r="Q166" s="5">
        <v>1110000000</v>
      </c>
      <c r="R166" s="5">
        <v>1110000000</v>
      </c>
      <c r="S166" s="5">
        <v>1110000000</v>
      </c>
      <c r="T166" s="5">
        <v>1110000000</v>
      </c>
      <c r="U166" s="5">
        <v>1110000000</v>
      </c>
      <c r="V166" s="5">
        <v>1110000000</v>
      </c>
      <c r="W166" s="5">
        <v>1110000000</v>
      </c>
    </row>
    <row r="167" spans="2:23" ht="15.5" x14ac:dyDescent="0.35">
      <c r="C167" t="s">
        <v>228</v>
      </c>
      <c r="D167" s="6">
        <v>-0.36</v>
      </c>
      <c r="E167" s="6">
        <v>-0.1</v>
      </c>
      <c r="F167" s="6">
        <v>-98.5</v>
      </c>
      <c r="G167" s="6">
        <v>0.23</v>
      </c>
    </row>
    <row r="168" spans="2:23" ht="15.5" x14ac:dyDescent="0.35">
      <c r="C168" t="s">
        <v>229</v>
      </c>
      <c r="D168" s="6">
        <v>-430.56</v>
      </c>
      <c r="E168" s="5">
        <v>-1550</v>
      </c>
      <c r="F168" s="6">
        <v>-1.57</v>
      </c>
      <c r="G168" s="6">
        <v>408.7</v>
      </c>
    </row>
    <row r="169" spans="2:23" ht="15.5" x14ac:dyDescent="0.35">
      <c r="C169" t="s">
        <v>73</v>
      </c>
      <c r="D169" s="6">
        <v>17.29</v>
      </c>
      <c r="E169" s="6">
        <v>27.07</v>
      </c>
      <c r="F169" s="6">
        <v>15.67</v>
      </c>
      <c r="G169" s="6">
        <v>7.48</v>
      </c>
    </row>
    <row r="170" spans="2:23" ht="15.5" x14ac:dyDescent="0.35">
      <c r="C170" t="s">
        <v>230</v>
      </c>
      <c r="D170" s="5">
        <v>-900000000</v>
      </c>
      <c r="E170" s="5">
        <v>-90000000</v>
      </c>
      <c r="F170" s="5">
        <v>2080000000</v>
      </c>
      <c r="G170" s="5">
        <v>-280000000</v>
      </c>
    </row>
    <row r="171" spans="2:23" ht="15.5" x14ac:dyDescent="0.35">
      <c r="C171" t="s">
        <v>231</v>
      </c>
      <c r="D171" s="6">
        <v>-0.13019999999999998</v>
      </c>
      <c r="E171" s="6">
        <v>-3.2899999999999999E-2</v>
      </c>
      <c r="F171" s="6">
        <v>-35.1496</v>
      </c>
      <c r="G171" s="6">
        <v>5.7300000000000004E-2</v>
      </c>
    </row>
    <row r="172" spans="2:23" ht="15.5" x14ac:dyDescent="0.35">
      <c r="C172" t="s">
        <v>232</v>
      </c>
      <c r="D172" s="6">
        <v>2.9999999999999997E-4</v>
      </c>
      <c r="E172" s="6">
        <v>1E-4</v>
      </c>
      <c r="F172" s="6">
        <v>9.0999999999999998E-2</v>
      </c>
      <c r="G172" s="6">
        <v>-2.0000000000000001E-4</v>
      </c>
    </row>
    <row r="173" spans="2:23" ht="15.5" x14ac:dyDescent="0.35">
      <c r="C173" t="s">
        <v>233</v>
      </c>
      <c r="D173" s="6">
        <v>7.000000000000001E-4</v>
      </c>
      <c r="E173" s="6">
        <v>1E-4</v>
      </c>
      <c r="F173" s="6">
        <v>-1.8E-3</v>
      </c>
      <c r="G173" s="6">
        <v>2.9999999999999997E-4</v>
      </c>
    </row>
    <row r="174" spans="2:23" ht="15.5" x14ac:dyDescent="0.35">
      <c r="C174" t="s">
        <v>234</v>
      </c>
      <c r="D174" s="6">
        <v>-377.35</v>
      </c>
      <c r="E174" s="6">
        <v>-43.46</v>
      </c>
      <c r="F174" s="6">
        <v>0.02</v>
      </c>
      <c r="G174" s="6">
        <v>-145.21</v>
      </c>
    </row>
    <row r="175" spans="2:23" ht="15.5" x14ac:dyDescent="0.35">
      <c r="C175" t="s">
        <v>235</v>
      </c>
      <c r="D175" s="5">
        <v>-1204000000000</v>
      </c>
      <c r="E175" s="5">
        <v>-1203000000000</v>
      </c>
      <c r="F175" s="5">
        <v>-1203000000000</v>
      </c>
      <c r="G175" s="5">
        <v>-1094000000000</v>
      </c>
    </row>
    <row r="176" spans="2:23" ht="15.5" x14ac:dyDescent="0.35">
      <c r="C176" t="s">
        <v>236</v>
      </c>
      <c r="D176" s="6">
        <v>-0.14000000000000001</v>
      </c>
      <c r="E176" s="6">
        <v>-0.14000000000000001</v>
      </c>
      <c r="F176" s="6">
        <v>-0.14000000000000001</v>
      </c>
      <c r="G176" s="6">
        <v>-0.1</v>
      </c>
    </row>
    <row r="177" spans="3:23" ht="15.5" x14ac:dyDescent="0.35">
      <c r="C177" t="s">
        <v>237</v>
      </c>
      <c r="D177" s="6">
        <v>-1083.3699999999999</v>
      </c>
      <c r="E177" s="6">
        <v>-1083.02</v>
      </c>
      <c r="F177" s="6">
        <v>-1082.92</v>
      </c>
      <c r="G177" s="6">
        <v>-984.99</v>
      </c>
    </row>
    <row r="178" spans="3:23" ht="15.5" x14ac:dyDescent="0.35">
      <c r="C178" t="s">
        <v>238</v>
      </c>
      <c r="D178" s="6">
        <v>-0.14000000000000001</v>
      </c>
      <c r="E178" s="6">
        <v>-0.14000000000000001</v>
      </c>
      <c r="F178" s="6">
        <v>-0.14000000000000001</v>
      </c>
      <c r="G178" s="6">
        <v>-0.1</v>
      </c>
    </row>
    <row r="179" spans="3:23" ht="15.5" x14ac:dyDescent="0.35">
      <c r="C179" t="s">
        <v>239</v>
      </c>
      <c r="D179" s="6">
        <v>-1083.3699999999999</v>
      </c>
      <c r="E179" s="6">
        <v>-1083.02</v>
      </c>
      <c r="F179" s="6">
        <v>-1082.92</v>
      </c>
      <c r="G179" s="6">
        <v>-984.99</v>
      </c>
    </row>
    <row r="180" spans="3:23" ht="15.5" x14ac:dyDescent="0.35">
      <c r="C180" t="s">
        <v>240</v>
      </c>
      <c r="D180" s="5">
        <v>453000000000</v>
      </c>
      <c r="E180" s="5">
        <v>455000000000</v>
      </c>
      <c r="F180" s="5">
        <v>457000000000</v>
      </c>
      <c r="G180" s="5">
        <v>460000000000</v>
      </c>
    </row>
    <row r="181" spans="3:23" ht="15.5" x14ac:dyDescent="0.35">
      <c r="C181" t="s">
        <v>241</v>
      </c>
      <c r="D181" s="5">
        <v>0</v>
      </c>
      <c r="E181" s="5">
        <v>0</v>
      </c>
      <c r="F181" s="5">
        <v>0</v>
      </c>
      <c r="G181" s="5">
        <v>0</v>
      </c>
    </row>
    <row r="182" spans="3:23" ht="15.5" x14ac:dyDescent="0.35">
      <c r="C182" t="s">
        <v>242</v>
      </c>
      <c r="D182" s="5">
        <v>-1204000000000</v>
      </c>
      <c r="E182" s="5">
        <v>-1203000000000</v>
      </c>
      <c r="F182" s="5">
        <v>-1203000000000</v>
      </c>
      <c r="G182" s="5">
        <v>-1094000000000</v>
      </c>
    </row>
    <row r="183" spans="3:23" ht="15.5" x14ac:dyDescent="0.35">
      <c r="C183" t="s">
        <v>24</v>
      </c>
      <c r="D183" s="5">
        <v>453000000000</v>
      </c>
      <c r="E183" s="5">
        <v>455000000000</v>
      </c>
      <c r="F183" s="5">
        <v>457000000000</v>
      </c>
      <c r="G183" s="5">
        <v>460000000000</v>
      </c>
    </row>
    <row r="184" spans="3:23" ht="15.5" x14ac:dyDescent="0.35">
      <c r="C184" t="s">
        <v>21</v>
      </c>
      <c r="D184" s="5">
        <v>452000000000</v>
      </c>
      <c r="E184" s="5">
        <v>455000000000</v>
      </c>
      <c r="F184" s="5">
        <v>457000000000</v>
      </c>
      <c r="G184" s="5">
        <v>460000000000</v>
      </c>
    </row>
    <row r="185" spans="3:23" ht="15.5" x14ac:dyDescent="0.35">
      <c r="C185" t="s">
        <v>243</v>
      </c>
      <c r="D185" s="5">
        <v>-1203000000000</v>
      </c>
      <c r="E185" s="5">
        <v>-1203000000000</v>
      </c>
      <c r="F185" s="5">
        <v>-1202000000000</v>
      </c>
      <c r="G185" s="5">
        <v>-1093000000000</v>
      </c>
    </row>
    <row r="186" spans="3:23" ht="15.5" x14ac:dyDescent="0.35">
      <c r="C186" t="s">
        <v>244</v>
      </c>
      <c r="D186" s="5">
        <v>2000000000</v>
      </c>
      <c r="E186" s="5">
        <v>2000000000</v>
      </c>
      <c r="F186" s="5">
        <v>3000000000</v>
      </c>
      <c r="G186" s="5">
        <v>3000000000</v>
      </c>
    </row>
    <row r="187" spans="3:23" ht="15.5" x14ac:dyDescent="0.35">
      <c r="C187" t="s">
        <v>245</v>
      </c>
    </row>
    <row r="188" spans="3:23" ht="15.5" x14ac:dyDescent="0.35">
      <c r="C188" t="s">
        <v>13</v>
      </c>
      <c r="D188" s="5">
        <v>2000000000</v>
      </c>
      <c r="E188" s="5">
        <v>2000000000</v>
      </c>
      <c r="F188" s="5">
        <v>3000000000</v>
      </c>
      <c r="G188" s="5">
        <v>3000000000</v>
      </c>
    </row>
    <row r="189" spans="3:23" ht="15.5" x14ac:dyDescent="0.35">
      <c r="C189" t="s">
        <v>16</v>
      </c>
      <c r="D189" s="6">
        <v>2.23</v>
      </c>
      <c r="E189" s="5">
        <v>2</v>
      </c>
      <c r="F189" s="6">
        <v>2.68</v>
      </c>
      <c r="G189" s="6">
        <v>2.88</v>
      </c>
    </row>
    <row r="190" spans="3:23" ht="15.5" x14ac:dyDescent="0.35">
      <c r="C190" t="s">
        <v>58</v>
      </c>
      <c r="I190" s="6">
        <v>-97.3</v>
      </c>
      <c r="J190" s="6">
        <v>-81.3</v>
      </c>
      <c r="K190" s="6">
        <v>-73.83</v>
      </c>
      <c r="L190" s="6">
        <v>-62.54</v>
      </c>
      <c r="M190" s="6">
        <v>-52.86</v>
      </c>
      <c r="N190" s="6">
        <v>-45.55</v>
      </c>
      <c r="O190" s="6">
        <v>-35.75</v>
      </c>
      <c r="P190" s="6">
        <v>-19.25</v>
      </c>
      <c r="Q190" s="6">
        <v>-13.2</v>
      </c>
      <c r="R190" s="6">
        <v>-106.33</v>
      </c>
      <c r="S190" s="6">
        <v>-1016.89</v>
      </c>
      <c r="T190" s="6">
        <v>82.91</v>
      </c>
      <c r="U190" s="6">
        <v>103.53</v>
      </c>
      <c r="V190" s="6">
        <v>101.88</v>
      </c>
      <c r="W190" s="6">
        <v>69.89</v>
      </c>
    </row>
    <row r="191" spans="3:23" ht="15.5" x14ac:dyDescent="0.35">
      <c r="C191" t="s">
        <v>72</v>
      </c>
      <c r="I191" s="6">
        <v>-1.59</v>
      </c>
      <c r="J191" s="6">
        <v>-0.8</v>
      </c>
      <c r="K191" s="6">
        <v>-1.48</v>
      </c>
      <c r="L191" s="6">
        <v>-1.79</v>
      </c>
      <c r="M191" s="6">
        <v>-4.05</v>
      </c>
      <c r="N191" s="6">
        <v>-2.39</v>
      </c>
      <c r="O191" s="6">
        <v>-10.69</v>
      </c>
      <c r="P191" s="6">
        <v>-16.829999999999998</v>
      </c>
      <c r="Q191" s="6">
        <v>-34.549999999999997</v>
      </c>
      <c r="R191" s="6">
        <v>-4.29</v>
      </c>
      <c r="S191" s="6">
        <v>-0.48</v>
      </c>
      <c r="T191" s="6">
        <v>12.06</v>
      </c>
      <c r="U191" s="6">
        <v>12.07</v>
      </c>
      <c r="V191" s="6">
        <v>11.48</v>
      </c>
      <c r="W191" s="5">
        <v>0</v>
      </c>
    </row>
    <row r="192" spans="3:23" ht="15.5" x14ac:dyDescent="0.35">
      <c r="C192" t="s">
        <v>75</v>
      </c>
      <c r="I192" s="6">
        <v>3.4</v>
      </c>
      <c r="J192" s="6">
        <v>0.39</v>
      </c>
      <c r="K192" s="6">
        <v>1.07</v>
      </c>
      <c r="L192" s="6">
        <v>1.91</v>
      </c>
      <c r="M192" s="6">
        <v>5.14</v>
      </c>
      <c r="N192" s="6">
        <v>3.95</v>
      </c>
      <c r="O192" s="6">
        <v>1.78</v>
      </c>
      <c r="P192" s="6">
        <v>0.7</v>
      </c>
      <c r="Q192" s="6">
        <v>0.82</v>
      </c>
      <c r="R192" s="6">
        <v>0.9</v>
      </c>
      <c r="S192" s="6">
        <v>0.21</v>
      </c>
      <c r="T192" s="6">
        <v>0.28000000000000003</v>
      </c>
      <c r="U192" s="6">
        <v>0.36</v>
      </c>
      <c r="V192" s="6">
        <v>0.44</v>
      </c>
      <c r="W192" s="5">
        <v>0</v>
      </c>
    </row>
    <row r="193" spans="3:23" ht="15.5" x14ac:dyDescent="0.35">
      <c r="C193" t="s">
        <v>246</v>
      </c>
      <c r="I193" s="5">
        <v>390000000</v>
      </c>
      <c r="J193" s="5">
        <v>1690000000</v>
      </c>
      <c r="K193" s="5">
        <v>200000000</v>
      </c>
      <c r="L193" s="5">
        <v>60000000</v>
      </c>
      <c r="M193" s="5">
        <v>2020000000</v>
      </c>
      <c r="N193" s="5">
        <v>2260000000</v>
      </c>
      <c r="O193" s="5">
        <v>9430000000</v>
      </c>
      <c r="P193" s="5">
        <v>6320000000</v>
      </c>
    </row>
    <row r="194" spans="3:23" ht="15.5" x14ac:dyDescent="0.35">
      <c r="C194" t="s">
        <v>247</v>
      </c>
      <c r="I194" s="6">
        <v>-34.720500000000001</v>
      </c>
      <c r="J194" s="6">
        <v>-9.93</v>
      </c>
      <c r="K194" s="6">
        <v>-9.4982000000000006</v>
      </c>
      <c r="L194" s="6">
        <v>-7.5921000000000003</v>
      </c>
      <c r="M194" s="6">
        <v>-4.3754999999999997</v>
      </c>
      <c r="N194" s="6">
        <v>-4.7669999999999995</v>
      </c>
      <c r="O194" s="6">
        <v>-4.7987000000000002</v>
      </c>
      <c r="P194" s="6">
        <v>-0.57520000000000004</v>
      </c>
      <c r="Q194" s="6">
        <v>-0.2412</v>
      </c>
      <c r="R194" s="6">
        <v>-1.5837000000000001</v>
      </c>
      <c r="S194" s="6">
        <v>-9.1159999999999997</v>
      </c>
      <c r="T194" s="6">
        <v>4.9800000000000004E-2</v>
      </c>
      <c r="U194" s="6">
        <v>7.7300000000000008E-2</v>
      </c>
      <c r="V194" s="6">
        <v>0.1099</v>
      </c>
      <c r="W194" s="6">
        <v>8.6899999999999991E-2</v>
      </c>
    </row>
    <row r="195" spans="3:23" ht="15.5" x14ac:dyDescent="0.35">
      <c r="C195" t="s">
        <v>248</v>
      </c>
      <c r="I195" s="6">
        <v>8.9800000000000005E-2</v>
      </c>
      <c r="J195" s="6">
        <v>8.2400000000000001E-2</v>
      </c>
      <c r="K195" s="6">
        <v>8.1600000000000006E-2</v>
      </c>
      <c r="L195" s="6">
        <v>7.5300000000000006E-2</v>
      </c>
      <c r="M195" s="6">
        <v>6.88E-2</v>
      </c>
      <c r="N195" s="6">
        <v>6.3600000000000004E-2</v>
      </c>
      <c r="O195" s="6">
        <v>5.33E-2</v>
      </c>
      <c r="P195" s="6">
        <v>3.0299999999999997E-2</v>
      </c>
      <c r="Q195" s="6">
        <v>2.1400000000000002E-2</v>
      </c>
      <c r="R195" s="6">
        <v>0.17370000000000002</v>
      </c>
      <c r="S195" s="6">
        <v>2.0095000000000001</v>
      </c>
      <c r="T195" s="6">
        <v>0.16260000000000002</v>
      </c>
      <c r="U195" s="6">
        <v>0.24260000000000001</v>
      </c>
      <c r="V195" s="6">
        <v>0.2722</v>
      </c>
      <c r="W195" s="6">
        <v>0.4325</v>
      </c>
    </row>
    <row r="196" spans="3:23" ht="15.5" x14ac:dyDescent="0.35">
      <c r="C196" t="s">
        <v>249</v>
      </c>
      <c r="I196" s="6">
        <v>-2.9999999999999997E-4</v>
      </c>
      <c r="J196" s="6">
        <v>-1.7000000000000001E-3</v>
      </c>
      <c r="K196" s="6">
        <v>-2.9999999999999997E-4</v>
      </c>
      <c r="L196" s="6">
        <v>-1E-4</v>
      </c>
      <c r="M196" s="6">
        <v>-2.7000000000000001E-3</v>
      </c>
      <c r="N196" s="6">
        <v>-4.7999999999999996E-3</v>
      </c>
      <c r="O196" s="6">
        <v>-3.0699999999999998E-2</v>
      </c>
      <c r="P196" s="6">
        <v>-0.02</v>
      </c>
      <c r="Q196" s="6">
        <v>-6.9500000000000006E-2</v>
      </c>
      <c r="R196" s="6">
        <v>0.2167</v>
      </c>
      <c r="S196" s="6">
        <v>-108.9178</v>
      </c>
      <c r="T196" s="6">
        <v>0.33689999999999998</v>
      </c>
      <c r="U196" s="6">
        <v>0.44719999999999999</v>
      </c>
      <c r="V196" s="6">
        <v>0.66010000000000002</v>
      </c>
      <c r="W196" s="6">
        <v>1.4374</v>
      </c>
    </row>
    <row r="197" spans="3:23" ht="15.5" x14ac:dyDescent="0.35">
      <c r="C197" t="s">
        <v>250</v>
      </c>
      <c r="J197" s="6">
        <v>0.02</v>
      </c>
      <c r="M197" s="6">
        <v>0.02</v>
      </c>
      <c r="N197" s="6">
        <v>0.03</v>
      </c>
      <c r="O197" s="6">
        <v>0.17</v>
      </c>
      <c r="P197" s="6">
        <v>0.16</v>
      </c>
      <c r="Q197" s="6">
        <v>0.5</v>
      </c>
      <c r="R197" s="6">
        <v>-2.02</v>
      </c>
      <c r="S197" s="6">
        <v>-18.579999999999998</v>
      </c>
      <c r="T197" s="6">
        <v>3.3</v>
      </c>
      <c r="U197" s="6">
        <v>4.24</v>
      </c>
      <c r="V197" s="6">
        <v>4.12</v>
      </c>
      <c r="W197" s="6">
        <v>4.1500000000000004</v>
      </c>
    </row>
    <row r="198" spans="3:23" ht="15.5" x14ac:dyDescent="0.35">
      <c r="C198" t="s">
        <v>69</v>
      </c>
      <c r="I198" s="6">
        <v>-0.14000000000000001</v>
      </c>
      <c r="J198" s="6">
        <v>-7.0000000000000007E-2</v>
      </c>
      <c r="K198" s="6">
        <v>-0.12</v>
      </c>
      <c r="L198" s="6">
        <v>-0.13</v>
      </c>
      <c r="M198" s="6">
        <v>-0.28000000000000003</v>
      </c>
      <c r="N198" s="6">
        <v>-0.15</v>
      </c>
      <c r="O198" s="6">
        <v>-0.56999999999999995</v>
      </c>
      <c r="P198" s="6">
        <v>-0.51</v>
      </c>
      <c r="Q198" s="6">
        <v>-0.74</v>
      </c>
      <c r="R198" s="6">
        <v>-0.75</v>
      </c>
      <c r="S198" s="6">
        <v>-0.96</v>
      </c>
      <c r="T198" s="6">
        <v>1.96</v>
      </c>
      <c r="U198" s="6">
        <v>2.93</v>
      </c>
      <c r="V198" s="6">
        <v>3.13</v>
      </c>
      <c r="W198" s="5">
        <v>0</v>
      </c>
    </row>
    <row r="199" spans="3:23" ht="15.5" x14ac:dyDescent="0.35">
      <c r="C199" t="s">
        <v>66</v>
      </c>
      <c r="I199" s="6">
        <v>-1082.92</v>
      </c>
      <c r="J199" s="6">
        <v>-986.19</v>
      </c>
      <c r="K199" s="6">
        <v>-904.69</v>
      </c>
      <c r="L199" s="6">
        <v>-830.93</v>
      </c>
      <c r="M199" s="6">
        <v>-768.7</v>
      </c>
      <c r="N199" s="5">
        <v>-716</v>
      </c>
      <c r="O199" s="6">
        <v>-670.47</v>
      </c>
      <c r="P199" s="6">
        <v>-634.78</v>
      </c>
      <c r="Q199" s="6">
        <v>-615.63</v>
      </c>
      <c r="R199" s="6">
        <v>-612.02</v>
      </c>
      <c r="S199" s="6">
        <v>-506.05</v>
      </c>
      <c r="T199" s="6">
        <v>509.96</v>
      </c>
      <c r="U199" s="6">
        <v>426.76</v>
      </c>
      <c r="V199" s="6">
        <v>374.23</v>
      </c>
      <c r="W199" s="6">
        <v>161.58000000000001</v>
      </c>
    </row>
    <row r="200" spans="3:23" ht="15.5" x14ac:dyDescent="0.35">
      <c r="C200" t="s">
        <v>251</v>
      </c>
      <c r="I200" s="6">
        <v>-0.14000000000000001</v>
      </c>
      <c r="J200" s="6">
        <v>-7.0000000000000007E-2</v>
      </c>
      <c r="K200" s="6">
        <v>-0.12</v>
      </c>
      <c r="L200" s="6">
        <v>-0.13</v>
      </c>
      <c r="M200" s="6">
        <v>-0.28000000000000003</v>
      </c>
      <c r="N200" s="6">
        <v>-0.15</v>
      </c>
      <c r="O200" s="6">
        <v>-0.56999999999999995</v>
      </c>
      <c r="P200" s="6">
        <v>-0.51</v>
      </c>
      <c r="Q200" s="6">
        <v>-0.74</v>
      </c>
      <c r="R200" s="6">
        <v>-0.75</v>
      </c>
      <c r="S200" s="6">
        <v>-0.96</v>
      </c>
      <c r="T200" s="6">
        <v>1.96</v>
      </c>
      <c r="U200" s="6">
        <v>2.93</v>
      </c>
      <c r="V200" s="6">
        <v>3.13</v>
      </c>
      <c r="W200" s="5">
        <v>0</v>
      </c>
    </row>
    <row r="201" spans="3:23" ht="15.5" x14ac:dyDescent="0.35">
      <c r="C201" t="s">
        <v>252</v>
      </c>
      <c r="I201" s="6">
        <v>-1082.92</v>
      </c>
      <c r="J201" s="6">
        <v>-986.19</v>
      </c>
      <c r="K201" s="6">
        <v>-904.69</v>
      </c>
      <c r="L201" s="6">
        <v>-830.93</v>
      </c>
      <c r="M201" s="6">
        <v>-768.7</v>
      </c>
      <c r="N201" s="5">
        <v>-716</v>
      </c>
      <c r="O201" s="6">
        <v>-670.47</v>
      </c>
      <c r="P201" s="6">
        <v>-634.78</v>
      </c>
      <c r="Q201" s="6">
        <v>-615.63</v>
      </c>
      <c r="R201" s="6">
        <v>-612.02</v>
      </c>
      <c r="S201" s="6">
        <v>-506.05</v>
      </c>
      <c r="T201" s="6">
        <v>509.45</v>
      </c>
      <c r="U201" s="6">
        <v>426.25</v>
      </c>
      <c r="V201" s="6">
        <v>373.72</v>
      </c>
      <c r="W201" s="6">
        <v>161.07</v>
      </c>
    </row>
    <row r="202" spans="3:23" ht="15.5" x14ac:dyDescent="0.35">
      <c r="C202" t="s">
        <v>253</v>
      </c>
      <c r="I202" s="5">
        <v>457000000000</v>
      </c>
      <c r="J202" s="5">
        <v>469000000000</v>
      </c>
      <c r="K202" s="5">
        <v>358000000000</v>
      </c>
      <c r="L202" s="5">
        <v>239000000000</v>
      </c>
      <c r="M202" s="5">
        <v>163000000000</v>
      </c>
      <c r="N202" s="5">
        <v>96000000000</v>
      </c>
      <c r="O202" s="5">
        <v>46000000000</v>
      </c>
      <c r="P202" s="5">
        <v>12000000000</v>
      </c>
      <c r="S202" s="5">
        <v>495000000000</v>
      </c>
      <c r="T202" s="5">
        <v>494000000000</v>
      </c>
      <c r="U202" s="5">
        <v>470000000000</v>
      </c>
      <c r="V202" s="5">
        <v>476000000000</v>
      </c>
      <c r="W202" s="5">
        <v>485000000000</v>
      </c>
    </row>
    <row r="203" spans="3:23" ht="15.5" x14ac:dyDescent="0.35">
      <c r="C203" t="s">
        <v>254</v>
      </c>
      <c r="I203" s="5">
        <v>0</v>
      </c>
      <c r="J203" s="5">
        <v>0</v>
      </c>
      <c r="K203" s="5">
        <v>124000000000</v>
      </c>
      <c r="L203" s="5">
        <v>247000000000</v>
      </c>
      <c r="M203" s="5">
        <v>327000000000</v>
      </c>
      <c r="N203" s="5">
        <v>396000000000</v>
      </c>
      <c r="O203" s="5">
        <v>451000000000</v>
      </c>
      <c r="P203" s="5">
        <v>483000000000</v>
      </c>
      <c r="Q203" s="5">
        <v>495000000000</v>
      </c>
      <c r="R203" s="5">
        <v>495000000000</v>
      </c>
    </row>
    <row r="204" spans="3:23" ht="15.5" x14ac:dyDescent="0.35">
      <c r="C204" t="s">
        <v>26</v>
      </c>
      <c r="I204" s="5">
        <v>457000000000</v>
      </c>
      <c r="J204" s="5">
        <v>470000000000</v>
      </c>
      <c r="K204" s="5">
        <v>481000000000</v>
      </c>
      <c r="L204" s="5">
        <v>487000000000</v>
      </c>
      <c r="M204" s="5">
        <v>489000000000</v>
      </c>
      <c r="N204" s="5">
        <v>492000000000</v>
      </c>
      <c r="O204" s="5">
        <v>497000000000</v>
      </c>
      <c r="P204" s="5">
        <v>494000000000</v>
      </c>
      <c r="Q204" s="5">
        <v>495000000000</v>
      </c>
      <c r="R204" s="5">
        <v>495000000000</v>
      </c>
      <c r="S204" s="5">
        <v>495000000000</v>
      </c>
      <c r="T204" s="5">
        <v>494000000000</v>
      </c>
      <c r="U204" s="5">
        <v>470000000000</v>
      </c>
      <c r="V204" s="5">
        <v>476000000000</v>
      </c>
      <c r="W204" s="5">
        <v>485000000000</v>
      </c>
    </row>
    <row r="205" spans="3:23" ht="15.5" x14ac:dyDescent="0.35">
      <c r="C205" t="s">
        <v>23</v>
      </c>
      <c r="I205" s="5">
        <v>457000000000</v>
      </c>
      <c r="J205" s="5">
        <v>467000000000</v>
      </c>
      <c r="K205" s="5">
        <v>479000000000</v>
      </c>
      <c r="L205" s="5">
        <v>482000000000</v>
      </c>
      <c r="M205" s="5">
        <v>483000000000</v>
      </c>
      <c r="N205" s="5">
        <v>485000000000</v>
      </c>
      <c r="O205" s="5">
        <v>496000000000</v>
      </c>
      <c r="P205" s="5">
        <v>492000000000</v>
      </c>
      <c r="Q205" s="5">
        <v>492000000000</v>
      </c>
      <c r="R205" s="5">
        <v>493000000000</v>
      </c>
      <c r="S205" s="5">
        <v>494000000000</v>
      </c>
      <c r="T205" s="5">
        <v>474000000000</v>
      </c>
      <c r="U205" s="5">
        <v>408000000000</v>
      </c>
      <c r="V205" s="5">
        <v>401000000000</v>
      </c>
      <c r="W205" s="5">
        <v>416000000000</v>
      </c>
    </row>
    <row r="206" spans="3:23" ht="15.5" x14ac:dyDescent="0.35">
      <c r="C206" t="s">
        <v>255</v>
      </c>
      <c r="I206" s="5">
        <v>-1202000000000</v>
      </c>
      <c r="J206" s="5">
        <v>-1095000000000</v>
      </c>
      <c r="K206" s="5">
        <v>-881000000000</v>
      </c>
      <c r="L206" s="5">
        <v>-676000000000</v>
      </c>
      <c r="M206" s="5">
        <v>-528000000000</v>
      </c>
      <c r="N206" s="5">
        <v>-400000000000</v>
      </c>
      <c r="O206" s="5">
        <v>-294000000000</v>
      </c>
      <c r="P206" s="5">
        <v>-236000000000</v>
      </c>
      <c r="Q206" s="5">
        <v>-215000000000</v>
      </c>
      <c r="R206" s="5">
        <v>-217000000000</v>
      </c>
      <c r="S206" s="5">
        <v>-616000000000</v>
      </c>
      <c r="T206" s="5">
        <v>509000000000</v>
      </c>
      <c r="U206" s="5">
        <v>417000000000</v>
      </c>
      <c r="V206" s="5">
        <v>367000000000</v>
      </c>
      <c r="W206" s="5">
        <v>143000000000</v>
      </c>
    </row>
    <row r="207" spans="3:23" ht="15.5" x14ac:dyDescent="0.35">
      <c r="C207" t="s">
        <v>256</v>
      </c>
      <c r="I207" s="5">
        <v>9000000000</v>
      </c>
      <c r="J207" s="5">
        <v>12000000000</v>
      </c>
      <c r="K207" s="5">
        <v>4000000000</v>
      </c>
      <c r="L207" s="5">
        <v>1000000000</v>
      </c>
      <c r="M207" s="5">
        <v>1000000000</v>
      </c>
      <c r="N207" s="5">
        <v>8000000000</v>
      </c>
      <c r="O207" s="5">
        <v>-4000000000</v>
      </c>
      <c r="P207" s="5">
        <v>1000000000</v>
      </c>
      <c r="Q207" s="5">
        <v>3000000000</v>
      </c>
      <c r="R207" s="5">
        <v>2000000000</v>
      </c>
      <c r="S207" s="5">
        <v>-15000000000</v>
      </c>
      <c r="T207" s="5">
        <v>-7000000000</v>
      </c>
      <c r="U207" s="5">
        <v>113000000000</v>
      </c>
      <c r="V207" s="5">
        <v>-43000000000</v>
      </c>
      <c r="W207" s="5">
        <v>-476000000000</v>
      </c>
    </row>
    <row r="208" spans="3:23" ht="15.5" x14ac:dyDescent="0.35">
      <c r="C208" t="s">
        <v>257</v>
      </c>
      <c r="J208" s="5">
        <v>0</v>
      </c>
      <c r="K208" s="5">
        <v>0</v>
      </c>
      <c r="N208" s="5">
        <v>0</v>
      </c>
      <c r="O208" s="5">
        <v>0</v>
      </c>
      <c r="P208" s="5">
        <v>-1000000000</v>
      </c>
      <c r="Q208" s="5">
        <v>-2000000000</v>
      </c>
      <c r="R208" s="5">
        <v>-2000000000</v>
      </c>
      <c r="S208" s="5">
        <v>-4000000000</v>
      </c>
      <c r="T208" s="5">
        <v>-9000000000</v>
      </c>
      <c r="U208" s="5">
        <v>-23000000000</v>
      </c>
      <c r="V208" s="5">
        <v>-22000000000</v>
      </c>
      <c r="W208" s="5">
        <v>-28000000000</v>
      </c>
    </row>
    <row r="209" spans="3:23" ht="15.5" x14ac:dyDescent="0.35">
      <c r="C209" t="s">
        <v>15</v>
      </c>
      <c r="I209" s="5">
        <v>9000000000</v>
      </c>
      <c r="J209" s="5">
        <v>12000000000</v>
      </c>
      <c r="K209" s="5">
        <v>4000000000</v>
      </c>
      <c r="L209" s="5">
        <v>1000000000</v>
      </c>
      <c r="M209" s="5">
        <v>1000000000</v>
      </c>
      <c r="N209" s="5">
        <v>8000000000</v>
      </c>
      <c r="O209" s="5">
        <v>-4000000000</v>
      </c>
      <c r="P209" s="5">
        <v>0</v>
      </c>
      <c r="Q209" s="5">
        <v>0</v>
      </c>
      <c r="R209" s="5">
        <v>0</v>
      </c>
      <c r="S209" s="5">
        <v>-19000000000</v>
      </c>
      <c r="T209" s="5">
        <v>-16000000000</v>
      </c>
      <c r="U209" s="5">
        <v>90000000000</v>
      </c>
      <c r="V209" s="5">
        <v>-65000000000</v>
      </c>
      <c r="W209" s="5">
        <v>-504000000000</v>
      </c>
    </row>
    <row r="210" spans="3:23" ht="15.5" x14ac:dyDescent="0.35">
      <c r="C210" t="s">
        <v>17</v>
      </c>
      <c r="I210" s="6">
        <v>8.5</v>
      </c>
      <c r="J210" s="6">
        <v>11.07</v>
      </c>
      <c r="K210" s="6">
        <v>3.35</v>
      </c>
      <c r="L210" s="6">
        <v>0.57999999999999996</v>
      </c>
      <c r="M210" s="6">
        <v>1.35</v>
      </c>
      <c r="N210" s="6">
        <v>7.34</v>
      </c>
      <c r="O210" s="5">
        <v>-4</v>
      </c>
      <c r="P210" s="6">
        <v>0.25</v>
      </c>
      <c r="Q210" s="6">
        <v>0.39</v>
      </c>
      <c r="R210" s="6">
        <v>0.31</v>
      </c>
      <c r="S210" s="6">
        <v>-17.23</v>
      </c>
      <c r="T210" s="6">
        <v>-14.09</v>
      </c>
      <c r="U210" s="6">
        <v>80.849999999999994</v>
      </c>
      <c r="V210" s="6">
        <v>-58.34</v>
      </c>
      <c r="W210" s="6">
        <v>-453.31</v>
      </c>
    </row>
  </sheetData>
  <pageMargins left="0.7" right="0.7" top="0.75" bottom="0.75" header="0.3" footer="0.3"/>
  <ignoredErrors>
    <ignoredError sqref="A1:W21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1378</v>
      </c>
      <c r="D2" s="2" vm="418">
        <f ca="1">IFERROR(_xlfn.STOCKHISTORY("XIDX:" &amp; $C$1, D3, , 0, 0, 1), "Libur")</f>
        <v>1535</v>
      </c>
      <c r="E2" s="2" vm="419">
        <f ca="1">IFERROR(_xlfn.STOCKHISTORY("XIDX:" &amp; $C$1, E3, , 0, 0, 1), "Libur")</f>
        <v>1270</v>
      </c>
      <c r="H2" s="2" vm="419">
        <f ca="1">IFERROR(INDEX(D2:G2,COUNT(D2:G2)),"")</f>
        <v>1270</v>
      </c>
      <c r="I2" s="2" vm="420">
        <f t="shared" ref="I2:Z2" ca="1" si="0">IFERROR(_xlfn.STOCKHISTORY("XIDX:" &amp; $C$1, I1, , 0, 0, 1), "Libur")</f>
        <v>3340</v>
      </c>
      <c r="J2" s="2" vm="421">
        <f t="shared" ca="1" si="0"/>
        <v>4680</v>
      </c>
      <c r="K2" s="2" vm="422">
        <f t="shared" ca="1" si="0"/>
        <v>2387.5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423">
        <f t="shared" ca="1" si="0"/>
        <v>1500</v>
      </c>
      <c r="Q2" s="2" vm="424">
        <f t="shared" ca="1" si="0"/>
        <v>1017.5</v>
      </c>
      <c r="R2" s="2" t="str">
        <f t="shared" ca="1" si="0"/>
        <v>Libur</v>
      </c>
      <c r="S2" s="2" vm="208">
        <f t="shared" ca="1" si="0"/>
        <v>750</v>
      </c>
      <c r="T2" s="2" vm="59">
        <f t="shared" ca="1" si="0"/>
        <v>610</v>
      </c>
      <c r="U2" s="2" vm="425">
        <f t="shared" ca="1" si="0"/>
        <v>830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vm="426">
        <f t="shared" ca="1" si="0"/>
        <v>14.7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100961337769</v>
      </c>
      <c r="E4" s="2">
        <f>IFERROR(INDEX(E51:E500,MATCH($C$4,$C$51:$C$500,0)),"")</f>
        <v>22268541204</v>
      </c>
      <c r="H4" s="2">
        <f>IFERROR(SUM(D4:G4)*(4/MAX(1,COUNT(D4:G4))),"")</f>
        <v>246459757946</v>
      </c>
      <c r="I4" s="2">
        <f t="shared" ref="I4:Z4" si="1">IFERROR(INDEX(I51:I500,MATCH($C$4,$C$51:$C$500,0)),"")</f>
        <v>288527837528</v>
      </c>
      <c r="J4" s="2">
        <f t="shared" si="1"/>
        <v>399627008695</v>
      </c>
      <c r="K4" s="2">
        <f t="shared" si="1"/>
        <v>419992858060</v>
      </c>
      <c r="L4" s="2">
        <f t="shared" si="1"/>
        <v>315372288026</v>
      </c>
      <c r="M4" s="2">
        <f t="shared" si="1"/>
        <v>138807742936</v>
      </c>
      <c r="N4" s="2">
        <f t="shared" si="1"/>
        <v>167584026620</v>
      </c>
      <c r="O4" s="2">
        <f t="shared" si="1"/>
        <v>205515914355</v>
      </c>
      <c r="P4" s="2">
        <f t="shared" si="1"/>
        <v>245037918437</v>
      </c>
      <c r="Q4" s="2">
        <f t="shared" si="1"/>
        <v>227499858134</v>
      </c>
      <c r="R4" s="2">
        <f t="shared" si="1"/>
        <v>276272327077</v>
      </c>
      <c r="S4" s="2">
        <f t="shared" si="1"/>
        <v>303342488851</v>
      </c>
      <c r="T4" s="2">
        <f t="shared" si="1"/>
        <v>316638970381</v>
      </c>
      <c r="U4" s="2">
        <f t="shared" si="1"/>
        <v>301085455287</v>
      </c>
      <c r="V4" s="2">
        <f t="shared" si="1"/>
        <v>239910571770</v>
      </c>
      <c r="W4" s="2">
        <f t="shared" si="1"/>
        <v>189240721933</v>
      </c>
      <c r="X4" s="2">
        <f t="shared" si="1"/>
        <v>118479352068</v>
      </c>
      <c r="Y4" s="2">
        <f t="shared" si="1"/>
        <v>63013041199</v>
      </c>
      <c r="Z4" s="2">
        <f t="shared" si="1"/>
        <v>60084104695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33748980330</v>
      </c>
      <c r="E5" s="2">
        <f>IFERROR(INDEX(E51:E500,MATCH($C$5,$C$51:$C$500,0)),"")</f>
        <v>-13188325466</v>
      </c>
      <c r="H5" s="2">
        <f>IFERROR(SUM(D5:G5)*(4/MAX(1,COUNT(D5:G5))),"")</f>
        <v>41121309728</v>
      </c>
      <c r="I5" s="2">
        <f t="shared" ref="I5:Z5" si="2">IFERROR(INDEX(I51:I500,MATCH($C$5,$C$51:$C$500,0)),"")</f>
        <v>32213040136</v>
      </c>
      <c r="J5" s="2">
        <f t="shared" si="2"/>
        <v>136940854219</v>
      </c>
      <c r="K5" s="2">
        <f t="shared" si="2"/>
        <v>130152212429</v>
      </c>
      <c r="L5" s="2">
        <f t="shared" si="2"/>
        <v>9363731906</v>
      </c>
      <c r="M5" s="2">
        <f t="shared" si="2"/>
        <v>-27865982504</v>
      </c>
      <c r="N5" s="2">
        <f t="shared" si="2"/>
        <v>-104920850435</v>
      </c>
      <c r="O5" s="2">
        <f t="shared" si="2"/>
        <v>-71871228936</v>
      </c>
      <c r="P5" s="2">
        <f t="shared" si="2"/>
        <v>61858876689</v>
      </c>
      <c r="Q5" s="2">
        <f t="shared" si="2"/>
        <v>67591690643</v>
      </c>
      <c r="R5" s="2">
        <f t="shared" si="2"/>
        <v>85839474272</v>
      </c>
      <c r="S5" s="2">
        <f t="shared" si="2"/>
        <v>120187493998</v>
      </c>
      <c r="T5" s="2">
        <f t="shared" si="2"/>
        <v>121735092562</v>
      </c>
      <c r="U5" s="2">
        <f t="shared" si="2"/>
        <v>92028509812</v>
      </c>
      <c r="V5" s="2">
        <f t="shared" si="2"/>
        <v>64373090893</v>
      </c>
      <c r="W5" s="2">
        <f t="shared" si="2"/>
        <v>49084685373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875704886696</v>
      </c>
      <c r="E6" s="2">
        <f>IFERROR(INDEX(E51:E500,MATCH($C$6,$C$51:$C$500,0)),"")</f>
        <v>846055763148</v>
      </c>
      <c r="H6" s="2">
        <f>IFERROR(INDEX(D6:G6,COUNT(D6:G6)),"")</f>
        <v>846055763148</v>
      </c>
      <c r="I6" s="2">
        <f t="shared" ref="I6:Z6" si="3">IFERROR(INDEX(I51:I500,MATCH($C$6,$C$51:$C$500,0)),"")</f>
        <v>859244160220</v>
      </c>
      <c r="J6" s="2">
        <f t="shared" si="3"/>
        <v>830889599891</v>
      </c>
      <c r="K6" s="2">
        <f t="shared" si="3"/>
        <v>696284152746</v>
      </c>
      <c r="L6" s="2">
        <f t="shared" si="3"/>
        <v>566436554528</v>
      </c>
      <c r="M6" s="2">
        <f t="shared" si="3"/>
        <v>557072823084</v>
      </c>
      <c r="N6" s="2">
        <f t="shared" si="3"/>
        <v>584938806990</v>
      </c>
      <c r="O6" s="2">
        <f t="shared" si="3"/>
        <v>690169339803</v>
      </c>
      <c r="P6" s="2">
        <f t="shared" si="3"/>
        <v>764071329249</v>
      </c>
      <c r="Q6" s="2">
        <f t="shared" si="3"/>
        <v>703837060697</v>
      </c>
      <c r="R6" s="2">
        <f t="shared" si="3"/>
        <v>638758820149</v>
      </c>
      <c r="S6" s="2">
        <f t="shared" si="3"/>
        <v>554257293224</v>
      </c>
      <c r="T6" s="2">
        <f t="shared" si="3"/>
        <v>666347155005</v>
      </c>
      <c r="U6" s="2">
        <f t="shared" si="3"/>
        <v>403423859422</v>
      </c>
      <c r="V6" s="2">
        <f t="shared" si="3"/>
        <v>233955480761</v>
      </c>
      <c r="W6" s="2">
        <f t="shared" si="3"/>
        <v>173440833868</v>
      </c>
      <c r="X6" s="2">
        <f t="shared" si="3"/>
        <v>128214592495</v>
      </c>
      <c r="Y6" s="2">
        <f t="shared" si="3"/>
        <v>104500549574</v>
      </c>
      <c r="Z6" s="2">
        <f t="shared" si="3"/>
        <v>92842760139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1.02</v>
      </c>
      <c r="E7" s="3">
        <f>IFERROR(INDEX(E51:E500,MATCH($C$7,$C$51:$C$500,0))/1000000000,"")</f>
        <v>1.02</v>
      </c>
      <c r="H7" s="3">
        <f>IFERROR(INDEX(D7:G7,COUNT(D7:G7)),"")</f>
        <v>1.02</v>
      </c>
      <c r="I7" s="3">
        <f t="shared" ref="I7:Z7" si="4">IFERROR(INDEX(I51:I500,MATCH($C$7,$C$51:$C$500,0))/1000000000,"")</f>
        <v>1.02</v>
      </c>
      <c r="J7" s="3">
        <f t="shared" si="4"/>
        <v>1.02</v>
      </c>
      <c r="K7" s="3">
        <f t="shared" si="4"/>
        <v>1.02</v>
      </c>
      <c r="L7" s="3">
        <f t="shared" si="4"/>
        <v>0.1</v>
      </c>
      <c r="M7" s="3">
        <f t="shared" si="4"/>
        <v>0.1</v>
      </c>
      <c r="N7" s="3">
        <f t="shared" si="4"/>
        <v>0.1</v>
      </c>
      <c r="O7" s="3">
        <f t="shared" si="4"/>
        <v>0.1</v>
      </c>
      <c r="P7" s="3">
        <f t="shared" si="4"/>
        <v>0.1</v>
      </c>
      <c r="Q7" s="3">
        <f t="shared" si="4"/>
        <v>0.1</v>
      </c>
      <c r="R7" s="3">
        <f t="shared" si="4"/>
        <v>0.1</v>
      </c>
      <c r="S7" s="3">
        <f t="shared" si="4"/>
        <v>0.1</v>
      </c>
      <c r="T7" s="3">
        <f t="shared" si="4"/>
        <v>0.1</v>
      </c>
      <c r="U7" s="3">
        <f t="shared" si="4"/>
        <v>0.1</v>
      </c>
      <c r="V7" s="3">
        <f t="shared" si="4"/>
        <v>0.1</v>
      </c>
      <c r="W7" s="3">
        <f t="shared" si="4"/>
        <v>0.1</v>
      </c>
      <c r="X7" s="3">
        <f t="shared" si="4"/>
        <v>0.1</v>
      </c>
      <c r="Y7" s="3">
        <f t="shared" si="4"/>
        <v>0.1</v>
      </c>
      <c r="Z7" s="3">
        <f t="shared" si="4"/>
        <v>0.1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14000000000</v>
      </c>
      <c r="J8" s="2">
        <f t="shared" si="5"/>
        <v>68000000000</v>
      </c>
      <c r="K8" s="2">
        <f t="shared" si="5"/>
        <v>38000000000</v>
      </c>
      <c r="L8" s="2">
        <f t="shared" si="5"/>
        <v>-31000000000</v>
      </c>
      <c r="M8" s="2">
        <f t="shared" si="5"/>
        <v>57000000000</v>
      </c>
      <c r="N8" s="2">
        <f t="shared" si="5"/>
        <v>1000000000</v>
      </c>
      <c r="O8" s="2">
        <f t="shared" si="5"/>
        <v>6000000000</v>
      </c>
      <c r="P8" s="2">
        <f t="shared" si="5"/>
        <v>7000000000</v>
      </c>
      <c r="Q8" s="2">
        <f t="shared" si="5"/>
        <v>2000000000</v>
      </c>
      <c r="R8" s="2">
        <f t="shared" si="5"/>
        <v>-35000000000</v>
      </c>
      <c r="S8" s="2">
        <f t="shared" si="5"/>
        <v>-73000000000</v>
      </c>
      <c r="T8" s="2">
        <f t="shared" si="5"/>
        <v>39000000000</v>
      </c>
      <c r="U8" s="2">
        <f t="shared" si="5"/>
        <v>-466000000000</v>
      </c>
      <c r="V8" s="2">
        <f t="shared" si="5"/>
        <v>256000000000</v>
      </c>
      <c r="W8" s="2">
        <f t="shared" si="5"/>
        <v>87000000000</v>
      </c>
      <c r="X8" s="2">
        <f t="shared" si="5"/>
        <v>48000000000</v>
      </c>
      <c r="Y8" s="2">
        <f t="shared" si="5"/>
        <v>16000000000</v>
      </c>
      <c r="Z8" s="2">
        <f t="shared" si="5"/>
        <v>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-37.99</v>
      </c>
      <c r="E9" s="3">
        <f>IFERROR(INDEX(E51:E500,MATCH("Free cash flow per share (Quarter)",$C$51:$C$500,0)),"")</f>
        <v>-0.91</v>
      </c>
      <c r="H9" s="3">
        <f>IFERROR(INDEX(D9:G9,COUNT(D9:G9)),"")</f>
        <v>-0.91</v>
      </c>
      <c r="I9" s="3">
        <f t="shared" ref="I9:Z9" si="6">IFERROR(INDEX(I51:I500,MATCH($C$9,$C$51:$C$500,0)),"")</f>
        <v>13.62</v>
      </c>
      <c r="J9" s="3">
        <f t="shared" si="6"/>
        <v>66.87</v>
      </c>
      <c r="K9" s="3">
        <f t="shared" si="6"/>
        <v>37.35</v>
      </c>
      <c r="L9" s="3">
        <f t="shared" si="6"/>
        <v>-302.67</v>
      </c>
      <c r="M9" s="3">
        <f t="shared" si="6"/>
        <v>564.76</v>
      </c>
      <c r="N9" s="3">
        <f t="shared" si="6"/>
        <v>12.55</v>
      </c>
      <c r="O9" s="3">
        <f t="shared" si="6"/>
        <v>54.39</v>
      </c>
      <c r="P9" s="3">
        <f t="shared" si="6"/>
        <v>70.69</v>
      </c>
      <c r="Q9" s="3">
        <f t="shared" si="6"/>
        <v>17.72</v>
      </c>
      <c r="R9" s="3">
        <f t="shared" si="6"/>
        <v>-344.38</v>
      </c>
      <c r="S9" s="3">
        <f t="shared" si="6"/>
        <v>-720.84</v>
      </c>
      <c r="T9" s="3">
        <f t="shared" si="6"/>
        <v>383.82</v>
      </c>
      <c r="U9" s="3">
        <f t="shared" si="6"/>
        <v>-4585.3599999999997</v>
      </c>
      <c r="V9" s="3">
        <f t="shared" si="6"/>
        <v>2519.14</v>
      </c>
      <c r="W9" s="3">
        <f t="shared" si="6"/>
        <v>859.24</v>
      </c>
      <c r="X9" s="3">
        <f t="shared" si="6"/>
        <v>476.46</v>
      </c>
      <c r="Y9" s="3">
        <f t="shared" si="6"/>
        <v>156.22999999999999</v>
      </c>
      <c r="Z9" s="3">
        <f t="shared" si="6"/>
        <v>23.52</v>
      </c>
    </row>
    <row r="10" spans="1:26" ht="15.5" x14ac:dyDescent="0.35">
      <c r="C10" t="s">
        <v>18</v>
      </c>
      <c r="D10" s="3">
        <f ca="1">IFERROR(IF(D9=0,"",D2/D9),"")</f>
        <v>-40.405369834166883</v>
      </c>
      <c r="E10" s="3">
        <f ca="1">IFERROR(IF(E9=0,"",E2/E9),"")</f>
        <v>-1395.6043956043954</v>
      </c>
      <c r="I10" s="3">
        <f t="shared" ref="I10:Z10" ca="1" si="7">IFERROR(IF(I9=0,"",I2/I9),"")</f>
        <v>245.22760646108665</v>
      </c>
      <c r="J10" s="3">
        <f t="shared" ca="1" si="7"/>
        <v>69.986541049798106</v>
      </c>
      <c r="K10" s="3">
        <f t="shared" ca="1" si="7"/>
        <v>63.922356091030785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21.219408685811288</v>
      </c>
      <c r="Q10" s="3">
        <f t="shared" ca="1" si="7"/>
        <v>57.420993227990976</v>
      </c>
      <c r="R10" s="3" t="str">
        <f t="shared" ca="1" si="7"/>
        <v/>
      </c>
      <c r="S10" s="3">
        <f t="shared" ca="1" si="7"/>
        <v>-1.0404528050607624</v>
      </c>
      <c r="T10" s="3">
        <f t="shared" ca="1" si="7"/>
        <v>1.589286644781408</v>
      </c>
      <c r="U10" s="3">
        <f t="shared" ca="1" si="7"/>
        <v>-0.18101086937557795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>
        <f t="shared" ca="1" si="7"/>
        <v>0.625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42524529409</v>
      </c>
      <c r="E11" s="2">
        <f>IFERROR(INDEX(E51:E500,MATCH($C$11,$C$51:$C$500,0)),"")</f>
        <v>85840203837</v>
      </c>
      <c r="H11" s="2">
        <f>IFERROR(INDEX(D11:G11,COUNT(D11:G11)),"")</f>
        <v>85840203837</v>
      </c>
      <c r="I11" s="2">
        <f t="shared" ref="I11:Z11" si="8">IFERROR(INDEX(I51:I500,MATCH($C$11,$C$51:$C$500,0)),"")</f>
        <v>86897745806</v>
      </c>
      <c r="J11" s="2">
        <f t="shared" si="8"/>
        <v>78399020677</v>
      </c>
      <c r="K11" s="2">
        <f t="shared" si="8"/>
        <v>12869449066</v>
      </c>
      <c r="L11" s="2">
        <f t="shared" si="8"/>
        <v>17233260576</v>
      </c>
      <c r="M11" s="2">
        <f t="shared" si="8"/>
        <v>30785526500</v>
      </c>
      <c r="N11" s="2">
        <f t="shared" si="8"/>
        <v>18531856933</v>
      </c>
      <c r="O11" s="2">
        <f t="shared" si="8"/>
        <v>17458486798</v>
      </c>
      <c r="P11" s="2">
        <f t="shared" si="8"/>
        <v>17567063492</v>
      </c>
      <c r="Q11" s="2">
        <f t="shared" si="8"/>
        <v>12514215218</v>
      </c>
      <c r="R11" s="2">
        <f t="shared" si="8"/>
        <v>13256598897</v>
      </c>
      <c r="S11" s="2">
        <f t="shared" si="8"/>
        <v>17793595380</v>
      </c>
      <c r="T11" s="2">
        <f t="shared" si="8"/>
        <v>22230667549</v>
      </c>
      <c r="U11" s="2">
        <f t="shared" si="8"/>
        <v>44284189271</v>
      </c>
      <c r="V11" s="2">
        <f t="shared" si="8"/>
        <v>284039994367</v>
      </c>
      <c r="W11" s="2">
        <f t="shared" si="8"/>
        <v>87936662595</v>
      </c>
      <c r="X11" s="2">
        <f t="shared" si="8"/>
        <v>40540288769</v>
      </c>
      <c r="Y11" s="2">
        <f t="shared" si="8"/>
        <v>8783143019</v>
      </c>
      <c r="Z11" s="2">
        <f t="shared" si="8"/>
        <v>1359482968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-42000000000</v>
      </c>
      <c r="E12" s="2">
        <f>IFERROR(INDEX(E51:E500,MATCH("Net Debt (Quarter)",$C$51:$C$500,0)),"")</f>
        <v>-86000000000</v>
      </c>
      <c r="H12" s="2">
        <f>IFERROR(INDEX(D12:G12,COUNT(D12:G12)),"")</f>
        <v>-86000000000</v>
      </c>
      <c r="I12" s="2">
        <f t="shared" ref="I12:Z12" si="9">IFERROR(INDEX(I51:I500,MATCH($C$12,$C$51:$C$500,0)),"")</f>
        <v>-87000000000</v>
      </c>
      <c r="J12" s="2">
        <f t="shared" si="9"/>
        <v>-78000000000</v>
      </c>
      <c r="K12" s="2">
        <f t="shared" si="9"/>
        <v>-13000000000</v>
      </c>
      <c r="L12" s="2">
        <f t="shared" si="9"/>
        <v>25000000000</v>
      </c>
      <c r="M12" s="2">
        <f t="shared" si="9"/>
        <v>-6000000000</v>
      </c>
      <c r="N12" s="2">
        <f t="shared" si="9"/>
        <v>52000000000</v>
      </c>
      <c r="O12" s="2">
        <f t="shared" si="9"/>
        <v>53000000000</v>
      </c>
      <c r="P12" s="2">
        <f t="shared" si="9"/>
        <v>53000000000</v>
      </c>
      <c r="Q12" s="2">
        <f t="shared" si="9"/>
        <v>58000000000</v>
      </c>
      <c r="R12" s="2">
        <f t="shared" si="9"/>
        <v>57000000000</v>
      </c>
      <c r="S12" s="2">
        <f t="shared" si="9"/>
        <v>17000000000</v>
      </c>
      <c r="T12" s="2">
        <f t="shared" si="9"/>
        <v>-22000000000</v>
      </c>
      <c r="U12" s="2">
        <f t="shared" si="9"/>
        <v>104000000000</v>
      </c>
      <c r="V12" s="2">
        <f t="shared" si="9"/>
        <v>-284000000000</v>
      </c>
      <c r="W12" s="2">
        <f t="shared" si="9"/>
        <v>-88000000000</v>
      </c>
      <c r="X12" s="2">
        <f t="shared" si="9"/>
        <v>-29000000000</v>
      </c>
      <c r="Y12" s="2">
        <f t="shared" si="9"/>
        <v>16000000000</v>
      </c>
      <c r="Z12" s="2">
        <f t="shared" si="9"/>
        <v>30000000000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42000000000</v>
      </c>
      <c r="M13" s="2">
        <f t="shared" si="10"/>
        <v>25000000000</v>
      </c>
      <c r="N13" s="2">
        <f t="shared" si="10"/>
        <v>70000000000</v>
      </c>
      <c r="O13" s="2">
        <f t="shared" si="10"/>
        <v>70000000000</v>
      </c>
      <c r="P13" s="2">
        <f t="shared" si="10"/>
        <v>70000000000</v>
      </c>
      <c r="Q13" s="2">
        <f t="shared" si="10"/>
        <v>70000000000</v>
      </c>
      <c r="R13" s="2">
        <f t="shared" si="10"/>
        <v>70000000000</v>
      </c>
      <c r="S13" s="2">
        <f t="shared" si="10"/>
        <v>35000000000</v>
      </c>
      <c r="T13" s="2">
        <f t="shared" si="10"/>
        <v>0</v>
      </c>
      <c r="U13" s="2">
        <f t="shared" si="10"/>
        <v>148000000000</v>
      </c>
      <c r="V13" s="2">
        <f t="shared" si="10"/>
        <v>0</v>
      </c>
      <c r="W13" s="2">
        <f t="shared" si="10"/>
        <v>0</v>
      </c>
      <c r="X13" s="2">
        <f t="shared" si="10"/>
        <v>11000000000</v>
      </c>
      <c r="Y13" s="2">
        <f t="shared" si="10"/>
        <v>25000000000</v>
      </c>
      <c r="Z13" s="2">
        <f t="shared" si="10"/>
        <v>32000000000</v>
      </c>
    </row>
    <row r="14" spans="1:26" ht="15.5" x14ac:dyDescent="0.35">
      <c r="C14" t="s">
        <v>27</v>
      </c>
      <c r="D14" s="2">
        <f>IFERROR(INDEX(D51:D500,MATCH($C$14,$C$51:$C$500,0)),"")</f>
        <v>2551273649</v>
      </c>
      <c r="E14" s="2">
        <f>IFERROR(INDEX(E51:E500,MATCH($C$14,$C$51:$C$500,0)),"")</f>
        <v>-2551273649</v>
      </c>
      <c r="H14" s="2">
        <f>IFERROR(SUM(D14:G14)*(4/MAX(1,COUNT(D14:G14))),"")</f>
        <v>0</v>
      </c>
      <c r="I14" s="2">
        <f t="shared" ref="I14:Z14" si="11">IFERROR(INDEX(I51:I500,MATCH($C$14,$C$51:$C$500,0)),"")</f>
        <v>-2485320125</v>
      </c>
      <c r="J14" s="2">
        <f t="shared" si="11"/>
        <v>3335589388</v>
      </c>
      <c r="K14" s="2">
        <f t="shared" si="11"/>
        <v>-27743178001</v>
      </c>
      <c r="L14" s="2">
        <f t="shared" si="11"/>
        <v>-33206172474</v>
      </c>
      <c r="M14" s="2">
        <f t="shared" si="11"/>
        <v>-21142021558</v>
      </c>
      <c r="N14" s="2">
        <f t="shared" si="11"/>
        <v>-5895576217</v>
      </c>
      <c r="O14" s="2">
        <f t="shared" si="11"/>
        <v>-4649659655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-31598344</v>
      </c>
      <c r="E15" s="2">
        <f>IFERROR(INDEX(E51:E500,MATCH($C$15,$C$51:$C$500,0)),"")</f>
        <v>-5071154</v>
      </c>
      <c r="H15" s="2">
        <f>IFERROR(SUM(D15:G15)*(4/MAX(1,COUNT(D15:G15))),"")</f>
        <v>-73338996</v>
      </c>
      <c r="I15" s="2">
        <f t="shared" ref="I15:Z15" si="12">IFERROR(INDEX(I51:I500,MATCH($C$15,$C$51:$C$500,0)),"")</f>
        <v>-641056242</v>
      </c>
      <c r="J15" s="2">
        <f t="shared" si="12"/>
        <v>-378165920</v>
      </c>
      <c r="K15" s="2">
        <f t="shared" si="12"/>
        <v>-376576321</v>
      </c>
      <c r="L15" s="2">
        <f t="shared" si="12"/>
        <v>-389995779</v>
      </c>
      <c r="M15" s="2">
        <f t="shared" si="12"/>
        <v>-334357652</v>
      </c>
      <c r="N15" s="2">
        <f t="shared" si="12"/>
        <v>-451221614</v>
      </c>
      <c r="O15" s="2">
        <f t="shared" si="12"/>
        <v>-599701639</v>
      </c>
      <c r="P15" s="2">
        <f t="shared" si="12"/>
        <v>-598906539</v>
      </c>
      <c r="Q15" s="2">
        <f t="shared" si="12"/>
        <v>-573206556</v>
      </c>
      <c r="R15" s="2">
        <f t="shared" si="12"/>
        <v>-591738150</v>
      </c>
      <c r="S15" s="2">
        <f t="shared" si="12"/>
        <v>-934088360</v>
      </c>
      <c r="T15" s="2">
        <f t="shared" si="12"/>
        <v>-15977839254</v>
      </c>
      <c r="U15" s="2">
        <f t="shared" si="12"/>
        <v>-15277424710</v>
      </c>
      <c r="V15" s="2">
        <f t="shared" si="12"/>
        <v>-12210436247</v>
      </c>
      <c r="W15" s="2">
        <f t="shared" si="12"/>
        <v>-9411131351</v>
      </c>
      <c r="X15" s="2">
        <f t="shared" si="12"/>
        <v>-5336049254</v>
      </c>
      <c r="Y15" s="2">
        <f t="shared" si="12"/>
        <v>-5004737783</v>
      </c>
      <c r="Z15" s="2">
        <f t="shared" si="12"/>
        <v>-3921366589</v>
      </c>
    </row>
    <row r="16" spans="1:26" ht="15.5" x14ac:dyDescent="0.35">
      <c r="C16" t="s">
        <v>29</v>
      </c>
      <c r="D16" s="2">
        <f>IFERROR(INDEX(D51:D500,MATCH($C$16,$C$51:$C$500,0)),"")</f>
        <v>33554624299</v>
      </c>
      <c r="E16" s="2">
        <f>IFERROR(INDEX(E51:E500,MATCH($C$16,$C$51:$C$500,0)),"")</f>
        <v>-14000287766</v>
      </c>
      <c r="H16" s="2">
        <f>IFERROR(SUM(D16:G16)*(4/MAX(1,COUNT(D16:G16))),"")</f>
        <v>39108673066</v>
      </c>
      <c r="I16" s="2">
        <f t="shared" ref="I16:Z16" si="13">IFERROR(INDEX(I51:I500,MATCH($C$16,$C$51:$C$500,0)),"")</f>
        <v>32816279357</v>
      </c>
      <c r="J16" s="2">
        <f t="shared" si="13"/>
        <v>137232285558</v>
      </c>
      <c r="K16" s="2">
        <f t="shared" si="13"/>
        <v>129390889680</v>
      </c>
      <c r="L16" s="2">
        <f t="shared" si="13"/>
        <v>9388244967</v>
      </c>
      <c r="M16" s="2">
        <f t="shared" si="13"/>
        <v>-27042012109</v>
      </c>
      <c r="N16" s="2">
        <f t="shared" si="13"/>
        <v>-105498825152</v>
      </c>
      <c r="O16" s="2">
        <f t="shared" si="13"/>
        <v>-69515841972</v>
      </c>
      <c r="P16" s="2">
        <f t="shared" si="13"/>
        <v>62042118980</v>
      </c>
      <c r="Q16" s="2">
        <f t="shared" si="13"/>
        <v>68803466028</v>
      </c>
      <c r="R16" s="2">
        <f t="shared" si="13"/>
        <v>87506296666</v>
      </c>
      <c r="S16" s="2">
        <f t="shared" si="13"/>
        <v>119428639360</v>
      </c>
      <c r="T16" s="2">
        <f t="shared" si="13"/>
        <v>135978034837</v>
      </c>
      <c r="U16" s="2">
        <f t="shared" si="13"/>
        <v>107122701371</v>
      </c>
      <c r="V16" s="2">
        <f t="shared" si="13"/>
        <v>76583527140</v>
      </c>
      <c r="W16" s="2">
        <f t="shared" si="13"/>
        <v>58495816724</v>
      </c>
      <c r="X16" s="2">
        <f t="shared" si="13"/>
        <v>32908536175</v>
      </c>
      <c r="Y16" s="2">
        <f t="shared" si="13"/>
        <v>18490211218</v>
      </c>
      <c r="Z16" s="2">
        <f t="shared" si="13"/>
        <v>11944162284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1565700000000</v>
      </c>
      <c r="E20" s="2">
        <f ca="1">IFERROR(E21*E2,"")</f>
        <v>1295400000000</v>
      </c>
      <c r="H20" s="2">
        <f t="shared" ref="H20:Z20" ca="1" si="14">IFERROR(H21*H2,"")</f>
        <v>1295400000000</v>
      </c>
      <c r="I20" s="2">
        <f t="shared" ca="1" si="14"/>
        <v>3406800000000</v>
      </c>
      <c r="J20" s="2">
        <f t="shared" ca="1" si="14"/>
        <v>4773600000000</v>
      </c>
      <c r="K20" s="2">
        <f t="shared" ca="1" si="14"/>
        <v>2435250000000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150000000000</v>
      </c>
      <c r="Q20" s="2">
        <f t="shared" ca="1" si="14"/>
        <v>101750000000</v>
      </c>
      <c r="R20" s="2" t="str">
        <f t="shared" ca="1" si="14"/>
        <v/>
      </c>
      <c r="S20" s="2">
        <f t="shared" ca="1" si="14"/>
        <v>75000000000</v>
      </c>
      <c r="T20" s="2">
        <f t="shared" ca="1" si="14"/>
        <v>61000000000</v>
      </c>
      <c r="U20" s="2">
        <f t="shared" ca="1" si="14"/>
        <v>83000000000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>
        <f t="shared" ca="1" si="14"/>
        <v>1470000000</v>
      </c>
    </row>
    <row r="21" spans="1:26" ht="15.5" x14ac:dyDescent="0.35">
      <c r="C21" t="s">
        <v>12</v>
      </c>
      <c r="D21" s="2">
        <f>IFERROR(INDEX(D51:D500,MATCH($C$7,$C$51:$C$500,0)),"")</f>
        <v>1020000000</v>
      </c>
      <c r="E21" s="2">
        <f>IFERROR(INDEX(E51:E500,MATCH($C$7,$C$51:$C$500,0)),"")</f>
        <v>1020000000</v>
      </c>
      <c r="H21" s="2">
        <f>IFERROR(INDEX(D21:G21,COUNT(D21:G21)),"")</f>
        <v>1020000000</v>
      </c>
      <c r="I21" s="2">
        <f t="shared" ref="I21:Z21" si="15">IFERROR(INDEX(I51:I500,MATCH($C$7,$C$51:$C$500,0)),"")</f>
        <v>1020000000</v>
      </c>
      <c r="J21" s="2">
        <f t="shared" si="15"/>
        <v>1020000000</v>
      </c>
      <c r="K21" s="2">
        <f t="shared" si="15"/>
        <v>1020000000</v>
      </c>
      <c r="L21" s="2">
        <f t="shared" si="15"/>
        <v>100000000</v>
      </c>
      <c r="M21" s="2">
        <f t="shared" si="15"/>
        <v>100000000</v>
      </c>
      <c r="N21" s="2">
        <f t="shared" si="15"/>
        <v>100000000</v>
      </c>
      <c r="O21" s="2">
        <f t="shared" si="15"/>
        <v>100000000</v>
      </c>
      <c r="P21" s="2">
        <f t="shared" si="15"/>
        <v>100000000</v>
      </c>
      <c r="Q21" s="2">
        <f t="shared" si="15"/>
        <v>100000000</v>
      </c>
      <c r="R21" s="2">
        <f t="shared" si="15"/>
        <v>100000000</v>
      </c>
      <c r="S21" s="2">
        <f t="shared" si="15"/>
        <v>100000000</v>
      </c>
      <c r="T21" s="2">
        <f t="shared" si="15"/>
        <v>100000000</v>
      </c>
      <c r="U21" s="2">
        <f t="shared" si="15"/>
        <v>100000000</v>
      </c>
      <c r="V21" s="2">
        <f t="shared" si="15"/>
        <v>100000000</v>
      </c>
      <c r="W21" s="2">
        <f t="shared" si="15"/>
        <v>100000000</v>
      </c>
      <c r="X21" s="2">
        <f t="shared" si="15"/>
        <v>100000000</v>
      </c>
      <c r="Y21" s="2">
        <f t="shared" si="15"/>
        <v>100000000</v>
      </c>
      <c r="Z21" s="2">
        <f t="shared" si="15"/>
        <v>100000000</v>
      </c>
    </row>
    <row r="23" spans="1:26" ht="15.5" x14ac:dyDescent="0.35">
      <c r="B23" t="s">
        <v>54</v>
      </c>
      <c r="C23" t="s">
        <v>55</v>
      </c>
      <c r="D23" s="3">
        <f>IFERROR(D5/D6*100,"")</f>
        <v>3.8539216627343</v>
      </c>
      <c r="E23" s="3">
        <f>IFERROR(E5/E6*100,"")</f>
        <v>-1.5588009727549099</v>
      </c>
      <c r="H23" s="3">
        <f t="shared" ref="H23:Z23" si="16">IFERROR(H5/H6*100,"")</f>
        <v>4.8603545438891684</v>
      </c>
      <c r="I23" s="3">
        <f t="shared" si="16"/>
        <v>3.7489972731094507</v>
      </c>
      <c r="J23" s="3">
        <f t="shared" si="16"/>
        <v>16.481233395744095</v>
      </c>
      <c r="K23" s="3">
        <f t="shared" si="16"/>
        <v>18.692399060887244</v>
      </c>
      <c r="L23" s="3">
        <f t="shared" si="16"/>
        <v>1.6530945665755286</v>
      </c>
      <c r="M23" s="3">
        <f t="shared" si="16"/>
        <v>-5.0022153925462876</v>
      </c>
      <c r="N23" s="3">
        <f t="shared" si="16"/>
        <v>-17.937064387111814</v>
      </c>
      <c r="O23" s="3">
        <f t="shared" si="16"/>
        <v>-10.413564438622371</v>
      </c>
      <c r="P23" s="3">
        <f t="shared" si="16"/>
        <v>8.0959557466710113</v>
      </c>
      <c r="Q23" s="3">
        <f t="shared" si="16"/>
        <v>9.6033150877370534</v>
      </c>
      <c r="R23" s="3">
        <f t="shared" si="16"/>
        <v>13.438479683454965</v>
      </c>
      <c r="S23" s="3">
        <f t="shared" si="16"/>
        <v>21.684422644020472</v>
      </c>
      <c r="T23" s="3">
        <f t="shared" si="16"/>
        <v>18.269019631529236</v>
      </c>
      <c r="U23" s="3">
        <f t="shared" si="16"/>
        <v>22.811865898029083</v>
      </c>
      <c r="V23" s="3">
        <f t="shared" si="16"/>
        <v>27.515102738183376</v>
      </c>
      <c r="W23" s="3">
        <f t="shared" si="16"/>
        <v>28.300535853256282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5.5358330427843772E-3</v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0.18216850197750767</v>
      </c>
      <c r="L24" s="4">
        <f t="shared" si="17"/>
        <v>-0.29664382601569572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-0.18712931217412709</v>
      </c>
      <c r="Q24" s="4">
        <f t="shared" si="17"/>
        <v>-0.18984147191488454</v>
      </c>
      <c r="R24" s="4">
        <f t="shared" si="17"/>
        <v>-0.13838927535820877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31.69</v>
      </c>
      <c r="J25" s="3">
        <f t="shared" si="18"/>
        <v>134.78</v>
      </c>
      <c r="K25" s="3">
        <f t="shared" si="18"/>
        <v>127.06</v>
      </c>
      <c r="L25" s="3">
        <f t="shared" si="18"/>
        <v>88.62</v>
      </c>
      <c r="M25" s="3">
        <f t="shared" si="18"/>
        <v>-269.62</v>
      </c>
      <c r="N25" s="3">
        <f t="shared" si="18"/>
        <v>-1043.45</v>
      </c>
      <c r="O25" s="3">
        <f t="shared" si="18"/>
        <v>-690.54</v>
      </c>
      <c r="P25" s="3">
        <f t="shared" si="18"/>
        <v>605.13</v>
      </c>
      <c r="Q25" s="3">
        <f t="shared" si="18"/>
        <v>671.97</v>
      </c>
      <c r="R25" s="3">
        <f t="shared" si="18"/>
        <v>855.98</v>
      </c>
      <c r="S25" s="3">
        <f t="shared" si="18"/>
        <v>1170.92</v>
      </c>
      <c r="T25" s="3">
        <f t="shared" si="18"/>
        <v>1198.9100000000001</v>
      </c>
      <c r="U25" s="3">
        <f t="shared" si="18"/>
        <v>906.35</v>
      </c>
      <c r="V25" s="3">
        <f t="shared" si="18"/>
        <v>633.98</v>
      </c>
      <c r="W25" s="3">
        <f t="shared" si="18"/>
        <v>483.41</v>
      </c>
      <c r="X25" s="3">
        <f t="shared" si="18"/>
        <v>271.55</v>
      </c>
      <c r="Y25" s="3">
        <f t="shared" si="18"/>
        <v>132.81</v>
      </c>
      <c r="Z25" s="3">
        <f t="shared" si="18"/>
        <v>79.010000000000005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-0.26813322212917101</v>
      </c>
      <c r="L26" s="4">
        <f t="shared" si="19"/>
        <v>-0.33313738325595954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-7.7618573958778914E-2</v>
      </c>
      <c r="Q26" s="4">
        <f t="shared" si="19"/>
        <v>1.1707257420089823E-2</v>
      </c>
      <c r="R26" s="4">
        <f t="shared" si="19"/>
        <v>0.12106191141769962</v>
      </c>
      <c r="S26" s="4">
        <f t="shared" si="19"/>
        <v>0.33947768655193933</v>
      </c>
      <c r="T26" s="4">
        <f t="shared" si="19"/>
        <v>0.55278440682422669</v>
      </c>
      <c r="U26" s="4">
        <f t="shared" si="19"/>
        <v>0.62900634336270267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98.981703695098034</v>
      </c>
      <c r="E27" s="3">
        <f>IFERROR(E4/E21,"")</f>
        <v>21.831903141176472</v>
      </c>
      <c r="H27" s="3">
        <f t="shared" ref="H27:Z27" si="20">IFERROR(H4/H21,"")</f>
        <v>241.62721367254903</v>
      </c>
      <c r="I27" s="3">
        <f t="shared" si="20"/>
        <v>282.87042894901958</v>
      </c>
      <c r="J27" s="3">
        <f t="shared" si="20"/>
        <v>391.79118499509804</v>
      </c>
      <c r="K27" s="3">
        <f t="shared" si="20"/>
        <v>411.75770398039214</v>
      </c>
      <c r="L27" s="3">
        <f t="shared" si="20"/>
        <v>3153.7228802599998</v>
      </c>
      <c r="M27" s="3">
        <f t="shared" si="20"/>
        <v>1388.07742936</v>
      </c>
      <c r="N27" s="3">
        <f t="shared" si="20"/>
        <v>1675.8402662000001</v>
      </c>
      <c r="O27" s="3">
        <f t="shared" si="20"/>
        <v>2055.15914355</v>
      </c>
      <c r="P27" s="3">
        <f t="shared" si="20"/>
        <v>2450.3791843700001</v>
      </c>
      <c r="Q27" s="3">
        <f t="shared" si="20"/>
        <v>2274.9985813399999</v>
      </c>
      <c r="R27" s="3">
        <f t="shared" si="20"/>
        <v>2762.72327077</v>
      </c>
      <c r="S27" s="3">
        <f t="shared" si="20"/>
        <v>3033.4248885100001</v>
      </c>
      <c r="T27" s="3">
        <f t="shared" si="20"/>
        <v>3166.3897038099999</v>
      </c>
      <c r="U27" s="3">
        <f t="shared" si="20"/>
        <v>3010.8545528700001</v>
      </c>
      <c r="V27" s="3">
        <f t="shared" si="20"/>
        <v>2399.1057176999998</v>
      </c>
      <c r="W27" s="3">
        <f t="shared" si="20"/>
        <v>1892.4072193300001</v>
      </c>
      <c r="X27" s="3">
        <f t="shared" si="20"/>
        <v>1184.79352068</v>
      </c>
      <c r="Y27" s="3">
        <f t="shared" si="20"/>
        <v>630.13041198999997</v>
      </c>
      <c r="Z27" s="3">
        <f t="shared" si="20"/>
        <v>600.84104694999996</v>
      </c>
    </row>
    <row r="28" spans="1:26" ht="15.5" x14ac:dyDescent="0.35">
      <c r="C28" t="s">
        <v>61</v>
      </c>
      <c r="D28" s="4">
        <f>IFERROR(_xlfn.RRI(5,I27,D27),"")</f>
        <v>-0.18942449575567466</v>
      </c>
      <c r="E28" s="4">
        <f>IFERROR(_xlfn.RRI(5,J27,E27),"")</f>
        <v>-0.43868404476548273</v>
      </c>
      <c r="H28" s="4">
        <f t="shared" ref="H28:Z28" si="21">IFERROR(_xlfn.RRI(5,M27,H27),"")</f>
        <v>-0.29506929025688056</v>
      </c>
      <c r="I28" s="4">
        <f t="shared" si="21"/>
        <v>-0.29939862462010647</v>
      </c>
      <c r="J28" s="4">
        <f t="shared" si="21"/>
        <v>-0.28213655202897647</v>
      </c>
      <c r="K28" s="4">
        <f t="shared" si="21"/>
        <v>-0.30002635615337669</v>
      </c>
      <c r="L28" s="4">
        <f t="shared" si="21"/>
        <v>6.7501465104812919E-2</v>
      </c>
      <c r="M28" s="4">
        <f t="shared" si="21"/>
        <v>-0.12860460336956259</v>
      </c>
      <c r="N28" s="4">
        <f t="shared" si="21"/>
        <v>-0.1119040795457229</v>
      </c>
      <c r="O28" s="4">
        <f t="shared" si="21"/>
        <v>-8.2816530931886456E-2</v>
      </c>
      <c r="P28" s="4">
        <f t="shared" si="21"/>
        <v>-4.0359201024906644E-2</v>
      </c>
      <c r="Q28" s="4">
        <f t="shared" si="21"/>
        <v>-1.0567096071582682E-2</v>
      </c>
      <c r="R28" s="4">
        <f t="shared" si="21"/>
        <v>7.8610286936960483E-2</v>
      </c>
      <c r="S28" s="4">
        <f t="shared" si="21"/>
        <v>0.20686339502780404</v>
      </c>
      <c r="T28" s="4">
        <f t="shared" si="21"/>
        <v>0.38110527761025526</v>
      </c>
      <c r="U28" s="4">
        <f t="shared" si="21"/>
        <v>0.38033988274769959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-0.76487609437602022</v>
      </c>
      <c r="J29" s="4">
        <f t="shared" si="22"/>
        <v>6.0758696678734445E-2</v>
      </c>
      <c r="K29" s="4">
        <f t="shared" si="22"/>
        <v>0.43376213044459483</v>
      </c>
      <c r="L29" s="4">
        <f t="shared" si="22"/>
        <v>-1.3286848156664937</v>
      </c>
      <c r="M29" s="4">
        <f t="shared" si="22"/>
        <v>-0.74160716852748099</v>
      </c>
      <c r="N29" s="4">
        <f t="shared" si="22"/>
        <v>0.51106380513800809</v>
      </c>
      <c r="O29" s="4">
        <f t="shared" si="22"/>
        <v>-2.1411432254226366</v>
      </c>
      <c r="P29" s="4">
        <f t="shared" si="22"/>
        <v>-9.946872628242337E-2</v>
      </c>
      <c r="Q29" s="4">
        <f t="shared" si="22"/>
        <v>-0.21496997593401712</v>
      </c>
      <c r="R29" s="4">
        <f t="shared" si="22"/>
        <v>-0.26896799098145052</v>
      </c>
      <c r="S29" s="4">
        <f t="shared" si="22"/>
        <v>-2.3346206137241334E-2</v>
      </c>
      <c r="T29" s="4">
        <f t="shared" si="22"/>
        <v>0.32278920946654166</v>
      </c>
      <c r="U29" s="4">
        <f t="shared" si="22"/>
        <v>0.42961923089056436</v>
      </c>
      <c r="V29" s="4">
        <f t="shared" si="22"/>
        <v>0.31147473159429878</v>
      </c>
      <c r="W29" s="4">
        <f t="shared" si="22"/>
        <v>0.78018781071625853</v>
      </c>
      <c r="X29" s="4">
        <f t="shared" si="22"/>
        <v>1.0446502522400423</v>
      </c>
      <c r="Y29" s="4">
        <f t="shared" si="22"/>
        <v>0.68092646500442977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-0.14580249844321347</v>
      </c>
      <c r="I30" s="4">
        <f t="shared" si="23"/>
        <v>-0.27800716355433375</v>
      </c>
      <c r="J30" s="4">
        <f t="shared" si="23"/>
        <v>-4.8490942105712018E-2</v>
      </c>
      <c r="K30" s="4">
        <f t="shared" si="23"/>
        <v>-0.86943757596531557</v>
      </c>
      <c r="L30" s="4">
        <f t="shared" si="23"/>
        <v>1.2720078963563906</v>
      </c>
      <c r="M30" s="4">
        <f t="shared" si="23"/>
        <v>-0.17171256869994408</v>
      </c>
      <c r="N30" s="4">
        <f t="shared" si="23"/>
        <v>-0.18456910188219272</v>
      </c>
      <c r="O30" s="4">
        <f t="shared" si="23"/>
        <v>-0.16128933976461785</v>
      </c>
      <c r="P30" s="4">
        <f t="shared" si="23"/>
        <v>7.7090423030813079E-2</v>
      </c>
      <c r="Q30" s="4">
        <f t="shared" si="23"/>
        <v>-0.17653765564948029</v>
      </c>
      <c r="R30" s="4">
        <f t="shared" si="23"/>
        <v>-8.923959804159419E-2</v>
      </c>
      <c r="S30" s="4">
        <f t="shared" si="23"/>
        <v>-4.1992561793644093E-2</v>
      </c>
      <c r="T30" s="4">
        <f t="shared" si="23"/>
        <v>5.1658141636812344E-2</v>
      </c>
      <c r="U30" s="4">
        <f t="shared" si="23"/>
        <v>0.25499036189054569</v>
      </c>
      <c r="V30" s="4">
        <f t="shared" si="23"/>
        <v>0.26775341649214085</v>
      </c>
      <c r="W30" s="4">
        <f t="shared" si="23"/>
        <v>0.59724642842735376</v>
      </c>
      <c r="X30" s="4">
        <f t="shared" si="23"/>
        <v>0.88023542132862875</v>
      </c>
      <c r="Y30" s="4">
        <f t="shared" si="23"/>
        <v>4.8747277152050787E-2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862.44</v>
      </c>
      <c r="E32" s="3">
        <f>IFERROR(INDEX(E51:E500,MATCH($A$32,$C$51:$C$500,0)),"")</f>
        <v>833.24</v>
      </c>
      <c r="H32" s="3">
        <f>IFERROR(INDEX(D32:G32,COUNT(D32:G32)),"")</f>
        <v>833.24</v>
      </c>
      <c r="I32" s="3">
        <f t="shared" ref="I32:Z32" si="24">IFERROR(INDEX(I51:I500,MATCH($C$32,$C$51:$C$500,0)),"")</f>
        <v>846.23</v>
      </c>
      <c r="J32" s="3">
        <f t="shared" si="24"/>
        <v>818.3</v>
      </c>
      <c r="K32" s="3">
        <f t="shared" si="24"/>
        <v>685.74</v>
      </c>
      <c r="L32" s="3">
        <f t="shared" si="24"/>
        <v>5578.57</v>
      </c>
      <c r="M32" s="3">
        <f t="shared" si="24"/>
        <v>5486.35</v>
      </c>
      <c r="N32" s="3">
        <f t="shared" si="24"/>
        <v>5760.79</v>
      </c>
      <c r="O32" s="3">
        <f t="shared" si="24"/>
        <v>6797.15</v>
      </c>
      <c r="P32" s="3">
        <f t="shared" si="24"/>
        <v>7524.98</v>
      </c>
      <c r="Q32" s="3">
        <f t="shared" si="24"/>
        <v>6931.76</v>
      </c>
      <c r="R32" s="3">
        <f t="shared" si="24"/>
        <v>6290.84</v>
      </c>
      <c r="S32" s="3">
        <f t="shared" si="24"/>
        <v>5458.62</v>
      </c>
      <c r="T32" s="3">
        <f t="shared" si="24"/>
        <v>4327.8</v>
      </c>
      <c r="U32" s="3">
        <f t="shared" si="24"/>
        <v>3160.46</v>
      </c>
      <c r="V32" s="3">
        <f t="shared" si="24"/>
        <v>2304.12</v>
      </c>
      <c r="W32" s="3">
        <f t="shared" si="24"/>
        <v>1708.14</v>
      </c>
      <c r="X32" s="3">
        <f t="shared" si="24"/>
        <v>1262.73</v>
      </c>
      <c r="Y32" s="3">
        <f t="shared" si="24"/>
        <v>1029.18</v>
      </c>
      <c r="Z32" s="3">
        <f t="shared" si="24"/>
        <v>914.36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1.47</v>
      </c>
      <c r="E33" s="3">
        <f>IFERROR(INDEX(E51:E500,MATCH($A$33,$C$51:$C$500,0)),"")</f>
        <v>1.76</v>
      </c>
      <c r="H33" s="3">
        <f>IFERROR(INDEX(D33:G33,COUNT(D33:G33)),"")</f>
        <v>1.76</v>
      </c>
      <c r="I33" s="3">
        <f t="shared" ref="I33:Z33" si="25">IFERROR(INDEX(I51:I500,MATCH($C$33,$C$51:$C$500,0)),"")</f>
        <v>3.95</v>
      </c>
      <c r="J33" s="3">
        <f t="shared" si="25"/>
        <v>5.72</v>
      </c>
      <c r="K33" s="3">
        <f t="shared" si="25"/>
        <v>34.82</v>
      </c>
      <c r="L33" s="3">
        <f t="shared" si="25"/>
        <v>2.6</v>
      </c>
      <c r="M33" s="3">
        <f t="shared" si="25"/>
        <v>3.05</v>
      </c>
      <c r="N33" s="3">
        <f t="shared" si="25"/>
        <v>3.12</v>
      </c>
      <c r="O33" s="3">
        <f t="shared" si="25"/>
        <v>2.35</v>
      </c>
      <c r="P33" s="3">
        <f t="shared" si="25"/>
        <v>1.99</v>
      </c>
      <c r="Q33" s="3">
        <f t="shared" si="25"/>
        <v>1.47</v>
      </c>
      <c r="R33" s="3">
        <f t="shared" si="25"/>
        <v>1.1000000000000001</v>
      </c>
      <c r="S33" s="3">
        <f t="shared" si="25"/>
        <v>1.37</v>
      </c>
      <c r="T33" s="3">
        <f t="shared" si="25"/>
        <v>1.41</v>
      </c>
      <c r="U33" s="3">
        <f t="shared" si="25"/>
        <v>2.63</v>
      </c>
      <c r="V33" s="3">
        <f t="shared" si="25"/>
        <v>0.28999999999999998</v>
      </c>
      <c r="W33" s="3">
        <f t="shared" si="25"/>
        <v>0.39</v>
      </c>
      <c r="X33" s="3">
        <f t="shared" si="25"/>
        <v>0.13</v>
      </c>
      <c r="Y33" s="3">
        <f t="shared" si="25"/>
        <v>0.14000000000000001</v>
      </c>
      <c r="Z33" s="3">
        <f t="shared" si="25"/>
        <v>0.16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38.46</v>
      </c>
      <c r="E34" s="3">
        <f>IFERROR(INDEX(E51:E500,MATCH($A$34,$C$51:$C$500,0)),"")</f>
        <v>-106.6</v>
      </c>
      <c r="H34" s="3">
        <f>IFERROR(INDEX(D34:G34,COUNT(D34:G34)),"")</f>
        <v>-106.6</v>
      </c>
      <c r="I34" s="3">
        <f t="shared" ref="I34:Z34" si="26">IFERROR(INDEX(I51:I500,MATCH($C$34,$C$51:$C$500,0)),"")</f>
        <v>105.4</v>
      </c>
      <c r="J34" s="3">
        <f t="shared" si="26"/>
        <v>34.72</v>
      </c>
      <c r="K34" s="3">
        <f t="shared" si="26"/>
        <v>187.9</v>
      </c>
      <c r="L34" s="3">
        <f t="shared" si="26"/>
        <v>163.62</v>
      </c>
      <c r="M34" s="3">
        <f t="shared" si="26"/>
        <v>-62.03</v>
      </c>
      <c r="N34" s="3">
        <f t="shared" si="26"/>
        <v>-17.2</v>
      </c>
      <c r="O34" s="3">
        <f t="shared" si="26"/>
        <v>-23.17</v>
      </c>
      <c r="P34" s="3">
        <f t="shared" si="26"/>
        <v>24.79</v>
      </c>
      <c r="Q34" s="3">
        <f t="shared" si="26"/>
        <v>15.14</v>
      </c>
      <c r="R34" s="3">
        <f t="shared" si="26"/>
        <v>8.1199999999999992</v>
      </c>
      <c r="S34" s="3">
        <f t="shared" si="26"/>
        <v>6.41</v>
      </c>
      <c r="T34" s="3">
        <f t="shared" si="26"/>
        <v>5.09</v>
      </c>
      <c r="U34" s="3">
        <f t="shared" si="26"/>
        <v>9.16</v>
      </c>
      <c r="V34" s="3">
        <f t="shared" si="26"/>
        <v>1.04</v>
      </c>
      <c r="W34" s="3">
        <f t="shared" si="26"/>
        <v>1.37</v>
      </c>
      <c r="X34" s="3">
        <f t="shared" si="26"/>
        <v>0.61</v>
      </c>
      <c r="Y34" s="3">
        <f t="shared" si="26"/>
        <v>1.1100000000000001</v>
      </c>
      <c r="Z34" s="3">
        <f t="shared" si="26"/>
        <v>1.86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12.77</v>
      </c>
      <c r="E35" s="3">
        <f>IFERROR(INDEX(E51:E500,MATCH($A$35,$C$51:$C$500,0)),"")</f>
        <v>67.03</v>
      </c>
      <c r="H35" s="3">
        <f>IFERROR(INDEX(D35:G35,COUNT(D35:G35)),"")</f>
        <v>67.03</v>
      </c>
      <c r="I35" s="3">
        <f t="shared" ref="I35:Z35" si="27">IFERROR(INDEX(I51:I500,MATCH($C$35,$C$51:$C$500,0)),"")</f>
        <v>11.75</v>
      </c>
      <c r="J35" s="3">
        <f t="shared" si="27"/>
        <v>11.89</v>
      </c>
      <c r="K35" s="3">
        <f t="shared" si="27"/>
        <v>57.72</v>
      </c>
      <c r="L35" s="3">
        <f t="shared" si="27"/>
        <v>4.67</v>
      </c>
      <c r="M35" s="3">
        <f t="shared" si="27"/>
        <v>12.23</v>
      </c>
      <c r="N35" s="3">
        <f t="shared" si="27"/>
        <v>10.88</v>
      </c>
      <c r="O35" s="3">
        <f t="shared" si="27"/>
        <v>7.91</v>
      </c>
      <c r="P35" s="3">
        <f t="shared" si="27"/>
        <v>6.22</v>
      </c>
      <c r="Q35" s="3">
        <f t="shared" si="27"/>
        <v>4.54</v>
      </c>
      <c r="R35" s="3">
        <f t="shared" si="27"/>
        <v>2.5499999999999998</v>
      </c>
      <c r="S35" s="3">
        <f t="shared" si="27"/>
        <v>2.5099999999999998</v>
      </c>
      <c r="T35" s="3">
        <f t="shared" si="27"/>
        <v>1.96</v>
      </c>
      <c r="U35" s="3">
        <f t="shared" si="27"/>
        <v>2.8</v>
      </c>
      <c r="V35" s="3">
        <f t="shared" si="27"/>
        <v>0.28000000000000003</v>
      </c>
      <c r="W35" s="3">
        <f t="shared" si="27"/>
        <v>0.35</v>
      </c>
      <c r="X35" s="3">
        <f t="shared" si="27"/>
        <v>0.14000000000000001</v>
      </c>
      <c r="Y35" s="3">
        <f t="shared" si="27"/>
        <v>0.24</v>
      </c>
      <c r="Z35" s="3">
        <f t="shared" si="27"/>
        <v>0.25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100961337769</v>
      </c>
      <c r="E51" s="5">
        <v>22268541204</v>
      </c>
      <c r="F51" s="5">
        <v>69069000272</v>
      </c>
      <c r="G51" s="5">
        <v>83128952405</v>
      </c>
      <c r="I51" s="5">
        <v>288527837528</v>
      </c>
      <c r="J51" s="5">
        <v>399627008695</v>
      </c>
      <c r="K51" s="5">
        <v>419992858060</v>
      </c>
      <c r="L51" s="5">
        <v>315372288026</v>
      </c>
      <c r="M51" s="5">
        <v>138807742936</v>
      </c>
      <c r="N51" s="5">
        <v>167584026620</v>
      </c>
      <c r="O51" s="5">
        <v>205515914355</v>
      </c>
      <c r="P51" s="5">
        <v>245037918437</v>
      </c>
      <c r="Q51" s="5">
        <v>227499858134</v>
      </c>
      <c r="R51" s="5">
        <v>276272327077</v>
      </c>
      <c r="S51" s="5">
        <v>303342488851</v>
      </c>
      <c r="T51" s="5">
        <v>316638970381</v>
      </c>
      <c r="U51" s="5">
        <v>301085455287</v>
      </c>
      <c r="V51" s="5">
        <v>239910571770</v>
      </c>
      <c r="W51" s="5">
        <v>189240721933</v>
      </c>
      <c r="X51" s="5">
        <v>118479352068</v>
      </c>
      <c r="Y51" s="5">
        <v>63013041199</v>
      </c>
      <c r="Z51" s="5">
        <v>60084104695</v>
      </c>
    </row>
    <row r="52" spans="2:26" ht="15.5" x14ac:dyDescent="0.35">
      <c r="C52" t="s">
        <v>378</v>
      </c>
      <c r="D52" s="5">
        <v>-2408081310</v>
      </c>
      <c r="E52" s="5">
        <v>-412361828</v>
      </c>
      <c r="F52" s="5">
        <v>-1637406256</v>
      </c>
      <c r="G52" s="5">
        <v>-1972910883</v>
      </c>
      <c r="I52" s="5">
        <v>-6803812905</v>
      </c>
      <c r="J52" s="5">
        <v>-9673980736</v>
      </c>
      <c r="K52" s="5">
        <v>-9126209695</v>
      </c>
      <c r="L52" s="5">
        <v>-6996530103</v>
      </c>
      <c r="M52" s="5">
        <v>-3025793735</v>
      </c>
      <c r="N52" s="5">
        <v>-3995462936</v>
      </c>
      <c r="O52" s="5">
        <v>-5638802608</v>
      </c>
      <c r="P52" s="5">
        <v>-8770654094</v>
      </c>
      <c r="Q52" s="5">
        <v>-9767703941</v>
      </c>
      <c r="R52" s="5">
        <v>-13746570884</v>
      </c>
      <c r="S52" s="5">
        <v>-15702804094</v>
      </c>
    </row>
    <row r="53" spans="2:26" ht="15.5" x14ac:dyDescent="0.35">
      <c r="C53" t="s">
        <v>92</v>
      </c>
      <c r="F53" s="5">
        <v>37781214</v>
      </c>
      <c r="I53" s="5">
        <v>37781214</v>
      </c>
      <c r="J53" s="5">
        <v>86701507</v>
      </c>
      <c r="K53" s="5">
        <v>1137898859</v>
      </c>
      <c r="L53" s="5">
        <v>365482256</v>
      </c>
      <c r="M53" s="5">
        <v>-489614145</v>
      </c>
      <c r="N53" s="5">
        <v>1029196129</v>
      </c>
      <c r="O53" s="5">
        <v>-1755685835</v>
      </c>
      <c r="P53" s="5">
        <v>415664111</v>
      </c>
      <c r="Q53" s="5">
        <v>-638568924</v>
      </c>
      <c r="R53" s="5">
        <v>-1075084348</v>
      </c>
      <c r="S53" s="5">
        <v>1295078085</v>
      </c>
    </row>
    <row r="54" spans="2:26" ht="15.5" x14ac:dyDescent="0.35">
      <c r="C54" t="s">
        <v>85</v>
      </c>
      <c r="D54" s="5">
        <v>-45828675475</v>
      </c>
      <c r="E54" s="5">
        <v>-10068795232</v>
      </c>
      <c r="F54" s="5">
        <v>-29323972618</v>
      </c>
      <c r="G54" s="5">
        <v>-36755188445</v>
      </c>
      <c r="I54" s="5">
        <v>-138446123576</v>
      </c>
      <c r="J54" s="5">
        <v>-169535101229</v>
      </c>
      <c r="K54" s="5">
        <v>-195326303655</v>
      </c>
      <c r="L54" s="5">
        <v>-172621949992</v>
      </c>
      <c r="M54" s="5">
        <v>-66817682649</v>
      </c>
      <c r="N54" s="5">
        <v>-92620136115</v>
      </c>
      <c r="O54" s="5">
        <v>-108723360816</v>
      </c>
      <c r="P54" s="5">
        <v>-128998670915</v>
      </c>
      <c r="Q54" s="5">
        <v>-112193905473</v>
      </c>
      <c r="R54" s="5">
        <v>-141983994501</v>
      </c>
      <c r="S54" s="5">
        <v>-135693830037</v>
      </c>
      <c r="T54" s="5">
        <v>-128750995071</v>
      </c>
      <c r="U54" s="5">
        <v>-152588004611</v>
      </c>
      <c r="V54" s="5">
        <v>-111875115550</v>
      </c>
      <c r="W54" s="5">
        <v>-97615873935</v>
      </c>
      <c r="X54" s="5">
        <v>-62006212567</v>
      </c>
      <c r="Y54" s="5">
        <v>-31908642948</v>
      </c>
      <c r="Z54" s="5">
        <v>-33517045553</v>
      </c>
    </row>
    <row r="55" spans="2:26" ht="15.5" x14ac:dyDescent="0.35">
      <c r="C55" t="s">
        <v>86</v>
      </c>
      <c r="D55" s="5">
        <v>55132662294</v>
      </c>
      <c r="E55" s="5">
        <v>12199745972</v>
      </c>
      <c r="F55" s="5">
        <v>39745027654</v>
      </c>
      <c r="G55" s="5">
        <v>46373763960</v>
      </c>
      <c r="I55" s="5">
        <v>150081713952</v>
      </c>
      <c r="J55" s="5">
        <v>230091907466</v>
      </c>
      <c r="K55" s="5">
        <v>224666554405</v>
      </c>
      <c r="L55" s="5">
        <v>142750338034</v>
      </c>
      <c r="M55" s="5">
        <v>71990060287</v>
      </c>
      <c r="N55" s="5">
        <v>74963890505</v>
      </c>
      <c r="O55" s="5">
        <v>96792553539</v>
      </c>
      <c r="P55" s="5">
        <v>116039247522</v>
      </c>
      <c r="Q55" s="5">
        <v>115305952661</v>
      </c>
      <c r="R55" s="5">
        <v>134288332576</v>
      </c>
      <c r="S55" s="5">
        <v>167648658814</v>
      </c>
      <c r="T55" s="5">
        <v>187887975310</v>
      </c>
      <c r="U55" s="5">
        <v>148497450676</v>
      </c>
      <c r="V55" s="5">
        <v>128035456220</v>
      </c>
      <c r="W55" s="5">
        <v>91624847998</v>
      </c>
      <c r="X55" s="5">
        <v>56473139501</v>
      </c>
      <c r="Y55" s="5">
        <v>31104398251</v>
      </c>
      <c r="Z55" s="5">
        <v>26567059142</v>
      </c>
    </row>
    <row r="56" spans="2:26" ht="15.5" x14ac:dyDescent="0.35">
      <c r="C56" t="s">
        <v>87</v>
      </c>
      <c r="D56" s="5">
        <v>-24269009588</v>
      </c>
      <c r="E56" s="5">
        <v>-23808513867</v>
      </c>
      <c r="F56" s="5">
        <v>-37751577210</v>
      </c>
      <c r="G56" s="5">
        <v>-27387864612</v>
      </c>
      <c r="I56" s="5">
        <v>-98020470192</v>
      </c>
      <c r="J56" s="5">
        <v>-84842700476</v>
      </c>
      <c r="K56" s="5">
        <v>-64325412361</v>
      </c>
      <c r="L56" s="5">
        <v>-67410166893</v>
      </c>
      <c r="M56" s="5">
        <v>-76874277535</v>
      </c>
      <c r="N56" s="5">
        <v>-56084360597</v>
      </c>
      <c r="O56" s="5">
        <v>-56240196514</v>
      </c>
      <c r="P56" s="5">
        <v>-43861573133</v>
      </c>
      <c r="Q56" s="5">
        <v>-41619632489</v>
      </c>
      <c r="R56" s="5">
        <v>-44692871201</v>
      </c>
      <c r="S56" s="5">
        <v>-52377650610</v>
      </c>
      <c r="T56" s="5">
        <v>-58290317879</v>
      </c>
      <c r="U56" s="5">
        <v>-52074109147</v>
      </c>
      <c r="V56" s="5">
        <v>-61808590221</v>
      </c>
      <c r="W56" s="5">
        <v>-38738593884</v>
      </c>
      <c r="X56" s="5">
        <v>-26562244512</v>
      </c>
      <c r="Y56" s="5">
        <v>-14342166196</v>
      </c>
      <c r="Z56" s="5">
        <v>-15068949600</v>
      </c>
    </row>
    <row r="57" spans="2:26" ht="15.5" x14ac:dyDescent="0.35">
      <c r="C57" t="s">
        <v>88</v>
      </c>
      <c r="U57" s="5">
        <v>-28507219373</v>
      </c>
      <c r="V57" s="5">
        <v>-43258425596</v>
      </c>
      <c r="W57" s="5">
        <v>-22179325894</v>
      </c>
      <c r="X57" s="5">
        <v>-11473310268</v>
      </c>
      <c r="Y57" s="5">
        <v>-2363149763</v>
      </c>
      <c r="Z57" s="5">
        <v>-2774902238</v>
      </c>
    </row>
    <row r="58" spans="2:26" ht="15.5" x14ac:dyDescent="0.35">
      <c r="C58" t="s">
        <v>89</v>
      </c>
      <c r="U58" s="5">
        <v>-23566889774</v>
      </c>
      <c r="V58" s="5">
        <v>-18550164625</v>
      </c>
      <c r="W58" s="5">
        <v>-16559267990</v>
      </c>
      <c r="X58" s="5">
        <v>-15088934244</v>
      </c>
      <c r="Y58" s="5">
        <v>-11979016433</v>
      </c>
      <c r="Z58" s="5">
        <v>-12294047362</v>
      </c>
    </row>
    <row r="59" spans="2:26" ht="15.5" x14ac:dyDescent="0.35">
      <c r="C59" t="s">
        <v>93</v>
      </c>
      <c r="D59" s="5">
        <v>30863652706</v>
      </c>
      <c r="E59" s="5">
        <v>-11608767895</v>
      </c>
      <c r="F59" s="5">
        <v>1993450444</v>
      </c>
      <c r="G59" s="5">
        <v>18985899348</v>
      </c>
      <c r="I59" s="5">
        <v>52061243760</v>
      </c>
      <c r="J59" s="5">
        <v>145249206990</v>
      </c>
      <c r="K59" s="5">
        <v>160341142044</v>
      </c>
      <c r="L59" s="5">
        <v>75340171141</v>
      </c>
      <c r="M59" s="5">
        <v>-4884217248</v>
      </c>
      <c r="N59" s="5">
        <v>18879529908</v>
      </c>
      <c r="O59" s="5">
        <v>40552357025</v>
      </c>
      <c r="P59" s="5">
        <v>72177674389</v>
      </c>
      <c r="Q59" s="5">
        <v>73686320172</v>
      </c>
      <c r="R59" s="5">
        <v>89595461375</v>
      </c>
      <c r="S59" s="5">
        <v>115271008204</v>
      </c>
      <c r="T59" s="5">
        <v>129597657431</v>
      </c>
      <c r="U59" s="5">
        <v>96423341529</v>
      </c>
      <c r="V59" s="5">
        <v>66226865999</v>
      </c>
      <c r="W59" s="5">
        <v>52886254114</v>
      </c>
      <c r="X59" s="5">
        <v>29910894989</v>
      </c>
      <c r="Y59" s="5">
        <v>16762232055</v>
      </c>
      <c r="Z59" s="5">
        <v>11498109542</v>
      </c>
    </row>
    <row r="60" spans="2:26" ht="15.5" x14ac:dyDescent="0.35">
      <c r="C60" t="s">
        <v>94</v>
      </c>
      <c r="D60" s="5">
        <v>2690971593</v>
      </c>
      <c r="E60" s="5">
        <v>-2391519871</v>
      </c>
      <c r="F60" s="5">
        <v>-6268093160</v>
      </c>
      <c r="G60" s="5">
        <v>-3946322463</v>
      </c>
      <c r="I60" s="5">
        <v>-19244964403</v>
      </c>
      <c r="J60" s="5">
        <v>-8016921432</v>
      </c>
      <c r="K60" s="5">
        <v>-30950252364</v>
      </c>
      <c r="L60" s="5">
        <v>-65951926174</v>
      </c>
      <c r="M60" s="5">
        <v>-22157794861</v>
      </c>
      <c r="N60" s="5">
        <v>-124378355060</v>
      </c>
      <c r="O60" s="5">
        <v>-110068198997</v>
      </c>
      <c r="P60" s="5">
        <v>-10135555409</v>
      </c>
      <c r="Q60" s="5">
        <v>-4882854144</v>
      </c>
      <c r="R60" s="5">
        <v>-2089164709</v>
      </c>
      <c r="S60" s="5">
        <v>4157631156</v>
      </c>
      <c r="T60" s="5">
        <v>6380377406</v>
      </c>
      <c r="U60" s="5">
        <v>10699359842</v>
      </c>
      <c r="V60" s="5">
        <v>10356661141</v>
      </c>
      <c r="W60" s="5">
        <v>5609562610</v>
      </c>
      <c r="X60" s="5">
        <v>2997641186</v>
      </c>
      <c r="Y60" s="5">
        <v>1727979163</v>
      </c>
      <c r="Z60" s="5">
        <v>446052742</v>
      </c>
    </row>
    <row r="61" spans="2:26" ht="15.5" x14ac:dyDescent="0.35">
      <c r="C61" t="s">
        <v>95</v>
      </c>
      <c r="D61" s="5">
        <v>-383344369</v>
      </c>
      <c r="G61" s="5">
        <v>1753864718</v>
      </c>
      <c r="P61" s="5">
        <v>-4178852299</v>
      </c>
      <c r="Q61" s="5">
        <v>-5251933304</v>
      </c>
      <c r="R61" s="5">
        <v>-3754039925</v>
      </c>
      <c r="S61" s="5">
        <v>2655676973</v>
      </c>
      <c r="T61" s="5">
        <v>5249062856</v>
      </c>
      <c r="V61" s="5">
        <v>9220190905</v>
      </c>
      <c r="W61" s="5">
        <v>3038978403</v>
      </c>
      <c r="X61" s="5">
        <v>501579362</v>
      </c>
      <c r="Y61" s="5">
        <v>66350945</v>
      </c>
      <c r="Z61" s="5">
        <v>39597540</v>
      </c>
    </row>
    <row r="62" spans="2:26" ht="15.5" x14ac:dyDescent="0.35">
      <c r="C62" t="s">
        <v>27</v>
      </c>
      <c r="D62" s="5">
        <v>2551273649</v>
      </c>
      <c r="E62" s="5">
        <v>-2551273649</v>
      </c>
      <c r="F62" s="5">
        <v>-657153406</v>
      </c>
      <c r="G62" s="5">
        <v>-1828166719</v>
      </c>
      <c r="I62" s="5">
        <v>-2485320125</v>
      </c>
      <c r="J62" s="5">
        <v>3335589388</v>
      </c>
      <c r="K62" s="5">
        <v>-27743178001</v>
      </c>
      <c r="L62" s="5">
        <v>-33206172474</v>
      </c>
      <c r="M62" s="5">
        <v>-21142021558</v>
      </c>
      <c r="N62" s="5">
        <v>-5895576217</v>
      </c>
      <c r="O62" s="5">
        <v>-4649659655</v>
      </c>
    </row>
    <row r="63" spans="2:26" ht="15.5" x14ac:dyDescent="0.35">
      <c r="C63" t="s">
        <v>90</v>
      </c>
      <c r="D63" s="5">
        <v>-4098195</v>
      </c>
      <c r="E63" s="5">
        <v>-40075</v>
      </c>
      <c r="F63" s="5">
        <v>-1</v>
      </c>
      <c r="G63" s="5">
        <v>700</v>
      </c>
      <c r="I63" s="5">
        <v>-230854293</v>
      </c>
      <c r="J63" s="5">
        <v>-693365405</v>
      </c>
      <c r="R63" s="5">
        <v>159467530</v>
      </c>
      <c r="S63" s="5">
        <v>-186741524</v>
      </c>
    </row>
    <row r="64" spans="2:26" ht="15.5" x14ac:dyDescent="0.35">
      <c r="C64" t="s">
        <v>98</v>
      </c>
      <c r="D64" s="5">
        <v>2690971593</v>
      </c>
      <c r="E64" s="5">
        <v>-2391519871</v>
      </c>
      <c r="F64" s="5">
        <v>-6268093160</v>
      </c>
      <c r="G64" s="5">
        <v>-3946322463</v>
      </c>
      <c r="I64" s="5">
        <v>-19244964403</v>
      </c>
      <c r="J64" s="5">
        <v>-8016921432</v>
      </c>
      <c r="K64" s="5">
        <v>-30950252364</v>
      </c>
      <c r="L64" s="5">
        <v>-65951926174</v>
      </c>
      <c r="M64" s="5">
        <v>-22157794861</v>
      </c>
      <c r="N64" s="5">
        <v>-124378355060</v>
      </c>
      <c r="O64" s="5">
        <v>-110068198997</v>
      </c>
      <c r="P64" s="5">
        <v>-10135555409</v>
      </c>
      <c r="Q64" s="5">
        <v>-4882854144</v>
      </c>
      <c r="R64" s="5">
        <v>-2089164709</v>
      </c>
      <c r="S64" s="5">
        <v>4157631156</v>
      </c>
      <c r="T64" s="5">
        <v>6380377406</v>
      </c>
      <c r="U64" s="5">
        <v>10699359842</v>
      </c>
      <c r="V64" s="5">
        <v>10356661141</v>
      </c>
      <c r="W64" s="5">
        <v>5609562610</v>
      </c>
      <c r="X64" s="5">
        <v>2997641186</v>
      </c>
      <c r="Y64" s="5">
        <v>1727979163</v>
      </c>
      <c r="Z64" s="5">
        <v>446052742</v>
      </c>
    </row>
    <row r="65" spans="3:26" ht="15.5" x14ac:dyDescent="0.35">
      <c r="C65" t="s">
        <v>29</v>
      </c>
      <c r="D65" s="5">
        <v>33554624299</v>
      </c>
      <c r="E65" s="5">
        <v>-14000287766</v>
      </c>
      <c r="F65" s="5">
        <v>-4274642716</v>
      </c>
      <c r="G65" s="5">
        <v>15039576885</v>
      </c>
      <c r="I65" s="5">
        <v>32816279357</v>
      </c>
      <c r="J65" s="5">
        <v>137232285558</v>
      </c>
      <c r="K65" s="5">
        <v>129390889680</v>
      </c>
      <c r="L65" s="5">
        <v>9388244967</v>
      </c>
      <c r="M65" s="5">
        <v>-27042012109</v>
      </c>
      <c r="N65" s="5">
        <v>-105498825152</v>
      </c>
      <c r="O65" s="5">
        <v>-69515841972</v>
      </c>
      <c r="P65" s="5">
        <v>62042118980</v>
      </c>
      <c r="Q65" s="5">
        <v>68803466028</v>
      </c>
      <c r="R65" s="5">
        <v>87506296666</v>
      </c>
      <c r="S65" s="5">
        <v>119428639360</v>
      </c>
      <c r="T65" s="5">
        <v>135978034837</v>
      </c>
      <c r="U65" s="5">
        <v>107122701371</v>
      </c>
      <c r="V65" s="5">
        <v>76583527140</v>
      </c>
      <c r="W65" s="5">
        <v>58495816724</v>
      </c>
      <c r="X65" s="5">
        <v>32908536175</v>
      </c>
      <c r="Y65" s="5">
        <v>18490211218</v>
      </c>
      <c r="Z65" s="5">
        <v>11944162284</v>
      </c>
    </row>
    <row r="66" spans="3:26" ht="15.5" x14ac:dyDescent="0.35">
      <c r="C66" t="s">
        <v>28</v>
      </c>
      <c r="D66" s="5">
        <v>-31598344</v>
      </c>
      <c r="E66" s="5">
        <v>-5071154</v>
      </c>
      <c r="F66" s="5">
        <v>-525288156</v>
      </c>
      <c r="G66" s="5">
        <v>-69848463</v>
      </c>
      <c r="I66" s="5">
        <v>-641056242</v>
      </c>
      <c r="J66" s="5">
        <v>-378165920</v>
      </c>
      <c r="K66" s="5">
        <v>-376576321</v>
      </c>
      <c r="L66" s="5">
        <v>-389995779</v>
      </c>
      <c r="M66" s="5">
        <v>-334357652</v>
      </c>
      <c r="N66" s="5">
        <v>-451221614</v>
      </c>
      <c r="O66" s="5">
        <v>-599701639</v>
      </c>
      <c r="P66" s="5">
        <v>-598906539</v>
      </c>
      <c r="Q66" s="5">
        <v>-573206556</v>
      </c>
      <c r="R66" s="5">
        <v>-591738150</v>
      </c>
      <c r="S66" s="5">
        <v>-934088360</v>
      </c>
      <c r="T66" s="5">
        <v>-15977839254</v>
      </c>
      <c r="U66" s="5">
        <v>-15277424710</v>
      </c>
      <c r="V66" s="5">
        <v>-12210436247</v>
      </c>
      <c r="W66" s="5">
        <v>-9411131351</v>
      </c>
      <c r="X66" s="5">
        <v>-5336049254</v>
      </c>
      <c r="Y66" s="5">
        <v>-5004737783</v>
      </c>
      <c r="Z66" s="5">
        <v>-3921366589</v>
      </c>
    </row>
    <row r="67" spans="3:26" ht="15.5" x14ac:dyDescent="0.35">
      <c r="C67" t="s">
        <v>99</v>
      </c>
      <c r="U67" s="5">
        <v>-15290230831</v>
      </c>
      <c r="V67" s="5">
        <v>-12224094943</v>
      </c>
      <c r="W67" s="5">
        <v>-9421799388</v>
      </c>
      <c r="X67" s="5">
        <v>-5341329401</v>
      </c>
      <c r="Y67" s="5">
        <v>-4098867298</v>
      </c>
      <c r="Z67" s="5">
        <v>-3583742000</v>
      </c>
    </row>
    <row r="68" spans="3:26" ht="15.5" x14ac:dyDescent="0.35">
      <c r="C68" t="s">
        <v>100</v>
      </c>
      <c r="U68" s="5">
        <v>12806121</v>
      </c>
      <c r="V68" s="5">
        <v>13658696</v>
      </c>
      <c r="W68" s="5">
        <v>10668037</v>
      </c>
      <c r="X68" s="5">
        <v>5280147</v>
      </c>
      <c r="Y68" s="5">
        <v>-905870485</v>
      </c>
      <c r="Z68" s="5">
        <v>-337624589</v>
      </c>
    </row>
    <row r="69" spans="3:26" ht="15.5" x14ac:dyDescent="0.35">
      <c r="C69" t="s">
        <v>101</v>
      </c>
      <c r="D69" s="5">
        <v>-31598344</v>
      </c>
      <c r="E69" s="5">
        <v>-5071154</v>
      </c>
      <c r="F69" s="5">
        <v>-525288156</v>
      </c>
      <c r="G69" s="5">
        <v>-69848463</v>
      </c>
      <c r="I69" s="5">
        <v>-641056242</v>
      </c>
      <c r="J69" s="5">
        <v>-378165920</v>
      </c>
      <c r="K69" s="5">
        <v>-376576321</v>
      </c>
      <c r="L69" s="5">
        <v>-389995779</v>
      </c>
      <c r="M69" s="5">
        <v>-334357652</v>
      </c>
      <c r="N69" s="5">
        <v>-451221614</v>
      </c>
      <c r="O69" s="5">
        <v>-599701639</v>
      </c>
      <c r="P69" s="5">
        <v>-598906539</v>
      </c>
      <c r="Q69" s="5">
        <v>-573206556</v>
      </c>
      <c r="R69" s="5">
        <v>-591738150</v>
      </c>
      <c r="S69" s="5">
        <v>-934088360</v>
      </c>
      <c r="T69" s="5">
        <v>-15977839254</v>
      </c>
      <c r="U69" s="5">
        <v>-15277424710</v>
      </c>
      <c r="V69" s="5">
        <v>-12210436247</v>
      </c>
      <c r="W69" s="5">
        <v>-9411131351</v>
      </c>
      <c r="X69" s="5">
        <v>-5336049254</v>
      </c>
      <c r="Y69" s="5">
        <v>-5004737783</v>
      </c>
      <c r="Z69" s="5">
        <v>-3921366589</v>
      </c>
    </row>
    <row r="70" spans="3:26" ht="15.5" x14ac:dyDescent="0.35">
      <c r="C70" t="s">
        <v>102</v>
      </c>
      <c r="D70" s="5">
        <v>33523025955</v>
      </c>
      <c r="E70" s="5">
        <v>-14005358920</v>
      </c>
      <c r="F70" s="5">
        <v>-4799930872</v>
      </c>
      <c r="G70" s="5">
        <v>14969728422</v>
      </c>
      <c r="I70" s="5">
        <v>32175223115</v>
      </c>
      <c r="J70" s="5">
        <v>136854119638</v>
      </c>
      <c r="K70" s="5">
        <v>129014313359</v>
      </c>
      <c r="L70" s="5">
        <v>8998249188</v>
      </c>
      <c r="M70" s="5">
        <v>-27376369761</v>
      </c>
      <c r="N70" s="5">
        <v>-105950046766</v>
      </c>
      <c r="O70" s="5">
        <v>-70115543611</v>
      </c>
      <c r="P70" s="5">
        <v>61443212441</v>
      </c>
      <c r="Q70" s="5">
        <v>68230259472</v>
      </c>
      <c r="R70" s="5">
        <v>86914558516</v>
      </c>
      <c r="S70" s="5">
        <v>118494551000</v>
      </c>
      <c r="T70" s="5">
        <v>120000195583</v>
      </c>
      <c r="U70" s="5">
        <v>91845276661</v>
      </c>
      <c r="V70" s="5">
        <v>64373090893</v>
      </c>
      <c r="W70" s="5">
        <v>49084685373</v>
      </c>
      <c r="X70" s="5">
        <v>27572486921</v>
      </c>
      <c r="Y70" s="5">
        <v>13485473435</v>
      </c>
      <c r="Z70" s="5">
        <v>8022795695</v>
      </c>
    </row>
    <row r="71" spans="3:26" ht="15.5" x14ac:dyDescent="0.35">
      <c r="C71" t="s">
        <v>103</v>
      </c>
      <c r="D71" s="5">
        <v>226097593</v>
      </c>
      <c r="E71" s="5">
        <v>816961848</v>
      </c>
      <c r="F71" s="5">
        <v>209893530</v>
      </c>
      <c r="G71" s="5">
        <v>-126051869</v>
      </c>
      <c r="I71" s="5">
        <v>37781214</v>
      </c>
      <c r="J71" s="5">
        <v>86701507</v>
      </c>
      <c r="K71" s="5">
        <v>1137898859</v>
      </c>
      <c r="L71" s="5">
        <v>365482256</v>
      </c>
      <c r="M71" s="5">
        <v>-489614145</v>
      </c>
      <c r="N71" s="5">
        <v>1029196129</v>
      </c>
      <c r="O71" s="5">
        <v>-1755685835</v>
      </c>
      <c r="P71" s="5">
        <v>415664111</v>
      </c>
      <c r="Q71" s="5">
        <v>-638568924</v>
      </c>
      <c r="R71" s="5">
        <v>-1075084348</v>
      </c>
      <c r="S71" s="5">
        <v>1295078085</v>
      </c>
    </row>
    <row r="72" spans="3:26" ht="15.5" x14ac:dyDescent="0.35">
      <c r="C72" t="s">
        <v>104</v>
      </c>
      <c r="D72" s="5">
        <v>226097593</v>
      </c>
      <c r="E72" s="5">
        <v>816961848</v>
      </c>
      <c r="F72" s="5">
        <v>209893530</v>
      </c>
      <c r="G72" s="5">
        <v>-126051869</v>
      </c>
      <c r="I72" s="5">
        <v>37781214</v>
      </c>
      <c r="J72" s="5">
        <v>86701507</v>
      </c>
      <c r="K72" s="5">
        <v>1137898859</v>
      </c>
      <c r="L72" s="5">
        <v>365482256</v>
      </c>
      <c r="M72" s="5">
        <v>-489614145</v>
      </c>
      <c r="N72" s="5">
        <v>1029196129</v>
      </c>
      <c r="O72" s="5">
        <v>-1755685835</v>
      </c>
      <c r="P72" s="5">
        <v>415664111</v>
      </c>
      <c r="Q72" s="5">
        <v>-638568924</v>
      </c>
      <c r="R72" s="5">
        <v>-1075084348</v>
      </c>
      <c r="S72" s="5">
        <v>1295078085</v>
      </c>
    </row>
    <row r="73" spans="3:26" ht="15.5" x14ac:dyDescent="0.35">
      <c r="C73" t="s">
        <v>105</v>
      </c>
      <c r="D73" s="5">
        <v>33749123548</v>
      </c>
      <c r="E73" s="5">
        <v>-13188397072</v>
      </c>
      <c r="F73" s="5">
        <v>-4552256128</v>
      </c>
      <c r="G73" s="5">
        <v>14843676553</v>
      </c>
      <c r="I73" s="5">
        <v>32213004329</v>
      </c>
      <c r="J73" s="5">
        <v>136940821145</v>
      </c>
      <c r="K73" s="5">
        <v>130152212218</v>
      </c>
      <c r="L73" s="5">
        <v>9363731444</v>
      </c>
      <c r="M73" s="5">
        <v>-27865983906</v>
      </c>
      <c r="N73" s="5">
        <v>-104920850637</v>
      </c>
      <c r="O73" s="5">
        <v>-71871229446</v>
      </c>
      <c r="P73" s="5">
        <v>61858876552</v>
      </c>
      <c r="Q73" s="5">
        <v>67591690548</v>
      </c>
      <c r="R73" s="5">
        <v>85839474168</v>
      </c>
      <c r="S73" s="5">
        <v>119789629085</v>
      </c>
      <c r="T73" s="5">
        <v>120000195583</v>
      </c>
      <c r="U73" s="5">
        <v>91845276661</v>
      </c>
      <c r="V73" s="5">
        <v>64373090893</v>
      </c>
      <c r="W73" s="5">
        <v>49084685373</v>
      </c>
    </row>
    <row r="74" spans="3:26" ht="15.5" x14ac:dyDescent="0.35">
      <c r="C74" t="s">
        <v>106</v>
      </c>
      <c r="D74" s="5">
        <v>33523025955</v>
      </c>
      <c r="E74" s="5">
        <v>-14005358920</v>
      </c>
      <c r="F74" s="5">
        <v>-4799930872</v>
      </c>
      <c r="G74" s="5">
        <v>14969727722</v>
      </c>
      <c r="I74" s="5">
        <v>32175223115</v>
      </c>
      <c r="J74" s="5">
        <v>136854119638</v>
      </c>
      <c r="K74" s="5">
        <v>129014313359</v>
      </c>
      <c r="L74" s="5">
        <v>8998249188</v>
      </c>
      <c r="M74" s="5">
        <v>-27376369761</v>
      </c>
      <c r="N74" s="5">
        <v>-105950046766</v>
      </c>
      <c r="O74" s="5">
        <v>-70115543611</v>
      </c>
      <c r="P74" s="5">
        <v>61443212441</v>
      </c>
      <c r="Q74" s="5">
        <v>68230259472</v>
      </c>
      <c r="R74" s="5">
        <v>86914558516</v>
      </c>
      <c r="S74" s="5">
        <v>118494551000</v>
      </c>
      <c r="T74" s="5">
        <v>120000195583</v>
      </c>
      <c r="U74" s="5">
        <v>91845276661</v>
      </c>
      <c r="V74" s="5">
        <v>64373090893</v>
      </c>
      <c r="W74" s="5">
        <v>49084685373</v>
      </c>
      <c r="X74" s="5">
        <v>27572486921</v>
      </c>
      <c r="Y74" s="5">
        <v>13485473435</v>
      </c>
      <c r="Z74" s="5">
        <v>8022795695</v>
      </c>
    </row>
    <row r="75" spans="3:26" ht="15.5" x14ac:dyDescent="0.35">
      <c r="C75" t="s">
        <v>8</v>
      </c>
      <c r="D75" s="5">
        <v>33748980330</v>
      </c>
      <c r="E75" s="5">
        <v>-13188325466</v>
      </c>
      <c r="F75" s="5">
        <v>-4552184499</v>
      </c>
      <c r="G75" s="5">
        <v>14843675758</v>
      </c>
      <c r="I75" s="5">
        <v>32213040136</v>
      </c>
      <c r="J75" s="5">
        <v>136940854219</v>
      </c>
      <c r="K75" s="5">
        <v>130152212429</v>
      </c>
      <c r="L75" s="5">
        <v>9363731906</v>
      </c>
      <c r="M75" s="5">
        <v>-27865982504</v>
      </c>
      <c r="N75" s="5">
        <v>-104920850435</v>
      </c>
      <c r="O75" s="5">
        <v>-71871228936</v>
      </c>
      <c r="P75" s="5">
        <v>61858876689</v>
      </c>
      <c r="Q75" s="5">
        <v>67591690643</v>
      </c>
      <c r="R75" s="5">
        <v>85839474272</v>
      </c>
      <c r="S75" s="5">
        <v>120187493998</v>
      </c>
      <c r="T75" s="5">
        <v>121735092562</v>
      </c>
      <c r="U75" s="5">
        <v>92028509812</v>
      </c>
      <c r="V75" s="5">
        <v>64373090893</v>
      </c>
      <c r="W75" s="5">
        <v>49084685373</v>
      </c>
    </row>
    <row r="76" spans="3:26" ht="15.5" x14ac:dyDescent="0.35">
      <c r="C76" t="s">
        <v>107</v>
      </c>
      <c r="D76" s="5">
        <v>143218</v>
      </c>
      <c r="E76" s="5">
        <v>-71606</v>
      </c>
      <c r="F76" s="5">
        <v>-71629</v>
      </c>
      <c r="G76" s="5">
        <v>95</v>
      </c>
      <c r="I76" s="5">
        <v>-35807</v>
      </c>
      <c r="J76" s="5">
        <v>-33074</v>
      </c>
      <c r="K76" s="5">
        <v>-211</v>
      </c>
      <c r="L76" s="5">
        <v>-462</v>
      </c>
      <c r="M76" s="5">
        <v>-1402</v>
      </c>
      <c r="N76" s="5">
        <v>-202</v>
      </c>
      <c r="O76" s="5">
        <v>-510</v>
      </c>
      <c r="P76" s="5">
        <v>-137</v>
      </c>
      <c r="Q76" s="5">
        <v>-95</v>
      </c>
      <c r="R76" s="5">
        <v>-104</v>
      </c>
      <c r="S76" s="5">
        <v>-397864913</v>
      </c>
      <c r="T76" s="5">
        <v>-1734896979</v>
      </c>
      <c r="U76" s="5">
        <v>-183233151</v>
      </c>
    </row>
    <row r="77" spans="3:26" ht="15.5" x14ac:dyDescent="0.35">
      <c r="C77" t="s">
        <v>108</v>
      </c>
      <c r="D77" s="5">
        <v>33523025955</v>
      </c>
      <c r="E77" s="5">
        <v>-14005358920</v>
      </c>
      <c r="F77" s="5">
        <v>-4799930872</v>
      </c>
      <c r="G77" s="5">
        <v>14969727722</v>
      </c>
      <c r="I77" s="5">
        <v>32175223115</v>
      </c>
      <c r="J77" s="5">
        <v>136854119638</v>
      </c>
      <c r="K77" s="5">
        <v>129014313359</v>
      </c>
      <c r="L77" s="5">
        <v>8998249188</v>
      </c>
      <c r="M77" s="5">
        <v>-27376369761</v>
      </c>
      <c r="N77" s="5">
        <v>-105950046766</v>
      </c>
      <c r="O77" s="5">
        <v>-70115543611</v>
      </c>
      <c r="P77" s="5">
        <v>61443212441</v>
      </c>
      <c r="Q77" s="5">
        <v>68230259472</v>
      </c>
      <c r="R77" s="5">
        <v>86914558516</v>
      </c>
      <c r="S77" s="5">
        <v>118494551000</v>
      </c>
      <c r="T77" s="5">
        <v>120000195583</v>
      </c>
      <c r="U77" s="5">
        <v>91845276661</v>
      </c>
      <c r="V77" s="5">
        <v>64373090893</v>
      </c>
      <c r="W77" s="5">
        <v>49084685373</v>
      </c>
      <c r="X77" s="5">
        <v>27572486921</v>
      </c>
      <c r="Y77" s="5">
        <v>13485473435</v>
      </c>
      <c r="Z77" s="5">
        <v>8022795695</v>
      </c>
    </row>
    <row r="78" spans="3:26" ht="15.5" x14ac:dyDescent="0.35">
      <c r="C78" t="s">
        <v>109</v>
      </c>
      <c r="D78" s="5">
        <v>33749123548</v>
      </c>
      <c r="E78" s="5">
        <v>-13188397072</v>
      </c>
      <c r="F78" s="5">
        <v>-4552256128</v>
      </c>
      <c r="G78" s="5">
        <v>14843675853</v>
      </c>
      <c r="I78" s="5">
        <v>32213004329</v>
      </c>
      <c r="J78" s="5">
        <v>136940821145</v>
      </c>
      <c r="K78" s="5">
        <v>130152212218</v>
      </c>
      <c r="L78" s="5">
        <v>9363731444</v>
      </c>
      <c r="M78" s="5">
        <v>-27865983906</v>
      </c>
      <c r="N78" s="5">
        <v>-104920850637</v>
      </c>
      <c r="O78" s="5">
        <v>-71871229446</v>
      </c>
      <c r="P78" s="5">
        <v>61858876552</v>
      </c>
      <c r="Q78" s="5">
        <v>67591690548</v>
      </c>
      <c r="R78" s="5">
        <v>85839474168</v>
      </c>
      <c r="S78" s="5">
        <v>119789629085</v>
      </c>
      <c r="T78" s="5">
        <v>120000195583</v>
      </c>
      <c r="U78" s="5">
        <v>91845276661</v>
      </c>
      <c r="V78" s="5">
        <v>64373090893</v>
      </c>
      <c r="W78" s="5">
        <v>49084685373</v>
      </c>
    </row>
    <row r="79" spans="3:26" ht="15.5" x14ac:dyDescent="0.35">
      <c r="C79" t="s">
        <v>110</v>
      </c>
      <c r="D79" s="5">
        <v>33749123548</v>
      </c>
      <c r="E79" s="5">
        <v>-13188397072</v>
      </c>
      <c r="F79" s="5">
        <v>-4552256128</v>
      </c>
      <c r="G79" s="5">
        <v>14843675853</v>
      </c>
      <c r="I79" s="5">
        <v>32213004329</v>
      </c>
      <c r="J79" s="5">
        <v>136940821145</v>
      </c>
      <c r="K79" s="5">
        <v>130152212218</v>
      </c>
      <c r="L79" s="5">
        <v>9363731444</v>
      </c>
      <c r="M79" s="5">
        <v>-27865983906</v>
      </c>
      <c r="N79" s="5">
        <v>-104920850637</v>
      </c>
      <c r="O79" s="5">
        <v>-71871229446</v>
      </c>
      <c r="P79" s="5">
        <v>61858876552</v>
      </c>
      <c r="Q79" s="5">
        <v>67591690548</v>
      </c>
      <c r="R79" s="5">
        <v>85839474168</v>
      </c>
      <c r="S79" s="5">
        <v>119789629085</v>
      </c>
      <c r="T79" s="5">
        <v>120000195583</v>
      </c>
      <c r="U79" s="5">
        <v>91845276661</v>
      </c>
      <c r="V79" s="5">
        <v>64373090893</v>
      </c>
      <c r="W79" s="5">
        <v>49084685373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42524529409</v>
      </c>
      <c r="E83" s="5">
        <v>85840203837</v>
      </c>
      <c r="F83" s="5">
        <v>86897745806</v>
      </c>
      <c r="G83" s="5">
        <v>101616527258</v>
      </c>
      <c r="I83" s="5">
        <v>86897745806</v>
      </c>
      <c r="J83" s="5">
        <v>78399020677</v>
      </c>
      <c r="K83" s="5">
        <v>12869449066</v>
      </c>
      <c r="L83" s="5">
        <v>17233260576</v>
      </c>
      <c r="M83" s="5">
        <v>30785526500</v>
      </c>
      <c r="N83" s="5">
        <v>18531856933</v>
      </c>
      <c r="O83" s="5">
        <v>17458486798</v>
      </c>
      <c r="P83" s="5">
        <v>17567063492</v>
      </c>
      <c r="Q83" s="5">
        <v>12514215218</v>
      </c>
      <c r="R83" s="5">
        <v>13256598897</v>
      </c>
      <c r="S83" s="5">
        <v>17793595380</v>
      </c>
      <c r="T83" s="5">
        <v>22230667549</v>
      </c>
      <c r="U83" s="5">
        <v>44284189271</v>
      </c>
      <c r="V83" s="5">
        <v>284039994367</v>
      </c>
      <c r="W83" s="5">
        <v>87936662595</v>
      </c>
      <c r="X83" s="5">
        <v>40540288769</v>
      </c>
      <c r="Y83" s="5">
        <v>8783143019</v>
      </c>
      <c r="Z83" s="5">
        <v>1359482968</v>
      </c>
    </row>
    <row r="84" spans="2:26" ht="15.5" x14ac:dyDescent="0.35">
      <c r="C84" t="s">
        <v>115</v>
      </c>
      <c r="K84" s="5">
        <v>56664455</v>
      </c>
      <c r="L84" s="5">
        <v>124668077</v>
      </c>
      <c r="M84" s="5">
        <v>198661519</v>
      </c>
      <c r="N84" s="5">
        <v>121541778</v>
      </c>
      <c r="O84" s="5">
        <v>71394494</v>
      </c>
      <c r="P84" s="5">
        <v>2002983833</v>
      </c>
      <c r="Q84" s="5">
        <v>1600560456</v>
      </c>
      <c r="R84" s="5">
        <v>263003518</v>
      </c>
      <c r="S84" s="5">
        <v>1199878465</v>
      </c>
      <c r="T84" s="5">
        <v>759421389</v>
      </c>
      <c r="U84" s="5">
        <v>3805217424</v>
      </c>
      <c r="V84" s="5">
        <v>12853035056</v>
      </c>
      <c r="W84" s="5">
        <v>19478358030</v>
      </c>
      <c r="X84" s="5">
        <v>26971878791</v>
      </c>
      <c r="Y84" s="5">
        <v>26547707487</v>
      </c>
      <c r="Z84" s="5">
        <v>13746789458</v>
      </c>
    </row>
    <row r="85" spans="2:26" ht="15.5" x14ac:dyDescent="0.35">
      <c r="C85" t="s">
        <v>119</v>
      </c>
      <c r="U85" s="5">
        <v>8729614127</v>
      </c>
      <c r="V85" s="5">
        <v>3921915218</v>
      </c>
      <c r="W85" s="5">
        <v>3923815528</v>
      </c>
      <c r="X85" s="5">
        <v>4199228182</v>
      </c>
      <c r="Y85" s="5">
        <v>1759137298</v>
      </c>
      <c r="Z85" s="5">
        <v>616120134</v>
      </c>
    </row>
    <row r="86" spans="2:26" ht="15.5" x14ac:dyDescent="0.35">
      <c r="C86" t="s">
        <v>117</v>
      </c>
      <c r="U86" s="5">
        <v>1690919500</v>
      </c>
    </row>
    <row r="87" spans="2:26" ht="15.5" x14ac:dyDescent="0.35">
      <c r="C87" t="s">
        <v>116</v>
      </c>
      <c r="U87" s="5">
        <v>7038694627</v>
      </c>
    </row>
    <row r="88" spans="2:26" ht="15.5" x14ac:dyDescent="0.35">
      <c r="C88" t="s">
        <v>267</v>
      </c>
      <c r="U88" s="5">
        <v>8729614127</v>
      </c>
      <c r="V88" s="5">
        <v>3921915218</v>
      </c>
      <c r="W88" s="5">
        <v>3923815528</v>
      </c>
      <c r="X88" s="5">
        <v>4199228182</v>
      </c>
      <c r="Y88" s="5">
        <v>1759137298</v>
      </c>
      <c r="Z88" s="5">
        <v>616120134</v>
      </c>
    </row>
    <row r="89" spans="2:26" ht="15.5" x14ac:dyDescent="0.35">
      <c r="C89" t="s">
        <v>268</v>
      </c>
      <c r="D89" s="5">
        <v>745138487115</v>
      </c>
      <c r="E89" s="5">
        <v>715603777446</v>
      </c>
      <c r="F89" s="5">
        <v>663963052654</v>
      </c>
      <c r="G89" s="5">
        <v>634928477919</v>
      </c>
      <c r="I89" s="5">
        <v>663963052654</v>
      </c>
      <c r="J89" s="5">
        <v>597312073371</v>
      </c>
      <c r="K89" s="5">
        <v>529011382594</v>
      </c>
      <c r="L89" s="5">
        <v>442842781203</v>
      </c>
      <c r="M89" s="5">
        <v>379219767483</v>
      </c>
      <c r="N89" s="5">
        <v>365776685152</v>
      </c>
      <c r="O89" s="5">
        <v>346303035413</v>
      </c>
      <c r="P89" s="5">
        <v>353020753270</v>
      </c>
      <c r="Q89" s="5">
        <v>387133738076</v>
      </c>
      <c r="R89" s="5">
        <v>400233971687</v>
      </c>
      <c r="S89" s="5">
        <v>431447130782</v>
      </c>
      <c r="T89" s="5">
        <v>924374621827</v>
      </c>
      <c r="U89" s="5">
        <v>367212412470</v>
      </c>
      <c r="V89" s="5">
        <v>261786858009</v>
      </c>
      <c r="W89" s="5">
        <v>171406403686</v>
      </c>
      <c r="X89" s="5">
        <v>144181982253</v>
      </c>
      <c r="Y89" s="5">
        <v>130344119113</v>
      </c>
      <c r="Z89" s="5">
        <v>132244951328</v>
      </c>
    </row>
    <row r="90" spans="2:26" ht="15.5" x14ac:dyDescent="0.35">
      <c r="C90" t="s">
        <v>92</v>
      </c>
      <c r="D90" s="5">
        <v>25000000</v>
      </c>
      <c r="E90" s="5">
        <v>25000000</v>
      </c>
      <c r="F90" s="5">
        <v>25000000</v>
      </c>
      <c r="G90" s="5">
        <v>25000000</v>
      </c>
      <c r="I90" s="5">
        <v>25000000</v>
      </c>
      <c r="J90" s="5">
        <v>25000000</v>
      </c>
      <c r="K90" s="5">
        <v>25000000</v>
      </c>
      <c r="L90" s="5">
        <v>25000000</v>
      </c>
      <c r="M90" s="5">
        <v>25000000</v>
      </c>
      <c r="N90" s="5">
        <v>25000000</v>
      </c>
      <c r="O90" s="5">
        <v>25000000</v>
      </c>
      <c r="P90" s="5">
        <v>25000000</v>
      </c>
      <c r="Q90" s="5">
        <v>25000000</v>
      </c>
      <c r="T90" s="5">
        <v>1870542533</v>
      </c>
    </row>
    <row r="91" spans="2:26" ht="15.5" x14ac:dyDescent="0.35">
      <c r="C91" t="s">
        <v>121</v>
      </c>
      <c r="D91" s="5">
        <v>852120496599</v>
      </c>
      <c r="E91" s="5">
        <v>848945852427</v>
      </c>
      <c r="F91" s="5">
        <v>791145429285</v>
      </c>
      <c r="G91" s="5">
        <v>774693485900</v>
      </c>
      <c r="I91" s="5">
        <v>791145429285</v>
      </c>
      <c r="J91" s="5">
        <v>713560772158</v>
      </c>
      <c r="K91" s="5">
        <v>580395582424</v>
      </c>
      <c r="L91" s="5">
        <v>497830875088</v>
      </c>
      <c r="M91" s="5">
        <v>493500638906</v>
      </c>
      <c r="N91" s="5">
        <v>466605508681</v>
      </c>
      <c r="O91" s="5">
        <v>459255257724</v>
      </c>
      <c r="P91" s="5">
        <v>476746263941</v>
      </c>
      <c r="Q91" s="5">
        <v>496232085534</v>
      </c>
      <c r="R91" s="5">
        <v>507850267365</v>
      </c>
      <c r="S91" s="5">
        <v>545869132053</v>
      </c>
      <c r="T91" s="5">
        <v>1065521125713</v>
      </c>
      <c r="U91" s="5">
        <v>500021040720</v>
      </c>
      <c r="V91" s="5">
        <v>587923707791</v>
      </c>
      <c r="W91" s="5">
        <v>289969600786</v>
      </c>
      <c r="X91" s="5">
        <v>218179950406</v>
      </c>
      <c r="Y91" s="5">
        <v>167444339793</v>
      </c>
      <c r="Z91" s="5">
        <v>147971430555</v>
      </c>
    </row>
    <row r="92" spans="2:26" ht="15.5" x14ac:dyDescent="0.35">
      <c r="C92" t="s">
        <v>122</v>
      </c>
    </row>
    <row r="93" spans="2:26" ht="15.5" x14ac:dyDescent="0.35">
      <c r="C93" t="s">
        <v>269</v>
      </c>
      <c r="D93" s="5">
        <v>184252060340</v>
      </c>
      <c r="E93" s="5">
        <v>178548806721</v>
      </c>
      <c r="F93" s="5">
        <v>185592922214</v>
      </c>
      <c r="G93" s="5">
        <v>154656597767</v>
      </c>
      <c r="I93" s="5">
        <v>185592922214</v>
      </c>
      <c r="J93" s="5">
        <v>151565679616</v>
      </c>
      <c r="K93" s="5">
        <v>142251451468</v>
      </c>
      <c r="L93" s="5">
        <v>180348574256</v>
      </c>
      <c r="M93" s="5">
        <v>147550395039</v>
      </c>
      <c r="N93" s="5">
        <v>98146080376</v>
      </c>
      <c r="O93" s="5">
        <v>117883849647</v>
      </c>
      <c r="P93" s="5">
        <v>131120039982</v>
      </c>
      <c r="Q93" s="5">
        <v>394518823167</v>
      </c>
      <c r="R93" s="5">
        <v>381903495509</v>
      </c>
      <c r="S93" s="5">
        <v>352069358705</v>
      </c>
      <c r="T93" s="5">
        <v>317160283219</v>
      </c>
      <c r="U93" s="5">
        <v>722230107166</v>
      </c>
      <c r="V93" s="5">
        <v>229202303471</v>
      </c>
      <c r="W93" s="5">
        <v>169496202116</v>
      </c>
      <c r="X93" s="5">
        <v>137533188653</v>
      </c>
      <c r="Y93" s="5">
        <v>134646765913</v>
      </c>
      <c r="Z93" s="5">
        <v>134590658840</v>
      </c>
    </row>
    <row r="94" spans="2:26" ht="15.5" x14ac:dyDescent="0.35">
      <c r="C94" t="s">
        <v>125</v>
      </c>
      <c r="D94" s="5">
        <v>117716663320</v>
      </c>
      <c r="E94" s="5">
        <v>117720761515</v>
      </c>
      <c r="F94" s="5">
        <v>117720801590</v>
      </c>
      <c r="G94" s="5">
        <v>117020801591</v>
      </c>
      <c r="I94" s="5">
        <v>117720801590</v>
      </c>
      <c r="J94" s="5">
        <v>116551655883</v>
      </c>
      <c r="K94" s="5">
        <v>117245021288</v>
      </c>
      <c r="L94" s="5">
        <v>117280574848</v>
      </c>
      <c r="M94" s="5">
        <v>139842416587</v>
      </c>
      <c r="N94" s="5">
        <v>134896970872</v>
      </c>
      <c r="O94" s="5">
        <v>137543363489</v>
      </c>
      <c r="P94" s="5">
        <v>236983615574</v>
      </c>
      <c r="Q94" s="5">
        <v>191184649</v>
      </c>
      <c r="R94" s="5">
        <v>131162998</v>
      </c>
      <c r="S94" s="5">
        <v>87434294</v>
      </c>
      <c r="T94" s="5">
        <v>179587321</v>
      </c>
      <c r="U94" s="5">
        <v>240729009</v>
      </c>
      <c r="V94" s="5">
        <v>227922888</v>
      </c>
      <c r="W94" s="5">
        <v>214264192</v>
      </c>
      <c r="X94" s="5">
        <v>203596155</v>
      </c>
      <c r="Y94" s="5">
        <v>198316008</v>
      </c>
      <c r="Z94" s="5">
        <v>1104186493</v>
      </c>
    </row>
    <row r="95" spans="2:26" ht="15.5" x14ac:dyDescent="0.35">
      <c r="C95" t="s">
        <v>126</v>
      </c>
      <c r="D95" s="5">
        <v>16903782644</v>
      </c>
      <c r="E95" s="5">
        <v>17774157861</v>
      </c>
      <c r="F95" s="5">
        <v>18914885410</v>
      </c>
      <c r="G95" s="5">
        <v>19676150525</v>
      </c>
      <c r="I95" s="5">
        <v>18914885410</v>
      </c>
      <c r="J95" s="5">
        <v>21273958484</v>
      </c>
      <c r="K95" s="5">
        <v>17762574154</v>
      </c>
      <c r="L95" s="5">
        <v>19040304377</v>
      </c>
      <c r="M95" s="5">
        <v>14365911610</v>
      </c>
      <c r="N95" s="5">
        <v>2498068519</v>
      </c>
      <c r="O95" s="5">
        <v>2160407996</v>
      </c>
      <c r="P95" s="5">
        <v>2069610839</v>
      </c>
      <c r="Q95" s="5">
        <v>2097606993</v>
      </c>
      <c r="R95" s="5">
        <v>2987773004</v>
      </c>
      <c r="S95" s="5">
        <v>3517306861</v>
      </c>
      <c r="T95" s="5">
        <v>4501569108</v>
      </c>
      <c r="U95" s="5">
        <v>4349658561</v>
      </c>
      <c r="V95" s="5">
        <v>2378721079</v>
      </c>
      <c r="W95" s="5">
        <v>2716929726</v>
      </c>
      <c r="X95" s="5">
        <v>3052049724</v>
      </c>
      <c r="Y95" s="5">
        <v>3310723961</v>
      </c>
      <c r="Z95" s="5">
        <v>3311837734</v>
      </c>
    </row>
    <row r="96" spans="2:26" ht="15.5" x14ac:dyDescent="0.35">
      <c r="C96" t="s">
        <v>123</v>
      </c>
      <c r="D96" s="5">
        <v>207538121</v>
      </c>
      <c r="E96" s="5">
        <v>207527521</v>
      </c>
      <c r="F96" s="5">
        <v>207800458</v>
      </c>
      <c r="G96" s="5">
        <v>206142990</v>
      </c>
      <c r="I96" s="5">
        <v>207800458</v>
      </c>
      <c r="J96" s="5">
        <v>205645355</v>
      </c>
      <c r="K96" s="5">
        <v>207268003</v>
      </c>
      <c r="L96" s="5">
        <v>230109524</v>
      </c>
      <c r="M96" s="5">
        <v>248328143</v>
      </c>
      <c r="N96" s="5">
        <v>194513648</v>
      </c>
      <c r="O96" s="5">
        <v>267012808</v>
      </c>
      <c r="P96" s="5">
        <v>199155297</v>
      </c>
      <c r="Q96" s="5">
        <v>242785187817</v>
      </c>
      <c r="R96" s="5">
        <v>243327759247</v>
      </c>
      <c r="S96" s="5">
        <v>243931456046</v>
      </c>
    </row>
    <row r="97" spans="3:26" ht="15.5" x14ac:dyDescent="0.35">
      <c r="C97" t="s">
        <v>127</v>
      </c>
      <c r="D97" s="5">
        <v>53767500</v>
      </c>
      <c r="E97" s="5">
        <v>60924667</v>
      </c>
      <c r="F97" s="5">
        <v>71436000</v>
      </c>
      <c r="G97" s="5">
        <v>82582750</v>
      </c>
      <c r="I97" s="5">
        <v>71436000</v>
      </c>
      <c r="J97" s="5">
        <v>42481250</v>
      </c>
      <c r="K97" s="5">
        <v>64746875</v>
      </c>
      <c r="L97" s="5">
        <v>94784375</v>
      </c>
      <c r="M97" s="5">
        <v>34693750</v>
      </c>
      <c r="W97" s="5">
        <v>8047811</v>
      </c>
      <c r="X97" s="5">
        <v>21460847</v>
      </c>
      <c r="Y97" s="5">
        <v>35540548</v>
      </c>
      <c r="Z97" s="5">
        <v>62318801</v>
      </c>
    </row>
    <row r="98" spans="3:26" ht="15.5" x14ac:dyDescent="0.35">
      <c r="C98" t="s">
        <v>129</v>
      </c>
      <c r="D98" s="5">
        <v>618399029626</v>
      </c>
      <c r="E98" s="5">
        <v>613577395986</v>
      </c>
      <c r="F98" s="5">
        <v>613390612173</v>
      </c>
      <c r="G98" s="5">
        <v>582525042124</v>
      </c>
      <c r="I98" s="5">
        <v>613390612173</v>
      </c>
      <c r="J98" s="5">
        <v>580522187089</v>
      </c>
      <c r="K98" s="5">
        <v>623539925704</v>
      </c>
      <c r="L98" s="5">
        <v>663109610044</v>
      </c>
      <c r="M98" s="5">
        <v>579433997793</v>
      </c>
      <c r="N98" s="5">
        <v>520717633415</v>
      </c>
      <c r="O98" s="5">
        <v>648262877143</v>
      </c>
      <c r="P98" s="5">
        <v>776115892081</v>
      </c>
      <c r="Q98" s="5">
        <v>746482668410</v>
      </c>
      <c r="R98" s="5">
        <v>721322182975</v>
      </c>
      <c r="S98" s="5">
        <v>728121121733</v>
      </c>
      <c r="T98" s="5">
        <v>458796090833</v>
      </c>
      <c r="U98" s="5">
        <v>807825830466</v>
      </c>
      <c r="V98" s="5">
        <v>312673358525</v>
      </c>
      <c r="W98" s="5">
        <v>197224244710</v>
      </c>
      <c r="X98" s="5">
        <v>140810295379</v>
      </c>
      <c r="Y98" s="5">
        <v>138191346430</v>
      </c>
      <c r="Z98" s="5">
        <v>139069001868</v>
      </c>
    </row>
    <row r="99" spans="3:26" ht="15.5" x14ac:dyDescent="0.35">
      <c r="C99" t="s">
        <v>130</v>
      </c>
      <c r="D99" s="5">
        <v>1470519526225</v>
      </c>
      <c r="E99" s="5">
        <v>1462523248413</v>
      </c>
      <c r="F99" s="5">
        <v>1404536041458</v>
      </c>
      <c r="G99" s="5">
        <v>1357218528024</v>
      </c>
      <c r="I99" s="5">
        <v>1404536041458</v>
      </c>
      <c r="J99" s="5">
        <v>1294082959247</v>
      </c>
      <c r="K99" s="5">
        <v>1203935508128</v>
      </c>
      <c r="L99" s="5">
        <v>1160940485132</v>
      </c>
      <c r="M99" s="5">
        <v>1072934636699</v>
      </c>
      <c r="N99" s="5">
        <v>987323142096</v>
      </c>
      <c r="O99" s="5">
        <v>1107518134867</v>
      </c>
      <c r="P99" s="5">
        <v>1252862156022</v>
      </c>
      <c r="Q99" s="5">
        <v>1242714753944</v>
      </c>
      <c r="R99" s="5">
        <v>1229172450340</v>
      </c>
      <c r="S99" s="5">
        <v>1273990253786</v>
      </c>
      <c r="T99" s="5">
        <v>1524317216546</v>
      </c>
      <c r="U99" s="5">
        <v>1307846871186</v>
      </c>
      <c r="V99" s="5">
        <v>900597066316</v>
      </c>
      <c r="W99" s="5">
        <v>487193845496</v>
      </c>
      <c r="X99" s="5">
        <v>358990245785</v>
      </c>
      <c r="Y99" s="5">
        <v>305635686223</v>
      </c>
      <c r="Z99" s="5">
        <v>287040432423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366477403968</v>
      </c>
      <c r="E102" s="5">
        <v>313296029962</v>
      </c>
      <c r="F102" s="5">
        <v>303106087678</v>
      </c>
      <c r="G102" s="5">
        <v>170446348409</v>
      </c>
      <c r="I102" s="5">
        <v>303106087678</v>
      </c>
      <c r="J102" s="5">
        <v>224295372318</v>
      </c>
      <c r="K102" s="5">
        <v>314284412320</v>
      </c>
      <c r="L102" s="5">
        <v>366956051467</v>
      </c>
      <c r="M102" s="5">
        <v>290368704875</v>
      </c>
      <c r="N102" s="5">
        <v>335120216073</v>
      </c>
      <c r="O102" s="5">
        <v>281738984352</v>
      </c>
      <c r="P102" s="5">
        <v>347661140865</v>
      </c>
      <c r="Q102" s="5">
        <v>415365986414</v>
      </c>
      <c r="R102" s="5">
        <v>435869175502</v>
      </c>
      <c r="S102" s="5">
        <v>512933237967</v>
      </c>
      <c r="T102" s="5">
        <v>510945337339</v>
      </c>
      <c r="U102" s="5">
        <v>489211210350</v>
      </c>
      <c r="V102" s="5">
        <v>456583837506</v>
      </c>
      <c r="W102" s="5">
        <v>313753011628</v>
      </c>
      <c r="X102" s="5">
        <v>230775653290</v>
      </c>
      <c r="Y102" s="5">
        <v>201135136649</v>
      </c>
      <c r="Z102" s="5">
        <v>194197672284</v>
      </c>
    </row>
    <row r="103" spans="3:26" ht="15.5" x14ac:dyDescent="0.35">
      <c r="C103" t="s">
        <v>139</v>
      </c>
      <c r="L103" s="5">
        <v>41980000000</v>
      </c>
      <c r="M103" s="5">
        <v>25000000000</v>
      </c>
      <c r="N103" s="5">
        <v>70000000000</v>
      </c>
      <c r="O103" s="5">
        <v>70000000000</v>
      </c>
      <c r="P103" s="5">
        <v>70000000000</v>
      </c>
      <c r="Q103" s="5">
        <v>70000000000</v>
      </c>
      <c r="R103" s="5">
        <v>70000000000</v>
      </c>
      <c r="S103" s="5">
        <v>35000000000</v>
      </c>
      <c r="X103" s="5">
        <v>11450000000</v>
      </c>
      <c r="Y103" s="5">
        <v>24650000000</v>
      </c>
      <c r="Z103" s="5">
        <v>31500000000</v>
      </c>
    </row>
    <row r="104" spans="3:26" ht="15.5" x14ac:dyDescent="0.35">
      <c r="C104" t="s">
        <v>134</v>
      </c>
      <c r="D104" s="5">
        <v>32576579202</v>
      </c>
      <c r="E104" s="5">
        <v>25339676049</v>
      </c>
      <c r="F104" s="5">
        <v>16014576589</v>
      </c>
      <c r="G104" s="5">
        <v>19358221787</v>
      </c>
      <c r="I104" s="5">
        <v>16014576589</v>
      </c>
      <c r="J104" s="5">
        <v>16218109542</v>
      </c>
      <c r="K104" s="5">
        <v>110931947236</v>
      </c>
      <c r="L104" s="5">
        <v>35520851674</v>
      </c>
      <c r="M104" s="5">
        <v>27796740605</v>
      </c>
      <c r="N104" s="5">
        <v>33143929009</v>
      </c>
      <c r="O104" s="5">
        <v>32590230057</v>
      </c>
      <c r="P104" s="5">
        <v>20724887977</v>
      </c>
      <c r="Q104" s="5">
        <v>19277620603</v>
      </c>
      <c r="R104" s="5">
        <v>11744596952</v>
      </c>
      <c r="S104" s="5">
        <v>17051281060</v>
      </c>
      <c r="T104" s="5">
        <v>13002510398</v>
      </c>
      <c r="U104" s="5">
        <v>10393923875</v>
      </c>
      <c r="V104" s="5">
        <v>1458446937</v>
      </c>
      <c r="W104" s="5">
        <v>462660261</v>
      </c>
      <c r="X104" s="5">
        <v>129284300</v>
      </c>
      <c r="Y104" s="5">
        <v>570121695</v>
      </c>
      <c r="Z104" s="5">
        <v>1248030489</v>
      </c>
    </row>
    <row r="105" spans="3:26" ht="15.5" x14ac:dyDescent="0.35">
      <c r="C105" t="s">
        <v>135</v>
      </c>
      <c r="V105" s="5">
        <v>21761277650</v>
      </c>
      <c r="W105" s="5">
        <v>4348952536</v>
      </c>
      <c r="X105" s="5">
        <v>5324624225</v>
      </c>
      <c r="Y105" s="5">
        <v>6827273840</v>
      </c>
      <c r="Z105" s="5">
        <v>6193060399</v>
      </c>
    </row>
    <row r="106" spans="3:26" ht="15.5" x14ac:dyDescent="0.35">
      <c r="C106" t="s">
        <v>138</v>
      </c>
      <c r="D106" s="5">
        <v>144409628</v>
      </c>
      <c r="E106" s="5">
        <v>85135464</v>
      </c>
      <c r="F106" s="5">
        <v>215207268</v>
      </c>
      <c r="G106" s="5">
        <v>22910249</v>
      </c>
      <c r="I106" s="5">
        <v>215207268</v>
      </c>
      <c r="J106" s="5">
        <v>205080138</v>
      </c>
      <c r="K106" s="5">
        <v>228249028</v>
      </c>
      <c r="L106" s="5">
        <v>236316126</v>
      </c>
      <c r="M106" s="5">
        <v>74717712</v>
      </c>
      <c r="N106" s="5">
        <v>69999181</v>
      </c>
      <c r="O106" s="5">
        <v>72109514</v>
      </c>
      <c r="P106" s="5">
        <v>72109514</v>
      </c>
      <c r="Q106" s="5">
        <v>29994181</v>
      </c>
      <c r="R106" s="5">
        <v>33343261</v>
      </c>
      <c r="S106" s="5">
        <v>26662100</v>
      </c>
      <c r="T106" s="5">
        <v>55192649</v>
      </c>
      <c r="U106" s="5">
        <v>148025000000</v>
      </c>
    </row>
    <row r="107" spans="3:26" ht="15.5" x14ac:dyDescent="0.35">
      <c r="C107" t="s">
        <v>137</v>
      </c>
      <c r="D107" s="5">
        <v>1612465079</v>
      </c>
      <c r="E107" s="5">
        <v>2159557055</v>
      </c>
      <c r="F107" s="5">
        <v>4912759366</v>
      </c>
      <c r="G107" s="5">
        <v>1054250692</v>
      </c>
      <c r="I107" s="5">
        <v>4912759366</v>
      </c>
      <c r="J107" s="5">
        <v>1540641000</v>
      </c>
      <c r="K107" s="5">
        <v>1132255569</v>
      </c>
      <c r="L107" s="5">
        <v>1044375429</v>
      </c>
      <c r="M107" s="5">
        <v>932324147</v>
      </c>
      <c r="N107" s="5">
        <v>771097765</v>
      </c>
      <c r="O107" s="5">
        <v>1132374439</v>
      </c>
      <c r="P107" s="5">
        <v>1005936749</v>
      </c>
      <c r="Q107" s="5">
        <v>1616009486</v>
      </c>
      <c r="R107" s="5">
        <v>1257308545</v>
      </c>
      <c r="S107" s="5">
        <v>1654939330</v>
      </c>
      <c r="T107" s="5">
        <v>4523632575</v>
      </c>
      <c r="U107" s="5">
        <v>2195521597</v>
      </c>
      <c r="V107" s="5">
        <v>3256108456</v>
      </c>
      <c r="W107" s="5">
        <v>6992284868</v>
      </c>
      <c r="X107" s="5">
        <v>10889645318</v>
      </c>
      <c r="Y107" s="5">
        <v>7783919715</v>
      </c>
      <c r="Z107" s="5">
        <v>14110842223</v>
      </c>
    </row>
    <row r="108" spans="3:26" ht="15.5" x14ac:dyDescent="0.35">
      <c r="C108" t="s">
        <v>136</v>
      </c>
      <c r="D108" s="5">
        <v>32964134118</v>
      </c>
      <c r="E108" s="5">
        <v>32654763884</v>
      </c>
      <c r="F108" s="5">
        <v>32520564252</v>
      </c>
      <c r="G108" s="5">
        <v>34115976747</v>
      </c>
      <c r="I108" s="5">
        <v>32520564252</v>
      </c>
      <c r="J108" s="5">
        <v>37117625105</v>
      </c>
      <c r="K108" s="5">
        <v>33614857364</v>
      </c>
      <c r="L108" s="5">
        <v>68849116656</v>
      </c>
      <c r="M108" s="5">
        <v>113476082279</v>
      </c>
      <c r="N108" s="5">
        <v>145776120892</v>
      </c>
      <c r="O108" s="5">
        <v>140934239653</v>
      </c>
      <c r="P108" s="5">
        <v>153816379949</v>
      </c>
      <c r="Q108" s="5">
        <v>130288590628</v>
      </c>
      <c r="R108" s="5">
        <v>113208846777</v>
      </c>
      <c r="S108" s="5">
        <v>121221952184</v>
      </c>
      <c r="T108" s="5">
        <v>79992391189</v>
      </c>
      <c r="U108" s="5">
        <v>71020735702</v>
      </c>
      <c r="V108" s="5">
        <v>71105260907</v>
      </c>
      <c r="W108" s="5">
        <v>107779999513</v>
      </c>
      <c r="X108" s="5">
        <v>124434414233</v>
      </c>
      <c r="Y108" s="5">
        <v>132788991843</v>
      </c>
      <c r="Z108" s="5">
        <v>128333892301</v>
      </c>
    </row>
    <row r="109" spans="3:26" ht="15.5" x14ac:dyDescent="0.35">
      <c r="C109" t="s">
        <v>145</v>
      </c>
      <c r="D109" s="5">
        <v>228337235561</v>
      </c>
      <c r="E109" s="5">
        <v>303171455303</v>
      </c>
      <c r="F109" s="5">
        <v>242185793560</v>
      </c>
      <c r="G109" s="5">
        <v>322975763267</v>
      </c>
      <c r="I109" s="5">
        <v>242185793560</v>
      </c>
      <c r="J109" s="5">
        <v>238897987038</v>
      </c>
      <c r="K109" s="5">
        <v>193366943062</v>
      </c>
      <c r="L109" s="5">
        <v>227547879137</v>
      </c>
      <c r="M109" s="5">
        <v>225493108740</v>
      </c>
      <c r="N109" s="5">
        <v>67264119033</v>
      </c>
      <c r="O109" s="5">
        <v>135609810712</v>
      </c>
      <c r="P109" s="5">
        <v>141129685908</v>
      </c>
      <c r="Q109" s="5">
        <v>123511706833</v>
      </c>
      <c r="R109" s="5">
        <v>154544454689</v>
      </c>
      <c r="S109" s="5">
        <v>206799722595</v>
      </c>
      <c r="T109" s="5">
        <v>347024724202</v>
      </c>
      <c r="U109" s="5">
        <v>415211801414</v>
      </c>
      <c r="V109" s="5">
        <v>210057748049</v>
      </c>
    </row>
    <row r="110" spans="3:26" ht="15.5" x14ac:dyDescent="0.35">
      <c r="C110" t="s">
        <v>146</v>
      </c>
      <c r="D110" s="5">
        <v>228337235561</v>
      </c>
      <c r="E110" s="5">
        <v>303171455303</v>
      </c>
      <c r="F110" s="5">
        <v>242185793560</v>
      </c>
      <c r="G110" s="5">
        <v>322975763267</v>
      </c>
      <c r="I110" s="5">
        <v>242185793560</v>
      </c>
      <c r="J110" s="5">
        <v>238897987038</v>
      </c>
      <c r="K110" s="5">
        <v>193366943062</v>
      </c>
      <c r="L110" s="5">
        <v>227547879137</v>
      </c>
      <c r="M110" s="5">
        <v>225493108740</v>
      </c>
      <c r="N110" s="5">
        <v>67264119033</v>
      </c>
      <c r="O110" s="5">
        <v>135609810712</v>
      </c>
      <c r="P110" s="5">
        <v>141129685908</v>
      </c>
      <c r="Q110" s="5">
        <v>123511706833</v>
      </c>
      <c r="R110" s="5">
        <v>154544454689</v>
      </c>
      <c r="S110" s="5">
        <v>206799722595</v>
      </c>
      <c r="T110" s="5">
        <v>347024724202</v>
      </c>
      <c r="U110" s="5">
        <v>415211801414</v>
      </c>
      <c r="V110" s="5">
        <v>210057748049</v>
      </c>
    </row>
    <row r="111" spans="3:26" ht="15.5" x14ac:dyDescent="0.35">
      <c r="C111" t="s">
        <v>154</v>
      </c>
      <c r="D111" s="5">
        <v>594814639529</v>
      </c>
      <c r="E111" s="5">
        <v>616467485265</v>
      </c>
      <c r="F111" s="5">
        <v>545291881238</v>
      </c>
      <c r="G111" s="5">
        <v>493422111676</v>
      </c>
      <c r="I111" s="5">
        <v>545291881238</v>
      </c>
      <c r="J111" s="5">
        <v>463193359356</v>
      </c>
      <c r="K111" s="5">
        <v>507651355382</v>
      </c>
      <c r="L111" s="5">
        <v>594503930604</v>
      </c>
      <c r="M111" s="5">
        <v>515861813615</v>
      </c>
      <c r="N111" s="5">
        <v>402384335106</v>
      </c>
      <c r="O111" s="5">
        <v>417348795064</v>
      </c>
      <c r="P111" s="5">
        <v>488790826773</v>
      </c>
      <c r="Q111" s="5">
        <v>538877693247</v>
      </c>
      <c r="R111" s="5">
        <v>590413630191</v>
      </c>
      <c r="S111" s="5">
        <v>719732960562</v>
      </c>
      <c r="T111" s="5">
        <v>857970061541</v>
      </c>
      <c r="U111" s="5">
        <v>904423011764</v>
      </c>
      <c r="V111" s="5">
        <v>666641585555</v>
      </c>
      <c r="W111" s="5">
        <v>313753011628</v>
      </c>
      <c r="X111" s="5">
        <v>230775653290</v>
      </c>
      <c r="Y111" s="5">
        <v>201135136649</v>
      </c>
      <c r="Z111" s="5">
        <v>194197672284</v>
      </c>
    </row>
    <row r="112" spans="3:26" ht="15.5" x14ac:dyDescent="0.35">
      <c r="C112" t="s">
        <v>155</v>
      </c>
    </row>
    <row r="113" spans="2:26" ht="15.5" x14ac:dyDescent="0.35">
      <c r="C113" t="s">
        <v>156</v>
      </c>
      <c r="D113" s="5">
        <v>50769000000</v>
      </c>
      <c r="E113" s="5">
        <v>50769000000</v>
      </c>
      <c r="F113" s="5">
        <v>50769000000</v>
      </c>
      <c r="G113" s="5">
        <v>50769000000</v>
      </c>
      <c r="I113" s="5">
        <v>50769000000</v>
      </c>
      <c r="J113" s="5">
        <v>50769000000</v>
      </c>
      <c r="K113" s="5">
        <v>50769000000</v>
      </c>
      <c r="L113" s="5">
        <v>50769000000</v>
      </c>
      <c r="M113" s="5">
        <v>50769000000</v>
      </c>
      <c r="N113" s="5">
        <v>50769000000</v>
      </c>
      <c r="O113" s="5">
        <v>50769000000</v>
      </c>
      <c r="P113" s="5">
        <v>50769000000</v>
      </c>
      <c r="Q113" s="5">
        <v>50769000000</v>
      </c>
      <c r="R113" s="5">
        <v>50769000000</v>
      </c>
      <c r="S113" s="5">
        <v>50769000000</v>
      </c>
      <c r="T113" s="5">
        <v>50769000000</v>
      </c>
      <c r="U113" s="5">
        <v>50769000000</v>
      </c>
      <c r="V113" s="5">
        <v>50769000000</v>
      </c>
      <c r="W113" s="5">
        <v>50769000000</v>
      </c>
      <c r="X113" s="5">
        <v>50769000000</v>
      </c>
      <c r="Y113" s="5">
        <v>50769000000</v>
      </c>
      <c r="Z113" s="5">
        <v>50769000000</v>
      </c>
    </row>
    <row r="114" spans="2:26" ht="15.5" x14ac:dyDescent="0.35">
      <c r="C114" t="s">
        <v>157</v>
      </c>
      <c r="D114" s="5">
        <v>5600778016</v>
      </c>
      <c r="E114" s="5">
        <v>5600778016</v>
      </c>
      <c r="F114" s="5">
        <v>5600778016</v>
      </c>
      <c r="G114" s="5">
        <v>5600778016</v>
      </c>
      <c r="I114" s="5">
        <v>5600778016</v>
      </c>
      <c r="J114" s="5">
        <v>5600778016</v>
      </c>
      <c r="K114" s="5">
        <v>5600778016</v>
      </c>
      <c r="L114" s="5">
        <v>5600778016</v>
      </c>
      <c r="M114" s="5">
        <v>5600778016</v>
      </c>
      <c r="N114" s="5">
        <v>5600778016</v>
      </c>
      <c r="O114" s="5">
        <v>5600778016</v>
      </c>
      <c r="P114" s="5">
        <v>5600778016</v>
      </c>
      <c r="Q114" s="5">
        <v>5600778016</v>
      </c>
      <c r="R114" s="5">
        <v>5600778016</v>
      </c>
      <c r="S114" s="5">
        <v>2369515269</v>
      </c>
    </row>
    <row r="115" spans="2:26" ht="15.5" x14ac:dyDescent="0.35">
      <c r="C115" t="s">
        <v>158</v>
      </c>
      <c r="D115" s="5">
        <v>819310107305</v>
      </c>
      <c r="E115" s="5">
        <v>789661126975</v>
      </c>
      <c r="F115" s="5">
        <v>802849452441</v>
      </c>
      <c r="G115" s="5">
        <v>807401636940</v>
      </c>
      <c r="I115" s="5">
        <v>802849452441</v>
      </c>
      <c r="J115" s="5">
        <v>774494856305</v>
      </c>
      <c r="K115" s="5">
        <v>639889376086</v>
      </c>
      <c r="L115" s="5">
        <v>510041777657</v>
      </c>
      <c r="M115" s="5">
        <v>500678045751</v>
      </c>
      <c r="N115" s="5">
        <v>528544028255</v>
      </c>
      <c r="O115" s="5">
        <v>633774560866</v>
      </c>
      <c r="P115" s="5">
        <v>707676549802</v>
      </c>
      <c r="Q115" s="5">
        <v>647442281113</v>
      </c>
      <c r="R115" s="5">
        <v>582389040470</v>
      </c>
      <c r="S115" s="5">
        <v>501118776198</v>
      </c>
      <c r="T115" s="5">
        <v>386796283135</v>
      </c>
      <c r="U115" s="5">
        <v>270138090573</v>
      </c>
      <c r="V115" s="5">
        <v>183186480761</v>
      </c>
      <c r="W115" s="5">
        <v>122671833868</v>
      </c>
      <c r="X115" s="5">
        <v>77445592495</v>
      </c>
      <c r="Y115" s="5">
        <v>53731549574</v>
      </c>
      <c r="Z115" s="5">
        <v>42073760139</v>
      </c>
    </row>
    <row r="116" spans="2:26" ht="15.5" x14ac:dyDescent="0.35">
      <c r="C116" t="s">
        <v>159</v>
      </c>
      <c r="U116" s="5">
        <v>400000000</v>
      </c>
      <c r="V116" s="5">
        <v>300000000</v>
      </c>
    </row>
    <row r="117" spans="2:26" ht="15.5" x14ac:dyDescent="0.35">
      <c r="C117" t="s">
        <v>160</v>
      </c>
      <c r="U117" s="5">
        <v>269738090573</v>
      </c>
      <c r="V117" s="5">
        <v>182886480761</v>
      </c>
    </row>
    <row r="118" spans="2:26" ht="15.5" x14ac:dyDescent="0.35">
      <c r="C118" t="s">
        <v>161</v>
      </c>
      <c r="D118" s="5">
        <v>819310107305</v>
      </c>
      <c r="E118" s="5">
        <v>789661126975</v>
      </c>
      <c r="F118" s="5">
        <v>802849452441</v>
      </c>
      <c r="G118" s="5">
        <v>807401636940</v>
      </c>
      <c r="I118" s="5">
        <v>802849452441</v>
      </c>
      <c r="J118" s="5">
        <v>774494856305</v>
      </c>
      <c r="K118" s="5">
        <v>639889376086</v>
      </c>
      <c r="L118" s="5">
        <v>510041777657</v>
      </c>
      <c r="M118" s="5">
        <v>500678045751</v>
      </c>
      <c r="N118" s="5">
        <v>528544028255</v>
      </c>
      <c r="O118" s="5">
        <v>633774560866</v>
      </c>
      <c r="P118" s="5">
        <v>707676549802</v>
      </c>
      <c r="Q118" s="5">
        <v>647442281113</v>
      </c>
      <c r="R118" s="5">
        <v>582389040470</v>
      </c>
      <c r="S118" s="5">
        <v>501118776198</v>
      </c>
      <c r="T118" s="5">
        <v>386796283135</v>
      </c>
      <c r="U118" s="5">
        <v>270138090573</v>
      </c>
      <c r="V118" s="5">
        <v>183186480761</v>
      </c>
      <c r="W118" s="5">
        <v>122671833868</v>
      </c>
      <c r="X118" s="5">
        <v>77445592495</v>
      </c>
      <c r="Y118" s="5">
        <v>53731549574</v>
      </c>
      <c r="Z118" s="5">
        <v>42073760139</v>
      </c>
    </row>
    <row r="119" spans="2:26" ht="15.5" x14ac:dyDescent="0.35">
      <c r="C119" t="s">
        <v>162</v>
      </c>
      <c r="D119" s="5">
        <v>1375</v>
      </c>
      <c r="E119" s="5">
        <v>-141843</v>
      </c>
      <c r="F119" s="5">
        <v>-70237</v>
      </c>
      <c r="G119" s="5">
        <v>1392</v>
      </c>
      <c r="I119" s="5">
        <v>-70237</v>
      </c>
      <c r="J119" s="5">
        <v>-34430</v>
      </c>
      <c r="K119" s="5">
        <v>-1356</v>
      </c>
      <c r="L119" s="5">
        <v>-1145</v>
      </c>
      <c r="M119" s="5">
        <v>-683</v>
      </c>
      <c r="N119" s="5">
        <v>719</v>
      </c>
      <c r="O119" s="5">
        <v>921</v>
      </c>
      <c r="P119" s="5">
        <v>1431</v>
      </c>
      <c r="Q119" s="5">
        <v>1568</v>
      </c>
      <c r="R119" s="5">
        <v>1663</v>
      </c>
      <c r="S119" s="5">
        <v>1757</v>
      </c>
      <c r="T119" s="5">
        <v>226911329337</v>
      </c>
      <c r="U119" s="5">
        <v>82516768849</v>
      </c>
    </row>
    <row r="120" spans="2:26" ht="15.5" x14ac:dyDescent="0.35">
      <c r="C120" t="s">
        <v>10</v>
      </c>
      <c r="D120" s="5">
        <v>875704886696</v>
      </c>
      <c r="E120" s="5">
        <v>846055763148</v>
      </c>
      <c r="F120" s="5">
        <v>859244160220</v>
      </c>
      <c r="G120" s="5">
        <v>863796416348</v>
      </c>
      <c r="I120" s="5">
        <v>859244160220</v>
      </c>
      <c r="J120" s="5">
        <v>830889599891</v>
      </c>
      <c r="K120" s="5">
        <v>696284152746</v>
      </c>
      <c r="L120" s="5">
        <v>566436554528</v>
      </c>
      <c r="M120" s="5">
        <v>557072823084</v>
      </c>
      <c r="N120" s="5">
        <v>584938806990</v>
      </c>
      <c r="O120" s="5">
        <v>690169339803</v>
      </c>
      <c r="P120" s="5">
        <v>764071329249</v>
      </c>
      <c r="Q120" s="5">
        <v>703837060697</v>
      </c>
      <c r="R120" s="5">
        <v>638758820149</v>
      </c>
      <c r="S120" s="5">
        <v>554257293224</v>
      </c>
      <c r="T120" s="5">
        <v>666347155005</v>
      </c>
      <c r="U120" s="5">
        <v>403423859422</v>
      </c>
      <c r="V120" s="5">
        <v>233955480761</v>
      </c>
      <c r="W120" s="5">
        <v>173440833868</v>
      </c>
      <c r="X120" s="5">
        <v>128214592495</v>
      </c>
      <c r="Y120" s="5">
        <v>104500549574</v>
      </c>
      <c r="Z120" s="5">
        <v>92842760139</v>
      </c>
    </row>
    <row r="121" spans="2:26" ht="15.5" x14ac:dyDescent="0.35">
      <c r="C121" t="s">
        <v>163</v>
      </c>
      <c r="D121" s="5">
        <v>1470519526225</v>
      </c>
      <c r="E121" s="5">
        <v>1462523248413</v>
      </c>
      <c r="F121" s="5">
        <v>1404536041458</v>
      </c>
      <c r="G121" s="5">
        <v>1357218528024</v>
      </c>
      <c r="I121" s="5">
        <v>1404536041458</v>
      </c>
      <c r="J121" s="5">
        <v>1294082959247</v>
      </c>
      <c r="K121" s="5">
        <v>1203935508128</v>
      </c>
      <c r="L121" s="5">
        <v>1160940485132</v>
      </c>
      <c r="M121" s="5">
        <v>1072934636699</v>
      </c>
      <c r="N121" s="5">
        <v>987323142096</v>
      </c>
      <c r="O121" s="5">
        <v>1107518134867</v>
      </c>
      <c r="P121" s="5">
        <v>1252862156022</v>
      </c>
      <c r="Q121" s="5">
        <v>1242714753944</v>
      </c>
      <c r="R121" s="5">
        <v>1229172450340</v>
      </c>
      <c r="S121" s="5">
        <v>1273990253786</v>
      </c>
      <c r="T121" s="5">
        <v>1524317216546</v>
      </c>
      <c r="U121" s="5">
        <v>1307846871186</v>
      </c>
      <c r="V121" s="5">
        <v>900597066316</v>
      </c>
      <c r="W121" s="5">
        <v>487193845496</v>
      </c>
      <c r="X121" s="5">
        <v>358990245785</v>
      </c>
      <c r="Y121" s="5">
        <v>305635686223</v>
      </c>
      <c r="Z121" s="5">
        <v>287040432423</v>
      </c>
    </row>
    <row r="122" spans="2:26" ht="15.5" x14ac:dyDescent="0.35">
      <c r="C122" t="s">
        <v>164</v>
      </c>
      <c r="D122" s="5">
        <v>1015380000</v>
      </c>
      <c r="E122" s="5">
        <v>1015380000</v>
      </c>
      <c r="F122" s="5">
        <v>1015380000</v>
      </c>
      <c r="G122" s="5">
        <v>1015380000</v>
      </c>
      <c r="I122" s="5">
        <v>1015380000</v>
      </c>
      <c r="J122" s="5">
        <v>1015380000</v>
      </c>
      <c r="K122" s="5">
        <v>1015380000</v>
      </c>
      <c r="L122" s="5">
        <v>101538000</v>
      </c>
      <c r="M122" s="5">
        <v>101538000</v>
      </c>
      <c r="N122" s="5">
        <v>101538000</v>
      </c>
      <c r="O122" s="5">
        <v>101538000</v>
      </c>
      <c r="P122" s="5">
        <v>101538000</v>
      </c>
      <c r="Q122" s="5">
        <v>101538000</v>
      </c>
      <c r="R122" s="5">
        <v>101538000</v>
      </c>
      <c r="S122" s="5">
        <v>101538000</v>
      </c>
      <c r="T122" s="5">
        <v>101538000</v>
      </c>
      <c r="U122" s="5">
        <v>101538000</v>
      </c>
      <c r="V122" s="5">
        <v>101538000</v>
      </c>
      <c r="W122" s="5">
        <v>101538000</v>
      </c>
      <c r="X122" s="5">
        <v>101538000</v>
      </c>
      <c r="Y122" s="5">
        <v>101538000</v>
      </c>
      <c r="Z122" s="5">
        <v>101538000</v>
      </c>
    </row>
    <row r="124" spans="2:26" ht="15.5" x14ac:dyDescent="0.35">
      <c r="B124" t="s">
        <v>165</v>
      </c>
      <c r="C124" t="s">
        <v>166</v>
      </c>
      <c r="D124" s="5">
        <v>-37932881781</v>
      </c>
      <c r="E124" s="5">
        <v>-593627698</v>
      </c>
      <c r="F124" s="5">
        <v>-13895570789</v>
      </c>
      <c r="G124" s="5">
        <v>-23386632763</v>
      </c>
      <c r="I124" s="5">
        <v>16725619541</v>
      </c>
      <c r="J124" s="5">
        <v>78779281852</v>
      </c>
      <c r="K124" s="5">
        <v>40213492933</v>
      </c>
      <c r="L124" s="5">
        <v>-23554795284</v>
      </c>
      <c r="M124" s="5">
        <v>70420571462</v>
      </c>
      <c r="N124" s="5">
        <v>2020709835</v>
      </c>
      <c r="O124" s="5">
        <v>5941308937</v>
      </c>
      <c r="P124" s="5">
        <v>7853305718</v>
      </c>
      <c r="Q124" s="5">
        <v>1877319620</v>
      </c>
      <c r="R124" s="5">
        <v>-34502194392</v>
      </c>
      <c r="S124" s="5">
        <v>-72582406308</v>
      </c>
      <c r="T124" s="5">
        <v>40065235627</v>
      </c>
      <c r="U124" s="5">
        <v>-462940933984</v>
      </c>
      <c r="V124" s="5">
        <v>255948620894</v>
      </c>
      <c r="W124" s="5">
        <v>87320230591</v>
      </c>
      <c r="X124" s="5">
        <v>48588859250</v>
      </c>
      <c r="Y124" s="5">
        <v>16234019151</v>
      </c>
      <c r="Z124" s="5">
        <v>2785585725</v>
      </c>
    </row>
    <row r="125" spans="2:26" ht="15.5" x14ac:dyDescent="0.35">
      <c r="C125" t="s">
        <v>167</v>
      </c>
      <c r="D125" s="5">
        <v>76539810952</v>
      </c>
      <c r="E125" s="5">
        <v>83758152862</v>
      </c>
      <c r="F125" s="5">
        <v>121213446662</v>
      </c>
      <c r="G125" s="5">
        <v>77497428547</v>
      </c>
      <c r="I125" s="5">
        <v>374748094095</v>
      </c>
      <c r="J125" s="5">
        <v>499409274709</v>
      </c>
      <c r="K125" s="5">
        <v>317254150421</v>
      </c>
      <c r="L125" s="5">
        <v>320059741202</v>
      </c>
      <c r="M125" s="5">
        <v>327980379370</v>
      </c>
      <c r="N125" s="5">
        <v>157981314561</v>
      </c>
      <c r="O125" s="5">
        <v>141125054871</v>
      </c>
      <c r="P125" s="5">
        <v>165667301728</v>
      </c>
      <c r="Q125" s="5">
        <v>160318744078</v>
      </c>
      <c r="R125" s="5">
        <v>140524102058</v>
      </c>
      <c r="S125" s="5">
        <v>229593516253</v>
      </c>
      <c r="T125" s="5">
        <v>408460404593</v>
      </c>
      <c r="U125" s="5">
        <v>446449735626</v>
      </c>
      <c r="V125" s="5">
        <v>669854872855</v>
      </c>
      <c r="W125" s="5">
        <v>337696892157</v>
      </c>
      <c r="X125" s="5">
        <v>177423272145</v>
      </c>
      <c r="Y125" s="5">
        <v>58657999714</v>
      </c>
      <c r="Z125" s="5">
        <v>40200282498</v>
      </c>
    </row>
    <row r="126" spans="2:26" ht="15.5" x14ac:dyDescent="0.35">
      <c r="C126" t="s">
        <v>458</v>
      </c>
      <c r="D126" s="5">
        <v>-97759815821</v>
      </c>
      <c r="E126" s="5">
        <v>-80015138280</v>
      </c>
      <c r="F126" s="5">
        <v>-92812937635</v>
      </c>
      <c r="G126" s="5">
        <v>-83298865919</v>
      </c>
      <c r="I126" s="5">
        <v>-277066542299</v>
      </c>
      <c r="J126" s="5">
        <v>-380601744758</v>
      </c>
      <c r="K126" s="5">
        <v>-272345776171</v>
      </c>
      <c r="L126" s="5">
        <v>-270145481601</v>
      </c>
      <c r="M126" s="5">
        <v>-166476703322</v>
      </c>
      <c r="N126" s="5">
        <v>-136467337309</v>
      </c>
      <c r="O126" s="5">
        <v>-111557361451</v>
      </c>
      <c r="P126" s="5">
        <v>-102776828437</v>
      </c>
      <c r="Q126" s="5">
        <v>-115030823921</v>
      </c>
      <c r="R126" s="5">
        <v>-182046265678</v>
      </c>
      <c r="S126" s="5">
        <v>-271845325086</v>
      </c>
      <c r="T126" s="5">
        <v>-331662096684</v>
      </c>
    </row>
    <row r="127" spans="2:26" ht="15.5" x14ac:dyDescent="0.35">
      <c r="C127" t="s">
        <v>1379</v>
      </c>
    </row>
    <row r="128" spans="2:26" ht="15.5" x14ac:dyDescent="0.35">
      <c r="C128" t="s">
        <v>1380</v>
      </c>
      <c r="D128" s="5">
        <v>-9352385711</v>
      </c>
      <c r="E128" s="5">
        <v>-12692610224</v>
      </c>
      <c r="F128" s="5">
        <v>-9404185370</v>
      </c>
      <c r="G128" s="5">
        <v>-12914235242</v>
      </c>
      <c r="I128" s="5">
        <v>-41251759846</v>
      </c>
      <c r="J128" s="5">
        <v>-34159657183</v>
      </c>
      <c r="K128" s="5">
        <v>-32385860860</v>
      </c>
      <c r="L128" s="5">
        <v>-31134759390</v>
      </c>
      <c r="M128" s="5">
        <v>-33424102480</v>
      </c>
      <c r="N128" s="5">
        <v>-29228826395</v>
      </c>
      <c r="O128" s="5">
        <v>-28724248359</v>
      </c>
      <c r="P128" s="5">
        <v>-21632304914</v>
      </c>
      <c r="Q128" s="5">
        <v>-20491300460</v>
      </c>
      <c r="R128" s="5">
        <v>-18366057463</v>
      </c>
      <c r="S128" s="5">
        <v>-20395949386</v>
      </c>
      <c r="T128" s="5">
        <v>-19528172178</v>
      </c>
      <c r="U128" s="5">
        <v>-13192169568</v>
      </c>
      <c r="V128" s="5">
        <v>-10360499544</v>
      </c>
      <c r="W128" s="5">
        <v>-8748354623</v>
      </c>
      <c r="X128" s="5">
        <v>-7784839028</v>
      </c>
      <c r="Y128" s="5">
        <v>-6082322432</v>
      </c>
      <c r="Z128" s="5">
        <v>-7298493124</v>
      </c>
    </row>
    <row r="129" spans="3:26" ht="15.5" x14ac:dyDescent="0.35">
      <c r="C129" t="s">
        <v>340</v>
      </c>
      <c r="U129" s="5">
        <v>-34831130414</v>
      </c>
      <c r="V129" s="5">
        <v>-48600840235</v>
      </c>
      <c r="W129" s="5">
        <v>-29779864763</v>
      </c>
      <c r="X129" s="5">
        <v>-25525627995</v>
      </c>
      <c r="Y129" s="5">
        <v>-8561625715</v>
      </c>
      <c r="Z129" s="5">
        <v>-8044949091</v>
      </c>
    </row>
    <row r="130" spans="3:26" ht="15.5" x14ac:dyDescent="0.35">
      <c r="C130" t="s">
        <v>1381</v>
      </c>
      <c r="U130" s="5">
        <v>-789763883639</v>
      </c>
      <c r="V130" s="5">
        <v>-298686031613</v>
      </c>
      <c r="W130" s="5">
        <v>-183332009741</v>
      </c>
      <c r="X130" s="5">
        <v>-85399932837</v>
      </c>
      <c r="Y130" s="5">
        <v>-23542639523</v>
      </c>
      <c r="Z130" s="5">
        <v>-17157199747</v>
      </c>
    </row>
    <row r="131" spans="3:26" ht="15.5" x14ac:dyDescent="0.35">
      <c r="C131" t="s">
        <v>1382</v>
      </c>
      <c r="D131" s="5">
        <v>-9352385711</v>
      </c>
      <c r="E131" s="5">
        <v>-12692610224</v>
      </c>
      <c r="F131" s="5">
        <v>-9404185370</v>
      </c>
      <c r="G131" s="5">
        <v>-12914235242</v>
      </c>
      <c r="I131" s="5">
        <v>-41251759846</v>
      </c>
      <c r="J131" s="5">
        <v>-34159657183</v>
      </c>
      <c r="K131" s="5">
        <v>-32385860860</v>
      </c>
      <c r="L131" s="5">
        <v>-31134759390</v>
      </c>
      <c r="M131" s="5">
        <v>-33424102480</v>
      </c>
      <c r="N131" s="5">
        <v>-29228826395</v>
      </c>
      <c r="O131" s="5">
        <v>-28724248359</v>
      </c>
      <c r="P131" s="5">
        <v>-21632304914</v>
      </c>
      <c r="Q131" s="5">
        <v>-20491300460</v>
      </c>
      <c r="R131" s="5">
        <v>-18366057463</v>
      </c>
      <c r="S131" s="5">
        <v>-20395949386</v>
      </c>
      <c r="T131" s="5">
        <v>-19528172178</v>
      </c>
      <c r="U131" s="5">
        <v>-837787183621</v>
      </c>
      <c r="V131" s="5">
        <v>-357647371392</v>
      </c>
      <c r="W131" s="5">
        <v>-221860229127</v>
      </c>
      <c r="X131" s="5">
        <v>-118710399860</v>
      </c>
      <c r="Y131" s="5">
        <v>-38186587670</v>
      </c>
      <c r="Z131" s="5">
        <v>-32500641962</v>
      </c>
    </row>
    <row r="132" spans="3:26" ht="15.5" x14ac:dyDescent="0.35">
      <c r="C132" t="s">
        <v>1383</v>
      </c>
      <c r="D132" s="5">
        <v>-7044115493</v>
      </c>
      <c r="E132" s="5">
        <v>7044115493</v>
      </c>
      <c r="F132" s="5">
        <v>-34027242598</v>
      </c>
      <c r="I132" s="5">
        <v>-34027242598</v>
      </c>
      <c r="J132" s="5">
        <v>-9314228148</v>
      </c>
      <c r="K132" s="5">
        <v>38097122788</v>
      </c>
      <c r="L132" s="5">
        <v>-32798179217</v>
      </c>
      <c r="M132" s="5">
        <v>-49404314663</v>
      </c>
      <c r="N132" s="5">
        <v>19737769269</v>
      </c>
      <c r="O132" s="5">
        <v>13236190335</v>
      </c>
      <c r="P132" s="5">
        <v>-24230174198</v>
      </c>
      <c r="Q132" s="5">
        <v>-13917873567</v>
      </c>
      <c r="R132" s="5">
        <v>35543573610</v>
      </c>
    </row>
    <row r="133" spans="3:26" ht="15.5" x14ac:dyDescent="0.35">
      <c r="C133" t="s">
        <v>202</v>
      </c>
      <c r="D133" s="5">
        <v>1340861874</v>
      </c>
      <c r="F133" s="5">
        <v>3090918151</v>
      </c>
      <c r="G133" s="5">
        <v>-4175510551</v>
      </c>
    </row>
    <row r="134" spans="3:26" ht="15.5" x14ac:dyDescent="0.35">
      <c r="C134" t="s">
        <v>172</v>
      </c>
      <c r="D134" s="5">
        <v>628944387</v>
      </c>
      <c r="E134" s="5">
        <v>2041155878</v>
      </c>
      <c r="F134" s="5">
        <v>1478606320</v>
      </c>
      <c r="G134" s="5">
        <v>787327786</v>
      </c>
      <c r="I134" s="5">
        <v>2575448593</v>
      </c>
      <c r="J134" s="5">
        <v>4820316753</v>
      </c>
      <c r="K134" s="5">
        <v>2271790962</v>
      </c>
      <c r="L134" s="5">
        <v>959065444</v>
      </c>
      <c r="M134" s="5">
        <v>1300957799</v>
      </c>
      <c r="N134" s="5">
        <v>2538632439</v>
      </c>
      <c r="O134" s="5">
        <v>4185963531</v>
      </c>
      <c r="P134" s="5">
        <v>4211021796</v>
      </c>
      <c r="Q134" s="5">
        <v>3444914636</v>
      </c>
      <c r="R134" s="5">
        <v>4225220686</v>
      </c>
      <c r="S134" s="5">
        <v>6136295575</v>
      </c>
      <c r="T134" s="5">
        <v>5624066163</v>
      </c>
      <c r="U134" s="5">
        <v>9161801953</v>
      </c>
      <c r="V134" s="5">
        <v>9220190905</v>
      </c>
      <c r="W134" s="5">
        <v>3038978403</v>
      </c>
      <c r="X134" s="5">
        <v>501579362</v>
      </c>
      <c r="Y134" s="5">
        <v>66350945</v>
      </c>
      <c r="Z134" s="5">
        <v>56137541</v>
      </c>
    </row>
    <row r="135" spans="3:26" ht="15.5" x14ac:dyDescent="0.35">
      <c r="C135" t="s">
        <v>283</v>
      </c>
      <c r="D135" s="5">
        <v>-47910157</v>
      </c>
      <c r="E135" s="5">
        <v>-42472195</v>
      </c>
      <c r="F135" s="5">
        <v>-30194346</v>
      </c>
      <c r="G135" s="5">
        <v>-24979580</v>
      </c>
      <c r="I135" s="5">
        <v>-161204777</v>
      </c>
      <c r="J135" s="5">
        <v>-533565161</v>
      </c>
      <c r="K135" s="5">
        <v>-3208018307</v>
      </c>
      <c r="L135" s="5">
        <v>-3196033326</v>
      </c>
      <c r="M135" s="5">
        <v>-6249249285</v>
      </c>
      <c r="N135" s="5">
        <v>-8434208656</v>
      </c>
      <c r="O135" s="5">
        <v>-8835623186</v>
      </c>
      <c r="P135" s="5">
        <v>-8232613821</v>
      </c>
      <c r="Q135" s="5">
        <v>-8539587666</v>
      </c>
      <c r="R135" s="5">
        <v>-7979260611</v>
      </c>
      <c r="S135" s="5">
        <v>-3480618602</v>
      </c>
      <c r="W135" s="5">
        <v>-781607896</v>
      </c>
      <c r="X135" s="5">
        <v>-3453318055</v>
      </c>
      <c r="Y135" s="5">
        <v>-5647141219</v>
      </c>
      <c r="Z135" s="5">
        <v>-4821361110</v>
      </c>
    </row>
    <row r="136" spans="3:26" ht="15.5" x14ac:dyDescent="0.35">
      <c r="C136" t="s">
        <v>1384</v>
      </c>
      <c r="D136" s="5">
        <v>-2238271812</v>
      </c>
      <c r="E136" s="5">
        <v>-686831232</v>
      </c>
      <c r="F136" s="5">
        <v>-3403981973</v>
      </c>
      <c r="G136" s="5">
        <v>-1257797804</v>
      </c>
      <c r="I136" s="5">
        <v>-8091173627</v>
      </c>
      <c r="J136" s="5">
        <v>-841114360</v>
      </c>
      <c r="K136" s="5">
        <v>-9469915900</v>
      </c>
      <c r="L136" s="5">
        <v>-7299148396</v>
      </c>
      <c r="M136" s="5">
        <v>-3306395957</v>
      </c>
      <c r="N136" s="5">
        <v>-4106634074</v>
      </c>
      <c r="O136" s="5">
        <v>-3488666804</v>
      </c>
      <c r="P136" s="5">
        <v>-5153096436</v>
      </c>
      <c r="Q136" s="5">
        <v>-3906753480</v>
      </c>
      <c r="R136" s="5">
        <v>-6403506994</v>
      </c>
      <c r="S136" s="5">
        <v>-12590325062</v>
      </c>
      <c r="T136" s="5">
        <v>-22828966267</v>
      </c>
      <c r="U136" s="5">
        <v>-89737682899</v>
      </c>
      <c r="V136" s="5">
        <v>-80046104423</v>
      </c>
      <c r="W136" s="5">
        <v>-38668720604</v>
      </c>
      <c r="X136" s="5">
        <v>-13750220053</v>
      </c>
      <c r="Y136" s="5">
        <v>-5336502808</v>
      </c>
      <c r="Z136" s="5">
        <v>-6393885661</v>
      </c>
    </row>
    <row r="137" spans="3:26" ht="15.5" x14ac:dyDescent="0.35">
      <c r="C137" t="s">
        <v>1385</v>
      </c>
      <c r="U137" s="5">
        <v>8972394957</v>
      </c>
      <c r="V137" s="5">
        <v>14567032949</v>
      </c>
      <c r="W137" s="5">
        <v>7894917658</v>
      </c>
      <c r="X137" s="5">
        <v>6577945711</v>
      </c>
      <c r="Y137" s="5">
        <v>6679900189</v>
      </c>
      <c r="Z137" s="5">
        <v>6245054419</v>
      </c>
    </row>
    <row r="138" spans="3:26" ht="15.5" x14ac:dyDescent="0.35">
      <c r="C138" t="s">
        <v>179</v>
      </c>
      <c r="D138" s="5">
        <v>-4040725836</v>
      </c>
      <c r="E138" s="5">
        <v>-130071804</v>
      </c>
      <c r="F138" s="5">
        <v>192297019</v>
      </c>
      <c r="G138" s="5">
        <v>-3853238023</v>
      </c>
      <c r="I138" s="5">
        <v>-3848316870</v>
      </c>
      <c r="J138" s="5">
        <v>-2358542890</v>
      </c>
      <c r="K138" s="5">
        <v>-42292681098</v>
      </c>
      <c r="L138" s="5">
        <v>17128945522</v>
      </c>
      <c r="M138" s="5">
        <v>-40065484362</v>
      </c>
      <c r="N138" s="5">
        <v>-200889667</v>
      </c>
      <c r="O138" s="5">
        <v>-5630761000</v>
      </c>
      <c r="P138" s="5">
        <v>-2124608000</v>
      </c>
      <c r="Q138" s="5">
        <v>-2541799080</v>
      </c>
      <c r="R138" s="5">
        <v>30430790000</v>
      </c>
      <c r="S138" s="5">
        <v>68373499451</v>
      </c>
      <c r="T138" s="5">
        <v>-5076900000</v>
      </c>
      <c r="U138" s="5">
        <v>225973236250</v>
      </c>
      <c r="V138" s="5">
        <v>-3609830900</v>
      </c>
      <c r="W138" s="5">
        <v>-15059830900</v>
      </c>
      <c r="X138" s="5">
        <v>-16621738500</v>
      </c>
      <c r="Y138" s="5">
        <v>-8475233500</v>
      </c>
      <c r="Z138" s="5">
        <v>-2124811400</v>
      </c>
    </row>
    <row r="139" spans="3:26" ht="15.5" x14ac:dyDescent="0.35">
      <c r="C139" t="s">
        <v>180</v>
      </c>
      <c r="D139" s="5">
        <v>-1342066811</v>
      </c>
      <c r="E139" s="5">
        <v>-333842467</v>
      </c>
      <c r="F139" s="5">
        <v>-1015507682</v>
      </c>
      <c r="G139" s="5">
        <v>-551344913</v>
      </c>
      <c r="I139" s="5">
        <v>-4378577542</v>
      </c>
      <c r="J139" s="5">
        <v>-10891167351</v>
      </c>
      <c r="K139" s="5">
        <v>-2284623345</v>
      </c>
      <c r="L139" s="5">
        <v>-7126416162</v>
      </c>
      <c r="M139" s="5">
        <v>-18101417533</v>
      </c>
      <c r="N139" s="5">
        <v>-746450033</v>
      </c>
      <c r="O139" s="5">
        <v>-419124631</v>
      </c>
      <c r="P139" s="5">
        <v>-675849444</v>
      </c>
      <c r="Q139" s="5">
        <v>-77904219</v>
      </c>
      <c r="R139" s="5">
        <v>-465592091</v>
      </c>
      <c r="S139" s="5">
        <v>7828834522</v>
      </c>
      <c r="T139" s="5">
        <v>-57041857349</v>
      </c>
      <c r="U139" s="5">
        <v>-2788107362</v>
      </c>
      <c r="V139" s="5">
        <v>-56235458222</v>
      </c>
      <c r="W139" s="5">
        <v>-24864025865</v>
      </c>
      <c r="X139" s="5">
        <v>-209975000</v>
      </c>
      <c r="Y139" s="5">
        <v>-335125600</v>
      </c>
      <c r="Z139" s="5">
        <v>-268543953</v>
      </c>
    </row>
    <row r="140" spans="3:26" ht="15.5" x14ac:dyDescent="0.35">
      <c r="C140" t="s">
        <v>182</v>
      </c>
      <c r="D140" s="5">
        <v>-642066811</v>
      </c>
      <c r="E140" s="5">
        <v>-333842467</v>
      </c>
      <c r="F140" s="5">
        <v>-1015507682</v>
      </c>
      <c r="G140" s="5">
        <v>148655087</v>
      </c>
      <c r="I140" s="5">
        <v>-2900079542</v>
      </c>
      <c r="J140" s="5">
        <v>-10880967351</v>
      </c>
      <c r="K140" s="5">
        <v>-2284623345</v>
      </c>
      <c r="L140" s="5">
        <v>-7177866162</v>
      </c>
      <c r="M140" s="5">
        <v>-13075817533</v>
      </c>
      <c r="N140" s="5">
        <v>-746450033</v>
      </c>
      <c r="O140" s="5">
        <v>-419124631</v>
      </c>
      <c r="P140" s="5">
        <v>-675849444</v>
      </c>
      <c r="Q140" s="5">
        <v>-77904219</v>
      </c>
      <c r="R140" s="5">
        <v>-465592091</v>
      </c>
      <c r="S140" s="5">
        <v>-610250836</v>
      </c>
      <c r="T140" s="5">
        <v>-1092541894</v>
      </c>
      <c r="U140" s="5">
        <v>-2647182719</v>
      </c>
      <c r="V140" s="5">
        <v>-159848000</v>
      </c>
      <c r="W140" s="5">
        <v>-75225000</v>
      </c>
      <c r="X140" s="5">
        <v>-209975000</v>
      </c>
      <c r="Y140" s="5">
        <v>-371125600</v>
      </c>
      <c r="Z140" s="5">
        <v>-397543953</v>
      </c>
    </row>
    <row r="141" spans="3:26" ht="15.5" x14ac:dyDescent="0.35">
      <c r="C141" t="s">
        <v>1386</v>
      </c>
      <c r="I141" s="5">
        <v>-78498000</v>
      </c>
      <c r="J141" s="5">
        <v>-10200000</v>
      </c>
      <c r="L141" s="5">
        <v>-83550000</v>
      </c>
      <c r="M141" s="5">
        <v>-36600000</v>
      </c>
    </row>
    <row r="142" spans="3:26" ht="15.5" x14ac:dyDescent="0.35">
      <c r="C142" t="s">
        <v>1387</v>
      </c>
      <c r="D142" s="5">
        <v>-700000000</v>
      </c>
      <c r="F142" s="5">
        <v>700000000</v>
      </c>
      <c r="G142" s="5">
        <v>-700000000</v>
      </c>
    </row>
    <row r="143" spans="3:26" ht="15.5" x14ac:dyDescent="0.35">
      <c r="C143" t="s">
        <v>196</v>
      </c>
      <c r="F143" s="5">
        <v>-700000000</v>
      </c>
      <c r="I143" s="5">
        <v>-1400000000</v>
      </c>
      <c r="M143" s="5">
        <v>-4989000000</v>
      </c>
    </row>
    <row r="144" spans="3:26" ht="15.5" x14ac:dyDescent="0.35">
      <c r="C144" t="s">
        <v>1388</v>
      </c>
      <c r="S144" s="5">
        <v>8439085358</v>
      </c>
      <c r="T144" s="5">
        <v>-55949315455</v>
      </c>
      <c r="U144" s="5">
        <v>-140924643</v>
      </c>
      <c r="V144" s="5">
        <v>-56075610222</v>
      </c>
      <c r="W144" s="5">
        <v>-24788800865</v>
      </c>
    </row>
    <row r="145" spans="3:26" ht="15.5" x14ac:dyDescent="0.35">
      <c r="C145" t="s">
        <v>1389</v>
      </c>
    </row>
    <row r="146" spans="3:26" ht="15.5" x14ac:dyDescent="0.35">
      <c r="C146" t="s">
        <v>1390</v>
      </c>
      <c r="L146" s="5">
        <v>135000000</v>
      </c>
      <c r="Y146" s="5">
        <v>36000000</v>
      </c>
      <c r="Z146" s="5">
        <v>129000000</v>
      </c>
    </row>
    <row r="147" spans="3:26" ht="15.5" x14ac:dyDescent="0.35">
      <c r="C147" t="s">
        <v>206</v>
      </c>
      <c r="D147" s="5">
        <v>-4040725836</v>
      </c>
      <c r="E147" s="5">
        <v>-130071804</v>
      </c>
      <c r="F147" s="5">
        <v>192297019</v>
      </c>
      <c r="G147" s="5">
        <v>-3853238023</v>
      </c>
      <c r="I147" s="5">
        <v>-3848316870</v>
      </c>
      <c r="J147" s="5">
        <v>-2358542890</v>
      </c>
      <c r="K147" s="5">
        <v>-42292681098</v>
      </c>
      <c r="L147" s="5">
        <v>17128945522</v>
      </c>
      <c r="M147" s="5">
        <v>-40065484362</v>
      </c>
      <c r="N147" s="5">
        <v>-200889667</v>
      </c>
      <c r="O147" s="5">
        <v>-5630761000</v>
      </c>
      <c r="P147" s="5">
        <v>-2124608000</v>
      </c>
      <c r="Q147" s="5">
        <v>-2541799080</v>
      </c>
      <c r="R147" s="5">
        <v>30430790000</v>
      </c>
      <c r="S147" s="5">
        <v>68373499451</v>
      </c>
      <c r="T147" s="5">
        <v>-5076900000</v>
      </c>
      <c r="U147" s="5">
        <v>225973236250</v>
      </c>
      <c r="V147" s="5">
        <v>-3609830900</v>
      </c>
      <c r="W147" s="5">
        <v>-15059830900</v>
      </c>
      <c r="X147" s="5">
        <v>-16621738500</v>
      </c>
      <c r="Y147" s="5">
        <v>-8475233500</v>
      </c>
      <c r="Z147" s="5">
        <v>-2124811400</v>
      </c>
    </row>
    <row r="148" spans="3:26" ht="15.5" x14ac:dyDescent="0.35">
      <c r="C148" t="s">
        <v>325</v>
      </c>
      <c r="D148" s="5">
        <v>-4100000000</v>
      </c>
      <c r="G148" s="5">
        <v>-3858444000</v>
      </c>
      <c r="I148" s="5">
        <v>-3858444000</v>
      </c>
      <c r="J148" s="5">
        <v>-2335374000</v>
      </c>
      <c r="K148" s="5">
        <v>-304614000</v>
      </c>
      <c r="O148" s="5">
        <v>-2030760000</v>
      </c>
      <c r="P148" s="5">
        <v>-1624608000</v>
      </c>
      <c r="Q148" s="5">
        <v>-2538450000</v>
      </c>
      <c r="R148" s="5">
        <v>-4569210000</v>
      </c>
      <c r="S148" s="5">
        <v>-6599970000</v>
      </c>
      <c r="T148" s="5">
        <v>-5076900000</v>
      </c>
      <c r="U148" s="5">
        <v>-4751763750</v>
      </c>
      <c r="V148" s="5">
        <v>-3609830900</v>
      </c>
      <c r="W148" s="5">
        <v>-3609830900</v>
      </c>
      <c r="X148" s="5">
        <v>-3421738500</v>
      </c>
      <c r="Y148" s="5">
        <v>-1625233500</v>
      </c>
      <c r="Z148" s="5">
        <v>-1624811400</v>
      </c>
    </row>
    <row r="149" spans="3:26" ht="15.5" x14ac:dyDescent="0.35">
      <c r="C149" t="s">
        <v>707</v>
      </c>
      <c r="F149" s="5">
        <v>43000000000</v>
      </c>
      <c r="I149" s="5">
        <v>21500000000</v>
      </c>
      <c r="J149" s="5">
        <v>-28500000000</v>
      </c>
      <c r="K149" s="5">
        <v>-80706000000</v>
      </c>
      <c r="L149" s="5">
        <v>-79400000000</v>
      </c>
      <c r="M149" s="5">
        <v>-145000000000</v>
      </c>
      <c r="N149" s="5">
        <v>-195000000000</v>
      </c>
      <c r="O149" s="5">
        <v>-165000000000</v>
      </c>
      <c r="P149" s="5">
        <v>-185000000000</v>
      </c>
      <c r="Q149" s="5">
        <v>-175000000000</v>
      </c>
      <c r="R149" s="5">
        <v>-130000000000</v>
      </c>
    </row>
    <row r="150" spans="3:26" ht="15.5" x14ac:dyDescent="0.35">
      <c r="C150" t="s">
        <v>1104</v>
      </c>
      <c r="F150" s="5">
        <v>-43000000000</v>
      </c>
      <c r="I150" s="5">
        <v>-21500000000</v>
      </c>
      <c r="J150" s="5">
        <v>28500000000</v>
      </c>
      <c r="K150" s="5">
        <v>38726000000</v>
      </c>
      <c r="L150" s="5">
        <v>96380000000</v>
      </c>
      <c r="M150" s="5">
        <v>100000000000</v>
      </c>
      <c r="N150" s="5">
        <v>195000000000</v>
      </c>
      <c r="O150" s="5">
        <v>165000000000</v>
      </c>
      <c r="P150" s="5">
        <v>185000000000</v>
      </c>
      <c r="Q150" s="5">
        <v>175000000000</v>
      </c>
    </row>
    <row r="151" spans="3:26" ht="15.5" x14ac:dyDescent="0.35">
      <c r="C151" t="s">
        <v>1391</v>
      </c>
    </row>
    <row r="152" spans="3:26" ht="15.5" x14ac:dyDescent="0.35">
      <c r="C152" t="s">
        <v>1392</v>
      </c>
      <c r="F152" s="5">
        <v>192297019</v>
      </c>
      <c r="G152" s="5">
        <v>-182169889</v>
      </c>
      <c r="I152" s="5">
        <v>10127130</v>
      </c>
      <c r="J152" s="5">
        <v>-23168890</v>
      </c>
      <c r="K152" s="5">
        <v>-8067098</v>
      </c>
      <c r="L152" s="5">
        <v>148945522</v>
      </c>
      <c r="M152" s="5">
        <v>4934515638</v>
      </c>
      <c r="U152" s="5">
        <v>230625000000</v>
      </c>
    </row>
    <row r="153" spans="3:26" ht="15.5" x14ac:dyDescent="0.35">
      <c r="C153" t="s">
        <v>671</v>
      </c>
      <c r="D153" s="5">
        <v>59274164</v>
      </c>
      <c r="E153" s="5">
        <v>-130071804</v>
      </c>
      <c r="G153" s="5">
        <v>187375866</v>
      </c>
      <c r="N153" s="5">
        <v>-200889667</v>
      </c>
      <c r="O153" s="5">
        <v>-3600001000</v>
      </c>
      <c r="P153" s="5">
        <v>-500000000</v>
      </c>
      <c r="Q153" s="5">
        <v>-3349080</v>
      </c>
    </row>
    <row r="154" spans="3:26" ht="15.5" x14ac:dyDescent="0.35">
      <c r="C154" t="s">
        <v>670</v>
      </c>
      <c r="S154" s="5">
        <v>39973469451</v>
      </c>
      <c r="U154" s="5">
        <v>100000000</v>
      </c>
    </row>
    <row r="155" spans="3:26" ht="15.5" x14ac:dyDescent="0.35">
      <c r="C155" t="s">
        <v>860</v>
      </c>
    </row>
    <row r="156" spans="3:26" ht="15.5" x14ac:dyDescent="0.35">
      <c r="C156" t="s">
        <v>610</v>
      </c>
      <c r="R156" s="5">
        <v>165000000000</v>
      </c>
      <c r="S156" s="5">
        <v>35000000000</v>
      </c>
      <c r="W156" s="5">
        <v>-11450000000</v>
      </c>
      <c r="X156" s="5">
        <v>-13200000000</v>
      </c>
      <c r="Y156" s="5">
        <v>-6850000000</v>
      </c>
      <c r="Z156" s="5">
        <v>-500000000</v>
      </c>
    </row>
    <row r="157" spans="3:26" ht="15.5" x14ac:dyDescent="0.35">
      <c r="C157" t="s">
        <v>224</v>
      </c>
      <c r="D157" s="5">
        <v>-43315674428</v>
      </c>
      <c r="E157" s="5">
        <v>-1057541969</v>
      </c>
      <c r="F157" s="5">
        <v>-14718781452</v>
      </c>
      <c r="G157" s="5">
        <v>-27791215699</v>
      </c>
      <c r="I157" s="5">
        <v>8498725129</v>
      </c>
      <c r="J157" s="5">
        <v>65529571611</v>
      </c>
      <c r="K157" s="5">
        <v>-4363811510</v>
      </c>
      <c r="L157" s="5">
        <v>-13552265924</v>
      </c>
      <c r="M157" s="5">
        <v>12253669567</v>
      </c>
      <c r="N157" s="5">
        <v>1073370135</v>
      </c>
      <c r="O157" s="5">
        <v>-108576694</v>
      </c>
      <c r="P157" s="5">
        <v>5052848274</v>
      </c>
      <c r="Q157" s="5">
        <v>-742383679</v>
      </c>
      <c r="R157" s="5">
        <v>-4536996483</v>
      </c>
      <c r="S157" s="5">
        <v>3619927665</v>
      </c>
      <c r="T157" s="5">
        <v>-22053521722</v>
      </c>
      <c r="U157" s="5">
        <v>-239755805096</v>
      </c>
      <c r="V157" s="5">
        <v>196103331772</v>
      </c>
      <c r="W157" s="5">
        <v>47396373826</v>
      </c>
      <c r="X157" s="5">
        <v>31757145750</v>
      </c>
      <c r="Y157" s="5">
        <v>7423660051</v>
      </c>
      <c r="Z157" s="5">
        <v>392230372</v>
      </c>
    </row>
    <row r="158" spans="3:26" ht="15.5" x14ac:dyDescent="0.35">
      <c r="C158" t="s">
        <v>225</v>
      </c>
      <c r="E158" s="5">
        <v>86897745806</v>
      </c>
      <c r="I158" s="5">
        <v>78399020677</v>
      </c>
      <c r="J158" s="5">
        <v>12869449066</v>
      </c>
      <c r="K158" s="5">
        <v>17233260576</v>
      </c>
      <c r="L158" s="5">
        <v>30785526500</v>
      </c>
      <c r="M158" s="5">
        <v>18531856933</v>
      </c>
      <c r="N158" s="5">
        <v>17458486798</v>
      </c>
      <c r="O158" s="5">
        <v>17567063492</v>
      </c>
      <c r="P158" s="5">
        <v>12514215218</v>
      </c>
      <c r="Q158" s="5">
        <v>13256598897</v>
      </c>
      <c r="R158" s="5">
        <v>17793595380</v>
      </c>
      <c r="S158" s="5">
        <v>22230667549</v>
      </c>
      <c r="T158" s="5">
        <v>44284189271</v>
      </c>
      <c r="U158" s="5">
        <v>284039994367</v>
      </c>
      <c r="V158" s="5">
        <v>87936662595</v>
      </c>
      <c r="W158" s="5">
        <v>40540288769</v>
      </c>
      <c r="X158" s="5">
        <v>8783143019</v>
      </c>
      <c r="Y158" s="5">
        <v>1359482968</v>
      </c>
      <c r="Z158" s="5">
        <v>967252596</v>
      </c>
    </row>
    <row r="159" spans="3:26" ht="15.5" x14ac:dyDescent="0.35">
      <c r="C159" t="s">
        <v>1393</v>
      </c>
      <c r="S159" s="5">
        <v>-8056999834</v>
      </c>
    </row>
    <row r="160" spans="3:26" ht="15.5" x14ac:dyDescent="0.35">
      <c r="C160" t="s">
        <v>226</v>
      </c>
      <c r="D160" s="5">
        <v>-43315674428</v>
      </c>
      <c r="E160" s="5">
        <v>85840203837</v>
      </c>
      <c r="F160" s="5">
        <v>-14718781452</v>
      </c>
      <c r="G160" s="5">
        <v>-27791215699</v>
      </c>
      <c r="I160" s="5">
        <v>86897745806</v>
      </c>
      <c r="J160" s="5">
        <v>78399020677</v>
      </c>
      <c r="K160" s="5">
        <v>12869449066</v>
      </c>
      <c r="L160" s="5">
        <v>17233260576</v>
      </c>
      <c r="M160" s="5">
        <v>30785526500</v>
      </c>
      <c r="N160" s="5">
        <v>18531856933</v>
      </c>
      <c r="O160" s="5">
        <v>17458486798</v>
      </c>
      <c r="P160" s="5">
        <v>17567063492</v>
      </c>
      <c r="Q160" s="5">
        <v>12514215218</v>
      </c>
      <c r="R160" s="5">
        <v>13256598897</v>
      </c>
      <c r="S160" s="5">
        <v>17793595380</v>
      </c>
      <c r="T160" s="5">
        <v>22230667549</v>
      </c>
      <c r="U160" s="5">
        <v>44284189271</v>
      </c>
      <c r="V160" s="5">
        <v>284039994367</v>
      </c>
      <c r="W160" s="5">
        <v>87936662595</v>
      </c>
      <c r="X160" s="5">
        <v>40540288769</v>
      </c>
      <c r="Y160" s="5">
        <v>8783143019</v>
      </c>
      <c r="Z160" s="5">
        <v>1359482968</v>
      </c>
    </row>
    <row r="162" spans="2:26" ht="15.5" x14ac:dyDescent="0.35">
      <c r="B162" t="s">
        <v>227</v>
      </c>
      <c r="C162" t="s">
        <v>12</v>
      </c>
      <c r="D162" s="5">
        <v>1020000000</v>
      </c>
      <c r="E162" s="5">
        <v>1020000000</v>
      </c>
      <c r="F162" s="5">
        <v>1020000000</v>
      </c>
      <c r="G162" s="5">
        <v>1020000000</v>
      </c>
      <c r="I162" s="5">
        <v>1020000000</v>
      </c>
      <c r="J162" s="5">
        <v>1020000000</v>
      </c>
      <c r="K162" s="5">
        <v>1020000000</v>
      </c>
      <c r="L162" s="5">
        <v>100000000</v>
      </c>
      <c r="M162" s="5">
        <v>100000000</v>
      </c>
      <c r="N162" s="5">
        <v>100000000</v>
      </c>
      <c r="O162" s="5">
        <v>100000000</v>
      </c>
      <c r="P162" s="5">
        <v>100000000</v>
      </c>
      <c r="Q162" s="5">
        <v>100000000</v>
      </c>
      <c r="R162" s="5">
        <v>100000000</v>
      </c>
      <c r="S162" s="5">
        <v>100000000</v>
      </c>
      <c r="T162" s="5">
        <v>100000000</v>
      </c>
      <c r="U162" s="5">
        <v>100000000</v>
      </c>
      <c r="V162" s="5">
        <v>100000000</v>
      </c>
      <c r="W162" s="5">
        <v>100000000</v>
      </c>
      <c r="X162" s="5">
        <v>100000000</v>
      </c>
      <c r="Y162" s="5">
        <v>100000000</v>
      </c>
      <c r="Z162" s="5">
        <v>100000000</v>
      </c>
    </row>
    <row r="163" spans="2:26" ht="15.5" x14ac:dyDescent="0.35">
      <c r="C163" t="s">
        <v>228</v>
      </c>
      <c r="D163" s="6">
        <v>33.020000000000003</v>
      </c>
      <c r="E163" s="6">
        <v>-13.79</v>
      </c>
      <c r="F163" s="6">
        <v>-4.7300000000000004</v>
      </c>
      <c r="G163" s="6">
        <v>14.74</v>
      </c>
    </row>
    <row r="164" spans="2:26" ht="15.5" x14ac:dyDescent="0.35">
      <c r="C164" t="s">
        <v>229</v>
      </c>
      <c r="D164" s="6">
        <v>38.46</v>
      </c>
      <c r="E164" s="6">
        <v>-106.6</v>
      </c>
      <c r="F164" s="6">
        <v>-706.13</v>
      </c>
      <c r="G164" s="6">
        <v>145.18</v>
      </c>
    </row>
    <row r="165" spans="2:26" ht="15.5" x14ac:dyDescent="0.35">
      <c r="C165" t="s">
        <v>73</v>
      </c>
      <c r="D165" s="6">
        <v>12.77</v>
      </c>
      <c r="E165" s="6">
        <v>67.03</v>
      </c>
      <c r="F165" s="6">
        <v>49.1</v>
      </c>
      <c r="G165" s="6">
        <v>26.14</v>
      </c>
    </row>
    <row r="166" spans="2:26" ht="15.5" x14ac:dyDescent="0.35">
      <c r="C166" t="s">
        <v>230</v>
      </c>
      <c r="D166" s="6">
        <v>32380000000.000004</v>
      </c>
      <c r="E166" s="5">
        <v>-10130000000</v>
      </c>
      <c r="F166" s="5">
        <v>4040000000</v>
      </c>
      <c r="G166" s="5">
        <v>20170000000</v>
      </c>
    </row>
    <row r="167" spans="2:26" ht="15.5" x14ac:dyDescent="0.35">
      <c r="C167" t="s">
        <v>231</v>
      </c>
      <c r="D167" s="6">
        <v>2.2799999999999997E-2</v>
      </c>
      <c r="E167" s="6">
        <v>-9.5999999999999992E-3</v>
      </c>
      <c r="F167" s="6">
        <v>-3.4000000000000002E-3</v>
      </c>
      <c r="G167" s="6">
        <v>1.1000000000000001E-2</v>
      </c>
    </row>
    <row r="168" spans="2:26" ht="15.5" x14ac:dyDescent="0.35">
      <c r="C168" t="s">
        <v>232</v>
      </c>
      <c r="D168" s="6">
        <v>3.8300000000000001E-2</v>
      </c>
      <c r="E168" s="6">
        <v>-1.66E-2</v>
      </c>
      <c r="F168" s="6">
        <v>-5.6000000000000008E-3</v>
      </c>
      <c r="G168" s="6">
        <v>1.7299999999999999E-2</v>
      </c>
    </row>
    <row r="169" spans="2:26" ht="15.5" x14ac:dyDescent="0.35">
      <c r="C169" t="s">
        <v>233</v>
      </c>
      <c r="D169" s="6">
        <v>2.7400000000000001E-2</v>
      </c>
      <c r="E169" s="6">
        <v>-1.03E-2</v>
      </c>
      <c r="F169" s="6">
        <v>1.7000000000000001E-3</v>
      </c>
      <c r="G169" s="6">
        <v>1.6E-2</v>
      </c>
    </row>
    <row r="170" spans="2:26" ht="15.5" x14ac:dyDescent="0.35">
      <c r="C170" t="s">
        <v>234</v>
      </c>
      <c r="D170" s="6">
        <v>12.1</v>
      </c>
      <c r="E170" s="6">
        <v>-4.55</v>
      </c>
      <c r="F170" s="6">
        <v>3.03</v>
      </c>
      <c r="G170" s="6">
        <v>10.39</v>
      </c>
    </row>
    <row r="171" spans="2:26" ht="15.5" x14ac:dyDescent="0.35">
      <c r="C171" t="s">
        <v>235</v>
      </c>
      <c r="D171" s="5">
        <v>876000000000</v>
      </c>
      <c r="E171" s="5">
        <v>846000000000</v>
      </c>
      <c r="F171" s="5">
        <v>859000000000</v>
      </c>
      <c r="G171" s="5">
        <v>864000000000</v>
      </c>
    </row>
    <row r="172" spans="2:26" ht="15.5" x14ac:dyDescent="0.35">
      <c r="C172" t="s">
        <v>236</v>
      </c>
      <c r="D172" s="6">
        <v>1.47</v>
      </c>
      <c r="E172" s="6">
        <v>1.76</v>
      </c>
      <c r="F172" s="6">
        <v>3.95</v>
      </c>
      <c r="G172" s="6">
        <v>2.52</v>
      </c>
    </row>
    <row r="173" spans="2:26" ht="15.5" x14ac:dyDescent="0.35">
      <c r="C173" t="s">
        <v>237</v>
      </c>
      <c r="D173" s="6">
        <v>862.44</v>
      </c>
      <c r="E173" s="6">
        <v>833.24</v>
      </c>
      <c r="F173" s="6">
        <v>846.23</v>
      </c>
      <c r="G173" s="6">
        <v>850.71</v>
      </c>
    </row>
    <row r="174" spans="2:26" ht="15.5" x14ac:dyDescent="0.35">
      <c r="C174" t="s">
        <v>238</v>
      </c>
      <c r="D174" s="6">
        <v>1.47</v>
      </c>
      <c r="E174" s="6">
        <v>1.76</v>
      </c>
      <c r="F174" s="6">
        <v>3.95</v>
      </c>
      <c r="G174" s="6">
        <v>2.52</v>
      </c>
    </row>
    <row r="175" spans="2:26" ht="15.5" x14ac:dyDescent="0.35">
      <c r="C175" t="s">
        <v>239</v>
      </c>
      <c r="D175" s="6">
        <v>862.39</v>
      </c>
      <c r="E175" s="6">
        <v>833.18</v>
      </c>
      <c r="F175" s="6">
        <v>846.16</v>
      </c>
      <c r="G175" s="6">
        <v>850.63</v>
      </c>
    </row>
    <row r="176" spans="2:26" ht="15.5" x14ac:dyDescent="0.35">
      <c r="C176" t="s">
        <v>240</v>
      </c>
    </row>
    <row r="177" spans="3:26" ht="15.5" x14ac:dyDescent="0.35">
      <c r="C177" t="s">
        <v>241</v>
      </c>
      <c r="D177" s="5">
        <v>0</v>
      </c>
      <c r="E177" s="5">
        <v>0</v>
      </c>
      <c r="F177" s="5">
        <v>0</v>
      </c>
      <c r="G177" s="5">
        <v>0</v>
      </c>
    </row>
    <row r="178" spans="3:26" ht="15.5" x14ac:dyDescent="0.35">
      <c r="C178" t="s">
        <v>242</v>
      </c>
      <c r="D178" s="5">
        <v>876000000000</v>
      </c>
      <c r="E178" s="5">
        <v>846000000000</v>
      </c>
      <c r="F178" s="5">
        <v>859000000000</v>
      </c>
      <c r="G178" s="5">
        <v>864000000000</v>
      </c>
    </row>
    <row r="179" spans="3:26" ht="15.5" x14ac:dyDescent="0.35">
      <c r="C179" t="s">
        <v>24</v>
      </c>
      <c r="D179" s="5">
        <v>0</v>
      </c>
      <c r="E179" s="5">
        <v>0</v>
      </c>
      <c r="F179" s="5">
        <v>0</v>
      </c>
      <c r="G179" s="5">
        <v>0</v>
      </c>
    </row>
    <row r="180" spans="3:26" ht="15.5" x14ac:dyDescent="0.35">
      <c r="C180" t="s">
        <v>21</v>
      </c>
      <c r="D180" s="5">
        <v>-42000000000</v>
      </c>
      <c r="E180" s="5">
        <v>-86000000000</v>
      </c>
      <c r="F180" s="5">
        <v>-87000000000</v>
      </c>
      <c r="G180" s="5">
        <v>-102000000000</v>
      </c>
    </row>
    <row r="181" spans="3:26" ht="15.5" x14ac:dyDescent="0.35">
      <c r="C181" t="s">
        <v>243</v>
      </c>
      <c r="D181" s="5">
        <v>486000000000</v>
      </c>
      <c r="E181" s="5">
        <v>536000000000</v>
      </c>
      <c r="F181" s="5">
        <v>488000000000</v>
      </c>
      <c r="G181" s="5">
        <v>604000000000</v>
      </c>
    </row>
    <row r="182" spans="3:26" ht="15.5" x14ac:dyDescent="0.35">
      <c r="C182" t="s">
        <v>244</v>
      </c>
      <c r="D182" s="5">
        <v>-38000000000</v>
      </c>
      <c r="E182" s="5">
        <v>-1000000000</v>
      </c>
      <c r="F182" s="5">
        <v>-14000000000</v>
      </c>
      <c r="G182" s="5">
        <v>-23000000000</v>
      </c>
    </row>
    <row r="183" spans="3:26" ht="15.5" x14ac:dyDescent="0.35">
      <c r="C183" t="s">
        <v>245</v>
      </c>
      <c r="D183" s="5">
        <v>-1000000000</v>
      </c>
      <c r="E183" s="5">
        <v>0</v>
      </c>
      <c r="F183" s="5">
        <v>-1000000000</v>
      </c>
      <c r="G183" s="5">
        <v>0</v>
      </c>
    </row>
    <row r="184" spans="3:26" ht="15.5" x14ac:dyDescent="0.35">
      <c r="C184" t="s">
        <v>13</v>
      </c>
      <c r="D184" s="5">
        <v>-39000000000</v>
      </c>
      <c r="E184" s="5">
        <v>-1000000000</v>
      </c>
      <c r="F184" s="5">
        <v>-15000000000</v>
      </c>
      <c r="G184" s="5">
        <v>-23000000000</v>
      </c>
    </row>
    <row r="185" spans="3:26" ht="15.5" x14ac:dyDescent="0.35">
      <c r="C185" t="s">
        <v>16</v>
      </c>
      <c r="D185" s="6">
        <v>-37.99</v>
      </c>
      <c r="E185" s="6">
        <v>-0.91</v>
      </c>
      <c r="F185" s="6">
        <v>-14.69</v>
      </c>
      <c r="G185" s="6">
        <v>-22.89</v>
      </c>
    </row>
    <row r="186" spans="3:26" ht="15.5" x14ac:dyDescent="0.35">
      <c r="C186" t="s">
        <v>58</v>
      </c>
      <c r="I186" s="6">
        <v>31.69</v>
      </c>
      <c r="J186" s="6">
        <v>134.78</v>
      </c>
      <c r="K186" s="6">
        <v>127.06</v>
      </c>
      <c r="L186" s="6">
        <v>88.62</v>
      </c>
      <c r="M186" s="6">
        <v>-269.62</v>
      </c>
      <c r="N186" s="6">
        <v>-1043.45</v>
      </c>
      <c r="O186" s="6">
        <v>-690.54</v>
      </c>
      <c r="P186" s="6">
        <v>605.13</v>
      </c>
      <c r="Q186" s="6">
        <v>671.97</v>
      </c>
      <c r="R186" s="6">
        <v>855.98</v>
      </c>
      <c r="S186" s="6">
        <v>1170.92</v>
      </c>
      <c r="T186" s="6">
        <v>1198.9100000000001</v>
      </c>
      <c r="U186" s="6">
        <v>906.35</v>
      </c>
      <c r="V186" s="6">
        <v>633.98</v>
      </c>
      <c r="W186" s="6">
        <v>483.41</v>
      </c>
      <c r="X186" s="6">
        <v>271.55</v>
      </c>
      <c r="Y186" s="6">
        <v>132.81</v>
      </c>
      <c r="Z186" s="6">
        <v>79.010000000000005</v>
      </c>
    </row>
    <row r="187" spans="3:26" ht="15.5" x14ac:dyDescent="0.35">
      <c r="C187" t="s">
        <v>72</v>
      </c>
      <c r="I187" s="6">
        <v>105.4</v>
      </c>
      <c r="J187" s="6">
        <v>34.72</v>
      </c>
      <c r="K187" s="6">
        <v>187.9</v>
      </c>
      <c r="L187" s="6">
        <v>163.62</v>
      </c>
      <c r="M187" s="6">
        <v>-62.03</v>
      </c>
      <c r="N187" s="6">
        <v>-17.2</v>
      </c>
      <c r="O187" s="6">
        <v>-23.17</v>
      </c>
      <c r="P187" s="6">
        <v>24.79</v>
      </c>
      <c r="Q187" s="6">
        <v>15.14</v>
      </c>
      <c r="R187" s="6">
        <v>8.1199999999999992</v>
      </c>
      <c r="S187" s="6">
        <v>6.41</v>
      </c>
      <c r="T187" s="6">
        <v>5.09</v>
      </c>
      <c r="U187" s="6">
        <v>9.16</v>
      </c>
      <c r="V187" s="6">
        <v>1.04</v>
      </c>
      <c r="W187" s="6">
        <v>1.37</v>
      </c>
      <c r="X187" s="6">
        <v>0.61</v>
      </c>
      <c r="Y187" s="6">
        <v>1.1100000000000001</v>
      </c>
      <c r="Z187" s="6">
        <v>1.86</v>
      </c>
    </row>
    <row r="188" spans="3:26" ht="15.5" x14ac:dyDescent="0.35">
      <c r="C188" t="s">
        <v>75</v>
      </c>
      <c r="I188" s="6">
        <v>11.75</v>
      </c>
      <c r="J188" s="6">
        <v>11.89</v>
      </c>
      <c r="K188" s="6">
        <v>57.72</v>
      </c>
      <c r="L188" s="6">
        <v>4.67</v>
      </c>
      <c r="M188" s="6">
        <v>12.23</v>
      </c>
      <c r="N188" s="6">
        <v>10.88</v>
      </c>
      <c r="O188" s="6">
        <v>7.91</v>
      </c>
      <c r="P188" s="6">
        <v>6.22</v>
      </c>
      <c r="Q188" s="6">
        <v>4.54</v>
      </c>
      <c r="R188" s="6">
        <v>2.5499999999999998</v>
      </c>
      <c r="S188" s="6">
        <v>2.5099999999999998</v>
      </c>
      <c r="T188" s="6">
        <v>1.96</v>
      </c>
      <c r="U188" s="6">
        <v>2.8</v>
      </c>
      <c r="V188" s="6">
        <v>0.28000000000000003</v>
      </c>
      <c r="W188" s="6">
        <v>0.35</v>
      </c>
      <c r="X188" s="6">
        <v>0.14000000000000001</v>
      </c>
      <c r="Y188" s="6">
        <v>0.24</v>
      </c>
      <c r="Z188" s="6">
        <v>0.25</v>
      </c>
    </row>
    <row r="189" spans="3:26" ht="15.5" x14ac:dyDescent="0.35">
      <c r="C189" t="s">
        <v>246</v>
      </c>
      <c r="I189" s="5">
        <v>57590000000</v>
      </c>
      <c r="J189" s="5">
        <v>151230000000</v>
      </c>
      <c r="K189" s="5">
        <v>163040000000</v>
      </c>
      <c r="L189" s="5">
        <v>77790000000</v>
      </c>
      <c r="M189" s="5">
        <v>-3680000000</v>
      </c>
      <c r="N189" s="5">
        <v>19290000000</v>
      </c>
      <c r="O189" s="5">
        <v>40880000000</v>
      </c>
      <c r="P189" s="5">
        <v>72880000000</v>
      </c>
    </row>
    <row r="190" spans="3:26" ht="15.5" x14ac:dyDescent="0.35">
      <c r="C190" t="s">
        <v>247</v>
      </c>
      <c r="I190" s="6">
        <v>2.29E-2</v>
      </c>
      <c r="J190" s="6">
        <v>0.10580000000000001</v>
      </c>
      <c r="K190" s="6">
        <v>0.1072</v>
      </c>
      <c r="L190" s="6">
        <v>7.8000000000000005E-3</v>
      </c>
      <c r="M190" s="6">
        <v>-2.5499999999999998E-2</v>
      </c>
      <c r="N190" s="6">
        <v>-0.10730000000000001</v>
      </c>
      <c r="O190" s="6">
        <v>-6.3299999999999995E-2</v>
      </c>
      <c r="P190" s="6">
        <v>4.9000000000000002E-2</v>
      </c>
      <c r="Q190" s="6">
        <v>5.4900000000000004E-2</v>
      </c>
      <c r="R190" s="6">
        <v>7.0699999999999999E-2</v>
      </c>
      <c r="S190" s="6">
        <v>9.3299999999999994E-2</v>
      </c>
      <c r="T190" s="6">
        <v>7.9899999999999999E-2</v>
      </c>
      <c r="U190" s="6">
        <v>7.0400000000000004E-2</v>
      </c>
      <c r="V190" s="6">
        <v>7.1500000000000008E-2</v>
      </c>
      <c r="W190" s="6">
        <v>0.1007</v>
      </c>
      <c r="X190" s="6">
        <v>7.6799999999999993E-2</v>
      </c>
      <c r="Y190" s="6">
        <v>4.41E-2</v>
      </c>
      <c r="Z190" s="6">
        <v>2.7999999999999997E-2</v>
      </c>
    </row>
    <row r="191" spans="3:26" ht="15.5" x14ac:dyDescent="0.35">
      <c r="C191" t="s">
        <v>248</v>
      </c>
      <c r="I191" s="6">
        <v>3.7400000000000003E-2</v>
      </c>
      <c r="J191" s="6">
        <v>0.16469999999999999</v>
      </c>
      <c r="K191" s="6">
        <v>0.18530000000000002</v>
      </c>
      <c r="L191" s="6">
        <v>1.5900000000000001E-2</v>
      </c>
      <c r="M191" s="6">
        <v>-4.9100000000000005E-2</v>
      </c>
      <c r="N191" s="6">
        <v>-0.18109999999999998</v>
      </c>
      <c r="O191" s="6">
        <v>-0.1016</v>
      </c>
      <c r="P191" s="6">
        <v>8.0399999999999985E-2</v>
      </c>
      <c r="Q191" s="6">
        <v>9.69E-2</v>
      </c>
      <c r="R191" s="6">
        <v>0.1361</v>
      </c>
      <c r="S191" s="6">
        <v>0.2145</v>
      </c>
      <c r="T191" s="6">
        <v>0.27699999999999997</v>
      </c>
      <c r="U191" s="6">
        <v>0.2868</v>
      </c>
      <c r="V191" s="6">
        <v>0.2752</v>
      </c>
      <c r="W191" s="6">
        <v>0.28300000000000003</v>
      </c>
      <c r="X191" s="6">
        <v>0.215</v>
      </c>
      <c r="Y191" s="6">
        <v>0.129</v>
      </c>
      <c r="Z191" s="6">
        <v>8.6400000000000005E-2</v>
      </c>
    </row>
    <row r="192" spans="3:26" ht="15.5" x14ac:dyDescent="0.35">
      <c r="C192" t="s">
        <v>249</v>
      </c>
      <c r="I192" s="6">
        <v>4.8000000000000001E-2</v>
      </c>
      <c r="J192" s="6">
        <v>0.14829999999999999</v>
      </c>
      <c r="K192" s="6">
        <v>0.1905</v>
      </c>
      <c r="L192" s="6">
        <v>9.5600000000000004E-2</v>
      </c>
      <c r="M192" s="6">
        <v>-6.8000000000000005E-3</v>
      </c>
      <c r="N192" s="6">
        <v>2.5499999999999998E-2</v>
      </c>
      <c r="O192" s="6">
        <v>4.6900000000000004E-2</v>
      </c>
      <c r="P192" s="6">
        <v>8.3299999999999999E-2</v>
      </c>
      <c r="Q192" s="6">
        <v>9.0899999999999995E-2</v>
      </c>
      <c r="R192" s="6">
        <v>0.1153</v>
      </c>
      <c r="S192" s="6">
        <v>0.12990000000000002</v>
      </c>
      <c r="T192" s="6">
        <v>0.14150000000000001</v>
      </c>
      <c r="U192" s="6">
        <v>0.1527</v>
      </c>
      <c r="V192" s="6">
        <v>0.2145</v>
      </c>
      <c r="W192" s="6">
        <v>0.35060000000000002</v>
      </c>
      <c r="X192" s="6">
        <v>0.2571</v>
      </c>
      <c r="Y192" s="6">
        <v>0.1699</v>
      </c>
      <c r="Z192" s="6">
        <v>0.2477</v>
      </c>
    </row>
    <row r="193" spans="3:26" ht="15.5" x14ac:dyDescent="0.35">
      <c r="C193" t="s">
        <v>250</v>
      </c>
      <c r="I193" s="6">
        <v>20.95</v>
      </c>
      <c r="J193" s="6">
        <v>43.55</v>
      </c>
      <c r="K193" s="6">
        <v>5.78</v>
      </c>
      <c r="L193" s="6">
        <v>2.27</v>
      </c>
      <c r="M193" s="6">
        <v>-0.23</v>
      </c>
      <c r="N193" s="6">
        <v>3.2</v>
      </c>
      <c r="O193" s="6">
        <v>8.7200000000000006</v>
      </c>
    </row>
    <row r="194" spans="3:26" ht="15.5" x14ac:dyDescent="0.35">
      <c r="C194" t="s">
        <v>69</v>
      </c>
      <c r="I194" s="6">
        <v>3.95</v>
      </c>
      <c r="J194" s="6">
        <v>5.72</v>
      </c>
      <c r="K194" s="6">
        <v>34.82</v>
      </c>
      <c r="L194" s="6">
        <v>2.6</v>
      </c>
      <c r="M194" s="6">
        <v>3.05</v>
      </c>
      <c r="N194" s="6">
        <v>3.12</v>
      </c>
      <c r="O194" s="6">
        <v>2.35</v>
      </c>
      <c r="P194" s="6">
        <v>1.99</v>
      </c>
      <c r="Q194" s="6">
        <v>1.47</v>
      </c>
      <c r="R194" s="6">
        <v>1.1000000000000001</v>
      </c>
      <c r="S194" s="6">
        <v>1.37</v>
      </c>
      <c r="T194" s="6">
        <v>1.41</v>
      </c>
      <c r="U194" s="6">
        <v>2.63</v>
      </c>
      <c r="V194" s="6">
        <v>0.28999999999999998</v>
      </c>
      <c r="W194" s="6">
        <v>0.39</v>
      </c>
      <c r="X194" s="6">
        <v>0.13</v>
      </c>
      <c r="Y194" s="6">
        <v>0.14000000000000001</v>
      </c>
      <c r="Z194" s="6">
        <v>0.16</v>
      </c>
    </row>
    <row r="195" spans="3:26" ht="15.5" x14ac:dyDescent="0.35">
      <c r="C195" t="s">
        <v>66</v>
      </c>
      <c r="I195" s="6">
        <v>846.23</v>
      </c>
      <c r="J195" s="6">
        <v>818.3</v>
      </c>
      <c r="K195" s="6">
        <v>685.74</v>
      </c>
      <c r="L195" s="6">
        <v>5578.57</v>
      </c>
      <c r="M195" s="6">
        <v>5486.35</v>
      </c>
      <c r="N195" s="6">
        <v>5760.79</v>
      </c>
      <c r="O195" s="6">
        <v>6797.15</v>
      </c>
      <c r="P195" s="6">
        <v>7524.98</v>
      </c>
      <c r="Q195" s="6">
        <v>6931.76</v>
      </c>
      <c r="R195" s="6">
        <v>6290.84</v>
      </c>
      <c r="S195" s="6">
        <v>5458.62</v>
      </c>
      <c r="T195" s="6">
        <v>4327.8</v>
      </c>
      <c r="U195" s="6">
        <v>3160.46</v>
      </c>
      <c r="V195" s="6">
        <v>2304.12</v>
      </c>
      <c r="W195" s="6">
        <v>1708.14</v>
      </c>
      <c r="X195" s="6">
        <v>1262.73</v>
      </c>
      <c r="Y195" s="6">
        <v>1029.18</v>
      </c>
      <c r="Z195" s="6">
        <v>914.36</v>
      </c>
    </row>
    <row r="196" spans="3:26" ht="15.5" x14ac:dyDescent="0.35">
      <c r="C196" t="s">
        <v>251</v>
      </c>
      <c r="I196" s="6">
        <v>3.95</v>
      </c>
      <c r="J196" s="6">
        <v>5.72</v>
      </c>
      <c r="K196" s="6">
        <v>34.82</v>
      </c>
      <c r="L196" s="6">
        <v>2.6</v>
      </c>
      <c r="M196" s="6">
        <v>3.05</v>
      </c>
      <c r="N196" s="6">
        <v>3.12</v>
      </c>
      <c r="O196" s="6">
        <v>2.35</v>
      </c>
      <c r="P196" s="6">
        <v>1.99</v>
      </c>
      <c r="Q196" s="6">
        <v>1.47</v>
      </c>
      <c r="R196" s="6">
        <v>1.1000000000000001</v>
      </c>
      <c r="S196" s="6">
        <v>1.37</v>
      </c>
      <c r="T196" s="6">
        <v>1.41</v>
      </c>
      <c r="U196" s="6">
        <v>2.63</v>
      </c>
      <c r="V196" s="6">
        <v>0.28999999999999998</v>
      </c>
      <c r="W196" s="6">
        <v>0.39</v>
      </c>
      <c r="X196" s="6">
        <v>0.13</v>
      </c>
      <c r="Y196" s="6">
        <v>0.14000000000000001</v>
      </c>
      <c r="Z196" s="6">
        <v>0.16</v>
      </c>
    </row>
    <row r="197" spans="3:26" ht="15.5" x14ac:dyDescent="0.35">
      <c r="C197" t="s">
        <v>252</v>
      </c>
      <c r="I197" s="6">
        <v>846.16</v>
      </c>
      <c r="J197" s="6">
        <v>818.26</v>
      </c>
      <c r="K197" s="6">
        <v>685.67</v>
      </c>
      <c r="L197" s="6">
        <v>5577.63</v>
      </c>
      <c r="M197" s="6">
        <v>5486.01</v>
      </c>
      <c r="N197" s="6">
        <v>5760.79</v>
      </c>
      <c r="O197" s="6">
        <v>6797.15</v>
      </c>
      <c r="P197" s="6">
        <v>7524.98</v>
      </c>
      <c r="Q197" s="6">
        <v>6931.76</v>
      </c>
      <c r="R197" s="6">
        <v>6290.84</v>
      </c>
      <c r="S197" s="6">
        <v>5458.62</v>
      </c>
      <c r="T197" s="6">
        <v>4327.8</v>
      </c>
      <c r="U197" s="6">
        <v>3160.46</v>
      </c>
      <c r="V197" s="6">
        <v>2304.12</v>
      </c>
      <c r="W197" s="6">
        <v>1708.06</v>
      </c>
      <c r="X197" s="6">
        <v>1262.51</v>
      </c>
      <c r="Y197" s="6">
        <v>1028.83</v>
      </c>
      <c r="Z197" s="6">
        <v>913.75</v>
      </c>
    </row>
    <row r="198" spans="3:26" ht="15.5" x14ac:dyDescent="0.35">
      <c r="C198" t="s">
        <v>253</v>
      </c>
      <c r="L198" s="5">
        <v>42000000000</v>
      </c>
      <c r="M198" s="5">
        <v>25000000000</v>
      </c>
      <c r="N198" s="5">
        <v>70000000000</v>
      </c>
      <c r="O198" s="5">
        <v>70000000000</v>
      </c>
      <c r="P198" s="5">
        <v>70000000000</v>
      </c>
      <c r="Q198" s="5">
        <v>70000000000</v>
      </c>
      <c r="R198" s="5">
        <v>70000000000</v>
      </c>
      <c r="S198" s="5">
        <v>35000000000</v>
      </c>
      <c r="X198" s="5">
        <v>11000000000</v>
      </c>
      <c r="Y198" s="5">
        <v>25000000000</v>
      </c>
      <c r="Z198" s="5">
        <v>32000000000</v>
      </c>
    </row>
    <row r="199" spans="3:26" ht="15.5" x14ac:dyDescent="0.35">
      <c r="C199" t="s">
        <v>254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148000000000</v>
      </c>
    </row>
    <row r="200" spans="3:26" ht="15.5" x14ac:dyDescent="0.35">
      <c r="C200" t="s">
        <v>26</v>
      </c>
      <c r="I200" s="5">
        <v>0</v>
      </c>
      <c r="J200" s="5">
        <v>0</v>
      </c>
      <c r="K200" s="5">
        <v>0</v>
      </c>
      <c r="L200" s="5">
        <v>42000000000</v>
      </c>
      <c r="M200" s="5">
        <v>25000000000</v>
      </c>
      <c r="N200" s="5">
        <v>70000000000</v>
      </c>
      <c r="O200" s="5">
        <v>70000000000</v>
      </c>
      <c r="P200" s="5">
        <v>70000000000</v>
      </c>
      <c r="Q200" s="5">
        <v>70000000000</v>
      </c>
      <c r="R200" s="5">
        <v>70000000000</v>
      </c>
      <c r="S200" s="5">
        <v>35000000000</v>
      </c>
      <c r="T200" s="5">
        <v>0</v>
      </c>
      <c r="U200" s="5">
        <v>148000000000</v>
      </c>
      <c r="X200" s="5">
        <v>11000000000</v>
      </c>
      <c r="Y200" s="5">
        <v>25000000000</v>
      </c>
      <c r="Z200" s="5">
        <v>32000000000</v>
      </c>
    </row>
    <row r="201" spans="3:26" ht="15.5" x14ac:dyDescent="0.35">
      <c r="C201" t="s">
        <v>23</v>
      </c>
      <c r="I201" s="5">
        <v>-87000000000</v>
      </c>
      <c r="J201" s="5">
        <v>-78000000000</v>
      </c>
      <c r="K201" s="5">
        <v>-13000000000</v>
      </c>
      <c r="L201" s="5">
        <v>25000000000</v>
      </c>
      <c r="M201" s="5">
        <v>-6000000000</v>
      </c>
      <c r="N201" s="5">
        <v>52000000000</v>
      </c>
      <c r="O201" s="5">
        <v>53000000000</v>
      </c>
      <c r="P201" s="5">
        <v>53000000000</v>
      </c>
      <c r="Q201" s="5">
        <v>58000000000</v>
      </c>
      <c r="R201" s="5">
        <v>57000000000</v>
      </c>
      <c r="S201" s="5">
        <v>17000000000</v>
      </c>
      <c r="T201" s="5">
        <v>-22000000000</v>
      </c>
      <c r="U201" s="5">
        <v>104000000000</v>
      </c>
      <c r="V201" s="5">
        <v>-284000000000</v>
      </c>
      <c r="W201" s="5">
        <v>-88000000000</v>
      </c>
      <c r="X201" s="5">
        <v>-29000000000</v>
      </c>
      <c r="Y201" s="5">
        <v>16000000000</v>
      </c>
      <c r="Z201" s="5">
        <v>30000000000</v>
      </c>
    </row>
    <row r="202" spans="3:26" ht="15.5" x14ac:dyDescent="0.35">
      <c r="C202" t="s">
        <v>255</v>
      </c>
      <c r="I202" s="5">
        <v>488000000000</v>
      </c>
      <c r="J202" s="5">
        <v>489000000000</v>
      </c>
      <c r="K202" s="5">
        <v>266000000000</v>
      </c>
      <c r="L202" s="5">
        <v>131000000000</v>
      </c>
      <c r="M202" s="5">
        <v>203000000000</v>
      </c>
      <c r="N202" s="5">
        <v>131000000000</v>
      </c>
      <c r="O202" s="5">
        <v>178000000000</v>
      </c>
      <c r="P202" s="5">
        <v>129000000000</v>
      </c>
      <c r="Q202" s="5">
        <v>81000000000</v>
      </c>
      <c r="R202" s="5">
        <v>72000000000</v>
      </c>
      <c r="S202" s="5">
        <v>33000000000</v>
      </c>
      <c r="T202" s="5">
        <v>555000000000</v>
      </c>
      <c r="U202" s="5">
        <v>11000000000</v>
      </c>
      <c r="V202" s="5">
        <v>131000000000</v>
      </c>
      <c r="W202" s="5">
        <v>-24000000000</v>
      </c>
      <c r="X202" s="5">
        <v>-13000000000</v>
      </c>
      <c r="Y202" s="5">
        <v>-34000000000</v>
      </c>
      <c r="Z202" s="5">
        <v>-46000000000</v>
      </c>
    </row>
    <row r="203" spans="3:26" ht="15.5" x14ac:dyDescent="0.35">
      <c r="C203" t="s">
        <v>256</v>
      </c>
      <c r="I203" s="5">
        <v>17000000000</v>
      </c>
      <c r="J203" s="5">
        <v>79000000000</v>
      </c>
      <c r="K203" s="5">
        <v>40000000000</v>
      </c>
      <c r="L203" s="5">
        <v>-24000000000</v>
      </c>
      <c r="M203" s="5">
        <v>70000000000</v>
      </c>
      <c r="N203" s="5">
        <v>2000000000</v>
      </c>
      <c r="O203" s="5">
        <v>6000000000</v>
      </c>
      <c r="P203" s="5">
        <v>8000000000</v>
      </c>
      <c r="Q203" s="5">
        <v>2000000000</v>
      </c>
      <c r="R203" s="5">
        <v>-35000000000</v>
      </c>
      <c r="S203" s="5">
        <v>-73000000000</v>
      </c>
      <c r="T203" s="5">
        <v>40000000000</v>
      </c>
      <c r="U203" s="5">
        <v>-463000000000</v>
      </c>
      <c r="V203" s="5">
        <v>256000000000</v>
      </c>
      <c r="W203" s="5">
        <v>87000000000</v>
      </c>
      <c r="X203" s="5">
        <v>49000000000</v>
      </c>
      <c r="Y203" s="5">
        <v>16000000000</v>
      </c>
      <c r="Z203" s="5">
        <v>3000000000</v>
      </c>
    </row>
    <row r="204" spans="3:26" ht="15.5" x14ac:dyDescent="0.35">
      <c r="C204" t="s">
        <v>257</v>
      </c>
      <c r="I204" s="5">
        <v>-3000000000</v>
      </c>
      <c r="J204" s="5">
        <v>-11000000000</v>
      </c>
      <c r="K204" s="5">
        <v>-2000000000</v>
      </c>
      <c r="L204" s="5">
        <v>-7000000000</v>
      </c>
      <c r="M204" s="5">
        <v>-13000000000</v>
      </c>
      <c r="N204" s="5">
        <v>-1000000000</v>
      </c>
      <c r="O204" s="5">
        <v>0</v>
      </c>
      <c r="P204" s="5">
        <v>-1000000000</v>
      </c>
      <c r="Q204" s="5">
        <v>0</v>
      </c>
      <c r="R204" s="5">
        <v>0</v>
      </c>
      <c r="S204" s="5">
        <v>-1000000000</v>
      </c>
      <c r="T204" s="5">
        <v>-1000000000</v>
      </c>
      <c r="U204" s="5">
        <v>-3000000000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</row>
    <row r="205" spans="3:26" ht="15.5" x14ac:dyDescent="0.35">
      <c r="C205" t="s">
        <v>15</v>
      </c>
      <c r="I205" s="5">
        <v>14000000000</v>
      </c>
      <c r="J205" s="5">
        <v>68000000000</v>
      </c>
      <c r="K205" s="5">
        <v>38000000000</v>
      </c>
      <c r="L205" s="5">
        <v>-31000000000</v>
      </c>
      <c r="M205" s="5">
        <v>57000000000</v>
      </c>
      <c r="N205" s="5">
        <v>1000000000</v>
      </c>
      <c r="O205" s="5">
        <v>6000000000</v>
      </c>
      <c r="P205" s="5">
        <v>7000000000</v>
      </c>
      <c r="Q205" s="5">
        <v>2000000000</v>
      </c>
      <c r="R205" s="5">
        <v>-35000000000</v>
      </c>
      <c r="S205" s="5">
        <v>-73000000000</v>
      </c>
      <c r="T205" s="5">
        <v>39000000000</v>
      </c>
      <c r="U205" s="5">
        <v>-466000000000</v>
      </c>
      <c r="V205" s="5">
        <v>256000000000</v>
      </c>
      <c r="W205" s="5">
        <v>87000000000</v>
      </c>
      <c r="X205" s="5">
        <v>48000000000</v>
      </c>
      <c r="Y205" s="5">
        <v>16000000000</v>
      </c>
      <c r="Z205" s="5">
        <v>2000000000</v>
      </c>
    </row>
    <row r="206" spans="3:26" ht="15.5" x14ac:dyDescent="0.35">
      <c r="C206" t="s">
        <v>17</v>
      </c>
      <c r="I206" s="6">
        <v>13.62</v>
      </c>
      <c r="J206" s="6">
        <v>66.87</v>
      </c>
      <c r="K206" s="6">
        <v>37.35</v>
      </c>
      <c r="L206" s="6">
        <v>-302.67</v>
      </c>
      <c r="M206" s="6">
        <v>564.76</v>
      </c>
      <c r="N206" s="6">
        <v>12.55</v>
      </c>
      <c r="O206" s="6">
        <v>54.39</v>
      </c>
      <c r="P206" s="6">
        <v>70.69</v>
      </c>
      <c r="Q206" s="6">
        <v>17.72</v>
      </c>
      <c r="R206" s="6">
        <v>-344.38</v>
      </c>
      <c r="S206" s="6">
        <v>-720.84</v>
      </c>
      <c r="T206" s="6">
        <v>383.82</v>
      </c>
      <c r="U206" s="6">
        <v>-4585.3599999999997</v>
      </c>
      <c r="V206" s="6">
        <v>2519.14</v>
      </c>
      <c r="W206" s="6">
        <v>859.24</v>
      </c>
      <c r="X206" s="6">
        <v>476.46</v>
      </c>
      <c r="Y206" s="6">
        <v>156.22999999999999</v>
      </c>
      <c r="Z206" s="6">
        <v>23.52</v>
      </c>
    </row>
  </sheetData>
  <pageMargins left="0.7" right="0.7" top="0.75" bottom="0.75" header="0.3" footer="0.3"/>
  <ignoredErrors>
    <ignoredError sqref="A1:Z20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1394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1395</v>
      </c>
      <c r="D2" s="2" vm="20">
        <f ca="1">IFERROR(_xlfn.STOCKHISTORY("XIDX:" &amp; $C$1, D3, , 0, 0, 1), "Libur")</f>
        <v>280</v>
      </c>
      <c r="E2" s="2" vm="427">
        <f ca="1">IFERROR(_xlfn.STOCKHISTORY("XIDX:" &amp; $C$1, E3, , 0, 0, 1), "Libur")</f>
        <v>242</v>
      </c>
      <c r="H2" s="2" vm="427">
        <f ca="1">IFERROR(INDEX(D2:G2,COUNT(D2:G2)),"")</f>
        <v>242</v>
      </c>
      <c r="I2" s="2" vm="144">
        <f t="shared" ref="I2:Y2" ca="1" si="0">IFERROR(_xlfn.STOCKHISTORY("XIDX:" &amp; $C$1, I1, , 0, 0, 1), "Libur")</f>
        <v>330</v>
      </c>
      <c r="J2" s="2" vm="428">
        <f t="shared" ca="1" si="0"/>
        <v>284</v>
      </c>
      <c r="K2" s="2" vm="270">
        <f t="shared" ca="1" si="0"/>
        <v>286</v>
      </c>
      <c r="L2" s="2" vm="301">
        <f t="shared" ca="1" si="0"/>
        <v>320</v>
      </c>
      <c r="M2" s="2" vm="33">
        <f t="shared" ca="1" si="0"/>
        <v>400</v>
      </c>
      <c r="N2" s="2" vm="146">
        <f t="shared" ca="1" si="0"/>
        <v>230</v>
      </c>
      <c r="O2" s="2" vm="429">
        <f t="shared" ca="1" si="0"/>
        <v>222</v>
      </c>
      <c r="P2" s="2" vm="430">
        <f t="shared" ca="1" si="0"/>
        <v>540</v>
      </c>
      <c r="Q2" s="2" t="str">
        <f t="shared" ca="1" si="0"/>
        <v>Libur</v>
      </c>
      <c r="R2" s="2" t="str">
        <f t="shared" ca="1" si="0"/>
        <v>Libur</v>
      </c>
      <c r="S2" s="2" vm="357">
        <f t="shared" ca="1" si="0"/>
        <v>300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431">
        <f t="shared" ca="1" si="0"/>
        <v>385</v>
      </c>
      <c r="X2" s="2" vm="32">
        <f t="shared" ca="1" si="0"/>
        <v>420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16804405000</v>
      </c>
      <c r="E4" s="2">
        <f>IFERROR(INDEX(E51:E500,MATCH($C$4,$C$51:$C$500,0)),"")</f>
        <v>14800700000</v>
      </c>
      <c r="H4" s="2">
        <f>IFERROR(SUM(D4:G4)*(4/MAX(1,COUNT(D4:G4))),"")</f>
        <v>63210210000</v>
      </c>
      <c r="I4" s="2">
        <f t="shared" ref="I4:Y4" si="1">IFERROR(INDEX(I51:I500,MATCH($C$4,$C$51:$C$500,0)),"")</f>
        <v>55504823000</v>
      </c>
      <c r="J4" s="2">
        <f t="shared" si="1"/>
        <v>52041658000</v>
      </c>
      <c r="K4" s="2">
        <f t="shared" si="1"/>
        <v>47726683000</v>
      </c>
      <c r="L4" s="2">
        <f t="shared" si="1"/>
        <v>47421904000</v>
      </c>
      <c r="M4" s="2">
        <f t="shared" si="1"/>
        <v>44260335000</v>
      </c>
      <c r="N4" s="2">
        <f t="shared" si="1"/>
        <v>39803327000</v>
      </c>
      <c r="O4" s="2">
        <f t="shared" si="1"/>
        <v>36026980000</v>
      </c>
      <c r="P4" s="2">
        <f t="shared" si="1"/>
        <v>34614253351</v>
      </c>
      <c r="Q4" s="2">
        <f t="shared" si="1"/>
        <v>26755052488</v>
      </c>
      <c r="R4" s="2">
        <f t="shared" si="1"/>
        <v>9649714603</v>
      </c>
      <c r="S4" s="2">
        <f t="shared" si="1"/>
        <v>53385189675</v>
      </c>
      <c r="T4" s="2">
        <f t="shared" si="1"/>
        <v>45962078514</v>
      </c>
      <c r="U4" s="2">
        <f t="shared" si="1"/>
        <v>49356827379</v>
      </c>
      <c r="V4" s="2">
        <f t="shared" si="1"/>
        <v>47988854744</v>
      </c>
      <c r="W4" s="2">
        <f t="shared" si="1"/>
        <v>44720287117</v>
      </c>
      <c r="X4" s="2">
        <f t="shared" si="1"/>
        <v>40012241112</v>
      </c>
      <c r="Y4" s="2">
        <f t="shared" si="1"/>
        <v>33282111830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9445132000</v>
      </c>
      <c r="E5" s="2">
        <f>IFERROR(INDEX(E51:E500,MATCH($C$5,$C$51:$C$500,0)),"")</f>
        <v>5878837000</v>
      </c>
      <c r="H5" s="2">
        <f>IFERROR(SUM(D5:G5)*(4/MAX(1,COUNT(D5:G5))),"")</f>
        <v>30647938000</v>
      </c>
      <c r="I5" s="2">
        <f t="shared" ref="I5:Y5" si="2">IFERROR(INDEX(I51:I500,MATCH($C$5,$C$51:$C$500,0)),"")</f>
        <v>29792202000</v>
      </c>
      <c r="J5" s="2">
        <f t="shared" si="2"/>
        <v>25209184000</v>
      </c>
      <c r="K5" s="2">
        <f t="shared" si="2"/>
        <v>5902337000</v>
      </c>
      <c r="L5" s="2">
        <f t="shared" si="2"/>
        <v>41991755000</v>
      </c>
      <c r="M5" s="2">
        <f t="shared" si="2"/>
        <v>16697545000</v>
      </c>
      <c r="N5" s="2">
        <f t="shared" si="2"/>
        <v>13033127000</v>
      </c>
      <c r="O5" s="2">
        <f t="shared" si="2"/>
        <v>-8310269000</v>
      </c>
      <c r="P5" s="2">
        <f t="shared" si="2"/>
        <v>-27699405229</v>
      </c>
      <c r="Q5" s="2">
        <f t="shared" si="2"/>
        <v>-772641367</v>
      </c>
      <c r="R5" s="2">
        <f t="shared" si="2"/>
        <v>-1082698269</v>
      </c>
      <c r="S5" s="2">
        <f t="shared" si="2"/>
        <v>-4074344624</v>
      </c>
      <c r="T5" s="2">
        <f t="shared" si="2"/>
        <v>2897563528</v>
      </c>
      <c r="U5" s="2">
        <f t="shared" si="2"/>
        <v>6652742683</v>
      </c>
      <c r="V5" s="2">
        <f t="shared" si="2"/>
        <v>6896903491</v>
      </c>
      <c r="W5" s="2">
        <f t="shared" si="2"/>
        <v>6695365942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444653407000</v>
      </c>
      <c r="E6" s="2">
        <f>IFERROR(INDEX(E51:E500,MATCH($C$6,$C$51:$C$500,0)),"")</f>
        <v>435208397000</v>
      </c>
      <c r="H6" s="2">
        <f>IFERROR(INDEX(D6:G6,COUNT(D6:G6)),"")</f>
        <v>435208397000</v>
      </c>
      <c r="I6" s="2">
        <f t="shared" ref="I6:Y6" si="3">IFERROR(INDEX(I51:I500,MATCH($C$6,$C$51:$C$500,0)),"")</f>
        <v>429329383000</v>
      </c>
      <c r="J6" s="2">
        <f t="shared" si="3"/>
        <v>399537004000</v>
      </c>
      <c r="K6" s="2">
        <f t="shared" si="3"/>
        <v>374327667000</v>
      </c>
      <c r="L6" s="2">
        <f t="shared" si="3"/>
        <v>368425275000</v>
      </c>
      <c r="M6" s="2">
        <f t="shared" si="3"/>
        <v>326433465000</v>
      </c>
      <c r="N6" s="2">
        <f t="shared" si="3"/>
        <v>309735865000</v>
      </c>
      <c r="O6" s="2">
        <f t="shared" si="3"/>
        <v>296702693000</v>
      </c>
      <c r="P6" s="2">
        <f t="shared" si="3"/>
        <v>94051820943</v>
      </c>
      <c r="Q6" s="2">
        <f t="shared" si="3"/>
        <v>83319102861</v>
      </c>
      <c r="R6" s="2">
        <f t="shared" si="3"/>
        <v>84065372585</v>
      </c>
      <c r="S6" s="2">
        <f t="shared" si="3"/>
        <v>76425022500</v>
      </c>
      <c r="T6" s="2">
        <f t="shared" si="3"/>
        <v>80924867194</v>
      </c>
      <c r="U6" s="2">
        <f t="shared" si="3"/>
        <v>77758367098</v>
      </c>
      <c r="V6" s="2">
        <f t="shared" si="3"/>
        <v>71105624415</v>
      </c>
      <c r="W6" s="2">
        <f t="shared" si="3"/>
        <v>64208720924</v>
      </c>
      <c r="X6" s="2">
        <f t="shared" si="3"/>
        <v>57513354982</v>
      </c>
      <c r="Y6" s="2">
        <f t="shared" si="3"/>
        <v>22292726697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1.28</v>
      </c>
      <c r="E7" s="3">
        <f>IFERROR(INDEX(E51:E500,MATCH($C$7,$C$51:$C$500,0))/1000000000,"")</f>
        <v>1.28</v>
      </c>
      <c r="H7" s="3">
        <f>IFERROR(INDEX(D7:G7,COUNT(D7:G7)),"")</f>
        <v>1.28</v>
      </c>
      <c r="I7" s="3">
        <f t="shared" ref="I7:Y7" si="4">IFERROR(INDEX(I51:I500,MATCH($C$7,$C$51:$C$500,0))/1000000000,"")</f>
        <v>1.28</v>
      </c>
      <c r="J7" s="3">
        <f t="shared" si="4"/>
        <v>1.28</v>
      </c>
      <c r="K7" s="3">
        <f t="shared" si="4"/>
        <v>1.28</v>
      </c>
      <c r="L7" s="3">
        <f t="shared" si="4"/>
        <v>1.28</v>
      </c>
      <c r="M7" s="3">
        <f t="shared" si="4"/>
        <v>1.28</v>
      </c>
      <c r="N7" s="3">
        <f t="shared" si="4"/>
        <v>1.28</v>
      </c>
      <c r="O7" s="3">
        <f t="shared" si="4"/>
        <v>1.28</v>
      </c>
      <c r="P7" s="3">
        <f t="shared" si="4"/>
        <v>0.31</v>
      </c>
      <c r="Q7" s="3">
        <f t="shared" si="4"/>
        <v>0.31</v>
      </c>
      <c r="R7" s="3">
        <f t="shared" si="4"/>
        <v>0.31</v>
      </c>
      <c r="S7" s="3">
        <f t="shared" si="4"/>
        <v>0.28999999999999998</v>
      </c>
      <c r="T7" s="3">
        <f t="shared" si="4"/>
        <v>0.28999999999999998</v>
      </c>
      <c r="U7" s="3">
        <f t="shared" si="4"/>
        <v>0.28999999999999998</v>
      </c>
      <c r="V7" s="3">
        <f t="shared" si="4"/>
        <v>0.28999999999999998</v>
      </c>
      <c r="W7" s="3">
        <f t="shared" si="4"/>
        <v>0.28999999999999998</v>
      </c>
      <c r="X7" s="3">
        <f t="shared" si="4"/>
        <v>0.28999999999999998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-16000000000</v>
      </c>
      <c r="H8" s="2">
        <f>IFERROR(INDEX(D8:G8,COUNT(D8:G8)),"")</f>
        <v>-16000000000</v>
      </c>
      <c r="I8" s="2">
        <f t="shared" ref="I8:Y8" si="5">IFERROR(INDEX(I51:I500,MATCH($C$8,$C$51:$C$500,0)),"")</f>
        <v>-2000000000</v>
      </c>
      <c r="J8" s="2">
        <f t="shared" si="5"/>
        <v>7000000000</v>
      </c>
      <c r="K8" s="2">
        <f t="shared" si="5"/>
        <v>-12000000000</v>
      </c>
      <c r="L8" s="2">
        <f t="shared" si="5"/>
        <v>-9000000000</v>
      </c>
      <c r="M8" s="2">
        <f t="shared" si="5"/>
        <v>17000000000</v>
      </c>
      <c r="N8" s="2">
        <f t="shared" si="5"/>
        <v>11000000000</v>
      </c>
      <c r="O8" s="2">
        <f t="shared" si="5"/>
        <v>-4000000000</v>
      </c>
      <c r="P8" s="2">
        <f t="shared" si="5"/>
        <v>-23000000000</v>
      </c>
      <c r="Q8" s="2">
        <f t="shared" si="5"/>
        <v>-43000000000</v>
      </c>
      <c r="R8" s="2">
        <f t="shared" si="5"/>
        <v>-38000000000</v>
      </c>
      <c r="S8" s="2">
        <f t="shared" si="5"/>
        <v>0</v>
      </c>
      <c r="T8" s="2">
        <f t="shared" si="5"/>
        <v>13000000000</v>
      </c>
      <c r="U8" s="2">
        <f t="shared" si="5"/>
        <v>-2000000000</v>
      </c>
      <c r="V8" s="2">
        <f t="shared" si="5"/>
        <v>8000000000</v>
      </c>
      <c r="W8" s="2">
        <f t="shared" si="5"/>
        <v>14000000000</v>
      </c>
      <c r="X8" s="2">
        <f t="shared" si="5"/>
        <v>-3000000000</v>
      </c>
      <c r="Y8" s="2">
        <f t="shared" si="5"/>
        <v>8000000000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-7.78</v>
      </c>
      <c r="E9" s="3">
        <f>IFERROR(INDEX(E51:E500,MATCH("Free cash flow per share (Quarter)",$C$51:$C$500,0)),"")</f>
        <v>-12.82</v>
      </c>
      <c r="H9" s="3">
        <f>IFERROR(INDEX(D9:G9,COUNT(D9:G9)),"")</f>
        <v>-12.82</v>
      </c>
      <c r="I9" s="3">
        <f t="shared" ref="I9:Y9" si="6">IFERROR(INDEX(I51:I500,MATCH($C$9,$C$51:$C$500,0)),"")</f>
        <v>-1.37</v>
      </c>
      <c r="J9" s="3">
        <f t="shared" si="6"/>
        <v>5.72</v>
      </c>
      <c r="K9" s="3">
        <f t="shared" si="6"/>
        <v>-9.07</v>
      </c>
      <c r="L9" s="3">
        <f t="shared" si="6"/>
        <v>-7.37</v>
      </c>
      <c r="M9" s="3">
        <f t="shared" si="6"/>
        <v>13.46</v>
      </c>
      <c r="N9" s="3">
        <f t="shared" si="6"/>
        <v>8.68</v>
      </c>
      <c r="O9" s="3">
        <f t="shared" si="6"/>
        <v>-3.21</v>
      </c>
      <c r="P9" s="3">
        <f t="shared" si="6"/>
        <v>-72.42</v>
      </c>
      <c r="Q9" s="3">
        <f t="shared" si="6"/>
        <v>-136.34</v>
      </c>
      <c r="R9" s="3">
        <f t="shared" si="6"/>
        <v>-120.68</v>
      </c>
      <c r="S9" s="3">
        <f t="shared" si="6"/>
        <v>-0.1</v>
      </c>
      <c r="T9" s="3">
        <f t="shared" si="6"/>
        <v>45.64</v>
      </c>
      <c r="U9" s="3">
        <f t="shared" si="6"/>
        <v>-6.39</v>
      </c>
      <c r="V9" s="3">
        <f t="shared" si="6"/>
        <v>26.58</v>
      </c>
      <c r="W9" s="3">
        <f t="shared" si="6"/>
        <v>47.37</v>
      </c>
      <c r="X9" s="3">
        <f t="shared" si="6"/>
        <v>-11.99</v>
      </c>
      <c r="Y9" s="3">
        <f t="shared" si="6"/>
        <v>475883</v>
      </c>
    </row>
    <row r="10" spans="1:25" ht="15.5" x14ac:dyDescent="0.35">
      <c r="C10" t="s">
        <v>18</v>
      </c>
      <c r="D10" s="3">
        <f ca="1">IFERROR(IF(D9=0,"",D2/D9),"")</f>
        <v>-35.989717223650388</v>
      </c>
      <c r="E10" s="3">
        <f ca="1">IFERROR(IF(E9=0,"",E2/E9),"")</f>
        <v>-18.876755070202808</v>
      </c>
      <c r="I10" s="3">
        <f t="shared" ref="I10:Y10" ca="1" si="7">IFERROR(IF(I9=0,"",I2/I9),"")</f>
        <v>-240.87591240875909</v>
      </c>
      <c r="J10" s="3">
        <f t="shared" ca="1" si="7"/>
        <v>49.650349650349654</v>
      </c>
      <c r="K10" s="3">
        <f t="shared" ca="1" si="7"/>
        <v>-31.532524807056227</v>
      </c>
      <c r="L10" s="3">
        <f t="shared" ca="1" si="7"/>
        <v>-43.419267299864316</v>
      </c>
      <c r="M10" s="3">
        <f t="shared" ca="1" si="7"/>
        <v>29.717682020802375</v>
      </c>
      <c r="N10" s="3">
        <f t="shared" ca="1" si="7"/>
        <v>26.497695852534562</v>
      </c>
      <c r="O10" s="3">
        <f t="shared" ca="1" si="7"/>
        <v>-69.158878504672899</v>
      </c>
      <c r="P10" s="3">
        <f t="shared" ca="1" si="7"/>
        <v>-7.4565037282518638</v>
      </c>
      <c r="Q10" s="3" t="str">
        <f t="shared" ca="1" si="7"/>
        <v/>
      </c>
      <c r="R10" s="3" t="str">
        <f t="shared" ca="1" si="7"/>
        <v/>
      </c>
      <c r="S10" s="3">
        <f t="shared" ca="1" si="7"/>
        <v>-3000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8.1275068608824146</v>
      </c>
      <c r="X10" s="3">
        <f t="shared" ca="1" si="7"/>
        <v>-35.029190992493746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9419984000</v>
      </c>
      <c r="E11" s="2">
        <f>IFERROR(INDEX(E51:E500,MATCH($C$11,$C$51:$C$500,0)),"")</f>
        <v>7744737000</v>
      </c>
      <c r="H11" s="2">
        <f>IFERROR(INDEX(D11:G11,COUNT(D11:G11)),"")</f>
        <v>7744737000</v>
      </c>
      <c r="I11" s="2">
        <f t="shared" ref="I11:Y11" si="8">IFERROR(INDEX(I51:I500,MATCH($C$11,$C$51:$C$500,0)),"")</f>
        <v>34403823000</v>
      </c>
      <c r="J11" s="2">
        <f t="shared" si="8"/>
        <v>48728554000</v>
      </c>
      <c r="K11" s="2">
        <f t="shared" si="8"/>
        <v>48427853000</v>
      </c>
      <c r="L11" s="2">
        <f t="shared" si="8"/>
        <v>77789273000</v>
      </c>
      <c r="M11" s="2">
        <f t="shared" si="8"/>
        <v>101714286000</v>
      </c>
      <c r="N11" s="2">
        <f t="shared" si="8"/>
        <v>95074376000</v>
      </c>
      <c r="O11" s="2">
        <f t="shared" si="8"/>
        <v>90182157000</v>
      </c>
      <c r="P11" s="2">
        <f t="shared" si="8"/>
        <v>2638028101</v>
      </c>
      <c r="Q11" s="2">
        <f t="shared" si="8"/>
        <v>5682568917</v>
      </c>
      <c r="R11" s="2">
        <f t="shared" si="8"/>
        <v>17249674947</v>
      </c>
      <c r="S11" s="2">
        <f t="shared" si="8"/>
        <v>74549383128</v>
      </c>
      <c r="T11" s="2">
        <f t="shared" si="8"/>
        <v>74502422159</v>
      </c>
      <c r="U11" s="2">
        <f t="shared" si="8"/>
        <v>61156407204</v>
      </c>
      <c r="V11" s="2">
        <f t="shared" si="8"/>
        <v>63184647982</v>
      </c>
      <c r="W11" s="2">
        <f t="shared" si="8"/>
        <v>56285807682</v>
      </c>
      <c r="X11" s="2">
        <f t="shared" si="8"/>
        <v>42941621233</v>
      </c>
      <c r="Y11" s="2">
        <f t="shared" si="8"/>
        <v>17870926997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11000000000</v>
      </c>
      <c r="E12" s="2">
        <f>IFERROR(INDEX(E51:E500,MATCH("Net Debt (Quarter)",$C$51:$C$500,0)),"")</f>
        <v>-8000000000</v>
      </c>
      <c r="H12" s="2">
        <f>IFERROR(INDEX(D12:G12,COUNT(D12:G12)),"")</f>
        <v>-8000000000</v>
      </c>
      <c r="I12" s="2">
        <f t="shared" ref="I12:Y12" si="9">IFERROR(INDEX(I51:I500,MATCH($C$12,$C$51:$C$500,0)),"")</f>
        <v>-34000000000</v>
      </c>
      <c r="J12" s="2">
        <f t="shared" si="9"/>
        <v>-49000000000</v>
      </c>
      <c r="K12" s="2">
        <f t="shared" si="9"/>
        <v>-48000000000</v>
      </c>
      <c r="L12" s="2">
        <f t="shared" si="9"/>
        <v>-78000000000</v>
      </c>
      <c r="M12" s="2">
        <f t="shared" si="9"/>
        <v>-102000000000</v>
      </c>
      <c r="N12" s="2">
        <f t="shared" si="9"/>
        <v>-95000000000</v>
      </c>
      <c r="O12" s="2">
        <f t="shared" si="9"/>
        <v>-90000000000</v>
      </c>
      <c r="P12" s="2">
        <f t="shared" si="9"/>
        <v>38000000000</v>
      </c>
      <c r="Q12" s="2">
        <f t="shared" si="9"/>
        <v>85000000000</v>
      </c>
      <c r="R12" s="2">
        <f t="shared" si="9"/>
        <v>41000000000</v>
      </c>
      <c r="S12" s="2">
        <f t="shared" si="9"/>
        <v>-75000000000</v>
      </c>
      <c r="T12" s="2">
        <f t="shared" si="9"/>
        <v>-75000000000</v>
      </c>
      <c r="U12" s="2">
        <f t="shared" si="9"/>
        <v>-61000000000</v>
      </c>
      <c r="V12" s="2">
        <f t="shared" si="9"/>
        <v>-63000000000</v>
      </c>
      <c r="W12" s="2">
        <f t="shared" si="9"/>
        <v>-56000000000</v>
      </c>
      <c r="X12" s="2">
        <f t="shared" si="9"/>
        <v>-43000000000</v>
      </c>
      <c r="Y12" s="2">
        <f t="shared" si="9"/>
        <v>-18000000000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41000000000</v>
      </c>
      <c r="Q13" s="2">
        <f t="shared" si="10"/>
        <v>91000000000</v>
      </c>
      <c r="R13" s="2">
        <f t="shared" si="10"/>
        <v>58000000000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27</v>
      </c>
      <c r="D14" s="2">
        <f>IFERROR(INDEX(D51:D500,MATCH($C$14,$C$51:$C$500,0)),"")</f>
        <v>-204299000</v>
      </c>
      <c r="E14" s="2">
        <f>IFERROR(INDEX(E51:E500,MATCH($C$14,$C$51:$C$500,0)),"")</f>
        <v>0</v>
      </c>
      <c r="H14" s="2">
        <f>IFERROR(SUM(D14:G14)*(4/MAX(1,COUNT(D14:G14))),"")</f>
        <v>-408598000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-78183000</v>
      </c>
      <c r="L14" s="2">
        <f t="shared" si="11"/>
        <v>-1029163000</v>
      </c>
      <c r="M14" s="2">
        <f t="shared" si="11"/>
        <v>-2140477000</v>
      </c>
      <c r="N14" s="2">
        <f t="shared" si="11"/>
        <v>-299654000</v>
      </c>
      <c r="O14" s="2">
        <f t="shared" si="11"/>
        <v>-3868072000</v>
      </c>
      <c r="P14" s="2">
        <f t="shared" si="11"/>
        <v>-10364798072</v>
      </c>
      <c r="Q14" s="2">
        <f t="shared" si="11"/>
        <v>-3157597591</v>
      </c>
      <c r="R14" s="2">
        <f t="shared" si="11"/>
        <v>-3209589041</v>
      </c>
      <c r="S14" s="2">
        <f t="shared" si="11"/>
        <v>0</v>
      </c>
      <c r="T14" s="2">
        <f t="shared" si="11"/>
        <v>0</v>
      </c>
      <c r="U14" s="2">
        <f t="shared" si="11"/>
        <v>-6770738</v>
      </c>
      <c r="V14" s="2">
        <f t="shared" si="11"/>
        <v>-35872932</v>
      </c>
      <c r="W14" s="2">
        <f t="shared" si="11"/>
        <v>-35872932</v>
      </c>
      <c r="X14" s="2">
        <f t="shared" si="11"/>
        <v>-32883525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-15371000</v>
      </c>
      <c r="E15" s="2">
        <f>IFERROR(INDEX(E51:E500,MATCH($C$15,$C$51:$C$500,0)),"")</f>
        <v>-181574000</v>
      </c>
      <c r="H15" s="2">
        <f>IFERROR(SUM(D15:G15)*(4/MAX(1,COUNT(D15:G15))),"")</f>
        <v>-393890000</v>
      </c>
      <c r="I15" s="2">
        <f t="shared" ref="I15:Y15" si="12">IFERROR(INDEX(I51:I500,MATCH($C$15,$C$51:$C$500,0)),"")</f>
        <v>-725474000</v>
      </c>
      <c r="J15" s="2">
        <f t="shared" si="12"/>
        <v>-582973000</v>
      </c>
      <c r="K15" s="2">
        <f t="shared" si="12"/>
        <v>-1290730000</v>
      </c>
      <c r="L15" s="2">
        <f t="shared" si="12"/>
        <v>-1257579000</v>
      </c>
      <c r="M15" s="2">
        <f t="shared" si="12"/>
        <v>-3240197000</v>
      </c>
      <c r="N15" s="2">
        <f t="shared" si="12"/>
        <v>-1151134000</v>
      </c>
      <c r="O15" s="2">
        <f t="shared" si="12"/>
        <v>-1511140000</v>
      </c>
      <c r="P15" s="2">
        <f t="shared" si="12"/>
        <v>-922257726</v>
      </c>
      <c r="Q15" s="2">
        <f t="shared" si="12"/>
        <v>-825173596</v>
      </c>
      <c r="R15" s="2">
        <f t="shared" si="12"/>
        <v>-1700191916</v>
      </c>
      <c r="S15" s="2">
        <f t="shared" si="12"/>
        <v>-1167020957</v>
      </c>
      <c r="T15" s="2">
        <f t="shared" si="12"/>
        <v>-1859043342</v>
      </c>
      <c r="U15" s="2">
        <f t="shared" si="12"/>
        <v>-1907044012</v>
      </c>
      <c r="V15" s="2">
        <f t="shared" si="12"/>
        <v>-1953537017</v>
      </c>
      <c r="W15" s="2">
        <f t="shared" si="12"/>
        <v>-2130353300</v>
      </c>
      <c r="X15" s="2">
        <f t="shared" si="12"/>
        <v>-2203293823</v>
      </c>
      <c r="Y15" s="2">
        <f t="shared" si="12"/>
        <v>-698798962</v>
      </c>
    </row>
    <row r="16" spans="1:25" ht="15.5" x14ac:dyDescent="0.35">
      <c r="C16" t="s">
        <v>29</v>
      </c>
      <c r="D16" s="2">
        <f>IFERROR(INDEX(D51:D500,MATCH($C$16,$C$51:$C$500,0)),"")</f>
        <v>4836214000</v>
      </c>
      <c r="E16" s="2">
        <f>IFERROR(INDEX(E51:E500,MATCH($C$16,$C$51:$C$500,0)),"")</f>
        <v>5423500000</v>
      </c>
      <c r="H16" s="2">
        <f>IFERROR(SUM(D16:G16)*(4/MAX(1,COUNT(D16:G16))),"")</f>
        <v>20519428000</v>
      </c>
      <c r="I16" s="2">
        <f t="shared" ref="I16:Y16" si="13">IFERROR(INDEX(I51:I500,MATCH($C$16,$C$51:$C$500,0)),"")</f>
        <v>19768408000</v>
      </c>
      <c r="J16" s="2">
        <f t="shared" si="13"/>
        <v>17447245000</v>
      </c>
      <c r="K16" s="2">
        <f t="shared" si="13"/>
        <v>17488864000</v>
      </c>
      <c r="L16" s="2">
        <f t="shared" si="13"/>
        <v>17256154000</v>
      </c>
      <c r="M16" s="2">
        <f t="shared" si="13"/>
        <v>17844559000</v>
      </c>
      <c r="N16" s="2">
        <f t="shared" si="13"/>
        <v>14311083000</v>
      </c>
      <c r="O16" s="2">
        <f t="shared" si="13"/>
        <v>8566084000</v>
      </c>
      <c r="P16" s="2">
        <f t="shared" si="13"/>
        <v>-7159701363</v>
      </c>
      <c r="Q16" s="2">
        <f t="shared" si="13"/>
        <v>-232130492</v>
      </c>
      <c r="R16" s="2">
        <f t="shared" si="13"/>
        <v>-6346958744</v>
      </c>
      <c r="S16" s="2">
        <f t="shared" si="13"/>
        <v>-3170610517</v>
      </c>
      <c r="T16" s="2">
        <f t="shared" si="13"/>
        <v>4879070938</v>
      </c>
      <c r="U16" s="2">
        <f t="shared" si="13"/>
        <v>8524849195</v>
      </c>
      <c r="V16" s="2">
        <f t="shared" si="13"/>
        <v>8783640508</v>
      </c>
      <c r="W16" s="2">
        <f t="shared" si="13"/>
        <v>8825719242</v>
      </c>
      <c r="X16" s="2">
        <f t="shared" si="13"/>
        <v>8229020016</v>
      </c>
      <c r="Y16" s="2">
        <f t="shared" si="13"/>
        <v>5763626180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358400000000</v>
      </c>
      <c r="E20" s="2">
        <f ca="1">IFERROR(E21*E2,"")</f>
        <v>309760000000</v>
      </c>
      <c r="H20" s="2">
        <f t="shared" ref="H20:Y20" ca="1" si="14">IFERROR(H21*H2,"")</f>
        <v>309760000000</v>
      </c>
      <c r="I20" s="2">
        <f t="shared" ca="1" si="14"/>
        <v>422400000000</v>
      </c>
      <c r="J20" s="2">
        <f t="shared" ca="1" si="14"/>
        <v>363520000000</v>
      </c>
      <c r="K20" s="2">
        <f t="shared" ca="1" si="14"/>
        <v>366080000000</v>
      </c>
      <c r="L20" s="2">
        <f t="shared" ca="1" si="14"/>
        <v>409600000000</v>
      </c>
      <c r="M20" s="2">
        <f t="shared" ca="1" si="14"/>
        <v>512000000000</v>
      </c>
      <c r="N20" s="2">
        <f t="shared" ca="1" si="14"/>
        <v>294400000000</v>
      </c>
      <c r="O20" s="2">
        <f t="shared" ca="1" si="14"/>
        <v>284160000000</v>
      </c>
      <c r="P20" s="2">
        <f t="shared" ca="1" si="14"/>
        <v>167400000000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87000000000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111650000000</v>
      </c>
      <c r="X20" s="2">
        <f t="shared" ca="1" si="14"/>
        <v>121800000000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1280000000</v>
      </c>
      <c r="E21" s="2">
        <f>IFERROR(INDEX(E51:E500,MATCH($C$7,$C$51:$C$500,0)),"")</f>
        <v>1280000000</v>
      </c>
      <c r="H21" s="2">
        <f>IFERROR(INDEX(D21:G21,COUNT(D21:G21)),"")</f>
        <v>1280000000</v>
      </c>
      <c r="I21" s="2">
        <f t="shared" ref="I21:Y21" si="15">IFERROR(INDEX(I51:I500,MATCH($C$7,$C$51:$C$500,0)),"")</f>
        <v>1280000000</v>
      </c>
      <c r="J21" s="2">
        <f t="shared" si="15"/>
        <v>1280000000</v>
      </c>
      <c r="K21" s="2">
        <f t="shared" si="15"/>
        <v>1280000000</v>
      </c>
      <c r="L21" s="2">
        <f t="shared" si="15"/>
        <v>1280000000</v>
      </c>
      <c r="M21" s="2">
        <f t="shared" si="15"/>
        <v>1280000000</v>
      </c>
      <c r="N21" s="2">
        <f t="shared" si="15"/>
        <v>1280000000</v>
      </c>
      <c r="O21" s="2">
        <f t="shared" si="15"/>
        <v>1280000000</v>
      </c>
      <c r="P21" s="2">
        <f t="shared" si="15"/>
        <v>310000000</v>
      </c>
      <c r="Q21" s="2">
        <f t="shared" si="15"/>
        <v>310000000</v>
      </c>
      <c r="R21" s="2">
        <f t="shared" si="15"/>
        <v>310000000</v>
      </c>
      <c r="S21" s="2">
        <f t="shared" si="15"/>
        <v>290000000</v>
      </c>
      <c r="T21" s="2">
        <f t="shared" si="15"/>
        <v>290000000</v>
      </c>
      <c r="U21" s="2">
        <f t="shared" si="15"/>
        <v>290000000</v>
      </c>
      <c r="V21" s="2">
        <f t="shared" si="15"/>
        <v>290000000</v>
      </c>
      <c r="W21" s="2">
        <f t="shared" si="15"/>
        <v>290000000</v>
      </c>
      <c r="X21" s="2">
        <f t="shared" si="15"/>
        <v>290000000</v>
      </c>
      <c r="Y21" s="2">
        <f t="shared" si="15"/>
        <v>0</v>
      </c>
    </row>
    <row r="23" spans="1:25" ht="15.5" x14ac:dyDescent="0.35">
      <c r="B23" t="s">
        <v>54</v>
      </c>
      <c r="C23" t="s">
        <v>55</v>
      </c>
      <c r="D23" s="3">
        <f>IFERROR(D5/D6*100,"")</f>
        <v>2.1241559946036803</v>
      </c>
      <c r="E23" s="3">
        <f>IFERROR(E5/E6*100,"")</f>
        <v>1.3508096444196136</v>
      </c>
      <c r="H23" s="3">
        <f t="shared" ref="H23:Y23" si="16">IFERROR(H5/H6*100,"")</f>
        <v>7.0421292905338868</v>
      </c>
      <c r="I23" s="3">
        <f t="shared" si="16"/>
        <v>6.9392413330349676</v>
      </c>
      <c r="J23" s="3">
        <f t="shared" si="16"/>
        <v>6.3095992980915474</v>
      </c>
      <c r="K23" s="3">
        <f t="shared" si="16"/>
        <v>1.5767835296021548</v>
      </c>
      <c r="L23" s="3">
        <f t="shared" si="16"/>
        <v>11.39763144643103</v>
      </c>
      <c r="M23" s="3">
        <f t="shared" si="16"/>
        <v>5.1151449806164946</v>
      </c>
      <c r="N23" s="3">
        <f t="shared" si="16"/>
        <v>4.2078197821876389</v>
      </c>
      <c r="O23" s="3">
        <f t="shared" si="16"/>
        <v>-2.8008741396897263</v>
      </c>
      <c r="P23" s="3">
        <f t="shared" si="16"/>
        <v>-29.451216309556827</v>
      </c>
      <c r="Q23" s="3">
        <f t="shared" si="16"/>
        <v>-0.92732799618472361</v>
      </c>
      <c r="R23" s="3">
        <f t="shared" si="16"/>
        <v>-1.2879241900763176</v>
      </c>
      <c r="S23" s="3">
        <f t="shared" si="16"/>
        <v>-5.3311657500656935</v>
      </c>
      <c r="T23" s="3">
        <f t="shared" si="16"/>
        <v>3.5805601275238588</v>
      </c>
      <c r="U23" s="3">
        <f t="shared" si="16"/>
        <v>8.5556615079319407</v>
      </c>
      <c r="V23" s="3">
        <f t="shared" si="16"/>
        <v>9.6995189167413773</v>
      </c>
      <c r="W23" s="3">
        <f t="shared" si="16"/>
        <v>10.427502441490622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-0.210822157567777</v>
      </c>
      <c r="E24" s="4">
        <f>IFERROR(_xlfn.RRI(5,J23,E23),"")</f>
        <v>-0.26528573063415162</v>
      </c>
      <c r="H24" s="4">
        <f t="shared" ref="H24:Y24" si="17">IFERROR(_xlfn.RRI(5,M23,H23),"")</f>
        <v>6.6029466471042797E-2</v>
      </c>
      <c r="I24" s="4">
        <f t="shared" si="17"/>
        <v>0.10522569246516689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14.91</v>
      </c>
      <c r="J25" s="3">
        <f t="shared" si="18"/>
        <v>13.2</v>
      </c>
      <c r="K25" s="3">
        <f t="shared" si="18"/>
        <v>12.68</v>
      </c>
      <c r="L25" s="3">
        <f t="shared" si="18"/>
        <v>12.53</v>
      </c>
      <c r="M25" s="3">
        <f t="shared" si="18"/>
        <v>11.43</v>
      </c>
      <c r="N25" s="3">
        <f t="shared" si="18"/>
        <v>10.3</v>
      </c>
      <c r="O25" s="3">
        <f t="shared" si="18"/>
        <v>5.52</v>
      </c>
      <c r="P25" s="3">
        <f t="shared" si="18"/>
        <v>-25.69</v>
      </c>
      <c r="Q25" s="3">
        <f t="shared" si="18"/>
        <v>-3.36</v>
      </c>
      <c r="R25" s="3">
        <f t="shared" si="18"/>
        <v>-4.13</v>
      </c>
      <c r="S25" s="3">
        <f t="shared" si="18"/>
        <v>-15.17</v>
      </c>
      <c r="T25" s="3">
        <f t="shared" si="18"/>
        <v>10.58</v>
      </c>
      <c r="U25" s="3">
        <f t="shared" si="18"/>
        <v>23.14</v>
      </c>
      <c r="V25" s="3">
        <f t="shared" si="18"/>
        <v>23.88</v>
      </c>
      <c r="W25" s="3">
        <f t="shared" si="18"/>
        <v>23.41</v>
      </c>
      <c r="X25" s="3">
        <f t="shared" si="18"/>
        <v>21.07</v>
      </c>
      <c r="Y25" s="3">
        <f t="shared" si="18"/>
        <v>306959.23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7.6782735588518447E-2</v>
      </c>
      <c r="J26" s="4">
        <f t="shared" si="19"/>
        <v>0.19049334145198071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-0.12200775084549009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-0.87192009576663509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13.128441406249999</v>
      </c>
      <c r="E27" s="3">
        <f>IFERROR(E4/E21,"")</f>
        <v>11.563046875</v>
      </c>
      <c r="H27" s="3">
        <f t="shared" ref="H27:Y27" si="20">IFERROR(H4/H21,"")</f>
        <v>49.382976562499998</v>
      </c>
      <c r="I27" s="3">
        <f t="shared" si="20"/>
        <v>43.363142968749997</v>
      </c>
      <c r="J27" s="3">
        <f t="shared" si="20"/>
        <v>40.657545312499998</v>
      </c>
      <c r="K27" s="3">
        <f t="shared" si="20"/>
        <v>37.286471093750002</v>
      </c>
      <c r="L27" s="3">
        <f t="shared" si="20"/>
        <v>37.048362500000003</v>
      </c>
      <c r="M27" s="3">
        <f t="shared" si="20"/>
        <v>34.578386718749996</v>
      </c>
      <c r="N27" s="3">
        <f t="shared" si="20"/>
        <v>31.096349218749999</v>
      </c>
      <c r="O27" s="3">
        <f t="shared" si="20"/>
        <v>28.146078124999999</v>
      </c>
      <c r="P27" s="3">
        <f t="shared" si="20"/>
        <v>111.65888177741935</v>
      </c>
      <c r="Q27" s="3">
        <f t="shared" si="20"/>
        <v>86.306620929032263</v>
      </c>
      <c r="R27" s="3">
        <f t="shared" si="20"/>
        <v>31.128111622580644</v>
      </c>
      <c r="S27" s="3">
        <f t="shared" si="20"/>
        <v>184.08686094827587</v>
      </c>
      <c r="T27" s="3">
        <f t="shared" si="20"/>
        <v>158.48992591034482</v>
      </c>
      <c r="U27" s="3">
        <f t="shared" si="20"/>
        <v>170.19595647931035</v>
      </c>
      <c r="V27" s="3">
        <f t="shared" si="20"/>
        <v>165.47880946206897</v>
      </c>
      <c r="W27" s="3">
        <f t="shared" si="20"/>
        <v>154.20788661034481</v>
      </c>
      <c r="X27" s="3">
        <f t="shared" si="20"/>
        <v>137.97324521379309</v>
      </c>
      <c r="Y27" s="3" t="str">
        <f t="shared" si="20"/>
        <v/>
      </c>
    </row>
    <row r="28" spans="1:25" ht="15.5" x14ac:dyDescent="0.35">
      <c r="C28" t="s">
        <v>61</v>
      </c>
      <c r="D28" s="4">
        <f>IFERROR(_xlfn.RRI(5,I27,D27),"")</f>
        <v>-0.21255816607382061</v>
      </c>
      <c r="E28" s="4">
        <f>IFERROR(_xlfn.RRI(5,J27,E27),"")</f>
        <v>-0.22234632930255915</v>
      </c>
      <c r="H28" s="4">
        <f t="shared" ref="H28:Y28" si="21">IFERROR(_xlfn.RRI(5,M27,H27),"")</f>
        <v>7.3876916944222604E-2</v>
      </c>
      <c r="I28" s="4">
        <f t="shared" si="21"/>
        <v>6.8765114320625376E-2</v>
      </c>
      <c r="J28" s="4">
        <f t="shared" si="21"/>
        <v>7.6328036817008282E-2</v>
      </c>
      <c r="K28" s="4">
        <f t="shared" si="21"/>
        <v>-0.19697031166252965</v>
      </c>
      <c r="L28" s="4">
        <f t="shared" si="21"/>
        <v>-0.15560630701817513</v>
      </c>
      <c r="M28" s="4">
        <f t="shared" si="21"/>
        <v>2.1246051449797854E-2</v>
      </c>
      <c r="N28" s="4">
        <f t="shared" si="21"/>
        <v>-0.29929160202256844</v>
      </c>
      <c r="O28" s="4">
        <f t="shared" si="21"/>
        <v>-0.29224451253050021</v>
      </c>
      <c r="P28" s="4">
        <f t="shared" si="21"/>
        <v>-8.0844887273519461E-2</v>
      </c>
      <c r="Q28" s="4">
        <f t="shared" si="21"/>
        <v>-0.12206907925554478</v>
      </c>
      <c r="R28" s="4">
        <f t="shared" si="21"/>
        <v>-0.2738785972447324</v>
      </c>
      <c r="S28" s="4">
        <f t="shared" si="21"/>
        <v>5.9364907924400967E-2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0.12954545454545463</v>
      </c>
      <c r="J29" s="4">
        <f t="shared" si="22"/>
        <v>4.1009463722397443E-2</v>
      </c>
      <c r="K29" s="4">
        <f t="shared" si="22"/>
        <v>1.1971268954509206E-2</v>
      </c>
      <c r="L29" s="4">
        <f t="shared" si="22"/>
        <v>9.6237970253718261E-2</v>
      </c>
      <c r="M29" s="4">
        <f t="shared" si="22"/>
        <v>0.10970873786407756</v>
      </c>
      <c r="N29" s="4">
        <f t="shared" si="22"/>
        <v>0.86594202898550754</v>
      </c>
      <c r="O29" s="4">
        <f t="shared" si="22"/>
        <v>-1.2148695990657843</v>
      </c>
      <c r="P29" s="4">
        <f t="shared" si="22"/>
        <v>6.6458333333333339</v>
      </c>
      <c r="Q29" s="4">
        <f t="shared" si="22"/>
        <v>-0.1864406779661017</v>
      </c>
      <c r="R29" s="4">
        <f t="shared" si="22"/>
        <v>-0.72775214238628871</v>
      </c>
      <c r="S29" s="4">
        <f t="shared" si="22"/>
        <v>-2.4338374291115312</v>
      </c>
      <c r="T29" s="4">
        <f t="shared" si="22"/>
        <v>-0.54278305963699225</v>
      </c>
      <c r="U29" s="4">
        <f t="shared" si="22"/>
        <v>-3.0988274706867606E-2</v>
      </c>
      <c r="V29" s="4">
        <f t="shared" si="22"/>
        <v>2.0076890217855567E-2</v>
      </c>
      <c r="W29" s="4">
        <f t="shared" si="22"/>
        <v>0.11105837683910773</v>
      </c>
      <c r="X29" s="4">
        <f t="shared" si="22"/>
        <v>-0.99993135896255669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0.13882373789391242</v>
      </c>
      <c r="I30" s="4">
        <f t="shared" si="23"/>
        <v>6.6546015885965801E-2</v>
      </c>
      <c r="J30" s="4">
        <f t="shared" si="23"/>
        <v>9.0410117124628056E-2</v>
      </c>
      <c r="K30" s="4">
        <f t="shared" si="23"/>
        <v>6.4269667451563864E-3</v>
      </c>
      <c r="L30" s="4">
        <f t="shared" si="23"/>
        <v>7.14312035821692E-2</v>
      </c>
      <c r="M30" s="4">
        <f t="shared" si="23"/>
        <v>0.11197576524193559</v>
      </c>
      <c r="N30" s="4">
        <f t="shared" si="23"/>
        <v>0.10481997103282042</v>
      </c>
      <c r="O30" s="4">
        <f t="shared" si="23"/>
        <v>-0.74792799572266577</v>
      </c>
      <c r="P30" s="4">
        <f t="shared" si="23"/>
        <v>0.29374641916792926</v>
      </c>
      <c r="Q30" s="4">
        <f t="shared" si="23"/>
        <v>1.7726262991946025</v>
      </c>
      <c r="R30" s="4">
        <f t="shared" si="23"/>
        <v>-0.83090530490751913</v>
      </c>
      <c r="S30" s="4">
        <f t="shared" si="23"/>
        <v>0.16150512337554387</v>
      </c>
      <c r="T30" s="4">
        <f t="shared" si="23"/>
        <v>-6.8779721981165623E-2</v>
      </c>
      <c r="U30" s="4">
        <f t="shared" si="23"/>
        <v>2.8506048796070483E-2</v>
      </c>
      <c r="V30" s="4">
        <f t="shared" si="23"/>
        <v>7.3089146732188318E-2</v>
      </c>
      <c r="W30" s="4">
        <f t="shared" si="23"/>
        <v>0.11766514132066495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348.12</v>
      </c>
      <c r="E32" s="3">
        <f>IFERROR(INDEX(E51:E500,MATCH($A$32,$C$51:$C$500,0)),"")</f>
        <v>340.73</v>
      </c>
      <c r="H32" s="3">
        <f>IFERROR(INDEX(D32:G32,COUNT(D32:G32)),"")</f>
        <v>340.73</v>
      </c>
      <c r="I32" s="3">
        <f t="shared" ref="I32:Y32" si="24">IFERROR(INDEX(I51:I500,MATCH($C$32,$C$51:$C$500,0)),"")</f>
        <v>336.13</v>
      </c>
      <c r="J32" s="3">
        <f t="shared" si="24"/>
        <v>312.8</v>
      </c>
      <c r="K32" s="3">
        <f t="shared" si="24"/>
        <v>293.07</v>
      </c>
      <c r="L32" s="3">
        <f t="shared" si="24"/>
        <v>288.45</v>
      </c>
      <c r="M32" s="3">
        <f t="shared" si="24"/>
        <v>255.57</v>
      </c>
      <c r="N32" s="3">
        <f t="shared" si="24"/>
        <v>242.5</v>
      </c>
      <c r="O32" s="3">
        <f t="shared" si="24"/>
        <v>232.29</v>
      </c>
      <c r="P32" s="3">
        <f t="shared" si="24"/>
        <v>298.95</v>
      </c>
      <c r="Q32" s="3">
        <f t="shared" si="24"/>
        <v>264.83999999999997</v>
      </c>
      <c r="R32" s="3">
        <f t="shared" si="24"/>
        <v>267.20999999999998</v>
      </c>
      <c r="S32" s="3">
        <f t="shared" si="24"/>
        <v>266.27999999999997</v>
      </c>
      <c r="T32" s="3">
        <f t="shared" si="24"/>
        <v>282.01</v>
      </c>
      <c r="U32" s="3">
        <f t="shared" si="24"/>
        <v>271.88</v>
      </c>
      <c r="V32" s="3">
        <f t="shared" si="24"/>
        <v>248.62</v>
      </c>
      <c r="W32" s="3">
        <f t="shared" si="24"/>
        <v>224.51</v>
      </c>
      <c r="X32" s="3">
        <f t="shared" si="24"/>
        <v>201.1</v>
      </c>
      <c r="Y32" s="3">
        <f t="shared" si="24"/>
        <v>1351074.35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</v>
      </c>
      <c r="E33" s="3">
        <f>IFERROR(INDEX(E51:E500,MATCH($A$33,$C$51:$C$500,0)),"")</f>
        <v>0.79</v>
      </c>
      <c r="H33" s="3">
        <f>IFERROR(INDEX(D33:G33,COUNT(D33:G33)),"")</f>
        <v>0.79</v>
      </c>
      <c r="I33" s="3">
        <f t="shared" ref="I33:Y33" si="25">IFERROR(INDEX(I51:I500,MATCH($C$33,$C$51:$C$500,0)),"")</f>
        <v>0.98</v>
      </c>
      <c r="J33" s="3">
        <f t="shared" si="25"/>
        <v>0.91</v>
      </c>
      <c r="K33" s="3">
        <f t="shared" si="25"/>
        <v>0.98</v>
      </c>
      <c r="L33" s="3">
        <f t="shared" si="25"/>
        <v>1.1100000000000001</v>
      </c>
      <c r="M33" s="3">
        <f t="shared" si="25"/>
        <v>1.57</v>
      </c>
      <c r="N33" s="3">
        <f t="shared" si="25"/>
        <v>0.95</v>
      </c>
      <c r="O33" s="3">
        <f t="shared" si="25"/>
        <v>0.96</v>
      </c>
      <c r="P33" s="3">
        <f t="shared" si="25"/>
        <v>1.18</v>
      </c>
      <c r="Q33" s="3">
        <f t="shared" si="25"/>
        <v>1.39</v>
      </c>
      <c r="R33" s="3">
        <f t="shared" si="25"/>
        <v>0</v>
      </c>
      <c r="S33" s="3">
        <f t="shared" si="25"/>
        <v>0.74</v>
      </c>
      <c r="T33" s="3">
        <f t="shared" si="25"/>
        <v>0.72</v>
      </c>
      <c r="U33" s="3">
        <f t="shared" si="25"/>
        <v>0.93</v>
      </c>
      <c r="V33" s="3">
        <f t="shared" si="25"/>
        <v>1.04</v>
      </c>
      <c r="W33" s="3">
        <f t="shared" si="25"/>
        <v>1.1200000000000001</v>
      </c>
      <c r="X33" s="3">
        <f t="shared" si="25"/>
        <v>1.32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64.19</v>
      </c>
      <c r="E34" s="3">
        <f>IFERROR(INDEX(E51:E500,MATCH($A$34,$C$51:$C$500,0)),"")</f>
        <v>65.849999999999994</v>
      </c>
      <c r="H34" s="3">
        <f>IFERROR(INDEX(D34:G34,COUNT(D34:G34)),"")</f>
        <v>65.849999999999994</v>
      </c>
      <c r="I34" s="3">
        <f t="shared" ref="I34:Y34" si="26">IFERROR(INDEX(I51:I500,MATCH($C$34,$C$51:$C$500,0)),"")</f>
        <v>22.13</v>
      </c>
      <c r="J34" s="3">
        <f t="shared" si="26"/>
        <v>21.52</v>
      </c>
      <c r="K34" s="3">
        <f t="shared" si="26"/>
        <v>22.56</v>
      </c>
      <c r="L34" s="3">
        <f t="shared" si="26"/>
        <v>25.54</v>
      </c>
      <c r="M34" s="3">
        <f t="shared" si="26"/>
        <v>35</v>
      </c>
      <c r="N34" s="3">
        <f t="shared" si="26"/>
        <v>22.33</v>
      </c>
      <c r="O34" s="3">
        <f t="shared" si="26"/>
        <v>40.22</v>
      </c>
      <c r="P34" s="3">
        <f t="shared" si="26"/>
        <v>-13.78</v>
      </c>
      <c r="Q34" s="3">
        <f t="shared" si="26"/>
        <v>-109.23</v>
      </c>
      <c r="R34" s="3">
        <f t="shared" si="26"/>
        <v>0</v>
      </c>
      <c r="S34" s="3">
        <f t="shared" si="26"/>
        <v>-12.99</v>
      </c>
      <c r="T34" s="3">
        <f t="shared" si="26"/>
        <v>19.190000000000001</v>
      </c>
      <c r="U34" s="3">
        <f t="shared" si="26"/>
        <v>10.89</v>
      </c>
      <c r="V34" s="3">
        <f t="shared" si="26"/>
        <v>10.85</v>
      </c>
      <c r="W34" s="3">
        <f t="shared" si="26"/>
        <v>10.76</v>
      </c>
      <c r="X34" s="3">
        <f t="shared" si="26"/>
        <v>12.62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18.39</v>
      </c>
      <c r="E35" s="3">
        <f>IFERROR(INDEX(E51:E500,MATCH($A$35,$C$51:$C$500,0)),"")</f>
        <v>23.3</v>
      </c>
      <c r="H35" s="3">
        <f>IFERROR(INDEX(D35:G35,COUNT(D35:G35)),"")</f>
        <v>23.3</v>
      </c>
      <c r="I35" s="3">
        <f t="shared" ref="I35:Y35" si="27">IFERROR(INDEX(I51:I500,MATCH($C$35,$C$51:$C$500,0)),"")</f>
        <v>7.59</v>
      </c>
      <c r="J35" s="3">
        <f t="shared" si="27"/>
        <v>6.97</v>
      </c>
      <c r="K35" s="3">
        <f t="shared" si="27"/>
        <v>7.65</v>
      </c>
      <c r="L35" s="3">
        <f t="shared" si="27"/>
        <v>8.6199999999999992</v>
      </c>
      <c r="M35" s="3">
        <f t="shared" si="27"/>
        <v>11.54</v>
      </c>
      <c r="N35" s="3">
        <f t="shared" si="27"/>
        <v>7.38</v>
      </c>
      <c r="O35" s="3">
        <f t="shared" si="27"/>
        <v>7.87</v>
      </c>
      <c r="P35" s="3">
        <f t="shared" si="27"/>
        <v>3.22</v>
      </c>
      <c r="Q35" s="3">
        <f t="shared" si="27"/>
        <v>4.32</v>
      </c>
      <c r="R35" s="3">
        <f t="shared" si="27"/>
        <v>0</v>
      </c>
      <c r="S35" s="3">
        <f t="shared" si="27"/>
        <v>1.06</v>
      </c>
      <c r="T35" s="3">
        <f t="shared" si="27"/>
        <v>1.26</v>
      </c>
      <c r="U35" s="3">
        <f t="shared" si="27"/>
        <v>1.46</v>
      </c>
      <c r="V35" s="3">
        <f t="shared" si="27"/>
        <v>1.54</v>
      </c>
      <c r="W35" s="3">
        <f t="shared" si="27"/>
        <v>1.61</v>
      </c>
      <c r="X35" s="3">
        <f t="shared" si="27"/>
        <v>1.9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16804405000</v>
      </c>
      <c r="E51" s="5">
        <v>14800700000</v>
      </c>
      <c r="F51" s="5">
        <v>14306620000</v>
      </c>
      <c r="G51" s="5">
        <v>13968263000</v>
      </c>
      <c r="I51" s="5">
        <v>55504823000</v>
      </c>
      <c r="J51" s="5">
        <v>52041658000</v>
      </c>
      <c r="K51" s="5">
        <v>47726683000</v>
      </c>
      <c r="L51" s="5">
        <v>47421904000</v>
      </c>
      <c r="M51" s="5">
        <v>44260335000</v>
      </c>
      <c r="N51" s="5">
        <v>39803327000</v>
      </c>
      <c r="O51" s="5">
        <v>36026980000</v>
      </c>
      <c r="P51" s="5">
        <v>34614253351</v>
      </c>
      <c r="Q51" s="5">
        <v>26755052488</v>
      </c>
      <c r="R51" s="5">
        <v>9649714603</v>
      </c>
      <c r="S51" s="5">
        <v>53385189675</v>
      </c>
      <c r="T51" s="5">
        <v>45962078514</v>
      </c>
      <c r="U51" s="5">
        <v>49356827379</v>
      </c>
      <c r="V51" s="5">
        <v>47988854744</v>
      </c>
      <c r="W51" s="5">
        <v>44720287117</v>
      </c>
      <c r="X51" s="5">
        <v>40012241112</v>
      </c>
      <c r="Y51" s="5">
        <v>33282111830</v>
      </c>
    </row>
    <row r="52" spans="2:25" ht="15.5" x14ac:dyDescent="0.35">
      <c r="C52" t="s">
        <v>85</v>
      </c>
      <c r="D52" s="5">
        <v>-6459626000</v>
      </c>
      <c r="E52" s="5">
        <v>-6118057000</v>
      </c>
      <c r="F52" s="5">
        <v>-5180008000</v>
      </c>
      <c r="G52" s="5">
        <v>-5223548000</v>
      </c>
      <c r="I52" s="5">
        <v>-20671969000</v>
      </c>
      <c r="J52" s="5">
        <v>-19984011000</v>
      </c>
      <c r="K52" s="5">
        <v>-18680652000</v>
      </c>
      <c r="L52" s="5">
        <v>-17504176000</v>
      </c>
      <c r="M52" s="5">
        <v>-16320765000</v>
      </c>
      <c r="N52" s="5">
        <v>-11875105000</v>
      </c>
      <c r="O52" s="5">
        <v>-10825142000</v>
      </c>
      <c r="P52" s="5">
        <v>-12489497301</v>
      </c>
      <c r="Q52" s="5">
        <v>-9230026535</v>
      </c>
      <c r="R52" s="5">
        <v>-3326333666</v>
      </c>
      <c r="S52" s="5">
        <v>-17202216035</v>
      </c>
      <c r="T52" s="5">
        <v>-8234155007</v>
      </c>
      <c r="U52" s="5">
        <v>-7348136423</v>
      </c>
      <c r="V52" s="5">
        <v>-7176338337</v>
      </c>
      <c r="W52" s="5">
        <v>-6520443718</v>
      </c>
      <c r="X52" s="5">
        <v>-3852512774</v>
      </c>
      <c r="Y52" s="5">
        <v>-3602469764</v>
      </c>
    </row>
    <row r="53" spans="2:25" ht="15.5" x14ac:dyDescent="0.35">
      <c r="C53" t="s">
        <v>86</v>
      </c>
      <c r="D53" s="5">
        <v>10344779000</v>
      </c>
      <c r="E53" s="5">
        <v>8682643000</v>
      </c>
      <c r="F53" s="5">
        <v>9126612000</v>
      </c>
      <c r="G53" s="5">
        <v>8744715000</v>
      </c>
      <c r="I53" s="5">
        <v>34832854000</v>
      </c>
      <c r="J53" s="5">
        <v>32057647000</v>
      </c>
      <c r="K53" s="5">
        <v>29046031000</v>
      </c>
      <c r="L53" s="5">
        <v>29917728000</v>
      </c>
      <c r="M53" s="5">
        <v>27939570000</v>
      </c>
      <c r="N53" s="5">
        <v>27928222000</v>
      </c>
      <c r="O53" s="5">
        <v>25201838000</v>
      </c>
      <c r="P53" s="5">
        <v>22124756050</v>
      </c>
      <c r="Q53" s="5">
        <v>17525025953</v>
      </c>
      <c r="R53" s="5">
        <v>6323380937</v>
      </c>
      <c r="S53" s="5">
        <v>36182973640</v>
      </c>
      <c r="T53" s="5">
        <v>37727923507</v>
      </c>
      <c r="U53" s="5">
        <v>42008690956</v>
      </c>
      <c r="V53" s="5">
        <v>40812516407</v>
      </c>
      <c r="W53" s="5">
        <v>38199843399</v>
      </c>
      <c r="X53" s="5">
        <v>36159728338</v>
      </c>
      <c r="Y53" s="5">
        <v>29679642066</v>
      </c>
    </row>
    <row r="54" spans="2:25" ht="15.5" x14ac:dyDescent="0.35">
      <c r="C54" t="s">
        <v>87</v>
      </c>
      <c r="D54" s="5">
        <v>-3276914000</v>
      </c>
      <c r="E54" s="5">
        <v>-2967936000</v>
      </c>
      <c r="F54" s="5">
        <v>-3236564000</v>
      </c>
      <c r="G54" s="5">
        <v>-3143283000</v>
      </c>
      <c r="I54" s="5">
        <v>-11993308000</v>
      </c>
      <c r="J54" s="5">
        <v>-10758247000</v>
      </c>
      <c r="K54" s="5">
        <v>-9878647000</v>
      </c>
      <c r="L54" s="5">
        <v>-9766910000</v>
      </c>
      <c r="M54" s="5">
        <v>-9158035000</v>
      </c>
      <c r="N54" s="5">
        <v>-12051376000</v>
      </c>
      <c r="O54" s="5">
        <v>-12155546000</v>
      </c>
      <c r="P54" s="5">
        <v>-14412225935</v>
      </c>
      <c r="Q54" s="5">
        <v>-14865855136</v>
      </c>
      <c r="R54" s="5">
        <v>-12601551849</v>
      </c>
      <c r="S54" s="5">
        <v>-43681617080</v>
      </c>
      <c r="T54" s="5">
        <v>-35902203632</v>
      </c>
      <c r="U54" s="5">
        <v>-35328759891</v>
      </c>
      <c r="V54" s="5">
        <v>-34075693512</v>
      </c>
      <c r="W54" s="5">
        <v>-31529372280</v>
      </c>
      <c r="X54" s="5">
        <v>-29202770634</v>
      </c>
      <c r="Y54" s="5">
        <v>-25041919301</v>
      </c>
    </row>
    <row r="55" spans="2:25" ht="15.5" x14ac:dyDescent="0.35">
      <c r="C55" t="s">
        <v>340</v>
      </c>
      <c r="D55" s="5">
        <v>-3276914000</v>
      </c>
      <c r="E55" s="5">
        <v>-2967936000</v>
      </c>
      <c r="F55" s="5">
        <v>-3236564000</v>
      </c>
      <c r="G55" s="5">
        <v>-8756744000</v>
      </c>
      <c r="I55" s="5">
        <v>-11993308000</v>
      </c>
      <c r="J55" s="5">
        <v>-10758247000</v>
      </c>
    </row>
    <row r="56" spans="2:25" ht="15.5" x14ac:dyDescent="0.35">
      <c r="C56" t="s">
        <v>88</v>
      </c>
      <c r="R56" s="5">
        <v>-1050000</v>
      </c>
      <c r="S56" s="5">
        <v>-12047050654</v>
      </c>
      <c r="T56" s="5">
        <v>-10582220668</v>
      </c>
      <c r="U56" s="5">
        <v>-11812504084</v>
      </c>
      <c r="V56" s="5">
        <v>-11083736891</v>
      </c>
      <c r="W56" s="5">
        <v>-10339931985</v>
      </c>
      <c r="X56" s="5">
        <v>-5388413952</v>
      </c>
      <c r="Y56" s="5">
        <v>-4298839463</v>
      </c>
    </row>
    <row r="57" spans="2:25" ht="15.5" x14ac:dyDescent="0.35">
      <c r="C57" t="s">
        <v>89</v>
      </c>
      <c r="G57" s="5">
        <v>5613461000</v>
      </c>
      <c r="K57" s="5">
        <v>-9878647000</v>
      </c>
      <c r="L57" s="5">
        <v>-9766910000</v>
      </c>
      <c r="M57" s="5">
        <v>-9158035000</v>
      </c>
      <c r="N57" s="5">
        <v>-12051376000</v>
      </c>
      <c r="O57" s="5">
        <v>-12155546000</v>
      </c>
      <c r="P57" s="5">
        <v>-14412225935</v>
      </c>
      <c r="Q57" s="5">
        <v>-14865855136</v>
      </c>
      <c r="R57" s="5">
        <v>-12600501849</v>
      </c>
      <c r="S57" s="5">
        <v>-31742708249</v>
      </c>
      <c r="T57" s="5">
        <v>-25937140258</v>
      </c>
      <c r="U57" s="5">
        <v>-23542328421</v>
      </c>
      <c r="V57" s="5">
        <v>-22997892602</v>
      </c>
      <c r="W57" s="5">
        <v>-21189440295</v>
      </c>
      <c r="X57" s="5">
        <v>-23814356682</v>
      </c>
      <c r="Y57" s="5">
        <v>-20743079838</v>
      </c>
    </row>
    <row r="58" spans="2:25" ht="15.5" x14ac:dyDescent="0.35">
      <c r="C58" t="s">
        <v>91</v>
      </c>
    </row>
    <row r="59" spans="2:25" ht="15.5" x14ac:dyDescent="0.35">
      <c r="C59" t="s">
        <v>92</v>
      </c>
      <c r="D59" s="5">
        <v>-122000</v>
      </c>
      <c r="E59" s="5">
        <v>177000</v>
      </c>
      <c r="F59" s="5">
        <v>177000</v>
      </c>
      <c r="I59" s="5">
        <v>177000</v>
      </c>
      <c r="J59" s="5">
        <v>153000</v>
      </c>
      <c r="K59" s="5">
        <v>55000</v>
      </c>
      <c r="L59" s="5">
        <v>55000</v>
      </c>
      <c r="M59" s="5">
        <v>55000</v>
      </c>
      <c r="N59" s="5">
        <v>45000</v>
      </c>
      <c r="O59" s="5">
        <v>-29000</v>
      </c>
      <c r="P59" s="5">
        <v>-121077</v>
      </c>
      <c r="Q59" s="5">
        <v>11643</v>
      </c>
      <c r="R59" s="5">
        <v>1846</v>
      </c>
      <c r="S59" s="5">
        <v>-369591</v>
      </c>
      <c r="T59" s="5">
        <v>-6063432</v>
      </c>
    </row>
    <row r="60" spans="2:25" ht="15.5" x14ac:dyDescent="0.35">
      <c r="C60" t="s">
        <v>93</v>
      </c>
      <c r="D60" s="5">
        <v>7067865000</v>
      </c>
      <c r="E60" s="5">
        <v>5714707000</v>
      </c>
      <c r="F60" s="5">
        <v>5890048000</v>
      </c>
      <c r="G60" s="5">
        <v>5601432000</v>
      </c>
      <c r="I60" s="5">
        <v>22839546000</v>
      </c>
      <c r="J60" s="5">
        <v>21299400000</v>
      </c>
      <c r="K60" s="5">
        <v>19167384000</v>
      </c>
      <c r="L60" s="5">
        <v>20150818000</v>
      </c>
      <c r="M60" s="5">
        <v>18781535000</v>
      </c>
      <c r="N60" s="5">
        <v>15876846000</v>
      </c>
      <c r="O60" s="5">
        <v>13046292000</v>
      </c>
      <c r="P60" s="5">
        <v>7712530115</v>
      </c>
      <c r="Q60" s="5">
        <v>2659170817</v>
      </c>
      <c r="R60" s="5">
        <v>-6278170912</v>
      </c>
      <c r="S60" s="5">
        <v>-7498643440</v>
      </c>
      <c r="T60" s="5">
        <v>1825719875</v>
      </c>
      <c r="U60" s="5">
        <v>6679931065</v>
      </c>
      <c r="V60" s="5">
        <v>6736822895</v>
      </c>
      <c r="W60" s="5">
        <v>6670471119</v>
      </c>
      <c r="X60" s="5">
        <v>6956957704</v>
      </c>
      <c r="Y60" s="5">
        <v>4637722765</v>
      </c>
    </row>
    <row r="61" spans="2:25" ht="15.5" x14ac:dyDescent="0.35">
      <c r="C61" t="s">
        <v>94</v>
      </c>
      <c r="D61" s="5">
        <v>-2231651000</v>
      </c>
      <c r="E61" s="5">
        <v>-291207000</v>
      </c>
      <c r="F61" s="5">
        <v>-879549000</v>
      </c>
      <c r="G61" s="5">
        <v>-883268000</v>
      </c>
      <c r="I61" s="5">
        <v>-3071138000</v>
      </c>
      <c r="J61" s="5">
        <v>-3852155000</v>
      </c>
      <c r="K61" s="5">
        <v>-1678520000</v>
      </c>
      <c r="L61" s="5">
        <v>-2894664000</v>
      </c>
      <c r="M61" s="5">
        <v>-936976000</v>
      </c>
      <c r="N61" s="5">
        <v>-1565763000</v>
      </c>
      <c r="O61" s="5">
        <v>-4480208000</v>
      </c>
      <c r="P61" s="5">
        <v>-14872231478</v>
      </c>
      <c r="Q61" s="5">
        <v>-2891301309</v>
      </c>
      <c r="R61" s="5">
        <v>-68787832</v>
      </c>
      <c r="S61" s="5">
        <v>4328032923</v>
      </c>
      <c r="T61" s="5">
        <v>3053351063</v>
      </c>
      <c r="U61" s="5">
        <v>1844918130</v>
      </c>
      <c r="V61" s="5">
        <v>2046817613</v>
      </c>
      <c r="W61" s="5">
        <v>2155248123</v>
      </c>
      <c r="X61" s="5">
        <v>1272062312</v>
      </c>
      <c r="Y61" s="5">
        <v>1125903415</v>
      </c>
    </row>
    <row r="62" spans="2:25" ht="15.5" x14ac:dyDescent="0.35">
      <c r="C62" t="s">
        <v>95</v>
      </c>
      <c r="D62" s="5">
        <v>9609000</v>
      </c>
      <c r="E62" s="5">
        <v>125023000</v>
      </c>
      <c r="F62" s="5">
        <v>266920000</v>
      </c>
      <c r="G62" s="5">
        <v>363757000</v>
      </c>
      <c r="I62" s="5">
        <v>1366738000</v>
      </c>
      <c r="J62" s="5">
        <v>1483686000</v>
      </c>
      <c r="K62" s="5">
        <v>1713780000</v>
      </c>
      <c r="L62" s="5">
        <v>2061361000</v>
      </c>
      <c r="M62" s="5">
        <v>3399490000</v>
      </c>
      <c r="N62" s="5">
        <v>2886518000</v>
      </c>
      <c r="O62" s="5">
        <v>1656481000</v>
      </c>
      <c r="P62" s="5">
        <v>75842646</v>
      </c>
      <c r="Q62" s="5">
        <v>277264713</v>
      </c>
      <c r="R62" s="5">
        <v>950905384</v>
      </c>
      <c r="S62" s="5">
        <v>4328032923</v>
      </c>
      <c r="T62" s="5">
        <v>3053351063</v>
      </c>
      <c r="U62" s="5">
        <v>1851688868</v>
      </c>
      <c r="V62" s="5">
        <v>2082690545</v>
      </c>
      <c r="W62" s="5">
        <v>2182027031</v>
      </c>
      <c r="X62" s="5">
        <v>1174237056</v>
      </c>
      <c r="Y62" s="5">
        <v>779329346</v>
      </c>
    </row>
    <row r="63" spans="2:25" ht="15.5" x14ac:dyDescent="0.35">
      <c r="C63" t="s">
        <v>97</v>
      </c>
      <c r="W63" s="5">
        <v>-110169</v>
      </c>
      <c r="X63" s="5">
        <v>10955729</v>
      </c>
      <c r="Y63" s="5">
        <v>-5753445</v>
      </c>
    </row>
    <row r="64" spans="2:25" ht="15.5" x14ac:dyDescent="0.35">
      <c r="C64" t="s">
        <v>27</v>
      </c>
      <c r="D64" s="5">
        <v>-204299000</v>
      </c>
      <c r="F64" s="5">
        <v>800000000</v>
      </c>
      <c r="G64" s="5">
        <v>-300000000</v>
      </c>
      <c r="K64" s="5">
        <v>-78183000</v>
      </c>
      <c r="L64" s="5">
        <v>-1029163000</v>
      </c>
      <c r="M64" s="5">
        <v>-2140477000</v>
      </c>
      <c r="N64" s="5">
        <v>-299654000</v>
      </c>
      <c r="O64" s="5">
        <v>-3868072000</v>
      </c>
      <c r="P64" s="5">
        <v>-10364798072</v>
      </c>
      <c r="Q64" s="5">
        <v>-3157597591</v>
      </c>
      <c r="R64" s="5">
        <v>-3209589041</v>
      </c>
      <c r="U64" s="5">
        <v>-6770738</v>
      </c>
      <c r="V64" s="5">
        <v>-35872932</v>
      </c>
      <c r="W64" s="5">
        <v>-35872932</v>
      </c>
      <c r="X64" s="5">
        <v>-32883525</v>
      </c>
    </row>
    <row r="65" spans="3:25" ht="15.5" x14ac:dyDescent="0.35">
      <c r="C65" t="s">
        <v>96</v>
      </c>
      <c r="P65" s="5">
        <v>-50124847</v>
      </c>
      <c r="Q65" s="5">
        <v>-2020608</v>
      </c>
      <c r="R65" s="5">
        <v>2656807984</v>
      </c>
      <c r="Y65" s="5">
        <v>54625000</v>
      </c>
    </row>
    <row r="66" spans="3:25" ht="15.5" x14ac:dyDescent="0.35">
      <c r="C66" t="s">
        <v>90</v>
      </c>
    </row>
    <row r="67" spans="3:25" ht="15.5" x14ac:dyDescent="0.35">
      <c r="C67" t="s">
        <v>378</v>
      </c>
      <c r="D67" s="5">
        <v>-1888975000</v>
      </c>
      <c r="E67" s="5">
        <v>-310108000</v>
      </c>
      <c r="F67" s="5">
        <v>-2304287000</v>
      </c>
      <c r="G67" s="5">
        <v>-918627000</v>
      </c>
      <c r="I67" s="5">
        <v>-4987095000</v>
      </c>
      <c r="J67" s="5">
        <v>-4144035000</v>
      </c>
      <c r="K67" s="5">
        <v>-3756383000</v>
      </c>
      <c r="L67" s="5">
        <v>-3430374000</v>
      </c>
      <c r="M67" s="5">
        <v>-2275028000</v>
      </c>
      <c r="N67" s="5">
        <v>-2004179000</v>
      </c>
      <c r="O67" s="5">
        <v>-966377000</v>
      </c>
    </row>
    <row r="68" spans="3:25" ht="15.5" x14ac:dyDescent="0.35">
      <c r="C68" t="s">
        <v>98</v>
      </c>
      <c r="D68" s="5">
        <v>-2231651000</v>
      </c>
      <c r="E68" s="5">
        <v>-291207000</v>
      </c>
      <c r="F68" s="5">
        <v>-879549000</v>
      </c>
      <c r="G68" s="5">
        <v>-883268000</v>
      </c>
      <c r="I68" s="5">
        <v>-3071138000</v>
      </c>
      <c r="J68" s="5">
        <v>-3852155000</v>
      </c>
      <c r="K68" s="5">
        <v>-1678520000</v>
      </c>
      <c r="L68" s="5">
        <v>-2894664000</v>
      </c>
      <c r="M68" s="5">
        <v>-936976000</v>
      </c>
      <c r="N68" s="5">
        <v>-1565763000</v>
      </c>
      <c r="O68" s="5">
        <v>-4480208000</v>
      </c>
      <c r="P68" s="5">
        <v>-14872231478</v>
      </c>
      <c r="Q68" s="5">
        <v>-2891301309</v>
      </c>
      <c r="R68" s="5">
        <v>-68787832</v>
      </c>
      <c r="S68" s="5">
        <v>4328032923</v>
      </c>
      <c r="T68" s="5">
        <v>3053351063</v>
      </c>
      <c r="U68" s="5">
        <v>1844918130</v>
      </c>
      <c r="V68" s="5">
        <v>2046817613</v>
      </c>
      <c r="W68" s="5">
        <v>2155248123</v>
      </c>
      <c r="X68" s="5">
        <v>1272062312</v>
      </c>
      <c r="Y68" s="5">
        <v>1125903415</v>
      </c>
    </row>
    <row r="69" spans="3:25" ht="15.5" x14ac:dyDescent="0.35">
      <c r="C69" t="s">
        <v>29</v>
      </c>
      <c r="D69" s="5">
        <v>4836214000</v>
      </c>
      <c r="E69" s="5">
        <v>5423500000</v>
      </c>
      <c r="F69" s="5">
        <v>5010499000</v>
      </c>
      <c r="G69" s="5">
        <v>4718164000</v>
      </c>
      <c r="I69" s="5">
        <v>19768408000</v>
      </c>
      <c r="J69" s="5">
        <v>17447245000</v>
      </c>
      <c r="K69" s="5">
        <v>17488864000</v>
      </c>
      <c r="L69" s="5">
        <v>17256154000</v>
      </c>
      <c r="M69" s="5">
        <v>17844559000</v>
      </c>
      <c r="N69" s="5">
        <v>14311083000</v>
      </c>
      <c r="O69" s="5">
        <v>8566084000</v>
      </c>
      <c r="P69" s="5">
        <v>-7159701363</v>
      </c>
      <c r="Q69" s="5">
        <v>-232130492</v>
      </c>
      <c r="R69" s="5">
        <v>-6346958744</v>
      </c>
      <c r="S69" s="5">
        <v>-3170610517</v>
      </c>
      <c r="T69" s="5">
        <v>4879070938</v>
      </c>
      <c r="U69" s="5">
        <v>8524849195</v>
      </c>
      <c r="V69" s="5">
        <v>8783640508</v>
      </c>
      <c r="W69" s="5">
        <v>8825719242</v>
      </c>
      <c r="X69" s="5">
        <v>8229020016</v>
      </c>
      <c r="Y69" s="5">
        <v>5763626180</v>
      </c>
    </row>
    <row r="70" spans="3:25" ht="15.5" x14ac:dyDescent="0.35">
      <c r="C70" t="s">
        <v>28</v>
      </c>
      <c r="D70" s="5">
        <v>-15371000</v>
      </c>
      <c r="E70" s="5">
        <v>-181574000</v>
      </c>
      <c r="F70" s="5">
        <v>-293867000</v>
      </c>
      <c r="G70" s="5">
        <v>-99926000</v>
      </c>
      <c r="I70" s="5">
        <v>-725474000</v>
      </c>
      <c r="J70" s="5">
        <v>-582973000</v>
      </c>
      <c r="K70" s="5">
        <v>-1290730000</v>
      </c>
      <c r="L70" s="5">
        <v>-1257579000</v>
      </c>
      <c r="M70" s="5">
        <v>-3240197000</v>
      </c>
      <c r="N70" s="5">
        <v>-1151134000</v>
      </c>
      <c r="O70" s="5">
        <v>-1511140000</v>
      </c>
      <c r="P70" s="5">
        <v>-922257726</v>
      </c>
      <c r="Q70" s="5">
        <v>-825173596</v>
      </c>
      <c r="R70" s="5">
        <v>-1700191916</v>
      </c>
      <c r="S70" s="5">
        <v>-1167020957</v>
      </c>
      <c r="T70" s="5">
        <v>-1859043342</v>
      </c>
      <c r="U70" s="5">
        <v>-1907044012</v>
      </c>
      <c r="V70" s="5">
        <v>-1953537017</v>
      </c>
      <c r="W70" s="5">
        <v>-2130353300</v>
      </c>
      <c r="X70" s="5">
        <v>-2203293823</v>
      </c>
      <c r="Y70" s="5">
        <v>-698798962</v>
      </c>
    </row>
    <row r="71" spans="3:25" ht="15.5" x14ac:dyDescent="0.35">
      <c r="C71" t="s">
        <v>99</v>
      </c>
      <c r="E71" s="5">
        <v>-181574000</v>
      </c>
      <c r="I71" s="5">
        <v>-725474000</v>
      </c>
      <c r="J71" s="5">
        <v>-582973000</v>
      </c>
      <c r="K71" s="5">
        <v>-1290730000</v>
      </c>
    </row>
    <row r="72" spans="3:25" ht="15.5" x14ac:dyDescent="0.35">
      <c r="C72" t="s">
        <v>100</v>
      </c>
    </row>
    <row r="73" spans="3:25" ht="15.5" x14ac:dyDescent="0.35">
      <c r="C73" t="s">
        <v>101</v>
      </c>
      <c r="D73" s="5">
        <v>-15371000</v>
      </c>
      <c r="E73" s="5">
        <v>-181574000</v>
      </c>
      <c r="F73" s="5">
        <v>-293867000</v>
      </c>
      <c r="G73" s="5">
        <v>-99926000</v>
      </c>
      <c r="I73" s="5">
        <v>-725474000</v>
      </c>
      <c r="J73" s="5">
        <v>-582973000</v>
      </c>
      <c r="K73" s="5">
        <v>-1290730000</v>
      </c>
      <c r="L73" s="5">
        <v>-1257579000</v>
      </c>
      <c r="M73" s="5">
        <v>-3240197000</v>
      </c>
      <c r="N73" s="5">
        <v>-1151134000</v>
      </c>
      <c r="O73" s="5">
        <v>-1511140000</v>
      </c>
      <c r="P73" s="5">
        <v>-922257726</v>
      </c>
      <c r="Q73" s="5">
        <v>-825173596</v>
      </c>
      <c r="R73" s="5">
        <v>-1700191916</v>
      </c>
      <c r="S73" s="5">
        <v>-1167020957</v>
      </c>
      <c r="T73" s="5">
        <v>-1859043342</v>
      </c>
      <c r="U73" s="5">
        <v>-1907044012</v>
      </c>
      <c r="V73" s="5">
        <v>-1953537017</v>
      </c>
      <c r="W73" s="5">
        <v>-2130353300</v>
      </c>
      <c r="X73" s="5">
        <v>-2203293823</v>
      </c>
      <c r="Y73" s="5">
        <v>-698798962</v>
      </c>
    </row>
    <row r="74" spans="3:25" ht="15.5" x14ac:dyDescent="0.35">
      <c r="C74" t="s">
        <v>262</v>
      </c>
      <c r="D74" s="5">
        <v>4820843000</v>
      </c>
      <c r="E74" s="5">
        <v>5241926000</v>
      </c>
      <c r="F74" s="5">
        <v>4716632000</v>
      </c>
      <c r="G74" s="5">
        <v>4618238000</v>
      </c>
      <c r="I74" s="5">
        <v>19042934000</v>
      </c>
      <c r="J74" s="5">
        <v>16864272000</v>
      </c>
      <c r="K74" s="5">
        <v>16198134000</v>
      </c>
      <c r="L74" s="5">
        <v>15998575000</v>
      </c>
      <c r="M74" s="5">
        <v>14604362000</v>
      </c>
      <c r="N74" s="5">
        <v>13159949000</v>
      </c>
      <c r="O74" s="5">
        <v>7054944000</v>
      </c>
      <c r="P74" s="5">
        <v>-8081959089</v>
      </c>
      <c r="Q74" s="5">
        <v>-1057304088</v>
      </c>
      <c r="R74" s="5">
        <v>-8047150660</v>
      </c>
      <c r="S74" s="5">
        <v>-4337631474</v>
      </c>
      <c r="T74" s="5">
        <v>3020027596</v>
      </c>
      <c r="U74" s="5">
        <v>6617805183</v>
      </c>
      <c r="V74" s="5">
        <v>6830103491</v>
      </c>
      <c r="W74" s="5">
        <v>6695365942</v>
      </c>
      <c r="X74" s="5">
        <v>6025726193</v>
      </c>
      <c r="Y74" s="5">
        <v>5064827218</v>
      </c>
    </row>
    <row r="75" spans="3:25" ht="15.5" x14ac:dyDescent="0.35">
      <c r="C75" t="s">
        <v>265</v>
      </c>
      <c r="R75" s="5">
        <v>6748742197</v>
      </c>
    </row>
    <row r="76" spans="3:25" ht="15.5" x14ac:dyDescent="0.35">
      <c r="C76" t="s">
        <v>102</v>
      </c>
      <c r="D76" s="5">
        <v>4820843000</v>
      </c>
      <c r="E76" s="5">
        <v>5241926000</v>
      </c>
      <c r="F76" s="5">
        <v>4716632000</v>
      </c>
      <c r="G76" s="5">
        <v>4618238000</v>
      </c>
      <c r="I76" s="5">
        <v>19042934000</v>
      </c>
      <c r="J76" s="5">
        <v>16864272000</v>
      </c>
      <c r="K76" s="5">
        <v>16198134000</v>
      </c>
      <c r="L76" s="5">
        <v>15998575000</v>
      </c>
      <c r="M76" s="5">
        <v>14604362000</v>
      </c>
      <c r="N76" s="5">
        <v>13159949000</v>
      </c>
      <c r="O76" s="5">
        <v>7054944000</v>
      </c>
      <c r="P76" s="5">
        <v>-8081959089</v>
      </c>
      <c r="Q76" s="5">
        <v>-1057304088</v>
      </c>
      <c r="R76" s="5">
        <v>-1298408463</v>
      </c>
      <c r="S76" s="5">
        <v>-4337631474</v>
      </c>
      <c r="T76" s="5">
        <v>3020027596</v>
      </c>
      <c r="U76" s="5">
        <v>6617805183</v>
      </c>
      <c r="V76" s="5">
        <v>6830103491</v>
      </c>
      <c r="W76" s="5">
        <v>6695365942</v>
      </c>
      <c r="X76" s="5">
        <v>6025726193</v>
      </c>
      <c r="Y76" s="5">
        <v>5064827218</v>
      </c>
    </row>
    <row r="77" spans="3:25" ht="15.5" x14ac:dyDescent="0.35">
      <c r="C77" t="s">
        <v>103</v>
      </c>
      <c r="D77" s="5">
        <v>4624167000</v>
      </c>
      <c r="E77" s="5">
        <v>637088000</v>
      </c>
      <c r="F77" s="5">
        <v>11749446000</v>
      </c>
      <c r="G77" s="5">
        <v>1178055000</v>
      </c>
      <c r="I77" s="5">
        <v>10749445000</v>
      </c>
      <c r="J77" s="5">
        <v>8345065000</v>
      </c>
      <c r="K77" s="5">
        <v>-10295742000</v>
      </c>
      <c r="L77" s="5">
        <v>25993235000</v>
      </c>
      <c r="M77" s="5">
        <v>2093238000</v>
      </c>
      <c r="N77" s="5">
        <v>-126777000</v>
      </c>
      <c r="O77" s="5">
        <v>-15365242000</v>
      </c>
      <c r="P77" s="5">
        <v>-19617567217</v>
      </c>
      <c r="Q77" s="5">
        <v>284674352</v>
      </c>
      <c r="R77" s="5">
        <v>215712040</v>
      </c>
      <c r="S77" s="5">
        <v>262917259</v>
      </c>
      <c r="T77" s="5">
        <v>-128527500</v>
      </c>
      <c r="U77" s="5">
        <v>34937500</v>
      </c>
      <c r="V77" s="5">
        <v>66800000</v>
      </c>
    </row>
    <row r="78" spans="3:25" ht="15.5" x14ac:dyDescent="0.35">
      <c r="C78" t="s">
        <v>105</v>
      </c>
      <c r="D78" s="5">
        <v>9445010000</v>
      </c>
      <c r="E78" s="5">
        <v>5879014000</v>
      </c>
      <c r="F78" s="5">
        <v>16466078000</v>
      </c>
      <c r="G78" s="5">
        <v>5796293000</v>
      </c>
      <c r="I78" s="5">
        <v>29792379000</v>
      </c>
      <c r="J78" s="5">
        <v>25209337000</v>
      </c>
      <c r="K78" s="5">
        <v>5902392000</v>
      </c>
      <c r="L78" s="5">
        <v>41991810000</v>
      </c>
      <c r="M78" s="5">
        <v>16697600000</v>
      </c>
      <c r="N78" s="5">
        <v>13033172000</v>
      </c>
      <c r="O78" s="5">
        <v>-8310298000</v>
      </c>
      <c r="P78" s="5">
        <v>-27699526306</v>
      </c>
      <c r="Q78" s="5">
        <v>-772629736</v>
      </c>
      <c r="R78" s="5">
        <v>-1082696423</v>
      </c>
      <c r="S78" s="5">
        <v>-4074714215</v>
      </c>
      <c r="T78" s="5">
        <v>2891500096</v>
      </c>
      <c r="U78" s="5">
        <v>6652742683</v>
      </c>
      <c r="V78" s="5">
        <v>6896903491</v>
      </c>
      <c r="W78" s="5">
        <v>6695365942</v>
      </c>
    </row>
    <row r="79" spans="3:25" ht="15.5" x14ac:dyDescent="0.35">
      <c r="C79" t="s">
        <v>106</v>
      </c>
      <c r="D79" s="5">
        <v>4820843000</v>
      </c>
      <c r="E79" s="5">
        <v>5241926000</v>
      </c>
      <c r="F79" s="5">
        <v>4716632000</v>
      </c>
      <c r="G79" s="5">
        <v>4618238000</v>
      </c>
      <c r="I79" s="5">
        <v>19042934000</v>
      </c>
      <c r="J79" s="5">
        <v>16864272000</v>
      </c>
      <c r="K79" s="5">
        <v>16198134000</v>
      </c>
      <c r="L79" s="5">
        <v>15998575000</v>
      </c>
      <c r="M79" s="5">
        <v>14604362000</v>
      </c>
      <c r="N79" s="5">
        <v>13159949000</v>
      </c>
      <c r="O79" s="5">
        <v>7054944000</v>
      </c>
      <c r="P79" s="5">
        <v>-8081959089</v>
      </c>
      <c r="Q79" s="5">
        <v>-1057304076</v>
      </c>
      <c r="R79" s="5">
        <v>-1298408463</v>
      </c>
      <c r="S79" s="5">
        <v>-4337631474</v>
      </c>
      <c r="T79" s="5">
        <v>3020027596</v>
      </c>
      <c r="U79" s="5">
        <v>6617805183</v>
      </c>
      <c r="V79" s="5">
        <v>6830103491</v>
      </c>
      <c r="W79" s="5">
        <v>6695365942</v>
      </c>
      <c r="X79" s="5">
        <v>6025726193</v>
      </c>
      <c r="Y79" s="5">
        <v>5064827218</v>
      </c>
    </row>
    <row r="80" spans="3:25" ht="15.5" x14ac:dyDescent="0.35">
      <c r="C80" t="s">
        <v>8</v>
      </c>
      <c r="D80" s="5">
        <v>9445132000</v>
      </c>
      <c r="E80" s="5">
        <v>5878837000</v>
      </c>
      <c r="F80" s="5">
        <v>16465901000</v>
      </c>
      <c r="G80" s="5">
        <v>5796293000</v>
      </c>
      <c r="I80" s="5">
        <v>29792202000</v>
      </c>
      <c r="J80" s="5">
        <v>25209184000</v>
      </c>
      <c r="K80" s="5">
        <v>5902337000</v>
      </c>
      <c r="L80" s="5">
        <v>41991755000</v>
      </c>
      <c r="M80" s="5">
        <v>16697545000</v>
      </c>
      <c r="N80" s="5">
        <v>13033127000</v>
      </c>
      <c r="O80" s="5">
        <v>-8310269000</v>
      </c>
      <c r="P80" s="5">
        <v>-27699405229</v>
      </c>
      <c r="Q80" s="5">
        <v>-772641367</v>
      </c>
      <c r="R80" s="5">
        <v>-1082698269</v>
      </c>
      <c r="S80" s="5">
        <v>-4074344624</v>
      </c>
      <c r="T80" s="5">
        <v>2897563528</v>
      </c>
      <c r="U80" s="5">
        <v>6652742683</v>
      </c>
      <c r="V80" s="5">
        <v>6896903491</v>
      </c>
      <c r="W80" s="5">
        <v>6695365942</v>
      </c>
    </row>
    <row r="81" spans="2:25" ht="15.5" x14ac:dyDescent="0.35">
      <c r="C81" t="s">
        <v>108</v>
      </c>
      <c r="D81" s="5">
        <v>4820843000</v>
      </c>
      <c r="E81" s="5">
        <v>5241926000</v>
      </c>
      <c r="F81" s="5">
        <v>4716632000</v>
      </c>
      <c r="G81" s="5">
        <v>4618238000</v>
      </c>
      <c r="I81" s="5">
        <v>19042934000</v>
      </c>
      <c r="J81" s="5">
        <v>16864272000</v>
      </c>
      <c r="K81" s="5">
        <v>16198134000</v>
      </c>
      <c r="L81" s="5">
        <v>15998575000</v>
      </c>
      <c r="M81" s="5">
        <v>14604362000</v>
      </c>
      <c r="N81" s="5">
        <v>13159949000</v>
      </c>
      <c r="O81" s="5">
        <v>7054944000</v>
      </c>
      <c r="P81" s="5">
        <v>-8081959089</v>
      </c>
      <c r="Q81" s="5">
        <v>-1057304076</v>
      </c>
      <c r="R81" s="5">
        <v>-1298408463</v>
      </c>
      <c r="S81" s="5">
        <v>-4337631474</v>
      </c>
      <c r="T81" s="5">
        <v>3020027596</v>
      </c>
      <c r="U81" s="5">
        <v>6617805183</v>
      </c>
      <c r="V81" s="5">
        <v>6830103491</v>
      </c>
      <c r="W81" s="5">
        <v>6695365942</v>
      </c>
      <c r="X81" s="5">
        <v>6025726193</v>
      </c>
      <c r="Y81" s="5">
        <v>5064827218</v>
      </c>
    </row>
    <row r="82" spans="2:25" ht="15.5" x14ac:dyDescent="0.35">
      <c r="C82" t="s">
        <v>109</v>
      </c>
      <c r="D82" s="5">
        <v>9445010000</v>
      </c>
      <c r="E82" s="5">
        <v>5879014000</v>
      </c>
      <c r="F82" s="5">
        <v>16466078000</v>
      </c>
      <c r="G82" s="5">
        <v>5796293000</v>
      </c>
      <c r="I82" s="5">
        <v>29792379000</v>
      </c>
      <c r="J82" s="5">
        <v>25209337000</v>
      </c>
      <c r="K82" s="5">
        <v>5902392000</v>
      </c>
      <c r="L82" s="5">
        <v>41991810000</v>
      </c>
      <c r="M82" s="5">
        <v>16697600000</v>
      </c>
      <c r="N82" s="5">
        <v>13033172000</v>
      </c>
      <c r="O82" s="5">
        <v>-8310298000</v>
      </c>
      <c r="P82" s="5">
        <v>-27699526306</v>
      </c>
      <c r="Q82" s="5">
        <v>-772629724</v>
      </c>
      <c r="R82" s="5">
        <v>-1082696423</v>
      </c>
      <c r="S82" s="5">
        <v>-4074714215</v>
      </c>
      <c r="T82" s="5">
        <v>2891500096</v>
      </c>
      <c r="U82" s="5">
        <v>6652742683</v>
      </c>
      <c r="V82" s="5">
        <v>6896903491</v>
      </c>
      <c r="W82" s="5">
        <v>6695365942</v>
      </c>
    </row>
    <row r="83" spans="2:25" ht="15.5" x14ac:dyDescent="0.35">
      <c r="C83" t="s">
        <v>110</v>
      </c>
      <c r="D83" s="5">
        <v>9445010000</v>
      </c>
      <c r="E83" s="5">
        <v>5879014000</v>
      </c>
      <c r="F83" s="5">
        <v>16466078000</v>
      </c>
      <c r="G83" s="5">
        <v>5796293000</v>
      </c>
      <c r="I83" s="5">
        <v>29792379000</v>
      </c>
      <c r="J83" s="5">
        <v>25209337000</v>
      </c>
      <c r="K83" s="5">
        <v>5902392000</v>
      </c>
      <c r="L83" s="5">
        <v>41991810000</v>
      </c>
      <c r="M83" s="5">
        <v>16697600000</v>
      </c>
      <c r="N83" s="5">
        <v>13033172000</v>
      </c>
      <c r="O83" s="5">
        <v>-8310298000</v>
      </c>
      <c r="P83" s="5">
        <v>-27699526306</v>
      </c>
      <c r="Q83" s="5">
        <v>-772629724</v>
      </c>
      <c r="R83" s="5">
        <v>-1082696423</v>
      </c>
      <c r="S83" s="5">
        <v>-4074714215</v>
      </c>
      <c r="T83" s="5">
        <v>2891500096</v>
      </c>
      <c r="U83" s="5">
        <v>6652742683</v>
      </c>
      <c r="V83" s="5">
        <v>6896903491</v>
      </c>
      <c r="W83" s="5">
        <v>6695365942</v>
      </c>
    </row>
    <row r="85" spans="2:25" ht="15.5" x14ac:dyDescent="0.35">
      <c r="B85" t="s">
        <v>111</v>
      </c>
      <c r="C85" t="s">
        <v>112</v>
      </c>
    </row>
    <row r="86" spans="2:25" ht="15.5" x14ac:dyDescent="0.35">
      <c r="C86" t="s">
        <v>113</v>
      </c>
    </row>
    <row r="87" spans="2:25" ht="15.5" x14ac:dyDescent="0.35">
      <c r="C87" t="s">
        <v>20</v>
      </c>
      <c r="D87" s="5">
        <v>9419984000</v>
      </c>
      <c r="E87" s="5">
        <v>7744737000</v>
      </c>
      <c r="F87" s="5">
        <v>34403823000</v>
      </c>
      <c r="G87" s="5">
        <v>45082666000</v>
      </c>
      <c r="I87" s="5">
        <v>34403823000</v>
      </c>
      <c r="J87" s="5">
        <v>48728554000</v>
      </c>
      <c r="K87" s="5">
        <v>48427853000</v>
      </c>
      <c r="L87" s="5">
        <v>77789273000</v>
      </c>
      <c r="M87" s="5">
        <v>101714286000</v>
      </c>
      <c r="N87" s="5">
        <v>95074376000</v>
      </c>
      <c r="O87" s="5">
        <v>90182157000</v>
      </c>
      <c r="P87" s="5">
        <v>2638028101</v>
      </c>
      <c r="Q87" s="5">
        <v>5682568917</v>
      </c>
      <c r="R87" s="5">
        <v>17249674947</v>
      </c>
      <c r="S87" s="5">
        <v>74549383128</v>
      </c>
      <c r="T87" s="5">
        <v>74502422159</v>
      </c>
      <c r="U87" s="5">
        <v>61156407204</v>
      </c>
      <c r="V87" s="5">
        <v>63184647982</v>
      </c>
      <c r="W87" s="5">
        <v>56285807682</v>
      </c>
      <c r="X87" s="5">
        <v>42941621233</v>
      </c>
      <c r="Y87" s="5">
        <v>17870926997</v>
      </c>
    </row>
    <row r="88" spans="2:25" ht="15.5" x14ac:dyDescent="0.35">
      <c r="C88" t="s">
        <v>115</v>
      </c>
      <c r="D88" s="5">
        <v>8854530000</v>
      </c>
      <c r="E88" s="5">
        <v>2143287000</v>
      </c>
      <c r="F88" s="5">
        <v>4596605000</v>
      </c>
      <c r="G88" s="5">
        <v>4983151000</v>
      </c>
      <c r="I88" s="5">
        <v>4596605000</v>
      </c>
      <c r="J88" s="5">
        <v>5422968000</v>
      </c>
      <c r="K88" s="5">
        <v>5011981000</v>
      </c>
      <c r="L88" s="5">
        <v>2780237000</v>
      </c>
      <c r="M88" s="5">
        <v>4628708000</v>
      </c>
      <c r="N88" s="5">
        <v>2969256000</v>
      </c>
      <c r="O88" s="5">
        <v>10272495000</v>
      </c>
      <c r="P88" s="5">
        <v>14111630205</v>
      </c>
      <c r="Q88" s="5">
        <v>2905356751</v>
      </c>
      <c r="R88" s="5">
        <v>2808699910</v>
      </c>
      <c r="S88" s="5">
        <v>893030709</v>
      </c>
      <c r="T88" s="5">
        <v>1249473361</v>
      </c>
      <c r="U88" s="5">
        <v>1736094391</v>
      </c>
      <c r="V88" s="5">
        <v>1156807097</v>
      </c>
      <c r="W88" s="5">
        <v>919732050</v>
      </c>
      <c r="X88" s="5">
        <v>1265833816</v>
      </c>
      <c r="Y88" s="5">
        <v>1404607850</v>
      </c>
    </row>
    <row r="89" spans="2:25" ht="15.5" x14ac:dyDescent="0.35">
      <c r="C89" t="s">
        <v>116</v>
      </c>
      <c r="D89" s="5">
        <v>29133000</v>
      </c>
      <c r="E89" s="5">
        <v>88932000</v>
      </c>
      <c r="F89" s="5">
        <v>40117000</v>
      </c>
      <c r="G89" s="5">
        <v>29124000</v>
      </c>
      <c r="I89" s="5">
        <v>40117000</v>
      </c>
      <c r="J89" s="5">
        <v>10921000</v>
      </c>
      <c r="P89" s="5">
        <v>7751508759</v>
      </c>
      <c r="S89" s="5">
        <v>89437800</v>
      </c>
      <c r="T89" s="5">
        <v>85642680</v>
      </c>
      <c r="V89" s="5">
        <v>26269153</v>
      </c>
    </row>
    <row r="90" spans="2:25" ht="15.5" x14ac:dyDescent="0.35">
      <c r="C90" t="s">
        <v>117</v>
      </c>
      <c r="D90" s="5">
        <v>93992000</v>
      </c>
      <c r="F90" s="5">
        <v>61988000</v>
      </c>
      <c r="I90" s="5">
        <v>61988000</v>
      </c>
      <c r="P90" s="5">
        <v>10176000000</v>
      </c>
    </row>
    <row r="91" spans="2:25" ht="15.5" x14ac:dyDescent="0.35">
      <c r="C91" t="s">
        <v>118</v>
      </c>
      <c r="D91" s="5">
        <v>8854530000</v>
      </c>
      <c r="E91" s="5">
        <v>2143287000</v>
      </c>
      <c r="F91" s="5">
        <v>4596605000</v>
      </c>
      <c r="G91" s="5">
        <v>4983151000</v>
      </c>
      <c r="I91" s="5">
        <v>4596605000</v>
      </c>
      <c r="J91" s="5">
        <v>5422968000</v>
      </c>
      <c r="K91" s="5">
        <v>5011981000</v>
      </c>
      <c r="L91" s="5">
        <v>2780237000</v>
      </c>
      <c r="M91" s="5">
        <v>4628708000</v>
      </c>
      <c r="N91" s="5">
        <v>2969256000</v>
      </c>
      <c r="O91" s="5">
        <v>10272495000</v>
      </c>
      <c r="P91" s="5">
        <v>14111630205</v>
      </c>
      <c r="Q91" s="5">
        <v>2905356751</v>
      </c>
      <c r="R91" s="5">
        <v>2808699910</v>
      </c>
      <c r="S91" s="5">
        <v>893030709</v>
      </c>
      <c r="T91" s="5">
        <v>1249473361</v>
      </c>
      <c r="U91" s="5">
        <v>1736094391</v>
      </c>
      <c r="V91" s="5">
        <v>1156807097</v>
      </c>
      <c r="W91" s="5">
        <v>919732050</v>
      </c>
      <c r="X91" s="5">
        <v>1265833816</v>
      </c>
      <c r="Y91" s="5">
        <v>1404607850</v>
      </c>
    </row>
    <row r="92" spans="2:25" ht="15.5" x14ac:dyDescent="0.35">
      <c r="C92" t="s">
        <v>119</v>
      </c>
      <c r="D92" s="5">
        <v>43265000</v>
      </c>
      <c r="E92" s="5">
        <v>41453000</v>
      </c>
      <c r="F92" s="5">
        <v>42383000</v>
      </c>
      <c r="G92" s="5">
        <v>2607000</v>
      </c>
      <c r="I92" s="5">
        <v>42383000</v>
      </c>
      <c r="J92" s="5">
        <v>627816000</v>
      </c>
      <c r="M92" s="5">
        <v>14825000</v>
      </c>
      <c r="O92" s="5">
        <v>112290000</v>
      </c>
      <c r="P92" s="5">
        <v>1327013142</v>
      </c>
      <c r="Q92" s="5">
        <v>1276032450</v>
      </c>
      <c r="R92" s="5">
        <v>7843025345</v>
      </c>
      <c r="S92" s="5">
        <v>925343564</v>
      </c>
      <c r="T92" s="5">
        <v>924779692</v>
      </c>
      <c r="U92" s="5">
        <v>532972576</v>
      </c>
      <c r="V92" s="5">
        <v>765234316</v>
      </c>
      <c r="W92" s="5">
        <v>602010697</v>
      </c>
      <c r="X92" s="5">
        <v>568307894</v>
      </c>
      <c r="Y92" s="5">
        <v>29961401</v>
      </c>
    </row>
    <row r="93" spans="2:25" ht="15.5" x14ac:dyDescent="0.35">
      <c r="C93" t="s">
        <v>267</v>
      </c>
      <c r="D93" s="5">
        <v>43265000</v>
      </c>
      <c r="E93" s="5">
        <v>41453000</v>
      </c>
      <c r="F93" s="5">
        <v>42383000</v>
      </c>
      <c r="G93" s="5">
        <v>2607000</v>
      </c>
      <c r="I93" s="5">
        <v>42383000</v>
      </c>
      <c r="J93" s="5">
        <v>627816000</v>
      </c>
      <c r="M93" s="5">
        <v>14825000</v>
      </c>
      <c r="O93" s="5">
        <v>112290000</v>
      </c>
      <c r="P93" s="5">
        <v>1327013142</v>
      </c>
      <c r="Q93" s="5">
        <v>1276032450</v>
      </c>
      <c r="R93" s="5">
        <v>7843025345</v>
      </c>
      <c r="S93" s="5">
        <v>925343564</v>
      </c>
      <c r="T93" s="5">
        <v>924779692</v>
      </c>
      <c r="U93" s="5">
        <v>532972576</v>
      </c>
      <c r="V93" s="5">
        <v>765234316</v>
      </c>
      <c r="W93" s="5">
        <v>602010697</v>
      </c>
      <c r="X93" s="5">
        <v>568307894</v>
      </c>
      <c r="Y93" s="5">
        <v>29961401</v>
      </c>
    </row>
    <row r="94" spans="2:25" ht="15.5" x14ac:dyDescent="0.35">
      <c r="C94" t="s">
        <v>268</v>
      </c>
      <c r="S94" s="5">
        <v>1170014500</v>
      </c>
      <c r="T94" s="5">
        <v>1028332924</v>
      </c>
      <c r="U94" s="5">
        <v>945764376</v>
      </c>
      <c r="V94" s="5">
        <v>982354661</v>
      </c>
      <c r="W94" s="5">
        <v>1247929531</v>
      </c>
      <c r="X94" s="5">
        <v>1254694714</v>
      </c>
      <c r="Y94" s="5">
        <v>791331197</v>
      </c>
    </row>
    <row r="95" spans="2:25" ht="15.5" x14ac:dyDescent="0.35">
      <c r="C95" t="s">
        <v>91</v>
      </c>
    </row>
    <row r="96" spans="2:25" ht="15.5" x14ac:dyDescent="0.35">
      <c r="C96" t="s">
        <v>92</v>
      </c>
      <c r="D96" s="5">
        <v>45058163000</v>
      </c>
      <c r="E96" s="5">
        <v>40434015000</v>
      </c>
      <c r="F96" s="5">
        <v>39796927000</v>
      </c>
      <c r="G96" s="5">
        <v>28047481000</v>
      </c>
      <c r="I96" s="5">
        <v>39796927000</v>
      </c>
      <c r="J96" s="5">
        <v>29047482000</v>
      </c>
      <c r="K96" s="5">
        <v>20702417000</v>
      </c>
      <c r="L96" s="5">
        <v>30998159000</v>
      </c>
      <c r="M96" s="5">
        <v>5004924000</v>
      </c>
      <c r="N96" s="5">
        <v>2911692000</v>
      </c>
      <c r="O96" s="5">
        <v>3038463000</v>
      </c>
      <c r="P96" s="5">
        <v>18607333652</v>
      </c>
      <c r="S96" s="5">
        <v>-161737500</v>
      </c>
      <c r="T96" s="5">
        <v>-26790000</v>
      </c>
      <c r="U96" s="5">
        <v>101737500</v>
      </c>
      <c r="V96" s="5">
        <v>66800000</v>
      </c>
    </row>
    <row r="97" spans="3:25" ht="15.5" x14ac:dyDescent="0.35">
      <c r="C97" t="s">
        <v>121</v>
      </c>
      <c r="D97" s="5">
        <v>31410193000</v>
      </c>
      <c r="E97" s="5">
        <v>25347883000</v>
      </c>
      <c r="F97" s="5">
        <v>49129791000</v>
      </c>
      <c r="G97" s="5">
        <v>59158005000</v>
      </c>
      <c r="I97" s="5">
        <v>49129791000</v>
      </c>
      <c r="J97" s="5">
        <v>61541291000</v>
      </c>
      <c r="K97" s="5">
        <v>60648835000</v>
      </c>
      <c r="L97" s="5">
        <v>88045362000</v>
      </c>
      <c r="M97" s="5">
        <v>112647222000</v>
      </c>
      <c r="N97" s="5">
        <v>110339347000</v>
      </c>
      <c r="O97" s="5">
        <v>114100749000</v>
      </c>
      <c r="P97" s="5">
        <v>30984610702</v>
      </c>
      <c r="Q97" s="5">
        <v>46427131751</v>
      </c>
      <c r="R97" s="5">
        <v>46879861891</v>
      </c>
      <c r="S97" s="5">
        <v>78360594277</v>
      </c>
      <c r="T97" s="5">
        <v>78937812913</v>
      </c>
      <c r="U97" s="5">
        <v>78380254568</v>
      </c>
      <c r="V97" s="5">
        <v>67234422229</v>
      </c>
      <c r="W97" s="5">
        <v>59651553139</v>
      </c>
      <c r="X97" s="5">
        <v>46402277241</v>
      </c>
      <c r="Y97" s="5">
        <v>20526107882</v>
      </c>
    </row>
    <row r="98" spans="3:25" ht="15.5" x14ac:dyDescent="0.35">
      <c r="C98" t="s">
        <v>122</v>
      </c>
    </row>
    <row r="99" spans="3:25" ht="15.5" x14ac:dyDescent="0.35">
      <c r="C99" t="s">
        <v>125</v>
      </c>
      <c r="N99" s="5">
        <v>861979000</v>
      </c>
      <c r="O99" s="5">
        <v>518513000</v>
      </c>
      <c r="P99" s="5">
        <v>488892782</v>
      </c>
      <c r="Q99" s="5">
        <v>573213402</v>
      </c>
      <c r="R99" s="5">
        <v>1300256502</v>
      </c>
      <c r="S99" s="5">
        <v>1731916548</v>
      </c>
      <c r="T99" s="5">
        <v>1550700502</v>
      </c>
      <c r="U99" s="5">
        <v>1513740070</v>
      </c>
      <c r="V99" s="5">
        <v>1420119587</v>
      </c>
      <c r="W99" s="5">
        <v>1266630782</v>
      </c>
      <c r="X99" s="5">
        <v>1086839459</v>
      </c>
      <c r="Y99" s="5">
        <v>1001944176</v>
      </c>
    </row>
    <row r="100" spans="3:25" ht="15.5" x14ac:dyDescent="0.35">
      <c r="C100" t="s">
        <v>126</v>
      </c>
      <c r="D100" s="5">
        <v>405381820000</v>
      </c>
      <c r="E100" s="5">
        <v>382095840000</v>
      </c>
      <c r="F100" s="5">
        <v>371601880000</v>
      </c>
      <c r="G100" s="5">
        <v>346388060000</v>
      </c>
      <c r="I100" s="5">
        <v>371601880000</v>
      </c>
      <c r="J100" s="5">
        <v>326605226000</v>
      </c>
      <c r="K100" s="5">
        <v>299235695000</v>
      </c>
      <c r="L100" s="5">
        <v>272920921000</v>
      </c>
      <c r="M100" s="5">
        <v>216243706000</v>
      </c>
      <c r="N100" s="5">
        <v>198596880000</v>
      </c>
      <c r="O100" s="5">
        <v>194297529000</v>
      </c>
      <c r="P100" s="5">
        <v>184835176289</v>
      </c>
      <c r="Q100" s="5">
        <v>6600084336</v>
      </c>
      <c r="R100" s="5">
        <v>7615652642</v>
      </c>
      <c r="S100" s="5">
        <v>12162138964</v>
      </c>
      <c r="T100" s="5">
        <v>13969285584</v>
      </c>
      <c r="U100" s="5">
        <v>15947958646</v>
      </c>
      <c r="V100" s="5">
        <v>18167619927</v>
      </c>
      <c r="W100" s="5">
        <v>19857186383</v>
      </c>
      <c r="X100" s="5">
        <v>21655711721</v>
      </c>
      <c r="Y100" s="5">
        <v>12941080206</v>
      </c>
    </row>
    <row r="101" spans="3:25" ht="15.5" x14ac:dyDescent="0.35">
      <c r="C101" t="s">
        <v>127</v>
      </c>
      <c r="D101" s="5">
        <v>6650000</v>
      </c>
      <c r="E101" s="5">
        <v>6882000</v>
      </c>
      <c r="F101" s="5">
        <v>7114000</v>
      </c>
      <c r="G101" s="5">
        <v>7347000</v>
      </c>
      <c r="I101" s="5">
        <v>7114000</v>
      </c>
      <c r="J101" s="5">
        <v>8045000</v>
      </c>
      <c r="K101" s="5">
        <v>8970000</v>
      </c>
    </row>
    <row r="102" spans="3:25" ht="15.5" x14ac:dyDescent="0.35">
      <c r="C102" t="s">
        <v>123</v>
      </c>
    </row>
    <row r="103" spans="3:25" ht="15.5" x14ac:dyDescent="0.35">
      <c r="C103" t="s">
        <v>342</v>
      </c>
      <c r="Q103" s="5">
        <v>128812439685</v>
      </c>
      <c r="R103" s="5">
        <v>95083656364</v>
      </c>
    </row>
    <row r="104" spans="3:25" ht="15.5" x14ac:dyDescent="0.35">
      <c r="C104" t="s">
        <v>129</v>
      </c>
      <c r="D104" s="5">
        <v>470851749000</v>
      </c>
      <c r="E104" s="5">
        <v>443927823000</v>
      </c>
      <c r="F104" s="5">
        <v>424409391000</v>
      </c>
      <c r="G104" s="5">
        <v>397972462000</v>
      </c>
      <c r="I104" s="5">
        <v>424409391000</v>
      </c>
      <c r="J104" s="5">
        <v>375854537000</v>
      </c>
      <c r="K104" s="5">
        <v>351338944000</v>
      </c>
      <c r="L104" s="5">
        <v>312927298000</v>
      </c>
      <c r="M104" s="5">
        <v>248224141000</v>
      </c>
      <c r="N104" s="5">
        <v>228012903000</v>
      </c>
      <c r="O104" s="5">
        <v>215862322000</v>
      </c>
      <c r="P104" s="5">
        <v>208230973761</v>
      </c>
      <c r="Q104" s="5">
        <v>135985737423</v>
      </c>
      <c r="R104" s="5">
        <v>103999565508</v>
      </c>
      <c r="S104" s="5">
        <v>14745400054</v>
      </c>
      <c r="T104" s="5">
        <v>16371330628</v>
      </c>
      <c r="U104" s="5">
        <v>18313043258</v>
      </c>
      <c r="V104" s="5">
        <v>20439084056</v>
      </c>
      <c r="W104" s="5">
        <v>21982051707</v>
      </c>
      <c r="X104" s="5">
        <v>23602854055</v>
      </c>
      <c r="Y104" s="5">
        <v>14294368924</v>
      </c>
    </row>
    <row r="105" spans="3:25" ht="15.5" x14ac:dyDescent="0.35">
      <c r="C105" t="s">
        <v>130</v>
      </c>
      <c r="D105" s="5">
        <v>502261942000</v>
      </c>
      <c r="E105" s="5">
        <v>469275706000</v>
      </c>
      <c r="F105" s="5">
        <v>473539182000</v>
      </c>
      <c r="G105" s="5">
        <v>457130467000</v>
      </c>
      <c r="I105" s="5">
        <v>473539182000</v>
      </c>
      <c r="J105" s="5">
        <v>437395828000</v>
      </c>
      <c r="K105" s="5">
        <v>411987779000</v>
      </c>
      <c r="L105" s="5">
        <v>400972660000</v>
      </c>
      <c r="M105" s="5">
        <v>360871363000</v>
      </c>
      <c r="N105" s="5">
        <v>338352250000</v>
      </c>
      <c r="O105" s="5">
        <v>329963071000</v>
      </c>
      <c r="P105" s="5">
        <v>239215584463</v>
      </c>
      <c r="Q105" s="5">
        <v>182412869174</v>
      </c>
      <c r="R105" s="5">
        <v>150879427399</v>
      </c>
      <c r="S105" s="5">
        <v>93105994331</v>
      </c>
      <c r="T105" s="5">
        <v>95309143541</v>
      </c>
      <c r="U105" s="5">
        <v>96693297826</v>
      </c>
      <c r="V105" s="5">
        <v>87673506285</v>
      </c>
      <c r="W105" s="5">
        <v>81633604846</v>
      </c>
      <c r="X105" s="5">
        <v>70005131296</v>
      </c>
      <c r="Y105" s="5">
        <v>34820476806</v>
      </c>
    </row>
    <row r="106" spans="3:25" ht="15.5" x14ac:dyDescent="0.35">
      <c r="C106" t="s">
        <v>131</v>
      </c>
    </row>
    <row r="107" spans="3:25" ht="15.5" x14ac:dyDescent="0.35">
      <c r="C107" t="s">
        <v>132</v>
      </c>
    </row>
    <row r="108" spans="3:25" ht="15.5" x14ac:dyDescent="0.35">
      <c r="C108" t="s">
        <v>133</v>
      </c>
      <c r="D108" s="5">
        <v>53089194000</v>
      </c>
      <c r="E108" s="5">
        <v>29539741000</v>
      </c>
      <c r="F108" s="5">
        <v>39756055000</v>
      </c>
      <c r="G108" s="5">
        <v>40593905000</v>
      </c>
      <c r="I108" s="5">
        <v>39756055000</v>
      </c>
      <c r="J108" s="5">
        <v>33947445000</v>
      </c>
      <c r="K108" s="5">
        <v>33764002000</v>
      </c>
      <c r="L108" s="5">
        <v>29098404000</v>
      </c>
      <c r="M108" s="5">
        <v>31756190000</v>
      </c>
      <c r="N108" s="5">
        <v>25792856000</v>
      </c>
      <c r="O108" s="5">
        <v>31386202000</v>
      </c>
      <c r="P108" s="5">
        <v>48022409114</v>
      </c>
      <c r="Q108" s="5">
        <v>71632995613</v>
      </c>
      <c r="R108" s="5">
        <v>65647358350</v>
      </c>
      <c r="S108" s="5">
        <v>10766729572</v>
      </c>
      <c r="T108" s="5">
        <v>8735835892</v>
      </c>
      <c r="U108" s="5">
        <v>13497036111</v>
      </c>
      <c r="V108" s="5">
        <v>11532673713</v>
      </c>
      <c r="W108" s="5">
        <v>13380851287</v>
      </c>
      <c r="X108" s="5">
        <v>8849293541</v>
      </c>
      <c r="Y108" s="5">
        <v>9684560213</v>
      </c>
    </row>
    <row r="109" spans="3:25" ht="15.5" x14ac:dyDescent="0.35">
      <c r="C109" t="s">
        <v>134</v>
      </c>
    </row>
    <row r="110" spans="3:25" ht="15.5" x14ac:dyDescent="0.35">
      <c r="C110" t="s">
        <v>272</v>
      </c>
      <c r="D110" s="5">
        <v>745190000</v>
      </c>
      <c r="E110" s="5">
        <v>2154081000</v>
      </c>
      <c r="F110" s="5">
        <v>1727764000</v>
      </c>
      <c r="G110" s="5">
        <v>1904221000</v>
      </c>
      <c r="I110" s="5">
        <v>1727764000</v>
      </c>
      <c r="J110" s="5">
        <v>932400000</v>
      </c>
      <c r="K110" s="5">
        <v>4621457000</v>
      </c>
      <c r="L110" s="5">
        <v>3169958000</v>
      </c>
      <c r="M110" s="5">
        <v>5036291000</v>
      </c>
      <c r="N110" s="5">
        <v>1882406000</v>
      </c>
      <c r="O110" s="5">
        <v>1126485000</v>
      </c>
      <c r="R110" s="5">
        <v>55150033</v>
      </c>
      <c r="S110" s="5">
        <v>5791314595</v>
      </c>
      <c r="T110" s="5">
        <v>4506548323</v>
      </c>
      <c r="U110" s="5">
        <v>10470520450</v>
      </c>
      <c r="V110" s="5">
        <v>8493451471</v>
      </c>
      <c r="W110" s="5">
        <v>9467777948</v>
      </c>
      <c r="X110" s="5">
        <v>5441340890</v>
      </c>
      <c r="Y110" s="5">
        <v>7335940646</v>
      </c>
    </row>
    <row r="111" spans="3:25" ht="15.5" x14ac:dyDescent="0.35">
      <c r="C111" t="s">
        <v>135</v>
      </c>
      <c r="L111" s="5">
        <v>21800000</v>
      </c>
      <c r="N111" s="5">
        <v>5133000</v>
      </c>
    </row>
    <row r="112" spans="3:25" ht="15.5" x14ac:dyDescent="0.35">
      <c r="C112" t="s">
        <v>273</v>
      </c>
      <c r="D112" s="5">
        <v>123125000</v>
      </c>
      <c r="E112" s="5">
        <v>88932000</v>
      </c>
      <c r="F112" s="5">
        <v>102105000</v>
      </c>
      <c r="G112" s="5">
        <v>29124000</v>
      </c>
      <c r="I112" s="5">
        <v>102105000</v>
      </c>
      <c r="J112" s="5">
        <v>10921000</v>
      </c>
      <c r="L112" s="5">
        <v>21800000</v>
      </c>
      <c r="N112" s="5">
        <v>5133000</v>
      </c>
      <c r="P112" s="5">
        <v>17927508759</v>
      </c>
      <c r="S112" s="5">
        <v>89437800</v>
      </c>
      <c r="T112" s="5">
        <v>85642680</v>
      </c>
      <c r="V112" s="5">
        <v>26269153</v>
      </c>
    </row>
    <row r="113" spans="3:25" ht="15.5" x14ac:dyDescent="0.35">
      <c r="C113" t="s">
        <v>137</v>
      </c>
      <c r="D113" s="5">
        <v>571529000</v>
      </c>
      <c r="E113" s="5">
        <v>1192138000</v>
      </c>
      <c r="F113" s="5">
        <v>230136000</v>
      </c>
      <c r="G113" s="5">
        <v>1824067000</v>
      </c>
      <c r="I113" s="5">
        <v>230136000</v>
      </c>
      <c r="J113" s="5">
        <v>521411000</v>
      </c>
      <c r="K113" s="5">
        <v>583417000</v>
      </c>
      <c r="L113" s="5">
        <v>886341000</v>
      </c>
      <c r="M113" s="5">
        <v>2189826000</v>
      </c>
      <c r="N113" s="5">
        <v>3694190000</v>
      </c>
      <c r="O113" s="5">
        <v>1240073000</v>
      </c>
      <c r="P113" s="5">
        <v>1157587026</v>
      </c>
      <c r="Q113" s="5">
        <v>494632411</v>
      </c>
      <c r="R113" s="5">
        <v>197284034</v>
      </c>
      <c r="S113" s="5">
        <v>1577686021</v>
      </c>
      <c r="T113" s="5">
        <v>1596922160</v>
      </c>
      <c r="U113" s="5">
        <v>528087604</v>
      </c>
      <c r="V113" s="5">
        <v>792813479</v>
      </c>
      <c r="W113" s="5">
        <v>683806528</v>
      </c>
      <c r="X113" s="5">
        <v>1144517676</v>
      </c>
      <c r="Y113" s="5">
        <v>850900967</v>
      </c>
    </row>
    <row r="114" spans="3:25" ht="15.5" x14ac:dyDescent="0.35">
      <c r="C114" t="s">
        <v>136</v>
      </c>
      <c r="D114" s="5">
        <v>17351830000</v>
      </c>
      <c r="E114" s="5">
        <v>16870184000</v>
      </c>
      <c r="F114" s="5">
        <v>23404042000</v>
      </c>
      <c r="G114" s="5">
        <v>17795956000</v>
      </c>
      <c r="I114" s="5">
        <v>23404042000</v>
      </c>
      <c r="J114" s="5">
        <v>16321453000</v>
      </c>
      <c r="K114" s="5">
        <v>14265485000</v>
      </c>
      <c r="L114" s="5">
        <v>11974397000</v>
      </c>
      <c r="M114" s="5">
        <v>11895950000</v>
      </c>
      <c r="N114" s="5">
        <v>9759572000</v>
      </c>
      <c r="O114" s="5">
        <v>13317107000</v>
      </c>
      <c r="P114" s="5">
        <v>1118125821</v>
      </c>
      <c r="Q114" s="5">
        <v>408073395</v>
      </c>
      <c r="R114" s="5">
        <v>240193893</v>
      </c>
      <c r="S114" s="5">
        <v>2052444436</v>
      </c>
      <c r="T114" s="5">
        <v>1731881888</v>
      </c>
      <c r="U114" s="5">
        <v>1800277137</v>
      </c>
      <c r="V114" s="5">
        <v>1418205653</v>
      </c>
      <c r="W114" s="5">
        <v>2062364625</v>
      </c>
      <c r="X114" s="5">
        <v>1509363005</v>
      </c>
      <c r="Y114" s="5">
        <v>1497718600</v>
      </c>
    </row>
    <row r="115" spans="3:25" ht="15.5" x14ac:dyDescent="0.35">
      <c r="C115" t="s">
        <v>153</v>
      </c>
    </row>
    <row r="116" spans="3:25" ht="15.5" x14ac:dyDescent="0.35">
      <c r="C116" t="s">
        <v>138</v>
      </c>
      <c r="Q116" s="5">
        <v>59644350000</v>
      </c>
      <c r="R116" s="5">
        <v>58209589041</v>
      </c>
    </row>
    <row r="117" spans="3:25" ht="15.5" x14ac:dyDescent="0.35">
      <c r="C117" t="s">
        <v>271</v>
      </c>
      <c r="D117" s="5">
        <v>20000000000</v>
      </c>
    </row>
    <row r="118" spans="3:25" ht="15.5" x14ac:dyDescent="0.35">
      <c r="C118" t="s">
        <v>140</v>
      </c>
    </row>
    <row r="119" spans="3:25" ht="15.5" x14ac:dyDescent="0.35">
      <c r="C119" t="s">
        <v>141</v>
      </c>
      <c r="P119" s="5">
        <v>31709844534</v>
      </c>
      <c r="Q119" s="5">
        <v>26051060078</v>
      </c>
    </row>
    <row r="120" spans="3:25" ht="15.5" x14ac:dyDescent="0.35">
      <c r="C120" t="s">
        <v>143</v>
      </c>
      <c r="W120" s="5">
        <v>16888888</v>
      </c>
      <c r="X120" s="5">
        <v>219555555</v>
      </c>
    </row>
    <row r="121" spans="3:25" ht="15.5" x14ac:dyDescent="0.35">
      <c r="C121" t="s">
        <v>144</v>
      </c>
      <c r="P121" s="5">
        <v>9314468097</v>
      </c>
      <c r="Q121" s="5">
        <v>5243691267</v>
      </c>
      <c r="V121" s="5">
        <v>16888889</v>
      </c>
      <c r="W121" s="5">
        <v>202666667</v>
      </c>
      <c r="X121" s="5">
        <v>202666670</v>
      </c>
    </row>
    <row r="122" spans="3:25" ht="15.5" x14ac:dyDescent="0.35">
      <c r="C122" t="s">
        <v>145</v>
      </c>
      <c r="D122" s="5">
        <v>4519341000</v>
      </c>
      <c r="E122" s="5">
        <v>4527568000</v>
      </c>
      <c r="F122" s="5">
        <v>4453744000</v>
      </c>
      <c r="G122" s="5">
        <v>3673257000</v>
      </c>
      <c r="I122" s="5">
        <v>4453744000</v>
      </c>
      <c r="J122" s="5">
        <v>3911379000</v>
      </c>
      <c r="K122" s="5">
        <v>3896110000</v>
      </c>
      <c r="L122" s="5">
        <v>3448981000</v>
      </c>
      <c r="M122" s="5">
        <v>2681708000</v>
      </c>
      <c r="N122" s="5">
        <v>2823529000</v>
      </c>
      <c r="O122" s="5">
        <v>1874176000</v>
      </c>
      <c r="P122" s="5">
        <v>97141354406</v>
      </c>
      <c r="Q122" s="5">
        <v>27460770700</v>
      </c>
      <c r="R122" s="5">
        <v>1166696464</v>
      </c>
      <c r="S122" s="5">
        <v>5914242259</v>
      </c>
      <c r="T122" s="5">
        <v>5648440455</v>
      </c>
      <c r="U122" s="5">
        <v>5437894617</v>
      </c>
      <c r="V122" s="5">
        <v>5035208157</v>
      </c>
      <c r="W122" s="5">
        <v>4044032635</v>
      </c>
      <c r="X122" s="5">
        <v>3642482773</v>
      </c>
      <c r="Y122" s="5">
        <v>2843189896</v>
      </c>
    </row>
    <row r="123" spans="3:25" ht="15.5" x14ac:dyDescent="0.35">
      <c r="C123" t="s">
        <v>146</v>
      </c>
      <c r="D123" s="5">
        <v>4519341000</v>
      </c>
      <c r="E123" s="5">
        <v>4527568000</v>
      </c>
      <c r="F123" s="5">
        <v>4453744000</v>
      </c>
      <c r="G123" s="5">
        <v>3673257000</v>
      </c>
      <c r="I123" s="5">
        <v>4453744000</v>
      </c>
      <c r="J123" s="5">
        <v>3911379000</v>
      </c>
      <c r="K123" s="5">
        <v>3896110000</v>
      </c>
      <c r="L123" s="5">
        <v>3448981000</v>
      </c>
      <c r="M123" s="5">
        <v>2681708000</v>
      </c>
      <c r="N123" s="5">
        <v>2823529000</v>
      </c>
      <c r="O123" s="5">
        <v>1874176000</v>
      </c>
      <c r="P123" s="5">
        <v>97141354406</v>
      </c>
      <c r="Q123" s="5">
        <v>27460770700</v>
      </c>
      <c r="R123" s="5">
        <v>1166696464</v>
      </c>
      <c r="S123" s="5">
        <v>5914242259</v>
      </c>
      <c r="T123" s="5">
        <v>5648440455</v>
      </c>
      <c r="U123" s="5">
        <v>5437894617</v>
      </c>
      <c r="V123" s="5">
        <v>5035208157</v>
      </c>
      <c r="W123" s="5">
        <v>4044032635</v>
      </c>
      <c r="X123" s="5">
        <v>3642482773</v>
      </c>
      <c r="Y123" s="5">
        <v>2843189896</v>
      </c>
    </row>
    <row r="124" spans="3:25" ht="15.5" x14ac:dyDescent="0.35">
      <c r="C124" t="s">
        <v>150</v>
      </c>
    </row>
    <row r="125" spans="3:25" ht="15.5" x14ac:dyDescent="0.35">
      <c r="C125" t="s">
        <v>151</v>
      </c>
      <c r="P125" s="5">
        <v>31709844534</v>
      </c>
      <c r="Q125" s="5">
        <v>26051060078</v>
      </c>
      <c r="W125" s="5">
        <v>16888888</v>
      </c>
      <c r="X125" s="5">
        <v>219555555</v>
      </c>
    </row>
    <row r="126" spans="3:25" ht="15.5" x14ac:dyDescent="0.35">
      <c r="C126" t="s">
        <v>343</v>
      </c>
      <c r="N126" s="5">
        <v>5499000</v>
      </c>
      <c r="P126" s="5">
        <v>63475938750</v>
      </c>
    </row>
    <row r="127" spans="3:25" ht="15.5" x14ac:dyDescent="0.35">
      <c r="C127" t="s">
        <v>152</v>
      </c>
    </row>
    <row r="128" spans="3:25" ht="15.5" x14ac:dyDescent="0.35">
      <c r="C128" t="s">
        <v>154</v>
      </c>
      <c r="D128" s="5">
        <v>57608535000</v>
      </c>
      <c r="E128" s="5">
        <v>34067309000</v>
      </c>
      <c r="F128" s="5">
        <v>44209799000</v>
      </c>
      <c r="G128" s="5">
        <v>44267162000</v>
      </c>
      <c r="I128" s="5">
        <v>44209799000</v>
      </c>
      <c r="J128" s="5">
        <v>37858824000</v>
      </c>
      <c r="K128" s="5">
        <v>37660112000</v>
      </c>
      <c r="L128" s="5">
        <v>32547385000</v>
      </c>
      <c r="M128" s="5">
        <v>34437898000</v>
      </c>
      <c r="N128" s="5">
        <v>28616385000</v>
      </c>
      <c r="O128" s="5">
        <v>33260378000</v>
      </c>
      <c r="P128" s="5">
        <v>145163763520</v>
      </c>
      <c r="Q128" s="5">
        <v>99093766313</v>
      </c>
      <c r="R128" s="5">
        <v>66814054814</v>
      </c>
      <c r="S128" s="5">
        <v>16680971831</v>
      </c>
      <c r="T128" s="5">
        <v>14384276347</v>
      </c>
      <c r="U128" s="5">
        <v>18934930728</v>
      </c>
      <c r="V128" s="5">
        <v>16567881870</v>
      </c>
      <c r="W128" s="5">
        <v>17424883922</v>
      </c>
      <c r="X128" s="5">
        <v>12491776314</v>
      </c>
      <c r="Y128" s="5">
        <v>12527750109</v>
      </c>
    </row>
    <row r="129" spans="2:25" ht="15.5" x14ac:dyDescent="0.35">
      <c r="C129" t="s">
        <v>155</v>
      </c>
    </row>
    <row r="130" spans="2:25" ht="15.5" x14ac:dyDescent="0.35">
      <c r="C130" t="s">
        <v>156</v>
      </c>
      <c r="D130" s="5">
        <v>127727600000</v>
      </c>
      <c r="E130" s="5">
        <v>127727600000</v>
      </c>
      <c r="F130" s="5">
        <v>127727600000</v>
      </c>
      <c r="G130" s="5">
        <v>127727600000</v>
      </c>
      <c r="I130" s="5">
        <v>127727600000</v>
      </c>
      <c r="J130" s="5">
        <v>127727600000</v>
      </c>
      <c r="K130" s="5">
        <v>127727600000</v>
      </c>
      <c r="L130" s="5">
        <v>127727600000</v>
      </c>
      <c r="M130" s="5">
        <v>127727600000</v>
      </c>
      <c r="N130" s="5">
        <v>127727600000</v>
      </c>
      <c r="O130" s="5">
        <v>127727600000</v>
      </c>
      <c r="P130" s="5">
        <v>31460000000</v>
      </c>
      <c r="Q130" s="5">
        <v>31460000000</v>
      </c>
      <c r="R130" s="5">
        <v>31460000000</v>
      </c>
      <c r="S130" s="5">
        <v>28600000000</v>
      </c>
      <c r="T130" s="5">
        <v>28600000000</v>
      </c>
      <c r="U130" s="5">
        <v>28600000000</v>
      </c>
      <c r="V130" s="5">
        <v>28600000000</v>
      </c>
      <c r="W130" s="5">
        <v>28600000000</v>
      </c>
      <c r="X130" s="5">
        <v>28600000000</v>
      </c>
      <c r="Y130" s="5">
        <v>1650000000</v>
      </c>
    </row>
    <row r="131" spans="2:25" ht="15.5" x14ac:dyDescent="0.35">
      <c r="C131" t="s">
        <v>157</v>
      </c>
      <c r="D131" s="5">
        <v>141445473000</v>
      </c>
      <c r="E131" s="5">
        <v>141445473000</v>
      </c>
      <c r="F131" s="5">
        <v>141445473000</v>
      </c>
      <c r="G131" s="5">
        <v>141445473000</v>
      </c>
      <c r="I131" s="5">
        <v>141445473000</v>
      </c>
      <c r="J131" s="5">
        <v>141445473000</v>
      </c>
      <c r="K131" s="5">
        <v>141445473000</v>
      </c>
      <c r="L131" s="5">
        <v>141445473000</v>
      </c>
      <c r="M131" s="5">
        <v>141445473000</v>
      </c>
      <c r="N131" s="5">
        <v>141445473000</v>
      </c>
      <c r="O131" s="5">
        <v>141445473000</v>
      </c>
      <c r="P131" s="5">
        <v>26751902022</v>
      </c>
      <c r="Q131" s="5">
        <v>26751902022</v>
      </c>
      <c r="R131" s="5">
        <v>26725542022</v>
      </c>
      <c r="S131" s="5">
        <v>20594902093</v>
      </c>
      <c r="T131" s="5">
        <v>20594902093</v>
      </c>
      <c r="U131" s="5">
        <v>20594902093</v>
      </c>
      <c r="V131" s="5">
        <v>20594902093</v>
      </c>
      <c r="W131" s="5">
        <v>20594902093</v>
      </c>
      <c r="X131" s="5">
        <v>20594902093</v>
      </c>
    </row>
    <row r="132" spans="2:25" ht="15.5" x14ac:dyDescent="0.35">
      <c r="C132" t="s">
        <v>158</v>
      </c>
      <c r="D132" s="5">
        <v>130420459000</v>
      </c>
      <c r="E132" s="5">
        <v>125599475000</v>
      </c>
      <c r="F132" s="5">
        <v>120357726000</v>
      </c>
      <c r="G132" s="5">
        <v>115641271000</v>
      </c>
      <c r="I132" s="5">
        <v>120357726000</v>
      </c>
      <c r="J132" s="5">
        <v>101314969000</v>
      </c>
      <c r="K132" s="5">
        <v>84450850000</v>
      </c>
      <c r="L132" s="5">
        <v>68252771000</v>
      </c>
      <c r="M132" s="5">
        <v>52254251000</v>
      </c>
      <c r="N132" s="5">
        <v>37649938000</v>
      </c>
      <c r="O132" s="5">
        <v>24490040000</v>
      </c>
      <c r="P132" s="5">
        <v>17231439431</v>
      </c>
      <c r="Q132" s="5">
        <v>25106213794</v>
      </c>
      <c r="R132" s="5">
        <v>25878855161</v>
      </c>
      <c r="S132" s="5">
        <v>27123290930</v>
      </c>
      <c r="T132" s="5">
        <v>31487818533</v>
      </c>
      <c r="U132" s="5">
        <v>28461727505</v>
      </c>
      <c r="V132" s="5">
        <v>21843922322</v>
      </c>
      <c r="W132" s="5">
        <v>15013818831</v>
      </c>
      <c r="X132" s="5">
        <v>8318452889</v>
      </c>
      <c r="Y132" s="5">
        <v>20642726697</v>
      </c>
    </row>
    <row r="133" spans="2:25" ht="15.5" x14ac:dyDescent="0.35">
      <c r="C133" t="s">
        <v>159</v>
      </c>
      <c r="D133" s="5">
        <v>6033800000</v>
      </c>
      <c r="E133" s="5">
        <v>5933800000</v>
      </c>
      <c r="F133" s="5">
        <v>5933800000</v>
      </c>
      <c r="G133" s="5">
        <v>5933800000</v>
      </c>
      <c r="I133" s="5">
        <v>5933800000</v>
      </c>
      <c r="J133" s="5">
        <v>5833800000</v>
      </c>
      <c r="K133" s="5">
        <v>5733800000</v>
      </c>
      <c r="L133" s="5">
        <v>5633800000</v>
      </c>
      <c r="M133" s="5">
        <v>5533800000</v>
      </c>
      <c r="N133" s="5">
        <v>5433800000</v>
      </c>
      <c r="O133" s="5">
        <v>5333800000</v>
      </c>
      <c r="P133" s="5">
        <v>5333800162</v>
      </c>
      <c r="Q133" s="5">
        <v>5333800162</v>
      </c>
      <c r="R133" s="5">
        <v>5333800162</v>
      </c>
      <c r="S133" s="5">
        <v>5333800162</v>
      </c>
      <c r="T133" s="5">
        <v>5233800162</v>
      </c>
      <c r="U133" s="5">
        <v>3910239125</v>
      </c>
      <c r="V133" s="5">
        <v>2544218427</v>
      </c>
    </row>
    <row r="134" spans="2:25" ht="15.5" x14ac:dyDescent="0.35">
      <c r="C134" t="s">
        <v>160</v>
      </c>
      <c r="D134" s="5">
        <v>124386659000</v>
      </c>
      <c r="E134" s="5">
        <v>119665675000</v>
      </c>
      <c r="F134" s="5">
        <v>114423926000</v>
      </c>
      <c r="G134" s="5">
        <v>109707471000</v>
      </c>
      <c r="I134" s="5">
        <v>114423926000</v>
      </c>
      <c r="J134" s="5">
        <v>95481169000</v>
      </c>
      <c r="K134" s="5">
        <v>78717050000</v>
      </c>
      <c r="L134" s="5">
        <v>62618971000</v>
      </c>
      <c r="M134" s="5">
        <v>46720451000</v>
      </c>
      <c r="N134" s="5">
        <v>32216138000</v>
      </c>
      <c r="O134" s="5">
        <v>19156240000</v>
      </c>
      <c r="P134" s="5">
        <v>11897639269</v>
      </c>
      <c r="Q134" s="5">
        <v>19772413632</v>
      </c>
      <c r="R134" s="5">
        <v>20545054999</v>
      </c>
      <c r="S134" s="5">
        <v>21789490768</v>
      </c>
      <c r="T134" s="5">
        <v>26254018371</v>
      </c>
      <c r="U134" s="5">
        <v>24551488380</v>
      </c>
      <c r="V134" s="5">
        <v>19299703895</v>
      </c>
    </row>
    <row r="135" spans="2:25" ht="15.5" x14ac:dyDescent="0.35">
      <c r="C135" t="s">
        <v>161</v>
      </c>
      <c r="D135" s="5">
        <v>130420459000</v>
      </c>
      <c r="E135" s="5">
        <v>125599475000</v>
      </c>
      <c r="F135" s="5">
        <v>120357726000</v>
      </c>
      <c r="G135" s="5">
        <v>115641271000</v>
      </c>
      <c r="I135" s="5">
        <v>120357726000</v>
      </c>
      <c r="J135" s="5">
        <v>101314969000</v>
      </c>
      <c r="K135" s="5">
        <v>84450850000</v>
      </c>
      <c r="L135" s="5">
        <v>68252771000</v>
      </c>
      <c r="M135" s="5">
        <v>52254251000</v>
      </c>
      <c r="N135" s="5">
        <v>37649938000</v>
      </c>
      <c r="O135" s="5">
        <v>24490040000</v>
      </c>
      <c r="P135" s="5">
        <v>17231439431</v>
      </c>
      <c r="Q135" s="5">
        <v>25106213794</v>
      </c>
      <c r="R135" s="5">
        <v>25878855161</v>
      </c>
      <c r="S135" s="5">
        <v>27123290930</v>
      </c>
      <c r="T135" s="5">
        <v>31487818533</v>
      </c>
      <c r="U135" s="5">
        <v>28461727505</v>
      </c>
      <c r="V135" s="5">
        <v>21843922322</v>
      </c>
      <c r="W135" s="5">
        <v>15013818831</v>
      </c>
      <c r="X135" s="5">
        <v>8318452889</v>
      </c>
      <c r="Y135" s="5">
        <v>20642726697</v>
      </c>
    </row>
    <row r="136" spans="2:25" ht="15.5" x14ac:dyDescent="0.35">
      <c r="C136" t="s">
        <v>162</v>
      </c>
      <c r="D136" s="5">
        <v>1712000</v>
      </c>
      <c r="E136" s="5">
        <v>1834000</v>
      </c>
      <c r="F136" s="5">
        <v>1657000</v>
      </c>
      <c r="G136" s="5">
        <v>1480000</v>
      </c>
      <c r="I136" s="5">
        <v>1657000</v>
      </c>
      <c r="J136" s="5">
        <v>1480000</v>
      </c>
      <c r="K136" s="5">
        <v>1327000</v>
      </c>
      <c r="L136" s="5">
        <v>1272000</v>
      </c>
      <c r="M136" s="5">
        <v>1217000</v>
      </c>
      <c r="N136" s="5">
        <v>1162000</v>
      </c>
      <c r="O136" s="5">
        <v>1117000</v>
      </c>
      <c r="P136" s="5">
        <v>1145838</v>
      </c>
      <c r="Q136" s="5">
        <v>987045</v>
      </c>
      <c r="R136" s="5">
        <v>975402</v>
      </c>
      <c r="S136" s="5">
        <v>268566977</v>
      </c>
      <c r="T136" s="5">
        <v>268936568</v>
      </c>
    </row>
    <row r="137" spans="2:25" ht="15.5" x14ac:dyDescent="0.35">
      <c r="C137" t="s">
        <v>10</v>
      </c>
      <c r="D137" s="5">
        <v>444653407000</v>
      </c>
      <c r="E137" s="5">
        <v>435208397000</v>
      </c>
      <c r="F137" s="5">
        <v>429329383000</v>
      </c>
      <c r="G137" s="5">
        <v>412863305000</v>
      </c>
      <c r="I137" s="5">
        <v>429329383000</v>
      </c>
      <c r="J137" s="5">
        <v>399537004000</v>
      </c>
      <c r="K137" s="5">
        <v>374327667000</v>
      </c>
      <c r="L137" s="5">
        <v>368425275000</v>
      </c>
      <c r="M137" s="5">
        <v>326433465000</v>
      </c>
      <c r="N137" s="5">
        <v>309735865000</v>
      </c>
      <c r="O137" s="5">
        <v>296702693000</v>
      </c>
      <c r="P137" s="5">
        <v>94051820943</v>
      </c>
      <c r="Q137" s="5">
        <v>83319102861</v>
      </c>
      <c r="R137" s="5">
        <v>84065372585</v>
      </c>
      <c r="S137" s="5">
        <v>76425022500</v>
      </c>
      <c r="T137" s="5">
        <v>80924867194</v>
      </c>
      <c r="U137" s="5">
        <v>77758367098</v>
      </c>
      <c r="V137" s="5">
        <v>71105624415</v>
      </c>
      <c r="W137" s="5">
        <v>64208720924</v>
      </c>
      <c r="X137" s="5">
        <v>57513354982</v>
      </c>
      <c r="Y137" s="5">
        <v>22292726697</v>
      </c>
    </row>
    <row r="138" spans="2:25" ht="15.5" x14ac:dyDescent="0.35">
      <c r="C138" t="s">
        <v>163</v>
      </c>
      <c r="D138" s="5">
        <v>502261942000</v>
      </c>
      <c r="E138" s="5">
        <v>469275706000</v>
      </c>
      <c r="F138" s="5">
        <v>473539182000</v>
      </c>
      <c r="G138" s="5">
        <v>457130467000</v>
      </c>
      <c r="I138" s="5">
        <v>473539182000</v>
      </c>
      <c r="J138" s="5">
        <v>437395828000</v>
      </c>
      <c r="K138" s="5">
        <v>411987779000</v>
      </c>
      <c r="L138" s="5">
        <v>400972660000</v>
      </c>
      <c r="M138" s="5">
        <v>360871363000</v>
      </c>
      <c r="N138" s="5">
        <v>338352250000</v>
      </c>
      <c r="O138" s="5">
        <v>329963071000</v>
      </c>
      <c r="P138" s="5">
        <v>239215584463</v>
      </c>
      <c r="Q138" s="5">
        <v>182412869174</v>
      </c>
      <c r="R138" s="5">
        <v>150879427399</v>
      </c>
      <c r="S138" s="5">
        <v>93105994331</v>
      </c>
      <c r="T138" s="5">
        <v>95309143541</v>
      </c>
      <c r="U138" s="5">
        <v>96693297826</v>
      </c>
      <c r="V138" s="5">
        <v>87673506285</v>
      </c>
      <c r="W138" s="5">
        <v>81633604846</v>
      </c>
      <c r="X138" s="5">
        <v>70005131296</v>
      </c>
      <c r="Y138" s="5">
        <v>34820476806</v>
      </c>
    </row>
    <row r="139" spans="2:25" ht="15.5" x14ac:dyDescent="0.35">
      <c r="C139" t="s">
        <v>164</v>
      </c>
      <c r="D139" s="5">
        <v>1277276000</v>
      </c>
      <c r="E139" s="5">
        <v>1277276000</v>
      </c>
      <c r="F139" s="5">
        <v>1277276000</v>
      </c>
      <c r="G139" s="5">
        <v>1277276000</v>
      </c>
      <c r="I139" s="5">
        <v>1277276000</v>
      </c>
      <c r="J139" s="5">
        <v>1277276000</v>
      </c>
      <c r="K139" s="5">
        <v>1277276000</v>
      </c>
      <c r="L139" s="5">
        <v>1277276000</v>
      </c>
      <c r="M139" s="5">
        <v>1277276000</v>
      </c>
      <c r="N139" s="5">
        <v>1277276000</v>
      </c>
      <c r="O139" s="5">
        <v>1277276000</v>
      </c>
      <c r="P139" s="5">
        <v>314600000</v>
      </c>
      <c r="Q139" s="5">
        <v>314600000</v>
      </c>
      <c r="R139" s="5">
        <v>314600000</v>
      </c>
      <c r="S139" s="5">
        <v>286000000</v>
      </c>
      <c r="T139" s="5">
        <v>286000000</v>
      </c>
      <c r="U139" s="5">
        <v>286000000</v>
      </c>
      <c r="V139" s="5">
        <v>286000000</v>
      </c>
      <c r="W139" s="5">
        <v>286000000</v>
      </c>
      <c r="X139" s="5">
        <v>286000000</v>
      </c>
      <c r="Y139" s="5">
        <v>16500</v>
      </c>
    </row>
    <row r="141" spans="2:25" ht="15.5" x14ac:dyDescent="0.35">
      <c r="B141" t="s">
        <v>165</v>
      </c>
      <c r="C141" t="s">
        <v>166</v>
      </c>
      <c r="D141" s="5">
        <v>6304741000</v>
      </c>
      <c r="E141" s="5">
        <v>981786000</v>
      </c>
      <c r="F141" s="5">
        <v>1406127000</v>
      </c>
      <c r="G141" s="5">
        <v>5791822000</v>
      </c>
      <c r="I141" s="5">
        <v>30017708000</v>
      </c>
      <c r="J141" s="5">
        <v>34295962000</v>
      </c>
      <c r="K141" s="5">
        <v>29516132000</v>
      </c>
      <c r="L141" s="5">
        <v>25487571000</v>
      </c>
      <c r="M141" s="5">
        <v>36633554000</v>
      </c>
      <c r="N141" s="5">
        <v>23950779000</v>
      </c>
      <c r="O141" s="5">
        <v>13323320000</v>
      </c>
      <c r="P141" s="5">
        <v>17759969297</v>
      </c>
      <c r="Q141" s="5">
        <v>-5481048895</v>
      </c>
      <c r="R141" s="5">
        <v>-10317056940</v>
      </c>
      <c r="S141" s="5">
        <v>237260402</v>
      </c>
      <c r="T141" s="5">
        <v>208832091</v>
      </c>
      <c r="U141" s="5">
        <v>11525734831</v>
      </c>
      <c r="V141" s="5">
        <v>8293365989</v>
      </c>
      <c r="W141" s="5">
        <v>14624216421</v>
      </c>
      <c r="X141" s="5">
        <v>6257575614</v>
      </c>
      <c r="Y141" s="5">
        <v>10155887264</v>
      </c>
    </row>
    <row r="142" spans="2:25" ht="15.5" x14ac:dyDescent="0.35">
      <c r="C142" t="s">
        <v>279</v>
      </c>
      <c r="D142" s="5">
        <v>20187490000</v>
      </c>
      <c r="E142" s="5">
        <v>6266756000</v>
      </c>
      <c r="F142" s="5">
        <v>6535648000</v>
      </c>
      <c r="G142" s="5">
        <v>11851732000</v>
      </c>
      <c r="I142" s="5">
        <v>52229992000</v>
      </c>
      <c r="J142" s="5">
        <v>55329442000</v>
      </c>
      <c r="K142" s="5">
        <v>49180698000</v>
      </c>
      <c r="L142" s="5">
        <v>48217699000</v>
      </c>
      <c r="M142" s="5">
        <v>44849911000</v>
      </c>
      <c r="N142" s="5">
        <v>42132528000</v>
      </c>
      <c r="O142" s="5">
        <v>35048905000</v>
      </c>
      <c r="P142" s="5">
        <v>36070450768</v>
      </c>
      <c r="Q142" s="5">
        <v>25555502838</v>
      </c>
      <c r="R142" s="5">
        <v>35540053262</v>
      </c>
      <c r="S142" s="5">
        <v>147291120238</v>
      </c>
      <c r="T142" s="5">
        <v>129938014002</v>
      </c>
      <c r="U142" s="5">
        <v>110961574452</v>
      </c>
      <c r="V142" s="5">
        <v>109573539113</v>
      </c>
      <c r="W142" s="5">
        <v>104622683221</v>
      </c>
      <c r="X142" s="5">
        <v>93915660125</v>
      </c>
      <c r="Y142" s="5">
        <v>75938878189</v>
      </c>
    </row>
    <row r="143" spans="2:25" ht="15.5" x14ac:dyDescent="0.35">
      <c r="C143" t="s">
        <v>168</v>
      </c>
      <c r="D143" s="5">
        <v>-2896569000</v>
      </c>
      <c r="E143" s="5">
        <v>-2244704000</v>
      </c>
      <c r="F143" s="5">
        <v>709418000</v>
      </c>
      <c r="G143" s="5">
        <v>-3554248000</v>
      </c>
      <c r="I143" s="5">
        <v>-8242869000</v>
      </c>
      <c r="J143" s="5">
        <v>-10704509000</v>
      </c>
      <c r="K143" s="5">
        <v>-10413525000</v>
      </c>
      <c r="L143" s="5">
        <v>-13479663000</v>
      </c>
      <c r="M143" s="5">
        <v>-6817028000</v>
      </c>
      <c r="N143" s="5">
        <v>-6377834000</v>
      </c>
      <c r="O143" s="5">
        <v>-15254304000</v>
      </c>
      <c r="P143" s="5">
        <v>-18208684881</v>
      </c>
      <c r="Q143" s="5">
        <v>-27880808155</v>
      </c>
      <c r="R143" s="5">
        <v>-28479583761</v>
      </c>
      <c r="S143" s="5">
        <v>-108623999706</v>
      </c>
      <c r="T143" s="5">
        <v>-97891384434</v>
      </c>
      <c r="U143" s="5">
        <v>-67607917978</v>
      </c>
      <c r="V143" s="5">
        <v>-69625301720</v>
      </c>
      <c r="W143" s="5">
        <v>-61983928764</v>
      </c>
      <c r="X143" s="5">
        <v>-59244992388</v>
      </c>
      <c r="Y143" s="5">
        <v>-38781797667</v>
      </c>
    </row>
    <row r="144" spans="2:25" ht="15.5" x14ac:dyDescent="0.35">
      <c r="C144" t="s">
        <v>170</v>
      </c>
      <c r="D144" s="5">
        <v>-9832715000</v>
      </c>
      <c r="E144" s="5">
        <v>-1932335000</v>
      </c>
      <c r="F144" s="5">
        <v>-3647651000</v>
      </c>
      <c r="G144" s="5">
        <v>-1735731000</v>
      </c>
      <c r="I144" s="5">
        <v>-9277246000</v>
      </c>
      <c r="J144" s="5">
        <v>-7141234000</v>
      </c>
      <c r="K144" s="5">
        <v>-6535019000</v>
      </c>
      <c r="L144" s="5">
        <v>-5388903000</v>
      </c>
      <c r="M144" s="5">
        <v>-5974480000</v>
      </c>
      <c r="N144" s="5">
        <v>-10614548000</v>
      </c>
      <c r="O144" s="5">
        <v>-7131443000</v>
      </c>
      <c r="R144" s="5">
        <v>-18828839110</v>
      </c>
      <c r="S144" s="5">
        <v>-41396332289</v>
      </c>
      <c r="T144" s="5">
        <v>-32926930480</v>
      </c>
      <c r="U144" s="5">
        <v>-31486741662</v>
      </c>
      <c r="V144" s="5">
        <v>-31854387242</v>
      </c>
      <c r="W144" s="5">
        <v>-27202145776</v>
      </c>
      <c r="X144" s="5">
        <v>-27556962845</v>
      </c>
      <c r="Y144" s="5">
        <v>-25620093414</v>
      </c>
    </row>
    <row r="145" spans="3:25" ht="15.5" x14ac:dyDescent="0.35">
      <c r="C145" t="s">
        <v>171</v>
      </c>
    </row>
    <row r="146" spans="3:25" ht="15.5" x14ac:dyDescent="0.35">
      <c r="C146" t="s">
        <v>384</v>
      </c>
      <c r="D146" s="5">
        <v>-155387000</v>
      </c>
      <c r="E146" s="5">
        <v>155387000</v>
      </c>
      <c r="F146" s="5">
        <v>1366738000</v>
      </c>
      <c r="I146" s="5">
        <v>1366738000</v>
      </c>
      <c r="J146" s="5">
        <v>1483685000</v>
      </c>
      <c r="K146" s="5">
        <v>1798245000</v>
      </c>
      <c r="L146" s="5">
        <v>1013296000</v>
      </c>
      <c r="M146" s="5">
        <v>5589638000</v>
      </c>
      <c r="N146" s="5">
        <v>2886518000</v>
      </c>
      <c r="O146" s="5">
        <v>1656481000</v>
      </c>
      <c r="P146" s="5">
        <v>94661661</v>
      </c>
      <c r="Q146" s="5">
        <v>294468505</v>
      </c>
      <c r="R146" s="5">
        <v>1789356209</v>
      </c>
      <c r="S146" s="5">
        <v>4413077776</v>
      </c>
      <c r="T146" s="5">
        <v>2949524311</v>
      </c>
      <c r="U146" s="5">
        <v>1893426333</v>
      </c>
      <c r="V146" s="5">
        <v>2102290520</v>
      </c>
      <c r="W146" s="5">
        <v>2133200509</v>
      </c>
      <c r="X146" s="5">
        <v>1147060618</v>
      </c>
      <c r="Y146" s="5">
        <v>779329346</v>
      </c>
    </row>
    <row r="147" spans="3:25" ht="15.5" x14ac:dyDescent="0.35">
      <c r="C147" t="s">
        <v>283</v>
      </c>
      <c r="U147" s="5">
        <v>-6770738</v>
      </c>
      <c r="V147" s="5">
        <v>-35872932</v>
      </c>
    </row>
    <row r="148" spans="3:25" ht="15.5" x14ac:dyDescent="0.35">
      <c r="C148" t="s">
        <v>1396</v>
      </c>
      <c r="D148" s="5">
        <v>1263318000</v>
      </c>
      <c r="E148" s="5">
        <v>-1263318000</v>
      </c>
      <c r="F148" s="5">
        <v>-6058907000</v>
      </c>
      <c r="I148" s="5">
        <v>-6058907000</v>
      </c>
      <c r="J148" s="5">
        <v>-4671422000</v>
      </c>
      <c r="K148" s="5">
        <v>-4514267000</v>
      </c>
      <c r="L148" s="5">
        <v>-4874858000</v>
      </c>
      <c r="M148" s="5">
        <v>-1014487000</v>
      </c>
      <c r="N148" s="5">
        <v>-4075885000</v>
      </c>
      <c r="O148" s="5">
        <v>-996319000</v>
      </c>
      <c r="P148" s="5">
        <v>-196458251</v>
      </c>
      <c r="Q148" s="5">
        <v>-3450212083</v>
      </c>
      <c r="S148" s="5">
        <v>-898833836</v>
      </c>
    </row>
    <row r="149" spans="3:25" ht="15.5" x14ac:dyDescent="0.35">
      <c r="C149" t="s">
        <v>173</v>
      </c>
      <c r="D149" s="5">
        <v>-2396028000</v>
      </c>
      <c r="F149" s="5">
        <v>3407626000</v>
      </c>
      <c r="G149" s="5">
        <v>-941184000</v>
      </c>
      <c r="R149" s="5">
        <v>-338043540</v>
      </c>
      <c r="S149" s="5">
        <v>-547771781</v>
      </c>
      <c r="T149" s="5">
        <v>-1860391308</v>
      </c>
      <c r="U149" s="5">
        <v>-2227835576</v>
      </c>
      <c r="V149" s="5">
        <v>-1866901750</v>
      </c>
      <c r="W149" s="5">
        <v>-2945592769</v>
      </c>
      <c r="X149" s="5">
        <v>-2003189896</v>
      </c>
      <c r="Y149" s="5">
        <v>-2160429190</v>
      </c>
    </row>
    <row r="150" spans="3:25" ht="15.5" x14ac:dyDescent="0.35">
      <c r="C150" t="s">
        <v>1397</v>
      </c>
      <c r="D150" s="5">
        <v>134632000</v>
      </c>
      <c r="F150" s="5">
        <v>-906745000</v>
      </c>
      <c r="G150" s="5">
        <v>171253000</v>
      </c>
    </row>
    <row r="151" spans="3:25" ht="15.5" x14ac:dyDescent="0.35">
      <c r="C151" t="s">
        <v>434</v>
      </c>
      <c r="D151" s="5">
        <v>-1153465000</v>
      </c>
      <c r="E151" s="5">
        <v>-1107931000</v>
      </c>
      <c r="F151" s="5">
        <v>-2191288000</v>
      </c>
      <c r="G151" s="5">
        <v>-769931000</v>
      </c>
      <c r="I151" s="5">
        <v>-4692169000</v>
      </c>
      <c r="J151" s="5">
        <v>-3187737000</v>
      </c>
      <c r="K151" s="5">
        <v>-2716022000</v>
      </c>
      <c r="L151" s="5">
        <v>-3861562000</v>
      </c>
      <c r="M151" s="5">
        <v>4575151000</v>
      </c>
      <c r="N151" s="5">
        <v>-1189367000</v>
      </c>
      <c r="O151" s="5">
        <v>660162000</v>
      </c>
      <c r="P151" s="5">
        <v>-101796590</v>
      </c>
      <c r="Q151" s="5">
        <v>-3155743578</v>
      </c>
      <c r="R151" s="5">
        <v>1451312669</v>
      </c>
      <c r="S151" s="5">
        <v>2966472159</v>
      </c>
      <c r="T151" s="5">
        <v>1089133003</v>
      </c>
      <c r="U151" s="5">
        <v>-341179981</v>
      </c>
      <c r="V151" s="5">
        <v>199515838</v>
      </c>
      <c r="W151" s="5">
        <v>-812392260</v>
      </c>
      <c r="X151" s="5">
        <v>-856129278</v>
      </c>
      <c r="Y151" s="5">
        <v>-1381099844</v>
      </c>
    </row>
    <row r="152" spans="3:25" ht="15.5" x14ac:dyDescent="0.35">
      <c r="C152" t="s">
        <v>388</v>
      </c>
    </row>
    <row r="153" spans="3:25" ht="15.5" x14ac:dyDescent="0.35">
      <c r="C153" t="s">
        <v>179</v>
      </c>
      <c r="D153" s="5">
        <v>19835597000</v>
      </c>
      <c r="K153" s="5">
        <v>-5426770000</v>
      </c>
      <c r="M153" s="5">
        <v>-5499000</v>
      </c>
      <c r="N153" s="5">
        <v>5499000</v>
      </c>
      <c r="O153" s="5">
        <v>93616847000</v>
      </c>
      <c r="P153" s="5">
        <v>19729561286</v>
      </c>
      <c r="Q153" s="5">
        <v>31321111345</v>
      </c>
      <c r="R153" s="5">
        <v>70301000000</v>
      </c>
      <c r="T153" s="5">
        <v>275000000</v>
      </c>
      <c r="U153" s="5">
        <v>-16888890</v>
      </c>
      <c r="V153" s="5">
        <v>-202666667</v>
      </c>
      <c r="W153" s="5">
        <v>-202666670</v>
      </c>
      <c r="X153" s="5">
        <v>29009124318</v>
      </c>
      <c r="Y153" s="5">
        <v>-115432740</v>
      </c>
    </row>
    <row r="154" spans="3:25" ht="15.5" x14ac:dyDescent="0.35">
      <c r="C154" t="s">
        <v>180</v>
      </c>
      <c r="D154" s="5">
        <v>-24465091000</v>
      </c>
      <c r="E154" s="5">
        <v>-27640872000</v>
      </c>
      <c r="F154" s="5">
        <v>-12084970000</v>
      </c>
      <c r="G154" s="5">
        <v>-9403704000</v>
      </c>
      <c r="I154" s="5">
        <v>-44342439000</v>
      </c>
      <c r="J154" s="5">
        <v>-33995261000</v>
      </c>
      <c r="K154" s="5">
        <v>-53450782000</v>
      </c>
      <c r="L154" s="5">
        <v>-49412584000</v>
      </c>
      <c r="M154" s="5">
        <v>-29988144000</v>
      </c>
      <c r="N154" s="5">
        <v>-19064059000</v>
      </c>
      <c r="O154" s="5">
        <v>-19396038000</v>
      </c>
      <c r="P154" s="5">
        <v>-40534071399</v>
      </c>
      <c r="Q154" s="5">
        <v>-37407168480</v>
      </c>
      <c r="R154" s="5">
        <v>-147472918591</v>
      </c>
      <c r="S154" s="5">
        <v>-190299433</v>
      </c>
      <c r="T154" s="5">
        <v>12862182864</v>
      </c>
      <c r="U154" s="5">
        <v>-13537086719</v>
      </c>
      <c r="V154" s="5">
        <v>-1191859022</v>
      </c>
      <c r="W154" s="5">
        <v>-1077363302</v>
      </c>
      <c r="X154" s="5">
        <v>-10196005696</v>
      </c>
      <c r="Y154" s="5">
        <v>-1524263275</v>
      </c>
    </row>
    <row r="155" spans="3:25" ht="15.5" x14ac:dyDescent="0.35">
      <c r="C155" t="s">
        <v>182</v>
      </c>
      <c r="D155" s="5">
        <v>-16236300000</v>
      </c>
      <c r="E155" s="5">
        <v>-17360449000</v>
      </c>
      <c r="F155" s="5">
        <v>-6654779000</v>
      </c>
      <c r="G155" s="5">
        <v>-7381481000</v>
      </c>
      <c r="I155" s="5">
        <v>-31763439000</v>
      </c>
      <c r="J155" s="5">
        <v>-26996110000</v>
      </c>
      <c r="K155" s="5">
        <v>-41097711000</v>
      </c>
      <c r="L155" s="5">
        <v>-34897674000</v>
      </c>
      <c r="M155" s="5">
        <v>-19437624000</v>
      </c>
      <c r="N155" s="5">
        <v>-12859040000</v>
      </c>
      <c r="O155" s="5">
        <v>-17421552000</v>
      </c>
      <c r="P155" s="5">
        <v>-40541935035</v>
      </c>
      <c r="Q155" s="5">
        <v>-28131650</v>
      </c>
      <c r="R155" s="5">
        <v>-7765475692</v>
      </c>
      <c r="S155" s="5">
        <v>-265255342</v>
      </c>
      <c r="T155" s="5">
        <v>-155384636</v>
      </c>
      <c r="U155" s="5">
        <v>-354626719</v>
      </c>
      <c r="V155" s="5">
        <v>-690859022</v>
      </c>
      <c r="W155" s="5">
        <v>-1077363302</v>
      </c>
      <c r="X155" s="5">
        <v>-9687047363</v>
      </c>
      <c r="Y155" s="5">
        <v>-2303817818</v>
      </c>
    </row>
    <row r="156" spans="3:25" ht="15.5" x14ac:dyDescent="0.35">
      <c r="C156" t="s">
        <v>204</v>
      </c>
      <c r="D156" s="5">
        <v>-8228791000</v>
      </c>
      <c r="E156" s="5">
        <v>-10280423000</v>
      </c>
      <c r="F156" s="5">
        <v>-5430191000</v>
      </c>
      <c r="G156" s="5">
        <v>-2022223000</v>
      </c>
      <c r="I156" s="5">
        <v>-12579000000</v>
      </c>
      <c r="J156" s="5">
        <v>-6999151000</v>
      </c>
      <c r="K156" s="5">
        <v>-12353071000</v>
      </c>
      <c r="L156" s="5">
        <v>-14514910000</v>
      </c>
      <c r="M156" s="5">
        <v>-10550520000</v>
      </c>
      <c r="N156" s="5">
        <v>-6205019000</v>
      </c>
    </row>
    <row r="157" spans="3:25" ht="15.5" x14ac:dyDescent="0.35">
      <c r="C157" t="s">
        <v>1398</v>
      </c>
      <c r="O157" s="5">
        <v>-1974486000</v>
      </c>
    </row>
    <row r="158" spans="3:25" ht="15.5" x14ac:dyDescent="0.35">
      <c r="C158" t="s">
        <v>1399</v>
      </c>
      <c r="R158" s="5">
        <v>537887500</v>
      </c>
      <c r="U158" s="5">
        <v>-198625000</v>
      </c>
      <c r="V158" s="5">
        <v>-501000000</v>
      </c>
    </row>
    <row r="159" spans="3:25" ht="15.5" x14ac:dyDescent="0.35">
      <c r="C159" t="s">
        <v>1400</v>
      </c>
      <c r="R159" s="5">
        <v>37000000</v>
      </c>
      <c r="S159" s="5">
        <v>15865000</v>
      </c>
      <c r="T159" s="5">
        <v>17567500</v>
      </c>
      <c r="U159" s="5">
        <v>16165000</v>
      </c>
    </row>
    <row r="160" spans="3:25" ht="15.5" x14ac:dyDescent="0.35">
      <c r="C160" t="s">
        <v>184</v>
      </c>
      <c r="T160" s="5">
        <v>13000000000</v>
      </c>
      <c r="U160" s="5">
        <v>-13000000000</v>
      </c>
    </row>
    <row r="161" spans="3:25" ht="15.5" x14ac:dyDescent="0.35">
      <c r="C161" t="s">
        <v>358</v>
      </c>
      <c r="Y161" s="5">
        <v>620000000</v>
      </c>
    </row>
    <row r="162" spans="3:25" ht="15.5" x14ac:dyDescent="0.35">
      <c r="C162" t="s">
        <v>565</v>
      </c>
      <c r="P162" s="5">
        <v>7863636</v>
      </c>
      <c r="Q162" s="5">
        <v>3284008</v>
      </c>
      <c r="R162" s="5">
        <v>15399821498</v>
      </c>
      <c r="S162" s="5">
        <v>59090909</v>
      </c>
      <c r="Y162" s="5">
        <v>159554543</v>
      </c>
    </row>
    <row r="163" spans="3:25" ht="15.5" x14ac:dyDescent="0.35">
      <c r="C163" t="s">
        <v>705</v>
      </c>
    </row>
    <row r="164" spans="3:25" ht="15.5" x14ac:dyDescent="0.35">
      <c r="C164" t="s">
        <v>912</v>
      </c>
    </row>
    <row r="165" spans="3:25" ht="15.5" x14ac:dyDescent="0.35">
      <c r="C165" t="s">
        <v>1401</v>
      </c>
    </row>
    <row r="166" spans="3:25" ht="15.5" x14ac:dyDescent="0.35">
      <c r="C166" t="s">
        <v>916</v>
      </c>
      <c r="R166" s="5">
        <v>2700000000</v>
      </c>
    </row>
    <row r="167" spans="3:25" ht="15.5" x14ac:dyDescent="0.35">
      <c r="C167" t="s">
        <v>1402</v>
      </c>
      <c r="R167" s="5">
        <v>1500000000</v>
      </c>
    </row>
    <row r="168" spans="3:25" ht="15.5" x14ac:dyDescent="0.35">
      <c r="C168" t="s">
        <v>1403</v>
      </c>
      <c r="R168" s="5">
        <v>4200000000</v>
      </c>
    </row>
    <row r="169" spans="3:25" ht="15.5" x14ac:dyDescent="0.35">
      <c r="C169" t="s">
        <v>832</v>
      </c>
      <c r="R169" s="5">
        <v>-140000000000</v>
      </c>
    </row>
    <row r="170" spans="3:25" ht="15.5" x14ac:dyDescent="0.35">
      <c r="C170" t="s">
        <v>354</v>
      </c>
      <c r="Q170" s="5">
        <v>-37382320838</v>
      </c>
      <c r="R170" s="5">
        <v>-19882151897</v>
      </c>
    </row>
    <row r="171" spans="3:25" ht="15.5" x14ac:dyDescent="0.35">
      <c r="C171" t="s">
        <v>1404</v>
      </c>
    </row>
    <row r="172" spans="3:25" ht="15.5" x14ac:dyDescent="0.35">
      <c r="C172" t="s">
        <v>1405</v>
      </c>
      <c r="X172" s="5">
        <v>-508958333</v>
      </c>
    </row>
    <row r="173" spans="3:25" ht="15.5" x14ac:dyDescent="0.35">
      <c r="C173" t="s">
        <v>206</v>
      </c>
      <c r="D173" s="5">
        <v>19835597000</v>
      </c>
      <c r="K173" s="5">
        <v>-5426770000</v>
      </c>
      <c r="M173" s="5">
        <v>-5499000</v>
      </c>
      <c r="N173" s="5">
        <v>5499000</v>
      </c>
      <c r="O173" s="5">
        <v>93616847000</v>
      </c>
      <c r="P173" s="5">
        <v>19729561286</v>
      </c>
      <c r="Q173" s="5">
        <v>31321111345</v>
      </c>
      <c r="R173" s="5">
        <v>70301000000</v>
      </c>
      <c r="T173" s="5">
        <v>275000000</v>
      </c>
      <c r="U173" s="5">
        <v>-16888890</v>
      </c>
      <c r="V173" s="5">
        <v>-202666667</v>
      </c>
      <c r="W173" s="5">
        <v>-202666670</v>
      </c>
      <c r="X173" s="5">
        <v>29009124318</v>
      </c>
      <c r="Y173" s="5">
        <v>-115432740</v>
      </c>
    </row>
    <row r="174" spans="3:25" ht="15.5" x14ac:dyDescent="0.35">
      <c r="C174" t="s">
        <v>1406</v>
      </c>
      <c r="U174" s="5">
        <v>-16888890</v>
      </c>
      <c r="V174" s="5">
        <v>-202666667</v>
      </c>
      <c r="W174" s="5">
        <v>-202666670</v>
      </c>
      <c r="X174" s="5">
        <v>-185777775</v>
      </c>
      <c r="Y174" s="5">
        <v>-115432740</v>
      </c>
    </row>
    <row r="175" spans="3:25" ht="15.5" x14ac:dyDescent="0.35">
      <c r="C175" t="s">
        <v>531</v>
      </c>
      <c r="K175" s="5">
        <v>-3955537000</v>
      </c>
    </row>
    <row r="176" spans="3:25" ht="15.5" x14ac:dyDescent="0.35">
      <c r="C176" t="s">
        <v>207</v>
      </c>
      <c r="O176" s="5">
        <v>149275457000</v>
      </c>
    </row>
    <row r="177" spans="3:25" ht="15.5" x14ac:dyDescent="0.35">
      <c r="C177" t="s">
        <v>1407</v>
      </c>
      <c r="O177" s="5">
        <v>-1790225000</v>
      </c>
    </row>
    <row r="178" spans="3:25" ht="15.5" x14ac:dyDescent="0.35">
      <c r="C178" t="s">
        <v>1408</v>
      </c>
      <c r="R178" s="5">
        <v>2860000000</v>
      </c>
      <c r="T178" s="5">
        <v>275000000</v>
      </c>
    </row>
    <row r="179" spans="3:25" ht="15.5" x14ac:dyDescent="0.35">
      <c r="C179" t="s">
        <v>859</v>
      </c>
      <c r="X179" s="5">
        <v>29194902093</v>
      </c>
    </row>
    <row r="180" spans="3:25" ht="15.5" x14ac:dyDescent="0.35">
      <c r="C180" t="s">
        <v>1300</v>
      </c>
      <c r="R180" s="5">
        <v>12441000000</v>
      </c>
    </row>
    <row r="181" spans="3:25" ht="15.5" x14ac:dyDescent="0.35">
      <c r="C181" t="s">
        <v>1409</v>
      </c>
      <c r="D181" s="5">
        <v>-164403000</v>
      </c>
      <c r="O181" s="5">
        <v>-3868072000</v>
      </c>
    </row>
    <row r="182" spans="3:25" ht="15.5" x14ac:dyDescent="0.35">
      <c r="C182" t="s">
        <v>919</v>
      </c>
      <c r="O182" s="5">
        <v>-10176000000</v>
      </c>
    </row>
    <row r="183" spans="3:25" ht="15.5" x14ac:dyDescent="0.35">
      <c r="C183" t="s">
        <v>1410</v>
      </c>
    </row>
    <row r="184" spans="3:25" ht="15.5" x14ac:dyDescent="0.35">
      <c r="C184" t="s">
        <v>1411</v>
      </c>
      <c r="M184" s="5">
        <v>-5499000</v>
      </c>
      <c r="N184" s="5">
        <v>5499000</v>
      </c>
      <c r="O184" s="5">
        <v>1200000000</v>
      </c>
      <c r="P184" s="5">
        <v>10000000000</v>
      </c>
      <c r="R184" s="5">
        <v>55000000000</v>
      </c>
    </row>
    <row r="185" spans="3:25" ht="15.5" x14ac:dyDescent="0.35">
      <c r="C185" t="s">
        <v>1412</v>
      </c>
      <c r="K185" s="5">
        <v>-1471233000</v>
      </c>
    </row>
    <row r="186" spans="3:25" ht="15.5" x14ac:dyDescent="0.35">
      <c r="C186" t="s">
        <v>584</v>
      </c>
      <c r="D186" s="5">
        <v>20000000000</v>
      </c>
      <c r="P186" s="5">
        <v>17648691000</v>
      </c>
      <c r="Q186" s="5">
        <v>32353433402</v>
      </c>
    </row>
    <row r="187" spans="3:25" ht="15.5" x14ac:dyDescent="0.35">
      <c r="C187" t="s">
        <v>399</v>
      </c>
      <c r="O187" s="5">
        <v>-41024313000</v>
      </c>
      <c r="P187" s="5">
        <v>-7919129714</v>
      </c>
      <c r="Q187" s="5">
        <v>-1058682057</v>
      </c>
    </row>
    <row r="188" spans="3:25" ht="15.5" x14ac:dyDescent="0.35">
      <c r="C188" t="s">
        <v>889</v>
      </c>
    </row>
    <row r="189" spans="3:25" ht="15.5" x14ac:dyDescent="0.35">
      <c r="C189" t="s">
        <v>1413</v>
      </c>
      <c r="Q189" s="5">
        <v>26360000</v>
      </c>
    </row>
    <row r="190" spans="3:25" ht="15.5" x14ac:dyDescent="0.35">
      <c r="C190" t="s">
        <v>224</v>
      </c>
      <c r="D190" s="5">
        <v>1675247000</v>
      </c>
      <c r="E190" s="5">
        <v>-26659086000</v>
      </c>
      <c r="F190" s="5">
        <v>-10678843000</v>
      </c>
      <c r="G190" s="5">
        <v>-3611882000</v>
      </c>
      <c r="I190" s="5">
        <v>-14324731000</v>
      </c>
      <c r="J190" s="5">
        <v>300701000</v>
      </c>
      <c r="K190" s="5">
        <v>-29361420000</v>
      </c>
      <c r="L190" s="5">
        <v>-23925013000</v>
      </c>
      <c r="M190" s="5">
        <v>6639911000</v>
      </c>
      <c r="N190" s="5">
        <v>4892219000</v>
      </c>
      <c r="O190" s="5">
        <v>87544129000</v>
      </c>
      <c r="P190" s="5">
        <v>-3044540816</v>
      </c>
      <c r="Q190" s="5">
        <v>-11567106030</v>
      </c>
      <c r="R190" s="5">
        <v>-87488975531</v>
      </c>
      <c r="S190" s="5">
        <v>46960969</v>
      </c>
      <c r="T190" s="5">
        <v>13346014955</v>
      </c>
      <c r="U190" s="5">
        <v>-2028240778</v>
      </c>
      <c r="V190" s="5">
        <v>6898840300</v>
      </c>
      <c r="W190" s="5">
        <v>13344186449</v>
      </c>
      <c r="X190" s="5">
        <v>25070694236</v>
      </c>
      <c r="Y190" s="5">
        <v>8516191249</v>
      </c>
    </row>
    <row r="191" spans="3:25" ht="15.5" x14ac:dyDescent="0.35">
      <c r="C191" t="s">
        <v>1414</v>
      </c>
      <c r="R191" s="5">
        <v>-2623404370</v>
      </c>
    </row>
    <row r="192" spans="3:25" ht="15.5" x14ac:dyDescent="0.35">
      <c r="C192" t="s">
        <v>225</v>
      </c>
      <c r="E192" s="5">
        <v>34403823000</v>
      </c>
      <c r="I192" s="5">
        <v>48728554000</v>
      </c>
      <c r="J192" s="5">
        <v>48427853000</v>
      </c>
      <c r="K192" s="5">
        <v>77789273000</v>
      </c>
      <c r="L192" s="5">
        <v>101714286000</v>
      </c>
      <c r="M192" s="5">
        <v>95074376000</v>
      </c>
      <c r="N192" s="5">
        <v>90182157000</v>
      </c>
      <c r="O192" s="5">
        <v>2638028000</v>
      </c>
      <c r="P192" s="5">
        <v>5682568917</v>
      </c>
      <c r="Q192" s="5">
        <v>17249674947</v>
      </c>
      <c r="R192" s="5">
        <v>74549383128</v>
      </c>
      <c r="S192" s="5">
        <v>74502422159</v>
      </c>
      <c r="T192" s="5">
        <v>61156407204</v>
      </c>
      <c r="U192" s="5">
        <v>63184647982</v>
      </c>
      <c r="V192" s="5">
        <v>56285807682</v>
      </c>
      <c r="W192" s="5">
        <v>42941621233</v>
      </c>
      <c r="X192" s="5">
        <v>17870926997</v>
      </c>
      <c r="Y192" s="5">
        <v>9354735748</v>
      </c>
    </row>
    <row r="193" spans="2:25" ht="15.5" x14ac:dyDescent="0.35">
      <c r="C193" t="s">
        <v>226</v>
      </c>
      <c r="D193" s="5">
        <v>1675247000</v>
      </c>
      <c r="E193" s="5">
        <v>7744737000</v>
      </c>
      <c r="F193" s="5">
        <v>-10678843000</v>
      </c>
      <c r="G193" s="5">
        <v>-3611882000</v>
      </c>
      <c r="I193" s="5">
        <v>34403823000</v>
      </c>
      <c r="J193" s="5">
        <v>48728554000</v>
      </c>
      <c r="K193" s="5">
        <v>48427853000</v>
      </c>
      <c r="L193" s="5">
        <v>77789273000</v>
      </c>
      <c r="M193" s="5">
        <v>101714287000</v>
      </c>
      <c r="N193" s="5">
        <v>95074376000</v>
      </c>
      <c r="O193" s="5">
        <v>90182157000</v>
      </c>
      <c r="P193" s="5">
        <v>2638028101</v>
      </c>
      <c r="Q193" s="5">
        <v>5682568917</v>
      </c>
      <c r="R193" s="5">
        <v>17249674947</v>
      </c>
      <c r="S193" s="5">
        <v>74549383128</v>
      </c>
      <c r="T193" s="5">
        <v>74502422159</v>
      </c>
      <c r="U193" s="5">
        <v>61156407204</v>
      </c>
      <c r="V193" s="5">
        <v>63184647982</v>
      </c>
      <c r="W193" s="5">
        <v>56285807682</v>
      </c>
      <c r="X193" s="5">
        <v>42941621233</v>
      </c>
      <c r="Y193" s="5">
        <v>17870926997</v>
      </c>
    </row>
    <row r="195" spans="2:25" ht="15.5" x14ac:dyDescent="0.35">
      <c r="B195" t="s">
        <v>227</v>
      </c>
      <c r="C195" t="s">
        <v>12</v>
      </c>
      <c r="D195" s="5">
        <v>1280000000</v>
      </c>
      <c r="E195" s="5">
        <v>1280000000</v>
      </c>
      <c r="F195" s="5">
        <v>1280000000</v>
      </c>
      <c r="G195" s="5">
        <v>1280000000</v>
      </c>
      <c r="I195" s="5">
        <v>1280000000</v>
      </c>
      <c r="J195" s="5">
        <v>1280000000</v>
      </c>
      <c r="K195" s="5">
        <v>1280000000</v>
      </c>
      <c r="L195" s="5">
        <v>1280000000</v>
      </c>
      <c r="M195" s="5">
        <v>1280000000</v>
      </c>
      <c r="N195" s="5">
        <v>1280000000</v>
      </c>
      <c r="O195" s="5">
        <v>1280000000</v>
      </c>
      <c r="P195" s="5">
        <v>310000000</v>
      </c>
      <c r="Q195" s="5">
        <v>310000000</v>
      </c>
      <c r="R195" s="5">
        <v>310000000</v>
      </c>
      <c r="S195" s="5">
        <v>290000000</v>
      </c>
      <c r="T195" s="5">
        <v>290000000</v>
      </c>
      <c r="U195" s="5">
        <v>290000000</v>
      </c>
      <c r="V195" s="5">
        <v>290000000</v>
      </c>
      <c r="W195" s="5">
        <v>290000000</v>
      </c>
      <c r="X195" s="5">
        <v>290000000</v>
      </c>
      <c r="Y195" s="5">
        <v>0</v>
      </c>
    </row>
    <row r="196" spans="2:25" ht="15.5" x14ac:dyDescent="0.35">
      <c r="C196" t="s">
        <v>228</v>
      </c>
      <c r="D196" s="6">
        <v>3.77</v>
      </c>
      <c r="E196" s="6">
        <v>4.0999999999999996</v>
      </c>
      <c r="F196" s="6">
        <v>3.69</v>
      </c>
      <c r="G196" s="6">
        <v>3.62</v>
      </c>
    </row>
    <row r="197" spans="2:25" ht="15.5" x14ac:dyDescent="0.35">
      <c r="C197" t="s">
        <v>229</v>
      </c>
      <c r="D197" s="6">
        <v>64.19</v>
      </c>
      <c r="E197" s="6">
        <v>65.849999999999994</v>
      </c>
      <c r="F197" s="6">
        <v>89.43</v>
      </c>
      <c r="G197" s="6">
        <v>72.930000000000007</v>
      </c>
    </row>
    <row r="198" spans="2:25" ht="15.5" x14ac:dyDescent="0.35">
      <c r="C198" t="s">
        <v>73</v>
      </c>
      <c r="D198" s="6">
        <v>18.39</v>
      </c>
      <c r="E198" s="6">
        <v>23.3</v>
      </c>
      <c r="F198" s="6">
        <v>29.46</v>
      </c>
      <c r="G198" s="6">
        <v>24.14</v>
      </c>
    </row>
    <row r="199" spans="2:25" ht="15.5" x14ac:dyDescent="0.35">
      <c r="C199" t="s">
        <v>230</v>
      </c>
      <c r="D199" s="5">
        <v>12890000000</v>
      </c>
      <c r="E199" s="5">
        <v>10820000000</v>
      </c>
      <c r="F199" s="5">
        <v>10540000000</v>
      </c>
      <c r="G199" s="5">
        <v>9630000000</v>
      </c>
    </row>
    <row r="200" spans="2:25" ht="15.5" x14ac:dyDescent="0.35">
      <c r="C200" t="s">
        <v>231</v>
      </c>
      <c r="D200" s="6">
        <v>9.5999999999999992E-3</v>
      </c>
      <c r="E200" s="6">
        <v>1.1200000000000002E-2</v>
      </c>
      <c r="F200" s="6">
        <v>0.01</v>
      </c>
      <c r="G200" s="6">
        <v>1.01E-2</v>
      </c>
    </row>
    <row r="201" spans="2:25" ht="15.5" x14ac:dyDescent="0.35">
      <c r="C201" t="s">
        <v>232</v>
      </c>
      <c r="D201" s="6">
        <v>1.0800000000000001E-2</v>
      </c>
      <c r="E201" s="6">
        <v>1.2E-2</v>
      </c>
      <c r="F201" s="6">
        <v>1.1000000000000001E-2</v>
      </c>
      <c r="G201" s="6">
        <v>1.1200000000000002E-2</v>
      </c>
    </row>
    <row r="202" spans="2:25" ht="15.5" x14ac:dyDescent="0.35">
      <c r="C202" t="s">
        <v>233</v>
      </c>
      <c r="D202" s="6">
        <v>1.5900000000000001E-2</v>
      </c>
      <c r="E202" s="6">
        <v>1.3100000000000001E-2</v>
      </c>
      <c r="F202" s="6">
        <v>1.3899999999999999E-2</v>
      </c>
      <c r="G202" s="6">
        <v>1.3500000000000002E-2</v>
      </c>
    </row>
    <row r="203" spans="2:25" ht="15.5" x14ac:dyDescent="0.35">
      <c r="C203" t="s">
        <v>234</v>
      </c>
      <c r="D203" s="6">
        <v>34.6</v>
      </c>
      <c r="F203" s="6">
        <v>7.36</v>
      </c>
      <c r="G203" s="6">
        <v>18.670000000000002</v>
      </c>
    </row>
    <row r="204" spans="2:25" ht="15.5" x14ac:dyDescent="0.35">
      <c r="C204" t="s">
        <v>235</v>
      </c>
      <c r="D204" s="5">
        <v>445000000000</v>
      </c>
      <c r="E204" s="5">
        <v>435000000000</v>
      </c>
      <c r="F204" s="5">
        <v>429000000000</v>
      </c>
      <c r="G204" s="5">
        <v>413000000000</v>
      </c>
    </row>
    <row r="205" spans="2:25" ht="15.5" x14ac:dyDescent="0.35">
      <c r="C205" t="s">
        <v>236</v>
      </c>
      <c r="D205" s="6">
        <v>0.7</v>
      </c>
      <c r="E205" s="6">
        <v>0.79</v>
      </c>
      <c r="F205" s="6">
        <v>0.98</v>
      </c>
      <c r="G205" s="6">
        <v>0.82</v>
      </c>
    </row>
    <row r="206" spans="2:25" ht="15.5" x14ac:dyDescent="0.35">
      <c r="C206" t="s">
        <v>237</v>
      </c>
      <c r="D206" s="6">
        <v>348.12</v>
      </c>
      <c r="E206" s="6">
        <v>340.73</v>
      </c>
      <c r="F206" s="6">
        <v>336.13</v>
      </c>
      <c r="G206" s="6">
        <v>323.24</v>
      </c>
    </row>
    <row r="207" spans="2:25" ht="15.5" x14ac:dyDescent="0.35">
      <c r="C207" t="s">
        <v>238</v>
      </c>
      <c r="D207" s="6">
        <v>0.7</v>
      </c>
      <c r="E207" s="6">
        <v>0.79</v>
      </c>
      <c r="F207" s="6">
        <v>0.98</v>
      </c>
      <c r="G207" s="6">
        <v>0.82</v>
      </c>
    </row>
    <row r="208" spans="2:25" ht="15.5" x14ac:dyDescent="0.35">
      <c r="C208" t="s">
        <v>239</v>
      </c>
      <c r="D208" s="6">
        <v>348.12</v>
      </c>
      <c r="E208" s="6">
        <v>340.72</v>
      </c>
      <c r="F208" s="6">
        <v>336.12</v>
      </c>
      <c r="G208" s="6">
        <v>323.23</v>
      </c>
    </row>
    <row r="209" spans="3:25" ht="15.5" x14ac:dyDescent="0.35">
      <c r="C209" t="s">
        <v>240</v>
      </c>
      <c r="D209" s="5">
        <v>20000000000</v>
      </c>
    </row>
    <row r="210" spans="3:25" ht="15.5" x14ac:dyDescent="0.35">
      <c r="C210" t="s">
        <v>241</v>
      </c>
    </row>
    <row r="211" spans="3:25" ht="15.5" x14ac:dyDescent="0.35">
      <c r="C211" t="s">
        <v>242</v>
      </c>
      <c r="D211" s="5">
        <v>445000000000</v>
      </c>
      <c r="E211" s="5">
        <v>435000000000</v>
      </c>
      <c r="F211" s="5">
        <v>429000000000</v>
      </c>
      <c r="G211" s="5">
        <v>413000000000</v>
      </c>
    </row>
    <row r="212" spans="3:25" ht="15.5" x14ac:dyDescent="0.35">
      <c r="C212" t="s">
        <v>24</v>
      </c>
      <c r="D212" s="5">
        <v>20000000000</v>
      </c>
    </row>
    <row r="213" spans="3:25" ht="15.5" x14ac:dyDescent="0.35">
      <c r="C213" t="s">
        <v>21</v>
      </c>
      <c r="D213" s="5">
        <v>11000000000</v>
      </c>
      <c r="E213" s="5">
        <v>-8000000000</v>
      </c>
      <c r="F213" s="5">
        <v>-34000000000</v>
      </c>
      <c r="G213" s="5">
        <v>-45000000000</v>
      </c>
    </row>
    <row r="214" spans="3:25" ht="15.5" x14ac:dyDescent="0.35">
      <c r="C214" t="s">
        <v>243</v>
      </c>
      <c r="D214" s="5">
        <v>-22000000000</v>
      </c>
      <c r="E214" s="5">
        <v>-4000000000</v>
      </c>
      <c r="F214" s="5">
        <v>9000000000</v>
      </c>
      <c r="G214" s="5">
        <v>19000000000</v>
      </c>
    </row>
    <row r="215" spans="3:25" ht="15.5" x14ac:dyDescent="0.35">
      <c r="C215" t="s">
        <v>244</v>
      </c>
      <c r="D215" s="5">
        <v>6000000000</v>
      </c>
      <c r="E215" s="5">
        <v>1000000000</v>
      </c>
      <c r="F215" s="5">
        <v>1000000000</v>
      </c>
      <c r="G215" s="5">
        <v>6000000000</v>
      </c>
    </row>
    <row r="216" spans="3:25" ht="15.5" x14ac:dyDescent="0.35">
      <c r="C216" t="s">
        <v>245</v>
      </c>
      <c r="D216" s="5">
        <v>-16000000000</v>
      </c>
      <c r="E216" s="5">
        <v>-17000000000</v>
      </c>
      <c r="F216" s="5">
        <v>-7000000000</v>
      </c>
      <c r="G216" s="5">
        <v>-7000000000</v>
      </c>
    </row>
    <row r="217" spans="3:25" ht="15.5" x14ac:dyDescent="0.35">
      <c r="C217" t="s">
        <v>13</v>
      </c>
      <c r="D217" s="5">
        <v>-10000000000</v>
      </c>
      <c r="E217" s="5">
        <v>-16000000000</v>
      </c>
      <c r="F217" s="5">
        <v>-5000000000</v>
      </c>
      <c r="G217" s="5">
        <v>-2000000000</v>
      </c>
    </row>
    <row r="218" spans="3:25" ht="15.5" x14ac:dyDescent="0.35">
      <c r="C218" t="s">
        <v>16</v>
      </c>
      <c r="D218" s="6">
        <v>-7.78</v>
      </c>
      <c r="E218" s="6">
        <v>-12.82</v>
      </c>
      <c r="F218" s="6">
        <v>-4.1100000000000003</v>
      </c>
      <c r="G218" s="6">
        <v>-1.24</v>
      </c>
    </row>
    <row r="219" spans="3:25" ht="15.5" x14ac:dyDescent="0.35">
      <c r="C219" t="s">
        <v>58</v>
      </c>
      <c r="I219" s="6">
        <v>14.91</v>
      </c>
      <c r="J219" s="6">
        <v>13.2</v>
      </c>
      <c r="K219" s="6">
        <v>12.68</v>
      </c>
      <c r="L219" s="6">
        <v>12.53</v>
      </c>
      <c r="M219" s="6">
        <v>11.43</v>
      </c>
      <c r="N219" s="6">
        <v>10.3</v>
      </c>
      <c r="O219" s="6">
        <v>5.52</v>
      </c>
      <c r="P219" s="6">
        <v>-25.69</v>
      </c>
      <c r="Q219" s="6">
        <v>-3.36</v>
      </c>
      <c r="R219" s="6">
        <v>-4.13</v>
      </c>
      <c r="S219" s="6">
        <v>-15.17</v>
      </c>
      <c r="T219" s="6">
        <v>10.58</v>
      </c>
      <c r="U219" s="6">
        <v>23.14</v>
      </c>
      <c r="V219" s="6">
        <v>23.88</v>
      </c>
      <c r="W219" s="6">
        <v>23.41</v>
      </c>
      <c r="X219" s="6">
        <v>21.07</v>
      </c>
      <c r="Y219" s="6">
        <v>306959.23</v>
      </c>
    </row>
    <row r="220" spans="3:25" ht="15.5" x14ac:dyDescent="0.35">
      <c r="C220" t="s">
        <v>72</v>
      </c>
      <c r="I220" s="6">
        <v>22.13</v>
      </c>
      <c r="J220" s="6">
        <v>21.52</v>
      </c>
      <c r="K220" s="6">
        <v>22.56</v>
      </c>
      <c r="L220" s="6">
        <v>25.54</v>
      </c>
      <c r="M220" s="5">
        <v>35</v>
      </c>
      <c r="N220" s="6">
        <v>22.33</v>
      </c>
      <c r="O220" s="6">
        <v>40.22</v>
      </c>
      <c r="P220" s="6">
        <v>-13.78</v>
      </c>
      <c r="Q220" s="6">
        <v>-109.23</v>
      </c>
      <c r="R220" s="5">
        <v>0</v>
      </c>
      <c r="S220" s="6">
        <v>-12.99</v>
      </c>
      <c r="T220" s="6">
        <v>19.190000000000001</v>
      </c>
      <c r="U220" s="6">
        <v>10.89</v>
      </c>
      <c r="V220" s="6">
        <v>10.85</v>
      </c>
      <c r="W220" s="6">
        <v>10.76</v>
      </c>
      <c r="X220" s="6">
        <v>12.62</v>
      </c>
      <c r="Y220" s="5">
        <v>0</v>
      </c>
    </row>
    <row r="221" spans="3:25" ht="15.5" x14ac:dyDescent="0.35">
      <c r="C221" t="s">
        <v>75</v>
      </c>
      <c r="I221" s="6">
        <v>7.59</v>
      </c>
      <c r="J221" s="6">
        <v>6.97</v>
      </c>
      <c r="K221" s="6">
        <v>7.65</v>
      </c>
      <c r="L221" s="6">
        <v>8.6199999999999992</v>
      </c>
      <c r="M221" s="6">
        <v>11.54</v>
      </c>
      <c r="N221" s="6">
        <v>7.38</v>
      </c>
      <c r="O221" s="6">
        <v>7.87</v>
      </c>
      <c r="P221" s="6">
        <v>3.22</v>
      </c>
      <c r="Q221" s="6">
        <v>4.32</v>
      </c>
      <c r="R221" s="5">
        <v>0</v>
      </c>
      <c r="S221" s="6">
        <v>1.06</v>
      </c>
      <c r="T221" s="6">
        <v>1.26</v>
      </c>
      <c r="U221" s="6">
        <v>1.46</v>
      </c>
      <c r="V221" s="6">
        <v>1.54</v>
      </c>
      <c r="W221" s="6">
        <v>1.61</v>
      </c>
      <c r="X221" s="6">
        <v>1.9</v>
      </c>
      <c r="Y221" s="5">
        <v>0</v>
      </c>
    </row>
    <row r="222" spans="3:25" ht="15.5" x14ac:dyDescent="0.35">
      <c r="C222" t="s">
        <v>246</v>
      </c>
      <c r="I222" s="5">
        <v>39320000000</v>
      </c>
      <c r="J222" s="5">
        <v>36720000000</v>
      </c>
      <c r="K222" s="6">
        <v>32369999999.999996</v>
      </c>
      <c r="L222" s="5">
        <v>31610000000</v>
      </c>
      <c r="M222" s="5">
        <v>30110000000</v>
      </c>
      <c r="N222" s="5">
        <v>23660000000</v>
      </c>
      <c r="O222" s="5">
        <v>20700000000</v>
      </c>
      <c r="P222" s="5">
        <v>17450000000</v>
      </c>
    </row>
    <row r="223" spans="3:25" ht="15.5" x14ac:dyDescent="0.35">
      <c r="C223" t="s">
        <v>247</v>
      </c>
      <c r="I223" s="6">
        <v>4.0199999999999993E-2</v>
      </c>
      <c r="J223" s="6">
        <v>3.8599999999999995E-2</v>
      </c>
      <c r="K223" s="6">
        <v>3.9300000000000002E-2</v>
      </c>
      <c r="L223" s="6">
        <v>3.9900000000000005E-2</v>
      </c>
      <c r="M223" s="6">
        <v>4.0500000000000001E-2</v>
      </c>
      <c r="N223" s="6">
        <v>3.8900000000000004E-2</v>
      </c>
      <c r="O223" s="6">
        <v>2.1400000000000002E-2</v>
      </c>
      <c r="P223" s="6">
        <v>-3.3799999999999997E-2</v>
      </c>
      <c r="Q223" s="6">
        <v>-5.7999999999999996E-3</v>
      </c>
      <c r="R223" s="6">
        <v>-8.6E-3</v>
      </c>
      <c r="S223" s="6">
        <v>-4.6600000000000003E-2</v>
      </c>
      <c r="T223" s="6">
        <v>3.1800000000000002E-2</v>
      </c>
      <c r="U223" s="6">
        <v>6.8400000000000002E-2</v>
      </c>
      <c r="V223" s="6">
        <v>7.7899999999999997E-2</v>
      </c>
      <c r="W223" s="6">
        <v>8.199999999999999E-2</v>
      </c>
      <c r="X223" s="6">
        <v>8.6099999999999996E-2</v>
      </c>
      <c r="Y223" s="6">
        <v>0.14550000000000002</v>
      </c>
    </row>
    <row r="224" spans="3:25" ht="15.5" x14ac:dyDescent="0.35">
      <c r="C224" t="s">
        <v>248</v>
      </c>
      <c r="I224" s="6">
        <v>4.4400000000000002E-2</v>
      </c>
      <c r="J224" s="6">
        <v>4.2199999999999994E-2</v>
      </c>
      <c r="K224" s="6">
        <v>4.3299999999999998E-2</v>
      </c>
      <c r="L224" s="6">
        <v>4.3400000000000001E-2</v>
      </c>
      <c r="M224" s="6">
        <v>4.4699999999999997E-2</v>
      </c>
      <c r="N224" s="6">
        <v>4.2500000000000003E-2</v>
      </c>
      <c r="O224" s="6">
        <v>2.3799999999999998E-2</v>
      </c>
      <c r="P224" s="6">
        <v>-8.5900000000000004E-2</v>
      </c>
      <c r="Q224" s="6">
        <v>-1.2699999999999999E-2</v>
      </c>
      <c r="R224" s="6">
        <v>-1.54E-2</v>
      </c>
      <c r="S224" s="6">
        <v>-5.7000000000000002E-2</v>
      </c>
      <c r="T224" s="6">
        <v>3.7499999999999999E-2</v>
      </c>
      <c r="U224" s="6">
        <v>8.5099999999999995E-2</v>
      </c>
      <c r="V224" s="6">
        <v>9.6099999999999991E-2</v>
      </c>
      <c r="W224" s="6">
        <v>0.1043</v>
      </c>
      <c r="X224" s="6">
        <v>0.1048</v>
      </c>
      <c r="Y224" s="6">
        <v>0.22719999999999999</v>
      </c>
    </row>
    <row r="225" spans="3:25" ht="15.5" x14ac:dyDescent="0.35">
      <c r="C225" t="s">
        <v>249</v>
      </c>
      <c r="I225" s="6">
        <v>5.4600000000000003E-2</v>
      </c>
      <c r="J225" s="6">
        <v>5.45E-2</v>
      </c>
      <c r="K225" s="6">
        <v>5.1100000000000007E-2</v>
      </c>
      <c r="L225" s="6">
        <v>5.7500000000000002E-2</v>
      </c>
      <c r="M225" s="6">
        <v>5.8499999999999996E-2</v>
      </c>
      <c r="N225" s="6">
        <v>5.2000000000000005E-2</v>
      </c>
      <c r="O225" s="6">
        <v>5.33E-2</v>
      </c>
      <c r="P225" s="6">
        <v>5.1100000000000007E-2</v>
      </c>
      <c r="Q225" s="6">
        <v>2.7099999999999999E-2</v>
      </c>
      <c r="R225" s="6">
        <v>-7.4900000000000008E-2</v>
      </c>
      <c r="S225" s="6">
        <v>-8.8800000000000004E-2</v>
      </c>
      <c r="T225" s="6">
        <v>2.1499999999999998E-2</v>
      </c>
      <c r="U225" s="6">
        <v>8.3800000000000013E-2</v>
      </c>
      <c r="V225" s="6">
        <v>9.3299999999999994E-2</v>
      </c>
      <c r="W225" s="6">
        <v>0.10310000000000001</v>
      </c>
      <c r="X225" s="6">
        <v>0.16120000000000001</v>
      </c>
      <c r="Y225" s="6">
        <v>0.36899999999999999</v>
      </c>
    </row>
    <row r="226" spans="3:25" ht="15.5" x14ac:dyDescent="0.35">
      <c r="C226" t="s">
        <v>250</v>
      </c>
      <c r="K226" s="6">
        <v>245.16</v>
      </c>
      <c r="L226" s="6">
        <v>19.579999999999998</v>
      </c>
      <c r="M226" s="6">
        <v>8.77</v>
      </c>
      <c r="N226" s="6">
        <v>52.98</v>
      </c>
      <c r="O226" s="6">
        <v>3.37</v>
      </c>
      <c r="P226" s="6">
        <v>0.74</v>
      </c>
      <c r="Q226" s="6">
        <v>0.84</v>
      </c>
      <c r="R226" s="6">
        <v>-1.96</v>
      </c>
      <c r="U226" s="6">
        <v>986.59</v>
      </c>
      <c r="V226" s="6">
        <v>187.8</v>
      </c>
      <c r="W226" s="6">
        <v>185.95</v>
      </c>
      <c r="X226" s="6">
        <v>211.56</v>
      </c>
    </row>
    <row r="227" spans="3:25" ht="15.5" x14ac:dyDescent="0.35">
      <c r="C227" t="s">
        <v>69</v>
      </c>
      <c r="I227" s="6">
        <v>0.98</v>
      </c>
      <c r="J227" s="6">
        <v>0.91</v>
      </c>
      <c r="K227" s="6">
        <v>0.98</v>
      </c>
      <c r="L227" s="6">
        <v>1.1100000000000001</v>
      </c>
      <c r="M227" s="6">
        <v>1.57</v>
      </c>
      <c r="N227" s="6">
        <v>0.95</v>
      </c>
      <c r="O227" s="6">
        <v>0.96</v>
      </c>
      <c r="P227" s="6">
        <v>1.18</v>
      </c>
      <c r="Q227" s="6">
        <v>1.39</v>
      </c>
      <c r="R227" s="5">
        <v>0</v>
      </c>
      <c r="S227" s="6">
        <v>0.74</v>
      </c>
      <c r="T227" s="6">
        <v>0.72</v>
      </c>
      <c r="U227" s="6">
        <v>0.93</v>
      </c>
      <c r="V227" s="6">
        <v>1.04</v>
      </c>
      <c r="W227" s="6">
        <v>1.1200000000000001</v>
      </c>
      <c r="X227" s="6">
        <v>1.32</v>
      </c>
      <c r="Y227" s="5">
        <v>0</v>
      </c>
    </row>
    <row r="228" spans="3:25" ht="15.5" x14ac:dyDescent="0.35">
      <c r="C228" t="s">
        <v>66</v>
      </c>
      <c r="I228" s="6">
        <v>336.13</v>
      </c>
      <c r="J228" s="6">
        <v>312.8</v>
      </c>
      <c r="K228" s="6">
        <v>293.07</v>
      </c>
      <c r="L228" s="6">
        <v>288.45</v>
      </c>
      <c r="M228" s="6">
        <v>255.57</v>
      </c>
      <c r="N228" s="6">
        <v>242.5</v>
      </c>
      <c r="O228" s="6">
        <v>232.29</v>
      </c>
      <c r="P228" s="6">
        <v>298.95</v>
      </c>
      <c r="Q228" s="6">
        <v>264.83999999999997</v>
      </c>
      <c r="R228" s="6">
        <v>267.20999999999998</v>
      </c>
      <c r="S228" s="6">
        <v>266.27999999999997</v>
      </c>
      <c r="T228" s="6">
        <v>282.01</v>
      </c>
      <c r="U228" s="6">
        <v>271.88</v>
      </c>
      <c r="V228" s="6">
        <v>248.62</v>
      </c>
      <c r="W228" s="6">
        <v>224.51</v>
      </c>
      <c r="X228" s="6">
        <v>201.1</v>
      </c>
      <c r="Y228" s="6">
        <v>1351074.35</v>
      </c>
    </row>
    <row r="229" spans="3:25" ht="15.5" x14ac:dyDescent="0.35">
      <c r="C229" t="s">
        <v>251</v>
      </c>
      <c r="I229" s="6">
        <v>0.98</v>
      </c>
      <c r="J229" s="6">
        <v>0.91</v>
      </c>
      <c r="K229" s="6">
        <v>0.98</v>
      </c>
      <c r="L229" s="6">
        <v>1.1100000000000001</v>
      </c>
      <c r="M229" s="6">
        <v>1.57</v>
      </c>
      <c r="N229" s="6">
        <v>0.95</v>
      </c>
      <c r="O229" s="6">
        <v>0.96</v>
      </c>
      <c r="P229" s="6">
        <v>1.18</v>
      </c>
      <c r="Q229" s="6">
        <v>1.39</v>
      </c>
      <c r="R229" s="5">
        <v>0</v>
      </c>
      <c r="S229" s="6">
        <v>0.74</v>
      </c>
      <c r="T229" s="6">
        <v>0.72</v>
      </c>
      <c r="U229" s="6">
        <v>0.93</v>
      </c>
      <c r="V229" s="6">
        <v>1.04</v>
      </c>
      <c r="W229" s="6">
        <v>1.1200000000000001</v>
      </c>
      <c r="X229" s="6">
        <v>1.32</v>
      </c>
      <c r="Y229" s="5">
        <v>0</v>
      </c>
    </row>
    <row r="230" spans="3:25" ht="15.5" x14ac:dyDescent="0.35">
      <c r="C230" t="s">
        <v>252</v>
      </c>
      <c r="I230" s="6">
        <v>336.12</v>
      </c>
      <c r="J230" s="6">
        <v>312.8</v>
      </c>
      <c r="K230" s="6">
        <v>293.06</v>
      </c>
      <c r="L230" s="6">
        <v>288.45</v>
      </c>
      <c r="M230" s="6">
        <v>255.57</v>
      </c>
      <c r="N230" s="6">
        <v>242.5</v>
      </c>
      <c r="O230" s="6">
        <v>232.29</v>
      </c>
      <c r="P230" s="6">
        <v>298.95</v>
      </c>
      <c r="Q230" s="6">
        <v>264.83999999999997</v>
      </c>
      <c r="R230" s="6">
        <v>267.20999999999998</v>
      </c>
      <c r="S230" s="6">
        <v>266.27999999999997</v>
      </c>
      <c r="T230" s="6">
        <v>282.01</v>
      </c>
      <c r="U230" s="6">
        <v>271.88</v>
      </c>
      <c r="V230" s="6">
        <v>248.62</v>
      </c>
      <c r="W230" s="6">
        <v>224.51</v>
      </c>
      <c r="X230" s="6">
        <v>201.1</v>
      </c>
      <c r="Y230" s="6">
        <v>1351074.35</v>
      </c>
    </row>
    <row r="231" spans="3:25" ht="15.5" x14ac:dyDescent="0.35">
      <c r="C231" t="s">
        <v>253</v>
      </c>
      <c r="P231" s="5">
        <v>9000000000</v>
      </c>
      <c r="Q231" s="5">
        <v>65000000000</v>
      </c>
      <c r="R231" s="5">
        <v>58000000000</v>
      </c>
      <c r="V231" s="5">
        <v>0</v>
      </c>
      <c r="W231" s="5">
        <v>0</v>
      </c>
      <c r="X231" s="5">
        <v>0</v>
      </c>
    </row>
    <row r="232" spans="3:25" ht="15.5" x14ac:dyDescent="0.35">
      <c r="C232" t="s">
        <v>254</v>
      </c>
      <c r="P232" s="5">
        <v>32000000000</v>
      </c>
      <c r="Q232" s="5">
        <v>26000000000</v>
      </c>
      <c r="W232" s="5">
        <v>0</v>
      </c>
      <c r="X232" s="5">
        <v>0</v>
      </c>
    </row>
    <row r="233" spans="3:25" ht="15.5" x14ac:dyDescent="0.35">
      <c r="C233" t="s">
        <v>26</v>
      </c>
      <c r="P233" s="5">
        <v>41000000000</v>
      </c>
      <c r="Q233" s="5">
        <v>91000000000</v>
      </c>
      <c r="R233" s="5">
        <v>58000000000</v>
      </c>
      <c r="V233" s="5">
        <v>0</v>
      </c>
      <c r="W233" s="5">
        <v>0</v>
      </c>
      <c r="X233" s="5">
        <v>0</v>
      </c>
    </row>
    <row r="234" spans="3:25" ht="15.5" x14ac:dyDescent="0.35">
      <c r="C234" t="s">
        <v>23</v>
      </c>
      <c r="I234" s="5">
        <v>-34000000000</v>
      </c>
      <c r="J234" s="5">
        <v>-49000000000</v>
      </c>
      <c r="K234" s="5">
        <v>-48000000000</v>
      </c>
      <c r="L234" s="5">
        <v>-78000000000</v>
      </c>
      <c r="M234" s="5">
        <v>-102000000000</v>
      </c>
      <c r="N234" s="5">
        <v>-95000000000</v>
      </c>
      <c r="O234" s="5">
        <v>-90000000000</v>
      </c>
      <c r="P234" s="5">
        <v>38000000000</v>
      </c>
      <c r="Q234" s="5">
        <v>85000000000</v>
      </c>
      <c r="R234" s="5">
        <v>41000000000</v>
      </c>
      <c r="S234" s="5">
        <v>-75000000000</v>
      </c>
      <c r="T234" s="5">
        <v>-75000000000</v>
      </c>
      <c r="U234" s="5">
        <v>-61000000000</v>
      </c>
      <c r="V234" s="5">
        <v>-63000000000</v>
      </c>
      <c r="W234" s="5">
        <v>-56000000000</v>
      </c>
      <c r="X234" s="5">
        <v>-43000000000</v>
      </c>
      <c r="Y234" s="5">
        <v>-18000000000</v>
      </c>
    </row>
    <row r="235" spans="3:25" ht="15.5" x14ac:dyDescent="0.35">
      <c r="C235" t="s">
        <v>255</v>
      </c>
      <c r="I235" s="5">
        <v>9000000000</v>
      </c>
      <c r="J235" s="5">
        <v>28000000000</v>
      </c>
      <c r="K235" s="5">
        <v>27000000000</v>
      </c>
      <c r="L235" s="5">
        <v>59000000000</v>
      </c>
      <c r="M235" s="5">
        <v>81000000000</v>
      </c>
      <c r="N235" s="5">
        <v>85000000000</v>
      </c>
      <c r="O235" s="5">
        <v>83000000000</v>
      </c>
      <c r="P235" s="5">
        <v>-17000000000</v>
      </c>
      <c r="Q235" s="5">
        <v>-25000000000</v>
      </c>
      <c r="R235" s="5">
        <v>-19000000000</v>
      </c>
      <c r="S235" s="5">
        <v>68000000000</v>
      </c>
      <c r="T235" s="5">
        <v>70000000000</v>
      </c>
      <c r="U235" s="5">
        <v>65000000000</v>
      </c>
      <c r="V235" s="5">
        <v>56000000000</v>
      </c>
      <c r="W235" s="5">
        <v>46000000000</v>
      </c>
      <c r="X235" s="5">
        <v>38000000000</v>
      </c>
      <c r="Y235" s="5">
        <v>11000000000</v>
      </c>
    </row>
    <row r="236" spans="3:25" ht="15.5" x14ac:dyDescent="0.35">
      <c r="C236" t="s">
        <v>256</v>
      </c>
      <c r="I236" s="5">
        <v>30000000000</v>
      </c>
      <c r="J236" s="5">
        <v>34000000000</v>
      </c>
      <c r="K236" s="5">
        <v>30000000000</v>
      </c>
      <c r="L236" s="5">
        <v>25000000000</v>
      </c>
      <c r="M236" s="5">
        <v>37000000000</v>
      </c>
      <c r="N236" s="5">
        <v>24000000000</v>
      </c>
      <c r="O236" s="5">
        <v>13000000000</v>
      </c>
      <c r="P236" s="5">
        <v>18000000000</v>
      </c>
      <c r="Q236" s="5">
        <v>-5000000000</v>
      </c>
      <c r="R236" s="5">
        <v>-10000000000</v>
      </c>
      <c r="S236" s="5">
        <v>0</v>
      </c>
      <c r="T236" s="5">
        <v>0</v>
      </c>
      <c r="U236" s="5">
        <v>12000000000</v>
      </c>
      <c r="V236" s="5">
        <v>8000000000</v>
      </c>
      <c r="W236" s="5">
        <v>15000000000</v>
      </c>
      <c r="X236" s="5">
        <v>6000000000</v>
      </c>
      <c r="Y236" s="5">
        <v>10000000000</v>
      </c>
    </row>
    <row r="237" spans="3:25" ht="15.5" x14ac:dyDescent="0.35">
      <c r="C237" t="s">
        <v>257</v>
      </c>
      <c r="I237" s="5">
        <v>-32000000000</v>
      </c>
      <c r="J237" s="5">
        <v>-27000000000</v>
      </c>
      <c r="K237" s="5">
        <v>-41000000000</v>
      </c>
      <c r="L237" s="5">
        <v>-35000000000</v>
      </c>
      <c r="M237" s="5">
        <v>-19000000000</v>
      </c>
      <c r="N237" s="5">
        <v>-13000000000</v>
      </c>
      <c r="O237" s="5">
        <v>-17000000000</v>
      </c>
      <c r="P237" s="5">
        <v>-41000000000</v>
      </c>
      <c r="Q237" s="5">
        <v>-37000000000</v>
      </c>
      <c r="R237" s="5">
        <v>-28000000000</v>
      </c>
      <c r="S237" s="5">
        <v>0</v>
      </c>
      <c r="T237" s="5">
        <v>13000000000</v>
      </c>
      <c r="U237" s="5">
        <v>-13000000000</v>
      </c>
      <c r="V237" s="5">
        <v>-1000000000</v>
      </c>
      <c r="W237" s="5">
        <v>-1000000000</v>
      </c>
      <c r="X237" s="5">
        <v>-10000000000</v>
      </c>
      <c r="Y237" s="5">
        <v>-2000000000</v>
      </c>
    </row>
    <row r="238" spans="3:25" ht="15.5" x14ac:dyDescent="0.35">
      <c r="C238" t="s">
        <v>15</v>
      </c>
      <c r="I238" s="5">
        <v>-2000000000</v>
      </c>
      <c r="J238" s="5">
        <v>7000000000</v>
      </c>
      <c r="K238" s="5">
        <v>-12000000000</v>
      </c>
      <c r="L238" s="5">
        <v>-9000000000</v>
      </c>
      <c r="M238" s="5">
        <v>17000000000</v>
      </c>
      <c r="N238" s="5">
        <v>11000000000</v>
      </c>
      <c r="O238" s="5">
        <v>-4000000000</v>
      </c>
      <c r="P238" s="5">
        <v>-23000000000</v>
      </c>
      <c r="Q238" s="5">
        <v>-43000000000</v>
      </c>
      <c r="R238" s="5">
        <v>-38000000000</v>
      </c>
      <c r="S238" s="5">
        <v>0</v>
      </c>
      <c r="T238" s="5">
        <v>13000000000</v>
      </c>
      <c r="U238" s="5">
        <v>-2000000000</v>
      </c>
      <c r="V238" s="5">
        <v>8000000000</v>
      </c>
      <c r="W238" s="5">
        <v>14000000000</v>
      </c>
      <c r="X238" s="5">
        <v>-3000000000</v>
      </c>
      <c r="Y238" s="5">
        <v>8000000000</v>
      </c>
    </row>
    <row r="239" spans="3:25" ht="15.5" x14ac:dyDescent="0.35">
      <c r="C239" t="s">
        <v>17</v>
      </c>
      <c r="I239" s="6">
        <v>-1.37</v>
      </c>
      <c r="J239" s="6">
        <v>5.72</v>
      </c>
      <c r="K239" s="6">
        <v>-9.07</v>
      </c>
      <c r="L239" s="6">
        <v>-7.37</v>
      </c>
      <c r="M239" s="6">
        <v>13.46</v>
      </c>
      <c r="N239" s="6">
        <v>8.68</v>
      </c>
      <c r="O239" s="6">
        <v>-3.21</v>
      </c>
      <c r="P239" s="6">
        <v>-72.42</v>
      </c>
      <c r="Q239" s="6">
        <v>-136.34</v>
      </c>
      <c r="R239" s="6">
        <v>-120.68</v>
      </c>
      <c r="S239" s="6">
        <v>-0.1</v>
      </c>
      <c r="T239" s="6">
        <v>45.64</v>
      </c>
      <c r="U239" s="6">
        <v>-6.39</v>
      </c>
      <c r="V239" s="6">
        <v>26.58</v>
      </c>
      <c r="W239" s="6">
        <v>47.37</v>
      </c>
      <c r="X239" s="6">
        <v>-11.99</v>
      </c>
      <c r="Y239" s="5">
        <v>475883</v>
      </c>
    </row>
  </sheetData>
  <pageMargins left="0.7" right="0.7" top="0.75" bottom="0.75" header="0.3" footer="0.3"/>
  <ignoredErrors>
    <ignoredError sqref="A1:Y240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1415</v>
      </c>
      <c r="D1" t="s">
        <v>1</v>
      </c>
      <c r="E1" t="s">
        <v>2</v>
      </c>
      <c r="H1" t="s">
        <v>3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</row>
    <row r="2" spans="1:16" ht="15.5" x14ac:dyDescent="0.35">
      <c r="C2" t="s">
        <v>1416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vm="52">
        <f t="shared" ca="1" si="0"/>
        <v>50</v>
      </c>
      <c r="L2" s="2" vm="355">
        <f t="shared" ca="1" si="0"/>
        <v>97</v>
      </c>
      <c r="M2" s="2" vm="219">
        <f t="shared" ca="1" si="0"/>
        <v>120</v>
      </c>
      <c r="N2" s="2" vm="432">
        <f t="shared" ca="1" si="0"/>
        <v>74</v>
      </c>
      <c r="O2" s="2" vm="433">
        <f t="shared" ca="1" si="0"/>
        <v>251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968977200</v>
      </c>
      <c r="E4" s="2">
        <f>IFERROR(INDEX(E51:E500,MATCH($C$4,$C$51:$C$500,0)),"")</f>
        <v>1387681210</v>
      </c>
      <c r="H4" s="2">
        <f>IFERROR(SUM(D4:G4)*(4/MAX(1,COUNT(D4:G4))),"")</f>
        <v>4713316820</v>
      </c>
      <c r="I4" s="2">
        <f t="shared" ref="I4:P4" si="1">IFERROR(INDEX(I51:I500,MATCH($C$4,$C$51:$C$500,0)),"")</f>
        <v>3720962679</v>
      </c>
      <c r="J4" s="2">
        <f t="shared" si="1"/>
        <v>19183691878</v>
      </c>
      <c r="K4" s="2">
        <f t="shared" si="1"/>
        <v>98391684290</v>
      </c>
      <c r="L4" s="2">
        <f t="shared" si="1"/>
        <v>214860495031</v>
      </c>
      <c r="M4" s="2">
        <f t="shared" si="1"/>
        <v>177239079750</v>
      </c>
      <c r="N4" s="2">
        <f t="shared" si="1"/>
        <v>128703398359</v>
      </c>
      <c r="O4" s="2">
        <f t="shared" si="1"/>
        <v>137617015544</v>
      </c>
      <c r="P4" s="2">
        <f t="shared" si="1"/>
        <v>79794357961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-1434339217</v>
      </c>
      <c r="E5" s="2">
        <f>IFERROR(INDEX(E51:E500,MATCH($C$5,$C$51:$C$500,0)),"")</f>
        <v>-1308133056</v>
      </c>
      <c r="H5" s="2">
        <f>IFERROR(SUM(D5:G5)*(4/MAX(1,COUNT(D5:G5))),"")</f>
        <v>-5484944546</v>
      </c>
      <c r="I5" s="2">
        <f t="shared" ref="I5:P5" si="2">IFERROR(INDEX(I51:I500,MATCH($C$5,$C$51:$C$500,0)),"")</f>
        <v>-302032446582</v>
      </c>
      <c r="J5" s="2">
        <f t="shared" si="2"/>
        <v>-53362920184</v>
      </c>
      <c r="K5" s="2">
        <f t="shared" si="2"/>
        <v>-100815646411</v>
      </c>
      <c r="L5" s="2">
        <f t="shared" si="2"/>
        <v>-27978352056</v>
      </c>
      <c r="M5" s="2">
        <f t="shared" si="2"/>
        <v>332428148</v>
      </c>
      <c r="N5" s="2">
        <f t="shared" si="2"/>
        <v>-12657209105</v>
      </c>
      <c r="O5" s="2">
        <f t="shared" si="2"/>
        <v>9326862312</v>
      </c>
      <c r="P5" s="2">
        <f t="shared" si="2"/>
        <v>-13580000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80022081932</v>
      </c>
      <c r="E6" s="2">
        <f>IFERROR(INDEX(E51:E500,MATCH($C$6,$C$51:$C$500,0)),"")</f>
        <v>81459528809</v>
      </c>
      <c r="H6" s="2">
        <f>IFERROR(INDEX(D6:G6,COUNT(D6:G6)),"")</f>
        <v>81459528809</v>
      </c>
      <c r="I6" s="2">
        <f t="shared" ref="I6:P6" si="3">IFERROR(INDEX(I51:I500,MATCH($C$6,$C$51:$C$500,0)),"")</f>
        <v>84388733883</v>
      </c>
      <c r="J6" s="2">
        <f t="shared" si="3"/>
        <v>740984522355</v>
      </c>
      <c r="K6" s="2">
        <f t="shared" si="3"/>
        <v>810716161254</v>
      </c>
      <c r="L6" s="2">
        <f t="shared" si="3"/>
        <v>937719799815</v>
      </c>
      <c r="M6" s="2">
        <f t="shared" si="3"/>
        <v>973809235253</v>
      </c>
      <c r="N6" s="2">
        <f t="shared" si="3"/>
        <v>919551390336</v>
      </c>
      <c r="O6" s="2">
        <f t="shared" si="3"/>
        <v>931929150059</v>
      </c>
      <c r="P6" s="2">
        <f t="shared" si="3"/>
        <v>694308844929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3.67</v>
      </c>
      <c r="E7" s="3">
        <f>IFERROR(INDEX(E51:E500,MATCH($C$7,$C$51:$C$500,0))/1000000000,"")</f>
        <v>3.67</v>
      </c>
      <c r="H7" s="3">
        <f>IFERROR(INDEX(D7:G7,COUNT(D7:G7)),"")</f>
        <v>3.67</v>
      </c>
      <c r="I7" s="3">
        <f t="shared" ref="I7:P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3.67</v>
      </c>
      <c r="M7" s="3">
        <f t="shared" si="4"/>
        <v>3.67</v>
      </c>
      <c r="N7" s="3">
        <f t="shared" si="4"/>
        <v>3.67</v>
      </c>
      <c r="O7" s="3">
        <f t="shared" si="4"/>
        <v>3.67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-15000000000</v>
      </c>
      <c r="J8" s="2">
        <f t="shared" si="5"/>
        <v>-43000000000</v>
      </c>
      <c r="K8" s="2">
        <f t="shared" si="5"/>
        <v>-17000000000</v>
      </c>
      <c r="L8" s="2">
        <f t="shared" si="5"/>
        <v>9000000000</v>
      </c>
      <c r="M8" s="2">
        <f t="shared" si="5"/>
        <v>-132000000000</v>
      </c>
      <c r="N8" s="2">
        <f t="shared" si="5"/>
        <v>-401000000000</v>
      </c>
      <c r="O8" s="2">
        <f t="shared" si="5"/>
        <v>-184000000000</v>
      </c>
      <c r="P8" s="2">
        <f t="shared" si="5"/>
        <v>-99000000000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-1.28</v>
      </c>
      <c r="E9" s="3">
        <f>IFERROR(INDEX(E51:E500,MATCH("Free cash flow per share (Quarter)",$C$51:$C$500,0)),"")</f>
        <v>-1.04</v>
      </c>
      <c r="H9" s="3">
        <f>IFERROR(INDEX(D9:G9,COUNT(D9:G9)),"")</f>
        <v>-1.04</v>
      </c>
      <c r="I9" s="3">
        <f t="shared" ref="I9:P9" si="6">IFERROR(INDEX(I51:I500,MATCH($C$9,$C$51:$C$500,0)),"")</f>
        <v>-4.03</v>
      </c>
      <c r="J9" s="3">
        <f t="shared" si="6"/>
        <v>-11.65</v>
      </c>
      <c r="K9" s="3">
        <f t="shared" si="6"/>
        <v>-4.72</v>
      </c>
      <c r="L9" s="3">
        <f t="shared" si="6"/>
        <v>2.5</v>
      </c>
      <c r="M9" s="3">
        <f t="shared" si="6"/>
        <v>-36.020000000000003</v>
      </c>
      <c r="N9" s="3">
        <f t="shared" si="6"/>
        <v>-109.32</v>
      </c>
      <c r="O9" s="3">
        <f t="shared" si="6"/>
        <v>-50.15</v>
      </c>
      <c r="P9" s="3">
        <f t="shared" si="6"/>
        <v>-39434079.530000001</v>
      </c>
    </row>
    <row r="10" spans="1:1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P10" ca="1" si="7">IFERROR(IF(I9=0,"",I2/I9),"")</f>
        <v/>
      </c>
      <c r="J10" s="3" t="str">
        <f t="shared" ca="1" si="7"/>
        <v/>
      </c>
      <c r="K10" s="3">
        <f t="shared" ca="1" si="7"/>
        <v>-10.593220338983052</v>
      </c>
      <c r="L10" s="3">
        <f t="shared" ca="1" si="7"/>
        <v>38.799999999999997</v>
      </c>
      <c r="M10" s="3">
        <f t="shared" ca="1" si="7"/>
        <v>-3.3314825097168237</v>
      </c>
      <c r="N10" s="3">
        <f t="shared" ca="1" si="7"/>
        <v>-0.67691181851445303</v>
      </c>
      <c r="O10" s="3">
        <f t="shared" ca="1" si="7"/>
        <v>-5.0049850448654043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43405146</v>
      </c>
      <c r="E11" s="2">
        <f>IFERROR(INDEX(E51:E500,MATCH($C$11,$C$51:$C$500,0)),"")</f>
        <v>148691741</v>
      </c>
      <c r="H11" s="2">
        <f>IFERROR(INDEX(D11:G11,COUNT(D11:G11)),"")</f>
        <v>148691741</v>
      </c>
      <c r="I11" s="2">
        <f t="shared" ref="I11:P11" si="8">IFERROR(INDEX(I51:I500,MATCH($C$11,$C$51:$C$500,0)),"")</f>
        <v>168159892</v>
      </c>
      <c r="J11" s="2">
        <f t="shared" si="8"/>
        <v>686697082</v>
      </c>
      <c r="K11" s="2">
        <f t="shared" si="8"/>
        <v>1033356216</v>
      </c>
      <c r="L11" s="2">
        <f t="shared" si="8"/>
        <v>1002953294</v>
      </c>
      <c r="M11" s="2">
        <f t="shared" si="8"/>
        <v>2841333793</v>
      </c>
      <c r="N11" s="2">
        <f t="shared" si="8"/>
        <v>2241462770</v>
      </c>
      <c r="O11" s="2">
        <f t="shared" si="8"/>
        <v>486973747000</v>
      </c>
      <c r="P11" s="2">
        <f t="shared" si="8"/>
        <v>41585005090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122000000000</v>
      </c>
      <c r="E12" s="2">
        <f>IFERROR(INDEX(E51:E500,MATCH("Net Debt (Quarter)",$C$51:$C$500,0)),"")</f>
        <v>118000000000</v>
      </c>
      <c r="H12" s="2">
        <f>IFERROR(INDEX(D12:G12,COUNT(D12:G12)),"")</f>
        <v>118000000000</v>
      </c>
      <c r="I12" s="2">
        <f t="shared" ref="I12:P12" si="9">IFERROR(INDEX(I51:I500,MATCH($C$12,$C$51:$C$500,0)),"")</f>
        <v>111000000000</v>
      </c>
      <c r="J12" s="2">
        <f t="shared" si="9"/>
        <v>1159000000000</v>
      </c>
      <c r="K12" s="2">
        <f t="shared" si="9"/>
        <v>1184000000000</v>
      </c>
      <c r="L12" s="2">
        <f t="shared" si="9"/>
        <v>1091000000000</v>
      </c>
      <c r="M12" s="2">
        <f t="shared" si="9"/>
        <v>1171000000000</v>
      </c>
      <c r="N12" s="2">
        <f t="shared" si="9"/>
        <v>1056000000000</v>
      </c>
      <c r="O12" s="2">
        <f t="shared" si="9"/>
        <v>471000000000</v>
      </c>
      <c r="P12" s="2">
        <f t="shared" si="9"/>
        <v>228000000000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122000000000</v>
      </c>
      <c r="E13" s="2">
        <f>IFERROR(INDEX(E51:E500,MATCH("Total Debt (Quarter)",$C$51:$C$500,0)),"")</f>
        <v>119000000000</v>
      </c>
      <c r="H13" s="2">
        <f>IFERROR(INDEX(D13:G13,COUNT(D13:G13)),"")</f>
        <v>119000000000</v>
      </c>
      <c r="I13" s="2">
        <f t="shared" ref="I13:P13" si="10">IFERROR(INDEX(I51:I500,MATCH($C$13,$C$51:$C$500,0)),"")</f>
        <v>111000000000</v>
      </c>
      <c r="J13" s="2">
        <f t="shared" si="10"/>
        <v>1160000000000</v>
      </c>
      <c r="K13" s="2">
        <f t="shared" si="10"/>
        <v>1185000000000</v>
      </c>
      <c r="L13" s="2">
        <f t="shared" si="10"/>
        <v>1092000000000</v>
      </c>
      <c r="M13" s="2">
        <f t="shared" si="10"/>
        <v>1173000000000</v>
      </c>
      <c r="N13" s="2">
        <f t="shared" si="10"/>
        <v>1059000000000</v>
      </c>
      <c r="O13" s="2">
        <f t="shared" si="10"/>
        <v>958000000000</v>
      </c>
      <c r="P13" s="2">
        <f t="shared" si="10"/>
        <v>270000000000</v>
      </c>
    </row>
    <row r="14" spans="1:16" ht="15.5" x14ac:dyDescent="0.35">
      <c r="C14" t="s">
        <v>27</v>
      </c>
      <c r="D14" s="2">
        <f>IFERROR(INDEX(D51:D500,MATCH($C$14,$C$51:$C$500,0)),"")</f>
        <v>-638912822</v>
      </c>
      <c r="E14" s="2">
        <f>IFERROR(INDEX(E51:E500,MATCH($C$14,$C$51:$C$500,0)),"")</f>
        <v>-592952601</v>
      </c>
      <c r="H14" s="2">
        <f>IFERROR(SUM(D14:G14)*(4/MAX(1,COUNT(D14:G14))),"")</f>
        <v>-2463730846</v>
      </c>
      <c r="I14" s="2">
        <f t="shared" ref="I14:P14" si="11">IFERROR(INDEX(I51:I500,MATCH($C$14,$C$51:$C$500,0)),"")</f>
        <v>-4238946885</v>
      </c>
      <c r="J14" s="2">
        <f t="shared" si="11"/>
        <v>-36881963173</v>
      </c>
      <c r="K14" s="2">
        <f t="shared" si="11"/>
        <v>-37276813880</v>
      </c>
      <c r="L14" s="2">
        <f t="shared" si="11"/>
        <v>-6500246936</v>
      </c>
      <c r="M14" s="2">
        <f t="shared" si="11"/>
        <v>-6646246350</v>
      </c>
      <c r="N14" s="2">
        <f t="shared" si="11"/>
        <v>3567393841</v>
      </c>
      <c r="O14" s="2">
        <f t="shared" si="11"/>
        <v>673049314</v>
      </c>
      <c r="P14" s="2">
        <f t="shared" si="11"/>
        <v>-4418318336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23558711885</v>
      </c>
      <c r="L15" s="2">
        <f t="shared" si="12"/>
        <v>-11533384100</v>
      </c>
      <c r="M15" s="2">
        <f t="shared" si="12"/>
        <v>-7010951781</v>
      </c>
      <c r="N15" s="2">
        <f t="shared" si="12"/>
        <v>4097826369</v>
      </c>
      <c r="O15" s="2">
        <f t="shared" si="12"/>
        <v>7289749067</v>
      </c>
      <c r="P15" s="2">
        <f t="shared" si="12"/>
        <v>1743213608</v>
      </c>
    </row>
    <row r="16" spans="1:16" ht="15.5" x14ac:dyDescent="0.35">
      <c r="C16" t="s">
        <v>29</v>
      </c>
      <c r="D16" s="2">
        <f>IFERROR(INDEX(D51:D500,MATCH($C$16,$C$51:$C$500,0)),"")</f>
        <v>-1437446877</v>
      </c>
      <c r="E16" s="2">
        <f>IFERROR(INDEX(E51:E500,MATCH($C$16,$C$51:$C$500,0)),"")</f>
        <v>-1311301118</v>
      </c>
      <c r="H16" s="2">
        <f>IFERROR(SUM(D16:G16)*(4/MAX(1,COUNT(D16:G16))),"")</f>
        <v>-5497495990</v>
      </c>
      <c r="I16" s="2">
        <f t="shared" ref="I16:P16" si="13">IFERROR(INDEX(I51:I500,MATCH($C$16,$C$51:$C$500,0)),"")</f>
        <v>-383228887303</v>
      </c>
      <c r="J16" s="2">
        <f t="shared" si="13"/>
        <v>-68255819693</v>
      </c>
      <c r="K16" s="2">
        <f t="shared" si="13"/>
        <v>-154682233873</v>
      </c>
      <c r="L16" s="2">
        <f t="shared" si="13"/>
        <v>-23409731669</v>
      </c>
      <c r="M16" s="2">
        <f t="shared" si="13"/>
        <v>15008385841</v>
      </c>
      <c r="N16" s="2">
        <f t="shared" si="13"/>
        <v>-20473880547</v>
      </c>
      <c r="O16" s="2">
        <f t="shared" si="13"/>
        <v>5737772093</v>
      </c>
      <c r="P16" s="2">
        <f t="shared" si="13"/>
        <v>1490482200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</row>
    <row r="19" spans="1:16" ht="15.5" x14ac:dyDescent="0.35">
      <c r="A19" t="s">
        <v>50</v>
      </c>
      <c r="C19" t="s">
        <v>51</v>
      </c>
    </row>
    <row r="20" spans="1:1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183500000000</v>
      </c>
      <c r="L20" s="2">
        <f t="shared" ca="1" si="14"/>
        <v>355990000000</v>
      </c>
      <c r="M20" s="2">
        <f t="shared" ca="1" si="14"/>
        <v>440400000000</v>
      </c>
      <c r="N20" s="2">
        <f t="shared" ca="1" si="14"/>
        <v>271580000000</v>
      </c>
      <c r="O20" s="2">
        <f t="shared" ca="1" si="14"/>
        <v>921170000000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3670000000</v>
      </c>
      <c r="E21" s="2">
        <f>IFERROR(INDEX(E51:E500,MATCH($C$7,$C$51:$C$500,0)),"")</f>
        <v>3670000000</v>
      </c>
      <c r="H21" s="2">
        <f>IFERROR(INDEX(D21:G21,COUNT(D21:G21)),"")</f>
        <v>3670000000</v>
      </c>
      <c r="I21" s="2">
        <f t="shared" ref="I21:P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3670000000</v>
      </c>
      <c r="M21" s="2">
        <f t="shared" si="15"/>
        <v>3670000000</v>
      </c>
      <c r="N21" s="2">
        <f t="shared" si="15"/>
        <v>3670000000</v>
      </c>
      <c r="O21" s="2">
        <f t="shared" si="15"/>
        <v>3670000000</v>
      </c>
      <c r="P21" s="2">
        <f t="shared" si="15"/>
        <v>0</v>
      </c>
    </row>
    <row r="23" spans="1:16" ht="15.5" x14ac:dyDescent="0.35">
      <c r="B23" t="s">
        <v>54</v>
      </c>
      <c r="C23" t="s">
        <v>55</v>
      </c>
      <c r="D23" s="3">
        <f>IFERROR(D5/D6*100,"")</f>
        <v>-1.7924292674850073</v>
      </c>
      <c r="E23" s="3">
        <f>IFERROR(E5/E6*100,"")</f>
        <v>-1.6058686750658837</v>
      </c>
      <c r="H23" s="3">
        <f t="shared" ref="H23:P23" si="16">IFERROR(H5/H6*100,"")</f>
        <v>-6.7333369419072797</v>
      </c>
      <c r="I23" s="3">
        <f t="shared" si="16"/>
        <v>-357.90612405768542</v>
      </c>
      <c r="J23" s="3">
        <f t="shared" si="16"/>
        <v>-7.2016241330388047</v>
      </c>
      <c r="K23" s="3">
        <f t="shared" si="16"/>
        <v>-12.435381361469384</v>
      </c>
      <c r="L23" s="3">
        <f t="shared" si="16"/>
        <v>-2.9836580246593671</v>
      </c>
      <c r="M23" s="3">
        <f t="shared" si="16"/>
        <v>3.4136885949087731E-2</v>
      </c>
      <c r="N23" s="3">
        <f t="shared" si="16"/>
        <v>-1.3764547841502488</v>
      </c>
      <c r="O23" s="3">
        <f t="shared" si="16"/>
        <v>1.0008123805773776</v>
      </c>
      <c r="P23" s="3">
        <f t="shared" si="16"/>
        <v>-1.9559019158669499E-3</v>
      </c>
    </row>
    <row r="24" spans="1:16" ht="15.5" x14ac:dyDescent="0.35">
      <c r="C24" t="s">
        <v>56</v>
      </c>
      <c r="D24" s="4">
        <f>IFERROR(_xlfn.RRI(5,I23,D23),"")</f>
        <v>-0.65331537683037499</v>
      </c>
      <c r="E24" s="4">
        <f>IFERROR(_xlfn.RRI(5,J23,E23),"")</f>
        <v>-0.25927685484661434</v>
      </c>
      <c r="H24" s="4" t="str">
        <f t="shared" ref="H24:P24" si="17">IFERROR(_xlfn.RRI(5,M23,H23),"")</f>
        <v/>
      </c>
      <c r="I24" s="4">
        <f t="shared" si="17"/>
        <v>2.0408950803729784</v>
      </c>
      <c r="J24" s="4" t="str">
        <f t="shared" si="17"/>
        <v/>
      </c>
      <c r="K24" s="4">
        <f t="shared" si="17"/>
        <v>4.7631829629339375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-82.41</v>
      </c>
      <c r="J25" s="3">
        <f t="shared" si="18"/>
        <v>-14.56</v>
      </c>
      <c r="K25" s="3">
        <f t="shared" si="18"/>
        <v>-27.52</v>
      </c>
      <c r="L25" s="3">
        <f t="shared" si="18"/>
        <v>-7.18</v>
      </c>
      <c r="M25" s="3">
        <f t="shared" si="18"/>
        <v>0.22</v>
      </c>
      <c r="N25" s="3">
        <f t="shared" si="18"/>
        <v>-3.64</v>
      </c>
      <c r="O25" s="3">
        <f t="shared" si="18"/>
        <v>2.54</v>
      </c>
      <c r="P25" s="3">
        <f t="shared" si="18"/>
        <v>-5432</v>
      </c>
    </row>
    <row r="26" spans="1:1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0.86627529075913889</v>
      </c>
      <c r="J26" s="4" t="str">
        <f t="shared" si="19"/>
        <v/>
      </c>
      <c r="K26" s="4">
        <f t="shared" si="19"/>
        <v>-0.65251366247835485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60</v>
      </c>
      <c r="D27" s="3">
        <f>IFERROR(D4/D21,"")</f>
        <v>0.26402648501362397</v>
      </c>
      <c r="E27" s="3">
        <f>IFERROR(E4/E21,"")</f>
        <v>0.37811477111716624</v>
      </c>
      <c r="H27" s="3">
        <f t="shared" ref="H27:P27" si="20">IFERROR(H4/H21,"")</f>
        <v>1.2842825122615804</v>
      </c>
      <c r="I27" s="3">
        <f t="shared" si="20"/>
        <v>1.0138862885558584</v>
      </c>
      <c r="J27" s="3">
        <f t="shared" si="20"/>
        <v>5.2271639994550405</v>
      </c>
      <c r="K27" s="3">
        <f t="shared" si="20"/>
        <v>26.809723239782016</v>
      </c>
      <c r="L27" s="3">
        <f t="shared" si="20"/>
        <v>58.54509401389646</v>
      </c>
      <c r="M27" s="3">
        <f t="shared" si="20"/>
        <v>48.294027179836512</v>
      </c>
      <c r="N27" s="3">
        <f t="shared" si="20"/>
        <v>35.069045874386923</v>
      </c>
      <c r="O27" s="3">
        <f t="shared" si="20"/>
        <v>37.497824398910083</v>
      </c>
      <c r="P27" s="3" t="str">
        <f t="shared" si="20"/>
        <v/>
      </c>
    </row>
    <row r="28" spans="1:16" ht="15.5" x14ac:dyDescent="0.35">
      <c r="C28" t="s">
        <v>61</v>
      </c>
      <c r="D28" s="4">
        <f>IFERROR(_xlfn.RRI(5,I27,D27),"")</f>
        <v>-0.23593263777642026</v>
      </c>
      <c r="E28" s="4">
        <f>IFERROR(_xlfn.RRI(5,J27,E27),"")</f>
        <v>-0.4086133677385394</v>
      </c>
      <c r="H28" s="4">
        <f t="shared" ref="H28:P28" si="21">IFERROR(_xlfn.RRI(5,M27,H27),"")</f>
        <v>-0.51587954883757936</v>
      </c>
      <c r="I28" s="4">
        <f t="shared" si="21"/>
        <v>-0.50771901609432035</v>
      </c>
      <c r="J28" s="4">
        <f t="shared" si="21"/>
        <v>-0.32570178343644207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62</v>
      </c>
      <c r="H29" s="4" t="str">
        <f t="shared" ref="H29:P29" si="22">IFERROR(((H25-I25)/I25)*100%,"")</f>
        <v/>
      </c>
      <c r="I29" s="4">
        <f t="shared" si="22"/>
        <v>4.6600274725274717</v>
      </c>
      <c r="J29" s="4">
        <f t="shared" si="22"/>
        <v>-0.47093023255813948</v>
      </c>
      <c r="K29" s="4">
        <f t="shared" si="22"/>
        <v>2.8328690807799446</v>
      </c>
      <c r="L29" s="4">
        <f t="shared" si="22"/>
        <v>-33.636363636363633</v>
      </c>
      <c r="M29" s="4">
        <f t="shared" si="22"/>
        <v>-1.0604395604395604</v>
      </c>
      <c r="N29" s="4">
        <f t="shared" si="22"/>
        <v>-2.433070866141732</v>
      </c>
      <c r="O29" s="4">
        <f t="shared" si="22"/>
        <v>-1.0004675994108985</v>
      </c>
      <c r="P29" s="4" t="str">
        <f t="shared" si="22"/>
        <v/>
      </c>
    </row>
    <row r="30" spans="1:16" ht="15.5" x14ac:dyDescent="0.35">
      <c r="C30" t="s">
        <v>63</v>
      </c>
      <c r="H30" s="4">
        <f t="shared" ref="H30:P30" si="23">IFERROR(((H27-I27)/I27)*100%,"")</f>
        <v>0.26669284983709984</v>
      </c>
      <c r="I30" s="4">
        <f t="shared" si="23"/>
        <v>-0.80603511030808261</v>
      </c>
      <c r="J30" s="4">
        <f t="shared" si="23"/>
        <v>-0.80502730473179096</v>
      </c>
      <c r="K30" s="4">
        <f t="shared" si="23"/>
        <v>-0.54206712464381102</v>
      </c>
      <c r="L30" s="4">
        <f t="shared" si="23"/>
        <v>0.21226365728182478</v>
      </c>
      <c r="M30" s="4">
        <f t="shared" si="23"/>
        <v>0.37711266376678371</v>
      </c>
      <c r="N30" s="4">
        <f t="shared" si="23"/>
        <v>-6.4771185087574193E-2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51.65</v>
      </c>
      <c r="E32" s="3">
        <f>IFERROR(INDEX(E51:E500,MATCH($A$32,$C$51:$C$500,0)),"")</f>
        <v>52.04</v>
      </c>
      <c r="H32" s="3">
        <f>IFERROR(INDEX(D32:G32,COUNT(D32:G32)),"")</f>
        <v>52.04</v>
      </c>
      <c r="I32" s="3">
        <f t="shared" ref="I32:P32" si="24">IFERROR(INDEX(I51:I500,MATCH($C$32,$C$51:$C$500,0)),"")</f>
        <v>52.84</v>
      </c>
      <c r="J32" s="3">
        <f t="shared" si="24"/>
        <v>135.61000000000001</v>
      </c>
      <c r="K32" s="3">
        <f t="shared" si="24"/>
        <v>146.88999999999999</v>
      </c>
      <c r="L32" s="3">
        <f t="shared" si="24"/>
        <v>176.36</v>
      </c>
      <c r="M32" s="3">
        <f t="shared" si="24"/>
        <v>184</v>
      </c>
      <c r="N32" s="3">
        <f t="shared" si="24"/>
        <v>183.91</v>
      </c>
      <c r="O32" s="3">
        <f t="shared" si="24"/>
        <v>188.27</v>
      </c>
      <c r="P32" s="3">
        <f t="shared" si="24"/>
        <v>277723537.97000003</v>
      </c>
    </row>
    <row r="33" spans="1:1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0.97</v>
      </c>
      <c r="E33" s="3">
        <f>IFERROR(INDEX(E51:E500,MATCH($A$33,$C$51:$C$500,0)),"")</f>
        <v>0.96</v>
      </c>
      <c r="H33" s="3">
        <f>IFERROR(INDEX(D33:G33,COUNT(D33:G33)),"")</f>
        <v>0.96</v>
      </c>
      <c r="I33" s="3">
        <f t="shared" ref="I33:P33" si="25">IFERROR(INDEX(I51:I500,MATCH($C$33,$C$51:$C$500,0)),"")</f>
        <v>0.95</v>
      </c>
      <c r="J33" s="3">
        <f t="shared" si="25"/>
        <v>0.37</v>
      </c>
      <c r="K33" s="3">
        <f t="shared" si="25"/>
        <v>0.34</v>
      </c>
      <c r="L33" s="3">
        <f t="shared" si="25"/>
        <v>0.55000000000000004</v>
      </c>
      <c r="M33" s="3">
        <f t="shared" si="25"/>
        <v>0.65</v>
      </c>
      <c r="N33" s="3">
        <f t="shared" si="25"/>
        <v>0.4</v>
      </c>
      <c r="O33" s="3">
        <f t="shared" si="25"/>
        <v>1.33</v>
      </c>
      <c r="P33" s="3">
        <f t="shared" si="25"/>
        <v>0</v>
      </c>
    </row>
    <row r="34" spans="1:1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-128.21</v>
      </c>
      <c r="E34" s="3">
        <f>IFERROR(INDEX(E51:E500,MATCH($A$34,$C$51:$C$500,0)),"")</f>
        <v>-138.88999999999999</v>
      </c>
      <c r="H34" s="3">
        <f>IFERROR(INDEX(D34:G34,COUNT(D34:G34)),"")</f>
        <v>-138.88999999999999</v>
      </c>
      <c r="I34" s="3">
        <f t="shared" ref="I34:P34" si="26">IFERROR(INDEX(I51:I500,MATCH($C$34,$C$51:$C$500,0)),"")</f>
        <v>-0.61</v>
      </c>
      <c r="J34" s="3">
        <f t="shared" si="26"/>
        <v>-3.43</v>
      </c>
      <c r="K34" s="3">
        <f t="shared" si="26"/>
        <v>-1.82</v>
      </c>
      <c r="L34" s="3">
        <f t="shared" si="26"/>
        <v>-13.51</v>
      </c>
      <c r="M34" s="3">
        <f t="shared" si="26"/>
        <v>545.45000000000005</v>
      </c>
      <c r="N34" s="3">
        <f t="shared" si="26"/>
        <v>-20.329999999999998</v>
      </c>
      <c r="O34" s="3">
        <f t="shared" si="26"/>
        <v>98.82</v>
      </c>
      <c r="P34" s="3">
        <f t="shared" si="26"/>
        <v>0</v>
      </c>
    </row>
    <row r="35" spans="1:1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189.12</v>
      </c>
      <c r="E35" s="3">
        <f>IFERROR(INDEX(E51:E500,MATCH($A$35,$C$51:$C$500,0)),"")</f>
        <v>132.05000000000001</v>
      </c>
      <c r="H35" s="3">
        <f>IFERROR(INDEX(D35:G35,COUNT(D35:G35)),"")</f>
        <v>132.05000000000001</v>
      </c>
      <c r="I35" s="3">
        <f t="shared" ref="I35:P35" si="27">IFERROR(INDEX(I51:I500,MATCH($C$35,$C$51:$C$500,0)),"")</f>
        <v>49.25</v>
      </c>
      <c r="J35" s="3">
        <f t="shared" si="27"/>
        <v>9.5500000000000007</v>
      </c>
      <c r="K35" s="3">
        <f t="shared" si="27"/>
        <v>1.86</v>
      </c>
      <c r="L35" s="3">
        <f t="shared" si="27"/>
        <v>1.65</v>
      </c>
      <c r="M35" s="3">
        <f t="shared" si="27"/>
        <v>2.48</v>
      </c>
      <c r="N35" s="3">
        <f t="shared" si="27"/>
        <v>2.11</v>
      </c>
      <c r="O35" s="3">
        <f t="shared" si="27"/>
        <v>6.68</v>
      </c>
      <c r="P35" s="3">
        <f t="shared" si="27"/>
        <v>0</v>
      </c>
    </row>
    <row r="36" spans="1:1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1417</v>
      </c>
      <c r="E50" t="s">
        <v>1418</v>
      </c>
      <c r="F50" t="s">
        <v>1419</v>
      </c>
      <c r="G50" t="s">
        <v>1420</v>
      </c>
      <c r="I50" t="s">
        <v>37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</row>
    <row r="51" spans="2:16" ht="15.5" x14ac:dyDescent="0.35">
      <c r="B51" t="s">
        <v>84</v>
      </c>
      <c r="C51" t="s">
        <v>6</v>
      </c>
      <c r="D51" s="5">
        <v>968977200</v>
      </c>
      <c r="E51" s="5">
        <v>1387681210</v>
      </c>
      <c r="F51" s="5">
        <v>1393189712</v>
      </c>
      <c r="G51" s="5">
        <v>1644527071</v>
      </c>
      <c r="I51" s="5">
        <v>3720962679</v>
      </c>
      <c r="J51" s="5">
        <v>19183691878</v>
      </c>
      <c r="K51" s="5">
        <v>98391684290</v>
      </c>
      <c r="L51" s="5">
        <v>214860495031</v>
      </c>
      <c r="M51" s="5">
        <v>177239079750</v>
      </c>
      <c r="N51" s="5">
        <v>128703398359</v>
      </c>
      <c r="O51" s="5">
        <v>137617015544</v>
      </c>
      <c r="P51" s="5">
        <v>79794357961</v>
      </c>
    </row>
    <row r="52" spans="2:16" ht="15.5" x14ac:dyDescent="0.35">
      <c r="C52" t="s">
        <v>85</v>
      </c>
      <c r="D52" s="5">
        <v>-1753581816</v>
      </c>
      <c r="E52" s="5">
        <v>-2093936288</v>
      </c>
      <c r="F52" s="5">
        <v>-2202800777</v>
      </c>
      <c r="G52" s="5">
        <v>-3795034317</v>
      </c>
      <c r="I52" s="5">
        <v>-8560359916</v>
      </c>
      <c r="J52" s="5">
        <v>-61668434352</v>
      </c>
      <c r="K52" s="5">
        <v>-142279700504</v>
      </c>
      <c r="L52" s="5">
        <v>-188113205660</v>
      </c>
      <c r="M52" s="5">
        <v>-134823678759</v>
      </c>
      <c r="N52" s="5">
        <v>-100390640500</v>
      </c>
      <c r="O52" s="5">
        <v>-110228984176</v>
      </c>
      <c r="P52" s="5">
        <v>-58372516755</v>
      </c>
    </row>
    <row r="53" spans="2:16" ht="15.5" x14ac:dyDescent="0.35">
      <c r="C53" t="s">
        <v>86</v>
      </c>
      <c r="D53" s="5">
        <v>-784604616</v>
      </c>
      <c r="E53" s="5">
        <v>-706255078</v>
      </c>
      <c r="F53" s="5">
        <v>-809611065</v>
      </c>
      <c r="G53" s="5">
        <v>-2150507246</v>
      </c>
      <c r="I53" s="5">
        <v>-4839397237</v>
      </c>
      <c r="J53" s="5">
        <v>-42484742474</v>
      </c>
      <c r="K53" s="5">
        <v>-43888016214</v>
      </c>
      <c r="L53" s="5">
        <v>26747289371</v>
      </c>
      <c r="M53" s="5">
        <v>42415400991</v>
      </c>
      <c r="N53" s="5">
        <v>28312757859</v>
      </c>
      <c r="O53" s="5">
        <v>27388031368</v>
      </c>
      <c r="P53" s="5">
        <v>21421841206</v>
      </c>
    </row>
    <row r="54" spans="2:16" ht="15.5" x14ac:dyDescent="0.35">
      <c r="C54" t="s">
        <v>87</v>
      </c>
      <c r="D54" s="5">
        <v>-13929439</v>
      </c>
      <c r="E54" s="5">
        <v>-12093439</v>
      </c>
      <c r="F54" s="5">
        <v>-63048031</v>
      </c>
      <c r="G54" s="5">
        <v>-3468175321</v>
      </c>
      <c r="I54" s="5">
        <v>-3766836680</v>
      </c>
      <c r="J54" s="5">
        <v>-8068178285</v>
      </c>
      <c r="K54" s="5">
        <v>-35084931011</v>
      </c>
      <c r="L54" s="5">
        <v>-43170310409</v>
      </c>
      <c r="M54" s="5">
        <v>-48119434330</v>
      </c>
      <c r="N54" s="5">
        <v>-32552570600</v>
      </c>
      <c r="O54" s="5">
        <v>-26237883994</v>
      </c>
      <c r="P54" s="5">
        <v>-10395874349</v>
      </c>
    </row>
    <row r="55" spans="2:16" ht="15.5" x14ac:dyDescent="0.35">
      <c r="C55" t="s">
        <v>89</v>
      </c>
      <c r="E55" s="5">
        <v>-12093439</v>
      </c>
      <c r="F55" s="5">
        <v>-63048031</v>
      </c>
      <c r="I55" s="5">
        <v>-3766836680</v>
      </c>
      <c r="J55" s="5">
        <v>-8068178285</v>
      </c>
      <c r="K55" s="5">
        <v>-35084931011</v>
      </c>
      <c r="L55" s="5">
        <v>-43170310409</v>
      </c>
      <c r="M55" s="5">
        <v>-48119434330</v>
      </c>
      <c r="N55" s="5">
        <v>-32552570600</v>
      </c>
      <c r="O55" s="5">
        <v>-26237883994</v>
      </c>
      <c r="P55" s="5">
        <v>-10395874349</v>
      </c>
    </row>
    <row r="56" spans="2:16" ht="15.5" x14ac:dyDescent="0.35">
      <c r="C56" t="s">
        <v>93</v>
      </c>
      <c r="D56" s="5">
        <v>-798534055</v>
      </c>
      <c r="E56" s="5">
        <v>-718348517</v>
      </c>
      <c r="F56" s="5">
        <v>-872659096</v>
      </c>
      <c r="G56" s="5">
        <v>-5618682567</v>
      </c>
      <c r="I56" s="5">
        <v>-8606233917</v>
      </c>
      <c r="J56" s="5">
        <v>-50552920759</v>
      </c>
      <c r="K56" s="5">
        <v>-78972947225</v>
      </c>
      <c r="L56" s="5">
        <v>-16423021038</v>
      </c>
      <c r="M56" s="5">
        <v>-5704033339</v>
      </c>
      <c r="N56" s="5">
        <v>-4239812741</v>
      </c>
      <c r="O56" s="5">
        <v>1150147374</v>
      </c>
      <c r="P56" s="5">
        <v>11025966857</v>
      </c>
    </row>
    <row r="57" spans="2:16" ht="15.5" x14ac:dyDescent="0.35">
      <c r="C57" t="s">
        <v>94</v>
      </c>
      <c r="D57" s="5">
        <v>-638912822</v>
      </c>
      <c r="E57" s="5">
        <v>-592952601</v>
      </c>
      <c r="F57" s="5">
        <v>-745244860</v>
      </c>
      <c r="G57" s="5">
        <v>-857137502</v>
      </c>
      <c r="I57" s="5">
        <v>-374622653386</v>
      </c>
      <c r="J57" s="5">
        <v>-17702898934</v>
      </c>
      <c r="K57" s="5">
        <v>-75709286648</v>
      </c>
      <c r="L57" s="5">
        <v>-6986710631</v>
      </c>
      <c r="M57" s="5">
        <v>20712419180</v>
      </c>
      <c r="N57" s="5">
        <v>-16234067806</v>
      </c>
      <c r="O57" s="5">
        <v>4587624719</v>
      </c>
      <c r="P57" s="5">
        <v>-9535484657</v>
      </c>
    </row>
    <row r="58" spans="2:16" ht="15.5" x14ac:dyDescent="0.35">
      <c r="C58" t="s">
        <v>27</v>
      </c>
      <c r="D58" s="5">
        <v>-638912822</v>
      </c>
      <c r="E58" s="5">
        <v>-592952601</v>
      </c>
      <c r="F58" s="5">
        <v>-745244860</v>
      </c>
      <c r="G58" s="5">
        <v>-857431001</v>
      </c>
      <c r="I58" s="5">
        <v>-4238946885</v>
      </c>
      <c r="J58" s="5">
        <v>-36881963173</v>
      </c>
      <c r="K58" s="5">
        <v>-37276813880</v>
      </c>
      <c r="L58" s="5">
        <v>-6500246936</v>
      </c>
      <c r="M58" s="5">
        <v>-6646246350</v>
      </c>
      <c r="N58" s="5">
        <v>3567393841</v>
      </c>
      <c r="O58" s="5">
        <v>673049314</v>
      </c>
      <c r="P58" s="5">
        <v>-4418318336</v>
      </c>
    </row>
    <row r="59" spans="2:16" ht="15.5" x14ac:dyDescent="0.35">
      <c r="C59" t="s">
        <v>95</v>
      </c>
    </row>
    <row r="60" spans="2:16" ht="15.5" x14ac:dyDescent="0.35">
      <c r="C60" t="s">
        <v>92</v>
      </c>
      <c r="G60" s="5">
        <v>293499</v>
      </c>
      <c r="I60" s="5">
        <v>-370383706501</v>
      </c>
      <c r="J60" s="5">
        <v>19179064239</v>
      </c>
      <c r="K60" s="5">
        <v>-38432472768</v>
      </c>
      <c r="L60" s="5">
        <v>-486463695</v>
      </c>
      <c r="M60" s="5">
        <v>27358665530</v>
      </c>
      <c r="N60" s="5">
        <v>-19801461647</v>
      </c>
      <c r="O60" s="5">
        <v>3914575405</v>
      </c>
      <c r="P60" s="5">
        <v>-5117166321</v>
      </c>
    </row>
    <row r="61" spans="2:16" ht="15.5" x14ac:dyDescent="0.35">
      <c r="C61" t="s">
        <v>98</v>
      </c>
      <c r="D61" s="5">
        <v>-638912822</v>
      </c>
      <c r="E61" s="5">
        <v>-592952601</v>
      </c>
      <c r="F61" s="5">
        <v>-745244860</v>
      </c>
      <c r="G61" s="5">
        <v>-857137502</v>
      </c>
      <c r="I61" s="5">
        <v>-374622653386</v>
      </c>
      <c r="J61" s="5">
        <v>-17702898934</v>
      </c>
      <c r="K61" s="5">
        <v>-75709286648</v>
      </c>
      <c r="L61" s="5">
        <v>-6986710631</v>
      </c>
      <c r="M61" s="5">
        <v>20712419180</v>
      </c>
      <c r="N61" s="5">
        <v>-16234067806</v>
      </c>
      <c r="O61" s="5">
        <v>4587624719</v>
      </c>
      <c r="P61" s="5">
        <v>-9535484657</v>
      </c>
    </row>
    <row r="62" spans="2:16" ht="15.5" x14ac:dyDescent="0.35">
      <c r="C62" t="s">
        <v>29</v>
      </c>
      <c r="D62" s="5">
        <v>-1437446877</v>
      </c>
      <c r="E62" s="5">
        <v>-1311301118</v>
      </c>
      <c r="F62" s="5">
        <v>-1617903956</v>
      </c>
      <c r="G62" s="5">
        <v>-6475820069</v>
      </c>
      <c r="I62" s="5">
        <v>-383228887303</v>
      </c>
      <c r="J62" s="5">
        <v>-68255819693</v>
      </c>
      <c r="K62" s="5">
        <v>-154682233873</v>
      </c>
      <c r="L62" s="5">
        <v>-23409731669</v>
      </c>
      <c r="M62" s="5">
        <v>15008385841</v>
      </c>
      <c r="N62" s="5">
        <v>-20473880547</v>
      </c>
      <c r="O62" s="5">
        <v>5737772093</v>
      </c>
      <c r="P62" s="5">
        <v>1490482200</v>
      </c>
    </row>
    <row r="63" spans="2:16" ht="15.5" x14ac:dyDescent="0.35">
      <c r="C63" t="s">
        <v>28</v>
      </c>
      <c r="K63" s="5">
        <v>23558711885</v>
      </c>
      <c r="L63" s="5">
        <v>-11533384100</v>
      </c>
      <c r="M63" s="5">
        <v>-7010951781</v>
      </c>
      <c r="N63" s="5">
        <v>4097826369</v>
      </c>
      <c r="O63" s="5">
        <v>7289749067</v>
      </c>
      <c r="P63" s="5">
        <v>1743213608</v>
      </c>
    </row>
    <row r="64" spans="2:16" ht="15.5" x14ac:dyDescent="0.35">
      <c r="C64" t="s">
        <v>262</v>
      </c>
      <c r="D64" s="5">
        <v>-1437446877</v>
      </c>
      <c r="E64" s="5">
        <v>-1311301118</v>
      </c>
      <c r="F64" s="5">
        <v>-1617903956</v>
      </c>
      <c r="G64" s="5">
        <v>-6475820069</v>
      </c>
      <c r="I64" s="5">
        <v>-383228887303</v>
      </c>
      <c r="J64" s="5">
        <v>-68255819693</v>
      </c>
      <c r="K64" s="5">
        <v>-131123521988</v>
      </c>
      <c r="L64" s="5">
        <v>-34943115769</v>
      </c>
      <c r="M64" s="5">
        <v>7997434060</v>
      </c>
      <c r="N64" s="5">
        <v>-16376054178</v>
      </c>
      <c r="O64" s="5">
        <v>13027521160</v>
      </c>
      <c r="P64" s="5">
        <v>3233695808</v>
      </c>
    </row>
    <row r="65" spans="2:16" ht="15.5" x14ac:dyDescent="0.35">
      <c r="C65" t="s">
        <v>263</v>
      </c>
      <c r="O65" s="5">
        <v>-6061958982</v>
      </c>
    </row>
    <row r="66" spans="2:16" ht="15.5" x14ac:dyDescent="0.35">
      <c r="C66" t="s">
        <v>923</v>
      </c>
      <c r="P66" s="5">
        <v>-3247275808</v>
      </c>
    </row>
    <row r="67" spans="2:16" ht="15.5" x14ac:dyDescent="0.35">
      <c r="C67" t="s">
        <v>102</v>
      </c>
      <c r="D67" s="5">
        <v>-1437446877</v>
      </c>
      <c r="E67" s="5">
        <v>-1311301118</v>
      </c>
      <c r="F67" s="5">
        <v>-1617903956</v>
      </c>
      <c r="G67" s="5">
        <v>-6475820069</v>
      </c>
      <c r="I67" s="5">
        <v>-383228887303</v>
      </c>
      <c r="J67" s="5">
        <v>-68255819693</v>
      </c>
      <c r="K67" s="5">
        <v>-131123521988</v>
      </c>
      <c r="L67" s="5">
        <v>-34943115769</v>
      </c>
      <c r="M67" s="5">
        <v>7997434060</v>
      </c>
      <c r="N67" s="5">
        <v>-16376054178</v>
      </c>
      <c r="O67" s="5">
        <v>6965562178</v>
      </c>
      <c r="P67" s="5">
        <v>-13580000</v>
      </c>
    </row>
    <row r="68" spans="2:16" ht="15.5" x14ac:dyDescent="0.35">
      <c r="C68" t="s">
        <v>103</v>
      </c>
      <c r="G68" s="5">
        <v>-8787824</v>
      </c>
      <c r="I68" s="5">
        <v>-8787824</v>
      </c>
      <c r="J68" s="5">
        <v>-9397378</v>
      </c>
      <c r="K68" s="5">
        <v>-28084342</v>
      </c>
      <c r="L68" s="5">
        <v>-1146536245</v>
      </c>
      <c r="M68" s="5">
        <v>-322591159</v>
      </c>
      <c r="N68" s="5">
        <v>1076846572</v>
      </c>
    </row>
    <row r="69" spans="2:16" ht="15.5" x14ac:dyDescent="0.35">
      <c r="C69" t="s">
        <v>105</v>
      </c>
      <c r="D69" s="5">
        <v>-1437446877</v>
      </c>
      <c r="E69" s="5">
        <v>-1311301118</v>
      </c>
      <c r="F69" s="5">
        <v>-1617903956</v>
      </c>
      <c r="G69" s="5">
        <v>-6484607893</v>
      </c>
      <c r="I69" s="5">
        <v>-383237675127</v>
      </c>
      <c r="J69" s="5">
        <v>-68265217071</v>
      </c>
      <c r="K69" s="5">
        <v>-131151606330</v>
      </c>
      <c r="L69" s="5">
        <v>-36089652014</v>
      </c>
      <c r="M69" s="5">
        <v>7674842901</v>
      </c>
      <c r="N69" s="5">
        <v>-15299207606</v>
      </c>
      <c r="O69" s="5">
        <v>6965562178</v>
      </c>
      <c r="P69" s="5">
        <v>-13580000</v>
      </c>
    </row>
    <row r="70" spans="2:16" ht="15.5" x14ac:dyDescent="0.35">
      <c r="C70" t="s">
        <v>106</v>
      </c>
      <c r="D70" s="5">
        <v>-1437446877</v>
      </c>
      <c r="E70" s="5">
        <v>-1311301118</v>
      </c>
      <c r="F70" s="5">
        <v>-1617903956</v>
      </c>
      <c r="G70" s="5">
        <v>-6475820069</v>
      </c>
      <c r="I70" s="5">
        <v>-383228887303</v>
      </c>
      <c r="J70" s="5">
        <v>-68255819693</v>
      </c>
      <c r="K70" s="5">
        <v>-131123521988</v>
      </c>
      <c r="L70" s="5">
        <v>-34943115769</v>
      </c>
      <c r="M70" s="5">
        <v>7997434060</v>
      </c>
      <c r="N70" s="5">
        <v>-16376054178</v>
      </c>
      <c r="O70" s="5">
        <v>6965562178</v>
      </c>
      <c r="P70" s="5">
        <v>-13580000</v>
      </c>
    </row>
    <row r="71" spans="2:16" ht="15.5" x14ac:dyDescent="0.35">
      <c r="C71" t="s">
        <v>8</v>
      </c>
      <c r="D71" s="5">
        <v>-1434339217</v>
      </c>
      <c r="E71" s="5">
        <v>-1308133056</v>
      </c>
      <c r="F71" s="5">
        <v>-1608619591</v>
      </c>
      <c r="G71" s="5">
        <v>-12690805097</v>
      </c>
      <c r="I71" s="5">
        <v>-302032446582</v>
      </c>
      <c r="J71" s="5">
        <v>-53362920184</v>
      </c>
      <c r="K71" s="5">
        <v>-100815646411</v>
      </c>
      <c r="L71" s="5">
        <v>-27978352056</v>
      </c>
      <c r="M71" s="5">
        <v>332428148</v>
      </c>
      <c r="N71" s="5">
        <v>-12657209105</v>
      </c>
      <c r="O71" s="5">
        <v>9326862312</v>
      </c>
      <c r="P71" s="5">
        <v>-13580000</v>
      </c>
    </row>
    <row r="72" spans="2:16" ht="15.5" x14ac:dyDescent="0.35">
      <c r="C72" t="s">
        <v>107</v>
      </c>
      <c r="D72" s="5">
        <v>-3107660</v>
      </c>
      <c r="E72" s="5">
        <v>-3168062</v>
      </c>
      <c r="F72" s="5">
        <v>-9284365</v>
      </c>
      <c r="G72" s="5">
        <v>6206197204</v>
      </c>
      <c r="I72" s="5">
        <v>-81205228545</v>
      </c>
      <c r="J72" s="5">
        <v>-14902296887</v>
      </c>
      <c r="K72" s="5">
        <v>-30335959919</v>
      </c>
      <c r="L72" s="5">
        <v>-8111299958</v>
      </c>
      <c r="M72" s="5">
        <v>7342414753</v>
      </c>
      <c r="N72" s="5">
        <v>-2641998501</v>
      </c>
      <c r="O72" s="5">
        <v>-2361300134</v>
      </c>
    </row>
    <row r="73" spans="2:16" ht="15.5" x14ac:dyDescent="0.35">
      <c r="C73" t="s">
        <v>108</v>
      </c>
      <c r="D73" s="5">
        <v>-1437446877</v>
      </c>
      <c r="E73" s="5">
        <v>-1311301118</v>
      </c>
      <c r="F73" s="5">
        <v>-1617903956</v>
      </c>
      <c r="G73" s="5">
        <v>-6475820069</v>
      </c>
      <c r="I73" s="5">
        <v>-383228887303</v>
      </c>
      <c r="J73" s="5">
        <v>-68255819693</v>
      </c>
      <c r="K73" s="5">
        <v>-131123521988</v>
      </c>
      <c r="L73" s="5">
        <v>-34943115769</v>
      </c>
      <c r="M73" s="5">
        <v>7997434060</v>
      </c>
      <c r="N73" s="5">
        <v>-16376054178</v>
      </c>
      <c r="O73" s="5">
        <v>6965562178</v>
      </c>
      <c r="P73" s="5">
        <v>-13580000</v>
      </c>
    </row>
    <row r="74" spans="2:16" ht="15.5" x14ac:dyDescent="0.35">
      <c r="C74" t="s">
        <v>109</v>
      </c>
      <c r="D74" s="5">
        <v>-1437446877</v>
      </c>
      <c r="E74" s="5">
        <v>-1311301118</v>
      </c>
      <c r="F74" s="5">
        <v>-1617903956</v>
      </c>
      <c r="G74" s="5">
        <v>-6484607893</v>
      </c>
      <c r="I74" s="5">
        <v>-383237675127</v>
      </c>
      <c r="J74" s="5">
        <v>-68265217071</v>
      </c>
      <c r="K74" s="5">
        <v>-131151606330</v>
      </c>
      <c r="L74" s="5">
        <v>-36089652014</v>
      </c>
      <c r="M74" s="5">
        <v>7674842901</v>
      </c>
      <c r="N74" s="5">
        <v>-15299207606</v>
      </c>
      <c r="O74" s="5">
        <v>6965562178</v>
      </c>
      <c r="P74" s="5">
        <v>-13580000</v>
      </c>
    </row>
    <row r="75" spans="2:16" ht="15.5" x14ac:dyDescent="0.35">
      <c r="C75" t="s">
        <v>110</v>
      </c>
      <c r="D75" s="5">
        <v>-1437446877</v>
      </c>
      <c r="E75" s="5">
        <v>-1311301118</v>
      </c>
      <c r="F75" s="5">
        <v>-1617903956</v>
      </c>
      <c r="G75" s="5">
        <v>-6484607893</v>
      </c>
      <c r="I75" s="5">
        <v>-383237675127</v>
      </c>
      <c r="J75" s="5">
        <v>-68265217071</v>
      </c>
      <c r="K75" s="5">
        <v>-131151606330</v>
      </c>
      <c r="L75" s="5">
        <v>-36089652014</v>
      </c>
      <c r="M75" s="5">
        <v>7674842901</v>
      </c>
      <c r="N75" s="5">
        <v>-15299207606</v>
      </c>
      <c r="O75" s="5">
        <v>6965562178</v>
      </c>
      <c r="P75" s="5">
        <v>-13580000</v>
      </c>
    </row>
    <row r="77" spans="2:16" ht="15.5" x14ac:dyDescent="0.35">
      <c r="B77" t="s">
        <v>111</v>
      </c>
      <c r="C77" t="s">
        <v>112</v>
      </c>
    </row>
    <row r="78" spans="2:16" ht="15.5" x14ac:dyDescent="0.35">
      <c r="C78" t="s">
        <v>113</v>
      </c>
    </row>
    <row r="79" spans="2:16" ht="15.5" x14ac:dyDescent="0.35">
      <c r="C79" t="s">
        <v>20</v>
      </c>
      <c r="D79" s="5">
        <v>43405146</v>
      </c>
      <c r="E79" s="5">
        <v>148691741</v>
      </c>
      <c r="F79" s="5">
        <v>111393309</v>
      </c>
      <c r="G79" s="5">
        <v>168159892</v>
      </c>
      <c r="I79" s="5">
        <v>168159892</v>
      </c>
      <c r="J79" s="5">
        <v>686697082</v>
      </c>
      <c r="K79" s="5">
        <v>1033356216</v>
      </c>
      <c r="L79" s="5">
        <v>1002953294</v>
      </c>
      <c r="M79" s="5">
        <v>2841333793</v>
      </c>
      <c r="N79" s="5">
        <v>2241462770</v>
      </c>
      <c r="O79" s="5">
        <v>486973747000</v>
      </c>
      <c r="P79" s="5">
        <v>41585005090</v>
      </c>
    </row>
    <row r="80" spans="2:16" ht="15.5" x14ac:dyDescent="0.35">
      <c r="C80" t="s">
        <v>115</v>
      </c>
      <c r="D80" s="5">
        <v>907623016</v>
      </c>
      <c r="E80" s="5">
        <v>380155516</v>
      </c>
      <c r="F80" s="5">
        <v>311038966</v>
      </c>
      <c r="G80" s="5">
        <v>252285048</v>
      </c>
      <c r="I80" s="5">
        <v>252285048</v>
      </c>
      <c r="J80" s="5">
        <v>1486234568</v>
      </c>
      <c r="K80" s="5">
        <v>3710346269</v>
      </c>
      <c r="L80" s="5">
        <v>3730143329</v>
      </c>
      <c r="M80" s="5">
        <v>6507651781</v>
      </c>
      <c r="N80" s="5">
        <v>5341700120</v>
      </c>
      <c r="O80" s="5">
        <v>3936968196</v>
      </c>
      <c r="P80" s="5">
        <v>2411088645</v>
      </c>
    </row>
    <row r="81" spans="3:16" ht="15.5" x14ac:dyDescent="0.35">
      <c r="C81" t="s">
        <v>116</v>
      </c>
      <c r="D81" s="5">
        <v>21381127177</v>
      </c>
      <c r="E81" s="5">
        <v>21381127177</v>
      </c>
      <c r="F81" s="5">
        <v>21381127177</v>
      </c>
      <c r="G81" s="5">
        <v>21381127177</v>
      </c>
      <c r="I81" s="5">
        <v>21381127177</v>
      </c>
    </row>
    <row r="82" spans="3:16" ht="15.5" x14ac:dyDescent="0.35">
      <c r="C82" t="s">
        <v>117</v>
      </c>
    </row>
    <row r="83" spans="3:16" ht="15.5" x14ac:dyDescent="0.35">
      <c r="C83" t="s">
        <v>118</v>
      </c>
      <c r="D83" s="5">
        <v>907623016</v>
      </c>
      <c r="E83" s="5">
        <v>380155516</v>
      </c>
      <c r="F83" s="5">
        <v>311038966</v>
      </c>
      <c r="G83" s="5">
        <v>252285048</v>
      </c>
      <c r="I83" s="5">
        <v>252285048</v>
      </c>
      <c r="J83" s="5">
        <v>1486234568</v>
      </c>
      <c r="K83" s="5">
        <v>3710346269</v>
      </c>
      <c r="L83" s="5">
        <v>3730143329</v>
      </c>
      <c r="M83" s="5">
        <v>6507651781</v>
      </c>
      <c r="N83" s="5">
        <v>5341700120</v>
      </c>
      <c r="O83" s="5">
        <v>3936968196</v>
      </c>
      <c r="P83" s="5">
        <v>2411088645</v>
      </c>
    </row>
    <row r="84" spans="3:16" ht="15.5" x14ac:dyDescent="0.35">
      <c r="C84" t="s">
        <v>268</v>
      </c>
      <c r="D84" s="5">
        <v>1653525711</v>
      </c>
      <c r="E84" s="5">
        <v>1653525711</v>
      </c>
      <c r="F84" s="5">
        <v>1653525711</v>
      </c>
      <c r="G84" s="5">
        <v>1690104221</v>
      </c>
      <c r="I84" s="5">
        <v>1690104221</v>
      </c>
      <c r="J84" s="5">
        <v>39220338115</v>
      </c>
      <c r="K84" s="5">
        <v>33319251050</v>
      </c>
      <c r="L84" s="5">
        <v>38596555272</v>
      </c>
      <c r="M84" s="5">
        <v>45537004435</v>
      </c>
      <c r="N84" s="5">
        <v>88063575792</v>
      </c>
      <c r="O84" s="5">
        <v>46494941028</v>
      </c>
      <c r="P84" s="5">
        <v>16741816676</v>
      </c>
    </row>
    <row r="85" spans="3:16" ht="15.5" x14ac:dyDescent="0.35">
      <c r="C85" t="s">
        <v>92</v>
      </c>
      <c r="P85" s="5">
        <v>691831004929</v>
      </c>
    </row>
    <row r="86" spans="3:16" ht="15.5" x14ac:dyDescent="0.35">
      <c r="C86" t="s">
        <v>121</v>
      </c>
      <c r="D86" s="5">
        <v>8891420132</v>
      </c>
      <c r="E86" s="5">
        <v>8638189184</v>
      </c>
      <c r="F86" s="5">
        <v>8445630802</v>
      </c>
      <c r="G86" s="5">
        <v>8101374874</v>
      </c>
      <c r="I86" s="5">
        <v>8101374874</v>
      </c>
      <c r="J86" s="5">
        <v>57580727407</v>
      </c>
      <c r="K86" s="5">
        <v>55020622699</v>
      </c>
      <c r="L86" s="5">
        <v>58044412244</v>
      </c>
      <c r="M86" s="5">
        <v>74081742748</v>
      </c>
      <c r="N86" s="5">
        <v>146531271703</v>
      </c>
      <c r="O86" s="5">
        <v>577378457456</v>
      </c>
      <c r="P86" s="5">
        <v>81111137150</v>
      </c>
    </row>
    <row r="87" spans="3:16" ht="15.5" x14ac:dyDescent="0.35">
      <c r="C87" t="s">
        <v>122</v>
      </c>
    </row>
    <row r="88" spans="3:16" ht="15.5" x14ac:dyDescent="0.35">
      <c r="C88" t="s">
        <v>124</v>
      </c>
      <c r="J88" s="5">
        <v>915071042</v>
      </c>
      <c r="K88" s="5">
        <v>915071042</v>
      </c>
      <c r="L88" s="5">
        <v>7017460692</v>
      </c>
      <c r="M88" s="5">
        <v>10431279188</v>
      </c>
      <c r="N88" s="5">
        <v>4578451595</v>
      </c>
      <c r="O88" s="5">
        <v>9686369522</v>
      </c>
      <c r="P88" s="5">
        <v>7033047012</v>
      </c>
    </row>
    <row r="89" spans="3:16" ht="15.5" x14ac:dyDescent="0.35">
      <c r="C89" t="s">
        <v>119</v>
      </c>
      <c r="D89" s="5">
        <v>4964113340</v>
      </c>
      <c r="E89" s="5">
        <v>4964113340</v>
      </c>
      <c r="F89" s="5">
        <v>4964113340</v>
      </c>
      <c r="G89" s="5">
        <v>4964113340</v>
      </c>
      <c r="I89" s="5">
        <v>4964113340</v>
      </c>
    </row>
    <row r="90" spans="3:16" ht="15.5" x14ac:dyDescent="0.35">
      <c r="C90" t="s">
        <v>267</v>
      </c>
      <c r="D90" s="5">
        <v>4964113340</v>
      </c>
      <c r="E90" s="5">
        <v>4964113340</v>
      </c>
      <c r="F90" s="5">
        <v>4964113340</v>
      </c>
      <c r="G90" s="5">
        <v>4964113340</v>
      </c>
      <c r="I90" s="5">
        <v>4964113340</v>
      </c>
    </row>
    <row r="91" spans="3:16" ht="15.5" x14ac:dyDescent="0.35">
      <c r="C91" t="s">
        <v>123</v>
      </c>
      <c r="P91" s="5">
        <v>5000000000</v>
      </c>
    </row>
    <row r="92" spans="3:16" ht="15.5" x14ac:dyDescent="0.35">
      <c r="C92" t="s">
        <v>126</v>
      </c>
      <c r="D92" s="5">
        <v>58900422669</v>
      </c>
      <c r="E92" s="5">
        <v>59206077760</v>
      </c>
      <c r="F92" s="5">
        <v>59526518639</v>
      </c>
      <c r="G92" s="5">
        <v>59857075523</v>
      </c>
      <c r="I92" s="5">
        <v>59857075523</v>
      </c>
      <c r="J92" s="5">
        <v>308155553393</v>
      </c>
      <c r="K92" s="5">
        <v>322831851613</v>
      </c>
      <c r="L92" s="5">
        <v>344453645980</v>
      </c>
      <c r="M92" s="5">
        <v>349125319815</v>
      </c>
      <c r="N92" s="5">
        <v>339454689125</v>
      </c>
      <c r="O92" s="5">
        <v>301466463660</v>
      </c>
      <c r="P92" s="5">
        <v>296492093750</v>
      </c>
    </row>
    <row r="93" spans="3:16" ht="15.5" x14ac:dyDescent="0.35">
      <c r="C93" t="s">
        <v>406</v>
      </c>
      <c r="D93" s="5">
        <v>344316449854</v>
      </c>
      <c r="E93" s="5">
        <v>341142068012</v>
      </c>
      <c r="F93" s="5">
        <v>337960239966</v>
      </c>
      <c r="G93" s="5">
        <v>334816542663</v>
      </c>
      <c r="I93" s="5">
        <v>334816542663</v>
      </c>
      <c r="J93" s="5">
        <v>1872161899200</v>
      </c>
      <c r="K93" s="5">
        <v>1858332168458</v>
      </c>
      <c r="L93" s="5">
        <v>1743800870472</v>
      </c>
      <c r="M93" s="5">
        <v>1584068424577</v>
      </c>
      <c r="N93" s="5">
        <v>1314679331555</v>
      </c>
      <c r="O93" s="5">
        <v>865076288939</v>
      </c>
      <c r="P93" s="5">
        <v>595816041178</v>
      </c>
    </row>
    <row r="94" spans="3:16" ht="15.5" x14ac:dyDescent="0.35">
      <c r="C94" t="s">
        <v>1028</v>
      </c>
      <c r="M94" s="5">
        <v>360607489094</v>
      </c>
    </row>
    <row r="95" spans="3:16" ht="15.5" x14ac:dyDescent="0.35">
      <c r="C95" t="s">
        <v>1027</v>
      </c>
      <c r="M95" s="5">
        <v>1223460935483</v>
      </c>
    </row>
    <row r="96" spans="3:16" ht="15.5" x14ac:dyDescent="0.35">
      <c r="C96" t="s">
        <v>1029</v>
      </c>
      <c r="D96" s="5">
        <v>344316449854</v>
      </c>
      <c r="E96" s="5">
        <v>341142068012</v>
      </c>
      <c r="F96" s="5">
        <v>337960239966</v>
      </c>
      <c r="G96" s="5">
        <v>334816542663</v>
      </c>
      <c r="I96" s="5">
        <v>334816542663</v>
      </c>
      <c r="J96" s="5">
        <v>1872161899200</v>
      </c>
      <c r="K96" s="5">
        <v>1858332168458</v>
      </c>
      <c r="L96" s="5">
        <v>1743800870472</v>
      </c>
      <c r="M96" s="5">
        <v>1584068424577</v>
      </c>
      <c r="N96" s="5">
        <v>1314679331555</v>
      </c>
      <c r="O96" s="5">
        <v>865076288939</v>
      </c>
      <c r="P96" s="5">
        <v>595816041178</v>
      </c>
    </row>
    <row r="97" spans="3:16" ht="15.5" x14ac:dyDescent="0.35">
      <c r="C97" t="s">
        <v>128</v>
      </c>
      <c r="M97" s="5">
        <v>14558903774</v>
      </c>
    </row>
    <row r="98" spans="3:16" ht="15.5" x14ac:dyDescent="0.35">
      <c r="C98" t="s">
        <v>127</v>
      </c>
      <c r="D98" s="5">
        <v>5724895280</v>
      </c>
      <c r="E98" s="5">
        <v>5734434344</v>
      </c>
      <c r="F98" s="5">
        <v>5743973408</v>
      </c>
      <c r="G98" s="5">
        <v>5753512472</v>
      </c>
      <c r="I98" s="5">
        <v>5753512472</v>
      </c>
      <c r="J98" s="5">
        <v>18114347754</v>
      </c>
      <c r="K98" s="5">
        <v>19168982262</v>
      </c>
      <c r="L98" s="5">
        <v>20223616770</v>
      </c>
      <c r="M98" s="5">
        <v>6394530942</v>
      </c>
      <c r="N98" s="5">
        <v>21975012968</v>
      </c>
      <c r="O98" s="5">
        <v>16193091437</v>
      </c>
      <c r="P98" s="5">
        <v>16185300183</v>
      </c>
    </row>
    <row r="99" spans="3:16" ht="15.5" x14ac:dyDescent="0.35">
      <c r="C99" t="s">
        <v>125</v>
      </c>
      <c r="D99" s="5">
        <v>3004525364</v>
      </c>
      <c r="E99" s="5">
        <v>3004525364</v>
      </c>
      <c r="F99" s="5">
        <v>3004525364</v>
      </c>
      <c r="G99" s="5">
        <v>3004525364</v>
      </c>
      <c r="I99" s="5">
        <v>3004525364</v>
      </c>
      <c r="J99" s="5">
        <v>33945803608</v>
      </c>
      <c r="K99" s="5">
        <v>33945803609</v>
      </c>
      <c r="L99" s="5">
        <v>9106032948</v>
      </c>
      <c r="M99" s="5">
        <v>17906555141</v>
      </c>
      <c r="N99" s="5">
        <v>21939998170</v>
      </c>
      <c r="O99" s="5">
        <v>17089405021</v>
      </c>
      <c r="P99" s="5">
        <v>3113035452</v>
      </c>
    </row>
    <row r="100" spans="3:16" ht="15.5" x14ac:dyDescent="0.35">
      <c r="C100" t="s">
        <v>129</v>
      </c>
      <c r="D100" s="5">
        <v>472031800301</v>
      </c>
      <c r="E100" s="5">
        <v>469187200114</v>
      </c>
      <c r="F100" s="5">
        <v>466349939511</v>
      </c>
      <c r="G100" s="5">
        <v>463560925656</v>
      </c>
      <c r="I100" s="5">
        <v>463560925656</v>
      </c>
      <c r="J100" s="5">
        <v>2538706068198</v>
      </c>
      <c r="K100" s="5">
        <v>2540663606435</v>
      </c>
      <c r="L100" s="5">
        <v>2413153748986</v>
      </c>
      <c r="M100" s="5">
        <v>2301960937928</v>
      </c>
      <c r="N100" s="5">
        <v>2016989210358</v>
      </c>
      <c r="O100" s="5">
        <v>1398244152240</v>
      </c>
      <c r="P100" s="5">
        <v>1026761825493</v>
      </c>
    </row>
    <row r="101" spans="3:16" ht="15.5" x14ac:dyDescent="0.35">
      <c r="C101" t="s">
        <v>130</v>
      </c>
      <c r="D101" s="5">
        <v>480923220433</v>
      </c>
      <c r="E101" s="5">
        <v>477825389298</v>
      </c>
      <c r="F101" s="5">
        <v>474795570313</v>
      </c>
      <c r="G101" s="5">
        <v>471662300530</v>
      </c>
      <c r="I101" s="5">
        <v>471662300530</v>
      </c>
      <c r="J101" s="5">
        <v>2596286795605</v>
      </c>
      <c r="K101" s="5">
        <v>2595684229134</v>
      </c>
      <c r="L101" s="5">
        <v>2471198161230</v>
      </c>
      <c r="M101" s="5">
        <v>2376042680676</v>
      </c>
      <c r="N101" s="5">
        <v>2163520482061</v>
      </c>
      <c r="O101" s="5">
        <v>1975622609696</v>
      </c>
      <c r="P101" s="5">
        <v>1107872962643</v>
      </c>
    </row>
    <row r="102" spans="3:16" ht="15.5" x14ac:dyDescent="0.35">
      <c r="C102" t="s">
        <v>131</v>
      </c>
    </row>
    <row r="103" spans="3:16" ht="15.5" x14ac:dyDescent="0.35">
      <c r="C103" t="s">
        <v>132</v>
      </c>
    </row>
    <row r="104" spans="3:16" ht="15.5" x14ac:dyDescent="0.35">
      <c r="C104" t="s">
        <v>133</v>
      </c>
      <c r="D104" s="5">
        <v>95814038146</v>
      </c>
      <c r="E104" s="5">
        <v>95020282685</v>
      </c>
      <c r="F104" s="5">
        <v>94420685134</v>
      </c>
      <c r="G104" s="5">
        <v>93329696503</v>
      </c>
      <c r="I104" s="5">
        <v>93329696503</v>
      </c>
      <c r="J104" s="5">
        <v>1589731750044</v>
      </c>
      <c r="K104" s="5">
        <v>1515466917090</v>
      </c>
      <c r="L104" s="5">
        <v>456335199382</v>
      </c>
      <c r="M104" s="5">
        <v>174007074307</v>
      </c>
      <c r="N104" s="5">
        <v>177752061184</v>
      </c>
      <c r="O104" s="5">
        <v>78161525105</v>
      </c>
      <c r="P104" s="5">
        <v>301491071575</v>
      </c>
    </row>
    <row r="105" spans="3:16" ht="15.5" x14ac:dyDescent="0.35">
      <c r="C105" t="s">
        <v>134</v>
      </c>
    </row>
    <row r="106" spans="3:16" ht="15.5" x14ac:dyDescent="0.35">
      <c r="C106" t="s">
        <v>272</v>
      </c>
      <c r="D106" s="5">
        <v>21381127177</v>
      </c>
      <c r="E106" s="5">
        <v>21381127177</v>
      </c>
      <c r="F106" s="5">
        <v>21381127177</v>
      </c>
      <c r="G106" s="5">
        <v>21381127177</v>
      </c>
      <c r="I106" s="5">
        <v>21381127177</v>
      </c>
    </row>
    <row r="107" spans="3:16" ht="15.5" x14ac:dyDescent="0.35">
      <c r="C107" t="s">
        <v>137</v>
      </c>
      <c r="D107" s="5">
        <v>9905052326</v>
      </c>
      <c r="E107" s="5">
        <v>9905049126</v>
      </c>
      <c r="F107" s="5">
        <v>9905807126</v>
      </c>
      <c r="G107" s="5">
        <v>9905807126</v>
      </c>
      <c r="I107" s="5">
        <v>9905807126</v>
      </c>
      <c r="J107" s="5">
        <v>27996577816</v>
      </c>
      <c r="K107" s="5">
        <v>26604528081</v>
      </c>
      <c r="L107" s="5">
        <v>7871120124</v>
      </c>
      <c r="M107" s="5">
        <v>4418820303</v>
      </c>
      <c r="N107" s="5">
        <v>698344608</v>
      </c>
      <c r="O107" s="5">
        <v>1807936511</v>
      </c>
      <c r="P107" s="5">
        <v>1827653031</v>
      </c>
    </row>
    <row r="108" spans="3:16" ht="15.5" x14ac:dyDescent="0.35">
      <c r="C108" t="s">
        <v>136</v>
      </c>
      <c r="D108" s="5">
        <v>16953352501</v>
      </c>
      <c r="E108" s="5">
        <v>16161573040</v>
      </c>
      <c r="F108" s="5">
        <v>15564285489</v>
      </c>
      <c r="G108" s="5">
        <v>14764662096</v>
      </c>
      <c r="I108" s="5">
        <v>14764662096</v>
      </c>
      <c r="J108" s="5">
        <v>258169235007</v>
      </c>
      <c r="K108" s="5">
        <v>171423358531</v>
      </c>
      <c r="L108" s="5">
        <v>66794086874</v>
      </c>
      <c r="M108" s="5">
        <v>29686854160</v>
      </c>
      <c r="N108" s="5">
        <v>17419479807</v>
      </c>
      <c r="O108" s="5">
        <v>17377826808</v>
      </c>
      <c r="P108" s="5">
        <v>6779401044</v>
      </c>
    </row>
    <row r="109" spans="3:16" ht="15.5" x14ac:dyDescent="0.35">
      <c r="C109" t="s">
        <v>271</v>
      </c>
      <c r="P109" s="5">
        <v>134079000000</v>
      </c>
    </row>
    <row r="110" spans="3:16" ht="15.5" x14ac:dyDescent="0.35">
      <c r="C110" t="s">
        <v>140</v>
      </c>
    </row>
    <row r="111" spans="3:16" ht="15.5" x14ac:dyDescent="0.35">
      <c r="C111" t="s">
        <v>1421</v>
      </c>
      <c r="D111" s="5">
        <v>40719239495</v>
      </c>
      <c r="E111" s="5">
        <v>40719239495</v>
      </c>
      <c r="F111" s="5">
        <v>40719239495</v>
      </c>
      <c r="G111" s="5">
        <v>40719239495</v>
      </c>
      <c r="I111" s="5">
        <v>40719239495</v>
      </c>
      <c r="J111" s="5">
        <v>43013522237</v>
      </c>
      <c r="K111" s="5">
        <v>62959756601</v>
      </c>
      <c r="L111" s="5">
        <v>72860189975</v>
      </c>
      <c r="M111" s="5">
        <v>42527517685</v>
      </c>
      <c r="N111" s="5">
        <v>406711752</v>
      </c>
      <c r="O111" s="5">
        <v>78412000</v>
      </c>
      <c r="P111" s="5">
        <v>25553417745</v>
      </c>
    </row>
    <row r="112" spans="3:16" ht="15.5" x14ac:dyDescent="0.35">
      <c r="C112" t="s">
        <v>141</v>
      </c>
      <c r="D112" s="5">
        <v>113086431343</v>
      </c>
      <c r="E112" s="5">
        <v>109344908791</v>
      </c>
      <c r="F112" s="5">
        <v>105603386238</v>
      </c>
      <c r="G112" s="5">
        <v>101943201133</v>
      </c>
      <c r="I112" s="5">
        <v>101943201133</v>
      </c>
      <c r="J112" s="5">
        <v>87058448373</v>
      </c>
      <c r="K112" s="5">
        <v>71781209465</v>
      </c>
      <c r="L112" s="5">
        <v>868823541946</v>
      </c>
      <c r="M112" s="5">
        <v>1167441803584</v>
      </c>
      <c r="N112" s="5">
        <v>1051617757428</v>
      </c>
      <c r="O112" s="5">
        <v>945394195271</v>
      </c>
      <c r="P112" s="5">
        <v>70288980847</v>
      </c>
    </row>
    <row r="113" spans="3:16" ht="15.5" x14ac:dyDescent="0.35">
      <c r="C113" t="s">
        <v>277</v>
      </c>
      <c r="M113" s="5">
        <v>19418378</v>
      </c>
      <c r="N113" s="5">
        <v>485445689</v>
      </c>
      <c r="O113" s="5">
        <v>7091401657</v>
      </c>
      <c r="P113" s="5">
        <v>9367152394</v>
      </c>
    </row>
    <row r="114" spans="3:16" ht="15.5" x14ac:dyDescent="0.35">
      <c r="C114" t="s">
        <v>144</v>
      </c>
      <c r="D114" s="5">
        <v>9179527934</v>
      </c>
      <c r="E114" s="5">
        <v>9179527934</v>
      </c>
      <c r="F114" s="5">
        <v>9179527934</v>
      </c>
      <c r="G114" s="5">
        <v>9179527934</v>
      </c>
      <c r="I114" s="5">
        <v>9179527934</v>
      </c>
      <c r="J114" s="5">
        <v>1072606027934</v>
      </c>
      <c r="K114" s="5">
        <v>1113681938499</v>
      </c>
      <c r="L114" s="5">
        <v>222903818790</v>
      </c>
      <c r="M114" s="5">
        <v>5966027486</v>
      </c>
      <c r="N114" s="5">
        <v>6433909407</v>
      </c>
      <c r="O114" s="5">
        <v>5799107327</v>
      </c>
      <c r="P114" s="5">
        <v>83426163245</v>
      </c>
    </row>
    <row r="115" spans="3:16" ht="15.5" x14ac:dyDescent="0.35">
      <c r="C115" t="s">
        <v>145</v>
      </c>
      <c r="D115" s="5">
        <v>305087100355</v>
      </c>
      <c r="E115" s="5">
        <v>301345577803</v>
      </c>
      <c r="F115" s="5">
        <v>297604055250</v>
      </c>
      <c r="G115" s="5">
        <v>293943870145</v>
      </c>
      <c r="I115" s="5">
        <v>293943870145</v>
      </c>
      <c r="J115" s="5">
        <v>265570523206</v>
      </c>
      <c r="K115" s="5">
        <v>269501150790</v>
      </c>
      <c r="L115" s="5">
        <v>1077143162033</v>
      </c>
      <c r="M115" s="5">
        <v>1228226371116</v>
      </c>
      <c r="N115" s="5">
        <v>1066217030541</v>
      </c>
      <c r="O115" s="5">
        <v>965531934532</v>
      </c>
      <c r="P115" s="5">
        <v>112073046138</v>
      </c>
    </row>
    <row r="116" spans="3:16" ht="15.5" x14ac:dyDescent="0.35">
      <c r="C116" t="s">
        <v>146</v>
      </c>
      <c r="D116" s="5">
        <v>305087100355</v>
      </c>
      <c r="E116" s="5">
        <v>301345577803</v>
      </c>
      <c r="F116" s="5">
        <v>297604055250</v>
      </c>
      <c r="G116" s="5">
        <v>293943870145</v>
      </c>
      <c r="I116" s="5">
        <v>293943870145</v>
      </c>
      <c r="J116" s="5">
        <v>265570523206</v>
      </c>
      <c r="K116" s="5">
        <v>269501150790</v>
      </c>
      <c r="L116" s="5">
        <v>1077143162033</v>
      </c>
      <c r="M116" s="5">
        <v>1228226371116</v>
      </c>
      <c r="N116" s="5">
        <v>1066217030541</v>
      </c>
      <c r="O116" s="5">
        <v>965531934532</v>
      </c>
      <c r="P116" s="5">
        <v>112073046138</v>
      </c>
    </row>
    <row r="117" spans="3:16" ht="15.5" x14ac:dyDescent="0.35">
      <c r="C117" t="s">
        <v>150</v>
      </c>
    </row>
    <row r="118" spans="3:16" ht="15.5" x14ac:dyDescent="0.35">
      <c r="C118" t="s">
        <v>151</v>
      </c>
      <c r="D118" s="5">
        <v>153805670838</v>
      </c>
      <c r="E118" s="5">
        <v>150064148286</v>
      </c>
      <c r="F118" s="5">
        <v>146322625733</v>
      </c>
      <c r="G118" s="5">
        <v>142662440628</v>
      </c>
      <c r="I118" s="5">
        <v>142662440628</v>
      </c>
      <c r="J118" s="5">
        <v>130071970610</v>
      </c>
      <c r="K118" s="5">
        <v>134740966066</v>
      </c>
      <c r="L118" s="5">
        <v>941683731921</v>
      </c>
      <c r="M118" s="5">
        <v>1209988739647</v>
      </c>
      <c r="N118" s="5">
        <v>1052509914869</v>
      </c>
      <c r="O118" s="5">
        <v>952564008928</v>
      </c>
      <c r="P118" s="5">
        <v>105209550986</v>
      </c>
    </row>
    <row r="119" spans="3:16" ht="15.5" x14ac:dyDescent="0.35">
      <c r="C119" t="s">
        <v>544</v>
      </c>
      <c r="D119" s="5">
        <v>117410430000</v>
      </c>
      <c r="E119" s="5">
        <v>117410430000</v>
      </c>
      <c r="F119" s="5">
        <v>117410430000</v>
      </c>
      <c r="G119" s="5">
        <v>117410430000</v>
      </c>
      <c r="I119" s="5">
        <v>117410430000</v>
      </c>
      <c r="J119" s="5">
        <v>117410430000</v>
      </c>
      <c r="K119" s="5">
        <v>117410430000</v>
      </c>
      <c r="L119" s="5">
        <v>117442216352</v>
      </c>
    </row>
    <row r="120" spans="3:16" ht="15.5" x14ac:dyDescent="0.35">
      <c r="C120" t="s">
        <v>152</v>
      </c>
      <c r="D120" s="5">
        <v>7052865764</v>
      </c>
      <c r="E120" s="5">
        <v>7052865764</v>
      </c>
      <c r="F120" s="5">
        <v>7052865764</v>
      </c>
      <c r="G120" s="5">
        <v>7052865764</v>
      </c>
      <c r="I120" s="5">
        <v>7052865764</v>
      </c>
      <c r="J120" s="5">
        <v>7052865764</v>
      </c>
      <c r="K120" s="5">
        <v>7052865764</v>
      </c>
      <c r="L120" s="5">
        <v>7704131463</v>
      </c>
      <c r="M120" s="5">
        <v>8955366139</v>
      </c>
      <c r="N120" s="5">
        <v>9176658774</v>
      </c>
      <c r="O120" s="5">
        <v>6833076088</v>
      </c>
      <c r="P120" s="5">
        <v>2106840710</v>
      </c>
    </row>
    <row r="121" spans="3:16" ht="15.5" x14ac:dyDescent="0.35">
      <c r="C121" t="s">
        <v>154</v>
      </c>
      <c r="D121" s="5">
        <v>400901138501</v>
      </c>
      <c r="E121" s="5">
        <v>396365860488</v>
      </c>
      <c r="F121" s="5">
        <v>392024740384</v>
      </c>
      <c r="G121" s="5">
        <v>387273566648</v>
      </c>
      <c r="I121" s="5">
        <v>387273566648</v>
      </c>
      <c r="J121" s="5">
        <v>1855302273250</v>
      </c>
      <c r="K121" s="5">
        <v>1784968067880</v>
      </c>
      <c r="L121" s="5">
        <v>1533478361415</v>
      </c>
      <c r="M121" s="5">
        <v>1402233445423</v>
      </c>
      <c r="N121" s="5">
        <v>1243969091725</v>
      </c>
      <c r="O121" s="5">
        <v>1043693459637</v>
      </c>
      <c r="P121" s="5">
        <v>413564117713</v>
      </c>
    </row>
    <row r="122" spans="3:16" ht="15.5" x14ac:dyDescent="0.35">
      <c r="C122" t="s">
        <v>155</v>
      </c>
    </row>
    <row r="123" spans="3:16" ht="15.5" x14ac:dyDescent="0.35">
      <c r="C123" t="s">
        <v>156</v>
      </c>
      <c r="D123" s="5">
        <v>366500075900</v>
      </c>
      <c r="E123" s="5">
        <v>366500075900</v>
      </c>
      <c r="F123" s="5">
        <v>366500075900</v>
      </c>
      <c r="G123" s="5">
        <v>366500075900</v>
      </c>
      <c r="I123" s="5">
        <v>366500075900</v>
      </c>
      <c r="J123" s="5">
        <v>366500075900</v>
      </c>
      <c r="K123" s="5">
        <v>366500075900</v>
      </c>
      <c r="L123" s="5">
        <v>366500075900</v>
      </c>
      <c r="M123" s="5">
        <v>366500000700</v>
      </c>
      <c r="N123" s="5">
        <v>366500000000</v>
      </c>
      <c r="O123" s="5">
        <v>366500000000</v>
      </c>
      <c r="P123" s="5">
        <v>2500000000</v>
      </c>
    </row>
    <row r="124" spans="3:16" ht="15.5" x14ac:dyDescent="0.35">
      <c r="C124" t="s">
        <v>157</v>
      </c>
      <c r="D124" s="5">
        <v>141164591528</v>
      </c>
      <c r="E124" s="5">
        <v>141164591528</v>
      </c>
      <c r="F124" s="5">
        <v>141164591528</v>
      </c>
      <c r="G124" s="5">
        <v>141164591528</v>
      </c>
      <c r="I124" s="5">
        <v>141164591528</v>
      </c>
      <c r="J124" s="5">
        <v>310793835738</v>
      </c>
      <c r="K124" s="5">
        <v>310793835738</v>
      </c>
      <c r="L124" s="5">
        <v>310793835738</v>
      </c>
      <c r="M124" s="5">
        <v>310793694362</v>
      </c>
      <c r="N124" s="5">
        <v>310793693046</v>
      </c>
      <c r="O124" s="5">
        <v>314206513326</v>
      </c>
    </row>
    <row r="125" spans="3:16" ht="15.5" x14ac:dyDescent="0.35">
      <c r="C125" t="s">
        <v>158</v>
      </c>
      <c r="D125" s="5">
        <v>-318373818511</v>
      </c>
      <c r="E125" s="5">
        <v>-316939479295</v>
      </c>
      <c r="F125" s="5">
        <v>-315631346239</v>
      </c>
      <c r="G125" s="5">
        <v>-314022726647</v>
      </c>
      <c r="I125" s="5">
        <v>-314022726647</v>
      </c>
      <c r="J125" s="5">
        <v>-180276826579</v>
      </c>
      <c r="K125" s="5">
        <v>-138948616615</v>
      </c>
      <c r="L125" s="5">
        <v>-30916383627</v>
      </c>
      <c r="M125" s="5">
        <v>-2938031571</v>
      </c>
      <c r="N125" s="5">
        <v>-3270459719</v>
      </c>
      <c r="O125" s="5">
        <v>9304702312</v>
      </c>
      <c r="P125" s="5">
        <v>-22160000</v>
      </c>
    </row>
    <row r="126" spans="3:16" ht="15.5" x14ac:dyDescent="0.35">
      <c r="C126" t="s">
        <v>162</v>
      </c>
      <c r="D126" s="5">
        <v>-109268766985</v>
      </c>
      <c r="E126" s="5">
        <v>-109265659324</v>
      </c>
      <c r="F126" s="5">
        <v>-109262491261</v>
      </c>
      <c r="G126" s="5">
        <v>-109253206898</v>
      </c>
      <c r="I126" s="5">
        <v>-109253206898</v>
      </c>
      <c r="J126" s="5">
        <v>243967437296</v>
      </c>
      <c r="K126" s="5">
        <v>272370866231</v>
      </c>
      <c r="L126" s="5">
        <v>291342271804</v>
      </c>
      <c r="M126" s="5">
        <v>299453571762</v>
      </c>
      <c r="N126" s="5">
        <v>245528157009</v>
      </c>
      <c r="O126" s="5">
        <v>241917934421</v>
      </c>
    </row>
    <row r="127" spans="3:16" ht="15.5" x14ac:dyDescent="0.35">
      <c r="C127" t="s">
        <v>10</v>
      </c>
      <c r="D127" s="5">
        <v>80022081932</v>
      </c>
      <c r="E127" s="5">
        <v>81459528809</v>
      </c>
      <c r="F127" s="5">
        <v>82770829928</v>
      </c>
      <c r="G127" s="5">
        <v>84388733883</v>
      </c>
      <c r="I127" s="5">
        <v>84388733883</v>
      </c>
      <c r="J127" s="5">
        <v>740984522355</v>
      </c>
      <c r="K127" s="5">
        <v>810716161254</v>
      </c>
      <c r="L127" s="5">
        <v>937719799815</v>
      </c>
      <c r="M127" s="5">
        <v>973809235253</v>
      </c>
      <c r="N127" s="5">
        <v>919551390336</v>
      </c>
      <c r="O127" s="5">
        <v>931929150059</v>
      </c>
      <c r="P127" s="5">
        <v>694308844929</v>
      </c>
    </row>
    <row r="128" spans="3:16" ht="15.5" x14ac:dyDescent="0.35">
      <c r="C128" t="s">
        <v>163</v>
      </c>
      <c r="D128" s="5">
        <v>480923220433</v>
      </c>
      <c r="E128" s="5">
        <v>477825389297</v>
      </c>
      <c r="F128" s="5">
        <v>474795570312</v>
      </c>
      <c r="G128" s="5">
        <v>471662300531</v>
      </c>
      <c r="I128" s="5">
        <v>471662300531</v>
      </c>
      <c r="J128" s="5">
        <v>2596286795605</v>
      </c>
      <c r="K128" s="5">
        <v>2595684229134</v>
      </c>
      <c r="L128" s="5">
        <v>2471198161230</v>
      </c>
      <c r="M128" s="5">
        <v>2376042680676</v>
      </c>
      <c r="N128" s="5">
        <v>2163520482061</v>
      </c>
      <c r="O128" s="5">
        <v>1975622609696</v>
      </c>
      <c r="P128" s="5">
        <v>1107872962642</v>
      </c>
    </row>
    <row r="129" spans="2:16" ht="15.5" x14ac:dyDescent="0.35">
      <c r="C129" t="s">
        <v>164</v>
      </c>
      <c r="D129" s="5">
        <v>3665000759</v>
      </c>
      <c r="E129" s="5">
        <v>3665000759</v>
      </c>
      <c r="F129" s="5">
        <v>3665000759</v>
      </c>
      <c r="G129" s="5">
        <v>3665000759</v>
      </c>
      <c r="I129" s="5">
        <v>3665000759</v>
      </c>
      <c r="J129" s="5">
        <v>3665000759</v>
      </c>
      <c r="K129" s="5">
        <v>3665000759</v>
      </c>
      <c r="L129" s="5">
        <v>3665000759</v>
      </c>
      <c r="M129" s="5">
        <v>3665000007</v>
      </c>
      <c r="N129" s="5">
        <v>3665000000</v>
      </c>
      <c r="O129" s="5">
        <v>3665000000</v>
      </c>
      <c r="P129" s="5">
        <v>2500</v>
      </c>
    </row>
    <row r="131" spans="2:16" ht="15.5" x14ac:dyDescent="0.35">
      <c r="B131" t="s">
        <v>165</v>
      </c>
      <c r="C131" t="s">
        <v>166</v>
      </c>
      <c r="D131" s="5">
        <v>-947645947</v>
      </c>
      <c r="E131" s="5">
        <v>-58280006</v>
      </c>
      <c r="F131" s="5">
        <v>-437258027</v>
      </c>
      <c r="G131" s="5">
        <v>-81004290</v>
      </c>
      <c r="I131" s="5">
        <v>1036960902</v>
      </c>
      <c r="J131" s="5">
        <v>10458456670</v>
      </c>
      <c r="K131" s="5">
        <v>13812025452</v>
      </c>
      <c r="L131" s="5">
        <v>59820553498</v>
      </c>
      <c r="M131" s="5">
        <v>40326275473</v>
      </c>
      <c r="N131" s="5">
        <v>-30898578195</v>
      </c>
      <c r="O131" s="5">
        <v>-103996085744</v>
      </c>
      <c r="P131" s="5">
        <v>-13804753928</v>
      </c>
    </row>
    <row r="132" spans="2:16" ht="15.5" x14ac:dyDescent="0.35">
      <c r="C132" t="s">
        <v>167</v>
      </c>
      <c r="D132" s="5">
        <v>441509700</v>
      </c>
      <c r="E132" s="5">
        <v>1318564660</v>
      </c>
      <c r="F132" s="5">
        <v>1334435794</v>
      </c>
      <c r="G132" s="5">
        <v>1278829370</v>
      </c>
      <c r="I132" s="5">
        <v>4572129735</v>
      </c>
      <c r="J132" s="5">
        <v>28437651384</v>
      </c>
      <c r="K132" s="5">
        <v>111033823850</v>
      </c>
      <c r="L132" s="5">
        <v>225654961793</v>
      </c>
      <c r="M132" s="5">
        <v>175034185090</v>
      </c>
      <c r="N132" s="5">
        <v>137172179746</v>
      </c>
      <c r="O132" s="5">
        <v>142144542979</v>
      </c>
      <c r="P132" s="5">
        <v>94370731621</v>
      </c>
    </row>
    <row r="133" spans="2:16" ht="15.5" x14ac:dyDescent="0.35">
      <c r="C133" t="s">
        <v>458</v>
      </c>
      <c r="D133" s="5">
        <v>-791779460</v>
      </c>
      <c r="E133" s="5">
        <v>-597287551</v>
      </c>
      <c r="F133" s="5">
        <v>-1061035832</v>
      </c>
      <c r="G133" s="5">
        <v>-1084714556</v>
      </c>
      <c r="I133" s="5">
        <v>-2026695720</v>
      </c>
      <c r="J133" s="5">
        <v>-3850708777</v>
      </c>
      <c r="K133" s="5">
        <v>-23267649995</v>
      </c>
      <c r="L133" s="5">
        <v>-85952604704</v>
      </c>
      <c r="M133" s="5">
        <v>-28992612337</v>
      </c>
      <c r="N133" s="5">
        <v>-107697857968</v>
      </c>
      <c r="O133" s="5">
        <v>-125790201810</v>
      </c>
      <c r="P133" s="5">
        <v>-18286703232</v>
      </c>
    </row>
    <row r="134" spans="2:16" ht="15.5" x14ac:dyDescent="0.35">
      <c r="C134" t="s">
        <v>1422</v>
      </c>
      <c r="D134" s="5">
        <v>-596557396</v>
      </c>
      <c r="E134" s="5">
        <v>-802258680</v>
      </c>
      <c r="F134" s="5">
        <v>-686286732</v>
      </c>
      <c r="G134" s="5">
        <v>-350518602</v>
      </c>
      <c r="I134" s="5">
        <v>-1502550460</v>
      </c>
      <c r="J134" s="5">
        <v>-14096805457</v>
      </c>
      <c r="K134" s="5">
        <v>-72066364476</v>
      </c>
      <c r="L134" s="5">
        <v>-73381556655</v>
      </c>
      <c r="M134" s="5">
        <v>-105273618470</v>
      </c>
      <c r="N134" s="5">
        <v>-63378952217</v>
      </c>
      <c r="O134" s="5">
        <v>-107870383039</v>
      </c>
      <c r="P134" s="5">
        <v>-66942257220</v>
      </c>
    </row>
    <row r="135" spans="2:16" ht="15.5" x14ac:dyDescent="0.35">
      <c r="C135" t="s">
        <v>721</v>
      </c>
      <c r="D135" s="5">
        <v>431</v>
      </c>
      <c r="E135" s="5">
        <v>433</v>
      </c>
      <c r="F135" s="5">
        <v>429</v>
      </c>
      <c r="G135" s="5">
        <v>429</v>
      </c>
      <c r="I135" s="5">
        <v>1755</v>
      </c>
      <c r="J135" s="5">
        <v>1147616</v>
      </c>
      <c r="K135" s="5">
        <v>5078036</v>
      </c>
      <c r="L135" s="5">
        <v>12031771</v>
      </c>
      <c r="M135" s="5">
        <v>76590586</v>
      </c>
      <c r="N135" s="5">
        <v>6702833619</v>
      </c>
      <c r="O135" s="5">
        <v>4285647907</v>
      </c>
      <c r="P135" s="5">
        <v>152653155</v>
      </c>
    </row>
    <row r="136" spans="2:16" ht="15.5" x14ac:dyDescent="0.35">
      <c r="C136" t="s">
        <v>651</v>
      </c>
      <c r="K136" s="5">
        <v>-944560031</v>
      </c>
      <c r="N136" s="5">
        <v>-1713013748</v>
      </c>
      <c r="O136" s="5">
        <v>-3211280213</v>
      </c>
      <c r="P136" s="5">
        <v>-2449283920</v>
      </c>
    </row>
    <row r="137" spans="2:16" ht="15.5" x14ac:dyDescent="0.35">
      <c r="C137" t="s">
        <v>532</v>
      </c>
      <c r="K137" s="5">
        <v>-31823744223</v>
      </c>
      <c r="L137" s="5">
        <v>-32971991545</v>
      </c>
      <c r="M137" s="5">
        <v>-64614764314</v>
      </c>
      <c r="N137" s="5">
        <v>-64776856608</v>
      </c>
      <c r="O137" s="5">
        <v>-27443138989</v>
      </c>
    </row>
    <row r="138" spans="2:16" ht="15.5" x14ac:dyDescent="0.35">
      <c r="C138" t="s">
        <v>179</v>
      </c>
      <c r="D138" s="5">
        <v>4573415460</v>
      </c>
      <c r="E138" s="5">
        <v>3847567433</v>
      </c>
      <c r="F138" s="5">
        <v>4077255062</v>
      </c>
      <c r="G138" s="5">
        <v>2561001000933</v>
      </c>
      <c r="I138" s="5">
        <v>385203567724</v>
      </c>
      <c r="J138" s="5">
        <v>41600093528</v>
      </c>
      <c r="K138" s="5">
        <v>-4827110216</v>
      </c>
      <c r="L138" s="5">
        <v>-4019971197</v>
      </c>
      <c r="M138" s="5">
        <v>148566238766</v>
      </c>
      <c r="N138" s="5">
        <v>-74146679527</v>
      </c>
      <c r="O138" s="5">
        <v>708734108716</v>
      </c>
      <c r="P138" s="5">
        <v>125067355037</v>
      </c>
    </row>
    <row r="139" spans="2:16" ht="15.5" x14ac:dyDescent="0.35">
      <c r="C139" t="s">
        <v>180</v>
      </c>
      <c r="D139" s="5">
        <v>-3731056110</v>
      </c>
      <c r="E139" s="5">
        <v>-3751988995</v>
      </c>
      <c r="F139" s="5">
        <v>-3696763617</v>
      </c>
      <c r="G139" s="5">
        <v>-2560229297622</v>
      </c>
      <c r="I139" s="5">
        <v>-386187791996</v>
      </c>
      <c r="J139" s="5">
        <v>-52405209331</v>
      </c>
      <c r="K139" s="5">
        <v>-8954512315</v>
      </c>
      <c r="L139" s="5">
        <v>-57640682920</v>
      </c>
      <c r="M139" s="5">
        <v>-188285848170</v>
      </c>
      <c r="N139" s="5">
        <v>-379719745605</v>
      </c>
      <c r="O139" s="5">
        <v>-178760402507</v>
      </c>
      <c r="P139" s="5">
        <v>-84711973906</v>
      </c>
    </row>
    <row r="140" spans="2:16" ht="15.5" x14ac:dyDescent="0.35">
      <c r="C140" t="s">
        <v>1423</v>
      </c>
      <c r="K140" s="5">
        <v>-17307000</v>
      </c>
      <c r="M140" s="5">
        <v>-3892286310</v>
      </c>
      <c r="N140" s="5">
        <v>-102372722673</v>
      </c>
      <c r="O140" s="5">
        <v>-18274068159</v>
      </c>
      <c r="P140" s="5">
        <v>-6628359059</v>
      </c>
    </row>
    <row r="141" spans="2:16" ht="15.5" x14ac:dyDescent="0.35">
      <c r="C141" t="s">
        <v>1424</v>
      </c>
      <c r="O141" s="5">
        <v>-14450000000</v>
      </c>
    </row>
    <row r="142" spans="2:16" ht="15.5" x14ac:dyDescent="0.35">
      <c r="C142" t="s">
        <v>1425</v>
      </c>
      <c r="P142" s="5">
        <v>-796633863</v>
      </c>
    </row>
    <row r="143" spans="2:16" ht="15.5" x14ac:dyDescent="0.35">
      <c r="C143" t="s">
        <v>358</v>
      </c>
    </row>
    <row r="144" spans="2:16" ht="15.5" x14ac:dyDescent="0.35">
      <c r="C144" t="s">
        <v>182</v>
      </c>
      <c r="J144" s="5">
        <v>-22745000</v>
      </c>
      <c r="K144" s="5">
        <v>-1630514590</v>
      </c>
      <c r="L144" s="5">
        <v>-2852019063</v>
      </c>
      <c r="M144" s="5">
        <v>-28662454674</v>
      </c>
      <c r="N144" s="5">
        <v>-47268483069</v>
      </c>
      <c r="O144" s="5">
        <v>-1575272069</v>
      </c>
      <c r="P144" s="5">
        <v>-28408293667</v>
      </c>
    </row>
    <row r="145" spans="3:16" ht="15.5" x14ac:dyDescent="0.35">
      <c r="C145" t="s">
        <v>188</v>
      </c>
      <c r="G145" s="5">
        <v>-2174041505626</v>
      </c>
      <c r="J145" s="5">
        <v>743026501</v>
      </c>
      <c r="K145" s="5">
        <v>22158712457</v>
      </c>
      <c r="P145" s="5">
        <v>68471000</v>
      </c>
    </row>
    <row r="146" spans="3:16" ht="15.5" x14ac:dyDescent="0.35">
      <c r="C146" t="s">
        <v>1426</v>
      </c>
      <c r="D146" s="5">
        <v>-3731056110</v>
      </c>
      <c r="E146" s="5">
        <v>-3751988995</v>
      </c>
      <c r="F146" s="5">
        <v>-3696763617</v>
      </c>
      <c r="G146" s="5">
        <v>-15803791996</v>
      </c>
      <c r="I146" s="5">
        <v>-15803791996</v>
      </c>
      <c r="J146" s="5">
        <v>-53125490832</v>
      </c>
      <c r="K146" s="5">
        <v>-29465403182</v>
      </c>
      <c r="L146" s="5">
        <v>-47788663857</v>
      </c>
      <c r="M146" s="5">
        <v>-139782890986</v>
      </c>
      <c r="N146" s="5">
        <v>-220115385602</v>
      </c>
      <c r="O146" s="5">
        <v>-59955272976</v>
      </c>
      <c r="P146" s="5">
        <v>-48947158317</v>
      </c>
    </row>
    <row r="147" spans="3:16" ht="15.5" x14ac:dyDescent="0.35">
      <c r="C147" t="s">
        <v>1427</v>
      </c>
      <c r="G147" s="5">
        <v>-370384000000</v>
      </c>
      <c r="I147" s="5">
        <v>-370384000000</v>
      </c>
      <c r="O147" s="5">
        <v>-79659394250</v>
      </c>
    </row>
    <row r="148" spans="3:16" ht="15.5" x14ac:dyDescent="0.35">
      <c r="C148" t="s">
        <v>881</v>
      </c>
      <c r="L148" s="5">
        <v>-7000000000</v>
      </c>
      <c r="M148" s="5">
        <v>-15948216200</v>
      </c>
      <c r="N148" s="5">
        <v>-9963154261</v>
      </c>
      <c r="O148" s="5">
        <v>-4846395053</v>
      </c>
    </row>
    <row r="149" spans="3:16" ht="15.5" x14ac:dyDescent="0.35">
      <c r="C149" t="s">
        <v>206</v>
      </c>
      <c r="D149" s="5">
        <v>4573415460</v>
      </c>
      <c r="E149" s="5">
        <v>3847567433</v>
      </c>
      <c r="F149" s="5">
        <v>4077255062</v>
      </c>
      <c r="G149" s="5">
        <v>2561001000933</v>
      </c>
      <c r="I149" s="5">
        <v>385203567724</v>
      </c>
      <c r="J149" s="5">
        <v>41600093528</v>
      </c>
      <c r="K149" s="5">
        <v>-4827110216</v>
      </c>
      <c r="L149" s="5">
        <v>-4019971197</v>
      </c>
      <c r="M149" s="5">
        <v>148566238766</v>
      </c>
      <c r="N149" s="5">
        <v>-74146679527</v>
      </c>
      <c r="O149" s="5">
        <v>708734108716</v>
      </c>
      <c r="P149" s="5">
        <v>125067355037</v>
      </c>
    </row>
    <row r="150" spans="3:16" ht="15.5" x14ac:dyDescent="0.35">
      <c r="C150" t="s">
        <v>1428</v>
      </c>
      <c r="L150" s="5">
        <v>216576</v>
      </c>
      <c r="M150" s="5">
        <v>2016</v>
      </c>
    </row>
    <row r="151" spans="3:16" ht="15.5" x14ac:dyDescent="0.35">
      <c r="C151" t="s">
        <v>507</v>
      </c>
      <c r="D151" s="5">
        <v>1920834493</v>
      </c>
      <c r="E151" s="5">
        <v>1615978322</v>
      </c>
      <c r="F151" s="5">
        <v>1712447126</v>
      </c>
      <c r="G151" s="5">
        <v>913834921948</v>
      </c>
      <c r="J151" s="5">
        <v>8959270485</v>
      </c>
      <c r="O151" s="5">
        <v>5738400000</v>
      </c>
      <c r="P151" s="5">
        <v>49797300000</v>
      </c>
    </row>
    <row r="152" spans="3:16" ht="15.5" x14ac:dyDescent="0.35">
      <c r="C152" t="s">
        <v>495</v>
      </c>
      <c r="N152" s="5">
        <v>-3412820280</v>
      </c>
      <c r="O152" s="5">
        <v>-5822730884</v>
      </c>
    </row>
    <row r="153" spans="3:16" ht="15.5" x14ac:dyDescent="0.35">
      <c r="C153" t="s">
        <v>1429</v>
      </c>
      <c r="N153" s="5">
        <v>-3412820280</v>
      </c>
      <c r="O153" s="5">
        <v>224577269116</v>
      </c>
    </row>
    <row r="154" spans="3:16" ht="15.5" x14ac:dyDescent="0.35">
      <c r="C154" t="s">
        <v>1430</v>
      </c>
    </row>
    <row r="155" spans="3:16" ht="15.5" x14ac:dyDescent="0.35">
      <c r="C155" t="s">
        <v>1300</v>
      </c>
    </row>
    <row r="156" spans="3:16" ht="15.5" x14ac:dyDescent="0.35">
      <c r="C156" t="s">
        <v>1431</v>
      </c>
    </row>
    <row r="157" spans="3:16" ht="15.5" x14ac:dyDescent="0.35">
      <c r="C157" t="s">
        <v>508</v>
      </c>
      <c r="K157" s="5">
        <v>1758429239</v>
      </c>
      <c r="O157" s="5">
        <v>-61543488916</v>
      </c>
    </row>
    <row r="158" spans="3:16" ht="15.5" x14ac:dyDescent="0.35">
      <c r="C158" t="s">
        <v>1432</v>
      </c>
      <c r="O158" s="5">
        <v>-124697000000</v>
      </c>
      <c r="P158" s="5">
        <v>117787000000</v>
      </c>
    </row>
    <row r="159" spans="3:16" ht="15.5" x14ac:dyDescent="0.35">
      <c r="C159" t="s">
        <v>436</v>
      </c>
      <c r="K159" s="5">
        <v>-19418790</v>
      </c>
      <c r="L159" s="5">
        <v>-466027074</v>
      </c>
      <c r="M159" s="5">
        <v>-2633909232</v>
      </c>
      <c r="N159" s="5">
        <v>-9757002639</v>
      </c>
      <c r="O159" s="5">
        <v>-15600415047</v>
      </c>
      <c r="P159" s="5">
        <v>-12282925344</v>
      </c>
    </row>
    <row r="160" spans="3:16" ht="15.5" x14ac:dyDescent="0.35">
      <c r="C160" t="s">
        <v>1433</v>
      </c>
    </row>
    <row r="161" spans="3:16" ht="15.5" x14ac:dyDescent="0.35">
      <c r="C161" t="s">
        <v>1434</v>
      </c>
      <c r="G161" s="5">
        <v>14884752760</v>
      </c>
      <c r="I161" s="5">
        <v>14884752760</v>
      </c>
      <c r="J161" s="5">
        <v>15277238908</v>
      </c>
      <c r="L161" s="5">
        <v>9939959539</v>
      </c>
    </row>
    <row r="162" spans="3:16" ht="15.5" x14ac:dyDescent="0.35">
      <c r="C162" t="s">
        <v>1435</v>
      </c>
    </row>
    <row r="163" spans="3:16" ht="15.5" x14ac:dyDescent="0.35">
      <c r="C163" t="s">
        <v>1436</v>
      </c>
      <c r="D163" s="5">
        <v>2652580967</v>
      </c>
      <c r="E163" s="5">
        <v>2231589111</v>
      </c>
      <c r="F163" s="5">
        <v>2364807936</v>
      </c>
      <c r="G163" s="5">
        <v>1631748480389</v>
      </c>
      <c r="I163" s="5">
        <v>369785969128</v>
      </c>
      <c r="J163" s="5">
        <v>17363584135</v>
      </c>
      <c r="K163" s="5">
        <v>-3795543728</v>
      </c>
      <c r="L163" s="5">
        <v>33746490785</v>
      </c>
      <c r="M163" s="5">
        <v>36065978341</v>
      </c>
      <c r="N163" s="5">
        <v>5000000000</v>
      </c>
      <c r="O163" s="5">
        <v>-50494129492</v>
      </c>
      <c r="P163" s="5">
        <v>6061875905</v>
      </c>
    </row>
    <row r="164" spans="3:16" ht="15.5" x14ac:dyDescent="0.35">
      <c r="C164" t="s">
        <v>1437</v>
      </c>
      <c r="L164" s="5">
        <v>-13571252478</v>
      </c>
    </row>
    <row r="165" spans="3:16" ht="15.5" x14ac:dyDescent="0.35">
      <c r="C165" t="s">
        <v>369</v>
      </c>
      <c r="M165" s="5">
        <v>46583000000</v>
      </c>
    </row>
    <row r="166" spans="3:16" ht="15.5" x14ac:dyDescent="0.35">
      <c r="C166" t="s">
        <v>207</v>
      </c>
    </row>
    <row r="167" spans="3:16" ht="15.5" x14ac:dyDescent="0.35">
      <c r="C167" t="s">
        <v>776</v>
      </c>
      <c r="L167" s="5">
        <v>602633000</v>
      </c>
      <c r="M167" s="5">
        <v>3779960000</v>
      </c>
    </row>
    <row r="168" spans="3:16" ht="15.5" x14ac:dyDescent="0.35">
      <c r="C168" t="s">
        <v>1438</v>
      </c>
      <c r="G168" s="5">
        <v>532845836</v>
      </c>
      <c r="I168" s="5">
        <v>532845836</v>
      </c>
    </row>
    <row r="169" spans="3:16" ht="15.5" x14ac:dyDescent="0.35">
      <c r="C169" t="s">
        <v>1439</v>
      </c>
    </row>
    <row r="170" spans="3:16" ht="15.5" x14ac:dyDescent="0.35">
      <c r="C170" t="s">
        <v>1440</v>
      </c>
      <c r="D170" s="5">
        <v>1920834493</v>
      </c>
      <c r="E170" s="5">
        <v>1615978322</v>
      </c>
      <c r="F170" s="5">
        <v>1712447126</v>
      </c>
      <c r="G170" s="5">
        <v>913834921948</v>
      </c>
      <c r="J170" s="5">
        <v>8959270485</v>
      </c>
      <c r="K170" s="5">
        <v>1758429239</v>
      </c>
      <c r="O170" s="5">
        <v>-55805088916</v>
      </c>
      <c r="P170" s="5">
        <v>49797300000</v>
      </c>
    </row>
    <row r="171" spans="3:16" ht="15.5" x14ac:dyDescent="0.35">
      <c r="C171" t="s">
        <v>224</v>
      </c>
      <c r="D171" s="5">
        <v>-105286597</v>
      </c>
      <c r="E171" s="5">
        <v>37298432</v>
      </c>
      <c r="F171" s="5">
        <v>-56766582</v>
      </c>
      <c r="G171" s="5">
        <v>690699021</v>
      </c>
      <c r="I171" s="5">
        <v>52736630</v>
      </c>
      <c r="J171" s="5">
        <v>-346659133</v>
      </c>
      <c r="K171" s="5">
        <v>30402921</v>
      </c>
      <c r="L171" s="5">
        <v>-1840100619</v>
      </c>
      <c r="M171" s="5">
        <v>606666069</v>
      </c>
      <c r="N171" s="5">
        <v>-484765003327</v>
      </c>
      <c r="O171" s="5">
        <v>425977620465</v>
      </c>
      <c r="P171" s="5">
        <v>26550627203</v>
      </c>
    </row>
    <row r="172" spans="3:16" ht="15.5" x14ac:dyDescent="0.35">
      <c r="C172" t="s">
        <v>1441</v>
      </c>
      <c r="G172" s="5">
        <v>-571273820</v>
      </c>
      <c r="I172" s="5">
        <v>-571273820</v>
      </c>
    </row>
    <row r="173" spans="3:16" ht="15.5" x14ac:dyDescent="0.35">
      <c r="C173" t="s">
        <v>375</v>
      </c>
      <c r="L173" s="5">
        <v>1720120</v>
      </c>
      <c r="M173" s="5">
        <v>-6795046</v>
      </c>
      <c r="N173" s="5">
        <v>32719097</v>
      </c>
      <c r="O173" s="5">
        <v>19411121444</v>
      </c>
      <c r="P173" s="5">
        <v>1084516852</v>
      </c>
    </row>
    <row r="174" spans="3:16" ht="15.5" x14ac:dyDescent="0.35">
      <c r="C174" t="s">
        <v>225</v>
      </c>
      <c r="F174" s="5">
        <v>168159892</v>
      </c>
      <c r="I174" s="5">
        <v>686697082</v>
      </c>
      <c r="J174" s="5">
        <v>1033356216</v>
      </c>
      <c r="K174" s="5">
        <v>1002953294</v>
      </c>
      <c r="L174" s="5">
        <v>2841333793</v>
      </c>
      <c r="M174" s="5">
        <v>2241462770</v>
      </c>
      <c r="N174" s="5">
        <v>486973747000</v>
      </c>
      <c r="O174" s="5">
        <v>41585005090</v>
      </c>
      <c r="P174" s="5">
        <v>13949861036</v>
      </c>
    </row>
    <row r="175" spans="3:16" ht="15.5" x14ac:dyDescent="0.35">
      <c r="C175" t="s">
        <v>226</v>
      </c>
      <c r="D175" s="5">
        <v>-105286597</v>
      </c>
      <c r="E175" s="5">
        <v>37298432</v>
      </c>
      <c r="F175" s="5">
        <v>111393310</v>
      </c>
      <c r="G175" s="5">
        <v>119425201</v>
      </c>
      <c r="I175" s="5">
        <v>168159892</v>
      </c>
      <c r="J175" s="5">
        <v>686697083</v>
      </c>
      <c r="K175" s="5">
        <v>1033356215</v>
      </c>
      <c r="L175" s="5">
        <v>1002953294</v>
      </c>
      <c r="M175" s="5">
        <v>2841333793</v>
      </c>
      <c r="N175" s="5">
        <v>2241462770</v>
      </c>
      <c r="O175" s="5">
        <v>486973746999</v>
      </c>
      <c r="P175" s="5">
        <v>41585005091</v>
      </c>
    </row>
    <row r="177" spans="2:16" ht="15.5" x14ac:dyDescent="0.35">
      <c r="B177" t="s">
        <v>227</v>
      </c>
      <c r="C177" t="s">
        <v>12</v>
      </c>
      <c r="D177" s="5">
        <v>3670000000</v>
      </c>
      <c r="E177" s="5">
        <v>3670000000</v>
      </c>
      <c r="F177" s="5">
        <v>3670000000</v>
      </c>
      <c r="G177" s="5">
        <v>3670000000</v>
      </c>
      <c r="I177" s="5">
        <v>3670000000</v>
      </c>
      <c r="J177" s="5">
        <v>3670000000</v>
      </c>
      <c r="K177" s="5">
        <v>3670000000</v>
      </c>
      <c r="L177" s="5">
        <v>3670000000</v>
      </c>
      <c r="M177" s="5">
        <v>3670000000</v>
      </c>
      <c r="N177" s="5">
        <v>3670000000</v>
      </c>
      <c r="O177" s="5">
        <v>3670000000</v>
      </c>
      <c r="P177" s="5">
        <v>0</v>
      </c>
    </row>
    <row r="178" spans="2:16" ht="15.5" x14ac:dyDescent="0.35">
      <c r="C178" t="s">
        <v>228</v>
      </c>
      <c r="D178" s="6">
        <v>-0.39</v>
      </c>
      <c r="E178" s="6">
        <v>-0.36</v>
      </c>
      <c r="F178" s="6">
        <v>-0.44</v>
      </c>
      <c r="G178" s="6">
        <v>-3.46</v>
      </c>
    </row>
    <row r="179" spans="2:16" ht="15.5" x14ac:dyDescent="0.35">
      <c r="C179" t="s">
        <v>229</v>
      </c>
      <c r="D179" s="6">
        <v>-128.21</v>
      </c>
      <c r="E179" s="6">
        <v>-138.88999999999999</v>
      </c>
      <c r="F179" s="6">
        <v>-113.64</v>
      </c>
      <c r="G179" s="6">
        <v>-14.45</v>
      </c>
    </row>
    <row r="180" spans="2:16" ht="15.5" x14ac:dyDescent="0.35">
      <c r="C180" t="s">
        <v>73</v>
      </c>
      <c r="D180" s="6">
        <v>189.12</v>
      </c>
      <c r="E180" s="6">
        <v>132.05000000000001</v>
      </c>
      <c r="F180" s="6">
        <v>131.53</v>
      </c>
      <c r="G180" s="6">
        <v>111.43</v>
      </c>
    </row>
    <row r="181" spans="2:16" ht="15.5" x14ac:dyDescent="0.35">
      <c r="C181" t="s">
        <v>230</v>
      </c>
    </row>
    <row r="182" spans="2:16" ht="15.5" x14ac:dyDescent="0.35">
      <c r="C182" t="s">
        <v>231</v>
      </c>
      <c r="D182" s="6">
        <v>-3.0000000000000001E-3</v>
      </c>
      <c r="E182" s="6">
        <v>-2.7000000000000001E-3</v>
      </c>
      <c r="F182" s="6">
        <v>-3.4000000000000002E-3</v>
      </c>
      <c r="G182" s="6">
        <v>-2.69E-2</v>
      </c>
    </row>
    <row r="183" spans="2:16" ht="15.5" x14ac:dyDescent="0.35">
      <c r="C183" t="s">
        <v>232</v>
      </c>
      <c r="D183" s="6">
        <v>-7.6E-3</v>
      </c>
      <c r="E183" s="6">
        <v>-6.8999999999999999E-3</v>
      </c>
      <c r="F183" s="6">
        <v>-8.3999999999999995E-3</v>
      </c>
      <c r="G183" s="6">
        <v>-6.5500000000000003E-2</v>
      </c>
    </row>
    <row r="184" spans="2:16" ht="15.5" x14ac:dyDescent="0.35">
      <c r="C184" t="s">
        <v>233</v>
      </c>
      <c r="D184" s="6">
        <v>-2.0999999999999999E-3</v>
      </c>
      <c r="E184" s="6">
        <v>-1.9E-3</v>
      </c>
      <c r="F184" s="6">
        <v>-2.3E-3</v>
      </c>
      <c r="G184" s="6">
        <v>-1.4800000000000001E-2</v>
      </c>
    </row>
    <row r="185" spans="2:16" ht="15.5" x14ac:dyDescent="0.35">
      <c r="C185" t="s">
        <v>234</v>
      </c>
      <c r="D185" s="6">
        <v>-1.25</v>
      </c>
      <c r="E185" s="6">
        <v>-1.21</v>
      </c>
      <c r="F185" s="6">
        <v>-1.17</v>
      </c>
      <c r="G185" s="6">
        <v>-6.55</v>
      </c>
    </row>
    <row r="186" spans="2:16" ht="15.5" x14ac:dyDescent="0.35">
      <c r="C186" t="s">
        <v>236</v>
      </c>
      <c r="D186" s="6">
        <v>0.97</v>
      </c>
      <c r="E186" s="6">
        <v>0.96</v>
      </c>
      <c r="F186" s="6">
        <v>0.95</v>
      </c>
      <c r="G186" s="6">
        <v>0.95</v>
      </c>
    </row>
    <row r="187" spans="2:16" ht="15.5" x14ac:dyDescent="0.35">
      <c r="C187" t="s">
        <v>237</v>
      </c>
      <c r="D187" s="6">
        <v>51.65</v>
      </c>
      <c r="E187" s="6">
        <v>52.04</v>
      </c>
      <c r="F187" s="6">
        <v>52.4</v>
      </c>
      <c r="G187" s="6">
        <v>52.84</v>
      </c>
    </row>
    <row r="188" spans="2:16" ht="15.5" x14ac:dyDescent="0.35">
      <c r="C188" t="s">
        <v>238</v>
      </c>
      <c r="D188" s="5">
        <v>1</v>
      </c>
      <c r="E188" s="6">
        <v>0.99</v>
      </c>
      <c r="F188" s="6">
        <v>0.98</v>
      </c>
      <c r="G188" s="6">
        <v>0.98</v>
      </c>
    </row>
    <row r="189" spans="2:16" ht="15.5" x14ac:dyDescent="0.35">
      <c r="C189" t="s">
        <v>239</v>
      </c>
      <c r="D189" s="6">
        <v>50.09</v>
      </c>
      <c r="E189" s="6">
        <v>50.47</v>
      </c>
      <c r="F189" s="6">
        <v>50.83</v>
      </c>
      <c r="G189" s="6">
        <v>51.27</v>
      </c>
    </row>
    <row r="190" spans="2:16" ht="15.5" x14ac:dyDescent="0.35">
      <c r="C190" t="s">
        <v>240</v>
      </c>
      <c r="D190" s="5">
        <v>9000000000</v>
      </c>
      <c r="E190" s="5">
        <v>9000000000</v>
      </c>
      <c r="F190" s="5">
        <v>9000000000</v>
      </c>
      <c r="G190" s="5">
        <v>9000000000</v>
      </c>
    </row>
    <row r="191" spans="2:16" ht="15.5" x14ac:dyDescent="0.35">
      <c r="C191" t="s">
        <v>241</v>
      </c>
      <c r="D191" s="5">
        <v>113000000000</v>
      </c>
      <c r="E191" s="5">
        <v>109000000000</v>
      </c>
      <c r="F191" s="5">
        <v>106000000000</v>
      </c>
      <c r="G191" s="5">
        <v>102000000000</v>
      </c>
    </row>
    <row r="192" spans="2:16" ht="15.5" x14ac:dyDescent="0.35">
      <c r="C192" t="s">
        <v>1042</v>
      </c>
      <c r="D192" s="5">
        <v>189000000000</v>
      </c>
      <c r="E192" s="5">
        <v>191000000000</v>
      </c>
      <c r="F192" s="5">
        <v>192000000000</v>
      </c>
      <c r="G192" s="5">
        <v>194000000000</v>
      </c>
    </row>
    <row r="193" spans="3:16" ht="15.5" x14ac:dyDescent="0.35">
      <c r="C193" t="s">
        <v>24</v>
      </c>
      <c r="D193" s="5">
        <v>122000000000</v>
      </c>
      <c r="E193" s="5">
        <v>119000000000</v>
      </c>
      <c r="F193" s="5">
        <v>115000000000</v>
      </c>
      <c r="G193" s="5">
        <v>111000000000</v>
      </c>
    </row>
    <row r="194" spans="3:16" ht="15.5" x14ac:dyDescent="0.35">
      <c r="C194" t="s">
        <v>21</v>
      </c>
      <c r="D194" s="5">
        <v>122000000000</v>
      </c>
      <c r="E194" s="5">
        <v>118000000000</v>
      </c>
      <c r="F194" s="5">
        <v>115000000000</v>
      </c>
      <c r="G194" s="5">
        <v>111000000000</v>
      </c>
    </row>
    <row r="195" spans="3:16" ht="15.5" x14ac:dyDescent="0.35">
      <c r="C195" t="s">
        <v>243</v>
      </c>
      <c r="D195" s="5">
        <v>-87000000000</v>
      </c>
      <c r="E195" s="5">
        <v>-86000000000</v>
      </c>
      <c r="F195" s="5">
        <v>-86000000000</v>
      </c>
      <c r="G195" s="5">
        <v>-85000000000</v>
      </c>
    </row>
    <row r="196" spans="3:16" ht="15.5" x14ac:dyDescent="0.35">
      <c r="C196" t="s">
        <v>244</v>
      </c>
      <c r="D196" s="5">
        <v>-1000000000</v>
      </c>
      <c r="E196" s="5">
        <v>0</v>
      </c>
      <c r="F196" s="5">
        <v>0</v>
      </c>
      <c r="G196" s="5">
        <v>0</v>
      </c>
    </row>
    <row r="197" spans="3:16" ht="15.5" x14ac:dyDescent="0.35">
      <c r="C197" t="s">
        <v>245</v>
      </c>
      <c r="D197" s="5">
        <v>-4000000000</v>
      </c>
      <c r="E197" s="5">
        <v>-4000000000</v>
      </c>
      <c r="F197" s="5">
        <v>-4000000000</v>
      </c>
      <c r="G197" s="5">
        <v>-16000000000</v>
      </c>
    </row>
    <row r="198" spans="3:16" ht="15.5" x14ac:dyDescent="0.35">
      <c r="C198" t="s">
        <v>13</v>
      </c>
      <c r="D198" s="5">
        <v>-5000000000</v>
      </c>
      <c r="E198" s="5">
        <v>-4000000000</v>
      </c>
      <c r="F198" s="5">
        <v>-4000000000</v>
      </c>
      <c r="G198" s="5">
        <v>-16000000000</v>
      </c>
    </row>
    <row r="199" spans="3:16" ht="15.5" x14ac:dyDescent="0.35">
      <c r="C199" t="s">
        <v>16</v>
      </c>
      <c r="D199" s="6">
        <v>-1.28</v>
      </c>
      <c r="E199" s="6">
        <v>-1.04</v>
      </c>
      <c r="F199" s="6">
        <v>-1.1299999999999999</v>
      </c>
      <c r="G199" s="6">
        <v>-4.33</v>
      </c>
    </row>
    <row r="200" spans="3:16" ht="15.5" x14ac:dyDescent="0.35">
      <c r="C200" t="s">
        <v>58</v>
      </c>
      <c r="I200" s="6">
        <v>-82.41</v>
      </c>
      <c r="J200" s="6">
        <v>-14.56</v>
      </c>
      <c r="K200" s="6">
        <v>-27.52</v>
      </c>
      <c r="L200" s="6">
        <v>-7.18</v>
      </c>
      <c r="M200" s="6">
        <v>0.22</v>
      </c>
      <c r="N200" s="6">
        <v>-3.64</v>
      </c>
      <c r="O200" s="6">
        <v>2.54</v>
      </c>
      <c r="P200" s="5">
        <v>-5432</v>
      </c>
    </row>
    <row r="201" spans="3:16" ht="15.5" x14ac:dyDescent="0.35">
      <c r="C201" t="s">
        <v>72</v>
      </c>
      <c r="I201" s="6">
        <v>-0.61</v>
      </c>
      <c r="J201" s="6">
        <v>-3.43</v>
      </c>
      <c r="K201" s="6">
        <v>-1.82</v>
      </c>
      <c r="L201" s="6">
        <v>-13.51</v>
      </c>
      <c r="M201" s="6">
        <v>545.45000000000005</v>
      </c>
      <c r="N201" s="6">
        <v>-20.329999999999998</v>
      </c>
      <c r="O201" s="6">
        <v>98.82</v>
      </c>
      <c r="P201" s="5">
        <v>0</v>
      </c>
    </row>
    <row r="202" spans="3:16" ht="15.5" x14ac:dyDescent="0.35">
      <c r="C202" t="s">
        <v>75</v>
      </c>
      <c r="I202" s="6">
        <v>49.25</v>
      </c>
      <c r="J202" s="6">
        <v>9.5500000000000007</v>
      </c>
      <c r="K202" s="6">
        <v>1.86</v>
      </c>
      <c r="L202" s="6">
        <v>1.65</v>
      </c>
      <c r="M202" s="6">
        <v>2.48</v>
      </c>
      <c r="N202" s="6">
        <v>2.11</v>
      </c>
      <c r="O202" s="6">
        <v>6.68</v>
      </c>
      <c r="P202" s="5">
        <v>0</v>
      </c>
    </row>
    <row r="203" spans="3:16" ht="15.5" x14ac:dyDescent="0.35">
      <c r="C203" t="s">
        <v>246</v>
      </c>
      <c r="J203" s="5">
        <v>-350000000</v>
      </c>
      <c r="K203" s="5">
        <v>-29630000000</v>
      </c>
    </row>
    <row r="204" spans="3:16" ht="15.5" x14ac:dyDescent="0.35">
      <c r="C204" t="s">
        <v>247</v>
      </c>
      <c r="I204" s="6">
        <v>-0.64029999999999998</v>
      </c>
      <c r="J204" s="6">
        <v>-2.06E-2</v>
      </c>
      <c r="K204" s="6">
        <v>-3.8900000000000004E-2</v>
      </c>
      <c r="L204" s="6">
        <v>-1.06E-2</v>
      </c>
      <c r="M204" s="6">
        <v>2.9999999999999997E-4</v>
      </c>
      <c r="N204" s="6">
        <v>-6.1999999999999998E-3</v>
      </c>
      <c r="O204" s="6">
        <v>4.6999999999999993E-3</v>
      </c>
      <c r="P204" s="5">
        <v>0</v>
      </c>
    </row>
    <row r="205" spans="3:16" ht="15.5" x14ac:dyDescent="0.35">
      <c r="C205" t="s">
        <v>248</v>
      </c>
      <c r="I205" s="6">
        <v>-1.5597000000000001</v>
      </c>
      <c r="J205" s="6">
        <v>-0.1074</v>
      </c>
      <c r="K205" s="6">
        <v>-0.18729999999999999</v>
      </c>
      <c r="L205" s="6">
        <v>-4.07E-2</v>
      </c>
      <c r="M205" s="6">
        <v>1.1999999999999999E-3</v>
      </c>
      <c r="N205" s="6">
        <v>-1.9799999999999998E-2</v>
      </c>
      <c r="O205" s="6">
        <v>1.3500000000000002E-2</v>
      </c>
      <c r="P205" s="5">
        <v>0</v>
      </c>
    </row>
    <row r="206" spans="3:16" ht="15.5" x14ac:dyDescent="0.35">
      <c r="C206" t="s">
        <v>249</v>
      </c>
      <c r="I206" s="6">
        <v>-1.24E-2</v>
      </c>
      <c r="J206" s="6">
        <v>-4.8499999999999995E-2</v>
      </c>
      <c r="K206" s="6">
        <v>-5.0999999999999997E-2</v>
      </c>
      <c r="L206" s="6">
        <v>-7.8000000000000005E-3</v>
      </c>
      <c r="M206" s="6">
        <v>-2.7000000000000001E-3</v>
      </c>
      <c r="N206" s="6">
        <v>-2.2000000000000001E-3</v>
      </c>
      <c r="O206" s="6">
        <v>8.9999999999999998E-4</v>
      </c>
      <c r="P206" s="6">
        <v>2.7300000000000001E-2</v>
      </c>
    </row>
    <row r="207" spans="3:16" ht="15.5" x14ac:dyDescent="0.35">
      <c r="C207" t="s">
        <v>250</v>
      </c>
      <c r="I207" s="6">
        <v>-2.0299999999999998</v>
      </c>
      <c r="J207" s="6">
        <v>-1.37</v>
      </c>
      <c r="K207" s="6">
        <v>-2.12</v>
      </c>
      <c r="L207" s="6">
        <v>-2.5299999999999998</v>
      </c>
      <c r="M207" s="6">
        <v>-0.86</v>
      </c>
      <c r="N207" s="6">
        <v>-1.19</v>
      </c>
      <c r="O207" s="6">
        <v>1.71</v>
      </c>
      <c r="P207" s="6">
        <v>2.5</v>
      </c>
    </row>
    <row r="208" spans="3:16" ht="15.5" x14ac:dyDescent="0.35">
      <c r="C208" t="s">
        <v>69</v>
      </c>
      <c r="I208" s="6">
        <v>0.95</v>
      </c>
      <c r="J208" s="6">
        <v>0.37</v>
      </c>
      <c r="K208" s="6">
        <v>0.34</v>
      </c>
      <c r="L208" s="6">
        <v>0.55000000000000004</v>
      </c>
      <c r="M208" s="6">
        <v>0.65</v>
      </c>
      <c r="N208" s="6">
        <v>0.4</v>
      </c>
      <c r="O208" s="6">
        <v>1.33</v>
      </c>
      <c r="P208" s="5">
        <v>0</v>
      </c>
    </row>
    <row r="209" spans="3:16" ht="15.5" x14ac:dyDescent="0.35">
      <c r="C209" t="s">
        <v>66</v>
      </c>
      <c r="I209" s="6">
        <v>52.84</v>
      </c>
      <c r="J209" s="6">
        <v>135.61000000000001</v>
      </c>
      <c r="K209" s="6">
        <v>146.88999999999999</v>
      </c>
      <c r="L209" s="6">
        <v>176.36</v>
      </c>
      <c r="M209" s="5">
        <v>184</v>
      </c>
      <c r="N209" s="6">
        <v>183.91</v>
      </c>
      <c r="O209" s="6">
        <v>188.27</v>
      </c>
      <c r="P209" s="6">
        <v>277723537.97000003</v>
      </c>
    </row>
    <row r="210" spans="3:16" ht="15.5" x14ac:dyDescent="0.35">
      <c r="C210" t="s">
        <v>251</v>
      </c>
      <c r="I210" s="6">
        <v>0.98</v>
      </c>
      <c r="J210" s="6">
        <v>0.38</v>
      </c>
      <c r="K210" s="6">
        <v>0.35</v>
      </c>
      <c r="L210" s="6">
        <v>0.56999999999999995</v>
      </c>
      <c r="M210" s="6">
        <v>0.67</v>
      </c>
      <c r="N210" s="6">
        <v>0.42</v>
      </c>
      <c r="O210" s="6">
        <v>1.37</v>
      </c>
      <c r="P210" s="5">
        <v>0</v>
      </c>
    </row>
    <row r="211" spans="3:16" ht="15.5" x14ac:dyDescent="0.35">
      <c r="C211" t="s">
        <v>252</v>
      </c>
      <c r="I211" s="6">
        <v>51.27</v>
      </c>
      <c r="J211" s="6">
        <v>130.66999999999999</v>
      </c>
      <c r="K211" s="6">
        <v>141.66</v>
      </c>
      <c r="L211" s="6">
        <v>170.85</v>
      </c>
      <c r="M211" s="6">
        <v>178.28</v>
      </c>
      <c r="N211" s="6">
        <v>177.91</v>
      </c>
      <c r="O211" s="6">
        <v>183.85</v>
      </c>
      <c r="P211" s="6">
        <v>271249417.89999998</v>
      </c>
    </row>
    <row r="212" spans="3:16" ht="15.5" x14ac:dyDescent="0.35">
      <c r="C212" t="s">
        <v>253</v>
      </c>
      <c r="I212" s="5">
        <v>9000000000</v>
      </c>
      <c r="J212" s="5">
        <v>1073000000000</v>
      </c>
      <c r="K212" s="5">
        <v>1114000000000</v>
      </c>
      <c r="L212" s="5">
        <v>223000000000</v>
      </c>
      <c r="M212" s="5">
        <v>6000000000</v>
      </c>
      <c r="N212" s="5">
        <v>6000000000</v>
      </c>
      <c r="O212" s="5">
        <v>6000000000</v>
      </c>
      <c r="P212" s="5">
        <v>190000000000</v>
      </c>
    </row>
    <row r="213" spans="3:16" ht="15.5" x14ac:dyDescent="0.35">
      <c r="C213" t="s">
        <v>254</v>
      </c>
      <c r="I213" s="5">
        <v>102000000000</v>
      </c>
      <c r="J213" s="5">
        <v>87000000000</v>
      </c>
      <c r="K213" s="5">
        <v>72000000000</v>
      </c>
      <c r="L213" s="5">
        <v>869000000000</v>
      </c>
      <c r="M213" s="5">
        <v>1167000000000</v>
      </c>
      <c r="N213" s="5">
        <v>1052000000000</v>
      </c>
      <c r="O213" s="5">
        <v>952000000000</v>
      </c>
      <c r="P213" s="5">
        <v>80000000000</v>
      </c>
    </row>
    <row r="214" spans="3:16" ht="15.5" x14ac:dyDescent="0.35">
      <c r="C214" t="s">
        <v>26</v>
      </c>
      <c r="I214" s="5">
        <v>111000000000</v>
      </c>
      <c r="J214" s="5">
        <v>1160000000000</v>
      </c>
      <c r="K214" s="5">
        <v>1185000000000</v>
      </c>
      <c r="L214" s="5">
        <v>1092000000000</v>
      </c>
      <c r="M214" s="5">
        <v>1173000000000</v>
      </c>
      <c r="N214" s="5">
        <v>1059000000000</v>
      </c>
      <c r="O214" s="5">
        <v>958000000000</v>
      </c>
      <c r="P214" s="5">
        <v>270000000000</v>
      </c>
    </row>
    <row r="215" spans="3:16" ht="15.5" x14ac:dyDescent="0.35">
      <c r="C215" t="s">
        <v>23</v>
      </c>
      <c r="I215" s="5">
        <v>111000000000</v>
      </c>
      <c r="J215" s="5">
        <v>1159000000000</v>
      </c>
      <c r="K215" s="5">
        <v>1184000000000</v>
      </c>
      <c r="L215" s="5">
        <v>1091000000000</v>
      </c>
      <c r="M215" s="5">
        <v>1171000000000</v>
      </c>
      <c r="N215" s="5">
        <v>1056000000000</v>
      </c>
      <c r="O215" s="5">
        <v>471000000000</v>
      </c>
      <c r="P215" s="5">
        <v>228000000000</v>
      </c>
    </row>
    <row r="216" spans="3:16" ht="15.5" x14ac:dyDescent="0.35">
      <c r="C216" t="s">
        <v>255</v>
      </c>
      <c r="I216" s="5">
        <v>-85000000000</v>
      </c>
      <c r="J216" s="5">
        <v>-1532000000000</v>
      </c>
      <c r="K216" s="5">
        <v>-1460000000000</v>
      </c>
      <c r="L216" s="5">
        <v>-398000000000</v>
      </c>
      <c r="M216" s="5">
        <v>-100000000000</v>
      </c>
      <c r="N216" s="5">
        <v>-31000000000</v>
      </c>
      <c r="O216" s="5">
        <v>499000000000</v>
      </c>
      <c r="P216" s="5">
        <v>-220000000000</v>
      </c>
    </row>
    <row r="217" spans="3:16" ht="15.5" x14ac:dyDescent="0.35">
      <c r="C217" t="s">
        <v>256</v>
      </c>
      <c r="I217" s="5">
        <v>1000000000</v>
      </c>
      <c r="J217" s="5">
        <v>10000000000</v>
      </c>
      <c r="K217" s="5">
        <v>14000000000</v>
      </c>
      <c r="L217" s="5">
        <v>60000000000</v>
      </c>
      <c r="M217" s="5">
        <v>40000000000</v>
      </c>
      <c r="N217" s="5">
        <v>-31000000000</v>
      </c>
      <c r="O217" s="5">
        <v>-104000000000</v>
      </c>
      <c r="P217" s="5">
        <v>-14000000000</v>
      </c>
    </row>
    <row r="218" spans="3:16" ht="15.5" x14ac:dyDescent="0.35">
      <c r="C218" t="s">
        <v>257</v>
      </c>
      <c r="I218" s="5">
        <v>-16000000000</v>
      </c>
      <c r="J218" s="5">
        <v>-53000000000</v>
      </c>
      <c r="K218" s="5">
        <v>-31000000000</v>
      </c>
      <c r="L218" s="5">
        <v>-51000000000</v>
      </c>
      <c r="M218" s="5">
        <v>-172000000000</v>
      </c>
      <c r="N218" s="5">
        <v>-370000000000</v>
      </c>
      <c r="O218" s="5">
        <v>-80000000000</v>
      </c>
      <c r="P218" s="5">
        <v>-85000000000</v>
      </c>
    </row>
    <row r="219" spans="3:16" ht="15.5" x14ac:dyDescent="0.35">
      <c r="C219" t="s">
        <v>15</v>
      </c>
      <c r="I219" s="5">
        <v>-15000000000</v>
      </c>
      <c r="J219" s="5">
        <v>-43000000000</v>
      </c>
      <c r="K219" s="5">
        <v>-17000000000</v>
      </c>
      <c r="L219" s="5">
        <v>9000000000</v>
      </c>
      <c r="M219" s="5">
        <v>-132000000000</v>
      </c>
      <c r="N219" s="5">
        <v>-401000000000</v>
      </c>
      <c r="O219" s="5">
        <v>-184000000000</v>
      </c>
      <c r="P219" s="5">
        <v>-99000000000</v>
      </c>
    </row>
    <row r="220" spans="3:16" ht="15.5" x14ac:dyDescent="0.35">
      <c r="C220" t="s">
        <v>17</v>
      </c>
      <c r="I220" s="6">
        <v>-4.03</v>
      </c>
      <c r="J220" s="6">
        <v>-11.65</v>
      </c>
      <c r="K220" s="6">
        <v>-4.72</v>
      </c>
      <c r="L220" s="6">
        <v>2.5</v>
      </c>
      <c r="M220" s="6">
        <v>-36.020000000000003</v>
      </c>
      <c r="N220" s="6">
        <v>-109.32</v>
      </c>
      <c r="O220" s="6">
        <v>-50.15</v>
      </c>
      <c r="P220" s="6">
        <v>-39434079.530000001</v>
      </c>
    </row>
  </sheetData>
  <pageMargins left="0.7" right="0.7" top="0.75" bottom="0.75" header="0.3" footer="0.3"/>
  <ignoredErrors>
    <ignoredError sqref="A1:P221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1443</v>
      </c>
      <c r="D2" s="2" vm="434">
        <f ca="1">IFERROR(_xlfn.STOCKHISTORY("XIDX:" &amp; $C$1, D3, , 0, 0, 1), "Libur")</f>
        <v>104</v>
      </c>
      <c r="E2" s="2" vm="41">
        <f ca="1">IFERROR(_xlfn.STOCKHISTORY("XIDX:" &amp; $C$1, E3, , 0, 0, 1), "Libur")</f>
        <v>99</v>
      </c>
      <c r="H2" s="2" vm="41">
        <f ca="1">IFERROR(INDEX(D2:G2,COUNT(D2:G2)),"")</f>
        <v>99</v>
      </c>
      <c r="I2" s="2" vm="435">
        <f t="shared" ref="I2:Z2" ca="1" si="0">IFERROR(_xlfn.STOCKHISTORY("XIDX:" &amp; $C$1, I1, , 0, 0, 1), "Libur")</f>
        <v>145</v>
      </c>
      <c r="J2" s="2" vm="96">
        <f t="shared" ca="1" si="0"/>
        <v>85</v>
      </c>
      <c r="K2" s="2" vm="339">
        <f t="shared" ca="1" si="0"/>
        <v>94</v>
      </c>
      <c r="L2" s="2" vm="41">
        <f t="shared" ca="1" si="0"/>
        <v>99</v>
      </c>
      <c r="M2" s="2" vm="39">
        <f t="shared" ca="1" si="0"/>
        <v>87</v>
      </c>
      <c r="N2" s="2" vm="98">
        <f t="shared" ca="1" si="0"/>
        <v>75</v>
      </c>
      <c r="O2" s="2" vm="436">
        <f t="shared" ca="1" si="0"/>
        <v>76</v>
      </c>
      <c r="P2" s="2" vm="337">
        <f t="shared" ca="1" si="0"/>
        <v>110</v>
      </c>
      <c r="Q2" s="2" vm="127">
        <f t="shared" ca="1" si="0"/>
        <v>103</v>
      </c>
      <c r="R2" s="2" vm="117">
        <f t="shared" ca="1" si="0"/>
        <v>183</v>
      </c>
      <c r="S2" s="2" vm="239">
        <f t="shared" ca="1" si="0"/>
        <v>199</v>
      </c>
      <c r="T2" s="2" vm="437">
        <f t="shared" ca="1" si="0"/>
        <v>299</v>
      </c>
      <c r="U2" s="2" vm="336">
        <f t="shared" ca="1" si="0"/>
        <v>151</v>
      </c>
      <c r="V2" s="2" vm="46">
        <f t="shared" ca="1" si="0"/>
        <v>100</v>
      </c>
      <c r="W2" s="2" vm="148">
        <f t="shared" ca="1" si="0"/>
        <v>117</v>
      </c>
      <c r="X2" s="2" vm="438">
        <f t="shared" ca="1" si="0"/>
        <v>100.5</v>
      </c>
      <c r="Y2" s="2" t="str">
        <f t="shared" ca="1" si="0"/>
        <v>Libur</v>
      </c>
      <c r="Z2" s="2" vm="439">
        <f t="shared" ca="1" si="0"/>
        <v>255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121881852841</v>
      </c>
      <c r="E4" s="2">
        <f>IFERROR(INDEX(E51:E500,MATCH($C$4,$C$51:$C$500,0)),"")</f>
        <v>80953350035</v>
      </c>
      <c r="H4" s="2">
        <f>IFERROR(SUM(D4:G4)*(4/MAX(1,COUNT(D4:G4))),"")</f>
        <v>405670405752</v>
      </c>
      <c r="I4" s="2">
        <f t="shared" ref="I4:Z4" si="1">IFERROR(INDEX(I51:I500,MATCH($C$4,$C$51:$C$500,0)),"")</f>
        <v>454284713454</v>
      </c>
      <c r="J4" s="2">
        <f t="shared" si="1"/>
        <v>517063735554</v>
      </c>
      <c r="K4" s="2">
        <f t="shared" si="1"/>
        <v>459530105155</v>
      </c>
      <c r="L4" s="2">
        <f t="shared" si="1"/>
        <v>370376407242</v>
      </c>
      <c r="M4" s="2">
        <f t="shared" si="1"/>
        <v>446749184612</v>
      </c>
      <c r="N4" s="2">
        <f t="shared" si="1"/>
        <v>323797082016</v>
      </c>
      <c r="O4" s="2">
        <f t="shared" si="1"/>
        <v>397699225488</v>
      </c>
      <c r="P4" s="2">
        <f t="shared" si="1"/>
        <v>435573970378</v>
      </c>
      <c r="Q4" s="2">
        <f t="shared" si="1"/>
        <v>366751537542</v>
      </c>
      <c r="R4" s="2">
        <f t="shared" si="1"/>
        <v>429022624427</v>
      </c>
      <c r="S4" s="2">
        <f t="shared" si="1"/>
        <v>416124379635</v>
      </c>
      <c r="T4" s="2">
        <f t="shared" si="1"/>
        <v>565400437108</v>
      </c>
      <c r="U4" s="2">
        <f t="shared" si="1"/>
        <v>518770543344</v>
      </c>
      <c r="V4" s="2">
        <f t="shared" si="1"/>
        <v>356609763330</v>
      </c>
      <c r="W4" s="2">
        <f t="shared" si="1"/>
        <v>389474167604</v>
      </c>
      <c r="X4" s="2">
        <f t="shared" si="1"/>
        <v>309333090543</v>
      </c>
      <c r="Y4" s="2">
        <f t="shared" si="1"/>
        <v>305373225589</v>
      </c>
      <c r="Z4" s="2">
        <f t="shared" si="1"/>
        <v>305945500397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24175909074</v>
      </c>
      <c r="E5" s="2">
        <f>IFERROR(INDEX(E51:E500,MATCH($C$5,$C$51:$C$500,0)),"")</f>
        <v>6386688512</v>
      </c>
      <c r="H5" s="2">
        <f>IFERROR(SUM(D5:G5)*(4/MAX(1,COUNT(D5:G5))),"")</f>
        <v>61125195172</v>
      </c>
      <c r="I5" s="2">
        <f t="shared" ref="I5:Z5" si="2">IFERROR(INDEX(I51:I500,MATCH($C$5,$C$51:$C$500,0)),"")</f>
        <v>82497695935</v>
      </c>
      <c r="J5" s="2">
        <f t="shared" si="2"/>
        <v>121038343479</v>
      </c>
      <c r="K5" s="2">
        <f t="shared" si="2"/>
        <v>89163201270</v>
      </c>
      <c r="L5" s="2">
        <f t="shared" si="2"/>
        <v>75442377316</v>
      </c>
      <c r="M5" s="2">
        <f t="shared" si="2"/>
        <v>54831126389</v>
      </c>
      <c r="N5" s="2">
        <f t="shared" si="2"/>
        <v>27512258517</v>
      </c>
      <c r="O5" s="2">
        <f t="shared" si="2"/>
        <v>49065237778</v>
      </c>
      <c r="P5" s="2">
        <f t="shared" si="2"/>
        <v>39301197287</v>
      </c>
      <c r="Q5" s="2">
        <f t="shared" si="2"/>
        <v>30103675037</v>
      </c>
      <c r="R5" s="2">
        <f t="shared" si="2"/>
        <v>50519324183</v>
      </c>
      <c r="S5" s="2">
        <f t="shared" si="2"/>
        <v>93484471094</v>
      </c>
      <c r="T5" s="2">
        <f t="shared" si="2"/>
        <v>89491224021</v>
      </c>
      <c r="U5" s="2">
        <f t="shared" si="2"/>
        <v>98710775929</v>
      </c>
      <c r="V5" s="2">
        <f t="shared" si="2"/>
        <v>53988311691</v>
      </c>
      <c r="W5" s="2">
        <f t="shared" si="2"/>
        <v>36563943768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1499552627396</v>
      </c>
      <c r="E6" s="2">
        <f>IFERROR(INDEX(E51:E500,MATCH($C$6,$C$51:$C$500,0)),"")</f>
        <v>1437197096469</v>
      </c>
      <c r="H6" s="2">
        <f>IFERROR(INDEX(D6:G6,COUNT(D6:G6)),"")</f>
        <v>1437197096469</v>
      </c>
      <c r="I6" s="2">
        <f t="shared" ref="I6:Z6" si="3">IFERROR(INDEX(I51:I500,MATCH($C$6,$C$51:$C$500,0)),"")</f>
        <v>1431052201293</v>
      </c>
      <c r="J6" s="2">
        <f t="shared" si="3"/>
        <v>1367854091851</v>
      </c>
      <c r="K6" s="2">
        <f t="shared" si="3"/>
        <v>1268359035882</v>
      </c>
      <c r="L6" s="2">
        <f t="shared" si="3"/>
        <v>1178498310599</v>
      </c>
      <c r="M6" s="2">
        <f t="shared" si="3"/>
        <v>1105912907155</v>
      </c>
      <c r="N6" s="2">
        <f t="shared" si="3"/>
        <v>1053247818677</v>
      </c>
      <c r="O6" s="2">
        <f t="shared" si="3"/>
        <v>1132751463041</v>
      </c>
      <c r="P6" s="2">
        <f t="shared" si="3"/>
        <v>1082013561820</v>
      </c>
      <c r="Q6" s="2">
        <f t="shared" si="3"/>
        <v>1033311672197</v>
      </c>
      <c r="R6" s="2">
        <f t="shared" si="3"/>
        <v>1010179715695</v>
      </c>
      <c r="S6" s="2">
        <f t="shared" si="3"/>
        <v>947230767514</v>
      </c>
      <c r="T6" s="2">
        <f t="shared" si="3"/>
        <v>889965599401</v>
      </c>
      <c r="U6" s="2">
        <f t="shared" si="3"/>
        <v>800917837925</v>
      </c>
      <c r="V6" s="2">
        <f t="shared" si="3"/>
        <v>703043198389</v>
      </c>
      <c r="W6" s="2">
        <f t="shared" si="3"/>
        <v>651572932418</v>
      </c>
      <c r="X6" s="2">
        <f t="shared" si="3"/>
        <v>609212771736</v>
      </c>
      <c r="Y6" s="2">
        <f t="shared" si="3"/>
        <v>575549488162</v>
      </c>
      <c r="Z6" s="2">
        <f t="shared" si="3"/>
        <v>541608782026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4.28</v>
      </c>
      <c r="E7" s="3">
        <f>IFERROR(INDEX(E51:E500,MATCH($C$7,$C$51:$C$500,0))/1000000000,"")</f>
        <v>4.28</v>
      </c>
      <c r="H7" s="3">
        <f>IFERROR(INDEX(D7:G7,COUNT(D7:G7)),"")</f>
        <v>4.28</v>
      </c>
      <c r="I7" s="3">
        <f t="shared" ref="I7:Z7" si="4">IFERROR(INDEX(I51:I500,MATCH($C$7,$C$51:$C$500,0))/1000000000,"")</f>
        <v>4.28</v>
      </c>
      <c r="J7" s="3">
        <f t="shared" si="4"/>
        <v>4.28</v>
      </c>
      <c r="K7" s="3">
        <f t="shared" si="4"/>
        <v>4.28</v>
      </c>
      <c r="L7" s="3">
        <f t="shared" si="4"/>
        <v>4.28</v>
      </c>
      <c r="M7" s="3">
        <f t="shared" si="4"/>
        <v>4.28</v>
      </c>
      <c r="N7" s="3">
        <f t="shared" si="4"/>
        <v>4.28</v>
      </c>
      <c r="O7" s="3">
        <f t="shared" si="4"/>
        <v>4.28</v>
      </c>
      <c r="P7" s="3">
        <f t="shared" si="4"/>
        <v>4.28</v>
      </c>
      <c r="Q7" s="3">
        <f t="shared" si="4"/>
        <v>4.28</v>
      </c>
      <c r="R7" s="3">
        <f t="shared" si="4"/>
        <v>4.28</v>
      </c>
      <c r="S7" s="3">
        <f t="shared" si="4"/>
        <v>4.28</v>
      </c>
      <c r="T7" s="3">
        <f t="shared" si="4"/>
        <v>4.28</v>
      </c>
      <c r="U7" s="3">
        <f t="shared" si="4"/>
        <v>4.28</v>
      </c>
      <c r="V7" s="3">
        <f t="shared" si="4"/>
        <v>4.28</v>
      </c>
      <c r="W7" s="3">
        <f t="shared" si="4"/>
        <v>3.21</v>
      </c>
      <c r="X7" s="3">
        <f t="shared" si="4"/>
        <v>3.21</v>
      </c>
      <c r="Y7" s="3">
        <f t="shared" si="4"/>
        <v>3.21</v>
      </c>
      <c r="Z7" s="3">
        <f t="shared" si="4"/>
        <v>3.21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Z8" si="5">IFERROR(INDEX(I51:I500,MATCH($C$8,$C$51:$C$500,0)),"")</f>
        <v>20000000000</v>
      </c>
      <c r="J8" s="2">
        <f t="shared" si="5"/>
        <v>-16000000000</v>
      </c>
      <c r="K8" s="2">
        <f t="shared" si="5"/>
        <v>43000000000</v>
      </c>
      <c r="L8" s="2">
        <f t="shared" si="5"/>
        <v>69000000000</v>
      </c>
      <c r="M8" s="2">
        <f t="shared" si="5"/>
        <v>131000000000</v>
      </c>
      <c r="N8" s="2">
        <f t="shared" si="5"/>
        <v>39000000000</v>
      </c>
      <c r="O8" s="2">
        <f t="shared" si="5"/>
        <v>-2000000000</v>
      </c>
      <c r="P8" s="2">
        <f t="shared" si="5"/>
        <v>8000000000</v>
      </c>
      <c r="Q8" s="2">
        <f t="shared" si="5"/>
        <v>4000000000</v>
      </c>
      <c r="R8" s="2">
        <f t="shared" si="5"/>
        <v>26000000000</v>
      </c>
      <c r="S8" s="2">
        <f t="shared" si="5"/>
        <v>-73000000000</v>
      </c>
      <c r="T8" s="2">
        <f t="shared" si="5"/>
        <v>40000000000</v>
      </c>
      <c r="U8" s="2">
        <f t="shared" si="5"/>
        <v>14000000000</v>
      </c>
      <c r="V8" s="2">
        <f t="shared" si="5"/>
        <v>-45000000000</v>
      </c>
      <c r="W8" s="2">
        <f t="shared" si="5"/>
        <v>-2000000000</v>
      </c>
      <c r="X8" s="2">
        <f t="shared" si="5"/>
        <v>114000000000</v>
      </c>
      <c r="Y8" s="2">
        <f t="shared" si="5"/>
        <v>-12000000000</v>
      </c>
      <c r="Z8" s="2">
        <f t="shared" si="5"/>
        <v>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-1.21</v>
      </c>
      <c r="E9" s="3">
        <f>IFERROR(INDEX(E51:E500,MATCH("Free cash flow per share (Quarter)",$C$51:$C$500,0)),"")</f>
        <v>-3.36</v>
      </c>
      <c r="H9" s="3">
        <f>IFERROR(INDEX(D9:G9,COUNT(D9:G9)),"")</f>
        <v>-3.36</v>
      </c>
      <c r="I9" s="3">
        <f t="shared" ref="I9:Z9" si="6">IFERROR(INDEX(I51:I500,MATCH($C$9,$C$51:$C$500,0)),"")</f>
        <v>4.6500000000000004</v>
      </c>
      <c r="J9" s="3">
        <f t="shared" si="6"/>
        <v>-3.82</v>
      </c>
      <c r="K9" s="3">
        <f t="shared" si="6"/>
        <v>10.17</v>
      </c>
      <c r="L9" s="3">
        <f t="shared" si="6"/>
        <v>16.04</v>
      </c>
      <c r="M9" s="3">
        <f t="shared" si="6"/>
        <v>30.6</v>
      </c>
      <c r="N9" s="3">
        <f t="shared" si="6"/>
        <v>9.19</v>
      </c>
      <c r="O9" s="3">
        <f t="shared" si="6"/>
        <v>-0.48</v>
      </c>
      <c r="P9" s="3">
        <f t="shared" si="6"/>
        <v>1.86</v>
      </c>
      <c r="Q9" s="3">
        <f t="shared" si="6"/>
        <v>0.82</v>
      </c>
      <c r="R9" s="3">
        <f t="shared" si="6"/>
        <v>5.96</v>
      </c>
      <c r="S9" s="3">
        <f t="shared" si="6"/>
        <v>-17.04</v>
      </c>
      <c r="T9" s="3">
        <f t="shared" si="6"/>
        <v>9.33</v>
      </c>
      <c r="U9" s="3">
        <f t="shared" si="6"/>
        <v>3.28</v>
      </c>
      <c r="V9" s="3">
        <f t="shared" si="6"/>
        <v>-10.64</v>
      </c>
      <c r="W9" s="3">
        <f t="shared" si="6"/>
        <v>-0.76</v>
      </c>
      <c r="X9" s="3">
        <f t="shared" si="6"/>
        <v>35.39</v>
      </c>
      <c r="Y9" s="3">
        <f t="shared" si="6"/>
        <v>-3.88</v>
      </c>
      <c r="Z9" s="3">
        <f t="shared" si="6"/>
        <v>0.43</v>
      </c>
    </row>
    <row r="10" spans="1:26" ht="15.5" x14ac:dyDescent="0.35">
      <c r="C10" t="s">
        <v>18</v>
      </c>
      <c r="D10" s="3">
        <f ca="1">IFERROR(IF(D9=0,"",D2/D9),"")</f>
        <v>-85.950413223140501</v>
      </c>
      <c r="E10" s="3">
        <f ca="1">IFERROR(IF(E9=0,"",E2/E9),"")</f>
        <v>-29.464285714285715</v>
      </c>
      <c r="I10" s="3">
        <f t="shared" ref="I10:Z10" ca="1" si="7">IFERROR(IF(I9=0,"",I2/I9),"")</f>
        <v>31.182795698924728</v>
      </c>
      <c r="J10" s="3">
        <f t="shared" ca="1" si="7"/>
        <v>-22.251308900523561</v>
      </c>
      <c r="K10" s="3">
        <f t="shared" ca="1" si="7"/>
        <v>9.2428711897738456</v>
      </c>
      <c r="L10" s="3">
        <f t="shared" ca="1" si="7"/>
        <v>6.1720698254364095</v>
      </c>
      <c r="M10" s="3">
        <f t="shared" ca="1" si="7"/>
        <v>2.8431372549019605</v>
      </c>
      <c r="N10" s="3">
        <f t="shared" ca="1" si="7"/>
        <v>8.1610446137105548</v>
      </c>
      <c r="O10" s="3">
        <f t="shared" ca="1" si="7"/>
        <v>-158.33333333333334</v>
      </c>
      <c r="P10" s="3">
        <f t="shared" ca="1" si="7"/>
        <v>59.139784946236553</v>
      </c>
      <c r="Q10" s="3">
        <f t="shared" ca="1" si="7"/>
        <v>125.60975609756099</v>
      </c>
      <c r="R10" s="3">
        <f t="shared" ca="1" si="7"/>
        <v>30.70469798657718</v>
      </c>
      <c r="S10" s="3">
        <f t="shared" ca="1" si="7"/>
        <v>-11.678403755868546</v>
      </c>
      <c r="T10" s="3">
        <f t="shared" ca="1" si="7"/>
        <v>32.047159699892816</v>
      </c>
      <c r="U10" s="3">
        <f t="shared" ca="1" si="7"/>
        <v>46.036585365853661</v>
      </c>
      <c r="V10" s="3">
        <f t="shared" ca="1" si="7"/>
        <v>-9.3984962406015029</v>
      </c>
      <c r="W10" s="3">
        <f t="shared" ca="1" si="7"/>
        <v>-153.94736842105263</v>
      </c>
      <c r="X10" s="3">
        <f t="shared" ca="1" si="7"/>
        <v>2.8397852500706415</v>
      </c>
      <c r="Y10" s="3" t="str">
        <f t="shared" ca="1" si="7"/>
        <v/>
      </c>
      <c r="Z10" s="3">
        <f t="shared" ca="1" si="7"/>
        <v>593.02325581395348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49965401712</v>
      </c>
      <c r="E11" s="2">
        <f>IFERROR(INDEX(E51:E500,MATCH($C$11,$C$51:$C$500,0)),"")</f>
        <v>69070844446</v>
      </c>
      <c r="H11" s="2">
        <f>IFERROR(INDEX(D11:G11,COUNT(D11:G11)),"")</f>
        <v>69070844446</v>
      </c>
      <c r="I11" s="2">
        <f t="shared" ref="I11:Z11" si="8">IFERROR(INDEX(I51:I500,MATCH($C$11,$C$51:$C$500,0)),"")</f>
        <v>94333986504</v>
      </c>
      <c r="J11" s="2">
        <f t="shared" si="8"/>
        <v>98192046701</v>
      </c>
      <c r="K11" s="2">
        <f t="shared" si="8"/>
        <v>134932571153</v>
      </c>
      <c r="L11" s="2">
        <f t="shared" si="8"/>
        <v>64150001004</v>
      </c>
      <c r="M11" s="2">
        <f t="shared" si="8"/>
        <v>63317226051</v>
      </c>
      <c r="N11" s="2">
        <f t="shared" si="8"/>
        <v>37929495614</v>
      </c>
      <c r="O11" s="2">
        <f t="shared" si="8"/>
        <v>41336801913</v>
      </c>
      <c r="P11" s="2">
        <f t="shared" si="8"/>
        <v>66128059405</v>
      </c>
      <c r="Q11" s="2">
        <f t="shared" si="8"/>
        <v>54153060411</v>
      </c>
      <c r="R11" s="2">
        <f t="shared" si="8"/>
        <v>116582193078</v>
      </c>
      <c r="S11" s="2">
        <f t="shared" si="8"/>
        <v>73517689222</v>
      </c>
      <c r="T11" s="2">
        <f t="shared" si="8"/>
        <v>69582674841</v>
      </c>
      <c r="U11" s="2">
        <f t="shared" si="8"/>
        <v>44513544956</v>
      </c>
      <c r="V11" s="2">
        <f t="shared" si="8"/>
        <v>45960939519</v>
      </c>
      <c r="W11" s="2">
        <f t="shared" si="8"/>
        <v>47321406983</v>
      </c>
      <c r="X11" s="2">
        <f t="shared" si="8"/>
        <v>21814837307</v>
      </c>
      <c r="Y11" s="2">
        <f t="shared" si="8"/>
        <v>21100413897</v>
      </c>
      <c r="Z11" s="2">
        <f t="shared" si="8"/>
        <v>102951135533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246000000000</v>
      </c>
      <c r="E12" s="2">
        <f>IFERROR(INDEX(E51:E500,MATCH("Net Debt (Quarter)",$C$51:$C$500,0)),"")</f>
        <v>251000000000</v>
      </c>
      <c r="H12" s="2">
        <f>IFERROR(INDEX(D12:G12,COUNT(D12:G12)),"")</f>
        <v>251000000000</v>
      </c>
      <c r="I12" s="2">
        <f t="shared" ref="I12:Z12" si="9">IFERROR(INDEX(I51:I500,MATCH($C$12,$C$51:$C$500,0)),"")</f>
        <v>226000000000</v>
      </c>
      <c r="J12" s="2">
        <f t="shared" si="9"/>
        <v>165000000000</v>
      </c>
      <c r="K12" s="2">
        <f t="shared" si="9"/>
        <v>127000000000</v>
      </c>
      <c r="L12" s="2">
        <f t="shared" si="9"/>
        <v>138000000000</v>
      </c>
      <c r="M12" s="2">
        <f t="shared" si="9"/>
        <v>209000000000</v>
      </c>
      <c r="N12" s="2">
        <f t="shared" si="9"/>
        <v>286000000000</v>
      </c>
      <c r="O12" s="2">
        <f t="shared" si="9"/>
        <v>300000000000</v>
      </c>
      <c r="P12" s="2">
        <f t="shared" si="9"/>
        <v>216000000000</v>
      </c>
      <c r="Q12" s="2">
        <f t="shared" si="9"/>
        <v>222000000000</v>
      </c>
      <c r="R12" s="2">
        <f t="shared" si="9"/>
        <v>204000000000</v>
      </c>
      <c r="S12" s="2">
        <f t="shared" si="9"/>
        <v>272000000000</v>
      </c>
      <c r="T12" s="2">
        <f t="shared" si="9"/>
        <v>219000000000</v>
      </c>
      <c r="U12" s="2">
        <f t="shared" si="9"/>
        <v>249000000000</v>
      </c>
      <c r="V12" s="2">
        <f t="shared" si="9"/>
        <v>217000000000</v>
      </c>
      <c r="W12" s="2">
        <f t="shared" si="9"/>
        <v>159000000000</v>
      </c>
      <c r="X12" s="2">
        <f t="shared" si="9"/>
        <v>149000000000</v>
      </c>
      <c r="Y12" s="2">
        <f t="shared" si="9"/>
        <v>297000000000</v>
      </c>
      <c r="Z12" s="2">
        <f t="shared" si="9"/>
        <v>297000000000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296000000000</v>
      </c>
      <c r="E13" s="2">
        <f>IFERROR(INDEX(E51:E500,MATCH("Total Debt (Quarter)",$C$51:$C$500,0)),"")</f>
        <v>320000000000</v>
      </c>
      <c r="H13" s="2">
        <f>IFERROR(INDEX(D13:G13,COUNT(D13:G13)),"")</f>
        <v>320000000000</v>
      </c>
      <c r="I13" s="2">
        <f t="shared" ref="I13:Z13" si="10">IFERROR(INDEX(I51:I500,MATCH($C$13,$C$51:$C$500,0)),"")</f>
        <v>320000000000</v>
      </c>
      <c r="J13" s="2">
        <f t="shared" si="10"/>
        <v>263000000000</v>
      </c>
      <c r="K13" s="2">
        <f t="shared" si="10"/>
        <v>262000000000</v>
      </c>
      <c r="L13" s="2">
        <f t="shared" si="10"/>
        <v>202000000000</v>
      </c>
      <c r="M13" s="2">
        <f t="shared" si="10"/>
        <v>273000000000</v>
      </c>
      <c r="N13" s="2">
        <f t="shared" si="10"/>
        <v>324000000000</v>
      </c>
      <c r="O13" s="2">
        <f t="shared" si="10"/>
        <v>341000000000</v>
      </c>
      <c r="P13" s="2">
        <f t="shared" si="10"/>
        <v>282000000000</v>
      </c>
      <c r="Q13" s="2">
        <f t="shared" si="10"/>
        <v>276000000000</v>
      </c>
      <c r="R13" s="2">
        <f t="shared" si="10"/>
        <v>320000000000</v>
      </c>
      <c r="S13" s="2">
        <f t="shared" si="10"/>
        <v>346000000000</v>
      </c>
      <c r="T13" s="2">
        <f t="shared" si="10"/>
        <v>289000000000</v>
      </c>
      <c r="U13" s="2">
        <f t="shared" si="10"/>
        <v>294000000000</v>
      </c>
      <c r="V13" s="2">
        <f t="shared" si="10"/>
        <v>263000000000</v>
      </c>
      <c r="W13" s="2">
        <f t="shared" si="10"/>
        <v>206000000000</v>
      </c>
      <c r="X13" s="2">
        <f t="shared" si="10"/>
        <v>171000000000</v>
      </c>
      <c r="Y13" s="2">
        <f t="shared" si="10"/>
        <v>318000000000</v>
      </c>
      <c r="Z13" s="2">
        <f t="shared" si="10"/>
        <v>400000000000</v>
      </c>
    </row>
    <row r="14" spans="1:26" ht="15.5" x14ac:dyDescent="0.35">
      <c r="C14" t="s">
        <v>27</v>
      </c>
      <c r="D14" s="2">
        <f>IFERROR(INDEX(D51:D500,MATCH($C$14,$C$51:$C$500,0)),"")</f>
        <v>-6687307442</v>
      </c>
      <c r="E14" s="2">
        <f>IFERROR(INDEX(E51:E500,MATCH($C$14,$C$51:$C$500,0)),"")</f>
        <v>-6987341222</v>
      </c>
      <c r="H14" s="2">
        <f>IFERROR(SUM(D14:G14)*(4/MAX(1,COUNT(D14:G14))),"")</f>
        <v>-27349297328</v>
      </c>
      <c r="I14" s="2">
        <f t="shared" ref="I14:Z14" si="11">IFERROR(INDEX(I51:I500,MATCH($C$14,$C$51:$C$500,0)),"")</f>
        <v>-28110651557</v>
      </c>
      <c r="J14" s="2">
        <f t="shared" si="11"/>
        <v>-30154365032</v>
      </c>
      <c r="K14" s="2">
        <f t="shared" si="11"/>
        <v>-26375709989</v>
      </c>
      <c r="L14" s="2">
        <f t="shared" si="11"/>
        <v>-21749571189</v>
      </c>
      <c r="M14" s="2">
        <f t="shared" si="11"/>
        <v>-32296855942</v>
      </c>
      <c r="N14" s="2">
        <f t="shared" si="11"/>
        <v>-35060769187</v>
      </c>
      <c r="O14" s="2">
        <f t="shared" si="11"/>
        <v>-32819382551</v>
      </c>
      <c r="P14" s="2">
        <f t="shared" si="11"/>
        <v>-29623309905</v>
      </c>
      <c r="Q14" s="2">
        <f t="shared" si="11"/>
        <v>-34611583768</v>
      </c>
      <c r="R14" s="2">
        <f t="shared" si="11"/>
        <v>-37368113589</v>
      </c>
      <c r="S14" s="2">
        <f t="shared" si="11"/>
        <v>-32505051528</v>
      </c>
      <c r="T14" s="2">
        <f t="shared" si="11"/>
        <v>-32806505512</v>
      </c>
      <c r="U14" s="2">
        <f t="shared" si="11"/>
        <v>-27979839912</v>
      </c>
      <c r="V14" s="2">
        <f t="shared" si="11"/>
        <v>-15440433281</v>
      </c>
      <c r="W14" s="2">
        <f t="shared" si="11"/>
        <v>-16053804238</v>
      </c>
      <c r="X14" s="2">
        <f t="shared" si="11"/>
        <v>-23194554991</v>
      </c>
      <c r="Y14" s="2">
        <f t="shared" si="11"/>
        <v>-34151808523</v>
      </c>
      <c r="Z14" s="2">
        <f t="shared" si="11"/>
        <v>-36971897620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-2650257898</v>
      </c>
      <c r="J15" s="2">
        <f t="shared" si="12"/>
        <v>-1738088762</v>
      </c>
      <c r="K15" s="2">
        <f t="shared" si="12"/>
        <v>-1649618827</v>
      </c>
      <c r="L15" s="2">
        <f t="shared" si="12"/>
        <v>-1035517399</v>
      </c>
      <c r="M15" s="2">
        <f t="shared" si="12"/>
        <v>-1590612267</v>
      </c>
      <c r="N15" s="2">
        <f t="shared" si="12"/>
        <v>-798248778</v>
      </c>
      <c r="O15" s="2">
        <f t="shared" si="12"/>
        <v>-1782808311</v>
      </c>
      <c r="P15" s="2">
        <f t="shared" si="12"/>
        <v>-1197812073</v>
      </c>
      <c r="Q15" s="2">
        <f t="shared" si="12"/>
        <v>-644174321</v>
      </c>
      <c r="R15" s="2">
        <f t="shared" si="12"/>
        <v>-335432750</v>
      </c>
      <c r="S15" s="2">
        <f t="shared" si="12"/>
        <v>-937789243</v>
      </c>
      <c r="T15" s="2">
        <f t="shared" si="12"/>
        <v>-36622033775</v>
      </c>
      <c r="U15" s="2">
        <f t="shared" si="12"/>
        <v>-24005730756</v>
      </c>
      <c r="V15" s="2">
        <f t="shared" si="12"/>
        <v>-21453041425</v>
      </c>
      <c r="W15" s="2">
        <f t="shared" si="12"/>
        <v>-11542004782</v>
      </c>
      <c r="X15" s="2">
        <f t="shared" si="12"/>
        <v>-6944289246</v>
      </c>
      <c r="Y15" s="2">
        <f t="shared" si="12"/>
        <v>-4037483892</v>
      </c>
      <c r="Z15" s="2">
        <f t="shared" si="12"/>
        <v>-20890020644</v>
      </c>
    </row>
    <row r="16" spans="1:26" ht="15.5" x14ac:dyDescent="0.35">
      <c r="C16" t="s">
        <v>29</v>
      </c>
      <c r="D16" s="2">
        <f>IFERROR(INDEX(D51:D500,MATCH($C$16,$C$51:$C$500,0)),"")</f>
        <v>24378852000</v>
      </c>
      <c r="E16" s="2">
        <f>IFERROR(INDEX(E51:E500,MATCH($C$16,$C$51:$C$500,0)),"")</f>
        <v>6144895176</v>
      </c>
      <c r="H16" s="2">
        <f>IFERROR(SUM(D16:G16)*(4/MAX(1,COUNT(D16:G16))),"")</f>
        <v>61047494352</v>
      </c>
      <c r="I16" s="2">
        <f t="shared" ref="I16:Z16" si="13">IFERROR(INDEX(I51:I500,MATCH($C$16,$C$51:$C$500,0)),"")</f>
        <v>86623985184</v>
      </c>
      <c r="J16" s="2">
        <f t="shared" si="13"/>
        <v>125616935112</v>
      </c>
      <c r="K16" s="2">
        <f t="shared" si="13"/>
        <v>98128197935</v>
      </c>
      <c r="L16" s="2">
        <f t="shared" si="13"/>
        <v>77391754171</v>
      </c>
      <c r="M16" s="2">
        <f t="shared" si="13"/>
        <v>51128043950</v>
      </c>
      <c r="N16" s="2">
        <f t="shared" si="13"/>
        <v>35550675229</v>
      </c>
      <c r="O16" s="2">
        <f t="shared" si="13"/>
        <v>57005465945</v>
      </c>
      <c r="P16" s="2">
        <f t="shared" si="13"/>
        <v>51623011989</v>
      </c>
      <c r="Q16" s="2">
        <f t="shared" si="13"/>
        <v>37960260759</v>
      </c>
      <c r="R16" s="2">
        <f t="shared" si="13"/>
        <v>47331202523</v>
      </c>
      <c r="S16" s="2">
        <f t="shared" si="13"/>
        <v>73831113410</v>
      </c>
      <c r="T16" s="2">
        <f t="shared" si="13"/>
        <v>128223105923</v>
      </c>
      <c r="U16" s="2">
        <f t="shared" si="13"/>
        <v>130517196097</v>
      </c>
      <c r="V16" s="2">
        <f t="shared" si="13"/>
        <v>77734544649</v>
      </c>
      <c r="W16" s="2">
        <f t="shared" si="13"/>
        <v>56396669515</v>
      </c>
      <c r="X16" s="2">
        <f t="shared" si="13"/>
        <v>39838980406</v>
      </c>
      <c r="Y16" s="2">
        <f t="shared" si="13"/>
        <v>33978189566</v>
      </c>
      <c r="Z16" s="2">
        <f t="shared" si="13"/>
        <v>32202806907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445120000000.00006</v>
      </c>
      <c r="E20" s="2">
        <f ca="1">IFERROR(E21*E2,"")</f>
        <v>423720000000.00006</v>
      </c>
      <c r="H20" s="2">
        <f t="shared" ref="H20:Z20" ca="1" si="14">IFERROR(H21*H2,"")</f>
        <v>423720000000.00006</v>
      </c>
      <c r="I20" s="2">
        <f t="shared" ca="1" si="14"/>
        <v>620600000000.00012</v>
      </c>
      <c r="J20" s="2">
        <f t="shared" ca="1" si="14"/>
        <v>363800000000.00006</v>
      </c>
      <c r="K20" s="2">
        <f t="shared" ca="1" si="14"/>
        <v>402320000000.00006</v>
      </c>
      <c r="L20" s="2">
        <f t="shared" ca="1" si="14"/>
        <v>423720000000.00006</v>
      </c>
      <c r="M20" s="2">
        <f t="shared" ca="1" si="14"/>
        <v>372360000000.00006</v>
      </c>
      <c r="N20" s="2">
        <f t="shared" ca="1" si="14"/>
        <v>321000000000.00006</v>
      </c>
      <c r="O20" s="2">
        <f t="shared" ca="1" si="14"/>
        <v>325280000000.00006</v>
      </c>
      <c r="P20" s="2">
        <f t="shared" ca="1" si="14"/>
        <v>470800000000.00006</v>
      </c>
      <c r="Q20" s="2">
        <f t="shared" ca="1" si="14"/>
        <v>440840000000.00006</v>
      </c>
      <c r="R20" s="2">
        <f t="shared" ca="1" si="14"/>
        <v>783240000000.00012</v>
      </c>
      <c r="S20" s="2">
        <f t="shared" ca="1" si="14"/>
        <v>851720000000.00012</v>
      </c>
      <c r="T20" s="2">
        <f t="shared" ca="1" si="14"/>
        <v>1279720000000.0002</v>
      </c>
      <c r="U20" s="2">
        <f t="shared" ca="1" si="14"/>
        <v>646280000000.00012</v>
      </c>
      <c r="V20" s="2">
        <f t="shared" ca="1" si="14"/>
        <v>428000000000.00006</v>
      </c>
      <c r="W20" s="2">
        <f t="shared" ca="1" si="14"/>
        <v>375570000000</v>
      </c>
      <c r="X20" s="2">
        <f t="shared" ca="1" si="14"/>
        <v>322605000000</v>
      </c>
      <c r="Y20" s="2" t="str">
        <f t="shared" ca="1" si="14"/>
        <v/>
      </c>
      <c r="Z20" s="2">
        <f t="shared" ca="1" si="14"/>
        <v>818550000000</v>
      </c>
    </row>
    <row r="21" spans="1:26" ht="15.5" x14ac:dyDescent="0.35">
      <c r="C21" t="s">
        <v>12</v>
      </c>
      <c r="D21" s="2">
        <f>IFERROR(INDEX(D51:D500,MATCH($C$7,$C$51:$C$500,0)),"")</f>
        <v>4280000000.0000005</v>
      </c>
      <c r="E21" s="2">
        <f>IFERROR(INDEX(E51:E500,MATCH($C$7,$C$51:$C$500,0)),"")</f>
        <v>4280000000.0000005</v>
      </c>
      <c r="H21" s="2">
        <f>IFERROR(INDEX(D21:G21,COUNT(D21:G21)),"")</f>
        <v>4280000000.0000005</v>
      </c>
      <c r="I21" s="2">
        <f t="shared" ref="I21:Z21" si="15">IFERROR(INDEX(I51:I500,MATCH($C$7,$C$51:$C$500,0)),"")</f>
        <v>4280000000.0000005</v>
      </c>
      <c r="J21" s="2">
        <f t="shared" si="15"/>
        <v>4280000000.0000005</v>
      </c>
      <c r="K21" s="2">
        <f t="shared" si="15"/>
        <v>4280000000.0000005</v>
      </c>
      <c r="L21" s="2">
        <f t="shared" si="15"/>
        <v>4280000000.0000005</v>
      </c>
      <c r="M21" s="2">
        <f t="shared" si="15"/>
        <v>4280000000.0000005</v>
      </c>
      <c r="N21" s="2">
        <f t="shared" si="15"/>
        <v>4280000000.0000005</v>
      </c>
      <c r="O21" s="2">
        <f t="shared" si="15"/>
        <v>4280000000.0000005</v>
      </c>
      <c r="P21" s="2">
        <f t="shared" si="15"/>
        <v>4280000000.0000005</v>
      </c>
      <c r="Q21" s="2">
        <f t="shared" si="15"/>
        <v>4280000000.0000005</v>
      </c>
      <c r="R21" s="2">
        <f t="shared" si="15"/>
        <v>4280000000.0000005</v>
      </c>
      <c r="S21" s="2">
        <f t="shared" si="15"/>
        <v>4280000000.0000005</v>
      </c>
      <c r="T21" s="2">
        <f t="shared" si="15"/>
        <v>4280000000.0000005</v>
      </c>
      <c r="U21" s="2">
        <f t="shared" si="15"/>
        <v>4280000000.0000005</v>
      </c>
      <c r="V21" s="2">
        <f t="shared" si="15"/>
        <v>4280000000.0000005</v>
      </c>
      <c r="W21" s="2">
        <f t="shared" si="15"/>
        <v>3210000000</v>
      </c>
      <c r="X21" s="2">
        <f t="shared" si="15"/>
        <v>3210000000</v>
      </c>
      <c r="Y21" s="2">
        <f t="shared" si="15"/>
        <v>3210000000</v>
      </c>
      <c r="Z21" s="2">
        <f t="shared" si="15"/>
        <v>3210000000</v>
      </c>
    </row>
    <row r="23" spans="1:26" ht="15.5" x14ac:dyDescent="0.35">
      <c r="B23" t="s">
        <v>54</v>
      </c>
      <c r="C23" t="s">
        <v>55</v>
      </c>
      <c r="D23" s="3">
        <f>IFERROR(D5/D6*100,"")</f>
        <v>1.6122081100936017</v>
      </c>
      <c r="E23" s="3">
        <f>IFERROR(E5/E6*100,"")</f>
        <v>0.44438501355807314</v>
      </c>
      <c r="H23" s="3">
        <f t="shared" ref="H23:Z23" si="16">IFERROR(H5/H6*100,"")</f>
        <v>4.2530836808797057</v>
      </c>
      <c r="I23" s="3">
        <f t="shared" si="16"/>
        <v>5.7648278560670798</v>
      </c>
      <c r="J23" s="3">
        <f t="shared" si="16"/>
        <v>8.8487759184321444</v>
      </c>
      <c r="K23" s="3">
        <f t="shared" si="16"/>
        <v>7.0298077080356904</v>
      </c>
      <c r="L23" s="3">
        <f t="shared" si="16"/>
        <v>6.4015685586901352</v>
      </c>
      <c r="M23" s="3">
        <f t="shared" si="16"/>
        <v>4.9579967856650669</v>
      </c>
      <c r="N23" s="3">
        <f t="shared" si="16"/>
        <v>2.6121353426165697</v>
      </c>
      <c r="O23" s="3">
        <f t="shared" si="16"/>
        <v>4.3315095481120629</v>
      </c>
      <c r="P23" s="3">
        <f t="shared" si="16"/>
        <v>3.6322277902777351</v>
      </c>
      <c r="Q23" s="3">
        <f t="shared" si="16"/>
        <v>2.9133199446972626</v>
      </c>
      <c r="R23" s="3">
        <f t="shared" si="16"/>
        <v>5.0010234216832288</v>
      </c>
      <c r="S23" s="3">
        <f t="shared" si="16"/>
        <v>9.8692392920628293</v>
      </c>
      <c r="T23" s="3">
        <f t="shared" si="16"/>
        <v>10.055582382199148</v>
      </c>
      <c r="U23" s="3">
        <f t="shared" si="16"/>
        <v>12.32470688688089</v>
      </c>
      <c r="V23" s="3">
        <f t="shared" si="16"/>
        <v>7.6792310649917965</v>
      </c>
      <c r="W23" s="3">
        <f t="shared" si="16"/>
        <v>5.6116425266946681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-0.22495494153034068</v>
      </c>
      <c r="E24" s="4">
        <f>IFERROR(_xlfn.RRI(5,J23,E23),"")</f>
        <v>-0.45023733714000436</v>
      </c>
      <c r="H24" s="4">
        <f t="shared" ref="H24:Z24" si="17">IFERROR(_xlfn.RRI(5,M23,H23),"")</f>
        <v>-3.0205900621068538E-2</v>
      </c>
      <c r="I24" s="4">
        <f t="shared" si="17"/>
        <v>0.17154273065428605</v>
      </c>
      <c r="J24" s="4">
        <f t="shared" si="17"/>
        <v>0.1535828324188071</v>
      </c>
      <c r="K24" s="4">
        <f t="shared" si="17"/>
        <v>0.14117979506153211</v>
      </c>
      <c r="L24" s="4">
        <f t="shared" si="17"/>
        <v>0.17052217007474058</v>
      </c>
      <c r="M24" s="4">
        <f t="shared" si="17"/>
        <v>-1.7266656997679819E-3</v>
      </c>
      <c r="N24" s="4">
        <f t="shared" si="17"/>
        <v>-0.23344662653365933</v>
      </c>
      <c r="O24" s="4">
        <f t="shared" si="17"/>
        <v>-0.15502003917323559</v>
      </c>
      <c r="P24" s="4">
        <f t="shared" si="17"/>
        <v>-0.21678806745914436</v>
      </c>
      <c r="Q24" s="4">
        <f t="shared" si="17"/>
        <v>-0.1762146025746375</v>
      </c>
      <c r="R24" s="4">
        <f t="shared" si="17"/>
        <v>-2.277677917911225E-2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19.14</v>
      </c>
      <c r="J25" s="3">
        <f t="shared" si="18"/>
        <v>29.02</v>
      </c>
      <c r="K25" s="3">
        <f t="shared" si="18"/>
        <v>20.89</v>
      </c>
      <c r="L25" s="3">
        <f t="shared" si="18"/>
        <v>17.649999999999999</v>
      </c>
      <c r="M25" s="3">
        <f t="shared" si="18"/>
        <v>12.12</v>
      </c>
      <c r="N25" s="3">
        <f t="shared" si="18"/>
        <v>6.96</v>
      </c>
      <c r="O25" s="3">
        <f t="shared" si="18"/>
        <v>11.44</v>
      </c>
      <c r="P25" s="3">
        <f t="shared" si="18"/>
        <v>8.67</v>
      </c>
      <c r="Q25" s="3">
        <f t="shared" si="18"/>
        <v>7.45</v>
      </c>
      <c r="R25" s="3">
        <f t="shared" si="18"/>
        <v>10.17</v>
      </c>
      <c r="S25" s="3">
        <f t="shared" si="18"/>
        <v>21.09</v>
      </c>
      <c r="T25" s="3">
        <f t="shared" si="18"/>
        <v>20.93</v>
      </c>
      <c r="U25" s="3">
        <f t="shared" si="18"/>
        <v>23.08</v>
      </c>
      <c r="V25" s="3">
        <f t="shared" si="18"/>
        <v>12.62</v>
      </c>
      <c r="W25" s="3">
        <f t="shared" si="18"/>
        <v>11.4</v>
      </c>
      <c r="X25" s="3">
        <f t="shared" si="18"/>
        <v>10.26</v>
      </c>
      <c r="Y25" s="3">
        <f t="shared" si="18"/>
        <v>9.33</v>
      </c>
      <c r="Z25" s="3">
        <f t="shared" si="18"/>
        <v>3.53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0.22423992536427462</v>
      </c>
      <c r="J26" s="4">
        <f t="shared" si="19"/>
        <v>0.20463167016148387</v>
      </c>
      <c r="K26" s="4">
        <f t="shared" si="19"/>
        <v>0.19229540026481473</v>
      </c>
      <c r="L26" s="4">
        <f t="shared" si="19"/>
        <v>0.18827698984341557</v>
      </c>
      <c r="M26" s="4">
        <f t="shared" si="19"/>
        <v>3.5705621280571531E-2</v>
      </c>
      <c r="N26" s="4">
        <f t="shared" si="19"/>
        <v>-0.19886347563074036</v>
      </c>
      <c r="O26" s="4">
        <f t="shared" si="19"/>
        <v>-0.11380078861529597</v>
      </c>
      <c r="P26" s="4">
        <f t="shared" si="19"/>
        <v>-0.17783940352613226</v>
      </c>
      <c r="Q26" s="4">
        <f t="shared" si="19"/>
        <v>-0.1000479230818978</v>
      </c>
      <c r="R26" s="4">
        <f t="shared" si="19"/>
        <v>-2.2575501085646099E-2</v>
      </c>
      <c r="S26" s="4">
        <f t="shared" si="19"/>
        <v>0.15501026450272271</v>
      </c>
      <c r="T26" s="4">
        <f t="shared" si="19"/>
        <v>0.17537788990350389</v>
      </c>
      <c r="U26" s="4">
        <f t="shared" si="19"/>
        <v>0.45576817137281034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28.477068420794389</v>
      </c>
      <c r="E27" s="3">
        <f>IFERROR(E4/E21,"")</f>
        <v>18.914334120327101</v>
      </c>
      <c r="H27" s="3">
        <f t="shared" ref="H27:Z27" si="20">IFERROR(H4/H21,"")</f>
        <v>94.782805082242973</v>
      </c>
      <c r="I27" s="3">
        <f t="shared" si="20"/>
        <v>106.1412881901869</v>
      </c>
      <c r="J27" s="3">
        <f t="shared" si="20"/>
        <v>120.80928400794392</v>
      </c>
      <c r="K27" s="3">
        <f t="shared" si="20"/>
        <v>107.36684699883176</v>
      </c>
      <c r="L27" s="3">
        <f t="shared" si="20"/>
        <v>86.536543748130825</v>
      </c>
      <c r="M27" s="3">
        <f t="shared" si="20"/>
        <v>104.38065061028036</v>
      </c>
      <c r="N27" s="3">
        <f t="shared" si="20"/>
        <v>75.653523835514008</v>
      </c>
      <c r="O27" s="3">
        <f t="shared" si="20"/>
        <v>92.920379786915873</v>
      </c>
      <c r="P27" s="3">
        <f t="shared" si="20"/>
        <v>101.76961924719625</v>
      </c>
      <c r="Q27" s="3">
        <f t="shared" si="20"/>
        <v>85.689611575233641</v>
      </c>
      <c r="R27" s="3">
        <f t="shared" si="20"/>
        <v>100.23893094088784</v>
      </c>
      <c r="S27" s="3">
        <f t="shared" si="20"/>
        <v>97.225322344626164</v>
      </c>
      <c r="T27" s="3">
        <f t="shared" si="20"/>
        <v>132.10290586635512</v>
      </c>
      <c r="U27" s="3">
        <f t="shared" si="20"/>
        <v>121.20807087476634</v>
      </c>
      <c r="V27" s="3">
        <f t="shared" si="20"/>
        <v>83.320038161214939</v>
      </c>
      <c r="W27" s="3">
        <f t="shared" si="20"/>
        <v>121.33151638753894</v>
      </c>
      <c r="X27" s="3">
        <f t="shared" si="20"/>
        <v>96.36544876728972</v>
      </c>
      <c r="Y27" s="3">
        <f t="shared" si="20"/>
        <v>95.131845977881625</v>
      </c>
      <c r="Z27" s="3">
        <f t="shared" si="20"/>
        <v>95.310124734267916</v>
      </c>
    </row>
    <row r="28" spans="1:26" ht="15.5" x14ac:dyDescent="0.35">
      <c r="C28" t="s">
        <v>61</v>
      </c>
      <c r="D28" s="4">
        <f>IFERROR(_xlfn.RRI(5,I27,D27),"")</f>
        <v>-0.2313614096535237</v>
      </c>
      <c r="E28" s="4">
        <f>IFERROR(_xlfn.RRI(5,J27,E27),"")</f>
        <v>-0.30985849081892525</v>
      </c>
      <c r="H28" s="4">
        <f t="shared" ref="H28:Z28" si="21">IFERROR(_xlfn.RRI(5,M27,H27),"")</f>
        <v>-1.9106375909587303E-2</v>
      </c>
      <c r="I28" s="4">
        <f t="shared" si="21"/>
        <v>7.0067166380800128E-2</v>
      </c>
      <c r="J28" s="4">
        <f t="shared" si="21"/>
        <v>5.3896268565978955E-2</v>
      </c>
      <c r="K28" s="4">
        <f t="shared" si="21"/>
        <v>1.0765500106692194E-2</v>
      </c>
      <c r="L28" s="4">
        <f t="shared" si="21"/>
        <v>1.9689750976481513E-3</v>
      </c>
      <c r="M28" s="4">
        <f t="shared" si="21"/>
        <v>8.1304084572748625E-3</v>
      </c>
      <c r="N28" s="4">
        <f t="shared" si="21"/>
        <v>-4.8935537776153892E-2</v>
      </c>
      <c r="O28" s="4">
        <f t="shared" si="21"/>
        <v>-6.7948904893953888E-2</v>
      </c>
      <c r="P28" s="4">
        <f t="shared" si="21"/>
        <v>-3.4355386880202898E-2</v>
      </c>
      <c r="Q28" s="4">
        <f t="shared" si="21"/>
        <v>5.6242621814697191E-3</v>
      </c>
      <c r="R28" s="4">
        <f t="shared" si="21"/>
        <v>-3.7473799313804457E-2</v>
      </c>
      <c r="S28" s="4">
        <f t="shared" si="21"/>
        <v>1.7782739357377064E-3</v>
      </c>
      <c r="T28" s="4">
        <f t="shared" si="21"/>
        <v>6.7867303743711194E-2</v>
      </c>
      <c r="U28" s="4">
        <f t="shared" si="21"/>
        <v>4.9248846028317139E-2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-0.34045485871812542</v>
      </c>
      <c r="J29" s="4">
        <f t="shared" si="22"/>
        <v>0.38918142651986593</v>
      </c>
      <c r="K29" s="4">
        <f t="shared" si="22"/>
        <v>0.18356940509915026</v>
      </c>
      <c r="L29" s="4">
        <f t="shared" si="22"/>
        <v>0.45627062706270627</v>
      </c>
      <c r="M29" s="4">
        <f t="shared" si="22"/>
        <v>0.74137931034482751</v>
      </c>
      <c r="N29" s="4">
        <f t="shared" si="22"/>
        <v>-0.39160839160839156</v>
      </c>
      <c r="O29" s="4">
        <f t="shared" si="22"/>
        <v>0.31949250288350628</v>
      </c>
      <c r="P29" s="4">
        <f t="shared" si="22"/>
        <v>0.16375838926174494</v>
      </c>
      <c r="Q29" s="4">
        <f t="shared" si="22"/>
        <v>-0.26745329400196655</v>
      </c>
      <c r="R29" s="4">
        <f t="shared" si="22"/>
        <v>-0.51778093883357046</v>
      </c>
      <c r="S29" s="4">
        <f t="shared" si="22"/>
        <v>7.644529383659825E-3</v>
      </c>
      <c r="T29" s="4">
        <f t="shared" si="22"/>
        <v>-9.315424610051988E-2</v>
      </c>
      <c r="U29" s="4">
        <f t="shared" si="22"/>
        <v>0.82884310618066559</v>
      </c>
      <c r="V29" s="4">
        <f t="shared" si="22"/>
        <v>0.10701754385964903</v>
      </c>
      <c r="W29" s="4">
        <f t="shared" si="22"/>
        <v>0.11111111111111117</v>
      </c>
      <c r="X29" s="4">
        <f t="shared" si="22"/>
        <v>9.9678456591639847E-2</v>
      </c>
      <c r="Y29" s="4">
        <f t="shared" si="22"/>
        <v>1.6430594900849862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-0.10701286277580767</v>
      </c>
      <c r="I30" s="4">
        <f t="shared" si="23"/>
        <v>-0.12141447520533696</v>
      </c>
      <c r="J30" s="4">
        <f t="shared" si="23"/>
        <v>0.12520100370702344</v>
      </c>
      <c r="K30" s="4">
        <f t="shared" si="23"/>
        <v>0.24071106088230923</v>
      </c>
      <c r="L30" s="4">
        <f t="shared" si="23"/>
        <v>-0.17095224792929276</v>
      </c>
      <c r="M30" s="4">
        <f t="shared" si="23"/>
        <v>0.37971961276020538</v>
      </c>
      <c r="N30" s="4">
        <f t="shared" si="23"/>
        <v>-0.18582420768186758</v>
      </c>
      <c r="O30" s="4">
        <f t="shared" si="23"/>
        <v>-8.6953646144491886E-2</v>
      </c>
      <c r="P30" s="4">
        <f t="shared" si="23"/>
        <v>0.18765410854785708</v>
      </c>
      <c r="Q30" s="4">
        <f t="shared" si="23"/>
        <v>-0.14514639401166515</v>
      </c>
      <c r="R30" s="4">
        <f t="shared" si="23"/>
        <v>3.0996128617394543E-2</v>
      </c>
      <c r="S30" s="4">
        <f t="shared" si="23"/>
        <v>-0.26401829159620188</v>
      </c>
      <c r="T30" s="4">
        <f t="shared" si="23"/>
        <v>8.9885392226442221E-2</v>
      </c>
      <c r="U30" s="4">
        <f t="shared" si="23"/>
        <v>0.45472894095706362</v>
      </c>
      <c r="V30" s="4">
        <f t="shared" si="23"/>
        <v>-0.31328610535875473</v>
      </c>
      <c r="W30" s="4">
        <f t="shared" si="23"/>
        <v>0.25907696108528577</v>
      </c>
      <c r="X30" s="4">
        <f t="shared" si="23"/>
        <v>1.2967295827465718E-2</v>
      </c>
      <c r="Y30" s="4">
        <f t="shared" si="23"/>
        <v>-1.8705122554749164E-3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313.58</v>
      </c>
      <c r="E32" s="3">
        <f>IFERROR(INDEX(E51:E500,MATCH($A$32,$C$51:$C$500,0)),"")</f>
        <v>319.29000000000002</v>
      </c>
      <c r="H32" s="3">
        <f>IFERROR(INDEX(D32:G32,COUNT(D32:G32)),"")</f>
        <v>319.29000000000002</v>
      </c>
      <c r="I32" s="3">
        <f t="shared" ref="I32:Z32" si="24">IFERROR(INDEX(I51:I500,MATCH($C$32,$C$51:$C$500,0)),"")</f>
        <v>317.79000000000002</v>
      </c>
      <c r="J32" s="3">
        <f t="shared" si="24"/>
        <v>303.5</v>
      </c>
      <c r="K32" s="3">
        <f t="shared" si="24"/>
        <v>280.2</v>
      </c>
      <c r="L32" s="3">
        <f t="shared" si="24"/>
        <v>260.33999999999997</v>
      </c>
      <c r="M32" s="3">
        <f t="shared" si="24"/>
        <v>243.71</v>
      </c>
      <c r="N32" s="3">
        <f t="shared" si="24"/>
        <v>230.89</v>
      </c>
      <c r="O32" s="3">
        <f t="shared" si="24"/>
        <v>242.61</v>
      </c>
      <c r="P32" s="3">
        <f t="shared" si="24"/>
        <v>232.14</v>
      </c>
      <c r="Q32" s="3">
        <f t="shared" si="24"/>
        <v>223.95</v>
      </c>
      <c r="R32" s="3">
        <f t="shared" si="24"/>
        <v>219.85</v>
      </c>
      <c r="S32" s="3">
        <f t="shared" si="24"/>
        <v>215.29</v>
      </c>
      <c r="T32" s="3">
        <f t="shared" si="24"/>
        <v>198.06</v>
      </c>
      <c r="U32" s="3">
        <f t="shared" si="24"/>
        <v>179.13</v>
      </c>
      <c r="V32" s="3">
        <f t="shared" si="24"/>
        <v>158.19</v>
      </c>
      <c r="W32" s="3">
        <f t="shared" si="24"/>
        <v>195.59</v>
      </c>
      <c r="X32" s="3">
        <f t="shared" si="24"/>
        <v>184.96</v>
      </c>
      <c r="Y32" s="3">
        <f t="shared" si="24"/>
        <v>175</v>
      </c>
      <c r="Z32" s="3">
        <f t="shared" si="24"/>
        <v>165.24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0.32</v>
      </c>
      <c r="E33" s="3">
        <f>IFERROR(INDEX(E51:E500,MATCH($A$33,$C$51:$C$500,0)),"")</f>
        <v>0.32</v>
      </c>
      <c r="H33" s="3">
        <f>IFERROR(INDEX(D33:G33,COUNT(D33:G33)),"")</f>
        <v>0.32</v>
      </c>
      <c r="I33" s="3">
        <f t="shared" ref="I33:Z33" si="25">IFERROR(INDEX(I51:I500,MATCH($C$33,$C$51:$C$500,0)),"")</f>
        <v>0.46</v>
      </c>
      <c r="J33" s="3">
        <f t="shared" si="25"/>
        <v>0.28000000000000003</v>
      </c>
      <c r="K33" s="3">
        <f t="shared" si="25"/>
        <v>0.34</v>
      </c>
      <c r="L33" s="3">
        <f t="shared" si="25"/>
        <v>0.38</v>
      </c>
      <c r="M33" s="3">
        <f t="shared" si="25"/>
        <v>0.36</v>
      </c>
      <c r="N33" s="3">
        <f t="shared" si="25"/>
        <v>0.32</v>
      </c>
      <c r="O33" s="3">
        <f t="shared" si="25"/>
        <v>0.31</v>
      </c>
      <c r="P33" s="3">
        <f t="shared" si="25"/>
        <v>0.47</v>
      </c>
      <c r="Q33" s="3">
        <f t="shared" si="25"/>
        <v>0.46</v>
      </c>
      <c r="R33" s="3">
        <f t="shared" si="25"/>
        <v>0.83</v>
      </c>
      <c r="S33" s="3">
        <f t="shared" si="25"/>
        <v>0.92</v>
      </c>
      <c r="T33" s="3">
        <f t="shared" si="25"/>
        <v>1.51</v>
      </c>
      <c r="U33" s="3">
        <f t="shared" si="25"/>
        <v>0.84</v>
      </c>
      <c r="V33" s="3">
        <f t="shared" si="25"/>
        <v>0.63</v>
      </c>
      <c r="W33" s="3">
        <f t="shared" si="25"/>
        <v>0.8</v>
      </c>
      <c r="X33" s="3">
        <f t="shared" si="25"/>
        <v>0.73</v>
      </c>
      <c r="Y33" s="3">
        <f t="shared" si="25"/>
        <v>0.8</v>
      </c>
      <c r="Z33" s="3">
        <f t="shared" si="25"/>
        <v>2.06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17.52</v>
      </c>
      <c r="E34" s="3">
        <f>IFERROR(INDEX(E51:E500,MATCH($A$34,$C$51:$C$500,0)),"")</f>
        <v>68.459999999999994</v>
      </c>
      <c r="H34" s="3">
        <f>IFERROR(INDEX(D34:G34,COUNT(D34:G34)),"")</f>
        <v>68.459999999999994</v>
      </c>
      <c r="I34" s="3">
        <f t="shared" ref="I34:Z34" si="26">IFERROR(INDEX(I51:I500,MATCH($C$34,$C$51:$C$500,0)),"")</f>
        <v>7.58</v>
      </c>
      <c r="J34" s="3">
        <f t="shared" si="26"/>
        <v>2.93</v>
      </c>
      <c r="K34" s="3">
        <f t="shared" si="26"/>
        <v>4.5</v>
      </c>
      <c r="L34" s="3">
        <f t="shared" si="26"/>
        <v>5.61</v>
      </c>
      <c r="M34" s="3">
        <f t="shared" si="26"/>
        <v>7.18</v>
      </c>
      <c r="N34" s="3">
        <f t="shared" si="26"/>
        <v>10.78</v>
      </c>
      <c r="O34" s="3">
        <f t="shared" si="26"/>
        <v>6.64</v>
      </c>
      <c r="P34" s="3">
        <f t="shared" si="26"/>
        <v>12.69</v>
      </c>
      <c r="Q34" s="3">
        <f t="shared" si="26"/>
        <v>13.83</v>
      </c>
      <c r="R34" s="3">
        <f t="shared" si="26"/>
        <v>17.989999999999998</v>
      </c>
      <c r="S34" s="3">
        <f t="shared" si="26"/>
        <v>9.44</v>
      </c>
      <c r="T34" s="3">
        <f t="shared" si="26"/>
        <v>14.29</v>
      </c>
      <c r="U34" s="3">
        <f t="shared" si="26"/>
        <v>6.54</v>
      </c>
      <c r="V34" s="3">
        <f t="shared" si="26"/>
        <v>7.92</v>
      </c>
      <c r="W34" s="3">
        <f t="shared" si="26"/>
        <v>13.68</v>
      </c>
      <c r="X34" s="3">
        <f t="shared" si="26"/>
        <v>13.16</v>
      </c>
      <c r="Y34" s="3">
        <f t="shared" si="26"/>
        <v>15.01</v>
      </c>
      <c r="Z34" s="3">
        <f t="shared" si="26"/>
        <v>96.32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3.47</v>
      </c>
      <c r="E35" s="3">
        <f>IFERROR(INDEX(E51:E500,MATCH($A$35,$C$51:$C$500,0)),"")</f>
        <v>5.39</v>
      </c>
      <c r="H35" s="3">
        <f>IFERROR(INDEX(D35:G35,COUNT(D35:G35)),"")</f>
        <v>5.39</v>
      </c>
      <c r="I35" s="3">
        <f t="shared" ref="I35:Z35" si="27">IFERROR(INDEX(I51:I500,MATCH($C$35,$C$51:$C$500,0)),"")</f>
        <v>1.37</v>
      </c>
      <c r="J35" s="3">
        <f t="shared" si="27"/>
        <v>0.7</v>
      </c>
      <c r="K35" s="3">
        <f t="shared" si="27"/>
        <v>0.87</v>
      </c>
      <c r="L35" s="3">
        <f t="shared" si="27"/>
        <v>1.1399999999999999</v>
      </c>
      <c r="M35" s="3">
        <f t="shared" si="27"/>
        <v>0.83</v>
      </c>
      <c r="N35" s="3">
        <f t="shared" si="27"/>
        <v>0.99</v>
      </c>
      <c r="O35" s="3">
        <f t="shared" si="27"/>
        <v>0.82</v>
      </c>
      <c r="P35" s="3">
        <f t="shared" si="27"/>
        <v>1.08</v>
      </c>
      <c r="Q35" s="3">
        <f t="shared" si="27"/>
        <v>1.2</v>
      </c>
      <c r="R35" s="3">
        <f t="shared" si="27"/>
        <v>1.82</v>
      </c>
      <c r="S35" s="3">
        <f t="shared" si="27"/>
        <v>2.0499999999999998</v>
      </c>
      <c r="T35" s="3">
        <f t="shared" si="27"/>
        <v>2.2599999999999998</v>
      </c>
      <c r="U35" s="3">
        <f t="shared" si="27"/>
        <v>1.24</v>
      </c>
      <c r="V35" s="3">
        <f t="shared" si="27"/>
        <v>1.2</v>
      </c>
      <c r="W35" s="3">
        <f t="shared" si="27"/>
        <v>1.28</v>
      </c>
      <c r="X35" s="3">
        <f t="shared" si="27"/>
        <v>1.4</v>
      </c>
      <c r="Y35" s="3">
        <f t="shared" si="27"/>
        <v>1.47</v>
      </c>
      <c r="Z35" s="3">
        <f t="shared" si="27"/>
        <v>3.56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121881852841</v>
      </c>
      <c r="E51" s="5">
        <v>80953350035</v>
      </c>
      <c r="F51" s="5">
        <v>103227969921</v>
      </c>
      <c r="G51" s="5">
        <v>126075729469</v>
      </c>
      <c r="I51" s="5">
        <v>454284713454</v>
      </c>
      <c r="J51" s="5">
        <v>517063735554</v>
      </c>
      <c r="K51" s="5">
        <v>459530105155</v>
      </c>
      <c r="L51" s="5">
        <v>370376407242</v>
      </c>
      <c r="M51" s="5">
        <v>446749184612</v>
      </c>
      <c r="N51" s="5">
        <v>323797082016</v>
      </c>
      <c r="O51" s="5">
        <v>397699225488</v>
      </c>
      <c r="P51" s="5">
        <v>435573970378</v>
      </c>
      <c r="Q51" s="5">
        <v>366751537542</v>
      </c>
      <c r="R51" s="5">
        <v>429022624427</v>
      </c>
      <c r="S51" s="5">
        <v>416124379635</v>
      </c>
      <c r="T51" s="5">
        <v>565400437108</v>
      </c>
      <c r="U51" s="5">
        <v>518770543344</v>
      </c>
      <c r="V51" s="5">
        <v>356609763330</v>
      </c>
      <c r="W51" s="5">
        <v>389474167604</v>
      </c>
      <c r="X51" s="5">
        <v>309333090543</v>
      </c>
      <c r="Y51" s="5">
        <v>305373225589</v>
      </c>
      <c r="Z51" s="5">
        <v>305945500397</v>
      </c>
    </row>
    <row r="52" spans="2:26" ht="15.5" x14ac:dyDescent="0.35">
      <c r="C52" t="s">
        <v>85</v>
      </c>
      <c r="D52" s="5">
        <v>-58032785552</v>
      </c>
      <c r="E52" s="5">
        <v>-36579730791</v>
      </c>
      <c r="F52" s="5">
        <v>-43585434089</v>
      </c>
      <c r="G52" s="5">
        <v>-52339977862</v>
      </c>
      <c r="I52" s="5">
        <v>-190655168575</v>
      </c>
      <c r="J52" s="5">
        <v>-187955462017</v>
      </c>
      <c r="K52" s="5">
        <v>-172634721054</v>
      </c>
      <c r="L52" s="5">
        <v>-134436868381</v>
      </c>
      <c r="M52" s="5">
        <v>-242075035399</v>
      </c>
      <c r="N52" s="5">
        <v>-134194739430</v>
      </c>
      <c r="O52" s="5">
        <v>-159143787920</v>
      </c>
      <c r="P52" s="5">
        <v>-210825888958</v>
      </c>
      <c r="Q52" s="5">
        <v>-169752030281</v>
      </c>
      <c r="R52" s="5">
        <v>-209339886668</v>
      </c>
      <c r="S52" s="5">
        <v>-182844123923</v>
      </c>
      <c r="T52" s="5">
        <v>-282834237097</v>
      </c>
      <c r="U52" s="5">
        <v>-216711374233</v>
      </c>
      <c r="V52" s="5">
        <v>-163575066324</v>
      </c>
      <c r="W52" s="5">
        <v>-208793412855</v>
      </c>
      <c r="X52" s="5">
        <v>-169442875147</v>
      </c>
      <c r="Y52" s="5">
        <v>-159417593498</v>
      </c>
      <c r="Z52" s="5">
        <v>-173044652310</v>
      </c>
    </row>
    <row r="53" spans="2:26" ht="15.5" x14ac:dyDescent="0.35">
      <c r="C53" t="s">
        <v>86</v>
      </c>
      <c r="D53" s="5">
        <v>63849067289</v>
      </c>
      <c r="E53" s="5">
        <v>44373619244</v>
      </c>
      <c r="F53" s="5">
        <v>59642535832</v>
      </c>
      <c r="G53" s="5">
        <v>73735751607</v>
      </c>
      <c r="I53" s="5">
        <v>263629544879</v>
      </c>
      <c r="J53" s="5">
        <v>329108273537</v>
      </c>
      <c r="K53" s="5">
        <v>286895384101</v>
      </c>
      <c r="L53" s="5">
        <v>235939538861</v>
      </c>
      <c r="M53" s="5">
        <v>204674149213</v>
      </c>
      <c r="N53" s="5">
        <v>189602342586</v>
      </c>
      <c r="O53" s="5">
        <v>238555437568</v>
      </c>
      <c r="P53" s="5">
        <v>224748081420</v>
      </c>
      <c r="Q53" s="5">
        <v>196999507261</v>
      </c>
      <c r="R53" s="5">
        <v>219682737759</v>
      </c>
      <c r="S53" s="5">
        <v>233280255712</v>
      </c>
      <c r="T53" s="5">
        <v>282566200011</v>
      </c>
      <c r="U53" s="5">
        <v>302059169111</v>
      </c>
      <c r="V53" s="5">
        <v>193034697006</v>
      </c>
      <c r="W53" s="5">
        <v>180680754749</v>
      </c>
      <c r="X53" s="5">
        <v>139890215396</v>
      </c>
      <c r="Y53" s="5">
        <v>145955632091</v>
      </c>
      <c r="Z53" s="5">
        <v>132900848087</v>
      </c>
    </row>
    <row r="54" spans="2:26" ht="15.5" x14ac:dyDescent="0.35">
      <c r="C54" t="s">
        <v>87</v>
      </c>
      <c r="D54" s="5">
        <v>-30043001280</v>
      </c>
      <c r="E54" s="5">
        <v>-30228233804</v>
      </c>
      <c r="F54" s="5">
        <v>-45427971034</v>
      </c>
      <c r="G54" s="5">
        <v>-31476871978</v>
      </c>
      <c r="I54" s="5">
        <v>-143008559485</v>
      </c>
      <c r="J54" s="5">
        <v>-164271048898</v>
      </c>
      <c r="K54" s="5">
        <v>-136974851836</v>
      </c>
      <c r="L54" s="5">
        <v>-118957794692</v>
      </c>
      <c r="M54" s="5">
        <v>-117679878285</v>
      </c>
      <c r="N54" s="5">
        <v>-119407814599</v>
      </c>
      <c r="O54" s="5">
        <v>-154319261376</v>
      </c>
      <c r="P54" s="5">
        <v>-145770786028</v>
      </c>
      <c r="Q54" s="5">
        <v>-148311521594</v>
      </c>
      <c r="R54" s="5">
        <v>-154466251095</v>
      </c>
      <c r="S54" s="5">
        <v>-143996053491</v>
      </c>
      <c r="T54" s="5">
        <v>-139603368848</v>
      </c>
      <c r="U54" s="5">
        <v>-137743661608</v>
      </c>
      <c r="V54" s="5">
        <v>-92655348944</v>
      </c>
      <c r="W54" s="5">
        <v>-102009389393</v>
      </c>
      <c r="X54" s="5">
        <v>-84494105616</v>
      </c>
      <c r="Y54" s="5">
        <v>-88031855410</v>
      </c>
      <c r="Z54" s="5">
        <v>-75428674187</v>
      </c>
    </row>
    <row r="55" spans="2:26" ht="15.5" x14ac:dyDescent="0.35">
      <c r="C55" t="s">
        <v>88</v>
      </c>
      <c r="D55" s="5">
        <v>-5134719339</v>
      </c>
      <c r="E55" s="5">
        <v>-5347614625</v>
      </c>
      <c r="F55" s="5">
        <v>-9607779971</v>
      </c>
      <c r="G55" s="5">
        <v>-5040012669</v>
      </c>
      <c r="I55" s="5">
        <v>-25442552620</v>
      </c>
      <c r="J55" s="5">
        <v>-35812539049</v>
      </c>
      <c r="K55" s="5">
        <v>-24987481337</v>
      </c>
      <c r="L55" s="5">
        <v>-18573606330</v>
      </c>
      <c r="M55" s="5">
        <v>-17708838989</v>
      </c>
      <c r="N55" s="5">
        <v>-22014560471</v>
      </c>
      <c r="O55" s="5">
        <v>-31332913696</v>
      </c>
      <c r="P55" s="5">
        <v>-30838861241</v>
      </c>
      <c r="Q55" s="5">
        <v>-29202987691</v>
      </c>
      <c r="R55" s="5">
        <v>-26207058566</v>
      </c>
      <c r="S55" s="5">
        <v>-24951975368</v>
      </c>
      <c r="T55" s="5">
        <v>-23922129472</v>
      </c>
      <c r="U55" s="5">
        <v>-28688104343</v>
      </c>
      <c r="V55" s="5">
        <v>-23098788730</v>
      </c>
      <c r="W55" s="5">
        <v>-16415765858</v>
      </c>
      <c r="X55" s="5">
        <v>-17909193590</v>
      </c>
      <c r="Y55" s="5">
        <v>-18997402016</v>
      </c>
      <c r="Z55" s="5">
        <v>-20677339008</v>
      </c>
    </row>
    <row r="56" spans="2:26" ht="15.5" x14ac:dyDescent="0.35">
      <c r="C56" t="s">
        <v>89</v>
      </c>
      <c r="D56" s="5">
        <v>-26243275545</v>
      </c>
      <c r="E56" s="5">
        <v>-23545625575</v>
      </c>
      <c r="F56" s="5">
        <v>-35820191063</v>
      </c>
      <c r="G56" s="5">
        <v>-26436859309</v>
      </c>
      <c r="I56" s="5">
        <v>-117566006865</v>
      </c>
      <c r="J56" s="5">
        <v>-128458509849</v>
      </c>
      <c r="K56" s="5">
        <v>-111987370499</v>
      </c>
      <c r="L56" s="5">
        <v>-100384188362</v>
      </c>
      <c r="M56" s="5">
        <v>-99971039296</v>
      </c>
      <c r="N56" s="5">
        <v>-97393254128</v>
      </c>
      <c r="O56" s="5">
        <v>-122986347680</v>
      </c>
      <c r="P56" s="5">
        <v>-114931924787</v>
      </c>
      <c r="Q56" s="5">
        <v>-119108533903</v>
      </c>
      <c r="R56" s="5">
        <v>-128259192529</v>
      </c>
      <c r="S56" s="5">
        <v>-119044078123</v>
      </c>
      <c r="T56" s="5">
        <v>-115681239376</v>
      </c>
      <c r="U56" s="5">
        <v>-109055557265</v>
      </c>
      <c r="V56" s="5">
        <v>-69556560214</v>
      </c>
      <c r="W56" s="5">
        <v>-85593623535</v>
      </c>
      <c r="X56" s="5">
        <v>-66584912026</v>
      </c>
      <c r="Y56" s="5">
        <v>-69034453394</v>
      </c>
      <c r="Z56" s="5">
        <v>-54751335179</v>
      </c>
    </row>
    <row r="57" spans="2:26" ht="15.5" x14ac:dyDescent="0.35">
      <c r="C57" t="s">
        <v>91</v>
      </c>
    </row>
    <row r="58" spans="2:26" ht="15.5" x14ac:dyDescent="0.35">
      <c r="C58" t="s">
        <v>92</v>
      </c>
      <c r="D58" s="5">
        <v>956173645</v>
      </c>
      <c r="E58" s="5">
        <v>-1862972270</v>
      </c>
      <c r="F58" s="5">
        <v>4582253653</v>
      </c>
      <c r="G58" s="5">
        <v>-1373813826</v>
      </c>
      <c r="I58" s="5">
        <v>559869313</v>
      </c>
      <c r="J58" s="5">
        <v>1248975880</v>
      </c>
      <c r="K58" s="5">
        <v>-14123299551</v>
      </c>
      <c r="L58" s="5">
        <v>-8473862732</v>
      </c>
      <c r="M58" s="5">
        <v>-5499785062</v>
      </c>
      <c r="N58" s="5">
        <v>-1197992250</v>
      </c>
      <c r="O58" s="5">
        <v>2721914356</v>
      </c>
      <c r="P58" s="5">
        <v>-363553633</v>
      </c>
      <c r="Q58" s="5">
        <v>20974972897</v>
      </c>
      <c r="R58" s="5">
        <v>11477594267</v>
      </c>
      <c r="S58" s="5">
        <v>10011708068</v>
      </c>
      <c r="T58" s="5">
        <v>16993500533</v>
      </c>
      <c r="U58" s="5">
        <v>-8078285113</v>
      </c>
      <c r="V58" s="5">
        <v>-10095099413</v>
      </c>
      <c r="W58" s="5">
        <v>-8163206272</v>
      </c>
      <c r="X58" s="5">
        <v>6237707466</v>
      </c>
      <c r="Y58" s="5">
        <v>4550232034</v>
      </c>
      <c r="Z58" s="5">
        <v>4360978503</v>
      </c>
    </row>
    <row r="59" spans="2:26" ht="15.5" x14ac:dyDescent="0.35">
      <c r="C59" t="s">
        <v>93</v>
      </c>
      <c r="D59" s="5">
        <v>33806066009</v>
      </c>
      <c r="E59" s="5">
        <v>14145385440</v>
      </c>
      <c r="F59" s="5">
        <v>14214564798</v>
      </c>
      <c r="G59" s="5">
        <v>42258879629</v>
      </c>
      <c r="I59" s="5">
        <v>120620985394</v>
      </c>
      <c r="J59" s="5">
        <v>164837224639</v>
      </c>
      <c r="K59" s="5">
        <v>149920532265</v>
      </c>
      <c r="L59" s="5">
        <v>116981744169</v>
      </c>
      <c r="M59" s="5">
        <v>86994270928</v>
      </c>
      <c r="N59" s="5">
        <v>70194527987</v>
      </c>
      <c r="O59" s="5">
        <v>84236176192</v>
      </c>
      <c r="P59" s="5">
        <v>78977295392</v>
      </c>
      <c r="Q59" s="5">
        <v>48687985667</v>
      </c>
      <c r="R59" s="5">
        <v>65216486664</v>
      </c>
      <c r="S59" s="5">
        <v>89284202221</v>
      </c>
      <c r="T59" s="5">
        <v>142962831163</v>
      </c>
      <c r="U59" s="5">
        <v>164315507503</v>
      </c>
      <c r="V59" s="5">
        <v>100379348062</v>
      </c>
      <c r="W59" s="5">
        <v>78671365356</v>
      </c>
      <c r="X59" s="5">
        <v>55396109780</v>
      </c>
      <c r="Y59" s="5">
        <v>57923776681</v>
      </c>
      <c r="Z59" s="5">
        <v>57472173900</v>
      </c>
    </row>
    <row r="60" spans="2:26" ht="15.5" x14ac:dyDescent="0.35">
      <c r="C60" t="s">
        <v>94</v>
      </c>
      <c r="D60" s="5">
        <v>-9427214009</v>
      </c>
      <c r="E60" s="5">
        <v>-8000490264</v>
      </c>
      <c r="F60" s="5">
        <v>-6349554304</v>
      </c>
      <c r="G60" s="5">
        <v>-9810427933</v>
      </c>
      <c r="I60" s="5">
        <v>-33997000210</v>
      </c>
      <c r="J60" s="5">
        <v>-39220289527</v>
      </c>
      <c r="K60" s="5">
        <v>-51792334330</v>
      </c>
      <c r="L60" s="5">
        <v>-39589989998</v>
      </c>
      <c r="M60" s="5">
        <v>-35866226978</v>
      </c>
      <c r="N60" s="5">
        <v>-34643852758</v>
      </c>
      <c r="O60" s="5">
        <v>-27230710247</v>
      </c>
      <c r="P60" s="5">
        <v>-27354283403</v>
      </c>
      <c r="Q60" s="5">
        <v>-10727724908</v>
      </c>
      <c r="R60" s="5">
        <v>-17885284141</v>
      </c>
      <c r="S60" s="5">
        <v>-15453088811</v>
      </c>
      <c r="T60" s="5">
        <v>-14739725240</v>
      </c>
      <c r="U60" s="5">
        <v>-33798311406</v>
      </c>
      <c r="V60" s="5">
        <v>-22644803413</v>
      </c>
      <c r="W60" s="5">
        <v>-22274695841</v>
      </c>
      <c r="X60" s="5">
        <v>-15557129374</v>
      </c>
      <c r="Y60" s="5">
        <v>-23945587115</v>
      </c>
      <c r="Z60" s="5">
        <v>-25269366993</v>
      </c>
    </row>
    <row r="61" spans="2:26" ht="15.5" x14ac:dyDescent="0.35">
      <c r="C61" t="s">
        <v>95</v>
      </c>
      <c r="D61" s="5">
        <v>-503328203</v>
      </c>
      <c r="E61" s="5">
        <v>849823228</v>
      </c>
      <c r="F61" s="5">
        <v>361941020</v>
      </c>
      <c r="G61" s="5">
        <v>202257402</v>
      </c>
      <c r="I61" s="5">
        <v>1356399088</v>
      </c>
      <c r="J61" s="5">
        <v>3337539842</v>
      </c>
      <c r="K61" s="5">
        <v>1220040582</v>
      </c>
      <c r="L61" s="5">
        <v>793694887</v>
      </c>
      <c r="M61" s="5">
        <v>1930414026</v>
      </c>
      <c r="N61" s="5">
        <v>1614908679</v>
      </c>
      <c r="O61" s="5">
        <v>2866757948</v>
      </c>
      <c r="P61" s="5">
        <v>2728963834</v>
      </c>
      <c r="Q61" s="5">
        <v>2934237206</v>
      </c>
      <c r="R61" s="5">
        <v>4669083667</v>
      </c>
      <c r="S61" s="5">
        <v>5854671221</v>
      </c>
      <c r="T61" s="5">
        <v>3418662302</v>
      </c>
      <c r="U61" s="5">
        <v>3820352498</v>
      </c>
      <c r="V61" s="5">
        <v>2890729281</v>
      </c>
      <c r="W61" s="5">
        <v>1942314669</v>
      </c>
      <c r="X61" s="5">
        <v>1131685651</v>
      </c>
      <c r="Y61" s="5">
        <v>5655989374</v>
      </c>
      <c r="Z61" s="5">
        <v>7341552124</v>
      </c>
    </row>
    <row r="62" spans="2:26" ht="15.5" x14ac:dyDescent="0.35">
      <c r="C62" t="s">
        <v>27</v>
      </c>
      <c r="D62" s="5">
        <v>-6687307442</v>
      </c>
      <c r="E62" s="5">
        <v>-6987341222</v>
      </c>
      <c r="F62" s="5">
        <v>-7257346599</v>
      </c>
      <c r="G62" s="5">
        <v>-7498604600</v>
      </c>
      <c r="I62" s="5">
        <v>-28110651557</v>
      </c>
      <c r="J62" s="5">
        <v>-30154365032</v>
      </c>
      <c r="K62" s="5">
        <v>-26375709989</v>
      </c>
      <c r="L62" s="5">
        <v>-21749571189</v>
      </c>
      <c r="M62" s="5">
        <v>-32296855942</v>
      </c>
      <c r="N62" s="5">
        <v>-35060769187</v>
      </c>
      <c r="O62" s="5">
        <v>-32819382551</v>
      </c>
      <c r="P62" s="5">
        <v>-29623309905</v>
      </c>
      <c r="Q62" s="5">
        <v>-34611583768</v>
      </c>
      <c r="R62" s="5">
        <v>-37368113589</v>
      </c>
      <c r="S62" s="5">
        <v>-32505051528</v>
      </c>
      <c r="T62" s="5">
        <v>-32806505512</v>
      </c>
      <c r="U62" s="5">
        <v>-27979839912</v>
      </c>
      <c r="V62" s="5">
        <v>-15440433281</v>
      </c>
      <c r="W62" s="5">
        <v>-16053804238</v>
      </c>
      <c r="X62" s="5">
        <v>-23194554991</v>
      </c>
      <c r="Y62" s="5">
        <v>-34151808523</v>
      </c>
      <c r="Z62" s="5">
        <v>-36971897620</v>
      </c>
    </row>
    <row r="63" spans="2:26" ht="15.5" x14ac:dyDescent="0.35">
      <c r="C63" t="s">
        <v>96</v>
      </c>
      <c r="X63" s="5">
        <v>268032500</v>
      </c>
    </row>
    <row r="64" spans="2:26" ht="15.5" x14ac:dyDescent="0.35">
      <c r="C64" t="s">
        <v>90</v>
      </c>
      <c r="P64" s="5">
        <v>-96383699</v>
      </c>
      <c r="Q64" s="5">
        <v>-25351243</v>
      </c>
      <c r="R64" s="5">
        <v>3336151514</v>
      </c>
      <c r="S64" s="5">
        <v>1185583428</v>
      </c>
      <c r="T64" s="5">
        <v>-2345382563</v>
      </c>
      <c r="U64" s="5">
        <v>-1560538879</v>
      </c>
    </row>
    <row r="65" spans="3:26" ht="15.5" x14ac:dyDescent="0.35">
      <c r="C65" t="s">
        <v>378</v>
      </c>
      <c r="D65" s="5">
        <v>-3192752009</v>
      </c>
      <c r="F65" s="5">
        <v>-4036402378</v>
      </c>
      <c r="G65" s="5">
        <v>-1140266909</v>
      </c>
      <c r="I65" s="5">
        <v>-7802617054</v>
      </c>
      <c r="J65" s="5">
        <v>-13652440217</v>
      </c>
      <c r="K65" s="5">
        <v>-12513365372</v>
      </c>
      <c r="L65" s="5">
        <v>-10160250964</v>
      </c>
    </row>
    <row r="66" spans="3:26" ht="15.5" x14ac:dyDescent="0.35">
      <c r="C66" t="s">
        <v>98</v>
      </c>
      <c r="D66" s="5">
        <v>-9427214009</v>
      </c>
      <c r="E66" s="5">
        <v>-8000490264</v>
      </c>
      <c r="F66" s="5">
        <v>-6349554304</v>
      </c>
      <c r="G66" s="5">
        <v>-9810427933</v>
      </c>
      <c r="I66" s="5">
        <v>-33997000210</v>
      </c>
      <c r="J66" s="5">
        <v>-39220289527</v>
      </c>
      <c r="K66" s="5">
        <v>-51792334330</v>
      </c>
      <c r="L66" s="5">
        <v>-39589989998</v>
      </c>
      <c r="M66" s="5">
        <v>-35866226978</v>
      </c>
      <c r="N66" s="5">
        <v>-34643852758</v>
      </c>
      <c r="O66" s="5">
        <v>-27230710247</v>
      </c>
      <c r="P66" s="5">
        <v>-27354283403</v>
      </c>
      <c r="Q66" s="5">
        <v>-10727724908</v>
      </c>
      <c r="R66" s="5">
        <v>-17885284141</v>
      </c>
      <c r="S66" s="5">
        <v>-15453088811</v>
      </c>
      <c r="T66" s="5">
        <v>-14739725240</v>
      </c>
      <c r="U66" s="5">
        <v>-33798311406</v>
      </c>
      <c r="V66" s="5">
        <v>-22644803413</v>
      </c>
      <c r="W66" s="5">
        <v>-22274695841</v>
      </c>
      <c r="X66" s="5">
        <v>-15557129374</v>
      </c>
      <c r="Y66" s="5">
        <v>-23945587115</v>
      </c>
      <c r="Z66" s="5">
        <v>-25269366993</v>
      </c>
    </row>
    <row r="67" spans="3:26" ht="15.5" x14ac:dyDescent="0.35">
      <c r="C67" t="s">
        <v>29</v>
      </c>
      <c r="D67" s="5">
        <v>24378852000</v>
      </c>
      <c r="E67" s="5">
        <v>6144895176</v>
      </c>
      <c r="F67" s="5">
        <v>7865010494</v>
      </c>
      <c r="G67" s="5">
        <v>32448451696</v>
      </c>
      <c r="I67" s="5">
        <v>86623985184</v>
      </c>
      <c r="J67" s="5">
        <v>125616935112</v>
      </c>
      <c r="K67" s="5">
        <v>98128197935</v>
      </c>
      <c r="L67" s="5">
        <v>77391754171</v>
      </c>
      <c r="M67" s="5">
        <v>51128043950</v>
      </c>
      <c r="N67" s="5">
        <v>35550675229</v>
      </c>
      <c r="O67" s="5">
        <v>57005465945</v>
      </c>
      <c r="P67" s="5">
        <v>51623011989</v>
      </c>
      <c r="Q67" s="5">
        <v>37960260759</v>
      </c>
      <c r="R67" s="5">
        <v>47331202523</v>
      </c>
      <c r="S67" s="5">
        <v>73831113410</v>
      </c>
      <c r="T67" s="5">
        <v>128223105923</v>
      </c>
      <c r="U67" s="5">
        <v>130517196097</v>
      </c>
      <c r="V67" s="5">
        <v>77734544649</v>
      </c>
      <c r="W67" s="5">
        <v>56396669515</v>
      </c>
      <c r="X67" s="5">
        <v>39838980406</v>
      </c>
      <c r="Y67" s="5">
        <v>33978189566</v>
      </c>
      <c r="Z67" s="5">
        <v>32202806907</v>
      </c>
    </row>
    <row r="68" spans="3:26" ht="15.5" x14ac:dyDescent="0.35">
      <c r="C68" t="s">
        <v>28</v>
      </c>
      <c r="F68" s="5">
        <v>-2650257898</v>
      </c>
      <c r="I68" s="5">
        <v>-2650257898</v>
      </c>
      <c r="J68" s="5">
        <v>-1738088762</v>
      </c>
      <c r="K68" s="5">
        <v>-1649618827</v>
      </c>
      <c r="L68" s="5">
        <v>-1035517399</v>
      </c>
      <c r="M68" s="5">
        <v>-1590612267</v>
      </c>
      <c r="N68" s="5">
        <v>-798248778</v>
      </c>
      <c r="O68" s="5">
        <v>-1782808311</v>
      </c>
      <c r="P68" s="5">
        <v>-1197812073</v>
      </c>
      <c r="Q68" s="5">
        <v>-644174321</v>
      </c>
      <c r="R68" s="5">
        <v>-335432750</v>
      </c>
      <c r="S68" s="5">
        <v>-937789243</v>
      </c>
      <c r="T68" s="5">
        <v>-36622033775</v>
      </c>
      <c r="U68" s="5">
        <v>-24005730756</v>
      </c>
      <c r="V68" s="5">
        <v>-21453041425</v>
      </c>
      <c r="W68" s="5">
        <v>-11542004782</v>
      </c>
      <c r="X68" s="5">
        <v>-6944289246</v>
      </c>
      <c r="Y68" s="5">
        <v>-4037483892</v>
      </c>
      <c r="Z68" s="5">
        <v>-20890020644</v>
      </c>
    </row>
    <row r="69" spans="3:26" ht="15.5" x14ac:dyDescent="0.35">
      <c r="C69" t="s">
        <v>262</v>
      </c>
      <c r="D69" s="5">
        <v>24378852000</v>
      </c>
      <c r="E69" s="5">
        <v>6144895176</v>
      </c>
      <c r="F69" s="5">
        <v>5214752596</v>
      </c>
      <c r="G69" s="5">
        <v>32448451696</v>
      </c>
      <c r="I69" s="5">
        <v>83973727286</v>
      </c>
      <c r="J69" s="5">
        <v>123878846350</v>
      </c>
      <c r="K69" s="5">
        <v>96478579108</v>
      </c>
      <c r="L69" s="5">
        <v>76356236772</v>
      </c>
      <c r="M69" s="5">
        <v>49537431683</v>
      </c>
      <c r="N69" s="5">
        <v>34752426451</v>
      </c>
      <c r="O69" s="5">
        <v>55222657634</v>
      </c>
      <c r="P69" s="5">
        <v>50425199916</v>
      </c>
      <c r="Q69" s="5">
        <v>37316086438</v>
      </c>
      <c r="R69" s="5">
        <v>46995769773</v>
      </c>
      <c r="S69" s="5">
        <v>72893324167</v>
      </c>
      <c r="T69" s="5">
        <v>91601072148</v>
      </c>
      <c r="U69" s="5">
        <v>106511465341</v>
      </c>
      <c r="V69" s="5">
        <v>56281503224</v>
      </c>
      <c r="W69" s="5">
        <v>44854664733</v>
      </c>
      <c r="X69" s="5">
        <v>32894691160</v>
      </c>
      <c r="Y69" s="5">
        <v>29940705674</v>
      </c>
      <c r="Z69" s="5">
        <v>11312786263</v>
      </c>
    </row>
    <row r="70" spans="3:26" ht="15.5" x14ac:dyDescent="0.35">
      <c r="C70" t="s">
        <v>264</v>
      </c>
      <c r="X70" s="5">
        <v>2277953265</v>
      </c>
      <c r="Y70" s="5">
        <v>1355667380</v>
      </c>
      <c r="Z70" s="5">
        <v>57388949</v>
      </c>
    </row>
    <row r="71" spans="3:26" ht="15.5" x14ac:dyDescent="0.35">
      <c r="C71" t="s">
        <v>102</v>
      </c>
      <c r="D71" s="5">
        <v>24378852000</v>
      </c>
      <c r="E71" s="5">
        <v>6144895176</v>
      </c>
      <c r="F71" s="5">
        <v>5214752596</v>
      </c>
      <c r="G71" s="5">
        <v>32448451696</v>
      </c>
      <c r="I71" s="5">
        <v>83973727286</v>
      </c>
      <c r="J71" s="5">
        <v>123878846350</v>
      </c>
      <c r="K71" s="5">
        <v>96478579108</v>
      </c>
      <c r="L71" s="5">
        <v>76356236772</v>
      </c>
      <c r="M71" s="5">
        <v>49537431683</v>
      </c>
      <c r="N71" s="5">
        <v>34752426451</v>
      </c>
      <c r="O71" s="5">
        <v>55222657634</v>
      </c>
      <c r="P71" s="5">
        <v>50425199916</v>
      </c>
      <c r="Q71" s="5">
        <v>37316086438</v>
      </c>
      <c r="R71" s="5">
        <v>46995769773</v>
      </c>
      <c r="S71" s="5">
        <v>72893324167</v>
      </c>
      <c r="T71" s="5">
        <v>91601072148</v>
      </c>
      <c r="U71" s="5">
        <v>106511465341</v>
      </c>
      <c r="V71" s="5">
        <v>56281503224</v>
      </c>
      <c r="W71" s="5">
        <v>44854664733</v>
      </c>
      <c r="X71" s="5">
        <v>35172644425</v>
      </c>
      <c r="Y71" s="5">
        <v>31296373054</v>
      </c>
      <c r="Z71" s="5">
        <v>11370175212</v>
      </c>
    </row>
    <row r="72" spans="3:26" ht="15.5" x14ac:dyDescent="0.35">
      <c r="C72" t="s">
        <v>103</v>
      </c>
      <c r="F72" s="5">
        <v>607658970</v>
      </c>
      <c r="I72" s="5">
        <v>607658970</v>
      </c>
      <c r="J72" s="5">
        <v>-3000513565</v>
      </c>
      <c r="K72" s="5">
        <v>-258465435</v>
      </c>
      <c r="L72" s="5">
        <v>456019542</v>
      </c>
      <c r="M72" s="5">
        <v>3127656795</v>
      </c>
      <c r="N72" s="5">
        <v>-2284895591</v>
      </c>
      <c r="O72" s="5">
        <v>-320835218</v>
      </c>
      <c r="P72" s="5">
        <v>2553345043</v>
      </c>
      <c r="Q72" s="5">
        <v>-1614813926</v>
      </c>
      <c r="R72" s="5">
        <v>6741455088</v>
      </c>
      <c r="S72" s="5">
        <v>3129765651</v>
      </c>
    </row>
    <row r="73" spans="3:26" ht="15.5" x14ac:dyDescent="0.35">
      <c r="C73" t="s">
        <v>105</v>
      </c>
      <c r="D73" s="5">
        <v>24378852000</v>
      </c>
      <c r="E73" s="5">
        <v>6144895176</v>
      </c>
      <c r="F73" s="5">
        <v>5822411566</v>
      </c>
      <c r="G73" s="5">
        <v>32448451696</v>
      </c>
      <c r="I73" s="5">
        <v>84581386256</v>
      </c>
      <c r="J73" s="5">
        <v>120878332785</v>
      </c>
      <c r="K73" s="5">
        <v>96220113673</v>
      </c>
      <c r="L73" s="5">
        <v>76812256314</v>
      </c>
      <c r="M73" s="5">
        <v>52665088478</v>
      </c>
      <c r="N73" s="5">
        <v>32467530860</v>
      </c>
      <c r="O73" s="5">
        <v>54901822416</v>
      </c>
      <c r="P73" s="5">
        <v>52978544959</v>
      </c>
      <c r="Q73" s="5">
        <v>35701272512</v>
      </c>
      <c r="R73" s="5">
        <v>53737224861</v>
      </c>
      <c r="S73" s="5">
        <v>76023089818</v>
      </c>
      <c r="T73" s="5">
        <v>91601072148</v>
      </c>
      <c r="U73" s="5">
        <v>106511465341</v>
      </c>
      <c r="V73" s="5">
        <v>56281503224</v>
      </c>
      <c r="W73" s="5">
        <v>44854664733</v>
      </c>
    </row>
    <row r="74" spans="3:26" ht="15.5" x14ac:dyDescent="0.35">
      <c r="C74" t="s">
        <v>106</v>
      </c>
      <c r="D74" s="5">
        <v>24378852000</v>
      </c>
      <c r="E74" s="5">
        <v>6144895176</v>
      </c>
      <c r="F74" s="5">
        <v>5214752596</v>
      </c>
      <c r="G74" s="5">
        <v>32448451696</v>
      </c>
      <c r="I74" s="5">
        <v>83973727286</v>
      </c>
      <c r="J74" s="5">
        <v>123878846350</v>
      </c>
      <c r="K74" s="5">
        <v>96478579108</v>
      </c>
      <c r="L74" s="5">
        <v>76356236772</v>
      </c>
      <c r="M74" s="5">
        <v>49537431683</v>
      </c>
      <c r="N74" s="5">
        <v>34752426451</v>
      </c>
      <c r="O74" s="5">
        <v>55222657634</v>
      </c>
      <c r="P74" s="5">
        <v>50425199916</v>
      </c>
      <c r="Q74" s="5">
        <v>37316086438</v>
      </c>
      <c r="R74" s="5">
        <v>46995769773</v>
      </c>
      <c r="S74" s="5">
        <v>72893324167</v>
      </c>
      <c r="T74" s="5">
        <v>91601072148</v>
      </c>
      <c r="U74" s="5">
        <v>106511465341</v>
      </c>
      <c r="V74" s="5">
        <v>56281503224</v>
      </c>
      <c r="W74" s="5">
        <v>44854664733</v>
      </c>
      <c r="X74" s="5">
        <v>35172644425</v>
      </c>
      <c r="Y74" s="5">
        <v>31296373054</v>
      </c>
      <c r="Z74" s="5">
        <v>11370175212</v>
      </c>
    </row>
    <row r="75" spans="3:26" ht="15.5" x14ac:dyDescent="0.35">
      <c r="C75" t="s">
        <v>8</v>
      </c>
      <c r="D75" s="5">
        <v>24175909074</v>
      </c>
      <c r="E75" s="5">
        <v>6386688512</v>
      </c>
      <c r="F75" s="5">
        <v>5661214638</v>
      </c>
      <c r="G75" s="5">
        <v>31689361015</v>
      </c>
      <c r="I75" s="5">
        <v>82497695935</v>
      </c>
      <c r="J75" s="5">
        <v>121038343479</v>
      </c>
      <c r="K75" s="5">
        <v>89163201270</v>
      </c>
      <c r="L75" s="5">
        <v>75442377316</v>
      </c>
      <c r="M75" s="5">
        <v>54831126389</v>
      </c>
      <c r="N75" s="5">
        <v>27512258517</v>
      </c>
      <c r="O75" s="5">
        <v>49065237778</v>
      </c>
      <c r="P75" s="5">
        <v>39301197287</v>
      </c>
      <c r="Q75" s="5">
        <v>30103675037</v>
      </c>
      <c r="R75" s="5">
        <v>50519324183</v>
      </c>
      <c r="S75" s="5">
        <v>93484471094</v>
      </c>
      <c r="T75" s="5">
        <v>89491224021</v>
      </c>
      <c r="U75" s="5">
        <v>98710775929</v>
      </c>
      <c r="V75" s="5">
        <v>53988311691</v>
      </c>
      <c r="W75" s="5">
        <v>36563943768</v>
      </c>
    </row>
    <row r="76" spans="3:26" ht="15.5" x14ac:dyDescent="0.35">
      <c r="C76" t="s">
        <v>107</v>
      </c>
      <c r="D76" s="5">
        <v>202942926</v>
      </c>
      <c r="E76" s="5">
        <v>-241793336</v>
      </c>
      <c r="F76" s="5">
        <v>161196928</v>
      </c>
      <c r="G76" s="5">
        <v>759090681</v>
      </c>
      <c r="I76" s="5">
        <v>2083690321</v>
      </c>
      <c r="J76" s="5">
        <v>-160010694</v>
      </c>
      <c r="K76" s="5">
        <v>7056912403</v>
      </c>
      <c r="L76" s="5">
        <v>1369878998</v>
      </c>
      <c r="M76" s="5">
        <v>-2166037911</v>
      </c>
      <c r="N76" s="5">
        <v>4955272343</v>
      </c>
      <c r="O76" s="5">
        <v>5836584638</v>
      </c>
      <c r="P76" s="5">
        <v>13677347672</v>
      </c>
      <c r="Q76" s="5">
        <v>5597597475</v>
      </c>
      <c r="R76" s="5">
        <v>3217900678</v>
      </c>
      <c r="S76" s="5">
        <v>-17461381276</v>
      </c>
      <c r="T76" s="5">
        <v>2109848127</v>
      </c>
      <c r="U76" s="5">
        <v>7800689412</v>
      </c>
      <c r="V76" s="5">
        <v>2293191533</v>
      </c>
      <c r="W76" s="5">
        <v>8290720965</v>
      </c>
    </row>
    <row r="77" spans="3:26" ht="15.5" x14ac:dyDescent="0.35">
      <c r="C77" t="s">
        <v>108</v>
      </c>
      <c r="D77" s="5">
        <v>24378852000</v>
      </c>
      <c r="E77" s="5">
        <v>6144895176</v>
      </c>
      <c r="F77" s="5">
        <v>5214752596</v>
      </c>
      <c r="G77" s="5">
        <v>32448451696</v>
      </c>
      <c r="I77" s="5">
        <v>83973727286</v>
      </c>
      <c r="J77" s="5">
        <v>123878846350</v>
      </c>
      <c r="K77" s="5">
        <v>96478579108</v>
      </c>
      <c r="L77" s="5">
        <v>76356236772</v>
      </c>
      <c r="M77" s="5">
        <v>49537431683</v>
      </c>
      <c r="N77" s="5">
        <v>34752426451</v>
      </c>
      <c r="O77" s="5">
        <v>55222657634</v>
      </c>
      <c r="P77" s="5">
        <v>50425199916</v>
      </c>
      <c r="Q77" s="5">
        <v>37316086438</v>
      </c>
      <c r="R77" s="5">
        <v>46995769773</v>
      </c>
      <c r="S77" s="5">
        <v>72893324167</v>
      </c>
      <c r="T77" s="5">
        <v>91601072148</v>
      </c>
      <c r="U77" s="5">
        <v>106511465341</v>
      </c>
      <c r="V77" s="5">
        <v>56281503224</v>
      </c>
      <c r="W77" s="5">
        <v>44854664733</v>
      </c>
      <c r="X77" s="5">
        <v>35172644425</v>
      </c>
      <c r="Y77" s="5">
        <v>31296373054</v>
      </c>
      <c r="Z77" s="5">
        <v>11370175212</v>
      </c>
    </row>
    <row r="78" spans="3:26" ht="15.5" x14ac:dyDescent="0.35">
      <c r="C78" t="s">
        <v>109</v>
      </c>
      <c r="D78" s="5">
        <v>24378852000</v>
      </c>
      <c r="E78" s="5">
        <v>6144895176</v>
      </c>
      <c r="F78" s="5">
        <v>5822411566</v>
      </c>
      <c r="G78" s="5">
        <v>32448451696</v>
      </c>
      <c r="I78" s="5">
        <v>84581386256</v>
      </c>
      <c r="J78" s="5">
        <v>120878332785</v>
      </c>
      <c r="K78" s="5">
        <v>96220113673</v>
      </c>
      <c r="L78" s="5">
        <v>76812256314</v>
      </c>
      <c r="M78" s="5">
        <v>52665088478</v>
      </c>
      <c r="N78" s="5">
        <v>32467530860</v>
      </c>
      <c r="O78" s="5">
        <v>54901822416</v>
      </c>
      <c r="P78" s="5">
        <v>52978544959</v>
      </c>
      <c r="Q78" s="5">
        <v>35701272512</v>
      </c>
      <c r="R78" s="5">
        <v>53737224861</v>
      </c>
      <c r="S78" s="5">
        <v>76023089818</v>
      </c>
      <c r="T78" s="5">
        <v>91601072148</v>
      </c>
      <c r="U78" s="5">
        <v>106511465341</v>
      </c>
      <c r="V78" s="5">
        <v>56281503224</v>
      </c>
      <c r="W78" s="5">
        <v>44854664733</v>
      </c>
    </row>
    <row r="79" spans="3:26" ht="15.5" x14ac:dyDescent="0.35">
      <c r="C79" t="s">
        <v>110</v>
      </c>
      <c r="D79" s="5">
        <v>24378852000</v>
      </c>
      <c r="E79" s="5">
        <v>6144895176</v>
      </c>
      <c r="F79" s="5">
        <v>5822411566</v>
      </c>
      <c r="G79" s="5">
        <v>32448451696</v>
      </c>
      <c r="I79" s="5">
        <v>84581386256</v>
      </c>
      <c r="J79" s="5">
        <v>120878332785</v>
      </c>
      <c r="K79" s="5">
        <v>96220113673</v>
      </c>
      <c r="L79" s="5">
        <v>76812256314</v>
      </c>
      <c r="M79" s="5">
        <v>52665088478</v>
      </c>
      <c r="N79" s="5">
        <v>32467530860</v>
      </c>
      <c r="O79" s="5">
        <v>54901822416</v>
      </c>
      <c r="P79" s="5">
        <v>52978544959</v>
      </c>
      <c r="Q79" s="5">
        <v>35701272512</v>
      </c>
      <c r="R79" s="5">
        <v>53737224861</v>
      </c>
      <c r="S79" s="5">
        <v>76023089818</v>
      </c>
      <c r="T79" s="5">
        <v>91601072148</v>
      </c>
      <c r="U79" s="5">
        <v>106511465341</v>
      </c>
      <c r="V79" s="5">
        <v>56281503224</v>
      </c>
      <c r="W79" s="5">
        <v>44854664733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49965401712</v>
      </c>
      <c r="E83" s="5">
        <v>69070844446</v>
      </c>
      <c r="F83" s="5">
        <v>94333986504</v>
      </c>
      <c r="G83" s="5">
        <v>48442552032</v>
      </c>
      <c r="I83" s="5">
        <v>94333986504</v>
      </c>
      <c r="J83" s="5">
        <v>98192046701</v>
      </c>
      <c r="K83" s="5">
        <v>134932571153</v>
      </c>
      <c r="L83" s="5">
        <v>64150001004</v>
      </c>
      <c r="M83" s="5">
        <v>63317226051</v>
      </c>
      <c r="N83" s="5">
        <v>37929495614</v>
      </c>
      <c r="O83" s="5">
        <v>41336801913</v>
      </c>
      <c r="P83" s="5">
        <v>66128059405</v>
      </c>
      <c r="Q83" s="5">
        <v>54153060411</v>
      </c>
      <c r="R83" s="5">
        <v>116582193078</v>
      </c>
      <c r="S83" s="5">
        <v>73517689222</v>
      </c>
      <c r="T83" s="5">
        <v>69582674841</v>
      </c>
      <c r="U83" s="5">
        <v>44513544956</v>
      </c>
      <c r="V83" s="5">
        <v>45960939519</v>
      </c>
      <c r="W83" s="5">
        <v>47321406983</v>
      </c>
      <c r="X83" s="5">
        <v>21814837307</v>
      </c>
      <c r="Y83" s="5">
        <v>21100413897</v>
      </c>
      <c r="Z83" s="5">
        <v>102951135533</v>
      </c>
    </row>
    <row r="84" spans="2:26" ht="15.5" x14ac:dyDescent="0.35">
      <c r="C84" t="s">
        <v>114</v>
      </c>
    </row>
    <row r="85" spans="2:26" ht="15.5" x14ac:dyDescent="0.35">
      <c r="C85" t="s">
        <v>115</v>
      </c>
      <c r="D85" s="5">
        <v>42968002790</v>
      </c>
      <c r="E85" s="5">
        <v>30844911711</v>
      </c>
      <c r="F85" s="5">
        <v>32939228692</v>
      </c>
      <c r="G85" s="5">
        <v>18060183631</v>
      </c>
      <c r="I85" s="5">
        <v>32939228692</v>
      </c>
      <c r="J85" s="5">
        <v>17648786697</v>
      </c>
      <c r="K85" s="5">
        <v>13082551001</v>
      </c>
      <c r="L85" s="5">
        <v>11191336385</v>
      </c>
      <c r="M85" s="5">
        <v>13375572076</v>
      </c>
      <c r="N85" s="5">
        <v>17568944616</v>
      </c>
      <c r="O85" s="5">
        <v>217594718398</v>
      </c>
      <c r="P85" s="5">
        <v>173857462772</v>
      </c>
      <c r="Q85" s="5">
        <v>164987104171</v>
      </c>
      <c r="R85" s="5">
        <v>181733668442</v>
      </c>
      <c r="S85" s="5">
        <v>182478512143</v>
      </c>
      <c r="T85" s="5">
        <v>199168786733</v>
      </c>
      <c r="U85" s="5">
        <v>169900545974</v>
      </c>
      <c r="V85" s="5">
        <v>174645892912</v>
      </c>
      <c r="W85" s="5">
        <v>145124946853</v>
      </c>
      <c r="X85" s="5">
        <v>88845632389</v>
      </c>
      <c r="Y85" s="5">
        <v>218443031488</v>
      </c>
      <c r="Z85" s="5">
        <v>166594662954</v>
      </c>
    </row>
    <row r="86" spans="2:26" ht="15.5" x14ac:dyDescent="0.35">
      <c r="C86" t="s">
        <v>116</v>
      </c>
      <c r="T86" s="5">
        <v>210071341812</v>
      </c>
      <c r="U86" s="5">
        <v>210635000013</v>
      </c>
      <c r="V86" s="5">
        <v>124227157966</v>
      </c>
      <c r="W86" s="5">
        <v>112529536541</v>
      </c>
    </row>
    <row r="87" spans="2:26" ht="15.5" x14ac:dyDescent="0.35">
      <c r="C87" t="s">
        <v>117</v>
      </c>
    </row>
    <row r="88" spans="2:26" ht="15.5" x14ac:dyDescent="0.35">
      <c r="C88" t="s">
        <v>118</v>
      </c>
      <c r="D88" s="5">
        <v>42968002790</v>
      </c>
      <c r="E88" s="5">
        <v>30844911711</v>
      </c>
      <c r="F88" s="5">
        <v>32939228692</v>
      </c>
      <c r="G88" s="5">
        <v>18060183631</v>
      </c>
      <c r="I88" s="5">
        <v>32939228692</v>
      </c>
      <c r="J88" s="5">
        <v>17648786697</v>
      </c>
      <c r="K88" s="5">
        <v>13082551001</v>
      </c>
      <c r="L88" s="5">
        <v>11191336385</v>
      </c>
      <c r="M88" s="5">
        <v>13375572076</v>
      </c>
      <c r="N88" s="5">
        <v>17568944616</v>
      </c>
      <c r="O88" s="5">
        <v>217594718398</v>
      </c>
      <c r="P88" s="5">
        <v>173857462772</v>
      </c>
      <c r="Q88" s="5">
        <v>164987104171</v>
      </c>
      <c r="R88" s="5">
        <v>181733668442</v>
      </c>
      <c r="S88" s="5">
        <v>182478512143</v>
      </c>
      <c r="T88" s="5">
        <v>199168786733</v>
      </c>
      <c r="U88" s="5">
        <v>169900545974</v>
      </c>
      <c r="V88" s="5">
        <v>174645892912</v>
      </c>
      <c r="W88" s="5">
        <v>145124946853</v>
      </c>
      <c r="X88" s="5">
        <v>88845632389</v>
      </c>
      <c r="Y88" s="5">
        <v>218443031488</v>
      </c>
      <c r="Z88" s="5">
        <v>166594662954</v>
      </c>
    </row>
    <row r="89" spans="2:26" ht="15.5" x14ac:dyDescent="0.35">
      <c r="C89" t="s">
        <v>119</v>
      </c>
      <c r="D89" s="5">
        <v>26105703180</v>
      </c>
      <c r="E89" s="5">
        <v>14254826148</v>
      </c>
      <c r="F89" s="5">
        <v>8734671057</v>
      </c>
      <c r="G89" s="5">
        <v>20536187784</v>
      </c>
      <c r="I89" s="5">
        <v>8734671057</v>
      </c>
      <c r="J89" s="5">
        <v>8417134898</v>
      </c>
      <c r="K89" s="5">
        <v>4308545338</v>
      </c>
      <c r="L89" s="5">
        <v>6080812431</v>
      </c>
      <c r="M89" s="5">
        <v>12808532016</v>
      </c>
      <c r="N89" s="5">
        <v>16455770857</v>
      </c>
      <c r="O89" s="5">
        <v>13246425698</v>
      </c>
      <c r="P89" s="5">
        <v>15084871806</v>
      </c>
      <c r="Q89" s="5">
        <v>13729324700</v>
      </c>
      <c r="R89" s="5">
        <v>9141766928</v>
      </c>
      <c r="S89" s="5">
        <v>11452145385</v>
      </c>
      <c r="T89" s="5">
        <v>6254426975</v>
      </c>
      <c r="U89" s="5">
        <v>232320089</v>
      </c>
      <c r="V89" s="5">
        <v>1080681475</v>
      </c>
      <c r="W89" s="5">
        <v>1363347721</v>
      </c>
      <c r="X89" s="5">
        <v>9431073780</v>
      </c>
      <c r="Y89" s="5">
        <v>1217734994</v>
      </c>
      <c r="Z89" s="5">
        <v>2306683280</v>
      </c>
    </row>
    <row r="90" spans="2:26" ht="15.5" x14ac:dyDescent="0.35">
      <c r="C90" t="s">
        <v>268</v>
      </c>
      <c r="D90" s="5">
        <v>1433783514826</v>
      </c>
      <c r="E90" s="5">
        <v>1365942271712</v>
      </c>
      <c r="F90" s="5">
        <v>1367847796781</v>
      </c>
      <c r="G90" s="5">
        <v>1374296890753</v>
      </c>
      <c r="I90" s="5">
        <v>1367847796781</v>
      </c>
      <c r="J90" s="5">
        <v>1361399317035</v>
      </c>
      <c r="K90" s="5">
        <v>1363384565199</v>
      </c>
      <c r="L90" s="5">
        <v>1318235799588</v>
      </c>
      <c r="M90" s="5">
        <v>1275058310833</v>
      </c>
      <c r="N90" s="5">
        <v>1367513679351</v>
      </c>
      <c r="O90" s="5">
        <v>1213296057530</v>
      </c>
      <c r="P90" s="5">
        <v>1069193031876</v>
      </c>
      <c r="Q90" s="5">
        <v>998447496322</v>
      </c>
      <c r="R90" s="5">
        <v>1066031523356</v>
      </c>
      <c r="S90" s="5">
        <v>1060032312701</v>
      </c>
      <c r="T90" s="5">
        <v>820796712694</v>
      </c>
      <c r="U90" s="5">
        <v>886863680796</v>
      </c>
      <c r="V90" s="5">
        <v>848866211145</v>
      </c>
      <c r="W90" s="5">
        <v>860096832227</v>
      </c>
      <c r="X90" s="5">
        <v>878946473560</v>
      </c>
      <c r="Y90" s="5">
        <v>860787685255</v>
      </c>
      <c r="Z90" s="5">
        <v>930792934878</v>
      </c>
    </row>
    <row r="91" spans="2:26" ht="15.5" x14ac:dyDescent="0.35">
      <c r="C91" t="s">
        <v>92</v>
      </c>
      <c r="O91" s="5">
        <v>-603515131</v>
      </c>
      <c r="P91" s="5">
        <v>-603515131</v>
      </c>
      <c r="Q91" s="5">
        <v>-603515131</v>
      </c>
      <c r="R91" s="5">
        <v>-603515131</v>
      </c>
      <c r="S91" s="5">
        <v>-603515131</v>
      </c>
      <c r="T91" s="5">
        <v>-603515131</v>
      </c>
      <c r="U91" s="5">
        <v>-603515131</v>
      </c>
      <c r="V91" s="5">
        <v>-710114417</v>
      </c>
      <c r="W91" s="5">
        <v>-710114417</v>
      </c>
      <c r="X91" s="5">
        <v>-710114417</v>
      </c>
      <c r="Y91" s="5">
        <v>-710114417</v>
      </c>
      <c r="Z91" s="5">
        <v>-710114417</v>
      </c>
    </row>
    <row r="92" spans="2:26" ht="15.5" x14ac:dyDescent="0.35">
      <c r="C92" t="s">
        <v>121</v>
      </c>
      <c r="D92" s="5">
        <v>1605525408280</v>
      </c>
      <c r="E92" s="5">
        <v>1541383381244</v>
      </c>
      <c r="F92" s="5">
        <v>1548276236757</v>
      </c>
      <c r="G92" s="5">
        <v>1500405416065</v>
      </c>
      <c r="I92" s="5">
        <v>1548276236757</v>
      </c>
      <c r="J92" s="5">
        <v>1525691421248</v>
      </c>
      <c r="K92" s="5">
        <v>1540681817840</v>
      </c>
      <c r="L92" s="5">
        <v>1414460893136</v>
      </c>
      <c r="M92" s="5">
        <v>1379043374866</v>
      </c>
      <c r="N92" s="5">
        <v>1453805827200</v>
      </c>
      <c r="O92" s="5">
        <v>1512917760432</v>
      </c>
      <c r="P92" s="5">
        <v>1346121491173</v>
      </c>
      <c r="Q92" s="5">
        <v>1251300687717</v>
      </c>
      <c r="R92" s="5">
        <v>1397068988664</v>
      </c>
      <c r="S92" s="5">
        <v>1360614642936</v>
      </c>
      <c r="T92" s="5">
        <v>1114921750294</v>
      </c>
      <c r="U92" s="5">
        <v>1110611870426</v>
      </c>
      <c r="V92" s="5">
        <v>1091757071672</v>
      </c>
      <c r="W92" s="5">
        <v>1064528116010</v>
      </c>
      <c r="X92" s="5">
        <v>1005453491158</v>
      </c>
      <c r="Y92" s="5">
        <v>1130941934211</v>
      </c>
      <c r="Z92" s="5">
        <v>1247167215979</v>
      </c>
    </row>
    <row r="93" spans="2:26" ht="15.5" x14ac:dyDescent="0.35">
      <c r="C93" t="s">
        <v>122</v>
      </c>
    </row>
    <row r="94" spans="2:26" ht="15.5" x14ac:dyDescent="0.35">
      <c r="C94" t="s">
        <v>124</v>
      </c>
      <c r="D94" s="5">
        <v>17224731505</v>
      </c>
      <c r="E94" s="5">
        <v>31226248607</v>
      </c>
      <c r="F94" s="5">
        <v>35920783841</v>
      </c>
      <c r="G94" s="5">
        <v>48822645277</v>
      </c>
      <c r="I94" s="5">
        <v>35920783841</v>
      </c>
      <c r="J94" s="5">
        <v>52746669363</v>
      </c>
      <c r="K94" s="5">
        <v>120115328109</v>
      </c>
      <c r="L94" s="5">
        <v>97221016895</v>
      </c>
      <c r="M94" s="5">
        <v>104452009872</v>
      </c>
      <c r="N94" s="5">
        <v>41658542118</v>
      </c>
      <c r="O94" s="5">
        <v>15358786567</v>
      </c>
      <c r="P94" s="5">
        <v>30372843994</v>
      </c>
      <c r="Q94" s="5">
        <v>31409719166</v>
      </c>
      <c r="R94" s="5">
        <v>15802211171</v>
      </c>
      <c r="S94" s="5">
        <v>47794774784</v>
      </c>
      <c r="T94" s="5">
        <v>86772103170</v>
      </c>
      <c r="U94" s="5">
        <v>53958453951</v>
      </c>
      <c r="V94" s="5">
        <v>27492455628</v>
      </c>
      <c r="W94" s="5">
        <v>21265212718</v>
      </c>
      <c r="X94" s="5">
        <v>11727928070</v>
      </c>
      <c r="Y94" s="5">
        <v>5353650909</v>
      </c>
      <c r="Z94" s="5">
        <v>22966095252</v>
      </c>
    </row>
    <row r="95" spans="2:26" ht="15.5" x14ac:dyDescent="0.35">
      <c r="C95" t="s">
        <v>123</v>
      </c>
      <c r="D95" s="5">
        <v>42017680375</v>
      </c>
      <c r="E95" s="5">
        <v>42017680375</v>
      </c>
      <c r="F95" s="5">
        <v>42162593086</v>
      </c>
      <c r="G95" s="5">
        <v>42192958764</v>
      </c>
      <c r="I95" s="5">
        <v>42162593086</v>
      </c>
      <c r="J95" s="5">
        <v>41892958764</v>
      </c>
      <c r="K95" s="5">
        <v>41571467693</v>
      </c>
      <c r="L95" s="5">
        <v>41564580630</v>
      </c>
      <c r="M95" s="5">
        <v>38772689081</v>
      </c>
      <c r="Q95" s="5">
        <v>96383699</v>
      </c>
      <c r="R95" s="5">
        <v>3021734942</v>
      </c>
      <c r="S95" s="5">
        <v>1285583428</v>
      </c>
      <c r="T95" s="5">
        <v>100000001</v>
      </c>
      <c r="U95" s="5">
        <v>3800123468</v>
      </c>
      <c r="V95" s="5">
        <v>6160662347</v>
      </c>
      <c r="W95" s="5">
        <v>5519266371</v>
      </c>
      <c r="X95" s="5">
        <v>5492642064</v>
      </c>
      <c r="Y95" s="5">
        <v>5687038705</v>
      </c>
      <c r="Z95" s="5">
        <v>5662888552</v>
      </c>
    </row>
    <row r="96" spans="2:26" ht="15.5" x14ac:dyDescent="0.35">
      <c r="C96" t="s">
        <v>269</v>
      </c>
      <c r="D96" s="5">
        <v>79841907054</v>
      </c>
      <c r="E96" s="5">
        <v>81005441429</v>
      </c>
      <c r="F96" s="5">
        <v>78754280237</v>
      </c>
      <c r="G96" s="5">
        <v>78254280237</v>
      </c>
      <c r="I96" s="5">
        <v>78754280237</v>
      </c>
      <c r="J96" s="5">
        <v>113088718505</v>
      </c>
      <c r="K96" s="5">
        <v>67624266483</v>
      </c>
      <c r="L96" s="5">
        <v>49566701600</v>
      </c>
      <c r="M96" s="5">
        <v>45110949200</v>
      </c>
      <c r="N96" s="5">
        <v>35276020000</v>
      </c>
      <c r="O96" s="5">
        <v>26096500000</v>
      </c>
      <c r="T96" s="5">
        <v>151476510980</v>
      </c>
      <c r="V96" s="5">
        <v>46622436192</v>
      </c>
      <c r="X96" s="5">
        <v>8816113607</v>
      </c>
      <c r="Y96" s="5">
        <v>7224720600</v>
      </c>
      <c r="Z96" s="5">
        <v>6290719050</v>
      </c>
    </row>
    <row r="97" spans="3:26" ht="15.5" x14ac:dyDescent="0.35">
      <c r="C97" t="s">
        <v>126</v>
      </c>
      <c r="D97" s="5">
        <v>34749170027</v>
      </c>
      <c r="E97" s="5">
        <v>30162727660</v>
      </c>
      <c r="F97" s="5">
        <v>32084455227</v>
      </c>
      <c r="G97" s="5">
        <v>31060170317</v>
      </c>
      <c r="I97" s="5">
        <v>32084455227</v>
      </c>
      <c r="J97" s="5">
        <v>39366656433</v>
      </c>
      <c r="K97" s="5">
        <v>34715792751</v>
      </c>
      <c r="L97" s="5">
        <v>35128940202</v>
      </c>
      <c r="M97" s="5">
        <v>36808190227</v>
      </c>
      <c r="N97" s="5">
        <v>38405471214</v>
      </c>
      <c r="O97" s="5">
        <v>41145419704</v>
      </c>
      <c r="P97" s="5">
        <v>42494242460</v>
      </c>
      <c r="Q97" s="5">
        <v>65183156420</v>
      </c>
      <c r="R97" s="5">
        <v>41472617337</v>
      </c>
      <c r="S97" s="5">
        <v>46836969981</v>
      </c>
      <c r="T97" s="5">
        <v>17227075837</v>
      </c>
      <c r="U97" s="5">
        <v>16737477653</v>
      </c>
      <c r="V97" s="5">
        <v>10537436122</v>
      </c>
      <c r="W97" s="5">
        <v>9661748437</v>
      </c>
      <c r="X97" s="5">
        <v>9910409289</v>
      </c>
      <c r="Y97" s="5">
        <v>160311149978</v>
      </c>
      <c r="Z97" s="5">
        <v>111337815278</v>
      </c>
    </row>
    <row r="98" spans="3:26" ht="15.5" x14ac:dyDescent="0.35">
      <c r="C98" t="s">
        <v>342</v>
      </c>
      <c r="D98" s="5">
        <v>139042517706</v>
      </c>
      <c r="E98" s="5">
        <v>102664435691</v>
      </c>
      <c r="F98" s="5">
        <v>105959526504</v>
      </c>
      <c r="G98" s="5">
        <v>109395379985</v>
      </c>
      <c r="I98" s="5">
        <v>105959526504</v>
      </c>
      <c r="J98" s="5">
        <v>65340346795</v>
      </c>
      <c r="K98" s="5">
        <v>73671835691</v>
      </c>
      <c r="L98" s="5">
        <v>78657680347</v>
      </c>
      <c r="M98" s="5">
        <v>87013096421</v>
      </c>
      <c r="N98" s="5">
        <v>92914057274</v>
      </c>
      <c r="O98" s="5">
        <v>102250033637</v>
      </c>
      <c r="P98" s="5">
        <v>107607867802</v>
      </c>
      <c r="Q98" s="5">
        <v>143976983770</v>
      </c>
      <c r="R98" s="5">
        <v>102894222606</v>
      </c>
      <c r="S98" s="5">
        <v>109247991266</v>
      </c>
      <c r="T98" s="5">
        <v>114947344963</v>
      </c>
      <c r="U98" s="5">
        <v>116460635544</v>
      </c>
      <c r="V98" s="5">
        <v>122789227700</v>
      </c>
      <c r="W98" s="5">
        <v>129467040029</v>
      </c>
      <c r="X98" s="5">
        <v>136434738422</v>
      </c>
    </row>
    <row r="99" spans="3:26" ht="15.5" x14ac:dyDescent="0.35">
      <c r="C99" t="s">
        <v>125</v>
      </c>
      <c r="F99" s="5">
        <v>878794918</v>
      </c>
      <c r="G99" s="5">
        <v>67265251</v>
      </c>
      <c r="I99" s="5">
        <v>878794918</v>
      </c>
      <c r="J99" s="5">
        <v>305654670</v>
      </c>
      <c r="K99" s="5">
        <v>67265251</v>
      </c>
      <c r="L99" s="5">
        <v>65566054</v>
      </c>
      <c r="M99" s="5">
        <v>117741836</v>
      </c>
      <c r="N99" s="5">
        <v>61967010</v>
      </c>
      <c r="O99" s="5">
        <v>45473593</v>
      </c>
      <c r="Z99" s="5">
        <v>954452420</v>
      </c>
    </row>
    <row r="100" spans="3:26" ht="15.5" x14ac:dyDescent="0.35">
      <c r="C100" t="s">
        <v>91</v>
      </c>
    </row>
    <row r="101" spans="3:26" ht="15.5" x14ac:dyDescent="0.35">
      <c r="C101" t="s">
        <v>129</v>
      </c>
      <c r="D101" s="5">
        <v>393191583958</v>
      </c>
      <c r="E101" s="5">
        <v>430359855616</v>
      </c>
      <c r="F101" s="5">
        <v>427888956800</v>
      </c>
      <c r="G101" s="5">
        <v>451584172646</v>
      </c>
      <c r="I101" s="5">
        <v>427888956800</v>
      </c>
      <c r="J101" s="5">
        <v>447004125501</v>
      </c>
      <c r="K101" s="5">
        <v>413549600149</v>
      </c>
      <c r="L101" s="5">
        <v>366894751087</v>
      </c>
      <c r="M101" s="5">
        <v>381508087583</v>
      </c>
      <c r="N101" s="5">
        <v>273555849747</v>
      </c>
      <c r="O101" s="5">
        <v>193001226333</v>
      </c>
      <c r="P101" s="5">
        <v>190332099245</v>
      </c>
      <c r="Q101" s="5">
        <v>248161340494</v>
      </c>
      <c r="R101" s="5">
        <v>172250042214</v>
      </c>
      <c r="S101" s="5">
        <v>213559929228</v>
      </c>
      <c r="T101" s="5">
        <v>402654594594</v>
      </c>
      <c r="U101" s="5">
        <v>222034667983</v>
      </c>
      <c r="V101" s="5">
        <v>218494222332</v>
      </c>
      <c r="W101" s="5">
        <v>171727650958</v>
      </c>
      <c r="X101" s="5">
        <v>179232449409</v>
      </c>
      <c r="Y101" s="5">
        <v>192245965760</v>
      </c>
      <c r="Z101" s="5">
        <v>161930458928</v>
      </c>
    </row>
    <row r="102" spans="3:26" ht="15.5" x14ac:dyDescent="0.35">
      <c r="C102" t="s">
        <v>130</v>
      </c>
      <c r="D102" s="5">
        <v>1998716992238</v>
      </c>
      <c r="E102" s="5">
        <v>1971743236860</v>
      </c>
      <c r="F102" s="5">
        <v>1976165193557</v>
      </c>
      <c r="G102" s="5">
        <v>1951989588711</v>
      </c>
      <c r="I102" s="5">
        <v>1976165193557</v>
      </c>
      <c r="J102" s="5">
        <v>1972695546749</v>
      </c>
      <c r="K102" s="5">
        <v>1954231417989</v>
      </c>
      <c r="L102" s="5">
        <v>1781355644223</v>
      </c>
      <c r="M102" s="5">
        <v>1760551462449</v>
      </c>
      <c r="N102" s="5">
        <v>1727361676947</v>
      </c>
      <c r="O102" s="5">
        <v>1705918986765</v>
      </c>
      <c r="P102" s="5">
        <v>1536453590418</v>
      </c>
      <c r="Q102" s="5">
        <v>1499462028211</v>
      </c>
      <c r="R102" s="5">
        <v>1569319030878</v>
      </c>
      <c r="S102" s="5">
        <v>1574174572164</v>
      </c>
      <c r="T102" s="5">
        <v>1517576344888</v>
      </c>
      <c r="U102" s="5">
        <v>1332646538409</v>
      </c>
      <c r="V102" s="5">
        <v>1310251294004</v>
      </c>
      <c r="W102" s="5">
        <v>1236255766968</v>
      </c>
      <c r="X102" s="5">
        <v>1184685940567</v>
      </c>
      <c r="Y102" s="5">
        <v>1323187899971</v>
      </c>
      <c r="Z102" s="5">
        <v>1409097674907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231932232696</v>
      </c>
      <c r="E105" s="5">
        <v>264935796251</v>
      </c>
      <c r="F105" s="5">
        <v>273981504732</v>
      </c>
      <c r="G105" s="5">
        <v>230202452851</v>
      </c>
      <c r="I105" s="5">
        <v>273981504732</v>
      </c>
      <c r="J105" s="5">
        <v>358266705868</v>
      </c>
      <c r="K105" s="5">
        <v>433558057829</v>
      </c>
      <c r="L105" s="5">
        <v>478523126159</v>
      </c>
      <c r="M105" s="5">
        <v>464080854956</v>
      </c>
      <c r="N105" s="5">
        <v>409260780295</v>
      </c>
      <c r="O105" s="5">
        <v>328957173572</v>
      </c>
      <c r="P105" s="5">
        <v>236047703080</v>
      </c>
      <c r="Q105" s="5">
        <v>272405382675</v>
      </c>
      <c r="R105" s="5">
        <v>331170103999</v>
      </c>
      <c r="S105" s="5">
        <v>435263158794</v>
      </c>
      <c r="T105" s="5">
        <v>374499937424</v>
      </c>
      <c r="U105" s="5">
        <v>285478749502</v>
      </c>
      <c r="V105" s="5">
        <v>395876621344</v>
      </c>
      <c r="W105" s="5">
        <v>373898573010</v>
      </c>
      <c r="X105" s="5">
        <v>481945778588</v>
      </c>
      <c r="Y105" s="5">
        <v>571432364644</v>
      </c>
      <c r="Z105" s="5">
        <v>672449708831</v>
      </c>
    </row>
    <row r="106" spans="3:26" ht="15.5" x14ac:dyDescent="0.35">
      <c r="C106" t="s">
        <v>271</v>
      </c>
      <c r="K106" s="5">
        <v>5000000000</v>
      </c>
      <c r="N106" s="5">
        <v>4500000000</v>
      </c>
      <c r="O106" s="5">
        <v>4500000000</v>
      </c>
      <c r="P106" s="5">
        <v>4500000000</v>
      </c>
      <c r="S106" s="5">
        <v>25000000000</v>
      </c>
    </row>
    <row r="107" spans="3:26" ht="15.5" x14ac:dyDescent="0.35">
      <c r="C107" t="s">
        <v>1444</v>
      </c>
      <c r="D107" s="5">
        <v>205547581093</v>
      </c>
      <c r="E107" s="5">
        <v>203454735949</v>
      </c>
      <c r="F107" s="5">
        <v>209225885260</v>
      </c>
      <c r="G107" s="5">
        <v>236328171766</v>
      </c>
      <c r="I107" s="5">
        <v>209225885260</v>
      </c>
      <c r="J107" s="5">
        <v>184500000000</v>
      </c>
      <c r="K107" s="5">
        <v>185500000000</v>
      </c>
      <c r="L107" s="5">
        <v>48747166912</v>
      </c>
      <c r="M107" s="5">
        <v>142380836018</v>
      </c>
      <c r="N107" s="5">
        <v>217337816565</v>
      </c>
      <c r="O107" s="5">
        <v>131541687975</v>
      </c>
      <c r="P107" s="5">
        <v>171151642423</v>
      </c>
      <c r="Q107" s="5">
        <v>141567862466</v>
      </c>
      <c r="R107" s="5">
        <v>200372523777</v>
      </c>
      <c r="S107" s="5">
        <v>95565936836</v>
      </c>
      <c r="T107" s="5">
        <v>210071341812</v>
      </c>
      <c r="U107" s="5">
        <v>210635000013</v>
      </c>
      <c r="V107" s="5">
        <v>124227157966</v>
      </c>
      <c r="W107" s="5">
        <v>112529536541</v>
      </c>
    </row>
    <row r="108" spans="3:26" ht="15.5" x14ac:dyDescent="0.35">
      <c r="C108" t="s">
        <v>981</v>
      </c>
      <c r="D108" s="5">
        <v>54475706000</v>
      </c>
      <c r="E108" s="5">
        <v>75715656420</v>
      </c>
      <c r="F108" s="5">
        <v>75749000000</v>
      </c>
      <c r="G108" s="5">
        <v>30700000000</v>
      </c>
      <c r="I108" s="5">
        <v>75749000000</v>
      </c>
      <c r="J108" s="5">
        <v>42500000000</v>
      </c>
      <c r="K108" s="5">
        <v>26500000000</v>
      </c>
      <c r="L108" s="5">
        <v>102578715656</v>
      </c>
      <c r="M108" s="5">
        <v>105150318790</v>
      </c>
      <c r="N108" s="5">
        <v>83808305746</v>
      </c>
      <c r="O108" s="5">
        <v>117219439079</v>
      </c>
      <c r="P108" s="5">
        <v>76540000000</v>
      </c>
      <c r="Q108" s="5">
        <v>102370994628</v>
      </c>
      <c r="R108" s="5">
        <v>109615866667</v>
      </c>
      <c r="S108" s="5">
        <v>151420265973</v>
      </c>
    </row>
    <row r="109" spans="3:26" ht="15.5" x14ac:dyDescent="0.35">
      <c r="C109" t="s">
        <v>134</v>
      </c>
      <c r="D109" s="5">
        <v>15816335359</v>
      </c>
      <c r="E109" s="5">
        <v>20672357899</v>
      </c>
      <c r="F109" s="5">
        <v>23648569931</v>
      </c>
      <c r="G109" s="5">
        <v>27228068839</v>
      </c>
      <c r="I109" s="5">
        <v>23648569931</v>
      </c>
      <c r="J109" s="5">
        <v>27258335726</v>
      </c>
      <c r="K109" s="5">
        <v>13987592094</v>
      </c>
      <c r="L109" s="5">
        <v>26377125158</v>
      </c>
      <c r="M109" s="5">
        <v>22147544251</v>
      </c>
      <c r="N109" s="5">
        <v>18648605414</v>
      </c>
      <c r="O109" s="5">
        <v>38044353122</v>
      </c>
      <c r="P109" s="5">
        <v>30274021471</v>
      </c>
      <c r="Q109" s="5">
        <v>30167579518</v>
      </c>
      <c r="R109" s="5">
        <v>61595764146</v>
      </c>
      <c r="S109" s="5">
        <v>70129849817</v>
      </c>
      <c r="X109" s="5">
        <v>38206459406</v>
      </c>
      <c r="Y109" s="5">
        <v>10505039321</v>
      </c>
      <c r="Z109" s="5">
        <v>18107359285</v>
      </c>
    </row>
    <row r="110" spans="3:26" ht="15.5" x14ac:dyDescent="0.35">
      <c r="C110" t="s">
        <v>272</v>
      </c>
      <c r="D110" s="5">
        <v>15816335359</v>
      </c>
      <c r="E110" s="5">
        <v>20672357899</v>
      </c>
      <c r="F110" s="5">
        <v>23648569931</v>
      </c>
      <c r="G110" s="5">
        <v>27228068839</v>
      </c>
      <c r="I110" s="5">
        <v>23648569931</v>
      </c>
      <c r="J110" s="5">
        <v>27258335726</v>
      </c>
      <c r="K110" s="5">
        <v>13987592094</v>
      </c>
      <c r="L110" s="5">
        <v>26377125158</v>
      </c>
      <c r="M110" s="5">
        <v>22147544251</v>
      </c>
      <c r="N110" s="5">
        <v>18648605414</v>
      </c>
      <c r="O110" s="5">
        <v>38044353122</v>
      </c>
      <c r="P110" s="5">
        <v>30274021471</v>
      </c>
      <c r="Q110" s="5">
        <v>30167579518</v>
      </c>
      <c r="R110" s="5">
        <v>61595764146</v>
      </c>
      <c r="S110" s="5">
        <v>70129849817</v>
      </c>
      <c r="T110" s="5">
        <v>147765792285</v>
      </c>
      <c r="U110" s="5">
        <v>42836951857</v>
      </c>
      <c r="V110" s="5">
        <v>38049641155</v>
      </c>
      <c r="W110" s="5">
        <v>57808510178</v>
      </c>
      <c r="X110" s="5">
        <v>38206459406</v>
      </c>
      <c r="Y110" s="5">
        <v>10505039321</v>
      </c>
      <c r="Z110" s="5">
        <v>18107359285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  <c r="D112" s="5">
        <v>40634164988</v>
      </c>
      <c r="E112" s="5">
        <v>19055472289</v>
      </c>
      <c r="F112" s="5">
        <v>7745834730</v>
      </c>
      <c r="G112" s="5">
        <v>5913288448</v>
      </c>
      <c r="I112" s="5">
        <v>7745834730</v>
      </c>
      <c r="J112" s="5">
        <v>17409102057</v>
      </c>
      <c r="K112" s="5">
        <v>10098663142</v>
      </c>
      <c r="L112" s="5">
        <v>14979381097</v>
      </c>
      <c r="M112" s="5">
        <v>11386773752</v>
      </c>
      <c r="N112" s="5">
        <v>13152175036</v>
      </c>
      <c r="O112" s="5">
        <v>8676842589</v>
      </c>
      <c r="P112" s="5">
        <v>6195618778</v>
      </c>
      <c r="Q112" s="5">
        <v>8171478213</v>
      </c>
      <c r="R112" s="5">
        <v>12209145728</v>
      </c>
      <c r="S112" s="5">
        <v>12636706179</v>
      </c>
      <c r="T112" s="5">
        <v>43457659609</v>
      </c>
      <c r="U112" s="5">
        <v>71865463448</v>
      </c>
      <c r="V112" s="5">
        <v>143384167616</v>
      </c>
      <c r="W112" s="5">
        <v>187839970284</v>
      </c>
      <c r="X112" s="5">
        <v>136139829434</v>
      </c>
      <c r="Y112" s="5">
        <v>170579137994</v>
      </c>
      <c r="Z112" s="5">
        <v>215258719225</v>
      </c>
    </row>
    <row r="113" spans="3:26" ht="15.5" x14ac:dyDescent="0.35">
      <c r="C113" t="s">
        <v>1445</v>
      </c>
      <c r="D113" s="5">
        <v>1167466950</v>
      </c>
      <c r="E113" s="5">
        <v>1159280070</v>
      </c>
      <c r="F113" s="5">
        <v>1306817619</v>
      </c>
      <c r="G113" s="5">
        <v>1879522459</v>
      </c>
      <c r="I113" s="5">
        <v>1306817619</v>
      </c>
      <c r="J113" s="5">
        <v>1695417219</v>
      </c>
      <c r="K113" s="5">
        <v>1267202884</v>
      </c>
      <c r="L113" s="5">
        <v>733718309</v>
      </c>
      <c r="M113" s="5">
        <v>891494230</v>
      </c>
      <c r="N113" s="5">
        <v>201077474</v>
      </c>
      <c r="O113" s="5">
        <v>224071178</v>
      </c>
      <c r="P113" s="5">
        <v>204553813</v>
      </c>
      <c r="Q113" s="5">
        <v>555451354</v>
      </c>
      <c r="R113" s="5">
        <v>79880000</v>
      </c>
      <c r="S113" s="5">
        <v>180854141</v>
      </c>
      <c r="T113" s="5">
        <v>350198400</v>
      </c>
      <c r="U113" s="5">
        <v>1704870089</v>
      </c>
      <c r="W113" s="5">
        <v>920077559</v>
      </c>
    </row>
    <row r="114" spans="3:26" ht="15.5" x14ac:dyDescent="0.35">
      <c r="C114" t="s">
        <v>1446</v>
      </c>
      <c r="D114" s="5">
        <v>1025006960</v>
      </c>
      <c r="E114" s="5">
        <v>1306794801</v>
      </c>
      <c r="F114" s="5">
        <v>1036013368</v>
      </c>
      <c r="G114" s="5">
        <v>841370797</v>
      </c>
      <c r="I114" s="5">
        <v>1036013368</v>
      </c>
      <c r="J114" s="5">
        <v>1110840197</v>
      </c>
      <c r="K114" s="5">
        <v>1335773672</v>
      </c>
      <c r="L114" s="5">
        <v>624624476</v>
      </c>
      <c r="M114" s="5">
        <v>607085086</v>
      </c>
      <c r="N114" s="5">
        <v>269587300</v>
      </c>
      <c r="O114" s="5">
        <v>503129056</v>
      </c>
      <c r="P114" s="5">
        <v>517069835</v>
      </c>
      <c r="Q114" s="5">
        <v>116334576</v>
      </c>
      <c r="R114" s="5">
        <v>83474800</v>
      </c>
      <c r="S114" s="5">
        <v>700605540</v>
      </c>
      <c r="T114" s="5">
        <v>1878344230</v>
      </c>
      <c r="U114" s="5">
        <v>1525491996</v>
      </c>
      <c r="V114" s="5">
        <v>1436752790</v>
      </c>
      <c r="W114" s="5">
        <v>387472759</v>
      </c>
    </row>
    <row r="115" spans="3:26" ht="15.5" x14ac:dyDescent="0.35">
      <c r="C115" t="s">
        <v>137</v>
      </c>
      <c r="D115" s="5">
        <v>9152885655</v>
      </c>
      <c r="E115" s="5">
        <v>15188634883</v>
      </c>
      <c r="F115" s="5">
        <v>12711935741</v>
      </c>
      <c r="G115" s="5">
        <v>4847243887</v>
      </c>
      <c r="I115" s="5">
        <v>12711935741</v>
      </c>
      <c r="J115" s="5">
        <v>16843576917</v>
      </c>
      <c r="K115" s="5">
        <v>23263972273</v>
      </c>
      <c r="L115" s="5">
        <v>22496886276</v>
      </c>
      <c r="M115" s="5">
        <v>23836037898</v>
      </c>
      <c r="N115" s="5">
        <v>20827475464</v>
      </c>
      <c r="O115" s="5">
        <v>19382546730</v>
      </c>
      <c r="P115" s="5">
        <v>13890687058</v>
      </c>
      <c r="Q115" s="5">
        <v>14940886552</v>
      </c>
      <c r="R115" s="5">
        <v>28286712443</v>
      </c>
      <c r="S115" s="5">
        <v>28480527271</v>
      </c>
      <c r="T115" s="5">
        <v>30210260486</v>
      </c>
      <c r="U115" s="5">
        <v>15383268608</v>
      </c>
      <c r="V115" s="5">
        <v>15234482359</v>
      </c>
      <c r="W115" s="5">
        <v>11183110394</v>
      </c>
      <c r="X115" s="5">
        <v>6774693588</v>
      </c>
      <c r="Y115" s="5">
        <v>8528107577</v>
      </c>
      <c r="Z115" s="5">
        <v>9580452043</v>
      </c>
    </row>
    <row r="116" spans="3:26" ht="15.5" x14ac:dyDescent="0.35">
      <c r="C116" t="s">
        <v>1367</v>
      </c>
    </row>
    <row r="117" spans="3:26" ht="15.5" x14ac:dyDescent="0.35">
      <c r="C117" t="s">
        <v>1447</v>
      </c>
      <c r="X117" s="5">
        <v>907167337</v>
      </c>
      <c r="Y117" s="5">
        <v>160077689</v>
      </c>
      <c r="Z117" s="5">
        <v>1723180455</v>
      </c>
    </row>
    <row r="118" spans="3:26" ht="15.5" x14ac:dyDescent="0.35">
      <c r="C118" t="s">
        <v>145</v>
      </c>
      <c r="D118" s="5">
        <v>267232132146</v>
      </c>
      <c r="E118" s="5">
        <v>269610344140</v>
      </c>
      <c r="F118" s="5">
        <v>271131487532</v>
      </c>
      <c r="G118" s="5">
        <v>296557345999</v>
      </c>
      <c r="I118" s="5">
        <v>271131487532</v>
      </c>
      <c r="J118" s="5">
        <v>246574749031</v>
      </c>
      <c r="K118" s="5">
        <v>252314324278</v>
      </c>
      <c r="L118" s="5">
        <v>124334207467</v>
      </c>
      <c r="M118" s="5">
        <v>190557700338</v>
      </c>
      <c r="N118" s="5">
        <v>264853077975</v>
      </c>
      <c r="O118" s="5">
        <v>244210350152</v>
      </c>
      <c r="P118" s="5">
        <v>218392325518</v>
      </c>
      <c r="Q118" s="5">
        <v>193744973339</v>
      </c>
      <c r="R118" s="5">
        <v>227969211184</v>
      </c>
      <c r="S118" s="5">
        <v>191680645856</v>
      </c>
      <c r="T118" s="5">
        <v>253110808063</v>
      </c>
      <c r="U118" s="5">
        <v>246249950982</v>
      </c>
      <c r="V118" s="5">
        <v>211331474271</v>
      </c>
      <c r="W118" s="5">
        <v>210784261540</v>
      </c>
      <c r="X118" s="5">
        <v>93527390243</v>
      </c>
      <c r="Y118" s="5">
        <v>176206047165</v>
      </c>
      <c r="Z118" s="5">
        <v>195039184050</v>
      </c>
    </row>
    <row r="119" spans="3:26" ht="15.5" x14ac:dyDescent="0.35">
      <c r="C119" t="s">
        <v>146</v>
      </c>
      <c r="D119" s="5">
        <v>267232132146</v>
      </c>
      <c r="E119" s="5">
        <v>269610344140</v>
      </c>
      <c r="F119" s="5">
        <v>271131487532</v>
      </c>
      <c r="G119" s="5">
        <v>296557345999</v>
      </c>
      <c r="I119" s="5">
        <v>271131487532</v>
      </c>
      <c r="J119" s="5">
        <v>246574749031</v>
      </c>
      <c r="K119" s="5">
        <v>252314324278</v>
      </c>
      <c r="L119" s="5">
        <v>124334207467</v>
      </c>
      <c r="M119" s="5">
        <v>190557700338</v>
      </c>
      <c r="N119" s="5">
        <v>264853077975</v>
      </c>
      <c r="O119" s="5">
        <v>244210350152</v>
      </c>
      <c r="P119" s="5">
        <v>218392325518</v>
      </c>
      <c r="Q119" s="5">
        <v>193744973339</v>
      </c>
      <c r="R119" s="5">
        <v>227969211184</v>
      </c>
      <c r="S119" s="5">
        <v>191680645856</v>
      </c>
      <c r="T119" s="5">
        <v>253110808063</v>
      </c>
      <c r="U119" s="5">
        <v>246249950982</v>
      </c>
      <c r="V119" s="5">
        <v>211331474271</v>
      </c>
      <c r="W119" s="5">
        <v>210784261540</v>
      </c>
      <c r="X119" s="5">
        <v>93527390243</v>
      </c>
      <c r="Y119" s="5">
        <v>176206047165</v>
      </c>
      <c r="Z119" s="5">
        <v>195039184050</v>
      </c>
    </row>
    <row r="120" spans="3:26" ht="15.5" x14ac:dyDescent="0.35">
      <c r="C120" t="s">
        <v>545</v>
      </c>
      <c r="D120" s="5">
        <v>205547581093</v>
      </c>
      <c r="E120" s="5">
        <v>203454735949</v>
      </c>
      <c r="F120" s="5">
        <v>209225885260</v>
      </c>
      <c r="G120" s="5">
        <v>236328171766</v>
      </c>
      <c r="I120" s="5">
        <v>209225885260</v>
      </c>
      <c r="J120" s="5">
        <v>184500000000</v>
      </c>
      <c r="K120" s="5">
        <v>185500000000</v>
      </c>
      <c r="L120" s="5">
        <v>48747166912</v>
      </c>
      <c r="M120" s="5">
        <v>142380836018</v>
      </c>
      <c r="N120" s="5">
        <v>217337816565</v>
      </c>
      <c r="O120" s="5">
        <v>131541687975</v>
      </c>
      <c r="P120" s="5">
        <v>171151642423</v>
      </c>
      <c r="Q120" s="5">
        <v>141567862466</v>
      </c>
      <c r="R120" s="5">
        <v>200372523777</v>
      </c>
      <c r="S120" s="5">
        <v>95565936836</v>
      </c>
    </row>
    <row r="121" spans="3:26" ht="15.5" x14ac:dyDescent="0.35">
      <c r="C121" t="s">
        <v>152</v>
      </c>
    </row>
    <row r="122" spans="3:26" ht="15.5" x14ac:dyDescent="0.35">
      <c r="C122" t="s">
        <v>1150</v>
      </c>
    </row>
    <row r="123" spans="3:26" ht="15.5" x14ac:dyDescent="0.35">
      <c r="C123" t="s">
        <v>148</v>
      </c>
      <c r="D123" s="5">
        <v>33384490424</v>
      </c>
      <c r="E123" s="5">
        <v>37972887336</v>
      </c>
      <c r="F123" s="5">
        <v>33130844068</v>
      </c>
      <c r="G123" s="5">
        <v>32834138817</v>
      </c>
      <c r="I123" s="5">
        <v>33130844068</v>
      </c>
      <c r="J123" s="5">
        <v>33391484918</v>
      </c>
      <c r="K123" s="5">
        <v>41899227000</v>
      </c>
      <c r="L123" s="5">
        <v>49806164331</v>
      </c>
      <c r="M123" s="5">
        <v>23771230661</v>
      </c>
      <c r="N123" s="5">
        <v>17947596296</v>
      </c>
      <c r="O123" s="5">
        <v>87095052305</v>
      </c>
      <c r="P123" s="5">
        <v>29190539935</v>
      </c>
      <c r="Q123" s="5">
        <v>31759717135</v>
      </c>
      <c r="R123" s="5">
        <v>9940000000</v>
      </c>
      <c r="S123" s="5">
        <v>72984216389</v>
      </c>
      <c r="T123" s="5">
        <v>29791646208</v>
      </c>
      <c r="U123" s="5">
        <v>24761023275</v>
      </c>
      <c r="V123" s="5">
        <v>79899160018</v>
      </c>
      <c r="W123" s="5">
        <v>85524753017</v>
      </c>
      <c r="X123" s="5">
        <v>88709140498</v>
      </c>
      <c r="Y123" s="5">
        <v>172253493049</v>
      </c>
      <c r="Z123" s="5">
        <v>192081098327</v>
      </c>
    </row>
    <row r="124" spans="3:26" ht="15.5" x14ac:dyDescent="0.35">
      <c r="C124" t="s">
        <v>154</v>
      </c>
      <c r="D124" s="5">
        <v>499164364842</v>
      </c>
      <c r="E124" s="5">
        <v>534546140391</v>
      </c>
      <c r="F124" s="5">
        <v>545112992264</v>
      </c>
      <c r="G124" s="5">
        <v>526759798850</v>
      </c>
      <c r="I124" s="5">
        <v>545112992264</v>
      </c>
      <c r="J124" s="5">
        <v>604841454899</v>
      </c>
      <c r="K124" s="5">
        <v>685872382107</v>
      </c>
      <c r="L124" s="5">
        <v>602857333626</v>
      </c>
      <c r="M124" s="5">
        <v>654638555294</v>
      </c>
      <c r="N124" s="5">
        <v>674113858270</v>
      </c>
      <c r="O124" s="5">
        <v>573167523724</v>
      </c>
      <c r="P124" s="5">
        <v>454440028598</v>
      </c>
      <c r="Q124" s="5">
        <v>466150356014</v>
      </c>
      <c r="R124" s="5">
        <v>559139315183</v>
      </c>
      <c r="S124" s="5">
        <v>626943804650</v>
      </c>
      <c r="T124" s="5">
        <v>627610745487</v>
      </c>
      <c r="U124" s="5">
        <v>531728700484</v>
      </c>
      <c r="V124" s="5">
        <v>607208095615</v>
      </c>
      <c r="W124" s="5">
        <v>584682834550</v>
      </c>
      <c r="X124" s="5">
        <v>575473168831</v>
      </c>
      <c r="Y124" s="5">
        <v>747638411809</v>
      </c>
      <c r="Z124" s="5">
        <v>867488892881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427665533600</v>
      </c>
      <c r="E126" s="5">
        <v>427665533600</v>
      </c>
      <c r="F126" s="5">
        <v>427665533600</v>
      </c>
      <c r="G126" s="5">
        <v>427665533600</v>
      </c>
      <c r="I126" s="5">
        <v>427665533600</v>
      </c>
      <c r="J126" s="5">
        <v>427665533600</v>
      </c>
      <c r="K126" s="5">
        <v>427665533600</v>
      </c>
      <c r="L126" s="5">
        <v>427665533600</v>
      </c>
      <c r="M126" s="5">
        <v>427665533600</v>
      </c>
      <c r="N126" s="5">
        <v>427665533600</v>
      </c>
      <c r="O126" s="5">
        <v>427665533600</v>
      </c>
      <c r="P126" s="5">
        <v>427665533600</v>
      </c>
      <c r="Q126" s="5">
        <v>427665533600</v>
      </c>
      <c r="R126" s="5">
        <v>427665533600</v>
      </c>
      <c r="S126" s="5">
        <v>427665533600</v>
      </c>
      <c r="T126" s="5">
        <v>427665533600</v>
      </c>
      <c r="U126" s="5">
        <v>427665533600</v>
      </c>
      <c r="V126" s="5">
        <v>427665533600</v>
      </c>
      <c r="W126" s="5">
        <v>320749150200</v>
      </c>
      <c r="X126" s="5">
        <v>320749150200</v>
      </c>
      <c r="Y126" s="5">
        <v>320748987000</v>
      </c>
      <c r="Z126" s="5">
        <v>320748987000</v>
      </c>
    </row>
    <row r="127" spans="3:26" ht="15.5" x14ac:dyDescent="0.35">
      <c r="C127" t="s">
        <v>157</v>
      </c>
      <c r="D127" s="5">
        <v>25279771613</v>
      </c>
      <c r="E127" s="5">
        <v>69605604481</v>
      </c>
      <c r="F127" s="5">
        <v>69605604481</v>
      </c>
      <c r="G127" s="5">
        <v>69605604481</v>
      </c>
      <c r="I127" s="5">
        <v>69605604481</v>
      </c>
      <c r="J127" s="5">
        <v>69605604481</v>
      </c>
      <c r="K127" s="5">
        <v>69605604481</v>
      </c>
      <c r="L127" s="5">
        <v>69546388326</v>
      </c>
      <c r="M127" s="5">
        <v>69605604481</v>
      </c>
      <c r="N127" s="5">
        <v>69605604481</v>
      </c>
      <c r="O127" s="5">
        <v>69605604481</v>
      </c>
      <c r="P127" s="5">
        <v>69605604481</v>
      </c>
      <c r="Q127" s="5">
        <v>69605604481</v>
      </c>
      <c r="R127" s="5">
        <v>69355604481</v>
      </c>
      <c r="S127" s="5">
        <v>78988193863</v>
      </c>
      <c r="T127" s="5">
        <v>78988193863</v>
      </c>
      <c r="U127" s="5">
        <v>78988193863</v>
      </c>
      <c r="V127" s="5">
        <v>79698308280</v>
      </c>
      <c r="W127" s="5">
        <v>186614691680</v>
      </c>
      <c r="X127" s="5">
        <v>186614691680</v>
      </c>
      <c r="Y127" s="5">
        <v>186614300000</v>
      </c>
      <c r="Z127" s="5">
        <v>186614300000</v>
      </c>
    </row>
    <row r="128" spans="3:26" ht="15.5" x14ac:dyDescent="0.35">
      <c r="C128" t="s">
        <v>158</v>
      </c>
      <c r="D128" s="5">
        <v>888112476778</v>
      </c>
      <c r="E128" s="5">
        <v>868213223040</v>
      </c>
      <c r="F128" s="5">
        <v>861826534528</v>
      </c>
      <c r="G128" s="5">
        <v>856165320024</v>
      </c>
      <c r="I128" s="5">
        <v>861826534528</v>
      </c>
      <c r="J128" s="5">
        <v>800712115407</v>
      </c>
      <c r="K128" s="5">
        <v>701057048744</v>
      </c>
      <c r="L128" s="5">
        <v>616170502810</v>
      </c>
      <c r="M128" s="5">
        <v>545004780857</v>
      </c>
      <c r="N128" s="5">
        <v>490173654468</v>
      </c>
      <c r="O128" s="5">
        <v>540890844541</v>
      </c>
      <c r="P128" s="5">
        <v>496102262099</v>
      </c>
      <c r="Q128" s="5">
        <v>461077720148</v>
      </c>
      <c r="R128" s="5">
        <v>443793361121</v>
      </c>
      <c r="S128" s="5">
        <v>414657313618</v>
      </c>
      <c r="T128" s="5">
        <v>340976464202</v>
      </c>
      <c r="U128" s="5">
        <v>260038550853</v>
      </c>
      <c r="V128" s="5">
        <v>169861085598</v>
      </c>
      <c r="W128" s="5">
        <v>120684011160</v>
      </c>
      <c r="X128" s="5">
        <v>86614571443</v>
      </c>
      <c r="Y128" s="5">
        <v>54649416987</v>
      </c>
      <c r="Z128" s="5">
        <v>23353043933</v>
      </c>
    </row>
    <row r="129" spans="2:26" ht="15.5" x14ac:dyDescent="0.35">
      <c r="C129" t="s">
        <v>159</v>
      </c>
      <c r="D129" s="5">
        <v>34700422490</v>
      </c>
      <c r="E129" s="5">
        <v>32700422490</v>
      </c>
      <c r="F129" s="5">
        <v>32700422490</v>
      </c>
      <c r="G129" s="5">
        <v>32700422490</v>
      </c>
      <c r="I129" s="5">
        <v>32700422490</v>
      </c>
      <c r="J129" s="5">
        <v>30700422490</v>
      </c>
      <c r="K129" s="5">
        <v>28700422490</v>
      </c>
      <c r="L129" s="5">
        <v>26700422490</v>
      </c>
      <c r="M129" s="5">
        <v>24700422490</v>
      </c>
      <c r="N129" s="5">
        <v>24700422490</v>
      </c>
      <c r="O129" s="5">
        <v>24700422490</v>
      </c>
      <c r="P129" s="5">
        <v>23700422490</v>
      </c>
      <c r="Q129" s="5">
        <v>22953422490</v>
      </c>
      <c r="R129" s="5">
        <v>22013422490</v>
      </c>
      <c r="S129" s="5">
        <v>20555556007</v>
      </c>
      <c r="T129" s="5">
        <v>15975502400</v>
      </c>
      <c r="U129" s="5">
        <v>10649929133</v>
      </c>
      <c r="V129" s="5">
        <v>7835853972</v>
      </c>
      <c r="W129" s="5">
        <v>5593120735</v>
      </c>
      <c r="X129" s="5">
        <v>5593120735</v>
      </c>
      <c r="Y129" s="5">
        <v>4028302082</v>
      </c>
      <c r="Z129" s="5">
        <v>1754267040</v>
      </c>
    </row>
    <row r="130" spans="2:26" ht="15.5" x14ac:dyDescent="0.35">
      <c r="C130" t="s">
        <v>160</v>
      </c>
      <c r="D130" s="5">
        <v>853412054288</v>
      </c>
      <c r="E130" s="5">
        <v>835512800550</v>
      </c>
      <c r="F130" s="5">
        <v>829126112038</v>
      </c>
      <c r="G130" s="5">
        <v>823464897534</v>
      </c>
      <c r="I130" s="5">
        <v>829126112038</v>
      </c>
      <c r="J130" s="5">
        <v>770011692917</v>
      </c>
      <c r="K130" s="5">
        <v>672356626254</v>
      </c>
      <c r="L130" s="5">
        <v>589470080320</v>
      </c>
      <c r="M130" s="5">
        <v>520304358367</v>
      </c>
      <c r="N130" s="5">
        <v>465473231978</v>
      </c>
      <c r="O130" s="5">
        <v>516190422051</v>
      </c>
      <c r="P130" s="5">
        <v>472401839609</v>
      </c>
      <c r="Q130" s="5">
        <v>438124297658</v>
      </c>
      <c r="R130" s="5">
        <v>421779938631</v>
      </c>
      <c r="S130" s="5">
        <v>394101757611</v>
      </c>
      <c r="T130" s="5">
        <v>325000961802</v>
      </c>
      <c r="U130" s="5">
        <v>249388621720</v>
      </c>
      <c r="V130" s="5">
        <v>162025231626</v>
      </c>
      <c r="W130" s="5">
        <v>115090890425</v>
      </c>
      <c r="X130" s="5">
        <v>81021450708</v>
      </c>
      <c r="Y130" s="5">
        <v>50621114905</v>
      </c>
      <c r="Z130" s="5">
        <v>21598776893</v>
      </c>
    </row>
    <row r="131" spans="2:26" ht="15.5" x14ac:dyDescent="0.35">
      <c r="C131" t="s">
        <v>161</v>
      </c>
      <c r="D131" s="5">
        <v>888112476778</v>
      </c>
      <c r="E131" s="5">
        <v>868213223040</v>
      </c>
      <c r="F131" s="5">
        <v>861826534528</v>
      </c>
      <c r="G131" s="5">
        <v>856165320024</v>
      </c>
      <c r="I131" s="5">
        <v>861826534528</v>
      </c>
      <c r="J131" s="5">
        <v>800712115407</v>
      </c>
      <c r="K131" s="5">
        <v>701057048744</v>
      </c>
      <c r="L131" s="5">
        <v>616170502810</v>
      </c>
      <c r="M131" s="5">
        <v>545004780857</v>
      </c>
      <c r="N131" s="5">
        <v>490173654468</v>
      </c>
      <c r="O131" s="5">
        <v>540890844541</v>
      </c>
      <c r="P131" s="5">
        <v>496102262099</v>
      </c>
      <c r="Q131" s="5">
        <v>461077720148</v>
      </c>
      <c r="R131" s="5">
        <v>443793361121</v>
      </c>
      <c r="S131" s="5">
        <v>414657313618</v>
      </c>
      <c r="T131" s="5">
        <v>340976464202</v>
      </c>
      <c r="U131" s="5">
        <v>260038550853</v>
      </c>
      <c r="V131" s="5">
        <v>169861085598</v>
      </c>
      <c r="W131" s="5">
        <v>120684011160</v>
      </c>
      <c r="X131" s="5">
        <v>86614571443</v>
      </c>
      <c r="Y131" s="5">
        <v>54649416987</v>
      </c>
      <c r="Z131" s="5">
        <v>23353043933</v>
      </c>
    </row>
    <row r="132" spans="2:26" ht="15.5" x14ac:dyDescent="0.35">
      <c r="C132" t="s">
        <v>162</v>
      </c>
      <c r="D132" s="5">
        <v>158494845405</v>
      </c>
      <c r="E132" s="5">
        <v>71712735348</v>
      </c>
      <c r="F132" s="5">
        <v>71954528684</v>
      </c>
      <c r="G132" s="5">
        <v>71793331756</v>
      </c>
      <c r="I132" s="5">
        <v>71954528684</v>
      </c>
      <c r="J132" s="5">
        <v>69870838363</v>
      </c>
      <c r="K132" s="5">
        <v>70030849057</v>
      </c>
      <c r="L132" s="5">
        <v>65115885863</v>
      </c>
      <c r="M132" s="5">
        <v>63636988217</v>
      </c>
      <c r="N132" s="5">
        <v>65803026128</v>
      </c>
      <c r="O132" s="5">
        <v>95192995550</v>
      </c>
      <c r="P132" s="5">
        <v>89243676771</v>
      </c>
      <c r="Q132" s="5">
        <v>75566329099</v>
      </c>
      <c r="R132" s="5">
        <v>69968731624</v>
      </c>
      <c r="S132" s="5">
        <v>26523241564</v>
      </c>
      <c r="T132" s="5">
        <v>42938922867</v>
      </c>
      <c r="U132" s="5">
        <v>34829074740</v>
      </c>
      <c r="V132" s="5">
        <v>26528385328</v>
      </c>
      <c r="W132" s="5">
        <v>24235193795</v>
      </c>
      <c r="X132" s="5">
        <v>15944472830</v>
      </c>
      <c r="Y132" s="5">
        <v>14246898592</v>
      </c>
      <c r="Z132" s="5">
        <v>11602565510</v>
      </c>
    </row>
    <row r="133" spans="2:26" ht="15.5" x14ac:dyDescent="0.35">
      <c r="C133" t="s">
        <v>10</v>
      </c>
      <c r="D133" s="5">
        <v>1499552627396</v>
      </c>
      <c r="E133" s="5">
        <v>1437197096469</v>
      </c>
      <c r="F133" s="5">
        <v>1431052201293</v>
      </c>
      <c r="G133" s="5">
        <v>1425229789861</v>
      </c>
      <c r="I133" s="5">
        <v>1431052201293</v>
      </c>
      <c r="J133" s="5">
        <v>1367854091851</v>
      </c>
      <c r="K133" s="5">
        <v>1268359035882</v>
      </c>
      <c r="L133" s="5">
        <v>1178498310599</v>
      </c>
      <c r="M133" s="5">
        <v>1105912907155</v>
      </c>
      <c r="N133" s="5">
        <v>1053247818677</v>
      </c>
      <c r="O133" s="5">
        <v>1132751463041</v>
      </c>
      <c r="P133" s="5">
        <v>1082013561820</v>
      </c>
      <c r="Q133" s="5">
        <v>1033311672197</v>
      </c>
      <c r="R133" s="5">
        <v>1010179715695</v>
      </c>
      <c r="S133" s="5">
        <v>947230767514</v>
      </c>
      <c r="T133" s="5">
        <v>889965599401</v>
      </c>
      <c r="U133" s="5">
        <v>800917837925</v>
      </c>
      <c r="V133" s="5">
        <v>703043198389</v>
      </c>
      <c r="W133" s="5">
        <v>651572932418</v>
      </c>
      <c r="X133" s="5">
        <v>609212771736</v>
      </c>
      <c r="Y133" s="5">
        <v>575549488162</v>
      </c>
      <c r="Z133" s="5">
        <v>541608782026</v>
      </c>
    </row>
    <row r="134" spans="2:26" ht="15.5" x14ac:dyDescent="0.35">
      <c r="C134" t="s">
        <v>163</v>
      </c>
      <c r="D134" s="5">
        <v>1998716992238</v>
      </c>
      <c r="E134" s="5">
        <v>1971743236860</v>
      </c>
      <c r="F134" s="5">
        <v>1976165193557</v>
      </c>
      <c r="G134" s="5">
        <v>1951989588711</v>
      </c>
      <c r="I134" s="5">
        <v>1976165193557</v>
      </c>
      <c r="J134" s="5">
        <v>1972695546750</v>
      </c>
      <c r="K134" s="5">
        <v>1954231417989</v>
      </c>
      <c r="L134" s="5">
        <v>1781355644225</v>
      </c>
      <c r="M134" s="5">
        <v>1760551462449</v>
      </c>
      <c r="N134" s="5">
        <v>1727361676947</v>
      </c>
      <c r="O134" s="5">
        <v>1705918986765</v>
      </c>
      <c r="P134" s="5">
        <v>1536453590418</v>
      </c>
      <c r="Q134" s="5">
        <v>1499462028211</v>
      </c>
      <c r="R134" s="5">
        <v>1569319030878</v>
      </c>
      <c r="S134" s="5">
        <v>1574174572164</v>
      </c>
      <c r="T134" s="5">
        <v>1517576344888</v>
      </c>
      <c r="U134" s="5">
        <v>1332646538409</v>
      </c>
      <c r="V134" s="5">
        <v>1310251294004</v>
      </c>
      <c r="W134" s="5">
        <v>1236255766968</v>
      </c>
      <c r="X134" s="5">
        <v>1184685940567</v>
      </c>
      <c r="Y134" s="5">
        <v>1323187899971</v>
      </c>
      <c r="Z134" s="5">
        <v>1409097674907</v>
      </c>
    </row>
    <row r="135" spans="2:26" ht="15.5" x14ac:dyDescent="0.35">
      <c r="C135" t="s">
        <v>164</v>
      </c>
      <c r="D135" s="5">
        <v>4276655336</v>
      </c>
      <c r="E135" s="5">
        <v>4276655336</v>
      </c>
      <c r="F135" s="5">
        <v>4276655336</v>
      </c>
      <c r="G135" s="5">
        <v>4276655336</v>
      </c>
      <c r="I135" s="5">
        <v>4276655336</v>
      </c>
      <c r="J135" s="5">
        <v>4276655336</v>
      </c>
      <c r="K135" s="5">
        <v>4276655336</v>
      </c>
      <c r="L135" s="5">
        <v>4276655336</v>
      </c>
      <c r="M135" s="5">
        <v>4276655336</v>
      </c>
      <c r="N135" s="5">
        <v>4276655336</v>
      </c>
      <c r="O135" s="5">
        <v>4276655336</v>
      </c>
      <c r="P135" s="5">
        <v>4276655336</v>
      </c>
      <c r="Q135" s="5">
        <v>4276655336</v>
      </c>
      <c r="R135" s="5">
        <v>4276655336</v>
      </c>
      <c r="S135" s="5">
        <v>4276655336</v>
      </c>
      <c r="T135" s="5">
        <v>4276655336</v>
      </c>
      <c r="U135" s="5">
        <v>4276655336</v>
      </c>
      <c r="V135" s="5">
        <v>4276655336</v>
      </c>
      <c r="W135" s="5">
        <v>3207491502</v>
      </c>
      <c r="X135" s="5">
        <v>3207489870</v>
      </c>
      <c r="Y135" s="5">
        <v>3207489870</v>
      </c>
      <c r="Z135" s="5">
        <v>3207489870</v>
      </c>
    </row>
    <row r="137" spans="2:26" ht="15.5" x14ac:dyDescent="0.35">
      <c r="B137" t="s">
        <v>165</v>
      </c>
      <c r="C137" t="s">
        <v>166</v>
      </c>
      <c r="D137" s="5">
        <v>-2710305857</v>
      </c>
      <c r="E137" s="5">
        <v>-12402784482</v>
      </c>
      <c r="F137" s="5">
        <v>112222562097</v>
      </c>
      <c r="G137" s="5">
        <v>-5131060103</v>
      </c>
      <c r="I137" s="5">
        <v>47742142550</v>
      </c>
      <c r="J137" s="5">
        <v>40859161200</v>
      </c>
      <c r="K137" s="5">
        <v>52714785728</v>
      </c>
      <c r="L137" s="5">
        <v>75999566602</v>
      </c>
      <c r="M137" s="5">
        <v>132664388039</v>
      </c>
      <c r="N137" s="5">
        <v>41243859271</v>
      </c>
      <c r="O137" s="5">
        <v>2903342268</v>
      </c>
      <c r="P137" s="5">
        <v>11716163726</v>
      </c>
      <c r="Q137" s="5">
        <v>9839392831</v>
      </c>
      <c r="R137" s="5">
        <v>29372761909</v>
      </c>
      <c r="S137" s="5">
        <v>-35390247927</v>
      </c>
      <c r="T137" s="5">
        <v>75002346091</v>
      </c>
      <c r="U137" s="5">
        <v>21605667371</v>
      </c>
      <c r="V137" s="5">
        <v>-40794147555</v>
      </c>
      <c r="W137" s="5">
        <v>9319357493</v>
      </c>
      <c r="X137" s="5">
        <v>118639720766</v>
      </c>
      <c r="Y137" s="5">
        <v>-10623700937</v>
      </c>
      <c r="Z137" s="5">
        <v>8475993708</v>
      </c>
    </row>
    <row r="138" spans="2:26" ht="15.5" x14ac:dyDescent="0.35">
      <c r="C138" t="s">
        <v>279</v>
      </c>
      <c r="D138" s="5">
        <v>91910924229</v>
      </c>
      <c r="E138" s="5">
        <v>62586081684</v>
      </c>
      <c r="F138" s="5">
        <v>106246805538</v>
      </c>
      <c r="G138" s="5">
        <v>55861715566</v>
      </c>
      <c r="I138" s="5">
        <v>308411307934</v>
      </c>
      <c r="J138" s="5">
        <v>415089634301</v>
      </c>
      <c r="K138" s="5">
        <v>487362227028</v>
      </c>
      <c r="L138" s="5">
        <v>390654477096</v>
      </c>
      <c r="M138" s="5">
        <v>492293812104</v>
      </c>
      <c r="N138" s="5">
        <v>375940349362</v>
      </c>
      <c r="O138" s="5">
        <v>399439574409</v>
      </c>
      <c r="P138" s="5">
        <v>406192276877</v>
      </c>
      <c r="Q138" s="5">
        <v>374566378428</v>
      </c>
      <c r="R138" s="5">
        <v>410442323096</v>
      </c>
      <c r="S138" s="5">
        <v>437152512984</v>
      </c>
      <c r="T138" s="5">
        <v>521260202937</v>
      </c>
      <c r="U138" s="5">
        <v>475351837305</v>
      </c>
      <c r="V138" s="5">
        <v>376278414437</v>
      </c>
      <c r="W138" s="5">
        <v>276423411122</v>
      </c>
      <c r="X138" s="5">
        <v>416280680212</v>
      </c>
      <c r="Y138" s="5">
        <v>299273342315</v>
      </c>
      <c r="Z138" s="5">
        <v>367746221487</v>
      </c>
    </row>
    <row r="139" spans="2:26" ht="15.5" x14ac:dyDescent="0.35">
      <c r="C139" t="s">
        <v>379</v>
      </c>
    </row>
    <row r="140" spans="2:26" ht="15.5" x14ac:dyDescent="0.35">
      <c r="C140" t="s">
        <v>380</v>
      </c>
      <c r="D140" s="5">
        <v>-40091043899</v>
      </c>
      <c r="E140" s="5">
        <v>-40954033639</v>
      </c>
      <c r="F140" s="5">
        <v>-33495860045</v>
      </c>
      <c r="G140" s="5">
        <v>-16419118053</v>
      </c>
      <c r="I140" s="5">
        <v>-186279235416</v>
      </c>
      <c r="J140" s="5">
        <v>-253408883387</v>
      </c>
      <c r="K140" s="5">
        <v>-235685244754</v>
      </c>
      <c r="L140" s="5">
        <v>-177906097938</v>
      </c>
      <c r="M140" s="5">
        <v>-164256803472</v>
      </c>
      <c r="N140" s="5">
        <v>-195748928396</v>
      </c>
      <c r="O140" s="5">
        <v>-254149394108</v>
      </c>
      <c r="P140" s="5">
        <v>-238792459828</v>
      </c>
      <c r="Q140" s="5">
        <v>-208559381448</v>
      </c>
      <c r="R140" s="5">
        <v>-218569074345</v>
      </c>
      <c r="S140" s="5">
        <v>-326375064141</v>
      </c>
      <c r="T140" s="5">
        <v>-221451285508</v>
      </c>
      <c r="U140" s="5">
        <v>-226952981582</v>
      </c>
      <c r="V140" s="5">
        <v>-216462964378</v>
      </c>
      <c r="W140" s="5">
        <v>-196617834881</v>
      </c>
      <c r="X140" s="5">
        <v>-212288268863</v>
      </c>
      <c r="Y140" s="5">
        <v>-247316271673</v>
      </c>
      <c r="Z140" s="5">
        <v>-285806219300</v>
      </c>
    </row>
    <row r="141" spans="2:26" ht="15.5" x14ac:dyDescent="0.35">
      <c r="C141" t="s">
        <v>812</v>
      </c>
      <c r="D141" s="5">
        <v>-14576365940</v>
      </c>
      <c r="E141" s="5">
        <v>-12835055020</v>
      </c>
      <c r="F141" s="5">
        <v>-5682601566</v>
      </c>
      <c r="G141" s="5">
        <v>-15871965795</v>
      </c>
      <c r="I141" s="5">
        <v>-50857978497</v>
      </c>
      <c r="J141" s="5">
        <v>-52535209450</v>
      </c>
      <c r="K141" s="5">
        <v>-63800578175</v>
      </c>
      <c r="L141" s="5">
        <v>-58952630493</v>
      </c>
      <c r="M141" s="5">
        <v>-52003599459</v>
      </c>
      <c r="N141" s="5">
        <v>-48401111326</v>
      </c>
      <c r="O141" s="5">
        <v>-56762587107</v>
      </c>
      <c r="P141" s="5">
        <v>-51175074543</v>
      </c>
      <c r="Q141" s="5">
        <v>-54020835094</v>
      </c>
      <c r="R141" s="5">
        <v>-53156637700</v>
      </c>
      <c r="S141" s="5">
        <v>-42295390261</v>
      </c>
      <c r="T141" s="5">
        <v>-32527013649</v>
      </c>
      <c r="U141" s="5">
        <v>-55080390200</v>
      </c>
      <c r="V141" s="5">
        <v>-26603097714</v>
      </c>
      <c r="W141" s="5">
        <v>-31984327879</v>
      </c>
      <c r="X141" s="5">
        <v>-35804926774</v>
      </c>
      <c r="Y141" s="5">
        <v>-27017835035</v>
      </c>
      <c r="Z141" s="5">
        <v>-24390177830</v>
      </c>
    </row>
    <row r="142" spans="2:26" ht="15.5" x14ac:dyDescent="0.35">
      <c r="C142" t="s">
        <v>382</v>
      </c>
      <c r="D142" s="5">
        <v>-54667409839</v>
      </c>
      <c r="E142" s="5">
        <v>-53789088659</v>
      </c>
      <c r="F142" s="5">
        <v>-39178461611</v>
      </c>
      <c r="G142" s="5">
        <v>-32291083848</v>
      </c>
      <c r="I142" s="5">
        <v>-237137213913</v>
      </c>
      <c r="J142" s="5">
        <v>-305944092837</v>
      </c>
      <c r="K142" s="5">
        <v>-299485822929</v>
      </c>
      <c r="L142" s="5">
        <v>-236858728431</v>
      </c>
      <c r="M142" s="5">
        <v>-216260402931</v>
      </c>
      <c r="N142" s="5">
        <v>-244150039722</v>
      </c>
      <c r="O142" s="5">
        <v>-310911981215</v>
      </c>
      <c r="P142" s="5">
        <v>-289967534371</v>
      </c>
      <c r="Q142" s="5">
        <v>-262580216542</v>
      </c>
      <c r="R142" s="5">
        <v>-271725712045</v>
      </c>
      <c r="S142" s="5">
        <v>-368670454402</v>
      </c>
      <c r="T142" s="5">
        <v>-253978299157</v>
      </c>
      <c r="U142" s="5">
        <v>-282033371782</v>
      </c>
      <c r="V142" s="5">
        <v>-243066062092</v>
      </c>
      <c r="W142" s="5">
        <v>-228602162760</v>
      </c>
      <c r="X142" s="5">
        <v>-248093195637</v>
      </c>
      <c r="Y142" s="5">
        <v>-274334106708</v>
      </c>
      <c r="Z142" s="5">
        <v>-310196397130</v>
      </c>
    </row>
    <row r="143" spans="2:26" ht="15.5" x14ac:dyDescent="0.35">
      <c r="C143" t="s">
        <v>384</v>
      </c>
      <c r="P143" s="5">
        <v>2885981083</v>
      </c>
      <c r="Q143" s="5">
        <v>5369522905</v>
      </c>
      <c r="R143" s="5">
        <v>4669083667</v>
      </c>
      <c r="S143" s="5">
        <v>5854671221</v>
      </c>
      <c r="T143" s="5">
        <v>3418662302</v>
      </c>
      <c r="U143" s="5">
        <v>1943107224</v>
      </c>
      <c r="V143" s="5">
        <v>747407331</v>
      </c>
      <c r="W143" s="5">
        <v>1900677382</v>
      </c>
      <c r="X143" s="5">
        <v>1131685651</v>
      </c>
      <c r="Y143" s="5">
        <v>5655989374</v>
      </c>
      <c r="Z143" s="5">
        <v>7362200608</v>
      </c>
    </row>
    <row r="144" spans="2:26" ht="15.5" x14ac:dyDescent="0.35">
      <c r="C144" t="s">
        <v>1448</v>
      </c>
      <c r="P144" s="5">
        <v>-32573920647</v>
      </c>
      <c r="Q144" s="5">
        <v>-34611583768</v>
      </c>
      <c r="R144" s="5">
        <v>-37549143000</v>
      </c>
      <c r="S144" s="5">
        <v>-33916495318</v>
      </c>
      <c r="T144" s="5">
        <v>-29721798927</v>
      </c>
      <c r="U144" s="5">
        <v>-23826690240</v>
      </c>
      <c r="V144" s="5">
        <v>-9194232735</v>
      </c>
      <c r="W144" s="5">
        <v>-16053804238</v>
      </c>
      <c r="X144" s="5">
        <v>-26272348409</v>
      </c>
      <c r="Y144" s="5">
        <v>-32046894736</v>
      </c>
      <c r="Z144" s="5">
        <v>-37411449773</v>
      </c>
    </row>
    <row r="145" spans="3:26" ht="15.5" x14ac:dyDescent="0.35">
      <c r="C145" t="s">
        <v>1384</v>
      </c>
      <c r="D145" s="5">
        <v>-5353564408</v>
      </c>
      <c r="E145" s="5">
        <v>1141643315</v>
      </c>
      <c r="F145" s="5">
        <v>-11299745178</v>
      </c>
      <c r="G145" s="5">
        <v>-5938168104</v>
      </c>
      <c r="I145" s="5">
        <v>-18635624262</v>
      </c>
      <c r="J145" s="5">
        <v>-29027466349</v>
      </c>
      <c r="K145" s="5">
        <v>-7303807459</v>
      </c>
      <c r="L145" s="5">
        <v>-9284780401</v>
      </c>
      <c r="M145" s="5">
        <v>-5431471359</v>
      </c>
      <c r="N145" s="5">
        <v>-3646776900</v>
      </c>
      <c r="O145" s="5">
        <v>-12329939647</v>
      </c>
      <c r="P145" s="5">
        <v>-16789831664</v>
      </c>
      <c r="Q145" s="5">
        <v>-24387828028</v>
      </c>
      <c r="R145" s="5">
        <v>-16071200084</v>
      </c>
      <c r="S145" s="5">
        <v>-29686308683</v>
      </c>
      <c r="T145" s="5">
        <v>-29672424255</v>
      </c>
      <c r="U145" s="5">
        <v>-19638353963</v>
      </c>
      <c r="V145" s="5">
        <v>-19691078965</v>
      </c>
      <c r="W145" s="5">
        <v>-14481927917</v>
      </c>
      <c r="X145" s="5">
        <v>-11299333410</v>
      </c>
      <c r="Y145" s="5">
        <v>-12458599775</v>
      </c>
      <c r="Z145" s="5">
        <v>-23289353331</v>
      </c>
    </row>
    <row r="146" spans="3:26" ht="15.5" x14ac:dyDescent="0.35">
      <c r="C146" t="s">
        <v>1449</v>
      </c>
      <c r="D146" s="5">
        <v>-34600255839</v>
      </c>
      <c r="E146" s="5">
        <v>-22341420822</v>
      </c>
      <c r="F146" s="5">
        <v>56453963348</v>
      </c>
      <c r="G146" s="5">
        <v>-22763523717</v>
      </c>
      <c r="I146" s="5">
        <v>-4896327209</v>
      </c>
      <c r="J146" s="5">
        <v>-39258913915</v>
      </c>
      <c r="K146" s="5">
        <v>-127857810912</v>
      </c>
      <c r="L146" s="5">
        <v>-68511401662</v>
      </c>
      <c r="M146" s="5">
        <v>-137937549775</v>
      </c>
      <c r="N146" s="5">
        <v>-86899673469</v>
      </c>
      <c r="O146" s="5">
        <v>-73294311279</v>
      </c>
      <c r="P146" s="5">
        <v>-58030807552</v>
      </c>
      <c r="Q146" s="5">
        <v>-48516880164</v>
      </c>
      <c r="R146" s="5">
        <v>-60392589725</v>
      </c>
      <c r="S146" s="5">
        <v>-46124173729</v>
      </c>
      <c r="T146" s="5">
        <v>-136303996809</v>
      </c>
      <c r="U146" s="5">
        <v>-130190861173</v>
      </c>
      <c r="V146" s="5">
        <v>-145868595531</v>
      </c>
      <c r="W146" s="5">
        <v>-9866836096</v>
      </c>
      <c r="X146" s="5">
        <v>-13107767641</v>
      </c>
      <c r="Y146" s="5">
        <v>3286568593</v>
      </c>
      <c r="Z146" s="5">
        <v>4264771847</v>
      </c>
    </row>
    <row r="147" spans="3:26" ht="15.5" x14ac:dyDescent="0.35">
      <c r="C147" t="s">
        <v>91</v>
      </c>
      <c r="X147" s="5">
        <v>-27000000</v>
      </c>
    </row>
    <row r="148" spans="3:26" ht="15.5" x14ac:dyDescent="0.35">
      <c r="C148" t="s">
        <v>179</v>
      </c>
      <c r="D148" s="5">
        <v>-28534091355</v>
      </c>
      <c r="E148" s="5">
        <v>2758448862</v>
      </c>
      <c r="F148" s="5">
        <v>28831503062</v>
      </c>
      <c r="G148" s="5">
        <v>-17465562010</v>
      </c>
      <c r="I148" s="5">
        <v>50757711972</v>
      </c>
      <c r="J148" s="5">
        <v>57055876002</v>
      </c>
      <c r="K148" s="5">
        <v>27186515330</v>
      </c>
      <c r="L148" s="5">
        <v>-64733573589</v>
      </c>
      <c r="M148" s="5">
        <v>-66875742855</v>
      </c>
      <c r="N148" s="5">
        <v>-43191411095</v>
      </c>
      <c r="O148" s="5">
        <v>-38195358384</v>
      </c>
      <c r="P148" s="5">
        <v>1956415914</v>
      </c>
      <c r="Q148" s="5">
        <v>-72925209098</v>
      </c>
      <c r="R148" s="5">
        <v>36944153298</v>
      </c>
      <c r="S148" s="5">
        <v>58227793006</v>
      </c>
      <c r="T148" s="5">
        <v>-14819092790</v>
      </c>
      <c r="U148" s="5">
        <v>-15488457531</v>
      </c>
      <c r="V148" s="5">
        <v>53364532170</v>
      </c>
      <c r="W148" s="5">
        <v>22126405284</v>
      </c>
      <c r="X148" s="5">
        <v>-156513800025</v>
      </c>
      <c r="Y148" s="5">
        <v>-63616723159</v>
      </c>
      <c r="Z148" s="5">
        <v>121296496191</v>
      </c>
    </row>
    <row r="149" spans="3:26" ht="15.5" x14ac:dyDescent="0.35">
      <c r="C149" t="s">
        <v>180</v>
      </c>
      <c r="D149" s="5">
        <v>11219300711</v>
      </c>
      <c r="E149" s="5">
        <v>-15618806438</v>
      </c>
      <c r="F149" s="5">
        <v>-95162630690</v>
      </c>
      <c r="G149" s="5">
        <v>404892567</v>
      </c>
      <c r="I149" s="5">
        <v>-102357914722</v>
      </c>
      <c r="J149" s="5">
        <v>-134655561654</v>
      </c>
      <c r="K149" s="5">
        <v>-8991255586</v>
      </c>
      <c r="L149" s="5">
        <v>-10560693383</v>
      </c>
      <c r="M149" s="5">
        <v>-40400914747</v>
      </c>
      <c r="N149" s="5">
        <v>-1459754475</v>
      </c>
      <c r="O149" s="5">
        <v>-7593654245</v>
      </c>
      <c r="P149" s="5">
        <v>-1697580646</v>
      </c>
      <c r="Q149" s="5">
        <v>656683614</v>
      </c>
      <c r="R149" s="5">
        <v>-23252411351</v>
      </c>
      <c r="S149" s="5">
        <v>-37484417292</v>
      </c>
      <c r="T149" s="5">
        <v>-35114123416</v>
      </c>
      <c r="U149" s="5">
        <v>-7564604403</v>
      </c>
      <c r="V149" s="5">
        <v>-13930852079</v>
      </c>
      <c r="W149" s="5">
        <v>-5939193102</v>
      </c>
      <c r="X149" s="5">
        <v>38615502669</v>
      </c>
      <c r="Y149" s="5">
        <v>-7610297540</v>
      </c>
      <c r="Z149" s="5">
        <v>-181364268342</v>
      </c>
    </row>
    <row r="150" spans="3:26" ht="15.5" x14ac:dyDescent="0.35">
      <c r="C150" t="s">
        <v>1450</v>
      </c>
      <c r="O150" s="5">
        <v>-2699400000</v>
      </c>
    </row>
    <row r="151" spans="3:26" ht="15.5" x14ac:dyDescent="0.35">
      <c r="C151" t="s">
        <v>1451</v>
      </c>
    </row>
    <row r="152" spans="3:26" ht="15.5" x14ac:dyDescent="0.35">
      <c r="C152" t="s">
        <v>182</v>
      </c>
      <c r="D152" s="5">
        <v>-3113348068</v>
      </c>
      <c r="E152" s="5">
        <v>-1286157659</v>
      </c>
      <c r="F152" s="5">
        <v>2301944614</v>
      </c>
      <c r="G152" s="5">
        <v>-2112382659</v>
      </c>
      <c r="I152" s="5">
        <v>-5620551469</v>
      </c>
      <c r="J152" s="5">
        <v>-9851989785</v>
      </c>
      <c r="K152" s="5">
        <v>-5476589235</v>
      </c>
      <c r="L152" s="5">
        <v>-5045370945</v>
      </c>
      <c r="M152" s="5">
        <v>-1624006318</v>
      </c>
      <c r="N152" s="5">
        <v>-1805678233</v>
      </c>
      <c r="O152" s="5">
        <v>-2391408373</v>
      </c>
      <c r="P152" s="5">
        <v>-1943877831</v>
      </c>
      <c r="Q152" s="5">
        <v>-2442605054</v>
      </c>
      <c r="R152" s="5">
        <v>-1940396101</v>
      </c>
      <c r="S152" s="5">
        <v>-34966315400</v>
      </c>
      <c r="T152" s="5">
        <v>-5040276551</v>
      </c>
      <c r="U152" s="5">
        <v>-6172213763</v>
      </c>
      <c r="V152" s="5">
        <v>-3700305304</v>
      </c>
      <c r="W152" s="5">
        <v>-3756748958</v>
      </c>
      <c r="X152" s="5">
        <v>-3528108598</v>
      </c>
      <c r="Y152" s="5">
        <v>-1810797540</v>
      </c>
      <c r="Z152" s="5">
        <v>-7107332124</v>
      </c>
    </row>
    <row r="153" spans="3:26" ht="15.5" x14ac:dyDescent="0.35">
      <c r="C153" t="s">
        <v>188</v>
      </c>
      <c r="F153" s="5">
        <v>-1237780086</v>
      </c>
      <c r="G153" s="5">
        <v>1686887230</v>
      </c>
      <c r="I153" s="5">
        <v>449107144</v>
      </c>
      <c r="J153" s="5">
        <v>106000000</v>
      </c>
      <c r="L153" s="5">
        <v>60000000</v>
      </c>
      <c r="M153" s="5">
        <v>210000000</v>
      </c>
      <c r="N153" s="5">
        <v>490327558</v>
      </c>
      <c r="O153" s="5">
        <v>63269750</v>
      </c>
      <c r="P153" s="5">
        <v>2053744456</v>
      </c>
      <c r="Q153" s="5">
        <v>204121212</v>
      </c>
      <c r="R153" s="5">
        <v>513038305</v>
      </c>
      <c r="U153" s="5">
        <v>26800000</v>
      </c>
      <c r="V153" s="5">
        <v>769880212</v>
      </c>
      <c r="W153" s="5">
        <v>829082414</v>
      </c>
      <c r="X153" s="5">
        <v>517656250</v>
      </c>
      <c r="Y153" s="5">
        <v>200500000</v>
      </c>
    </row>
    <row r="154" spans="3:26" ht="15.5" x14ac:dyDescent="0.35">
      <c r="C154" t="s">
        <v>1452</v>
      </c>
      <c r="D154" s="5">
        <v>-3113348068</v>
      </c>
      <c r="E154" s="5">
        <v>-1286157659</v>
      </c>
      <c r="F154" s="5">
        <v>1064164528</v>
      </c>
      <c r="G154" s="5">
        <v>-425495429</v>
      </c>
      <c r="I154" s="5">
        <v>-5171444325</v>
      </c>
      <c r="J154" s="5">
        <v>-9745989785</v>
      </c>
      <c r="K154" s="5">
        <v>-5476589235</v>
      </c>
      <c r="L154" s="5">
        <v>-4985370945</v>
      </c>
      <c r="M154" s="5">
        <v>-1414006318</v>
      </c>
      <c r="N154" s="5">
        <v>-1315350675</v>
      </c>
      <c r="O154" s="5">
        <v>-2328138623</v>
      </c>
      <c r="P154" s="5">
        <v>109866625</v>
      </c>
      <c r="Q154" s="5">
        <v>-2238483842</v>
      </c>
      <c r="R154" s="5">
        <v>-1427357796</v>
      </c>
      <c r="S154" s="5">
        <v>-34966315400</v>
      </c>
      <c r="T154" s="5">
        <v>-5040276551</v>
      </c>
      <c r="U154" s="5">
        <v>-6145413763</v>
      </c>
      <c r="V154" s="5">
        <v>-2930425092</v>
      </c>
      <c r="W154" s="5">
        <v>-2927666544</v>
      </c>
      <c r="X154" s="5">
        <v>-3010452348</v>
      </c>
      <c r="Y154" s="5">
        <v>-1610297540</v>
      </c>
      <c r="Z154" s="5">
        <v>-7107332124</v>
      </c>
    </row>
    <row r="155" spans="3:26" ht="15.5" x14ac:dyDescent="0.35">
      <c r="C155" t="s">
        <v>1453</v>
      </c>
    </row>
    <row r="156" spans="3:26" ht="15.5" x14ac:dyDescent="0.35">
      <c r="C156" t="s">
        <v>833</v>
      </c>
      <c r="F156" s="5">
        <v>30365678</v>
      </c>
      <c r="I156" s="5">
        <v>-269634322</v>
      </c>
      <c r="J156" s="5">
        <v>-321491074</v>
      </c>
      <c r="K156" s="5">
        <v>-120000000</v>
      </c>
      <c r="L156" s="5">
        <v>-3220000000</v>
      </c>
      <c r="M156" s="5">
        <v>-38800000000</v>
      </c>
      <c r="R156" s="5">
        <v>-21500000000</v>
      </c>
      <c r="Y156" s="5">
        <v>-16000000000</v>
      </c>
      <c r="Z156" s="5">
        <v>-173691520000</v>
      </c>
    </row>
    <row r="157" spans="3:26" ht="15.5" x14ac:dyDescent="0.35">
      <c r="C157" t="s">
        <v>1454</v>
      </c>
      <c r="Z157" s="5">
        <v>-565416218</v>
      </c>
    </row>
    <row r="158" spans="3:26" ht="15.5" x14ac:dyDescent="0.35">
      <c r="C158" t="s">
        <v>1455</v>
      </c>
      <c r="X158" s="5">
        <v>25000000000</v>
      </c>
      <c r="Y158" s="5">
        <v>10000000000</v>
      </c>
    </row>
    <row r="159" spans="3:26" ht="15.5" x14ac:dyDescent="0.35">
      <c r="C159" t="s">
        <v>1456</v>
      </c>
      <c r="D159" s="5">
        <v>13672731000</v>
      </c>
      <c r="E159" s="5">
        <v>-13672731000</v>
      </c>
      <c r="F159" s="5">
        <v>-74771665276</v>
      </c>
      <c r="I159" s="5">
        <v>-74771665276</v>
      </c>
      <c r="J159" s="5">
        <v>-75425660708</v>
      </c>
      <c r="V159" s="5">
        <v>-10002047725</v>
      </c>
    </row>
    <row r="160" spans="3:26" ht="15.5" x14ac:dyDescent="0.35">
      <c r="C160" t="s">
        <v>1285</v>
      </c>
    </row>
    <row r="161" spans="3:26" ht="15.5" x14ac:dyDescent="0.35">
      <c r="C161" t="s">
        <v>354</v>
      </c>
      <c r="D161" s="5">
        <v>659917779</v>
      </c>
      <c r="E161" s="5">
        <v>-659917779</v>
      </c>
      <c r="F161" s="5">
        <v>-55913933888</v>
      </c>
      <c r="G161" s="5">
        <v>2517275226</v>
      </c>
      <c r="I161" s="5">
        <v>-56573609067</v>
      </c>
      <c r="J161" s="5">
        <v>-1891968067</v>
      </c>
      <c r="K161" s="5">
        <v>-3764666351</v>
      </c>
      <c r="L161" s="5">
        <v>-2355322438</v>
      </c>
      <c r="M161" s="5">
        <v>-186908429</v>
      </c>
      <c r="N161" s="5">
        <v>-144403800</v>
      </c>
      <c r="O161" s="5">
        <v>-2566115622</v>
      </c>
      <c r="P161" s="5">
        <v>-1807447271</v>
      </c>
      <c r="Q161" s="5">
        <v>-3884832544</v>
      </c>
      <c r="R161" s="5">
        <v>-1925053555</v>
      </c>
      <c r="S161" s="5">
        <v>-2518101892</v>
      </c>
      <c r="T161" s="5">
        <v>-6562872643</v>
      </c>
      <c r="U161" s="5">
        <v>-1419190640</v>
      </c>
      <c r="V161" s="5">
        <v>-998379262</v>
      </c>
      <c r="W161" s="5">
        <v>-6192634193</v>
      </c>
    </row>
    <row r="162" spans="3:26" ht="15.5" x14ac:dyDescent="0.35">
      <c r="C162" t="s">
        <v>658</v>
      </c>
      <c r="G162" s="5">
        <v>-1686887230</v>
      </c>
      <c r="Q162" s="5">
        <v>3880000000</v>
      </c>
      <c r="W162" s="5">
        <v>3056275438</v>
      </c>
      <c r="X162" s="5">
        <v>10779538623</v>
      </c>
    </row>
    <row r="163" spans="3:26" ht="15.5" x14ac:dyDescent="0.35">
      <c r="C163" t="s">
        <v>1457</v>
      </c>
      <c r="F163" s="5">
        <v>1900000000</v>
      </c>
      <c r="I163" s="5">
        <v>1900000000</v>
      </c>
      <c r="K163" s="5">
        <v>370000000</v>
      </c>
      <c r="W163" s="5">
        <v>1928595097</v>
      </c>
    </row>
    <row r="164" spans="3:26" ht="15.5" x14ac:dyDescent="0.35">
      <c r="C164" t="s">
        <v>1458</v>
      </c>
    </row>
    <row r="165" spans="3:26" ht="15.5" x14ac:dyDescent="0.35">
      <c r="C165" t="s">
        <v>351</v>
      </c>
      <c r="Q165" s="5">
        <v>2900000000</v>
      </c>
      <c r="R165" s="5">
        <v>1600000000</v>
      </c>
    </row>
    <row r="166" spans="3:26" ht="15.5" x14ac:dyDescent="0.35">
      <c r="C166" t="s">
        <v>935</v>
      </c>
      <c r="F166" s="5">
        <v>-1806000000</v>
      </c>
      <c r="I166" s="5">
        <v>-1806000000</v>
      </c>
      <c r="J166" s="5">
        <v>-1806000000</v>
      </c>
    </row>
    <row r="167" spans="3:26" ht="15.5" x14ac:dyDescent="0.35">
      <c r="C167" t="s">
        <v>820</v>
      </c>
      <c r="F167" s="5">
        <v>34334438268</v>
      </c>
      <c r="I167" s="5">
        <v>34334438268</v>
      </c>
      <c r="J167" s="5">
        <v>-45464452020</v>
      </c>
      <c r="T167" s="5">
        <v>-23510974222</v>
      </c>
      <c r="W167" s="5">
        <v>-1803762900</v>
      </c>
      <c r="X167" s="5">
        <v>-1591393007</v>
      </c>
    </row>
    <row r="168" spans="3:26" ht="15.5" x14ac:dyDescent="0.35">
      <c r="C168" t="s">
        <v>1459</v>
      </c>
      <c r="X168" s="5">
        <v>7437809401</v>
      </c>
    </row>
    <row r="169" spans="3:26" ht="15.5" x14ac:dyDescent="0.35">
      <c r="C169" t="s">
        <v>206</v>
      </c>
      <c r="D169" s="5">
        <v>-28534091355</v>
      </c>
      <c r="E169" s="5">
        <v>2758448862</v>
      </c>
      <c r="F169" s="5">
        <v>28831503062</v>
      </c>
      <c r="G169" s="5">
        <v>-17465562010</v>
      </c>
      <c r="I169" s="5">
        <v>50757711972</v>
      </c>
      <c r="J169" s="5">
        <v>57055876002</v>
      </c>
      <c r="K169" s="5">
        <v>27186515330</v>
      </c>
      <c r="L169" s="5">
        <v>-64733573589</v>
      </c>
      <c r="M169" s="5">
        <v>-66875742855</v>
      </c>
      <c r="N169" s="5">
        <v>-43191411095</v>
      </c>
      <c r="O169" s="5">
        <v>-38195358384</v>
      </c>
      <c r="P169" s="5">
        <v>1956415914</v>
      </c>
      <c r="Q169" s="5">
        <v>-72925209098</v>
      </c>
      <c r="R169" s="5">
        <v>36944153298</v>
      </c>
      <c r="S169" s="5">
        <v>58227793006</v>
      </c>
      <c r="T169" s="5">
        <v>-14819092790</v>
      </c>
      <c r="U169" s="5">
        <v>-15488457531</v>
      </c>
      <c r="V169" s="5">
        <v>53364532170</v>
      </c>
      <c r="W169" s="5">
        <v>22126405284</v>
      </c>
      <c r="X169" s="5">
        <v>-156513800025</v>
      </c>
      <c r="Y169" s="5">
        <v>-63616723159</v>
      </c>
      <c r="Z169" s="5">
        <v>121296496191</v>
      </c>
    </row>
    <row r="170" spans="3:26" ht="15.5" x14ac:dyDescent="0.35">
      <c r="C170" t="s">
        <v>1460</v>
      </c>
      <c r="W170" s="5">
        <v>-3184387482</v>
      </c>
      <c r="X170" s="5">
        <v>-81315271386</v>
      </c>
      <c r="Y170" s="5">
        <v>-19827605278</v>
      </c>
    </row>
    <row r="171" spans="3:26" ht="15.5" x14ac:dyDescent="0.35">
      <c r="C171" t="s">
        <v>1461</v>
      </c>
    </row>
    <row r="172" spans="3:26" ht="15.5" x14ac:dyDescent="0.35">
      <c r="C172" t="s">
        <v>911</v>
      </c>
      <c r="D172" s="5">
        <v>-3842043268</v>
      </c>
      <c r="E172" s="5">
        <v>3842043268</v>
      </c>
      <c r="F172" s="5">
        <v>11080038179</v>
      </c>
      <c r="G172" s="5">
        <v>2830435986</v>
      </c>
      <c r="I172" s="5">
        <v>15004062265</v>
      </c>
      <c r="J172" s="5">
        <v>53551821490</v>
      </c>
      <c r="K172" s="5">
        <v>-22894311214</v>
      </c>
      <c r="L172" s="5">
        <v>5434436097</v>
      </c>
      <c r="M172" s="5">
        <v>-9083467622</v>
      </c>
      <c r="N172" s="5">
        <v>-26293755551</v>
      </c>
      <c r="O172" s="5">
        <v>15014057427</v>
      </c>
      <c r="P172" s="5">
        <v>1036875172</v>
      </c>
      <c r="Q172" s="5">
        <v>-15607507995</v>
      </c>
      <c r="S172" s="5">
        <v>17771820346</v>
      </c>
      <c r="T172" s="5">
        <v>57011549100</v>
      </c>
      <c r="U172" s="5">
        <v>-33208050596</v>
      </c>
      <c r="V172" s="5">
        <v>-29727975721</v>
      </c>
      <c r="W172" s="5">
        <v>-9537284649</v>
      </c>
    </row>
    <row r="173" spans="3:26" ht="15.5" x14ac:dyDescent="0.35">
      <c r="C173" t="s">
        <v>398</v>
      </c>
      <c r="F173" s="5">
        <v>17808496695</v>
      </c>
      <c r="G173" s="5">
        <v>1681013565</v>
      </c>
      <c r="J173" s="5">
        <v>10000000000</v>
      </c>
      <c r="K173" s="5">
        <v>65674117431</v>
      </c>
      <c r="L173" s="5">
        <v>-96205272240</v>
      </c>
      <c r="M173" s="5">
        <v>-58114967503</v>
      </c>
      <c r="N173" s="5">
        <v>52384995257</v>
      </c>
      <c r="O173" s="5">
        <v>-20189968605</v>
      </c>
      <c r="W173" s="5">
        <v>38025891918</v>
      </c>
    </row>
    <row r="174" spans="3:26" ht="15.5" x14ac:dyDescent="0.35">
      <c r="C174" t="s">
        <v>508</v>
      </c>
      <c r="D174" s="5">
        <v>-19221582293</v>
      </c>
      <c r="E174" s="5">
        <v>-5730015874</v>
      </c>
      <c r="I174" s="5">
        <v>-35880000000</v>
      </c>
      <c r="P174" s="5">
        <v>-77785000003</v>
      </c>
      <c r="Q174" s="5">
        <v>-107649533350</v>
      </c>
      <c r="R174" s="5">
        <v>-208397812365</v>
      </c>
      <c r="S174" s="5">
        <v>-40226805654</v>
      </c>
      <c r="T174" s="5">
        <v>-59321991538</v>
      </c>
      <c r="U174" s="5">
        <v>-45739821952</v>
      </c>
      <c r="V174" s="5">
        <v>-35708826623</v>
      </c>
      <c r="X174" s="5">
        <v>-65521078228</v>
      </c>
      <c r="Y174" s="5">
        <v>-61669505458</v>
      </c>
      <c r="Z174" s="5">
        <v>-48845838252</v>
      </c>
    </row>
    <row r="175" spans="3:26" ht="15.5" x14ac:dyDescent="0.35">
      <c r="C175" t="s">
        <v>507</v>
      </c>
      <c r="I175" s="5">
        <v>93854885260</v>
      </c>
      <c r="P175" s="5">
        <v>86037785332</v>
      </c>
      <c r="Q175" s="5">
        <v>41600000000</v>
      </c>
      <c r="R175" s="5">
        <v>246400000000</v>
      </c>
      <c r="S175" s="5">
        <v>55560000000</v>
      </c>
      <c r="T175" s="5">
        <v>50000000000</v>
      </c>
      <c r="U175" s="5">
        <v>130000000000</v>
      </c>
      <c r="V175" s="5">
        <v>98000000000</v>
      </c>
      <c r="Y175" s="5">
        <v>1831046000</v>
      </c>
    </row>
    <row r="176" spans="3:26" ht="15.5" x14ac:dyDescent="0.35">
      <c r="C176" t="s">
        <v>402</v>
      </c>
      <c r="D176" s="5">
        <v>-19221582293</v>
      </c>
      <c r="E176" s="5">
        <v>-5730015874</v>
      </c>
      <c r="F176" s="5">
        <v>17808496695</v>
      </c>
      <c r="G176" s="5">
        <v>1681013565</v>
      </c>
      <c r="I176" s="5">
        <v>57974885260</v>
      </c>
      <c r="J176" s="5">
        <v>10000000000</v>
      </c>
      <c r="K176" s="5">
        <v>65674117431</v>
      </c>
      <c r="L176" s="5">
        <v>-96205272240</v>
      </c>
      <c r="M176" s="5">
        <v>-58114967503</v>
      </c>
      <c r="N176" s="5">
        <v>52384995257</v>
      </c>
      <c r="O176" s="5">
        <v>-20189968605</v>
      </c>
      <c r="P176" s="5">
        <v>8252785329</v>
      </c>
      <c r="Q176" s="5">
        <v>-66049533350</v>
      </c>
      <c r="R176" s="5">
        <v>38002187635</v>
      </c>
      <c r="S176" s="5">
        <v>15333194346</v>
      </c>
      <c r="T176" s="5">
        <v>-9321991538</v>
      </c>
      <c r="U176" s="5">
        <v>84260178048</v>
      </c>
      <c r="V176" s="5">
        <v>62291173377</v>
      </c>
      <c r="W176" s="5">
        <v>38025891918</v>
      </c>
      <c r="X176" s="5">
        <v>-65521078228</v>
      </c>
      <c r="Y176" s="5">
        <v>-59838459458</v>
      </c>
      <c r="Z176" s="5">
        <v>-48845838252</v>
      </c>
    </row>
    <row r="177" spans="3:26" ht="15.5" x14ac:dyDescent="0.35">
      <c r="C177" t="s">
        <v>703</v>
      </c>
      <c r="Q177" s="5">
        <v>250000000</v>
      </c>
    </row>
    <row r="178" spans="3:26" ht="15.5" x14ac:dyDescent="0.35">
      <c r="C178" t="s">
        <v>325</v>
      </c>
      <c r="F178" s="5">
        <v>-134</v>
      </c>
      <c r="G178" s="5">
        <v>-21383276680</v>
      </c>
      <c r="I178" s="5">
        <v>-21383276814</v>
      </c>
      <c r="J178" s="5">
        <v>-21383276816</v>
      </c>
      <c r="K178" s="5">
        <v>-4276655336</v>
      </c>
      <c r="L178" s="5">
        <v>-4276655336</v>
      </c>
      <c r="O178" s="5">
        <v>-4276655336</v>
      </c>
      <c r="P178" s="5">
        <v>-4276655336</v>
      </c>
      <c r="Q178" s="5">
        <v>-12819316007</v>
      </c>
      <c r="R178" s="5">
        <v>-21383276680</v>
      </c>
      <c r="S178" s="5">
        <v>-10691638417</v>
      </c>
      <c r="T178" s="5">
        <v>-8553310673</v>
      </c>
      <c r="U178" s="5">
        <v>-8533310674</v>
      </c>
      <c r="V178" s="5">
        <v>-4811237253</v>
      </c>
      <c r="W178" s="5">
        <v>-2494504051</v>
      </c>
      <c r="X178" s="5">
        <v>-3207489870</v>
      </c>
    </row>
    <row r="179" spans="3:26" ht="15.5" x14ac:dyDescent="0.35">
      <c r="C179" t="s">
        <v>1462</v>
      </c>
    </row>
    <row r="180" spans="3:26" ht="15.5" x14ac:dyDescent="0.35">
      <c r="C180" t="s">
        <v>914</v>
      </c>
      <c r="X180" s="5">
        <v>-96238260</v>
      </c>
      <c r="Y180" s="5">
        <v>-1563102766</v>
      </c>
      <c r="Z180" s="5">
        <v>-4212076063</v>
      </c>
    </row>
    <row r="181" spans="3:26" ht="15.5" x14ac:dyDescent="0.35">
      <c r="C181" t="s">
        <v>1463</v>
      </c>
    </row>
    <row r="182" spans="3:26" ht="15.5" x14ac:dyDescent="0.35">
      <c r="C182" t="s">
        <v>1464</v>
      </c>
      <c r="F182" s="5">
        <v>223580959</v>
      </c>
      <c r="G182" s="5">
        <v>-223580959</v>
      </c>
      <c r="J182" s="5">
        <v>428214335</v>
      </c>
    </row>
    <row r="183" spans="3:26" ht="15.5" x14ac:dyDescent="0.35">
      <c r="C183" t="s">
        <v>1184</v>
      </c>
      <c r="D183" s="5">
        <v>-447557764</v>
      </c>
      <c r="E183" s="5">
        <v>-48113766</v>
      </c>
      <c r="F183" s="5">
        <v>-463426429</v>
      </c>
      <c r="G183" s="5">
        <v>-370153921</v>
      </c>
      <c r="I183" s="5">
        <v>-463426429</v>
      </c>
      <c r="J183" s="5">
        <v>-224933472</v>
      </c>
      <c r="K183" s="5">
        <v>-910112376</v>
      </c>
      <c r="L183" s="5">
        <v>-817572531</v>
      </c>
      <c r="M183" s="5">
        <v>-350942094</v>
      </c>
      <c r="N183" s="5">
        <v>-135194792</v>
      </c>
      <c r="O183" s="5">
        <v>-557971952</v>
      </c>
      <c r="P183" s="5">
        <v>-487412051</v>
      </c>
      <c r="Q183" s="5">
        <v>-518568870</v>
      </c>
      <c r="S183" s="5">
        <v>-1347082949</v>
      </c>
      <c r="T183" s="5">
        <v>-1001819455</v>
      </c>
      <c r="U183" s="5">
        <v>-2265622434</v>
      </c>
      <c r="V183" s="5">
        <v>-217714825</v>
      </c>
      <c r="W183" s="5">
        <v>-683310452</v>
      </c>
    </row>
    <row r="184" spans="3:26" ht="15.5" x14ac:dyDescent="0.35">
      <c r="C184" t="s">
        <v>776</v>
      </c>
      <c r="F184" s="5">
        <v>-113891460</v>
      </c>
      <c r="I184" s="5">
        <v>-113891460</v>
      </c>
      <c r="J184" s="5">
        <v>23191792547</v>
      </c>
      <c r="R184" s="5">
        <v>83369458732</v>
      </c>
    </row>
    <row r="185" spans="3:26" ht="15.5" x14ac:dyDescent="0.35">
      <c r="C185" t="s">
        <v>1465</v>
      </c>
    </row>
    <row r="186" spans="3:26" ht="15.5" x14ac:dyDescent="0.35">
      <c r="C186" t="s">
        <v>1466</v>
      </c>
      <c r="U186" s="5">
        <v>-603515131</v>
      </c>
    </row>
    <row r="187" spans="3:26" ht="15.5" x14ac:dyDescent="0.35">
      <c r="C187" t="s">
        <v>1467</v>
      </c>
      <c r="X187" s="5">
        <v>554880</v>
      </c>
    </row>
    <row r="188" spans="3:26" ht="15.5" x14ac:dyDescent="0.35">
      <c r="C188" t="s">
        <v>224</v>
      </c>
      <c r="D188" s="5">
        <v>-20025096501</v>
      </c>
      <c r="E188" s="5">
        <v>-25263142058</v>
      </c>
      <c r="F188" s="5">
        <v>45891434469</v>
      </c>
      <c r="G188" s="5">
        <v>-22191729546</v>
      </c>
      <c r="I188" s="5">
        <v>-3858060200</v>
      </c>
      <c r="J188" s="5">
        <v>-36740524452</v>
      </c>
      <c r="K188" s="5">
        <v>70910045472</v>
      </c>
      <c r="L188" s="5">
        <v>705299630</v>
      </c>
      <c r="M188" s="5">
        <v>25387730437</v>
      </c>
      <c r="N188" s="5">
        <v>-3407306299</v>
      </c>
      <c r="O188" s="5">
        <v>-42885670361</v>
      </c>
      <c r="P188" s="5">
        <v>11974998994</v>
      </c>
      <c r="Q188" s="5">
        <v>-62429132653</v>
      </c>
      <c r="R188" s="5">
        <v>43064503856</v>
      </c>
      <c r="S188" s="5">
        <v>-14646872213</v>
      </c>
      <c r="T188" s="5">
        <v>25069129885</v>
      </c>
      <c r="U188" s="5">
        <v>-1447394563</v>
      </c>
      <c r="V188" s="5">
        <v>-1360467464</v>
      </c>
      <c r="W188" s="5">
        <v>25506569675</v>
      </c>
      <c r="X188" s="5">
        <v>714423410</v>
      </c>
      <c r="Y188" s="5">
        <v>-81850721636</v>
      </c>
      <c r="Z188" s="5">
        <v>-51591778443</v>
      </c>
    </row>
    <row r="189" spans="3:26" ht="15.5" x14ac:dyDescent="0.35">
      <c r="C189" t="s">
        <v>375</v>
      </c>
    </row>
    <row r="190" spans="3:26" ht="15.5" x14ac:dyDescent="0.35">
      <c r="C190" t="s">
        <v>1468</v>
      </c>
    </row>
    <row r="191" spans="3:26" ht="15.5" x14ac:dyDescent="0.35">
      <c r="C191" t="s">
        <v>1469</v>
      </c>
      <c r="D191" s="5">
        <v>919653767</v>
      </c>
      <c r="K191" s="5">
        <v>-127475323</v>
      </c>
      <c r="L191" s="5">
        <v>127475323</v>
      </c>
      <c r="O191" s="5">
        <v>18094412869</v>
      </c>
      <c r="S191" s="5">
        <v>18581886594</v>
      </c>
    </row>
    <row r="192" spans="3:26" ht="15.5" x14ac:dyDescent="0.35">
      <c r="C192" t="s">
        <v>225</v>
      </c>
      <c r="E192" s="5">
        <v>94333986504</v>
      </c>
      <c r="F192" s="5">
        <v>1</v>
      </c>
      <c r="I192" s="5">
        <v>98192046702</v>
      </c>
      <c r="J192" s="5">
        <v>134932571153</v>
      </c>
      <c r="K192" s="5">
        <v>64150001004</v>
      </c>
      <c r="L192" s="5">
        <v>63317226051</v>
      </c>
      <c r="M192" s="5">
        <v>37929495614</v>
      </c>
      <c r="N192" s="5">
        <v>41336801913</v>
      </c>
      <c r="O192" s="5">
        <v>66128059405</v>
      </c>
      <c r="P192" s="5">
        <v>54153060411</v>
      </c>
      <c r="Q192" s="5">
        <v>116582193078</v>
      </c>
      <c r="R192" s="5">
        <v>73517689222</v>
      </c>
      <c r="S192" s="5">
        <v>69582674841</v>
      </c>
      <c r="T192" s="5">
        <v>44513544956</v>
      </c>
      <c r="U192" s="5">
        <v>45960939519</v>
      </c>
      <c r="V192" s="5">
        <v>47321406983</v>
      </c>
      <c r="W192" s="5">
        <v>21814837307</v>
      </c>
      <c r="X192" s="5">
        <v>21100413897</v>
      </c>
      <c r="Y192" s="5">
        <v>102951135533</v>
      </c>
      <c r="Z192" s="5">
        <v>154542913976</v>
      </c>
    </row>
    <row r="193" spans="2:26" ht="15.5" x14ac:dyDescent="0.35">
      <c r="C193" t="s">
        <v>226</v>
      </c>
      <c r="D193" s="5">
        <v>-19105442734</v>
      </c>
      <c r="E193" s="5">
        <v>69070844446</v>
      </c>
      <c r="F193" s="5">
        <v>45891434470</v>
      </c>
      <c r="G193" s="5">
        <v>-22191729546</v>
      </c>
      <c r="I193" s="5">
        <v>94333986502</v>
      </c>
      <c r="J193" s="5">
        <v>98192046701</v>
      </c>
      <c r="K193" s="5">
        <v>134932571153</v>
      </c>
      <c r="L193" s="5">
        <v>64150001004</v>
      </c>
      <c r="M193" s="5">
        <v>63317226051</v>
      </c>
      <c r="N193" s="5">
        <v>37929495614</v>
      </c>
      <c r="O193" s="5">
        <v>41336801913</v>
      </c>
      <c r="P193" s="5">
        <v>66128059405</v>
      </c>
      <c r="Q193" s="5">
        <v>54153060425</v>
      </c>
      <c r="R193" s="5">
        <v>116582193078</v>
      </c>
      <c r="S193" s="5">
        <v>73517689222</v>
      </c>
      <c r="T193" s="5">
        <v>69582674841</v>
      </c>
      <c r="U193" s="5">
        <v>44513544956</v>
      </c>
      <c r="V193" s="5">
        <v>45960939519</v>
      </c>
      <c r="W193" s="5">
        <v>47321406982</v>
      </c>
      <c r="X193" s="5">
        <v>21814837307</v>
      </c>
      <c r="Y193" s="5">
        <v>21100413897</v>
      </c>
      <c r="Z193" s="5">
        <v>102951135533</v>
      </c>
    </row>
    <row r="195" spans="2:26" ht="15.5" x14ac:dyDescent="0.35">
      <c r="B195" t="s">
        <v>227</v>
      </c>
      <c r="C195" t="s">
        <v>12</v>
      </c>
      <c r="D195" s="6">
        <v>4280000000.0000005</v>
      </c>
      <c r="E195" s="6">
        <v>4280000000.0000005</v>
      </c>
      <c r="F195" s="6">
        <v>4280000000.0000005</v>
      </c>
      <c r="G195" s="6">
        <v>4280000000.0000005</v>
      </c>
      <c r="I195" s="6">
        <v>4280000000.0000005</v>
      </c>
      <c r="J195" s="6">
        <v>4280000000.0000005</v>
      </c>
      <c r="K195" s="6">
        <v>4280000000.0000005</v>
      </c>
      <c r="L195" s="6">
        <v>4280000000.0000005</v>
      </c>
      <c r="M195" s="6">
        <v>4280000000.0000005</v>
      </c>
      <c r="N195" s="6">
        <v>4280000000.0000005</v>
      </c>
      <c r="O195" s="6">
        <v>4280000000.0000005</v>
      </c>
      <c r="P195" s="6">
        <v>4280000000.0000005</v>
      </c>
      <c r="Q195" s="6">
        <v>4280000000.0000005</v>
      </c>
      <c r="R195" s="6">
        <v>4280000000.0000005</v>
      </c>
      <c r="S195" s="6">
        <v>4280000000.0000005</v>
      </c>
      <c r="T195" s="6">
        <v>4280000000.0000005</v>
      </c>
      <c r="U195" s="6">
        <v>4280000000.0000005</v>
      </c>
      <c r="V195" s="6">
        <v>4280000000.0000005</v>
      </c>
      <c r="W195" s="5">
        <v>3210000000</v>
      </c>
      <c r="X195" s="5">
        <v>3210000000</v>
      </c>
      <c r="Y195" s="5">
        <v>3210000000</v>
      </c>
      <c r="Z195" s="5">
        <v>3210000000</v>
      </c>
    </row>
    <row r="196" spans="2:26" ht="15.5" x14ac:dyDescent="0.35">
      <c r="C196" t="s">
        <v>228</v>
      </c>
      <c r="D196" s="6">
        <v>5.65</v>
      </c>
      <c r="E196" s="6">
        <v>1.49</v>
      </c>
      <c r="F196" s="6">
        <v>1.17</v>
      </c>
      <c r="G196" s="6">
        <v>7.41</v>
      </c>
    </row>
    <row r="197" spans="2:26" ht="15.5" x14ac:dyDescent="0.35">
      <c r="C197" t="s">
        <v>229</v>
      </c>
      <c r="D197" s="6">
        <v>17.52</v>
      </c>
      <c r="E197" s="6">
        <v>68.459999999999994</v>
      </c>
      <c r="F197" s="6">
        <v>123.93</v>
      </c>
      <c r="G197" s="6">
        <v>17.54</v>
      </c>
    </row>
    <row r="198" spans="2:26" ht="15.5" x14ac:dyDescent="0.35">
      <c r="C198" t="s">
        <v>73</v>
      </c>
      <c r="D198" s="6">
        <v>3.47</v>
      </c>
      <c r="E198" s="6">
        <v>5.39</v>
      </c>
      <c r="F198" s="6">
        <v>6.01</v>
      </c>
      <c r="G198" s="6">
        <v>4.41</v>
      </c>
    </row>
    <row r="199" spans="2:26" ht="15.5" x14ac:dyDescent="0.35">
      <c r="C199" t="s">
        <v>230</v>
      </c>
      <c r="D199" s="5">
        <v>35720000000</v>
      </c>
      <c r="E199" s="5">
        <v>21180000000</v>
      </c>
      <c r="F199" s="6">
        <v>16920000000.000002</v>
      </c>
      <c r="G199" s="5">
        <v>47740000000</v>
      </c>
    </row>
    <row r="200" spans="2:26" ht="15.5" x14ac:dyDescent="0.35">
      <c r="C200" t="s">
        <v>231</v>
      </c>
      <c r="D200" s="6">
        <v>1.21E-2</v>
      </c>
      <c r="E200" s="6">
        <v>3.2000000000000002E-3</v>
      </c>
      <c r="F200" s="6">
        <v>2.5000000000000001E-3</v>
      </c>
      <c r="G200" s="6">
        <v>1.6200000000000003E-2</v>
      </c>
    </row>
    <row r="201" spans="2:26" ht="15.5" x14ac:dyDescent="0.35">
      <c r="C201" t="s">
        <v>232</v>
      </c>
      <c r="D201" s="6">
        <v>1.8000000000000002E-2</v>
      </c>
      <c r="E201" s="6">
        <v>4.6999999999999993E-3</v>
      </c>
      <c r="F201" s="6">
        <v>3.7000000000000002E-3</v>
      </c>
      <c r="G201" s="6">
        <v>2.3399999999999997E-2</v>
      </c>
    </row>
    <row r="202" spans="2:26" ht="15.5" x14ac:dyDescent="0.35">
      <c r="C202" t="s">
        <v>233</v>
      </c>
      <c r="D202" s="6">
        <v>1.95E-2</v>
      </c>
      <c r="E202" s="6">
        <v>8.3000000000000001E-3</v>
      </c>
      <c r="F202" s="6">
        <v>8.3000000000000001E-3</v>
      </c>
      <c r="G202" s="6">
        <v>2.4900000000000002E-2</v>
      </c>
    </row>
    <row r="203" spans="2:26" ht="15.5" x14ac:dyDescent="0.35">
      <c r="C203" t="s">
        <v>234</v>
      </c>
      <c r="D203" s="6">
        <v>5.0599999999999996</v>
      </c>
      <c r="E203" s="6">
        <v>2.02</v>
      </c>
      <c r="F203" s="6">
        <v>1.96</v>
      </c>
      <c r="G203" s="6">
        <v>5.64</v>
      </c>
    </row>
    <row r="204" spans="2:26" ht="15.5" x14ac:dyDescent="0.35">
      <c r="C204" t="s">
        <v>235</v>
      </c>
      <c r="D204" s="5">
        <v>1500000000000</v>
      </c>
      <c r="E204" s="5">
        <v>1437000000000</v>
      </c>
      <c r="F204" s="5">
        <v>1431000000000</v>
      </c>
      <c r="G204" s="5">
        <v>1425000000000</v>
      </c>
    </row>
    <row r="205" spans="2:26" ht="15.5" x14ac:dyDescent="0.35">
      <c r="C205" t="s">
        <v>236</v>
      </c>
      <c r="D205" s="6">
        <v>0.32</v>
      </c>
      <c r="E205" s="6">
        <v>0.32</v>
      </c>
      <c r="F205" s="6">
        <v>0.46</v>
      </c>
      <c r="G205" s="6">
        <v>0.41</v>
      </c>
    </row>
    <row r="206" spans="2:26" ht="15.5" x14ac:dyDescent="0.35">
      <c r="C206" t="s">
        <v>237</v>
      </c>
      <c r="D206" s="6">
        <v>313.58</v>
      </c>
      <c r="E206" s="6">
        <v>319.29000000000002</v>
      </c>
      <c r="F206" s="6">
        <v>317.79000000000002</v>
      </c>
      <c r="G206" s="6">
        <v>316.47000000000003</v>
      </c>
    </row>
    <row r="207" spans="2:26" ht="15.5" x14ac:dyDescent="0.35">
      <c r="C207" t="s">
        <v>238</v>
      </c>
      <c r="D207" s="6">
        <v>0.32</v>
      </c>
      <c r="E207" s="6">
        <v>0.32</v>
      </c>
      <c r="F207" s="6">
        <v>0.46</v>
      </c>
      <c r="G207" s="6">
        <v>0.41</v>
      </c>
    </row>
    <row r="208" spans="2:26" ht="15.5" x14ac:dyDescent="0.35">
      <c r="C208" t="s">
        <v>239</v>
      </c>
      <c r="D208" s="6">
        <v>313.58</v>
      </c>
      <c r="E208" s="6">
        <v>319.29000000000002</v>
      </c>
      <c r="F208" s="6">
        <v>317.79000000000002</v>
      </c>
      <c r="G208" s="6">
        <v>316.47000000000003</v>
      </c>
    </row>
    <row r="209" spans="3:26" ht="15.5" x14ac:dyDescent="0.35">
      <c r="C209" t="s">
        <v>240</v>
      </c>
      <c r="D209" s="5">
        <v>56000000000</v>
      </c>
      <c r="E209" s="5">
        <v>77000000000</v>
      </c>
      <c r="F209" s="5">
        <v>77000000000</v>
      </c>
      <c r="G209" s="5">
        <v>32000000000</v>
      </c>
    </row>
    <row r="210" spans="3:26" ht="15.5" x14ac:dyDescent="0.35">
      <c r="C210" t="s">
        <v>241</v>
      </c>
      <c r="D210" s="5">
        <v>240000000000</v>
      </c>
      <c r="E210" s="5">
        <v>243000000000</v>
      </c>
      <c r="F210" s="5">
        <v>244000000000</v>
      </c>
      <c r="G210" s="5">
        <v>271000000000</v>
      </c>
    </row>
    <row r="211" spans="3:26" ht="15.5" x14ac:dyDescent="0.35">
      <c r="C211" t="s">
        <v>242</v>
      </c>
      <c r="D211" s="5">
        <v>1341000000000</v>
      </c>
      <c r="E211" s="5">
        <v>1365000000000</v>
      </c>
      <c r="F211" s="5">
        <v>1359000000000</v>
      </c>
      <c r="G211" s="5">
        <v>1353000000000</v>
      </c>
    </row>
    <row r="212" spans="3:26" ht="15.5" x14ac:dyDescent="0.35">
      <c r="C212" t="s">
        <v>24</v>
      </c>
      <c r="D212" s="5">
        <v>296000000000</v>
      </c>
      <c r="E212" s="5">
        <v>320000000000</v>
      </c>
      <c r="F212" s="5">
        <v>320000000000</v>
      </c>
      <c r="G212" s="5">
        <v>303000000000</v>
      </c>
    </row>
    <row r="213" spans="3:26" ht="15.5" x14ac:dyDescent="0.35">
      <c r="C213" t="s">
        <v>21</v>
      </c>
      <c r="D213" s="5">
        <v>246000000000</v>
      </c>
      <c r="E213" s="5">
        <v>251000000000</v>
      </c>
      <c r="F213" s="5">
        <v>226000000000</v>
      </c>
      <c r="G213" s="5">
        <v>254000000000</v>
      </c>
    </row>
    <row r="214" spans="3:26" ht="15.5" x14ac:dyDescent="0.35">
      <c r="C214" t="s">
        <v>243</v>
      </c>
      <c r="D214" s="5">
        <v>1374000000000</v>
      </c>
      <c r="E214" s="5">
        <v>1276000000000</v>
      </c>
      <c r="F214" s="5">
        <v>1274000000000</v>
      </c>
      <c r="G214" s="5">
        <v>1270000000000</v>
      </c>
    </row>
    <row r="215" spans="3:26" ht="15.5" x14ac:dyDescent="0.35">
      <c r="C215" t="s">
        <v>244</v>
      </c>
      <c r="D215" s="5">
        <v>-3000000000</v>
      </c>
      <c r="E215" s="5">
        <v>-12000000000</v>
      </c>
      <c r="F215" s="5">
        <v>112000000000</v>
      </c>
      <c r="G215" s="5">
        <v>-5000000000</v>
      </c>
    </row>
    <row r="216" spans="3:26" ht="15.5" x14ac:dyDescent="0.35">
      <c r="C216" t="s">
        <v>245</v>
      </c>
      <c r="D216" s="5">
        <v>-2000000000</v>
      </c>
      <c r="E216" s="5">
        <v>-2000000000</v>
      </c>
      <c r="F216" s="5">
        <v>-19000000000</v>
      </c>
      <c r="G216" s="5">
        <v>0</v>
      </c>
    </row>
    <row r="217" spans="3:26" ht="15.5" x14ac:dyDescent="0.35">
      <c r="C217" t="s">
        <v>13</v>
      </c>
      <c r="D217" s="5">
        <v>-5000000000</v>
      </c>
      <c r="E217" s="5">
        <v>-14000000000</v>
      </c>
      <c r="F217" s="5">
        <v>93000000000</v>
      </c>
      <c r="G217" s="5">
        <v>-5000000000</v>
      </c>
    </row>
    <row r="218" spans="3:26" ht="15.5" x14ac:dyDescent="0.35">
      <c r="C218" t="s">
        <v>16</v>
      </c>
      <c r="D218" s="6">
        <v>-1.21</v>
      </c>
      <c r="E218" s="6">
        <v>-3.36</v>
      </c>
      <c r="F218" s="6">
        <v>21.73</v>
      </c>
      <c r="G218" s="6">
        <v>-1.1100000000000001</v>
      </c>
    </row>
    <row r="219" spans="3:26" ht="15.5" x14ac:dyDescent="0.35">
      <c r="C219" t="s">
        <v>58</v>
      </c>
      <c r="I219" s="6">
        <v>19.14</v>
      </c>
      <c r="J219" s="6">
        <v>29.02</v>
      </c>
      <c r="K219" s="6">
        <v>20.89</v>
      </c>
      <c r="L219" s="6">
        <v>17.649999999999999</v>
      </c>
      <c r="M219" s="6">
        <v>12.12</v>
      </c>
      <c r="N219" s="6">
        <v>6.96</v>
      </c>
      <c r="O219" s="6">
        <v>11.44</v>
      </c>
      <c r="P219" s="6">
        <v>8.67</v>
      </c>
      <c r="Q219" s="6">
        <v>7.45</v>
      </c>
      <c r="R219" s="6">
        <v>10.17</v>
      </c>
      <c r="S219" s="6">
        <v>21.09</v>
      </c>
      <c r="T219" s="6">
        <v>20.93</v>
      </c>
      <c r="U219" s="6">
        <v>23.08</v>
      </c>
      <c r="V219" s="6">
        <v>12.62</v>
      </c>
      <c r="W219" s="6">
        <v>11.4</v>
      </c>
      <c r="X219" s="6">
        <v>10.26</v>
      </c>
      <c r="Y219" s="6">
        <v>9.33</v>
      </c>
      <c r="Z219" s="6">
        <v>3.53</v>
      </c>
    </row>
    <row r="220" spans="3:26" ht="15.5" x14ac:dyDescent="0.35">
      <c r="C220" t="s">
        <v>72</v>
      </c>
      <c r="I220" s="6">
        <v>7.58</v>
      </c>
      <c r="J220" s="6">
        <v>2.93</v>
      </c>
      <c r="K220" s="6">
        <v>4.5</v>
      </c>
      <c r="L220" s="6">
        <v>5.61</v>
      </c>
      <c r="M220" s="6">
        <v>7.18</v>
      </c>
      <c r="N220" s="6">
        <v>10.78</v>
      </c>
      <c r="O220" s="6">
        <v>6.64</v>
      </c>
      <c r="P220" s="6">
        <v>12.69</v>
      </c>
      <c r="Q220" s="6">
        <v>13.83</v>
      </c>
      <c r="R220" s="6">
        <v>17.989999999999998</v>
      </c>
      <c r="S220" s="6">
        <v>9.44</v>
      </c>
      <c r="T220" s="6">
        <v>14.29</v>
      </c>
      <c r="U220" s="6">
        <v>6.54</v>
      </c>
      <c r="V220" s="6">
        <v>7.92</v>
      </c>
      <c r="W220" s="6">
        <v>13.68</v>
      </c>
      <c r="X220" s="6">
        <v>13.16</v>
      </c>
      <c r="Y220" s="6">
        <v>15.01</v>
      </c>
      <c r="Z220" s="6">
        <v>96.32</v>
      </c>
    </row>
    <row r="221" spans="3:26" ht="15.5" x14ac:dyDescent="0.35">
      <c r="C221" t="s">
        <v>75</v>
      </c>
      <c r="I221" s="6">
        <v>1.37</v>
      </c>
      <c r="J221" s="6">
        <v>0.7</v>
      </c>
      <c r="K221" s="6">
        <v>0.87</v>
      </c>
      <c r="L221" s="6">
        <v>1.1399999999999999</v>
      </c>
      <c r="M221" s="6">
        <v>0.83</v>
      </c>
      <c r="N221" s="6">
        <v>0.99</v>
      </c>
      <c r="O221" s="6">
        <v>0.82</v>
      </c>
      <c r="P221" s="6">
        <v>1.08</v>
      </c>
      <c r="Q221" s="6">
        <v>1.2</v>
      </c>
      <c r="R221" s="6">
        <v>1.82</v>
      </c>
      <c r="S221" s="6">
        <v>2.0499999999999998</v>
      </c>
      <c r="T221" s="6">
        <v>2.2599999999999998</v>
      </c>
      <c r="U221" s="6">
        <v>1.24</v>
      </c>
      <c r="V221" s="6">
        <v>1.2</v>
      </c>
      <c r="W221" s="6">
        <v>1.28</v>
      </c>
      <c r="X221" s="6">
        <v>1.4</v>
      </c>
      <c r="Y221" s="6">
        <v>1.47</v>
      </c>
      <c r="Z221" s="6">
        <v>3.56</v>
      </c>
    </row>
    <row r="222" spans="3:26" ht="15.5" x14ac:dyDescent="0.35">
      <c r="C222" t="s">
        <v>246</v>
      </c>
      <c r="I222" s="5">
        <v>139950000000</v>
      </c>
      <c r="J222" s="5">
        <v>180200000000</v>
      </c>
      <c r="K222" s="5">
        <v>164710000000</v>
      </c>
      <c r="L222" s="6">
        <v>130949999999.99998</v>
      </c>
      <c r="M222" s="5">
        <v>101100000000</v>
      </c>
      <c r="N222" s="5">
        <v>84140000000</v>
      </c>
      <c r="O222" s="5">
        <v>98180000000</v>
      </c>
      <c r="P222" s="5">
        <v>93490000000</v>
      </c>
    </row>
    <row r="223" spans="3:26" ht="15.5" x14ac:dyDescent="0.35">
      <c r="C223" t="s">
        <v>247</v>
      </c>
      <c r="I223" s="6">
        <v>4.1399999999999999E-2</v>
      </c>
      <c r="J223" s="6">
        <v>6.2899999999999998E-2</v>
      </c>
      <c r="K223" s="6">
        <v>4.5700000000000005E-2</v>
      </c>
      <c r="L223" s="6">
        <v>4.24E-2</v>
      </c>
      <c r="M223" s="6">
        <v>2.9399999999999999E-2</v>
      </c>
      <c r="N223" s="6">
        <v>1.72E-2</v>
      </c>
      <c r="O223" s="6">
        <v>2.87E-2</v>
      </c>
      <c r="P223" s="6">
        <v>2.41E-2</v>
      </c>
      <c r="Q223" s="6">
        <v>2.12E-2</v>
      </c>
      <c r="R223" s="6">
        <v>2.7699999999999999E-2</v>
      </c>
      <c r="S223" s="6">
        <v>5.7300000000000004E-2</v>
      </c>
      <c r="T223" s="6">
        <v>5.9000000000000004E-2</v>
      </c>
      <c r="U223" s="6">
        <v>7.4099999999999999E-2</v>
      </c>
      <c r="V223" s="6">
        <v>4.1200000000000001E-2</v>
      </c>
      <c r="W223" s="6">
        <v>2.9600000000000001E-2</v>
      </c>
      <c r="X223" s="6">
        <v>2.7799999999999998E-2</v>
      </c>
      <c r="Y223" s="6">
        <v>2.2599999999999999E-2</v>
      </c>
      <c r="Z223" s="6">
        <v>8.0000000000000002E-3</v>
      </c>
    </row>
    <row r="224" spans="3:26" ht="15.5" x14ac:dyDescent="0.35">
      <c r="C224" t="s">
        <v>248</v>
      </c>
      <c r="I224" s="6">
        <v>6.0199999999999997E-2</v>
      </c>
      <c r="J224" s="6">
        <v>9.5600000000000004E-2</v>
      </c>
      <c r="K224" s="6">
        <v>7.46E-2</v>
      </c>
      <c r="L224" s="6">
        <v>6.7799999999999999E-2</v>
      </c>
      <c r="M224" s="6">
        <v>4.9699999999999994E-2</v>
      </c>
      <c r="N224" s="6">
        <v>3.0200000000000001E-2</v>
      </c>
      <c r="O224" s="6">
        <v>4.7199999999999999E-2</v>
      </c>
      <c r="P224" s="6">
        <v>3.73E-2</v>
      </c>
      <c r="Q224" s="6">
        <v>3.3300000000000003E-2</v>
      </c>
      <c r="R224" s="6">
        <v>4.6300000000000001E-2</v>
      </c>
      <c r="S224" s="6">
        <v>9.8000000000000004E-2</v>
      </c>
      <c r="T224" s="6">
        <v>0.1057</v>
      </c>
      <c r="U224" s="6">
        <v>0.12890000000000001</v>
      </c>
      <c r="V224" s="6">
        <v>7.980000000000001E-2</v>
      </c>
      <c r="W224" s="6">
        <v>5.8299999999999998E-2</v>
      </c>
      <c r="X224" s="6">
        <v>5.5399999999999998E-2</v>
      </c>
      <c r="Y224" s="6">
        <v>5.33E-2</v>
      </c>
      <c r="Z224" s="6">
        <v>2.1299999999999999E-2</v>
      </c>
    </row>
    <row r="225" spans="3:26" ht="15.5" x14ac:dyDescent="0.35">
      <c r="C225" t="s">
        <v>249</v>
      </c>
      <c r="I225" s="6">
        <v>7.2700000000000001E-2</v>
      </c>
      <c r="J225" s="6">
        <v>0.1052</v>
      </c>
      <c r="K225" s="6">
        <v>0.10619999999999999</v>
      </c>
      <c r="L225" s="6">
        <v>0.09</v>
      </c>
      <c r="M225" s="6">
        <v>6.6500000000000004E-2</v>
      </c>
      <c r="N225" s="6">
        <v>5.21E-2</v>
      </c>
      <c r="O225" s="6">
        <v>6.2899999999999998E-2</v>
      </c>
      <c r="P225" s="6">
        <v>6.25E-2</v>
      </c>
      <c r="Q225" s="6">
        <v>3.95E-2</v>
      </c>
      <c r="R225" s="6">
        <v>5.4900000000000004E-2</v>
      </c>
      <c r="S225" s="6">
        <v>7.8299999999999995E-2</v>
      </c>
      <c r="T225" s="6">
        <v>0.1305</v>
      </c>
      <c r="U225" s="6">
        <v>0.16750000000000001</v>
      </c>
      <c r="V225" s="6">
        <v>0.113</v>
      </c>
      <c r="W225" s="6">
        <v>0.10050000000000001</v>
      </c>
      <c r="X225" s="6">
        <v>7.6200000000000004E-2</v>
      </c>
      <c r="Y225" s="6">
        <v>7.7800000000000008E-2</v>
      </c>
      <c r="Z225" s="6">
        <v>0.156</v>
      </c>
    </row>
    <row r="226" spans="3:26" ht="15.5" x14ac:dyDescent="0.35">
      <c r="C226" t="s">
        <v>250</v>
      </c>
      <c r="I226" s="6">
        <v>4.29</v>
      </c>
      <c r="J226" s="6">
        <v>5.47</v>
      </c>
      <c r="K226" s="6">
        <v>5.68</v>
      </c>
      <c r="L226" s="6">
        <v>5.38</v>
      </c>
      <c r="M226" s="6">
        <v>2.69</v>
      </c>
      <c r="N226" s="5">
        <v>2</v>
      </c>
      <c r="O226" s="6">
        <v>2.57</v>
      </c>
      <c r="P226" s="6">
        <v>2.67</v>
      </c>
      <c r="Q226" s="6">
        <v>1.41</v>
      </c>
      <c r="R226" s="6">
        <v>1.75</v>
      </c>
      <c r="S226" s="6">
        <v>2.75</v>
      </c>
      <c r="T226" s="6">
        <v>4.3600000000000003</v>
      </c>
      <c r="U226" s="6">
        <v>5.87</v>
      </c>
      <c r="V226" s="6">
        <v>6.5</v>
      </c>
      <c r="W226" s="6">
        <v>4.9000000000000004</v>
      </c>
      <c r="X226" s="6">
        <v>2.39</v>
      </c>
      <c r="Y226" s="6">
        <v>1.7</v>
      </c>
      <c r="Z226" s="6">
        <v>1.55</v>
      </c>
    </row>
    <row r="227" spans="3:26" ht="15.5" x14ac:dyDescent="0.35">
      <c r="C227" t="s">
        <v>69</v>
      </c>
      <c r="I227" s="6">
        <v>0.46</v>
      </c>
      <c r="J227" s="6">
        <v>0.28000000000000003</v>
      </c>
      <c r="K227" s="6">
        <v>0.34</v>
      </c>
      <c r="L227" s="6">
        <v>0.38</v>
      </c>
      <c r="M227" s="6">
        <v>0.36</v>
      </c>
      <c r="N227" s="6">
        <v>0.32</v>
      </c>
      <c r="O227" s="6">
        <v>0.31</v>
      </c>
      <c r="P227" s="6">
        <v>0.47</v>
      </c>
      <c r="Q227" s="6">
        <v>0.46</v>
      </c>
      <c r="R227" s="6">
        <v>0.83</v>
      </c>
      <c r="S227" s="6">
        <v>0.92</v>
      </c>
      <c r="T227" s="6">
        <v>1.51</v>
      </c>
      <c r="U227" s="6">
        <v>0.84</v>
      </c>
      <c r="V227" s="6">
        <v>0.63</v>
      </c>
      <c r="W227" s="6">
        <v>0.8</v>
      </c>
      <c r="X227" s="6">
        <v>0.73</v>
      </c>
      <c r="Y227" s="6">
        <v>0.8</v>
      </c>
      <c r="Z227" s="6">
        <v>2.06</v>
      </c>
    </row>
    <row r="228" spans="3:26" ht="15.5" x14ac:dyDescent="0.35">
      <c r="C228" t="s">
        <v>66</v>
      </c>
      <c r="I228" s="6">
        <v>317.79000000000002</v>
      </c>
      <c r="J228" s="6">
        <v>303.5</v>
      </c>
      <c r="K228" s="6">
        <v>280.2</v>
      </c>
      <c r="L228" s="6">
        <v>260.33999999999997</v>
      </c>
      <c r="M228" s="6">
        <v>243.71</v>
      </c>
      <c r="N228" s="6">
        <v>230.89</v>
      </c>
      <c r="O228" s="6">
        <v>242.61</v>
      </c>
      <c r="P228" s="6">
        <v>232.14</v>
      </c>
      <c r="Q228" s="6">
        <v>223.95</v>
      </c>
      <c r="R228" s="6">
        <v>219.85</v>
      </c>
      <c r="S228" s="6">
        <v>215.29</v>
      </c>
      <c r="T228" s="6">
        <v>198.06</v>
      </c>
      <c r="U228" s="6">
        <v>179.13</v>
      </c>
      <c r="V228" s="6">
        <v>158.19</v>
      </c>
      <c r="W228" s="6">
        <v>195.59</v>
      </c>
      <c r="X228" s="6">
        <v>184.96</v>
      </c>
      <c r="Y228" s="5">
        <v>175</v>
      </c>
      <c r="Z228" s="6">
        <v>165.24</v>
      </c>
    </row>
    <row r="229" spans="3:26" ht="15.5" x14ac:dyDescent="0.35">
      <c r="C229" t="s">
        <v>251</v>
      </c>
      <c r="I229" s="6">
        <v>0.46</v>
      </c>
      <c r="J229" s="6">
        <v>0.28000000000000003</v>
      </c>
      <c r="K229" s="6">
        <v>0.34</v>
      </c>
      <c r="L229" s="6">
        <v>0.38</v>
      </c>
      <c r="M229" s="6">
        <v>0.36</v>
      </c>
      <c r="N229" s="6">
        <v>0.32</v>
      </c>
      <c r="O229" s="6">
        <v>0.31</v>
      </c>
      <c r="P229" s="6">
        <v>0.47</v>
      </c>
      <c r="Q229" s="6">
        <v>0.46</v>
      </c>
      <c r="R229" s="6">
        <v>0.83</v>
      </c>
      <c r="S229" s="6">
        <v>0.92</v>
      </c>
      <c r="T229" s="6">
        <v>1.51</v>
      </c>
      <c r="U229" s="6">
        <v>0.84</v>
      </c>
      <c r="V229" s="6">
        <v>0.63</v>
      </c>
      <c r="W229" s="6">
        <v>0.8</v>
      </c>
      <c r="X229" s="6">
        <v>0.73</v>
      </c>
      <c r="Y229" s="6">
        <v>0.8</v>
      </c>
      <c r="Z229" s="6">
        <v>2.06</v>
      </c>
    </row>
    <row r="230" spans="3:26" ht="15.5" x14ac:dyDescent="0.35">
      <c r="C230" t="s">
        <v>252</v>
      </c>
      <c r="I230" s="6">
        <v>317.79000000000002</v>
      </c>
      <c r="J230" s="6">
        <v>303.5</v>
      </c>
      <c r="K230" s="6">
        <v>280.2</v>
      </c>
      <c r="L230" s="6">
        <v>260.33999999999997</v>
      </c>
      <c r="M230" s="6">
        <v>243.71</v>
      </c>
      <c r="N230" s="6">
        <v>230.89</v>
      </c>
      <c r="O230" s="6">
        <v>242.61</v>
      </c>
      <c r="P230" s="6">
        <v>232.14</v>
      </c>
      <c r="Q230" s="6">
        <v>223.95</v>
      </c>
      <c r="R230" s="6">
        <v>219.85</v>
      </c>
      <c r="S230" s="6">
        <v>215.29</v>
      </c>
      <c r="T230" s="6">
        <v>198.06</v>
      </c>
      <c r="U230" s="6">
        <v>179.13</v>
      </c>
      <c r="V230" s="6">
        <v>158.19</v>
      </c>
      <c r="W230" s="6">
        <v>195.59</v>
      </c>
      <c r="X230" s="6">
        <v>184.96</v>
      </c>
      <c r="Y230" s="5">
        <v>175</v>
      </c>
      <c r="Z230" s="6">
        <v>165.24</v>
      </c>
    </row>
    <row r="231" spans="3:26" ht="15.5" x14ac:dyDescent="0.35">
      <c r="C231" t="s">
        <v>253</v>
      </c>
      <c r="I231" s="5">
        <v>77000000000</v>
      </c>
      <c r="J231" s="5">
        <v>44000000000</v>
      </c>
      <c r="K231" s="5">
        <v>33000000000</v>
      </c>
      <c r="L231" s="5">
        <v>103000000000</v>
      </c>
      <c r="M231" s="5">
        <v>106000000000</v>
      </c>
      <c r="N231" s="5">
        <v>89000000000</v>
      </c>
      <c r="O231" s="5">
        <v>122000000000</v>
      </c>
      <c r="P231" s="5">
        <v>82000000000</v>
      </c>
      <c r="Q231" s="5">
        <v>102000000000</v>
      </c>
      <c r="R231" s="5">
        <v>110000000000</v>
      </c>
      <c r="S231" s="5">
        <v>177000000000</v>
      </c>
      <c r="T231" s="5">
        <v>48000000000</v>
      </c>
      <c r="U231" s="5">
        <v>57000000000</v>
      </c>
      <c r="V231" s="5">
        <v>59000000000</v>
      </c>
      <c r="W231" s="5">
        <v>7000000000</v>
      </c>
      <c r="X231" s="5">
        <v>82000000000</v>
      </c>
      <c r="Y231" s="5">
        <v>146000000000</v>
      </c>
      <c r="Z231" s="5">
        <v>207000000000</v>
      </c>
    </row>
    <row r="232" spans="3:26" ht="15.5" x14ac:dyDescent="0.35">
      <c r="C232" t="s">
        <v>254</v>
      </c>
      <c r="I232" s="5">
        <v>244000000000</v>
      </c>
      <c r="J232" s="5">
        <v>220000000000</v>
      </c>
      <c r="K232" s="5">
        <v>229000000000</v>
      </c>
      <c r="L232" s="5">
        <v>99000000000</v>
      </c>
      <c r="M232" s="5">
        <v>167000000000</v>
      </c>
      <c r="N232" s="5">
        <v>235000000000</v>
      </c>
      <c r="O232" s="5">
        <v>219000000000</v>
      </c>
      <c r="P232" s="5">
        <v>201000000000</v>
      </c>
      <c r="Q232" s="5">
        <v>174000000000</v>
      </c>
      <c r="R232" s="5">
        <v>210000000000</v>
      </c>
      <c r="S232" s="5">
        <v>169000000000</v>
      </c>
      <c r="T232" s="5">
        <v>240000000000</v>
      </c>
      <c r="U232" s="5">
        <v>237000000000</v>
      </c>
      <c r="V232" s="5">
        <v>204000000000</v>
      </c>
      <c r="W232" s="5">
        <v>199000000000</v>
      </c>
      <c r="X232" s="5">
        <v>89000000000</v>
      </c>
      <c r="Y232" s="5">
        <v>172000000000</v>
      </c>
      <c r="Z232" s="5">
        <v>192000000000</v>
      </c>
    </row>
    <row r="233" spans="3:26" ht="15.5" x14ac:dyDescent="0.35">
      <c r="C233" t="s">
        <v>26</v>
      </c>
      <c r="I233" s="5">
        <v>320000000000</v>
      </c>
      <c r="J233" s="5">
        <v>263000000000</v>
      </c>
      <c r="K233" s="5">
        <v>262000000000</v>
      </c>
      <c r="L233" s="5">
        <v>202000000000</v>
      </c>
      <c r="M233" s="5">
        <v>273000000000</v>
      </c>
      <c r="N233" s="5">
        <v>324000000000</v>
      </c>
      <c r="O233" s="5">
        <v>341000000000</v>
      </c>
      <c r="P233" s="5">
        <v>282000000000</v>
      </c>
      <c r="Q233" s="5">
        <v>276000000000</v>
      </c>
      <c r="R233" s="5">
        <v>320000000000</v>
      </c>
      <c r="S233" s="5">
        <v>346000000000</v>
      </c>
      <c r="T233" s="5">
        <v>289000000000</v>
      </c>
      <c r="U233" s="5">
        <v>294000000000</v>
      </c>
      <c r="V233" s="5">
        <v>263000000000</v>
      </c>
      <c r="W233" s="5">
        <v>206000000000</v>
      </c>
      <c r="X233" s="5">
        <v>171000000000</v>
      </c>
      <c r="Y233" s="5">
        <v>318000000000</v>
      </c>
      <c r="Z233" s="5">
        <v>400000000000</v>
      </c>
    </row>
    <row r="234" spans="3:26" ht="15.5" x14ac:dyDescent="0.35">
      <c r="C234" t="s">
        <v>23</v>
      </c>
      <c r="I234" s="5">
        <v>226000000000</v>
      </c>
      <c r="J234" s="5">
        <v>165000000000</v>
      </c>
      <c r="K234" s="5">
        <v>127000000000</v>
      </c>
      <c r="L234" s="5">
        <v>138000000000</v>
      </c>
      <c r="M234" s="5">
        <v>209000000000</v>
      </c>
      <c r="N234" s="5">
        <v>286000000000</v>
      </c>
      <c r="O234" s="5">
        <v>300000000000</v>
      </c>
      <c r="P234" s="5">
        <v>216000000000</v>
      </c>
      <c r="Q234" s="5">
        <v>222000000000</v>
      </c>
      <c r="R234" s="5">
        <v>204000000000</v>
      </c>
      <c r="S234" s="5">
        <v>272000000000</v>
      </c>
      <c r="T234" s="5">
        <v>219000000000</v>
      </c>
      <c r="U234" s="5">
        <v>249000000000</v>
      </c>
      <c r="V234" s="5">
        <v>217000000000</v>
      </c>
      <c r="W234" s="5">
        <v>159000000000</v>
      </c>
      <c r="X234" s="5">
        <v>149000000000</v>
      </c>
      <c r="Y234" s="5">
        <v>297000000000</v>
      </c>
      <c r="Z234" s="5">
        <v>297000000000</v>
      </c>
    </row>
    <row r="235" spans="3:26" ht="15.5" x14ac:dyDescent="0.35">
      <c r="C235" t="s">
        <v>255</v>
      </c>
      <c r="I235" s="5">
        <v>1274000000000</v>
      </c>
      <c r="J235" s="5">
        <v>1167000000000</v>
      </c>
      <c r="K235" s="5">
        <v>1107000000000</v>
      </c>
      <c r="L235" s="5">
        <v>936000000000</v>
      </c>
      <c r="M235" s="5">
        <v>915000000000</v>
      </c>
      <c r="N235" s="5">
        <v>1045000000000</v>
      </c>
      <c r="O235" s="5">
        <v>1184000000000</v>
      </c>
      <c r="P235" s="5">
        <v>1110000000000</v>
      </c>
      <c r="Q235" s="5">
        <v>979000000000</v>
      </c>
      <c r="R235" s="5">
        <v>1066000000000</v>
      </c>
      <c r="S235" s="5">
        <v>925000000000</v>
      </c>
      <c r="T235" s="5">
        <v>740000000000</v>
      </c>
      <c r="U235" s="5">
        <v>825000000000</v>
      </c>
      <c r="V235" s="5">
        <v>696000000000</v>
      </c>
      <c r="W235" s="5">
        <v>691000000000</v>
      </c>
      <c r="X235" s="5">
        <v>524000000000</v>
      </c>
      <c r="Y235" s="5">
        <v>560000000000</v>
      </c>
      <c r="Z235" s="5">
        <v>575000000000</v>
      </c>
    </row>
    <row r="236" spans="3:26" ht="15.5" x14ac:dyDescent="0.35">
      <c r="C236" t="s">
        <v>256</v>
      </c>
      <c r="I236" s="5">
        <v>48000000000</v>
      </c>
      <c r="J236" s="5">
        <v>41000000000</v>
      </c>
      <c r="K236" s="5">
        <v>53000000000</v>
      </c>
      <c r="L236" s="5">
        <v>76000000000</v>
      </c>
      <c r="M236" s="5">
        <v>133000000000</v>
      </c>
      <c r="N236" s="5">
        <v>41000000000</v>
      </c>
      <c r="O236" s="5">
        <v>3000000000</v>
      </c>
      <c r="P236" s="5">
        <v>12000000000</v>
      </c>
      <c r="Q236" s="5">
        <v>10000000000</v>
      </c>
      <c r="R236" s="5">
        <v>29000000000</v>
      </c>
      <c r="S236" s="5">
        <v>-35000000000</v>
      </c>
      <c r="T236" s="5">
        <v>75000000000</v>
      </c>
      <c r="U236" s="5">
        <v>22000000000</v>
      </c>
      <c r="V236" s="5">
        <v>-41000000000</v>
      </c>
      <c r="W236" s="5">
        <v>9000000000</v>
      </c>
      <c r="X236" s="5">
        <v>119000000000</v>
      </c>
      <c r="Y236" s="5">
        <v>-11000000000</v>
      </c>
      <c r="Z236" s="5">
        <v>8000000000</v>
      </c>
    </row>
    <row r="237" spans="3:26" ht="15.5" x14ac:dyDescent="0.35">
      <c r="C237" t="s">
        <v>257</v>
      </c>
      <c r="I237" s="5">
        <v>-28000000000</v>
      </c>
      <c r="J237" s="5">
        <v>-57000000000</v>
      </c>
      <c r="K237" s="5">
        <v>-9000000000</v>
      </c>
      <c r="L237" s="5">
        <v>-7000000000</v>
      </c>
      <c r="M237" s="5">
        <v>-2000000000</v>
      </c>
      <c r="N237" s="5">
        <v>-2000000000</v>
      </c>
      <c r="O237" s="5">
        <v>-5000000000</v>
      </c>
      <c r="P237" s="5">
        <v>-4000000000</v>
      </c>
      <c r="Q237" s="5">
        <v>-6000000000</v>
      </c>
      <c r="R237" s="5">
        <v>-4000000000</v>
      </c>
      <c r="S237" s="5">
        <v>-37000000000</v>
      </c>
      <c r="T237" s="5">
        <v>-35000000000</v>
      </c>
      <c r="U237" s="5">
        <v>-8000000000</v>
      </c>
      <c r="V237" s="5">
        <v>-5000000000</v>
      </c>
      <c r="W237" s="5">
        <v>-12000000000</v>
      </c>
      <c r="X237" s="5">
        <v>-5000000000</v>
      </c>
      <c r="Y237" s="5">
        <v>-2000000000</v>
      </c>
      <c r="Z237" s="5">
        <v>-7000000000</v>
      </c>
    </row>
    <row r="238" spans="3:26" ht="15.5" x14ac:dyDescent="0.35">
      <c r="C238" t="s">
        <v>15</v>
      </c>
      <c r="I238" s="5">
        <v>20000000000</v>
      </c>
      <c r="J238" s="5">
        <v>-16000000000</v>
      </c>
      <c r="K238" s="5">
        <v>43000000000</v>
      </c>
      <c r="L238" s="5">
        <v>69000000000</v>
      </c>
      <c r="M238" s="5">
        <v>131000000000</v>
      </c>
      <c r="N238" s="5">
        <v>39000000000</v>
      </c>
      <c r="O238" s="5">
        <v>-2000000000</v>
      </c>
      <c r="P238" s="5">
        <v>8000000000</v>
      </c>
      <c r="Q238" s="5">
        <v>4000000000</v>
      </c>
      <c r="R238" s="5">
        <v>26000000000</v>
      </c>
      <c r="S238" s="5">
        <v>-73000000000</v>
      </c>
      <c r="T238" s="5">
        <v>40000000000</v>
      </c>
      <c r="U238" s="5">
        <v>14000000000</v>
      </c>
      <c r="V238" s="5">
        <v>-45000000000</v>
      </c>
      <c r="W238" s="5">
        <v>-2000000000</v>
      </c>
      <c r="X238" s="5">
        <v>114000000000</v>
      </c>
      <c r="Y238" s="5">
        <v>-12000000000</v>
      </c>
      <c r="Z238" s="5">
        <v>1000000000</v>
      </c>
    </row>
    <row r="239" spans="3:26" ht="15.5" x14ac:dyDescent="0.35">
      <c r="C239" t="s">
        <v>17</v>
      </c>
      <c r="I239" s="6">
        <v>4.6500000000000004</v>
      </c>
      <c r="J239" s="6">
        <v>-3.82</v>
      </c>
      <c r="K239" s="6">
        <v>10.17</v>
      </c>
      <c r="L239" s="6">
        <v>16.04</v>
      </c>
      <c r="M239" s="6">
        <v>30.6</v>
      </c>
      <c r="N239" s="6">
        <v>9.19</v>
      </c>
      <c r="O239" s="6">
        <v>-0.48</v>
      </c>
      <c r="P239" s="6">
        <v>1.86</v>
      </c>
      <c r="Q239" s="6">
        <v>0.82</v>
      </c>
      <c r="R239" s="6">
        <v>5.96</v>
      </c>
      <c r="S239" s="6">
        <v>-17.04</v>
      </c>
      <c r="T239" s="6">
        <v>9.33</v>
      </c>
      <c r="U239" s="6">
        <v>3.28</v>
      </c>
      <c r="V239" s="6">
        <v>-10.64</v>
      </c>
      <c r="W239" s="6">
        <v>-0.76</v>
      </c>
      <c r="X239" s="6">
        <v>35.39</v>
      </c>
      <c r="Y239" s="6">
        <v>-3.88</v>
      </c>
      <c r="Z239" s="6">
        <v>0.43</v>
      </c>
    </row>
  </sheetData>
  <pageMargins left="0.7" right="0.7" top="0.75" bottom="0.75" header="0.3" footer="0.3"/>
  <ignoredErrors>
    <ignoredError sqref="A1:Z240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24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1470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1471</v>
      </c>
      <c r="D2" s="2" vm="440">
        <f ca="1">IFERROR(_xlfn.STOCKHISTORY("XIDX:" &amp; $C$1, D3, , 0, 0, 1), "Libur")</f>
        <v>121</v>
      </c>
      <c r="E2" s="2" vm="436">
        <f ca="1">IFERROR(_xlfn.STOCKHISTORY("XIDX:" &amp; $C$1, E3, , 0, 0, 1), "Libur")</f>
        <v>76</v>
      </c>
      <c r="H2" s="2" vm="436">
        <f ca="1">IFERROR(INDEX(D2:G2,COUNT(D2:G2)),"")</f>
        <v>76</v>
      </c>
      <c r="I2" s="2" vm="337">
        <f t="shared" ref="I2:R2" ca="1" si="0">IFERROR(_xlfn.STOCKHISTORY("XIDX:" &amp; $C$1, I1, , 0, 0, 1), "Libur")</f>
        <v>110</v>
      </c>
      <c r="J2" s="2" vm="24">
        <f t="shared" ca="1" si="0"/>
        <v>54</v>
      </c>
      <c r="K2" s="2" vm="441">
        <f t="shared" ca="1" si="0"/>
        <v>61</v>
      </c>
      <c r="L2" s="2" vm="128">
        <f t="shared" ca="1" si="0"/>
        <v>78</v>
      </c>
      <c r="M2" s="2" vm="442">
        <f t="shared" ca="1" si="0"/>
        <v>161</v>
      </c>
      <c r="N2" s="2" vm="44">
        <f t="shared" ca="1" si="0"/>
        <v>95</v>
      </c>
      <c r="O2" s="2" vm="46">
        <f t="shared" ca="1" si="0"/>
        <v>100</v>
      </c>
      <c r="P2" s="2" vm="339">
        <f t="shared" ca="1" si="0"/>
        <v>94</v>
      </c>
      <c r="Q2" s="2" vm="99">
        <f t="shared" ca="1" si="0"/>
        <v>118</v>
      </c>
      <c r="R2" s="2" vm="339">
        <f t="shared" ca="1" si="0"/>
        <v>94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92708000000</v>
      </c>
      <c r="E4" s="2">
        <f>IFERROR(INDEX(E51:E500,MATCH($C$4,$C$51:$C$500,0)),"")</f>
        <v>357609000000</v>
      </c>
      <c r="H4" s="2">
        <f>IFERROR(SUM(D4:G4)*(4/MAX(1,COUNT(D4:G4))),"")</f>
        <v>900634000000</v>
      </c>
      <c r="I4" s="2">
        <f t="shared" ref="I4:R4" si="1">IFERROR(INDEX(I51:I500,MATCH($C$4,$C$51:$C$500,0)),"")</f>
        <v>889714000000</v>
      </c>
      <c r="J4" s="2">
        <f t="shared" si="1"/>
        <v>819619000000</v>
      </c>
      <c r="K4" s="2">
        <f t="shared" si="1"/>
        <v>1230832000000</v>
      </c>
      <c r="L4" s="2">
        <f t="shared" si="1"/>
        <v>1619409000000</v>
      </c>
      <c r="M4" s="2">
        <f t="shared" si="1"/>
        <v>1299011000000</v>
      </c>
      <c r="N4" s="2">
        <f t="shared" si="1"/>
        <v>1109226000000</v>
      </c>
      <c r="O4" s="2">
        <f t="shared" si="1"/>
        <v>1311491000000</v>
      </c>
      <c r="P4" s="2">
        <f t="shared" si="1"/>
        <v>1163532497000</v>
      </c>
      <c r="Q4" s="2">
        <f t="shared" si="1"/>
        <v>1203066947000</v>
      </c>
      <c r="R4" s="2">
        <f t="shared" si="1"/>
        <v>1185900579000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-14471000000</v>
      </c>
      <c r="E5" s="2">
        <f>IFERROR(INDEX(E51:E500,MATCH($C$5,$C$51:$C$500,0)),"")</f>
        <v>12427000000</v>
      </c>
      <c r="H5" s="2">
        <f>IFERROR(SUM(D5:G5)*(4/MAX(1,COUNT(D5:G5))),"")</f>
        <v>-4088000000</v>
      </c>
      <c r="I5" s="2">
        <f t="shared" ref="I5:R5" si="2">IFERROR(INDEX(I51:I500,MATCH($C$5,$C$51:$C$500,0)),"")</f>
        <v>1241000000</v>
      </c>
      <c r="J5" s="2">
        <f t="shared" si="2"/>
        <v>7055000000</v>
      </c>
      <c r="K5" s="2">
        <f t="shared" si="2"/>
        <v>-52802000000</v>
      </c>
      <c r="L5" s="2">
        <f t="shared" si="2"/>
        <v>-5107000000</v>
      </c>
      <c r="M5" s="2">
        <f t="shared" si="2"/>
        <v>-2852000000</v>
      </c>
      <c r="N5" s="2">
        <f t="shared" si="2"/>
        <v>34895000000</v>
      </c>
      <c r="O5" s="2">
        <f t="shared" si="2"/>
        <v>50469000000</v>
      </c>
      <c r="P5" s="2">
        <f t="shared" si="2"/>
        <v>69033042000</v>
      </c>
      <c r="Q5" s="2">
        <f t="shared" si="2"/>
        <v>85500788000</v>
      </c>
      <c r="R5" s="2">
        <f t="shared" si="2"/>
        <v>116069341000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2635481000000</v>
      </c>
      <c r="E6" s="2">
        <f>IFERROR(INDEX(E51:E500,MATCH($C$6,$C$51:$C$500,0)),"")</f>
        <v>2581892000000</v>
      </c>
      <c r="H6" s="2">
        <f>IFERROR(INDEX(D6:G6,COUNT(D6:G6)),"")</f>
        <v>2581892000000</v>
      </c>
      <c r="I6" s="2">
        <f t="shared" ref="I6:R6" si="3">IFERROR(INDEX(I51:I500,MATCH($C$6,$C$51:$C$500,0)),"")</f>
        <v>2568124000000</v>
      </c>
      <c r="J6" s="2">
        <f t="shared" si="3"/>
        <v>2508625000000</v>
      </c>
      <c r="K6" s="2">
        <f t="shared" si="3"/>
        <v>2531532000000</v>
      </c>
      <c r="L6" s="2">
        <f t="shared" si="3"/>
        <v>2584663000000</v>
      </c>
      <c r="M6" s="2">
        <f t="shared" si="3"/>
        <v>2589474000000</v>
      </c>
      <c r="N6" s="2">
        <f t="shared" si="3"/>
        <v>1481947000000</v>
      </c>
      <c r="O6" s="2">
        <f t="shared" si="3"/>
        <v>1539568000000</v>
      </c>
      <c r="P6" s="2">
        <f t="shared" si="3"/>
        <v>1485691506000</v>
      </c>
      <c r="Q6" s="2">
        <f t="shared" si="3"/>
        <v>1408295491000</v>
      </c>
      <c r="R6" s="2">
        <f t="shared" si="3"/>
        <v>1313716459000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15.46</v>
      </c>
      <c r="E7" s="3">
        <f>IFERROR(INDEX(E51:E500,MATCH($C$7,$C$51:$C$500,0))/1000000000,"")</f>
        <v>14.23</v>
      </c>
      <c r="H7" s="3">
        <f>IFERROR(INDEX(D7:G7,COUNT(D7:G7)),"")</f>
        <v>14.23</v>
      </c>
      <c r="I7" s="3">
        <f t="shared" ref="I7:R7" si="4">IFERROR(INDEX(I51:I500,MATCH($C$7,$C$51:$C$500,0))/1000000000,"")</f>
        <v>14.23</v>
      </c>
      <c r="J7" s="3">
        <f t="shared" si="4"/>
        <v>14.23</v>
      </c>
      <c r="K7" s="3">
        <f t="shared" si="4"/>
        <v>14.23</v>
      </c>
      <c r="L7" s="3">
        <f t="shared" si="4"/>
        <v>14.23</v>
      </c>
      <c r="M7" s="3">
        <f t="shared" si="4"/>
        <v>14.23</v>
      </c>
      <c r="N7" s="3">
        <f t="shared" si="4"/>
        <v>7.45</v>
      </c>
      <c r="O7" s="3">
        <f t="shared" si="4"/>
        <v>7.45</v>
      </c>
      <c r="P7" s="3">
        <f t="shared" si="4"/>
        <v>7.45</v>
      </c>
      <c r="Q7" s="3">
        <f t="shared" si="4"/>
        <v>7.45</v>
      </c>
      <c r="R7" s="3">
        <f t="shared" si="4"/>
        <v>7.45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24000000000</v>
      </c>
      <c r="H8" s="2">
        <f>IFERROR(INDEX(D8:G8,COUNT(D8:G8)),"")</f>
        <v>24000000000</v>
      </c>
      <c r="I8" s="2">
        <f t="shared" ref="I8:R8" si="5">IFERROR(INDEX(I51:I500,MATCH($C$8,$C$51:$C$500,0)),"")</f>
        <v>-86000000000</v>
      </c>
      <c r="J8" s="2">
        <f t="shared" si="5"/>
        <v>57000000000</v>
      </c>
      <c r="K8" s="2">
        <f t="shared" si="5"/>
        <v>-36000000000</v>
      </c>
      <c r="L8" s="2">
        <f t="shared" si="5"/>
        <v>179000000000</v>
      </c>
      <c r="M8" s="2">
        <f t="shared" si="5"/>
        <v>82000000000</v>
      </c>
      <c r="N8" s="2">
        <f t="shared" si="5"/>
        <v>7000000000</v>
      </c>
      <c r="O8" s="2">
        <f t="shared" si="5"/>
        <v>6000000000</v>
      </c>
      <c r="P8" s="2">
        <f t="shared" si="5"/>
        <v>-288000000000</v>
      </c>
      <c r="Q8" s="2">
        <f t="shared" si="5"/>
        <v>-42000000000</v>
      </c>
      <c r="R8" s="2">
        <f t="shared" si="5"/>
        <v>21000000000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</v>
      </c>
      <c r="E9" s="3">
        <f>IFERROR(INDEX(E51:E500,MATCH("Free cash flow per share (Quarter)",$C$51:$C$500,0)),"")</f>
        <v>1.71</v>
      </c>
      <c r="H9" s="3">
        <f>IFERROR(INDEX(D9:G9,COUNT(D9:G9)),"")</f>
        <v>1.71</v>
      </c>
      <c r="I9" s="3">
        <f t="shared" ref="I9:R9" si="6">IFERROR(INDEX(I51:I500,MATCH($C$9,$C$51:$C$500,0)),"")</f>
        <v>-6.03</v>
      </c>
      <c r="J9" s="3">
        <f t="shared" si="6"/>
        <v>4</v>
      </c>
      <c r="K9" s="3">
        <f t="shared" si="6"/>
        <v>-2.56</v>
      </c>
      <c r="L9" s="3">
        <f t="shared" si="6"/>
        <v>12.59</v>
      </c>
      <c r="M9" s="3">
        <f t="shared" si="6"/>
        <v>5.75</v>
      </c>
      <c r="N9" s="3">
        <f t="shared" si="6"/>
        <v>0.96</v>
      </c>
      <c r="O9" s="3">
        <f t="shared" si="6"/>
        <v>0.78</v>
      </c>
      <c r="P9" s="3">
        <f t="shared" si="6"/>
        <v>-38.58</v>
      </c>
      <c r="Q9" s="3">
        <f t="shared" si="6"/>
        <v>-5.7</v>
      </c>
      <c r="R9" s="3">
        <f t="shared" si="6"/>
        <v>2.82</v>
      </c>
    </row>
    <row r="10" spans="1:18" ht="15.5" x14ac:dyDescent="0.35">
      <c r="C10" t="s">
        <v>18</v>
      </c>
      <c r="D10" s="3">
        <f ca="1">IFERROR(IF(D9=0,"",D2/D9),"")</f>
        <v>-172.85714285714286</v>
      </c>
      <c r="E10" s="3">
        <f ca="1">IFERROR(IF(E9=0,"",E2/E9),"")</f>
        <v>44.444444444444443</v>
      </c>
      <c r="I10" s="3">
        <f t="shared" ref="I10:R10" ca="1" si="7">IFERROR(IF(I9=0,"",I2/I9),"")</f>
        <v>-18.24212271973466</v>
      </c>
      <c r="J10" s="3">
        <f t="shared" ca="1" si="7"/>
        <v>13.5</v>
      </c>
      <c r="K10" s="3">
        <f t="shared" ca="1" si="7"/>
        <v>-23.828125</v>
      </c>
      <c r="L10" s="3">
        <f t="shared" ca="1" si="7"/>
        <v>6.1953931691818909</v>
      </c>
      <c r="M10" s="3">
        <f t="shared" ca="1" si="7"/>
        <v>28</v>
      </c>
      <c r="N10" s="3">
        <f t="shared" ca="1" si="7"/>
        <v>98.958333333333343</v>
      </c>
      <c r="O10" s="3">
        <f t="shared" ca="1" si="7"/>
        <v>128.2051282051282</v>
      </c>
      <c r="P10" s="3">
        <f t="shared" ca="1" si="7"/>
        <v>-2.4364955935717991</v>
      </c>
      <c r="Q10" s="3">
        <f t="shared" ca="1" si="7"/>
        <v>-20.701754385964911</v>
      </c>
      <c r="R10" s="3">
        <f t="shared" ca="1" si="7"/>
        <v>33.333333333333336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R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-1641000000</v>
      </c>
      <c r="E15" s="2">
        <f>IFERROR(INDEX(E51:E500,MATCH($C$15,$C$51:$C$500,0)),"")</f>
        <v>-2636000000</v>
      </c>
      <c r="H15" s="2">
        <f>IFERROR(SUM(D15:G15)*(4/MAX(1,COUNT(D15:G15))),"")</f>
        <v>-8554000000</v>
      </c>
      <c r="I15" s="2">
        <f t="shared" ref="I15:R15" si="12">IFERROR(INDEX(I51:I500,MATCH($C$15,$C$51:$C$500,0)),"")</f>
        <v>-15927000000</v>
      </c>
      <c r="J15" s="2">
        <f t="shared" si="12"/>
        <v>-18494000000</v>
      </c>
      <c r="K15" s="2">
        <f t="shared" si="12"/>
        <v>-18106000000</v>
      </c>
      <c r="L15" s="2">
        <f t="shared" si="12"/>
        <v>-33947000000</v>
      </c>
      <c r="M15" s="2">
        <f t="shared" si="12"/>
        <v>-19400000000</v>
      </c>
      <c r="N15" s="2">
        <f t="shared" si="12"/>
        <v>-30923000000</v>
      </c>
      <c r="O15" s="2">
        <f t="shared" si="12"/>
        <v>-18418000000</v>
      </c>
      <c r="P15" s="2">
        <f t="shared" si="12"/>
        <v>-30493051000</v>
      </c>
      <c r="Q15" s="2">
        <f t="shared" si="12"/>
        <v>-28671238000</v>
      </c>
      <c r="R15" s="2">
        <f t="shared" si="12"/>
        <v>-25655705000</v>
      </c>
    </row>
    <row r="16" spans="1:18" ht="15.5" x14ac:dyDescent="0.35">
      <c r="C16" t="s">
        <v>29</v>
      </c>
      <c r="D16" s="2">
        <f>IFERROR(INDEX(D51:D500,MATCH($C$16,$C$51:$C$500,0)),"")</f>
        <v>-18272000000</v>
      </c>
      <c r="E16" s="2">
        <f>IFERROR(INDEX(E51:E500,MATCH($C$16,$C$51:$C$500,0)),"")</f>
        <v>2966000000</v>
      </c>
      <c r="H16" s="2">
        <f>IFERROR(SUM(D16:G16)*(4/MAX(1,COUNT(D16:G16))),"")</f>
        <v>-30612000000</v>
      </c>
      <c r="I16" s="2">
        <f t="shared" ref="I16:R16" si="13">IFERROR(INDEX(I51:I500,MATCH($C$16,$C$51:$C$500,0)),"")</f>
        <v>76409000000</v>
      </c>
      <c r="J16" s="2">
        <f t="shared" si="13"/>
        <v>30112000000</v>
      </c>
      <c r="K16" s="2">
        <f t="shared" si="13"/>
        <v>-38064000000</v>
      </c>
      <c r="L16" s="2">
        <f t="shared" si="13"/>
        <v>79367000000</v>
      </c>
      <c r="M16" s="2">
        <f t="shared" si="13"/>
        <v>31284000000</v>
      </c>
      <c r="N16" s="2">
        <f t="shared" si="13"/>
        <v>57810000000</v>
      </c>
      <c r="O16" s="2">
        <f t="shared" si="13"/>
        <v>1416681000000</v>
      </c>
      <c r="P16" s="2">
        <f t="shared" si="13"/>
        <v>100770635000</v>
      </c>
      <c r="Q16" s="2">
        <f t="shared" si="13"/>
        <v>115261849000</v>
      </c>
      <c r="R16" s="2">
        <f t="shared" si="13"/>
        <v>127986275000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1870660000000</v>
      </c>
      <c r="E20" s="2">
        <f ca="1">IFERROR(E21*E2,"")</f>
        <v>1081480000000</v>
      </c>
      <c r="H20" s="2">
        <f t="shared" ref="H20:R20" ca="1" si="14">IFERROR(H21*H2,"")</f>
        <v>1081480000000</v>
      </c>
      <c r="I20" s="2">
        <f t="shared" ca="1" si="14"/>
        <v>1565300000000</v>
      </c>
      <c r="J20" s="2">
        <f t="shared" ca="1" si="14"/>
        <v>768420000000</v>
      </c>
      <c r="K20" s="2">
        <f t="shared" ca="1" si="14"/>
        <v>868030000000</v>
      </c>
      <c r="L20" s="2">
        <f t="shared" ca="1" si="14"/>
        <v>1109940000000</v>
      </c>
      <c r="M20" s="2">
        <f t="shared" ca="1" si="14"/>
        <v>2291030000000</v>
      </c>
      <c r="N20" s="2">
        <f t="shared" ca="1" si="14"/>
        <v>707750000000</v>
      </c>
      <c r="O20" s="2">
        <f t="shared" ca="1" si="14"/>
        <v>745000000000</v>
      </c>
      <c r="P20" s="2">
        <f t="shared" ca="1" si="14"/>
        <v>700300000000</v>
      </c>
      <c r="Q20" s="2">
        <f t="shared" ca="1" si="14"/>
        <v>879100000000</v>
      </c>
      <c r="R20" s="2">
        <f t="shared" ca="1" si="14"/>
        <v>700300000000</v>
      </c>
    </row>
    <row r="21" spans="1:18" ht="15.5" x14ac:dyDescent="0.35">
      <c r="C21" t="s">
        <v>12</v>
      </c>
      <c r="D21" s="2">
        <f>IFERROR(INDEX(D51:D500,MATCH($C$7,$C$51:$C$500,0)),"")</f>
        <v>15460000000</v>
      </c>
      <c r="E21" s="2">
        <f>IFERROR(INDEX(E51:E500,MATCH($C$7,$C$51:$C$500,0)),"")</f>
        <v>14230000000</v>
      </c>
      <c r="H21" s="2">
        <f>IFERROR(INDEX(D21:G21,COUNT(D21:G21)),"")</f>
        <v>14230000000</v>
      </c>
      <c r="I21" s="2">
        <f t="shared" ref="I21:R21" si="15">IFERROR(INDEX(I51:I500,MATCH($C$7,$C$51:$C$500,0)),"")</f>
        <v>14230000000</v>
      </c>
      <c r="J21" s="2">
        <f t="shared" si="15"/>
        <v>14230000000</v>
      </c>
      <c r="K21" s="2">
        <f t="shared" si="15"/>
        <v>14230000000</v>
      </c>
      <c r="L21" s="2">
        <f t="shared" si="15"/>
        <v>14230000000</v>
      </c>
      <c r="M21" s="2">
        <f t="shared" si="15"/>
        <v>14230000000</v>
      </c>
      <c r="N21" s="2">
        <f t="shared" si="15"/>
        <v>7450000000</v>
      </c>
      <c r="O21" s="2">
        <f t="shared" si="15"/>
        <v>7450000000</v>
      </c>
      <c r="P21" s="2">
        <f t="shared" si="15"/>
        <v>7450000000</v>
      </c>
      <c r="Q21" s="2">
        <f t="shared" si="15"/>
        <v>7450000000</v>
      </c>
      <c r="R21" s="2">
        <f t="shared" si="15"/>
        <v>7450000000</v>
      </c>
    </row>
    <row r="23" spans="1:18" ht="15.5" x14ac:dyDescent="0.35">
      <c r="B23" t="s">
        <v>54</v>
      </c>
      <c r="C23" t="s">
        <v>55</v>
      </c>
      <c r="D23" s="3">
        <f>IFERROR(D5/D6*100,"")</f>
        <v>-0.54908382947932466</v>
      </c>
      <c r="E23" s="3">
        <f>IFERROR(E5/E6*100,"")</f>
        <v>0.48131370328425821</v>
      </c>
      <c r="H23" s="3">
        <f t="shared" ref="H23:R23" si="16">IFERROR(H5/H6*100,"")</f>
        <v>-0.15833350116891023</v>
      </c>
      <c r="I23" s="3">
        <f t="shared" si="16"/>
        <v>4.8323211807529541E-2</v>
      </c>
      <c r="J23" s="3">
        <f t="shared" si="16"/>
        <v>0.28122975733718669</v>
      </c>
      <c r="K23" s="3">
        <f t="shared" si="16"/>
        <v>-2.0857725677573895</v>
      </c>
      <c r="L23" s="3">
        <f t="shared" si="16"/>
        <v>-0.19758862180485423</v>
      </c>
      <c r="M23" s="3">
        <f t="shared" si="16"/>
        <v>-0.11013819795062625</v>
      </c>
      <c r="N23" s="3">
        <f t="shared" si="16"/>
        <v>2.3546726030013216</v>
      </c>
      <c r="O23" s="3">
        <f t="shared" si="16"/>
        <v>3.2781273707949241</v>
      </c>
      <c r="P23" s="3">
        <f t="shared" si="16"/>
        <v>4.6465259928597851</v>
      </c>
      <c r="Q23" s="3">
        <f t="shared" si="16"/>
        <v>6.0712250054346013</v>
      </c>
      <c r="R23" s="3">
        <f t="shared" si="16"/>
        <v>8.8351896792365601</v>
      </c>
    </row>
    <row r="24" spans="1:18" ht="15.5" x14ac:dyDescent="0.35">
      <c r="C24" t="s">
        <v>56</v>
      </c>
      <c r="D24" s="4" t="str">
        <f>IFERROR(_xlfn.RRI(5,I23,D23),"")</f>
        <v/>
      </c>
      <c r="E24" s="4">
        <f>IFERROR(_xlfn.RRI(5,J23,E23),"")</f>
        <v>0.11345684863796102</v>
      </c>
      <c r="H24" s="4">
        <f t="shared" ref="H24:R24" si="17">IFERROR(_xlfn.RRI(5,M23,H23),"")</f>
        <v>7.5293374247909162E-2</v>
      </c>
      <c r="I24" s="4">
        <f t="shared" si="17"/>
        <v>-0.54033117330650715</v>
      </c>
      <c r="J24" s="4">
        <f t="shared" si="17"/>
        <v>-0.38809064951118821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3.79</v>
      </c>
      <c r="J25" s="3">
        <f t="shared" si="18"/>
        <v>0.32</v>
      </c>
      <c r="K25" s="3">
        <f t="shared" si="18"/>
        <v>-4.16</v>
      </c>
      <c r="L25" s="3">
        <f t="shared" si="18"/>
        <v>1.28</v>
      </c>
      <c r="M25" s="3">
        <f t="shared" si="18"/>
        <v>0.43</v>
      </c>
      <c r="N25" s="3">
        <f t="shared" si="18"/>
        <v>2.48</v>
      </c>
      <c r="O25" s="3">
        <f t="shared" si="18"/>
        <v>5.29</v>
      </c>
      <c r="P25" s="3">
        <f t="shared" si="18"/>
        <v>7.88</v>
      </c>
      <c r="Q25" s="3">
        <f t="shared" si="18"/>
        <v>9.86</v>
      </c>
      <c r="R25" s="3">
        <f t="shared" si="18"/>
        <v>12.16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8.8522739101589476E-2</v>
      </c>
      <c r="J26" s="4">
        <f t="shared" si="19"/>
        <v>-0.42939067952036036</v>
      </c>
      <c r="K26" s="4" t="str">
        <f t="shared" si="19"/>
        <v/>
      </c>
      <c r="L26" s="4">
        <f t="shared" si="19"/>
        <v>-0.3352373492069054</v>
      </c>
      <c r="M26" s="4">
        <f t="shared" si="19"/>
        <v>-0.48748453323254826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5.9966364812419144</v>
      </c>
      <c r="E27" s="3">
        <f>IFERROR(E4/E21,"")</f>
        <v>25.130639494026703</v>
      </c>
      <c r="H27" s="3">
        <f t="shared" ref="H27:R27" si="20">IFERROR(H4/H21,"")</f>
        <v>63.291215741391426</v>
      </c>
      <c r="I27" s="3">
        <f t="shared" si="20"/>
        <v>62.52382290934645</v>
      </c>
      <c r="J27" s="3">
        <f t="shared" si="20"/>
        <v>57.597962052002813</v>
      </c>
      <c r="K27" s="3">
        <f t="shared" si="20"/>
        <v>86.495572733661277</v>
      </c>
      <c r="L27" s="3">
        <f t="shared" si="20"/>
        <v>113.8024595924104</v>
      </c>
      <c r="M27" s="3">
        <f t="shared" si="20"/>
        <v>91.286788475052703</v>
      </c>
      <c r="N27" s="3">
        <f t="shared" si="20"/>
        <v>148.88939597315436</v>
      </c>
      <c r="O27" s="3">
        <f t="shared" si="20"/>
        <v>176.03906040268456</v>
      </c>
      <c r="P27" s="3">
        <f t="shared" si="20"/>
        <v>156.17885865771811</v>
      </c>
      <c r="Q27" s="3">
        <f t="shared" si="20"/>
        <v>161.48549624161075</v>
      </c>
      <c r="R27" s="3">
        <f t="shared" si="20"/>
        <v>159.18128577181207</v>
      </c>
    </row>
    <row r="28" spans="1:18" ht="15.5" x14ac:dyDescent="0.35">
      <c r="C28" t="s">
        <v>61</v>
      </c>
      <c r="D28" s="4">
        <f>IFERROR(_xlfn.RRI(5,I27,D27),"")</f>
        <v>-0.37429094545434494</v>
      </c>
      <c r="E28" s="4">
        <f>IFERROR(_xlfn.RRI(5,J27,E27),"")</f>
        <v>-0.15285201036556317</v>
      </c>
      <c r="H28" s="4">
        <f t="shared" ref="H28:R28" si="21">IFERROR(_xlfn.RRI(5,M27,H27),"")</f>
        <v>-7.0633311564998524E-2</v>
      </c>
      <c r="I28" s="4">
        <f t="shared" si="21"/>
        <v>-0.15930909069585319</v>
      </c>
      <c r="J28" s="4">
        <f t="shared" si="21"/>
        <v>-0.20024011786385687</v>
      </c>
      <c r="K28" s="4">
        <f t="shared" si="21"/>
        <v>-0.11146543544232557</v>
      </c>
      <c r="L28" s="4">
        <f t="shared" si="21"/>
        <v>-6.7597079387614833E-2</v>
      </c>
      <c r="M28" s="4">
        <f t="shared" si="21"/>
        <v>-0.10524695704860598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10.84375</v>
      </c>
      <c r="J29" s="4">
        <f t="shared" si="22"/>
        <v>-1.0769230769230771</v>
      </c>
      <c r="K29" s="4">
        <f t="shared" si="22"/>
        <v>-4.25</v>
      </c>
      <c r="L29" s="4">
        <f t="shared" si="22"/>
        <v>1.9767441860465118</v>
      </c>
      <c r="M29" s="4">
        <f t="shared" si="22"/>
        <v>-0.82661290322580638</v>
      </c>
      <c r="N29" s="4">
        <f t="shared" si="22"/>
        <v>-0.5311909262759924</v>
      </c>
      <c r="O29" s="4">
        <f t="shared" si="22"/>
        <v>-0.32868020304568529</v>
      </c>
      <c r="P29" s="4">
        <f t="shared" si="22"/>
        <v>-0.20081135902636912</v>
      </c>
      <c r="Q29" s="4">
        <f t="shared" si="22"/>
        <v>-0.18914473684210531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1.2273607024279725E-2</v>
      </c>
      <c r="I30" s="4">
        <f t="shared" si="23"/>
        <v>8.5521443499967598E-2</v>
      </c>
      <c r="J30" s="4">
        <f t="shared" si="23"/>
        <v>-0.33409352373028972</v>
      </c>
      <c r="K30" s="4">
        <f t="shared" si="23"/>
        <v>-0.23994988295112601</v>
      </c>
      <c r="L30" s="4">
        <f t="shared" si="23"/>
        <v>0.24664764193682737</v>
      </c>
      <c r="M30" s="4">
        <f t="shared" si="23"/>
        <v>-0.38688186705040939</v>
      </c>
      <c r="N30" s="4">
        <f t="shared" si="23"/>
        <v>-0.15422522914758846</v>
      </c>
      <c r="O30" s="4">
        <f t="shared" si="23"/>
        <v>0.12716318915156183</v>
      </c>
      <c r="P30" s="4">
        <f t="shared" si="23"/>
        <v>-3.2861388219985854E-2</v>
      </c>
      <c r="Q30" s="4">
        <f t="shared" si="23"/>
        <v>1.4475385461465515E-2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163.02000000000001</v>
      </c>
      <c r="E32" s="3">
        <f>IFERROR(INDEX(E51:E500,MATCH($A$32,$C$51:$C$500,0)),"")</f>
        <v>173.15</v>
      </c>
      <c r="H32" s="3">
        <f>IFERROR(INDEX(D32:G32,COUNT(D32:G32)),"")</f>
        <v>173.15</v>
      </c>
      <c r="I32" s="3">
        <f t="shared" ref="I32:R32" si="24">IFERROR(INDEX(I51:I500,MATCH($C$32,$C$51:$C$500,0)),"")</f>
        <v>172.28</v>
      </c>
      <c r="J32" s="3">
        <f t="shared" si="24"/>
        <v>167.96</v>
      </c>
      <c r="K32" s="3">
        <f t="shared" si="24"/>
        <v>169.63</v>
      </c>
      <c r="L32" s="3">
        <f t="shared" si="24"/>
        <v>173.34</v>
      </c>
      <c r="M32" s="3">
        <f t="shared" si="24"/>
        <v>173.7</v>
      </c>
      <c r="N32" s="3">
        <f t="shared" si="24"/>
        <v>182.72</v>
      </c>
      <c r="O32" s="3">
        <f t="shared" si="24"/>
        <v>191.03</v>
      </c>
      <c r="P32" s="3">
        <f t="shared" si="24"/>
        <v>184.26</v>
      </c>
      <c r="Q32" s="3">
        <f t="shared" si="24"/>
        <v>175</v>
      </c>
      <c r="R32" s="3">
        <f t="shared" si="24"/>
        <v>163.53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0.47</v>
      </c>
      <c r="E33" s="3">
        <f>IFERROR(INDEX(E51:E500,MATCH($A$33,$C$51:$C$500,0)),"")</f>
        <v>0.59</v>
      </c>
      <c r="H33" s="3">
        <f>IFERROR(INDEX(D33:G33,COUNT(D33:G33)),"")</f>
        <v>0.59</v>
      </c>
      <c r="I33" s="3">
        <f t="shared" ref="I33:R33" si="25">IFERROR(INDEX(I51:I500,MATCH($C$33,$C$51:$C$500,0)),"")</f>
        <v>0.64</v>
      </c>
      <c r="J33" s="3">
        <f t="shared" si="25"/>
        <v>0.32</v>
      </c>
      <c r="K33" s="3">
        <f t="shared" si="25"/>
        <v>0.36</v>
      </c>
      <c r="L33" s="3">
        <f t="shared" si="25"/>
        <v>0.45</v>
      </c>
      <c r="M33" s="3">
        <f t="shared" si="25"/>
        <v>0.93</v>
      </c>
      <c r="N33" s="3">
        <f t="shared" si="25"/>
        <v>0.52</v>
      </c>
      <c r="O33" s="3">
        <f t="shared" si="25"/>
        <v>0.52</v>
      </c>
      <c r="P33" s="3">
        <f t="shared" si="25"/>
        <v>0.52</v>
      </c>
      <c r="Q33" s="3">
        <f t="shared" si="25"/>
        <v>0.67</v>
      </c>
      <c r="R33" s="3">
        <f t="shared" si="25"/>
        <v>0.57999999999999996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-55.88</v>
      </c>
      <c r="E34" s="3">
        <f>IFERROR(INDEX(E51:E500,MATCH($A$34,$C$51:$C$500,0)),"")</f>
        <v>-5150</v>
      </c>
      <c r="H34" s="3">
        <f>IFERROR(INDEX(D34:G34,COUNT(D34:G34)),"")</f>
        <v>-5150</v>
      </c>
      <c r="I34" s="3">
        <f t="shared" ref="I34:R34" si="26">IFERROR(INDEX(I51:I500,MATCH($C$34,$C$51:$C$500,0)),"")</f>
        <v>29.02</v>
      </c>
      <c r="J34" s="3">
        <f t="shared" si="26"/>
        <v>168.75</v>
      </c>
      <c r="K34" s="3">
        <f t="shared" si="26"/>
        <v>-14.66</v>
      </c>
      <c r="L34" s="3">
        <f t="shared" si="26"/>
        <v>60.94</v>
      </c>
      <c r="M34" s="3">
        <f t="shared" si="26"/>
        <v>374.42</v>
      </c>
      <c r="N34" s="3">
        <f t="shared" si="26"/>
        <v>38.31</v>
      </c>
      <c r="O34" s="3">
        <f t="shared" si="26"/>
        <v>18.899999999999999</v>
      </c>
      <c r="P34" s="3">
        <f t="shared" si="26"/>
        <v>12.06</v>
      </c>
      <c r="Q34" s="3">
        <f t="shared" si="26"/>
        <v>11.97</v>
      </c>
      <c r="R34" s="3">
        <f t="shared" si="26"/>
        <v>7.81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12.67</v>
      </c>
      <c r="E35" s="3">
        <f>IFERROR(INDEX(E51:E500,MATCH($A$35,$C$51:$C$500,0)),"")</f>
        <v>4.0999999999999996</v>
      </c>
      <c r="H35" s="3">
        <f>IFERROR(INDEX(D35:G35,COUNT(D35:G35)),"")</f>
        <v>4.0999999999999996</v>
      </c>
      <c r="I35" s="3">
        <f t="shared" ref="I35:R35" si="27">IFERROR(INDEX(I51:I500,MATCH($C$35,$C$51:$C$500,0)),"")</f>
        <v>1.76</v>
      </c>
      <c r="J35" s="3">
        <f t="shared" si="27"/>
        <v>0.94</v>
      </c>
      <c r="K35" s="3">
        <f t="shared" si="27"/>
        <v>0.71</v>
      </c>
      <c r="L35" s="3">
        <f t="shared" si="27"/>
        <v>0.69</v>
      </c>
      <c r="M35" s="3">
        <f t="shared" si="27"/>
        <v>1.76</v>
      </c>
      <c r="N35" s="3">
        <f t="shared" si="27"/>
        <v>0.64</v>
      </c>
      <c r="O35" s="3">
        <f t="shared" si="27"/>
        <v>0.56999999999999995</v>
      </c>
      <c r="P35" s="3">
        <f t="shared" si="27"/>
        <v>0.61</v>
      </c>
      <c r="Q35" s="3">
        <f t="shared" si="27"/>
        <v>0.73</v>
      </c>
      <c r="R35" s="3">
        <f t="shared" si="27"/>
        <v>0.6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92708000000</v>
      </c>
      <c r="E51" s="5">
        <v>357609000000</v>
      </c>
      <c r="F51" s="5">
        <v>-102691000000</v>
      </c>
      <c r="G51" s="5">
        <v>578028000000</v>
      </c>
      <c r="I51" s="5">
        <v>889714000000</v>
      </c>
      <c r="J51" s="5">
        <v>819619000000</v>
      </c>
      <c r="K51" s="5">
        <v>1230832000000</v>
      </c>
      <c r="L51" s="5">
        <v>1619409000000</v>
      </c>
      <c r="M51" s="5">
        <v>1299011000000</v>
      </c>
      <c r="N51" s="5">
        <v>1109226000000</v>
      </c>
      <c r="O51" s="5">
        <v>1311491000000</v>
      </c>
      <c r="P51" s="5">
        <v>1163532497000</v>
      </c>
      <c r="Q51" s="5">
        <v>1203066947000</v>
      </c>
      <c r="R51" s="5">
        <v>1185900579000</v>
      </c>
    </row>
    <row r="52" spans="2:18" ht="15.5" x14ac:dyDescent="0.35">
      <c r="C52" t="s">
        <v>1472</v>
      </c>
      <c r="F52" s="5">
        <v>-63646000000</v>
      </c>
      <c r="G52" s="5">
        <v>699984000000</v>
      </c>
      <c r="I52" s="5">
        <v>636338000000</v>
      </c>
      <c r="J52" s="5">
        <v>605080000000</v>
      </c>
      <c r="K52" s="5">
        <v>904199000000</v>
      </c>
      <c r="L52" s="5">
        <v>976212000000</v>
      </c>
      <c r="M52" s="5">
        <v>1009793000000</v>
      </c>
      <c r="N52" s="5">
        <v>822974000000</v>
      </c>
      <c r="O52" s="5">
        <v>938957000000</v>
      </c>
      <c r="P52" s="5">
        <v>922466244000</v>
      </c>
      <c r="Q52" s="5">
        <v>787953244000</v>
      </c>
      <c r="R52" s="5">
        <v>801106288000</v>
      </c>
    </row>
    <row r="53" spans="2:18" ht="15.5" x14ac:dyDescent="0.35">
      <c r="C53" t="s">
        <v>1473</v>
      </c>
      <c r="D53" s="5">
        <v>4056000000</v>
      </c>
      <c r="E53" s="5">
        <v>3347000000</v>
      </c>
      <c r="F53" s="5">
        <v>4379000000</v>
      </c>
      <c r="G53" s="5">
        <v>2902000000</v>
      </c>
      <c r="I53" s="5">
        <v>11633000000</v>
      </c>
      <c r="J53" s="5">
        <v>7174000000</v>
      </c>
      <c r="K53" s="5">
        <v>15612000000</v>
      </c>
      <c r="L53" s="5">
        <v>54135000000</v>
      </c>
      <c r="M53" s="5">
        <v>56783000000</v>
      </c>
      <c r="N53" s="5">
        <v>60645000000</v>
      </c>
      <c r="O53" s="5">
        <v>99119000000</v>
      </c>
      <c r="P53" s="5">
        <v>99818516000</v>
      </c>
      <c r="Q53" s="5">
        <v>85311477000</v>
      </c>
      <c r="R53" s="5">
        <v>82247714000</v>
      </c>
    </row>
    <row r="54" spans="2:18" ht="15.5" x14ac:dyDescent="0.35">
      <c r="C54" t="s">
        <v>1474</v>
      </c>
      <c r="D54" s="5">
        <v>6464000000</v>
      </c>
      <c r="E54" s="5">
        <v>5596000000</v>
      </c>
      <c r="F54" s="5">
        <v>8467000000</v>
      </c>
      <c r="G54" s="5">
        <v>8006000000</v>
      </c>
      <c r="I54" s="5">
        <v>32460000000</v>
      </c>
      <c r="J54" s="5">
        <v>45104000000</v>
      </c>
      <c r="K54" s="5">
        <v>48086000000</v>
      </c>
      <c r="L54" s="5">
        <v>50053000000</v>
      </c>
      <c r="M54" s="5">
        <v>58055000000</v>
      </c>
      <c r="N54" s="5">
        <v>44037000000</v>
      </c>
      <c r="O54" s="5">
        <v>52639000000</v>
      </c>
      <c r="P54" s="5">
        <v>54064305000</v>
      </c>
      <c r="Q54" s="5">
        <v>38694272000</v>
      </c>
      <c r="R54" s="5">
        <v>50875713000</v>
      </c>
    </row>
    <row r="55" spans="2:18" ht="15.5" x14ac:dyDescent="0.35">
      <c r="C55" t="s">
        <v>1475</v>
      </c>
      <c r="D55" s="5">
        <v>16819000000</v>
      </c>
      <c r="E55" s="5">
        <v>15957000000</v>
      </c>
      <c r="F55" s="5">
        <v>9215000000</v>
      </c>
      <c r="G55" s="5">
        <v>10359000000</v>
      </c>
      <c r="I55" s="5">
        <v>44999000000</v>
      </c>
      <c r="J55" s="5">
        <v>42266000000</v>
      </c>
      <c r="K55" s="5">
        <v>35298000000</v>
      </c>
      <c r="L55" s="5">
        <v>63448000000</v>
      </c>
      <c r="M55" s="5">
        <v>36510000000</v>
      </c>
      <c r="N55" s="5">
        <v>30739000000</v>
      </c>
      <c r="O55" s="5">
        <v>35678000000</v>
      </c>
      <c r="P55" s="5">
        <v>34835513000</v>
      </c>
      <c r="Q55" s="5">
        <v>30830578000</v>
      </c>
      <c r="R55" s="5">
        <v>22820055000</v>
      </c>
    </row>
    <row r="56" spans="2:18" ht="15.5" x14ac:dyDescent="0.35">
      <c r="C56" t="s">
        <v>1476</v>
      </c>
      <c r="D56" s="5">
        <v>142000000</v>
      </c>
      <c r="E56" s="5">
        <v>132000000</v>
      </c>
      <c r="F56" s="5">
        <v>128000000</v>
      </c>
      <c r="G56" s="5">
        <v>126000000</v>
      </c>
      <c r="I56" s="5">
        <v>489000000</v>
      </c>
      <c r="J56" s="5">
        <v>526000000</v>
      </c>
      <c r="K56" s="5">
        <v>326000000</v>
      </c>
      <c r="L56" s="5">
        <v>319000000</v>
      </c>
      <c r="M56" s="5">
        <v>1131000000</v>
      </c>
      <c r="N56" s="5">
        <v>116000000</v>
      </c>
      <c r="O56" s="5">
        <v>462000000</v>
      </c>
      <c r="P56" s="5">
        <v>892621000</v>
      </c>
      <c r="Q56" s="5">
        <v>2948980000</v>
      </c>
      <c r="R56" s="5">
        <v>1712057000</v>
      </c>
    </row>
    <row r="57" spans="2:18" ht="15.5" x14ac:dyDescent="0.35">
      <c r="C57" t="s">
        <v>650</v>
      </c>
      <c r="D57" s="5">
        <v>12764000000</v>
      </c>
      <c r="E57" s="5">
        <v>19083000000</v>
      </c>
      <c r="F57" s="5">
        <v>56398000000</v>
      </c>
      <c r="G57" s="5">
        <v>105990000000</v>
      </c>
      <c r="I57" s="5">
        <v>260818000000</v>
      </c>
      <c r="J57" s="5">
        <v>163302000000</v>
      </c>
      <c r="K57" s="5">
        <v>194819000000</v>
      </c>
      <c r="L57" s="5">
        <v>180519000000</v>
      </c>
      <c r="M57" s="5">
        <v>92790000000</v>
      </c>
      <c r="N57" s="5">
        <v>101361000000</v>
      </c>
      <c r="O57" s="5">
        <v>139949000000</v>
      </c>
      <c r="P57" s="5">
        <v>12476383000</v>
      </c>
      <c r="Q57" s="5">
        <v>218928656000</v>
      </c>
      <c r="R57" s="5">
        <v>195321411000</v>
      </c>
    </row>
    <row r="58" spans="2:18" ht="15.5" x14ac:dyDescent="0.35">
      <c r="C58" t="s">
        <v>92</v>
      </c>
      <c r="D58" s="5">
        <v>-3354000000</v>
      </c>
      <c r="E58" s="5">
        <v>-3308000000</v>
      </c>
      <c r="F58" s="5">
        <v>14965000000</v>
      </c>
      <c r="G58" s="5">
        <v>7119000000</v>
      </c>
      <c r="I58" s="5">
        <v>14965000000</v>
      </c>
      <c r="J58" s="5">
        <v>13736000000</v>
      </c>
      <c r="L58" s="5">
        <v>37881000000</v>
      </c>
      <c r="M58" s="5">
        <v>48777000000</v>
      </c>
      <c r="N58" s="5">
        <v>41749000000</v>
      </c>
      <c r="O58" s="5">
        <v>26822000000</v>
      </c>
      <c r="P58" s="5">
        <v>54625074000</v>
      </c>
      <c r="Q58" s="5">
        <v>40897430000</v>
      </c>
      <c r="R58" s="5">
        <v>59029195000</v>
      </c>
    </row>
    <row r="59" spans="2:18" ht="15.5" x14ac:dyDescent="0.35">
      <c r="C59" t="s">
        <v>87</v>
      </c>
      <c r="D59" s="5">
        <v>-107626000000</v>
      </c>
      <c r="E59" s="5">
        <v>-351335000000</v>
      </c>
      <c r="F59" s="5">
        <v>90197000000</v>
      </c>
      <c r="G59" s="5">
        <v>-537106000000</v>
      </c>
      <c r="I59" s="5">
        <v>-839083000000</v>
      </c>
      <c r="J59" s="5">
        <v>-815611000000</v>
      </c>
      <c r="K59" s="5">
        <v>-1268896000000</v>
      </c>
      <c r="L59" s="5">
        <v>-1578841000000</v>
      </c>
      <c r="M59" s="5">
        <v>-1319749000000</v>
      </c>
      <c r="N59" s="5">
        <v>-1094120000000</v>
      </c>
      <c r="O59" s="5">
        <v>-1266414000000</v>
      </c>
      <c r="P59" s="5">
        <v>-1120451980000</v>
      </c>
      <c r="Q59" s="5">
        <v>-1158966429000</v>
      </c>
      <c r="R59" s="5">
        <v>-1148334661000</v>
      </c>
    </row>
    <row r="60" spans="2:18" ht="15.5" x14ac:dyDescent="0.35">
      <c r="C60" t="s">
        <v>1477</v>
      </c>
      <c r="F60" s="5">
        <v>36008000000</v>
      </c>
      <c r="G60" s="5">
        <v>-511133000000</v>
      </c>
      <c r="I60" s="5">
        <v>-475125000000</v>
      </c>
      <c r="J60" s="5">
        <v>-447135000000</v>
      </c>
      <c r="K60" s="5">
        <v>-727836000000</v>
      </c>
      <c r="L60" s="5">
        <v>-738440000000</v>
      </c>
      <c r="M60" s="5">
        <v>-809843000000</v>
      </c>
      <c r="N60" s="5">
        <v>-575487000000</v>
      </c>
      <c r="O60" s="5">
        <v>-675259000000</v>
      </c>
      <c r="P60" s="5">
        <v>-598585533000</v>
      </c>
      <c r="Q60" s="5">
        <v>-699808463000</v>
      </c>
      <c r="R60" s="5">
        <v>-698470888000</v>
      </c>
    </row>
    <row r="61" spans="2:18" ht="15.5" x14ac:dyDescent="0.35">
      <c r="C61" t="s">
        <v>716</v>
      </c>
      <c r="D61" s="5">
        <v>-87249000000</v>
      </c>
      <c r="E61" s="5">
        <v>-73239000000</v>
      </c>
      <c r="F61" s="5">
        <v>60605000000</v>
      </c>
      <c r="G61" s="5">
        <v>-209855000000</v>
      </c>
      <c r="I61" s="5">
        <v>-293000000000</v>
      </c>
      <c r="J61" s="5">
        <v>-279999000000</v>
      </c>
      <c r="K61" s="5">
        <v>-430816000000</v>
      </c>
      <c r="L61" s="5">
        <v>-542063000000</v>
      </c>
      <c r="M61" s="5">
        <v>-388551000000</v>
      </c>
      <c r="N61" s="5">
        <v>-417076000000</v>
      </c>
      <c r="O61" s="5">
        <v>-455200000000</v>
      </c>
      <c r="P61" s="5">
        <v>-459789075000</v>
      </c>
      <c r="Q61" s="5">
        <v>-381224021000</v>
      </c>
      <c r="R61" s="5">
        <v>-378786021000</v>
      </c>
    </row>
    <row r="62" spans="2:18" ht="15.5" x14ac:dyDescent="0.35">
      <c r="C62" t="s">
        <v>175</v>
      </c>
      <c r="D62" s="5">
        <v>-10273000000</v>
      </c>
      <c r="E62" s="5">
        <v>-10552000000</v>
      </c>
      <c r="F62" s="5">
        <v>-11381000000</v>
      </c>
      <c r="G62" s="5">
        <v>-11796000000</v>
      </c>
      <c r="I62" s="5">
        <v>-47757000000</v>
      </c>
      <c r="J62" s="5">
        <v>-53393000000</v>
      </c>
      <c r="K62" s="5">
        <v>-29736000000</v>
      </c>
      <c r="L62" s="5">
        <v>-134106000000</v>
      </c>
      <c r="M62" s="5">
        <v>-49865000000</v>
      </c>
      <c r="N62" s="5">
        <v>-58284000000</v>
      </c>
      <c r="O62" s="5">
        <v>-52447000000</v>
      </c>
      <c r="P62" s="5">
        <v>-49499911000</v>
      </c>
      <c r="Q62" s="5">
        <v>-57797788000</v>
      </c>
      <c r="R62" s="5">
        <v>-63129518000</v>
      </c>
    </row>
    <row r="63" spans="2:18" ht="15.5" x14ac:dyDescent="0.35">
      <c r="C63" t="s">
        <v>1478</v>
      </c>
      <c r="D63" s="5">
        <v>-14252000000</v>
      </c>
      <c r="E63" s="5">
        <v>-8065000000</v>
      </c>
      <c r="F63" s="5">
        <v>-15355000000</v>
      </c>
      <c r="G63" s="5">
        <v>4023000000</v>
      </c>
      <c r="I63" s="5">
        <v>-22264000000</v>
      </c>
      <c r="J63" s="5">
        <v>-33463000000</v>
      </c>
      <c r="K63" s="5">
        <v>-9802000000</v>
      </c>
      <c r="L63" s="5">
        <v>-105112000000</v>
      </c>
      <c r="M63" s="5">
        <v>-9145000000</v>
      </c>
      <c r="N63" s="5">
        <v>19737000000</v>
      </c>
      <c r="O63" s="5">
        <v>-26599000000</v>
      </c>
      <c r="P63" s="5">
        <v>-184601000</v>
      </c>
      <c r="Q63" s="5">
        <v>-8486570000</v>
      </c>
      <c r="R63" s="5">
        <v>-1148529000</v>
      </c>
    </row>
    <row r="64" spans="2:18" ht="15.5" x14ac:dyDescent="0.35">
      <c r="C64" t="s">
        <v>93</v>
      </c>
      <c r="D64" s="5">
        <v>-14918000000</v>
      </c>
      <c r="E64" s="5">
        <v>6274000000</v>
      </c>
      <c r="F64" s="5">
        <v>-12494000000</v>
      </c>
      <c r="G64" s="5">
        <v>40922000000</v>
      </c>
      <c r="I64" s="5">
        <v>50631000000</v>
      </c>
      <c r="J64" s="5">
        <v>4008000000</v>
      </c>
      <c r="K64" s="5">
        <v>-38064000000</v>
      </c>
      <c r="L64" s="5">
        <v>40568000000</v>
      </c>
      <c r="M64" s="5">
        <v>-20738000000</v>
      </c>
      <c r="N64" s="5">
        <v>15106000000</v>
      </c>
      <c r="O64" s="5">
        <v>45077000000</v>
      </c>
      <c r="P64" s="5">
        <v>43080517000</v>
      </c>
      <c r="Q64" s="5">
        <v>44100518000</v>
      </c>
      <c r="R64" s="5">
        <v>37565918000</v>
      </c>
    </row>
    <row r="65" spans="3:18" ht="15.5" x14ac:dyDescent="0.35">
      <c r="C65" t="s">
        <v>94</v>
      </c>
      <c r="D65" s="5">
        <v>-3354000000</v>
      </c>
      <c r="E65" s="5">
        <v>-3308000000</v>
      </c>
      <c r="F65" s="5">
        <v>25778000000</v>
      </c>
      <c r="G65" s="5">
        <v>7119000000</v>
      </c>
      <c r="I65" s="5">
        <v>25778000000</v>
      </c>
      <c r="J65" s="5">
        <v>26104000000</v>
      </c>
      <c r="L65" s="5">
        <v>38799000000</v>
      </c>
      <c r="M65" s="5">
        <v>52022000000</v>
      </c>
      <c r="N65" s="5">
        <v>42704000000</v>
      </c>
      <c r="O65" s="5">
        <v>1371604000000</v>
      </c>
      <c r="P65" s="5">
        <v>57690118000</v>
      </c>
      <c r="Q65" s="5">
        <v>71161331000</v>
      </c>
      <c r="R65" s="5">
        <v>90420357000</v>
      </c>
    </row>
    <row r="66" spans="3:18" ht="15.5" x14ac:dyDescent="0.35">
      <c r="C66" t="s">
        <v>90</v>
      </c>
      <c r="L66" s="5">
        <v>918000000</v>
      </c>
      <c r="M66" s="5">
        <v>3245000000</v>
      </c>
      <c r="N66" s="5">
        <v>955000000</v>
      </c>
      <c r="O66" s="5">
        <v>3536000000</v>
      </c>
      <c r="P66" s="5">
        <v>1672160000</v>
      </c>
      <c r="Q66" s="5">
        <v>15270404000</v>
      </c>
      <c r="R66" s="5">
        <v>11703030000</v>
      </c>
    </row>
    <row r="67" spans="3:18" ht="15.5" x14ac:dyDescent="0.35">
      <c r="C67" t="s">
        <v>96</v>
      </c>
      <c r="F67" s="5">
        <v>2935000000</v>
      </c>
      <c r="I67" s="5">
        <v>2935000000</v>
      </c>
      <c r="J67" s="5">
        <v>3258000000</v>
      </c>
      <c r="O67" s="5">
        <v>4934000000</v>
      </c>
      <c r="P67" s="5">
        <v>1392884000</v>
      </c>
      <c r="Q67" s="5">
        <v>6086672000</v>
      </c>
      <c r="R67" s="5">
        <v>19688132000</v>
      </c>
    </row>
    <row r="68" spans="3:18" ht="15.5" x14ac:dyDescent="0.35">
      <c r="C68" t="s">
        <v>97</v>
      </c>
      <c r="F68" s="5">
        <v>7878000000</v>
      </c>
      <c r="I68" s="5">
        <v>7878000000</v>
      </c>
      <c r="J68" s="5">
        <v>9110000000</v>
      </c>
      <c r="O68" s="5">
        <v>-13610000000</v>
      </c>
    </row>
    <row r="69" spans="3:18" ht="15.5" x14ac:dyDescent="0.35">
      <c r="C69" t="s">
        <v>1479</v>
      </c>
      <c r="Q69" s="5">
        <v>8906825000</v>
      </c>
    </row>
    <row r="70" spans="3:18" ht="15.5" x14ac:dyDescent="0.35">
      <c r="C70" t="s">
        <v>91</v>
      </c>
      <c r="O70" s="5">
        <v>1349922000000</v>
      </c>
    </row>
    <row r="71" spans="3:18" ht="15.5" x14ac:dyDescent="0.35">
      <c r="C71" t="s">
        <v>98</v>
      </c>
      <c r="D71" s="5">
        <v>-3354000000</v>
      </c>
      <c r="E71" s="5">
        <v>-3308000000</v>
      </c>
      <c r="F71" s="5">
        <v>25778000000</v>
      </c>
      <c r="G71" s="5">
        <v>7119000000</v>
      </c>
      <c r="I71" s="5">
        <v>25778000000</v>
      </c>
      <c r="J71" s="5">
        <v>26104000000</v>
      </c>
      <c r="L71" s="5">
        <v>38799000000</v>
      </c>
      <c r="M71" s="5">
        <v>52022000000</v>
      </c>
      <c r="N71" s="5">
        <v>42704000000</v>
      </c>
      <c r="O71" s="5">
        <v>1371604000000</v>
      </c>
      <c r="P71" s="5">
        <v>57690118000</v>
      </c>
      <c r="Q71" s="5">
        <v>71161331000</v>
      </c>
      <c r="R71" s="5">
        <v>90420357000</v>
      </c>
    </row>
    <row r="72" spans="3:18" ht="15.5" x14ac:dyDescent="0.35">
      <c r="C72" t="s">
        <v>29</v>
      </c>
      <c r="D72" s="5">
        <v>-18272000000</v>
      </c>
      <c r="E72" s="5">
        <v>2966000000</v>
      </c>
      <c r="F72" s="5">
        <v>13284000000</v>
      </c>
      <c r="G72" s="5">
        <v>48041000000</v>
      </c>
      <c r="I72" s="5">
        <v>76409000000</v>
      </c>
      <c r="J72" s="5">
        <v>30112000000</v>
      </c>
      <c r="K72" s="5">
        <v>-38064000000</v>
      </c>
      <c r="L72" s="5">
        <v>79367000000</v>
      </c>
      <c r="M72" s="5">
        <v>31284000000</v>
      </c>
      <c r="N72" s="5">
        <v>57810000000</v>
      </c>
      <c r="O72" s="5">
        <v>1416681000000</v>
      </c>
      <c r="P72" s="5">
        <v>100770635000</v>
      </c>
      <c r="Q72" s="5">
        <v>115261849000</v>
      </c>
      <c r="R72" s="5">
        <v>127986275000</v>
      </c>
    </row>
    <row r="73" spans="3:18" ht="15.5" x14ac:dyDescent="0.35">
      <c r="C73" t="s">
        <v>28</v>
      </c>
      <c r="D73" s="5">
        <v>-1641000000</v>
      </c>
      <c r="E73" s="5">
        <v>-2636000000</v>
      </c>
      <c r="F73" s="5">
        <v>1026000000</v>
      </c>
      <c r="G73" s="5">
        <v>-15393000000</v>
      </c>
      <c r="I73" s="5">
        <v>-15927000000</v>
      </c>
      <c r="J73" s="5">
        <v>-18494000000</v>
      </c>
      <c r="K73" s="5">
        <v>-18106000000</v>
      </c>
      <c r="L73" s="5">
        <v>-33947000000</v>
      </c>
      <c r="M73" s="5">
        <v>-19400000000</v>
      </c>
      <c r="N73" s="5">
        <v>-30923000000</v>
      </c>
      <c r="O73" s="5">
        <v>-18418000000</v>
      </c>
      <c r="P73" s="5">
        <v>-30493051000</v>
      </c>
      <c r="Q73" s="5">
        <v>-28671238000</v>
      </c>
      <c r="R73" s="5">
        <v>-25655705000</v>
      </c>
    </row>
    <row r="74" spans="3:18" ht="15.5" x14ac:dyDescent="0.35">
      <c r="C74" t="s">
        <v>102</v>
      </c>
      <c r="D74" s="5">
        <v>-19913000000</v>
      </c>
      <c r="E74" s="5">
        <v>330000000</v>
      </c>
      <c r="F74" s="5">
        <v>14310000000</v>
      </c>
      <c r="G74" s="5">
        <v>32648000000</v>
      </c>
      <c r="I74" s="5">
        <v>60482000000</v>
      </c>
      <c r="J74" s="5">
        <v>11618000000</v>
      </c>
      <c r="K74" s="5">
        <v>-56170000000</v>
      </c>
      <c r="L74" s="5">
        <v>45420000000</v>
      </c>
      <c r="M74" s="5">
        <v>11884000000</v>
      </c>
      <c r="N74" s="5">
        <v>26887000000</v>
      </c>
      <c r="O74" s="5">
        <v>1398263000000</v>
      </c>
      <c r="P74" s="5">
        <v>70277584000</v>
      </c>
      <c r="Q74" s="5">
        <v>86590611000</v>
      </c>
      <c r="R74" s="5">
        <v>102330570000</v>
      </c>
    </row>
    <row r="75" spans="3:18" ht="15.5" x14ac:dyDescent="0.35">
      <c r="C75" t="s">
        <v>103</v>
      </c>
      <c r="D75" s="5">
        <v>7264000000</v>
      </c>
      <c r="E75" s="5">
        <v>13789000000</v>
      </c>
      <c r="F75" s="5">
        <v>-51254000000</v>
      </c>
      <c r="G75" s="5">
        <v>-3376000000</v>
      </c>
      <c r="I75" s="5">
        <v>-55831000000</v>
      </c>
      <c r="J75" s="5">
        <v>289000000</v>
      </c>
      <c r="K75" s="5">
        <v>6419000000</v>
      </c>
      <c r="L75" s="5">
        <v>-30799000000</v>
      </c>
      <c r="M75" s="5">
        <v>-8090000000</v>
      </c>
      <c r="N75" s="5">
        <v>18870000000</v>
      </c>
      <c r="O75" s="5">
        <v>9940000000</v>
      </c>
      <c r="P75" s="5">
        <v>11079962000</v>
      </c>
      <c r="Q75" s="5">
        <v>11933704000</v>
      </c>
      <c r="R75" s="5">
        <v>25562460000</v>
      </c>
    </row>
    <row r="76" spans="3:18" ht="15.5" x14ac:dyDescent="0.35">
      <c r="C76" t="s">
        <v>105</v>
      </c>
      <c r="D76" s="5">
        <v>-12649000000</v>
      </c>
      <c r="E76" s="5">
        <v>14119000000</v>
      </c>
      <c r="F76" s="5">
        <v>-36944000000</v>
      </c>
      <c r="G76" s="5">
        <v>29272000000</v>
      </c>
      <c r="I76" s="5">
        <v>4651000000</v>
      </c>
      <c r="J76" s="5">
        <v>11907000000</v>
      </c>
      <c r="K76" s="5">
        <v>-49751000000</v>
      </c>
      <c r="L76" s="5">
        <v>14621000000</v>
      </c>
      <c r="M76" s="5">
        <v>3794000000</v>
      </c>
      <c r="N76" s="5">
        <v>45757000000</v>
      </c>
      <c r="O76" s="5">
        <v>1408203000000</v>
      </c>
      <c r="P76" s="5">
        <v>81357546000</v>
      </c>
      <c r="Q76" s="5">
        <v>98524315000</v>
      </c>
      <c r="R76" s="5">
        <v>127893030000</v>
      </c>
    </row>
    <row r="77" spans="3:18" ht="15.5" x14ac:dyDescent="0.35">
      <c r="C77" t="s">
        <v>106</v>
      </c>
      <c r="D77" s="5">
        <v>-19913000000</v>
      </c>
      <c r="E77" s="5">
        <v>330000000</v>
      </c>
      <c r="F77" s="5">
        <v>14310000000</v>
      </c>
      <c r="G77" s="5">
        <v>32648000000</v>
      </c>
      <c r="I77" s="5">
        <v>60482000000</v>
      </c>
      <c r="J77" s="5">
        <v>11618000000</v>
      </c>
      <c r="K77" s="5">
        <v>-56170000000</v>
      </c>
      <c r="L77" s="5">
        <v>45420000000</v>
      </c>
      <c r="M77" s="5">
        <v>11884000000</v>
      </c>
      <c r="N77" s="5">
        <v>26887000000</v>
      </c>
      <c r="O77" s="5">
        <v>48341000000</v>
      </c>
      <c r="P77" s="5">
        <v>70277584000</v>
      </c>
      <c r="Q77" s="5">
        <v>86590611000</v>
      </c>
      <c r="R77" s="5">
        <v>102330570000</v>
      </c>
    </row>
    <row r="78" spans="3:18" ht="15.5" x14ac:dyDescent="0.35">
      <c r="C78" t="s">
        <v>8</v>
      </c>
      <c r="D78" s="5">
        <v>-14471000000</v>
      </c>
      <c r="E78" s="5">
        <v>12427000000</v>
      </c>
      <c r="F78" s="5">
        <v>-35306000000</v>
      </c>
      <c r="G78" s="5">
        <v>27982000000</v>
      </c>
      <c r="I78" s="5">
        <v>1241000000</v>
      </c>
      <c r="J78" s="5">
        <v>7055000000</v>
      </c>
      <c r="K78" s="5">
        <v>-52802000000</v>
      </c>
      <c r="L78" s="5">
        <v>-5107000000</v>
      </c>
      <c r="M78" s="5">
        <v>-2852000000</v>
      </c>
      <c r="N78" s="5">
        <v>34895000000</v>
      </c>
      <c r="O78" s="5">
        <v>50469000000</v>
      </c>
      <c r="P78" s="5">
        <v>69033042000</v>
      </c>
      <c r="Q78" s="5">
        <v>85500788000</v>
      </c>
      <c r="R78" s="5">
        <v>116069341000</v>
      </c>
    </row>
    <row r="79" spans="3:18" ht="15.5" x14ac:dyDescent="0.35">
      <c r="C79" t="s">
        <v>107</v>
      </c>
      <c r="D79" s="5">
        <v>1822000000</v>
      </c>
      <c r="E79" s="5">
        <v>1692000000</v>
      </c>
      <c r="F79" s="5">
        <v>-1638000000</v>
      </c>
      <c r="G79" s="5">
        <v>1290000000</v>
      </c>
      <c r="I79" s="5">
        <v>3410000000</v>
      </c>
      <c r="J79" s="5">
        <v>4852000000</v>
      </c>
      <c r="K79" s="5">
        <v>3051000000</v>
      </c>
      <c r="L79" s="5">
        <v>19728000000</v>
      </c>
      <c r="M79" s="5">
        <v>6646000000</v>
      </c>
      <c r="N79" s="5">
        <v>10862000000</v>
      </c>
      <c r="O79" s="5">
        <v>7812000000</v>
      </c>
      <c r="P79" s="5">
        <v>12324504000</v>
      </c>
      <c r="Q79" s="5">
        <v>13023527000</v>
      </c>
      <c r="R79" s="5">
        <v>11823689000</v>
      </c>
    </row>
    <row r="80" spans="3:18" ht="15.5" x14ac:dyDescent="0.35">
      <c r="C80" t="s">
        <v>108</v>
      </c>
      <c r="D80" s="5">
        <v>-19913000000</v>
      </c>
      <c r="E80" s="5">
        <v>330000000</v>
      </c>
      <c r="F80" s="5">
        <v>14310000000</v>
      </c>
      <c r="G80" s="5">
        <v>32648000000</v>
      </c>
      <c r="I80" s="5">
        <v>60482000000</v>
      </c>
      <c r="J80" s="5">
        <v>11618000000</v>
      </c>
      <c r="K80" s="5">
        <v>-56170000000</v>
      </c>
      <c r="L80" s="5">
        <v>45420000000</v>
      </c>
      <c r="M80" s="5">
        <v>11884000000</v>
      </c>
      <c r="N80" s="5">
        <v>26887000000</v>
      </c>
      <c r="O80" s="5">
        <v>48341000000</v>
      </c>
      <c r="P80" s="5">
        <v>70277584000</v>
      </c>
      <c r="Q80" s="5">
        <v>86590611000</v>
      </c>
      <c r="R80" s="5">
        <v>102330570000</v>
      </c>
    </row>
    <row r="81" spans="2:18" ht="15.5" x14ac:dyDescent="0.35">
      <c r="C81" t="s">
        <v>109</v>
      </c>
      <c r="D81" s="5">
        <v>-12649000000</v>
      </c>
      <c r="E81" s="5">
        <v>14119000000</v>
      </c>
      <c r="F81" s="5">
        <v>-36944000000</v>
      </c>
      <c r="G81" s="5">
        <v>29272000000</v>
      </c>
      <c r="I81" s="5">
        <v>4651000000</v>
      </c>
      <c r="J81" s="5">
        <v>11907000000</v>
      </c>
      <c r="K81" s="5">
        <v>-49751000000</v>
      </c>
      <c r="L81" s="5">
        <v>14621000000</v>
      </c>
      <c r="M81" s="5">
        <v>3794000000</v>
      </c>
      <c r="N81" s="5">
        <v>45757000000</v>
      </c>
      <c r="O81" s="5">
        <v>58281000000</v>
      </c>
      <c r="P81" s="5">
        <v>81357546000</v>
      </c>
      <c r="Q81" s="5">
        <v>98524315000</v>
      </c>
      <c r="R81" s="5">
        <v>127893030000</v>
      </c>
    </row>
    <row r="82" spans="2:18" ht="15.5" x14ac:dyDescent="0.35">
      <c r="C82" t="s">
        <v>110</v>
      </c>
      <c r="D82" s="5">
        <v>-12649000000</v>
      </c>
      <c r="E82" s="5">
        <v>14119000000</v>
      </c>
      <c r="F82" s="5">
        <v>-36944000000</v>
      </c>
      <c r="G82" s="5">
        <v>29272000000</v>
      </c>
      <c r="I82" s="5">
        <v>4651000000</v>
      </c>
      <c r="J82" s="5">
        <v>11907000000</v>
      </c>
      <c r="K82" s="5">
        <v>-49751000000</v>
      </c>
      <c r="L82" s="5">
        <v>14621000000</v>
      </c>
      <c r="M82" s="5">
        <v>3794000000</v>
      </c>
      <c r="N82" s="5">
        <v>45757000000</v>
      </c>
      <c r="O82" s="5">
        <v>58281000000</v>
      </c>
      <c r="P82" s="5">
        <v>81357546000</v>
      </c>
      <c r="Q82" s="5">
        <v>98524315000</v>
      </c>
      <c r="R82" s="5">
        <v>127893030000</v>
      </c>
    </row>
    <row r="84" spans="2:18" ht="15.5" x14ac:dyDescent="0.35">
      <c r="B84" t="s">
        <v>111</v>
      </c>
      <c r="C84" t="s">
        <v>112</v>
      </c>
    </row>
    <row r="85" spans="2:18" ht="15.5" x14ac:dyDescent="0.35">
      <c r="C85" t="s">
        <v>20</v>
      </c>
    </row>
    <row r="86" spans="2:18" ht="15.5" x14ac:dyDescent="0.35">
      <c r="C86" t="s">
        <v>117</v>
      </c>
      <c r="N86" s="5">
        <v>547000000</v>
      </c>
      <c r="O86" s="5">
        <v>494000000</v>
      </c>
      <c r="P86" s="5">
        <v>6582215000</v>
      </c>
      <c r="Q86" s="5">
        <v>7487743000</v>
      </c>
      <c r="R86" s="5">
        <v>5532248000</v>
      </c>
    </row>
    <row r="87" spans="2:18" ht="15.5" x14ac:dyDescent="0.35">
      <c r="C87" t="s">
        <v>116</v>
      </c>
      <c r="G87" s="5">
        <v>1292767000000</v>
      </c>
      <c r="K87" s="5">
        <v>1235726000000</v>
      </c>
      <c r="L87" s="5">
        <v>1233829000000</v>
      </c>
      <c r="M87" s="5">
        <v>1267370000000</v>
      </c>
      <c r="N87" s="5">
        <v>1365937000000</v>
      </c>
      <c r="O87" s="5">
        <v>1682869000000</v>
      </c>
      <c r="P87" s="5">
        <v>1641847784000</v>
      </c>
      <c r="Q87" s="5">
        <v>1674508990000</v>
      </c>
      <c r="R87" s="5">
        <v>1586428114000</v>
      </c>
    </row>
    <row r="88" spans="2:18" ht="15.5" x14ac:dyDescent="0.35">
      <c r="C88" t="s">
        <v>1480</v>
      </c>
      <c r="D88" s="5">
        <v>320963000000</v>
      </c>
      <c r="E88" s="5">
        <v>230991000000</v>
      </c>
      <c r="F88" s="5">
        <v>220878000000</v>
      </c>
      <c r="G88" s="5">
        <v>227921000000</v>
      </c>
      <c r="I88" s="5">
        <v>220878000000</v>
      </c>
      <c r="J88" s="5">
        <v>273865000000</v>
      </c>
      <c r="K88" s="5">
        <v>224114000000</v>
      </c>
      <c r="L88" s="5">
        <v>239419000000</v>
      </c>
      <c r="M88" s="5">
        <v>306020000000</v>
      </c>
      <c r="N88" s="5">
        <v>193812000000</v>
      </c>
      <c r="O88" s="5">
        <v>233239000000</v>
      </c>
      <c r="P88" s="5">
        <v>139869762000</v>
      </c>
      <c r="Q88" s="5">
        <v>180127635000</v>
      </c>
      <c r="R88" s="5">
        <v>214977083000</v>
      </c>
    </row>
    <row r="89" spans="2:18" ht="15.5" x14ac:dyDescent="0.35">
      <c r="C89" t="s">
        <v>114</v>
      </c>
    </row>
    <row r="90" spans="2:18" ht="15.5" x14ac:dyDescent="0.35">
      <c r="C90" t="s">
        <v>463</v>
      </c>
      <c r="D90" s="5">
        <v>2272109000000</v>
      </c>
      <c r="E90" s="5">
        <v>2344201000000</v>
      </c>
      <c r="F90" s="5">
        <v>2332637000000</v>
      </c>
      <c r="G90" s="5">
        <v>2294704000000</v>
      </c>
      <c r="I90" s="5">
        <v>2332637000000</v>
      </c>
      <c r="J90" s="5">
        <v>2158971000000</v>
      </c>
      <c r="K90" s="5">
        <v>2274581000000</v>
      </c>
      <c r="L90" s="5">
        <v>2129787000000</v>
      </c>
      <c r="M90" s="5">
        <v>1959892000000</v>
      </c>
      <c r="N90" s="5">
        <v>1802327000000</v>
      </c>
      <c r="O90" s="5">
        <v>1821845000000</v>
      </c>
      <c r="P90" s="5">
        <v>1814394593000</v>
      </c>
      <c r="Q90" s="5">
        <v>1853866738000</v>
      </c>
      <c r="R90" s="5">
        <v>1644338060000</v>
      </c>
    </row>
    <row r="91" spans="2:18" ht="15.5" x14ac:dyDescent="0.35">
      <c r="C91" t="s">
        <v>1481</v>
      </c>
    </row>
    <row r="92" spans="2:18" ht="15.5" x14ac:dyDescent="0.35">
      <c r="C92" t="s">
        <v>1482</v>
      </c>
    </row>
    <row r="93" spans="2:18" ht="15.5" x14ac:dyDescent="0.35">
      <c r="C93" t="s">
        <v>1483</v>
      </c>
    </row>
    <row r="94" spans="2:18" ht="15.5" x14ac:dyDescent="0.35">
      <c r="C94" t="s">
        <v>1484</v>
      </c>
      <c r="D94" s="5">
        <v>3653000000</v>
      </c>
      <c r="E94" s="5">
        <v>960000000</v>
      </c>
      <c r="F94" s="5">
        <v>6002000000</v>
      </c>
      <c r="G94" s="5">
        <v>245038000000</v>
      </c>
      <c r="I94" s="5">
        <v>6002000000</v>
      </c>
      <c r="J94" s="5">
        <v>1974000000</v>
      </c>
      <c r="K94" s="5">
        <v>216538000000</v>
      </c>
      <c r="L94" s="5">
        <v>259532000000</v>
      </c>
      <c r="M94" s="5">
        <v>203841000000</v>
      </c>
      <c r="N94" s="5">
        <v>190303000000</v>
      </c>
      <c r="O94" s="5">
        <v>264404000000</v>
      </c>
      <c r="P94" s="5">
        <v>242026925000</v>
      </c>
      <c r="Q94" s="5">
        <v>272850640000</v>
      </c>
      <c r="R94" s="5">
        <v>237619009000</v>
      </c>
    </row>
    <row r="95" spans="2:18" ht="15.5" x14ac:dyDescent="0.35">
      <c r="C95" t="s">
        <v>1485</v>
      </c>
      <c r="D95" s="5">
        <v>631293000000</v>
      </c>
      <c r="E95" s="5">
        <v>305768000000</v>
      </c>
      <c r="F95" s="5">
        <v>381689000000</v>
      </c>
      <c r="G95" s="5">
        <v>634207000000</v>
      </c>
      <c r="I95" s="5">
        <v>381689000000</v>
      </c>
      <c r="J95" s="5">
        <v>373205000000</v>
      </c>
      <c r="K95" s="5">
        <v>404171000000</v>
      </c>
      <c r="L95" s="5">
        <v>358439000000</v>
      </c>
      <c r="M95" s="5">
        <v>346700000000</v>
      </c>
      <c r="N95" s="5">
        <v>354368000000</v>
      </c>
      <c r="O95" s="5">
        <v>545998000000</v>
      </c>
      <c r="P95" s="5">
        <v>532501651000</v>
      </c>
      <c r="Q95" s="5">
        <v>522017728000</v>
      </c>
      <c r="R95" s="5">
        <v>494482364000</v>
      </c>
    </row>
    <row r="96" spans="2:18" ht="15.5" x14ac:dyDescent="0.35">
      <c r="C96" t="s">
        <v>115</v>
      </c>
    </row>
    <row r="97" spans="3:18" ht="15.5" x14ac:dyDescent="0.35">
      <c r="C97" t="s">
        <v>118</v>
      </c>
      <c r="D97" s="5">
        <v>22713000000</v>
      </c>
      <c r="E97" s="5">
        <v>13623000000</v>
      </c>
      <c r="F97" s="5">
        <v>8761000000</v>
      </c>
      <c r="G97" s="5">
        <v>8607000000</v>
      </c>
      <c r="I97" s="5">
        <v>8761000000</v>
      </c>
      <c r="J97" s="5">
        <v>6366000000</v>
      </c>
      <c r="K97" s="5">
        <v>5592000000</v>
      </c>
      <c r="L97" s="5">
        <v>3739000000</v>
      </c>
      <c r="M97" s="5">
        <v>4474000000</v>
      </c>
      <c r="N97" s="5">
        <v>6180000000</v>
      </c>
      <c r="O97" s="5">
        <v>35579000000</v>
      </c>
      <c r="P97" s="5">
        <v>32553611000</v>
      </c>
      <c r="Q97" s="5">
        <v>41457083000</v>
      </c>
      <c r="R97" s="5">
        <v>39629429000</v>
      </c>
    </row>
    <row r="98" spans="3:18" ht="15.5" x14ac:dyDescent="0.35">
      <c r="C98" t="s">
        <v>1486</v>
      </c>
      <c r="D98" s="5">
        <v>174611000000</v>
      </c>
      <c r="E98" s="5">
        <v>138891000000</v>
      </c>
      <c r="F98" s="5">
        <v>141954000000</v>
      </c>
      <c r="G98" s="5">
        <v>140430000000</v>
      </c>
      <c r="I98" s="5">
        <v>141954000000</v>
      </c>
      <c r="J98" s="5">
        <v>167617000000</v>
      </c>
      <c r="K98" s="5">
        <v>223704000000</v>
      </c>
      <c r="L98" s="5">
        <v>207568000000</v>
      </c>
      <c r="M98" s="5">
        <v>247411000000</v>
      </c>
      <c r="N98" s="5">
        <v>276357000000</v>
      </c>
      <c r="O98" s="5">
        <v>265165000000</v>
      </c>
      <c r="P98" s="5">
        <v>307757431000</v>
      </c>
      <c r="Q98" s="5">
        <v>235890416000</v>
      </c>
      <c r="R98" s="5">
        <v>217883745000</v>
      </c>
    </row>
    <row r="99" spans="3:18" ht="15.5" x14ac:dyDescent="0.35">
      <c r="C99" t="s">
        <v>126</v>
      </c>
      <c r="D99" s="5">
        <v>117988000000</v>
      </c>
      <c r="E99" s="5">
        <v>119126000000</v>
      </c>
      <c r="F99" s="5">
        <v>121493000000</v>
      </c>
      <c r="G99" s="5">
        <v>122172000000</v>
      </c>
      <c r="I99" s="5">
        <v>121493000000</v>
      </c>
      <c r="J99" s="5">
        <v>129083000000</v>
      </c>
      <c r="K99" s="5">
        <v>121775000000</v>
      </c>
      <c r="L99" s="5">
        <v>105227000000</v>
      </c>
      <c r="M99" s="5">
        <v>115627000000</v>
      </c>
      <c r="N99" s="5">
        <v>126019000000</v>
      </c>
      <c r="O99" s="5">
        <v>136622000000</v>
      </c>
      <c r="P99" s="5">
        <v>105310791000</v>
      </c>
      <c r="Q99" s="5">
        <v>104184332000</v>
      </c>
      <c r="R99" s="5">
        <v>103583586000</v>
      </c>
    </row>
    <row r="100" spans="3:18" ht="15.5" x14ac:dyDescent="0.35">
      <c r="C100" t="s">
        <v>128</v>
      </c>
    </row>
    <row r="101" spans="3:18" ht="15.5" x14ac:dyDescent="0.35">
      <c r="C101" t="s">
        <v>342</v>
      </c>
      <c r="D101" s="5">
        <v>274791000000</v>
      </c>
      <c r="E101" s="5">
        <v>274791000000</v>
      </c>
      <c r="F101" s="5">
        <v>274791000000</v>
      </c>
      <c r="G101" s="5">
        <v>272422000000</v>
      </c>
      <c r="I101" s="5">
        <v>274791000000</v>
      </c>
      <c r="J101" s="5">
        <v>272422000000</v>
      </c>
      <c r="K101" s="5">
        <v>259227000000</v>
      </c>
      <c r="L101" s="5">
        <v>257175000000</v>
      </c>
      <c r="M101" s="5">
        <v>254810000000</v>
      </c>
      <c r="N101" s="5">
        <v>225587000000</v>
      </c>
      <c r="O101" s="5">
        <v>215362000000</v>
      </c>
      <c r="P101" s="5">
        <v>246501124000</v>
      </c>
      <c r="Q101" s="5">
        <v>227446246000</v>
      </c>
      <c r="R101" s="5">
        <v>162055278000</v>
      </c>
    </row>
    <row r="102" spans="3:18" ht="15.5" x14ac:dyDescent="0.35">
      <c r="C102" t="s">
        <v>125</v>
      </c>
      <c r="D102" s="5">
        <v>619000000</v>
      </c>
      <c r="E102" s="5">
        <v>617000000</v>
      </c>
      <c r="F102" s="5">
        <v>614000000</v>
      </c>
      <c r="G102" s="5">
        <v>787000000</v>
      </c>
      <c r="I102" s="5">
        <v>614000000</v>
      </c>
      <c r="J102" s="5">
        <v>2331000000</v>
      </c>
      <c r="K102" s="5">
        <v>790000000</v>
      </c>
      <c r="L102" s="5">
        <v>707000000</v>
      </c>
      <c r="M102" s="5">
        <v>818000000</v>
      </c>
      <c r="N102" s="5">
        <v>2026000000</v>
      </c>
      <c r="O102" s="5">
        <v>13256000000</v>
      </c>
      <c r="P102" s="5">
        <v>4890419000</v>
      </c>
      <c r="Q102" s="5">
        <v>8246139000</v>
      </c>
      <c r="R102" s="5">
        <v>5500290000</v>
      </c>
    </row>
    <row r="103" spans="3:18" ht="15.5" x14ac:dyDescent="0.35">
      <c r="C103" t="s">
        <v>92</v>
      </c>
      <c r="D103" s="5">
        <v>126699000000</v>
      </c>
      <c r="E103" s="5">
        <v>120206000000</v>
      </c>
      <c r="F103" s="5">
        <v>107426000000</v>
      </c>
      <c r="G103" s="5">
        <v>135977000000</v>
      </c>
      <c r="I103" s="5">
        <v>107426000000</v>
      </c>
      <c r="J103" s="5">
        <v>160096000000</v>
      </c>
      <c r="K103" s="5">
        <v>155587000000</v>
      </c>
      <c r="L103" s="5">
        <v>149250000000</v>
      </c>
      <c r="M103" s="5">
        <v>172532000000</v>
      </c>
      <c r="N103" s="5">
        <v>182317000000</v>
      </c>
      <c r="O103" s="5">
        <v>-739876000000</v>
      </c>
      <c r="P103" s="5">
        <v>-779316468000</v>
      </c>
      <c r="Q103" s="5">
        <v>150538876000</v>
      </c>
      <c r="R103" s="5">
        <v>138550161000</v>
      </c>
    </row>
    <row r="104" spans="3:18" ht="15.5" x14ac:dyDescent="0.35">
      <c r="C104" t="s">
        <v>130</v>
      </c>
      <c r="D104" s="5">
        <v>5915922000000</v>
      </c>
      <c r="E104" s="5">
        <v>5548172000000</v>
      </c>
      <c r="F104" s="5">
        <v>5565572000000</v>
      </c>
      <c r="G104" s="5">
        <v>6072727000000</v>
      </c>
      <c r="I104" s="5">
        <v>5565572000000</v>
      </c>
      <c r="J104" s="5">
        <v>5407188000000</v>
      </c>
      <c r="K104" s="5">
        <v>5762168000000</v>
      </c>
      <c r="L104" s="5">
        <v>5636441000000</v>
      </c>
      <c r="M104" s="5">
        <v>5543310000000</v>
      </c>
      <c r="N104" s="5">
        <v>4460807000000</v>
      </c>
      <c r="O104" s="5">
        <v>4938822000000</v>
      </c>
      <c r="P104" s="5">
        <v>4766337250000</v>
      </c>
      <c r="Q104" s="5">
        <v>4663775177000</v>
      </c>
      <c r="R104" s="5">
        <v>4355014723000</v>
      </c>
    </row>
    <row r="105" spans="3:18" ht="15.5" x14ac:dyDescent="0.35">
      <c r="C105" t="s">
        <v>131</v>
      </c>
    </row>
    <row r="106" spans="3:18" ht="15.5" x14ac:dyDescent="0.35">
      <c r="C106" t="s">
        <v>132</v>
      </c>
    </row>
    <row r="107" spans="3:18" ht="15.5" x14ac:dyDescent="0.35">
      <c r="C107" t="s">
        <v>134</v>
      </c>
      <c r="D107" s="5">
        <v>12905000000</v>
      </c>
      <c r="E107" s="5">
        <v>2851000000</v>
      </c>
      <c r="F107" s="5">
        <v>3978000000</v>
      </c>
      <c r="G107" s="5">
        <v>3954000000</v>
      </c>
      <c r="I107" s="5">
        <v>3978000000</v>
      </c>
      <c r="J107" s="5">
        <v>2296000000</v>
      </c>
      <c r="K107" s="5">
        <v>1743000000</v>
      </c>
      <c r="L107" s="5">
        <v>1726000000</v>
      </c>
      <c r="M107" s="5">
        <v>1777000000</v>
      </c>
      <c r="N107" s="5">
        <v>3165000000</v>
      </c>
      <c r="O107" s="5">
        <v>640000000</v>
      </c>
      <c r="P107" s="5">
        <v>13357566000</v>
      </c>
      <c r="Q107" s="5">
        <v>23394577000</v>
      </c>
      <c r="R107" s="5">
        <v>8540788000</v>
      </c>
    </row>
    <row r="108" spans="3:18" ht="15.5" x14ac:dyDescent="0.35">
      <c r="C108" t="s">
        <v>829</v>
      </c>
    </row>
    <row r="109" spans="3:18" ht="15.5" x14ac:dyDescent="0.35">
      <c r="C109" t="s">
        <v>1487</v>
      </c>
    </row>
    <row r="110" spans="3:18" ht="15.5" x14ac:dyDescent="0.35">
      <c r="C110" t="s">
        <v>1488</v>
      </c>
      <c r="E110" s="5">
        <v>28618000000</v>
      </c>
      <c r="F110" s="5">
        <v>1231000000</v>
      </c>
      <c r="G110" s="5">
        <v>187794000000</v>
      </c>
      <c r="I110" s="5">
        <v>1231000000</v>
      </c>
      <c r="K110" s="5">
        <v>131492000000</v>
      </c>
      <c r="L110" s="5">
        <v>132780000000</v>
      </c>
      <c r="M110" s="5">
        <v>99695000000</v>
      </c>
      <c r="N110" s="5">
        <v>89287000000</v>
      </c>
      <c r="O110" s="5">
        <v>200482000000</v>
      </c>
      <c r="P110" s="5">
        <v>119709370000</v>
      </c>
      <c r="Q110" s="5">
        <v>189022264000</v>
      </c>
      <c r="R110" s="5">
        <v>194903390000</v>
      </c>
    </row>
    <row r="111" spans="3:18" ht="15.5" x14ac:dyDescent="0.35">
      <c r="C111" t="s">
        <v>1489</v>
      </c>
      <c r="L111" s="5">
        <v>43900000000</v>
      </c>
      <c r="M111" s="5">
        <v>248000000000</v>
      </c>
      <c r="N111" s="5">
        <v>300700000000</v>
      </c>
      <c r="O111" s="5">
        <v>280575000000</v>
      </c>
      <c r="P111" s="5">
        <v>284987500000</v>
      </c>
      <c r="Q111" s="5">
        <v>194700000000</v>
      </c>
      <c r="R111" s="5">
        <v>190900000000</v>
      </c>
    </row>
    <row r="112" spans="3:18" ht="15.5" x14ac:dyDescent="0.35">
      <c r="C112" t="s">
        <v>981</v>
      </c>
      <c r="D112" s="5">
        <v>44762000000</v>
      </c>
      <c r="E112" s="5">
        <v>19596000000</v>
      </c>
      <c r="F112" s="5">
        <v>33935000000</v>
      </c>
      <c r="G112" s="5">
        <v>40241000000</v>
      </c>
      <c r="I112" s="5">
        <v>33935000000</v>
      </c>
      <c r="J112" s="5">
        <v>60539000000</v>
      </c>
      <c r="K112" s="5">
        <v>82212000000</v>
      </c>
      <c r="L112" s="5">
        <v>50274000000</v>
      </c>
      <c r="M112" s="5">
        <v>88213000000</v>
      </c>
      <c r="N112" s="5">
        <v>148058000000</v>
      </c>
      <c r="O112" s="5">
        <v>212680000000</v>
      </c>
      <c r="P112" s="5">
        <v>238622446000</v>
      </c>
      <c r="Q112" s="5">
        <v>228984839000</v>
      </c>
      <c r="R112" s="5">
        <v>235596631000</v>
      </c>
    </row>
    <row r="113" spans="3:18" ht="15.5" x14ac:dyDescent="0.35">
      <c r="C113" t="s">
        <v>1490</v>
      </c>
      <c r="D113" s="5">
        <v>44762000000</v>
      </c>
      <c r="E113" s="5">
        <v>19596000000</v>
      </c>
      <c r="F113" s="5">
        <v>33935000000</v>
      </c>
      <c r="G113" s="5">
        <v>40241000000</v>
      </c>
      <c r="I113" s="5">
        <v>33935000000</v>
      </c>
      <c r="J113" s="5">
        <v>60539000000</v>
      </c>
      <c r="K113" s="5">
        <v>82212000000</v>
      </c>
      <c r="L113" s="5">
        <v>50274000000</v>
      </c>
      <c r="M113" s="5">
        <v>88213000000</v>
      </c>
      <c r="N113" s="5">
        <v>148058000000</v>
      </c>
      <c r="O113" s="5">
        <v>212680000000</v>
      </c>
      <c r="P113" s="5">
        <v>238622446000</v>
      </c>
      <c r="Q113" s="5">
        <v>228984839000</v>
      </c>
      <c r="R113" s="5">
        <v>235596631000</v>
      </c>
    </row>
    <row r="114" spans="3:18" ht="15.5" x14ac:dyDescent="0.35">
      <c r="C114" t="s">
        <v>136</v>
      </c>
      <c r="D114" s="5">
        <v>35433000000</v>
      </c>
      <c r="E114" s="5">
        <v>19878000000</v>
      </c>
      <c r="F114" s="5">
        <v>27481000000</v>
      </c>
      <c r="G114" s="5">
        <v>14711000000</v>
      </c>
      <c r="I114" s="5">
        <v>27481000000</v>
      </c>
      <c r="J114" s="5">
        <v>21009000000</v>
      </c>
      <c r="K114" s="5">
        <v>7914000000</v>
      </c>
      <c r="L114" s="5">
        <v>9992000000</v>
      </c>
      <c r="M114" s="5">
        <v>17640000000</v>
      </c>
      <c r="N114" s="5">
        <v>15149000000</v>
      </c>
      <c r="O114" s="5">
        <v>12068000000</v>
      </c>
      <c r="P114" s="5">
        <v>16176516000</v>
      </c>
      <c r="Q114" s="5">
        <v>6130911000</v>
      </c>
      <c r="R114" s="5">
        <v>3651625000</v>
      </c>
    </row>
    <row r="115" spans="3:18" ht="15.5" x14ac:dyDescent="0.35">
      <c r="C115" t="s">
        <v>137</v>
      </c>
      <c r="D115" s="5">
        <v>9747000000</v>
      </c>
      <c r="E115" s="5">
        <v>13766000000</v>
      </c>
      <c r="F115" s="5">
        <v>7090000000</v>
      </c>
      <c r="G115" s="5">
        <v>10078000000</v>
      </c>
      <c r="I115" s="5">
        <v>7090000000</v>
      </c>
      <c r="J115" s="5">
        <v>5030000000</v>
      </c>
      <c r="K115" s="5">
        <v>8759000000</v>
      </c>
      <c r="L115" s="5">
        <v>8794000000</v>
      </c>
      <c r="M115" s="5">
        <v>8780000000</v>
      </c>
      <c r="N115" s="5">
        <v>9707000000</v>
      </c>
      <c r="O115" s="5">
        <v>11105000000</v>
      </c>
      <c r="P115" s="5">
        <v>11950858000</v>
      </c>
      <c r="Q115" s="5">
        <v>15021246000</v>
      </c>
      <c r="R115" s="5">
        <v>11867965000</v>
      </c>
    </row>
    <row r="116" spans="3:18" ht="15.5" x14ac:dyDescent="0.35">
      <c r="C116" t="s">
        <v>1491</v>
      </c>
      <c r="D116" s="5">
        <v>2559603000000</v>
      </c>
      <c r="E116" s="5">
        <v>2236435000000</v>
      </c>
      <c r="F116" s="5">
        <v>2341302000000</v>
      </c>
      <c r="G116" s="5">
        <v>1256847000000</v>
      </c>
      <c r="I116" s="5">
        <v>2341302000000</v>
      </c>
      <c r="J116" s="5">
        <v>2168040000000</v>
      </c>
      <c r="K116" s="5">
        <v>1151057000000</v>
      </c>
      <c r="L116" s="5">
        <v>1102190000000</v>
      </c>
      <c r="M116" s="5">
        <v>1005298000000</v>
      </c>
      <c r="N116" s="5">
        <v>848489000000</v>
      </c>
      <c r="O116" s="5">
        <v>816274000000</v>
      </c>
      <c r="P116" s="5">
        <v>786428592000</v>
      </c>
      <c r="Q116" s="5">
        <v>727910263000</v>
      </c>
      <c r="R116" s="5">
        <v>643526540000</v>
      </c>
    </row>
    <row r="117" spans="3:18" ht="15.5" x14ac:dyDescent="0.35">
      <c r="C117" t="s">
        <v>1492</v>
      </c>
      <c r="D117" s="5">
        <v>2559603000000</v>
      </c>
      <c r="E117" s="5">
        <v>2236435000000</v>
      </c>
      <c r="F117" s="5">
        <v>2341302000000</v>
      </c>
      <c r="G117" s="5">
        <v>1256847000000</v>
      </c>
      <c r="I117" s="5">
        <v>2341302000000</v>
      </c>
      <c r="J117" s="5">
        <v>2168040000000</v>
      </c>
      <c r="K117" s="5">
        <v>1151057000000</v>
      </c>
      <c r="L117" s="5">
        <v>1102190000000</v>
      </c>
      <c r="M117" s="5">
        <v>1005298000000</v>
      </c>
      <c r="N117" s="5">
        <v>848489000000</v>
      </c>
      <c r="O117" s="5">
        <v>816274000000</v>
      </c>
      <c r="P117" s="5">
        <v>786428592000</v>
      </c>
      <c r="Q117" s="5">
        <v>727910263000</v>
      </c>
      <c r="R117" s="5">
        <v>643526540000</v>
      </c>
    </row>
    <row r="118" spans="3:18" ht="15.5" x14ac:dyDescent="0.35">
      <c r="C118" t="s">
        <v>1493</v>
      </c>
      <c r="G118" s="5">
        <v>1292767000000</v>
      </c>
      <c r="K118" s="5">
        <v>1235726000000</v>
      </c>
      <c r="L118" s="5">
        <v>1233829000000</v>
      </c>
      <c r="M118" s="5">
        <v>1267370000000</v>
      </c>
      <c r="N118" s="5">
        <v>1366484000000</v>
      </c>
      <c r="O118" s="5">
        <v>1683363000000</v>
      </c>
      <c r="P118" s="5">
        <v>1648429999000</v>
      </c>
      <c r="Q118" s="5">
        <v>1681996733000</v>
      </c>
      <c r="R118" s="5">
        <v>1591960362000</v>
      </c>
    </row>
    <row r="119" spans="3:18" ht="15.5" x14ac:dyDescent="0.35">
      <c r="C119" t="s">
        <v>1494</v>
      </c>
      <c r="G119" s="5">
        <v>1292767000000</v>
      </c>
      <c r="K119" s="5">
        <v>1235726000000</v>
      </c>
      <c r="L119" s="5">
        <v>1233829000000</v>
      </c>
      <c r="M119" s="5">
        <v>1267370000000</v>
      </c>
      <c r="N119" s="5">
        <v>1366484000000</v>
      </c>
      <c r="O119" s="5">
        <v>1683363000000</v>
      </c>
      <c r="P119" s="5">
        <v>1648429999000</v>
      </c>
      <c r="Q119" s="5">
        <v>1681996733000</v>
      </c>
      <c r="R119" s="5">
        <v>1591960362000</v>
      </c>
    </row>
    <row r="120" spans="3:18" ht="15.5" x14ac:dyDescent="0.35">
      <c r="C120" t="s">
        <v>1495</v>
      </c>
      <c r="D120" s="5">
        <v>4862000000</v>
      </c>
      <c r="E120" s="5">
        <v>5419000000</v>
      </c>
      <c r="F120" s="5">
        <v>5288000000</v>
      </c>
      <c r="G120" s="5">
        <v>13099000000</v>
      </c>
      <c r="I120" s="5">
        <v>5288000000</v>
      </c>
      <c r="J120" s="5">
        <v>11264000000</v>
      </c>
      <c r="K120" s="5">
        <v>3607000000</v>
      </c>
      <c r="L120" s="5">
        <v>4269000000</v>
      </c>
      <c r="M120" s="5">
        <v>2650000000</v>
      </c>
      <c r="N120" s="5">
        <v>1329000000</v>
      </c>
      <c r="O120" s="5">
        <v>573000000</v>
      </c>
      <c r="P120" s="5">
        <v>819376000</v>
      </c>
      <c r="Q120" s="5">
        <v>462384000</v>
      </c>
      <c r="R120" s="5">
        <v>679833000</v>
      </c>
    </row>
    <row r="121" spans="3:18" ht="15.5" x14ac:dyDescent="0.35">
      <c r="C121" t="s">
        <v>154</v>
      </c>
      <c r="D121" s="5">
        <v>3280441000000</v>
      </c>
      <c r="E121" s="5">
        <v>2966280000000</v>
      </c>
      <c r="F121" s="5">
        <v>2997448000000</v>
      </c>
      <c r="G121" s="5">
        <v>3459095000000</v>
      </c>
      <c r="I121" s="5">
        <v>2997448000000</v>
      </c>
      <c r="J121" s="5">
        <v>2898563000000</v>
      </c>
      <c r="K121" s="5">
        <v>3230636000000</v>
      </c>
      <c r="L121" s="5">
        <v>3051778000000</v>
      </c>
      <c r="M121" s="5">
        <v>2953836000000</v>
      </c>
      <c r="N121" s="5">
        <v>2978860000000</v>
      </c>
      <c r="O121" s="5">
        <v>3399254000000</v>
      </c>
      <c r="P121" s="5">
        <v>3280645744000</v>
      </c>
      <c r="Q121" s="5">
        <v>3255479686000</v>
      </c>
      <c r="R121" s="5">
        <v>3041298264000</v>
      </c>
    </row>
    <row r="122" spans="3:18" ht="15.5" x14ac:dyDescent="0.35">
      <c r="C122" t="s">
        <v>155</v>
      </c>
    </row>
    <row r="123" spans="3:18" ht="15.5" x14ac:dyDescent="0.35">
      <c r="C123" t="s">
        <v>156</v>
      </c>
      <c r="D123" s="5">
        <v>2689992000000</v>
      </c>
      <c r="E123" s="5">
        <v>2567350000000</v>
      </c>
      <c r="F123" s="5">
        <v>2567350000000</v>
      </c>
      <c r="G123" s="5">
        <v>2567350000000</v>
      </c>
      <c r="I123" s="5">
        <v>2567350000000</v>
      </c>
      <c r="J123" s="5">
        <v>2567350000000</v>
      </c>
      <c r="K123" s="5">
        <v>2567350000000</v>
      </c>
      <c r="L123" s="5">
        <v>2567350000000</v>
      </c>
      <c r="M123" s="5">
        <v>2567350000000</v>
      </c>
      <c r="N123" s="5">
        <v>1889783000000</v>
      </c>
      <c r="O123" s="5">
        <v>1889783000000</v>
      </c>
      <c r="P123" s="5">
        <v>1889782763000</v>
      </c>
      <c r="Q123" s="5">
        <v>1889782763000</v>
      </c>
      <c r="R123" s="5">
        <v>1889782763000</v>
      </c>
    </row>
    <row r="124" spans="3:18" ht="15.5" x14ac:dyDescent="0.35">
      <c r="C124" t="s">
        <v>157</v>
      </c>
      <c r="D124" s="5">
        <v>693834000000</v>
      </c>
      <c r="E124" s="5">
        <v>746269000000</v>
      </c>
      <c r="F124" s="5">
        <v>746269000000</v>
      </c>
      <c r="G124" s="5">
        <v>724160000000</v>
      </c>
      <c r="I124" s="5">
        <v>746269000000</v>
      </c>
      <c r="J124" s="5">
        <v>686139000000</v>
      </c>
      <c r="K124" s="5">
        <v>686139000000</v>
      </c>
      <c r="L124" s="5">
        <v>686139000000</v>
      </c>
      <c r="M124" s="5">
        <v>686139000000</v>
      </c>
      <c r="N124" s="5">
        <v>250428000000</v>
      </c>
      <c r="O124" s="5">
        <v>250428000000</v>
      </c>
      <c r="P124" s="5">
        <v>250428445000</v>
      </c>
      <c r="Q124" s="5">
        <v>250428445000</v>
      </c>
      <c r="R124" s="5">
        <v>250428445000</v>
      </c>
    </row>
    <row r="125" spans="3:18" ht="15.5" x14ac:dyDescent="0.35">
      <c r="C125" t="s">
        <v>158</v>
      </c>
      <c r="D125" s="5">
        <v>-990814000000</v>
      </c>
      <c r="E125" s="5">
        <v>-969850000000</v>
      </c>
      <c r="F125" s="5">
        <v>-969497000000</v>
      </c>
      <c r="G125" s="5">
        <v>-931329000000</v>
      </c>
      <c r="I125" s="5">
        <v>-969497000000</v>
      </c>
      <c r="J125" s="5">
        <v>-1023408000000</v>
      </c>
      <c r="K125" s="5">
        <v>-995176000000</v>
      </c>
      <c r="L125" s="5">
        <v>-936037000000</v>
      </c>
      <c r="M125" s="5">
        <v>-954212000000</v>
      </c>
      <c r="N125" s="5">
        <v>-960380000000</v>
      </c>
      <c r="O125" s="5">
        <v>23726000000</v>
      </c>
      <c r="P125" s="5">
        <v>12696975000</v>
      </c>
      <c r="Q125" s="5">
        <v>-986191411000</v>
      </c>
      <c r="R125" s="5">
        <v>-1059703489000</v>
      </c>
    </row>
    <row r="126" spans="3:18" ht="15.5" x14ac:dyDescent="0.35">
      <c r="C126" t="s">
        <v>159</v>
      </c>
    </row>
    <row r="127" spans="3:18" ht="15.5" x14ac:dyDescent="0.35">
      <c r="C127" t="s">
        <v>160</v>
      </c>
    </row>
    <row r="128" spans="3:18" ht="15.5" x14ac:dyDescent="0.35">
      <c r="C128" t="s">
        <v>161</v>
      </c>
      <c r="D128" s="5">
        <v>-990814000000</v>
      </c>
      <c r="E128" s="5">
        <v>-969850000000</v>
      </c>
      <c r="F128" s="5">
        <v>-969497000000</v>
      </c>
      <c r="G128" s="5">
        <v>-931329000000</v>
      </c>
      <c r="I128" s="5">
        <v>-969497000000</v>
      </c>
      <c r="J128" s="5">
        <v>-1023408000000</v>
      </c>
      <c r="K128" s="5">
        <v>-995176000000</v>
      </c>
      <c r="L128" s="5">
        <v>-936037000000</v>
      </c>
      <c r="M128" s="5">
        <v>-954212000000</v>
      </c>
      <c r="N128" s="5">
        <v>-960380000000</v>
      </c>
      <c r="O128" s="5">
        <v>23726000000</v>
      </c>
      <c r="P128" s="5">
        <v>12696975000</v>
      </c>
      <c r="Q128" s="5">
        <v>-986191411000</v>
      </c>
      <c r="R128" s="5">
        <v>-1059703489000</v>
      </c>
    </row>
    <row r="129" spans="2:18" ht="15.5" x14ac:dyDescent="0.35">
      <c r="C129" t="s">
        <v>162</v>
      </c>
      <c r="D129" s="5">
        <v>115770000000</v>
      </c>
      <c r="E129" s="5">
        <v>117917000000</v>
      </c>
      <c r="F129" s="5">
        <v>116576000000</v>
      </c>
      <c r="G129" s="5">
        <v>117474000000</v>
      </c>
      <c r="I129" s="5">
        <v>116576000000</v>
      </c>
      <c r="J129" s="5">
        <v>118448000000</v>
      </c>
      <c r="K129" s="5">
        <v>117632000000</v>
      </c>
      <c r="L129" s="5">
        <v>117961000000</v>
      </c>
      <c r="M129" s="5">
        <v>117665000000</v>
      </c>
      <c r="N129" s="5">
        <v>119799000000</v>
      </c>
      <c r="O129" s="5">
        <v>115507000000</v>
      </c>
      <c r="P129" s="5">
        <v>112099791000</v>
      </c>
      <c r="Q129" s="5">
        <v>103736818000</v>
      </c>
      <c r="R129" s="5">
        <v>94658579000</v>
      </c>
    </row>
    <row r="130" spans="2:18" ht="15.5" x14ac:dyDescent="0.35">
      <c r="C130" t="s">
        <v>10</v>
      </c>
      <c r="D130" s="5">
        <v>2635481000000</v>
      </c>
      <c r="E130" s="5">
        <v>2581892000000</v>
      </c>
      <c r="F130" s="5">
        <v>2568124000000</v>
      </c>
      <c r="G130" s="5">
        <v>2613632000000</v>
      </c>
      <c r="I130" s="5">
        <v>2568124000000</v>
      </c>
      <c r="J130" s="5">
        <v>2508625000000</v>
      </c>
      <c r="K130" s="5">
        <v>2531532000000</v>
      </c>
      <c r="L130" s="5">
        <v>2584663000000</v>
      </c>
      <c r="M130" s="5">
        <v>2589474000000</v>
      </c>
      <c r="N130" s="5">
        <v>1481947000000</v>
      </c>
      <c r="O130" s="5">
        <v>1539568000000</v>
      </c>
      <c r="P130" s="5">
        <v>1485691506000</v>
      </c>
      <c r="Q130" s="5">
        <v>1408295491000</v>
      </c>
      <c r="R130" s="5">
        <v>1313716459000</v>
      </c>
    </row>
    <row r="131" spans="2:18" ht="15.5" x14ac:dyDescent="0.35">
      <c r="C131" t="s">
        <v>163</v>
      </c>
      <c r="D131" s="5">
        <v>5915922000000</v>
      </c>
      <c r="E131" s="5">
        <v>5548172000000</v>
      </c>
      <c r="F131" s="5">
        <v>5565572000000</v>
      </c>
      <c r="G131" s="5">
        <v>6072727000000</v>
      </c>
      <c r="I131" s="5">
        <v>5565572000000</v>
      </c>
      <c r="J131" s="5">
        <v>5407188000000</v>
      </c>
      <c r="K131" s="5">
        <v>5762168000000</v>
      </c>
      <c r="L131" s="5">
        <v>5636441000000</v>
      </c>
      <c r="M131" s="5">
        <v>5543310000000</v>
      </c>
      <c r="N131" s="5">
        <v>4460807000000</v>
      </c>
      <c r="O131" s="5">
        <v>4938822000000</v>
      </c>
      <c r="P131" s="5">
        <v>4766337250000</v>
      </c>
      <c r="Q131" s="5">
        <v>4663775177000</v>
      </c>
      <c r="R131" s="5">
        <v>4355014723000</v>
      </c>
    </row>
    <row r="132" spans="2:18" ht="15.5" x14ac:dyDescent="0.35">
      <c r="C132" t="s">
        <v>164</v>
      </c>
      <c r="D132" s="5">
        <v>15456814805</v>
      </c>
      <c r="E132" s="5">
        <v>14230399705</v>
      </c>
      <c r="F132" s="5">
        <v>14230399705</v>
      </c>
      <c r="G132" s="5">
        <v>14230399705</v>
      </c>
      <c r="I132" s="5">
        <v>14230399705</v>
      </c>
      <c r="J132" s="5">
        <v>14230399705</v>
      </c>
      <c r="K132" s="5">
        <v>14230399705</v>
      </c>
      <c r="L132" s="5">
        <v>14230399705</v>
      </c>
      <c r="M132" s="5">
        <v>14230399705</v>
      </c>
      <c r="N132" s="5">
        <v>7454723337</v>
      </c>
      <c r="O132" s="5">
        <v>7454723337</v>
      </c>
      <c r="P132" s="5">
        <v>7454723337</v>
      </c>
      <c r="Q132" s="5">
        <v>7454723337</v>
      </c>
      <c r="R132" s="5">
        <v>7454723337</v>
      </c>
    </row>
    <row r="134" spans="2:18" ht="15.5" x14ac:dyDescent="0.35">
      <c r="B134" t="s">
        <v>165</v>
      </c>
      <c r="C134" t="s">
        <v>166</v>
      </c>
      <c r="D134" s="5">
        <v>-7896000000</v>
      </c>
      <c r="E134" s="5">
        <v>25495000000</v>
      </c>
      <c r="F134" s="5">
        <v>-18514000000</v>
      </c>
      <c r="G134" s="5">
        <v>-60917000000</v>
      </c>
      <c r="I134" s="5">
        <v>-78580000000</v>
      </c>
      <c r="J134" s="5">
        <v>77538000000</v>
      </c>
      <c r="K134" s="5">
        <v>4657000000</v>
      </c>
      <c r="L134" s="5">
        <v>195651000000</v>
      </c>
      <c r="M134" s="5">
        <v>117419000000</v>
      </c>
      <c r="N134" s="5">
        <v>25838000000</v>
      </c>
      <c r="O134" s="5">
        <v>25477000000</v>
      </c>
      <c r="P134" s="5">
        <v>-271199311000</v>
      </c>
      <c r="Q134" s="5">
        <v>11053526000</v>
      </c>
      <c r="R134" s="5">
        <v>49014354000</v>
      </c>
    </row>
    <row r="135" spans="2:18" ht="15.5" x14ac:dyDescent="0.35">
      <c r="C135" t="s">
        <v>383</v>
      </c>
    </row>
    <row r="136" spans="2:18" ht="15.5" x14ac:dyDescent="0.35">
      <c r="C136" t="s">
        <v>1496</v>
      </c>
      <c r="D136" s="5">
        <v>1100461000000</v>
      </c>
      <c r="E136" s="5">
        <v>357529000000</v>
      </c>
      <c r="F136" s="5">
        <v>434682000000</v>
      </c>
      <c r="G136" s="5">
        <v>572640000000</v>
      </c>
      <c r="I136" s="5">
        <v>2241492000000</v>
      </c>
      <c r="J136" s="5">
        <v>2159630000000</v>
      </c>
      <c r="K136" s="5">
        <v>2134382000000</v>
      </c>
      <c r="L136" s="5">
        <v>2099577000000</v>
      </c>
      <c r="M136" s="5">
        <v>2049340000000</v>
      </c>
      <c r="N136" s="5">
        <v>1873172000000</v>
      </c>
      <c r="O136" s="5">
        <v>1929520000000</v>
      </c>
      <c r="P136" s="5">
        <v>1768120049000</v>
      </c>
      <c r="Q136" s="5">
        <v>1720804006000</v>
      </c>
      <c r="R136" s="5">
        <v>1866776942000</v>
      </c>
    </row>
    <row r="137" spans="2:18" ht="15.5" x14ac:dyDescent="0.35">
      <c r="C137" t="s">
        <v>190</v>
      </c>
      <c r="D137" s="5">
        <v>907331000000</v>
      </c>
      <c r="E137" s="5">
        <v>828966000000</v>
      </c>
      <c r="F137" s="5">
        <v>1069543000000</v>
      </c>
      <c r="G137" s="5">
        <v>500150000000</v>
      </c>
      <c r="I137" s="5">
        <v>2557692000000</v>
      </c>
      <c r="J137" s="5">
        <v>1807495000000</v>
      </c>
      <c r="K137" s="5">
        <v>2349189000000</v>
      </c>
      <c r="L137" s="5">
        <v>1644973000000</v>
      </c>
      <c r="M137" s="5">
        <v>1166904000000</v>
      </c>
      <c r="N137" s="5">
        <v>1761506000000</v>
      </c>
      <c r="O137" s="5">
        <v>1614768000000</v>
      </c>
      <c r="P137" s="5">
        <v>1357015666000</v>
      </c>
      <c r="Q137" s="5">
        <v>1489828002000</v>
      </c>
      <c r="R137" s="5">
        <v>1567364203000</v>
      </c>
    </row>
    <row r="138" spans="2:18" ht="15.5" x14ac:dyDescent="0.35">
      <c r="C138" t="s">
        <v>1497</v>
      </c>
      <c r="D138" s="5">
        <v>35260000000</v>
      </c>
      <c r="E138" s="5">
        <v>35184000000</v>
      </c>
      <c r="F138" s="5">
        <v>44295000000</v>
      </c>
      <c r="G138" s="5">
        <v>47212000000</v>
      </c>
      <c r="I138" s="5">
        <v>191179000000</v>
      </c>
      <c r="J138" s="5">
        <v>236708000000</v>
      </c>
      <c r="K138" s="5">
        <v>257117000000</v>
      </c>
      <c r="L138" s="5">
        <v>385495000000</v>
      </c>
      <c r="M138" s="5">
        <v>443240000000</v>
      </c>
      <c r="N138" s="5">
        <v>620970000000</v>
      </c>
      <c r="O138" s="5">
        <v>531002000000</v>
      </c>
      <c r="P138" s="5">
        <v>726867671000</v>
      </c>
      <c r="Q138" s="5">
        <v>760312718000</v>
      </c>
      <c r="R138" s="5">
        <v>993204914000</v>
      </c>
    </row>
    <row r="139" spans="2:18" ht="15.5" x14ac:dyDescent="0.35">
      <c r="C139" t="s">
        <v>1498</v>
      </c>
      <c r="D139" s="5">
        <v>378711000000</v>
      </c>
      <c r="E139" s="5">
        <v>236079000000</v>
      </c>
      <c r="F139" s="5">
        <v>300949000000</v>
      </c>
      <c r="G139" s="5">
        <v>166049000000</v>
      </c>
      <c r="I139" s="5">
        <v>970892000000</v>
      </c>
      <c r="J139" s="5">
        <v>129293000000</v>
      </c>
      <c r="K139" s="5">
        <v>432055000000</v>
      </c>
      <c r="L139" s="5">
        <v>995746000000</v>
      </c>
      <c r="M139" s="5">
        <v>835328000000</v>
      </c>
      <c r="N139" s="5">
        <v>618627000000</v>
      </c>
      <c r="O139" s="5">
        <v>329895000000</v>
      </c>
      <c r="P139" s="5">
        <v>336587355000</v>
      </c>
      <c r="Q139" s="5">
        <v>283376748000</v>
      </c>
      <c r="R139" s="5">
        <v>296478842000</v>
      </c>
    </row>
    <row r="140" spans="2:18" ht="15.5" x14ac:dyDescent="0.35">
      <c r="C140" t="s">
        <v>1499</v>
      </c>
      <c r="D140" s="5">
        <v>-37254000000</v>
      </c>
      <c r="E140" s="5">
        <v>-42985000000</v>
      </c>
      <c r="F140" s="5">
        <v>-42848000000</v>
      </c>
      <c r="G140" s="5">
        <v>-8920000000</v>
      </c>
      <c r="I140" s="5">
        <v>-145819000000</v>
      </c>
      <c r="J140" s="5">
        <v>-172378000000</v>
      </c>
      <c r="K140" s="5">
        <v>-58124000000</v>
      </c>
      <c r="L140" s="5">
        <v>-80564000000</v>
      </c>
      <c r="M140" s="5">
        <v>-89548000000</v>
      </c>
      <c r="N140" s="5">
        <v>-86587000000</v>
      </c>
      <c r="O140" s="5">
        <v>-165855000000</v>
      </c>
      <c r="P140" s="5">
        <v>-113701120000</v>
      </c>
      <c r="Q140" s="5">
        <v>-80856808000</v>
      </c>
      <c r="R140" s="5">
        <v>-306088828000</v>
      </c>
    </row>
    <row r="141" spans="2:18" ht="15.5" x14ac:dyDescent="0.35">
      <c r="C141" t="s">
        <v>1500</v>
      </c>
      <c r="D141" s="5">
        <v>148166000000</v>
      </c>
      <c r="E141" s="5">
        <v>-148166000000</v>
      </c>
      <c r="J141" s="5">
        <v>-16464000000</v>
      </c>
      <c r="K141" s="5">
        <v>-19482000000</v>
      </c>
      <c r="L141" s="5">
        <v>-4956000000</v>
      </c>
      <c r="M141" s="5">
        <v>-21918000000</v>
      </c>
      <c r="N141" s="5">
        <v>-24824000000</v>
      </c>
    </row>
    <row r="142" spans="2:18" ht="15.5" x14ac:dyDescent="0.35">
      <c r="C142" t="s">
        <v>1501</v>
      </c>
      <c r="D142" s="5">
        <v>45025000000</v>
      </c>
      <c r="E142" s="5">
        <v>59491000000</v>
      </c>
      <c r="F142" s="5">
        <v>15963000000</v>
      </c>
      <c r="G142" s="5">
        <v>11810000000</v>
      </c>
      <c r="I142" s="5">
        <v>60349000000</v>
      </c>
      <c r="J142" s="5">
        <v>43308000000</v>
      </c>
      <c r="K142" s="5">
        <v>33153000000</v>
      </c>
      <c r="L142" s="5">
        <v>63679000000</v>
      </c>
      <c r="M142" s="5">
        <v>38871000000</v>
      </c>
      <c r="N142" s="5">
        <v>28234000000</v>
      </c>
      <c r="O142" s="5">
        <v>24397000000</v>
      </c>
      <c r="P142" s="5">
        <v>20266275000</v>
      </c>
      <c r="Q142" s="5">
        <v>41669427000</v>
      </c>
      <c r="R142" s="5">
        <v>50453122000</v>
      </c>
    </row>
    <row r="143" spans="2:18" ht="15.5" x14ac:dyDescent="0.35">
      <c r="C143" t="s">
        <v>1502</v>
      </c>
      <c r="D143" s="5">
        <v>151440000000</v>
      </c>
      <c r="E143" s="5">
        <v>30721000000</v>
      </c>
      <c r="F143" s="5">
        <v>85879000000</v>
      </c>
      <c r="G143" s="5">
        <v>130653000000</v>
      </c>
      <c r="I143" s="5">
        <v>321869000000</v>
      </c>
      <c r="J143" s="5">
        <v>374372000000</v>
      </c>
      <c r="K143" s="5">
        <v>342980000000</v>
      </c>
      <c r="L143" s="5">
        <v>245592000000</v>
      </c>
      <c r="M143" s="5">
        <v>120820000000</v>
      </c>
      <c r="N143" s="5">
        <v>25969000000</v>
      </c>
      <c r="O143" s="5">
        <v>39419000000</v>
      </c>
      <c r="P143" s="5">
        <v>27000000000</v>
      </c>
      <c r="Q143" s="5">
        <v>51486445000</v>
      </c>
      <c r="R143" s="5">
        <v>45690614000</v>
      </c>
    </row>
    <row r="144" spans="2:18" ht="15.5" x14ac:dyDescent="0.35">
      <c r="C144" t="s">
        <v>1503</v>
      </c>
    </row>
    <row r="145" spans="3:18" ht="15.5" x14ac:dyDescent="0.35">
      <c r="C145" t="s">
        <v>1504</v>
      </c>
      <c r="D145" s="5">
        <v>25200000000</v>
      </c>
      <c r="E145" s="5">
        <v>24383000000</v>
      </c>
      <c r="F145" s="5">
        <v>23714000000</v>
      </c>
      <c r="G145" s="5">
        <v>22922000000</v>
      </c>
      <c r="I145" s="5">
        <v>89019000000</v>
      </c>
      <c r="J145" s="5">
        <v>31950000000</v>
      </c>
      <c r="K145" s="5">
        <v>28805000000</v>
      </c>
      <c r="L145" s="5">
        <v>22536000000</v>
      </c>
      <c r="M145" s="5">
        <v>16686000000</v>
      </c>
      <c r="N145" s="5">
        <v>21974000000</v>
      </c>
      <c r="O145" s="5">
        <v>25654000000</v>
      </c>
      <c r="P145" s="5">
        <v>19496270000</v>
      </c>
      <c r="Q145" s="5">
        <v>22479592000</v>
      </c>
      <c r="R145" s="5">
        <v>26769505000</v>
      </c>
    </row>
    <row r="146" spans="3:18" ht="15.5" x14ac:dyDescent="0.35">
      <c r="C146" t="s">
        <v>1505</v>
      </c>
      <c r="D146" s="5">
        <v>5741000000</v>
      </c>
      <c r="E146" s="5">
        <v>5861000000</v>
      </c>
      <c r="F146" s="5">
        <v>7372000000</v>
      </c>
      <c r="G146" s="5">
        <v>7750000000</v>
      </c>
      <c r="I146" s="5">
        <v>30712000000</v>
      </c>
      <c r="J146" s="5">
        <v>53468000000</v>
      </c>
      <c r="K146" s="5">
        <v>47904000000</v>
      </c>
      <c r="L146" s="5">
        <v>128257000000</v>
      </c>
      <c r="M146" s="5">
        <v>31821000000</v>
      </c>
      <c r="N146" s="5">
        <v>43792000000</v>
      </c>
      <c r="O146" s="5">
        <v>14008000000</v>
      </c>
      <c r="P146" s="5">
        <v>14448815000</v>
      </c>
      <c r="Q146" s="5">
        <v>18163875000</v>
      </c>
      <c r="R146" s="5">
        <v>16993057000</v>
      </c>
    </row>
    <row r="147" spans="3:18" ht="15.5" x14ac:dyDescent="0.35">
      <c r="C147" t="s">
        <v>1506</v>
      </c>
      <c r="L147" s="5">
        <v>253393000000</v>
      </c>
    </row>
    <row r="148" spans="3:18" ht="15.5" x14ac:dyDescent="0.35">
      <c r="C148" t="s">
        <v>1507</v>
      </c>
    </row>
    <row r="149" spans="3:18" ht="15.5" x14ac:dyDescent="0.35">
      <c r="C149" t="s">
        <v>1508</v>
      </c>
      <c r="D149" s="5">
        <v>7575000000</v>
      </c>
      <c r="E149" s="5">
        <v>9132000000</v>
      </c>
      <c r="F149" s="5">
        <v>22829000000</v>
      </c>
      <c r="G149" s="5">
        <v>-12941000000</v>
      </c>
      <c r="I149" s="5">
        <v>22829000000</v>
      </c>
      <c r="J149" s="5">
        <v>7193000000</v>
      </c>
      <c r="K149" s="5">
        <v>12201000000</v>
      </c>
      <c r="L149" s="5">
        <v>21145000000</v>
      </c>
      <c r="M149" s="5">
        <v>46991000000</v>
      </c>
      <c r="N149" s="5">
        <v>18212000000</v>
      </c>
      <c r="O149" s="5">
        <v>2195000000</v>
      </c>
      <c r="P149" s="5">
        <v>6934816000</v>
      </c>
      <c r="Q149" s="5">
        <v>4756579000</v>
      </c>
      <c r="R149" s="5">
        <v>5961296000</v>
      </c>
    </row>
    <row r="150" spans="3:18" ht="15.5" x14ac:dyDescent="0.35">
      <c r="C150" t="s">
        <v>1401</v>
      </c>
      <c r="D150" s="5">
        <v>90920000000</v>
      </c>
      <c r="E150" s="5">
        <v>165918000000</v>
      </c>
      <c r="F150" s="5">
        <v>139076000000</v>
      </c>
      <c r="G150" s="5">
        <v>14468000000</v>
      </c>
      <c r="I150" s="5">
        <v>232732000000</v>
      </c>
      <c r="J150" s="5">
        <v>8855000000</v>
      </c>
      <c r="K150" s="5">
        <v>23450000000</v>
      </c>
      <c r="L150" s="5">
        <v>30880000000</v>
      </c>
      <c r="M150" s="5">
        <v>2001000000</v>
      </c>
      <c r="N150" s="5">
        <v>91000000</v>
      </c>
      <c r="O150" s="5">
        <v>3474000000</v>
      </c>
      <c r="P150" s="5">
        <v>475054000</v>
      </c>
      <c r="Q150" s="5">
        <v>3919842000</v>
      </c>
      <c r="R150" s="5">
        <v>2977137000</v>
      </c>
    </row>
    <row r="151" spans="3:18" ht="15.5" x14ac:dyDescent="0.35">
      <c r="C151" t="s">
        <v>388</v>
      </c>
      <c r="O151" s="5">
        <v>-32309000000</v>
      </c>
      <c r="P151" s="5">
        <v>-51088415000</v>
      </c>
      <c r="Q151" s="5">
        <v>-15660721000</v>
      </c>
      <c r="R151" s="5">
        <v>-16620229000</v>
      </c>
    </row>
    <row r="152" spans="3:18" ht="15.5" x14ac:dyDescent="0.35">
      <c r="C152" t="s">
        <v>385</v>
      </c>
      <c r="D152" s="5">
        <v>2790775000000</v>
      </c>
      <c r="E152" s="5">
        <v>1803237000000</v>
      </c>
      <c r="F152" s="5">
        <v>2177865000000</v>
      </c>
      <c r="G152" s="5">
        <v>1538007000000</v>
      </c>
      <c r="I152" s="5">
        <v>6891562000000</v>
      </c>
      <c r="J152" s="5">
        <v>5074841000000</v>
      </c>
      <c r="K152" s="5">
        <v>5770635000000</v>
      </c>
      <c r="L152" s="5">
        <v>6051240000000</v>
      </c>
      <c r="M152" s="5">
        <v>4955839000000</v>
      </c>
      <c r="N152" s="5">
        <v>5163949000000</v>
      </c>
      <c r="O152" s="5">
        <v>4680802000000</v>
      </c>
      <c r="P152" s="5">
        <v>4441410511000</v>
      </c>
      <c r="Q152" s="5">
        <v>4569876960000</v>
      </c>
      <c r="R152" s="5">
        <v>5112345765000</v>
      </c>
    </row>
    <row r="153" spans="3:18" ht="15.5" x14ac:dyDescent="0.35">
      <c r="C153" t="s">
        <v>1509</v>
      </c>
    </row>
    <row r="154" spans="3:18" ht="15.5" x14ac:dyDescent="0.35">
      <c r="C154" t="s">
        <v>1510</v>
      </c>
      <c r="D154" s="5">
        <v>-1121447000000</v>
      </c>
      <c r="E154" s="5">
        <v>-242560000000</v>
      </c>
      <c r="F154" s="5">
        <v>-488230000000</v>
      </c>
      <c r="G154" s="5">
        <v>-503092000000</v>
      </c>
      <c r="I154" s="5">
        <v>-2013099000000</v>
      </c>
      <c r="J154" s="5">
        <v>-1979770000000</v>
      </c>
      <c r="K154" s="5">
        <v>-1912638000000</v>
      </c>
      <c r="L154" s="5">
        <v>-1824569000000</v>
      </c>
      <c r="M154" s="5">
        <v>-1787873000000</v>
      </c>
      <c r="N154" s="5">
        <v>-1726114000000</v>
      </c>
      <c r="O154" s="5">
        <v>-1555926000000</v>
      </c>
      <c r="P154" s="5">
        <v>-1441314675000</v>
      </c>
      <c r="Q154" s="5">
        <v>-1479458681000</v>
      </c>
      <c r="R154" s="5">
        <v>-1596194440000</v>
      </c>
    </row>
    <row r="155" spans="3:18" ht="15.5" x14ac:dyDescent="0.35">
      <c r="C155" t="s">
        <v>392</v>
      </c>
      <c r="D155" s="5">
        <v>-868172000000</v>
      </c>
      <c r="E155" s="5">
        <v>-814665000000</v>
      </c>
      <c r="F155" s="5">
        <v>-1040857000000</v>
      </c>
      <c r="G155" s="5">
        <v>-503939000000</v>
      </c>
      <c r="I155" s="5">
        <v>-2589575000000</v>
      </c>
      <c r="J155" s="5">
        <v>-1626779000000</v>
      </c>
      <c r="K155" s="5">
        <v>-2278690000000</v>
      </c>
      <c r="L155" s="5">
        <v>-1796002000000</v>
      </c>
      <c r="M155" s="5">
        <v>-1242864000000</v>
      </c>
      <c r="N155" s="5">
        <v>-1799574000000</v>
      </c>
      <c r="O155" s="5">
        <v>-1483222000000</v>
      </c>
      <c r="P155" s="5">
        <v>-1684446870000</v>
      </c>
      <c r="Q155" s="5">
        <v>-1458967328000</v>
      </c>
      <c r="R155" s="5">
        <v>-1522198724000</v>
      </c>
    </row>
    <row r="156" spans="3:18" ht="15.5" x14ac:dyDescent="0.35">
      <c r="C156" t="s">
        <v>1511</v>
      </c>
    </row>
    <row r="157" spans="3:18" ht="15.5" x14ac:dyDescent="0.35">
      <c r="C157" t="s">
        <v>1512</v>
      </c>
      <c r="D157" s="5">
        <v>-95456000000</v>
      </c>
      <c r="E157" s="5">
        <v>-72981000000</v>
      </c>
      <c r="F157" s="5">
        <v>-21161000000</v>
      </c>
      <c r="G157" s="5">
        <v>-77706000000</v>
      </c>
      <c r="I157" s="5">
        <v>-167497000000</v>
      </c>
      <c r="J157" s="5">
        <v>-98737000000</v>
      </c>
      <c r="K157" s="5">
        <v>-97543000000</v>
      </c>
      <c r="L157" s="5">
        <v>-193034000000</v>
      </c>
      <c r="M157" s="5">
        <v>-137256000000</v>
      </c>
      <c r="N157" s="5">
        <v>-379507000000</v>
      </c>
      <c r="O157" s="5">
        <v>-311736000000</v>
      </c>
      <c r="P157" s="5">
        <v>-693012969000</v>
      </c>
      <c r="Q157" s="5">
        <v>-666878240000</v>
      </c>
      <c r="R157" s="5">
        <v>-692959612000</v>
      </c>
    </row>
    <row r="158" spans="3:18" ht="15.5" x14ac:dyDescent="0.35">
      <c r="C158" t="s">
        <v>716</v>
      </c>
      <c r="D158" s="5">
        <v>-92285000000</v>
      </c>
      <c r="E158" s="5">
        <v>-66593000000</v>
      </c>
      <c r="F158" s="5">
        <v>-48222000000</v>
      </c>
      <c r="G158" s="5">
        <v>-85114000000</v>
      </c>
      <c r="I158" s="5">
        <v>-348325000000</v>
      </c>
      <c r="J158" s="5">
        <v>-432412000000</v>
      </c>
      <c r="K158" s="5">
        <v>-392013000000</v>
      </c>
      <c r="L158" s="5">
        <v>-450388000000</v>
      </c>
      <c r="M158" s="5">
        <v>-400232000000</v>
      </c>
      <c r="N158" s="5">
        <v>-433754000000</v>
      </c>
      <c r="O158" s="5">
        <v>-512379000000</v>
      </c>
      <c r="P158" s="5">
        <v>-438090788000</v>
      </c>
      <c r="Q158" s="5">
        <v>-333780351000</v>
      </c>
      <c r="R158" s="5">
        <v>-327049624000</v>
      </c>
    </row>
    <row r="159" spans="3:18" ht="15.5" x14ac:dyDescent="0.35">
      <c r="C159" t="s">
        <v>1513</v>
      </c>
      <c r="D159" s="5">
        <v>-235164000000</v>
      </c>
      <c r="E159" s="5">
        <v>-220862000000</v>
      </c>
      <c r="F159" s="5">
        <v>-286201000000</v>
      </c>
      <c r="G159" s="5">
        <v>-155290000000</v>
      </c>
      <c r="I159" s="5">
        <v>-770267000000</v>
      </c>
      <c r="J159" s="5">
        <v>-298508000000</v>
      </c>
      <c r="K159" s="5">
        <v>-430541000000</v>
      </c>
      <c r="L159" s="5">
        <v>-932772000000</v>
      </c>
      <c r="M159" s="5">
        <v>-858501000000</v>
      </c>
      <c r="N159" s="5">
        <v>-556143000000</v>
      </c>
      <c r="O159" s="5">
        <v>-485691000000</v>
      </c>
      <c r="P159" s="5">
        <v>-191520791000</v>
      </c>
      <c r="Q159" s="5">
        <v>-391199411000</v>
      </c>
      <c r="R159" s="5">
        <v>-465508499000</v>
      </c>
    </row>
    <row r="160" spans="3:18" ht="15.5" x14ac:dyDescent="0.35">
      <c r="C160" t="s">
        <v>1514</v>
      </c>
      <c r="D160" s="5">
        <v>-135838000000</v>
      </c>
      <c r="E160" s="5">
        <v>-49368000000</v>
      </c>
      <c r="F160" s="5">
        <v>96044000000</v>
      </c>
      <c r="G160" s="5">
        <v>-22055000000</v>
      </c>
      <c r="I160" s="5">
        <v>-15402000000</v>
      </c>
      <c r="J160" s="5">
        <v>-20000000000</v>
      </c>
      <c r="K160" s="5">
        <v>-7365000000</v>
      </c>
      <c r="L160" s="5">
        <v>-40337000000</v>
      </c>
      <c r="M160" s="5">
        <v>-249000000</v>
      </c>
      <c r="N160" s="5">
        <v>-12407000000</v>
      </c>
    </row>
    <row r="161" spans="3:18" ht="15.5" x14ac:dyDescent="0.35">
      <c r="C161" t="s">
        <v>1515</v>
      </c>
      <c r="D161" s="5">
        <v>-10558000000</v>
      </c>
      <c r="E161" s="5">
        <v>-10549000000</v>
      </c>
      <c r="F161" s="5">
        <v>-11377000000</v>
      </c>
      <c r="G161" s="5">
        <v>-11789000000</v>
      </c>
      <c r="I161" s="5">
        <v>-47723000000</v>
      </c>
      <c r="J161" s="5">
        <v>-37042000000</v>
      </c>
      <c r="K161" s="5">
        <v>-32121000000</v>
      </c>
      <c r="L161" s="5">
        <v>-134106000000</v>
      </c>
      <c r="M161" s="5">
        <v>-49564000000</v>
      </c>
      <c r="N161" s="5">
        <v>-57916000000</v>
      </c>
      <c r="O161" s="5">
        <v>-52312000000</v>
      </c>
      <c r="P161" s="5">
        <v>-34319475000</v>
      </c>
      <c r="Q161" s="5">
        <v>-55626691000</v>
      </c>
      <c r="R161" s="5">
        <v>-55960645000</v>
      </c>
    </row>
    <row r="162" spans="3:18" ht="15.5" x14ac:dyDescent="0.35">
      <c r="C162" t="s">
        <v>173</v>
      </c>
      <c r="D162" s="5">
        <v>-9089000000</v>
      </c>
      <c r="E162" s="5">
        <v>-4952000000</v>
      </c>
      <c r="F162" s="5">
        <v>-8552000000</v>
      </c>
      <c r="G162" s="5">
        <v>-28462000000</v>
      </c>
      <c r="I162" s="5">
        <v>-37603000000</v>
      </c>
      <c r="J162" s="5">
        <v>-15157000000</v>
      </c>
      <c r="K162" s="5">
        <v>-22797000000</v>
      </c>
      <c r="L162" s="5">
        <v>-33566000000</v>
      </c>
      <c r="M162" s="5">
        <v>-18963000000</v>
      </c>
      <c r="N162" s="5">
        <v>-32239000000</v>
      </c>
      <c r="O162" s="5">
        <v>-37151000000</v>
      </c>
      <c r="P162" s="5">
        <v>-63936299000</v>
      </c>
      <c r="Q162" s="5">
        <v>-60377203000</v>
      </c>
      <c r="R162" s="5">
        <v>-60616412000</v>
      </c>
    </row>
    <row r="163" spans="3:18" ht="15.5" x14ac:dyDescent="0.35">
      <c r="C163" t="s">
        <v>1516</v>
      </c>
      <c r="D163" s="5">
        <v>-265105000000</v>
      </c>
      <c r="E163" s="5">
        <v>-104061000000</v>
      </c>
      <c r="F163" s="5">
        <v>-121878000000</v>
      </c>
      <c r="G163" s="5">
        <v>-201596000000</v>
      </c>
      <c r="I163" s="5">
        <v>-603062000000</v>
      </c>
      <c r="J163" s="5">
        <v>-283928000000</v>
      </c>
      <c r="K163" s="5">
        <v>-495660000000</v>
      </c>
      <c r="L163" s="5">
        <v>-306318000000</v>
      </c>
      <c r="M163" s="5">
        <v>-231452000000</v>
      </c>
      <c r="N163" s="5">
        <v>-29046000000</v>
      </c>
      <c r="O163" s="5">
        <v>-5000000000</v>
      </c>
      <c r="P163" s="5">
        <v>-985000000</v>
      </c>
      <c r="Q163" s="5">
        <v>-16018000000</v>
      </c>
      <c r="R163" s="5">
        <v>-14898786000</v>
      </c>
    </row>
    <row r="164" spans="3:18" ht="15.5" x14ac:dyDescent="0.35">
      <c r="C164" t="s">
        <v>1517</v>
      </c>
      <c r="D164" s="5">
        <v>-76469000000</v>
      </c>
      <c r="F164" s="5">
        <v>8673000000</v>
      </c>
      <c r="G164" s="5">
        <v>-961000000</v>
      </c>
    </row>
    <row r="165" spans="3:18" ht="15.5" x14ac:dyDescent="0.35">
      <c r="C165" t="s">
        <v>659</v>
      </c>
      <c r="F165" s="5">
        <v>-231770000000</v>
      </c>
      <c r="I165" s="5">
        <v>-231770000000</v>
      </c>
      <c r="J165" s="5">
        <v>-16128000000</v>
      </c>
      <c r="K165" s="5">
        <v>-19004000000</v>
      </c>
      <c r="L165" s="5">
        <v>-58977000000</v>
      </c>
      <c r="O165" s="5">
        <v>-13744000000</v>
      </c>
      <c r="P165" s="5">
        <v>-193420000</v>
      </c>
      <c r="R165" s="5">
        <v>-5235612000</v>
      </c>
    </row>
    <row r="166" spans="3:18" ht="15.5" x14ac:dyDescent="0.35">
      <c r="C166" t="s">
        <v>1518</v>
      </c>
      <c r="D166" s="5">
        <v>-2798671000000</v>
      </c>
      <c r="E166" s="5">
        <v>-1777742000000</v>
      </c>
      <c r="F166" s="5">
        <v>-2196379000000</v>
      </c>
      <c r="G166" s="5">
        <v>-1598924000000</v>
      </c>
      <c r="I166" s="5">
        <v>-6970142000000</v>
      </c>
      <c r="J166" s="5">
        <v>-4997303000000</v>
      </c>
      <c r="K166" s="5">
        <v>-5765978000000</v>
      </c>
      <c r="L166" s="5">
        <v>-5855589000000</v>
      </c>
      <c r="M166" s="5">
        <v>-4838420000000</v>
      </c>
      <c r="N166" s="5">
        <v>-5138111000000</v>
      </c>
      <c r="O166" s="5">
        <v>-4655325000000</v>
      </c>
      <c r="P166" s="5">
        <v>-4712609822000</v>
      </c>
      <c r="Q166" s="5">
        <v>-4558823434000</v>
      </c>
      <c r="R166" s="5">
        <v>-5063331411000</v>
      </c>
    </row>
    <row r="167" spans="3:18" ht="15.5" x14ac:dyDescent="0.35">
      <c r="C167" t="s">
        <v>179</v>
      </c>
      <c r="D167" s="5">
        <v>93896000000</v>
      </c>
      <c r="E167" s="5">
        <v>-15812000000</v>
      </c>
      <c r="F167" s="5">
        <v>12694000000</v>
      </c>
      <c r="G167" s="5">
        <v>26595000000</v>
      </c>
      <c r="I167" s="5">
        <v>20561000000</v>
      </c>
      <c r="J167" s="5">
        <v>-33608000000</v>
      </c>
      <c r="K167" s="5">
        <v>-22811000000</v>
      </c>
      <c r="L167" s="5">
        <v>-252370000000</v>
      </c>
      <c r="M167" s="5">
        <v>995147000000</v>
      </c>
      <c r="N167" s="5">
        <v>-64957000000</v>
      </c>
      <c r="O167" s="5">
        <v>-29229000000</v>
      </c>
      <c r="P167" s="5">
        <v>240301454000</v>
      </c>
      <c r="Q167" s="5">
        <v>-2084131000</v>
      </c>
      <c r="R167" s="5">
        <v>255384061000</v>
      </c>
    </row>
    <row r="168" spans="3:18" ht="15.5" x14ac:dyDescent="0.35">
      <c r="C168" t="s">
        <v>180</v>
      </c>
      <c r="D168" s="5">
        <v>3522000000</v>
      </c>
      <c r="E168" s="5">
        <v>157000000</v>
      </c>
      <c r="F168" s="5">
        <v>-1575000000</v>
      </c>
      <c r="G168" s="5">
        <v>1808000000</v>
      </c>
      <c r="I168" s="5">
        <v>4073000000</v>
      </c>
      <c r="J168" s="5">
        <v>4538000000</v>
      </c>
      <c r="K168" s="5">
        <v>3474000000</v>
      </c>
      <c r="L168" s="5">
        <v>-10419000000</v>
      </c>
      <c r="M168" s="5">
        <v>-999556000000</v>
      </c>
      <c r="N168" s="5">
        <v>782000000</v>
      </c>
      <c r="O168" s="5">
        <v>-4025000000</v>
      </c>
      <c r="P168" s="5">
        <v>-11958331000</v>
      </c>
      <c r="Q168" s="5">
        <v>-43711016000</v>
      </c>
      <c r="R168" s="5">
        <v>-294387153000</v>
      </c>
    </row>
    <row r="169" spans="3:18" ht="15.5" x14ac:dyDescent="0.35">
      <c r="C169" t="s">
        <v>188</v>
      </c>
      <c r="D169" s="5">
        <v>2158000000</v>
      </c>
      <c r="E169" s="5">
        <v>406000000</v>
      </c>
      <c r="F169" s="5">
        <v>791000000</v>
      </c>
      <c r="G169" s="5">
        <v>1963000000</v>
      </c>
      <c r="I169" s="5">
        <v>4154000000</v>
      </c>
      <c r="J169" s="5">
        <v>3768000000</v>
      </c>
      <c r="K169" s="5">
        <v>19939000000</v>
      </c>
      <c r="L169" s="5">
        <v>3111000000</v>
      </c>
      <c r="M169" s="5">
        <v>27939000000</v>
      </c>
      <c r="N169" s="5">
        <v>9106000000</v>
      </c>
      <c r="O169" s="5">
        <v>10466000000</v>
      </c>
      <c r="P169" s="5">
        <v>1641518000</v>
      </c>
      <c r="Q169" s="5">
        <v>9760520000</v>
      </c>
      <c r="R169" s="5">
        <v>4432137000</v>
      </c>
    </row>
    <row r="170" spans="3:18" ht="15.5" x14ac:dyDescent="0.35">
      <c r="C170" t="s">
        <v>1519</v>
      </c>
    </row>
    <row r="171" spans="3:18" ht="15.5" x14ac:dyDescent="0.35">
      <c r="C171" t="s">
        <v>182</v>
      </c>
      <c r="D171" s="5">
        <v>-2890000000</v>
      </c>
      <c r="E171" s="5">
        <v>-1151000000</v>
      </c>
      <c r="F171" s="5">
        <v>-2802000000</v>
      </c>
      <c r="G171" s="5">
        <v>-2480000000</v>
      </c>
      <c r="I171" s="5">
        <v>-7285000000</v>
      </c>
      <c r="J171" s="5">
        <v>-20634000000</v>
      </c>
      <c r="K171" s="5">
        <v>-33341000000</v>
      </c>
      <c r="L171" s="5">
        <v>-16517000000</v>
      </c>
      <c r="M171" s="5">
        <v>-13920000000</v>
      </c>
      <c r="N171" s="5">
        <v>-9326000000</v>
      </c>
      <c r="O171" s="5">
        <v>-19493000000</v>
      </c>
      <c r="P171" s="5">
        <v>-16400879000</v>
      </c>
      <c r="Q171" s="5">
        <v>-20604692000</v>
      </c>
      <c r="R171" s="5">
        <v>-19149860000</v>
      </c>
    </row>
    <row r="172" spans="3:18" ht="15.5" x14ac:dyDescent="0.35">
      <c r="C172" t="s">
        <v>1456</v>
      </c>
      <c r="M172" s="5">
        <v>-1000000000000</v>
      </c>
    </row>
    <row r="173" spans="3:18" ht="15.5" x14ac:dyDescent="0.35">
      <c r="C173" t="s">
        <v>848</v>
      </c>
      <c r="D173" s="5">
        <v>4254000000</v>
      </c>
      <c r="E173" s="5">
        <v>902000000</v>
      </c>
      <c r="F173" s="5">
        <v>436000000</v>
      </c>
      <c r="G173" s="5">
        <v>2325000000</v>
      </c>
      <c r="I173" s="5">
        <v>7204000000</v>
      </c>
      <c r="J173" s="5">
        <v>14030000000</v>
      </c>
      <c r="K173" s="5">
        <v>16106000000</v>
      </c>
      <c r="L173" s="5">
        <v>2987000000</v>
      </c>
      <c r="M173" s="5">
        <v>4787000000</v>
      </c>
      <c r="N173" s="5">
        <v>548000000</v>
      </c>
      <c r="O173" s="5">
        <v>162000000</v>
      </c>
      <c r="P173" s="5">
        <v>2801030000</v>
      </c>
      <c r="Q173" s="5">
        <v>203121000</v>
      </c>
      <c r="R173" s="5">
        <v>224950000</v>
      </c>
    </row>
    <row r="174" spans="3:18" ht="15.5" x14ac:dyDescent="0.35">
      <c r="C174" t="s">
        <v>1520</v>
      </c>
      <c r="Q174" s="5">
        <v>-150000000</v>
      </c>
      <c r="R174" s="5">
        <v>-271027380000</v>
      </c>
    </row>
    <row r="175" spans="3:18" ht="15.5" x14ac:dyDescent="0.35">
      <c r="C175" t="s">
        <v>1521</v>
      </c>
      <c r="Q175" s="5">
        <v>13500000</v>
      </c>
    </row>
    <row r="176" spans="3:18" ht="15.5" x14ac:dyDescent="0.35">
      <c r="C176" t="s">
        <v>1522</v>
      </c>
    </row>
    <row r="177" spans="3:18" ht="15.5" x14ac:dyDescent="0.35">
      <c r="C177" t="s">
        <v>354</v>
      </c>
      <c r="K177" s="5">
        <v>-7706000000</v>
      </c>
      <c r="M177" s="5">
        <v>-21652000000</v>
      </c>
      <c r="N177" s="5">
        <v>-9320000000</v>
      </c>
      <c r="O177" s="5">
        <v>-185000000</v>
      </c>
      <c r="Q177" s="5">
        <v>-32933465000</v>
      </c>
      <c r="R177" s="5">
        <v>-8867000000</v>
      </c>
    </row>
    <row r="178" spans="3:18" ht="15.5" x14ac:dyDescent="0.35">
      <c r="C178" t="s">
        <v>658</v>
      </c>
      <c r="J178" s="5">
        <v>7374000000</v>
      </c>
      <c r="K178" s="5">
        <v>8476000000</v>
      </c>
      <c r="M178" s="5">
        <v>3290000000</v>
      </c>
      <c r="N178" s="5">
        <v>9774000000</v>
      </c>
      <c r="O178" s="5">
        <v>5025000000</v>
      </c>
    </row>
    <row r="179" spans="3:18" ht="15.5" x14ac:dyDescent="0.35">
      <c r="C179" t="s">
        <v>206</v>
      </c>
      <c r="D179" s="5">
        <v>93896000000</v>
      </c>
      <c r="E179" s="5">
        <v>-15812000000</v>
      </c>
      <c r="F179" s="5">
        <v>12694000000</v>
      </c>
      <c r="G179" s="5">
        <v>26595000000</v>
      </c>
      <c r="I179" s="5">
        <v>20561000000</v>
      </c>
      <c r="J179" s="5">
        <v>-33608000000</v>
      </c>
      <c r="K179" s="5">
        <v>-22811000000</v>
      </c>
      <c r="L179" s="5">
        <v>-252370000000</v>
      </c>
      <c r="M179" s="5">
        <v>995147000000</v>
      </c>
      <c r="N179" s="5">
        <v>-64957000000</v>
      </c>
      <c r="O179" s="5">
        <v>-29229000000</v>
      </c>
      <c r="P179" s="5">
        <v>240301454000</v>
      </c>
      <c r="Q179" s="5">
        <v>-2084131000</v>
      </c>
      <c r="R179" s="5">
        <v>255384061000</v>
      </c>
    </row>
    <row r="180" spans="3:18" ht="15.5" x14ac:dyDescent="0.35">
      <c r="C180" t="s">
        <v>584</v>
      </c>
      <c r="D180" s="5">
        <v>34750000000</v>
      </c>
      <c r="E180" s="5">
        <v>17562000000</v>
      </c>
      <c r="F180" s="5">
        <v>25000000000</v>
      </c>
      <c r="G180" s="5">
        <v>18750000000</v>
      </c>
      <c r="I180" s="5">
        <v>62500000000</v>
      </c>
      <c r="J180" s="5">
        <v>68750000000</v>
      </c>
      <c r="K180" s="5">
        <v>128500000000</v>
      </c>
      <c r="L180" s="5">
        <v>126000000000</v>
      </c>
      <c r="M180" s="5">
        <v>101500000000</v>
      </c>
      <c r="N180" s="5">
        <v>340900000000</v>
      </c>
      <c r="O180" s="5">
        <v>219444000000</v>
      </c>
      <c r="P180" s="5">
        <v>349257531000</v>
      </c>
      <c r="Q180" s="5">
        <v>206717022000</v>
      </c>
      <c r="R180" s="5">
        <v>183521726000</v>
      </c>
    </row>
    <row r="181" spans="3:18" ht="15.5" x14ac:dyDescent="0.35">
      <c r="C181" t="s">
        <v>399</v>
      </c>
      <c r="D181" s="5">
        <v>-9299000000</v>
      </c>
      <c r="E181" s="5">
        <v>-31904000000</v>
      </c>
      <c r="F181" s="5">
        <v>-31312000000</v>
      </c>
      <c r="G181" s="5">
        <v>-23462000000</v>
      </c>
      <c r="I181" s="5">
        <v>-89139000000</v>
      </c>
      <c r="J181" s="5">
        <v>-90469000000</v>
      </c>
      <c r="K181" s="5">
        <v>-96501000000</v>
      </c>
      <c r="L181" s="5">
        <v>-163939000000</v>
      </c>
      <c r="M181" s="5">
        <v>-150636000000</v>
      </c>
      <c r="N181" s="5">
        <v>-405890000000</v>
      </c>
      <c r="O181" s="5">
        <v>-245522000000</v>
      </c>
      <c r="P181" s="5">
        <v>-337175806000</v>
      </c>
      <c r="Q181" s="5">
        <v>-209068139000</v>
      </c>
      <c r="R181" s="5">
        <v>-249596464000</v>
      </c>
    </row>
    <row r="182" spans="3:18" ht="15.5" x14ac:dyDescent="0.35">
      <c r="C182" t="s">
        <v>207</v>
      </c>
      <c r="M182" s="5">
        <v>15900000000</v>
      </c>
      <c r="N182" s="5">
        <v>76400000000</v>
      </c>
      <c r="O182" s="5">
        <v>277300000000</v>
      </c>
      <c r="P182" s="5">
        <v>299000000000</v>
      </c>
      <c r="Q182" s="5">
        <v>197000000000</v>
      </c>
      <c r="R182" s="5">
        <v>263095000000</v>
      </c>
    </row>
    <row r="183" spans="3:18" ht="15.5" x14ac:dyDescent="0.35">
      <c r="C183" t="s">
        <v>1359</v>
      </c>
      <c r="K183" s="5">
        <v>-43900000000</v>
      </c>
      <c r="L183" s="5">
        <v>-204100000000</v>
      </c>
      <c r="M183" s="5">
        <v>-68600000000</v>
      </c>
      <c r="N183" s="5">
        <v>-56275000000</v>
      </c>
      <c r="O183" s="5">
        <v>-281713000000</v>
      </c>
      <c r="P183" s="5">
        <v>-67247257000</v>
      </c>
      <c r="Q183" s="5">
        <v>-193200000000</v>
      </c>
      <c r="R183" s="5">
        <v>-182881625000</v>
      </c>
    </row>
    <row r="184" spans="3:18" ht="15.5" x14ac:dyDescent="0.35">
      <c r="C184" t="s">
        <v>1523</v>
      </c>
      <c r="O184" s="5">
        <v>5000000000</v>
      </c>
    </row>
    <row r="185" spans="3:18" ht="15.5" x14ac:dyDescent="0.35">
      <c r="C185" t="s">
        <v>1524</v>
      </c>
      <c r="D185" s="5">
        <v>70547000000</v>
      </c>
      <c r="F185" s="5">
        <v>60130000000</v>
      </c>
      <c r="I185" s="5">
        <v>60130000000</v>
      </c>
    </row>
    <row r="186" spans="3:18" ht="15.5" x14ac:dyDescent="0.35">
      <c r="C186" t="s">
        <v>1525</v>
      </c>
      <c r="F186" s="5">
        <v>-38021000000</v>
      </c>
      <c r="G186" s="5">
        <v>38021000000</v>
      </c>
    </row>
    <row r="187" spans="3:18" ht="15.5" x14ac:dyDescent="0.35">
      <c r="C187" t="s">
        <v>1526</v>
      </c>
      <c r="N187" s="5">
        <v>-5000000000</v>
      </c>
    </row>
    <row r="188" spans="3:18" ht="15.5" x14ac:dyDescent="0.35">
      <c r="C188" t="s">
        <v>315</v>
      </c>
      <c r="M188" s="5">
        <v>1113278000000</v>
      </c>
      <c r="R188" s="5">
        <v>245122585000</v>
      </c>
    </row>
    <row r="189" spans="3:18" ht="15.5" x14ac:dyDescent="0.35">
      <c r="C189" t="s">
        <v>531</v>
      </c>
      <c r="D189" s="5">
        <v>-1883000000</v>
      </c>
      <c r="E189" s="5">
        <v>-1470000000</v>
      </c>
      <c r="F189" s="5">
        <v>-3103000000</v>
      </c>
      <c r="G189" s="5">
        <v>-1594000000</v>
      </c>
      <c r="I189" s="5">
        <v>-7776000000</v>
      </c>
      <c r="J189" s="5">
        <v>-7792000000</v>
      </c>
      <c r="K189" s="5">
        <v>-7530000000</v>
      </c>
      <c r="L189" s="5">
        <v>-10331000000</v>
      </c>
      <c r="M189" s="5">
        <v>-10328000000</v>
      </c>
      <c r="N189" s="5">
        <v>-11098000000</v>
      </c>
    </row>
    <row r="190" spans="3:18" ht="15.5" x14ac:dyDescent="0.35">
      <c r="C190" t="s">
        <v>1527</v>
      </c>
    </row>
    <row r="191" spans="3:18" ht="15.5" x14ac:dyDescent="0.35">
      <c r="C191" t="s">
        <v>215</v>
      </c>
      <c r="D191" s="5">
        <v>-219000000</v>
      </c>
      <c r="G191" s="5">
        <v>-5120000000</v>
      </c>
      <c r="I191" s="5">
        <v>-5154000000</v>
      </c>
      <c r="J191" s="5">
        <v>-4097000000</v>
      </c>
      <c r="K191" s="5">
        <v>-3380000000</v>
      </c>
      <c r="M191" s="5">
        <v>-5967000000</v>
      </c>
      <c r="N191" s="5">
        <v>-3994000000</v>
      </c>
      <c r="O191" s="5">
        <v>-3738000000</v>
      </c>
      <c r="P191" s="5">
        <v>-3533014000</v>
      </c>
      <c r="Q191" s="5">
        <v>-3533014000</v>
      </c>
      <c r="R191" s="5">
        <v>-3877161000</v>
      </c>
    </row>
    <row r="192" spans="3:18" ht="15.5" x14ac:dyDescent="0.35">
      <c r="C192" t="s">
        <v>224</v>
      </c>
      <c r="D192" s="5">
        <v>89522000000</v>
      </c>
      <c r="E192" s="5">
        <v>9840000000</v>
      </c>
      <c r="F192" s="5">
        <v>-7395000000</v>
      </c>
      <c r="G192" s="5">
        <v>-32514000000</v>
      </c>
      <c r="I192" s="5">
        <v>-53946000000</v>
      </c>
      <c r="J192" s="5">
        <v>48468000000</v>
      </c>
      <c r="K192" s="5">
        <v>-14680000000</v>
      </c>
      <c r="L192" s="5">
        <v>-67138000000</v>
      </c>
      <c r="M192" s="5">
        <v>113010000000</v>
      </c>
      <c r="N192" s="5">
        <v>-38337000000</v>
      </c>
      <c r="O192" s="5">
        <v>-7777000000</v>
      </c>
      <c r="P192" s="5">
        <v>-42856188000</v>
      </c>
      <c r="Q192" s="5">
        <v>-34741621000</v>
      </c>
      <c r="R192" s="5">
        <v>10011262000</v>
      </c>
    </row>
    <row r="193" spans="2:18" ht="15.5" x14ac:dyDescent="0.35">
      <c r="C193" t="s">
        <v>225</v>
      </c>
      <c r="E193" s="5">
        <v>220895000000</v>
      </c>
      <c r="I193" s="5">
        <v>273881000000</v>
      </c>
      <c r="J193" s="5">
        <v>224283000000</v>
      </c>
      <c r="K193" s="5">
        <v>239868000000</v>
      </c>
      <c r="L193" s="5">
        <v>306526000000</v>
      </c>
      <c r="M193" s="5">
        <v>194050000000</v>
      </c>
      <c r="N193" s="5">
        <v>233239000000</v>
      </c>
      <c r="O193" s="5">
        <v>242926000000</v>
      </c>
      <c r="P193" s="5">
        <v>180127635000</v>
      </c>
      <c r="Q193" s="5">
        <v>214977083000</v>
      </c>
      <c r="R193" s="5">
        <v>207060036000</v>
      </c>
    </row>
    <row r="194" spans="2:18" ht="15.5" x14ac:dyDescent="0.35">
      <c r="C194" t="s">
        <v>375</v>
      </c>
      <c r="D194" s="5">
        <v>449000000</v>
      </c>
      <c r="E194" s="5">
        <v>273000000</v>
      </c>
      <c r="F194" s="5">
        <v>353000000</v>
      </c>
      <c r="G194" s="5">
        <v>325000000</v>
      </c>
      <c r="I194" s="5">
        <v>960000000</v>
      </c>
      <c r="J194" s="5">
        <v>1130000000</v>
      </c>
      <c r="K194" s="5">
        <v>-905000000</v>
      </c>
      <c r="L194" s="5">
        <v>479000000</v>
      </c>
      <c r="M194" s="5">
        <v>-534000000</v>
      </c>
      <c r="N194" s="5">
        <v>-852000000</v>
      </c>
      <c r="O194" s="5">
        <v>-1910000000</v>
      </c>
      <c r="P194" s="5">
        <v>2598315000</v>
      </c>
      <c r="Q194" s="5">
        <v>-107827000</v>
      </c>
      <c r="R194" s="5">
        <v>-2094215000</v>
      </c>
    </row>
    <row r="195" spans="2:18" ht="15.5" x14ac:dyDescent="0.35">
      <c r="C195" t="s">
        <v>226</v>
      </c>
      <c r="D195" s="5">
        <v>89971000000</v>
      </c>
      <c r="E195" s="5">
        <v>231008000000</v>
      </c>
      <c r="F195" s="5">
        <v>-7042000000</v>
      </c>
      <c r="G195" s="5">
        <v>-32189000000</v>
      </c>
      <c r="I195" s="5">
        <v>220895000000</v>
      </c>
      <c r="J195" s="5">
        <v>273881000000</v>
      </c>
      <c r="K195" s="5">
        <v>224283000000</v>
      </c>
      <c r="L195" s="5">
        <v>239867000000</v>
      </c>
      <c r="M195" s="5">
        <v>306526000000</v>
      </c>
      <c r="N195" s="5">
        <v>194050000000</v>
      </c>
      <c r="O195" s="5">
        <v>233239000000</v>
      </c>
      <c r="P195" s="5">
        <v>139869762000</v>
      </c>
      <c r="Q195" s="5">
        <v>180127635000</v>
      </c>
      <c r="R195" s="5">
        <v>214977083000</v>
      </c>
    </row>
    <row r="197" spans="2:18" ht="15.5" x14ac:dyDescent="0.35">
      <c r="B197" t="s">
        <v>227</v>
      </c>
      <c r="C197" t="s">
        <v>12</v>
      </c>
      <c r="D197" s="5">
        <v>15460000000</v>
      </c>
      <c r="E197" s="5">
        <v>14230000000</v>
      </c>
      <c r="F197" s="5">
        <v>14230000000</v>
      </c>
      <c r="G197" s="5">
        <v>14230000000</v>
      </c>
      <c r="I197" s="5">
        <v>14230000000</v>
      </c>
      <c r="J197" s="5">
        <v>14230000000</v>
      </c>
      <c r="K197" s="5">
        <v>14230000000</v>
      </c>
      <c r="L197" s="5">
        <v>14230000000</v>
      </c>
      <c r="M197" s="5">
        <v>14230000000</v>
      </c>
      <c r="N197" s="5">
        <v>7450000000</v>
      </c>
      <c r="O197" s="5">
        <v>7450000000</v>
      </c>
      <c r="P197" s="5">
        <v>7450000000</v>
      </c>
      <c r="Q197" s="5">
        <v>7450000000</v>
      </c>
      <c r="R197" s="5">
        <v>7450000000</v>
      </c>
    </row>
    <row r="198" spans="2:18" ht="15.5" x14ac:dyDescent="0.35">
      <c r="C198" t="s">
        <v>228</v>
      </c>
      <c r="D198" s="6">
        <v>-1.36</v>
      </c>
      <c r="E198" s="6">
        <v>-0.02</v>
      </c>
      <c r="F198" s="6">
        <v>0.89</v>
      </c>
      <c r="G198" s="6">
        <v>2.2000000000000002</v>
      </c>
    </row>
    <row r="199" spans="2:18" ht="15.5" x14ac:dyDescent="0.35">
      <c r="C199" t="s">
        <v>229</v>
      </c>
      <c r="D199" s="6">
        <v>-55.88</v>
      </c>
      <c r="E199" s="5">
        <v>-5150</v>
      </c>
      <c r="F199" s="6">
        <v>123.6</v>
      </c>
      <c r="G199" s="6">
        <v>44.09</v>
      </c>
    </row>
    <row r="200" spans="2:18" ht="15.5" x14ac:dyDescent="0.35">
      <c r="C200" t="s">
        <v>73</v>
      </c>
      <c r="D200" s="6">
        <v>12.67</v>
      </c>
      <c r="E200" s="6">
        <v>4.0999999999999996</v>
      </c>
      <c r="F200" s="6">
        <v>-15.24</v>
      </c>
      <c r="G200" s="6">
        <v>2.39</v>
      </c>
    </row>
    <row r="201" spans="2:18" ht="15.5" x14ac:dyDescent="0.35">
      <c r="C201" t="s">
        <v>230</v>
      </c>
      <c r="D201" s="5">
        <v>-11160000000</v>
      </c>
      <c r="E201" s="5">
        <v>9790000000</v>
      </c>
      <c r="F201" s="5">
        <v>-5560000000</v>
      </c>
      <c r="G201" s="5">
        <v>45710000000</v>
      </c>
    </row>
    <row r="202" spans="2:18" ht="15.5" x14ac:dyDescent="0.35">
      <c r="C202" t="s">
        <v>231</v>
      </c>
      <c r="D202" s="6">
        <v>-3.4999999999999996E-3</v>
      </c>
      <c r="E202" s="6">
        <v>-1E-4</v>
      </c>
      <c r="F202" s="6">
        <v>2.3E-3</v>
      </c>
      <c r="G202" s="6">
        <v>5.1999999999999998E-3</v>
      </c>
    </row>
    <row r="203" spans="2:18" ht="15.5" x14ac:dyDescent="0.35">
      <c r="C203" t="s">
        <v>232</v>
      </c>
      <c r="D203" s="6">
        <v>-8.3000000000000001E-3</v>
      </c>
      <c r="E203" s="6">
        <v>-1E-4</v>
      </c>
      <c r="F203" s="6">
        <v>5.1999999999999998E-3</v>
      </c>
      <c r="G203" s="6">
        <v>1.2500000000000001E-2</v>
      </c>
    </row>
    <row r="204" spans="2:18" ht="15.5" x14ac:dyDescent="0.35">
      <c r="C204" t="s">
        <v>233</v>
      </c>
      <c r="D204" s="6">
        <v>-2.5999999999999999E-3</v>
      </c>
      <c r="E204" s="6">
        <v>1.1000000000000001E-3</v>
      </c>
      <c r="F204" s="6">
        <v>-2.0999999999999999E-3</v>
      </c>
      <c r="G204" s="6">
        <v>6.7000000000000002E-3</v>
      </c>
    </row>
    <row r="205" spans="2:18" ht="15.5" x14ac:dyDescent="0.35">
      <c r="C205" t="s">
        <v>234</v>
      </c>
    </row>
    <row r="206" spans="2:18" ht="15.5" x14ac:dyDescent="0.35">
      <c r="C206" t="s">
        <v>235</v>
      </c>
      <c r="D206" s="5">
        <v>2635000000000</v>
      </c>
      <c r="E206" s="5">
        <v>2582000000000</v>
      </c>
      <c r="F206" s="5">
        <v>2568000000000</v>
      </c>
      <c r="G206" s="5">
        <v>2614000000000</v>
      </c>
    </row>
    <row r="207" spans="2:18" ht="15.5" x14ac:dyDescent="0.35">
      <c r="C207" t="s">
        <v>236</v>
      </c>
      <c r="D207" s="6">
        <v>0.47</v>
      </c>
      <c r="E207" s="6">
        <v>0.59</v>
      </c>
      <c r="F207" s="6">
        <v>0.64</v>
      </c>
      <c r="G207" s="6">
        <v>0.55000000000000004</v>
      </c>
    </row>
    <row r="208" spans="2:18" ht="15.5" x14ac:dyDescent="0.35">
      <c r="C208" t="s">
        <v>237</v>
      </c>
      <c r="D208" s="6">
        <v>163.02000000000001</v>
      </c>
      <c r="E208" s="6">
        <v>173.15</v>
      </c>
      <c r="F208" s="6">
        <v>172.28</v>
      </c>
      <c r="G208" s="6">
        <v>175.41</v>
      </c>
    </row>
    <row r="209" spans="3:18" ht="15.5" x14ac:dyDescent="0.35">
      <c r="C209" t="s">
        <v>238</v>
      </c>
      <c r="D209" s="6">
        <v>0.47</v>
      </c>
      <c r="E209" s="6">
        <v>0.59</v>
      </c>
      <c r="F209" s="6">
        <v>0.64</v>
      </c>
      <c r="G209" s="6">
        <v>0.55000000000000004</v>
      </c>
    </row>
    <row r="210" spans="3:18" ht="15.5" x14ac:dyDescent="0.35">
      <c r="C210" t="s">
        <v>239</v>
      </c>
      <c r="D210" s="6">
        <v>163.02000000000001</v>
      </c>
      <c r="E210" s="6">
        <v>173.15</v>
      </c>
      <c r="F210" s="6">
        <v>172.28</v>
      </c>
      <c r="G210" s="6">
        <v>175.41</v>
      </c>
    </row>
    <row r="211" spans="3:18" ht="15.5" x14ac:dyDescent="0.35">
      <c r="C211" t="s">
        <v>240</v>
      </c>
    </row>
    <row r="212" spans="3:18" ht="15.5" x14ac:dyDescent="0.35">
      <c r="C212" t="s">
        <v>241</v>
      </c>
    </row>
    <row r="213" spans="3:18" ht="15.5" x14ac:dyDescent="0.35">
      <c r="C213" t="s">
        <v>242</v>
      </c>
      <c r="D213" s="5">
        <v>2520000000000</v>
      </c>
      <c r="E213" s="5">
        <v>2464000000000</v>
      </c>
      <c r="F213" s="5">
        <v>2452000000000</v>
      </c>
      <c r="G213" s="5">
        <v>2496000000000</v>
      </c>
    </row>
    <row r="214" spans="3:18" ht="15.5" x14ac:dyDescent="0.35">
      <c r="C214" t="s">
        <v>24</v>
      </c>
    </row>
    <row r="215" spans="3:18" ht="15.5" x14ac:dyDescent="0.35">
      <c r="C215" t="s">
        <v>21</v>
      </c>
    </row>
    <row r="216" spans="3:18" ht="15.5" x14ac:dyDescent="0.35">
      <c r="C216" t="s">
        <v>243</v>
      </c>
    </row>
    <row r="217" spans="3:18" ht="15.5" x14ac:dyDescent="0.35">
      <c r="C217" t="s">
        <v>244</v>
      </c>
      <c r="D217" s="5">
        <v>-8000000000</v>
      </c>
      <c r="E217" s="5">
        <v>25000000000</v>
      </c>
      <c r="F217" s="5">
        <v>-19000000000</v>
      </c>
      <c r="G217" s="5">
        <v>-61000000000</v>
      </c>
    </row>
    <row r="218" spans="3:18" ht="15.5" x14ac:dyDescent="0.35">
      <c r="C218" t="s">
        <v>245</v>
      </c>
      <c r="D218" s="5">
        <v>-3000000000</v>
      </c>
      <c r="E218" s="5">
        <v>-1000000000</v>
      </c>
      <c r="F218" s="5">
        <v>-3000000000</v>
      </c>
      <c r="G218" s="5">
        <v>-2000000000</v>
      </c>
    </row>
    <row r="219" spans="3:18" ht="15.5" x14ac:dyDescent="0.35">
      <c r="C219" t="s">
        <v>13</v>
      </c>
      <c r="D219" s="5">
        <v>-11000000000</v>
      </c>
      <c r="E219" s="5">
        <v>24000000000</v>
      </c>
      <c r="F219" s="5">
        <v>-21000000000</v>
      </c>
      <c r="G219" s="5">
        <v>-63000000000</v>
      </c>
    </row>
    <row r="220" spans="3:18" ht="15.5" x14ac:dyDescent="0.35">
      <c r="C220" t="s">
        <v>16</v>
      </c>
      <c r="D220" s="6">
        <v>-0.7</v>
      </c>
      <c r="E220" s="6">
        <v>1.71</v>
      </c>
      <c r="F220" s="6">
        <v>-1.5</v>
      </c>
      <c r="G220" s="6">
        <v>-4.46</v>
      </c>
    </row>
    <row r="221" spans="3:18" ht="15.5" x14ac:dyDescent="0.35">
      <c r="C221" t="s">
        <v>58</v>
      </c>
      <c r="I221" s="6">
        <v>3.79</v>
      </c>
      <c r="J221" s="6">
        <v>0.32</v>
      </c>
      <c r="K221" s="6">
        <v>-4.16</v>
      </c>
      <c r="L221" s="6">
        <v>1.28</v>
      </c>
      <c r="M221" s="6">
        <v>0.43</v>
      </c>
      <c r="N221" s="6">
        <v>2.48</v>
      </c>
      <c r="O221" s="6">
        <v>5.29</v>
      </c>
      <c r="P221" s="6">
        <v>7.88</v>
      </c>
      <c r="Q221" s="6">
        <v>9.86</v>
      </c>
      <c r="R221" s="6">
        <v>12.16</v>
      </c>
    </row>
    <row r="222" spans="3:18" ht="15.5" x14ac:dyDescent="0.35">
      <c r="C222" t="s">
        <v>72</v>
      </c>
      <c r="I222" s="6">
        <v>29.02</v>
      </c>
      <c r="J222" s="6">
        <v>168.75</v>
      </c>
      <c r="K222" s="6">
        <v>-14.66</v>
      </c>
      <c r="L222" s="6">
        <v>60.94</v>
      </c>
      <c r="M222" s="6">
        <v>374.42</v>
      </c>
      <c r="N222" s="6">
        <v>38.31</v>
      </c>
      <c r="O222" s="6">
        <v>18.899999999999999</v>
      </c>
      <c r="P222" s="6">
        <v>12.06</v>
      </c>
      <c r="Q222" s="6">
        <v>11.97</v>
      </c>
      <c r="R222" s="6">
        <v>7.81</v>
      </c>
    </row>
    <row r="223" spans="3:18" ht="15.5" x14ac:dyDescent="0.35">
      <c r="C223" t="s">
        <v>75</v>
      </c>
      <c r="I223" s="6">
        <v>1.76</v>
      </c>
      <c r="J223" s="6">
        <v>0.94</v>
      </c>
      <c r="K223" s="6">
        <v>0.71</v>
      </c>
      <c r="L223" s="6">
        <v>0.69</v>
      </c>
      <c r="M223" s="6">
        <v>1.76</v>
      </c>
      <c r="N223" s="6">
        <v>0.64</v>
      </c>
      <c r="O223" s="6">
        <v>0.56999999999999995</v>
      </c>
      <c r="P223" s="6">
        <v>0.61</v>
      </c>
      <c r="Q223" s="6">
        <v>0.73</v>
      </c>
      <c r="R223" s="6">
        <v>0.6</v>
      </c>
    </row>
    <row r="224" spans="3:18" ht="15.5" x14ac:dyDescent="0.35">
      <c r="C224" t="s">
        <v>246</v>
      </c>
      <c r="I224" s="5">
        <v>72670000000</v>
      </c>
      <c r="J224" s="5">
        <v>25510000000</v>
      </c>
      <c r="K224" s="5">
        <v>-16750000000</v>
      </c>
      <c r="L224" s="5">
        <v>73420000000</v>
      </c>
      <c r="M224" s="5">
        <v>-11530000000</v>
      </c>
      <c r="N224" s="5">
        <v>40020000000</v>
      </c>
      <c r="O224" s="5">
        <v>60330000000</v>
      </c>
      <c r="P224" s="5">
        <v>58110000000</v>
      </c>
    </row>
    <row r="225" spans="3:18" ht="15.5" x14ac:dyDescent="0.35">
      <c r="C225" t="s">
        <v>247</v>
      </c>
      <c r="I225" s="6">
        <v>9.7000000000000003E-3</v>
      </c>
      <c r="J225" s="6">
        <v>8.0000000000000004E-4</v>
      </c>
      <c r="K225" s="6">
        <v>-1.03E-2</v>
      </c>
      <c r="L225" s="6">
        <v>3.2000000000000002E-3</v>
      </c>
      <c r="M225" s="6">
        <v>1.1000000000000001E-3</v>
      </c>
      <c r="N225" s="6">
        <v>4.0999999999999995E-3</v>
      </c>
      <c r="O225" s="6">
        <v>8.0000000000000002E-3</v>
      </c>
      <c r="P225" s="6">
        <v>1.23E-2</v>
      </c>
      <c r="Q225" s="6">
        <v>1.5800000000000002E-2</v>
      </c>
      <c r="R225" s="6">
        <v>2.0799999999999999E-2</v>
      </c>
    </row>
    <row r="226" spans="3:18" ht="15.5" x14ac:dyDescent="0.35">
      <c r="C226" t="s">
        <v>248</v>
      </c>
      <c r="I226" s="6">
        <v>2.2000000000000002E-2</v>
      </c>
      <c r="J226" s="6">
        <v>1.9E-3</v>
      </c>
      <c r="K226" s="6">
        <v>-2.4500000000000001E-2</v>
      </c>
      <c r="L226" s="6">
        <v>7.4000000000000003E-3</v>
      </c>
      <c r="M226" s="6">
        <v>2.5000000000000001E-3</v>
      </c>
      <c r="N226" s="6">
        <v>1.3600000000000001E-2</v>
      </c>
      <c r="O226" s="6">
        <v>2.7699999999999999E-2</v>
      </c>
      <c r="P226" s="6">
        <v>4.2800000000000005E-2</v>
      </c>
      <c r="Q226" s="6">
        <v>5.6399999999999999E-2</v>
      </c>
      <c r="R226" s="6">
        <v>7.4299999999999991E-2</v>
      </c>
    </row>
    <row r="227" spans="3:18" ht="15.5" x14ac:dyDescent="0.35">
      <c r="C227" t="s">
        <v>249</v>
      </c>
      <c r="I227" s="6">
        <v>9.1999999999999998E-3</v>
      </c>
      <c r="J227" s="6">
        <v>7.000000000000001E-4</v>
      </c>
      <c r="K227" s="6">
        <v>-6.7000000000000002E-3</v>
      </c>
      <c r="L227" s="6">
        <v>7.3000000000000001E-3</v>
      </c>
      <c r="M227" s="6">
        <v>-4.0999999999999995E-3</v>
      </c>
      <c r="N227" s="6">
        <v>3.2000000000000002E-3</v>
      </c>
      <c r="O227" s="6">
        <v>9.300000000000001E-3</v>
      </c>
      <c r="P227" s="6">
        <v>9.1000000000000004E-3</v>
      </c>
      <c r="Q227" s="6">
        <v>9.7999999999999997E-3</v>
      </c>
      <c r="R227" s="6">
        <v>1.7299999999999999E-2</v>
      </c>
    </row>
    <row r="228" spans="3:18" ht="15.5" x14ac:dyDescent="0.35">
      <c r="C228" t="s">
        <v>250</v>
      </c>
    </row>
    <row r="229" spans="3:18" ht="15.5" x14ac:dyDescent="0.35">
      <c r="C229" t="s">
        <v>69</v>
      </c>
      <c r="I229" s="6">
        <v>0.64</v>
      </c>
      <c r="J229" s="6">
        <v>0.32</v>
      </c>
      <c r="K229" s="6">
        <v>0.36</v>
      </c>
      <c r="L229" s="6">
        <v>0.45</v>
      </c>
      <c r="M229" s="6">
        <v>0.93</v>
      </c>
      <c r="N229" s="6">
        <v>0.52</v>
      </c>
      <c r="O229" s="6">
        <v>0.52</v>
      </c>
      <c r="P229" s="6">
        <v>0.52</v>
      </c>
      <c r="Q229" s="6">
        <v>0.67</v>
      </c>
      <c r="R229" s="6">
        <v>0.57999999999999996</v>
      </c>
    </row>
    <row r="230" spans="3:18" ht="15.5" x14ac:dyDescent="0.35">
      <c r="C230" t="s">
        <v>66</v>
      </c>
      <c r="I230" s="6">
        <v>172.28</v>
      </c>
      <c r="J230" s="6">
        <v>167.96</v>
      </c>
      <c r="K230" s="6">
        <v>169.63</v>
      </c>
      <c r="L230" s="6">
        <v>173.34</v>
      </c>
      <c r="M230" s="6">
        <v>173.7</v>
      </c>
      <c r="N230" s="6">
        <v>182.72</v>
      </c>
      <c r="O230" s="6">
        <v>191.03</v>
      </c>
      <c r="P230" s="6">
        <v>184.26</v>
      </c>
      <c r="Q230" s="5">
        <v>175</v>
      </c>
      <c r="R230" s="6">
        <v>163.53</v>
      </c>
    </row>
    <row r="231" spans="3:18" ht="15.5" x14ac:dyDescent="0.35">
      <c r="C231" t="s">
        <v>251</v>
      </c>
      <c r="I231" s="6">
        <v>0.64</v>
      </c>
      <c r="J231" s="6">
        <v>0.32</v>
      </c>
      <c r="K231" s="6">
        <v>0.36</v>
      </c>
      <c r="L231" s="6">
        <v>0.45</v>
      </c>
      <c r="M231" s="6">
        <v>0.93</v>
      </c>
      <c r="N231" s="6">
        <v>0.52</v>
      </c>
      <c r="O231" s="6">
        <v>0.52</v>
      </c>
      <c r="P231" s="6">
        <v>0.52</v>
      </c>
      <c r="Q231" s="6">
        <v>0.67</v>
      </c>
      <c r="R231" s="6">
        <v>0.57999999999999996</v>
      </c>
    </row>
    <row r="232" spans="3:18" ht="15.5" x14ac:dyDescent="0.35">
      <c r="C232" t="s">
        <v>252</v>
      </c>
      <c r="I232" s="6">
        <v>172.28</v>
      </c>
      <c r="J232" s="6">
        <v>167.96</v>
      </c>
      <c r="K232" s="6">
        <v>169.63</v>
      </c>
      <c r="L232" s="6">
        <v>173.34</v>
      </c>
      <c r="M232" s="6">
        <v>173.7</v>
      </c>
      <c r="N232" s="6">
        <v>182.72</v>
      </c>
      <c r="O232" s="6">
        <v>191.03</v>
      </c>
      <c r="P232" s="6">
        <v>184.26</v>
      </c>
      <c r="Q232" s="5">
        <v>175</v>
      </c>
      <c r="R232" s="6">
        <v>163.53</v>
      </c>
    </row>
    <row r="233" spans="3:18" ht="15.5" x14ac:dyDescent="0.35">
      <c r="C233" t="s">
        <v>253</v>
      </c>
    </row>
    <row r="234" spans="3:18" ht="15.5" x14ac:dyDescent="0.35">
      <c r="C234" t="s">
        <v>254</v>
      </c>
    </row>
    <row r="235" spans="3:18" ht="15.5" x14ac:dyDescent="0.35">
      <c r="C235" t="s">
        <v>26</v>
      </c>
    </row>
    <row r="236" spans="3:18" ht="15.5" x14ac:dyDescent="0.35">
      <c r="C236" t="s">
        <v>23</v>
      </c>
    </row>
    <row r="237" spans="3:18" ht="15.5" x14ac:dyDescent="0.35">
      <c r="C237" t="s">
        <v>255</v>
      </c>
    </row>
    <row r="238" spans="3:18" ht="15.5" x14ac:dyDescent="0.35">
      <c r="C238" t="s">
        <v>256</v>
      </c>
      <c r="I238" s="5">
        <v>-79000000000</v>
      </c>
      <c r="J238" s="5">
        <v>78000000000</v>
      </c>
      <c r="K238" s="5">
        <v>5000000000</v>
      </c>
      <c r="L238" s="5">
        <v>196000000000</v>
      </c>
      <c r="M238" s="5">
        <v>117000000000</v>
      </c>
      <c r="N238" s="5">
        <v>26000000000</v>
      </c>
      <c r="O238" s="5">
        <v>25000000000</v>
      </c>
      <c r="P238" s="5">
        <v>-271000000000</v>
      </c>
      <c r="Q238" s="5">
        <v>11000000000</v>
      </c>
      <c r="R238" s="5">
        <v>49000000000</v>
      </c>
    </row>
    <row r="239" spans="3:18" ht="15.5" x14ac:dyDescent="0.35">
      <c r="C239" t="s">
        <v>257</v>
      </c>
      <c r="I239" s="5">
        <v>-7000000000</v>
      </c>
      <c r="J239" s="5">
        <v>-21000000000</v>
      </c>
      <c r="K239" s="5">
        <v>-41000000000</v>
      </c>
      <c r="L239" s="5">
        <v>-17000000000</v>
      </c>
      <c r="M239" s="5">
        <v>-36000000000</v>
      </c>
      <c r="N239" s="5">
        <v>-19000000000</v>
      </c>
      <c r="O239" s="5">
        <v>-20000000000</v>
      </c>
      <c r="P239" s="5">
        <v>-16000000000</v>
      </c>
      <c r="Q239" s="5">
        <v>-54000000000</v>
      </c>
      <c r="R239" s="5">
        <v>-28000000000</v>
      </c>
    </row>
    <row r="240" spans="3:18" ht="15.5" x14ac:dyDescent="0.35">
      <c r="C240" t="s">
        <v>15</v>
      </c>
      <c r="I240" s="5">
        <v>-86000000000</v>
      </c>
      <c r="J240" s="5">
        <v>57000000000</v>
      </c>
      <c r="K240" s="5">
        <v>-36000000000</v>
      </c>
      <c r="L240" s="5">
        <v>179000000000</v>
      </c>
      <c r="M240" s="5">
        <v>82000000000</v>
      </c>
      <c r="N240" s="5">
        <v>7000000000</v>
      </c>
      <c r="O240" s="5">
        <v>6000000000</v>
      </c>
      <c r="P240" s="5">
        <v>-288000000000</v>
      </c>
      <c r="Q240" s="5">
        <v>-42000000000</v>
      </c>
      <c r="R240" s="5">
        <v>21000000000</v>
      </c>
    </row>
    <row r="241" spans="3:18" ht="15.5" x14ac:dyDescent="0.35">
      <c r="C241" t="s">
        <v>17</v>
      </c>
      <c r="I241" s="6">
        <v>-6.03</v>
      </c>
      <c r="J241" s="5">
        <v>4</v>
      </c>
      <c r="K241" s="6">
        <v>-2.56</v>
      </c>
      <c r="L241" s="6">
        <v>12.59</v>
      </c>
      <c r="M241" s="6">
        <v>5.75</v>
      </c>
      <c r="N241" s="6">
        <v>0.96</v>
      </c>
      <c r="O241" s="6">
        <v>0.78</v>
      </c>
      <c r="P241" s="6">
        <v>-38.58</v>
      </c>
      <c r="Q241" s="6">
        <v>-5.7</v>
      </c>
      <c r="R241" s="6">
        <v>2.82</v>
      </c>
    </row>
  </sheetData>
  <pageMargins left="0.7" right="0.7" top="0.75" bottom="0.75" header="0.3" footer="0.3"/>
  <ignoredErrors>
    <ignoredError sqref="A1:R242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1529</v>
      </c>
      <c r="D2" s="2" vm="221">
        <f ca="1">IFERROR(_xlfn.STOCKHISTORY("XIDX:" &amp; $C$1, D3, , 0, 0, 1), "Libur")</f>
        <v>218</v>
      </c>
      <c r="E2" s="2" t="str">
        <f ca="1">IFERROR(_xlfn.STOCKHISTORY("XIDX:" &amp; $C$1, E3, , 0, 0, 1), "Libur")</f>
        <v>Libur</v>
      </c>
      <c r="H2" s="2" vm="221">
        <f ca="1">IFERROR(INDEX(D2:G2,COUNT(D2:G2)),"")</f>
        <v>218</v>
      </c>
      <c r="I2" s="2" vm="443">
        <f t="shared" ref="I2:Z2" ca="1" si="0">IFERROR(_xlfn.STOCKHISTORY("XIDX:" &amp; $C$1, I1, , 0, 0, 1), "Libur")</f>
        <v>238</v>
      </c>
      <c r="J2" s="2" vm="221">
        <f t="shared" ca="1" si="0"/>
        <v>218</v>
      </c>
      <c r="K2" s="2" vm="444">
        <f t="shared" ca="1" si="0"/>
        <v>418</v>
      </c>
      <c r="L2" s="2" vm="445">
        <f t="shared" ca="1" si="0"/>
        <v>187</v>
      </c>
      <c r="M2" s="2" t="str">
        <f t="shared" ca="1" si="0"/>
        <v>Libur</v>
      </c>
      <c r="N2" s="2" t="str">
        <f t="shared" ca="1" si="0"/>
        <v>Libur</v>
      </c>
      <c r="O2" s="2" vm="446">
        <f t="shared" ca="1" si="0"/>
        <v>155</v>
      </c>
      <c r="P2" s="2" vm="443">
        <f t="shared" ca="1" si="0"/>
        <v>238</v>
      </c>
      <c r="Q2" s="2" vm="118">
        <f t="shared" ca="1" si="0"/>
        <v>169</v>
      </c>
      <c r="R2" s="2" t="str">
        <f t="shared" ca="1" si="0"/>
        <v>Libur</v>
      </c>
      <c r="S2" s="2" t="str">
        <f t="shared" ca="1" si="0"/>
        <v>Libur</v>
      </c>
      <c r="T2" s="2" vm="447">
        <f t="shared" ca="1" si="0"/>
        <v>363</v>
      </c>
      <c r="U2" s="2" t="str">
        <f t="shared" ca="1" si="0"/>
        <v>Libur</v>
      </c>
      <c r="V2" s="2" t="str">
        <f t="shared" ca="1" si="0"/>
        <v>Libur</v>
      </c>
      <c r="W2" s="2" vm="448">
        <f t="shared" ca="1" si="0"/>
        <v>580</v>
      </c>
      <c r="X2" s="2" vm="338">
        <f t="shared" ca="1" si="0"/>
        <v>62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Z4" si="1">IFERROR(INDEX(I51:I500,MATCH($C$4,$C$51:$C$500,0)),"")</f>
        <v>10011092</v>
      </c>
      <c r="J4" s="2">
        <f t="shared" si="1"/>
        <v>27251542</v>
      </c>
      <c r="K4" s="2">
        <f t="shared" si="1"/>
        <v>58797005</v>
      </c>
      <c r="L4" s="2">
        <f t="shared" si="1"/>
        <v>49267169</v>
      </c>
      <c r="M4" s="2">
        <f t="shared" si="1"/>
        <v>4117385</v>
      </c>
      <c r="N4" s="2">
        <f t="shared" si="1"/>
        <v>0</v>
      </c>
      <c r="O4" s="2">
        <f t="shared" si="1"/>
        <v>16334616</v>
      </c>
      <c r="P4" s="2">
        <f t="shared" si="1"/>
        <v>33886859</v>
      </c>
      <c r="Q4" s="2">
        <f t="shared" si="1"/>
        <v>9314108</v>
      </c>
      <c r="R4" s="2">
        <f t="shared" si="1"/>
        <v>251000</v>
      </c>
      <c r="S4" s="2">
        <f t="shared" si="1"/>
        <v>1459552</v>
      </c>
      <c r="T4" s="2">
        <f t="shared" si="1"/>
        <v>29813602</v>
      </c>
      <c r="U4" s="2">
        <f t="shared" si="1"/>
        <v>28211599</v>
      </c>
      <c r="V4" s="2">
        <f t="shared" si="1"/>
        <v>804408498927</v>
      </c>
      <c r="W4" s="2">
        <f t="shared" si="1"/>
        <v>319701408172</v>
      </c>
      <c r="X4" s="2">
        <f t="shared" si="1"/>
        <v>25636407112</v>
      </c>
      <c r="Y4" s="2">
        <f t="shared" si="1"/>
        <v>0</v>
      </c>
      <c r="Z4" s="2">
        <f t="shared" si="1"/>
        <v>2583916089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-2484906</v>
      </c>
      <c r="E5" s="2">
        <f>IFERROR(INDEX(E51:E500,MATCH($C$5,$C$51:$C$500,0)),"")</f>
        <v>-4578800</v>
      </c>
      <c r="H5" s="2">
        <f>IFERROR(SUM(D5:G5)*(4/MAX(1,COUNT(D5:G5))),"")</f>
        <v>-14127412</v>
      </c>
      <c r="I5" s="2">
        <f t="shared" ref="I5:Z5" si="2">IFERROR(INDEX(I51:I500,MATCH($C$5,$C$51:$C$500,0)),"")</f>
        <v>-8013917</v>
      </c>
      <c r="J5" s="2">
        <f t="shared" si="2"/>
        <v>-3241977</v>
      </c>
      <c r="K5" s="2">
        <f t="shared" si="2"/>
        <v>4212236</v>
      </c>
      <c r="L5" s="2">
        <f t="shared" si="2"/>
        <v>7458097</v>
      </c>
      <c r="M5" s="2">
        <f t="shared" si="2"/>
        <v>-191976</v>
      </c>
      <c r="N5" s="2">
        <f t="shared" si="2"/>
        <v>-1204212</v>
      </c>
      <c r="O5" s="2">
        <f t="shared" si="2"/>
        <v>-3882507</v>
      </c>
      <c r="P5" s="2">
        <f t="shared" si="2"/>
        <v>2260469</v>
      </c>
      <c r="Q5" s="2">
        <f t="shared" si="2"/>
        <v>33614</v>
      </c>
      <c r="R5" s="2">
        <f t="shared" si="2"/>
        <v>-5213193</v>
      </c>
      <c r="S5" s="2">
        <f t="shared" si="2"/>
        <v>-16044401</v>
      </c>
      <c r="T5" s="2">
        <f t="shared" si="2"/>
        <v>-4610033</v>
      </c>
      <c r="U5" s="2">
        <f t="shared" si="2"/>
        <v>-5961198</v>
      </c>
      <c r="V5" s="2">
        <f t="shared" si="2"/>
        <v>941905663245</v>
      </c>
      <c r="W5" s="2">
        <f t="shared" si="2"/>
        <v>73866892008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22952616</v>
      </c>
      <c r="E6" s="2">
        <f>IFERROR(INDEX(E51:E500,MATCH($C$6,$C$51:$C$500,0)),"")</f>
        <v>28612906</v>
      </c>
      <c r="H6" s="2">
        <f>IFERROR(INDEX(D6:G6,COUNT(D6:G6)),"")</f>
        <v>28612906</v>
      </c>
      <c r="I6" s="2">
        <f t="shared" ref="I6:Z6" si="3">IFERROR(INDEX(I51:I500,MATCH($C$6,$C$51:$C$500,0)),"")</f>
        <v>41839369</v>
      </c>
      <c r="J6" s="2">
        <f t="shared" si="3"/>
        <v>45792939</v>
      </c>
      <c r="K6" s="2">
        <f t="shared" si="3"/>
        <v>49701014</v>
      </c>
      <c r="L6" s="2">
        <f t="shared" si="3"/>
        <v>46919036</v>
      </c>
      <c r="M6" s="2">
        <f t="shared" si="3"/>
        <v>41180867</v>
      </c>
      <c r="N6" s="2">
        <f t="shared" si="3"/>
        <v>41782258</v>
      </c>
      <c r="O6" s="2">
        <f t="shared" si="3"/>
        <v>42536520</v>
      </c>
      <c r="P6" s="2">
        <f t="shared" si="3"/>
        <v>47456762</v>
      </c>
      <c r="Q6" s="2">
        <f t="shared" si="3"/>
        <v>47454191</v>
      </c>
      <c r="R6" s="2">
        <f t="shared" si="3"/>
        <v>47414301</v>
      </c>
      <c r="S6" s="2">
        <f t="shared" si="3"/>
        <v>52622664</v>
      </c>
      <c r="T6" s="2">
        <f t="shared" si="3"/>
        <v>68577923</v>
      </c>
      <c r="U6" s="2">
        <f t="shared" si="3"/>
        <v>73187957</v>
      </c>
      <c r="V6" s="2">
        <f t="shared" si="3"/>
        <v>1269468954371</v>
      </c>
      <c r="W6" s="2">
        <f t="shared" si="3"/>
        <v>327563291128</v>
      </c>
      <c r="X6" s="2">
        <f t="shared" si="3"/>
        <v>253696399120</v>
      </c>
      <c r="Y6" s="2">
        <f t="shared" si="3"/>
        <v>252856561729</v>
      </c>
      <c r="Z6" s="2">
        <f t="shared" si="3"/>
        <v>49738846971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Z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2.5</v>
      </c>
      <c r="V7" s="3">
        <f t="shared" si="4"/>
        <v>2.5</v>
      </c>
      <c r="W7" s="3">
        <f t="shared" si="4"/>
        <v>2.5</v>
      </c>
      <c r="X7" s="3">
        <f t="shared" si="4"/>
        <v>2.5</v>
      </c>
      <c r="Y7" s="3">
        <f t="shared" si="4"/>
        <v>2.5</v>
      </c>
      <c r="Z7" s="3">
        <f t="shared" si="4"/>
        <v>0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-47000000000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Z8" si="5">IFERROR(INDEX(I51:I500,MATCH($C$8,$C$51:$C$500,0)),"")</f>
        <v>-16000000000</v>
      </c>
      <c r="J8" s="2">
        <f t="shared" si="5"/>
        <v>-115000000000</v>
      </c>
      <c r="K8" s="2">
        <f t="shared" si="5"/>
        <v>139000000000</v>
      </c>
      <c r="L8" s="2">
        <f t="shared" si="5"/>
        <v>34000000000</v>
      </c>
      <c r="M8" s="2">
        <f t="shared" si="5"/>
        <v>14000000000</v>
      </c>
      <c r="N8" s="2">
        <f t="shared" si="5"/>
        <v>-21000000000</v>
      </c>
      <c r="O8" s="2">
        <f t="shared" si="5"/>
        <v>-2000000000</v>
      </c>
      <c r="P8" s="2">
        <f t="shared" si="5"/>
        <v>1000000000</v>
      </c>
      <c r="Q8" s="2">
        <f t="shared" si="5"/>
        <v>2000000000</v>
      </c>
      <c r="R8" s="2">
        <f t="shared" si="5"/>
        <v>-6000000000</v>
      </c>
      <c r="S8" s="2">
        <f t="shared" si="5"/>
        <v>-6000000000</v>
      </c>
      <c r="T8" s="2">
        <f t="shared" si="5"/>
        <v>26000000000</v>
      </c>
      <c r="U8" s="2">
        <f t="shared" si="5"/>
        <v>-992000000000</v>
      </c>
      <c r="V8" s="2">
        <f t="shared" si="5"/>
        <v>1165000000000</v>
      </c>
      <c r="W8" s="2">
        <f t="shared" si="5"/>
        <v>178000000000</v>
      </c>
      <c r="X8" s="2">
        <f t="shared" si="5"/>
        <v>-15000000000</v>
      </c>
      <c r="Y8" s="2">
        <f t="shared" si="5"/>
        <v>-129000000000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-18.920000000000002</v>
      </c>
      <c r="E9" s="3">
        <f>IFERROR(INDEX(E51:E500,MATCH("Free cash flow per share (Quarter)",$C$51:$C$500,0)),"")</f>
        <v>-5.76</v>
      </c>
      <c r="H9" s="3">
        <f>IFERROR(INDEX(D9:G9,COUNT(D9:G9)),"")</f>
        <v>-5.76</v>
      </c>
      <c r="I9" s="3">
        <f t="shared" ref="I9:Z9" si="6">IFERROR(INDEX(I51:I500,MATCH($C$9,$C$51:$C$500,0)),"")</f>
        <v>-6.31</v>
      </c>
      <c r="J9" s="3">
        <f t="shared" si="6"/>
        <v>-45.9</v>
      </c>
      <c r="K9" s="3">
        <f t="shared" si="6"/>
        <v>55.45</v>
      </c>
      <c r="L9" s="3">
        <f t="shared" si="6"/>
        <v>13.72</v>
      </c>
      <c r="M9" s="3">
        <f t="shared" si="6"/>
        <v>5.57</v>
      </c>
      <c r="N9" s="3">
        <f t="shared" si="6"/>
        <v>-8.2200000000000006</v>
      </c>
      <c r="O9" s="3">
        <f t="shared" si="6"/>
        <v>-0.9</v>
      </c>
      <c r="P9" s="3">
        <f t="shared" si="6"/>
        <v>0.23</v>
      </c>
      <c r="Q9" s="3">
        <f t="shared" si="6"/>
        <v>0.98</v>
      </c>
      <c r="R9" s="3">
        <f t="shared" si="6"/>
        <v>-2.29</v>
      </c>
      <c r="S9" s="3">
        <f t="shared" si="6"/>
        <v>-2.37</v>
      </c>
      <c r="T9" s="3">
        <f t="shared" si="6"/>
        <v>10.220000000000001</v>
      </c>
      <c r="U9" s="3">
        <f t="shared" si="6"/>
        <v>-396.66</v>
      </c>
      <c r="V9" s="3">
        <f t="shared" si="6"/>
        <v>466.15</v>
      </c>
      <c r="W9" s="3">
        <f t="shared" si="6"/>
        <v>71.38</v>
      </c>
      <c r="X9" s="3">
        <f t="shared" si="6"/>
        <v>-6.04</v>
      </c>
      <c r="Y9" s="3">
        <f t="shared" si="6"/>
        <v>-51.77</v>
      </c>
      <c r="Z9" s="3">
        <f t="shared" si="6"/>
        <v>-12108.56</v>
      </c>
    </row>
    <row r="10" spans="1:26" ht="15.5" x14ac:dyDescent="0.35">
      <c r="C10" t="s">
        <v>18</v>
      </c>
      <c r="D10" s="3">
        <f ca="1">IFERROR(IF(D9=0,"",D2/D9),"")</f>
        <v>-11.522198731501057</v>
      </c>
      <c r="E10" s="3" t="str">
        <f ca="1">IFERROR(IF(E9=0,"",E2/E9),"")</f>
        <v/>
      </c>
      <c r="I10" s="3">
        <f t="shared" ref="I10:Z10" ca="1" si="7">IFERROR(IF(I9=0,"",I2/I9),"")</f>
        <v>-37.717908082408876</v>
      </c>
      <c r="J10" s="3">
        <f t="shared" ca="1" si="7"/>
        <v>-4.7494553376906321</v>
      </c>
      <c r="K10" s="3">
        <f t="shared" ca="1" si="7"/>
        <v>7.5383228133453555</v>
      </c>
      <c r="L10" s="3">
        <f t="shared" ca="1" si="7"/>
        <v>13.629737609329446</v>
      </c>
      <c r="M10" s="3" t="str">
        <f t="shared" ca="1" si="7"/>
        <v/>
      </c>
      <c r="N10" s="3" t="str">
        <f t="shared" ca="1" si="7"/>
        <v/>
      </c>
      <c r="O10" s="3">
        <f t="shared" ca="1" si="7"/>
        <v>-172.22222222222223</v>
      </c>
      <c r="P10" s="3">
        <f t="shared" ca="1" si="7"/>
        <v>1034.782608695652</v>
      </c>
      <c r="Q10" s="3">
        <f t="shared" ca="1" si="7"/>
        <v>172.44897959183675</v>
      </c>
      <c r="R10" s="3" t="str">
        <f t="shared" ca="1" si="7"/>
        <v/>
      </c>
      <c r="S10" s="3" t="str">
        <f t="shared" ca="1" si="7"/>
        <v/>
      </c>
      <c r="T10" s="3">
        <f t="shared" ca="1" si="7"/>
        <v>35.518590998043052</v>
      </c>
      <c r="U10" s="3" t="str">
        <f t="shared" ca="1" si="7"/>
        <v/>
      </c>
      <c r="V10" s="3" t="str">
        <f t="shared" ca="1" si="7"/>
        <v/>
      </c>
      <c r="W10" s="3">
        <f t="shared" ca="1" si="7"/>
        <v>8.1255253572429265</v>
      </c>
      <c r="X10" s="3">
        <f t="shared" ca="1" si="7"/>
        <v>-10.264900662251655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39354</v>
      </c>
      <c r="E11" s="2">
        <f>IFERROR(INDEX(E51:E500,MATCH($C$11,$C$51:$C$500,0)),"")</f>
        <v>6005</v>
      </c>
      <c r="H11" s="2">
        <f>IFERROR(INDEX(D11:G11,COUNT(D11:G11)),"")</f>
        <v>6005</v>
      </c>
      <c r="I11" s="2">
        <f t="shared" ref="I11:Z11" si="8">IFERROR(INDEX(I51:I500,MATCH($C$11,$C$51:$C$500,0)),"")</f>
        <v>6932</v>
      </c>
      <c r="J11" s="2">
        <f t="shared" si="8"/>
        <v>949872</v>
      </c>
      <c r="K11" s="2">
        <f t="shared" si="8"/>
        <v>8052683</v>
      </c>
      <c r="L11" s="2">
        <f t="shared" si="8"/>
        <v>93428</v>
      </c>
      <c r="M11" s="2">
        <f t="shared" si="8"/>
        <v>1078285</v>
      </c>
      <c r="N11" s="2">
        <f t="shared" si="8"/>
        <v>113947</v>
      </c>
      <c r="O11" s="2">
        <f t="shared" si="8"/>
        <v>71060</v>
      </c>
      <c r="P11" s="2">
        <f t="shared" si="8"/>
        <v>233444</v>
      </c>
      <c r="Q11" s="2">
        <f t="shared" si="8"/>
        <v>193740</v>
      </c>
      <c r="R11" s="2">
        <f t="shared" si="8"/>
        <v>203516</v>
      </c>
      <c r="S11" s="2">
        <f t="shared" si="8"/>
        <v>59827</v>
      </c>
      <c r="T11" s="2">
        <f t="shared" si="8"/>
        <v>1699307</v>
      </c>
      <c r="U11" s="2">
        <f t="shared" si="8"/>
        <v>750069</v>
      </c>
      <c r="V11" s="2">
        <f t="shared" si="8"/>
        <v>1204360782373</v>
      </c>
      <c r="W11" s="2">
        <f t="shared" si="8"/>
        <v>117736537951</v>
      </c>
      <c r="X11" s="2">
        <f t="shared" si="8"/>
        <v>19005227308</v>
      </c>
      <c r="Y11" s="2">
        <f t="shared" si="8"/>
        <v>33924500251</v>
      </c>
      <c r="Z11" s="2">
        <f t="shared" si="8"/>
        <v>1098701984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-15000000000</v>
      </c>
      <c r="K12" s="2">
        <f t="shared" si="9"/>
        <v>-124000000000</v>
      </c>
      <c r="L12" s="2">
        <f t="shared" si="9"/>
        <v>18000000000</v>
      </c>
      <c r="M12" s="2">
        <f t="shared" si="9"/>
        <v>4000000000</v>
      </c>
      <c r="N12" s="2">
        <f t="shared" si="9"/>
        <v>17000000000</v>
      </c>
      <c r="O12" s="2">
        <f t="shared" si="9"/>
        <v>18000000000</v>
      </c>
      <c r="P12" s="2">
        <f t="shared" si="9"/>
        <v>16000000000</v>
      </c>
      <c r="Q12" s="2">
        <f t="shared" si="9"/>
        <v>17000000000</v>
      </c>
      <c r="R12" s="2">
        <f t="shared" si="9"/>
        <v>19000000000</v>
      </c>
      <c r="S12" s="2">
        <f t="shared" si="9"/>
        <v>13000000000</v>
      </c>
      <c r="T12" s="2">
        <f t="shared" si="9"/>
        <v>-8000000000</v>
      </c>
      <c r="U12" s="2">
        <f t="shared" si="9"/>
        <v>17000000000</v>
      </c>
      <c r="V12" s="2">
        <f t="shared" si="9"/>
        <v>-1183000000000</v>
      </c>
      <c r="W12" s="2">
        <f t="shared" si="9"/>
        <v>-118000000000</v>
      </c>
      <c r="X12" s="2">
        <f t="shared" si="9"/>
        <v>-19000000000</v>
      </c>
      <c r="Y12" s="2">
        <f t="shared" si="9"/>
        <v>-34000000000</v>
      </c>
      <c r="Z12" s="2">
        <f t="shared" si="9"/>
        <v>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19000000000</v>
      </c>
      <c r="M13" s="2">
        <f t="shared" si="10"/>
        <v>19000000000</v>
      </c>
      <c r="N13" s="2">
        <f t="shared" si="10"/>
        <v>19000000000</v>
      </c>
      <c r="O13" s="2">
        <f t="shared" si="10"/>
        <v>19000000000</v>
      </c>
      <c r="P13" s="2">
        <f t="shared" si="10"/>
        <v>19000000000</v>
      </c>
      <c r="Q13" s="2">
        <f t="shared" si="10"/>
        <v>19000000000</v>
      </c>
      <c r="R13" s="2">
        <f t="shared" si="10"/>
        <v>22000000000</v>
      </c>
      <c r="S13" s="2">
        <f t="shared" si="10"/>
        <v>14000000000</v>
      </c>
      <c r="T13" s="2">
        <f t="shared" si="10"/>
        <v>13000000000</v>
      </c>
      <c r="U13" s="2">
        <f t="shared" si="10"/>
        <v>26000000000</v>
      </c>
      <c r="V13" s="2">
        <f t="shared" si="10"/>
        <v>21000000000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4000000000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-1333356</v>
      </c>
      <c r="L15" s="2">
        <f t="shared" si="12"/>
        <v>-148697</v>
      </c>
      <c r="M15" s="2">
        <f t="shared" si="12"/>
        <v>0</v>
      </c>
      <c r="N15" s="2">
        <f t="shared" si="12"/>
        <v>22668</v>
      </c>
      <c r="O15" s="2">
        <f t="shared" si="12"/>
        <v>20500</v>
      </c>
      <c r="P15" s="2">
        <f t="shared" si="12"/>
        <v>18596</v>
      </c>
      <c r="Q15" s="2">
        <f t="shared" si="12"/>
        <v>-8359</v>
      </c>
      <c r="R15" s="2">
        <f t="shared" si="12"/>
        <v>1559512</v>
      </c>
      <c r="S15" s="2">
        <f t="shared" si="12"/>
        <v>4010686</v>
      </c>
      <c r="T15" s="2">
        <f t="shared" si="12"/>
        <v>1073421</v>
      </c>
      <c r="U15" s="2">
        <f t="shared" si="12"/>
        <v>-959708</v>
      </c>
      <c r="V15" s="2">
        <f t="shared" si="12"/>
        <v>-235765414352</v>
      </c>
      <c r="W15" s="2">
        <f t="shared" si="12"/>
        <v>-21720836380</v>
      </c>
      <c r="X15" s="2">
        <f t="shared" si="12"/>
        <v>-216136198</v>
      </c>
      <c r="Y15" s="2">
        <f t="shared" si="12"/>
        <v>3203687660</v>
      </c>
      <c r="Z15" s="2">
        <f t="shared" si="12"/>
        <v>1621185437</v>
      </c>
    </row>
    <row r="16" spans="1:26" ht="15.5" x14ac:dyDescent="0.35">
      <c r="C16" t="s">
        <v>29</v>
      </c>
      <c r="D16" s="2">
        <f>IFERROR(INDEX(D51:D500,MATCH($C$16,$C$51:$C$500,0)),"")</f>
        <v>-2484906</v>
      </c>
      <c r="E16" s="2">
        <f>IFERROR(INDEX(E51:E500,MATCH($C$16,$C$51:$C$500,0)),"")</f>
        <v>-4578800</v>
      </c>
      <c r="H16" s="2">
        <f>IFERROR(SUM(D16:G16)*(4/MAX(1,COUNT(D16:G16))),"")</f>
        <v>-14127412</v>
      </c>
      <c r="I16" s="2">
        <f t="shared" ref="I16:Z16" si="13">IFERROR(INDEX(I51:I500,MATCH($C$16,$C$51:$C$500,0)),"")</f>
        <v>-7840753</v>
      </c>
      <c r="J16" s="2">
        <f t="shared" si="13"/>
        <v>-3213677</v>
      </c>
      <c r="K16" s="2">
        <f t="shared" si="13"/>
        <v>5485606</v>
      </c>
      <c r="L16" s="2">
        <f t="shared" si="13"/>
        <v>7647865</v>
      </c>
      <c r="M16" s="2">
        <f t="shared" si="13"/>
        <v>-214083</v>
      </c>
      <c r="N16" s="2">
        <f t="shared" si="13"/>
        <v>-1233624</v>
      </c>
      <c r="O16" s="2">
        <f t="shared" si="13"/>
        <v>-4035422</v>
      </c>
      <c r="P16" s="2">
        <f t="shared" si="13"/>
        <v>2303784</v>
      </c>
      <c r="Q16" s="2">
        <f t="shared" si="13"/>
        <v>41798</v>
      </c>
      <c r="R16" s="2">
        <f t="shared" si="13"/>
        <v>-6759980</v>
      </c>
      <c r="S16" s="2">
        <f t="shared" si="13"/>
        <v>-20053428</v>
      </c>
      <c r="T16" s="2">
        <f t="shared" si="13"/>
        <v>-5683454</v>
      </c>
      <c r="U16" s="2">
        <f t="shared" si="13"/>
        <v>-5001490</v>
      </c>
      <c r="V16" s="2">
        <f t="shared" si="13"/>
        <v>1177671077597</v>
      </c>
      <c r="W16" s="2">
        <f t="shared" si="13"/>
        <v>95587728388</v>
      </c>
      <c r="X16" s="2">
        <f t="shared" si="13"/>
        <v>1055973588</v>
      </c>
      <c r="Y16" s="2">
        <f t="shared" si="13"/>
        <v>-12525098012</v>
      </c>
      <c r="Z16" s="2">
        <f t="shared" si="13"/>
        <v>-6459224014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545000000000</v>
      </c>
      <c r="E20" s="2" t="str">
        <f ca="1">IFERROR(E21*E2,"")</f>
        <v/>
      </c>
      <c r="H20" s="2">
        <f t="shared" ref="H20:Z20" ca="1" si="14">IFERROR(H21*H2,"")</f>
        <v>545000000000</v>
      </c>
      <c r="I20" s="2">
        <f t="shared" ca="1" si="14"/>
        <v>595000000000</v>
      </c>
      <c r="J20" s="2">
        <f t="shared" ca="1" si="14"/>
        <v>545000000000</v>
      </c>
      <c r="K20" s="2">
        <f t="shared" ca="1" si="14"/>
        <v>1045000000000</v>
      </c>
      <c r="L20" s="2">
        <f t="shared" ca="1" si="14"/>
        <v>467500000000</v>
      </c>
      <c r="M20" s="2" t="str">
        <f t="shared" ca="1" si="14"/>
        <v/>
      </c>
      <c r="N20" s="2" t="str">
        <f t="shared" ca="1" si="14"/>
        <v/>
      </c>
      <c r="O20" s="2">
        <f t="shared" ca="1" si="14"/>
        <v>387500000000</v>
      </c>
      <c r="P20" s="2">
        <f t="shared" ca="1" si="14"/>
        <v>595000000000</v>
      </c>
      <c r="Q20" s="2">
        <f t="shared" ca="1" si="14"/>
        <v>422500000000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907500000000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1450000000000</v>
      </c>
      <c r="X20" s="2">
        <f t="shared" ca="1" si="14"/>
        <v>155000000000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Z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2500000000</v>
      </c>
      <c r="V21" s="2">
        <f t="shared" si="15"/>
        <v>2500000000</v>
      </c>
      <c r="W21" s="2">
        <f t="shared" si="15"/>
        <v>2500000000</v>
      </c>
      <c r="X21" s="2">
        <f t="shared" si="15"/>
        <v>2500000000</v>
      </c>
      <c r="Y21" s="2">
        <f t="shared" si="15"/>
        <v>2500000000</v>
      </c>
      <c r="Z21" s="2">
        <f t="shared" si="15"/>
        <v>0</v>
      </c>
    </row>
    <row r="23" spans="1:26" ht="15.5" x14ac:dyDescent="0.35">
      <c r="B23" t="s">
        <v>54</v>
      </c>
      <c r="C23" t="s">
        <v>55</v>
      </c>
      <c r="D23" s="3">
        <f>IFERROR(D5/D6*100,"")</f>
        <v>-10.826243073992089</v>
      </c>
      <c r="E23" s="3">
        <f>IFERROR(E5/E6*100,"")</f>
        <v>-16.002568910686669</v>
      </c>
      <c r="H23" s="3">
        <f t="shared" ref="H23:Z23" si="16">IFERROR(H5/H6*100,"")</f>
        <v>-49.374264885922457</v>
      </c>
      <c r="I23" s="3">
        <f t="shared" si="16"/>
        <v>-19.154010185956675</v>
      </c>
      <c r="J23" s="3">
        <f t="shared" si="16"/>
        <v>-7.0796438726066473</v>
      </c>
      <c r="K23" s="3">
        <f t="shared" si="16"/>
        <v>8.4751510301178161</v>
      </c>
      <c r="L23" s="3">
        <f t="shared" si="16"/>
        <v>15.895673986140721</v>
      </c>
      <c r="M23" s="3">
        <f t="shared" si="16"/>
        <v>-0.46617765478322737</v>
      </c>
      <c r="N23" s="3">
        <f t="shared" si="16"/>
        <v>-2.8821132644387002</v>
      </c>
      <c r="O23" s="3">
        <f t="shared" si="16"/>
        <v>-9.1274674091815697</v>
      </c>
      <c r="P23" s="3">
        <f t="shared" si="16"/>
        <v>4.7632179372035539</v>
      </c>
      <c r="Q23" s="3">
        <f t="shared" si="16"/>
        <v>7.0834628705397168E-2</v>
      </c>
      <c r="R23" s="3">
        <f t="shared" si="16"/>
        <v>-10.994980185408618</v>
      </c>
      <c r="S23" s="3">
        <f t="shared" si="16"/>
        <v>-30.489526337929224</v>
      </c>
      <c r="T23" s="3">
        <f t="shared" si="16"/>
        <v>-6.7223281171697193</v>
      </c>
      <c r="U23" s="3">
        <f t="shared" si="16"/>
        <v>-8.1450531540318849</v>
      </c>
      <c r="V23" s="3">
        <f t="shared" si="16"/>
        <v>74.196825373464776</v>
      </c>
      <c r="W23" s="3">
        <f t="shared" si="16"/>
        <v>22.550418196627369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-0.10783822469274318</v>
      </c>
      <c r="E24" s="4">
        <f>IFERROR(_xlfn.RRI(5,J23,E23),"")</f>
        <v>0.17716044048734503</v>
      </c>
      <c r="H24" s="4">
        <f t="shared" ref="H24:Z24" si="17">IFERROR(_xlfn.RRI(5,M23,H23),"")</f>
        <v>1.5409132502675953</v>
      </c>
      <c r="I24" s="4">
        <f t="shared" si="17"/>
        <v>0.46052748430413426</v>
      </c>
      <c r="J24" s="4">
        <f t="shared" si="17"/>
        <v>-4.9543545721512317E-2</v>
      </c>
      <c r="K24" s="4">
        <f t="shared" si="17"/>
        <v>0.12214608520430037</v>
      </c>
      <c r="L24" s="4">
        <f t="shared" si="17"/>
        <v>1.9526139346050604</v>
      </c>
      <c r="M24" s="4">
        <f t="shared" si="17"/>
        <v>-0.4685390000311922</v>
      </c>
      <c r="N24" s="4">
        <f t="shared" si="17"/>
        <v>-0.37610418374857202</v>
      </c>
      <c r="O24" s="4">
        <f t="shared" si="17"/>
        <v>6.3080414012349983E-2</v>
      </c>
      <c r="P24" s="4" t="str">
        <f t="shared" si="17"/>
        <v/>
      </c>
      <c r="Q24" s="4">
        <f t="shared" si="17"/>
        <v>-0.75113027974709989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-51.68</v>
      </c>
      <c r="J25" s="3">
        <f t="shared" si="18"/>
        <v>-20.37</v>
      </c>
      <c r="K25" s="3">
        <f t="shared" si="18"/>
        <v>25.34</v>
      </c>
      <c r="L25" s="3">
        <f t="shared" si="18"/>
        <v>44.62</v>
      </c>
      <c r="M25" s="3">
        <f t="shared" si="18"/>
        <v>-1.23</v>
      </c>
      <c r="N25" s="3">
        <f t="shared" si="18"/>
        <v>-7.06</v>
      </c>
      <c r="O25" s="3">
        <f t="shared" si="18"/>
        <v>-22.72</v>
      </c>
      <c r="P25" s="3">
        <f t="shared" si="18"/>
        <v>13.24</v>
      </c>
      <c r="Q25" s="3">
        <f t="shared" si="18"/>
        <v>0.18</v>
      </c>
      <c r="R25" s="3">
        <f t="shared" si="18"/>
        <v>-27.68</v>
      </c>
      <c r="S25" s="3">
        <f t="shared" si="18"/>
        <v>-85.94</v>
      </c>
      <c r="T25" s="3">
        <f t="shared" si="18"/>
        <v>-22.94</v>
      </c>
      <c r="U25" s="3">
        <f t="shared" si="18"/>
        <v>-29.09</v>
      </c>
      <c r="V25" s="3">
        <f t="shared" si="18"/>
        <v>376.76</v>
      </c>
      <c r="W25" s="3">
        <f t="shared" si="18"/>
        <v>29.55</v>
      </c>
      <c r="X25" s="3">
        <f t="shared" si="18"/>
        <v>0.34</v>
      </c>
      <c r="Y25" s="3">
        <f t="shared" si="18"/>
        <v>-3.73</v>
      </c>
      <c r="Z25" s="3">
        <f t="shared" si="18"/>
        <v>-38531.07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0.48903038766121232</v>
      </c>
      <c r="J26" s="4">
        <f t="shared" si="19"/>
        <v>-2.1599782906393306E-2</v>
      </c>
      <c r="K26" s="4">
        <f t="shared" si="19"/>
        <v>0.13863289160265357</v>
      </c>
      <c r="L26" s="4">
        <f t="shared" si="19"/>
        <v>2.0119753423075566</v>
      </c>
      <c r="M26" s="4">
        <f t="shared" si="19"/>
        <v>-0.46352707934809667</v>
      </c>
      <c r="N26" s="4">
        <f t="shared" si="19"/>
        <v>-0.39337281257399515</v>
      </c>
      <c r="O26" s="4">
        <f t="shared" si="19"/>
        <v>-1.925447512716616E-3</v>
      </c>
      <c r="P26" s="4" t="str">
        <f t="shared" si="19"/>
        <v/>
      </c>
      <c r="Q26" s="4">
        <f t="shared" si="19"/>
        <v>-0.7833086659131463</v>
      </c>
      <c r="R26" s="4" t="str">
        <f t="shared" si="19"/>
        <v/>
      </c>
      <c r="S26" s="4" t="str">
        <f t="shared" si="19"/>
        <v/>
      </c>
      <c r="T26" s="4">
        <f t="shared" si="19"/>
        <v>0.4380597016934209</v>
      </c>
      <c r="U26" s="4">
        <f t="shared" si="19"/>
        <v>-0.76254215050274765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</v>
      </c>
      <c r="E27" s="3">
        <f>IFERROR(E4/E21,"")</f>
        <v>0</v>
      </c>
      <c r="H27" s="3">
        <f t="shared" ref="H27:Z27" si="20">IFERROR(H4/H21,"")</f>
        <v>0</v>
      </c>
      <c r="I27" s="3">
        <f t="shared" si="20"/>
        <v>4.0044368000000004E-3</v>
      </c>
      <c r="J27" s="3">
        <f t="shared" si="20"/>
        <v>1.09006168E-2</v>
      </c>
      <c r="K27" s="3">
        <f t="shared" si="20"/>
        <v>2.3518801999999998E-2</v>
      </c>
      <c r="L27" s="3">
        <f t="shared" si="20"/>
        <v>1.9706867600000001E-2</v>
      </c>
      <c r="M27" s="3">
        <f t="shared" si="20"/>
        <v>1.646954E-3</v>
      </c>
      <c r="N27" s="3">
        <f t="shared" si="20"/>
        <v>0</v>
      </c>
      <c r="O27" s="3">
        <f t="shared" si="20"/>
        <v>6.5338464000000004E-3</v>
      </c>
      <c r="P27" s="3">
        <f t="shared" si="20"/>
        <v>1.35547436E-2</v>
      </c>
      <c r="Q27" s="3">
        <f t="shared" si="20"/>
        <v>3.7256431999999999E-3</v>
      </c>
      <c r="R27" s="3">
        <f t="shared" si="20"/>
        <v>1.004E-4</v>
      </c>
      <c r="S27" s="3">
        <f t="shared" si="20"/>
        <v>5.8382080000000003E-4</v>
      </c>
      <c r="T27" s="3">
        <f t="shared" si="20"/>
        <v>1.1925440799999999E-2</v>
      </c>
      <c r="U27" s="3">
        <f t="shared" si="20"/>
        <v>1.12846396E-2</v>
      </c>
      <c r="V27" s="3">
        <f t="shared" si="20"/>
        <v>321.7633995708</v>
      </c>
      <c r="W27" s="3">
        <f t="shared" si="20"/>
        <v>127.8805632688</v>
      </c>
      <c r="X27" s="3">
        <f t="shared" si="20"/>
        <v>10.254562844800001</v>
      </c>
      <c r="Y27" s="3">
        <f t="shared" si="20"/>
        <v>0</v>
      </c>
      <c r="Z27" s="3" t="str">
        <f t="shared" si="20"/>
        <v/>
      </c>
    </row>
    <row r="28" spans="1:26" ht="15.5" x14ac:dyDescent="0.35">
      <c r="C28" t="s">
        <v>61</v>
      </c>
      <c r="D28" s="4">
        <f>IFERROR(_xlfn.RRI(5,I27,D27),"")</f>
        <v>-1</v>
      </c>
      <c r="E28" s="4">
        <f>IFERROR(_xlfn.RRI(5,J27,E27),"")</f>
        <v>-1</v>
      </c>
      <c r="H28" s="4">
        <f t="shared" ref="H28:Z28" si="21">IFERROR(_xlfn.RRI(5,M27,H27),"")</f>
        <v>-1</v>
      </c>
      <c r="I28" s="4" t="str">
        <f t="shared" si="21"/>
        <v/>
      </c>
      <c r="J28" s="4">
        <f t="shared" si="21"/>
        <v>0.10778742357436677</v>
      </c>
      <c r="K28" s="4">
        <f t="shared" si="21"/>
        <v>0.11651555465629038</v>
      </c>
      <c r="L28" s="4">
        <f t="shared" si="21"/>
        <v>0.39535035630456927</v>
      </c>
      <c r="M28" s="4">
        <f t="shared" si="21"/>
        <v>0.7498045895602623</v>
      </c>
      <c r="N28" s="4">
        <f t="shared" si="21"/>
        <v>-1</v>
      </c>
      <c r="O28" s="4">
        <f t="shared" si="21"/>
        <v>-0.1133771984824048</v>
      </c>
      <c r="P28" s="4">
        <f t="shared" si="21"/>
        <v>3.7339039811228325E-2</v>
      </c>
      <c r="Q28" s="4">
        <f t="shared" si="21"/>
        <v>-0.89702473368843783</v>
      </c>
      <c r="R28" s="4">
        <f t="shared" si="21"/>
        <v>-0.93988458709003753</v>
      </c>
      <c r="S28" s="4">
        <f t="shared" si="21"/>
        <v>-0.85839699082780585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>
        <f t="shared" si="21"/>
        <v>0</v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1.5370643102601864</v>
      </c>
      <c r="J29" s="4">
        <f t="shared" si="22"/>
        <v>-1.8038674033149171</v>
      </c>
      <c r="K29" s="4">
        <f t="shared" si="22"/>
        <v>-0.43209323173464809</v>
      </c>
      <c r="L29" s="4">
        <f t="shared" si="22"/>
        <v>-37.27642276422764</v>
      </c>
      <c r="M29" s="4">
        <f t="shared" si="22"/>
        <v>-0.82577903682719556</v>
      </c>
      <c r="N29" s="4">
        <f t="shared" si="22"/>
        <v>-0.68926056338028174</v>
      </c>
      <c r="O29" s="4">
        <f t="shared" si="22"/>
        <v>-2.7160120845921449</v>
      </c>
      <c r="P29" s="4">
        <f t="shared" si="22"/>
        <v>72.555555555555557</v>
      </c>
      <c r="Q29" s="4">
        <f t="shared" si="22"/>
        <v>-1.0065028901734103</v>
      </c>
      <c r="R29" s="4">
        <f t="shared" si="22"/>
        <v>-0.67791482429602046</v>
      </c>
      <c r="S29" s="4">
        <f t="shared" si="22"/>
        <v>2.7462946817785525</v>
      </c>
      <c r="T29" s="4">
        <f t="shared" si="22"/>
        <v>-0.21141285665177031</v>
      </c>
      <c r="U29" s="4">
        <f t="shared" si="22"/>
        <v>-1.0772109565771313</v>
      </c>
      <c r="V29" s="4">
        <f t="shared" si="22"/>
        <v>11.749915397631133</v>
      </c>
      <c r="W29" s="4">
        <f t="shared" si="22"/>
        <v>85.911764705882348</v>
      </c>
      <c r="X29" s="4">
        <f t="shared" si="22"/>
        <v>-1.0911528150134049</v>
      </c>
      <c r="Y29" s="4">
        <f t="shared" si="22"/>
        <v>-0.99990319500600411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</v>
      </c>
      <c r="I30" s="4">
        <f t="shared" si="23"/>
        <v>-0.63264126485026051</v>
      </c>
      <c r="J30" s="4">
        <f t="shared" si="23"/>
        <v>-0.53651479356814169</v>
      </c>
      <c r="K30" s="4">
        <f t="shared" si="23"/>
        <v>0.19343177603730374</v>
      </c>
      <c r="L30" s="4">
        <f t="shared" si="23"/>
        <v>10.965645427862588</v>
      </c>
      <c r="M30" s="4" t="str">
        <f t="shared" si="23"/>
        <v/>
      </c>
      <c r="N30" s="4">
        <f t="shared" si="23"/>
        <v>-1</v>
      </c>
      <c r="O30" s="4">
        <f t="shared" si="23"/>
        <v>-0.51796606466241091</v>
      </c>
      <c r="P30" s="4">
        <f t="shared" si="23"/>
        <v>2.6382291251078471</v>
      </c>
      <c r="Q30" s="4">
        <f t="shared" si="23"/>
        <v>36.107999999999997</v>
      </c>
      <c r="R30" s="4">
        <f t="shared" si="23"/>
        <v>-0.82802942272697377</v>
      </c>
      <c r="S30" s="4">
        <f t="shared" si="23"/>
        <v>-0.95104409054632166</v>
      </c>
      <c r="T30" s="4">
        <f t="shared" si="23"/>
        <v>5.6785260558963623E-2</v>
      </c>
      <c r="U30" s="4">
        <f t="shared" si="23"/>
        <v>-0.99996492876562393</v>
      </c>
      <c r="V30" s="4">
        <f t="shared" si="23"/>
        <v>1.5161243534286424</v>
      </c>
      <c r="W30" s="4">
        <f t="shared" si="23"/>
        <v>11.470601156210877</v>
      </c>
      <c r="X30" s="4" t="str">
        <f t="shared" si="23"/>
        <v/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164.33</v>
      </c>
      <c r="E32" s="3">
        <f>IFERROR(INDEX(E51:E500,MATCH($A$32,$C$51:$C$500,0)),"")</f>
        <v>194.56</v>
      </c>
      <c r="H32" s="3">
        <f>IFERROR(INDEX(D32:G32,COUNT(D32:G32)),"")</f>
        <v>194.56</v>
      </c>
      <c r="I32" s="3">
        <f t="shared" ref="I32:Z32" si="24">IFERROR(INDEX(I51:I500,MATCH($C$32,$C$51:$C$500,0)),"")</f>
        <v>279.82</v>
      </c>
      <c r="J32" s="3">
        <f t="shared" si="24"/>
        <v>295.95</v>
      </c>
      <c r="K32" s="3">
        <f t="shared" si="24"/>
        <v>306.93</v>
      </c>
      <c r="L32" s="3">
        <f t="shared" si="24"/>
        <v>292.62</v>
      </c>
      <c r="M32" s="3">
        <f t="shared" si="24"/>
        <v>235.19</v>
      </c>
      <c r="N32" s="3">
        <f t="shared" si="24"/>
        <v>235.74</v>
      </c>
      <c r="O32" s="3">
        <f t="shared" si="24"/>
        <v>236.52</v>
      </c>
      <c r="P32" s="3">
        <f t="shared" si="24"/>
        <v>274.89</v>
      </c>
      <c r="Q32" s="3">
        <f t="shared" si="24"/>
        <v>257.16000000000003</v>
      </c>
      <c r="R32" s="3">
        <f t="shared" si="24"/>
        <v>254.82</v>
      </c>
      <c r="S32" s="3">
        <f t="shared" si="24"/>
        <v>290.37</v>
      </c>
      <c r="T32" s="3">
        <f t="shared" si="24"/>
        <v>341.27</v>
      </c>
      <c r="U32" s="3">
        <f t="shared" si="24"/>
        <v>357.1</v>
      </c>
      <c r="V32" s="3">
        <f t="shared" si="24"/>
        <v>507.79</v>
      </c>
      <c r="W32" s="3">
        <f t="shared" si="24"/>
        <v>131.03</v>
      </c>
      <c r="X32" s="3">
        <f t="shared" si="24"/>
        <v>101.48</v>
      </c>
      <c r="Y32" s="3">
        <f t="shared" si="24"/>
        <v>101.14</v>
      </c>
      <c r="Z32" s="3">
        <f t="shared" si="24"/>
        <v>396129.78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1.03</v>
      </c>
      <c r="E33" s="3">
        <f>IFERROR(INDEX(E51:E500,MATCH($A$33,$C$51:$C$500,0)),"")</f>
        <v>1.1299999999999999</v>
      </c>
      <c r="H33" s="3">
        <f>IFERROR(INDEX(D33:G33,COUNT(D33:G33)),"")</f>
        <v>1.1299999999999999</v>
      </c>
      <c r="I33" s="3">
        <f t="shared" ref="I33:Z33" si="25">IFERROR(INDEX(I51:I500,MATCH($C$33,$C$51:$C$500,0)),"")</f>
        <v>0.85</v>
      </c>
      <c r="J33" s="3">
        <f t="shared" si="25"/>
        <v>0.74</v>
      </c>
      <c r="K33" s="3">
        <f t="shared" si="25"/>
        <v>1.36</v>
      </c>
      <c r="L33" s="3">
        <f t="shared" si="25"/>
        <v>0.64</v>
      </c>
      <c r="M33" s="3">
        <f t="shared" si="25"/>
        <v>0.32</v>
      </c>
      <c r="N33" s="3">
        <f t="shared" si="25"/>
        <v>0.32</v>
      </c>
      <c r="O33" s="3">
        <f t="shared" si="25"/>
        <v>0.66</v>
      </c>
      <c r="P33" s="3">
        <f t="shared" si="25"/>
        <v>0.87</v>
      </c>
      <c r="Q33" s="3">
        <f t="shared" si="25"/>
        <v>0.66</v>
      </c>
      <c r="R33" s="3">
        <f t="shared" si="25"/>
        <v>1.02</v>
      </c>
      <c r="S33" s="3">
        <f t="shared" si="25"/>
        <v>0.9</v>
      </c>
      <c r="T33" s="3">
        <f t="shared" si="25"/>
        <v>1.06</v>
      </c>
      <c r="U33" s="3">
        <f t="shared" si="25"/>
        <v>4.34</v>
      </c>
      <c r="V33" s="3">
        <f t="shared" si="25"/>
        <v>7.68</v>
      </c>
      <c r="W33" s="3">
        <f t="shared" si="25"/>
        <v>4.43</v>
      </c>
      <c r="X33" s="3">
        <f t="shared" si="25"/>
        <v>0.61</v>
      </c>
      <c r="Y33" s="3">
        <f t="shared" si="25"/>
        <v>0.71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-9.75</v>
      </c>
      <c r="E34" s="3">
        <f>IFERROR(INDEX(E51:E500,MATCH($A$34,$C$51:$C$500,0)),"")</f>
        <v>-7.12</v>
      </c>
      <c r="H34" s="3">
        <f>IFERROR(INDEX(D34:G34,COUNT(D34:G34)),"")</f>
        <v>-7.12</v>
      </c>
      <c r="I34" s="3">
        <f t="shared" ref="I34:Z34" si="26">IFERROR(INDEX(I51:I500,MATCH($C$34,$C$51:$C$500,0)),"")</f>
        <v>-4.6100000000000003</v>
      </c>
      <c r="J34" s="3">
        <f t="shared" si="26"/>
        <v>-10.7</v>
      </c>
      <c r="K34" s="3">
        <f t="shared" si="26"/>
        <v>16.5</v>
      </c>
      <c r="L34" s="3">
        <f t="shared" si="26"/>
        <v>4.1900000000000004</v>
      </c>
      <c r="M34" s="3">
        <f t="shared" si="26"/>
        <v>-60.98</v>
      </c>
      <c r="N34" s="3">
        <f t="shared" si="26"/>
        <v>-10.62</v>
      </c>
      <c r="O34" s="3">
        <f t="shared" si="26"/>
        <v>-6.82</v>
      </c>
      <c r="P34" s="3">
        <f t="shared" si="26"/>
        <v>17.98</v>
      </c>
      <c r="Q34" s="3">
        <f t="shared" si="26"/>
        <v>938.89</v>
      </c>
      <c r="R34" s="3">
        <f t="shared" si="26"/>
        <v>-9.39</v>
      </c>
      <c r="S34" s="3">
        <f t="shared" si="26"/>
        <v>-3.03</v>
      </c>
      <c r="T34" s="3">
        <f t="shared" si="26"/>
        <v>-15.82</v>
      </c>
      <c r="U34" s="3">
        <f t="shared" si="26"/>
        <v>-53.28</v>
      </c>
      <c r="V34" s="3">
        <f t="shared" si="26"/>
        <v>10.35</v>
      </c>
      <c r="W34" s="3">
        <f t="shared" si="26"/>
        <v>19.63</v>
      </c>
      <c r="X34" s="3">
        <f t="shared" si="26"/>
        <v>182.35</v>
      </c>
      <c r="Y34" s="3">
        <f t="shared" si="26"/>
        <v>-19.3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Z35" si="27">IFERROR(INDEX(I51:I500,MATCH($C$35,$C$51:$C$500,0)),"")</f>
        <v>3.61</v>
      </c>
      <c r="J35" s="3">
        <f t="shared" si="27"/>
        <v>1.26</v>
      </c>
      <c r="K35" s="3">
        <f t="shared" si="27"/>
        <v>1.17</v>
      </c>
      <c r="L35" s="3">
        <f t="shared" si="27"/>
        <v>0.64</v>
      </c>
      <c r="M35" s="3">
        <f t="shared" si="27"/>
        <v>3.18</v>
      </c>
      <c r="N35" s="3">
        <f t="shared" si="27"/>
        <v>0</v>
      </c>
      <c r="O35" s="3">
        <f t="shared" si="27"/>
        <v>1.68</v>
      </c>
      <c r="P35" s="3">
        <f t="shared" si="27"/>
        <v>1.23</v>
      </c>
      <c r="Q35" s="3">
        <f t="shared" si="27"/>
        <v>3.39</v>
      </c>
      <c r="R35" s="3">
        <f t="shared" si="27"/>
        <v>194.6</v>
      </c>
      <c r="S35" s="3">
        <f t="shared" si="27"/>
        <v>33.25</v>
      </c>
      <c r="T35" s="3">
        <f t="shared" si="27"/>
        <v>2.4500000000000002</v>
      </c>
      <c r="U35" s="3">
        <f t="shared" si="27"/>
        <v>11.26</v>
      </c>
      <c r="V35" s="3">
        <f t="shared" si="27"/>
        <v>12.12</v>
      </c>
      <c r="W35" s="3">
        <f t="shared" si="27"/>
        <v>4.54</v>
      </c>
      <c r="X35" s="3">
        <f t="shared" si="27"/>
        <v>6.05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F51" s="5">
        <v>19352</v>
      </c>
      <c r="G51" s="5">
        <v>2499282</v>
      </c>
      <c r="I51" s="5">
        <v>10011092</v>
      </c>
      <c r="J51" s="5">
        <v>27251542</v>
      </c>
      <c r="K51" s="5">
        <v>58797005</v>
      </c>
      <c r="L51" s="5">
        <v>49267169</v>
      </c>
      <c r="M51" s="5">
        <v>4117385</v>
      </c>
      <c r="O51" s="5">
        <v>16334616</v>
      </c>
      <c r="P51" s="5">
        <v>33886859</v>
      </c>
      <c r="Q51" s="5">
        <v>9314108</v>
      </c>
      <c r="R51" s="5">
        <v>251000</v>
      </c>
      <c r="S51" s="5">
        <v>1459552</v>
      </c>
      <c r="T51" s="5">
        <v>29813602</v>
      </c>
      <c r="U51" s="5">
        <v>28211599</v>
      </c>
      <c r="V51" s="5">
        <v>804408498927</v>
      </c>
      <c r="W51" s="5">
        <v>319701408172</v>
      </c>
      <c r="X51" s="5">
        <v>25636407112</v>
      </c>
      <c r="Z51" s="5">
        <v>2583916089</v>
      </c>
    </row>
    <row r="52" spans="2:26" ht="15.5" x14ac:dyDescent="0.35">
      <c r="C52" t="s">
        <v>85</v>
      </c>
      <c r="D52" s="5">
        <v>-973066</v>
      </c>
      <c r="E52" s="5">
        <v>-326446</v>
      </c>
      <c r="F52" s="5">
        <v>-4745253</v>
      </c>
      <c r="G52" s="5">
        <v>-2797230</v>
      </c>
      <c r="I52" s="5">
        <v>-15220530</v>
      </c>
      <c r="J52" s="5">
        <v>-20505601</v>
      </c>
      <c r="K52" s="5">
        <v>-33404050</v>
      </c>
      <c r="L52" s="5">
        <v>-22058316</v>
      </c>
      <c r="M52" s="5">
        <v>-2824062</v>
      </c>
      <c r="N52" s="5">
        <v>-503811</v>
      </c>
      <c r="O52" s="5">
        <v>-18308184</v>
      </c>
      <c r="P52" s="5">
        <v>-23702565</v>
      </c>
      <c r="Q52" s="5">
        <v>-8337581</v>
      </c>
      <c r="R52" s="5">
        <v>-360611</v>
      </c>
      <c r="S52" s="5">
        <v>-18579731</v>
      </c>
      <c r="T52" s="5">
        <v>-33068444</v>
      </c>
      <c r="U52" s="5">
        <v>-26600606</v>
      </c>
      <c r="V52" s="5">
        <v>-327604764658</v>
      </c>
      <c r="W52" s="5">
        <v>-170889042543</v>
      </c>
      <c r="X52" s="5">
        <v>-20949694009</v>
      </c>
      <c r="Z52" s="5">
        <v>-4333103978</v>
      </c>
    </row>
    <row r="53" spans="2:26" ht="15.5" x14ac:dyDescent="0.35">
      <c r="C53" t="s">
        <v>86</v>
      </c>
      <c r="D53" s="5">
        <v>-973066</v>
      </c>
      <c r="E53" s="5">
        <v>-326446</v>
      </c>
      <c r="F53" s="5">
        <v>-4725901</v>
      </c>
      <c r="G53" s="5">
        <v>-297948</v>
      </c>
      <c r="I53" s="5">
        <v>-5209438</v>
      </c>
      <c r="J53" s="5">
        <v>6745941</v>
      </c>
      <c r="K53" s="5">
        <v>25392955</v>
      </c>
      <c r="L53" s="5">
        <v>27208853</v>
      </c>
      <c r="M53" s="5">
        <v>1293323</v>
      </c>
      <c r="N53" s="5">
        <v>-503811</v>
      </c>
      <c r="O53" s="5">
        <v>-1973568</v>
      </c>
      <c r="P53" s="5">
        <v>10184294</v>
      </c>
      <c r="Q53" s="5">
        <v>976527</v>
      </c>
      <c r="R53" s="5">
        <v>-109611</v>
      </c>
      <c r="S53" s="5">
        <v>-17120179</v>
      </c>
      <c r="T53" s="5">
        <v>-3254842</v>
      </c>
      <c r="U53" s="5">
        <v>1610993</v>
      </c>
      <c r="V53" s="5">
        <v>476803734269</v>
      </c>
      <c r="W53" s="5">
        <v>148812365629</v>
      </c>
      <c r="X53" s="5">
        <v>4686713103</v>
      </c>
      <c r="Z53" s="5">
        <v>-1749187889</v>
      </c>
    </row>
    <row r="54" spans="2:26" ht="15.5" x14ac:dyDescent="0.35">
      <c r="C54" t="s">
        <v>87</v>
      </c>
      <c r="D54" s="5">
        <v>-985648</v>
      </c>
      <c r="E54" s="5">
        <v>-633471</v>
      </c>
      <c r="F54" s="5">
        <v>-833350</v>
      </c>
      <c r="G54" s="5">
        <v>-93106</v>
      </c>
      <c r="I54" s="5">
        <v>-1407668</v>
      </c>
      <c r="J54" s="5">
        <v>-9728746</v>
      </c>
      <c r="K54" s="5">
        <v>-19246335</v>
      </c>
      <c r="L54" s="5">
        <v>-16333318</v>
      </c>
      <c r="M54" s="5">
        <v>-786067</v>
      </c>
      <c r="N54" s="5">
        <v>-765644</v>
      </c>
      <c r="O54" s="5">
        <v>-1006229</v>
      </c>
      <c r="P54" s="5">
        <v>-4502029</v>
      </c>
      <c r="Q54" s="5">
        <v>-1076464</v>
      </c>
      <c r="R54" s="5">
        <v>-505254</v>
      </c>
      <c r="S54" s="5">
        <v>-1327897</v>
      </c>
      <c r="T54" s="5">
        <v>-2745715</v>
      </c>
      <c r="U54" s="5">
        <v>-6836805</v>
      </c>
      <c r="V54" s="5">
        <v>-34997454065</v>
      </c>
      <c r="W54" s="5">
        <v>-15845538974</v>
      </c>
      <c r="X54" s="5">
        <v>-6576133230</v>
      </c>
      <c r="Y54" s="5">
        <v>-7735947208</v>
      </c>
      <c r="Z54" s="5">
        <v>-1804828139</v>
      </c>
    </row>
    <row r="55" spans="2:26" ht="15.5" x14ac:dyDescent="0.35">
      <c r="C55" t="s">
        <v>89</v>
      </c>
      <c r="D55" s="5">
        <v>-985648</v>
      </c>
      <c r="E55" s="5">
        <v>-633471</v>
      </c>
      <c r="F55" s="5">
        <v>-833350</v>
      </c>
      <c r="G55" s="5">
        <v>-93106</v>
      </c>
      <c r="I55" s="5">
        <v>-1407668</v>
      </c>
      <c r="J55" s="5">
        <v>-9728746</v>
      </c>
      <c r="K55" s="5">
        <v>-19246335</v>
      </c>
      <c r="L55" s="5">
        <v>-16333318</v>
      </c>
      <c r="M55" s="5">
        <v>-786067</v>
      </c>
      <c r="N55" s="5">
        <v>-765644</v>
      </c>
      <c r="O55" s="5">
        <v>-1006229</v>
      </c>
      <c r="P55" s="5">
        <v>-4502029</v>
      </c>
      <c r="Q55" s="5">
        <v>-1076464</v>
      </c>
      <c r="R55" s="5">
        <v>-505254</v>
      </c>
      <c r="S55" s="5">
        <v>-1327897</v>
      </c>
      <c r="T55" s="5">
        <v>-2745715</v>
      </c>
      <c r="U55" s="5">
        <v>-6836805</v>
      </c>
      <c r="V55" s="5">
        <v>-34997454065</v>
      </c>
      <c r="W55" s="5">
        <v>-15845538974</v>
      </c>
      <c r="X55" s="5">
        <v>-6576133230</v>
      </c>
      <c r="Y55" s="5">
        <v>-7735947208</v>
      </c>
      <c r="Z55" s="5">
        <v>-1804828139</v>
      </c>
    </row>
    <row r="56" spans="2:26" ht="15.5" x14ac:dyDescent="0.35">
      <c r="C56" t="s">
        <v>93</v>
      </c>
      <c r="D56" s="5">
        <v>-1958714</v>
      </c>
      <c r="E56" s="5">
        <v>-959917</v>
      </c>
      <c r="F56" s="5">
        <v>-5559251</v>
      </c>
      <c r="G56" s="5">
        <v>-391054</v>
      </c>
      <c r="I56" s="5">
        <v>-6617106</v>
      </c>
      <c r="J56" s="5">
        <v>-2982805</v>
      </c>
      <c r="K56" s="5">
        <v>6146620</v>
      </c>
      <c r="L56" s="5">
        <v>10875535</v>
      </c>
      <c r="M56" s="5">
        <v>507256</v>
      </c>
      <c r="N56" s="5">
        <v>-1269455</v>
      </c>
      <c r="O56" s="5">
        <v>-2979797</v>
      </c>
      <c r="P56" s="5">
        <v>5682265</v>
      </c>
      <c r="Q56" s="5">
        <v>-99937</v>
      </c>
      <c r="R56" s="5">
        <v>-614865</v>
      </c>
      <c r="S56" s="5">
        <v>-18448076</v>
      </c>
      <c r="T56" s="5">
        <v>-6000557</v>
      </c>
      <c r="U56" s="5">
        <v>-5225812</v>
      </c>
      <c r="V56" s="5">
        <v>441806280204</v>
      </c>
      <c r="W56" s="5">
        <v>132966826655</v>
      </c>
      <c r="X56" s="5">
        <v>-1889420127</v>
      </c>
      <c r="Y56" s="5">
        <v>-7735947208</v>
      </c>
      <c r="Z56" s="5">
        <v>-3554016028</v>
      </c>
    </row>
    <row r="57" spans="2:26" ht="15.5" x14ac:dyDescent="0.35">
      <c r="C57" t="s">
        <v>94</v>
      </c>
      <c r="D57" s="5">
        <v>-526192</v>
      </c>
      <c r="E57" s="5">
        <v>-3618883</v>
      </c>
      <c r="F57" s="5">
        <v>-1593598</v>
      </c>
      <c r="G57" s="5">
        <v>548961</v>
      </c>
      <c r="I57" s="5">
        <v>-1223647</v>
      </c>
      <c r="J57" s="5">
        <v>-230872</v>
      </c>
      <c r="K57" s="5">
        <v>-661014</v>
      </c>
      <c r="L57" s="5">
        <v>-3227670</v>
      </c>
      <c r="M57" s="5">
        <v>-721339</v>
      </c>
      <c r="N57" s="5">
        <v>35831</v>
      </c>
      <c r="O57" s="5">
        <v>-1055625</v>
      </c>
      <c r="P57" s="5">
        <v>-3378481</v>
      </c>
      <c r="Q57" s="5">
        <v>141735</v>
      </c>
      <c r="R57" s="5">
        <v>-6145115</v>
      </c>
      <c r="S57" s="5">
        <v>-1605352</v>
      </c>
      <c r="T57" s="5">
        <v>317103</v>
      </c>
      <c r="U57" s="5">
        <v>224322</v>
      </c>
      <c r="V57" s="5">
        <v>735864797393</v>
      </c>
      <c r="W57" s="5">
        <v>-37379098267</v>
      </c>
      <c r="X57" s="5">
        <v>2945393715</v>
      </c>
      <c r="Y57" s="5">
        <v>-4789150804</v>
      </c>
      <c r="Z57" s="5">
        <v>-2905207986</v>
      </c>
    </row>
    <row r="58" spans="2:26" ht="15.5" x14ac:dyDescent="0.35">
      <c r="C58" t="s">
        <v>97</v>
      </c>
      <c r="D58" s="5">
        <v>300221</v>
      </c>
      <c r="E58" s="5">
        <v>102406</v>
      </c>
      <c r="F58" s="5">
        <v>-6549</v>
      </c>
      <c r="G58" s="5">
        <v>31062</v>
      </c>
      <c r="I58" s="5">
        <v>-5682</v>
      </c>
      <c r="J58" s="5">
        <v>-132354</v>
      </c>
      <c r="K58" s="5">
        <v>-201030</v>
      </c>
      <c r="L58" s="5">
        <v>295292</v>
      </c>
      <c r="M58" s="5">
        <v>11916</v>
      </c>
      <c r="N58" s="5">
        <v>33626</v>
      </c>
      <c r="O58" s="5">
        <v>-324369</v>
      </c>
      <c r="P58" s="5">
        <v>272232</v>
      </c>
      <c r="Q58" s="5">
        <v>171395</v>
      </c>
      <c r="R58" s="5">
        <v>-492288</v>
      </c>
      <c r="S58" s="5">
        <v>-834452</v>
      </c>
      <c r="T58" s="5">
        <v>240666</v>
      </c>
      <c r="U58" s="5">
        <v>-344857</v>
      </c>
      <c r="V58" s="5">
        <v>24673728978</v>
      </c>
      <c r="W58" s="5">
        <v>4267061234</v>
      </c>
      <c r="X58" s="5">
        <v>3206733028</v>
      </c>
      <c r="Y58" s="5">
        <v>-5600311888</v>
      </c>
      <c r="Z58" s="5">
        <v>7881547</v>
      </c>
    </row>
    <row r="59" spans="2:26" ht="15.5" x14ac:dyDescent="0.35">
      <c r="C59" t="s">
        <v>92</v>
      </c>
    </row>
    <row r="60" spans="2:26" ht="15.5" x14ac:dyDescent="0.35">
      <c r="C60" t="s">
        <v>98</v>
      </c>
      <c r="D60" s="5">
        <v>-526192</v>
      </c>
      <c r="E60" s="5">
        <v>-3618883</v>
      </c>
      <c r="F60" s="5">
        <v>-1593598</v>
      </c>
      <c r="G60" s="5">
        <v>548961</v>
      </c>
      <c r="I60" s="5">
        <v>-1223647</v>
      </c>
      <c r="J60" s="5">
        <v>-230872</v>
      </c>
      <c r="K60" s="5">
        <v>-661014</v>
      </c>
      <c r="L60" s="5">
        <v>-3227670</v>
      </c>
      <c r="M60" s="5">
        <v>-721339</v>
      </c>
      <c r="N60" s="5">
        <v>35831</v>
      </c>
      <c r="O60" s="5">
        <v>-1055625</v>
      </c>
      <c r="P60" s="5">
        <v>-3378481</v>
      </c>
      <c r="Q60" s="5">
        <v>141735</v>
      </c>
      <c r="R60" s="5">
        <v>-6145115</v>
      </c>
      <c r="S60" s="5">
        <v>-1605352</v>
      </c>
      <c r="T60" s="5">
        <v>317103</v>
      </c>
      <c r="U60" s="5">
        <v>224322</v>
      </c>
      <c r="V60" s="5">
        <v>735864797393</v>
      </c>
      <c r="W60" s="5">
        <v>-37379098267</v>
      </c>
      <c r="X60" s="5">
        <v>2945393715</v>
      </c>
      <c r="Y60" s="5">
        <v>-4789150804</v>
      </c>
      <c r="Z60" s="5">
        <v>-2905207986</v>
      </c>
    </row>
    <row r="61" spans="2:26" ht="15.5" x14ac:dyDescent="0.35">
      <c r="C61" t="s">
        <v>29</v>
      </c>
      <c r="D61" s="5">
        <v>-2484906</v>
      </c>
      <c r="E61" s="5">
        <v>-4578800</v>
      </c>
      <c r="F61" s="5">
        <v>-7152849</v>
      </c>
      <c r="G61" s="5">
        <v>157907</v>
      </c>
      <c r="I61" s="5">
        <v>-7840753</v>
      </c>
      <c r="J61" s="5">
        <v>-3213677</v>
      </c>
      <c r="K61" s="5">
        <v>5485606</v>
      </c>
      <c r="L61" s="5">
        <v>7647865</v>
      </c>
      <c r="M61" s="5">
        <v>-214083</v>
      </c>
      <c r="N61" s="5">
        <v>-1233624</v>
      </c>
      <c r="O61" s="5">
        <v>-4035422</v>
      </c>
      <c r="P61" s="5">
        <v>2303784</v>
      </c>
      <c r="Q61" s="5">
        <v>41798</v>
      </c>
      <c r="R61" s="5">
        <v>-6759980</v>
      </c>
      <c r="S61" s="5">
        <v>-20053428</v>
      </c>
      <c r="T61" s="5">
        <v>-5683454</v>
      </c>
      <c r="U61" s="5">
        <v>-5001490</v>
      </c>
      <c r="V61" s="5">
        <v>1177671077597</v>
      </c>
      <c r="W61" s="5">
        <v>95587728388</v>
      </c>
      <c r="X61" s="5">
        <v>1055973588</v>
      </c>
      <c r="Y61" s="5">
        <v>-12525098012</v>
      </c>
      <c r="Z61" s="5">
        <v>-6459224014</v>
      </c>
    </row>
    <row r="62" spans="2:26" ht="15.5" x14ac:dyDescent="0.35">
      <c r="C62" t="s">
        <v>28</v>
      </c>
      <c r="K62" s="5">
        <v>-1333356</v>
      </c>
      <c r="L62" s="5">
        <v>-148697</v>
      </c>
      <c r="N62" s="5">
        <v>22668</v>
      </c>
      <c r="O62" s="5">
        <v>20500</v>
      </c>
      <c r="P62" s="5">
        <v>18596</v>
      </c>
      <c r="Q62" s="5">
        <v>-8359</v>
      </c>
      <c r="R62" s="5">
        <v>1559512</v>
      </c>
      <c r="S62" s="5">
        <v>4010686</v>
      </c>
      <c r="T62" s="5">
        <v>1073421</v>
      </c>
      <c r="U62" s="5">
        <v>-959708</v>
      </c>
      <c r="V62" s="5">
        <v>-235765414352</v>
      </c>
      <c r="W62" s="5">
        <v>-21720836380</v>
      </c>
      <c r="X62" s="5">
        <v>-216136198</v>
      </c>
      <c r="Y62" s="5">
        <v>3203687660</v>
      </c>
      <c r="Z62" s="5">
        <v>1621185437</v>
      </c>
    </row>
    <row r="63" spans="2:26" ht="15.5" x14ac:dyDescent="0.35">
      <c r="C63" t="s">
        <v>99</v>
      </c>
      <c r="K63" s="5">
        <v>-1343476</v>
      </c>
      <c r="L63" s="5">
        <v>-148697</v>
      </c>
      <c r="T63" s="5">
        <v>453439</v>
      </c>
      <c r="U63" s="5">
        <v>-652962</v>
      </c>
      <c r="V63" s="5">
        <v>-231725439600</v>
      </c>
      <c r="W63" s="5">
        <v>-9225273800</v>
      </c>
    </row>
    <row r="64" spans="2:26" ht="15.5" x14ac:dyDescent="0.35">
      <c r="C64" t="s">
        <v>100</v>
      </c>
      <c r="K64" s="5">
        <v>10120</v>
      </c>
      <c r="N64" s="5">
        <v>22668</v>
      </c>
      <c r="O64" s="5">
        <v>20500</v>
      </c>
      <c r="P64" s="5">
        <v>18596</v>
      </c>
      <c r="Q64" s="5">
        <v>-8359</v>
      </c>
      <c r="R64" s="5">
        <v>1559512</v>
      </c>
      <c r="S64" s="5">
        <v>4010686</v>
      </c>
      <c r="T64" s="5">
        <v>619982</v>
      </c>
      <c r="U64" s="5">
        <v>-306746</v>
      </c>
      <c r="V64" s="5">
        <v>-4039974752</v>
      </c>
      <c r="W64" s="5">
        <v>-12495562580</v>
      </c>
      <c r="X64" s="5">
        <v>-216136198</v>
      </c>
      <c r="Y64" s="5">
        <v>3203687660</v>
      </c>
      <c r="Z64" s="5">
        <v>1621185437</v>
      </c>
    </row>
    <row r="65" spans="2:26" ht="15.5" x14ac:dyDescent="0.35">
      <c r="C65" t="s">
        <v>101</v>
      </c>
      <c r="K65" s="5">
        <v>-1333356</v>
      </c>
      <c r="L65" s="5">
        <v>-148697</v>
      </c>
      <c r="N65" s="5">
        <v>22668</v>
      </c>
      <c r="O65" s="5">
        <v>20500</v>
      </c>
      <c r="P65" s="5">
        <v>18596</v>
      </c>
      <c r="Q65" s="5">
        <v>-8359</v>
      </c>
      <c r="R65" s="5">
        <v>1559512</v>
      </c>
      <c r="S65" s="5">
        <v>4010686</v>
      </c>
      <c r="T65" s="5">
        <v>1073421</v>
      </c>
      <c r="U65" s="5">
        <v>-959708</v>
      </c>
      <c r="V65" s="5">
        <v>-235765414352</v>
      </c>
      <c r="W65" s="5">
        <v>-21720836380</v>
      </c>
      <c r="X65" s="5">
        <v>-216136198</v>
      </c>
      <c r="Y65" s="5">
        <v>3203687660</v>
      </c>
      <c r="Z65" s="5">
        <v>1621185437</v>
      </c>
    </row>
    <row r="66" spans="2:26" ht="15.5" x14ac:dyDescent="0.35">
      <c r="C66" t="s">
        <v>102</v>
      </c>
      <c r="D66" s="5">
        <v>-2484906</v>
      </c>
      <c r="E66" s="5">
        <v>-4578800</v>
      </c>
      <c r="F66" s="5">
        <v>-7152849</v>
      </c>
      <c r="G66" s="5">
        <v>157907</v>
      </c>
      <c r="I66" s="5">
        <v>-7840753</v>
      </c>
      <c r="J66" s="5">
        <v>-3213677</v>
      </c>
      <c r="K66" s="5">
        <v>4152250</v>
      </c>
      <c r="L66" s="5">
        <v>7499168</v>
      </c>
      <c r="M66" s="5">
        <v>-214083</v>
      </c>
      <c r="N66" s="5">
        <v>-1210956</v>
      </c>
      <c r="O66" s="5">
        <v>-4014922</v>
      </c>
      <c r="P66" s="5">
        <v>2322380</v>
      </c>
      <c r="Q66" s="5">
        <v>33439</v>
      </c>
      <c r="R66" s="5">
        <v>-5200468</v>
      </c>
      <c r="S66" s="5">
        <v>-16042742</v>
      </c>
      <c r="T66" s="5">
        <v>-4610033</v>
      </c>
      <c r="U66" s="5">
        <v>-5961198</v>
      </c>
      <c r="V66" s="5">
        <v>941905663245</v>
      </c>
      <c r="W66" s="5">
        <v>73866892008</v>
      </c>
      <c r="X66" s="5">
        <v>839837390</v>
      </c>
      <c r="Y66" s="5">
        <v>-9321410352</v>
      </c>
      <c r="Z66" s="5">
        <v>-4838038577</v>
      </c>
    </row>
    <row r="67" spans="2:26" ht="15.5" x14ac:dyDescent="0.35">
      <c r="C67" t="s">
        <v>103</v>
      </c>
      <c r="F67" s="5">
        <v>-173164</v>
      </c>
      <c r="I67" s="5">
        <v>-173164</v>
      </c>
      <c r="J67" s="5">
        <v>-28300</v>
      </c>
      <c r="K67" s="5">
        <v>59986</v>
      </c>
      <c r="L67" s="5">
        <v>-41071</v>
      </c>
      <c r="M67" s="5">
        <v>22107</v>
      </c>
      <c r="N67" s="5">
        <v>6744</v>
      </c>
      <c r="O67" s="5">
        <v>132415</v>
      </c>
      <c r="P67" s="5">
        <v>-61911</v>
      </c>
      <c r="Q67" s="5">
        <v>175</v>
      </c>
      <c r="R67" s="5">
        <v>-12725</v>
      </c>
      <c r="S67" s="5">
        <v>-1659</v>
      </c>
    </row>
    <row r="68" spans="2:26" ht="15.5" x14ac:dyDescent="0.35">
      <c r="C68" t="s">
        <v>105</v>
      </c>
      <c r="D68" s="5">
        <v>-2484906</v>
      </c>
      <c r="E68" s="5">
        <v>-4578800</v>
      </c>
      <c r="F68" s="5">
        <v>-7326013</v>
      </c>
      <c r="G68" s="5">
        <v>157907</v>
      </c>
      <c r="I68" s="5">
        <v>-8013917</v>
      </c>
      <c r="J68" s="5">
        <v>-3241977</v>
      </c>
      <c r="K68" s="5">
        <v>4212236</v>
      </c>
      <c r="L68" s="5">
        <v>7458097</v>
      </c>
      <c r="M68" s="5">
        <v>-191976</v>
      </c>
      <c r="N68" s="5">
        <v>-1204212</v>
      </c>
      <c r="O68" s="5">
        <v>-3882507</v>
      </c>
      <c r="P68" s="5">
        <v>2260469</v>
      </c>
      <c r="Q68" s="5">
        <v>33614</v>
      </c>
      <c r="R68" s="5">
        <v>-5213193</v>
      </c>
      <c r="S68" s="5">
        <v>-16044401</v>
      </c>
      <c r="T68" s="5">
        <v>-4610033</v>
      </c>
      <c r="U68" s="5">
        <v>-5961198</v>
      </c>
      <c r="V68" s="5">
        <v>941905663245</v>
      </c>
      <c r="W68" s="5">
        <v>73866892008</v>
      </c>
    </row>
    <row r="69" spans="2:26" ht="15.5" x14ac:dyDescent="0.35">
      <c r="C69" t="s">
        <v>106</v>
      </c>
      <c r="D69" s="5">
        <v>-2484906</v>
      </c>
      <c r="E69" s="5">
        <v>-4578800</v>
      </c>
      <c r="F69" s="5">
        <v>-7152849</v>
      </c>
      <c r="G69" s="5">
        <v>157907</v>
      </c>
      <c r="I69" s="5">
        <v>-7840753</v>
      </c>
      <c r="J69" s="5">
        <v>-3213677</v>
      </c>
      <c r="K69" s="5">
        <v>4152250</v>
      </c>
      <c r="L69" s="5">
        <v>7499168</v>
      </c>
      <c r="M69" s="5">
        <v>-214083</v>
      </c>
      <c r="N69" s="5">
        <v>-1210956</v>
      </c>
      <c r="O69" s="5">
        <v>-4014922</v>
      </c>
      <c r="P69" s="5">
        <v>2322380</v>
      </c>
      <c r="Q69" s="5">
        <v>33439</v>
      </c>
      <c r="R69" s="5">
        <v>-5200468</v>
      </c>
      <c r="S69" s="5">
        <v>-16042742</v>
      </c>
      <c r="T69" s="5">
        <v>-4610033</v>
      </c>
      <c r="U69" s="5">
        <v>-5961198</v>
      </c>
      <c r="V69" s="5">
        <v>941905663245</v>
      </c>
      <c r="W69" s="5">
        <v>73866892008</v>
      </c>
      <c r="X69" s="5">
        <v>839837390</v>
      </c>
      <c r="Y69" s="5">
        <v>-9321410352</v>
      </c>
      <c r="Z69" s="5">
        <v>-4838038577</v>
      </c>
    </row>
    <row r="70" spans="2:26" ht="15.5" x14ac:dyDescent="0.35">
      <c r="C70" t="s">
        <v>8</v>
      </c>
      <c r="D70" s="5">
        <v>-2484906</v>
      </c>
      <c r="E70" s="5">
        <v>-4578800</v>
      </c>
      <c r="F70" s="5">
        <v>-7326013</v>
      </c>
      <c r="G70" s="5">
        <v>157907</v>
      </c>
      <c r="I70" s="5">
        <v>-8013917</v>
      </c>
      <c r="J70" s="5">
        <v>-3241977</v>
      </c>
      <c r="K70" s="5">
        <v>4212236</v>
      </c>
      <c r="L70" s="5">
        <v>7458097</v>
      </c>
      <c r="M70" s="5">
        <v>-191976</v>
      </c>
      <c r="N70" s="5">
        <v>-1204212</v>
      </c>
      <c r="O70" s="5">
        <v>-3882507</v>
      </c>
      <c r="P70" s="5">
        <v>2260469</v>
      </c>
      <c r="Q70" s="5">
        <v>33614</v>
      </c>
      <c r="R70" s="5">
        <v>-5213193</v>
      </c>
      <c r="S70" s="5">
        <v>-16044401</v>
      </c>
      <c r="T70" s="5">
        <v>-4610033</v>
      </c>
      <c r="U70" s="5">
        <v>-5961198</v>
      </c>
      <c r="V70" s="5">
        <v>941905663245</v>
      </c>
      <c r="W70" s="5">
        <v>73866892008</v>
      </c>
    </row>
    <row r="71" spans="2:26" ht="15.5" x14ac:dyDescent="0.35">
      <c r="C71" t="s">
        <v>108</v>
      </c>
      <c r="D71" s="5">
        <v>-2484906</v>
      </c>
      <c r="E71" s="5">
        <v>-4578800</v>
      </c>
      <c r="F71" s="5">
        <v>-7152849</v>
      </c>
      <c r="G71" s="5">
        <v>157907</v>
      </c>
      <c r="I71" s="5">
        <v>-7840753</v>
      </c>
      <c r="J71" s="5">
        <v>-3213677</v>
      </c>
      <c r="K71" s="5">
        <v>4152250</v>
      </c>
      <c r="L71" s="5">
        <v>7499168</v>
      </c>
      <c r="M71" s="5">
        <v>-214083</v>
      </c>
      <c r="N71" s="5">
        <v>-1210956</v>
      </c>
      <c r="O71" s="5">
        <v>-4014922</v>
      </c>
      <c r="P71" s="5">
        <v>2322380</v>
      </c>
      <c r="Q71" s="5">
        <v>33439</v>
      </c>
      <c r="R71" s="5">
        <v>-5200468</v>
      </c>
      <c r="S71" s="5">
        <v>-16042742</v>
      </c>
      <c r="T71" s="5">
        <v>-4610033</v>
      </c>
      <c r="U71" s="5">
        <v>-5961198</v>
      </c>
      <c r="V71" s="5">
        <v>941905663245</v>
      </c>
      <c r="W71" s="5">
        <v>73866892008</v>
      </c>
      <c r="X71" s="5">
        <v>839837390</v>
      </c>
      <c r="Y71" s="5">
        <v>-9321410352</v>
      </c>
      <c r="Z71" s="5">
        <v>-4838038577</v>
      </c>
    </row>
    <row r="72" spans="2:26" ht="15.5" x14ac:dyDescent="0.35">
      <c r="C72" t="s">
        <v>109</v>
      </c>
      <c r="D72" s="5">
        <v>-2484906</v>
      </c>
      <c r="E72" s="5">
        <v>-4578800</v>
      </c>
      <c r="F72" s="5">
        <v>-7326013</v>
      </c>
      <c r="G72" s="5">
        <v>157907</v>
      </c>
      <c r="I72" s="5">
        <v>-8013917</v>
      </c>
      <c r="J72" s="5">
        <v>-3241977</v>
      </c>
      <c r="K72" s="5">
        <v>4212236</v>
      </c>
      <c r="L72" s="5">
        <v>7458097</v>
      </c>
      <c r="M72" s="5">
        <v>-191976</v>
      </c>
      <c r="N72" s="5">
        <v>-1204212</v>
      </c>
      <c r="O72" s="5">
        <v>-3882507</v>
      </c>
      <c r="P72" s="5">
        <v>2260469</v>
      </c>
      <c r="Q72" s="5">
        <v>33614</v>
      </c>
      <c r="R72" s="5">
        <v>-5213193</v>
      </c>
      <c r="S72" s="5">
        <v>-16044401</v>
      </c>
      <c r="T72" s="5">
        <v>-4610033</v>
      </c>
      <c r="U72" s="5">
        <v>-5961198</v>
      </c>
      <c r="V72" s="5">
        <v>941905663245</v>
      </c>
      <c r="W72" s="5">
        <v>73866892008</v>
      </c>
    </row>
    <row r="73" spans="2:26" ht="15.5" x14ac:dyDescent="0.35">
      <c r="C73" t="s">
        <v>110</v>
      </c>
      <c r="D73" s="5">
        <v>-2484906</v>
      </c>
      <c r="E73" s="5">
        <v>-4578800</v>
      </c>
      <c r="F73" s="5">
        <v>-7326013</v>
      </c>
      <c r="G73" s="5">
        <v>157907</v>
      </c>
      <c r="I73" s="5">
        <v>-8013917</v>
      </c>
      <c r="J73" s="5">
        <v>-3241977</v>
      </c>
      <c r="K73" s="5">
        <v>4212236</v>
      </c>
      <c r="L73" s="5">
        <v>7458097</v>
      </c>
      <c r="M73" s="5">
        <v>-191976</v>
      </c>
      <c r="N73" s="5">
        <v>-1204212</v>
      </c>
      <c r="O73" s="5">
        <v>-3882507</v>
      </c>
      <c r="P73" s="5">
        <v>2260469</v>
      </c>
      <c r="Q73" s="5">
        <v>33614</v>
      </c>
      <c r="R73" s="5">
        <v>-5213193</v>
      </c>
      <c r="S73" s="5">
        <v>-16044401</v>
      </c>
      <c r="T73" s="5">
        <v>-4610033</v>
      </c>
      <c r="U73" s="5">
        <v>-5961198</v>
      </c>
      <c r="V73" s="5">
        <v>941905663245</v>
      </c>
      <c r="W73" s="5">
        <v>73866892008</v>
      </c>
    </row>
    <row r="75" spans="2:26" ht="15.5" x14ac:dyDescent="0.35">
      <c r="B75" t="s">
        <v>111</v>
      </c>
      <c r="C75" t="s">
        <v>112</v>
      </c>
    </row>
    <row r="76" spans="2:26" ht="15.5" x14ac:dyDescent="0.35">
      <c r="C76" t="s">
        <v>113</v>
      </c>
    </row>
    <row r="77" spans="2:26" ht="15.5" x14ac:dyDescent="0.35">
      <c r="C77" t="s">
        <v>20</v>
      </c>
      <c r="D77" s="5">
        <v>39354</v>
      </c>
      <c r="E77" s="5">
        <v>6005</v>
      </c>
      <c r="F77" s="5">
        <v>6932</v>
      </c>
      <c r="G77" s="5">
        <v>299171</v>
      </c>
      <c r="I77" s="5">
        <v>6932</v>
      </c>
      <c r="J77" s="5">
        <v>949872</v>
      </c>
      <c r="K77" s="5">
        <v>8052683</v>
      </c>
      <c r="L77" s="5">
        <v>93428</v>
      </c>
      <c r="M77" s="5">
        <v>1078285</v>
      </c>
      <c r="N77" s="5">
        <v>113947</v>
      </c>
      <c r="O77" s="5">
        <v>71060</v>
      </c>
      <c r="P77" s="5">
        <v>233444</v>
      </c>
      <c r="Q77" s="5">
        <v>193740</v>
      </c>
      <c r="R77" s="5">
        <v>203516</v>
      </c>
      <c r="S77" s="5">
        <v>59827</v>
      </c>
      <c r="T77" s="5">
        <v>1699307</v>
      </c>
      <c r="U77" s="5">
        <v>750069</v>
      </c>
      <c r="V77" s="5">
        <v>1204360782373</v>
      </c>
      <c r="W77" s="5">
        <v>117736537951</v>
      </c>
      <c r="X77" s="5">
        <v>19005227308</v>
      </c>
      <c r="Y77" s="5">
        <v>33924500251</v>
      </c>
      <c r="Z77" s="5">
        <v>1098701984</v>
      </c>
    </row>
    <row r="78" spans="2:26" ht="15.5" x14ac:dyDescent="0.35">
      <c r="C78" t="s">
        <v>115</v>
      </c>
      <c r="J78" s="5">
        <v>2179807</v>
      </c>
      <c r="K78" s="5">
        <v>1901763</v>
      </c>
      <c r="L78" s="5">
        <v>4993065</v>
      </c>
      <c r="P78" s="5">
        <v>5756</v>
      </c>
      <c r="T78" s="5">
        <v>3502259</v>
      </c>
      <c r="U78" s="5">
        <v>4418118</v>
      </c>
      <c r="V78" s="5">
        <v>7950427018</v>
      </c>
      <c r="W78" s="5">
        <v>59123557138</v>
      </c>
    </row>
    <row r="79" spans="2:26" ht="15.5" x14ac:dyDescent="0.35">
      <c r="C79" t="s">
        <v>119</v>
      </c>
      <c r="D79" s="5">
        <v>38250000</v>
      </c>
      <c r="E79" s="5">
        <v>38250000</v>
      </c>
      <c r="F79" s="5">
        <v>38250000</v>
      </c>
      <c r="I79" s="5">
        <v>38250000</v>
      </c>
    </row>
    <row r="80" spans="2:26" ht="15.5" x14ac:dyDescent="0.35">
      <c r="C80" t="s">
        <v>268</v>
      </c>
      <c r="D80" s="5">
        <v>1752368</v>
      </c>
      <c r="E80" s="5">
        <v>1752368</v>
      </c>
      <c r="F80" s="5">
        <v>1752368</v>
      </c>
      <c r="G80" s="5">
        <v>1665123</v>
      </c>
      <c r="I80" s="5">
        <v>1752368</v>
      </c>
      <c r="J80" s="5">
        <v>1057658</v>
      </c>
      <c r="K80" s="5">
        <v>1400542</v>
      </c>
      <c r="L80" s="5">
        <v>2574460</v>
      </c>
      <c r="M80" s="5">
        <v>521309</v>
      </c>
      <c r="N80" s="5">
        <v>434669</v>
      </c>
      <c r="O80" s="5">
        <v>434669</v>
      </c>
      <c r="P80" s="5">
        <v>5258447</v>
      </c>
      <c r="Q80" s="5">
        <v>2605871</v>
      </c>
      <c r="R80" s="5">
        <v>281145</v>
      </c>
      <c r="S80" s="5">
        <v>3313704</v>
      </c>
      <c r="T80" s="5">
        <v>4941931</v>
      </c>
      <c r="U80" s="5">
        <v>9155418</v>
      </c>
      <c r="V80" s="5">
        <v>60865510524</v>
      </c>
      <c r="W80" s="5">
        <v>17637592932</v>
      </c>
      <c r="X80" s="5">
        <v>710424572</v>
      </c>
      <c r="Y80" s="5">
        <v>10312155795</v>
      </c>
    </row>
    <row r="81" spans="3:26" ht="15.5" x14ac:dyDescent="0.35">
      <c r="C81" t="s">
        <v>92</v>
      </c>
      <c r="D81" s="5">
        <v>642724</v>
      </c>
      <c r="E81" s="5">
        <v>642724</v>
      </c>
      <c r="F81" s="5">
        <v>642724</v>
      </c>
      <c r="G81" s="5">
        <v>469560</v>
      </c>
      <c r="I81" s="5">
        <v>642724</v>
      </c>
      <c r="J81" s="5">
        <v>469560</v>
      </c>
      <c r="K81" s="5">
        <v>497861</v>
      </c>
      <c r="L81" s="5">
        <v>7557452</v>
      </c>
      <c r="M81" s="5">
        <v>-114728</v>
      </c>
      <c r="N81" s="5">
        <v>-1133710</v>
      </c>
      <c r="O81" s="5">
        <v>-3944417</v>
      </c>
      <c r="P81" s="5">
        <v>2260469</v>
      </c>
      <c r="Q81" s="5">
        <v>175</v>
      </c>
      <c r="R81" s="5">
        <v>-5214851</v>
      </c>
      <c r="S81" s="5">
        <v>-16044401</v>
      </c>
      <c r="T81" s="5">
        <v>-4610034</v>
      </c>
      <c r="U81" s="5">
        <v>-6503719</v>
      </c>
      <c r="V81" s="5">
        <v>941905663244</v>
      </c>
    </row>
    <row r="82" spans="3:26" ht="15.5" x14ac:dyDescent="0.35">
      <c r="C82" t="s">
        <v>121</v>
      </c>
      <c r="D82" s="5">
        <v>4334825</v>
      </c>
      <c r="E82" s="5">
        <v>7712569</v>
      </c>
      <c r="F82" s="5">
        <v>8647242</v>
      </c>
      <c r="G82" s="5">
        <v>7014040</v>
      </c>
      <c r="I82" s="5">
        <v>8647242</v>
      </c>
      <c r="J82" s="5">
        <v>9921284</v>
      </c>
      <c r="K82" s="5">
        <v>20232672</v>
      </c>
      <c r="L82" s="5">
        <v>9832414</v>
      </c>
      <c r="M82" s="5">
        <v>2991571</v>
      </c>
      <c r="N82" s="5">
        <v>1759932</v>
      </c>
      <c r="O82" s="5">
        <v>1731993</v>
      </c>
      <c r="P82" s="5">
        <v>6480675</v>
      </c>
      <c r="Q82" s="5">
        <v>3324425</v>
      </c>
      <c r="R82" s="5">
        <v>975675</v>
      </c>
      <c r="S82" s="5">
        <v>3826583</v>
      </c>
      <c r="T82" s="5">
        <v>11704806</v>
      </c>
      <c r="U82" s="5">
        <v>57648917</v>
      </c>
      <c r="V82" s="5">
        <v>1341155736866</v>
      </c>
      <c r="W82" s="5">
        <v>206017775650</v>
      </c>
      <c r="X82" s="5">
        <v>148240143285</v>
      </c>
      <c r="Y82" s="5">
        <v>158134875672</v>
      </c>
      <c r="Z82" s="5">
        <v>1388656818</v>
      </c>
    </row>
    <row r="83" spans="3:26" ht="15.5" x14ac:dyDescent="0.35">
      <c r="C83" t="s">
        <v>122</v>
      </c>
    </row>
    <row r="84" spans="3:26" ht="15.5" x14ac:dyDescent="0.35">
      <c r="C84" t="s">
        <v>124</v>
      </c>
      <c r="X84" s="5">
        <v>784502416</v>
      </c>
      <c r="Y84" s="5">
        <v>901907481</v>
      </c>
    </row>
    <row r="85" spans="3:26" ht="15.5" x14ac:dyDescent="0.35">
      <c r="C85" t="s">
        <v>125</v>
      </c>
      <c r="D85" s="5">
        <v>293835</v>
      </c>
      <c r="E85" s="5">
        <v>293835</v>
      </c>
      <c r="F85" s="5">
        <v>293835</v>
      </c>
      <c r="G85" s="5">
        <v>140397</v>
      </c>
      <c r="I85" s="5">
        <v>293835</v>
      </c>
      <c r="J85" s="5">
        <v>140397</v>
      </c>
      <c r="K85" s="5">
        <v>132415</v>
      </c>
      <c r="L85" s="5">
        <v>210603</v>
      </c>
      <c r="M85" s="5">
        <v>1874165</v>
      </c>
      <c r="N85" s="5">
        <v>2283581</v>
      </c>
      <c r="O85" s="5">
        <v>1819833</v>
      </c>
      <c r="P85" s="5">
        <v>2872575</v>
      </c>
      <c r="Q85" s="5">
        <v>5096223</v>
      </c>
      <c r="R85" s="5">
        <v>5104582</v>
      </c>
      <c r="S85" s="5">
        <v>3542438</v>
      </c>
      <c r="X85" s="5">
        <v>5461452263</v>
      </c>
      <c r="Y85" s="5">
        <v>5677588460</v>
      </c>
      <c r="Z85" s="5">
        <v>2473900799</v>
      </c>
    </row>
    <row r="86" spans="3:26" ht="15.5" x14ac:dyDescent="0.35">
      <c r="C86" t="s">
        <v>126</v>
      </c>
      <c r="D86" s="5">
        <v>146283</v>
      </c>
      <c r="E86" s="5">
        <v>175069</v>
      </c>
      <c r="F86" s="5">
        <v>206680</v>
      </c>
      <c r="G86" s="5">
        <v>237167</v>
      </c>
      <c r="I86" s="5">
        <v>206680</v>
      </c>
      <c r="J86" s="5">
        <v>313261</v>
      </c>
      <c r="K86" s="5">
        <v>431170</v>
      </c>
      <c r="L86" s="5">
        <v>552096</v>
      </c>
      <c r="M86" s="5">
        <v>37397</v>
      </c>
      <c r="N86" s="5">
        <v>22074</v>
      </c>
      <c r="O86" s="5">
        <v>57823</v>
      </c>
      <c r="P86" s="5">
        <v>68827</v>
      </c>
      <c r="Q86" s="5">
        <v>883546</v>
      </c>
      <c r="R86" s="5">
        <v>1698266</v>
      </c>
      <c r="S86" s="5">
        <v>4787028</v>
      </c>
      <c r="T86" s="5">
        <v>21311763</v>
      </c>
      <c r="U86" s="5">
        <v>24771044</v>
      </c>
      <c r="V86" s="5">
        <v>229082392999</v>
      </c>
      <c r="W86" s="5">
        <v>187826060718</v>
      </c>
      <c r="X86" s="5">
        <v>208144220067</v>
      </c>
      <c r="Y86" s="5">
        <v>225520557954</v>
      </c>
      <c r="Z86" s="5">
        <v>39079355318</v>
      </c>
    </row>
    <row r="87" spans="3:26" ht="15.5" x14ac:dyDescent="0.35">
      <c r="C87" t="s">
        <v>1530</v>
      </c>
      <c r="G87" s="5">
        <v>43750000</v>
      </c>
      <c r="J87" s="5">
        <v>43750000</v>
      </c>
      <c r="K87" s="5">
        <v>43750000</v>
      </c>
      <c r="L87" s="5">
        <v>43750000</v>
      </c>
      <c r="M87" s="5">
        <v>43750000</v>
      </c>
      <c r="N87" s="5">
        <v>43750000</v>
      </c>
      <c r="O87" s="5">
        <v>43750000</v>
      </c>
      <c r="P87" s="5">
        <v>43750000</v>
      </c>
      <c r="Q87" s="5">
        <v>43750000</v>
      </c>
      <c r="R87" s="5">
        <v>43750000</v>
      </c>
      <c r="S87" s="5">
        <v>43750000</v>
      </c>
      <c r="T87" s="5">
        <v>42500000</v>
      </c>
    </row>
    <row r="88" spans="3:26" ht="15.5" x14ac:dyDescent="0.35">
      <c r="C88" t="s">
        <v>455</v>
      </c>
      <c r="L88" s="5">
        <v>5490044</v>
      </c>
      <c r="M88" s="5">
        <v>6333248</v>
      </c>
      <c r="N88" s="5">
        <v>7035918</v>
      </c>
      <c r="O88" s="5">
        <v>6436353</v>
      </c>
      <c r="P88" s="5">
        <v>3842585</v>
      </c>
      <c r="Q88" s="5">
        <v>5123447</v>
      </c>
      <c r="R88" s="5">
        <v>2280602</v>
      </c>
      <c r="S88" s="5">
        <v>3023116</v>
      </c>
      <c r="T88" s="5">
        <v>4050400</v>
      </c>
      <c r="U88" s="5">
        <v>4815388</v>
      </c>
      <c r="V88" s="5">
        <v>55557779883</v>
      </c>
      <c r="W88" s="5">
        <v>67008373172</v>
      </c>
      <c r="X88" s="5">
        <v>76269053465</v>
      </c>
      <c r="Y88" s="5">
        <v>53632998848</v>
      </c>
      <c r="Z88" s="5">
        <v>11620097261</v>
      </c>
    </row>
    <row r="89" spans="3:26" ht="15.5" x14ac:dyDescent="0.35">
      <c r="C89" t="s">
        <v>129</v>
      </c>
      <c r="D89" s="5">
        <v>41005359</v>
      </c>
      <c r="E89" s="5">
        <v>40628889</v>
      </c>
      <c r="F89" s="5">
        <v>40678126</v>
      </c>
      <c r="G89" s="5">
        <v>46078640</v>
      </c>
      <c r="I89" s="5">
        <v>40678126</v>
      </c>
      <c r="J89" s="5">
        <v>45824948</v>
      </c>
      <c r="K89" s="5">
        <v>46070869</v>
      </c>
      <c r="L89" s="5">
        <v>51906012</v>
      </c>
      <c r="M89" s="5">
        <v>54093089</v>
      </c>
      <c r="N89" s="5">
        <v>54330025</v>
      </c>
      <c r="O89" s="5">
        <v>53318630</v>
      </c>
      <c r="P89" s="5">
        <v>51738357</v>
      </c>
      <c r="Q89" s="5">
        <v>56140527</v>
      </c>
      <c r="R89" s="5">
        <v>54131231</v>
      </c>
      <c r="S89" s="5">
        <v>56333254</v>
      </c>
      <c r="T89" s="5">
        <v>69299397</v>
      </c>
      <c r="U89" s="5">
        <v>30812513</v>
      </c>
      <c r="V89" s="5">
        <v>291274902589</v>
      </c>
      <c r="W89" s="5">
        <v>258350222498</v>
      </c>
      <c r="X89" s="5">
        <v>291977226051</v>
      </c>
      <c r="Y89" s="5">
        <v>287103459743</v>
      </c>
      <c r="Z89" s="5">
        <v>54487960378</v>
      </c>
    </row>
    <row r="90" spans="3:26" ht="15.5" x14ac:dyDescent="0.35">
      <c r="C90" t="s">
        <v>130</v>
      </c>
      <c r="D90" s="5">
        <v>45340184</v>
      </c>
      <c r="E90" s="5">
        <v>48341458</v>
      </c>
      <c r="F90" s="5">
        <v>49325368</v>
      </c>
      <c r="G90" s="5">
        <v>53092680</v>
      </c>
      <c r="I90" s="5">
        <v>49325368</v>
      </c>
      <c r="J90" s="5">
        <v>55746232</v>
      </c>
      <c r="K90" s="5">
        <v>66303541</v>
      </c>
      <c r="L90" s="5">
        <v>61738426</v>
      </c>
      <c r="M90" s="5">
        <v>57084660</v>
      </c>
      <c r="N90" s="5">
        <v>56089957</v>
      </c>
      <c r="O90" s="5">
        <v>55050623</v>
      </c>
      <c r="P90" s="5">
        <v>58219032</v>
      </c>
      <c r="Q90" s="5">
        <v>59464952</v>
      </c>
      <c r="R90" s="5">
        <v>55106906</v>
      </c>
      <c r="S90" s="5">
        <v>60159837</v>
      </c>
      <c r="T90" s="5">
        <v>81004203</v>
      </c>
      <c r="U90" s="5">
        <v>88461430</v>
      </c>
      <c r="V90" s="5">
        <v>1632430639455</v>
      </c>
      <c r="W90" s="5">
        <v>464367998148</v>
      </c>
      <c r="X90" s="5">
        <v>440217369336</v>
      </c>
      <c r="Y90" s="5">
        <v>445238335415</v>
      </c>
      <c r="Z90" s="5">
        <v>55876617196</v>
      </c>
    </row>
    <row r="91" spans="3:26" ht="15.5" x14ac:dyDescent="0.35">
      <c r="C91" t="s">
        <v>131</v>
      </c>
    </row>
    <row r="92" spans="3:26" ht="15.5" x14ac:dyDescent="0.35">
      <c r="C92" t="s">
        <v>132</v>
      </c>
    </row>
    <row r="93" spans="3:26" ht="15.5" x14ac:dyDescent="0.35">
      <c r="C93" t="s">
        <v>133</v>
      </c>
      <c r="D93" s="5">
        <v>19469134</v>
      </c>
      <c r="E93" s="5">
        <v>17159662</v>
      </c>
      <c r="F93" s="5">
        <v>4884811</v>
      </c>
      <c r="G93" s="5">
        <v>5502282</v>
      </c>
      <c r="I93" s="5">
        <v>4884811</v>
      </c>
      <c r="J93" s="5">
        <v>7763714</v>
      </c>
      <c r="K93" s="5">
        <v>14496284</v>
      </c>
      <c r="L93" s="5">
        <v>4859615</v>
      </c>
      <c r="M93" s="5">
        <v>5436210</v>
      </c>
      <c r="N93" s="5">
        <v>4085557</v>
      </c>
      <c r="O93" s="5">
        <v>3789640</v>
      </c>
      <c r="P93" s="5">
        <v>4605636</v>
      </c>
      <c r="Q93" s="5">
        <v>5765980</v>
      </c>
      <c r="R93" s="5">
        <v>1345625</v>
      </c>
      <c r="S93" s="5">
        <v>2221231</v>
      </c>
      <c r="T93" s="5">
        <v>5825414</v>
      </c>
      <c r="U93" s="5">
        <v>8778787</v>
      </c>
      <c r="V93" s="5">
        <v>323232775866</v>
      </c>
      <c r="W93" s="5">
        <v>26252189330</v>
      </c>
      <c r="X93" s="5">
        <v>3018691882</v>
      </c>
      <c r="Y93" s="5">
        <v>3792166172</v>
      </c>
      <c r="Z93" s="5">
        <v>1323186429</v>
      </c>
    </row>
    <row r="94" spans="3:26" ht="15.5" x14ac:dyDescent="0.35">
      <c r="C94" t="s">
        <v>134</v>
      </c>
      <c r="W94" s="5">
        <v>2824365510</v>
      </c>
      <c r="X94" s="5">
        <v>584971450</v>
      </c>
      <c r="Y94" s="5">
        <v>1823095499</v>
      </c>
      <c r="Z94" s="5">
        <v>67592000</v>
      </c>
    </row>
    <row r="95" spans="3:26" ht="15.5" x14ac:dyDescent="0.35">
      <c r="C95" t="s">
        <v>116</v>
      </c>
      <c r="D95" s="5">
        <v>1878216</v>
      </c>
      <c r="E95" s="5">
        <v>1994158</v>
      </c>
      <c r="F95" s="5">
        <v>2020717</v>
      </c>
      <c r="G95" s="5">
        <v>2043192</v>
      </c>
      <c r="I95" s="5">
        <v>2020717</v>
      </c>
      <c r="J95" s="5">
        <v>2213087</v>
      </c>
      <c r="K95" s="5">
        <v>1742312</v>
      </c>
      <c r="L95" s="5">
        <v>3295287</v>
      </c>
      <c r="M95" s="5">
        <v>4876805</v>
      </c>
      <c r="N95" s="5">
        <v>3783947</v>
      </c>
      <c r="O95" s="5">
        <v>3305233</v>
      </c>
      <c r="P95" s="5">
        <v>4391508</v>
      </c>
      <c r="Q95" s="5">
        <v>4754588</v>
      </c>
      <c r="R95" s="5">
        <v>1290909</v>
      </c>
      <c r="S95" s="5">
        <v>1297324</v>
      </c>
      <c r="T95" s="5">
        <v>2684205</v>
      </c>
      <c r="U95" s="5">
        <v>1327982</v>
      </c>
      <c r="V95" s="5">
        <v>15934533033</v>
      </c>
    </row>
    <row r="96" spans="3:26" ht="15.5" x14ac:dyDescent="0.35">
      <c r="C96" t="s">
        <v>272</v>
      </c>
      <c r="D96" s="5">
        <v>1878216</v>
      </c>
      <c r="E96" s="5">
        <v>1994158</v>
      </c>
      <c r="F96" s="5">
        <v>2020717</v>
      </c>
      <c r="G96" s="5">
        <v>2043192</v>
      </c>
      <c r="I96" s="5">
        <v>2020717</v>
      </c>
      <c r="J96" s="5">
        <v>2213087</v>
      </c>
      <c r="K96" s="5">
        <v>1742312</v>
      </c>
      <c r="L96" s="5">
        <v>3295287</v>
      </c>
      <c r="M96" s="5">
        <v>4876805</v>
      </c>
      <c r="N96" s="5">
        <v>3783947</v>
      </c>
      <c r="O96" s="5">
        <v>3305233</v>
      </c>
      <c r="P96" s="5">
        <v>4391508</v>
      </c>
      <c r="Q96" s="5">
        <v>4754588</v>
      </c>
      <c r="R96" s="5">
        <v>1290909</v>
      </c>
      <c r="S96" s="5">
        <v>1297324</v>
      </c>
      <c r="T96" s="5">
        <v>2684205</v>
      </c>
      <c r="U96" s="5">
        <v>1327982</v>
      </c>
      <c r="V96" s="5">
        <v>15934533033</v>
      </c>
      <c r="W96" s="5">
        <v>2824365510</v>
      </c>
      <c r="X96" s="5">
        <v>584971450</v>
      </c>
      <c r="Y96" s="5">
        <v>1823095499</v>
      </c>
      <c r="Z96" s="5">
        <v>67592000</v>
      </c>
    </row>
    <row r="97" spans="3:26" ht="15.5" x14ac:dyDescent="0.35">
      <c r="C97" t="s">
        <v>139</v>
      </c>
    </row>
    <row r="98" spans="3:26" ht="15.5" x14ac:dyDescent="0.35">
      <c r="C98" t="s">
        <v>117</v>
      </c>
      <c r="U98" s="5">
        <v>2171665</v>
      </c>
      <c r="V98" s="5">
        <v>21000000000</v>
      </c>
    </row>
    <row r="99" spans="3:26" ht="15.5" x14ac:dyDescent="0.35">
      <c r="C99" t="s">
        <v>828</v>
      </c>
      <c r="U99" s="5">
        <v>2171665</v>
      </c>
      <c r="V99" s="5">
        <v>21000000000</v>
      </c>
    </row>
    <row r="100" spans="3:26" ht="15.5" x14ac:dyDescent="0.35">
      <c r="C100" t="s">
        <v>137</v>
      </c>
      <c r="D100" s="5">
        <v>16499529</v>
      </c>
      <c r="E100" s="5">
        <v>13463165</v>
      </c>
      <c r="F100" s="5">
        <v>1146622</v>
      </c>
      <c r="G100" s="5">
        <v>8824</v>
      </c>
      <c r="I100" s="5">
        <v>1146622</v>
      </c>
      <c r="J100" s="5">
        <v>137621</v>
      </c>
      <c r="K100" s="5">
        <v>444363</v>
      </c>
      <c r="L100" s="5">
        <v>185604</v>
      </c>
      <c r="M100" s="5">
        <v>222800</v>
      </c>
      <c r="N100" s="5">
        <v>153340</v>
      </c>
      <c r="O100" s="5">
        <v>338233</v>
      </c>
      <c r="P100" s="5">
        <v>172835</v>
      </c>
      <c r="Q100" s="5">
        <v>111450</v>
      </c>
      <c r="R100" s="5">
        <v>52922</v>
      </c>
      <c r="S100" s="5">
        <v>59809</v>
      </c>
      <c r="T100" s="5">
        <v>46252</v>
      </c>
      <c r="U100" s="5">
        <v>722008</v>
      </c>
      <c r="V100" s="5">
        <v>232729081289</v>
      </c>
      <c r="W100" s="5">
        <v>9559855573</v>
      </c>
      <c r="X100" s="5">
        <v>23628260</v>
      </c>
      <c r="Y100" s="5">
        <v>143840071</v>
      </c>
      <c r="Z100" s="5">
        <v>587710892</v>
      </c>
    </row>
    <row r="101" spans="3:26" ht="15.5" x14ac:dyDescent="0.35">
      <c r="C101" t="s">
        <v>136</v>
      </c>
      <c r="D101" s="5">
        <v>609656</v>
      </c>
      <c r="E101" s="5">
        <v>1223452</v>
      </c>
      <c r="F101" s="5">
        <v>1239326</v>
      </c>
      <c r="G101" s="5">
        <v>2912473</v>
      </c>
      <c r="I101" s="5">
        <v>1239326</v>
      </c>
      <c r="J101" s="5">
        <v>4875213</v>
      </c>
      <c r="K101" s="5">
        <v>11056666</v>
      </c>
      <c r="L101" s="5">
        <v>1378724</v>
      </c>
      <c r="M101" s="5">
        <v>336605</v>
      </c>
      <c r="N101" s="5">
        <v>148270</v>
      </c>
      <c r="O101" s="5">
        <v>146174</v>
      </c>
      <c r="P101" s="5">
        <v>41293</v>
      </c>
      <c r="Q101" s="5">
        <v>44942</v>
      </c>
      <c r="R101" s="5">
        <v>1794</v>
      </c>
      <c r="S101" s="5">
        <v>864098</v>
      </c>
      <c r="T101" s="5">
        <v>3094957</v>
      </c>
      <c r="U101" s="5">
        <v>4557132</v>
      </c>
      <c r="V101" s="5">
        <v>53569161544</v>
      </c>
      <c r="W101" s="5">
        <v>13867968247</v>
      </c>
      <c r="X101" s="5">
        <v>2410092172</v>
      </c>
      <c r="Y101" s="5">
        <v>1825230602</v>
      </c>
      <c r="Z101" s="5">
        <v>667883537</v>
      </c>
    </row>
    <row r="102" spans="3:26" ht="15.5" x14ac:dyDescent="0.35">
      <c r="C102" t="s">
        <v>145</v>
      </c>
      <c r="D102" s="5">
        <v>2918434</v>
      </c>
      <c r="E102" s="5">
        <v>2568890</v>
      </c>
      <c r="F102" s="5">
        <v>2601189</v>
      </c>
      <c r="G102" s="5">
        <v>2485363</v>
      </c>
      <c r="I102" s="5">
        <v>2601189</v>
      </c>
      <c r="J102" s="5">
        <v>2189581</v>
      </c>
      <c r="K102" s="5">
        <v>2106244</v>
      </c>
      <c r="L102" s="5">
        <v>9959775</v>
      </c>
      <c r="M102" s="5">
        <v>10467583</v>
      </c>
      <c r="N102" s="5">
        <v>10222141</v>
      </c>
      <c r="O102" s="5">
        <v>8724464</v>
      </c>
      <c r="P102" s="5">
        <v>6156635</v>
      </c>
      <c r="Q102" s="5">
        <v>6244780</v>
      </c>
      <c r="R102" s="5">
        <v>6346981</v>
      </c>
      <c r="S102" s="5">
        <v>5315942</v>
      </c>
      <c r="T102" s="5">
        <v>6600867</v>
      </c>
      <c r="U102" s="5">
        <v>6494686</v>
      </c>
      <c r="V102" s="5">
        <v>39728909219</v>
      </c>
      <c r="W102" s="5">
        <v>110552517690</v>
      </c>
      <c r="X102" s="5">
        <v>183502278335</v>
      </c>
      <c r="Y102" s="5">
        <v>188589607514</v>
      </c>
      <c r="Z102" s="5">
        <v>4814583796</v>
      </c>
    </row>
    <row r="103" spans="3:26" ht="15.5" x14ac:dyDescent="0.35">
      <c r="C103" t="s">
        <v>146</v>
      </c>
      <c r="D103" s="5">
        <v>2918434</v>
      </c>
      <c r="E103" s="5">
        <v>2568890</v>
      </c>
      <c r="F103" s="5">
        <v>2601189</v>
      </c>
      <c r="G103" s="5">
        <v>2485363</v>
      </c>
      <c r="I103" s="5">
        <v>2601189</v>
      </c>
      <c r="J103" s="5">
        <v>2189581</v>
      </c>
      <c r="K103" s="5">
        <v>2106244</v>
      </c>
      <c r="L103" s="5">
        <v>9959775</v>
      </c>
      <c r="M103" s="5">
        <v>10467583</v>
      </c>
      <c r="N103" s="5">
        <v>10222141</v>
      </c>
      <c r="O103" s="5">
        <v>8724464</v>
      </c>
      <c r="P103" s="5">
        <v>6156635</v>
      </c>
      <c r="Q103" s="5">
        <v>6244780</v>
      </c>
      <c r="R103" s="5">
        <v>6346981</v>
      </c>
      <c r="S103" s="5">
        <v>5315942</v>
      </c>
      <c r="T103" s="5">
        <v>6600867</v>
      </c>
      <c r="U103" s="5">
        <v>6494686</v>
      </c>
      <c r="V103" s="5">
        <v>39728909219</v>
      </c>
      <c r="W103" s="5">
        <v>110552517690</v>
      </c>
      <c r="X103" s="5">
        <v>183502278335</v>
      </c>
      <c r="Y103" s="5">
        <v>188589607514</v>
      </c>
      <c r="Z103" s="5">
        <v>4814583796</v>
      </c>
    </row>
    <row r="104" spans="3:26" ht="15.5" x14ac:dyDescent="0.35">
      <c r="C104" t="s">
        <v>147</v>
      </c>
    </row>
    <row r="105" spans="3:26" ht="15.5" x14ac:dyDescent="0.35">
      <c r="C105" t="s">
        <v>148</v>
      </c>
      <c r="L105" s="5">
        <v>1234442</v>
      </c>
      <c r="M105" s="5">
        <v>1327214</v>
      </c>
      <c r="N105" s="5">
        <v>1338821</v>
      </c>
      <c r="O105" s="5">
        <v>1353640</v>
      </c>
      <c r="P105" s="5">
        <v>1312601</v>
      </c>
      <c r="Q105" s="5">
        <v>1430338</v>
      </c>
      <c r="R105" s="5">
        <v>1630112</v>
      </c>
      <c r="S105" s="5">
        <v>998864</v>
      </c>
      <c r="T105" s="5">
        <v>1067478</v>
      </c>
      <c r="Z105" s="5">
        <v>3914546274</v>
      </c>
    </row>
    <row r="106" spans="3:26" ht="15.5" x14ac:dyDescent="0.35">
      <c r="C106" t="s">
        <v>152</v>
      </c>
      <c r="T106" s="5">
        <v>571150</v>
      </c>
      <c r="U106" s="5">
        <v>1451946</v>
      </c>
      <c r="V106" s="5">
        <v>11074085069</v>
      </c>
      <c r="W106" s="5">
        <v>7034110317</v>
      </c>
    </row>
    <row r="107" spans="3:26" ht="15.5" x14ac:dyDescent="0.35">
      <c r="C107" t="s">
        <v>154</v>
      </c>
      <c r="D107" s="5">
        <v>22387568</v>
      </c>
      <c r="E107" s="5">
        <v>19728552</v>
      </c>
      <c r="F107" s="5">
        <v>7486000</v>
      </c>
      <c r="G107" s="5">
        <v>7987645</v>
      </c>
      <c r="I107" s="5">
        <v>7486000</v>
      </c>
      <c r="J107" s="5">
        <v>9953295</v>
      </c>
      <c r="K107" s="5">
        <v>16602528</v>
      </c>
      <c r="L107" s="5">
        <v>14819390</v>
      </c>
      <c r="M107" s="5">
        <v>15903793</v>
      </c>
      <c r="N107" s="5">
        <v>14307698</v>
      </c>
      <c r="O107" s="5">
        <v>12514104</v>
      </c>
      <c r="P107" s="5">
        <v>10762271</v>
      </c>
      <c r="Q107" s="5">
        <v>12010760</v>
      </c>
      <c r="R107" s="5">
        <v>7692606</v>
      </c>
      <c r="S107" s="5">
        <v>7537173</v>
      </c>
      <c r="T107" s="5">
        <v>12426281</v>
      </c>
      <c r="U107" s="5">
        <v>15273473</v>
      </c>
      <c r="V107" s="5">
        <v>362961685085</v>
      </c>
      <c r="W107" s="5">
        <v>136804707020</v>
      </c>
      <c r="X107" s="5">
        <v>186520970217</v>
      </c>
      <c r="Y107" s="5">
        <v>192381773686</v>
      </c>
      <c r="Z107" s="5">
        <v>6137770225</v>
      </c>
    </row>
    <row r="108" spans="3:26" ht="15.5" x14ac:dyDescent="0.35">
      <c r="C108" t="s">
        <v>155</v>
      </c>
    </row>
    <row r="109" spans="3:26" ht="15.5" x14ac:dyDescent="0.35">
      <c r="C109" t="s">
        <v>156</v>
      </c>
      <c r="D109" s="5">
        <v>27805583</v>
      </c>
      <c r="E109" s="5">
        <v>27805583</v>
      </c>
      <c r="F109" s="5">
        <v>27805583</v>
      </c>
      <c r="G109" s="5">
        <v>27805583</v>
      </c>
      <c r="I109" s="5">
        <v>27805583</v>
      </c>
      <c r="J109" s="5">
        <v>27805583</v>
      </c>
      <c r="K109" s="5">
        <v>27805583</v>
      </c>
      <c r="L109" s="5">
        <v>27805583</v>
      </c>
      <c r="M109" s="5">
        <v>27805583</v>
      </c>
      <c r="N109" s="5">
        <v>27805583</v>
      </c>
      <c r="O109" s="5">
        <v>27805583</v>
      </c>
      <c r="P109" s="5">
        <v>27805583</v>
      </c>
      <c r="Q109" s="5">
        <v>27805583</v>
      </c>
      <c r="R109" s="5">
        <v>27805583</v>
      </c>
      <c r="S109" s="5">
        <v>27805583</v>
      </c>
      <c r="T109" s="5">
        <v>27805583</v>
      </c>
      <c r="U109" s="5">
        <v>27805583</v>
      </c>
      <c r="V109" s="5">
        <v>250000000000</v>
      </c>
      <c r="W109" s="5">
        <v>250000000000</v>
      </c>
      <c r="X109" s="5">
        <v>250000000000</v>
      </c>
      <c r="Y109" s="5">
        <v>250000000000</v>
      </c>
      <c r="Z109" s="5">
        <v>62781000000</v>
      </c>
    </row>
    <row r="110" spans="3:26" ht="15.5" x14ac:dyDescent="0.35">
      <c r="C110" t="s">
        <v>157</v>
      </c>
      <c r="D110" s="5">
        <v>2805041</v>
      </c>
      <c r="E110" s="5">
        <v>2805041</v>
      </c>
      <c r="F110" s="5">
        <v>2805041</v>
      </c>
      <c r="G110" s="5">
        <v>2805041</v>
      </c>
      <c r="I110" s="5">
        <v>2805041</v>
      </c>
      <c r="J110" s="5">
        <v>2805041</v>
      </c>
      <c r="K110" s="5">
        <v>2805041</v>
      </c>
      <c r="L110" s="5">
        <v>2805041</v>
      </c>
      <c r="M110" s="5">
        <v>2805041</v>
      </c>
      <c r="N110" s="5">
        <v>2805041</v>
      </c>
      <c r="O110" s="5">
        <v>2805041</v>
      </c>
      <c r="P110" s="5">
        <v>2805041</v>
      </c>
      <c r="Q110" s="5">
        <v>2805041</v>
      </c>
      <c r="R110" s="5">
        <v>2805041</v>
      </c>
      <c r="S110" s="5">
        <v>2805041</v>
      </c>
      <c r="T110" s="5">
        <v>2805041</v>
      </c>
      <c r="U110" s="5">
        <v>2805041</v>
      </c>
      <c r="V110" s="5">
        <v>25220125110</v>
      </c>
      <c r="W110" s="5">
        <v>25220125110</v>
      </c>
      <c r="X110" s="5">
        <v>25220125110</v>
      </c>
      <c r="Y110" s="5">
        <v>25220125110</v>
      </c>
    </row>
    <row r="111" spans="3:26" ht="15.5" x14ac:dyDescent="0.35">
      <c r="C111" t="s">
        <v>158</v>
      </c>
      <c r="D111" s="5">
        <v>-8300732</v>
      </c>
      <c r="E111" s="5">
        <v>-2640442</v>
      </c>
      <c r="F111" s="5">
        <v>10586021</v>
      </c>
      <c r="G111" s="5">
        <v>14024851</v>
      </c>
      <c r="I111" s="5">
        <v>10586021</v>
      </c>
      <c r="J111" s="5">
        <v>14712755</v>
      </c>
      <c r="K111" s="5">
        <v>18592529</v>
      </c>
      <c r="L111" s="5">
        <v>8750960</v>
      </c>
      <c r="M111" s="5">
        <v>10684971</v>
      </c>
      <c r="N111" s="5">
        <v>12305344</v>
      </c>
      <c r="O111" s="5">
        <v>15870313</v>
      </c>
      <c r="P111" s="5">
        <v>14585669</v>
      </c>
      <c r="Q111" s="5">
        <v>16843392</v>
      </c>
      <c r="R111" s="5">
        <v>22018528</v>
      </c>
      <c r="S111" s="5">
        <v>38056441</v>
      </c>
      <c r="T111" s="5">
        <v>42577333</v>
      </c>
      <c r="U111" s="5">
        <v>49081052</v>
      </c>
      <c r="V111" s="5">
        <v>52343166017</v>
      </c>
      <c r="W111" s="5">
        <v>52343166018</v>
      </c>
      <c r="X111" s="5">
        <v>-21523725990</v>
      </c>
      <c r="Y111" s="5">
        <v>-22363563381</v>
      </c>
      <c r="Z111" s="5">
        <v>-13042153029</v>
      </c>
    </row>
    <row r="112" spans="3:26" ht="15.5" x14ac:dyDescent="0.35">
      <c r="C112" t="s">
        <v>10</v>
      </c>
      <c r="D112" s="5">
        <v>22952616</v>
      </c>
      <c r="E112" s="5">
        <v>28612906</v>
      </c>
      <c r="F112" s="5">
        <v>41839369</v>
      </c>
      <c r="G112" s="5">
        <v>45105035</v>
      </c>
      <c r="I112" s="5">
        <v>41839369</v>
      </c>
      <c r="J112" s="5">
        <v>45792939</v>
      </c>
      <c r="K112" s="5">
        <v>49701014</v>
      </c>
      <c r="L112" s="5">
        <v>46919036</v>
      </c>
      <c r="M112" s="5">
        <v>41180867</v>
      </c>
      <c r="N112" s="5">
        <v>41782258</v>
      </c>
      <c r="O112" s="5">
        <v>42536520</v>
      </c>
      <c r="P112" s="5">
        <v>47456762</v>
      </c>
      <c r="Q112" s="5">
        <v>47454191</v>
      </c>
      <c r="R112" s="5">
        <v>47414301</v>
      </c>
      <c r="S112" s="5">
        <v>52622664</v>
      </c>
      <c r="T112" s="5">
        <v>68577923</v>
      </c>
      <c r="U112" s="5">
        <v>73187957</v>
      </c>
      <c r="V112" s="5">
        <v>1269468954371</v>
      </c>
      <c r="W112" s="5">
        <v>327563291128</v>
      </c>
      <c r="X112" s="5">
        <v>253696399120</v>
      </c>
      <c r="Y112" s="5">
        <v>252856561729</v>
      </c>
      <c r="Z112" s="5">
        <v>49738846971</v>
      </c>
    </row>
    <row r="113" spans="2:26" ht="15.5" x14ac:dyDescent="0.35">
      <c r="C113" t="s">
        <v>163</v>
      </c>
      <c r="D113" s="5">
        <v>45340184</v>
      </c>
      <c r="E113" s="5">
        <v>48341458</v>
      </c>
      <c r="F113" s="5">
        <v>49325369</v>
      </c>
      <c r="G113" s="5">
        <v>53092680</v>
      </c>
      <c r="I113" s="5">
        <v>49325369</v>
      </c>
      <c r="J113" s="5">
        <v>55746234</v>
      </c>
      <c r="K113" s="5">
        <v>66303542</v>
      </c>
      <c r="L113" s="5">
        <v>61738426</v>
      </c>
      <c r="M113" s="5">
        <v>57084660</v>
      </c>
      <c r="N113" s="5">
        <v>56089956</v>
      </c>
      <c r="O113" s="5">
        <v>55050624</v>
      </c>
      <c r="P113" s="5">
        <v>58219033</v>
      </c>
      <c r="Q113" s="5">
        <v>59464951</v>
      </c>
      <c r="R113" s="5">
        <v>55106907</v>
      </c>
      <c r="S113" s="5">
        <v>60159837</v>
      </c>
      <c r="T113" s="5">
        <v>81004204</v>
      </c>
      <c r="U113" s="5">
        <v>88461430</v>
      </c>
      <c r="V113" s="5">
        <v>1632430639456</v>
      </c>
      <c r="W113" s="5">
        <v>464367998148</v>
      </c>
      <c r="X113" s="5">
        <v>440217369337</v>
      </c>
      <c r="Y113" s="5">
        <v>445238335415</v>
      </c>
      <c r="Z113" s="5">
        <v>55876617196</v>
      </c>
    </row>
    <row r="114" spans="2:26" ht="15.5" x14ac:dyDescent="0.35">
      <c r="C114" t="s">
        <v>164</v>
      </c>
      <c r="D114" s="5">
        <v>2500000000</v>
      </c>
      <c r="E114" s="5">
        <v>2500000000</v>
      </c>
      <c r="F114" s="5">
        <v>2500000000</v>
      </c>
      <c r="G114" s="5">
        <v>2500000000</v>
      </c>
      <c r="I114" s="5">
        <v>2500000000</v>
      </c>
      <c r="J114" s="5">
        <v>2500000000</v>
      </c>
      <c r="K114" s="5">
        <v>2500000000</v>
      </c>
      <c r="L114" s="5">
        <v>2500000000</v>
      </c>
      <c r="M114" s="5">
        <v>2500000000</v>
      </c>
      <c r="N114" s="5">
        <v>2500000000</v>
      </c>
      <c r="O114" s="5">
        <v>2500000000</v>
      </c>
      <c r="P114" s="5">
        <v>2500000000</v>
      </c>
      <c r="Q114" s="5">
        <v>2500000000</v>
      </c>
      <c r="R114" s="5">
        <v>2500000000</v>
      </c>
      <c r="S114" s="5">
        <v>2500000000</v>
      </c>
      <c r="T114" s="5">
        <v>2500000000</v>
      </c>
      <c r="U114" s="5">
        <v>2500000000</v>
      </c>
      <c r="V114" s="5">
        <v>2500000000</v>
      </c>
      <c r="W114" s="5">
        <v>2500000000</v>
      </c>
      <c r="X114" s="5">
        <v>2500000000</v>
      </c>
      <c r="Y114" s="5">
        <v>2500000000</v>
      </c>
      <c r="Z114" s="5">
        <v>125562</v>
      </c>
    </row>
    <row r="116" spans="2:26" ht="15.5" x14ac:dyDescent="0.35">
      <c r="B116" t="s">
        <v>165</v>
      </c>
      <c r="C116" t="s">
        <v>166</v>
      </c>
      <c r="D116" s="5">
        <v>-2597692</v>
      </c>
      <c r="E116" s="5">
        <v>-847636</v>
      </c>
      <c r="F116" s="5">
        <v>-292236</v>
      </c>
      <c r="G116" s="5">
        <v>134450</v>
      </c>
      <c r="I116" s="5">
        <v>-924457</v>
      </c>
      <c r="J116" s="5">
        <v>-7098240</v>
      </c>
      <c r="K116" s="5">
        <v>8979587</v>
      </c>
      <c r="L116" s="5">
        <v>2715025</v>
      </c>
      <c r="M116" s="5">
        <v>991267</v>
      </c>
      <c r="N116" s="5">
        <v>-857548</v>
      </c>
      <c r="O116" s="5">
        <v>2637474</v>
      </c>
      <c r="P116" s="5">
        <v>39704</v>
      </c>
      <c r="Q116" s="5">
        <v>3024079</v>
      </c>
      <c r="R116" s="5">
        <v>-2458119</v>
      </c>
      <c r="S116" s="5">
        <v>-438008</v>
      </c>
      <c r="T116" s="5">
        <v>4760836</v>
      </c>
      <c r="U116" s="5">
        <v>-76154888</v>
      </c>
      <c r="V116" s="5">
        <v>1251979500080</v>
      </c>
      <c r="W116" s="5">
        <v>214073415755</v>
      </c>
      <c r="X116" s="5">
        <v>15311494051</v>
      </c>
      <c r="Y116" s="5">
        <v>66632338557</v>
      </c>
      <c r="Z116" s="5">
        <v>-1129305180</v>
      </c>
    </row>
    <row r="117" spans="2:26" ht="15.5" x14ac:dyDescent="0.35">
      <c r="C117" t="s">
        <v>1531</v>
      </c>
      <c r="Y117" s="5">
        <v>321545685</v>
      </c>
      <c r="Z117" s="5">
        <v>110012595</v>
      </c>
    </row>
    <row r="118" spans="2:26" ht="15.5" x14ac:dyDescent="0.35">
      <c r="C118" t="s">
        <v>1532</v>
      </c>
    </row>
    <row r="119" spans="2:26" ht="15.5" x14ac:dyDescent="0.35">
      <c r="C119" t="s">
        <v>167</v>
      </c>
      <c r="F119" s="5">
        <v>19353</v>
      </c>
      <c r="G119" s="5">
        <v>2499282</v>
      </c>
      <c r="I119" s="5">
        <v>12190900</v>
      </c>
      <c r="J119" s="5">
        <v>26973498</v>
      </c>
      <c r="K119" s="5">
        <v>57988599</v>
      </c>
      <c r="L119" s="5">
        <v>49267169</v>
      </c>
      <c r="M119" s="5">
        <v>4117385</v>
      </c>
      <c r="O119" s="5">
        <v>18740082</v>
      </c>
      <c r="P119" s="5">
        <v>33026103</v>
      </c>
      <c r="Q119" s="5">
        <v>9314108</v>
      </c>
      <c r="R119" s="5">
        <v>251000</v>
      </c>
      <c r="S119" s="5">
        <v>4961811</v>
      </c>
      <c r="T119" s="5">
        <v>30729461</v>
      </c>
      <c r="U119" s="5">
        <v>24615655</v>
      </c>
      <c r="V119" s="5">
        <v>1566831629042</v>
      </c>
      <c r="W119" s="5">
        <v>260577851034</v>
      </c>
      <c r="X119" s="5">
        <v>35357164409</v>
      </c>
      <c r="Z119" s="5">
        <v>2583916089</v>
      </c>
    </row>
    <row r="120" spans="2:26" ht="15.5" x14ac:dyDescent="0.35">
      <c r="C120" t="s">
        <v>1533</v>
      </c>
      <c r="N120" s="5">
        <v>68716</v>
      </c>
      <c r="O120" s="5">
        <v>542</v>
      </c>
      <c r="P120" s="5">
        <v>25493</v>
      </c>
      <c r="R120" s="5">
        <v>75341</v>
      </c>
      <c r="S120" s="5">
        <v>200448</v>
      </c>
      <c r="T120" s="5">
        <v>91539</v>
      </c>
      <c r="U120" s="5">
        <v>573479</v>
      </c>
      <c r="V120" s="5">
        <v>42182396</v>
      </c>
      <c r="W120" s="5">
        <v>15995832</v>
      </c>
      <c r="X120" s="5">
        <v>3326911</v>
      </c>
    </row>
    <row r="121" spans="2:26" ht="15.5" x14ac:dyDescent="0.35">
      <c r="C121" t="s">
        <v>1534</v>
      </c>
      <c r="D121" s="5">
        <v>674637</v>
      </c>
      <c r="E121" s="5">
        <v>-674637</v>
      </c>
    </row>
    <row r="122" spans="2:26" ht="15.5" x14ac:dyDescent="0.35">
      <c r="C122" t="s">
        <v>1535</v>
      </c>
      <c r="D122" s="5">
        <v>-477363</v>
      </c>
      <c r="F122" s="5">
        <v>371945</v>
      </c>
      <c r="G122" s="5">
        <v>-349350</v>
      </c>
      <c r="Q122" s="5">
        <v>855000</v>
      </c>
      <c r="T122" s="5">
        <v>-211153</v>
      </c>
      <c r="U122" s="5">
        <v>-539966</v>
      </c>
      <c r="V122" s="5">
        <v>-3118941099</v>
      </c>
      <c r="W122" s="5">
        <v>2197790768</v>
      </c>
      <c r="X122" s="5">
        <v>-5100726356</v>
      </c>
      <c r="Y122" s="5">
        <v>188000000000</v>
      </c>
    </row>
    <row r="123" spans="2:26" ht="15.5" x14ac:dyDescent="0.35">
      <c r="C123" t="s">
        <v>458</v>
      </c>
      <c r="D123" s="5">
        <v>-2747084</v>
      </c>
      <c r="F123" s="5">
        <v>421604</v>
      </c>
      <c r="G123" s="5">
        <v>-2004855</v>
      </c>
      <c r="I123" s="5">
        <v>-12539265</v>
      </c>
      <c r="J123" s="5">
        <v>-31298418</v>
      </c>
      <c r="K123" s="5">
        <v>-45178357</v>
      </c>
      <c r="L123" s="5">
        <v>-36158690</v>
      </c>
      <c r="M123" s="5">
        <v>-3126118</v>
      </c>
      <c r="N123" s="5">
        <v>-926264</v>
      </c>
      <c r="O123" s="5">
        <v>-16103150</v>
      </c>
      <c r="P123" s="5">
        <v>-33011892</v>
      </c>
      <c r="Q123" s="5">
        <v>-7145029</v>
      </c>
      <c r="R123" s="5">
        <v>-2777573</v>
      </c>
      <c r="S123" s="5">
        <v>-5613824</v>
      </c>
      <c r="T123" s="5">
        <v>-25073889</v>
      </c>
      <c r="U123" s="5">
        <v>-96369895</v>
      </c>
      <c r="V123" s="5">
        <v>-252607813925</v>
      </c>
      <c r="W123" s="5">
        <v>-51660635343</v>
      </c>
      <c r="X123" s="5">
        <v>-14670314810</v>
      </c>
      <c r="Y123" s="5">
        <v>-101945148850</v>
      </c>
      <c r="Z123" s="5">
        <v>-2806125399</v>
      </c>
    </row>
    <row r="124" spans="2:26" ht="15.5" x14ac:dyDescent="0.35">
      <c r="C124" t="s">
        <v>610</v>
      </c>
      <c r="D124" s="5">
        <v>3831611</v>
      </c>
      <c r="E124" s="5">
        <v>12306486</v>
      </c>
      <c r="F124" s="5">
        <v>752291</v>
      </c>
      <c r="G124" s="5">
        <v>5657</v>
      </c>
      <c r="I124" s="5">
        <v>1329812</v>
      </c>
      <c r="J124" s="5">
        <v>-241300</v>
      </c>
      <c r="K124" s="5">
        <v>-3680680</v>
      </c>
      <c r="L124" s="5">
        <v>-637180</v>
      </c>
      <c r="R124" s="5">
        <v>-6887</v>
      </c>
      <c r="S124" s="5">
        <v>13557</v>
      </c>
      <c r="T124" s="5">
        <v>-775122</v>
      </c>
      <c r="U124" s="5">
        <v>-4434161</v>
      </c>
      <c r="V124" s="5">
        <v>-59167556334</v>
      </c>
      <c r="W124" s="5">
        <v>2942413464</v>
      </c>
      <c r="X124" s="5">
        <v>-277956103</v>
      </c>
      <c r="Y124" s="5">
        <v>-19691955140</v>
      </c>
      <c r="Z124" s="5">
        <v>-640443366</v>
      </c>
    </row>
    <row r="125" spans="2:26" ht="15.5" x14ac:dyDescent="0.35">
      <c r="C125" t="s">
        <v>723</v>
      </c>
      <c r="D125" s="5">
        <v>-3879493</v>
      </c>
      <c r="E125" s="5">
        <v>-12479485</v>
      </c>
      <c r="F125" s="5">
        <v>48475</v>
      </c>
      <c r="G125" s="5">
        <v>-16284</v>
      </c>
    </row>
    <row r="126" spans="2:26" ht="15.5" x14ac:dyDescent="0.35">
      <c r="C126" t="s">
        <v>1536</v>
      </c>
      <c r="Y126" s="5">
        <v>-52103138</v>
      </c>
      <c r="Z126" s="5">
        <v>-114322204</v>
      </c>
    </row>
    <row r="127" spans="2:26" ht="15.5" x14ac:dyDescent="0.35">
      <c r="C127" t="s">
        <v>1537</v>
      </c>
      <c r="F127" s="5">
        <v>-1905904</v>
      </c>
      <c r="I127" s="5">
        <v>-1905904</v>
      </c>
      <c r="J127" s="5">
        <v>-2532020</v>
      </c>
      <c r="K127" s="5">
        <v>-149975</v>
      </c>
      <c r="L127" s="5">
        <v>-9756274</v>
      </c>
      <c r="Z127" s="5">
        <v>-262342895</v>
      </c>
    </row>
    <row r="128" spans="2:26" ht="15.5" x14ac:dyDescent="0.35">
      <c r="C128" t="s">
        <v>179</v>
      </c>
      <c r="D128" s="5">
        <v>2633927</v>
      </c>
      <c r="E128" s="5">
        <v>846709</v>
      </c>
      <c r="K128" s="5">
        <v>-1019164</v>
      </c>
      <c r="L128" s="5">
        <v>-3185182</v>
      </c>
      <c r="M128" s="5">
        <v>-11607</v>
      </c>
      <c r="Q128" s="5">
        <v>-191010</v>
      </c>
      <c r="R128" s="5">
        <v>570000</v>
      </c>
      <c r="S128" s="5">
        <v>40193</v>
      </c>
      <c r="T128" s="5">
        <v>-1104187</v>
      </c>
      <c r="V128" s="5">
        <v>21000000000</v>
      </c>
      <c r="W128" s="5">
        <v>784502416</v>
      </c>
      <c r="X128" s="5">
        <v>117405065</v>
      </c>
      <c r="Y128" s="5">
        <v>207622672355</v>
      </c>
      <c r="Z128" s="5">
        <v>11406860584</v>
      </c>
    </row>
    <row r="129" spans="3:26" ht="15.5" x14ac:dyDescent="0.35">
      <c r="C129" t="s">
        <v>180</v>
      </c>
      <c r="D129" s="5">
        <v>-2886</v>
      </c>
      <c r="F129" s="5">
        <v>-1</v>
      </c>
      <c r="I129" s="5">
        <v>-18481</v>
      </c>
      <c r="J129" s="5">
        <v>-4570</v>
      </c>
      <c r="K129" s="5">
        <v>-1167</v>
      </c>
      <c r="L129" s="5">
        <v>-514699</v>
      </c>
      <c r="M129" s="5">
        <v>-15323</v>
      </c>
      <c r="N129" s="5">
        <v>900434</v>
      </c>
      <c r="O129" s="5">
        <v>-2799859</v>
      </c>
      <c r="Q129" s="5">
        <v>-2842845</v>
      </c>
      <c r="R129" s="5">
        <v>2031808</v>
      </c>
      <c r="S129" s="5">
        <v>-1241664</v>
      </c>
      <c r="T129" s="5">
        <v>-2707411</v>
      </c>
      <c r="U129" s="5">
        <v>-47641143</v>
      </c>
      <c r="V129" s="5">
        <v>-186355255658</v>
      </c>
      <c r="W129" s="5">
        <v>-116126607529</v>
      </c>
      <c r="X129" s="5">
        <v>-30348172059</v>
      </c>
      <c r="Y129" s="5">
        <v>-241429212645</v>
      </c>
      <c r="Z129" s="5">
        <v>-9239228225</v>
      </c>
    </row>
    <row r="130" spans="3:26" ht="15.5" x14ac:dyDescent="0.35">
      <c r="C130" t="s">
        <v>1538</v>
      </c>
      <c r="Y130" s="5">
        <v>-45327576374</v>
      </c>
      <c r="Z130" s="5">
        <v>-8830000000</v>
      </c>
    </row>
    <row r="131" spans="3:26" ht="15.5" x14ac:dyDescent="0.35">
      <c r="C131" t="s">
        <v>182</v>
      </c>
      <c r="D131" s="5">
        <v>-2886</v>
      </c>
      <c r="F131" s="5">
        <v>-1</v>
      </c>
      <c r="I131" s="5">
        <v>-18481</v>
      </c>
      <c r="J131" s="5">
        <v>-4570</v>
      </c>
      <c r="K131" s="5">
        <v>-1167</v>
      </c>
      <c r="L131" s="5">
        <v>-514699</v>
      </c>
      <c r="M131" s="5">
        <v>-15323</v>
      </c>
      <c r="R131" s="5">
        <v>2031808</v>
      </c>
      <c r="S131" s="5">
        <v>8336</v>
      </c>
      <c r="T131" s="5">
        <v>-2415475</v>
      </c>
      <c r="U131" s="5">
        <v>-5141143</v>
      </c>
      <c r="V131" s="5">
        <v>-85512655658</v>
      </c>
      <c r="W131" s="5">
        <v>-32343065797</v>
      </c>
      <c r="X131" s="5">
        <v>-4157280584</v>
      </c>
      <c r="Y131" s="5">
        <v>-196045836271</v>
      </c>
      <c r="Z131" s="5">
        <v>-391069225</v>
      </c>
    </row>
    <row r="132" spans="3:26" ht="15.5" x14ac:dyDescent="0.35">
      <c r="C132" t="s">
        <v>365</v>
      </c>
      <c r="N132" s="5">
        <v>-599565</v>
      </c>
      <c r="O132" s="5">
        <v>-2799859</v>
      </c>
      <c r="Q132" s="5">
        <v>-2842845</v>
      </c>
      <c r="T132" s="5">
        <v>-291936</v>
      </c>
      <c r="V132" s="5">
        <v>-1094600000</v>
      </c>
      <c r="W132" s="5">
        <v>-3284513000</v>
      </c>
      <c r="X132" s="5">
        <v>-26243300635</v>
      </c>
    </row>
    <row r="133" spans="3:26" ht="15.5" x14ac:dyDescent="0.35">
      <c r="C133" t="s">
        <v>1539</v>
      </c>
      <c r="N133" s="5">
        <v>1499999</v>
      </c>
      <c r="S133" s="5">
        <v>-1250000</v>
      </c>
      <c r="U133" s="5">
        <v>-42500000</v>
      </c>
      <c r="V133" s="5">
        <v>-99748000000</v>
      </c>
      <c r="W133" s="5">
        <v>-80499028732</v>
      </c>
      <c r="X133" s="5">
        <v>52409160</v>
      </c>
      <c r="Y133" s="5">
        <v>-55800000</v>
      </c>
      <c r="Z133" s="5">
        <v>-18159000</v>
      </c>
    </row>
    <row r="134" spans="3:26" ht="15.5" x14ac:dyDescent="0.35">
      <c r="C134" t="s">
        <v>206</v>
      </c>
      <c r="D134" s="5">
        <v>2633927</v>
      </c>
      <c r="E134" s="5">
        <v>846709</v>
      </c>
      <c r="K134" s="5">
        <v>-1019164</v>
      </c>
      <c r="L134" s="5">
        <v>-3185182</v>
      </c>
      <c r="M134" s="5">
        <v>-11607</v>
      </c>
      <c r="Q134" s="5">
        <v>-191010</v>
      </c>
      <c r="R134" s="5">
        <v>570000</v>
      </c>
      <c r="S134" s="5">
        <v>40193</v>
      </c>
      <c r="T134" s="5">
        <v>-1104187</v>
      </c>
      <c r="V134" s="5">
        <v>21000000000</v>
      </c>
      <c r="W134" s="5">
        <v>784502416</v>
      </c>
      <c r="X134" s="5">
        <v>117405065</v>
      </c>
      <c r="Y134" s="5">
        <v>207622672355</v>
      </c>
      <c r="Z134" s="5">
        <v>11406860584</v>
      </c>
    </row>
    <row r="135" spans="3:26" ht="15.5" x14ac:dyDescent="0.35">
      <c r="C135" t="s">
        <v>851</v>
      </c>
      <c r="D135" s="5">
        <v>2633927</v>
      </c>
      <c r="E135" s="5">
        <v>846709</v>
      </c>
    </row>
    <row r="136" spans="3:26" ht="15.5" x14ac:dyDescent="0.35">
      <c r="C136" t="s">
        <v>855</v>
      </c>
    </row>
    <row r="137" spans="3:26" ht="15.5" x14ac:dyDescent="0.35">
      <c r="C137" t="s">
        <v>325</v>
      </c>
    </row>
    <row r="138" spans="3:26" ht="15.5" x14ac:dyDescent="0.35">
      <c r="C138" t="s">
        <v>1540</v>
      </c>
      <c r="K138" s="5">
        <v>-1019164</v>
      </c>
      <c r="L138" s="5">
        <v>-3185182</v>
      </c>
      <c r="Q138" s="5">
        <v>-191010</v>
      </c>
      <c r="R138" s="5">
        <v>570000</v>
      </c>
      <c r="S138" s="5">
        <v>40193</v>
      </c>
      <c r="T138" s="5">
        <v>-1104187</v>
      </c>
      <c r="V138" s="5">
        <v>21000000000</v>
      </c>
      <c r="W138" s="5">
        <v>784502416</v>
      </c>
      <c r="X138" s="5">
        <v>117405065</v>
      </c>
      <c r="Y138" s="5">
        <v>-901907481</v>
      </c>
      <c r="Z138" s="5">
        <v>300000000</v>
      </c>
    </row>
    <row r="139" spans="3:26" ht="15.5" x14ac:dyDescent="0.35">
      <c r="C139" t="s">
        <v>1541</v>
      </c>
      <c r="M139" s="5">
        <v>-11607</v>
      </c>
      <c r="Y139" s="5">
        <v>-171045274</v>
      </c>
      <c r="Z139" s="5">
        <v>256860584</v>
      </c>
    </row>
    <row r="140" spans="3:26" ht="15.5" x14ac:dyDescent="0.35">
      <c r="C140" t="s">
        <v>1542</v>
      </c>
    </row>
    <row r="141" spans="3:26" ht="15.5" x14ac:dyDescent="0.35">
      <c r="C141" t="s">
        <v>535</v>
      </c>
      <c r="Y141" s="5">
        <v>210996825000</v>
      </c>
    </row>
    <row r="142" spans="3:26" ht="15.5" x14ac:dyDescent="0.35">
      <c r="C142" t="s">
        <v>1543</v>
      </c>
      <c r="Y142" s="5">
        <v>-2301199890</v>
      </c>
    </row>
    <row r="143" spans="3:26" ht="15.5" x14ac:dyDescent="0.35">
      <c r="C143" t="s">
        <v>703</v>
      </c>
      <c r="Z143" s="5">
        <v>10850000000</v>
      </c>
    </row>
    <row r="144" spans="3:26" ht="15.5" x14ac:dyDescent="0.35">
      <c r="C144" t="s">
        <v>1544</v>
      </c>
    </row>
    <row r="145" spans="2:26" ht="15.5" x14ac:dyDescent="0.35">
      <c r="C145" t="s">
        <v>91</v>
      </c>
    </row>
    <row r="146" spans="2:26" ht="15.5" x14ac:dyDescent="0.35">
      <c r="C146" t="s">
        <v>333</v>
      </c>
      <c r="D146" s="5">
        <v>33349</v>
      </c>
      <c r="E146" s="5">
        <v>-927</v>
      </c>
      <c r="F146" s="5">
        <v>-292237</v>
      </c>
      <c r="G146" s="5">
        <v>134450</v>
      </c>
      <c r="I146" s="5">
        <v>-942938</v>
      </c>
      <c r="J146" s="5">
        <v>-7102810</v>
      </c>
      <c r="K146" s="5">
        <v>7959256</v>
      </c>
      <c r="L146" s="5">
        <v>-984856</v>
      </c>
      <c r="M146" s="5">
        <v>964337</v>
      </c>
      <c r="N146" s="5">
        <v>42886</v>
      </c>
      <c r="O146" s="5">
        <v>-162385</v>
      </c>
      <c r="P146" s="5">
        <v>39704</v>
      </c>
      <c r="Q146" s="5">
        <v>-9776</v>
      </c>
      <c r="R146" s="5">
        <v>143689</v>
      </c>
      <c r="S146" s="5">
        <v>-1639479</v>
      </c>
      <c r="T146" s="5">
        <v>949238</v>
      </c>
      <c r="U146" s="5">
        <v>-123796031</v>
      </c>
      <c r="V146" s="5">
        <v>1086624244422</v>
      </c>
      <c r="W146" s="5">
        <v>98731310642</v>
      </c>
      <c r="X146" s="5">
        <v>-14919272943</v>
      </c>
      <c r="Y146" s="5">
        <v>32825798267</v>
      </c>
      <c r="Z146" s="5">
        <v>1038327179</v>
      </c>
    </row>
    <row r="147" spans="2:26" ht="15.5" x14ac:dyDescent="0.35">
      <c r="C147" t="s">
        <v>225</v>
      </c>
      <c r="E147" s="5">
        <v>6932</v>
      </c>
      <c r="I147" s="5">
        <v>949872</v>
      </c>
      <c r="J147" s="5">
        <v>8052683</v>
      </c>
      <c r="K147" s="5">
        <v>93428</v>
      </c>
      <c r="L147" s="5">
        <v>1078284</v>
      </c>
      <c r="M147" s="5">
        <v>113947</v>
      </c>
      <c r="N147" s="5">
        <v>71060</v>
      </c>
      <c r="O147" s="5">
        <v>233444</v>
      </c>
      <c r="P147" s="5">
        <v>193740</v>
      </c>
      <c r="Q147" s="5">
        <v>203516</v>
      </c>
      <c r="R147" s="5">
        <v>59827</v>
      </c>
      <c r="S147" s="5">
        <v>1699307</v>
      </c>
      <c r="T147" s="5">
        <v>750069</v>
      </c>
      <c r="U147" s="5">
        <v>124546100</v>
      </c>
      <c r="V147" s="5">
        <v>117736537951</v>
      </c>
      <c r="W147" s="5">
        <v>19005227308</v>
      </c>
      <c r="X147" s="5">
        <v>33924500251</v>
      </c>
      <c r="Y147" s="5">
        <v>1098701984</v>
      </c>
      <c r="Z147" s="5">
        <v>60374805</v>
      </c>
    </row>
    <row r="148" spans="2:26" ht="15.5" x14ac:dyDescent="0.35">
      <c r="C148" t="s">
        <v>226</v>
      </c>
      <c r="D148" s="5">
        <v>33349</v>
      </c>
      <c r="E148" s="5">
        <v>6005</v>
      </c>
      <c r="F148" s="5">
        <v>-292237</v>
      </c>
      <c r="G148" s="5">
        <v>134450</v>
      </c>
      <c r="I148" s="5">
        <v>6934</v>
      </c>
      <c r="J148" s="5">
        <v>949873</v>
      </c>
      <c r="K148" s="5">
        <v>8052684</v>
      </c>
      <c r="L148" s="5">
        <v>93428</v>
      </c>
      <c r="M148" s="5">
        <v>1078284</v>
      </c>
      <c r="N148" s="5">
        <v>113946</v>
      </c>
      <c r="O148" s="5">
        <v>71059</v>
      </c>
      <c r="P148" s="5">
        <v>233444</v>
      </c>
      <c r="Q148" s="5">
        <v>193740</v>
      </c>
      <c r="R148" s="5">
        <v>203516</v>
      </c>
      <c r="S148" s="5">
        <v>59828</v>
      </c>
      <c r="T148" s="5">
        <v>1699307</v>
      </c>
      <c r="U148" s="5">
        <v>750069</v>
      </c>
      <c r="V148" s="5">
        <v>1204360782373</v>
      </c>
      <c r="W148" s="5">
        <v>117736537950</v>
      </c>
      <c r="X148" s="5">
        <v>19005227308</v>
      </c>
      <c r="Y148" s="5">
        <v>33924500251</v>
      </c>
      <c r="Z148" s="5">
        <v>1098701984</v>
      </c>
    </row>
    <row r="150" spans="2:26" ht="15.5" x14ac:dyDescent="0.35">
      <c r="B150" t="s">
        <v>227</v>
      </c>
      <c r="C150" t="s">
        <v>12</v>
      </c>
      <c r="D150" s="5">
        <v>2500000000</v>
      </c>
      <c r="E150" s="5">
        <v>2500000000</v>
      </c>
      <c r="F150" s="5">
        <v>2500000000</v>
      </c>
      <c r="G150" s="5">
        <v>2500000000</v>
      </c>
      <c r="I150" s="5">
        <v>2500000000</v>
      </c>
      <c r="J150" s="5">
        <v>2500000000</v>
      </c>
      <c r="K150" s="5">
        <v>2500000000</v>
      </c>
      <c r="L150" s="5">
        <v>2500000000</v>
      </c>
      <c r="M150" s="5">
        <v>2500000000</v>
      </c>
      <c r="N150" s="5">
        <v>2500000000</v>
      </c>
      <c r="O150" s="5">
        <v>2500000000</v>
      </c>
      <c r="P150" s="5">
        <v>2500000000</v>
      </c>
      <c r="Q150" s="5">
        <v>2500000000</v>
      </c>
      <c r="R150" s="5">
        <v>2500000000</v>
      </c>
      <c r="S150" s="5">
        <v>2500000000</v>
      </c>
      <c r="T150" s="5">
        <v>2500000000</v>
      </c>
      <c r="U150" s="5">
        <v>2500000000</v>
      </c>
      <c r="V150" s="5">
        <v>2500000000</v>
      </c>
      <c r="W150" s="5">
        <v>2500000000</v>
      </c>
      <c r="X150" s="5">
        <v>2500000000</v>
      </c>
      <c r="Y150" s="5">
        <v>2500000000</v>
      </c>
      <c r="Z150" s="5">
        <v>0</v>
      </c>
    </row>
    <row r="151" spans="2:26" ht="15.5" x14ac:dyDescent="0.35">
      <c r="C151" t="s">
        <v>228</v>
      </c>
      <c r="D151" s="6">
        <v>-17.440000000000001</v>
      </c>
      <c r="E151" s="6">
        <v>-30.88</v>
      </c>
      <c r="F151" s="6">
        <v>-47.69</v>
      </c>
      <c r="G151" s="6">
        <v>1.03</v>
      </c>
    </row>
    <row r="152" spans="2:26" ht="15.5" x14ac:dyDescent="0.35">
      <c r="C152" t="s">
        <v>229</v>
      </c>
      <c r="D152" s="6">
        <v>-9.75</v>
      </c>
      <c r="E152" s="6">
        <v>-7.12</v>
      </c>
      <c r="F152" s="6">
        <v>-4.99</v>
      </c>
      <c r="G152" s="6">
        <v>203.88</v>
      </c>
    </row>
    <row r="153" spans="2:26" ht="15.5" x14ac:dyDescent="0.35">
      <c r="C153" t="s">
        <v>73</v>
      </c>
      <c r="D153" s="5">
        <v>0</v>
      </c>
      <c r="E153" s="5">
        <v>0</v>
      </c>
      <c r="F153" s="6">
        <v>1844.64</v>
      </c>
      <c r="G153" s="6">
        <v>12.83</v>
      </c>
    </row>
    <row r="154" spans="2:26" ht="15.5" x14ac:dyDescent="0.35">
      <c r="C154" t="s">
        <v>230</v>
      </c>
      <c r="D154" s="6">
        <v>-33479999999.999996</v>
      </c>
      <c r="E154" s="5">
        <v>-15650000000</v>
      </c>
      <c r="F154" s="5">
        <v>-91170000000</v>
      </c>
      <c r="G154" s="5">
        <v>-5870000000</v>
      </c>
    </row>
    <row r="155" spans="2:26" ht="15.5" x14ac:dyDescent="0.35">
      <c r="C155" t="s">
        <v>231</v>
      </c>
      <c r="D155" s="6">
        <v>-5.3699999999999998E-2</v>
      </c>
      <c r="E155" s="6">
        <v>-9.3900000000000011E-2</v>
      </c>
      <c r="F155" s="6">
        <v>-0.14460000000000001</v>
      </c>
      <c r="G155" s="6">
        <v>2.8999999999999998E-3</v>
      </c>
    </row>
    <row r="156" spans="2:26" ht="15.5" x14ac:dyDescent="0.35">
      <c r="C156" t="s">
        <v>232</v>
      </c>
      <c r="D156" s="6">
        <v>-0.1061</v>
      </c>
      <c r="E156" s="6">
        <v>-0.15869999999999998</v>
      </c>
      <c r="F156" s="6">
        <v>-0.1704</v>
      </c>
      <c r="G156" s="6">
        <v>3.4000000000000002E-3</v>
      </c>
    </row>
    <row r="157" spans="2:26" ht="15.5" x14ac:dyDescent="0.35">
      <c r="C157" t="s">
        <v>233</v>
      </c>
      <c r="D157" s="6">
        <v>-6.9199999999999998E-2</v>
      </c>
      <c r="E157" s="6">
        <v>-2.5399999999999999E-2</v>
      </c>
      <c r="F157" s="6">
        <v>-0.12050000000000001</v>
      </c>
      <c r="G157" s="6">
        <v>-8.199999999999999E-3</v>
      </c>
    </row>
    <row r="158" spans="2:26" ht="15.5" x14ac:dyDescent="0.35">
      <c r="C158" t="s">
        <v>234</v>
      </c>
    </row>
    <row r="159" spans="2:26" ht="15.5" x14ac:dyDescent="0.35">
      <c r="C159" t="s">
        <v>235</v>
      </c>
      <c r="D159" s="5">
        <v>411000000000</v>
      </c>
      <c r="E159" s="5">
        <v>486000000000</v>
      </c>
      <c r="F159" s="5">
        <v>700000000000</v>
      </c>
      <c r="G159" s="5">
        <v>753000000000</v>
      </c>
    </row>
    <row r="160" spans="2:26" ht="15.5" x14ac:dyDescent="0.35">
      <c r="C160" t="s">
        <v>236</v>
      </c>
      <c r="D160" s="6">
        <v>1.03</v>
      </c>
      <c r="E160" s="6">
        <v>1.1299999999999999</v>
      </c>
      <c r="F160" s="6">
        <v>0.85</v>
      </c>
      <c r="G160" s="6">
        <v>0.7</v>
      </c>
    </row>
    <row r="161" spans="3:26" ht="15.5" x14ac:dyDescent="0.35">
      <c r="C161" t="s">
        <v>237</v>
      </c>
      <c r="D161" s="6">
        <v>164.33</v>
      </c>
      <c r="E161" s="6">
        <v>194.56</v>
      </c>
      <c r="F161" s="6">
        <v>279.82</v>
      </c>
      <c r="G161" s="6">
        <v>301.16000000000003</v>
      </c>
    </row>
    <row r="162" spans="3:26" ht="15.5" x14ac:dyDescent="0.35">
      <c r="C162" t="s">
        <v>238</v>
      </c>
      <c r="D162" s="6">
        <v>1.03</v>
      </c>
      <c r="E162" s="6">
        <v>1.1299999999999999</v>
      </c>
      <c r="F162" s="6">
        <v>0.85</v>
      </c>
      <c r="G162" s="6">
        <v>0.7</v>
      </c>
    </row>
    <row r="163" spans="3:26" ht="15.5" x14ac:dyDescent="0.35">
      <c r="C163" t="s">
        <v>239</v>
      </c>
      <c r="D163" s="6">
        <v>164.33</v>
      </c>
      <c r="E163" s="6">
        <v>194.56</v>
      </c>
      <c r="F163" s="6">
        <v>279.82</v>
      </c>
      <c r="G163" s="6">
        <v>301.16000000000003</v>
      </c>
    </row>
    <row r="164" spans="3:26" ht="15.5" x14ac:dyDescent="0.35">
      <c r="C164" t="s">
        <v>240</v>
      </c>
    </row>
    <row r="165" spans="3:26" ht="15.5" x14ac:dyDescent="0.35">
      <c r="C165" t="s">
        <v>241</v>
      </c>
    </row>
    <row r="166" spans="3:26" ht="15.5" x14ac:dyDescent="0.35">
      <c r="C166" t="s">
        <v>242</v>
      </c>
      <c r="D166" s="5">
        <v>411000000000</v>
      </c>
      <c r="E166" s="5">
        <v>486000000000</v>
      </c>
      <c r="F166" s="5">
        <v>700000000000</v>
      </c>
      <c r="G166" s="5">
        <v>753000000000</v>
      </c>
    </row>
    <row r="167" spans="3:26" ht="15.5" x14ac:dyDescent="0.35">
      <c r="C167" t="s">
        <v>24</v>
      </c>
    </row>
    <row r="168" spans="3:26" ht="15.5" x14ac:dyDescent="0.35">
      <c r="C168" t="s">
        <v>21</v>
      </c>
      <c r="D168" s="5">
        <v>-1000000000</v>
      </c>
      <c r="E168" s="5">
        <v>0</v>
      </c>
      <c r="F168" s="5">
        <v>0</v>
      </c>
      <c r="G168" s="5">
        <v>-5000000000</v>
      </c>
    </row>
    <row r="169" spans="3:26" ht="15.5" x14ac:dyDescent="0.35">
      <c r="C169" t="s">
        <v>243</v>
      </c>
      <c r="D169" s="5">
        <v>-271000000000</v>
      </c>
      <c r="E169" s="5">
        <v>-161000000000</v>
      </c>
      <c r="F169" s="5">
        <v>63000000000</v>
      </c>
      <c r="G169" s="5">
        <v>25000000000</v>
      </c>
    </row>
    <row r="170" spans="3:26" ht="15.5" x14ac:dyDescent="0.35">
      <c r="C170" t="s">
        <v>244</v>
      </c>
      <c r="D170" s="5">
        <v>-47000000000</v>
      </c>
      <c r="E170" s="5">
        <v>-14000000000</v>
      </c>
      <c r="F170" s="5">
        <v>-5000000000</v>
      </c>
      <c r="G170" s="5">
        <v>2000000000</v>
      </c>
    </row>
    <row r="171" spans="3:26" ht="15.5" x14ac:dyDescent="0.35">
      <c r="C171" t="s">
        <v>245</v>
      </c>
      <c r="D171" s="5">
        <v>0</v>
      </c>
      <c r="F171" s="5">
        <v>0</v>
      </c>
      <c r="G171" s="5">
        <v>0</v>
      </c>
    </row>
    <row r="172" spans="3:26" ht="15.5" x14ac:dyDescent="0.35">
      <c r="C172" t="s">
        <v>13</v>
      </c>
      <c r="D172" s="5">
        <v>-47000000000</v>
      </c>
      <c r="E172" s="5">
        <v>-14000000000</v>
      </c>
      <c r="F172" s="5">
        <v>-5000000000</v>
      </c>
      <c r="G172" s="5">
        <v>2000000000</v>
      </c>
    </row>
    <row r="173" spans="3:26" ht="15.5" x14ac:dyDescent="0.35">
      <c r="C173" t="s">
        <v>16</v>
      </c>
      <c r="D173" s="6">
        <v>-18.920000000000002</v>
      </c>
      <c r="E173" s="6">
        <v>-5.76</v>
      </c>
      <c r="F173" s="6">
        <v>-1.96</v>
      </c>
      <c r="G173" s="6">
        <v>0.75</v>
      </c>
    </row>
    <row r="174" spans="3:26" ht="15.5" x14ac:dyDescent="0.35">
      <c r="C174" t="s">
        <v>58</v>
      </c>
      <c r="I174" s="6">
        <v>-51.68</v>
      </c>
      <c r="J174" s="6">
        <v>-20.37</v>
      </c>
      <c r="K174" s="6">
        <v>25.34</v>
      </c>
      <c r="L174" s="6">
        <v>44.62</v>
      </c>
      <c r="M174" s="6">
        <v>-1.23</v>
      </c>
      <c r="N174" s="6">
        <v>-7.06</v>
      </c>
      <c r="O174" s="6">
        <v>-22.72</v>
      </c>
      <c r="P174" s="6">
        <v>13.24</v>
      </c>
      <c r="Q174" s="6">
        <v>0.18</v>
      </c>
      <c r="R174" s="6">
        <v>-27.68</v>
      </c>
      <c r="S174" s="6">
        <v>-85.94</v>
      </c>
      <c r="T174" s="6">
        <v>-22.94</v>
      </c>
      <c r="U174" s="6">
        <v>-29.09</v>
      </c>
      <c r="V174" s="6">
        <v>376.76</v>
      </c>
      <c r="W174" s="6">
        <v>29.55</v>
      </c>
      <c r="X174" s="6">
        <v>0.34</v>
      </c>
      <c r="Y174" s="6">
        <v>-3.73</v>
      </c>
      <c r="Z174" s="6">
        <v>-38531.07</v>
      </c>
    </row>
    <row r="175" spans="3:26" ht="15.5" x14ac:dyDescent="0.35">
      <c r="C175" t="s">
        <v>72</v>
      </c>
      <c r="I175" s="6">
        <v>-4.6100000000000003</v>
      </c>
      <c r="J175" s="6">
        <v>-10.7</v>
      </c>
      <c r="K175" s="6">
        <v>16.5</v>
      </c>
      <c r="L175" s="6">
        <v>4.1900000000000004</v>
      </c>
      <c r="M175" s="6">
        <v>-60.98</v>
      </c>
      <c r="N175" s="6">
        <v>-10.62</v>
      </c>
      <c r="O175" s="6">
        <v>-6.82</v>
      </c>
      <c r="P175" s="6">
        <v>17.98</v>
      </c>
      <c r="Q175" s="6">
        <v>938.89</v>
      </c>
      <c r="R175" s="6">
        <v>-9.39</v>
      </c>
      <c r="S175" s="6">
        <v>-3.03</v>
      </c>
      <c r="T175" s="6">
        <v>-15.82</v>
      </c>
      <c r="U175" s="6">
        <v>-53.28</v>
      </c>
      <c r="V175" s="6">
        <v>10.35</v>
      </c>
      <c r="W175" s="6">
        <v>19.63</v>
      </c>
      <c r="X175" s="6">
        <v>182.35</v>
      </c>
      <c r="Y175" s="6">
        <v>-19.3</v>
      </c>
      <c r="Z175" s="5">
        <v>0</v>
      </c>
    </row>
    <row r="176" spans="3:26" ht="15.5" x14ac:dyDescent="0.35">
      <c r="C176" t="s">
        <v>75</v>
      </c>
      <c r="I176" s="6">
        <v>3.61</v>
      </c>
      <c r="J176" s="6">
        <v>1.26</v>
      </c>
      <c r="K176" s="6">
        <v>1.17</v>
      </c>
      <c r="L176" s="6">
        <v>0.64</v>
      </c>
      <c r="M176" s="6">
        <v>3.18</v>
      </c>
      <c r="N176" s="5">
        <v>0</v>
      </c>
      <c r="O176" s="6">
        <v>1.68</v>
      </c>
      <c r="P176" s="6">
        <v>1.23</v>
      </c>
      <c r="Q176" s="6">
        <v>3.39</v>
      </c>
      <c r="R176" s="6">
        <v>194.6</v>
      </c>
      <c r="S176" s="6">
        <v>33.25</v>
      </c>
      <c r="T176" s="6">
        <v>2.4500000000000002</v>
      </c>
      <c r="U176" s="6">
        <v>11.26</v>
      </c>
      <c r="V176" s="6">
        <v>12.12</v>
      </c>
      <c r="W176" s="6">
        <v>4.54</v>
      </c>
      <c r="X176" s="6">
        <v>6.05</v>
      </c>
      <c r="Y176" s="5">
        <v>0</v>
      </c>
      <c r="Z176" s="5">
        <v>0</v>
      </c>
    </row>
    <row r="177" spans="3:26" ht="15.5" x14ac:dyDescent="0.35">
      <c r="C177" t="s">
        <v>246</v>
      </c>
      <c r="I177" s="5">
        <v>-106970000000</v>
      </c>
      <c r="J177" s="5">
        <v>-45330000000</v>
      </c>
      <c r="K177" s="5">
        <v>140270000000</v>
      </c>
      <c r="L177" s="5">
        <v>174840000000</v>
      </c>
      <c r="M177" s="5">
        <v>17390000000</v>
      </c>
      <c r="N177" s="5">
        <v>-17980000000</v>
      </c>
      <c r="O177" s="5">
        <v>-23880000000</v>
      </c>
      <c r="P177" s="5">
        <v>110820000000</v>
      </c>
    </row>
    <row r="178" spans="3:26" ht="15.5" x14ac:dyDescent="0.35">
      <c r="C178" t="s">
        <v>247</v>
      </c>
      <c r="I178" s="6">
        <v>-0.15670000000000001</v>
      </c>
      <c r="J178" s="6">
        <v>-5.6600000000000004E-2</v>
      </c>
      <c r="K178" s="6">
        <v>6.1900000000000004E-2</v>
      </c>
      <c r="L178" s="6">
        <v>0.1159</v>
      </c>
      <c r="M178" s="6">
        <v>-3.8E-3</v>
      </c>
      <c r="N178" s="6">
        <v>-2.23E-2</v>
      </c>
      <c r="O178" s="6">
        <v>-7.4200000000000002E-2</v>
      </c>
      <c r="P178" s="6">
        <v>3.9300000000000002E-2</v>
      </c>
      <c r="Q178" s="6">
        <v>5.9999999999999995E-4</v>
      </c>
      <c r="R178" s="6">
        <v>-9.35E-2</v>
      </c>
      <c r="S178" s="6">
        <v>-0.25890000000000002</v>
      </c>
      <c r="T178" s="6">
        <v>-5.6900000000000006E-2</v>
      </c>
      <c r="U178" s="6">
        <v>-6.7400000000000002E-2</v>
      </c>
      <c r="V178" s="6">
        <v>0.57700000000000007</v>
      </c>
      <c r="W178" s="6">
        <v>0.15909999999999999</v>
      </c>
      <c r="X178" s="6">
        <v>1.9E-3</v>
      </c>
      <c r="Y178" s="6">
        <v>-2.0899999999999998E-2</v>
      </c>
      <c r="Z178" s="6">
        <v>-8.6599999999999996E-2</v>
      </c>
    </row>
    <row r="179" spans="3:26" ht="15.5" x14ac:dyDescent="0.35">
      <c r="C179" t="s">
        <v>248</v>
      </c>
      <c r="I179" s="6">
        <v>-0.18469999999999998</v>
      </c>
      <c r="J179" s="6">
        <v>-6.88E-2</v>
      </c>
      <c r="K179" s="6">
        <v>8.2500000000000004E-2</v>
      </c>
      <c r="L179" s="6">
        <v>0.1525</v>
      </c>
      <c r="M179" s="6">
        <v>-5.1999999999999998E-3</v>
      </c>
      <c r="N179" s="6">
        <v>-0.03</v>
      </c>
      <c r="O179" s="6">
        <v>-9.6099999999999991E-2</v>
      </c>
      <c r="P179" s="6">
        <v>4.82E-2</v>
      </c>
      <c r="Q179" s="6">
        <v>7.000000000000001E-4</v>
      </c>
      <c r="R179" s="6">
        <v>-0.10859999999999999</v>
      </c>
      <c r="S179" s="6">
        <v>-0.29600000000000004</v>
      </c>
      <c r="T179" s="6">
        <v>-6.7199999999999996E-2</v>
      </c>
      <c r="U179" s="6">
        <v>-8.1500000000000003E-2</v>
      </c>
      <c r="V179" s="6">
        <v>0.74199999999999999</v>
      </c>
      <c r="W179" s="6">
        <v>0.22550000000000001</v>
      </c>
      <c r="X179" s="6">
        <v>3.3E-3</v>
      </c>
      <c r="Y179" s="6">
        <v>-3.6900000000000002E-2</v>
      </c>
      <c r="Z179" s="6">
        <v>-9.7299999999999998E-2</v>
      </c>
    </row>
    <row r="180" spans="3:26" ht="15.5" x14ac:dyDescent="0.35">
      <c r="C180" t="s">
        <v>249</v>
      </c>
      <c r="I180" s="6">
        <v>-0.14360000000000001</v>
      </c>
      <c r="J180" s="6">
        <v>-0.06</v>
      </c>
      <c r="K180" s="6">
        <v>0.11119999999999999</v>
      </c>
      <c r="L180" s="6">
        <v>0.19920000000000002</v>
      </c>
      <c r="M180" s="6">
        <v>9.8999999999999991E-3</v>
      </c>
      <c r="N180" s="6">
        <v>-2.5600000000000001E-2</v>
      </c>
      <c r="O180" s="6">
        <v>-5.6600000000000004E-2</v>
      </c>
      <c r="P180" s="6">
        <v>0.10769999999999999</v>
      </c>
      <c r="Q180" s="6">
        <v>-1.8E-3</v>
      </c>
      <c r="R180" s="6">
        <v>-1.0800000000000001E-2</v>
      </c>
      <c r="S180" s="6">
        <v>-0.28489999999999999</v>
      </c>
      <c r="T180" s="6">
        <v>-7.8299999999999995E-2</v>
      </c>
      <c r="U180" s="6">
        <v>-5.5899999999999998E-2</v>
      </c>
      <c r="V180" s="6">
        <v>0.50570000000000004</v>
      </c>
      <c r="W180" s="6">
        <v>0.30380000000000001</v>
      </c>
      <c r="X180" s="6">
        <v>-4.3E-3</v>
      </c>
      <c r="Y180" s="6">
        <v>-3.1200000000000002E-2</v>
      </c>
      <c r="Z180" s="6">
        <v>-0.1303</v>
      </c>
    </row>
    <row r="181" spans="3:26" ht="15.5" x14ac:dyDescent="0.35">
      <c r="C181" t="s">
        <v>250</v>
      </c>
    </row>
    <row r="182" spans="3:26" ht="15.5" x14ac:dyDescent="0.35">
      <c r="C182" t="s">
        <v>69</v>
      </c>
      <c r="I182" s="6">
        <v>0.85</v>
      </c>
      <c r="J182" s="6">
        <v>0.74</v>
      </c>
      <c r="K182" s="6">
        <v>1.36</v>
      </c>
      <c r="L182" s="6">
        <v>0.64</v>
      </c>
      <c r="M182" s="6">
        <v>0.32</v>
      </c>
      <c r="N182" s="6">
        <v>0.32</v>
      </c>
      <c r="O182" s="6">
        <v>0.66</v>
      </c>
      <c r="P182" s="6">
        <v>0.87</v>
      </c>
      <c r="Q182" s="6">
        <v>0.66</v>
      </c>
      <c r="R182" s="6">
        <v>1.02</v>
      </c>
      <c r="S182" s="6">
        <v>0.9</v>
      </c>
      <c r="T182" s="6">
        <v>1.06</v>
      </c>
      <c r="U182" s="6">
        <v>4.34</v>
      </c>
      <c r="V182" s="6">
        <v>7.68</v>
      </c>
      <c r="W182" s="6">
        <v>4.43</v>
      </c>
      <c r="X182" s="6">
        <v>0.61</v>
      </c>
      <c r="Y182" s="6">
        <v>0.71</v>
      </c>
      <c r="Z182" s="5">
        <v>0</v>
      </c>
    </row>
    <row r="183" spans="3:26" ht="15.5" x14ac:dyDescent="0.35">
      <c r="C183" t="s">
        <v>66</v>
      </c>
      <c r="I183" s="6">
        <v>279.82</v>
      </c>
      <c r="J183" s="6">
        <v>295.95</v>
      </c>
      <c r="K183" s="6">
        <v>306.93</v>
      </c>
      <c r="L183" s="6">
        <v>292.62</v>
      </c>
      <c r="M183" s="6">
        <v>235.19</v>
      </c>
      <c r="N183" s="6">
        <v>235.74</v>
      </c>
      <c r="O183" s="6">
        <v>236.52</v>
      </c>
      <c r="P183" s="6">
        <v>274.89</v>
      </c>
      <c r="Q183" s="6">
        <v>257.16000000000003</v>
      </c>
      <c r="R183" s="6">
        <v>254.82</v>
      </c>
      <c r="S183" s="6">
        <v>290.37</v>
      </c>
      <c r="T183" s="6">
        <v>341.27</v>
      </c>
      <c r="U183" s="6">
        <v>357.1</v>
      </c>
      <c r="V183" s="6">
        <v>507.79</v>
      </c>
      <c r="W183" s="6">
        <v>131.03</v>
      </c>
      <c r="X183" s="6">
        <v>101.48</v>
      </c>
      <c r="Y183" s="6">
        <v>101.14</v>
      </c>
      <c r="Z183" s="6">
        <v>396129.78</v>
      </c>
    </row>
    <row r="184" spans="3:26" ht="15.5" x14ac:dyDescent="0.35">
      <c r="C184" t="s">
        <v>251</v>
      </c>
      <c r="I184" s="6">
        <v>0.85</v>
      </c>
      <c r="J184" s="6">
        <v>0.74</v>
      </c>
      <c r="K184" s="6">
        <v>1.36</v>
      </c>
      <c r="L184" s="6">
        <v>0.64</v>
      </c>
      <c r="M184" s="6">
        <v>0.32</v>
      </c>
      <c r="N184" s="6">
        <v>0.32</v>
      </c>
      <c r="O184" s="6">
        <v>0.66</v>
      </c>
      <c r="P184" s="6">
        <v>0.87</v>
      </c>
      <c r="Q184" s="6">
        <v>0.66</v>
      </c>
      <c r="R184" s="6">
        <v>1.02</v>
      </c>
      <c r="S184" s="6">
        <v>0.9</v>
      </c>
      <c r="T184" s="6">
        <v>1.06</v>
      </c>
      <c r="U184" s="6">
        <v>4.34</v>
      </c>
      <c r="V184" s="6">
        <v>7.68</v>
      </c>
      <c r="W184" s="6">
        <v>4.43</v>
      </c>
      <c r="X184" s="6">
        <v>0.61</v>
      </c>
      <c r="Y184" s="6">
        <v>0.71</v>
      </c>
      <c r="Z184" s="5">
        <v>0</v>
      </c>
    </row>
    <row r="185" spans="3:26" ht="15.5" x14ac:dyDescent="0.35">
      <c r="C185" t="s">
        <v>252</v>
      </c>
      <c r="I185" s="6">
        <v>279.82</v>
      </c>
      <c r="J185" s="6">
        <v>295.95</v>
      </c>
      <c r="K185" s="6">
        <v>306.93</v>
      </c>
      <c r="L185" s="6">
        <v>292.62</v>
      </c>
      <c r="M185" s="6">
        <v>235.19</v>
      </c>
      <c r="N185" s="6">
        <v>235.74</v>
      </c>
      <c r="O185" s="6">
        <v>236.52</v>
      </c>
      <c r="P185" s="6">
        <v>274.89</v>
      </c>
      <c r="Q185" s="6">
        <v>257.16000000000003</v>
      </c>
      <c r="R185" s="6">
        <v>254.82</v>
      </c>
      <c r="S185" s="6">
        <v>290.37</v>
      </c>
      <c r="T185" s="6">
        <v>341.27</v>
      </c>
      <c r="U185" s="6">
        <v>357.1</v>
      </c>
      <c r="V185" s="6">
        <v>507.79</v>
      </c>
      <c r="W185" s="6">
        <v>131.03</v>
      </c>
      <c r="X185" s="6">
        <v>101.48</v>
      </c>
      <c r="Y185" s="6">
        <v>101.14</v>
      </c>
      <c r="Z185" s="6">
        <v>396129.78</v>
      </c>
    </row>
    <row r="186" spans="3:26" ht="15.5" x14ac:dyDescent="0.35">
      <c r="C186" t="s">
        <v>253</v>
      </c>
      <c r="U186" s="5">
        <v>26000000000</v>
      </c>
      <c r="V186" s="5">
        <v>21000000000</v>
      </c>
    </row>
    <row r="187" spans="3:26" ht="15.5" x14ac:dyDescent="0.35">
      <c r="C187" t="s">
        <v>254</v>
      </c>
      <c r="L187" s="5">
        <v>19000000000</v>
      </c>
      <c r="M187" s="5">
        <v>19000000000</v>
      </c>
      <c r="N187" s="5">
        <v>19000000000</v>
      </c>
      <c r="O187" s="5">
        <v>19000000000</v>
      </c>
      <c r="P187" s="5">
        <v>19000000000</v>
      </c>
      <c r="Q187" s="5">
        <v>19000000000</v>
      </c>
      <c r="R187" s="5">
        <v>22000000000</v>
      </c>
      <c r="S187" s="5">
        <v>14000000000</v>
      </c>
      <c r="T187" s="5">
        <v>13000000000</v>
      </c>
      <c r="Z187" s="5">
        <v>4000000000</v>
      </c>
    </row>
    <row r="188" spans="3:26" ht="15.5" x14ac:dyDescent="0.35">
      <c r="C188" t="s">
        <v>26</v>
      </c>
      <c r="L188" s="5">
        <v>19000000000</v>
      </c>
      <c r="M188" s="5">
        <v>19000000000</v>
      </c>
      <c r="N188" s="5">
        <v>19000000000</v>
      </c>
      <c r="O188" s="5">
        <v>19000000000</v>
      </c>
      <c r="P188" s="5">
        <v>19000000000</v>
      </c>
      <c r="Q188" s="5">
        <v>19000000000</v>
      </c>
      <c r="R188" s="5">
        <v>22000000000</v>
      </c>
      <c r="S188" s="5">
        <v>14000000000</v>
      </c>
      <c r="T188" s="5">
        <v>13000000000</v>
      </c>
      <c r="U188" s="5">
        <v>26000000000</v>
      </c>
      <c r="V188" s="5">
        <v>21000000000</v>
      </c>
      <c r="Z188" s="5">
        <v>4000000000</v>
      </c>
    </row>
    <row r="189" spans="3:26" ht="15.5" x14ac:dyDescent="0.35">
      <c r="C189" t="s">
        <v>23</v>
      </c>
      <c r="I189" s="5">
        <v>0</v>
      </c>
      <c r="J189" s="5">
        <v>-15000000000</v>
      </c>
      <c r="K189" s="5">
        <v>-124000000000</v>
      </c>
      <c r="L189" s="5">
        <v>18000000000</v>
      </c>
      <c r="M189" s="5">
        <v>4000000000</v>
      </c>
      <c r="N189" s="5">
        <v>17000000000</v>
      </c>
      <c r="O189" s="5">
        <v>18000000000</v>
      </c>
      <c r="P189" s="5">
        <v>16000000000</v>
      </c>
      <c r="Q189" s="5">
        <v>17000000000</v>
      </c>
      <c r="R189" s="5">
        <v>19000000000</v>
      </c>
      <c r="S189" s="5">
        <v>13000000000</v>
      </c>
      <c r="T189" s="5">
        <v>-8000000000</v>
      </c>
      <c r="U189" s="5">
        <v>17000000000</v>
      </c>
      <c r="V189" s="5">
        <v>-1183000000000</v>
      </c>
      <c r="W189" s="5">
        <v>-118000000000</v>
      </c>
      <c r="X189" s="5">
        <v>-19000000000</v>
      </c>
      <c r="Y189" s="5">
        <v>-34000000000</v>
      </c>
      <c r="Z189" s="5">
        <v>3000000000</v>
      </c>
    </row>
    <row r="190" spans="3:26" ht="15.5" x14ac:dyDescent="0.35">
      <c r="C190" t="s">
        <v>255</v>
      </c>
      <c r="I190" s="5">
        <v>63000000000</v>
      </c>
      <c r="J190" s="5">
        <v>35000000000</v>
      </c>
      <c r="K190" s="5">
        <v>89000000000</v>
      </c>
      <c r="L190" s="5">
        <v>78000000000</v>
      </c>
      <c r="M190" s="5">
        <v>-35000000000</v>
      </c>
      <c r="N190" s="5">
        <v>-33000000000</v>
      </c>
      <c r="O190" s="5">
        <v>-29000000000</v>
      </c>
      <c r="P190" s="5">
        <v>27000000000</v>
      </c>
      <c r="Q190" s="5">
        <v>-33000000000</v>
      </c>
      <c r="R190" s="5">
        <v>-5000000000</v>
      </c>
      <c r="S190" s="5">
        <v>22000000000</v>
      </c>
      <c r="T190" s="5">
        <v>73000000000</v>
      </c>
      <c r="U190" s="5">
        <v>596000000000</v>
      </c>
      <c r="V190" s="5">
        <v>1018000000000</v>
      </c>
      <c r="W190" s="5">
        <v>180000000000</v>
      </c>
      <c r="X190" s="5">
        <v>145000000000</v>
      </c>
      <c r="Y190" s="5">
        <v>154000000000</v>
      </c>
      <c r="Z190" s="5">
        <v>0</v>
      </c>
    </row>
    <row r="191" spans="3:26" ht="15.5" x14ac:dyDescent="0.35">
      <c r="C191" t="s">
        <v>256</v>
      </c>
      <c r="I191" s="5">
        <v>-15000000000</v>
      </c>
      <c r="J191" s="5">
        <v>-115000000000</v>
      </c>
      <c r="K191" s="5">
        <v>139000000000</v>
      </c>
      <c r="L191" s="5">
        <v>42000000000</v>
      </c>
      <c r="M191" s="5">
        <v>14000000000</v>
      </c>
      <c r="N191" s="5">
        <v>-12000000000</v>
      </c>
      <c r="O191" s="5">
        <v>37000000000</v>
      </c>
      <c r="P191" s="5">
        <v>1000000000</v>
      </c>
      <c r="Q191" s="5">
        <v>41000000000</v>
      </c>
      <c r="R191" s="5">
        <v>-33000000000</v>
      </c>
      <c r="S191" s="5">
        <v>-6000000000</v>
      </c>
      <c r="T191" s="5">
        <v>59000000000</v>
      </c>
      <c r="U191" s="5">
        <v>-929000000000</v>
      </c>
      <c r="V191" s="5">
        <v>1252000000000</v>
      </c>
      <c r="W191" s="5">
        <v>214000000000</v>
      </c>
      <c r="X191" s="5">
        <v>15000000000</v>
      </c>
      <c r="Y191" s="5">
        <v>67000000000</v>
      </c>
      <c r="Z191" s="5">
        <v>-1000000000</v>
      </c>
    </row>
    <row r="192" spans="3:26" ht="15.5" x14ac:dyDescent="0.35">
      <c r="C192" t="s">
        <v>257</v>
      </c>
      <c r="I192" s="5">
        <v>0</v>
      </c>
      <c r="J192" s="5">
        <v>0</v>
      </c>
      <c r="K192" s="5">
        <v>0</v>
      </c>
      <c r="L192" s="5">
        <v>-8000000000</v>
      </c>
      <c r="M192" s="5">
        <v>0</v>
      </c>
      <c r="N192" s="5">
        <v>-8000000000</v>
      </c>
      <c r="O192" s="5">
        <v>-39000000000</v>
      </c>
      <c r="Q192" s="5">
        <v>-39000000000</v>
      </c>
      <c r="R192" s="5">
        <v>27000000000</v>
      </c>
      <c r="S192" s="5">
        <v>0</v>
      </c>
      <c r="T192" s="5">
        <v>-34000000000</v>
      </c>
      <c r="U192" s="5">
        <v>-63000000000</v>
      </c>
      <c r="V192" s="5">
        <v>-87000000000</v>
      </c>
      <c r="W192" s="5">
        <v>-36000000000</v>
      </c>
      <c r="X192" s="5">
        <v>-30000000000</v>
      </c>
      <c r="Y192" s="5">
        <v>-196000000000</v>
      </c>
      <c r="Z192" s="5">
        <v>0</v>
      </c>
    </row>
    <row r="193" spans="3:26" ht="15.5" x14ac:dyDescent="0.35">
      <c r="C193" t="s">
        <v>15</v>
      </c>
      <c r="I193" s="5">
        <v>-16000000000</v>
      </c>
      <c r="J193" s="5">
        <v>-115000000000</v>
      </c>
      <c r="K193" s="5">
        <v>139000000000</v>
      </c>
      <c r="L193" s="5">
        <v>34000000000</v>
      </c>
      <c r="M193" s="5">
        <v>14000000000</v>
      </c>
      <c r="N193" s="5">
        <v>-21000000000</v>
      </c>
      <c r="O193" s="5">
        <v>-2000000000</v>
      </c>
      <c r="P193" s="5">
        <v>1000000000</v>
      </c>
      <c r="Q193" s="5">
        <v>2000000000</v>
      </c>
      <c r="R193" s="5">
        <v>-6000000000</v>
      </c>
      <c r="S193" s="5">
        <v>-6000000000</v>
      </c>
      <c r="T193" s="5">
        <v>26000000000</v>
      </c>
      <c r="U193" s="5">
        <v>-992000000000</v>
      </c>
      <c r="V193" s="5">
        <v>1165000000000</v>
      </c>
      <c r="W193" s="5">
        <v>178000000000</v>
      </c>
      <c r="X193" s="5">
        <v>-15000000000</v>
      </c>
      <c r="Y193" s="5">
        <v>-129000000000</v>
      </c>
      <c r="Z193" s="5">
        <v>-2000000000</v>
      </c>
    </row>
    <row r="194" spans="3:26" ht="15.5" x14ac:dyDescent="0.35">
      <c r="C194" t="s">
        <v>17</v>
      </c>
      <c r="I194" s="6">
        <v>-6.31</v>
      </c>
      <c r="J194" s="6">
        <v>-45.9</v>
      </c>
      <c r="K194" s="6">
        <v>55.45</v>
      </c>
      <c r="L194" s="6">
        <v>13.72</v>
      </c>
      <c r="M194" s="6">
        <v>5.57</v>
      </c>
      <c r="N194" s="6">
        <v>-8.2200000000000006</v>
      </c>
      <c r="O194" s="6">
        <v>-0.9</v>
      </c>
      <c r="P194" s="6">
        <v>0.23</v>
      </c>
      <c r="Q194" s="6">
        <v>0.98</v>
      </c>
      <c r="R194" s="6">
        <v>-2.29</v>
      </c>
      <c r="S194" s="6">
        <v>-2.37</v>
      </c>
      <c r="T194" s="6">
        <v>10.220000000000001</v>
      </c>
      <c r="U194" s="6">
        <v>-396.66</v>
      </c>
      <c r="V194" s="6">
        <v>466.15</v>
      </c>
      <c r="W194" s="6">
        <v>71.38</v>
      </c>
      <c r="X194" s="6">
        <v>-6.04</v>
      </c>
      <c r="Y194" s="6">
        <v>-51.77</v>
      </c>
      <c r="Z194" s="6">
        <v>-12108.56</v>
      </c>
    </row>
  </sheetData>
  <pageMargins left="0.7" right="0.7" top="0.75" bottom="0.75" header="0.3" footer="0.3"/>
  <ignoredErrors>
    <ignoredError sqref="A1:Z19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1545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1546</v>
      </c>
      <c r="D2" s="2" vm="449">
        <f ca="1">IFERROR(_xlfn.STOCKHISTORY("XIDX:" &amp; $C$1, D3, , 0, 0, 1), "Libur")</f>
        <v>142</v>
      </c>
      <c r="E2" s="2" vm="330">
        <f ca="1">IFERROR(_xlfn.STOCKHISTORY("XIDX:" &amp; $C$1, E3, , 0, 0, 1), "Libur")</f>
        <v>115</v>
      </c>
      <c r="H2" s="2" vm="330">
        <f ca="1">IFERROR(INDEX(D2:G2,COUNT(D2:G2)),"")</f>
        <v>115</v>
      </c>
      <c r="I2" s="2" vm="49">
        <f t="shared" ref="I2:X2" ca="1" si="0">IFERROR(_xlfn.STOCKHISTORY("XIDX:" &amp; $C$1, I1, , 0, 0, 1), "Libur")</f>
        <v>158</v>
      </c>
      <c r="J2" s="2" vm="450">
        <f t="shared" ca="1" si="0"/>
        <v>133</v>
      </c>
      <c r="K2" s="2" vm="451">
        <f t="shared" ca="1" si="0"/>
        <v>154</v>
      </c>
      <c r="L2" s="2" vm="336">
        <f t="shared" ca="1" si="0"/>
        <v>151</v>
      </c>
      <c r="M2" s="2" vm="117">
        <f t="shared" ca="1" si="0"/>
        <v>183</v>
      </c>
      <c r="N2" s="2" vm="452">
        <f t="shared" ca="1" si="0"/>
        <v>135</v>
      </c>
      <c r="O2" s="2" vm="451">
        <f t="shared" ca="1" si="0"/>
        <v>154</v>
      </c>
      <c r="P2" s="2" vm="449">
        <f t="shared" ca="1" si="0"/>
        <v>142</v>
      </c>
      <c r="Q2" s="2" vm="453">
        <f t="shared" ca="1" si="0"/>
        <v>150</v>
      </c>
      <c r="R2" s="2" vm="329">
        <f t="shared" ca="1" si="0"/>
        <v>129</v>
      </c>
      <c r="S2" s="2" t="str">
        <f t="shared" ca="1" si="0"/>
        <v>Libur</v>
      </c>
      <c r="T2" s="2" vm="454">
        <f t="shared" ca="1" si="0"/>
        <v>174</v>
      </c>
      <c r="U2" s="2" vm="455">
        <f t="shared" ca="1" si="0"/>
        <v>159</v>
      </c>
      <c r="V2" s="2" vm="146">
        <f t="shared" ca="1" si="0"/>
        <v>230</v>
      </c>
      <c r="W2" s="2" vm="239">
        <f t="shared" ca="1" si="0"/>
        <v>199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21184225563</v>
      </c>
      <c r="E4" s="2">
        <f>IFERROR(INDEX(E51:E500,MATCH($C$4,$C$51:$C$500,0)),"")</f>
        <v>12228732206</v>
      </c>
      <c r="H4" s="2">
        <f>IFERROR(SUM(D4:G4)*(4/MAX(1,COUNT(D4:G4))),"")</f>
        <v>66825915538</v>
      </c>
      <c r="I4" s="2">
        <f t="shared" ref="I4:X4" si="1">IFERROR(INDEX(I51:I500,MATCH($C$4,$C$51:$C$500,0)),"")</f>
        <v>76193635879</v>
      </c>
      <c r="J4" s="2">
        <f t="shared" si="1"/>
        <v>67801227151</v>
      </c>
      <c r="K4" s="2">
        <f t="shared" si="1"/>
        <v>71802799697</v>
      </c>
      <c r="L4" s="2">
        <f t="shared" si="1"/>
        <v>57039668930</v>
      </c>
      <c r="M4" s="2">
        <f t="shared" si="1"/>
        <v>47833682344</v>
      </c>
      <c r="N4" s="2">
        <f t="shared" si="1"/>
        <v>32332146290</v>
      </c>
      <c r="O4" s="2">
        <f t="shared" si="1"/>
        <v>87824837112</v>
      </c>
      <c r="P4" s="2">
        <f t="shared" si="1"/>
        <v>134413002080</v>
      </c>
      <c r="Q4" s="2">
        <f t="shared" si="1"/>
        <v>84985760705</v>
      </c>
      <c r="R4" s="2">
        <f t="shared" si="1"/>
        <v>141439630076</v>
      </c>
      <c r="S4" s="2">
        <f t="shared" si="1"/>
        <v>83739395532</v>
      </c>
      <c r="T4" s="2">
        <f t="shared" si="1"/>
        <v>176000943214</v>
      </c>
      <c r="U4" s="2">
        <f t="shared" si="1"/>
        <v>91916072166</v>
      </c>
      <c r="V4" s="2">
        <f t="shared" si="1"/>
        <v>713853560743</v>
      </c>
      <c r="W4" s="2">
        <f t="shared" si="1"/>
        <v>258090167331</v>
      </c>
      <c r="X4" s="2">
        <f t="shared" si="1"/>
        <v>94355614723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37894066955</v>
      </c>
      <c r="E5" s="2">
        <f>IFERROR(INDEX(E51:E500,MATCH($C$5,$C$51:$C$500,0)),"")</f>
        <v>33979397366</v>
      </c>
      <c r="H5" s="2">
        <f>IFERROR(SUM(D5:G5)*(4/MAX(1,COUNT(D5:G5))),"")</f>
        <v>143746928642</v>
      </c>
      <c r="I5" s="2">
        <f t="shared" ref="I5:X5" si="2">IFERROR(INDEX(I51:I500,MATCH($C$5,$C$51:$C$500,0)),"")</f>
        <v>119582290726</v>
      </c>
      <c r="J5" s="2">
        <f t="shared" si="2"/>
        <v>71983029472</v>
      </c>
      <c r="K5" s="2">
        <f t="shared" si="2"/>
        <v>60700378920</v>
      </c>
      <c r="L5" s="2">
        <f t="shared" si="2"/>
        <v>31735122318</v>
      </c>
      <c r="M5" s="2">
        <f t="shared" si="2"/>
        <v>25963165003</v>
      </c>
      <c r="N5" s="2">
        <f t="shared" si="2"/>
        <v>-47868291381</v>
      </c>
      <c r="O5" s="2">
        <f t="shared" si="2"/>
        <v>127472329881</v>
      </c>
      <c r="P5" s="2">
        <f t="shared" si="2"/>
        <v>215506463261</v>
      </c>
      <c r="Q5" s="2">
        <f t="shared" si="2"/>
        <v>190419720171</v>
      </c>
      <c r="R5" s="2">
        <f t="shared" si="2"/>
        <v>207865653830</v>
      </c>
      <c r="S5" s="2">
        <f t="shared" si="2"/>
        <v>1261621473708</v>
      </c>
      <c r="T5" s="2">
        <f t="shared" si="2"/>
        <v>167936522023</v>
      </c>
      <c r="U5" s="2">
        <f t="shared" si="2"/>
        <v>141048915805</v>
      </c>
      <c r="V5" s="2">
        <f t="shared" si="2"/>
        <v>428508177215</v>
      </c>
      <c r="W5" s="2">
        <f t="shared" si="2"/>
        <v>205199144358</v>
      </c>
      <c r="X5" s="2">
        <f t="shared" si="2"/>
        <v>13481146176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7353855559728</v>
      </c>
      <c r="E6" s="2">
        <f>IFERROR(INDEX(E51:E500,MATCH($C$6,$C$51:$C$500,0)),"")</f>
        <v>7315971128165</v>
      </c>
      <c r="H6" s="2">
        <f>IFERROR(INDEX(D6:G6,COUNT(D6:G6)),"")</f>
        <v>7315971128165</v>
      </c>
      <c r="I6" s="2">
        <f t="shared" ref="I6:X6" si="3">IFERROR(INDEX(I51:I500,MATCH($C$6,$C$51:$C$500,0)),"")</f>
        <v>7282435880106</v>
      </c>
      <c r="J6" s="2">
        <f t="shared" si="3"/>
        <v>7161303045179</v>
      </c>
      <c r="K6" s="2">
        <f t="shared" si="3"/>
        <v>7087443024377</v>
      </c>
      <c r="L6" s="2">
        <f t="shared" si="3"/>
        <v>7026611603241</v>
      </c>
      <c r="M6" s="2">
        <f t="shared" si="3"/>
        <v>6995247665958</v>
      </c>
      <c r="N6" s="2">
        <f t="shared" si="3"/>
        <v>6968422353653</v>
      </c>
      <c r="O6" s="2">
        <f t="shared" si="3"/>
        <v>7021458034787</v>
      </c>
      <c r="P6" s="2">
        <f t="shared" si="3"/>
        <v>6893543754696</v>
      </c>
      <c r="Q6" s="2">
        <f t="shared" si="3"/>
        <v>6676500397347</v>
      </c>
      <c r="R6" s="2">
        <f t="shared" si="3"/>
        <v>6484787677416</v>
      </c>
      <c r="S6" s="2">
        <f t="shared" si="3"/>
        <v>6268945784180</v>
      </c>
      <c r="T6" s="2">
        <f t="shared" si="3"/>
        <v>1971453625511</v>
      </c>
      <c r="U6" s="2">
        <f t="shared" si="3"/>
        <v>1794767347615</v>
      </c>
      <c r="V6" s="2">
        <f t="shared" si="3"/>
        <v>1650407037159</v>
      </c>
      <c r="W6" s="2">
        <f t="shared" si="3"/>
        <v>1216092111385</v>
      </c>
      <c r="X6" s="2">
        <f t="shared" si="3"/>
        <v>69137822544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7.8</v>
      </c>
      <c r="E7" s="3">
        <f>IFERROR(INDEX(E51:E500,MATCH($C$7,$C$51:$C$500,0))/1000000000,"")</f>
        <v>7.8</v>
      </c>
      <c r="H7" s="3">
        <f>IFERROR(INDEX(D7:G7,COUNT(D7:G7)),"")</f>
        <v>7.8</v>
      </c>
      <c r="I7" s="3">
        <f t="shared" ref="I7:X7" si="4">IFERROR(INDEX(I51:I500,MATCH($C$7,$C$51:$C$500,0))/1000000000,"")</f>
        <v>7.8</v>
      </c>
      <c r="J7" s="3">
        <f t="shared" si="4"/>
        <v>7.8</v>
      </c>
      <c r="K7" s="3">
        <f t="shared" si="4"/>
        <v>7.8</v>
      </c>
      <c r="L7" s="3">
        <f t="shared" si="4"/>
        <v>7.8</v>
      </c>
      <c r="M7" s="3">
        <f t="shared" si="4"/>
        <v>7.8</v>
      </c>
      <c r="N7" s="3">
        <f t="shared" si="4"/>
        <v>7.8</v>
      </c>
      <c r="O7" s="3">
        <f t="shared" si="4"/>
        <v>7.8</v>
      </c>
      <c r="P7" s="3">
        <f t="shared" si="4"/>
        <v>7.8</v>
      </c>
      <c r="Q7" s="3">
        <f t="shared" si="4"/>
        <v>7.8</v>
      </c>
      <c r="R7" s="3">
        <f t="shared" si="4"/>
        <v>7.8</v>
      </c>
      <c r="S7" s="3">
        <f t="shared" si="4"/>
        <v>7.8</v>
      </c>
      <c r="T7" s="3">
        <f t="shared" si="4"/>
        <v>7.8</v>
      </c>
      <c r="U7" s="3">
        <f t="shared" si="4"/>
        <v>7.8</v>
      </c>
      <c r="V7" s="3">
        <f t="shared" si="4"/>
        <v>7.8</v>
      </c>
      <c r="W7" s="3">
        <f t="shared" si="4"/>
        <v>7.8</v>
      </c>
      <c r="X7" s="3">
        <f t="shared" si="4"/>
        <v>0.09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-29000000000</v>
      </c>
      <c r="E8" s="2">
        <f>IFERROR(INDEX(E51:E500,MATCH("Free cash flow (Quarter)",$C$51:$C$500,0)),"")</f>
        <v>-32000000000</v>
      </c>
      <c r="H8" s="2">
        <f>IFERROR(INDEX(D8:G8,COUNT(D8:G8)),"")</f>
        <v>-32000000000</v>
      </c>
      <c r="I8" s="2">
        <f t="shared" ref="I8:X8" si="5">IFERROR(INDEX(I51:I500,MATCH($C$8,$C$51:$C$500,0)),"")</f>
        <v>-120000000000</v>
      </c>
      <c r="J8" s="2">
        <f t="shared" si="5"/>
        <v>-156000000000</v>
      </c>
      <c r="K8" s="2">
        <f t="shared" si="5"/>
        <v>-142000000000</v>
      </c>
      <c r="L8" s="2">
        <f t="shared" si="5"/>
        <v>-300000000000</v>
      </c>
      <c r="M8" s="2">
        <f t="shared" si="5"/>
        <v>-184000000000</v>
      </c>
      <c r="N8" s="2">
        <f t="shared" si="5"/>
        <v>-145000000000</v>
      </c>
      <c r="O8" s="2">
        <f t="shared" si="5"/>
        <v>-175000000000</v>
      </c>
      <c r="P8" s="2">
        <f t="shared" si="5"/>
        <v>-171000000000</v>
      </c>
      <c r="Q8" s="2">
        <f t="shared" si="5"/>
        <v>-154000000000</v>
      </c>
      <c r="R8" s="2">
        <f t="shared" si="5"/>
        <v>-117000000000</v>
      </c>
      <c r="S8" s="2">
        <f t="shared" si="5"/>
        <v>-96000000000</v>
      </c>
      <c r="T8" s="2">
        <f t="shared" si="5"/>
        <v>-288000000000</v>
      </c>
      <c r="U8" s="2">
        <f t="shared" si="5"/>
        <v>-103000000000</v>
      </c>
      <c r="V8" s="2">
        <f t="shared" si="5"/>
        <v>141000000000</v>
      </c>
      <c r="W8" s="2">
        <f t="shared" si="5"/>
        <v>-22000000000</v>
      </c>
      <c r="X8" s="2">
        <f t="shared" si="5"/>
        <v>-85000000000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-3.66</v>
      </c>
      <c r="E9" s="3">
        <f>IFERROR(INDEX(E51:E500,MATCH("Free cash flow per share (Quarter)",$C$51:$C$500,0)),"")</f>
        <v>-4.07</v>
      </c>
      <c r="H9" s="3">
        <f>IFERROR(INDEX(D9:G9,COUNT(D9:G9)),"")</f>
        <v>-4.07</v>
      </c>
      <c r="I9" s="3">
        <f t="shared" ref="I9:X9" si="6">IFERROR(INDEX(I51:I500,MATCH($C$9,$C$51:$C$500,0)),"")</f>
        <v>-15.33</v>
      </c>
      <c r="J9" s="3">
        <f t="shared" si="6"/>
        <v>-20.03</v>
      </c>
      <c r="K9" s="3">
        <f t="shared" si="6"/>
        <v>-18.149999999999999</v>
      </c>
      <c r="L9" s="3">
        <f t="shared" si="6"/>
        <v>-38.479999999999997</v>
      </c>
      <c r="M9" s="3">
        <f t="shared" si="6"/>
        <v>-23.53</v>
      </c>
      <c r="N9" s="3">
        <f t="shared" si="6"/>
        <v>-18.57</v>
      </c>
      <c r="O9" s="3">
        <f t="shared" si="6"/>
        <v>-22.47</v>
      </c>
      <c r="P9" s="3">
        <f t="shared" si="6"/>
        <v>-21.9</v>
      </c>
      <c r="Q9" s="3">
        <f t="shared" si="6"/>
        <v>-19.690000000000001</v>
      </c>
      <c r="R9" s="3">
        <f t="shared" si="6"/>
        <v>-15.01</v>
      </c>
      <c r="S9" s="3">
        <f t="shared" si="6"/>
        <v>-12.33</v>
      </c>
      <c r="T9" s="3">
        <f t="shared" si="6"/>
        <v>-36.909999999999997</v>
      </c>
      <c r="U9" s="3">
        <f t="shared" si="6"/>
        <v>-13.25</v>
      </c>
      <c r="V9" s="3">
        <f t="shared" si="6"/>
        <v>18.079999999999998</v>
      </c>
      <c r="W9" s="3">
        <f t="shared" si="6"/>
        <v>-2.81</v>
      </c>
      <c r="X9" s="3">
        <f t="shared" si="6"/>
        <v>-943.22</v>
      </c>
    </row>
    <row r="10" spans="1:24" ht="15.5" x14ac:dyDescent="0.35">
      <c r="C10" t="s">
        <v>18</v>
      </c>
      <c r="D10" s="3">
        <f ca="1">IFERROR(IF(D9=0,"",D2/D9),"")</f>
        <v>-38.797814207650269</v>
      </c>
      <c r="E10" s="3">
        <f ca="1">IFERROR(IF(E9=0,"",E2/E9),"")</f>
        <v>-28.255528255528255</v>
      </c>
      <c r="I10" s="3">
        <f t="shared" ref="I10:X10" ca="1" si="7">IFERROR(IF(I9=0,"",I2/I9),"")</f>
        <v>-10.30658838878017</v>
      </c>
      <c r="J10" s="3">
        <f t="shared" ca="1" si="7"/>
        <v>-6.6400399400898644</v>
      </c>
      <c r="K10" s="3">
        <f t="shared" ca="1" si="7"/>
        <v>-8.4848484848484862</v>
      </c>
      <c r="L10" s="3">
        <f t="shared" ca="1" si="7"/>
        <v>-3.9241164241164244</v>
      </c>
      <c r="M10" s="3">
        <f t="shared" ca="1" si="7"/>
        <v>-7.7773055673608154</v>
      </c>
      <c r="N10" s="3">
        <f t="shared" ca="1" si="7"/>
        <v>-7.2697899838449107</v>
      </c>
      <c r="O10" s="3">
        <f t="shared" ca="1" si="7"/>
        <v>-6.8535825545171347</v>
      </c>
      <c r="P10" s="3">
        <f t="shared" ca="1" si="7"/>
        <v>-6.4840182648401834</v>
      </c>
      <c r="Q10" s="3">
        <f t="shared" ca="1" si="7"/>
        <v>-7.6180802437785671</v>
      </c>
      <c r="R10" s="3">
        <f t="shared" ca="1" si="7"/>
        <v>-8.5942704863424382</v>
      </c>
      <c r="S10" s="3" t="str">
        <f t="shared" ca="1" si="7"/>
        <v/>
      </c>
      <c r="T10" s="3">
        <f t="shared" ca="1" si="7"/>
        <v>-4.7141696017339481</v>
      </c>
      <c r="U10" s="3">
        <f t="shared" ca="1" si="7"/>
        <v>-12</v>
      </c>
      <c r="V10" s="3">
        <f t="shared" ca="1" si="7"/>
        <v>12.721238938053098</v>
      </c>
      <c r="W10" s="3">
        <f t="shared" ca="1" si="7"/>
        <v>-70.818505338078296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103027387236</v>
      </c>
      <c r="E11" s="2">
        <f>IFERROR(INDEX(E51:E500,MATCH($C$11,$C$51:$C$500,0)),"")</f>
        <v>135749290516</v>
      </c>
      <c r="H11" s="2">
        <f>IFERROR(INDEX(D11:G11,COUNT(D11:G11)),"")</f>
        <v>135749290516</v>
      </c>
      <c r="I11" s="2">
        <f t="shared" ref="I11:X11" si="8">IFERROR(INDEX(I51:I500,MATCH($C$11,$C$51:$C$500,0)),"")</f>
        <v>168700864525</v>
      </c>
      <c r="J11" s="2">
        <f t="shared" si="8"/>
        <v>400954572482</v>
      </c>
      <c r="K11" s="2">
        <f t="shared" si="8"/>
        <v>321175175172</v>
      </c>
      <c r="L11" s="2">
        <f t="shared" si="8"/>
        <v>78805683622</v>
      </c>
      <c r="M11" s="2">
        <f t="shared" si="8"/>
        <v>92925401952</v>
      </c>
      <c r="N11" s="2">
        <f t="shared" si="8"/>
        <v>237315872451</v>
      </c>
      <c r="O11" s="2">
        <f t="shared" si="8"/>
        <v>374633166041</v>
      </c>
      <c r="P11" s="2">
        <f t="shared" si="8"/>
        <v>382603313470</v>
      </c>
      <c r="Q11" s="2">
        <f t="shared" si="8"/>
        <v>175170598050</v>
      </c>
      <c r="R11" s="2">
        <f t="shared" si="8"/>
        <v>139869349253</v>
      </c>
      <c r="S11" s="2">
        <f t="shared" si="8"/>
        <v>134875157674</v>
      </c>
      <c r="T11" s="2">
        <f t="shared" si="8"/>
        <v>54415282547</v>
      </c>
      <c r="U11" s="2">
        <f t="shared" si="8"/>
        <v>751951757827</v>
      </c>
      <c r="V11" s="2">
        <f t="shared" si="8"/>
        <v>510481936763</v>
      </c>
      <c r="W11" s="2">
        <f t="shared" si="8"/>
        <v>496319472902</v>
      </c>
      <c r="X11" s="2">
        <f t="shared" si="8"/>
        <v>28889090916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-88000000000</v>
      </c>
      <c r="E12" s="2">
        <f>IFERROR(INDEX(E51:E500,MATCH("Net Debt (Quarter)",$C$51:$C$500,0)),"")</f>
        <v>-102000000000</v>
      </c>
      <c r="H12" s="2">
        <f>IFERROR(INDEX(D12:G12,COUNT(D12:G12)),"")</f>
        <v>-102000000000</v>
      </c>
      <c r="I12" s="2">
        <f t="shared" ref="I12:X12" si="9">IFERROR(INDEX(I51:I500,MATCH($C$12,$C$51:$C$500,0)),"")</f>
        <v>-107000000000</v>
      </c>
      <c r="J12" s="2">
        <f t="shared" si="9"/>
        <v>-53000000000</v>
      </c>
      <c r="K12" s="2">
        <f t="shared" si="9"/>
        <v>226000000000</v>
      </c>
      <c r="L12" s="2">
        <f t="shared" si="9"/>
        <v>459000000000</v>
      </c>
      <c r="M12" s="2">
        <f t="shared" si="9"/>
        <v>244000000000</v>
      </c>
      <c r="N12" s="2">
        <f t="shared" si="9"/>
        <v>109000000000</v>
      </c>
      <c r="O12" s="2">
        <f t="shared" si="9"/>
        <v>50000000000</v>
      </c>
      <c r="P12" s="2">
        <f t="shared" si="9"/>
        <v>21000000000</v>
      </c>
      <c r="Q12" s="2">
        <f t="shared" si="9"/>
        <v>137000000000</v>
      </c>
      <c r="R12" s="2">
        <f t="shared" si="9"/>
        <v>105000000000</v>
      </c>
      <c r="S12" s="2">
        <f t="shared" si="9"/>
        <v>55000000000</v>
      </c>
      <c r="T12" s="2">
        <f t="shared" si="9"/>
        <v>59000000000</v>
      </c>
      <c r="U12" s="2">
        <f t="shared" si="9"/>
        <v>-672000000000</v>
      </c>
      <c r="V12" s="2">
        <f t="shared" si="9"/>
        <v>-343000000000</v>
      </c>
      <c r="W12" s="2">
        <f t="shared" si="9"/>
        <v>-326000000000</v>
      </c>
      <c r="X12" s="2">
        <f t="shared" si="9"/>
        <v>49000000000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15000000000</v>
      </c>
      <c r="E13" s="2">
        <f>IFERROR(INDEX(E51:E500,MATCH("Total Debt (Quarter)",$C$51:$C$500,0)),"")</f>
        <v>34000000000</v>
      </c>
      <c r="H13" s="2">
        <f>IFERROR(INDEX(D13:G13,COUNT(D13:G13)),"")</f>
        <v>34000000000</v>
      </c>
      <c r="I13" s="2">
        <f t="shared" ref="I13:X13" si="10">IFERROR(INDEX(I51:I500,MATCH($C$13,$C$51:$C$500,0)),"")</f>
        <v>62000000000</v>
      </c>
      <c r="J13" s="2">
        <f t="shared" si="10"/>
        <v>347000000000</v>
      </c>
      <c r="K13" s="2">
        <f t="shared" si="10"/>
        <v>547000000000</v>
      </c>
      <c r="L13" s="2">
        <f t="shared" si="10"/>
        <v>538000000000</v>
      </c>
      <c r="M13" s="2">
        <f t="shared" si="10"/>
        <v>337000000000</v>
      </c>
      <c r="N13" s="2">
        <f t="shared" si="10"/>
        <v>347000000000</v>
      </c>
      <c r="O13" s="2">
        <f t="shared" si="10"/>
        <v>424000000000</v>
      </c>
      <c r="P13" s="2">
        <f t="shared" si="10"/>
        <v>404000000000</v>
      </c>
      <c r="Q13" s="2">
        <f t="shared" si="10"/>
        <v>312000000000</v>
      </c>
      <c r="R13" s="2">
        <f t="shared" si="10"/>
        <v>245000000000</v>
      </c>
      <c r="S13" s="2">
        <f t="shared" si="10"/>
        <v>190000000000</v>
      </c>
      <c r="T13" s="2">
        <f t="shared" si="10"/>
        <v>113000000000</v>
      </c>
      <c r="U13" s="2">
        <f t="shared" si="10"/>
        <v>80000000000</v>
      </c>
      <c r="V13" s="2">
        <f t="shared" si="10"/>
        <v>167000000000</v>
      </c>
      <c r="W13" s="2">
        <f t="shared" si="10"/>
        <v>170000000000</v>
      </c>
      <c r="X13" s="2">
        <f t="shared" si="10"/>
        <v>78000000000</v>
      </c>
    </row>
    <row r="14" spans="1:24" ht="15.5" x14ac:dyDescent="0.35">
      <c r="C14" t="s">
        <v>27</v>
      </c>
      <c r="D14" s="2">
        <f>IFERROR(INDEX(D51:D500,MATCH($C$14,$C$51:$C$500,0)),"")</f>
        <v>-561320555</v>
      </c>
      <c r="E14" s="2">
        <f>IFERROR(INDEX(E51:E500,MATCH($C$14,$C$51:$C$500,0)),"")</f>
        <v>-1187496330</v>
      </c>
      <c r="H14" s="2">
        <f>IFERROR(SUM(D14:G14)*(4/MAX(1,COUNT(D14:G14))),"")</f>
        <v>-3497633770</v>
      </c>
      <c r="I14" s="2">
        <f t="shared" ref="I14:X14" si="11">IFERROR(INDEX(I51:I500,MATCH($C$14,$C$51:$C$500,0)),"")</f>
        <v>-12295807458</v>
      </c>
      <c r="J14" s="2">
        <f t="shared" si="11"/>
        <v>-22093311021</v>
      </c>
      <c r="K14" s="2">
        <f t="shared" si="11"/>
        <v>-23981148982</v>
      </c>
      <c r="L14" s="2">
        <f t="shared" si="11"/>
        <v>-19646242042</v>
      </c>
      <c r="M14" s="2">
        <f t="shared" si="11"/>
        <v>-7956219977</v>
      </c>
      <c r="N14" s="2">
        <f t="shared" si="11"/>
        <v>-8446991479</v>
      </c>
      <c r="O14" s="2">
        <f t="shared" si="11"/>
        <v>-21388305738</v>
      </c>
      <c r="P14" s="2">
        <f t="shared" si="11"/>
        <v>-22794458311</v>
      </c>
      <c r="Q14" s="2">
        <f t="shared" si="11"/>
        <v>-24701171175</v>
      </c>
      <c r="R14" s="2">
        <f t="shared" si="11"/>
        <v>-26559326837</v>
      </c>
      <c r="S14" s="2">
        <f t="shared" si="11"/>
        <v>-23526698951</v>
      </c>
      <c r="T14" s="2">
        <f t="shared" si="11"/>
        <v>-5155212556</v>
      </c>
      <c r="U14" s="2">
        <f t="shared" si="11"/>
        <v>-917944670</v>
      </c>
      <c r="V14" s="2">
        <f t="shared" si="11"/>
        <v>0</v>
      </c>
      <c r="W14" s="2">
        <f t="shared" si="11"/>
        <v>0</v>
      </c>
      <c r="X14" s="2">
        <f t="shared" si="11"/>
        <v>0</v>
      </c>
    </row>
    <row r="15" spans="1:2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78520990</v>
      </c>
      <c r="J15" s="2">
        <f t="shared" si="12"/>
        <v>-7729555</v>
      </c>
      <c r="K15" s="2">
        <f t="shared" si="12"/>
        <v>-200730977</v>
      </c>
      <c r="L15" s="2">
        <f t="shared" si="12"/>
        <v>136968986</v>
      </c>
      <c r="M15" s="2">
        <f t="shared" si="12"/>
        <v>84761944</v>
      </c>
      <c r="N15" s="2">
        <f t="shared" si="12"/>
        <v>-681190872</v>
      </c>
      <c r="O15" s="2">
        <f t="shared" si="12"/>
        <v>-801212115</v>
      </c>
      <c r="P15" s="2">
        <f t="shared" si="12"/>
        <v>-2244292428</v>
      </c>
      <c r="Q15" s="2">
        <f t="shared" si="12"/>
        <v>-2071958500</v>
      </c>
      <c r="R15" s="2">
        <f t="shared" si="12"/>
        <v>-4962712750</v>
      </c>
      <c r="S15" s="2">
        <f t="shared" si="12"/>
        <v>-5249660965</v>
      </c>
      <c r="T15" s="2">
        <f t="shared" si="12"/>
        <v>-17539215447</v>
      </c>
      <c r="U15" s="2">
        <f t="shared" si="12"/>
        <v>-9951130234</v>
      </c>
      <c r="V15" s="2">
        <f t="shared" si="12"/>
        <v>-39973969323</v>
      </c>
      <c r="W15" s="2">
        <f t="shared" si="12"/>
        <v>-14964051586</v>
      </c>
      <c r="X15" s="2">
        <f t="shared" si="12"/>
        <v>-4719109236</v>
      </c>
    </row>
    <row r="16" spans="1:24" ht="15.5" x14ac:dyDescent="0.35">
      <c r="C16" t="s">
        <v>29</v>
      </c>
      <c r="D16" s="2">
        <f>IFERROR(INDEX(D51:D500,MATCH($C$16,$C$51:$C$500,0)),"")</f>
        <v>38194856962</v>
      </c>
      <c r="E16" s="2">
        <f>IFERROR(INDEX(E51:E500,MATCH($C$16,$C$51:$C$500,0)),"")</f>
        <v>33941645035</v>
      </c>
      <c r="H16" s="2">
        <f>IFERROR(SUM(D16:G16)*(4/MAX(1,COUNT(D16:G16))),"")</f>
        <v>144273003994</v>
      </c>
      <c r="I16" s="2">
        <f t="shared" ref="I16:X16" si="13">IFERROR(INDEX(I51:I500,MATCH($C$16,$C$51:$C$500,0)),"")</f>
        <v>122630584941</v>
      </c>
      <c r="J16" s="2">
        <f t="shared" si="13"/>
        <v>73104339719</v>
      </c>
      <c r="K16" s="2">
        <f t="shared" si="13"/>
        <v>61647009375</v>
      </c>
      <c r="L16" s="2">
        <f t="shared" si="13"/>
        <v>30555538591</v>
      </c>
      <c r="M16" s="2">
        <f t="shared" si="13"/>
        <v>19903021826</v>
      </c>
      <c r="N16" s="2">
        <f t="shared" si="13"/>
        <v>-56533160183</v>
      </c>
      <c r="O16" s="2">
        <f t="shared" si="13"/>
        <v>127343295030</v>
      </c>
      <c r="P16" s="2">
        <f t="shared" si="13"/>
        <v>212814731605</v>
      </c>
      <c r="Q16" s="2">
        <f t="shared" si="13"/>
        <v>190572390596</v>
      </c>
      <c r="R16" s="2">
        <f t="shared" si="13"/>
        <v>215111556267</v>
      </c>
      <c r="S16" s="2">
        <f t="shared" si="13"/>
        <v>1269114136974</v>
      </c>
      <c r="T16" s="2">
        <f t="shared" si="13"/>
        <v>189284579927</v>
      </c>
      <c r="U16" s="2">
        <f t="shared" si="13"/>
        <v>154311440690</v>
      </c>
      <c r="V16" s="2">
        <f t="shared" si="13"/>
        <v>474288895097</v>
      </c>
      <c r="W16" s="2">
        <f t="shared" si="13"/>
        <v>222687057514</v>
      </c>
      <c r="X16" s="2">
        <f t="shared" si="13"/>
        <v>18200255412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1107600000000</v>
      </c>
      <c r="E20" s="2">
        <f ca="1">IFERROR(E21*E2,"")</f>
        <v>897000000000</v>
      </c>
      <c r="H20" s="2">
        <f t="shared" ref="H20:X20" ca="1" si="14">IFERROR(H21*H2,"")</f>
        <v>897000000000</v>
      </c>
      <c r="I20" s="2">
        <f t="shared" ca="1" si="14"/>
        <v>1232400000000</v>
      </c>
      <c r="J20" s="2">
        <f t="shared" ca="1" si="14"/>
        <v>1037400000000</v>
      </c>
      <c r="K20" s="2">
        <f t="shared" ca="1" si="14"/>
        <v>1201200000000</v>
      </c>
      <c r="L20" s="2">
        <f t="shared" ca="1" si="14"/>
        <v>1177800000000</v>
      </c>
      <c r="M20" s="2">
        <f t="shared" ca="1" si="14"/>
        <v>1427400000000</v>
      </c>
      <c r="N20" s="2">
        <f t="shared" ca="1" si="14"/>
        <v>1053000000000</v>
      </c>
      <c r="O20" s="2">
        <f t="shared" ca="1" si="14"/>
        <v>1201200000000</v>
      </c>
      <c r="P20" s="2">
        <f t="shared" ca="1" si="14"/>
        <v>1107600000000</v>
      </c>
      <c r="Q20" s="2">
        <f t="shared" ca="1" si="14"/>
        <v>1170000000000</v>
      </c>
      <c r="R20" s="2">
        <f t="shared" ca="1" si="14"/>
        <v>1006200000000</v>
      </c>
      <c r="S20" s="2" t="str">
        <f t="shared" ca="1" si="14"/>
        <v/>
      </c>
      <c r="T20" s="2">
        <f t="shared" ca="1" si="14"/>
        <v>1357200000000</v>
      </c>
      <c r="U20" s="2">
        <f t="shared" ca="1" si="14"/>
        <v>1240200000000</v>
      </c>
      <c r="V20" s="2">
        <f t="shared" ca="1" si="14"/>
        <v>1794000000000</v>
      </c>
      <c r="W20" s="2">
        <f t="shared" ca="1" si="14"/>
        <v>1552200000000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7800000000</v>
      </c>
      <c r="E21" s="2">
        <f>IFERROR(INDEX(E51:E500,MATCH($C$7,$C$51:$C$500,0)),"")</f>
        <v>7800000000</v>
      </c>
      <c r="H21" s="2">
        <f>IFERROR(INDEX(D21:G21,COUNT(D21:G21)),"")</f>
        <v>7800000000</v>
      </c>
      <c r="I21" s="2">
        <f t="shared" ref="I21:X21" si="15">IFERROR(INDEX(I51:I500,MATCH($C$7,$C$51:$C$500,0)),"")</f>
        <v>7800000000</v>
      </c>
      <c r="J21" s="2">
        <f t="shared" si="15"/>
        <v>7800000000</v>
      </c>
      <c r="K21" s="2">
        <f t="shared" si="15"/>
        <v>7800000000</v>
      </c>
      <c r="L21" s="2">
        <f t="shared" si="15"/>
        <v>7800000000</v>
      </c>
      <c r="M21" s="2">
        <f t="shared" si="15"/>
        <v>7800000000</v>
      </c>
      <c r="N21" s="2">
        <f t="shared" si="15"/>
        <v>7800000000</v>
      </c>
      <c r="O21" s="2">
        <f t="shared" si="15"/>
        <v>7800000000</v>
      </c>
      <c r="P21" s="2">
        <f t="shared" si="15"/>
        <v>7800000000</v>
      </c>
      <c r="Q21" s="2">
        <f t="shared" si="15"/>
        <v>7800000000</v>
      </c>
      <c r="R21" s="2">
        <f t="shared" si="15"/>
        <v>7800000000</v>
      </c>
      <c r="S21" s="2">
        <f t="shared" si="15"/>
        <v>7800000000</v>
      </c>
      <c r="T21" s="2">
        <f t="shared" si="15"/>
        <v>7800000000</v>
      </c>
      <c r="U21" s="2">
        <f t="shared" si="15"/>
        <v>7800000000</v>
      </c>
      <c r="V21" s="2">
        <f t="shared" si="15"/>
        <v>7800000000</v>
      </c>
      <c r="W21" s="2">
        <f t="shared" si="15"/>
        <v>7800000000</v>
      </c>
      <c r="X21" s="2">
        <f t="shared" si="15"/>
        <v>90000000</v>
      </c>
    </row>
    <row r="23" spans="1:24" ht="15.5" x14ac:dyDescent="0.35">
      <c r="B23" t="s">
        <v>54</v>
      </c>
      <c r="C23" t="s">
        <v>55</v>
      </c>
      <c r="D23" s="3">
        <f>IFERROR(D5/D6*100,"")</f>
        <v>0.51529523047093406</v>
      </c>
      <c r="E23" s="3">
        <f>IFERROR(E5/E6*100,"")</f>
        <v>0.46445505006418403</v>
      </c>
      <c r="H23" s="3">
        <f t="shared" ref="H23:X23" si="16">IFERROR(H5/H6*100,"")</f>
        <v>1.9648372871320332</v>
      </c>
      <c r="I23" s="3">
        <f t="shared" si="16"/>
        <v>1.6420644506142827</v>
      </c>
      <c r="J23" s="3">
        <f t="shared" si="16"/>
        <v>1.0051666438059632</v>
      </c>
      <c r="K23" s="3">
        <f t="shared" si="16"/>
        <v>0.85644962098775645</v>
      </c>
      <c r="L23" s="3">
        <f t="shared" si="16"/>
        <v>0.45164190238382157</v>
      </c>
      <c r="M23" s="3">
        <f t="shared" si="16"/>
        <v>0.3711543356691766</v>
      </c>
      <c r="N23" s="3">
        <f t="shared" si="16"/>
        <v>-0.68693154564470948</v>
      </c>
      <c r="O23" s="3">
        <f t="shared" si="16"/>
        <v>1.8154680872470235</v>
      </c>
      <c r="P23" s="3">
        <f t="shared" si="16"/>
        <v>3.1262072299779531</v>
      </c>
      <c r="Q23" s="3">
        <f t="shared" si="16"/>
        <v>2.8520888015923118</v>
      </c>
      <c r="R23" s="3">
        <f t="shared" si="16"/>
        <v>3.2054349991120827</v>
      </c>
      <c r="S23" s="3">
        <f t="shared" si="16"/>
        <v>20.124938341176364</v>
      </c>
      <c r="T23" s="3">
        <f t="shared" si="16"/>
        <v>8.5184109760365736</v>
      </c>
      <c r="U23" s="3">
        <f t="shared" si="16"/>
        <v>7.8588969201180694</v>
      </c>
      <c r="V23" s="3">
        <f t="shared" si="16"/>
        <v>25.963787572829983</v>
      </c>
      <c r="W23" s="3">
        <f t="shared" si="16"/>
        <v>16.873651464139499</v>
      </c>
      <c r="X23" s="3">
        <f t="shared" si="16"/>
        <v>19.498945266059636</v>
      </c>
    </row>
    <row r="24" spans="1:24" ht="15.5" x14ac:dyDescent="0.35">
      <c r="C24" t="s">
        <v>56</v>
      </c>
      <c r="D24" s="4">
        <f>IFERROR(_xlfn.RRI(5,I23,D23),"")</f>
        <v>-0.20689044016937486</v>
      </c>
      <c r="E24" s="4">
        <f>IFERROR(_xlfn.RRI(5,J23,E23),"")</f>
        <v>-0.14307833248790347</v>
      </c>
      <c r="H24" s="4">
        <f t="shared" ref="H24:X24" si="17">IFERROR(_xlfn.RRI(5,M23,H23),"")</f>
        <v>0.39557895129513665</v>
      </c>
      <c r="I24" s="4" t="str">
        <f t="shared" si="17"/>
        <v/>
      </c>
      <c r="J24" s="4">
        <f t="shared" si="17"/>
        <v>-0.11151543032847921</v>
      </c>
      <c r="K24" s="4">
        <f t="shared" si="17"/>
        <v>-0.22814306304211551</v>
      </c>
      <c r="L24" s="4">
        <f t="shared" si="17"/>
        <v>-0.30828652365782661</v>
      </c>
      <c r="M24" s="4">
        <f t="shared" si="17"/>
        <v>-0.35026911312641729</v>
      </c>
      <c r="N24" s="4" t="str">
        <f t="shared" si="17"/>
        <v/>
      </c>
      <c r="O24" s="4">
        <f t="shared" si="17"/>
        <v>-0.26594938641137855</v>
      </c>
      <c r="P24" s="4">
        <f t="shared" si="17"/>
        <v>-0.16836791932477169</v>
      </c>
      <c r="Q24" s="4">
        <f t="shared" si="17"/>
        <v>-0.3570769456671864</v>
      </c>
      <c r="R24" s="4">
        <f t="shared" si="17"/>
        <v>-0.2826426043453113</v>
      </c>
      <c r="S24" s="4">
        <f t="shared" si="17"/>
        <v>6.3398894226709412E-3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15.53</v>
      </c>
      <c r="J25" s="3">
        <f t="shared" si="18"/>
        <v>9.15</v>
      </c>
      <c r="K25" s="3">
        <f t="shared" si="18"/>
        <v>7.85</v>
      </c>
      <c r="L25" s="3">
        <f t="shared" si="18"/>
        <v>3.99</v>
      </c>
      <c r="M25" s="3">
        <f t="shared" si="18"/>
        <v>2.78</v>
      </c>
      <c r="N25" s="3">
        <f t="shared" si="18"/>
        <v>-6.45</v>
      </c>
      <c r="O25" s="3">
        <f t="shared" si="18"/>
        <v>16.37</v>
      </c>
      <c r="P25" s="3">
        <f t="shared" si="18"/>
        <v>27.21</v>
      </c>
      <c r="Q25" s="3">
        <f t="shared" si="18"/>
        <v>24.41</v>
      </c>
      <c r="R25" s="3">
        <f t="shared" si="18"/>
        <v>26.65</v>
      </c>
      <c r="S25" s="3">
        <f t="shared" si="18"/>
        <v>161.69999999999999</v>
      </c>
      <c r="T25" s="3">
        <f t="shared" si="18"/>
        <v>21.53</v>
      </c>
      <c r="U25" s="3">
        <f t="shared" si="18"/>
        <v>18.079999999999998</v>
      </c>
      <c r="V25" s="3">
        <f t="shared" si="18"/>
        <v>54.93</v>
      </c>
      <c r="W25" s="3">
        <f t="shared" si="18"/>
        <v>26.31</v>
      </c>
      <c r="X25" s="3">
        <f t="shared" si="18"/>
        <v>149.79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-0.10982686584727408</v>
      </c>
      <c r="K26" s="4">
        <f t="shared" si="19"/>
        <v>-0.22011920991275524</v>
      </c>
      <c r="L26" s="4">
        <f t="shared" si="19"/>
        <v>-0.30388495008089922</v>
      </c>
      <c r="M26" s="4">
        <f t="shared" si="19"/>
        <v>-0.36368887473076139</v>
      </c>
      <c r="N26" s="4" t="str">
        <f t="shared" si="19"/>
        <v/>
      </c>
      <c r="O26" s="4">
        <f t="shared" si="19"/>
        <v>-5.3324952933028857E-2</v>
      </c>
      <c r="P26" s="4">
        <f t="shared" si="19"/>
        <v>8.519059978175636E-2</v>
      </c>
      <c r="Q26" s="4">
        <f t="shared" si="19"/>
        <v>-0.14974021993896114</v>
      </c>
      <c r="R26" s="4">
        <f t="shared" si="19"/>
        <v>2.5713112768146473E-3</v>
      </c>
      <c r="S26" s="4">
        <f t="shared" si="19"/>
        <v>1.5419360968008222E-2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2.7159263542307692</v>
      </c>
      <c r="E27" s="3">
        <f>IFERROR(E4/E21,"")</f>
        <v>1.5677861802564104</v>
      </c>
      <c r="H27" s="3">
        <f t="shared" ref="H27:X27" si="20">IFERROR(H4/H21,"")</f>
        <v>8.5674250689743587</v>
      </c>
      <c r="I27" s="3">
        <f t="shared" si="20"/>
        <v>9.7684148562820514</v>
      </c>
      <c r="J27" s="3">
        <f t="shared" si="20"/>
        <v>8.6924650193589752</v>
      </c>
      <c r="K27" s="3">
        <f t="shared" si="20"/>
        <v>9.2054871406410257</v>
      </c>
      <c r="L27" s="3">
        <f t="shared" si="20"/>
        <v>7.3127780679487175</v>
      </c>
      <c r="M27" s="3">
        <f t="shared" si="20"/>
        <v>6.1325233774358976</v>
      </c>
      <c r="N27" s="3">
        <f t="shared" si="20"/>
        <v>4.1451469602564099</v>
      </c>
      <c r="O27" s="3">
        <f t="shared" si="20"/>
        <v>11.259594501538462</v>
      </c>
      <c r="P27" s="3">
        <f t="shared" si="20"/>
        <v>17.232436164102563</v>
      </c>
      <c r="Q27" s="3">
        <f t="shared" si="20"/>
        <v>10.895610346794872</v>
      </c>
      <c r="R27" s="3">
        <f t="shared" si="20"/>
        <v>18.133285907179488</v>
      </c>
      <c r="S27" s="3">
        <f t="shared" si="20"/>
        <v>10.735819940000001</v>
      </c>
      <c r="T27" s="3">
        <f t="shared" si="20"/>
        <v>22.56422348897436</v>
      </c>
      <c r="U27" s="3">
        <f t="shared" si="20"/>
        <v>11.784111816153846</v>
      </c>
      <c r="V27" s="3">
        <f t="shared" si="20"/>
        <v>91.519687274743589</v>
      </c>
      <c r="W27" s="3">
        <f t="shared" si="20"/>
        <v>33.088482991153846</v>
      </c>
      <c r="X27" s="3">
        <f t="shared" si="20"/>
        <v>1048.3957191444445</v>
      </c>
    </row>
    <row r="28" spans="1:24" ht="15.5" x14ac:dyDescent="0.35">
      <c r="C28" t="s">
        <v>61</v>
      </c>
      <c r="D28" s="4">
        <f>IFERROR(_xlfn.RRI(5,I27,D27),"")</f>
        <v>-0.22586130010175287</v>
      </c>
      <c r="E28" s="4">
        <f>IFERROR(_xlfn.RRI(5,J27,E27),"")</f>
        <v>-0.29004834479978292</v>
      </c>
      <c r="H28" s="4">
        <f t="shared" ref="H28:X28" si="21">IFERROR(_xlfn.RRI(5,M27,H27),"")</f>
        <v>6.9158813745341163E-2</v>
      </c>
      <c r="I28" s="4">
        <f t="shared" si="21"/>
        <v>0.18701670973925633</v>
      </c>
      <c r="J28" s="4">
        <f t="shared" si="21"/>
        <v>-5.0436439379170417E-2</v>
      </c>
      <c r="K28" s="4">
        <f t="shared" si="21"/>
        <v>-0.11785491351732569</v>
      </c>
      <c r="L28" s="4">
        <f t="shared" si="21"/>
        <v>-7.6650398697176603E-2</v>
      </c>
      <c r="M28" s="4">
        <f t="shared" si="21"/>
        <v>-0.19493204430620625</v>
      </c>
      <c r="N28" s="4">
        <f t="shared" si="21"/>
        <v>-0.17331331506625292</v>
      </c>
      <c r="O28" s="4">
        <f t="shared" si="21"/>
        <v>-0.12979720965651498</v>
      </c>
      <c r="P28" s="4">
        <f t="shared" si="21"/>
        <v>7.8971478538591766E-2</v>
      </c>
      <c r="Q28" s="4">
        <f t="shared" si="21"/>
        <v>-0.34664772571492475</v>
      </c>
      <c r="R28" s="4">
        <f t="shared" si="21"/>
        <v>-0.11333425489858462</v>
      </c>
      <c r="S28" s="4">
        <f t="shared" si="21"/>
        <v>-0.59999815362483022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0.69726775956284137</v>
      </c>
      <c r="J29" s="4">
        <f t="shared" si="22"/>
        <v>0.16560509554140138</v>
      </c>
      <c r="K29" s="4">
        <f t="shared" si="22"/>
        <v>0.96741854636591462</v>
      </c>
      <c r="L29" s="4">
        <f t="shared" si="22"/>
        <v>0.43525179856115126</v>
      </c>
      <c r="M29" s="4">
        <f t="shared" si="22"/>
        <v>-1.4310077519379845</v>
      </c>
      <c r="N29" s="4">
        <f t="shared" si="22"/>
        <v>-1.3940134392180819</v>
      </c>
      <c r="O29" s="4">
        <f t="shared" si="22"/>
        <v>-0.39838294744579195</v>
      </c>
      <c r="P29" s="4">
        <f t="shared" si="22"/>
        <v>0.11470708725931998</v>
      </c>
      <c r="Q29" s="4">
        <f t="shared" si="22"/>
        <v>-8.4052532833020582E-2</v>
      </c>
      <c r="R29" s="4">
        <f t="shared" si="22"/>
        <v>-0.83518862090290658</v>
      </c>
      <c r="S29" s="4">
        <f t="shared" si="22"/>
        <v>6.5104505341384105</v>
      </c>
      <c r="T29" s="4">
        <f t="shared" si="22"/>
        <v>0.19081858407079663</v>
      </c>
      <c r="U29" s="4">
        <f t="shared" si="22"/>
        <v>-0.67085381394502097</v>
      </c>
      <c r="V29" s="4">
        <f t="shared" si="22"/>
        <v>1.087799315849487</v>
      </c>
      <c r="W29" s="4">
        <f t="shared" si="22"/>
        <v>-0.82435409573402763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-0.12294623078332285</v>
      </c>
      <c r="I30" s="4">
        <f t="shared" si="23"/>
        <v>0.12377959928821457</v>
      </c>
      <c r="J30" s="4">
        <f t="shared" si="23"/>
        <v>-5.5730035080612375E-2</v>
      </c>
      <c r="K30" s="4">
        <f t="shared" si="23"/>
        <v>0.25882216786912904</v>
      </c>
      <c r="L30" s="4">
        <f t="shared" si="23"/>
        <v>0.19245824563106723</v>
      </c>
      <c r="M30" s="4">
        <f t="shared" si="23"/>
        <v>0.4794465518917459</v>
      </c>
      <c r="N30" s="4">
        <f t="shared" si="23"/>
        <v>-0.63185646164344245</v>
      </c>
      <c r="O30" s="4">
        <f t="shared" si="23"/>
        <v>-0.34660460109559654</v>
      </c>
      <c r="P30" s="4">
        <f t="shared" si="23"/>
        <v>0.58159438669461738</v>
      </c>
      <c r="Q30" s="4">
        <f t="shared" si="23"/>
        <v>-0.3991375637836832</v>
      </c>
      <c r="R30" s="4">
        <f t="shared" si="23"/>
        <v>0.68904527167204765</v>
      </c>
      <c r="S30" s="4">
        <f t="shared" si="23"/>
        <v>-0.52421052976868965</v>
      </c>
      <c r="T30" s="4">
        <f t="shared" si="23"/>
        <v>0.91480052472371887</v>
      </c>
      <c r="U30" s="4">
        <f t="shared" si="23"/>
        <v>-0.87123959699755371</v>
      </c>
      <c r="V30" s="4">
        <f t="shared" si="23"/>
        <v>1.7659076210659532</v>
      </c>
      <c r="W30" s="4">
        <f t="shared" si="23"/>
        <v>-0.9684389373335518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934.69</v>
      </c>
      <c r="E32" s="3">
        <f>IFERROR(INDEX(E51:E500,MATCH($A$32,$C$51:$C$500,0)),"")</f>
        <v>929.83</v>
      </c>
      <c r="H32" s="3">
        <f>IFERROR(INDEX(D32:G32,COUNT(D32:G32)),"")</f>
        <v>929.83</v>
      </c>
      <c r="I32" s="3">
        <f t="shared" ref="I32:X32" si="24">IFERROR(INDEX(I51:I500,MATCH($C$32,$C$51:$C$500,0)),"")</f>
        <v>925.48</v>
      </c>
      <c r="J32" s="3">
        <f t="shared" si="24"/>
        <v>910.15</v>
      </c>
      <c r="K32" s="3">
        <f t="shared" si="24"/>
        <v>900.92</v>
      </c>
      <c r="L32" s="3">
        <f t="shared" si="24"/>
        <v>893.14</v>
      </c>
      <c r="M32" s="3">
        <f t="shared" si="24"/>
        <v>889.07</v>
      </c>
      <c r="N32" s="3">
        <f t="shared" si="24"/>
        <v>885.74</v>
      </c>
      <c r="O32" s="3">
        <f t="shared" si="24"/>
        <v>891.88</v>
      </c>
      <c r="P32" s="3">
        <f t="shared" si="24"/>
        <v>875.54</v>
      </c>
      <c r="Q32" s="3">
        <f t="shared" si="24"/>
        <v>847.92</v>
      </c>
      <c r="R32" s="3">
        <f t="shared" si="24"/>
        <v>823.51</v>
      </c>
      <c r="S32" s="3">
        <f t="shared" si="24"/>
        <v>796.81</v>
      </c>
      <c r="T32" s="3">
        <f t="shared" si="24"/>
        <v>247.07</v>
      </c>
      <c r="U32" s="3">
        <f t="shared" si="24"/>
        <v>225.54</v>
      </c>
      <c r="V32" s="3">
        <f t="shared" si="24"/>
        <v>207.46</v>
      </c>
      <c r="W32" s="3">
        <f t="shared" si="24"/>
        <v>152.53</v>
      </c>
      <c r="X32" s="3">
        <f t="shared" si="24"/>
        <v>768.2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0.12</v>
      </c>
      <c r="E33" s="3">
        <f>IFERROR(INDEX(E51:E500,MATCH($A$33,$C$51:$C$500,0)),"")</f>
        <v>0.15</v>
      </c>
      <c r="H33" s="3">
        <f>IFERROR(INDEX(D33:G33,COUNT(D33:G33)),"")</f>
        <v>0.15</v>
      </c>
      <c r="I33" s="3">
        <f t="shared" ref="I33:X33" si="25">IFERROR(INDEX(I51:I500,MATCH($C$33,$C$51:$C$500,0)),"")</f>
        <v>0.17</v>
      </c>
      <c r="J33" s="3">
        <f t="shared" si="25"/>
        <v>0.15</v>
      </c>
      <c r="K33" s="3">
        <f t="shared" si="25"/>
        <v>0.17</v>
      </c>
      <c r="L33" s="3">
        <f t="shared" si="25"/>
        <v>0.17</v>
      </c>
      <c r="M33" s="3">
        <f t="shared" si="25"/>
        <v>0.21</v>
      </c>
      <c r="N33" s="3">
        <f t="shared" si="25"/>
        <v>0.15</v>
      </c>
      <c r="O33" s="3">
        <f t="shared" si="25"/>
        <v>0.17</v>
      </c>
      <c r="P33" s="3">
        <f t="shared" si="25"/>
        <v>0.16</v>
      </c>
      <c r="Q33" s="3">
        <f t="shared" si="25"/>
        <v>0.18</v>
      </c>
      <c r="R33" s="3">
        <f t="shared" si="25"/>
        <v>0.16</v>
      </c>
      <c r="S33" s="3">
        <f t="shared" si="25"/>
        <v>0.15</v>
      </c>
      <c r="T33" s="3">
        <f t="shared" si="25"/>
        <v>0.7</v>
      </c>
      <c r="U33" s="3">
        <f t="shared" si="25"/>
        <v>0.7</v>
      </c>
      <c r="V33" s="3">
        <f t="shared" si="25"/>
        <v>1.1100000000000001</v>
      </c>
      <c r="W33" s="3">
        <f t="shared" si="25"/>
        <v>1.3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23.47</v>
      </c>
      <c r="E34" s="3">
        <f>IFERROR(INDEX(E51:E500,MATCH($A$34,$C$51:$C$500,0)),"")</f>
        <v>32.200000000000003</v>
      </c>
      <c r="H34" s="3">
        <f>IFERROR(INDEX(D34:G34,COUNT(D34:G34)),"")</f>
        <v>32.200000000000003</v>
      </c>
      <c r="I34" s="3">
        <f t="shared" ref="I34:X34" si="26">IFERROR(INDEX(I51:I500,MATCH($C$34,$C$51:$C$500,0)),"")</f>
        <v>10.17</v>
      </c>
      <c r="J34" s="3">
        <f t="shared" si="26"/>
        <v>14.54</v>
      </c>
      <c r="K34" s="3">
        <f t="shared" si="26"/>
        <v>19.62</v>
      </c>
      <c r="L34" s="3">
        <f t="shared" si="26"/>
        <v>37.840000000000003</v>
      </c>
      <c r="M34" s="3">
        <f t="shared" si="26"/>
        <v>65.83</v>
      </c>
      <c r="N34" s="3">
        <f t="shared" si="26"/>
        <v>-20.93</v>
      </c>
      <c r="O34" s="3">
        <f t="shared" si="26"/>
        <v>9.41</v>
      </c>
      <c r="P34" s="3">
        <f t="shared" si="26"/>
        <v>5.22</v>
      </c>
      <c r="Q34" s="3">
        <f t="shared" si="26"/>
        <v>6.15</v>
      </c>
      <c r="R34" s="3">
        <f t="shared" si="26"/>
        <v>4.84</v>
      </c>
      <c r="S34" s="3">
        <f t="shared" si="26"/>
        <v>0.76</v>
      </c>
      <c r="T34" s="3">
        <f t="shared" si="26"/>
        <v>8.08</v>
      </c>
      <c r="U34" s="3">
        <f t="shared" si="26"/>
        <v>8.7899999999999991</v>
      </c>
      <c r="V34" s="3">
        <f t="shared" si="26"/>
        <v>4.1900000000000004</v>
      </c>
      <c r="W34" s="3">
        <f t="shared" si="26"/>
        <v>7.56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42.35</v>
      </c>
      <c r="E35" s="3">
        <f>IFERROR(INDEX(E51:E500,MATCH($A$35,$C$51:$C$500,0)),"")</f>
        <v>90.58</v>
      </c>
      <c r="H35" s="3">
        <f>IFERROR(INDEX(D35:G35,COUNT(D35:G35)),"")</f>
        <v>90.58</v>
      </c>
      <c r="I35" s="3">
        <f t="shared" ref="I35:X35" si="27">IFERROR(INDEX(I51:I500,MATCH($C$35,$C$51:$C$500,0)),"")</f>
        <v>16.18</v>
      </c>
      <c r="J35" s="3">
        <f t="shared" si="27"/>
        <v>15.3</v>
      </c>
      <c r="K35" s="3">
        <f t="shared" si="27"/>
        <v>16.73</v>
      </c>
      <c r="L35" s="3">
        <f t="shared" si="27"/>
        <v>20.65</v>
      </c>
      <c r="M35" s="3">
        <f t="shared" si="27"/>
        <v>29.84</v>
      </c>
      <c r="N35" s="3">
        <f t="shared" si="27"/>
        <v>32.57</v>
      </c>
      <c r="O35" s="3">
        <f t="shared" si="27"/>
        <v>13.68</v>
      </c>
      <c r="P35" s="3">
        <f t="shared" si="27"/>
        <v>8.24</v>
      </c>
      <c r="Q35" s="3">
        <f t="shared" si="27"/>
        <v>13.77</v>
      </c>
      <c r="R35" s="3">
        <f t="shared" si="27"/>
        <v>7.11</v>
      </c>
      <c r="S35" s="3">
        <f t="shared" si="27"/>
        <v>11.46</v>
      </c>
      <c r="T35" s="3">
        <f t="shared" si="27"/>
        <v>7.71</v>
      </c>
      <c r="U35" s="3">
        <f t="shared" si="27"/>
        <v>13.49</v>
      </c>
      <c r="V35" s="3">
        <f t="shared" si="27"/>
        <v>2.5099999999999998</v>
      </c>
      <c r="W35" s="3">
        <f t="shared" si="27"/>
        <v>6.01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21184225563</v>
      </c>
      <c r="E51" s="5">
        <v>12228732206</v>
      </c>
      <c r="F51" s="5">
        <v>27271052217</v>
      </c>
      <c r="G51" s="5">
        <v>17151424645</v>
      </c>
      <c r="I51" s="5">
        <v>76193635879</v>
      </c>
      <c r="J51" s="5">
        <v>67801227151</v>
      </c>
      <c r="K51" s="5">
        <v>71802799697</v>
      </c>
      <c r="L51" s="5">
        <v>57039668930</v>
      </c>
      <c r="M51" s="5">
        <v>47833682344</v>
      </c>
      <c r="N51" s="5">
        <v>32332146290</v>
      </c>
      <c r="O51" s="5">
        <v>87824837112</v>
      </c>
      <c r="P51" s="5">
        <v>134413002080</v>
      </c>
      <c r="Q51" s="5">
        <v>84985760705</v>
      </c>
      <c r="R51" s="5">
        <v>141439630076</v>
      </c>
      <c r="S51" s="5">
        <v>83739395532</v>
      </c>
      <c r="T51" s="5">
        <v>176000943214</v>
      </c>
      <c r="U51" s="5">
        <v>91916072166</v>
      </c>
      <c r="V51" s="5">
        <v>713853560743</v>
      </c>
      <c r="W51" s="5">
        <v>258090167331</v>
      </c>
      <c r="X51" s="5">
        <v>94355614723</v>
      </c>
    </row>
    <row r="52" spans="2:24" ht="15.5" x14ac:dyDescent="0.35">
      <c r="C52" t="s">
        <v>85</v>
      </c>
      <c r="D52" s="5">
        <v>-14152433220</v>
      </c>
      <c r="E52" s="5">
        <v>-5657491851</v>
      </c>
      <c r="F52" s="5">
        <v>-20675539935</v>
      </c>
      <c r="G52" s="5">
        <v>-7889386648</v>
      </c>
      <c r="I52" s="5">
        <v>-42061575844</v>
      </c>
      <c r="J52" s="5">
        <v>-30145758346</v>
      </c>
      <c r="K52" s="5">
        <v>-37774054816</v>
      </c>
      <c r="L52" s="5">
        <v>-30472874042</v>
      </c>
      <c r="M52" s="5">
        <v>-25367166881</v>
      </c>
      <c r="N52" s="5">
        <v>-18065656256</v>
      </c>
      <c r="O52" s="5">
        <v>-37362240346</v>
      </c>
      <c r="P52" s="5">
        <v>-87714970807</v>
      </c>
      <c r="Q52" s="5">
        <v>-27005000893</v>
      </c>
      <c r="R52" s="5">
        <v>-39341480082</v>
      </c>
      <c r="S52" s="5">
        <v>-25078663621</v>
      </c>
      <c r="T52" s="5">
        <v>-47311194887</v>
      </c>
      <c r="U52" s="5">
        <v>-31550542258</v>
      </c>
      <c r="V52" s="5">
        <v>-334089199171</v>
      </c>
      <c r="W52" s="5">
        <v>-124954118892</v>
      </c>
      <c r="X52" s="5">
        <v>-67193236891</v>
      </c>
    </row>
    <row r="53" spans="2:24" ht="15.5" x14ac:dyDescent="0.35">
      <c r="C53" t="s">
        <v>86</v>
      </c>
      <c r="D53" s="5">
        <v>7031792343</v>
      </c>
      <c r="E53" s="5">
        <v>6571240355</v>
      </c>
      <c r="F53" s="5">
        <v>6595512282</v>
      </c>
      <c r="G53" s="5">
        <v>9262037997</v>
      </c>
      <c r="I53" s="5">
        <v>34132060035</v>
      </c>
      <c r="J53" s="5">
        <v>37655468805</v>
      </c>
      <c r="K53" s="5">
        <v>34028744881</v>
      </c>
      <c r="L53" s="5">
        <v>26566794888</v>
      </c>
      <c r="M53" s="5">
        <v>22466515463</v>
      </c>
      <c r="N53" s="5">
        <v>14266490034</v>
      </c>
      <c r="O53" s="5">
        <v>50462596766</v>
      </c>
      <c r="P53" s="5">
        <v>46698031273</v>
      </c>
      <c r="Q53" s="5">
        <v>57980759812</v>
      </c>
      <c r="R53" s="5">
        <v>102098149994</v>
      </c>
      <c r="S53" s="5">
        <v>58660731911</v>
      </c>
      <c r="T53" s="5">
        <v>128689748327</v>
      </c>
      <c r="U53" s="5">
        <v>60365529908</v>
      </c>
      <c r="V53" s="5">
        <v>379764361572</v>
      </c>
      <c r="W53" s="5">
        <v>133136048439</v>
      </c>
      <c r="X53" s="5">
        <v>27162377832</v>
      </c>
    </row>
    <row r="54" spans="2:24" ht="15.5" x14ac:dyDescent="0.35">
      <c r="C54" t="s">
        <v>87</v>
      </c>
      <c r="D54" s="5">
        <v>-22920391227</v>
      </c>
      <c r="E54" s="5">
        <v>-24313604729</v>
      </c>
      <c r="F54" s="5">
        <v>-22499394734</v>
      </c>
      <c r="G54" s="5">
        <v>-20156740567</v>
      </c>
      <c r="I54" s="5">
        <v>-94740633235</v>
      </c>
      <c r="J54" s="5">
        <v>-111864805937</v>
      </c>
      <c r="K54" s="5">
        <v>-96530822040</v>
      </c>
      <c r="L54" s="5">
        <v>-86352431558</v>
      </c>
      <c r="M54" s="5">
        <v>-76381492718</v>
      </c>
      <c r="N54" s="5">
        <v>-74623330362</v>
      </c>
      <c r="O54" s="5">
        <v>-100527226566</v>
      </c>
      <c r="P54" s="5">
        <v>-106279972799</v>
      </c>
      <c r="Q54" s="5">
        <v>-106002852691</v>
      </c>
      <c r="R54" s="5">
        <v>-77576147799</v>
      </c>
      <c r="S54" s="5">
        <v>-100142378604</v>
      </c>
      <c r="T54" s="5">
        <v>-81554102311</v>
      </c>
      <c r="U54" s="5">
        <v>-80487609174</v>
      </c>
      <c r="V54" s="5">
        <v>-97789638195</v>
      </c>
      <c r="W54" s="5">
        <v>-35409149614</v>
      </c>
      <c r="X54" s="5">
        <v>-10703474014</v>
      </c>
    </row>
    <row r="55" spans="2:24" ht="15.5" x14ac:dyDescent="0.35">
      <c r="C55" t="s">
        <v>88</v>
      </c>
      <c r="D55" s="5">
        <v>-828388735</v>
      </c>
      <c r="E55" s="5">
        <v>-695661787</v>
      </c>
      <c r="F55" s="5">
        <v>734490258</v>
      </c>
      <c r="G55" s="5">
        <v>-663797198</v>
      </c>
      <c r="I55" s="5">
        <v>-1223098741</v>
      </c>
      <c r="J55" s="5">
        <v>-1980177053</v>
      </c>
      <c r="K55" s="5">
        <v>-1238291448</v>
      </c>
      <c r="L55" s="5">
        <v>-5715985284</v>
      </c>
      <c r="M55" s="5">
        <v>-5126507048</v>
      </c>
      <c r="N55" s="5">
        <v>-4750922197</v>
      </c>
      <c r="O55" s="5">
        <v>-4752985565</v>
      </c>
      <c r="P55" s="5">
        <v>-4945504284</v>
      </c>
      <c r="Q55" s="5">
        <v>-5188479044</v>
      </c>
      <c r="R55" s="5">
        <v>-9584171612</v>
      </c>
      <c r="S55" s="5">
        <v>-15399430691</v>
      </c>
      <c r="T55" s="5">
        <v>-17311001323</v>
      </c>
      <c r="U55" s="5">
        <v>-4411168630</v>
      </c>
      <c r="V55" s="5">
        <v>-35172461000</v>
      </c>
      <c r="W55" s="5">
        <v>-10485879010</v>
      </c>
      <c r="X55" s="5">
        <v>-1090442120</v>
      </c>
    </row>
    <row r="56" spans="2:24" ht="15.5" x14ac:dyDescent="0.35">
      <c r="C56" t="s">
        <v>89</v>
      </c>
      <c r="D56" s="5">
        <v>-22092002492</v>
      </c>
      <c r="E56" s="5">
        <v>-23617942942</v>
      </c>
      <c r="F56" s="5">
        <v>-23233884992</v>
      </c>
      <c r="G56" s="5">
        <v>-19492943369</v>
      </c>
      <c r="I56" s="5">
        <v>-93517534494</v>
      </c>
      <c r="J56" s="5">
        <v>-109884628884</v>
      </c>
      <c r="K56" s="5">
        <v>-95292530592</v>
      </c>
      <c r="L56" s="5">
        <v>-80636446274</v>
      </c>
      <c r="M56" s="5">
        <v>-71254985670</v>
      </c>
      <c r="N56" s="5">
        <v>-69872408165</v>
      </c>
      <c r="O56" s="5">
        <v>-95774241001</v>
      </c>
      <c r="P56" s="5">
        <v>-101334468515</v>
      </c>
      <c r="Q56" s="5">
        <v>-100814373647</v>
      </c>
      <c r="R56" s="5">
        <v>-67991976187</v>
      </c>
      <c r="S56" s="5">
        <v>-84742947913</v>
      </c>
      <c r="T56" s="5">
        <v>-64243100988</v>
      </c>
      <c r="U56" s="5">
        <v>-76076440544</v>
      </c>
      <c r="V56" s="5">
        <v>-62617177195</v>
      </c>
      <c r="W56" s="5">
        <v>-24923270604</v>
      </c>
      <c r="X56" s="5">
        <v>-9613031894</v>
      </c>
    </row>
    <row r="57" spans="2:24" ht="15.5" x14ac:dyDescent="0.35">
      <c r="C57" t="s">
        <v>93</v>
      </c>
      <c r="D57" s="5">
        <v>-15888598884</v>
      </c>
      <c r="E57" s="5">
        <v>-17742364374</v>
      </c>
      <c r="F57" s="5">
        <v>-15903882452</v>
      </c>
      <c r="G57" s="5">
        <v>-10894702570</v>
      </c>
      <c r="I57" s="5">
        <v>-60608573200</v>
      </c>
      <c r="J57" s="5">
        <v>-74209337132</v>
      </c>
      <c r="K57" s="5">
        <v>-62502077159</v>
      </c>
      <c r="L57" s="5">
        <v>-59785636670</v>
      </c>
      <c r="M57" s="5">
        <v>-53914977255</v>
      </c>
      <c r="N57" s="5">
        <v>-60356840328</v>
      </c>
      <c r="O57" s="5">
        <v>-50064629800</v>
      </c>
      <c r="P57" s="5">
        <v>-59581941526</v>
      </c>
      <c r="Q57" s="5">
        <v>-48022092879</v>
      </c>
      <c r="R57" s="5">
        <v>24522002195</v>
      </c>
      <c r="S57" s="5">
        <v>-41481646693</v>
      </c>
      <c r="T57" s="5">
        <v>47135646016</v>
      </c>
      <c r="U57" s="5">
        <v>-20122079266</v>
      </c>
      <c r="V57" s="5">
        <v>281974723377</v>
      </c>
      <c r="W57" s="5">
        <v>97726898825</v>
      </c>
      <c r="X57" s="5">
        <v>16458903818</v>
      </c>
    </row>
    <row r="58" spans="2:24" ht="15.5" x14ac:dyDescent="0.35">
      <c r="C58" t="s">
        <v>94</v>
      </c>
      <c r="D58" s="5">
        <v>54083455846</v>
      </c>
      <c r="E58" s="5">
        <v>51684009409</v>
      </c>
      <c r="F58" s="5">
        <v>30435057023</v>
      </c>
      <c r="G58" s="5">
        <v>58073063591</v>
      </c>
      <c r="I58" s="5">
        <v>183239158141</v>
      </c>
      <c r="J58" s="5">
        <v>147313676851</v>
      </c>
      <c r="K58" s="5">
        <v>124149086534</v>
      </c>
      <c r="L58" s="5">
        <v>90341175261</v>
      </c>
      <c r="M58" s="5">
        <v>73817999081</v>
      </c>
      <c r="N58" s="5">
        <v>3823680145</v>
      </c>
      <c r="O58" s="5">
        <v>177407924830</v>
      </c>
      <c r="P58" s="5">
        <v>272396673131</v>
      </c>
      <c r="Q58" s="5">
        <v>238594483475</v>
      </c>
      <c r="R58" s="5">
        <v>190589554072</v>
      </c>
      <c r="S58" s="5">
        <v>1310595783667</v>
      </c>
      <c r="T58" s="5">
        <v>142148933911</v>
      </c>
      <c r="U58" s="5">
        <v>174433519956</v>
      </c>
      <c r="V58" s="5">
        <v>192314171720</v>
      </c>
      <c r="W58" s="5">
        <v>124960158689</v>
      </c>
      <c r="X58" s="5">
        <v>1741351594</v>
      </c>
    </row>
    <row r="59" spans="2:24" ht="15.5" x14ac:dyDescent="0.35">
      <c r="C59" t="s">
        <v>90</v>
      </c>
      <c r="D59" s="5">
        <v>53705863781</v>
      </c>
      <c r="E59" s="5">
        <v>50527038401</v>
      </c>
      <c r="F59" s="5">
        <v>57527164234</v>
      </c>
      <c r="G59" s="5">
        <v>49742542642</v>
      </c>
      <c r="I59" s="5">
        <v>204676858579</v>
      </c>
      <c r="J59" s="5">
        <v>178695598051</v>
      </c>
      <c r="K59" s="5">
        <v>140970627092</v>
      </c>
      <c r="L59" s="5">
        <v>113530601263</v>
      </c>
      <c r="M59" s="5">
        <v>50377599769</v>
      </c>
      <c r="N59" s="5">
        <v>-2939321147</v>
      </c>
      <c r="O59" s="5">
        <v>177159577422</v>
      </c>
      <c r="P59" s="5">
        <v>264722514716</v>
      </c>
      <c r="Q59" s="5">
        <v>267117183178</v>
      </c>
      <c r="R59" s="5">
        <v>350741157512</v>
      </c>
      <c r="S59" s="5">
        <v>251578492040</v>
      </c>
      <c r="T59" s="5">
        <v>114454463446</v>
      </c>
      <c r="U59" s="5">
        <v>122738984638</v>
      </c>
      <c r="V59" s="5">
        <v>152668262217</v>
      </c>
      <c r="W59" s="5">
        <v>118394689674</v>
      </c>
    </row>
    <row r="60" spans="2:24" ht="15.5" x14ac:dyDescent="0.35">
      <c r="C60" t="s">
        <v>27</v>
      </c>
      <c r="D60" s="5">
        <v>-561320555</v>
      </c>
      <c r="E60" s="5">
        <v>-1187496330</v>
      </c>
      <c r="F60" s="5">
        <v>-12295807458</v>
      </c>
      <c r="G60" s="5">
        <v>7368826668</v>
      </c>
      <c r="I60" s="5">
        <v>-12295807458</v>
      </c>
      <c r="J60" s="5">
        <v>-22093311021</v>
      </c>
      <c r="K60" s="5">
        <v>-23981148982</v>
      </c>
      <c r="L60" s="5">
        <v>-19646242042</v>
      </c>
      <c r="M60" s="5">
        <v>-7956219977</v>
      </c>
      <c r="N60" s="5">
        <v>-8446991479</v>
      </c>
      <c r="O60" s="5">
        <v>-21388305738</v>
      </c>
      <c r="P60" s="5">
        <v>-22794458311</v>
      </c>
      <c r="Q60" s="5">
        <v>-24701171175</v>
      </c>
      <c r="R60" s="5">
        <v>-26559326837</v>
      </c>
      <c r="S60" s="5">
        <v>-23526698951</v>
      </c>
      <c r="T60" s="5">
        <v>-5155212556</v>
      </c>
      <c r="U60" s="5">
        <v>-917944670</v>
      </c>
    </row>
    <row r="61" spans="2:24" ht="15.5" x14ac:dyDescent="0.35">
      <c r="C61" t="s">
        <v>95</v>
      </c>
      <c r="D61" s="5">
        <v>1160824149</v>
      </c>
      <c r="E61" s="5">
        <v>1946506730</v>
      </c>
      <c r="F61" s="5">
        <v>2344992244</v>
      </c>
      <c r="G61" s="5">
        <v>1922089354</v>
      </c>
      <c r="I61" s="5">
        <v>13364489685</v>
      </c>
      <c r="J61" s="5">
        <v>15015842739</v>
      </c>
      <c r="K61" s="5">
        <v>5313598575</v>
      </c>
      <c r="L61" s="5">
        <v>1599704693</v>
      </c>
      <c r="M61" s="5">
        <v>6553931250</v>
      </c>
      <c r="N61" s="5">
        <v>14017400347</v>
      </c>
      <c r="O61" s="5">
        <v>21186229606</v>
      </c>
      <c r="P61" s="5">
        <v>11716386679</v>
      </c>
      <c r="Q61" s="5">
        <v>7750144854</v>
      </c>
      <c r="R61" s="5">
        <v>7060557081</v>
      </c>
      <c r="S61" s="5">
        <v>11239544498</v>
      </c>
      <c r="T61" s="5">
        <v>951597448</v>
      </c>
      <c r="U61" s="5">
        <v>44784719866</v>
      </c>
    </row>
    <row r="62" spans="2:24" ht="15.5" x14ac:dyDescent="0.35">
      <c r="C62" t="s">
        <v>97</v>
      </c>
      <c r="D62" s="5">
        <v>652147702</v>
      </c>
      <c r="E62" s="5">
        <v>169930942</v>
      </c>
      <c r="R62" s="5">
        <v>-2315825564</v>
      </c>
      <c r="S62" s="5">
        <v>988948026</v>
      </c>
      <c r="T62" s="5">
        <v>2505471858</v>
      </c>
      <c r="U62" s="5">
        <v>5606025309</v>
      </c>
    </row>
    <row r="63" spans="2:24" ht="15.5" x14ac:dyDescent="0.35">
      <c r="C63" t="s">
        <v>378</v>
      </c>
      <c r="D63" s="5">
        <v>-507492424</v>
      </c>
      <c r="E63" s="5">
        <v>-220756662</v>
      </c>
      <c r="F63" s="5">
        <v>-616269758</v>
      </c>
      <c r="G63" s="5">
        <v>-224617170</v>
      </c>
      <c r="I63" s="5">
        <v>-1795912265</v>
      </c>
      <c r="J63" s="5">
        <v>-918325360</v>
      </c>
      <c r="K63" s="5">
        <v>-1446127587</v>
      </c>
      <c r="L63" s="5">
        <v>-1199862037</v>
      </c>
      <c r="M63" s="5">
        <v>-1285459548</v>
      </c>
      <c r="N63" s="5">
        <v>-1856649249</v>
      </c>
      <c r="O63" s="5">
        <v>-2967213837</v>
      </c>
      <c r="P63" s="5">
        <v>-5253897357</v>
      </c>
      <c r="Q63" s="5">
        <v>-4471319869</v>
      </c>
      <c r="R63" s="5">
        <v>-7278534348</v>
      </c>
      <c r="S63" s="5">
        <v>-5232964677</v>
      </c>
    </row>
    <row r="64" spans="2:24" ht="15.5" x14ac:dyDescent="0.35">
      <c r="C64" t="s">
        <v>92</v>
      </c>
      <c r="D64" s="5">
        <v>-9635392</v>
      </c>
      <c r="E64" s="5">
        <v>-444149307</v>
      </c>
      <c r="F64" s="5">
        <v>-242583454</v>
      </c>
      <c r="G64" s="5">
        <v>727524033</v>
      </c>
      <c r="I64" s="5">
        <v>1550846701</v>
      </c>
      <c r="J64" s="5">
        <v>1876991330</v>
      </c>
      <c r="K64" s="5">
        <v>204167216</v>
      </c>
      <c r="L64" s="5">
        <v>-371185035</v>
      </c>
      <c r="M64" s="5">
        <v>-1521727698</v>
      </c>
      <c r="N64" s="5">
        <v>-6890149181</v>
      </c>
      <c r="O64" s="5">
        <v>-1318899790</v>
      </c>
      <c r="P64" s="5">
        <v>-1414430912</v>
      </c>
      <c r="Q64" s="5">
        <v>-1956675240</v>
      </c>
      <c r="R64" s="5">
        <v>2172730906</v>
      </c>
      <c r="S64" s="5">
        <v>2517070389</v>
      </c>
      <c r="T64" s="5">
        <v>3808842457</v>
      </c>
      <c r="U64" s="5">
        <v>3311394651</v>
      </c>
      <c r="V64" s="5">
        <v>5806748559</v>
      </c>
      <c r="W64" s="5">
        <v>2523861570</v>
      </c>
    </row>
    <row r="65" spans="2:24" ht="15.5" x14ac:dyDescent="0.35">
      <c r="C65" t="s">
        <v>98</v>
      </c>
      <c r="D65" s="5">
        <v>54083455846</v>
      </c>
      <c r="E65" s="5">
        <v>51684009409</v>
      </c>
      <c r="F65" s="5">
        <v>30435057023</v>
      </c>
      <c r="G65" s="5">
        <v>58073063591</v>
      </c>
      <c r="I65" s="5">
        <v>183239158141</v>
      </c>
      <c r="J65" s="5">
        <v>147313676851</v>
      </c>
      <c r="K65" s="5">
        <v>124149086534</v>
      </c>
      <c r="L65" s="5">
        <v>90341175261</v>
      </c>
      <c r="M65" s="5">
        <v>73817999081</v>
      </c>
      <c r="N65" s="5">
        <v>3823680145</v>
      </c>
      <c r="O65" s="5">
        <v>177407924830</v>
      </c>
      <c r="P65" s="5">
        <v>272396673131</v>
      </c>
      <c r="Q65" s="5">
        <v>238594483475</v>
      </c>
      <c r="R65" s="5">
        <v>190589554072</v>
      </c>
      <c r="S65" s="5">
        <v>1310595783667</v>
      </c>
      <c r="T65" s="5">
        <v>142148933911</v>
      </c>
      <c r="U65" s="5">
        <v>174433519956</v>
      </c>
      <c r="V65" s="5">
        <v>192314171720</v>
      </c>
      <c r="W65" s="5">
        <v>124960158689</v>
      </c>
      <c r="X65" s="5">
        <v>1741351594</v>
      </c>
    </row>
    <row r="66" spans="2:24" ht="15.5" x14ac:dyDescent="0.35">
      <c r="C66" t="s">
        <v>29</v>
      </c>
      <c r="D66" s="5">
        <v>38194856962</v>
      </c>
      <c r="E66" s="5">
        <v>33941645035</v>
      </c>
      <c r="F66" s="5">
        <v>24472883383</v>
      </c>
      <c r="G66" s="5">
        <v>37236652209</v>
      </c>
      <c r="I66" s="5">
        <v>122630584941</v>
      </c>
      <c r="J66" s="5">
        <v>73104339719</v>
      </c>
      <c r="K66" s="5">
        <v>61647009375</v>
      </c>
      <c r="L66" s="5">
        <v>30555538591</v>
      </c>
      <c r="M66" s="5">
        <v>19903021826</v>
      </c>
      <c r="N66" s="5">
        <v>-56533160183</v>
      </c>
      <c r="O66" s="5">
        <v>127343295030</v>
      </c>
      <c r="P66" s="5">
        <v>212814731605</v>
      </c>
      <c r="Q66" s="5">
        <v>190572390596</v>
      </c>
      <c r="R66" s="5">
        <v>215111556267</v>
      </c>
      <c r="S66" s="5">
        <v>1269114136974</v>
      </c>
      <c r="T66" s="5">
        <v>189284579927</v>
      </c>
      <c r="U66" s="5">
        <v>154311440690</v>
      </c>
      <c r="V66" s="5">
        <v>474288895097</v>
      </c>
      <c r="W66" s="5">
        <v>222687057514</v>
      </c>
      <c r="X66" s="5">
        <v>18200255412</v>
      </c>
    </row>
    <row r="67" spans="2:24" ht="15.5" x14ac:dyDescent="0.35">
      <c r="C67" t="s">
        <v>28</v>
      </c>
      <c r="F67" s="5">
        <v>78520990</v>
      </c>
      <c r="I67" s="5">
        <v>78520990</v>
      </c>
      <c r="J67" s="5">
        <v>-7729555</v>
      </c>
      <c r="K67" s="5">
        <v>-200730977</v>
      </c>
      <c r="L67" s="5">
        <v>136968986</v>
      </c>
      <c r="M67" s="5">
        <v>84761944</v>
      </c>
      <c r="N67" s="5">
        <v>-681190872</v>
      </c>
      <c r="O67" s="5">
        <v>-801212115</v>
      </c>
      <c r="P67" s="5">
        <v>-2244292428</v>
      </c>
      <c r="Q67" s="5">
        <v>-2071958500</v>
      </c>
      <c r="R67" s="5">
        <v>-4962712750</v>
      </c>
      <c r="S67" s="5">
        <v>-5249660965</v>
      </c>
      <c r="T67" s="5">
        <v>-17539215447</v>
      </c>
      <c r="U67" s="5">
        <v>-9951130234</v>
      </c>
      <c r="V67" s="5">
        <v>-39973969323</v>
      </c>
      <c r="W67" s="5">
        <v>-14964051586</v>
      </c>
      <c r="X67" s="5">
        <v>-4719109236</v>
      </c>
    </row>
    <row r="68" spans="2:24" ht="15.5" x14ac:dyDescent="0.35">
      <c r="C68" t="s">
        <v>102</v>
      </c>
      <c r="D68" s="5">
        <v>38194856962</v>
      </c>
      <c r="E68" s="5">
        <v>33941645035</v>
      </c>
      <c r="F68" s="5">
        <v>24551404373</v>
      </c>
      <c r="G68" s="5">
        <v>37236652209</v>
      </c>
      <c r="I68" s="5">
        <v>122709105931</v>
      </c>
      <c r="J68" s="5">
        <v>73096610164</v>
      </c>
      <c r="K68" s="5">
        <v>61446278398</v>
      </c>
      <c r="L68" s="5">
        <v>30692507577</v>
      </c>
      <c r="M68" s="5">
        <v>19987783770</v>
      </c>
      <c r="N68" s="5">
        <v>-57214351055</v>
      </c>
      <c r="O68" s="5">
        <v>126542082915</v>
      </c>
      <c r="P68" s="5">
        <v>210570439177</v>
      </c>
      <c r="Q68" s="5">
        <v>188500432096</v>
      </c>
      <c r="R68" s="5">
        <v>210148843517</v>
      </c>
      <c r="S68" s="5">
        <v>1263864476009</v>
      </c>
      <c r="T68" s="5">
        <v>171745364480</v>
      </c>
      <c r="U68" s="5">
        <v>144360310456</v>
      </c>
      <c r="V68" s="5">
        <v>434314925774</v>
      </c>
      <c r="W68" s="5">
        <v>207723005928</v>
      </c>
      <c r="X68" s="5">
        <v>13481146176</v>
      </c>
    </row>
    <row r="69" spans="2:24" ht="15.5" x14ac:dyDescent="0.35">
      <c r="C69" t="s">
        <v>103</v>
      </c>
      <c r="D69" s="5">
        <v>-310425399</v>
      </c>
      <c r="E69" s="5">
        <v>-406396976</v>
      </c>
      <c r="F69" s="5">
        <v>-2212009990</v>
      </c>
      <c r="G69" s="5">
        <v>214485822</v>
      </c>
      <c r="I69" s="5">
        <v>-1575968504</v>
      </c>
      <c r="J69" s="5">
        <v>763410638</v>
      </c>
      <c r="K69" s="5">
        <v>-541732262</v>
      </c>
      <c r="L69" s="5">
        <v>671429706</v>
      </c>
      <c r="M69" s="5">
        <v>4453653535</v>
      </c>
      <c r="N69" s="5">
        <v>2455910493</v>
      </c>
      <c r="O69" s="5">
        <v>-388652824</v>
      </c>
      <c r="P69" s="5">
        <v>3521593172</v>
      </c>
      <c r="Q69" s="5">
        <v>-37387165</v>
      </c>
      <c r="R69" s="5">
        <v>-110458781</v>
      </c>
      <c r="S69" s="5">
        <v>274068088</v>
      </c>
    </row>
    <row r="70" spans="2:24" ht="15.5" x14ac:dyDescent="0.35">
      <c r="C70" t="s">
        <v>104</v>
      </c>
      <c r="D70" s="5">
        <v>-310425399</v>
      </c>
      <c r="E70" s="5">
        <v>-406396976</v>
      </c>
      <c r="F70" s="5">
        <v>-2212009990</v>
      </c>
      <c r="G70" s="5">
        <v>214485822</v>
      </c>
      <c r="I70" s="5">
        <v>-1575968504</v>
      </c>
      <c r="J70" s="5">
        <v>763410638</v>
      </c>
      <c r="K70" s="5">
        <v>-541732262</v>
      </c>
      <c r="L70" s="5">
        <v>671429706</v>
      </c>
      <c r="M70" s="5">
        <v>4453653535</v>
      </c>
      <c r="N70" s="5">
        <v>2455910493</v>
      </c>
      <c r="O70" s="5">
        <v>-388652824</v>
      </c>
      <c r="P70" s="5">
        <v>3521593172</v>
      </c>
      <c r="Q70" s="5">
        <v>-37387165</v>
      </c>
      <c r="R70" s="5">
        <v>-110458781</v>
      </c>
      <c r="S70" s="5">
        <v>274068088</v>
      </c>
    </row>
    <row r="71" spans="2:24" ht="15.5" x14ac:dyDescent="0.35">
      <c r="C71" t="s">
        <v>105</v>
      </c>
      <c r="D71" s="5">
        <v>37884431563</v>
      </c>
      <c r="E71" s="5">
        <v>33535248059</v>
      </c>
      <c r="F71" s="5">
        <v>22339394383</v>
      </c>
      <c r="G71" s="5">
        <v>37451138031</v>
      </c>
      <c r="I71" s="5">
        <v>121133137427</v>
      </c>
      <c r="J71" s="5">
        <v>73860020802</v>
      </c>
      <c r="K71" s="5">
        <v>60904546136</v>
      </c>
      <c r="L71" s="5">
        <v>31363937283</v>
      </c>
      <c r="M71" s="5">
        <v>24441437305</v>
      </c>
      <c r="N71" s="5">
        <v>-54758440562</v>
      </c>
      <c r="O71" s="5">
        <v>126153430091</v>
      </c>
      <c r="P71" s="5">
        <v>214092032349</v>
      </c>
      <c r="Q71" s="5">
        <v>188463044931</v>
      </c>
      <c r="R71" s="5">
        <v>210038384736</v>
      </c>
      <c r="S71" s="5">
        <v>1264138544097</v>
      </c>
      <c r="T71" s="5">
        <v>171745364480</v>
      </c>
      <c r="U71" s="5">
        <v>144360310456</v>
      </c>
      <c r="V71" s="5">
        <v>434314925774</v>
      </c>
      <c r="W71" s="5">
        <v>207723005928</v>
      </c>
      <c r="X71" s="5">
        <v>13481146176</v>
      </c>
    </row>
    <row r="72" spans="2:24" ht="15.5" x14ac:dyDescent="0.35">
      <c r="C72" t="s">
        <v>106</v>
      </c>
      <c r="D72" s="5">
        <v>38194856962</v>
      </c>
      <c r="E72" s="5">
        <v>33941645035</v>
      </c>
      <c r="F72" s="5">
        <v>24551404373</v>
      </c>
      <c r="G72" s="5">
        <v>37236652209</v>
      </c>
      <c r="I72" s="5">
        <v>122709105931</v>
      </c>
      <c r="J72" s="5">
        <v>73096610164</v>
      </c>
      <c r="K72" s="5">
        <v>61446278398</v>
      </c>
      <c r="L72" s="5">
        <v>30692507577</v>
      </c>
      <c r="M72" s="5">
        <v>19987783770</v>
      </c>
      <c r="N72" s="5">
        <v>-57214351056</v>
      </c>
      <c r="O72" s="5">
        <v>126542082915</v>
      </c>
      <c r="P72" s="5">
        <v>210570439177</v>
      </c>
      <c r="Q72" s="5">
        <v>188500432096</v>
      </c>
      <c r="R72" s="5">
        <v>210148843517</v>
      </c>
      <c r="S72" s="5">
        <v>1263864476009</v>
      </c>
      <c r="T72" s="5">
        <v>171745364480</v>
      </c>
      <c r="U72" s="5">
        <v>144360310456</v>
      </c>
      <c r="V72" s="5">
        <v>434314925774</v>
      </c>
      <c r="W72" s="5">
        <v>207723005928</v>
      </c>
      <c r="X72" s="5">
        <v>13481146176</v>
      </c>
    </row>
    <row r="73" spans="2:24" ht="15.5" x14ac:dyDescent="0.35">
      <c r="C73" t="s">
        <v>8</v>
      </c>
      <c r="D73" s="5">
        <v>37894066955</v>
      </c>
      <c r="E73" s="5">
        <v>33979397366</v>
      </c>
      <c r="F73" s="5">
        <v>22581977837</v>
      </c>
      <c r="G73" s="5">
        <v>36723613998</v>
      </c>
      <c r="I73" s="5">
        <v>119582290726</v>
      </c>
      <c r="J73" s="5">
        <v>71983029472</v>
      </c>
      <c r="K73" s="5">
        <v>60700378920</v>
      </c>
      <c r="L73" s="5">
        <v>31735122318</v>
      </c>
      <c r="M73" s="5">
        <v>25963165003</v>
      </c>
      <c r="N73" s="5">
        <v>-47868291381</v>
      </c>
      <c r="O73" s="5">
        <v>127472329881</v>
      </c>
      <c r="P73" s="5">
        <v>215506463261</v>
      </c>
      <c r="Q73" s="5">
        <v>190419720171</v>
      </c>
      <c r="R73" s="5">
        <v>207865653830</v>
      </c>
      <c r="S73" s="5">
        <v>1261621473708</v>
      </c>
      <c r="T73" s="5">
        <v>167936522023</v>
      </c>
      <c r="U73" s="5">
        <v>141048915805</v>
      </c>
      <c r="V73" s="5">
        <v>428508177215</v>
      </c>
      <c r="W73" s="5">
        <v>205199144358</v>
      </c>
      <c r="X73" s="5">
        <v>13481146176</v>
      </c>
    </row>
    <row r="74" spans="2:24" ht="15.5" x14ac:dyDescent="0.35">
      <c r="C74" t="s">
        <v>108</v>
      </c>
      <c r="D74" s="5">
        <v>38194856962</v>
      </c>
      <c r="E74" s="5">
        <v>33941645035</v>
      </c>
      <c r="F74" s="5">
        <v>24551404373</v>
      </c>
      <c r="G74" s="5">
        <v>37236652209</v>
      </c>
      <c r="I74" s="5">
        <v>122709105931</v>
      </c>
      <c r="J74" s="5">
        <v>73096610164</v>
      </c>
      <c r="K74" s="5">
        <v>61446278398</v>
      </c>
      <c r="L74" s="5">
        <v>30692507577</v>
      </c>
      <c r="M74" s="5">
        <v>19987783770</v>
      </c>
      <c r="N74" s="5">
        <v>-57214351056</v>
      </c>
      <c r="O74" s="5">
        <v>126542082915</v>
      </c>
      <c r="P74" s="5">
        <v>210570439177</v>
      </c>
      <c r="Q74" s="5">
        <v>188500432096</v>
      </c>
      <c r="R74" s="5">
        <v>210148843517</v>
      </c>
      <c r="S74" s="5">
        <v>1263864476009</v>
      </c>
      <c r="T74" s="5">
        <v>171745364480</v>
      </c>
      <c r="U74" s="5">
        <v>144360310456</v>
      </c>
      <c r="V74" s="5">
        <v>434314925774</v>
      </c>
      <c r="W74" s="5">
        <v>207723005928</v>
      </c>
      <c r="X74" s="5">
        <v>13481146176</v>
      </c>
    </row>
    <row r="75" spans="2:24" ht="15.5" x14ac:dyDescent="0.35">
      <c r="C75" t="s">
        <v>109</v>
      </c>
      <c r="D75" s="5">
        <v>37884431563</v>
      </c>
      <c r="E75" s="5">
        <v>33535248059</v>
      </c>
      <c r="F75" s="5">
        <v>22339394383</v>
      </c>
      <c r="G75" s="5">
        <v>37451138031</v>
      </c>
      <c r="I75" s="5">
        <v>121133137427</v>
      </c>
      <c r="J75" s="5">
        <v>73860020802</v>
      </c>
      <c r="K75" s="5">
        <v>60904546136</v>
      </c>
      <c r="L75" s="5">
        <v>31363937283</v>
      </c>
      <c r="M75" s="5">
        <v>24441437305</v>
      </c>
      <c r="N75" s="5">
        <v>-54758440562</v>
      </c>
      <c r="O75" s="5">
        <v>126153430091</v>
      </c>
      <c r="P75" s="5">
        <v>214092032349</v>
      </c>
      <c r="Q75" s="5">
        <v>188463044931</v>
      </c>
      <c r="R75" s="5">
        <v>210038384736</v>
      </c>
      <c r="S75" s="5">
        <v>1264138544097</v>
      </c>
      <c r="T75" s="5">
        <v>171745364480</v>
      </c>
      <c r="U75" s="5">
        <v>144360310456</v>
      </c>
      <c r="V75" s="5">
        <v>434314925774</v>
      </c>
      <c r="W75" s="5">
        <v>207723005928</v>
      </c>
      <c r="X75" s="5">
        <v>13481146176</v>
      </c>
    </row>
    <row r="76" spans="2:24" ht="15.5" x14ac:dyDescent="0.35">
      <c r="C76" t="s">
        <v>110</v>
      </c>
      <c r="D76" s="5">
        <v>37884431563</v>
      </c>
      <c r="E76" s="5">
        <v>33535248059</v>
      </c>
      <c r="F76" s="5">
        <v>22339394383</v>
      </c>
      <c r="G76" s="5">
        <v>37451138031</v>
      </c>
      <c r="I76" s="5">
        <v>121133137427</v>
      </c>
      <c r="J76" s="5">
        <v>73860020802</v>
      </c>
      <c r="K76" s="5">
        <v>60904546136</v>
      </c>
      <c r="L76" s="5">
        <v>31363937283</v>
      </c>
      <c r="M76" s="5">
        <v>24441437305</v>
      </c>
      <c r="N76" s="5">
        <v>-54758440562</v>
      </c>
      <c r="O76" s="5">
        <v>126153430091</v>
      </c>
      <c r="P76" s="5">
        <v>214092032349</v>
      </c>
      <c r="Q76" s="5">
        <v>188463044931</v>
      </c>
      <c r="R76" s="5">
        <v>210038384736</v>
      </c>
      <c r="S76" s="5">
        <v>1264138544097</v>
      </c>
      <c r="T76" s="5">
        <v>171745364480</v>
      </c>
      <c r="U76" s="5">
        <v>144360310456</v>
      </c>
      <c r="V76" s="5">
        <v>434314925774</v>
      </c>
      <c r="W76" s="5">
        <v>207723005928</v>
      </c>
      <c r="X76" s="5">
        <v>13481146176</v>
      </c>
    </row>
    <row r="78" spans="2:24" ht="15.5" x14ac:dyDescent="0.35">
      <c r="B78" t="s">
        <v>111</v>
      </c>
      <c r="C78" t="s">
        <v>112</v>
      </c>
    </row>
    <row r="79" spans="2:24" ht="15.5" x14ac:dyDescent="0.35">
      <c r="C79" t="s">
        <v>113</v>
      </c>
    </row>
    <row r="80" spans="2:24" ht="15.5" x14ac:dyDescent="0.35">
      <c r="C80" t="s">
        <v>20</v>
      </c>
      <c r="D80" s="5">
        <v>103027387236</v>
      </c>
      <c r="E80" s="5">
        <v>135749290516</v>
      </c>
      <c r="F80" s="5">
        <v>168700864525</v>
      </c>
      <c r="G80" s="5">
        <v>169856544572</v>
      </c>
      <c r="I80" s="5">
        <v>168700864525</v>
      </c>
      <c r="J80" s="5">
        <v>400954572482</v>
      </c>
      <c r="K80" s="5">
        <v>321175175172</v>
      </c>
      <c r="L80" s="5">
        <v>78805683622</v>
      </c>
      <c r="M80" s="5">
        <v>92925401952</v>
      </c>
      <c r="N80" s="5">
        <v>237315872451</v>
      </c>
      <c r="O80" s="5">
        <v>374633166041</v>
      </c>
      <c r="P80" s="5">
        <v>382603313470</v>
      </c>
      <c r="Q80" s="5">
        <v>175170598050</v>
      </c>
      <c r="R80" s="5">
        <v>139869349253</v>
      </c>
      <c r="S80" s="5">
        <v>134875157674</v>
      </c>
      <c r="T80" s="5">
        <v>54415282547</v>
      </c>
      <c r="U80" s="5">
        <v>751951757827</v>
      </c>
      <c r="V80" s="5">
        <v>510481936763</v>
      </c>
      <c r="W80" s="5">
        <v>496319472902</v>
      </c>
      <c r="X80" s="5">
        <v>28889090916</v>
      </c>
    </row>
    <row r="81" spans="3:24" ht="15.5" x14ac:dyDescent="0.35">
      <c r="C81" t="s">
        <v>115</v>
      </c>
      <c r="D81" s="5">
        <v>528601330</v>
      </c>
      <c r="E81" s="5">
        <v>132470938</v>
      </c>
      <c r="F81" s="5">
        <v>558377954</v>
      </c>
      <c r="G81" s="5">
        <v>354146067</v>
      </c>
      <c r="I81" s="5">
        <v>558377954</v>
      </c>
      <c r="J81" s="5">
        <v>17126359548</v>
      </c>
      <c r="K81" s="5">
        <v>1894370847</v>
      </c>
      <c r="L81" s="5">
        <v>784010772</v>
      </c>
      <c r="M81" s="5">
        <v>4251533039</v>
      </c>
      <c r="N81" s="5">
        <v>822280319</v>
      </c>
      <c r="O81" s="5">
        <v>1089534887</v>
      </c>
      <c r="P81" s="5">
        <v>11020198913</v>
      </c>
      <c r="Q81" s="5">
        <v>12914015914</v>
      </c>
      <c r="R81" s="5">
        <v>24829518544</v>
      </c>
      <c r="S81" s="5">
        <v>23361117970</v>
      </c>
      <c r="T81" s="5">
        <v>16344558969</v>
      </c>
      <c r="U81" s="5">
        <v>14244066003</v>
      </c>
      <c r="V81" s="5">
        <v>54967748745</v>
      </c>
      <c r="W81" s="5">
        <v>39991537133</v>
      </c>
      <c r="X81" s="5">
        <v>10144312200</v>
      </c>
    </row>
    <row r="82" spans="3:24" ht="15.5" x14ac:dyDescent="0.35">
      <c r="C82" t="s">
        <v>117</v>
      </c>
      <c r="D82" s="5">
        <v>136447582200</v>
      </c>
      <c r="E82" s="5">
        <v>135987582200</v>
      </c>
      <c r="F82" s="5">
        <v>135527582200</v>
      </c>
      <c r="G82" s="5">
        <v>119033532200</v>
      </c>
      <c r="I82" s="5">
        <v>135527582200</v>
      </c>
      <c r="J82" s="5">
        <v>117423532200</v>
      </c>
      <c r="K82" s="5">
        <v>21923832200</v>
      </c>
      <c r="L82" s="5">
        <v>19393832200</v>
      </c>
      <c r="M82" s="5">
        <v>17093832200</v>
      </c>
      <c r="N82" s="5">
        <v>16173832200</v>
      </c>
      <c r="V82" s="5">
        <v>3459151377</v>
      </c>
      <c r="W82" s="5">
        <v>6578740027</v>
      </c>
      <c r="X82" s="5">
        <v>3371447235</v>
      </c>
    </row>
    <row r="83" spans="3:24" ht="15.5" x14ac:dyDescent="0.35">
      <c r="C83" t="s">
        <v>116</v>
      </c>
      <c r="V83" s="5">
        <v>15656161158</v>
      </c>
      <c r="W83" s="5">
        <v>16541682380</v>
      </c>
      <c r="X83" s="5">
        <v>1046447474</v>
      </c>
    </row>
    <row r="84" spans="3:24" ht="15.5" x14ac:dyDescent="0.35">
      <c r="C84" t="s">
        <v>118</v>
      </c>
      <c r="D84" s="5">
        <v>528601330</v>
      </c>
      <c r="E84" s="5">
        <v>132470938</v>
      </c>
      <c r="F84" s="5">
        <v>558377954</v>
      </c>
      <c r="G84" s="5">
        <v>354146067</v>
      </c>
      <c r="I84" s="5">
        <v>558377954</v>
      </c>
      <c r="J84" s="5">
        <v>17126359548</v>
      </c>
      <c r="K84" s="5">
        <v>1894370847</v>
      </c>
      <c r="L84" s="5">
        <v>784010772</v>
      </c>
      <c r="M84" s="5">
        <v>4251533039</v>
      </c>
      <c r="N84" s="5">
        <v>822280319</v>
      </c>
      <c r="O84" s="5">
        <v>1089534887</v>
      </c>
      <c r="P84" s="5">
        <v>11020198913</v>
      </c>
      <c r="Q84" s="5">
        <v>12914015914</v>
      </c>
      <c r="R84" s="5">
        <v>24829518544</v>
      </c>
      <c r="S84" s="5">
        <v>23361117970</v>
      </c>
      <c r="T84" s="5">
        <v>16344558969</v>
      </c>
      <c r="U84" s="5">
        <v>14244066003</v>
      </c>
      <c r="V84" s="5">
        <v>54967748745</v>
      </c>
      <c r="W84" s="5">
        <v>39991537133</v>
      </c>
      <c r="X84" s="5">
        <v>10144312200</v>
      </c>
    </row>
    <row r="85" spans="3:24" ht="15.5" x14ac:dyDescent="0.35">
      <c r="C85" t="s">
        <v>119</v>
      </c>
      <c r="D85" s="5">
        <v>2948638168</v>
      </c>
      <c r="E85" s="5">
        <v>2948638168</v>
      </c>
      <c r="F85" s="5">
        <v>2948638168</v>
      </c>
      <c r="G85" s="5">
        <v>2948638168</v>
      </c>
      <c r="I85" s="5">
        <v>2948638168</v>
      </c>
      <c r="J85" s="5">
        <v>2948638168</v>
      </c>
      <c r="K85" s="5">
        <v>2948638168</v>
      </c>
      <c r="L85" s="5">
        <v>2948638168</v>
      </c>
      <c r="M85" s="5">
        <v>2948638168</v>
      </c>
      <c r="N85" s="5">
        <v>2948638168</v>
      </c>
      <c r="O85" s="5">
        <v>2948638168</v>
      </c>
      <c r="P85" s="5">
        <v>2948638168</v>
      </c>
      <c r="Q85" s="5">
        <v>2730405982</v>
      </c>
      <c r="R85" s="5">
        <v>2528325416</v>
      </c>
      <c r="S85" s="5">
        <v>2703046049</v>
      </c>
      <c r="T85" s="5">
        <v>2477687445</v>
      </c>
      <c r="U85" s="5">
        <v>2655943978</v>
      </c>
    </row>
    <row r="86" spans="3:24" ht="15.5" x14ac:dyDescent="0.35">
      <c r="C86" t="s">
        <v>267</v>
      </c>
      <c r="D86" s="5">
        <v>2948638168</v>
      </c>
      <c r="E86" s="5">
        <v>2948638168</v>
      </c>
      <c r="F86" s="5">
        <v>2948638168</v>
      </c>
      <c r="G86" s="5">
        <v>2948638168</v>
      </c>
      <c r="I86" s="5">
        <v>2948638168</v>
      </c>
      <c r="J86" s="5">
        <v>2948638168</v>
      </c>
      <c r="K86" s="5">
        <v>2948638168</v>
      </c>
      <c r="L86" s="5">
        <v>2948638168</v>
      </c>
      <c r="M86" s="5">
        <v>2948638168</v>
      </c>
      <c r="N86" s="5">
        <v>2948638168</v>
      </c>
      <c r="O86" s="5">
        <v>2948638168</v>
      </c>
      <c r="P86" s="5">
        <v>2948638168</v>
      </c>
      <c r="Q86" s="5">
        <v>2730405982</v>
      </c>
      <c r="R86" s="5">
        <v>2528325416</v>
      </c>
      <c r="S86" s="5">
        <v>2703046049</v>
      </c>
      <c r="T86" s="5">
        <v>2477687445</v>
      </c>
      <c r="U86" s="5">
        <v>2655943978</v>
      </c>
    </row>
    <row r="87" spans="3:24" ht="15.5" x14ac:dyDescent="0.35">
      <c r="C87" t="s">
        <v>268</v>
      </c>
      <c r="D87" s="5">
        <v>294360019963</v>
      </c>
      <c r="E87" s="5">
        <v>294055049942</v>
      </c>
      <c r="F87" s="5">
        <v>294055049942</v>
      </c>
      <c r="G87" s="5">
        <v>293997687811</v>
      </c>
      <c r="I87" s="5">
        <v>294055049942</v>
      </c>
      <c r="J87" s="5">
        <v>293845309018</v>
      </c>
      <c r="K87" s="5">
        <v>293622897286</v>
      </c>
      <c r="L87" s="5">
        <v>293430247663</v>
      </c>
      <c r="M87" s="5">
        <v>297464853471</v>
      </c>
      <c r="N87" s="5">
        <v>297263791490</v>
      </c>
      <c r="O87" s="5">
        <v>292843653614</v>
      </c>
      <c r="P87" s="5">
        <v>292651617334</v>
      </c>
      <c r="Q87" s="5">
        <v>292466370972</v>
      </c>
      <c r="R87" s="5">
        <v>277103661461</v>
      </c>
      <c r="S87" s="5">
        <v>266419314765</v>
      </c>
      <c r="T87" s="5">
        <v>409767236196</v>
      </c>
      <c r="U87" s="5">
        <v>214912513079</v>
      </c>
    </row>
    <row r="88" spans="3:24" ht="15.5" x14ac:dyDescent="0.35">
      <c r="C88" t="s">
        <v>92</v>
      </c>
      <c r="D88" s="5">
        <v>5069970566</v>
      </c>
      <c r="E88" s="5">
        <v>5378716299</v>
      </c>
      <c r="F88" s="5">
        <v>5783433608</v>
      </c>
      <c r="G88" s="5">
        <v>7867093814</v>
      </c>
      <c r="I88" s="5">
        <v>5783433608</v>
      </c>
      <c r="J88" s="5">
        <v>7352683106</v>
      </c>
      <c r="K88" s="5">
        <v>6751446838</v>
      </c>
      <c r="L88" s="5">
        <v>7295322322</v>
      </c>
      <c r="M88" s="5">
        <v>6656924290</v>
      </c>
      <c r="N88" s="5">
        <v>2387112562</v>
      </c>
      <c r="O88" s="5">
        <v>238614489</v>
      </c>
      <c r="P88" s="5">
        <v>448946041</v>
      </c>
      <c r="Q88" s="5">
        <v>-2808483545</v>
      </c>
      <c r="R88" s="5">
        <v>-2824449897</v>
      </c>
      <c r="S88" s="5">
        <v>-3177979592</v>
      </c>
      <c r="X88" s="5">
        <v>78000000000</v>
      </c>
    </row>
    <row r="89" spans="3:24" ht="15.5" x14ac:dyDescent="0.35">
      <c r="C89" t="s">
        <v>121</v>
      </c>
      <c r="D89" s="5">
        <v>1688446997013</v>
      </c>
      <c r="E89" s="5">
        <v>1713108207453</v>
      </c>
      <c r="F89" s="5">
        <v>1727394756145</v>
      </c>
      <c r="G89" s="5">
        <v>1718319791251</v>
      </c>
      <c r="I89" s="5">
        <v>1727394756145</v>
      </c>
      <c r="J89" s="5">
        <v>1938347037526</v>
      </c>
      <c r="K89" s="5">
        <v>1755477256837</v>
      </c>
      <c r="L89" s="5">
        <v>1452318606574</v>
      </c>
      <c r="M89" s="5">
        <v>1250715596829</v>
      </c>
      <c r="N89" s="5">
        <v>1267248705818</v>
      </c>
      <c r="O89" s="5">
        <v>1250403227981</v>
      </c>
      <c r="P89" s="5">
        <v>1174187644192</v>
      </c>
      <c r="Q89" s="5">
        <v>899462126460</v>
      </c>
      <c r="R89" s="5">
        <v>810592847200</v>
      </c>
      <c r="S89" s="5">
        <v>809864098222</v>
      </c>
      <c r="T89" s="5">
        <v>841223451098</v>
      </c>
      <c r="U89" s="5">
        <v>974931494244</v>
      </c>
      <c r="V89" s="5">
        <v>1164186619725</v>
      </c>
      <c r="W89" s="5">
        <v>1143003141517</v>
      </c>
      <c r="X89" s="5">
        <v>295254353467</v>
      </c>
    </row>
    <row r="90" spans="3:24" ht="15.5" x14ac:dyDescent="0.35">
      <c r="C90" t="s">
        <v>122</v>
      </c>
    </row>
    <row r="91" spans="3:24" ht="15.5" x14ac:dyDescent="0.35">
      <c r="C91" t="s">
        <v>123</v>
      </c>
      <c r="D91" s="5">
        <v>3335163730509</v>
      </c>
      <c r="E91" s="5">
        <v>3295164602644</v>
      </c>
      <c r="F91" s="5">
        <v>3272044300158</v>
      </c>
      <c r="G91" s="5">
        <v>3259929871671</v>
      </c>
      <c r="I91" s="5">
        <v>3272044300158</v>
      </c>
      <c r="J91" s="5">
        <v>3205622658994</v>
      </c>
      <c r="K91" s="5">
        <v>3368209931173</v>
      </c>
      <c r="L91" s="5">
        <v>3598448227343</v>
      </c>
      <c r="M91" s="5">
        <v>3569648372448</v>
      </c>
      <c r="N91" s="5">
        <v>3550444345725</v>
      </c>
      <c r="O91" s="5">
        <v>3617204418362</v>
      </c>
      <c r="P91" s="5">
        <v>3585883315659</v>
      </c>
      <c r="Q91" s="5">
        <v>3592040725375</v>
      </c>
      <c r="R91" s="5">
        <v>3415842394362</v>
      </c>
      <c r="S91" s="5">
        <v>3131308835631</v>
      </c>
      <c r="T91" s="5">
        <v>593115782904</v>
      </c>
      <c r="U91" s="5">
        <v>537061319458</v>
      </c>
      <c r="V91" s="5">
        <v>592522334820</v>
      </c>
      <c r="W91" s="5">
        <v>471854072603</v>
      </c>
    </row>
    <row r="92" spans="3:24" ht="15.5" x14ac:dyDescent="0.35">
      <c r="C92" t="s">
        <v>125</v>
      </c>
      <c r="D92" s="5">
        <v>104165929</v>
      </c>
      <c r="E92" s="5">
        <v>104165929</v>
      </c>
      <c r="F92" s="5">
        <v>104165929</v>
      </c>
      <c r="G92" s="5">
        <v>22489439</v>
      </c>
      <c r="I92" s="5">
        <v>104165929</v>
      </c>
      <c r="J92" s="5">
        <v>22489439</v>
      </c>
      <c r="K92" s="5">
        <v>46042157</v>
      </c>
      <c r="L92" s="5">
        <v>246982256</v>
      </c>
      <c r="M92" s="5">
        <v>115940959</v>
      </c>
      <c r="N92" s="5">
        <v>169440731</v>
      </c>
      <c r="O92" s="5">
        <v>152700413</v>
      </c>
      <c r="P92" s="5">
        <v>130373029</v>
      </c>
      <c r="Q92" s="5">
        <v>45139750</v>
      </c>
      <c r="R92" s="5">
        <v>12780250</v>
      </c>
    </row>
    <row r="93" spans="3:24" ht="15.5" x14ac:dyDescent="0.35">
      <c r="C93" t="s">
        <v>126</v>
      </c>
      <c r="D93" s="5">
        <v>139750455469</v>
      </c>
      <c r="E93" s="5">
        <v>143431112651</v>
      </c>
      <c r="F93" s="5">
        <v>147138342534</v>
      </c>
      <c r="G93" s="5">
        <v>150539329765</v>
      </c>
      <c r="I93" s="5">
        <v>147138342534</v>
      </c>
      <c r="J93" s="5">
        <v>160036778624</v>
      </c>
      <c r="K93" s="5">
        <v>168350703878</v>
      </c>
      <c r="L93" s="5">
        <v>169288498780</v>
      </c>
      <c r="M93" s="5">
        <v>181194501253</v>
      </c>
      <c r="N93" s="5">
        <v>194020652230</v>
      </c>
      <c r="O93" s="5">
        <v>206892381780</v>
      </c>
      <c r="P93" s="5">
        <v>222749848702</v>
      </c>
      <c r="Q93" s="5">
        <v>191280335059</v>
      </c>
      <c r="R93" s="5">
        <v>202485570411</v>
      </c>
      <c r="S93" s="5">
        <v>212862270432</v>
      </c>
      <c r="T93" s="5">
        <v>210502098908</v>
      </c>
      <c r="U93" s="5">
        <v>155823192905</v>
      </c>
      <c r="V93" s="5">
        <v>109845845790</v>
      </c>
      <c r="W93" s="5">
        <v>101325860354</v>
      </c>
      <c r="X93" s="5">
        <v>661749284</v>
      </c>
    </row>
    <row r="94" spans="3:24" ht="15.5" x14ac:dyDescent="0.35">
      <c r="C94" t="s">
        <v>342</v>
      </c>
      <c r="D94" s="5">
        <v>2231307778148</v>
      </c>
      <c r="E94" s="5">
        <v>2228440943089</v>
      </c>
      <c r="F94" s="5">
        <v>2225893817000</v>
      </c>
      <c r="G94" s="5">
        <v>2207839586382</v>
      </c>
      <c r="I94" s="5">
        <v>2225893817000</v>
      </c>
      <c r="J94" s="5">
        <v>2222040788532</v>
      </c>
      <c r="K94" s="5">
        <v>2234401456776</v>
      </c>
      <c r="L94" s="5">
        <v>2225177645131</v>
      </c>
      <c r="M94" s="5">
        <v>2209819534631</v>
      </c>
      <c r="N94" s="5">
        <v>2187908814773</v>
      </c>
      <c r="O94" s="5">
        <v>2178858779177</v>
      </c>
      <c r="P94" s="5">
        <v>2160671681383</v>
      </c>
      <c r="Q94" s="5">
        <v>2155259500000</v>
      </c>
      <c r="R94" s="5">
        <v>2178889600000</v>
      </c>
      <c r="S94" s="5">
        <v>2307430000000</v>
      </c>
      <c r="T94" s="5">
        <v>166236947350</v>
      </c>
      <c r="U94" s="5">
        <v>138969375721</v>
      </c>
      <c r="V94" s="5">
        <v>37137523543</v>
      </c>
    </row>
    <row r="95" spans="3:24" ht="15.5" x14ac:dyDescent="0.35">
      <c r="C95" t="s">
        <v>129</v>
      </c>
      <c r="D95" s="5">
        <v>6007323752109</v>
      </c>
      <c r="E95" s="5">
        <v>5968478095398</v>
      </c>
      <c r="F95" s="5">
        <v>5949568601088</v>
      </c>
      <c r="G95" s="5">
        <v>5960722978496</v>
      </c>
      <c r="I95" s="5">
        <v>5949568601088</v>
      </c>
      <c r="J95" s="5">
        <v>5931131323739</v>
      </c>
      <c r="K95" s="5">
        <v>6113744271050</v>
      </c>
      <c r="L95" s="5">
        <v>6336086929952</v>
      </c>
      <c r="M95" s="5">
        <v>6307671665500</v>
      </c>
      <c r="N95" s="5">
        <v>6276210746569</v>
      </c>
      <c r="O95" s="5">
        <v>6351239592722</v>
      </c>
      <c r="P95" s="5">
        <v>6316846181080</v>
      </c>
      <c r="Q95" s="5">
        <v>6301399256943</v>
      </c>
      <c r="R95" s="5">
        <v>6152680215004</v>
      </c>
      <c r="S95" s="5">
        <v>5995413664086</v>
      </c>
      <c r="T95" s="5">
        <v>1451438544402</v>
      </c>
      <c r="U95" s="5">
        <v>1070770290201</v>
      </c>
      <c r="V95" s="5">
        <v>910666705677</v>
      </c>
      <c r="W95" s="5">
        <v>593516549334</v>
      </c>
      <c r="X95" s="5">
        <v>3161749284</v>
      </c>
    </row>
    <row r="96" spans="3:24" ht="15.5" x14ac:dyDescent="0.35">
      <c r="C96" t="s">
        <v>130</v>
      </c>
      <c r="D96" s="5">
        <v>7695770749122</v>
      </c>
      <c r="E96" s="5">
        <v>7681586302851</v>
      </c>
      <c r="F96" s="5">
        <v>7676963357233</v>
      </c>
      <c r="G96" s="5">
        <v>7679042769747</v>
      </c>
      <c r="I96" s="5">
        <v>7676963357233</v>
      </c>
      <c r="J96" s="5">
        <v>7869478361265</v>
      </c>
      <c r="K96" s="5">
        <v>7869221527887</v>
      </c>
      <c r="L96" s="5">
        <v>7788405536526</v>
      </c>
      <c r="M96" s="5">
        <v>7558387262329</v>
      </c>
      <c r="N96" s="5">
        <v>7543459452387</v>
      </c>
      <c r="O96" s="5">
        <v>7601642820703</v>
      </c>
      <c r="P96" s="5">
        <v>7491033825272</v>
      </c>
      <c r="Q96" s="5">
        <v>7200861383403</v>
      </c>
      <c r="R96" s="5">
        <v>6963273062204</v>
      </c>
      <c r="S96" s="5">
        <v>6805277762308</v>
      </c>
      <c r="T96" s="5">
        <v>2292661995500</v>
      </c>
      <c r="U96" s="5">
        <v>2045701784445</v>
      </c>
      <c r="V96" s="5">
        <v>2074853325402</v>
      </c>
      <c r="W96" s="5">
        <v>1736519690851</v>
      </c>
      <c r="X96" s="5">
        <v>298416102751</v>
      </c>
    </row>
    <row r="97" spans="3:24" ht="15.5" x14ac:dyDescent="0.35">
      <c r="C97" t="s">
        <v>131</v>
      </c>
    </row>
    <row r="98" spans="3:24" ht="15.5" x14ac:dyDescent="0.35">
      <c r="C98" t="s">
        <v>132</v>
      </c>
    </row>
    <row r="99" spans="3:24" ht="15.5" x14ac:dyDescent="0.35">
      <c r="C99" t="s">
        <v>133</v>
      </c>
      <c r="D99" s="5">
        <v>50676131311</v>
      </c>
      <c r="E99" s="5">
        <v>66854600169</v>
      </c>
      <c r="F99" s="5">
        <v>94086418795</v>
      </c>
      <c r="G99" s="5">
        <v>119807294114</v>
      </c>
      <c r="I99" s="5">
        <v>94086418795</v>
      </c>
      <c r="J99" s="5">
        <v>219430042216</v>
      </c>
      <c r="K99" s="5">
        <v>148802425194</v>
      </c>
      <c r="L99" s="5">
        <v>94849017382</v>
      </c>
      <c r="M99" s="5">
        <v>50437597750</v>
      </c>
      <c r="N99" s="5">
        <v>78876768041</v>
      </c>
      <c r="O99" s="5">
        <v>430963598546</v>
      </c>
      <c r="P99" s="5">
        <v>150466366721</v>
      </c>
      <c r="Q99" s="5">
        <v>108794083687</v>
      </c>
      <c r="R99" s="5">
        <v>92102697715</v>
      </c>
      <c r="S99" s="5">
        <v>230319789255</v>
      </c>
      <c r="T99" s="5">
        <v>206368263636</v>
      </c>
      <c r="U99" s="5">
        <v>170581179177</v>
      </c>
      <c r="V99" s="5">
        <v>403142420520</v>
      </c>
      <c r="W99" s="5">
        <v>495874470577</v>
      </c>
      <c r="X99" s="5">
        <v>224306801599</v>
      </c>
    </row>
    <row r="100" spans="3:24" ht="15.5" x14ac:dyDescent="0.35">
      <c r="C100" t="s">
        <v>271</v>
      </c>
      <c r="K100" s="5">
        <v>8627538401</v>
      </c>
      <c r="L100" s="5">
        <v>4328742940</v>
      </c>
      <c r="M100" s="5">
        <v>8461378834</v>
      </c>
      <c r="N100" s="5">
        <v>14023886846</v>
      </c>
      <c r="O100" s="5">
        <v>14024180297</v>
      </c>
      <c r="P100" s="5">
        <v>13702749598</v>
      </c>
      <c r="Q100" s="5">
        <v>11978329412</v>
      </c>
      <c r="R100" s="5">
        <v>11716783324</v>
      </c>
      <c r="S100" s="5">
        <v>13771197077</v>
      </c>
      <c r="T100" s="5">
        <v>14102154028</v>
      </c>
      <c r="U100" s="5">
        <v>12809149206</v>
      </c>
      <c r="V100" s="5">
        <v>167088004010</v>
      </c>
      <c r="W100" s="5">
        <v>169899085661</v>
      </c>
      <c r="X100" s="5">
        <v>77254031413</v>
      </c>
    </row>
    <row r="101" spans="3:24" ht="15.5" x14ac:dyDescent="0.35">
      <c r="C101" t="s">
        <v>134</v>
      </c>
    </row>
    <row r="102" spans="3:24" ht="15.5" x14ac:dyDescent="0.35">
      <c r="C102" t="s">
        <v>272</v>
      </c>
      <c r="D102" s="5">
        <v>16903629957</v>
      </c>
      <c r="E102" s="5">
        <v>14988417348</v>
      </c>
      <c r="F102" s="5">
        <v>13597850040</v>
      </c>
      <c r="G102" s="5">
        <v>16497908833</v>
      </c>
      <c r="I102" s="5">
        <v>13597850040</v>
      </c>
      <c r="J102" s="5">
        <v>25035700373</v>
      </c>
      <c r="K102" s="5">
        <v>12862745126</v>
      </c>
      <c r="L102" s="5">
        <v>10476307544</v>
      </c>
      <c r="M102" s="5">
        <v>17054045641</v>
      </c>
      <c r="N102" s="5">
        <v>14046723614</v>
      </c>
      <c r="O102" s="5">
        <v>12471254323</v>
      </c>
      <c r="P102" s="5">
        <v>23340579598</v>
      </c>
      <c r="Q102" s="5">
        <v>13916701274</v>
      </c>
      <c r="R102" s="5">
        <v>16125402315</v>
      </c>
      <c r="S102" s="5">
        <v>38034693676</v>
      </c>
      <c r="T102" s="5">
        <v>42300225110</v>
      </c>
      <c r="U102" s="5">
        <v>69051077053</v>
      </c>
      <c r="V102" s="5">
        <v>148706819621</v>
      </c>
      <c r="W102" s="5">
        <v>154231391104</v>
      </c>
      <c r="X102" s="5">
        <v>8847297322</v>
      </c>
    </row>
    <row r="103" spans="3:24" ht="15.5" x14ac:dyDescent="0.35">
      <c r="C103" t="s">
        <v>137</v>
      </c>
      <c r="D103" s="5">
        <v>1575574802</v>
      </c>
      <c r="E103" s="5">
        <v>2930758580</v>
      </c>
      <c r="F103" s="5">
        <v>1286094568</v>
      </c>
      <c r="G103" s="5">
        <v>1788241437</v>
      </c>
      <c r="I103" s="5">
        <v>1286094568</v>
      </c>
      <c r="J103" s="5">
        <v>1677990832</v>
      </c>
      <c r="K103" s="5">
        <v>1554919505</v>
      </c>
      <c r="L103" s="5">
        <v>1998857492</v>
      </c>
      <c r="M103" s="5">
        <v>1459666393</v>
      </c>
      <c r="N103" s="5">
        <v>1131000539</v>
      </c>
      <c r="O103" s="5">
        <v>1344049639</v>
      </c>
      <c r="P103" s="5">
        <v>1554494206</v>
      </c>
      <c r="Q103" s="5">
        <v>1258976804</v>
      </c>
      <c r="R103" s="5">
        <v>3619508681</v>
      </c>
      <c r="S103" s="5">
        <v>7079885456</v>
      </c>
      <c r="T103" s="5">
        <v>2778109730</v>
      </c>
      <c r="U103" s="5">
        <v>7324453296</v>
      </c>
      <c r="V103" s="5">
        <v>17892709927</v>
      </c>
      <c r="W103" s="5">
        <v>5997411319</v>
      </c>
      <c r="X103" s="5">
        <v>103770321</v>
      </c>
    </row>
    <row r="104" spans="3:24" ht="15.5" x14ac:dyDescent="0.35">
      <c r="C104" t="s">
        <v>136</v>
      </c>
      <c r="D104" s="5">
        <v>10839859445</v>
      </c>
      <c r="E104" s="5">
        <v>11824623648</v>
      </c>
      <c r="F104" s="5">
        <v>13553515342</v>
      </c>
      <c r="G104" s="5">
        <v>13006402059</v>
      </c>
      <c r="I104" s="5">
        <v>13553515342</v>
      </c>
      <c r="J104" s="5">
        <v>18205164355</v>
      </c>
      <c r="K104" s="5">
        <v>25332118906</v>
      </c>
      <c r="L104" s="5">
        <v>6801881481</v>
      </c>
      <c r="M104" s="5">
        <v>6432496693</v>
      </c>
      <c r="N104" s="5">
        <v>3783162086</v>
      </c>
      <c r="O104" s="5">
        <v>6508932360</v>
      </c>
      <c r="P104" s="5">
        <v>28613599640</v>
      </c>
      <c r="Q104" s="5">
        <v>6404961563</v>
      </c>
      <c r="R104" s="5">
        <v>5612970394</v>
      </c>
      <c r="S104" s="5">
        <v>59339209206</v>
      </c>
      <c r="T104" s="5">
        <v>7146550700</v>
      </c>
      <c r="U104" s="5">
        <v>4530505091</v>
      </c>
      <c r="V104" s="5">
        <v>9697660732</v>
      </c>
      <c r="W104" s="5">
        <v>6249378127</v>
      </c>
      <c r="X104" s="5">
        <v>2258770586</v>
      </c>
    </row>
    <row r="105" spans="3:24" ht="15.5" x14ac:dyDescent="0.35">
      <c r="C105" t="s">
        <v>140</v>
      </c>
    </row>
    <row r="106" spans="3:24" ht="15.5" x14ac:dyDescent="0.35">
      <c r="C106" t="s">
        <v>141</v>
      </c>
      <c r="D106" s="5">
        <v>2679461805</v>
      </c>
      <c r="E106" s="5">
        <v>5679461805</v>
      </c>
      <c r="F106" s="5">
        <v>8679461805</v>
      </c>
      <c r="G106" s="5">
        <v>11589974233</v>
      </c>
      <c r="I106" s="5">
        <v>8679461805</v>
      </c>
      <c r="J106" s="5">
        <v>205488339080</v>
      </c>
      <c r="K106" s="5">
        <v>447836628997</v>
      </c>
      <c r="L106" s="5">
        <v>472384486902</v>
      </c>
      <c r="M106" s="5">
        <v>325261056272</v>
      </c>
      <c r="N106" s="5">
        <v>298518587282</v>
      </c>
      <c r="O106" s="5">
        <v>37459476494</v>
      </c>
      <c r="P106" s="5">
        <v>258846654840</v>
      </c>
      <c r="Q106" s="5">
        <v>172645983662</v>
      </c>
      <c r="R106" s="5">
        <v>155010322965</v>
      </c>
      <c r="S106" s="5">
        <v>102466899427</v>
      </c>
      <c r="T106" s="5">
        <v>93288743959</v>
      </c>
      <c r="U106" s="5">
        <v>65959610596</v>
      </c>
    </row>
    <row r="107" spans="3:24" ht="15.5" x14ac:dyDescent="0.35">
      <c r="C107" t="s">
        <v>1547</v>
      </c>
      <c r="V107" s="5">
        <v>73359303</v>
      </c>
      <c r="W107" s="5">
        <v>172370599</v>
      </c>
      <c r="X107" s="5">
        <v>261941713</v>
      </c>
    </row>
    <row r="108" spans="3:24" ht="15.5" x14ac:dyDescent="0.35">
      <c r="C108" t="s">
        <v>144</v>
      </c>
      <c r="D108" s="5">
        <v>11916444460</v>
      </c>
      <c r="E108" s="5">
        <v>28116444460</v>
      </c>
      <c r="F108" s="5">
        <v>53172444460</v>
      </c>
      <c r="G108" s="5">
        <v>78162125911</v>
      </c>
      <c r="I108" s="5">
        <v>53172444460</v>
      </c>
      <c r="J108" s="5">
        <v>141974368890</v>
      </c>
      <c r="K108" s="5">
        <v>90733544633</v>
      </c>
      <c r="L108" s="5">
        <v>60886869888</v>
      </c>
      <c r="M108" s="5">
        <v>2804576774</v>
      </c>
      <c r="N108" s="5">
        <v>34266247713</v>
      </c>
      <c r="O108" s="5">
        <v>301008493625</v>
      </c>
      <c r="P108" s="5">
        <v>60541699919</v>
      </c>
      <c r="Q108" s="5">
        <v>58282640029</v>
      </c>
      <c r="R108" s="5">
        <v>9677417531</v>
      </c>
      <c r="S108" s="5">
        <v>6676407643</v>
      </c>
      <c r="T108" s="5">
        <v>5927317872</v>
      </c>
      <c r="U108" s="5">
        <v>1481940530</v>
      </c>
      <c r="V108" s="5">
        <v>73359303</v>
      </c>
      <c r="W108" s="5">
        <v>172370599</v>
      </c>
      <c r="X108" s="5">
        <v>261941713</v>
      </c>
    </row>
    <row r="109" spans="3:24" ht="15.5" x14ac:dyDescent="0.35">
      <c r="C109" t="s">
        <v>135</v>
      </c>
    </row>
    <row r="110" spans="3:24" ht="15.5" x14ac:dyDescent="0.35">
      <c r="C110" t="s">
        <v>273</v>
      </c>
      <c r="D110" s="5">
        <v>136447582200</v>
      </c>
      <c r="E110" s="5">
        <v>135987582200</v>
      </c>
      <c r="F110" s="5">
        <v>135527582200</v>
      </c>
      <c r="G110" s="5">
        <v>119033532200</v>
      </c>
      <c r="I110" s="5">
        <v>135527582200</v>
      </c>
      <c r="J110" s="5">
        <v>117423532200</v>
      </c>
      <c r="K110" s="5">
        <v>21923832200</v>
      </c>
      <c r="L110" s="5">
        <v>19393832200</v>
      </c>
      <c r="M110" s="5">
        <v>17093832200</v>
      </c>
      <c r="N110" s="5">
        <v>16173832200</v>
      </c>
      <c r="V110" s="5">
        <v>19115312535</v>
      </c>
      <c r="W110" s="5">
        <v>23120422407</v>
      </c>
      <c r="X110" s="5">
        <v>4417894709</v>
      </c>
    </row>
    <row r="111" spans="3:24" ht="15.5" x14ac:dyDescent="0.35">
      <c r="C111" t="s">
        <v>274</v>
      </c>
      <c r="P111" s="5">
        <v>70444785114</v>
      </c>
      <c r="Q111" s="5">
        <v>69182346497</v>
      </c>
      <c r="R111" s="5">
        <v>68110951711</v>
      </c>
      <c r="S111" s="5">
        <v>67201690245</v>
      </c>
    </row>
    <row r="112" spans="3:24" ht="15.5" x14ac:dyDescent="0.35">
      <c r="C112" t="s">
        <v>145</v>
      </c>
      <c r="D112" s="5">
        <v>291239058083</v>
      </c>
      <c r="E112" s="5">
        <v>298760574517</v>
      </c>
      <c r="F112" s="5">
        <v>300441058332</v>
      </c>
      <c r="G112" s="5">
        <v>299138687410</v>
      </c>
      <c r="I112" s="5">
        <v>300441058332</v>
      </c>
      <c r="J112" s="5">
        <v>488745273870</v>
      </c>
      <c r="K112" s="5">
        <v>632976078316</v>
      </c>
      <c r="L112" s="5">
        <v>666944915903</v>
      </c>
      <c r="M112" s="5">
        <v>512701998621</v>
      </c>
      <c r="N112" s="5">
        <v>496160330693</v>
      </c>
      <c r="O112" s="5">
        <v>149221187370</v>
      </c>
      <c r="P112" s="5">
        <v>447023703855</v>
      </c>
      <c r="Q112" s="5">
        <v>415566902369</v>
      </c>
      <c r="R112" s="5">
        <v>386382687073</v>
      </c>
      <c r="S112" s="5">
        <v>306012188873</v>
      </c>
      <c r="T112" s="5">
        <v>114840106353</v>
      </c>
      <c r="U112" s="5">
        <v>80353257653</v>
      </c>
      <c r="V112" s="5">
        <v>21303867723</v>
      </c>
      <c r="W112" s="5">
        <v>24553108889</v>
      </c>
      <c r="X112" s="5">
        <v>4971478608</v>
      </c>
    </row>
    <row r="113" spans="3:24" ht="15.5" x14ac:dyDescent="0.35">
      <c r="C113" t="s">
        <v>146</v>
      </c>
      <c r="D113" s="5">
        <v>291239058083</v>
      </c>
      <c r="E113" s="5">
        <v>298760574517</v>
      </c>
      <c r="F113" s="5">
        <v>300441058332</v>
      </c>
      <c r="G113" s="5">
        <v>299138687410</v>
      </c>
      <c r="I113" s="5">
        <v>300441058332</v>
      </c>
      <c r="J113" s="5">
        <v>488745273870</v>
      </c>
      <c r="K113" s="5">
        <v>632976078316</v>
      </c>
      <c r="L113" s="5">
        <v>666944915903</v>
      </c>
      <c r="M113" s="5">
        <v>512701998621</v>
      </c>
      <c r="N113" s="5">
        <v>496160330693</v>
      </c>
      <c r="O113" s="5">
        <v>149221187370</v>
      </c>
      <c r="P113" s="5">
        <v>447023703855</v>
      </c>
      <c r="Q113" s="5">
        <v>415566902369</v>
      </c>
      <c r="R113" s="5">
        <v>386382687073</v>
      </c>
      <c r="S113" s="5">
        <v>306012188873</v>
      </c>
      <c r="T113" s="5">
        <v>114840106353</v>
      </c>
      <c r="U113" s="5">
        <v>80353257653</v>
      </c>
      <c r="V113" s="5">
        <v>21303867723</v>
      </c>
      <c r="W113" s="5">
        <v>24553108889</v>
      </c>
      <c r="X113" s="5">
        <v>4971478608</v>
      </c>
    </row>
    <row r="114" spans="3:24" ht="15.5" x14ac:dyDescent="0.35">
      <c r="C114" t="s">
        <v>150</v>
      </c>
    </row>
    <row r="115" spans="3:24" ht="15.5" x14ac:dyDescent="0.35">
      <c r="C115" t="s">
        <v>151</v>
      </c>
      <c r="D115" s="5">
        <v>2679461805</v>
      </c>
      <c r="E115" s="5">
        <v>5679461805</v>
      </c>
      <c r="F115" s="5">
        <v>8679461805</v>
      </c>
      <c r="G115" s="5">
        <v>11589974233</v>
      </c>
      <c r="I115" s="5">
        <v>8679461805</v>
      </c>
      <c r="J115" s="5">
        <v>205488339080</v>
      </c>
      <c r="K115" s="5">
        <v>447836628997</v>
      </c>
      <c r="L115" s="5">
        <v>472384486902</v>
      </c>
      <c r="M115" s="5">
        <v>325261056272</v>
      </c>
      <c r="N115" s="5">
        <v>298518587282</v>
      </c>
      <c r="O115" s="5">
        <v>37459476494</v>
      </c>
      <c r="P115" s="5">
        <v>258846654840</v>
      </c>
      <c r="Q115" s="5">
        <v>172645983662</v>
      </c>
      <c r="R115" s="5">
        <v>155010322965</v>
      </c>
      <c r="S115" s="5">
        <v>102466899427</v>
      </c>
      <c r="T115" s="5">
        <v>93288743959</v>
      </c>
      <c r="U115" s="5">
        <v>65959610596</v>
      </c>
    </row>
    <row r="116" spans="3:24" ht="15.5" x14ac:dyDescent="0.35">
      <c r="C116" t="s">
        <v>154</v>
      </c>
      <c r="D116" s="5">
        <v>341915189394</v>
      </c>
      <c r="E116" s="5">
        <v>365615174686</v>
      </c>
      <c r="F116" s="5">
        <v>394527477127</v>
      </c>
      <c r="G116" s="5">
        <v>418945981524</v>
      </c>
      <c r="I116" s="5">
        <v>394527477127</v>
      </c>
      <c r="J116" s="5">
        <v>708175316086</v>
      </c>
      <c r="K116" s="5">
        <v>781778503510</v>
      </c>
      <c r="L116" s="5">
        <v>761793933285</v>
      </c>
      <c r="M116" s="5">
        <v>563139596371</v>
      </c>
      <c r="N116" s="5">
        <v>575037098734</v>
      </c>
      <c r="O116" s="5">
        <v>580184785916</v>
      </c>
      <c r="P116" s="5">
        <v>597490070576</v>
      </c>
      <c r="Q116" s="5">
        <v>524360986056</v>
      </c>
      <c r="R116" s="5">
        <v>478485384788</v>
      </c>
      <c r="S116" s="5">
        <v>536331978128</v>
      </c>
      <c r="T116" s="5">
        <v>321208369989</v>
      </c>
      <c r="U116" s="5">
        <v>250934436830</v>
      </c>
      <c r="V116" s="5">
        <v>424446288243</v>
      </c>
      <c r="W116" s="5">
        <v>520427579466</v>
      </c>
      <c r="X116" s="5">
        <v>229278280207</v>
      </c>
    </row>
    <row r="117" spans="3:24" ht="15.5" x14ac:dyDescent="0.35">
      <c r="C117" t="s">
        <v>155</v>
      </c>
    </row>
    <row r="118" spans="3:24" ht="15.5" x14ac:dyDescent="0.35">
      <c r="C118" t="s">
        <v>156</v>
      </c>
      <c r="D118" s="5">
        <v>780076000000</v>
      </c>
      <c r="E118" s="5">
        <v>780076000000</v>
      </c>
      <c r="F118" s="5">
        <v>780076000000</v>
      </c>
      <c r="G118" s="5">
        <v>780076000000</v>
      </c>
      <c r="I118" s="5">
        <v>780076000000</v>
      </c>
      <c r="J118" s="5">
        <v>780076000000</v>
      </c>
      <c r="K118" s="5">
        <v>780076000000</v>
      </c>
      <c r="L118" s="5">
        <v>780076000000</v>
      </c>
      <c r="M118" s="5">
        <v>780076000000</v>
      </c>
      <c r="N118" s="5">
        <v>780076000000</v>
      </c>
      <c r="O118" s="5">
        <v>780076000000</v>
      </c>
      <c r="P118" s="5">
        <v>780076000000</v>
      </c>
      <c r="Q118" s="5">
        <v>780076000000</v>
      </c>
      <c r="R118" s="5">
        <v>780076000000</v>
      </c>
      <c r="S118" s="5">
        <v>780076000000</v>
      </c>
      <c r="T118" s="5">
        <v>780076000000</v>
      </c>
      <c r="U118" s="5">
        <v>780076000000</v>
      </c>
      <c r="V118" s="5">
        <v>780076000000</v>
      </c>
      <c r="W118" s="5">
        <v>780076000000</v>
      </c>
      <c r="X118" s="5">
        <v>9000000000</v>
      </c>
    </row>
    <row r="119" spans="3:24" ht="15.5" x14ac:dyDescent="0.35">
      <c r="C119" t="s">
        <v>157</v>
      </c>
      <c r="D119" s="5">
        <v>222442743783</v>
      </c>
      <c r="E119" s="5">
        <v>222442743783</v>
      </c>
      <c r="F119" s="5">
        <v>222442743783</v>
      </c>
      <c r="G119" s="5">
        <v>222442743783</v>
      </c>
      <c r="I119" s="5">
        <v>222442743783</v>
      </c>
      <c r="J119" s="5">
        <v>222442743783</v>
      </c>
      <c r="K119" s="5">
        <v>222442743783</v>
      </c>
      <c r="L119" s="5">
        <v>222442743783</v>
      </c>
      <c r="M119" s="5">
        <v>222442743783</v>
      </c>
      <c r="N119" s="5">
        <v>222442743783</v>
      </c>
      <c r="O119" s="5">
        <v>222442743783</v>
      </c>
      <c r="P119" s="5">
        <v>222442743783</v>
      </c>
      <c r="Q119" s="5">
        <v>222442743783</v>
      </c>
      <c r="R119" s="5">
        <v>222442743783</v>
      </c>
      <c r="S119" s="5">
        <v>222442743783</v>
      </c>
      <c r="T119" s="5">
        <v>222442743783</v>
      </c>
      <c r="U119" s="5">
        <v>222442743783</v>
      </c>
      <c r="V119" s="5">
        <v>222442743783</v>
      </c>
      <c r="W119" s="5">
        <v>222442743783</v>
      </c>
    </row>
    <row r="120" spans="3:24" ht="15.5" x14ac:dyDescent="0.35">
      <c r="C120" t="s">
        <v>158</v>
      </c>
      <c r="D120" s="5">
        <v>6283714477096</v>
      </c>
      <c r="E120" s="5">
        <v>6245511664408</v>
      </c>
      <c r="F120" s="5">
        <v>6211127549733</v>
      </c>
      <c r="G120" s="5">
        <v>6186461911690</v>
      </c>
      <c r="I120" s="5">
        <v>6211127549733</v>
      </c>
      <c r="J120" s="5">
        <v>6089976009509</v>
      </c>
      <c r="K120" s="5">
        <v>6018594216305</v>
      </c>
      <c r="L120" s="5">
        <v>5957349961901</v>
      </c>
      <c r="M120" s="5">
        <v>5926253237615</v>
      </c>
      <c r="N120" s="5">
        <v>5904559884340</v>
      </c>
      <c r="O120" s="5">
        <v>5954608910704</v>
      </c>
      <c r="P120" s="5">
        <v>5826926249271</v>
      </c>
      <c r="Q120" s="5">
        <v>5614677215596</v>
      </c>
      <c r="R120" s="5">
        <v>5424273461777</v>
      </c>
      <c r="S120" s="5">
        <v>5216349481642</v>
      </c>
      <c r="T120" s="5">
        <v>924830581945</v>
      </c>
      <c r="U120" s="5">
        <v>756894059922</v>
      </c>
      <c r="V120" s="5">
        <v>615845144117</v>
      </c>
      <c r="W120" s="5">
        <v>187336966902</v>
      </c>
      <c r="X120" s="5">
        <v>-17862177456</v>
      </c>
    </row>
    <row r="121" spans="3:24" ht="15.5" x14ac:dyDescent="0.35">
      <c r="C121" t="s">
        <v>159</v>
      </c>
      <c r="D121" s="5">
        <v>70000000000</v>
      </c>
      <c r="E121" s="5">
        <v>65000000000</v>
      </c>
      <c r="F121" s="5">
        <v>65000000000</v>
      </c>
      <c r="G121" s="5">
        <v>65000000000</v>
      </c>
      <c r="I121" s="5">
        <v>65000000000</v>
      </c>
      <c r="J121" s="5">
        <v>60000000000</v>
      </c>
      <c r="K121" s="5">
        <v>55000000000</v>
      </c>
      <c r="L121" s="5">
        <v>50000000000</v>
      </c>
      <c r="M121" s="5">
        <v>45000000000</v>
      </c>
      <c r="N121" s="5">
        <v>45000000000</v>
      </c>
      <c r="O121" s="5">
        <v>40000000000</v>
      </c>
      <c r="P121" s="5">
        <v>35000000000</v>
      </c>
      <c r="Q121" s="5">
        <v>30000000000</v>
      </c>
      <c r="R121" s="5">
        <v>25000000000</v>
      </c>
      <c r="S121" s="5">
        <v>20000000000</v>
      </c>
      <c r="T121" s="5">
        <v>15000000000</v>
      </c>
      <c r="U121" s="5">
        <v>10000000000</v>
      </c>
      <c r="V121" s="5">
        <v>5000000000</v>
      </c>
    </row>
    <row r="122" spans="3:24" ht="15.5" x14ac:dyDescent="0.35">
      <c r="C122" t="s">
        <v>160</v>
      </c>
      <c r="D122" s="5">
        <v>6213714477096</v>
      </c>
      <c r="E122" s="5">
        <v>6180511664408</v>
      </c>
      <c r="F122" s="5">
        <v>6146127549733</v>
      </c>
      <c r="G122" s="5">
        <v>6121461911690</v>
      </c>
      <c r="I122" s="5">
        <v>6146127549733</v>
      </c>
      <c r="J122" s="5">
        <v>6029976009509</v>
      </c>
      <c r="K122" s="5">
        <v>5963594216305</v>
      </c>
      <c r="L122" s="5">
        <v>5907349961901</v>
      </c>
      <c r="M122" s="5">
        <v>5881253237615</v>
      </c>
      <c r="N122" s="5">
        <v>5859559884340</v>
      </c>
      <c r="O122" s="5">
        <v>5914608910704</v>
      </c>
      <c r="P122" s="5">
        <v>5791926249271</v>
      </c>
      <c r="Q122" s="5">
        <v>5584677215596</v>
      </c>
      <c r="R122" s="5">
        <v>5399273461777</v>
      </c>
      <c r="S122" s="5">
        <v>5196349481642</v>
      </c>
      <c r="T122" s="5">
        <v>909830581945</v>
      </c>
      <c r="U122" s="5">
        <v>746894059922</v>
      </c>
      <c r="V122" s="5">
        <v>610845144117</v>
      </c>
    </row>
    <row r="123" spans="3:24" ht="15.5" x14ac:dyDescent="0.35">
      <c r="C123" t="s">
        <v>161</v>
      </c>
      <c r="D123" s="5">
        <v>6283714477096</v>
      </c>
      <c r="E123" s="5">
        <v>6245511664408</v>
      </c>
      <c r="F123" s="5">
        <v>6211127549733</v>
      </c>
      <c r="G123" s="5">
        <v>6186461911690</v>
      </c>
      <c r="I123" s="5">
        <v>6211127549733</v>
      </c>
      <c r="J123" s="5">
        <v>6089976009509</v>
      </c>
      <c r="K123" s="5">
        <v>6018594216305</v>
      </c>
      <c r="L123" s="5">
        <v>5957349961901</v>
      </c>
      <c r="M123" s="5">
        <v>5926253237615</v>
      </c>
      <c r="N123" s="5">
        <v>5904559884340</v>
      </c>
      <c r="O123" s="5">
        <v>5954608910704</v>
      </c>
      <c r="P123" s="5">
        <v>5826926249271</v>
      </c>
      <c r="Q123" s="5">
        <v>5614677215596</v>
      </c>
      <c r="R123" s="5">
        <v>5424273461777</v>
      </c>
      <c r="S123" s="5">
        <v>5216349481642</v>
      </c>
      <c r="T123" s="5">
        <v>924830581945</v>
      </c>
      <c r="U123" s="5">
        <v>756894059922</v>
      </c>
      <c r="V123" s="5">
        <v>615845144117</v>
      </c>
      <c r="W123" s="5">
        <v>187336966902</v>
      </c>
      <c r="X123" s="5">
        <v>-17862177456</v>
      </c>
    </row>
    <row r="124" spans="3:24" ht="15.5" x14ac:dyDescent="0.35">
      <c r="C124" t="s">
        <v>162</v>
      </c>
      <c r="D124" s="5">
        <v>62552368283</v>
      </c>
      <c r="E124" s="5">
        <v>62562003675</v>
      </c>
      <c r="F124" s="5">
        <v>63006152982</v>
      </c>
      <c r="G124" s="5">
        <v>63249038936</v>
      </c>
      <c r="I124" s="5">
        <v>63006152982</v>
      </c>
      <c r="J124" s="5">
        <v>61455608781</v>
      </c>
      <c r="K124" s="5">
        <v>59578617451</v>
      </c>
      <c r="L124" s="5">
        <v>59447575235</v>
      </c>
      <c r="M124" s="5">
        <v>59818760270</v>
      </c>
      <c r="N124" s="5">
        <v>58956612968</v>
      </c>
      <c r="O124" s="5">
        <v>64091765811</v>
      </c>
      <c r="P124" s="5">
        <v>63649815601</v>
      </c>
      <c r="Q124" s="5">
        <v>62112921513</v>
      </c>
      <c r="R124" s="5">
        <v>60819921753</v>
      </c>
      <c r="S124" s="5">
        <v>53255538347</v>
      </c>
      <c r="T124" s="5">
        <v>44104299783</v>
      </c>
      <c r="U124" s="5">
        <v>35354543910</v>
      </c>
      <c r="V124" s="5">
        <v>32043149259</v>
      </c>
      <c r="W124" s="5">
        <v>26236400700</v>
      </c>
    </row>
    <row r="125" spans="3:24" ht="15.5" x14ac:dyDescent="0.35">
      <c r="C125" t="s">
        <v>10</v>
      </c>
      <c r="D125" s="5">
        <v>7353855559728</v>
      </c>
      <c r="E125" s="5">
        <v>7315971128165</v>
      </c>
      <c r="F125" s="5">
        <v>7282435880106</v>
      </c>
      <c r="G125" s="5">
        <v>7260096788223</v>
      </c>
      <c r="I125" s="5">
        <v>7282435880106</v>
      </c>
      <c r="J125" s="5">
        <v>7161303045179</v>
      </c>
      <c r="K125" s="5">
        <v>7087443024377</v>
      </c>
      <c r="L125" s="5">
        <v>7026611603241</v>
      </c>
      <c r="M125" s="5">
        <v>6995247665958</v>
      </c>
      <c r="N125" s="5">
        <v>6968422353653</v>
      </c>
      <c r="O125" s="5">
        <v>7021458034787</v>
      </c>
      <c r="P125" s="5">
        <v>6893543754696</v>
      </c>
      <c r="Q125" s="5">
        <v>6676500397347</v>
      </c>
      <c r="R125" s="5">
        <v>6484787677416</v>
      </c>
      <c r="S125" s="5">
        <v>6268945784180</v>
      </c>
      <c r="T125" s="5">
        <v>1971453625511</v>
      </c>
      <c r="U125" s="5">
        <v>1794767347615</v>
      </c>
      <c r="V125" s="5">
        <v>1650407037159</v>
      </c>
      <c r="W125" s="5">
        <v>1216092111385</v>
      </c>
      <c r="X125" s="5">
        <v>69137822544</v>
      </c>
    </row>
    <row r="126" spans="3:24" ht="15.5" x14ac:dyDescent="0.35">
      <c r="C126" t="s">
        <v>163</v>
      </c>
      <c r="D126" s="5">
        <v>7695770749122</v>
      </c>
      <c r="E126" s="5">
        <v>7681586302851</v>
      </c>
      <c r="F126" s="5">
        <v>7676963357233</v>
      </c>
      <c r="G126" s="5">
        <v>7679042769747</v>
      </c>
      <c r="I126" s="5">
        <v>7676963357233</v>
      </c>
      <c r="J126" s="5">
        <v>7869478361265</v>
      </c>
      <c r="K126" s="5">
        <v>7869221527887</v>
      </c>
      <c r="L126" s="5">
        <v>7788405536526</v>
      </c>
      <c r="M126" s="5">
        <v>7558387262329</v>
      </c>
      <c r="N126" s="5">
        <v>7543459452387</v>
      </c>
      <c r="O126" s="5">
        <v>7601642820703</v>
      </c>
      <c r="P126" s="5">
        <v>7491033825272</v>
      </c>
      <c r="Q126" s="5">
        <v>7200861383403</v>
      </c>
      <c r="R126" s="5">
        <v>6963273062204</v>
      </c>
      <c r="S126" s="5">
        <v>6805277762308</v>
      </c>
      <c r="T126" s="5">
        <v>2292661995500</v>
      </c>
      <c r="U126" s="5">
        <v>2045701784445</v>
      </c>
      <c r="V126" s="5">
        <v>2074853325402</v>
      </c>
      <c r="W126" s="5">
        <v>1736519690851</v>
      </c>
      <c r="X126" s="5">
        <v>298416102751</v>
      </c>
    </row>
    <row r="127" spans="3:24" ht="15.5" x14ac:dyDescent="0.35">
      <c r="C127" t="s">
        <v>164</v>
      </c>
      <c r="D127" s="5">
        <v>7800760000</v>
      </c>
      <c r="E127" s="5">
        <v>7800760000</v>
      </c>
      <c r="F127" s="5">
        <v>7800760000</v>
      </c>
      <c r="G127" s="5">
        <v>7800760000</v>
      </c>
      <c r="I127" s="5">
        <v>7800760000</v>
      </c>
      <c r="J127" s="5">
        <v>7800760000</v>
      </c>
      <c r="K127" s="5">
        <v>7800760000</v>
      </c>
      <c r="L127" s="5">
        <v>7800760000</v>
      </c>
      <c r="M127" s="5">
        <v>7800760000</v>
      </c>
      <c r="N127" s="5">
        <v>7800760000</v>
      </c>
      <c r="O127" s="5">
        <v>7800760000</v>
      </c>
      <c r="P127" s="5">
        <v>7800760000</v>
      </c>
      <c r="Q127" s="5">
        <v>7800760000</v>
      </c>
      <c r="R127" s="5">
        <v>7800760000</v>
      </c>
      <c r="S127" s="5">
        <v>7800760000</v>
      </c>
      <c r="T127" s="5">
        <v>7800760000</v>
      </c>
      <c r="U127" s="5">
        <v>7800760000</v>
      </c>
      <c r="V127" s="5">
        <v>7800760000</v>
      </c>
      <c r="W127" s="5">
        <v>7800760000</v>
      </c>
      <c r="X127" s="5">
        <v>90000000</v>
      </c>
    </row>
    <row r="129" spans="2:24" ht="15.5" x14ac:dyDescent="0.35">
      <c r="B129" t="s">
        <v>165</v>
      </c>
      <c r="C129" t="s">
        <v>166</v>
      </c>
      <c r="D129" s="5">
        <v>-26105939261</v>
      </c>
      <c r="E129" s="5">
        <v>-29605932805</v>
      </c>
      <c r="F129" s="5">
        <v>-52265628603</v>
      </c>
      <c r="G129" s="5">
        <v>-23215595625</v>
      </c>
      <c r="I129" s="5">
        <v>-111928174136</v>
      </c>
      <c r="J129" s="5">
        <v>-139593032549</v>
      </c>
      <c r="K129" s="5">
        <v>-123803563648</v>
      </c>
      <c r="L129" s="5">
        <v>-282450293032</v>
      </c>
      <c r="M129" s="5">
        <v>-174431599849</v>
      </c>
      <c r="N129" s="5">
        <v>-135917653720</v>
      </c>
      <c r="O129" s="5">
        <v>-167908867346</v>
      </c>
      <c r="P129" s="5">
        <v>-145615316186</v>
      </c>
      <c r="Q129" s="5">
        <v>-146717219807</v>
      </c>
      <c r="R129" s="5">
        <v>-107982102731</v>
      </c>
      <c r="S129" s="5">
        <v>-90584303847</v>
      </c>
      <c r="T129" s="5">
        <v>-257726788804</v>
      </c>
      <c r="U129" s="5">
        <v>-63376730735</v>
      </c>
      <c r="V129" s="5">
        <v>185573400207</v>
      </c>
      <c r="W129" s="5">
        <v>-3260385755</v>
      </c>
      <c r="X129" s="5">
        <v>-84429735364</v>
      </c>
    </row>
    <row r="130" spans="2:24" ht="15.5" x14ac:dyDescent="0.35">
      <c r="C130" t="s">
        <v>279</v>
      </c>
      <c r="D130" s="5">
        <v>16016005600</v>
      </c>
      <c r="E130" s="5">
        <v>11046353955</v>
      </c>
      <c r="F130" s="5">
        <v>13049806326</v>
      </c>
      <c r="G130" s="5">
        <v>15877514418</v>
      </c>
      <c r="I130" s="5">
        <v>61483550930</v>
      </c>
      <c r="J130" s="5">
        <v>77281710811</v>
      </c>
      <c r="K130" s="5">
        <v>59825831476</v>
      </c>
      <c r="L130" s="5">
        <v>55838242459</v>
      </c>
      <c r="M130" s="5">
        <v>51388272351</v>
      </c>
      <c r="N130" s="5">
        <v>12632537291</v>
      </c>
      <c r="O130" s="5">
        <v>87826268743</v>
      </c>
      <c r="P130" s="5">
        <v>85351011556</v>
      </c>
      <c r="Q130" s="5">
        <v>80189036640</v>
      </c>
      <c r="R130" s="5">
        <v>137143476148</v>
      </c>
      <c r="S130" s="5">
        <v>133899613420</v>
      </c>
      <c r="T130" s="5">
        <v>175492616049</v>
      </c>
      <c r="U130" s="5">
        <v>141029548749</v>
      </c>
      <c r="V130" s="5">
        <v>598376340953</v>
      </c>
      <c r="W130" s="5">
        <v>244744485748</v>
      </c>
      <c r="X130" s="5">
        <v>71934162877</v>
      </c>
    </row>
    <row r="131" spans="2:24" ht="15.5" x14ac:dyDescent="0.35">
      <c r="C131" t="s">
        <v>172</v>
      </c>
      <c r="D131" s="5">
        <v>1202644462</v>
      </c>
      <c r="E131" s="5">
        <v>1983130408</v>
      </c>
      <c r="F131" s="5">
        <v>-4798041369</v>
      </c>
      <c r="G131" s="5">
        <v>2628953705</v>
      </c>
      <c r="I131" s="5">
        <v>9697812378</v>
      </c>
      <c r="J131" s="5">
        <v>11349165432</v>
      </c>
      <c r="K131" s="5">
        <v>4098687014</v>
      </c>
      <c r="L131" s="5">
        <v>1463688320</v>
      </c>
      <c r="M131" s="5">
        <v>6997556288</v>
      </c>
      <c r="N131" s="5">
        <v>14017400347</v>
      </c>
      <c r="O131" s="5">
        <v>21408519658</v>
      </c>
      <c r="P131" s="5">
        <v>11058934770</v>
      </c>
      <c r="Q131" s="5">
        <v>7680915288</v>
      </c>
      <c r="R131" s="5">
        <v>7015620281</v>
      </c>
      <c r="S131" s="5">
        <v>11019469609</v>
      </c>
      <c r="T131" s="5">
        <v>30894703684</v>
      </c>
      <c r="U131" s="5">
        <v>44216765945</v>
      </c>
      <c r="V131" s="5">
        <v>31516798824</v>
      </c>
      <c r="W131" s="5">
        <v>2350156842</v>
      </c>
      <c r="X131" s="5">
        <v>1075690691</v>
      </c>
    </row>
    <row r="132" spans="2:24" ht="15.5" x14ac:dyDescent="0.35">
      <c r="C132" t="s">
        <v>695</v>
      </c>
      <c r="D132" s="5">
        <v>-14344728704</v>
      </c>
      <c r="E132" s="5">
        <v>-16014533398</v>
      </c>
      <c r="F132" s="5">
        <v>-12614402070</v>
      </c>
      <c r="G132" s="5">
        <v>-12952701586</v>
      </c>
      <c r="I132" s="5">
        <v>-59046631389</v>
      </c>
      <c r="J132" s="5">
        <v>-48234700761</v>
      </c>
      <c r="K132" s="5">
        <v>-46097016480</v>
      </c>
      <c r="L132" s="5">
        <v>-48830656416</v>
      </c>
      <c r="M132" s="5">
        <v>-47603620203</v>
      </c>
      <c r="N132" s="5">
        <v>-43910178801</v>
      </c>
      <c r="O132" s="5">
        <v>-63588762804</v>
      </c>
      <c r="P132" s="5">
        <v>-67270114794</v>
      </c>
      <c r="Q132" s="5">
        <v>-69784488300</v>
      </c>
      <c r="R132" s="5">
        <v>-37182364441</v>
      </c>
      <c r="S132" s="5">
        <v>-56032427959</v>
      </c>
      <c r="T132" s="5">
        <v>-49371988985</v>
      </c>
      <c r="U132" s="5">
        <v>-56027446179</v>
      </c>
      <c r="V132" s="5">
        <v>-30808448731</v>
      </c>
      <c r="W132" s="5">
        <v>-12827602457</v>
      </c>
      <c r="X132" s="5">
        <v>-5589359919</v>
      </c>
    </row>
    <row r="133" spans="2:24" ht="15.5" x14ac:dyDescent="0.35">
      <c r="C133" t="s">
        <v>413</v>
      </c>
      <c r="U133" s="5">
        <v>2984021886</v>
      </c>
    </row>
    <row r="134" spans="2:24" ht="15.5" x14ac:dyDescent="0.35">
      <c r="C134" t="s">
        <v>411</v>
      </c>
      <c r="F134" s="5">
        <v>-7103818925</v>
      </c>
      <c r="I134" s="5">
        <v>-7103818925</v>
      </c>
      <c r="J134" s="5">
        <v>-4224390782</v>
      </c>
      <c r="K134" s="5">
        <v>-4770671311</v>
      </c>
      <c r="L134" s="5">
        <v>-18667039423</v>
      </c>
      <c r="M134" s="5">
        <v>-167164333</v>
      </c>
      <c r="N134" s="5">
        <v>-925957783</v>
      </c>
      <c r="O134" s="5">
        <v>-842126971</v>
      </c>
      <c r="P134" s="5">
        <v>-2284723862</v>
      </c>
      <c r="Q134" s="5">
        <v>-3993591829</v>
      </c>
      <c r="R134" s="5">
        <v>-4351592962</v>
      </c>
      <c r="S134" s="5">
        <v>-4734251798</v>
      </c>
      <c r="T134" s="5">
        <v>-19232351518</v>
      </c>
      <c r="U134" s="5">
        <v>-14438460353</v>
      </c>
      <c r="V134" s="5">
        <v>-33292491044</v>
      </c>
      <c r="W134" s="5">
        <v>-15308540599</v>
      </c>
      <c r="X134" s="5">
        <v>-5324681280</v>
      </c>
    </row>
    <row r="135" spans="2:24" ht="15.5" x14ac:dyDescent="0.35">
      <c r="C135" t="s">
        <v>1548</v>
      </c>
      <c r="S135" s="5">
        <v>-62902321070</v>
      </c>
    </row>
    <row r="136" spans="2:24" ht="15.5" x14ac:dyDescent="0.35">
      <c r="C136" t="s">
        <v>1549</v>
      </c>
      <c r="R136" s="5">
        <v>10961501603</v>
      </c>
    </row>
    <row r="137" spans="2:24" ht="15.5" x14ac:dyDescent="0.35">
      <c r="C137" t="s">
        <v>1550</v>
      </c>
      <c r="D137" s="5">
        <v>-351225902</v>
      </c>
      <c r="E137" s="5">
        <v>-36643280</v>
      </c>
      <c r="F137" s="5">
        <v>-908290524</v>
      </c>
      <c r="G137" s="5">
        <v>-52194346</v>
      </c>
      <c r="I137" s="5">
        <v>-1795912265</v>
      </c>
      <c r="J137" s="5">
        <v>-918325360</v>
      </c>
      <c r="K137" s="5">
        <v>-1446127587</v>
      </c>
      <c r="L137" s="5">
        <v>-1199862037</v>
      </c>
      <c r="M137" s="5">
        <v>-1102712253</v>
      </c>
      <c r="N137" s="5">
        <v>-1931659855</v>
      </c>
      <c r="O137" s="5">
        <v>-2726864091</v>
      </c>
      <c r="P137" s="5">
        <v>-2979708896</v>
      </c>
      <c r="Q137" s="5">
        <v>-3128319339</v>
      </c>
      <c r="R137" s="5">
        <v>-10868416966</v>
      </c>
      <c r="S137" s="5">
        <v>-8764156978</v>
      </c>
    </row>
    <row r="138" spans="2:24" ht="15.5" x14ac:dyDescent="0.35">
      <c r="C138" t="s">
        <v>904</v>
      </c>
      <c r="U138" s="5">
        <v>-6126532658</v>
      </c>
      <c r="V138" s="5">
        <v>-24251853081</v>
      </c>
      <c r="W138" s="5">
        <v>-15823303674</v>
      </c>
      <c r="X138" s="5">
        <v>-5067127083</v>
      </c>
    </row>
    <row r="139" spans="2:24" ht="15.5" x14ac:dyDescent="0.35">
      <c r="C139" t="s">
        <v>696</v>
      </c>
      <c r="F139" s="5">
        <v>-18716892986</v>
      </c>
      <c r="I139" s="5">
        <v>-18716892986</v>
      </c>
      <c r="J139" s="5">
        <v>-41878889905</v>
      </c>
      <c r="K139" s="5">
        <v>-54952486593</v>
      </c>
      <c r="L139" s="5">
        <v>-43316681158</v>
      </c>
      <c r="M139" s="5">
        <v>-37246572467</v>
      </c>
      <c r="N139" s="5">
        <v>-8446991479</v>
      </c>
      <c r="O139" s="5">
        <v>-53047971754</v>
      </c>
      <c r="P139" s="5">
        <v>-43429264280</v>
      </c>
      <c r="Q139" s="5">
        <v>-34039455957</v>
      </c>
      <c r="R139" s="5">
        <v>-29045985607</v>
      </c>
      <c r="S139" s="5">
        <v>-19940129906</v>
      </c>
      <c r="V139" s="5">
        <v>-33583939672</v>
      </c>
      <c r="W139" s="5">
        <v>-53449665579</v>
      </c>
      <c r="X139" s="5">
        <v>-4600029387</v>
      </c>
    </row>
    <row r="140" spans="2:24" ht="15.5" x14ac:dyDescent="0.35">
      <c r="C140" t="s">
        <v>280</v>
      </c>
      <c r="D140" s="5">
        <v>-28628634717</v>
      </c>
      <c r="E140" s="5">
        <v>-26584240490</v>
      </c>
      <c r="F140" s="5">
        <v>-21173989055</v>
      </c>
      <c r="G140" s="5">
        <v>-28717167816</v>
      </c>
      <c r="I140" s="5">
        <v>-96446281879</v>
      </c>
      <c r="J140" s="5">
        <v>-132967601984</v>
      </c>
      <c r="K140" s="5">
        <v>-80461780167</v>
      </c>
      <c r="L140" s="5">
        <v>-227737984777</v>
      </c>
      <c r="M140" s="5">
        <v>-146697359232</v>
      </c>
      <c r="N140" s="5">
        <v>-107352803440</v>
      </c>
      <c r="O140" s="5">
        <v>-156937930127</v>
      </c>
      <c r="P140" s="5">
        <v>-126061450680</v>
      </c>
      <c r="Q140" s="5">
        <v>-123641316310</v>
      </c>
      <c r="R140" s="5">
        <v>-181654340787</v>
      </c>
      <c r="S140" s="5">
        <v>-83130099165</v>
      </c>
      <c r="T140" s="5">
        <v>-395509768034</v>
      </c>
      <c r="U140" s="5">
        <v>-175014628125</v>
      </c>
      <c r="V140" s="5">
        <v>-322383007042</v>
      </c>
      <c r="W140" s="5">
        <v>-152945916036</v>
      </c>
      <c r="X140" s="5">
        <v>-136858391263</v>
      </c>
    </row>
    <row r="141" spans="2:24" ht="15.5" x14ac:dyDescent="0.35">
      <c r="C141" t="s">
        <v>179</v>
      </c>
      <c r="D141" s="5">
        <v>-18740000000</v>
      </c>
      <c r="E141" s="5">
        <v>-27596000000</v>
      </c>
      <c r="F141" s="5">
        <v>27674000000</v>
      </c>
      <c r="G141" s="5">
        <v>-27596000000</v>
      </c>
      <c r="I141" s="5">
        <v>-229392333231</v>
      </c>
      <c r="J141" s="5">
        <v>-104747838401</v>
      </c>
      <c r="K141" s="5">
        <v>12781145891</v>
      </c>
      <c r="L141" s="5">
        <v>202367364106</v>
      </c>
      <c r="M141" s="5">
        <v>-6977834961</v>
      </c>
      <c r="N141" s="5">
        <v>-72640761776</v>
      </c>
      <c r="O141" s="5">
        <v>20869300757</v>
      </c>
      <c r="P141" s="5">
        <v>92562659583</v>
      </c>
      <c r="Q141" s="5">
        <v>69264317908</v>
      </c>
      <c r="R141" s="5">
        <v>57087902097</v>
      </c>
      <c r="S141" s="5">
        <v>80205489014</v>
      </c>
      <c r="T141" s="5">
        <v>-454415433685</v>
      </c>
      <c r="U141" s="5">
        <v>-87671077590</v>
      </c>
      <c r="V141" s="5">
        <v>-7101650659</v>
      </c>
      <c r="W141" s="5">
        <v>987276904417</v>
      </c>
      <c r="X141" s="5">
        <v>109761941713</v>
      </c>
    </row>
    <row r="142" spans="2:24" ht="15.5" x14ac:dyDescent="0.35">
      <c r="C142" t="s">
        <v>180</v>
      </c>
      <c r="D142" s="5">
        <v>12374152211</v>
      </c>
      <c r="E142" s="5">
        <v>23976631234</v>
      </c>
      <c r="F142" s="5">
        <v>23922939781</v>
      </c>
      <c r="G142" s="5">
        <v>48183721893</v>
      </c>
      <c r="I142" s="5">
        <v>109083943627</v>
      </c>
      <c r="J142" s="5">
        <v>324117565984</v>
      </c>
      <c r="K142" s="5">
        <v>353376555339</v>
      </c>
      <c r="L142" s="5">
        <v>66007454303</v>
      </c>
      <c r="M142" s="5">
        <v>36890907699</v>
      </c>
      <c r="N142" s="5">
        <v>70772429905</v>
      </c>
      <c r="O142" s="5">
        <v>138856835663</v>
      </c>
      <c r="P142" s="5">
        <v>260538937419</v>
      </c>
      <c r="Q142" s="5">
        <v>112653805976</v>
      </c>
      <c r="R142" s="5">
        <v>55778943883</v>
      </c>
      <c r="S142" s="5">
        <v>90123355650</v>
      </c>
      <c r="T142" s="5">
        <v>14404874625</v>
      </c>
      <c r="U142" s="5">
        <v>392059624809</v>
      </c>
      <c r="V142" s="5">
        <v>-164199829915</v>
      </c>
      <c r="W142" s="5">
        <v>-516586136676</v>
      </c>
      <c r="X142" s="5">
        <v>-459809300</v>
      </c>
    </row>
    <row r="143" spans="2:24" ht="15.5" x14ac:dyDescent="0.35">
      <c r="C143" t="s">
        <v>1068</v>
      </c>
      <c r="D143" s="5">
        <v>13700000000</v>
      </c>
      <c r="E143" s="5">
        <v>27400000000</v>
      </c>
      <c r="F143" s="5">
        <v>6000000000</v>
      </c>
      <c r="G143" s="5">
        <v>48750000000</v>
      </c>
      <c r="I143" s="5">
        <v>98850000000</v>
      </c>
      <c r="J143" s="5">
        <v>341208250000</v>
      </c>
      <c r="K143" s="5">
        <v>206387200000</v>
      </c>
      <c r="L143" s="5">
        <v>84133100000</v>
      </c>
      <c r="M143" s="5">
        <v>30603800000</v>
      </c>
      <c r="N143" s="5">
        <v>79706100000</v>
      </c>
      <c r="O143" s="5">
        <v>146308000000</v>
      </c>
      <c r="P143" s="5">
        <v>272168750000</v>
      </c>
      <c r="Q143" s="5">
        <v>90920000000</v>
      </c>
      <c r="R143" s="5">
        <v>1014950000000</v>
      </c>
      <c r="S143" s="5">
        <v>103056000000</v>
      </c>
      <c r="T143" s="5">
        <v>58400000000</v>
      </c>
      <c r="U143" s="5">
        <v>178200000000</v>
      </c>
      <c r="V143" s="5">
        <v>32000000000</v>
      </c>
      <c r="W143" s="5">
        <v>11670000000</v>
      </c>
    </row>
    <row r="144" spans="2:24" ht="15.5" x14ac:dyDescent="0.35">
      <c r="C144" t="s">
        <v>1192</v>
      </c>
      <c r="K144" s="5">
        <v>164400000000</v>
      </c>
    </row>
    <row r="145" spans="3:24" ht="15.5" x14ac:dyDescent="0.35">
      <c r="C145" t="s">
        <v>1551</v>
      </c>
      <c r="D145" s="5">
        <v>1253683497</v>
      </c>
      <c r="E145" s="5">
        <v>-1253683497</v>
      </c>
      <c r="O145" s="5">
        <v>-49744542</v>
      </c>
      <c r="P145" s="5">
        <v>5824054712</v>
      </c>
      <c r="Q145" s="5">
        <v>8240103299</v>
      </c>
      <c r="R145" s="5">
        <v>-1127685895</v>
      </c>
      <c r="S145" s="5">
        <v>-3861683194</v>
      </c>
      <c r="T145" s="5">
        <v>-803586250</v>
      </c>
      <c r="U145" s="5">
        <v>152010852419</v>
      </c>
      <c r="V145" s="5">
        <v>-150329137073</v>
      </c>
      <c r="W145" s="5">
        <v>-13086484293</v>
      </c>
    </row>
    <row r="146" spans="3:24" ht="15.5" x14ac:dyDescent="0.35">
      <c r="C146" t="s">
        <v>182</v>
      </c>
      <c r="D146" s="5">
        <v>-27880100</v>
      </c>
      <c r="E146" s="5">
        <v>-1300000</v>
      </c>
      <c r="F146" s="5">
        <v>-259339560</v>
      </c>
      <c r="G146" s="5">
        <v>-9000000</v>
      </c>
      <c r="I146" s="5">
        <v>-1951509895</v>
      </c>
      <c r="J146" s="5">
        <v>-5902162407</v>
      </c>
      <c r="K146" s="5">
        <v>-12299496954</v>
      </c>
      <c r="L146" s="5">
        <v>-869672052</v>
      </c>
      <c r="M146" s="5">
        <v>-44320527</v>
      </c>
      <c r="N146" s="5">
        <v>-74146500</v>
      </c>
      <c r="O146" s="5">
        <v>-334125023</v>
      </c>
      <c r="P146" s="5">
        <v>-2673025154</v>
      </c>
      <c r="Q146" s="5">
        <v>-544871735</v>
      </c>
      <c r="R146" s="5">
        <v>-499322749</v>
      </c>
      <c r="S146" s="5">
        <v>-4972751171</v>
      </c>
      <c r="T146" s="5">
        <v>-29049394845</v>
      </c>
      <c r="U146" s="5">
        <v>-39960037646</v>
      </c>
      <c r="V146" s="5">
        <v>-44563304656</v>
      </c>
      <c r="W146" s="5">
        <v>-18646073125</v>
      </c>
      <c r="X146" s="5">
        <v>-459809300</v>
      </c>
    </row>
    <row r="147" spans="3:24" ht="15.5" x14ac:dyDescent="0.35">
      <c r="C147" t="s">
        <v>1552</v>
      </c>
      <c r="D147" s="5">
        <v>-126095170</v>
      </c>
      <c r="F147" s="5">
        <v>617971096</v>
      </c>
      <c r="G147" s="5">
        <v>-8681063</v>
      </c>
      <c r="I147" s="5">
        <v>-620739172</v>
      </c>
      <c r="J147" s="5">
        <v>-450059352</v>
      </c>
      <c r="K147" s="5">
        <v>382088998</v>
      </c>
      <c r="L147" s="5">
        <v>-384482061</v>
      </c>
      <c r="M147" s="5">
        <v>-30246681</v>
      </c>
    </row>
    <row r="148" spans="3:24" ht="15.5" x14ac:dyDescent="0.35">
      <c r="C148" t="s">
        <v>354</v>
      </c>
      <c r="D148" s="5">
        <v>-2425556016</v>
      </c>
      <c r="E148" s="5">
        <v>-2168385269</v>
      </c>
      <c r="F148" s="5">
        <v>-983439503</v>
      </c>
      <c r="G148" s="5">
        <v>-548597044</v>
      </c>
      <c r="I148" s="5">
        <v>-5741555054</v>
      </c>
      <c r="J148" s="5">
        <v>-10738462257</v>
      </c>
      <c r="K148" s="5">
        <v>-5493236705</v>
      </c>
      <c r="L148" s="5">
        <v>-16871491584</v>
      </c>
      <c r="M148" s="5">
        <v>-9058683958</v>
      </c>
      <c r="N148" s="5">
        <v>-8859523595</v>
      </c>
      <c r="O148" s="5">
        <v>-7067294772</v>
      </c>
      <c r="P148" s="5">
        <v>-22545180789</v>
      </c>
      <c r="Q148" s="5">
        <v>-6365484622</v>
      </c>
      <c r="R148" s="5">
        <v>-8574123135</v>
      </c>
      <c r="S148" s="5">
        <v>-603851985</v>
      </c>
      <c r="T148" s="5">
        <v>-1126685243</v>
      </c>
    </row>
    <row r="149" spans="3:24" ht="15.5" x14ac:dyDescent="0.35">
      <c r="C149" t="s">
        <v>1553</v>
      </c>
    </row>
    <row r="150" spans="3:24" ht="15.5" x14ac:dyDescent="0.35">
      <c r="C150" t="s">
        <v>126</v>
      </c>
      <c r="T150" s="5">
        <v>-9232451079</v>
      </c>
      <c r="U150" s="5">
        <v>-5223187034</v>
      </c>
      <c r="V150" s="5">
        <v>-436567873</v>
      </c>
      <c r="W150" s="5">
        <v>-939536604</v>
      </c>
    </row>
    <row r="151" spans="3:24" ht="15.5" x14ac:dyDescent="0.35">
      <c r="C151" t="s">
        <v>342</v>
      </c>
      <c r="U151" s="5">
        <v>-338091000</v>
      </c>
      <c r="V151" s="5">
        <v>-1024389507</v>
      </c>
    </row>
    <row r="152" spans="3:24" ht="15.5" x14ac:dyDescent="0.35">
      <c r="C152" t="s">
        <v>1554</v>
      </c>
      <c r="T152" s="5">
        <v>-9232451079</v>
      </c>
      <c r="U152" s="5">
        <v>-5561278034</v>
      </c>
      <c r="V152" s="5">
        <v>-1460957380</v>
      </c>
      <c r="W152" s="5">
        <v>-939536604</v>
      </c>
    </row>
    <row r="153" spans="3:24" ht="15.5" x14ac:dyDescent="0.35">
      <c r="C153" t="s">
        <v>565</v>
      </c>
      <c r="M153" s="5">
        <v>105072500</v>
      </c>
    </row>
    <row r="154" spans="3:24" ht="15.5" x14ac:dyDescent="0.35">
      <c r="C154" t="s">
        <v>1324</v>
      </c>
      <c r="F154" s="5">
        <v>18547747748</v>
      </c>
      <c r="I154" s="5">
        <v>18547747748</v>
      </c>
      <c r="M154" s="5">
        <v>15315286365</v>
      </c>
      <c r="Q154" s="5">
        <v>21884960000</v>
      </c>
    </row>
    <row r="155" spans="3:24" ht="15.5" x14ac:dyDescent="0.35">
      <c r="C155" t="s">
        <v>833</v>
      </c>
      <c r="R155" s="5">
        <v>-946670000000</v>
      </c>
    </row>
    <row r="156" spans="3:24" ht="15.5" x14ac:dyDescent="0.35">
      <c r="C156" t="s">
        <v>1555</v>
      </c>
      <c r="P156" s="5">
        <v>-1537561350</v>
      </c>
      <c r="Q156" s="5">
        <v>-1480900966</v>
      </c>
      <c r="R156" s="5">
        <v>-2374282338</v>
      </c>
    </row>
    <row r="157" spans="3:24" ht="15.5" x14ac:dyDescent="0.35">
      <c r="C157" t="s">
        <v>1556</v>
      </c>
      <c r="U157" s="5">
        <v>-3301900000</v>
      </c>
      <c r="W157" s="5">
        <v>-365129382929</v>
      </c>
    </row>
    <row r="158" spans="3:24" ht="15.5" x14ac:dyDescent="0.35">
      <c r="C158" t="s">
        <v>1557</v>
      </c>
      <c r="P158" s="5">
        <v>9301900000</v>
      </c>
    </row>
    <row r="159" spans="3:24" ht="15.5" x14ac:dyDescent="0.35">
      <c r="C159" t="s">
        <v>704</v>
      </c>
      <c r="R159" s="5">
        <v>74358000</v>
      </c>
      <c r="S159" s="5">
        <v>-74358000</v>
      </c>
      <c r="T159" s="5">
        <v>1678981001</v>
      </c>
      <c r="U159" s="5">
        <v>112350969071</v>
      </c>
      <c r="V159" s="5">
        <v>153569194</v>
      </c>
      <c r="W159" s="5">
        <v>-76517066050</v>
      </c>
    </row>
    <row r="160" spans="3:24" ht="15.5" x14ac:dyDescent="0.35">
      <c r="C160" t="s">
        <v>825</v>
      </c>
      <c r="U160" s="5">
        <v>-1678981001</v>
      </c>
    </row>
    <row r="161" spans="3:24" ht="15.5" x14ac:dyDescent="0.35">
      <c r="C161" t="s">
        <v>91</v>
      </c>
    </row>
    <row r="162" spans="3:24" ht="15.5" x14ac:dyDescent="0.35">
      <c r="C162" t="s">
        <v>206</v>
      </c>
      <c r="D162" s="5">
        <v>-18740000000</v>
      </c>
      <c r="E162" s="5">
        <v>-27596000000</v>
      </c>
      <c r="F162" s="5">
        <v>27674000000</v>
      </c>
      <c r="G162" s="5">
        <v>-27596000000</v>
      </c>
      <c r="I162" s="5">
        <v>-229392333231</v>
      </c>
      <c r="J162" s="5">
        <v>-104747838401</v>
      </c>
      <c r="K162" s="5">
        <v>12781145891</v>
      </c>
      <c r="L162" s="5">
        <v>202367364106</v>
      </c>
      <c r="M162" s="5">
        <v>-6977834961</v>
      </c>
      <c r="N162" s="5">
        <v>-72640761776</v>
      </c>
      <c r="O162" s="5">
        <v>20869300757</v>
      </c>
      <c r="P162" s="5">
        <v>92562659583</v>
      </c>
      <c r="Q162" s="5">
        <v>69264317908</v>
      </c>
      <c r="R162" s="5">
        <v>57087902097</v>
      </c>
      <c r="S162" s="5">
        <v>80205489014</v>
      </c>
      <c r="T162" s="5">
        <v>-454415433685</v>
      </c>
      <c r="U162" s="5">
        <v>-87671077590</v>
      </c>
      <c r="V162" s="5">
        <v>-7101650659</v>
      </c>
      <c r="W162" s="5">
        <v>987276904417</v>
      </c>
      <c r="X162" s="5">
        <v>109761941713</v>
      </c>
    </row>
    <row r="163" spans="3:24" ht="15.5" x14ac:dyDescent="0.35">
      <c r="C163" t="s">
        <v>1300</v>
      </c>
      <c r="W163" s="5">
        <v>917275438031</v>
      </c>
    </row>
    <row r="164" spans="3:24" ht="15.5" x14ac:dyDescent="0.35">
      <c r="C164" t="s">
        <v>400</v>
      </c>
      <c r="K164" s="5">
        <v>17800000000</v>
      </c>
      <c r="L164" s="5">
        <v>207200000000</v>
      </c>
      <c r="P164" s="5">
        <v>101933466843</v>
      </c>
      <c r="Q164" s="5">
        <v>75503096820</v>
      </c>
      <c r="R164" s="5">
        <v>60500663350</v>
      </c>
      <c r="S164" s="5">
        <v>15518367826</v>
      </c>
      <c r="T164" s="5">
        <v>34998953182</v>
      </c>
      <c r="U164" s="5">
        <v>51587985856</v>
      </c>
      <c r="V164" s="5">
        <v>38252385176</v>
      </c>
      <c r="W164" s="5">
        <v>90000000000</v>
      </c>
      <c r="X164" s="5">
        <v>80000000000</v>
      </c>
    </row>
    <row r="165" spans="3:24" ht="15.5" x14ac:dyDescent="0.35">
      <c r="C165" t="s">
        <v>779</v>
      </c>
      <c r="M165" s="5">
        <v>2383875000</v>
      </c>
      <c r="N165" s="5">
        <v>1755000000</v>
      </c>
      <c r="O165" s="5">
        <v>1760850000</v>
      </c>
      <c r="P165" s="5">
        <v>2951325000</v>
      </c>
      <c r="Q165" s="5">
        <v>3249675000</v>
      </c>
      <c r="R165" s="5">
        <v>5391652500</v>
      </c>
      <c r="S165" s="5">
        <v>4434300000</v>
      </c>
      <c r="T165" s="5">
        <v>5001750000</v>
      </c>
      <c r="V165" s="5">
        <v>-291037500</v>
      </c>
      <c r="W165" s="5">
        <v>291037500</v>
      </c>
    </row>
    <row r="166" spans="3:24" ht="15.5" x14ac:dyDescent="0.35">
      <c r="C166" t="s">
        <v>1558</v>
      </c>
      <c r="X166" s="5">
        <v>29500000000</v>
      </c>
    </row>
    <row r="167" spans="3:24" ht="15.5" x14ac:dyDescent="0.35">
      <c r="C167" t="s">
        <v>1559</v>
      </c>
      <c r="S167" s="5">
        <v>72000000000</v>
      </c>
    </row>
    <row r="168" spans="3:24" ht="15.5" x14ac:dyDescent="0.35">
      <c r="C168" t="s">
        <v>1341</v>
      </c>
    </row>
    <row r="169" spans="3:24" ht="15.5" x14ac:dyDescent="0.35">
      <c r="C169" t="s">
        <v>1560</v>
      </c>
    </row>
    <row r="170" spans="3:24" ht="15.5" x14ac:dyDescent="0.35">
      <c r="C170" t="s">
        <v>637</v>
      </c>
      <c r="D170" s="5">
        <v>920000000</v>
      </c>
      <c r="G170" s="5">
        <v>-1150000000</v>
      </c>
    </row>
    <row r="171" spans="3:24" ht="15.5" x14ac:dyDescent="0.35">
      <c r="C171" t="s">
        <v>1561</v>
      </c>
      <c r="F171" s="5">
        <v>-1610000000</v>
      </c>
      <c r="G171" s="5">
        <v>1610000000</v>
      </c>
    </row>
    <row r="172" spans="3:24" ht="15.5" x14ac:dyDescent="0.35">
      <c r="C172" t="s">
        <v>1562</v>
      </c>
    </row>
    <row r="173" spans="3:24" ht="15.5" x14ac:dyDescent="0.35">
      <c r="C173" t="s">
        <v>1563</v>
      </c>
      <c r="X173" s="5">
        <v>261941713</v>
      </c>
    </row>
    <row r="174" spans="3:24" ht="15.5" x14ac:dyDescent="0.35">
      <c r="C174" t="s">
        <v>577</v>
      </c>
      <c r="D174" s="5">
        <v>-47256000000</v>
      </c>
      <c r="F174" s="5">
        <v>258676333231</v>
      </c>
      <c r="G174" s="5">
        <v>-28056000000</v>
      </c>
      <c r="J174" s="5">
        <v>-38150439064</v>
      </c>
      <c r="L174" s="5">
        <v>-7132635894</v>
      </c>
      <c r="M174" s="5">
        <v>-10281709961</v>
      </c>
      <c r="N174" s="5">
        <v>-180557009072</v>
      </c>
      <c r="O174" s="5">
        <v>-941185340</v>
      </c>
      <c r="P174" s="5">
        <v>-184436775032</v>
      </c>
      <c r="Q174" s="5">
        <v>-26801238945</v>
      </c>
      <c r="R174" s="5">
        <v>-28494992934</v>
      </c>
    </row>
    <row r="175" spans="3:24" ht="15.5" x14ac:dyDescent="0.35">
      <c r="C175" t="s">
        <v>1564</v>
      </c>
      <c r="J175" s="5">
        <v>29522900663</v>
      </c>
      <c r="K175" s="5">
        <v>4298795461</v>
      </c>
      <c r="N175" s="5">
        <v>174873580497</v>
      </c>
      <c r="O175" s="5">
        <v>34342231399</v>
      </c>
      <c r="P175" s="5">
        <v>186161195218</v>
      </c>
      <c r="Q175" s="5">
        <v>27062785033</v>
      </c>
      <c r="R175" s="5">
        <v>26440579181</v>
      </c>
    </row>
    <row r="176" spans="3:24" ht="15.5" x14ac:dyDescent="0.35">
      <c r="C176" t="s">
        <v>1184</v>
      </c>
      <c r="U176" s="5">
        <v>-73359303</v>
      </c>
      <c r="V176" s="5">
        <v>-99011296</v>
      </c>
      <c r="W176" s="5">
        <v>-89571114</v>
      </c>
    </row>
    <row r="177" spans="2:24" ht="15.5" x14ac:dyDescent="0.35">
      <c r="C177" t="s">
        <v>1071</v>
      </c>
    </row>
    <row r="178" spans="2:24" ht="15.5" x14ac:dyDescent="0.35">
      <c r="C178" t="s">
        <v>1070</v>
      </c>
      <c r="N178" s="5">
        <v>-71932333201</v>
      </c>
    </row>
    <row r="179" spans="2:24" ht="15.5" x14ac:dyDescent="0.35">
      <c r="C179" t="s">
        <v>1565</v>
      </c>
      <c r="S179" s="5">
        <v>-5540386976</v>
      </c>
    </row>
    <row r="180" spans="2:24" ht="15.5" x14ac:dyDescent="0.35">
      <c r="C180" t="s">
        <v>889</v>
      </c>
      <c r="V180" s="5">
        <v>-1756694248</v>
      </c>
    </row>
    <row r="181" spans="2:24" ht="15.5" x14ac:dyDescent="0.35">
      <c r="C181" t="s">
        <v>1566</v>
      </c>
      <c r="T181" s="5">
        <v>-490000000000</v>
      </c>
    </row>
    <row r="182" spans="2:24" ht="15.5" x14ac:dyDescent="0.35">
      <c r="C182" t="s">
        <v>884</v>
      </c>
      <c r="D182" s="5">
        <v>-460000000</v>
      </c>
      <c r="E182" s="5">
        <v>460000000</v>
      </c>
      <c r="F182" s="5">
        <v>57340000000</v>
      </c>
      <c r="I182" s="5">
        <v>57340000000</v>
      </c>
      <c r="J182" s="5">
        <v>95499700000</v>
      </c>
      <c r="K182" s="5">
        <v>2530000000</v>
      </c>
      <c r="L182" s="5">
        <v>2300000000</v>
      </c>
      <c r="M182" s="5">
        <v>920000000</v>
      </c>
      <c r="N182" s="5">
        <v>3220000000</v>
      </c>
      <c r="O182" s="5">
        <v>-292595302</v>
      </c>
      <c r="P182" s="5">
        <v>-46552446</v>
      </c>
      <c r="S182" s="5">
        <v>-206791836</v>
      </c>
      <c r="T182" s="5">
        <v>-2916136867</v>
      </c>
      <c r="U182" s="5">
        <v>-87704142</v>
      </c>
      <c r="V182" s="5">
        <v>-3207292792</v>
      </c>
      <c r="W182" s="5">
        <v>-20200000000</v>
      </c>
    </row>
    <row r="183" spans="2:24" ht="15.5" x14ac:dyDescent="0.35">
      <c r="C183" t="s">
        <v>399</v>
      </c>
      <c r="D183" s="5">
        <v>28056000000</v>
      </c>
      <c r="E183" s="5">
        <v>-28056000000</v>
      </c>
      <c r="F183" s="5">
        <v>-286732333231</v>
      </c>
      <c r="I183" s="5">
        <v>-286732333231</v>
      </c>
      <c r="J183" s="5">
        <v>-191620000000</v>
      </c>
      <c r="K183" s="5">
        <v>-11847649570</v>
      </c>
      <c r="O183" s="5">
        <v>-14000000000</v>
      </c>
      <c r="P183" s="5">
        <v>-14000000000</v>
      </c>
      <c r="Q183" s="5">
        <v>-9750000000</v>
      </c>
      <c r="R183" s="5">
        <v>-6750000000</v>
      </c>
      <c r="S183" s="5">
        <v>-6000000000</v>
      </c>
      <c r="T183" s="5">
        <v>-1500000000</v>
      </c>
      <c r="U183" s="5">
        <v>-139098000001</v>
      </c>
      <c r="V183" s="5">
        <v>-39999999999</v>
      </c>
    </row>
    <row r="184" spans="2:24" ht="15.5" x14ac:dyDescent="0.35">
      <c r="C184" t="s">
        <v>224</v>
      </c>
      <c r="D184" s="5">
        <v>-32471787050</v>
      </c>
      <c r="E184" s="5">
        <v>-33225301571</v>
      </c>
      <c r="F184" s="5">
        <v>-668688822</v>
      </c>
      <c r="G184" s="5">
        <v>-2627873732</v>
      </c>
      <c r="I184" s="5">
        <v>-232236563740</v>
      </c>
      <c r="J184" s="5">
        <v>79776695034</v>
      </c>
      <c r="K184" s="5">
        <v>242354137582</v>
      </c>
      <c r="L184" s="5">
        <v>-14075474623</v>
      </c>
      <c r="M184" s="5">
        <v>-144518527111</v>
      </c>
      <c r="N184" s="5">
        <v>-137785985591</v>
      </c>
      <c r="O184" s="5">
        <v>-8182730926</v>
      </c>
      <c r="P184" s="5">
        <v>207486280816</v>
      </c>
      <c r="Q184" s="5">
        <v>35200904077</v>
      </c>
      <c r="R184" s="5">
        <v>4884743249</v>
      </c>
      <c r="S184" s="5">
        <v>79744540817</v>
      </c>
      <c r="T184" s="5">
        <v>-697737347864</v>
      </c>
      <c r="U184" s="5">
        <v>241011816484</v>
      </c>
      <c r="V184" s="5">
        <v>14271919633</v>
      </c>
      <c r="W184" s="5">
        <v>467430381986</v>
      </c>
      <c r="X184" s="5">
        <v>24872397049</v>
      </c>
    </row>
    <row r="185" spans="2:24" ht="15.5" x14ac:dyDescent="0.35">
      <c r="C185" t="s">
        <v>225</v>
      </c>
      <c r="E185" s="5">
        <v>168700864525</v>
      </c>
      <c r="I185" s="5">
        <v>400954572482</v>
      </c>
      <c r="J185" s="5">
        <v>321175175172</v>
      </c>
      <c r="K185" s="5">
        <v>78805683622</v>
      </c>
      <c r="L185" s="5">
        <v>92925401952</v>
      </c>
      <c r="M185" s="5">
        <v>237315872451</v>
      </c>
      <c r="N185" s="5">
        <v>374633166041</v>
      </c>
      <c r="O185" s="5">
        <v>382603313470</v>
      </c>
      <c r="P185" s="5">
        <v>175170598050</v>
      </c>
      <c r="Q185" s="5">
        <v>139869349253</v>
      </c>
      <c r="R185" s="5">
        <v>134875157674</v>
      </c>
      <c r="S185" s="5">
        <v>54415282547</v>
      </c>
      <c r="T185" s="5">
        <v>751951757827</v>
      </c>
      <c r="U185" s="5">
        <v>510481936763</v>
      </c>
      <c r="V185" s="5">
        <v>496319472902</v>
      </c>
      <c r="W185" s="5">
        <v>28889090916</v>
      </c>
      <c r="X185" s="5">
        <v>4016693867</v>
      </c>
    </row>
    <row r="186" spans="2:24" ht="15.5" x14ac:dyDescent="0.35">
      <c r="C186" t="s">
        <v>375</v>
      </c>
      <c r="D186" s="5">
        <v>-250116230</v>
      </c>
      <c r="E186" s="5">
        <v>273727562</v>
      </c>
      <c r="F186" s="5">
        <v>-486991225</v>
      </c>
      <c r="G186" s="5">
        <v>378048411</v>
      </c>
      <c r="I186" s="5">
        <v>-17144217</v>
      </c>
      <c r="J186" s="5">
        <v>2702276</v>
      </c>
      <c r="K186" s="5">
        <v>15353968</v>
      </c>
      <c r="L186" s="5">
        <v>-44243707</v>
      </c>
      <c r="M186" s="5">
        <v>128056612</v>
      </c>
      <c r="N186" s="5">
        <v>468692001</v>
      </c>
      <c r="O186" s="5">
        <v>212583497</v>
      </c>
      <c r="P186" s="5">
        <v>-53565396</v>
      </c>
      <c r="Q186" s="5">
        <v>100344720</v>
      </c>
      <c r="R186" s="5">
        <v>109448330</v>
      </c>
      <c r="S186" s="5">
        <v>715334310</v>
      </c>
      <c r="T186" s="5">
        <v>200872584</v>
      </c>
      <c r="U186" s="5">
        <v>458004580</v>
      </c>
      <c r="V186" s="5">
        <v>-109455772</v>
      </c>
    </row>
    <row r="187" spans="2:24" ht="15.5" x14ac:dyDescent="0.35">
      <c r="C187" t="s">
        <v>226</v>
      </c>
      <c r="D187" s="5">
        <v>-32721903280</v>
      </c>
      <c r="E187" s="5">
        <v>135749290516</v>
      </c>
      <c r="F187" s="5">
        <v>-1155680047</v>
      </c>
      <c r="G187" s="5">
        <v>-2249825321</v>
      </c>
      <c r="I187" s="5">
        <v>168700864525</v>
      </c>
      <c r="J187" s="5">
        <v>400954572482</v>
      </c>
      <c r="K187" s="5">
        <v>321175175172</v>
      </c>
      <c r="L187" s="5">
        <v>78805683622</v>
      </c>
      <c r="M187" s="5">
        <v>92925401952</v>
      </c>
      <c r="N187" s="5">
        <v>237315872451</v>
      </c>
      <c r="O187" s="5">
        <v>374633166041</v>
      </c>
      <c r="P187" s="5">
        <v>382603313470</v>
      </c>
      <c r="Q187" s="5">
        <v>175170598050</v>
      </c>
      <c r="R187" s="5">
        <v>139869349253</v>
      </c>
      <c r="S187" s="5">
        <v>134875157674</v>
      </c>
      <c r="T187" s="5">
        <v>54415282547</v>
      </c>
      <c r="U187" s="5">
        <v>751951757827</v>
      </c>
      <c r="V187" s="5">
        <v>510481936763</v>
      </c>
      <c r="W187" s="5">
        <v>496319472902</v>
      </c>
      <c r="X187" s="5">
        <v>28889090916</v>
      </c>
    </row>
    <row r="189" spans="2:24" ht="15.5" x14ac:dyDescent="0.35">
      <c r="B189" t="s">
        <v>227</v>
      </c>
      <c r="C189" t="s">
        <v>12</v>
      </c>
      <c r="D189" s="5">
        <v>7800000000</v>
      </c>
      <c r="E189" s="5">
        <v>7800000000</v>
      </c>
      <c r="F189" s="5">
        <v>7800000000</v>
      </c>
      <c r="G189" s="5">
        <v>7800000000</v>
      </c>
      <c r="I189" s="5">
        <v>7800000000</v>
      </c>
      <c r="J189" s="5">
        <v>7800000000</v>
      </c>
      <c r="K189" s="5">
        <v>7800000000</v>
      </c>
      <c r="L189" s="5">
        <v>7800000000</v>
      </c>
      <c r="M189" s="5">
        <v>7800000000</v>
      </c>
      <c r="N189" s="5">
        <v>7800000000</v>
      </c>
      <c r="O189" s="5">
        <v>7800000000</v>
      </c>
      <c r="P189" s="5">
        <v>7800000000</v>
      </c>
      <c r="Q189" s="5">
        <v>7800000000</v>
      </c>
      <c r="R189" s="5">
        <v>7800000000</v>
      </c>
      <c r="S189" s="5">
        <v>7800000000</v>
      </c>
      <c r="T189" s="5">
        <v>7800000000</v>
      </c>
      <c r="U189" s="5">
        <v>7800000000</v>
      </c>
      <c r="V189" s="5">
        <v>7800000000</v>
      </c>
      <c r="W189" s="5">
        <v>7800000000</v>
      </c>
      <c r="X189" s="5">
        <v>90000000</v>
      </c>
    </row>
    <row r="190" spans="2:24" ht="15.5" x14ac:dyDescent="0.35">
      <c r="C190" t="s">
        <v>228</v>
      </c>
      <c r="D190" s="6">
        <v>4.9000000000000004</v>
      </c>
      <c r="E190" s="6">
        <v>4.41</v>
      </c>
      <c r="F190" s="6">
        <v>3.16</v>
      </c>
      <c r="G190" s="6">
        <v>4.6900000000000004</v>
      </c>
    </row>
    <row r="191" spans="2:24" ht="15.5" x14ac:dyDescent="0.35">
      <c r="C191" t="s">
        <v>229</v>
      </c>
      <c r="D191" s="6">
        <v>23.47</v>
      </c>
      <c r="E191" s="6">
        <v>32.200000000000003</v>
      </c>
      <c r="F191" s="5">
        <v>50</v>
      </c>
      <c r="G191" s="6">
        <v>32.619999999999997</v>
      </c>
    </row>
    <row r="192" spans="2:24" ht="15.5" x14ac:dyDescent="0.35">
      <c r="C192" t="s">
        <v>73</v>
      </c>
      <c r="D192" s="6">
        <v>42.35</v>
      </c>
      <c r="E192" s="6">
        <v>90.58</v>
      </c>
      <c r="F192" s="6">
        <v>45.2</v>
      </c>
      <c r="G192" s="6">
        <v>69.59</v>
      </c>
    </row>
    <row r="193" spans="3:7" ht="15.5" x14ac:dyDescent="0.35">
      <c r="C193" t="s">
        <v>230</v>
      </c>
      <c r="D193" s="5">
        <v>-12180000000</v>
      </c>
      <c r="E193" s="5">
        <v>-14030000000</v>
      </c>
      <c r="F193" s="5">
        <v>-12240000000</v>
      </c>
      <c r="G193" s="5">
        <v>-7170000000</v>
      </c>
    </row>
    <row r="194" spans="3:7" ht="15.5" x14ac:dyDescent="0.35">
      <c r="C194" t="s">
        <v>231</v>
      </c>
      <c r="D194" s="6">
        <v>5.0000000000000001E-3</v>
      </c>
      <c r="E194" s="6">
        <v>4.5000000000000005E-3</v>
      </c>
      <c r="F194" s="6">
        <v>3.2000000000000002E-3</v>
      </c>
      <c r="G194" s="6">
        <v>4.7999999999999996E-3</v>
      </c>
    </row>
    <row r="195" spans="3:7" ht="15.5" x14ac:dyDescent="0.35">
      <c r="C195" t="s">
        <v>232</v>
      </c>
      <c r="D195" s="6">
        <v>5.1999999999999998E-3</v>
      </c>
      <c r="E195" s="6">
        <v>4.6999999999999993E-3</v>
      </c>
      <c r="F195" s="6">
        <v>3.4000000000000002E-3</v>
      </c>
      <c r="G195" s="6">
        <v>5.1000000000000004E-3</v>
      </c>
    </row>
    <row r="196" spans="3:7" ht="15.5" x14ac:dyDescent="0.35">
      <c r="C196" t="s">
        <v>233</v>
      </c>
      <c r="D196" s="6">
        <v>-2.0999999999999999E-3</v>
      </c>
      <c r="E196" s="6">
        <v>-2.3E-3</v>
      </c>
      <c r="F196" s="6">
        <v>-2.0999999999999999E-3</v>
      </c>
      <c r="G196" s="6">
        <v>-1.4000000000000002E-3</v>
      </c>
    </row>
    <row r="197" spans="3:7" ht="15.5" x14ac:dyDescent="0.35">
      <c r="C197" t="s">
        <v>234</v>
      </c>
      <c r="D197" s="6">
        <v>-28.31</v>
      </c>
      <c r="E197" s="6">
        <v>-14.94</v>
      </c>
      <c r="F197" s="6">
        <v>-1.29</v>
      </c>
      <c r="G197" s="6">
        <v>-1.48</v>
      </c>
    </row>
    <row r="198" spans="3:7" ht="15.5" x14ac:dyDescent="0.35">
      <c r="C198" t="s">
        <v>235</v>
      </c>
      <c r="D198" s="5">
        <v>7354000000000</v>
      </c>
      <c r="E198" s="5">
        <v>7316000000000</v>
      </c>
      <c r="F198" s="5">
        <v>7282000000000</v>
      </c>
      <c r="G198" s="5">
        <v>7260000000000</v>
      </c>
    </row>
    <row r="199" spans="3:7" ht="15.5" x14ac:dyDescent="0.35">
      <c r="C199" t="s">
        <v>236</v>
      </c>
      <c r="D199" s="6">
        <v>0.12</v>
      </c>
      <c r="E199" s="6">
        <v>0.15</v>
      </c>
      <c r="F199" s="6">
        <v>0.17</v>
      </c>
      <c r="G199" s="6">
        <v>0.17</v>
      </c>
    </row>
    <row r="200" spans="3:7" ht="15.5" x14ac:dyDescent="0.35">
      <c r="C200" t="s">
        <v>237</v>
      </c>
      <c r="D200" s="6">
        <v>934.69</v>
      </c>
      <c r="E200" s="6">
        <v>929.83</v>
      </c>
      <c r="F200" s="6">
        <v>925.48</v>
      </c>
      <c r="G200" s="6">
        <v>922.58</v>
      </c>
    </row>
    <row r="201" spans="3:7" ht="15.5" x14ac:dyDescent="0.35">
      <c r="C201" t="s">
        <v>238</v>
      </c>
      <c r="D201" s="6">
        <v>0.12</v>
      </c>
      <c r="E201" s="6">
        <v>0.15</v>
      </c>
      <c r="F201" s="6">
        <v>0.17</v>
      </c>
      <c r="G201" s="6">
        <v>0.17</v>
      </c>
    </row>
    <row r="202" spans="3:7" ht="15.5" x14ac:dyDescent="0.35">
      <c r="C202" t="s">
        <v>239</v>
      </c>
      <c r="D202" s="6">
        <v>934.69</v>
      </c>
      <c r="E202" s="6">
        <v>929.83</v>
      </c>
      <c r="F202" s="6">
        <v>925.48</v>
      </c>
      <c r="G202" s="6">
        <v>922.58</v>
      </c>
    </row>
    <row r="203" spans="3:7" ht="15.5" x14ac:dyDescent="0.35">
      <c r="C203" t="s">
        <v>240</v>
      </c>
      <c r="D203" s="5">
        <v>12000000000</v>
      </c>
      <c r="E203" s="5">
        <v>28000000000</v>
      </c>
      <c r="F203" s="5">
        <v>53000000000</v>
      </c>
      <c r="G203" s="5">
        <v>78000000000</v>
      </c>
    </row>
    <row r="204" spans="3:7" ht="15.5" x14ac:dyDescent="0.35">
      <c r="C204" t="s">
        <v>241</v>
      </c>
      <c r="D204" s="5">
        <v>3000000000</v>
      </c>
      <c r="E204" s="5">
        <v>6000000000</v>
      </c>
      <c r="F204" s="5">
        <v>9000000000</v>
      </c>
      <c r="G204" s="5">
        <v>12000000000</v>
      </c>
    </row>
    <row r="205" spans="3:7" ht="15.5" x14ac:dyDescent="0.35">
      <c r="C205" t="s">
        <v>242</v>
      </c>
      <c r="D205" s="5">
        <v>7291000000000</v>
      </c>
      <c r="E205" s="5">
        <v>7253000000000</v>
      </c>
      <c r="F205" s="5">
        <v>7219000000000</v>
      </c>
      <c r="G205" s="5">
        <v>7197000000000</v>
      </c>
    </row>
    <row r="206" spans="3:7" ht="15.5" x14ac:dyDescent="0.35">
      <c r="C206" t="s">
        <v>24</v>
      </c>
      <c r="D206" s="5">
        <v>15000000000</v>
      </c>
      <c r="E206" s="5">
        <v>34000000000</v>
      </c>
      <c r="F206" s="5">
        <v>62000000000</v>
      </c>
      <c r="G206" s="5">
        <v>90000000000</v>
      </c>
    </row>
    <row r="207" spans="3:7" ht="15.5" x14ac:dyDescent="0.35">
      <c r="C207" t="s">
        <v>21</v>
      </c>
      <c r="D207" s="5">
        <v>-88000000000</v>
      </c>
      <c r="E207" s="5">
        <v>-102000000000</v>
      </c>
      <c r="F207" s="5">
        <v>-107000000000</v>
      </c>
      <c r="G207" s="5">
        <v>-80000000000</v>
      </c>
    </row>
    <row r="208" spans="3:7" ht="15.5" x14ac:dyDescent="0.35">
      <c r="C208" t="s">
        <v>243</v>
      </c>
      <c r="D208" s="5">
        <v>1638000000000</v>
      </c>
      <c r="E208" s="5">
        <v>1646000000000</v>
      </c>
      <c r="F208" s="5">
        <v>1633000000000</v>
      </c>
      <c r="G208" s="5">
        <v>1599000000000</v>
      </c>
    </row>
    <row r="209" spans="3:24" ht="15.5" x14ac:dyDescent="0.35">
      <c r="C209" t="s">
        <v>244</v>
      </c>
      <c r="D209" s="5">
        <v>-26000000000</v>
      </c>
      <c r="E209" s="5">
        <v>-30000000000</v>
      </c>
      <c r="F209" s="5">
        <v>-52000000000</v>
      </c>
      <c r="G209" s="5">
        <v>-23000000000</v>
      </c>
    </row>
    <row r="210" spans="3:24" ht="15.5" x14ac:dyDescent="0.35">
      <c r="C210" t="s">
        <v>245</v>
      </c>
      <c r="D210" s="5">
        <v>-2000000000</v>
      </c>
      <c r="E210" s="5">
        <v>-2000000000</v>
      </c>
      <c r="F210" s="5">
        <v>-1000000000</v>
      </c>
      <c r="G210" s="5">
        <v>-1000000000</v>
      </c>
    </row>
    <row r="211" spans="3:24" ht="15.5" x14ac:dyDescent="0.35">
      <c r="C211" t="s">
        <v>13</v>
      </c>
      <c r="D211" s="5">
        <v>-29000000000</v>
      </c>
      <c r="E211" s="5">
        <v>-32000000000</v>
      </c>
      <c r="F211" s="5">
        <v>-54000000000</v>
      </c>
      <c r="G211" s="5">
        <v>-24000000000</v>
      </c>
    </row>
    <row r="212" spans="3:24" ht="15.5" x14ac:dyDescent="0.35">
      <c r="C212" t="s">
        <v>16</v>
      </c>
      <c r="D212" s="6">
        <v>-3.66</v>
      </c>
      <c r="E212" s="6">
        <v>-4.07</v>
      </c>
      <c r="F212" s="6">
        <v>-6.86</v>
      </c>
      <c r="G212" s="6">
        <v>-3.05</v>
      </c>
    </row>
    <row r="213" spans="3:24" ht="15.5" x14ac:dyDescent="0.35">
      <c r="C213" t="s">
        <v>58</v>
      </c>
      <c r="I213" s="6">
        <v>15.53</v>
      </c>
      <c r="J213" s="6">
        <v>9.15</v>
      </c>
      <c r="K213" s="6">
        <v>7.85</v>
      </c>
      <c r="L213" s="6">
        <v>3.99</v>
      </c>
      <c r="M213" s="6">
        <v>2.78</v>
      </c>
      <c r="N213" s="6">
        <v>-6.45</v>
      </c>
      <c r="O213" s="6">
        <v>16.37</v>
      </c>
      <c r="P213" s="6">
        <v>27.21</v>
      </c>
      <c r="Q213" s="6">
        <v>24.41</v>
      </c>
      <c r="R213" s="6">
        <v>26.65</v>
      </c>
      <c r="S213" s="6">
        <v>161.69999999999999</v>
      </c>
      <c r="T213" s="6">
        <v>21.53</v>
      </c>
      <c r="U213" s="6">
        <v>18.079999999999998</v>
      </c>
      <c r="V213" s="6">
        <v>54.93</v>
      </c>
      <c r="W213" s="6">
        <v>26.31</v>
      </c>
      <c r="X213" s="6">
        <v>149.79</v>
      </c>
    </row>
    <row r="214" spans="3:24" ht="15.5" x14ac:dyDescent="0.35">
      <c r="C214" t="s">
        <v>72</v>
      </c>
      <c r="I214" s="6">
        <v>10.17</v>
      </c>
      <c r="J214" s="6">
        <v>14.54</v>
      </c>
      <c r="K214" s="6">
        <v>19.62</v>
      </c>
      <c r="L214" s="6">
        <v>37.840000000000003</v>
      </c>
      <c r="M214" s="6">
        <v>65.83</v>
      </c>
      <c r="N214" s="6">
        <v>-20.93</v>
      </c>
      <c r="O214" s="6">
        <v>9.41</v>
      </c>
      <c r="P214" s="6">
        <v>5.22</v>
      </c>
      <c r="Q214" s="6">
        <v>6.15</v>
      </c>
      <c r="R214" s="6">
        <v>4.84</v>
      </c>
      <c r="S214" s="6">
        <v>0.76</v>
      </c>
      <c r="T214" s="6">
        <v>8.08</v>
      </c>
      <c r="U214" s="6">
        <v>8.7899999999999991</v>
      </c>
      <c r="V214" s="6">
        <v>4.1900000000000004</v>
      </c>
      <c r="W214" s="6">
        <v>7.56</v>
      </c>
      <c r="X214" s="5">
        <v>0</v>
      </c>
    </row>
    <row r="215" spans="3:24" ht="15.5" x14ac:dyDescent="0.35">
      <c r="C215" t="s">
        <v>75</v>
      </c>
      <c r="I215" s="6">
        <v>16.18</v>
      </c>
      <c r="J215" s="6">
        <v>15.3</v>
      </c>
      <c r="K215" s="6">
        <v>16.73</v>
      </c>
      <c r="L215" s="6">
        <v>20.65</v>
      </c>
      <c r="M215" s="6">
        <v>29.84</v>
      </c>
      <c r="N215" s="6">
        <v>32.57</v>
      </c>
      <c r="O215" s="6">
        <v>13.68</v>
      </c>
      <c r="P215" s="6">
        <v>8.24</v>
      </c>
      <c r="Q215" s="6">
        <v>13.77</v>
      </c>
      <c r="R215" s="6">
        <v>7.11</v>
      </c>
      <c r="S215" s="6">
        <v>11.46</v>
      </c>
      <c r="T215" s="6">
        <v>7.71</v>
      </c>
      <c r="U215" s="6">
        <v>13.49</v>
      </c>
      <c r="V215" s="6">
        <v>2.5099999999999998</v>
      </c>
      <c r="W215" s="6">
        <v>6.01</v>
      </c>
      <c r="X215" s="5">
        <v>0</v>
      </c>
    </row>
    <row r="216" spans="3:24" ht="15.5" x14ac:dyDescent="0.35">
      <c r="C216" t="s">
        <v>246</v>
      </c>
      <c r="I216" s="5">
        <v>-45760000000</v>
      </c>
      <c r="J216" s="5">
        <v>-59990000000</v>
      </c>
      <c r="K216" s="5">
        <v>-49260000000</v>
      </c>
      <c r="L216" s="5">
        <v>-47010000000</v>
      </c>
      <c r="M216" s="5">
        <v>-41040000000</v>
      </c>
      <c r="N216" s="5">
        <v>-47410000000</v>
      </c>
      <c r="O216" s="5">
        <v>-36600000000</v>
      </c>
      <c r="P216" s="5">
        <v>-46490000000</v>
      </c>
    </row>
    <row r="217" spans="3:24" ht="15.5" x14ac:dyDescent="0.35">
      <c r="C217" t="s">
        <v>247</v>
      </c>
      <c r="I217" s="6">
        <v>1.5800000000000002E-2</v>
      </c>
      <c r="J217" s="6">
        <v>9.1000000000000004E-3</v>
      </c>
      <c r="K217" s="6">
        <v>7.8000000000000005E-3</v>
      </c>
      <c r="L217" s="6">
        <v>4.0000000000000001E-3</v>
      </c>
      <c r="M217" s="6">
        <v>2.8999999999999998E-3</v>
      </c>
      <c r="N217" s="6">
        <v>-6.7000000000000002E-3</v>
      </c>
      <c r="O217" s="6">
        <v>1.6799999999999999E-2</v>
      </c>
      <c r="P217" s="6">
        <v>2.8300000000000002E-2</v>
      </c>
      <c r="Q217" s="6">
        <v>2.64E-2</v>
      </c>
      <c r="R217" s="6">
        <v>2.9900000000000003E-2</v>
      </c>
      <c r="S217" s="6">
        <v>0.18539999999999998</v>
      </c>
      <c r="T217" s="6">
        <v>7.3200000000000001E-2</v>
      </c>
      <c r="U217" s="6">
        <v>6.8900000000000003E-2</v>
      </c>
      <c r="V217" s="6">
        <v>0.20649999999999999</v>
      </c>
      <c r="W217" s="6">
        <v>0.1182</v>
      </c>
      <c r="X217" s="6">
        <v>4.5199999999999997E-2</v>
      </c>
    </row>
    <row r="218" spans="3:24" ht="15.5" x14ac:dyDescent="0.35">
      <c r="C218" t="s">
        <v>248</v>
      </c>
      <c r="I218" s="6">
        <v>1.6799999999999999E-2</v>
      </c>
      <c r="J218" s="6">
        <v>1.01E-2</v>
      </c>
      <c r="K218" s="6">
        <v>8.6999999999999994E-3</v>
      </c>
      <c r="L218" s="6">
        <v>4.5000000000000005E-3</v>
      </c>
      <c r="M218" s="6">
        <v>3.0999999999999999E-3</v>
      </c>
      <c r="N218" s="6">
        <v>-7.3000000000000001E-3</v>
      </c>
      <c r="O218" s="6">
        <v>1.84E-2</v>
      </c>
      <c r="P218" s="6">
        <v>3.1099999999999999E-2</v>
      </c>
      <c r="Q218" s="6">
        <v>2.8799999999999999E-2</v>
      </c>
      <c r="R218" s="6">
        <v>3.2400000000000005E-2</v>
      </c>
      <c r="S218" s="6">
        <v>0.2029</v>
      </c>
      <c r="T218" s="6">
        <v>8.7100000000000011E-2</v>
      </c>
      <c r="U218" s="6">
        <v>8.0199999999999994E-2</v>
      </c>
      <c r="V218" s="6">
        <v>0.26479999999999998</v>
      </c>
      <c r="W218" s="6">
        <v>0.17249999999999999</v>
      </c>
      <c r="X218" s="6">
        <v>0.19500000000000001</v>
      </c>
    </row>
    <row r="219" spans="3:24" ht="15.5" x14ac:dyDescent="0.35">
      <c r="C219" t="s">
        <v>249</v>
      </c>
      <c r="I219" s="6">
        <v>-8.0000000000000002E-3</v>
      </c>
      <c r="J219" s="6">
        <v>-9.7000000000000003E-3</v>
      </c>
      <c r="K219" s="6">
        <v>-8.1000000000000013E-3</v>
      </c>
      <c r="L219" s="6">
        <v>-7.9000000000000008E-3</v>
      </c>
      <c r="M219" s="6">
        <v>-7.1999999999999998E-3</v>
      </c>
      <c r="N219" s="6">
        <v>-8.199999999999999E-3</v>
      </c>
      <c r="O219" s="6">
        <v>-6.8999999999999999E-3</v>
      </c>
      <c r="P219" s="6">
        <v>-8.3000000000000001E-3</v>
      </c>
      <c r="Q219" s="6">
        <v>-6.8999999999999999E-3</v>
      </c>
      <c r="R219" s="6">
        <v>3.5999999999999999E-3</v>
      </c>
      <c r="S219" s="6">
        <v>-9.5999999999999992E-3</v>
      </c>
      <c r="T219" s="6">
        <v>2.3799999999999998E-2</v>
      </c>
      <c r="U219" s="6">
        <v>-1.1299999999999999E-2</v>
      </c>
      <c r="V219" s="6">
        <v>0.19359999999999999</v>
      </c>
      <c r="W219" s="6">
        <v>0.1487</v>
      </c>
      <c r="X219" s="6">
        <v>0.44420000000000004</v>
      </c>
    </row>
    <row r="220" spans="3:24" ht="15.5" x14ac:dyDescent="0.35">
      <c r="C220" t="s">
        <v>250</v>
      </c>
      <c r="I220" s="6">
        <v>-4.93</v>
      </c>
      <c r="J220" s="6">
        <v>-3.36</v>
      </c>
      <c r="K220" s="6">
        <v>-2.61</v>
      </c>
      <c r="L220" s="6">
        <v>-3.04</v>
      </c>
      <c r="M220" s="6">
        <v>-6.78</v>
      </c>
      <c r="N220" s="6">
        <v>-7.15</v>
      </c>
      <c r="O220" s="6">
        <v>-2.34</v>
      </c>
      <c r="P220" s="6">
        <v>-2.61</v>
      </c>
      <c r="Q220" s="6">
        <v>-1.94</v>
      </c>
      <c r="R220" s="6">
        <v>0.92</v>
      </c>
      <c r="S220" s="6">
        <v>-1.76</v>
      </c>
      <c r="T220" s="6">
        <v>9.14</v>
      </c>
      <c r="U220" s="6">
        <v>-21.92</v>
      </c>
    </row>
    <row r="221" spans="3:24" ht="15.5" x14ac:dyDescent="0.35">
      <c r="C221" t="s">
        <v>69</v>
      </c>
      <c r="I221" s="6">
        <v>0.17</v>
      </c>
      <c r="J221" s="6">
        <v>0.15</v>
      </c>
      <c r="K221" s="6">
        <v>0.17</v>
      </c>
      <c r="L221" s="6">
        <v>0.17</v>
      </c>
      <c r="M221" s="6">
        <v>0.21</v>
      </c>
      <c r="N221" s="6">
        <v>0.15</v>
      </c>
      <c r="O221" s="6">
        <v>0.17</v>
      </c>
      <c r="P221" s="6">
        <v>0.16</v>
      </c>
      <c r="Q221" s="6">
        <v>0.18</v>
      </c>
      <c r="R221" s="6">
        <v>0.16</v>
      </c>
      <c r="S221" s="6">
        <v>0.15</v>
      </c>
      <c r="T221" s="6">
        <v>0.7</v>
      </c>
      <c r="U221" s="6">
        <v>0.7</v>
      </c>
      <c r="V221" s="6">
        <v>1.1100000000000001</v>
      </c>
      <c r="W221" s="6">
        <v>1.3</v>
      </c>
      <c r="X221" s="5">
        <v>0</v>
      </c>
    </row>
    <row r="222" spans="3:24" ht="15.5" x14ac:dyDescent="0.35">
      <c r="C222" t="s">
        <v>66</v>
      </c>
      <c r="I222" s="6">
        <v>925.48</v>
      </c>
      <c r="J222" s="6">
        <v>910.15</v>
      </c>
      <c r="K222" s="6">
        <v>900.92</v>
      </c>
      <c r="L222" s="6">
        <v>893.14</v>
      </c>
      <c r="M222" s="6">
        <v>889.07</v>
      </c>
      <c r="N222" s="6">
        <v>885.74</v>
      </c>
      <c r="O222" s="6">
        <v>891.88</v>
      </c>
      <c r="P222" s="6">
        <v>875.54</v>
      </c>
      <c r="Q222" s="6">
        <v>847.92</v>
      </c>
      <c r="R222" s="6">
        <v>823.51</v>
      </c>
      <c r="S222" s="6">
        <v>796.81</v>
      </c>
      <c r="T222" s="6">
        <v>247.07</v>
      </c>
      <c r="U222" s="6">
        <v>225.54</v>
      </c>
      <c r="V222" s="6">
        <v>207.46</v>
      </c>
      <c r="W222" s="6">
        <v>152.53</v>
      </c>
      <c r="X222" s="6">
        <v>768.2</v>
      </c>
    </row>
    <row r="223" spans="3:24" ht="15.5" x14ac:dyDescent="0.35">
      <c r="C223" t="s">
        <v>251</v>
      </c>
      <c r="I223" s="6">
        <v>0.17</v>
      </c>
      <c r="J223" s="6">
        <v>0.15</v>
      </c>
      <c r="K223" s="6">
        <v>0.17</v>
      </c>
      <c r="L223" s="6">
        <v>0.17</v>
      </c>
      <c r="M223" s="6">
        <v>0.21</v>
      </c>
      <c r="N223" s="6">
        <v>0.15</v>
      </c>
      <c r="O223" s="6">
        <v>0.17</v>
      </c>
      <c r="P223" s="6">
        <v>0.16</v>
      </c>
      <c r="Q223" s="6">
        <v>0.18</v>
      </c>
      <c r="R223" s="6">
        <v>0.16</v>
      </c>
      <c r="S223" s="6">
        <v>0.15</v>
      </c>
      <c r="T223" s="6">
        <v>0.7</v>
      </c>
      <c r="U223" s="6">
        <v>0.7</v>
      </c>
      <c r="V223" s="6">
        <v>1.1100000000000001</v>
      </c>
      <c r="W223" s="6">
        <v>1.3</v>
      </c>
      <c r="X223" s="5">
        <v>0</v>
      </c>
    </row>
    <row r="224" spans="3:24" ht="15.5" x14ac:dyDescent="0.35">
      <c r="C224" t="s">
        <v>252</v>
      </c>
      <c r="I224" s="6">
        <v>925.48</v>
      </c>
      <c r="J224" s="6">
        <v>910.15</v>
      </c>
      <c r="K224" s="6">
        <v>900.92</v>
      </c>
      <c r="L224" s="6">
        <v>893.14</v>
      </c>
      <c r="M224" s="6">
        <v>889.07</v>
      </c>
      <c r="N224" s="6">
        <v>885.74</v>
      </c>
      <c r="O224" s="6">
        <v>891.88</v>
      </c>
      <c r="P224" s="6">
        <v>875.54</v>
      </c>
      <c r="Q224" s="6">
        <v>847.92</v>
      </c>
      <c r="R224" s="6">
        <v>823.51</v>
      </c>
      <c r="S224" s="6">
        <v>796.81</v>
      </c>
      <c r="T224" s="6">
        <v>247.07</v>
      </c>
      <c r="U224" s="6">
        <v>225.54</v>
      </c>
      <c r="V224" s="6">
        <v>207.46</v>
      </c>
      <c r="W224" s="6">
        <v>152.53</v>
      </c>
      <c r="X224" s="6">
        <v>768.2</v>
      </c>
    </row>
    <row r="225" spans="3:24" ht="15.5" x14ac:dyDescent="0.35">
      <c r="C225" t="s">
        <v>253</v>
      </c>
      <c r="I225" s="5">
        <v>53000000000</v>
      </c>
      <c r="J225" s="5">
        <v>142000000000</v>
      </c>
      <c r="K225" s="5">
        <v>99000000000</v>
      </c>
      <c r="L225" s="5">
        <v>65000000000</v>
      </c>
      <c r="M225" s="5">
        <v>11000000000</v>
      </c>
      <c r="N225" s="5">
        <v>48000000000</v>
      </c>
      <c r="O225" s="5">
        <v>387000000000</v>
      </c>
      <c r="P225" s="5">
        <v>74000000000</v>
      </c>
      <c r="Q225" s="5">
        <v>70000000000</v>
      </c>
      <c r="R225" s="5">
        <v>21000000000</v>
      </c>
      <c r="S225" s="5">
        <v>20000000000</v>
      </c>
      <c r="T225" s="5">
        <v>20000000000</v>
      </c>
      <c r="U225" s="5">
        <v>14000000000</v>
      </c>
      <c r="V225" s="5">
        <v>167000000000</v>
      </c>
      <c r="W225" s="5">
        <v>170000000000</v>
      </c>
      <c r="X225" s="5">
        <v>78000000000</v>
      </c>
    </row>
    <row r="226" spans="3:24" ht="15.5" x14ac:dyDescent="0.35">
      <c r="C226" t="s">
        <v>254</v>
      </c>
      <c r="I226" s="5">
        <v>9000000000</v>
      </c>
      <c r="J226" s="5">
        <v>205000000000</v>
      </c>
      <c r="K226" s="5">
        <v>448000000000</v>
      </c>
      <c r="L226" s="5">
        <v>472000000000</v>
      </c>
      <c r="M226" s="5">
        <v>325000000000</v>
      </c>
      <c r="N226" s="5">
        <v>299000000000</v>
      </c>
      <c r="O226" s="5">
        <v>37000000000</v>
      </c>
      <c r="P226" s="5">
        <v>329000000000</v>
      </c>
      <c r="Q226" s="5">
        <v>242000000000</v>
      </c>
      <c r="R226" s="5">
        <v>223000000000</v>
      </c>
      <c r="S226" s="5">
        <v>170000000000</v>
      </c>
      <c r="T226" s="5">
        <v>93000000000</v>
      </c>
      <c r="U226" s="5">
        <v>66000000000</v>
      </c>
    </row>
    <row r="227" spans="3:24" ht="15.5" x14ac:dyDescent="0.35">
      <c r="C227" t="s">
        <v>26</v>
      </c>
      <c r="I227" s="5">
        <v>62000000000</v>
      </c>
      <c r="J227" s="5">
        <v>347000000000</v>
      </c>
      <c r="K227" s="5">
        <v>547000000000</v>
      </c>
      <c r="L227" s="5">
        <v>538000000000</v>
      </c>
      <c r="M227" s="5">
        <v>337000000000</v>
      </c>
      <c r="N227" s="5">
        <v>347000000000</v>
      </c>
      <c r="O227" s="5">
        <v>424000000000</v>
      </c>
      <c r="P227" s="5">
        <v>404000000000</v>
      </c>
      <c r="Q227" s="5">
        <v>312000000000</v>
      </c>
      <c r="R227" s="5">
        <v>245000000000</v>
      </c>
      <c r="S227" s="5">
        <v>190000000000</v>
      </c>
      <c r="T227" s="5">
        <v>113000000000</v>
      </c>
      <c r="U227" s="5">
        <v>80000000000</v>
      </c>
      <c r="V227" s="5">
        <v>167000000000</v>
      </c>
      <c r="W227" s="5">
        <v>170000000000</v>
      </c>
      <c r="X227" s="5">
        <v>78000000000</v>
      </c>
    </row>
    <row r="228" spans="3:24" ht="15.5" x14ac:dyDescent="0.35">
      <c r="C228" t="s">
        <v>23</v>
      </c>
      <c r="I228" s="5">
        <v>-107000000000</v>
      </c>
      <c r="J228" s="5">
        <v>-53000000000</v>
      </c>
      <c r="K228" s="5">
        <v>226000000000</v>
      </c>
      <c r="L228" s="5">
        <v>459000000000</v>
      </c>
      <c r="M228" s="5">
        <v>244000000000</v>
      </c>
      <c r="N228" s="5">
        <v>109000000000</v>
      </c>
      <c r="O228" s="5">
        <v>50000000000</v>
      </c>
      <c r="P228" s="5">
        <v>21000000000</v>
      </c>
      <c r="Q228" s="5">
        <v>137000000000</v>
      </c>
      <c r="R228" s="5">
        <v>105000000000</v>
      </c>
      <c r="S228" s="5">
        <v>55000000000</v>
      </c>
      <c r="T228" s="5">
        <v>59000000000</v>
      </c>
      <c r="U228" s="5">
        <v>-672000000000</v>
      </c>
      <c r="V228" s="5">
        <v>-343000000000</v>
      </c>
      <c r="W228" s="5">
        <v>-326000000000</v>
      </c>
      <c r="X228" s="5">
        <v>49000000000</v>
      </c>
    </row>
    <row r="229" spans="3:24" ht="15.5" x14ac:dyDescent="0.35">
      <c r="C229" t="s">
        <v>255</v>
      </c>
      <c r="I229" s="5">
        <v>1633000000000</v>
      </c>
      <c r="J229" s="5">
        <v>1719000000000</v>
      </c>
      <c r="K229" s="5">
        <v>1607000000000</v>
      </c>
      <c r="L229" s="5">
        <v>1357000000000</v>
      </c>
      <c r="M229" s="5">
        <v>1200000000000</v>
      </c>
      <c r="N229" s="5">
        <v>1188000000000</v>
      </c>
      <c r="O229" s="5">
        <v>819000000000</v>
      </c>
      <c r="P229" s="5">
        <v>1024000000000</v>
      </c>
      <c r="Q229" s="5">
        <v>791000000000</v>
      </c>
      <c r="R229" s="5">
        <v>718000000000</v>
      </c>
      <c r="S229" s="5">
        <v>580000000000</v>
      </c>
      <c r="T229" s="5">
        <v>635000000000</v>
      </c>
      <c r="U229" s="5">
        <v>804000000000</v>
      </c>
      <c r="V229" s="5">
        <v>761000000000</v>
      </c>
      <c r="W229" s="5">
        <v>647000000000</v>
      </c>
      <c r="X229" s="5">
        <v>71000000000</v>
      </c>
    </row>
    <row r="230" spans="3:24" ht="15.5" x14ac:dyDescent="0.35">
      <c r="C230" t="s">
        <v>256</v>
      </c>
      <c r="I230" s="5">
        <v>-112000000000</v>
      </c>
      <c r="J230" s="5">
        <v>-140000000000</v>
      </c>
      <c r="K230" s="5">
        <v>-124000000000</v>
      </c>
      <c r="L230" s="5">
        <v>-282000000000</v>
      </c>
      <c r="M230" s="5">
        <v>-174000000000</v>
      </c>
      <c r="N230" s="5">
        <v>-136000000000</v>
      </c>
      <c r="O230" s="5">
        <v>-168000000000</v>
      </c>
      <c r="P230" s="5">
        <v>-146000000000</v>
      </c>
      <c r="Q230" s="5">
        <v>-147000000000</v>
      </c>
      <c r="R230" s="5">
        <v>-108000000000</v>
      </c>
      <c r="S230" s="5">
        <v>-91000000000</v>
      </c>
      <c r="T230" s="5">
        <v>-258000000000</v>
      </c>
      <c r="U230" s="5">
        <v>-63000000000</v>
      </c>
      <c r="V230" s="5">
        <v>186000000000</v>
      </c>
      <c r="W230" s="5">
        <v>-3000000000</v>
      </c>
      <c r="X230" s="5">
        <v>-84000000000</v>
      </c>
    </row>
    <row r="231" spans="3:24" ht="15.5" x14ac:dyDescent="0.35">
      <c r="C231" t="s">
        <v>257</v>
      </c>
      <c r="I231" s="5">
        <v>-8000000000</v>
      </c>
      <c r="J231" s="5">
        <v>-17000000000</v>
      </c>
      <c r="K231" s="5">
        <v>-18000000000</v>
      </c>
      <c r="L231" s="5">
        <v>-18000000000</v>
      </c>
      <c r="M231" s="5">
        <v>-9000000000</v>
      </c>
      <c r="N231" s="5">
        <v>-9000000000</v>
      </c>
      <c r="O231" s="5">
        <v>-7000000000</v>
      </c>
      <c r="P231" s="5">
        <v>-25000000000</v>
      </c>
      <c r="Q231" s="5">
        <v>-7000000000</v>
      </c>
      <c r="R231" s="5">
        <v>-9000000000</v>
      </c>
      <c r="S231" s="5">
        <v>-6000000000</v>
      </c>
      <c r="T231" s="5">
        <v>-30000000000</v>
      </c>
      <c r="U231" s="5">
        <v>-40000000000</v>
      </c>
      <c r="V231" s="5">
        <v>-45000000000</v>
      </c>
      <c r="W231" s="5">
        <v>-19000000000</v>
      </c>
      <c r="X231" s="5">
        <v>0</v>
      </c>
    </row>
    <row r="232" spans="3:24" ht="15.5" x14ac:dyDescent="0.35">
      <c r="C232" t="s">
        <v>15</v>
      </c>
      <c r="I232" s="5">
        <v>-120000000000</v>
      </c>
      <c r="J232" s="5">
        <v>-156000000000</v>
      </c>
      <c r="K232" s="5">
        <v>-142000000000</v>
      </c>
      <c r="L232" s="5">
        <v>-300000000000</v>
      </c>
      <c r="M232" s="5">
        <v>-184000000000</v>
      </c>
      <c r="N232" s="5">
        <v>-145000000000</v>
      </c>
      <c r="O232" s="5">
        <v>-175000000000</v>
      </c>
      <c r="P232" s="5">
        <v>-171000000000</v>
      </c>
      <c r="Q232" s="5">
        <v>-154000000000</v>
      </c>
      <c r="R232" s="5">
        <v>-117000000000</v>
      </c>
      <c r="S232" s="5">
        <v>-96000000000</v>
      </c>
      <c r="T232" s="5">
        <v>-288000000000</v>
      </c>
      <c r="U232" s="5">
        <v>-103000000000</v>
      </c>
      <c r="V232" s="5">
        <v>141000000000</v>
      </c>
      <c r="W232" s="5">
        <v>-22000000000</v>
      </c>
      <c r="X232" s="5">
        <v>-85000000000</v>
      </c>
    </row>
    <row r="233" spans="3:24" ht="15.5" x14ac:dyDescent="0.35">
      <c r="C233" t="s">
        <v>17</v>
      </c>
      <c r="I233" s="6">
        <v>-15.33</v>
      </c>
      <c r="J233" s="6">
        <v>-20.03</v>
      </c>
      <c r="K233" s="6">
        <v>-18.149999999999999</v>
      </c>
      <c r="L233" s="6">
        <v>-38.479999999999997</v>
      </c>
      <c r="M233" s="6">
        <v>-23.53</v>
      </c>
      <c r="N233" s="6">
        <v>-18.57</v>
      </c>
      <c r="O233" s="6">
        <v>-22.47</v>
      </c>
      <c r="P233" s="6">
        <v>-21.9</v>
      </c>
      <c r="Q233" s="6">
        <v>-19.690000000000001</v>
      </c>
      <c r="R233" s="6">
        <v>-15.01</v>
      </c>
      <c r="S233" s="6">
        <v>-12.33</v>
      </c>
      <c r="T233" s="6">
        <v>-36.909999999999997</v>
      </c>
      <c r="U233" s="6">
        <v>-13.25</v>
      </c>
      <c r="V233" s="6">
        <v>18.079999999999998</v>
      </c>
      <c r="W233" s="6">
        <v>-2.81</v>
      </c>
      <c r="X233" s="6">
        <v>-943.22</v>
      </c>
    </row>
  </sheetData>
  <pageMargins left="0.7" right="0.7" top="0.75" bottom="0.75" header="0.3" footer="0.3"/>
  <ignoredErrors>
    <ignoredError sqref="A1:X23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1568</v>
      </c>
      <c r="D2" s="2" vm="456">
        <f ca="1">IFERROR(_xlfn.STOCKHISTORY("XIDX:" &amp; $C$1, D3, , 0, 0, 1), "Libur")</f>
        <v>185</v>
      </c>
      <c r="E2" s="2" vm="223">
        <f ca="1">IFERROR(_xlfn.STOCKHISTORY("XIDX:" &amp; $C$1, E3, , 0, 0, 1), "Libur")</f>
        <v>132</v>
      </c>
      <c r="H2" s="2" vm="223">
        <f ca="1">IFERROR(INDEX(D2:G2,COUNT(D2:G2)),"")</f>
        <v>132</v>
      </c>
      <c r="I2" s="2" vm="163">
        <f t="shared" ref="I2:Z2" ca="1" si="0">IFERROR(_xlfn.STOCKHISTORY("XIDX:" &amp; $C$1, I1, , 0, 0, 1), "Libur")</f>
        <v>260</v>
      </c>
      <c r="J2" s="2" vm="340">
        <f t="shared" ca="1" si="0"/>
        <v>113</v>
      </c>
      <c r="K2" s="2" vm="219">
        <f t="shared" ca="1" si="0"/>
        <v>120</v>
      </c>
      <c r="L2" s="2" vm="246">
        <f t="shared" ca="1" si="0"/>
        <v>81</v>
      </c>
      <c r="M2" s="2" vm="331">
        <f t="shared" ca="1" si="0"/>
        <v>69</v>
      </c>
      <c r="N2" s="2" vm="52">
        <f t="shared" ca="1" si="0"/>
        <v>50</v>
      </c>
      <c r="O2" s="2" vm="52">
        <f t="shared" ca="1" si="0"/>
        <v>50</v>
      </c>
      <c r="P2" s="2" vm="52">
        <f t="shared" ca="1" si="0"/>
        <v>50</v>
      </c>
      <c r="Q2" s="2" vm="338">
        <f t="shared" ca="1" si="0"/>
        <v>62</v>
      </c>
      <c r="R2" s="2" vm="98">
        <f t="shared" ca="1" si="0"/>
        <v>75</v>
      </c>
      <c r="S2" s="2" vm="44">
        <f t="shared" ca="1" si="0"/>
        <v>95</v>
      </c>
      <c r="T2" s="2" vm="452">
        <f t="shared" ca="1" si="0"/>
        <v>135</v>
      </c>
      <c r="U2" s="2" vm="337">
        <f t="shared" ca="1" si="0"/>
        <v>110</v>
      </c>
      <c r="V2" s="2" vm="15">
        <f t="shared" ca="1" si="0"/>
        <v>200</v>
      </c>
      <c r="W2" s="2" vm="457">
        <f t="shared" ca="1" si="0"/>
        <v>262.37619999999998</v>
      </c>
      <c r="X2" s="2" vm="458">
        <f t="shared" ca="1" si="0"/>
        <v>425.74259999999998</v>
      </c>
      <c r="Y2" s="2" vm="459">
        <f t="shared" ca="1" si="0"/>
        <v>227.72280000000001</v>
      </c>
      <c r="Z2" s="2" vm="460">
        <f t="shared" ca="1" si="0"/>
        <v>84.1584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188157000000</v>
      </c>
      <c r="E4" s="2">
        <f>IFERROR(INDEX(E51:E500,MATCH($C$4,$C$51:$C$500,0)),"")</f>
        <v>139426000000</v>
      </c>
      <c r="H4" s="2">
        <f>IFERROR(SUM(D4:G4)*(4/MAX(1,COUNT(D4:G4))),"")</f>
        <v>655166000000</v>
      </c>
      <c r="I4" s="2">
        <f t="shared" ref="I4:Z4" si="1">IFERROR(INDEX(I51:I500,MATCH($C$4,$C$51:$C$500,0)),"")</f>
        <v>872987000000</v>
      </c>
      <c r="J4" s="2">
        <f t="shared" si="1"/>
        <v>804647000000</v>
      </c>
      <c r="K4" s="2">
        <f t="shared" si="1"/>
        <v>744266000000</v>
      </c>
      <c r="L4" s="2">
        <f t="shared" si="1"/>
        <v>554721000000</v>
      </c>
      <c r="M4" s="2">
        <f t="shared" si="1"/>
        <v>707102000000</v>
      </c>
      <c r="N4" s="2">
        <f t="shared" si="1"/>
        <v>406924000000</v>
      </c>
      <c r="O4" s="2">
        <f t="shared" si="1"/>
        <v>385047000000</v>
      </c>
      <c r="P4" s="2">
        <f t="shared" si="1"/>
        <v>565455000000</v>
      </c>
      <c r="Q4" s="2">
        <f t="shared" si="1"/>
        <v>646945000000</v>
      </c>
      <c r="R4" s="2">
        <f t="shared" si="1"/>
        <v>544884000000</v>
      </c>
      <c r="S4" s="2">
        <f t="shared" si="1"/>
        <v>491605000000</v>
      </c>
      <c r="T4" s="2">
        <f t="shared" si="1"/>
        <v>462840000000</v>
      </c>
      <c r="U4" s="2">
        <f t="shared" si="1"/>
        <v>427623000000</v>
      </c>
      <c r="V4" s="2">
        <f t="shared" si="1"/>
        <v>405328300045</v>
      </c>
      <c r="W4" s="2">
        <f t="shared" si="1"/>
        <v>492947020000</v>
      </c>
      <c r="X4" s="2">
        <f t="shared" si="1"/>
        <v>454523171818</v>
      </c>
      <c r="Y4" s="2">
        <f t="shared" si="1"/>
        <v>407905583636</v>
      </c>
      <c r="Z4" s="2">
        <f t="shared" si="1"/>
        <v>290790810001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29072000000</v>
      </c>
      <c r="E5" s="2">
        <f>IFERROR(INDEX(E51:E500,MATCH($C$5,$C$51:$C$500,0)),"")</f>
        <v>-4863000000</v>
      </c>
      <c r="H5" s="2">
        <f>IFERROR(SUM(D5:G5)*(4/MAX(1,COUNT(D5:G5))),"")</f>
        <v>48418000000</v>
      </c>
      <c r="I5" s="2">
        <f t="shared" ref="I5:Z5" si="2">IFERROR(INDEX(I51:I500,MATCH($C$5,$C$51:$C$500,0)),"")</f>
        <v>36729000000</v>
      </c>
      <c r="J5" s="2">
        <f t="shared" si="2"/>
        <v>61554000000</v>
      </c>
      <c r="K5" s="2">
        <f t="shared" si="2"/>
        <v>15407000000</v>
      </c>
      <c r="L5" s="2">
        <f t="shared" si="2"/>
        <v>76645000000</v>
      </c>
      <c r="M5" s="2">
        <f t="shared" si="2"/>
        <v>48989000000</v>
      </c>
      <c r="N5" s="2">
        <f t="shared" si="2"/>
        <v>224940000000</v>
      </c>
      <c r="O5" s="2">
        <f t="shared" si="2"/>
        <v>-406699000000</v>
      </c>
      <c r="P5" s="2">
        <f t="shared" si="2"/>
        <v>-430376000000</v>
      </c>
      <c r="Q5" s="2">
        <f t="shared" si="2"/>
        <v>299525000000</v>
      </c>
      <c r="R5" s="2">
        <f t="shared" si="2"/>
        <v>-1536933000000</v>
      </c>
      <c r="S5" s="2">
        <f t="shared" si="2"/>
        <v>35405000000</v>
      </c>
      <c r="T5" s="2">
        <f t="shared" si="2"/>
        <v>52720000000</v>
      </c>
      <c r="U5" s="2">
        <f t="shared" si="2"/>
        <v>-92050000000</v>
      </c>
      <c r="V5" s="2">
        <f t="shared" si="2"/>
        <v>97032550385</v>
      </c>
      <c r="W5" s="2">
        <f t="shared" si="2"/>
        <v>167140625654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1255447000000</v>
      </c>
      <c r="E6" s="2">
        <f>IFERROR(INDEX(E51:E500,MATCH($C$6,$C$51:$C$500,0)),"")</f>
        <v>1226497000000</v>
      </c>
      <c r="H6" s="2">
        <f>IFERROR(INDEX(D6:G6,COUNT(D6:G6)),"")</f>
        <v>1226497000000</v>
      </c>
      <c r="I6" s="2">
        <f t="shared" ref="I6:Z6" si="3">IFERROR(INDEX(I51:I500,MATCH($C$6,$C$51:$C$500,0)),"")</f>
        <v>1231560000000</v>
      </c>
      <c r="J6" s="2">
        <f t="shared" si="3"/>
        <v>1231981000000</v>
      </c>
      <c r="K6" s="2">
        <f t="shared" si="3"/>
        <v>1168272000000</v>
      </c>
      <c r="L6" s="2">
        <f t="shared" si="3"/>
        <v>1152542000000</v>
      </c>
      <c r="M6" s="2">
        <f t="shared" si="3"/>
        <v>1075688000000</v>
      </c>
      <c r="N6" s="2">
        <f t="shared" si="3"/>
        <v>1024681000000</v>
      </c>
      <c r="O6" s="2">
        <f t="shared" si="3"/>
        <v>820802000000</v>
      </c>
      <c r="P6" s="2">
        <f t="shared" si="3"/>
        <v>1070737000000</v>
      </c>
      <c r="Q6" s="2">
        <f t="shared" si="3"/>
        <v>1537980000000</v>
      </c>
      <c r="R6" s="2">
        <f t="shared" si="3"/>
        <v>1144507000000</v>
      </c>
      <c r="S6" s="2">
        <f t="shared" si="3"/>
        <v>2670016000000</v>
      </c>
      <c r="T6" s="2">
        <f t="shared" si="3"/>
        <v>1554303000000</v>
      </c>
      <c r="U6" s="2">
        <f t="shared" si="3"/>
        <v>1503296000000</v>
      </c>
      <c r="V6" s="2">
        <f t="shared" si="3"/>
        <v>1600148825856</v>
      </c>
      <c r="W6" s="2">
        <f t="shared" si="3"/>
        <v>1507122207431</v>
      </c>
      <c r="X6" s="2">
        <f t="shared" si="3"/>
        <v>1230166778580</v>
      </c>
      <c r="Y6" s="2">
        <f t="shared" si="3"/>
        <v>1129534681922</v>
      </c>
      <c r="Z6" s="2">
        <f t="shared" si="3"/>
        <v>911425079725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</v>
      </c>
      <c r="E7" s="3">
        <f>IFERROR(INDEX(E51:E500,MATCH($C$7,$C$51:$C$500,0))/1000000000,"")</f>
        <v>6</v>
      </c>
      <c r="H7" s="3">
        <f>IFERROR(INDEX(D7:G7,COUNT(D7:G7)),"")</f>
        <v>6</v>
      </c>
      <c r="I7" s="3">
        <f t="shared" ref="I7:Z7" si="4">IFERROR(INDEX(I51:I500,MATCH($C$7,$C$51:$C$500,0))/1000000000,"")</f>
        <v>6</v>
      </c>
      <c r="J7" s="3">
        <f t="shared" si="4"/>
        <v>6</v>
      </c>
      <c r="K7" s="3">
        <f t="shared" si="4"/>
        <v>6</v>
      </c>
      <c r="L7" s="3">
        <f t="shared" si="4"/>
        <v>6</v>
      </c>
      <c r="M7" s="3">
        <f t="shared" si="4"/>
        <v>6</v>
      </c>
      <c r="N7" s="3">
        <f t="shared" si="4"/>
        <v>6</v>
      </c>
      <c r="O7" s="3">
        <f t="shared" si="4"/>
        <v>6</v>
      </c>
      <c r="P7" s="3">
        <f t="shared" si="4"/>
        <v>6</v>
      </c>
      <c r="Q7" s="3">
        <f t="shared" si="4"/>
        <v>6</v>
      </c>
      <c r="R7" s="3">
        <f t="shared" si="4"/>
        <v>6</v>
      </c>
      <c r="S7" s="3">
        <f t="shared" si="4"/>
        <v>6</v>
      </c>
      <c r="T7" s="3">
        <f t="shared" si="4"/>
        <v>6</v>
      </c>
      <c r="U7" s="3">
        <f t="shared" si="4"/>
        <v>6</v>
      </c>
      <c r="V7" s="3">
        <f t="shared" si="4"/>
        <v>6</v>
      </c>
      <c r="W7" s="3">
        <f t="shared" si="4"/>
        <v>5</v>
      </c>
      <c r="X7" s="3">
        <f t="shared" si="4"/>
        <v>5</v>
      </c>
      <c r="Y7" s="3">
        <f t="shared" si="4"/>
        <v>5</v>
      </c>
      <c r="Z7" s="3">
        <f t="shared" si="4"/>
        <v>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-39000000000</v>
      </c>
      <c r="E8" s="2">
        <f>IFERROR(INDEX(E51:E500,MATCH("Free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25000000000</v>
      </c>
      <c r="J8" s="2">
        <f t="shared" si="5"/>
        <v>134000000000</v>
      </c>
      <c r="K8" s="2">
        <f t="shared" si="5"/>
        <v>222000000000</v>
      </c>
      <c r="L8" s="2">
        <f t="shared" si="5"/>
        <v>147000000000</v>
      </c>
      <c r="M8" s="2">
        <f t="shared" si="5"/>
        <v>228000000000</v>
      </c>
      <c r="N8" s="2">
        <f t="shared" si="5"/>
        <v>-5000000000</v>
      </c>
      <c r="O8" s="2">
        <f t="shared" si="5"/>
        <v>-101000000000</v>
      </c>
      <c r="P8" s="2">
        <f t="shared" si="5"/>
        <v>96000000000</v>
      </c>
      <c r="Q8" s="2">
        <f t="shared" si="5"/>
        <v>-155000000000</v>
      </c>
      <c r="R8" s="2">
        <f t="shared" si="5"/>
        <v>-192000000000</v>
      </c>
      <c r="S8" s="2">
        <f t="shared" si="5"/>
        <v>-270000000000</v>
      </c>
      <c r="T8" s="2">
        <f t="shared" si="5"/>
        <v>-112000000000</v>
      </c>
      <c r="U8" s="2">
        <f t="shared" si="5"/>
        <v>-37000000000</v>
      </c>
      <c r="V8" s="2">
        <f t="shared" si="5"/>
        <v>-183000000000</v>
      </c>
      <c r="W8" s="2">
        <f t="shared" si="5"/>
        <v>-175000000000</v>
      </c>
      <c r="X8" s="2">
        <f t="shared" si="5"/>
        <v>-67000000000</v>
      </c>
      <c r="Y8" s="2">
        <f t="shared" si="5"/>
        <v>10000000000</v>
      </c>
      <c r="Z8" s="2">
        <f t="shared" si="5"/>
        <v>-46000000000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-6.5</v>
      </c>
      <c r="E9" s="3">
        <f>IFERROR(INDEX(E51:E500,MATCH("Free cash flow per share (Quarter)",$C$51:$C$500,0)),"")</f>
        <v>6.69</v>
      </c>
      <c r="H9" s="3">
        <f>IFERROR(INDEX(D9:G9,COUNT(D9:G9)),"")</f>
        <v>6.69</v>
      </c>
      <c r="I9" s="3">
        <f t="shared" ref="I9:Z9" si="6">IFERROR(INDEX(I51:I500,MATCH($C$9,$C$51:$C$500,0)),"")</f>
        <v>4.1399999999999997</v>
      </c>
      <c r="J9" s="3">
        <f t="shared" si="6"/>
        <v>22.26</v>
      </c>
      <c r="K9" s="3">
        <f t="shared" si="6"/>
        <v>36.93</v>
      </c>
      <c r="L9" s="3">
        <f t="shared" si="6"/>
        <v>24.47</v>
      </c>
      <c r="M9" s="3">
        <f t="shared" si="6"/>
        <v>38.020000000000003</v>
      </c>
      <c r="N9" s="3">
        <f t="shared" si="6"/>
        <v>-0.87</v>
      </c>
      <c r="O9" s="3">
        <f t="shared" si="6"/>
        <v>-16.84</v>
      </c>
      <c r="P9" s="3">
        <f t="shared" si="6"/>
        <v>15.93</v>
      </c>
      <c r="Q9" s="3">
        <f t="shared" si="6"/>
        <v>-25.77</v>
      </c>
      <c r="R9" s="3">
        <f t="shared" si="6"/>
        <v>-31.94</v>
      </c>
      <c r="S9" s="3">
        <f t="shared" si="6"/>
        <v>-44.93</v>
      </c>
      <c r="T9" s="3">
        <f t="shared" si="6"/>
        <v>-18.600000000000001</v>
      </c>
      <c r="U9" s="3">
        <f t="shared" si="6"/>
        <v>-6.16</v>
      </c>
      <c r="V9" s="3">
        <f t="shared" si="6"/>
        <v>-30.49</v>
      </c>
      <c r="W9" s="3">
        <f t="shared" si="6"/>
        <v>-34.93</v>
      </c>
      <c r="X9" s="3">
        <f t="shared" si="6"/>
        <v>-13.36</v>
      </c>
      <c r="Y9" s="3">
        <f t="shared" si="6"/>
        <v>1.94</v>
      </c>
      <c r="Z9" s="3">
        <f t="shared" si="6"/>
        <v>-9.27</v>
      </c>
    </row>
    <row r="10" spans="1:26" ht="15.5" x14ac:dyDescent="0.35">
      <c r="C10" t="s">
        <v>18</v>
      </c>
      <c r="D10" s="3">
        <f ca="1">IFERROR(IF(D9=0,"",D2/D9),"")</f>
        <v>-28.46153846153846</v>
      </c>
      <c r="E10" s="3">
        <f ca="1">IFERROR(IF(E9=0,"",E2/E9),"")</f>
        <v>19.730941704035875</v>
      </c>
      <c r="I10" s="3">
        <f t="shared" ref="I10:Z10" ca="1" si="7">IFERROR(IF(I9=0,"",I2/I9),"")</f>
        <v>62.80193236714976</v>
      </c>
      <c r="J10" s="3">
        <f t="shared" ca="1" si="7"/>
        <v>5.0763701707097928</v>
      </c>
      <c r="K10" s="3">
        <f t="shared" ca="1" si="7"/>
        <v>3.249390739236393</v>
      </c>
      <c r="L10" s="3">
        <f t="shared" ca="1" si="7"/>
        <v>3.3101757253780142</v>
      </c>
      <c r="M10" s="3">
        <f t="shared" ca="1" si="7"/>
        <v>1.8148342977380325</v>
      </c>
      <c r="N10" s="3">
        <f t="shared" ca="1" si="7"/>
        <v>-57.47126436781609</v>
      </c>
      <c r="O10" s="3">
        <f t="shared" ca="1" si="7"/>
        <v>-2.9691211401425179</v>
      </c>
      <c r="P10" s="3">
        <f t="shared" ca="1" si="7"/>
        <v>3.1387319522912742</v>
      </c>
      <c r="Q10" s="3">
        <f t="shared" ca="1" si="7"/>
        <v>-2.4058983313930926</v>
      </c>
      <c r="R10" s="3">
        <f t="shared" ca="1" si="7"/>
        <v>-2.3481527864746399</v>
      </c>
      <c r="S10" s="3">
        <f t="shared" ca="1" si="7"/>
        <v>-2.1144001780547517</v>
      </c>
      <c r="T10" s="3">
        <f t="shared" ca="1" si="7"/>
        <v>-7.258064516129032</v>
      </c>
      <c r="U10" s="3">
        <f t="shared" ca="1" si="7"/>
        <v>-17.857142857142858</v>
      </c>
      <c r="V10" s="3">
        <f t="shared" ca="1" si="7"/>
        <v>-6.5595277140045924</v>
      </c>
      <c r="W10" s="3">
        <f t="shared" ca="1" si="7"/>
        <v>-7.511485828800458</v>
      </c>
      <c r="X10" s="3">
        <f t="shared" ca="1" si="7"/>
        <v>-31.866961077844312</v>
      </c>
      <c r="Y10" s="3">
        <f t="shared" ca="1" si="7"/>
        <v>117.38288659793815</v>
      </c>
      <c r="Z10" s="3">
        <f t="shared" ca="1" si="7"/>
        <v>-9.078576051779935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55574000000</v>
      </c>
      <c r="E11" s="2">
        <f>IFERROR(INDEX(E51:E500,MATCH($C$11,$C$51:$C$500,0)),"")</f>
        <v>98230000000</v>
      </c>
      <c r="H11" s="2">
        <f>IFERROR(INDEX(D11:G11,COUNT(D11:G11)),"")</f>
        <v>98230000000</v>
      </c>
      <c r="I11" s="2">
        <f t="shared" ref="I11:Z11" si="8">IFERROR(INDEX(I51:I500,MATCH($C$11,$C$51:$C$500,0)),"")</f>
        <v>125345000000</v>
      </c>
      <c r="J11" s="2">
        <f t="shared" si="8"/>
        <v>154825000000</v>
      </c>
      <c r="K11" s="2">
        <f t="shared" si="8"/>
        <v>355355000000</v>
      </c>
      <c r="L11" s="2">
        <f t="shared" si="8"/>
        <v>165210000000</v>
      </c>
      <c r="M11" s="2">
        <f t="shared" si="8"/>
        <v>112620000000</v>
      </c>
      <c r="N11" s="2">
        <f t="shared" si="8"/>
        <v>146936000000</v>
      </c>
      <c r="O11" s="2">
        <f t="shared" si="8"/>
        <v>137545000000</v>
      </c>
      <c r="P11" s="2">
        <f t="shared" si="8"/>
        <v>6819000000</v>
      </c>
      <c r="Q11" s="2">
        <f t="shared" si="8"/>
        <v>75047000000</v>
      </c>
      <c r="R11" s="2">
        <f t="shared" si="8"/>
        <v>46954000000</v>
      </c>
      <c r="S11" s="2">
        <f t="shared" si="8"/>
        <v>113062000000</v>
      </c>
      <c r="T11" s="2">
        <f t="shared" si="8"/>
        <v>102125000000</v>
      </c>
      <c r="U11" s="2">
        <f t="shared" si="8"/>
        <v>175533000000</v>
      </c>
      <c r="V11" s="2">
        <f t="shared" si="8"/>
        <v>231269709949</v>
      </c>
      <c r="W11" s="2">
        <f t="shared" si="8"/>
        <v>178475342096</v>
      </c>
      <c r="X11" s="2">
        <f t="shared" si="8"/>
        <v>174562486580</v>
      </c>
      <c r="Y11" s="2">
        <f t="shared" si="8"/>
        <v>305000546074</v>
      </c>
      <c r="Z11" s="2">
        <f t="shared" si="8"/>
        <v>326275976755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58000000000</v>
      </c>
      <c r="E12" s="2">
        <f>IFERROR(INDEX(E51:E500,MATCH("Net Debt (Quarter)",$C$51:$C$500,0)),"")</f>
        <v>11000000000</v>
      </c>
      <c r="H12" s="2">
        <f>IFERROR(INDEX(D12:G12,COUNT(D12:G12)),"")</f>
        <v>11000000000</v>
      </c>
      <c r="I12" s="2">
        <f t="shared" ref="I12:Z12" si="9">IFERROR(INDEX(I51:I500,MATCH($C$12,$C$51:$C$500,0)),"")</f>
        <v>50000000000</v>
      </c>
      <c r="J12" s="2">
        <f t="shared" si="9"/>
        <v>237000000000</v>
      </c>
      <c r="K12" s="2">
        <f t="shared" si="9"/>
        <v>111000000000</v>
      </c>
      <c r="L12" s="2">
        <f t="shared" si="9"/>
        <v>192000000000</v>
      </c>
      <c r="M12" s="2">
        <f t="shared" si="9"/>
        <v>388000000000</v>
      </c>
      <c r="N12" s="2">
        <f t="shared" si="9"/>
        <v>492000000000</v>
      </c>
      <c r="O12" s="2">
        <f t="shared" si="9"/>
        <v>590000000000</v>
      </c>
      <c r="P12" s="2">
        <f t="shared" si="9"/>
        <v>1334000000000</v>
      </c>
      <c r="Q12" s="2">
        <f t="shared" si="9"/>
        <v>1374000000000</v>
      </c>
      <c r="R12" s="2">
        <f t="shared" si="9"/>
        <v>1879000000000</v>
      </c>
      <c r="S12" s="2">
        <f t="shared" si="9"/>
        <v>1703000000000</v>
      </c>
      <c r="T12" s="2">
        <f t="shared" si="9"/>
        <v>1406000000000</v>
      </c>
      <c r="U12" s="2">
        <f t="shared" si="9"/>
        <v>1288000000000</v>
      </c>
      <c r="V12" s="2">
        <f t="shared" si="9"/>
        <v>1213000000000</v>
      </c>
      <c r="W12" s="2">
        <f t="shared" si="9"/>
        <v>953000000000</v>
      </c>
      <c r="X12" s="2">
        <f t="shared" si="9"/>
        <v>544000000000</v>
      </c>
      <c r="Y12" s="2">
        <f t="shared" si="9"/>
        <v>396000000000</v>
      </c>
      <c r="Z12" s="2">
        <f t="shared" si="9"/>
        <v>76000000000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114000000000</v>
      </c>
      <c r="E13" s="2">
        <f>IFERROR(INDEX(E51:E500,MATCH("Total Debt (Quarter)",$C$51:$C$500,0)),"")</f>
        <v>109000000000</v>
      </c>
      <c r="H13" s="2">
        <f>IFERROR(INDEX(D13:G13,COUNT(D13:G13)),"")</f>
        <v>109000000000</v>
      </c>
      <c r="I13" s="2">
        <f t="shared" ref="I13:Z13" si="10">IFERROR(INDEX(I51:I500,MATCH($C$13,$C$51:$C$500,0)),"")</f>
        <v>175000000000</v>
      </c>
      <c r="J13" s="2">
        <f t="shared" si="10"/>
        <v>392000000000</v>
      </c>
      <c r="K13" s="2">
        <f t="shared" si="10"/>
        <v>467000000000</v>
      </c>
      <c r="L13" s="2">
        <f t="shared" si="10"/>
        <v>357000000000</v>
      </c>
      <c r="M13" s="2">
        <f t="shared" si="10"/>
        <v>501000000000</v>
      </c>
      <c r="N13" s="2">
        <f t="shared" si="10"/>
        <v>639000000000</v>
      </c>
      <c r="O13" s="2">
        <f t="shared" si="10"/>
        <v>728000000000</v>
      </c>
      <c r="P13" s="2">
        <f t="shared" si="10"/>
        <v>1341000000000</v>
      </c>
      <c r="Q13" s="2">
        <f t="shared" si="10"/>
        <v>1449000000000</v>
      </c>
      <c r="R13" s="2">
        <f t="shared" si="10"/>
        <v>1926000000000</v>
      </c>
      <c r="S13" s="2">
        <f t="shared" si="10"/>
        <v>1816000000000</v>
      </c>
      <c r="T13" s="2">
        <f t="shared" si="10"/>
        <v>1508000000000</v>
      </c>
      <c r="U13" s="2">
        <f t="shared" si="10"/>
        <v>1463000000000</v>
      </c>
      <c r="V13" s="2">
        <f t="shared" si="10"/>
        <v>1444000000000</v>
      </c>
      <c r="W13" s="2">
        <f t="shared" si="10"/>
        <v>1132000000000</v>
      </c>
      <c r="X13" s="2">
        <f t="shared" si="10"/>
        <v>718000000000</v>
      </c>
      <c r="Y13" s="2">
        <f t="shared" si="10"/>
        <v>701000000000</v>
      </c>
      <c r="Z13" s="2">
        <f t="shared" si="10"/>
        <v>402000000000</v>
      </c>
    </row>
    <row r="14" spans="1:26" ht="15.5" x14ac:dyDescent="0.35">
      <c r="C14" t="s">
        <v>27</v>
      </c>
      <c r="D14" s="2">
        <f>IFERROR(INDEX(D51:D500,MATCH($C$14,$C$51:$C$500,0)),"")</f>
        <v>-4568000000</v>
      </c>
      <c r="E14" s="2">
        <f>IFERROR(INDEX(E51:E500,MATCH($C$14,$C$51:$C$500,0)),"")</f>
        <v>-4322000000</v>
      </c>
      <c r="H14" s="2">
        <f>IFERROR(SUM(D14:G14)*(4/MAX(1,COUNT(D14:G14))),"")</f>
        <v>-17780000000</v>
      </c>
      <c r="I14" s="2">
        <f t="shared" ref="I14:Z14" si="11">IFERROR(INDEX(I51:I500,MATCH($C$14,$C$51:$C$500,0)),"")</f>
        <v>-19726000000</v>
      </c>
      <c r="J14" s="2">
        <f t="shared" si="11"/>
        <v>-34551000000</v>
      </c>
      <c r="K14" s="2">
        <f t="shared" si="11"/>
        <v>-32356000000</v>
      </c>
      <c r="L14" s="2">
        <f t="shared" si="11"/>
        <v>-43632000000</v>
      </c>
      <c r="M14" s="2">
        <f t="shared" si="11"/>
        <v>-60326000000</v>
      </c>
      <c r="N14" s="2">
        <f t="shared" si="11"/>
        <v>-71703000000</v>
      </c>
      <c r="O14" s="2">
        <f t="shared" si="11"/>
        <v>-114185000000</v>
      </c>
      <c r="P14" s="2">
        <f t="shared" si="11"/>
        <v>-150493000000</v>
      </c>
      <c r="Q14" s="2">
        <f t="shared" si="11"/>
        <v>-154486000000</v>
      </c>
      <c r="R14" s="2">
        <f t="shared" si="11"/>
        <v>-192986000000</v>
      </c>
      <c r="S14" s="2">
        <f t="shared" si="11"/>
        <v>-172045000000</v>
      </c>
      <c r="T14" s="2">
        <f t="shared" si="11"/>
        <v>-153169000000</v>
      </c>
      <c r="U14" s="2">
        <f t="shared" si="11"/>
        <v>-125666000000</v>
      </c>
      <c r="V14" s="2">
        <f t="shared" si="11"/>
        <v>-79442606567</v>
      </c>
      <c r="W14" s="2">
        <f t="shared" si="11"/>
        <v>-67032815309</v>
      </c>
      <c r="X14" s="2">
        <f t="shared" si="11"/>
        <v>-71246594773</v>
      </c>
      <c r="Y14" s="2">
        <f t="shared" si="11"/>
        <v>-23137855739</v>
      </c>
      <c r="Z14" s="2">
        <f t="shared" si="11"/>
        <v>-13713940424</v>
      </c>
    </row>
    <row r="15" spans="1:26" ht="15.5" x14ac:dyDescent="0.35">
      <c r="C15" t="s">
        <v>28</v>
      </c>
      <c r="D15" s="2">
        <f>IFERROR(INDEX(D51:D500,MATCH($C$15,$C$51:$C$500,0)),"")</f>
        <v>-6751000000</v>
      </c>
      <c r="E15" s="2">
        <f>IFERROR(INDEX(E51:E500,MATCH($C$15,$C$51:$C$500,0)),"")</f>
        <v>-1264000000</v>
      </c>
      <c r="H15" s="2">
        <f>IFERROR(SUM(D15:G15)*(4/MAX(1,COUNT(D15:G15))),"")</f>
        <v>-16030000000</v>
      </c>
      <c r="I15" s="2">
        <f t="shared" ref="I15:Z15" si="12">IFERROR(INDEX(I51:I500,MATCH($C$15,$C$51:$C$500,0)),"")</f>
        <v>-30083000000</v>
      </c>
      <c r="J15" s="2">
        <f t="shared" si="12"/>
        <v>-18561000000</v>
      </c>
      <c r="K15" s="2">
        <f t="shared" si="12"/>
        <v>-9685000000</v>
      </c>
      <c r="L15" s="2">
        <f t="shared" si="12"/>
        <v>-17439000000</v>
      </c>
      <c r="M15" s="2">
        <f t="shared" si="12"/>
        <v>16771000000</v>
      </c>
      <c r="N15" s="2">
        <f t="shared" si="12"/>
        <v>39498000000</v>
      </c>
      <c r="O15" s="2">
        <f t="shared" si="12"/>
        <v>39316000000</v>
      </c>
      <c r="P15" s="2">
        <f t="shared" si="12"/>
        <v>66984000000</v>
      </c>
      <c r="Q15" s="2">
        <f t="shared" si="12"/>
        <v>41173000000</v>
      </c>
      <c r="R15" s="2">
        <f t="shared" si="12"/>
        <v>45941000000</v>
      </c>
      <c r="S15" s="2">
        <f t="shared" si="12"/>
        <v>23300000000</v>
      </c>
      <c r="T15" s="2">
        <f t="shared" si="12"/>
        <v>3069000000</v>
      </c>
      <c r="U15" s="2">
        <f t="shared" si="12"/>
        <v>-7305000000</v>
      </c>
      <c r="V15" s="2">
        <f t="shared" si="12"/>
        <v>-16788165829</v>
      </c>
      <c r="W15" s="2">
        <f t="shared" si="12"/>
        <v>-18738186922</v>
      </c>
      <c r="X15" s="2">
        <f t="shared" si="12"/>
        <v>-28452263958</v>
      </c>
      <c r="Y15" s="2">
        <f t="shared" si="12"/>
        <v>-30766095651</v>
      </c>
      <c r="Z15" s="2">
        <f t="shared" si="12"/>
        <v>-10637118045</v>
      </c>
    </row>
    <row r="16" spans="1:26" ht="15.5" x14ac:dyDescent="0.35">
      <c r="C16" t="s">
        <v>29</v>
      </c>
      <c r="D16" s="2">
        <f>IFERROR(INDEX(D51:D500,MATCH($C$16,$C$51:$C$500,0)),"")</f>
        <v>35701000000</v>
      </c>
      <c r="E16" s="2">
        <f>IFERROR(INDEX(E51:E500,MATCH($C$16,$C$51:$C$500,0)),"")</f>
        <v>-3799000000</v>
      </c>
      <c r="H16" s="2">
        <f>IFERROR(SUM(D16:G16)*(4/MAX(1,COUNT(D16:G16))),"")</f>
        <v>63804000000</v>
      </c>
      <c r="I16" s="2">
        <f t="shared" ref="I16:Z16" si="13">IFERROR(INDEX(I51:I500,MATCH($C$16,$C$51:$C$500,0)),"")</f>
        <v>137683000000</v>
      </c>
      <c r="J16" s="2">
        <f t="shared" si="13"/>
        <v>80971000000</v>
      </c>
      <c r="K16" s="2">
        <f t="shared" si="13"/>
        <v>12071000000</v>
      </c>
      <c r="L16" s="2">
        <f t="shared" si="13"/>
        <v>93257000000</v>
      </c>
      <c r="M16" s="2">
        <f t="shared" si="13"/>
        <v>-2502000000</v>
      </c>
      <c r="N16" s="2">
        <f t="shared" si="13"/>
        <v>-222090000000</v>
      </c>
      <c r="O16" s="2">
        <f t="shared" si="13"/>
        <v>-623806000000</v>
      </c>
      <c r="P16" s="2">
        <f t="shared" si="13"/>
        <v>-420262000000</v>
      </c>
      <c r="Q16" s="2">
        <f t="shared" si="13"/>
        <v>-209691000000</v>
      </c>
      <c r="R16" s="2">
        <f t="shared" si="13"/>
        <v>-1593545000000</v>
      </c>
      <c r="S16" s="2">
        <f t="shared" si="13"/>
        <v>-55116000000</v>
      </c>
      <c r="T16" s="2">
        <f t="shared" si="13"/>
        <v>47938000000</v>
      </c>
      <c r="U16" s="2">
        <f t="shared" si="13"/>
        <v>-88540000000</v>
      </c>
      <c r="V16" s="2">
        <f t="shared" si="13"/>
        <v>115209284254</v>
      </c>
      <c r="W16" s="2">
        <f t="shared" si="13"/>
        <v>186736928228</v>
      </c>
      <c r="X16" s="2">
        <f t="shared" si="13"/>
        <v>190084360615</v>
      </c>
      <c r="Y16" s="2">
        <f t="shared" si="13"/>
        <v>203065153980</v>
      </c>
      <c r="Z16" s="2">
        <f t="shared" si="13"/>
        <v>63880044581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1110000000000</v>
      </c>
      <c r="E20" s="2">
        <f ca="1">IFERROR(E21*E2,"")</f>
        <v>792000000000</v>
      </c>
      <c r="H20" s="2">
        <f t="shared" ref="H20:Z20" ca="1" si="14">IFERROR(H21*H2,"")</f>
        <v>792000000000</v>
      </c>
      <c r="I20" s="2">
        <f t="shared" ca="1" si="14"/>
        <v>1560000000000</v>
      </c>
      <c r="J20" s="2">
        <f t="shared" ca="1" si="14"/>
        <v>678000000000</v>
      </c>
      <c r="K20" s="2">
        <f t="shared" ca="1" si="14"/>
        <v>720000000000</v>
      </c>
      <c r="L20" s="2">
        <f t="shared" ca="1" si="14"/>
        <v>486000000000</v>
      </c>
      <c r="M20" s="2">
        <f t="shared" ca="1" si="14"/>
        <v>414000000000</v>
      </c>
      <c r="N20" s="2">
        <f t="shared" ca="1" si="14"/>
        <v>300000000000</v>
      </c>
      <c r="O20" s="2">
        <f t="shared" ca="1" si="14"/>
        <v>300000000000</v>
      </c>
      <c r="P20" s="2">
        <f t="shared" ca="1" si="14"/>
        <v>300000000000</v>
      </c>
      <c r="Q20" s="2">
        <f t="shared" ca="1" si="14"/>
        <v>372000000000</v>
      </c>
      <c r="R20" s="2">
        <f t="shared" ca="1" si="14"/>
        <v>450000000000</v>
      </c>
      <c r="S20" s="2">
        <f t="shared" ca="1" si="14"/>
        <v>570000000000</v>
      </c>
      <c r="T20" s="2">
        <f t="shared" ca="1" si="14"/>
        <v>810000000000</v>
      </c>
      <c r="U20" s="2">
        <f t="shared" ca="1" si="14"/>
        <v>660000000000</v>
      </c>
      <c r="V20" s="2">
        <f t="shared" ca="1" si="14"/>
        <v>1200000000000</v>
      </c>
      <c r="W20" s="2">
        <f t="shared" ca="1" si="14"/>
        <v>1311881000000</v>
      </c>
      <c r="X20" s="2">
        <f t="shared" ca="1" si="14"/>
        <v>2128713000000</v>
      </c>
      <c r="Y20" s="2">
        <f t="shared" ca="1" si="14"/>
        <v>1138614000000</v>
      </c>
      <c r="Z20" s="2">
        <f t="shared" ca="1" si="14"/>
        <v>420792000000</v>
      </c>
    </row>
    <row r="21" spans="1:26" ht="15.5" x14ac:dyDescent="0.35">
      <c r="C21" t="s">
        <v>12</v>
      </c>
      <c r="D21" s="2">
        <f>IFERROR(INDEX(D51:D500,MATCH($C$7,$C$51:$C$500,0)),"")</f>
        <v>6000000000</v>
      </c>
      <c r="E21" s="2">
        <f>IFERROR(INDEX(E51:E500,MATCH($C$7,$C$51:$C$500,0)),"")</f>
        <v>6000000000</v>
      </c>
      <c r="H21" s="2">
        <f>IFERROR(INDEX(D21:G21,COUNT(D21:G21)),"")</f>
        <v>6000000000</v>
      </c>
      <c r="I21" s="2">
        <f t="shared" ref="I21:Z21" si="15">IFERROR(INDEX(I51:I500,MATCH($C$7,$C$51:$C$500,0)),"")</f>
        <v>6000000000</v>
      </c>
      <c r="J21" s="2">
        <f t="shared" si="15"/>
        <v>6000000000</v>
      </c>
      <c r="K21" s="2">
        <f t="shared" si="15"/>
        <v>6000000000</v>
      </c>
      <c r="L21" s="2">
        <f t="shared" si="15"/>
        <v>6000000000</v>
      </c>
      <c r="M21" s="2">
        <f t="shared" si="15"/>
        <v>6000000000</v>
      </c>
      <c r="N21" s="2">
        <f t="shared" si="15"/>
        <v>6000000000</v>
      </c>
      <c r="O21" s="2">
        <f t="shared" si="15"/>
        <v>6000000000</v>
      </c>
      <c r="P21" s="2">
        <f t="shared" si="15"/>
        <v>6000000000</v>
      </c>
      <c r="Q21" s="2">
        <f t="shared" si="15"/>
        <v>6000000000</v>
      </c>
      <c r="R21" s="2">
        <f t="shared" si="15"/>
        <v>6000000000</v>
      </c>
      <c r="S21" s="2">
        <f t="shared" si="15"/>
        <v>6000000000</v>
      </c>
      <c r="T21" s="2">
        <f t="shared" si="15"/>
        <v>6000000000</v>
      </c>
      <c r="U21" s="2">
        <f t="shared" si="15"/>
        <v>6000000000</v>
      </c>
      <c r="V21" s="2">
        <f t="shared" si="15"/>
        <v>6000000000</v>
      </c>
      <c r="W21" s="2">
        <f t="shared" si="15"/>
        <v>5000000000</v>
      </c>
      <c r="X21" s="2">
        <f t="shared" si="15"/>
        <v>5000000000</v>
      </c>
      <c r="Y21" s="2">
        <f t="shared" si="15"/>
        <v>5000000000</v>
      </c>
      <c r="Z21" s="2">
        <f t="shared" si="15"/>
        <v>5000000000</v>
      </c>
    </row>
    <row r="23" spans="1:26" ht="15.5" x14ac:dyDescent="0.35">
      <c r="B23" t="s">
        <v>54</v>
      </c>
      <c r="C23" t="s">
        <v>55</v>
      </c>
      <c r="D23" s="3">
        <f>IFERROR(D5/D6*100,"")</f>
        <v>2.3156692397209917</v>
      </c>
      <c r="E23" s="3">
        <f>IFERROR(E5/E6*100,"")</f>
        <v>-0.39649505869154184</v>
      </c>
      <c r="H23" s="3">
        <f t="shared" ref="H23:Z23" si="16">IFERROR(H5/H6*100,"")</f>
        <v>3.947665587441306</v>
      </c>
      <c r="I23" s="3">
        <f t="shared" si="16"/>
        <v>2.9823151125401925</v>
      </c>
      <c r="J23" s="3">
        <f t="shared" si="16"/>
        <v>4.9963432877617429</v>
      </c>
      <c r="K23" s="3">
        <f t="shared" si="16"/>
        <v>1.3187853513565333</v>
      </c>
      <c r="L23" s="3">
        <f t="shared" si="16"/>
        <v>6.6500830338503931</v>
      </c>
      <c r="M23" s="3">
        <f t="shared" si="16"/>
        <v>4.5542015900521342</v>
      </c>
      <c r="N23" s="3">
        <f t="shared" si="16"/>
        <v>21.952197805951315</v>
      </c>
      <c r="O23" s="3">
        <f t="shared" si="16"/>
        <v>-49.548977707169328</v>
      </c>
      <c r="P23" s="3">
        <f t="shared" si="16"/>
        <v>-40.194370793201315</v>
      </c>
      <c r="Q23" s="3">
        <f t="shared" si="16"/>
        <v>19.475220744092901</v>
      </c>
      <c r="R23" s="3">
        <f t="shared" si="16"/>
        <v>-134.28777630892603</v>
      </c>
      <c r="S23" s="3">
        <f t="shared" si="16"/>
        <v>1.3260220163474676</v>
      </c>
      <c r="T23" s="3">
        <f t="shared" si="16"/>
        <v>3.3918740425772835</v>
      </c>
      <c r="U23" s="3">
        <f t="shared" si="16"/>
        <v>-6.1232119289880371</v>
      </c>
      <c r="V23" s="3">
        <f t="shared" si="16"/>
        <v>6.0639703518260193</v>
      </c>
      <c r="W23" s="3">
        <f t="shared" si="16"/>
        <v>11.090051279843021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-4.9341360259049449E-2</v>
      </c>
      <c r="E24" s="4" t="str">
        <f>IFERROR(_xlfn.RRI(5,J23,E23),"")</f>
        <v/>
      </c>
      <c r="H24" s="4">
        <f t="shared" ref="H24:Z24" si="17">IFERROR(_xlfn.RRI(5,M23,H23),"")</f>
        <v>-2.8180473331637645E-2</v>
      </c>
      <c r="I24" s="4">
        <f t="shared" si="17"/>
        <v>-0.3291659405901507</v>
      </c>
      <c r="J24" s="4" t="str">
        <f t="shared" si="17"/>
        <v/>
      </c>
      <c r="K24" s="4" t="str">
        <f t="shared" si="17"/>
        <v/>
      </c>
      <c r="L24" s="4">
        <f t="shared" si="17"/>
        <v>-0.19338009332398087</v>
      </c>
      <c r="M24" s="4" t="str">
        <f t="shared" si="17"/>
        <v/>
      </c>
      <c r="N24" s="4">
        <f t="shared" si="17"/>
        <v>0.75301428260495751</v>
      </c>
      <c r="O24" s="4" t="str">
        <f t="shared" si="17"/>
        <v/>
      </c>
      <c r="P24" s="4">
        <f t="shared" si="17"/>
        <v>0.45692497688843559</v>
      </c>
      <c r="Q24" s="4">
        <f t="shared" si="17"/>
        <v>0.26283050426425447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17.559999999999999</v>
      </c>
      <c r="J25" s="3">
        <f t="shared" si="18"/>
        <v>10.09</v>
      </c>
      <c r="K25" s="3">
        <f t="shared" si="18"/>
        <v>0.36</v>
      </c>
      <c r="L25" s="3">
        <f t="shared" si="18"/>
        <v>12.61</v>
      </c>
      <c r="M25" s="3">
        <f t="shared" si="18"/>
        <v>2.2599999999999998</v>
      </c>
      <c r="N25" s="3">
        <f t="shared" si="18"/>
        <v>-30.27</v>
      </c>
      <c r="O25" s="3">
        <f t="shared" si="18"/>
        <v>-96.51</v>
      </c>
      <c r="P25" s="3">
        <f t="shared" si="18"/>
        <v>-57.58</v>
      </c>
      <c r="Q25" s="3">
        <f t="shared" si="18"/>
        <v>-27.73</v>
      </c>
      <c r="R25" s="3">
        <f t="shared" si="18"/>
        <v>-255.99</v>
      </c>
      <c r="S25" s="3">
        <f t="shared" si="18"/>
        <v>-5.12</v>
      </c>
      <c r="T25" s="3">
        <f t="shared" si="18"/>
        <v>8.7899999999999991</v>
      </c>
      <c r="U25" s="3">
        <f t="shared" si="18"/>
        <v>-15.34</v>
      </c>
      <c r="V25" s="3">
        <f t="shared" si="18"/>
        <v>16.170000000000002</v>
      </c>
      <c r="W25" s="3">
        <f t="shared" si="18"/>
        <v>33.43</v>
      </c>
      <c r="X25" s="3">
        <f t="shared" si="18"/>
        <v>32.33</v>
      </c>
      <c r="Y25" s="3">
        <f t="shared" si="18"/>
        <v>34.46</v>
      </c>
      <c r="Z25" s="3">
        <f t="shared" si="18"/>
        <v>10.65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0.42675200652805456</v>
      </c>
      <c r="O26" s="4" t="str">
        <f t="shared" si="19"/>
        <v/>
      </c>
      <c r="P26" s="4">
        <f t="shared" si="19"/>
        <v>0.30283452912492481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-0.23908749685001629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31.359500000000001</v>
      </c>
      <c r="E27" s="3">
        <f>IFERROR(E4/E21,"")</f>
        <v>23.237666666666666</v>
      </c>
      <c r="H27" s="3">
        <f t="shared" ref="H27:Z27" si="20">IFERROR(H4/H21,"")</f>
        <v>109.19433333333333</v>
      </c>
      <c r="I27" s="3">
        <f t="shared" si="20"/>
        <v>145.49783333333335</v>
      </c>
      <c r="J27" s="3">
        <f t="shared" si="20"/>
        <v>134.10783333333333</v>
      </c>
      <c r="K27" s="3">
        <f t="shared" si="20"/>
        <v>124.04433333333333</v>
      </c>
      <c r="L27" s="3">
        <f t="shared" si="20"/>
        <v>92.453500000000005</v>
      </c>
      <c r="M27" s="3">
        <f t="shared" si="20"/>
        <v>117.85033333333334</v>
      </c>
      <c r="N27" s="3">
        <f t="shared" si="20"/>
        <v>67.820666666666668</v>
      </c>
      <c r="O27" s="3">
        <f t="shared" si="20"/>
        <v>64.174499999999995</v>
      </c>
      <c r="P27" s="3">
        <f t="shared" si="20"/>
        <v>94.242500000000007</v>
      </c>
      <c r="Q27" s="3">
        <f t="shared" si="20"/>
        <v>107.82416666666667</v>
      </c>
      <c r="R27" s="3">
        <f t="shared" si="20"/>
        <v>90.813999999999993</v>
      </c>
      <c r="S27" s="3">
        <f t="shared" si="20"/>
        <v>81.93416666666667</v>
      </c>
      <c r="T27" s="3">
        <f t="shared" si="20"/>
        <v>77.14</v>
      </c>
      <c r="U27" s="3">
        <f t="shared" si="20"/>
        <v>71.270499999999998</v>
      </c>
      <c r="V27" s="3">
        <f t="shared" si="20"/>
        <v>67.55471667416667</v>
      </c>
      <c r="W27" s="3">
        <f t="shared" si="20"/>
        <v>98.589404000000002</v>
      </c>
      <c r="X27" s="3">
        <f t="shared" si="20"/>
        <v>90.904634363599996</v>
      </c>
      <c r="Y27" s="3">
        <f t="shared" si="20"/>
        <v>81.581116727199998</v>
      </c>
      <c r="Z27" s="3">
        <f t="shared" si="20"/>
        <v>58.158162000200001</v>
      </c>
    </row>
    <row r="28" spans="1:26" ht="15.5" x14ac:dyDescent="0.35">
      <c r="C28" t="s">
        <v>61</v>
      </c>
      <c r="D28" s="4">
        <f>IFERROR(_xlfn.RRI(5,I27,D27),"")</f>
        <v>-0.26429701064231648</v>
      </c>
      <c r="E28" s="4">
        <f>IFERROR(_xlfn.RRI(5,J27,E27),"")</f>
        <v>-0.29571623973258798</v>
      </c>
      <c r="H28" s="4">
        <f t="shared" ref="H28:Z28" si="21">IFERROR(_xlfn.RRI(5,M27,H27),"")</f>
        <v>-1.5141455417683525E-2</v>
      </c>
      <c r="I28" s="4">
        <f t="shared" si="21"/>
        <v>0.16492749117497429</v>
      </c>
      <c r="J28" s="4">
        <f t="shared" si="21"/>
        <v>0.15882626626203433</v>
      </c>
      <c r="K28" s="4">
        <f t="shared" si="21"/>
        <v>5.6491546059094677E-2</v>
      </c>
      <c r="L28" s="4">
        <f t="shared" si="21"/>
        <v>-3.0290948808021856E-2</v>
      </c>
      <c r="M28" s="4">
        <f t="shared" si="21"/>
        <v>5.3502576395947798E-2</v>
      </c>
      <c r="N28" s="4">
        <f t="shared" si="21"/>
        <v>-3.7103955394817034E-2</v>
      </c>
      <c r="O28" s="4">
        <f t="shared" si="21"/>
        <v>-3.613419784976013E-2</v>
      </c>
      <c r="P28" s="4">
        <f t="shared" si="21"/>
        <v>5.7468400428395627E-2</v>
      </c>
      <c r="Q28" s="4">
        <f t="shared" si="21"/>
        <v>9.802464194257543E-2</v>
      </c>
      <c r="R28" s="4">
        <f t="shared" si="21"/>
        <v>-1.6295829156221631E-2</v>
      </c>
      <c r="S28" s="4">
        <f t="shared" si="21"/>
        <v>-2.0564585260474333E-2</v>
      </c>
      <c r="T28" s="4">
        <f t="shared" si="21"/>
        <v>-1.1132741189789241E-2</v>
      </c>
      <c r="U28" s="4">
        <f t="shared" si="21"/>
        <v>4.1501324417212437E-2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0.74033696729435072</v>
      </c>
      <c r="J29" s="4">
        <f t="shared" si="22"/>
        <v>27.027777777777779</v>
      </c>
      <c r="K29" s="4">
        <f t="shared" si="22"/>
        <v>-0.97145122918318794</v>
      </c>
      <c r="L29" s="4">
        <f t="shared" si="22"/>
        <v>4.5796460176991154</v>
      </c>
      <c r="M29" s="4">
        <f t="shared" si="22"/>
        <v>-1.0746613809051868</v>
      </c>
      <c r="N29" s="4">
        <f t="shared" si="22"/>
        <v>-0.68635374572583163</v>
      </c>
      <c r="O29" s="4">
        <f t="shared" si="22"/>
        <v>0.67610281347690182</v>
      </c>
      <c r="P29" s="4">
        <f t="shared" si="22"/>
        <v>1.0764514965741074</v>
      </c>
      <c r="Q29" s="4">
        <f t="shared" si="22"/>
        <v>-0.89167545607250287</v>
      </c>
      <c r="R29" s="4">
        <f t="shared" si="22"/>
        <v>48.998046875</v>
      </c>
      <c r="S29" s="4">
        <f t="shared" si="22"/>
        <v>-1.5824800910125143</v>
      </c>
      <c r="T29" s="4">
        <f t="shared" si="22"/>
        <v>-1.5730117340286831</v>
      </c>
      <c r="U29" s="4">
        <f t="shared" si="22"/>
        <v>-1.9486703772418057</v>
      </c>
      <c r="V29" s="4">
        <f t="shared" si="22"/>
        <v>-0.5163027221058929</v>
      </c>
      <c r="W29" s="4">
        <f t="shared" si="22"/>
        <v>3.4024126198577219E-2</v>
      </c>
      <c r="X29" s="4">
        <f t="shared" si="22"/>
        <v>-6.1810795124782429E-2</v>
      </c>
      <c r="Y29" s="4">
        <f t="shared" si="22"/>
        <v>2.2356807511737089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-0.24951230659792192</v>
      </c>
      <c r="I30" s="4">
        <f t="shared" si="23"/>
        <v>8.4931653259131129E-2</v>
      </c>
      <c r="J30" s="4">
        <f t="shared" si="23"/>
        <v>8.1128252533368486E-2</v>
      </c>
      <c r="K30" s="4">
        <f t="shared" si="23"/>
        <v>0.34169429316719563</v>
      </c>
      <c r="L30" s="4">
        <f t="shared" si="23"/>
        <v>-0.21550073398180178</v>
      </c>
      <c r="M30" s="4">
        <f t="shared" si="23"/>
        <v>0.73767583135917281</v>
      </c>
      <c r="N30" s="4">
        <f t="shared" si="23"/>
        <v>5.6816440590369589E-2</v>
      </c>
      <c r="O30" s="4">
        <f t="shared" si="23"/>
        <v>-0.31904926121442034</v>
      </c>
      <c r="P30" s="4">
        <f t="shared" si="23"/>
        <v>-0.12596124863782854</v>
      </c>
      <c r="Q30" s="4">
        <f t="shared" si="23"/>
        <v>0.18730775724741425</v>
      </c>
      <c r="R30" s="4">
        <f t="shared" si="23"/>
        <v>0.10837766092696359</v>
      </c>
      <c r="S30" s="4">
        <f t="shared" si="23"/>
        <v>6.2148906749632735E-2</v>
      </c>
      <c r="T30" s="4">
        <f t="shared" si="23"/>
        <v>8.2355252173059015E-2</v>
      </c>
      <c r="U30" s="4">
        <f t="shared" si="23"/>
        <v>5.500405462072297E-2</v>
      </c>
      <c r="V30" s="4">
        <f t="shared" si="23"/>
        <v>-0.31478724960983973</v>
      </c>
      <c r="W30" s="4">
        <f t="shared" si="23"/>
        <v>8.4536610154136854E-2</v>
      </c>
      <c r="X30" s="4">
        <f t="shared" si="23"/>
        <v>0.11428524161512783</v>
      </c>
      <c r="Y30" s="4">
        <f t="shared" si="23"/>
        <v>0.4027457870301927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201.02</v>
      </c>
      <c r="E32" s="3">
        <f>IFERROR(INDEX(E51:E500,MATCH($A$32,$C$51:$C$500,0)),"")</f>
        <v>196.18</v>
      </c>
      <c r="H32" s="3">
        <f>IFERROR(INDEX(D32:G32,COUNT(D32:G32)),"")</f>
        <v>196.18</v>
      </c>
      <c r="I32" s="3">
        <f t="shared" ref="I32:Z32" si="24">IFERROR(INDEX(I51:I500,MATCH($C$32,$C$51:$C$500,0)),"")</f>
        <v>196.99</v>
      </c>
      <c r="J32" s="3">
        <f t="shared" si="24"/>
        <v>197.36</v>
      </c>
      <c r="K32" s="3">
        <f t="shared" si="24"/>
        <v>187.09</v>
      </c>
      <c r="L32" s="3">
        <f t="shared" si="24"/>
        <v>184.52</v>
      </c>
      <c r="M32" s="3">
        <f t="shared" si="24"/>
        <v>171.75</v>
      </c>
      <c r="N32" s="3">
        <f t="shared" si="24"/>
        <v>163.58000000000001</v>
      </c>
      <c r="O32" s="3">
        <f t="shared" si="24"/>
        <v>126.09</v>
      </c>
      <c r="P32" s="3">
        <f t="shared" si="24"/>
        <v>169.23</v>
      </c>
      <c r="Q32" s="3">
        <f t="shared" si="24"/>
        <v>248.11</v>
      </c>
      <c r="R32" s="3">
        <f t="shared" si="24"/>
        <v>182.27</v>
      </c>
      <c r="S32" s="3">
        <f t="shared" si="24"/>
        <v>437.58</v>
      </c>
      <c r="T32" s="3">
        <f t="shared" si="24"/>
        <v>257.5</v>
      </c>
      <c r="U32" s="3">
        <f t="shared" si="24"/>
        <v>248.71</v>
      </c>
      <c r="V32" s="3">
        <f t="shared" si="24"/>
        <v>264.05</v>
      </c>
      <c r="W32" s="3">
        <f t="shared" si="24"/>
        <v>298.45999999999998</v>
      </c>
      <c r="X32" s="3">
        <f t="shared" si="24"/>
        <v>234.16</v>
      </c>
      <c r="Y32" s="3">
        <f t="shared" si="24"/>
        <v>214</v>
      </c>
      <c r="Z32" s="3">
        <f t="shared" si="24"/>
        <v>176.35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0.66</v>
      </c>
      <c r="E33" s="3">
        <f>IFERROR(INDEX(E51:E500,MATCH($A$33,$C$51:$C$500,0)),"")</f>
        <v>1</v>
      </c>
      <c r="H33" s="3">
        <f>IFERROR(INDEX(D33:G33,COUNT(D33:G33)),"")</f>
        <v>1</v>
      </c>
      <c r="I33" s="3">
        <f t="shared" ref="I33:Z33" si="25">IFERROR(INDEX(I51:I500,MATCH($C$33,$C$51:$C$500,0)),"")</f>
        <v>1.32</v>
      </c>
      <c r="J33" s="3">
        <f t="shared" si="25"/>
        <v>0.56999999999999995</v>
      </c>
      <c r="K33" s="3">
        <f t="shared" si="25"/>
        <v>0.64</v>
      </c>
      <c r="L33" s="3">
        <f t="shared" si="25"/>
        <v>0.44</v>
      </c>
      <c r="M33" s="3">
        <f t="shared" si="25"/>
        <v>0.4</v>
      </c>
      <c r="N33" s="3">
        <f t="shared" si="25"/>
        <v>0.31</v>
      </c>
      <c r="O33" s="3">
        <f t="shared" si="25"/>
        <v>0.4</v>
      </c>
      <c r="P33" s="3">
        <f t="shared" si="25"/>
        <v>0.3</v>
      </c>
      <c r="Q33" s="3">
        <f t="shared" si="25"/>
        <v>0.25</v>
      </c>
      <c r="R33" s="3">
        <f t="shared" si="25"/>
        <v>0.41</v>
      </c>
      <c r="S33" s="3">
        <f t="shared" si="25"/>
        <v>0.22</v>
      </c>
      <c r="T33" s="3">
        <f t="shared" si="25"/>
        <v>0.52</v>
      </c>
      <c r="U33" s="3">
        <f t="shared" si="25"/>
        <v>0.44</v>
      </c>
      <c r="V33" s="3">
        <f t="shared" si="25"/>
        <v>0.76</v>
      </c>
      <c r="W33" s="3">
        <f t="shared" si="25"/>
        <v>0.88</v>
      </c>
      <c r="X33" s="3">
        <f t="shared" si="25"/>
        <v>1.82</v>
      </c>
      <c r="Y33" s="3">
        <f t="shared" si="25"/>
        <v>1.06</v>
      </c>
      <c r="Z33" s="3">
        <f t="shared" si="25"/>
        <v>0.48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27.22</v>
      </c>
      <c r="E34" s="3">
        <f>IFERROR(INDEX(E51:E500,MATCH($A$34,$C$51:$C$500,0)),"")</f>
        <v>-243.21</v>
      </c>
      <c r="H34" s="3">
        <f>IFERROR(INDEX(D34:G34,COUNT(D34:G34)),"")</f>
        <v>-243.21</v>
      </c>
      <c r="I34" s="3">
        <f t="shared" ref="I34:Z34" si="26">IFERROR(INDEX(I51:I500,MATCH($C$34,$C$51:$C$500,0)),"")</f>
        <v>14.81</v>
      </c>
      <c r="J34" s="3">
        <f t="shared" si="26"/>
        <v>11.2</v>
      </c>
      <c r="K34" s="3">
        <f t="shared" si="26"/>
        <v>333.33</v>
      </c>
      <c r="L34" s="3">
        <f t="shared" si="26"/>
        <v>6.42</v>
      </c>
      <c r="M34" s="3">
        <f t="shared" si="26"/>
        <v>30.53</v>
      </c>
      <c r="N34" s="3">
        <f t="shared" si="26"/>
        <v>-1.65</v>
      </c>
      <c r="O34" s="3">
        <f t="shared" si="26"/>
        <v>-0.52</v>
      </c>
      <c r="P34" s="3">
        <f t="shared" si="26"/>
        <v>-0.87</v>
      </c>
      <c r="Q34" s="3">
        <f t="shared" si="26"/>
        <v>-2.2400000000000002</v>
      </c>
      <c r="R34" s="3">
        <f t="shared" si="26"/>
        <v>-0.28999999999999998</v>
      </c>
      <c r="S34" s="3">
        <f t="shared" si="26"/>
        <v>-18.55</v>
      </c>
      <c r="T34" s="3">
        <f t="shared" si="26"/>
        <v>15.36</v>
      </c>
      <c r="U34" s="3">
        <f t="shared" si="26"/>
        <v>-7.17</v>
      </c>
      <c r="V34" s="3">
        <f t="shared" si="26"/>
        <v>12.37</v>
      </c>
      <c r="W34" s="3">
        <f t="shared" si="26"/>
        <v>7.84</v>
      </c>
      <c r="X34" s="3">
        <f t="shared" si="26"/>
        <v>13.18</v>
      </c>
      <c r="Y34" s="3">
        <f t="shared" si="26"/>
        <v>6.59</v>
      </c>
      <c r="Z34" s="3">
        <f t="shared" si="26"/>
        <v>7.89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4.21</v>
      </c>
      <c r="E35" s="3">
        <f>IFERROR(INDEX(E51:E500,MATCH($A$35,$C$51:$C$500,0)),"")</f>
        <v>8.48</v>
      </c>
      <c r="H35" s="3">
        <f>IFERROR(INDEX(D35:G35,COUNT(D35:G35)),"")</f>
        <v>8.48</v>
      </c>
      <c r="I35" s="3">
        <f t="shared" ref="I35:Z35" si="27">IFERROR(INDEX(I51:I500,MATCH($C$35,$C$51:$C$500,0)),"")</f>
        <v>1.79</v>
      </c>
      <c r="J35" s="3">
        <f t="shared" si="27"/>
        <v>0.84</v>
      </c>
      <c r="K35" s="3">
        <f t="shared" si="27"/>
        <v>0.97</v>
      </c>
      <c r="L35" s="3">
        <f t="shared" si="27"/>
        <v>0.88</v>
      </c>
      <c r="M35" s="3">
        <f t="shared" si="27"/>
        <v>0.59</v>
      </c>
      <c r="N35" s="3">
        <f t="shared" si="27"/>
        <v>0.74</v>
      </c>
      <c r="O35" s="3">
        <f t="shared" si="27"/>
        <v>0.78</v>
      </c>
      <c r="P35" s="3">
        <f t="shared" si="27"/>
        <v>0.53</v>
      </c>
      <c r="Q35" s="3">
        <f t="shared" si="27"/>
        <v>0.57999999999999996</v>
      </c>
      <c r="R35" s="3">
        <f t="shared" si="27"/>
        <v>0.83</v>
      </c>
      <c r="S35" s="3">
        <f t="shared" si="27"/>
        <v>1.1599999999999999</v>
      </c>
      <c r="T35" s="3">
        <f t="shared" si="27"/>
        <v>1.75</v>
      </c>
      <c r="U35" s="3">
        <f t="shared" si="27"/>
        <v>1.54</v>
      </c>
      <c r="V35" s="3">
        <f t="shared" si="27"/>
        <v>2.96</v>
      </c>
      <c r="W35" s="3">
        <f t="shared" si="27"/>
        <v>2.66</v>
      </c>
      <c r="X35" s="3">
        <f t="shared" si="27"/>
        <v>4.6900000000000004</v>
      </c>
      <c r="Y35" s="3">
        <f t="shared" si="27"/>
        <v>2.78</v>
      </c>
      <c r="Z35" s="3">
        <f t="shared" si="27"/>
        <v>1.44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188157000000</v>
      </c>
      <c r="E51" s="5">
        <v>139426000000</v>
      </c>
      <c r="F51" s="5">
        <v>269793000000</v>
      </c>
      <c r="G51" s="5">
        <v>245519000000</v>
      </c>
      <c r="I51" s="5">
        <v>872987000000</v>
      </c>
      <c r="J51" s="5">
        <v>804647000000</v>
      </c>
      <c r="K51" s="5">
        <v>744266000000</v>
      </c>
      <c r="L51" s="5">
        <v>554721000000</v>
      </c>
      <c r="M51" s="5">
        <v>707102000000</v>
      </c>
      <c r="N51" s="5">
        <v>406924000000</v>
      </c>
      <c r="O51" s="5">
        <v>385047000000</v>
      </c>
      <c r="P51" s="5">
        <v>565455000000</v>
      </c>
      <c r="Q51" s="5">
        <v>646945000000</v>
      </c>
      <c r="R51" s="5">
        <v>544884000000</v>
      </c>
      <c r="S51" s="5">
        <v>491605000000</v>
      </c>
      <c r="T51" s="5">
        <v>462840000000</v>
      </c>
      <c r="U51" s="5">
        <v>427623000000</v>
      </c>
      <c r="V51" s="5">
        <v>405328300045</v>
      </c>
      <c r="W51" s="5">
        <v>492947020000</v>
      </c>
      <c r="X51" s="5">
        <v>454523171818</v>
      </c>
      <c r="Y51" s="5">
        <v>407905583636</v>
      </c>
      <c r="Z51" s="5">
        <v>290790810001</v>
      </c>
    </row>
    <row r="52" spans="2:26" ht="15.5" x14ac:dyDescent="0.35">
      <c r="C52" t="s">
        <v>85</v>
      </c>
      <c r="D52" s="5">
        <v>-127218000000</v>
      </c>
      <c r="E52" s="5">
        <v>-140642000000</v>
      </c>
      <c r="F52" s="5">
        <v>-172493000000</v>
      </c>
      <c r="G52" s="5">
        <v>-175583000000</v>
      </c>
      <c r="I52" s="5">
        <v>-646709000000</v>
      </c>
      <c r="J52" s="5">
        <v>-641083000000</v>
      </c>
      <c r="K52" s="5">
        <v>-650681000000</v>
      </c>
      <c r="L52" s="5">
        <v>-432191000000</v>
      </c>
      <c r="M52" s="5">
        <v>-639544000000</v>
      </c>
      <c r="N52" s="5">
        <v>-545777000000</v>
      </c>
      <c r="O52" s="5">
        <v>-623812000000</v>
      </c>
      <c r="P52" s="5">
        <v>-689128000000</v>
      </c>
      <c r="Q52" s="5">
        <v>-603345000000</v>
      </c>
      <c r="R52" s="5">
        <v>-687781000000</v>
      </c>
      <c r="S52" s="5">
        <v>-381189000000</v>
      </c>
      <c r="T52" s="5">
        <v>-324962000000</v>
      </c>
      <c r="U52" s="5">
        <v>-340139000000</v>
      </c>
      <c r="V52" s="5">
        <v>-248032623567</v>
      </c>
      <c r="W52" s="5">
        <v>-336973945569</v>
      </c>
      <c r="X52" s="5">
        <v>-262058750314</v>
      </c>
      <c r="Y52" s="5">
        <v>-260959228929</v>
      </c>
      <c r="Z52" s="5">
        <v>-174605064426</v>
      </c>
    </row>
    <row r="53" spans="2:26" ht="15.5" x14ac:dyDescent="0.35">
      <c r="C53" t="s">
        <v>86</v>
      </c>
      <c r="D53" s="5">
        <v>60939000000</v>
      </c>
      <c r="E53" s="5">
        <v>-1216000000</v>
      </c>
      <c r="F53" s="5">
        <v>97300000000</v>
      </c>
      <c r="G53" s="5">
        <v>69936000000</v>
      </c>
      <c r="I53" s="5">
        <v>226278000000</v>
      </c>
      <c r="J53" s="5">
        <v>163564000000</v>
      </c>
      <c r="K53" s="5">
        <v>93585000000</v>
      </c>
      <c r="L53" s="5">
        <v>122530000000</v>
      </c>
      <c r="M53" s="5">
        <v>67558000000</v>
      </c>
      <c r="N53" s="5">
        <v>-138853000000</v>
      </c>
      <c r="O53" s="5">
        <v>-238765000000</v>
      </c>
      <c r="P53" s="5">
        <v>-123673000000</v>
      </c>
      <c r="Q53" s="5">
        <v>43600000000</v>
      </c>
      <c r="R53" s="5">
        <v>-142897000000</v>
      </c>
      <c r="S53" s="5">
        <v>110416000000</v>
      </c>
      <c r="T53" s="5">
        <v>137878000000</v>
      </c>
      <c r="U53" s="5">
        <v>87484000000</v>
      </c>
      <c r="V53" s="5">
        <v>157295676478</v>
      </c>
      <c r="W53" s="5">
        <v>155973074431</v>
      </c>
      <c r="X53" s="5">
        <v>192464421504</v>
      </c>
      <c r="Y53" s="5">
        <v>146946354707</v>
      </c>
      <c r="Z53" s="5">
        <v>116185745575</v>
      </c>
    </row>
    <row r="54" spans="2:26" ht="15.5" x14ac:dyDescent="0.35">
      <c r="C54" t="s">
        <v>87</v>
      </c>
      <c r="D54" s="5">
        <v>-28033000000</v>
      </c>
      <c r="E54" s="5">
        <v>-24504000000</v>
      </c>
      <c r="F54" s="5">
        <v>-38271000000</v>
      </c>
      <c r="G54" s="5">
        <v>-31851000000</v>
      </c>
      <c r="I54" s="5">
        <v>-122438000000</v>
      </c>
      <c r="J54" s="5">
        <v>-110364000000</v>
      </c>
      <c r="K54" s="5">
        <v>-95865000000</v>
      </c>
      <c r="L54" s="5">
        <v>-76110000000</v>
      </c>
      <c r="M54" s="5">
        <v>-71648000000</v>
      </c>
      <c r="N54" s="5">
        <v>-68247000000</v>
      </c>
      <c r="O54" s="5">
        <v>-110082000000</v>
      </c>
      <c r="P54" s="5">
        <v>-78150000000</v>
      </c>
      <c r="Q54" s="5">
        <v>-79075000000</v>
      </c>
      <c r="R54" s="5">
        <v>-81270000000</v>
      </c>
      <c r="S54" s="5">
        <v>-97988000000</v>
      </c>
      <c r="T54" s="5">
        <v>-76176000000</v>
      </c>
      <c r="U54" s="5">
        <v>-78198000000</v>
      </c>
      <c r="V54" s="5">
        <v>-53895906531</v>
      </c>
      <c r="W54" s="5">
        <v>-51537579004</v>
      </c>
      <c r="X54" s="5">
        <v>-41493572081</v>
      </c>
      <c r="Y54" s="5">
        <v>-25464051809</v>
      </c>
      <c r="Z54" s="5">
        <v>-17837159151</v>
      </c>
    </row>
    <row r="55" spans="2:26" ht="15.5" x14ac:dyDescent="0.35">
      <c r="C55" t="s">
        <v>340</v>
      </c>
      <c r="X55" s="5">
        <v>-41493572081</v>
      </c>
      <c r="Y55" s="5">
        <v>-25464051809</v>
      </c>
      <c r="Z55" s="5">
        <v>-17837159151</v>
      </c>
    </row>
    <row r="56" spans="2:26" ht="15.5" x14ac:dyDescent="0.35">
      <c r="C56" t="s">
        <v>88</v>
      </c>
      <c r="D56" s="5">
        <v>-10947000000</v>
      </c>
      <c r="E56" s="5">
        <v>-8248000000</v>
      </c>
      <c r="F56" s="5">
        <v>-13507000000</v>
      </c>
      <c r="G56" s="5">
        <v>-11554000000</v>
      </c>
      <c r="I56" s="5">
        <v>-43515000000</v>
      </c>
      <c r="J56" s="5">
        <v>-40568000000</v>
      </c>
      <c r="K56" s="5">
        <v>-28468000000</v>
      </c>
      <c r="L56" s="5">
        <v>-20869000000</v>
      </c>
      <c r="M56" s="5">
        <v>-23140000000</v>
      </c>
      <c r="N56" s="5">
        <v>-16642000000</v>
      </c>
      <c r="O56" s="5">
        <v>-26355000000</v>
      </c>
      <c r="P56" s="5">
        <v>-18523000000</v>
      </c>
      <c r="Q56" s="5">
        <v>-21152000000</v>
      </c>
      <c r="R56" s="5">
        <v>-19802000000</v>
      </c>
      <c r="S56" s="5">
        <v>-25790000000</v>
      </c>
      <c r="T56" s="5">
        <v>-18100000000</v>
      </c>
      <c r="U56" s="5">
        <v>-14293000000</v>
      </c>
      <c r="V56" s="5">
        <v>-11413586984</v>
      </c>
      <c r="W56" s="5">
        <v>-9065557443</v>
      </c>
    </row>
    <row r="57" spans="2:26" ht="15.5" x14ac:dyDescent="0.35">
      <c r="C57" t="s">
        <v>716</v>
      </c>
      <c r="D57" s="5">
        <v>-17086000000</v>
      </c>
      <c r="E57" s="5">
        <v>-16256000000</v>
      </c>
      <c r="F57" s="5">
        <v>-24764000000</v>
      </c>
      <c r="G57" s="5">
        <v>-20297000000</v>
      </c>
      <c r="I57" s="5">
        <v>-78923000000</v>
      </c>
      <c r="J57" s="5">
        <v>-69796000000</v>
      </c>
      <c r="K57" s="5">
        <v>-67397000000</v>
      </c>
      <c r="L57" s="5">
        <v>-55241000000</v>
      </c>
      <c r="M57" s="5">
        <v>-48508000000</v>
      </c>
      <c r="N57" s="5">
        <v>-51605000000</v>
      </c>
      <c r="O57" s="5">
        <v>-83727000000</v>
      </c>
      <c r="P57" s="5">
        <v>-59627000000</v>
      </c>
      <c r="Q57" s="5">
        <v>-57923000000</v>
      </c>
      <c r="R57" s="5">
        <v>-61468000000</v>
      </c>
      <c r="S57" s="5">
        <v>-72198000000</v>
      </c>
      <c r="T57" s="5">
        <v>-58076000000</v>
      </c>
      <c r="U57" s="5">
        <v>-63905000000</v>
      </c>
      <c r="V57" s="5">
        <v>-42482319547</v>
      </c>
      <c r="W57" s="5">
        <v>-42472021561</v>
      </c>
    </row>
    <row r="58" spans="2:26" ht="15.5" x14ac:dyDescent="0.35">
      <c r="C58" t="s">
        <v>93</v>
      </c>
      <c r="D58" s="5">
        <v>32906000000</v>
      </c>
      <c r="E58" s="5">
        <v>-25720000000</v>
      </c>
      <c r="F58" s="5">
        <v>59029000000</v>
      </c>
      <c r="G58" s="5">
        <v>38085000000</v>
      </c>
      <c r="I58" s="5">
        <v>103840000000</v>
      </c>
      <c r="J58" s="5">
        <v>53200000000</v>
      </c>
      <c r="K58" s="5">
        <v>-2280000000</v>
      </c>
      <c r="L58" s="5">
        <v>46420000000</v>
      </c>
      <c r="M58" s="5">
        <v>-4090000000</v>
      </c>
      <c r="N58" s="5">
        <v>-207100000000</v>
      </c>
      <c r="O58" s="5">
        <v>-348847000000</v>
      </c>
      <c r="P58" s="5">
        <v>-201823000000</v>
      </c>
      <c r="Q58" s="5">
        <v>-35475000000</v>
      </c>
      <c r="R58" s="5">
        <v>-224167000000</v>
      </c>
      <c r="S58" s="5">
        <v>12428000000</v>
      </c>
      <c r="T58" s="5">
        <v>61702000000</v>
      </c>
      <c r="U58" s="5">
        <v>9286000000</v>
      </c>
      <c r="V58" s="5">
        <v>103399769947</v>
      </c>
      <c r="W58" s="5">
        <v>104435495427</v>
      </c>
      <c r="X58" s="5">
        <v>150970849423</v>
      </c>
      <c r="Y58" s="5">
        <v>121482302898</v>
      </c>
      <c r="Z58" s="5">
        <v>98348586424</v>
      </c>
    </row>
    <row r="59" spans="2:26" ht="15.5" x14ac:dyDescent="0.35">
      <c r="C59" t="s">
        <v>94</v>
      </c>
      <c r="D59" s="5">
        <v>2795000000</v>
      </c>
      <c r="E59" s="5">
        <v>21921000000</v>
      </c>
      <c r="F59" s="5">
        <v>16804000000</v>
      </c>
      <c r="G59" s="5">
        <v>-4721000000</v>
      </c>
      <c r="I59" s="5">
        <v>33843000000</v>
      </c>
      <c r="J59" s="5">
        <v>27771000000</v>
      </c>
      <c r="K59" s="5">
        <v>14351000000</v>
      </c>
      <c r="L59" s="5">
        <v>46837000000</v>
      </c>
      <c r="M59" s="5">
        <v>1588000000</v>
      </c>
      <c r="N59" s="5">
        <v>-14990000000</v>
      </c>
      <c r="O59" s="5">
        <v>-274959000000</v>
      </c>
      <c r="P59" s="5">
        <v>-218439000000</v>
      </c>
      <c r="Q59" s="5">
        <v>-174216000000</v>
      </c>
      <c r="R59" s="5">
        <v>-1369378000000</v>
      </c>
      <c r="S59" s="5">
        <v>-67544000000</v>
      </c>
      <c r="T59" s="5">
        <v>-13764000000</v>
      </c>
      <c r="U59" s="5">
        <v>-97826000000</v>
      </c>
      <c r="V59" s="5">
        <v>11809514307</v>
      </c>
      <c r="W59" s="5">
        <v>82301432801</v>
      </c>
      <c r="X59" s="5">
        <v>39113511192</v>
      </c>
      <c r="Y59" s="5">
        <v>81582851082</v>
      </c>
      <c r="Z59" s="5">
        <v>-34468541843</v>
      </c>
    </row>
    <row r="60" spans="2:26" ht="15.5" x14ac:dyDescent="0.35">
      <c r="C60" t="s">
        <v>90</v>
      </c>
      <c r="X60" s="5">
        <v>97829982527</v>
      </c>
      <c r="Y60" s="5">
        <v>58597608772</v>
      </c>
    </row>
    <row r="61" spans="2:26" ht="15.5" x14ac:dyDescent="0.35">
      <c r="C61" t="s">
        <v>95</v>
      </c>
      <c r="X61" s="5">
        <v>16787423990</v>
      </c>
      <c r="Y61" s="5">
        <v>13110201592</v>
      </c>
      <c r="Z61" s="5">
        <v>15069181433</v>
      </c>
    </row>
    <row r="62" spans="2:26" ht="15.5" x14ac:dyDescent="0.35">
      <c r="C62" t="s">
        <v>97</v>
      </c>
      <c r="X62" s="5">
        <v>538482059</v>
      </c>
      <c r="Y62" s="5">
        <v>34851848351</v>
      </c>
      <c r="Z62" s="5">
        <v>-36081731514</v>
      </c>
    </row>
    <row r="63" spans="2:26" ht="15.5" x14ac:dyDescent="0.35">
      <c r="C63" t="s">
        <v>27</v>
      </c>
      <c r="D63" s="5">
        <v>-4568000000</v>
      </c>
      <c r="E63" s="5">
        <v>-4322000000</v>
      </c>
      <c r="F63" s="5">
        <v>-3207000000</v>
      </c>
      <c r="G63" s="5">
        <v>-5360000000</v>
      </c>
      <c r="I63" s="5">
        <v>-19726000000</v>
      </c>
      <c r="J63" s="5">
        <v>-34551000000</v>
      </c>
      <c r="K63" s="5">
        <v>-32356000000</v>
      </c>
      <c r="L63" s="5">
        <v>-43632000000</v>
      </c>
      <c r="M63" s="5">
        <v>-60326000000</v>
      </c>
      <c r="N63" s="5">
        <v>-71703000000</v>
      </c>
      <c r="O63" s="5">
        <v>-114185000000</v>
      </c>
      <c r="P63" s="5">
        <v>-150493000000</v>
      </c>
      <c r="Q63" s="5">
        <v>-154486000000</v>
      </c>
      <c r="R63" s="5">
        <v>-192986000000</v>
      </c>
      <c r="S63" s="5">
        <v>-172045000000</v>
      </c>
      <c r="T63" s="5">
        <v>-153169000000</v>
      </c>
      <c r="U63" s="5">
        <v>-125666000000</v>
      </c>
      <c r="V63" s="5">
        <v>-79442606567</v>
      </c>
      <c r="W63" s="5">
        <v>-67032815309</v>
      </c>
      <c r="X63" s="5">
        <v>-71246594773</v>
      </c>
      <c r="Y63" s="5">
        <v>-23137855739</v>
      </c>
      <c r="Z63" s="5">
        <v>-13713940424</v>
      </c>
    </row>
    <row r="64" spans="2:26" ht="15.5" x14ac:dyDescent="0.35">
      <c r="C64" t="s">
        <v>1569</v>
      </c>
    </row>
    <row r="65" spans="3:26" ht="15.5" x14ac:dyDescent="0.35">
      <c r="C65" t="s">
        <v>92</v>
      </c>
      <c r="D65" s="5">
        <v>-122000000</v>
      </c>
      <c r="E65" s="5">
        <v>-200000000</v>
      </c>
      <c r="F65" s="5">
        <v>838000000</v>
      </c>
      <c r="G65" s="5">
        <v>712000000</v>
      </c>
      <c r="I65" s="5">
        <v>1836000000</v>
      </c>
      <c r="J65" s="5">
        <v>1877000000</v>
      </c>
      <c r="K65" s="5">
        <v>323000000</v>
      </c>
      <c r="L65" s="5">
        <v>275000000</v>
      </c>
      <c r="M65" s="5">
        <v>3805000000</v>
      </c>
      <c r="N65" s="5">
        <v>3689000000</v>
      </c>
      <c r="O65" s="5">
        <v>5111000000</v>
      </c>
      <c r="P65" s="5">
        <v>-17605000000</v>
      </c>
      <c r="Q65" s="5">
        <v>3842000000</v>
      </c>
      <c r="R65" s="5">
        <v>-11704000000</v>
      </c>
      <c r="S65" s="5">
        <v>1085103000000</v>
      </c>
      <c r="T65" s="5">
        <v>-1713000000</v>
      </c>
      <c r="U65" s="5">
        <v>-3795000000</v>
      </c>
      <c r="V65" s="5">
        <v>1388568040</v>
      </c>
      <c r="W65" s="5">
        <v>858115652</v>
      </c>
    </row>
    <row r="66" spans="3:26" ht="15.5" x14ac:dyDescent="0.35">
      <c r="C66" t="s">
        <v>98</v>
      </c>
      <c r="D66" s="5">
        <v>2795000000</v>
      </c>
      <c r="E66" s="5">
        <v>21921000000</v>
      </c>
      <c r="F66" s="5">
        <v>16804000000</v>
      </c>
      <c r="G66" s="5">
        <v>-4721000000</v>
      </c>
      <c r="I66" s="5">
        <v>33843000000</v>
      </c>
      <c r="J66" s="5">
        <v>27771000000</v>
      </c>
      <c r="K66" s="5">
        <v>14351000000</v>
      </c>
      <c r="L66" s="5">
        <v>46837000000</v>
      </c>
      <c r="M66" s="5">
        <v>1588000000</v>
      </c>
      <c r="N66" s="5">
        <v>-14990000000</v>
      </c>
      <c r="O66" s="5">
        <v>-274959000000</v>
      </c>
      <c r="P66" s="5">
        <v>-218439000000</v>
      </c>
      <c r="Q66" s="5">
        <v>-174216000000</v>
      </c>
      <c r="R66" s="5">
        <v>-1369378000000</v>
      </c>
      <c r="S66" s="5">
        <v>-67544000000</v>
      </c>
      <c r="T66" s="5">
        <v>-13764000000</v>
      </c>
      <c r="U66" s="5">
        <v>-97826000000</v>
      </c>
      <c r="V66" s="5">
        <v>11809514307</v>
      </c>
      <c r="W66" s="5">
        <v>82301432801</v>
      </c>
      <c r="X66" s="5">
        <v>39113511192</v>
      </c>
      <c r="Y66" s="5">
        <v>81582851082</v>
      </c>
      <c r="Z66" s="5">
        <v>-34468541843</v>
      </c>
    </row>
    <row r="67" spans="3:26" ht="15.5" x14ac:dyDescent="0.35">
      <c r="C67" t="s">
        <v>29</v>
      </c>
      <c r="D67" s="5">
        <v>35701000000</v>
      </c>
      <c r="E67" s="5">
        <v>-3799000000</v>
      </c>
      <c r="F67" s="5">
        <v>75833000000</v>
      </c>
      <c r="G67" s="5">
        <v>33364000000</v>
      </c>
      <c r="I67" s="5">
        <v>137683000000</v>
      </c>
      <c r="J67" s="5">
        <v>80971000000</v>
      </c>
      <c r="K67" s="5">
        <v>12071000000</v>
      </c>
      <c r="L67" s="5">
        <v>93257000000</v>
      </c>
      <c r="M67" s="5">
        <v>-2502000000</v>
      </c>
      <c r="N67" s="5">
        <v>-222090000000</v>
      </c>
      <c r="O67" s="5">
        <v>-623806000000</v>
      </c>
      <c r="P67" s="5">
        <v>-420262000000</v>
      </c>
      <c r="Q67" s="5">
        <v>-209691000000</v>
      </c>
      <c r="R67" s="5">
        <v>-1593545000000</v>
      </c>
      <c r="S67" s="5">
        <v>-55116000000</v>
      </c>
      <c r="T67" s="5">
        <v>47938000000</v>
      </c>
      <c r="U67" s="5">
        <v>-88540000000</v>
      </c>
      <c r="V67" s="5">
        <v>115209284254</v>
      </c>
      <c r="W67" s="5">
        <v>186736928228</v>
      </c>
      <c r="X67" s="5">
        <v>190084360615</v>
      </c>
      <c r="Y67" s="5">
        <v>203065153980</v>
      </c>
      <c r="Z67" s="5">
        <v>63880044581</v>
      </c>
    </row>
    <row r="68" spans="3:26" ht="15.5" x14ac:dyDescent="0.35">
      <c r="C68" t="s">
        <v>28</v>
      </c>
      <c r="D68" s="5">
        <v>-6751000000</v>
      </c>
      <c r="E68" s="5">
        <v>-1264000000</v>
      </c>
      <c r="F68" s="5">
        <v>-9617000000</v>
      </c>
      <c r="G68" s="5">
        <v>-6903000000</v>
      </c>
      <c r="I68" s="5">
        <v>-30083000000</v>
      </c>
      <c r="J68" s="5">
        <v>-18561000000</v>
      </c>
      <c r="K68" s="5">
        <v>-9685000000</v>
      </c>
      <c r="L68" s="5">
        <v>-17439000000</v>
      </c>
      <c r="M68" s="5">
        <v>16771000000</v>
      </c>
      <c r="N68" s="5">
        <v>39498000000</v>
      </c>
      <c r="O68" s="5">
        <v>39316000000</v>
      </c>
      <c r="P68" s="5">
        <v>66984000000</v>
      </c>
      <c r="Q68" s="5">
        <v>41173000000</v>
      </c>
      <c r="R68" s="5">
        <v>45941000000</v>
      </c>
      <c r="S68" s="5">
        <v>23300000000</v>
      </c>
      <c r="T68" s="5">
        <v>3069000000</v>
      </c>
      <c r="U68" s="5">
        <v>-7305000000</v>
      </c>
      <c r="V68" s="5">
        <v>-16788165829</v>
      </c>
      <c r="W68" s="5">
        <v>-18738186922</v>
      </c>
      <c r="X68" s="5">
        <v>-28452263958</v>
      </c>
      <c r="Y68" s="5">
        <v>-30766095651</v>
      </c>
      <c r="Z68" s="5">
        <v>-10637118045</v>
      </c>
    </row>
    <row r="69" spans="3:26" ht="15.5" x14ac:dyDescent="0.35">
      <c r="C69" t="s">
        <v>99</v>
      </c>
      <c r="D69" s="5">
        <v>-6312000000</v>
      </c>
      <c r="E69" s="5">
        <v>-5429000000</v>
      </c>
      <c r="F69" s="5">
        <v>-13581000000</v>
      </c>
      <c r="G69" s="5">
        <v>-6985000000</v>
      </c>
      <c r="I69" s="5">
        <v>-39072000000</v>
      </c>
      <c r="J69" s="5">
        <v>-25718000000</v>
      </c>
      <c r="K69" s="5">
        <v>-29538000000</v>
      </c>
      <c r="L69" s="5">
        <v>-41949000000</v>
      </c>
      <c r="M69" s="5">
        <v>-23479000000</v>
      </c>
      <c r="N69" s="5">
        <v>-607000000</v>
      </c>
      <c r="U69" s="5">
        <v>-18320000000</v>
      </c>
      <c r="V69" s="5">
        <v>-29156177965</v>
      </c>
      <c r="W69" s="5">
        <v>-27062512085</v>
      </c>
      <c r="X69" s="5">
        <v>-37096408426</v>
      </c>
      <c r="Y69" s="5">
        <v>-37135995745</v>
      </c>
      <c r="Z69" s="5">
        <v>-3158642200</v>
      </c>
    </row>
    <row r="70" spans="3:26" ht="15.5" x14ac:dyDescent="0.35">
      <c r="C70" t="s">
        <v>378</v>
      </c>
      <c r="O70" s="5">
        <v>-526000000</v>
      </c>
      <c r="P70" s="5">
        <v>-1405000000</v>
      </c>
      <c r="Q70" s="5">
        <v>-5225000000</v>
      </c>
      <c r="R70" s="5">
        <v>-4120000000</v>
      </c>
      <c r="S70" s="5">
        <v>-7562000000</v>
      </c>
      <c r="T70" s="5">
        <v>-24350000000</v>
      </c>
    </row>
    <row r="71" spans="3:26" ht="15.5" x14ac:dyDescent="0.35">
      <c r="C71" t="s">
        <v>1570</v>
      </c>
      <c r="D71" s="5">
        <v>-6312000000</v>
      </c>
      <c r="E71" s="5">
        <v>-5429000000</v>
      </c>
      <c r="F71" s="5">
        <v>-13581000000</v>
      </c>
      <c r="G71" s="5">
        <v>-6985000000</v>
      </c>
      <c r="I71" s="5">
        <v>-39072000000</v>
      </c>
      <c r="J71" s="5">
        <v>-25718000000</v>
      </c>
      <c r="K71" s="5">
        <v>-29538000000</v>
      </c>
      <c r="L71" s="5">
        <v>-41949000000</v>
      </c>
      <c r="M71" s="5">
        <v>-23479000000</v>
      </c>
      <c r="N71" s="5">
        <v>-607000000</v>
      </c>
      <c r="O71" s="5">
        <v>-526000000</v>
      </c>
      <c r="P71" s="5">
        <v>-1405000000</v>
      </c>
      <c r="Q71" s="5">
        <v>-5225000000</v>
      </c>
      <c r="R71" s="5">
        <v>-4120000000</v>
      </c>
      <c r="S71" s="5">
        <v>-7562000000</v>
      </c>
      <c r="T71" s="5">
        <v>-24433000000</v>
      </c>
      <c r="U71" s="5">
        <v>-18320000000</v>
      </c>
      <c r="V71" s="5">
        <v>-29156177965</v>
      </c>
      <c r="W71" s="5">
        <v>-27062512085</v>
      </c>
      <c r="X71" s="5">
        <v>-37096408426</v>
      </c>
      <c r="Y71" s="5">
        <v>-37135995745</v>
      </c>
      <c r="Z71" s="5">
        <v>-3158642200</v>
      </c>
    </row>
    <row r="72" spans="3:26" ht="15.5" x14ac:dyDescent="0.35">
      <c r="C72" t="s">
        <v>100</v>
      </c>
      <c r="D72" s="5">
        <v>-439000000</v>
      </c>
      <c r="E72" s="5">
        <v>4165000000</v>
      </c>
      <c r="F72" s="5">
        <v>3964000000</v>
      </c>
      <c r="G72" s="5">
        <v>82000000</v>
      </c>
      <c r="I72" s="5">
        <v>8989000000</v>
      </c>
      <c r="J72" s="5">
        <v>7157000000</v>
      </c>
      <c r="K72" s="5">
        <v>19853000000</v>
      </c>
      <c r="L72" s="5">
        <v>24510000000</v>
      </c>
      <c r="M72" s="5">
        <v>40250000000</v>
      </c>
      <c r="N72" s="5">
        <v>40105000000</v>
      </c>
      <c r="O72" s="5">
        <v>39842000000</v>
      </c>
      <c r="P72" s="5">
        <v>68389000000</v>
      </c>
      <c r="Q72" s="5">
        <v>46398000000</v>
      </c>
      <c r="R72" s="5">
        <v>50061000000</v>
      </c>
      <c r="S72" s="5">
        <v>30862000000</v>
      </c>
      <c r="T72" s="5">
        <v>27502000000</v>
      </c>
      <c r="U72" s="5">
        <v>11015000000</v>
      </c>
      <c r="V72" s="5">
        <v>12368012136</v>
      </c>
      <c r="W72" s="5">
        <v>8324325163</v>
      </c>
      <c r="X72" s="5">
        <v>8644144468</v>
      </c>
      <c r="Y72" s="5">
        <v>6369900094</v>
      </c>
      <c r="Z72" s="5">
        <v>-7478475845</v>
      </c>
    </row>
    <row r="73" spans="3:26" ht="15.5" x14ac:dyDescent="0.35">
      <c r="C73" t="s">
        <v>101</v>
      </c>
      <c r="D73" s="5">
        <v>-6751000000</v>
      </c>
      <c r="E73" s="5">
        <v>-1264000000</v>
      </c>
      <c r="F73" s="5">
        <v>-9617000000</v>
      </c>
      <c r="G73" s="5">
        <v>-6903000000</v>
      </c>
      <c r="I73" s="5">
        <v>-30083000000</v>
      </c>
      <c r="J73" s="5">
        <v>-18561000000</v>
      </c>
      <c r="K73" s="5">
        <v>-9685000000</v>
      </c>
      <c r="L73" s="5">
        <v>-17439000000</v>
      </c>
      <c r="M73" s="5">
        <v>16771000000</v>
      </c>
      <c r="N73" s="5">
        <v>39498000000</v>
      </c>
      <c r="O73" s="5">
        <v>39316000000</v>
      </c>
      <c r="P73" s="5">
        <v>66984000000</v>
      </c>
      <c r="Q73" s="5">
        <v>41173000000</v>
      </c>
      <c r="R73" s="5">
        <v>45941000000</v>
      </c>
      <c r="S73" s="5">
        <v>23300000000</v>
      </c>
      <c r="T73" s="5">
        <v>3069000000</v>
      </c>
      <c r="U73" s="5">
        <v>-7305000000</v>
      </c>
      <c r="V73" s="5">
        <v>-16788165829</v>
      </c>
      <c r="W73" s="5">
        <v>-18738186922</v>
      </c>
      <c r="X73" s="5">
        <v>-28452263958</v>
      </c>
      <c r="Y73" s="5">
        <v>-30766095651</v>
      </c>
      <c r="Z73" s="5">
        <v>-10637118045</v>
      </c>
    </row>
    <row r="74" spans="3:26" ht="15.5" x14ac:dyDescent="0.35">
      <c r="C74" t="s">
        <v>262</v>
      </c>
      <c r="X74" s="5">
        <v>161632096657</v>
      </c>
      <c r="Y74" s="5">
        <v>172299058329</v>
      </c>
      <c r="Z74" s="5">
        <v>53242926536</v>
      </c>
    </row>
    <row r="75" spans="3:26" ht="15.5" x14ac:dyDescent="0.35">
      <c r="C75" t="s">
        <v>264</v>
      </c>
      <c r="X75" s="5">
        <v>-834893373</v>
      </c>
      <c r="Y75" s="5">
        <v>4125531747</v>
      </c>
      <c r="Z75" s="5">
        <v>1507127733</v>
      </c>
    </row>
    <row r="76" spans="3:26" ht="15.5" x14ac:dyDescent="0.35">
      <c r="C76" t="s">
        <v>102</v>
      </c>
      <c r="D76" s="5">
        <v>28950000000</v>
      </c>
      <c r="E76" s="5">
        <v>-5063000000</v>
      </c>
      <c r="F76" s="5">
        <v>66216000000</v>
      </c>
      <c r="G76" s="5">
        <v>26461000000</v>
      </c>
      <c r="I76" s="5">
        <v>107600000000</v>
      </c>
      <c r="J76" s="5">
        <v>62410000000</v>
      </c>
      <c r="K76" s="5">
        <v>2386000000</v>
      </c>
      <c r="L76" s="5">
        <v>75818000000</v>
      </c>
      <c r="M76" s="5">
        <v>14269000000</v>
      </c>
      <c r="N76" s="5">
        <v>-182592000000</v>
      </c>
      <c r="O76" s="5">
        <v>-584490000000</v>
      </c>
      <c r="P76" s="5">
        <v>-353278000000</v>
      </c>
      <c r="Q76" s="5">
        <v>-168518000000</v>
      </c>
      <c r="R76" s="5">
        <v>-1547604000000</v>
      </c>
      <c r="S76" s="5">
        <v>-31816000000</v>
      </c>
      <c r="T76" s="5">
        <v>51007000000</v>
      </c>
      <c r="U76" s="5">
        <v>-95845000000</v>
      </c>
      <c r="V76" s="5">
        <v>98421118425</v>
      </c>
      <c r="W76" s="5">
        <v>167998741306</v>
      </c>
      <c r="X76" s="5">
        <v>160797203284</v>
      </c>
      <c r="Y76" s="5">
        <v>176424590076</v>
      </c>
      <c r="Z76" s="5">
        <v>54750054269</v>
      </c>
    </row>
    <row r="77" spans="3:26" ht="15.5" x14ac:dyDescent="0.35">
      <c r="C77" t="s">
        <v>103</v>
      </c>
      <c r="F77" s="5">
        <v>-69035000000</v>
      </c>
      <c r="I77" s="5">
        <v>-69035000000</v>
      </c>
      <c r="J77" s="5">
        <v>1021000000</v>
      </c>
      <c r="K77" s="5">
        <v>13344000000</v>
      </c>
      <c r="L77" s="5">
        <v>1102000000</v>
      </c>
      <c r="M77" s="5">
        <v>38525000000</v>
      </c>
      <c r="N77" s="5">
        <v>411221000000</v>
      </c>
      <c r="O77" s="5">
        <v>182902000000</v>
      </c>
      <c r="P77" s="5">
        <v>-94704000000</v>
      </c>
      <c r="Q77" s="5">
        <v>471885000000</v>
      </c>
      <c r="R77" s="5">
        <v>-1033000000</v>
      </c>
      <c r="S77" s="5">
        <v>1152324000000</v>
      </c>
      <c r="Y77" s="5">
        <v>27960903378</v>
      </c>
    </row>
    <row r="78" spans="3:26" ht="15.5" x14ac:dyDescent="0.35">
      <c r="C78" t="s">
        <v>104</v>
      </c>
      <c r="F78" s="5">
        <v>-69035000000</v>
      </c>
      <c r="I78" s="5">
        <v>-69035000000</v>
      </c>
      <c r="J78" s="5">
        <v>1021000000</v>
      </c>
      <c r="K78" s="5">
        <v>13344000000</v>
      </c>
      <c r="L78" s="5">
        <v>1102000000</v>
      </c>
      <c r="M78" s="5">
        <v>38525000000</v>
      </c>
      <c r="N78" s="5">
        <v>411221000000</v>
      </c>
      <c r="O78" s="5">
        <v>182902000000</v>
      </c>
      <c r="P78" s="5">
        <v>-94704000000</v>
      </c>
      <c r="Q78" s="5">
        <v>471885000000</v>
      </c>
      <c r="R78" s="5">
        <v>-1033000000</v>
      </c>
      <c r="S78" s="5">
        <v>1152324000000</v>
      </c>
      <c r="Y78" s="5">
        <v>27960903378</v>
      </c>
    </row>
    <row r="79" spans="3:26" ht="15.5" x14ac:dyDescent="0.35">
      <c r="C79" t="s">
        <v>105</v>
      </c>
      <c r="D79" s="5">
        <v>28950000000</v>
      </c>
      <c r="E79" s="5">
        <v>-5063000000</v>
      </c>
      <c r="F79" s="5">
        <v>-2819000000</v>
      </c>
      <c r="G79" s="5">
        <v>26461000000</v>
      </c>
      <c r="I79" s="5">
        <v>38565000000</v>
      </c>
      <c r="J79" s="5">
        <v>63431000000</v>
      </c>
      <c r="K79" s="5">
        <v>15730000000</v>
      </c>
      <c r="L79" s="5">
        <v>76920000000</v>
      </c>
      <c r="M79" s="5">
        <v>52794000000</v>
      </c>
      <c r="N79" s="5">
        <v>228629000000</v>
      </c>
      <c r="O79" s="5">
        <v>-401588000000</v>
      </c>
      <c r="P79" s="5">
        <v>-447982000000</v>
      </c>
      <c r="Q79" s="5">
        <v>303367000000</v>
      </c>
      <c r="R79" s="5">
        <v>-1548637000000</v>
      </c>
      <c r="S79" s="5">
        <v>1120508000000</v>
      </c>
      <c r="T79" s="5">
        <v>51007000000</v>
      </c>
      <c r="U79" s="5">
        <v>-95845000000</v>
      </c>
      <c r="V79" s="5">
        <v>98421118425</v>
      </c>
      <c r="W79" s="5">
        <v>167998741306</v>
      </c>
    </row>
    <row r="80" spans="3:26" ht="15.5" x14ac:dyDescent="0.35">
      <c r="C80" t="s">
        <v>106</v>
      </c>
      <c r="D80" s="5">
        <v>28950000000</v>
      </c>
      <c r="E80" s="5">
        <v>-5063000000</v>
      </c>
      <c r="F80" s="5">
        <v>66216000000</v>
      </c>
      <c r="G80" s="5">
        <v>26461000000</v>
      </c>
      <c r="I80" s="5">
        <v>107600000000</v>
      </c>
      <c r="J80" s="5">
        <v>62410000000</v>
      </c>
      <c r="K80" s="5">
        <v>2386000000</v>
      </c>
      <c r="L80" s="5">
        <v>75818000000</v>
      </c>
      <c r="M80" s="5">
        <v>14269000000</v>
      </c>
      <c r="N80" s="5">
        <v>-182592000000</v>
      </c>
      <c r="O80" s="5">
        <v>-584490000000</v>
      </c>
      <c r="P80" s="5">
        <v>-353277000000</v>
      </c>
      <c r="Q80" s="5">
        <v>-168518000000</v>
      </c>
      <c r="R80" s="5">
        <v>-1547604000000</v>
      </c>
      <c r="S80" s="5">
        <v>-31816000000</v>
      </c>
      <c r="T80" s="5">
        <v>51007000000</v>
      </c>
      <c r="U80" s="5">
        <v>-95845000000</v>
      </c>
      <c r="V80" s="5">
        <v>98421118425</v>
      </c>
      <c r="W80" s="5">
        <v>167998741306</v>
      </c>
      <c r="X80" s="5">
        <v>160797203284</v>
      </c>
      <c r="Y80" s="5">
        <v>176424590076</v>
      </c>
      <c r="Z80" s="5">
        <v>54750054269</v>
      </c>
    </row>
    <row r="81" spans="2:26" ht="15.5" x14ac:dyDescent="0.35">
      <c r="C81" t="s">
        <v>8</v>
      </c>
      <c r="D81" s="5">
        <v>29072000000</v>
      </c>
      <c r="E81" s="5">
        <v>-4863000000</v>
      </c>
      <c r="F81" s="5">
        <v>-3657000000</v>
      </c>
      <c r="G81" s="5">
        <v>25749000000</v>
      </c>
      <c r="I81" s="5">
        <v>36729000000</v>
      </c>
      <c r="J81" s="5">
        <v>61554000000</v>
      </c>
      <c r="K81" s="5">
        <v>15407000000</v>
      </c>
      <c r="L81" s="5">
        <v>76645000000</v>
      </c>
      <c r="M81" s="5">
        <v>48989000000</v>
      </c>
      <c r="N81" s="5">
        <v>224940000000</v>
      </c>
      <c r="O81" s="5">
        <v>-406699000000</v>
      </c>
      <c r="P81" s="5">
        <v>-430376000000</v>
      </c>
      <c r="Q81" s="5">
        <v>299525000000</v>
      </c>
      <c r="R81" s="5">
        <v>-1536933000000</v>
      </c>
      <c r="S81" s="5">
        <v>35405000000</v>
      </c>
      <c r="T81" s="5">
        <v>52720000000</v>
      </c>
      <c r="U81" s="5">
        <v>-92050000000</v>
      </c>
      <c r="V81" s="5">
        <v>97032550385</v>
      </c>
      <c r="W81" s="5">
        <v>167140625654</v>
      </c>
    </row>
    <row r="82" spans="2:26" ht="15.5" x14ac:dyDescent="0.35">
      <c r="C82" t="s">
        <v>91</v>
      </c>
    </row>
    <row r="83" spans="2:26" ht="15.5" x14ac:dyDescent="0.35">
      <c r="C83" t="s">
        <v>108</v>
      </c>
      <c r="D83" s="5">
        <v>28950000000</v>
      </c>
      <c r="E83" s="5">
        <v>-5063000000</v>
      </c>
      <c r="F83" s="5">
        <v>66216000000</v>
      </c>
      <c r="G83" s="5">
        <v>26461000000</v>
      </c>
      <c r="I83" s="5">
        <v>107600000000</v>
      </c>
      <c r="J83" s="5">
        <v>62410000000</v>
      </c>
      <c r="K83" s="5">
        <v>2386000000</v>
      </c>
      <c r="L83" s="5">
        <v>75818000000</v>
      </c>
      <c r="M83" s="5">
        <v>14269000000</v>
      </c>
      <c r="N83" s="5">
        <v>-182592000000</v>
      </c>
      <c r="O83" s="5">
        <v>-584490000000</v>
      </c>
      <c r="P83" s="5">
        <v>-353277000000</v>
      </c>
      <c r="Q83" s="5">
        <v>-168518000000</v>
      </c>
      <c r="R83" s="5">
        <v>-1547604000000</v>
      </c>
      <c r="S83" s="5">
        <v>-31816000000</v>
      </c>
      <c r="T83" s="5">
        <v>51007000000</v>
      </c>
      <c r="U83" s="5">
        <v>-95845000000</v>
      </c>
      <c r="V83" s="5">
        <v>98421118425</v>
      </c>
      <c r="W83" s="5">
        <v>167998741306</v>
      </c>
      <c r="X83" s="5">
        <v>160797203284</v>
      </c>
      <c r="Y83" s="5">
        <v>176424590076</v>
      </c>
      <c r="Z83" s="5">
        <v>54750054269</v>
      </c>
    </row>
    <row r="84" spans="2:26" ht="15.5" x14ac:dyDescent="0.35">
      <c r="C84" t="s">
        <v>109</v>
      </c>
      <c r="D84" s="5">
        <v>28950000000</v>
      </c>
      <c r="E84" s="5">
        <v>-5063000000</v>
      </c>
      <c r="F84" s="5">
        <v>-2819000000</v>
      </c>
      <c r="G84" s="5">
        <v>26461000000</v>
      </c>
      <c r="I84" s="5">
        <v>38565000000</v>
      </c>
      <c r="J84" s="5">
        <v>63431000000</v>
      </c>
      <c r="K84" s="5">
        <v>15730000000</v>
      </c>
      <c r="L84" s="5">
        <v>76920000000</v>
      </c>
      <c r="M84" s="5">
        <v>52794000000</v>
      </c>
      <c r="N84" s="5">
        <v>228629000000</v>
      </c>
      <c r="O84" s="5">
        <v>-401588000000</v>
      </c>
      <c r="P84" s="5">
        <v>-447981000000</v>
      </c>
      <c r="Q84" s="5">
        <v>303367000000</v>
      </c>
      <c r="R84" s="5">
        <v>-1548637000000</v>
      </c>
      <c r="S84" s="5">
        <v>1120508000000</v>
      </c>
      <c r="T84" s="5">
        <v>51007000000</v>
      </c>
      <c r="U84" s="5">
        <v>-95845000000</v>
      </c>
      <c r="V84" s="5">
        <v>98421118425</v>
      </c>
      <c r="W84" s="5">
        <v>167998741306</v>
      </c>
    </row>
    <row r="85" spans="2:26" ht="15.5" x14ac:dyDescent="0.35">
      <c r="C85" t="s">
        <v>110</v>
      </c>
      <c r="D85" s="5">
        <v>28950000000</v>
      </c>
      <c r="E85" s="5">
        <v>-5063000000</v>
      </c>
      <c r="F85" s="5">
        <v>-2819000000</v>
      </c>
      <c r="G85" s="5">
        <v>26461000000</v>
      </c>
      <c r="I85" s="5">
        <v>38565000000</v>
      </c>
      <c r="J85" s="5">
        <v>63431000000</v>
      </c>
      <c r="K85" s="5">
        <v>15730000000</v>
      </c>
      <c r="L85" s="5">
        <v>76920000000</v>
      </c>
      <c r="M85" s="5">
        <v>52794000000</v>
      </c>
      <c r="N85" s="5">
        <v>228629000000</v>
      </c>
      <c r="O85" s="5">
        <v>-401588000000</v>
      </c>
      <c r="P85" s="5">
        <v>-447981000000</v>
      </c>
      <c r="Q85" s="5">
        <v>303367000000</v>
      </c>
      <c r="R85" s="5">
        <v>-1548637000000</v>
      </c>
      <c r="S85" s="5">
        <v>1120508000000</v>
      </c>
      <c r="T85" s="5">
        <v>51007000000</v>
      </c>
      <c r="U85" s="5">
        <v>-95845000000</v>
      </c>
      <c r="V85" s="5">
        <v>98421118425</v>
      </c>
      <c r="W85" s="5">
        <v>167998741306</v>
      </c>
    </row>
    <row r="87" spans="2:26" ht="15.5" x14ac:dyDescent="0.35">
      <c r="B87" t="s">
        <v>111</v>
      </c>
      <c r="C87" t="s">
        <v>112</v>
      </c>
    </row>
    <row r="88" spans="2:26" ht="15.5" x14ac:dyDescent="0.35">
      <c r="C88" t="s">
        <v>113</v>
      </c>
    </row>
    <row r="89" spans="2:26" ht="15.5" x14ac:dyDescent="0.35">
      <c r="C89" t="s">
        <v>20</v>
      </c>
      <c r="D89" s="5">
        <v>55574000000</v>
      </c>
      <c r="E89" s="5">
        <v>98230000000</v>
      </c>
      <c r="F89" s="5">
        <v>125345000000</v>
      </c>
      <c r="G89" s="5">
        <v>43534000000</v>
      </c>
      <c r="I89" s="5">
        <v>125345000000</v>
      </c>
      <c r="J89" s="5">
        <v>154825000000</v>
      </c>
      <c r="K89" s="5">
        <v>355355000000</v>
      </c>
      <c r="L89" s="5">
        <v>165210000000</v>
      </c>
      <c r="M89" s="5">
        <v>112620000000</v>
      </c>
      <c r="N89" s="5">
        <v>146936000000</v>
      </c>
      <c r="O89" s="5">
        <v>137545000000</v>
      </c>
      <c r="P89" s="5">
        <v>6819000000</v>
      </c>
      <c r="Q89" s="5">
        <v>75047000000</v>
      </c>
      <c r="R89" s="5">
        <v>46954000000</v>
      </c>
      <c r="S89" s="5">
        <v>113062000000</v>
      </c>
      <c r="T89" s="5">
        <v>102125000000</v>
      </c>
      <c r="U89" s="5">
        <v>175533000000</v>
      </c>
      <c r="V89" s="5">
        <v>231269709949</v>
      </c>
      <c r="W89" s="5">
        <v>178475342096</v>
      </c>
      <c r="X89" s="5">
        <v>174562486580</v>
      </c>
      <c r="Y89" s="5">
        <v>305000546074</v>
      </c>
      <c r="Z89" s="5">
        <v>326275976755</v>
      </c>
    </row>
    <row r="90" spans="2:26" ht="15.5" x14ac:dyDescent="0.35">
      <c r="C90" t="s">
        <v>114</v>
      </c>
      <c r="D90" s="5">
        <v>20000000000</v>
      </c>
      <c r="E90" s="5">
        <v>20000000000</v>
      </c>
      <c r="F90" s="5">
        <v>20000000000</v>
      </c>
      <c r="G90" s="5">
        <v>20000000000</v>
      </c>
      <c r="I90" s="5">
        <v>20000000000</v>
      </c>
      <c r="J90" s="5">
        <v>20000000000</v>
      </c>
      <c r="K90" s="5">
        <v>133000000000</v>
      </c>
      <c r="L90" s="5">
        <v>70000000000</v>
      </c>
      <c r="M90" s="5">
        <v>128000000000</v>
      </c>
    </row>
    <row r="91" spans="2:26" ht="15.5" x14ac:dyDescent="0.35">
      <c r="C91" t="s">
        <v>115</v>
      </c>
      <c r="D91" s="5">
        <v>16448000000</v>
      </c>
      <c r="E91" s="5">
        <v>10931000000</v>
      </c>
      <c r="F91" s="5">
        <v>6580000000</v>
      </c>
      <c r="G91" s="5">
        <v>16575000000</v>
      </c>
      <c r="I91" s="5">
        <v>6580000000</v>
      </c>
      <c r="J91" s="5">
        <v>15409000000</v>
      </c>
      <c r="K91" s="5">
        <v>1348000000</v>
      </c>
      <c r="L91" s="5">
        <v>1024000000</v>
      </c>
      <c r="M91" s="5">
        <v>2531000000</v>
      </c>
      <c r="N91" s="5">
        <v>5954000000</v>
      </c>
      <c r="O91" s="5">
        <v>5646000000</v>
      </c>
      <c r="P91" s="5">
        <v>2050000000</v>
      </c>
      <c r="Q91" s="5">
        <v>1906000000</v>
      </c>
      <c r="R91" s="5">
        <v>3365000000</v>
      </c>
      <c r="S91" s="5">
        <v>966000000</v>
      </c>
      <c r="T91" s="5">
        <v>1274000000</v>
      </c>
      <c r="U91" s="5">
        <v>2615000000</v>
      </c>
      <c r="Z91" s="5">
        <v>2065000000</v>
      </c>
    </row>
    <row r="92" spans="2:26" ht="15.5" x14ac:dyDescent="0.35">
      <c r="C92" t="s">
        <v>116</v>
      </c>
      <c r="D92" s="5">
        <v>150576000000</v>
      </c>
      <c r="E92" s="5">
        <v>151027000000</v>
      </c>
      <c r="F92" s="5">
        <v>150930000000</v>
      </c>
      <c r="G92" s="5">
        <v>150950000000</v>
      </c>
      <c r="I92" s="5">
        <v>150930000000</v>
      </c>
      <c r="J92" s="5">
        <v>150949000000</v>
      </c>
      <c r="K92" s="5">
        <v>85000000</v>
      </c>
      <c r="L92" s="5">
        <v>74000000</v>
      </c>
      <c r="M92" s="5">
        <v>69000000</v>
      </c>
      <c r="N92" s="5">
        <v>386000000</v>
      </c>
      <c r="O92" s="5">
        <v>827000000</v>
      </c>
      <c r="Q92" s="5">
        <v>1733000000</v>
      </c>
      <c r="R92" s="5">
        <v>7360000000</v>
      </c>
    </row>
    <row r="93" spans="2:26" ht="15.5" x14ac:dyDescent="0.35">
      <c r="C93" t="s">
        <v>118</v>
      </c>
      <c r="D93" s="5">
        <v>16448000000</v>
      </c>
      <c r="E93" s="5">
        <v>10931000000</v>
      </c>
      <c r="F93" s="5">
        <v>6580000000</v>
      </c>
      <c r="G93" s="5">
        <v>16575000000</v>
      </c>
      <c r="I93" s="5">
        <v>6580000000</v>
      </c>
      <c r="J93" s="5">
        <v>15409000000</v>
      </c>
      <c r="K93" s="5">
        <v>1348000000</v>
      </c>
      <c r="L93" s="5">
        <v>1024000000</v>
      </c>
      <c r="M93" s="5">
        <v>2531000000</v>
      </c>
      <c r="N93" s="5">
        <v>5954000000</v>
      </c>
      <c r="O93" s="5">
        <v>5646000000</v>
      </c>
      <c r="P93" s="5">
        <v>2050000000</v>
      </c>
      <c r="Q93" s="5">
        <v>1906000000</v>
      </c>
      <c r="R93" s="5">
        <v>3365000000</v>
      </c>
      <c r="S93" s="5">
        <v>966000000</v>
      </c>
      <c r="T93" s="5">
        <v>1274000000</v>
      </c>
      <c r="U93" s="5">
        <v>2615000000</v>
      </c>
      <c r="Z93" s="5">
        <v>2065000000</v>
      </c>
    </row>
    <row r="94" spans="2:26" ht="15.5" x14ac:dyDescent="0.35">
      <c r="C94" t="s">
        <v>119</v>
      </c>
      <c r="D94" s="5">
        <v>20317000000</v>
      </c>
      <c r="E94" s="5">
        <v>19569000000</v>
      </c>
      <c r="F94" s="5">
        <v>16753000000</v>
      </c>
      <c r="G94" s="5">
        <v>16485000000</v>
      </c>
      <c r="I94" s="5">
        <v>16753000000</v>
      </c>
      <c r="J94" s="5">
        <v>12280000000</v>
      </c>
      <c r="K94" s="5">
        <v>7222000000</v>
      </c>
      <c r="L94" s="5">
        <v>7096000000</v>
      </c>
      <c r="M94" s="5">
        <v>6765000000</v>
      </c>
      <c r="N94" s="5">
        <v>15815000000</v>
      </c>
      <c r="O94" s="5">
        <v>130597000000</v>
      </c>
      <c r="P94" s="5">
        <v>7368000000</v>
      </c>
      <c r="Q94" s="5">
        <v>7202000000</v>
      </c>
      <c r="R94" s="5">
        <v>2609000000</v>
      </c>
      <c r="S94" s="5">
        <v>6165000000</v>
      </c>
      <c r="T94" s="5">
        <v>2951000000</v>
      </c>
      <c r="U94" s="5">
        <v>3109000000</v>
      </c>
      <c r="V94" s="5">
        <v>3621848204</v>
      </c>
      <c r="W94" s="5">
        <v>1246452780</v>
      </c>
      <c r="X94" s="5">
        <v>6216105398</v>
      </c>
      <c r="Y94" s="5">
        <v>784254174</v>
      </c>
      <c r="Z94" s="5">
        <v>273343271</v>
      </c>
    </row>
    <row r="95" spans="2:26" ht="15.5" x14ac:dyDescent="0.35">
      <c r="C95" t="s">
        <v>117</v>
      </c>
      <c r="D95" s="5">
        <v>100000000000</v>
      </c>
      <c r="E95" s="5">
        <v>116667000000</v>
      </c>
      <c r="F95" s="5">
        <v>133333000000</v>
      </c>
      <c r="I95" s="5">
        <v>133333000000</v>
      </c>
    </row>
    <row r="96" spans="2:26" ht="15.5" x14ac:dyDescent="0.35">
      <c r="C96" t="s">
        <v>267</v>
      </c>
      <c r="D96" s="5">
        <v>20317000000</v>
      </c>
      <c r="E96" s="5">
        <v>19569000000</v>
      </c>
      <c r="F96" s="5">
        <v>16753000000</v>
      </c>
      <c r="G96" s="5">
        <v>16485000000</v>
      </c>
      <c r="I96" s="5">
        <v>16753000000</v>
      </c>
      <c r="J96" s="5">
        <v>12280000000</v>
      </c>
      <c r="K96" s="5">
        <v>7222000000</v>
      </c>
      <c r="L96" s="5">
        <v>7096000000</v>
      </c>
      <c r="M96" s="5">
        <v>6765000000</v>
      </c>
      <c r="N96" s="5">
        <v>15815000000</v>
      </c>
      <c r="O96" s="5">
        <v>130597000000</v>
      </c>
      <c r="P96" s="5">
        <v>7368000000</v>
      </c>
      <c r="Q96" s="5">
        <v>7202000000</v>
      </c>
      <c r="R96" s="5">
        <v>2609000000</v>
      </c>
      <c r="S96" s="5">
        <v>6165000000</v>
      </c>
      <c r="T96" s="5">
        <v>2951000000</v>
      </c>
      <c r="U96" s="5">
        <v>3109000000</v>
      </c>
      <c r="V96" s="5">
        <v>3621848204</v>
      </c>
      <c r="W96" s="5">
        <v>1246452780</v>
      </c>
      <c r="X96" s="5">
        <v>6216105398</v>
      </c>
      <c r="Y96" s="5">
        <v>784254174</v>
      </c>
      <c r="Z96" s="5">
        <v>273343271</v>
      </c>
    </row>
    <row r="97" spans="3:26" ht="15.5" x14ac:dyDescent="0.35">
      <c r="C97" t="s">
        <v>268</v>
      </c>
      <c r="D97" s="5">
        <v>85684000000</v>
      </c>
      <c r="E97" s="5">
        <v>91879000000</v>
      </c>
      <c r="F97" s="5">
        <v>70462000000</v>
      </c>
      <c r="G97" s="5">
        <v>76627000000</v>
      </c>
      <c r="I97" s="5">
        <v>70462000000</v>
      </c>
      <c r="J97" s="5">
        <v>26249000000</v>
      </c>
      <c r="K97" s="5">
        <v>26267000000</v>
      </c>
      <c r="L97" s="5">
        <v>123899000000</v>
      </c>
      <c r="M97" s="5">
        <v>15660000000</v>
      </c>
      <c r="N97" s="5">
        <v>12568000000</v>
      </c>
      <c r="O97" s="5">
        <v>13487000000</v>
      </c>
      <c r="P97" s="5">
        <v>16098000000</v>
      </c>
      <c r="Q97" s="5">
        <v>36042000000</v>
      </c>
      <c r="R97" s="5">
        <v>13726000000</v>
      </c>
      <c r="S97" s="5">
        <v>50089000000</v>
      </c>
      <c r="T97" s="5">
        <v>15866000000</v>
      </c>
      <c r="U97" s="5">
        <v>16700000000</v>
      </c>
      <c r="V97" s="5">
        <v>36927899611</v>
      </c>
      <c r="W97" s="5">
        <v>19915547268</v>
      </c>
      <c r="X97" s="5">
        <v>19038210261</v>
      </c>
      <c r="Y97" s="5">
        <v>33114815691</v>
      </c>
      <c r="Z97" s="5">
        <v>31453851390</v>
      </c>
    </row>
    <row r="98" spans="3:26" ht="15.5" x14ac:dyDescent="0.35">
      <c r="C98" t="s">
        <v>92</v>
      </c>
      <c r="D98" s="5">
        <v>1211014000000</v>
      </c>
      <c r="E98" s="5">
        <v>1211014000000</v>
      </c>
      <c r="F98" s="5">
        <v>1211014000000</v>
      </c>
      <c r="G98" s="5">
        <v>1531607000000</v>
      </c>
      <c r="I98" s="5">
        <v>1211014000000</v>
      </c>
      <c r="J98" s="5">
        <v>1570534000000</v>
      </c>
      <c r="K98" s="5">
        <v>1570534000000</v>
      </c>
      <c r="L98" s="5">
        <v>1555448000000</v>
      </c>
      <c r="M98" s="5">
        <v>1555448000000</v>
      </c>
      <c r="N98" s="5">
        <v>1524766000000</v>
      </c>
      <c r="O98" s="5">
        <v>1110585000000</v>
      </c>
      <c r="P98" s="5">
        <v>1517711000000</v>
      </c>
      <c r="Q98" s="5">
        <v>1552098000000</v>
      </c>
      <c r="R98" s="5">
        <v>1287238000000</v>
      </c>
      <c r="S98" s="5">
        <v>1288212000000</v>
      </c>
      <c r="T98" s="5">
        <v>176011000000</v>
      </c>
      <c r="U98" s="5">
        <v>176011000000</v>
      </c>
      <c r="V98" s="5">
        <v>131495547370</v>
      </c>
      <c r="W98" s="5">
        <v>131495547370</v>
      </c>
      <c r="X98" s="5">
        <v>131495547370</v>
      </c>
      <c r="Y98" s="5">
        <v>131495547370</v>
      </c>
      <c r="Z98" s="5">
        <v>131420694035</v>
      </c>
    </row>
    <row r="99" spans="3:26" ht="15.5" x14ac:dyDescent="0.35">
      <c r="C99" t="s">
        <v>121</v>
      </c>
      <c r="D99" s="5">
        <v>247209000000</v>
      </c>
      <c r="E99" s="5">
        <v>273421000000</v>
      </c>
      <c r="F99" s="5">
        <v>292313000000</v>
      </c>
      <c r="G99" s="5">
        <v>210379000000</v>
      </c>
      <c r="I99" s="5">
        <v>292313000000</v>
      </c>
      <c r="J99" s="5">
        <v>286221000000</v>
      </c>
      <c r="K99" s="5">
        <v>572320000000</v>
      </c>
      <c r="L99" s="5">
        <v>456869000000</v>
      </c>
      <c r="M99" s="5">
        <v>318161000000</v>
      </c>
      <c r="N99" s="5">
        <v>234002000000</v>
      </c>
      <c r="O99" s="5">
        <v>321615000000</v>
      </c>
      <c r="P99" s="5">
        <v>238035000000</v>
      </c>
      <c r="Q99" s="5">
        <v>209820000000</v>
      </c>
      <c r="R99" s="5">
        <v>148387000000</v>
      </c>
      <c r="S99" s="5">
        <v>257384000000</v>
      </c>
      <c r="T99" s="5">
        <v>206172000000</v>
      </c>
      <c r="U99" s="5">
        <v>283354000000</v>
      </c>
      <c r="V99" s="5">
        <v>374881172392</v>
      </c>
      <c r="W99" s="5">
        <v>231317324490</v>
      </c>
      <c r="X99" s="5">
        <v>246347717924</v>
      </c>
      <c r="Y99" s="5">
        <v>363843288697</v>
      </c>
      <c r="Z99" s="5">
        <v>374382778055</v>
      </c>
    </row>
    <row r="100" spans="3:26" ht="15.5" x14ac:dyDescent="0.35">
      <c r="C100" t="s">
        <v>122</v>
      </c>
    </row>
    <row r="101" spans="3:26" ht="15.5" x14ac:dyDescent="0.35">
      <c r="C101" t="s">
        <v>125</v>
      </c>
    </row>
    <row r="102" spans="3:26" ht="15.5" x14ac:dyDescent="0.35">
      <c r="C102" t="s">
        <v>124</v>
      </c>
      <c r="N102" s="5">
        <v>131000000</v>
      </c>
      <c r="O102" s="5">
        <v>131000000</v>
      </c>
      <c r="P102" s="5">
        <v>131000000</v>
      </c>
      <c r="R102" s="5">
        <v>131000000</v>
      </c>
      <c r="S102" s="5">
        <v>131000000</v>
      </c>
      <c r="T102" s="5">
        <v>131000000</v>
      </c>
      <c r="U102" s="5">
        <v>131000000</v>
      </c>
      <c r="V102" s="5">
        <v>130736000</v>
      </c>
      <c r="W102" s="5">
        <v>598236000</v>
      </c>
      <c r="X102" s="5">
        <v>416549665</v>
      </c>
      <c r="Y102" s="5">
        <v>244000000</v>
      </c>
      <c r="Z102" s="5">
        <v>244000000</v>
      </c>
    </row>
    <row r="103" spans="3:26" ht="15.5" x14ac:dyDescent="0.35">
      <c r="C103" t="s">
        <v>123</v>
      </c>
      <c r="S103" s="5">
        <v>1049914000000</v>
      </c>
      <c r="T103" s="5">
        <v>954099000000</v>
      </c>
      <c r="U103" s="5">
        <v>827774000000</v>
      </c>
      <c r="V103" s="5">
        <v>733052201514</v>
      </c>
      <c r="W103" s="5">
        <v>638695373191</v>
      </c>
      <c r="X103" s="5">
        <v>309909722579</v>
      </c>
      <c r="Y103" s="5">
        <v>222585115031</v>
      </c>
    </row>
    <row r="104" spans="3:26" ht="15.5" x14ac:dyDescent="0.35">
      <c r="C104" t="s">
        <v>406</v>
      </c>
      <c r="D104" s="5">
        <v>853556000000</v>
      </c>
      <c r="E104" s="5">
        <v>857494000000</v>
      </c>
      <c r="F104" s="5">
        <v>862959000000</v>
      </c>
      <c r="G104" s="5">
        <v>956847000000</v>
      </c>
      <c r="I104" s="5">
        <v>862959000000</v>
      </c>
      <c r="J104" s="5">
        <v>996825000000</v>
      </c>
      <c r="K104" s="5">
        <v>788388000000</v>
      </c>
      <c r="L104" s="5">
        <v>865202000000</v>
      </c>
      <c r="M104" s="5">
        <v>1011029000000</v>
      </c>
      <c r="N104" s="5">
        <v>1193349000000</v>
      </c>
      <c r="O104" s="5">
        <v>980508000000</v>
      </c>
      <c r="P104" s="5">
        <v>1600674000000</v>
      </c>
      <c r="Q104" s="5">
        <v>2051577000000</v>
      </c>
      <c r="R104" s="5">
        <v>2158404000000</v>
      </c>
      <c r="S104" s="5">
        <v>2383425000000</v>
      </c>
      <c r="T104" s="5">
        <v>1209535000000</v>
      </c>
      <c r="U104" s="5">
        <v>1233851000000</v>
      </c>
      <c r="V104" s="5">
        <v>1199061902605</v>
      </c>
      <c r="W104" s="5">
        <v>1073039594827</v>
      </c>
      <c r="X104" s="5">
        <v>935463197920</v>
      </c>
      <c r="Y104" s="5">
        <v>851474035367</v>
      </c>
      <c r="Z104" s="5">
        <v>761967833770</v>
      </c>
    </row>
    <row r="105" spans="3:26" ht="15.5" x14ac:dyDescent="0.35">
      <c r="C105" t="s">
        <v>1028</v>
      </c>
      <c r="D105" s="5">
        <v>754819000000</v>
      </c>
      <c r="E105" s="5">
        <v>764173000000</v>
      </c>
      <c r="F105" s="5">
        <v>783666000000</v>
      </c>
      <c r="G105" s="5">
        <v>890319000000</v>
      </c>
      <c r="I105" s="5">
        <v>783666000000</v>
      </c>
      <c r="J105" s="5">
        <v>951346000000</v>
      </c>
      <c r="K105" s="5">
        <v>769824000000</v>
      </c>
      <c r="L105" s="5">
        <v>854194000000</v>
      </c>
      <c r="M105" s="5">
        <v>1000679000000</v>
      </c>
      <c r="N105" s="5">
        <v>1182945000000</v>
      </c>
      <c r="O105" s="5">
        <v>966798000000</v>
      </c>
      <c r="P105" s="5">
        <v>1600674000000</v>
      </c>
      <c r="Q105" s="5">
        <v>2013489000000</v>
      </c>
      <c r="R105" s="5">
        <v>1963563000000</v>
      </c>
      <c r="S105" s="5">
        <v>2108650000000</v>
      </c>
      <c r="T105" s="5">
        <v>924727000000</v>
      </c>
      <c r="U105" s="5">
        <v>739622000000</v>
      </c>
      <c r="V105" s="5">
        <v>595582904054</v>
      </c>
    </row>
    <row r="106" spans="3:26" ht="15.5" x14ac:dyDescent="0.35">
      <c r="C106" t="s">
        <v>1027</v>
      </c>
      <c r="D106" s="5">
        <v>98737000000</v>
      </c>
      <c r="E106" s="5">
        <v>93321000000</v>
      </c>
      <c r="F106" s="5">
        <v>79293000000</v>
      </c>
      <c r="G106" s="5">
        <v>66528000000</v>
      </c>
      <c r="I106" s="5">
        <v>79293000000</v>
      </c>
      <c r="J106" s="5">
        <v>45479000000</v>
      </c>
      <c r="K106" s="5">
        <v>18564000000</v>
      </c>
      <c r="L106" s="5">
        <v>11008000000</v>
      </c>
      <c r="M106" s="5">
        <v>10350000000</v>
      </c>
      <c r="N106" s="5">
        <v>10404000000</v>
      </c>
      <c r="O106" s="5">
        <v>13710000000</v>
      </c>
      <c r="Q106" s="5">
        <v>38088000000</v>
      </c>
      <c r="R106" s="5">
        <v>194841000000</v>
      </c>
      <c r="S106" s="5">
        <v>274775000000</v>
      </c>
      <c r="T106" s="5">
        <v>284808000000</v>
      </c>
      <c r="U106" s="5">
        <v>494229000000</v>
      </c>
      <c r="V106" s="5">
        <v>603478998551</v>
      </c>
    </row>
    <row r="107" spans="3:26" ht="15.5" x14ac:dyDescent="0.35">
      <c r="C107" t="s">
        <v>1029</v>
      </c>
      <c r="D107" s="5">
        <v>853556000000</v>
      </c>
      <c r="E107" s="5">
        <v>857494000000</v>
      </c>
      <c r="F107" s="5">
        <v>862959000000</v>
      </c>
      <c r="G107" s="5">
        <v>956847000000</v>
      </c>
      <c r="I107" s="5">
        <v>862959000000</v>
      </c>
      <c r="J107" s="5">
        <v>996825000000</v>
      </c>
      <c r="K107" s="5">
        <v>788388000000</v>
      </c>
      <c r="L107" s="5">
        <v>865202000000</v>
      </c>
      <c r="M107" s="5">
        <v>1011029000000</v>
      </c>
      <c r="N107" s="5">
        <v>1193349000000</v>
      </c>
      <c r="O107" s="5">
        <v>980508000000</v>
      </c>
      <c r="P107" s="5">
        <v>1600674000000</v>
      </c>
      <c r="Q107" s="5">
        <v>2051577000000</v>
      </c>
      <c r="R107" s="5">
        <v>2158404000000</v>
      </c>
      <c r="S107" s="5">
        <v>2383425000000</v>
      </c>
      <c r="T107" s="5">
        <v>1209535000000</v>
      </c>
      <c r="U107" s="5">
        <v>1233851000000</v>
      </c>
      <c r="V107" s="5">
        <v>1199061902605</v>
      </c>
      <c r="W107" s="5">
        <v>1073039594827</v>
      </c>
      <c r="X107" s="5">
        <v>935463197920</v>
      </c>
      <c r="Y107" s="5">
        <v>851474035367</v>
      </c>
      <c r="Z107" s="5">
        <v>761967833770</v>
      </c>
    </row>
    <row r="108" spans="3:26" ht="15.5" x14ac:dyDescent="0.35">
      <c r="C108" t="s">
        <v>126</v>
      </c>
      <c r="D108" s="5">
        <v>704974000000</v>
      </c>
      <c r="E108" s="5">
        <v>688970000000</v>
      </c>
      <c r="F108" s="5">
        <v>691396000000</v>
      </c>
      <c r="G108" s="5">
        <v>678588000000</v>
      </c>
      <c r="I108" s="5">
        <v>691396000000</v>
      </c>
      <c r="J108" s="5">
        <v>670762000000</v>
      </c>
      <c r="K108" s="5">
        <v>514556000000</v>
      </c>
      <c r="L108" s="5">
        <v>494657000000</v>
      </c>
      <c r="M108" s="5">
        <v>469818000000</v>
      </c>
      <c r="N108" s="5">
        <v>470985000000</v>
      </c>
      <c r="O108" s="5">
        <v>429373000000</v>
      </c>
      <c r="P108" s="5">
        <v>776433000000</v>
      </c>
      <c r="Q108" s="5">
        <v>852342000000</v>
      </c>
      <c r="R108" s="5">
        <v>879980000000</v>
      </c>
      <c r="S108" s="5">
        <v>864794000000</v>
      </c>
      <c r="T108" s="5">
        <v>502043000000</v>
      </c>
      <c r="U108" s="5">
        <v>513206000000</v>
      </c>
      <c r="V108" s="5">
        <v>494393307667</v>
      </c>
      <c r="W108" s="5">
        <v>461047523008</v>
      </c>
      <c r="X108" s="5">
        <v>332831232109</v>
      </c>
      <c r="Y108" s="5">
        <v>304449890086</v>
      </c>
      <c r="Z108" s="5">
        <v>259009284259</v>
      </c>
    </row>
    <row r="109" spans="3:26" ht="15.5" x14ac:dyDescent="0.35">
      <c r="C109" t="s">
        <v>128</v>
      </c>
      <c r="D109" s="5">
        <v>298503000000</v>
      </c>
      <c r="E109" s="5">
        <v>298503000000</v>
      </c>
      <c r="F109" s="5">
        <v>298503000000</v>
      </c>
      <c r="G109" s="5">
        <v>298503000000</v>
      </c>
      <c r="I109" s="5">
        <v>298503000000</v>
      </c>
      <c r="J109" s="5">
        <v>298503000000</v>
      </c>
      <c r="Q109" s="5">
        <v>131250000000</v>
      </c>
      <c r="R109" s="5">
        <v>131250000000</v>
      </c>
      <c r="S109" s="5">
        <v>263102000000</v>
      </c>
      <c r="T109" s="5">
        <v>263102000000</v>
      </c>
      <c r="U109" s="5">
        <v>263102000000</v>
      </c>
      <c r="V109" s="5">
        <v>263101930221</v>
      </c>
      <c r="W109" s="5">
        <v>263101930221</v>
      </c>
      <c r="X109" s="5">
        <v>131851708265</v>
      </c>
      <c r="Y109" s="5">
        <v>114984424242</v>
      </c>
      <c r="Z109" s="5">
        <v>109469839</v>
      </c>
    </row>
    <row r="110" spans="3:26" ht="15.5" x14ac:dyDescent="0.35">
      <c r="C110" t="s">
        <v>91</v>
      </c>
      <c r="P110" s="5">
        <v>39139000000</v>
      </c>
    </row>
    <row r="111" spans="3:26" ht="15.5" x14ac:dyDescent="0.35">
      <c r="C111" t="s">
        <v>129</v>
      </c>
      <c r="D111" s="5">
        <v>1906468000000</v>
      </c>
      <c r="E111" s="5">
        <v>1896235000000</v>
      </c>
      <c r="F111" s="5">
        <v>1899591000000</v>
      </c>
      <c r="G111" s="5">
        <v>2000786000000</v>
      </c>
      <c r="I111" s="5">
        <v>1899591000000</v>
      </c>
      <c r="J111" s="5">
        <v>2035023000000</v>
      </c>
      <c r="K111" s="5">
        <v>1545880000000</v>
      </c>
      <c r="L111" s="5">
        <v>1588537000000</v>
      </c>
      <c r="M111" s="5">
        <v>1716291000000</v>
      </c>
      <c r="N111" s="5">
        <v>1909391000000</v>
      </c>
      <c r="O111" s="5">
        <v>1624823000000</v>
      </c>
      <c r="P111" s="5">
        <v>2672838000000</v>
      </c>
      <c r="Q111" s="5">
        <v>3307766000000</v>
      </c>
      <c r="R111" s="5">
        <v>3398636000000</v>
      </c>
      <c r="S111" s="5">
        <v>4706692000000</v>
      </c>
      <c r="T111" s="5">
        <v>3026472000000</v>
      </c>
      <c r="U111" s="5">
        <v>2917751000000</v>
      </c>
      <c r="V111" s="5">
        <v>2812640210903</v>
      </c>
      <c r="W111" s="5">
        <v>2603280877904</v>
      </c>
      <c r="X111" s="5">
        <v>1849448151830</v>
      </c>
      <c r="Y111" s="5">
        <v>1629202638937</v>
      </c>
      <c r="Z111" s="5">
        <v>1054227556807</v>
      </c>
    </row>
    <row r="112" spans="3:26" ht="15.5" x14ac:dyDescent="0.35">
      <c r="C112" t="s">
        <v>130</v>
      </c>
      <c r="D112" s="5">
        <v>2153677000000</v>
      </c>
      <c r="E112" s="5">
        <v>2169656000000</v>
      </c>
      <c r="F112" s="5">
        <v>2191904000000</v>
      </c>
      <c r="G112" s="5">
        <v>2211165000000</v>
      </c>
      <c r="I112" s="5">
        <v>2191904000000</v>
      </c>
      <c r="J112" s="5">
        <v>2321244000000</v>
      </c>
      <c r="K112" s="5">
        <v>2118200000000</v>
      </c>
      <c r="L112" s="5">
        <v>2045406000000</v>
      </c>
      <c r="M112" s="5">
        <v>2034452000000</v>
      </c>
      <c r="N112" s="5">
        <v>2143393000000</v>
      </c>
      <c r="O112" s="5">
        <v>1946438000000</v>
      </c>
      <c r="P112" s="5">
        <v>2910873000000</v>
      </c>
      <c r="Q112" s="5">
        <v>3517586000000</v>
      </c>
      <c r="R112" s="5">
        <v>3547023000000</v>
      </c>
      <c r="S112" s="5">
        <v>4964076000000</v>
      </c>
      <c r="T112" s="5">
        <v>3232644000000</v>
      </c>
      <c r="U112" s="5">
        <v>3201105000000</v>
      </c>
      <c r="V112" s="5">
        <v>3187521383295</v>
      </c>
      <c r="W112" s="5">
        <v>2834598202394</v>
      </c>
      <c r="X112" s="5">
        <v>2095795869754</v>
      </c>
      <c r="Y112" s="5">
        <v>1993045927634</v>
      </c>
      <c r="Z112" s="5">
        <v>1428610334862</v>
      </c>
    </row>
    <row r="113" spans="3:26" ht="15.5" x14ac:dyDescent="0.35">
      <c r="C113" t="s">
        <v>131</v>
      </c>
    </row>
    <row r="114" spans="3:26" ht="15.5" x14ac:dyDescent="0.35">
      <c r="C114" t="s">
        <v>132</v>
      </c>
    </row>
    <row r="115" spans="3:26" ht="15.5" x14ac:dyDescent="0.35">
      <c r="C115" t="s">
        <v>133</v>
      </c>
      <c r="D115" s="5">
        <v>498929000000</v>
      </c>
      <c r="E115" s="5">
        <v>484929000000</v>
      </c>
      <c r="F115" s="5">
        <v>509104000000</v>
      </c>
      <c r="G115" s="5">
        <v>510439000000</v>
      </c>
      <c r="I115" s="5">
        <v>509104000000</v>
      </c>
      <c r="J115" s="5">
        <v>510870000000</v>
      </c>
      <c r="K115" s="5">
        <v>345365000000</v>
      </c>
      <c r="L115" s="5">
        <v>455883000000</v>
      </c>
      <c r="M115" s="5">
        <v>355108000000</v>
      </c>
      <c r="N115" s="5">
        <v>324113000000</v>
      </c>
      <c r="O115" s="5">
        <v>226687000000</v>
      </c>
      <c r="P115" s="5">
        <v>343336000000</v>
      </c>
      <c r="Q115" s="5">
        <v>260500000000</v>
      </c>
      <c r="R115" s="5">
        <v>288173000000</v>
      </c>
      <c r="S115" s="5">
        <v>204503000000</v>
      </c>
      <c r="T115" s="5">
        <v>233819000000</v>
      </c>
      <c r="U115" s="5">
        <v>379305000000</v>
      </c>
      <c r="V115" s="5">
        <v>247860982163</v>
      </c>
      <c r="W115" s="5">
        <v>293848910505</v>
      </c>
      <c r="X115" s="5">
        <v>149769953228</v>
      </c>
      <c r="Y115" s="5">
        <v>127362627247</v>
      </c>
      <c r="Z115" s="5">
        <v>71730078523</v>
      </c>
    </row>
    <row r="116" spans="3:26" ht="15.5" x14ac:dyDescent="0.35">
      <c r="C116" t="s">
        <v>271</v>
      </c>
      <c r="R116" s="5">
        <v>45000000000</v>
      </c>
      <c r="U116" s="5">
        <v>50000000000</v>
      </c>
      <c r="V116" s="5">
        <v>50000000000</v>
      </c>
      <c r="W116" s="5">
        <v>50000000000</v>
      </c>
    </row>
    <row r="117" spans="3:26" ht="15.5" x14ac:dyDescent="0.35">
      <c r="C117" t="s">
        <v>134</v>
      </c>
    </row>
    <row r="118" spans="3:26" ht="15.5" x14ac:dyDescent="0.35">
      <c r="C118" t="s">
        <v>272</v>
      </c>
      <c r="D118" s="5">
        <v>34424000000</v>
      </c>
      <c r="E118" s="5">
        <v>44247000000</v>
      </c>
      <c r="F118" s="5">
        <v>31836000000</v>
      </c>
      <c r="G118" s="5">
        <v>120854000000</v>
      </c>
      <c r="I118" s="5">
        <v>31836000000</v>
      </c>
      <c r="J118" s="5">
        <v>63096000000</v>
      </c>
      <c r="K118" s="5">
        <v>31587000000</v>
      </c>
      <c r="L118" s="5">
        <v>12258000000</v>
      </c>
      <c r="M118" s="5">
        <v>46244000000</v>
      </c>
      <c r="N118" s="5">
        <v>47211000000</v>
      </c>
      <c r="O118" s="5">
        <v>19555000000</v>
      </c>
      <c r="P118" s="5">
        <v>115227000000</v>
      </c>
      <c r="Q118" s="5">
        <v>66813000000</v>
      </c>
      <c r="R118" s="5">
        <v>56488000000</v>
      </c>
      <c r="S118" s="5">
        <v>35738000000</v>
      </c>
      <c r="T118" s="5">
        <v>81167000000</v>
      </c>
      <c r="U118" s="5">
        <v>93732000000</v>
      </c>
      <c r="V118" s="5">
        <v>56038948569</v>
      </c>
      <c r="W118" s="5">
        <v>98583962892</v>
      </c>
      <c r="X118" s="5">
        <v>49217540760</v>
      </c>
      <c r="Y118" s="5">
        <v>39482133107</v>
      </c>
      <c r="Z118" s="5">
        <v>20386651550</v>
      </c>
    </row>
    <row r="119" spans="3:26" ht="15.5" x14ac:dyDescent="0.35">
      <c r="C119" t="s">
        <v>135</v>
      </c>
      <c r="P119" s="5">
        <v>8866000000</v>
      </c>
      <c r="S119" s="5">
        <v>3111000000</v>
      </c>
      <c r="T119" s="5">
        <v>2150000000</v>
      </c>
      <c r="U119" s="5">
        <v>2124000000</v>
      </c>
      <c r="V119" s="5">
        <v>1859383455</v>
      </c>
      <c r="W119" s="5">
        <v>1018367910</v>
      </c>
      <c r="X119" s="5">
        <v>1170536541</v>
      </c>
      <c r="Y119" s="5">
        <v>4443010500</v>
      </c>
      <c r="Z119" s="5">
        <v>414724567</v>
      </c>
    </row>
    <row r="120" spans="3:26" ht="15.5" x14ac:dyDescent="0.35">
      <c r="C120" t="s">
        <v>273</v>
      </c>
      <c r="D120" s="5">
        <v>150576000000</v>
      </c>
      <c r="E120" s="5">
        <v>151027000000</v>
      </c>
      <c r="F120" s="5">
        <v>150930000000</v>
      </c>
      <c r="G120" s="5">
        <v>150950000000</v>
      </c>
      <c r="I120" s="5">
        <v>150930000000</v>
      </c>
      <c r="J120" s="5">
        <v>150949000000</v>
      </c>
      <c r="K120" s="5">
        <v>85000000</v>
      </c>
      <c r="L120" s="5">
        <v>74000000</v>
      </c>
      <c r="M120" s="5">
        <v>69000000</v>
      </c>
      <c r="N120" s="5">
        <v>1742000000</v>
      </c>
      <c r="O120" s="5">
        <v>2183000000</v>
      </c>
      <c r="P120" s="5">
        <v>8866000000</v>
      </c>
      <c r="Q120" s="5">
        <v>3089000000</v>
      </c>
      <c r="R120" s="5">
        <v>7816000000</v>
      </c>
      <c r="S120" s="5">
        <v>3111000000</v>
      </c>
      <c r="T120" s="5">
        <v>2150000000</v>
      </c>
      <c r="U120" s="5">
        <v>2124000000</v>
      </c>
      <c r="V120" s="5">
        <v>1859383455</v>
      </c>
      <c r="W120" s="5">
        <v>1018367910</v>
      </c>
      <c r="X120" s="5">
        <v>1170536541</v>
      </c>
      <c r="Y120" s="5">
        <v>4443010500</v>
      </c>
      <c r="Z120" s="5">
        <v>414724567</v>
      </c>
    </row>
    <row r="121" spans="3:26" ht="15.5" x14ac:dyDescent="0.35">
      <c r="C121" t="s">
        <v>137</v>
      </c>
      <c r="D121" s="5">
        <v>26042000000</v>
      </c>
      <c r="E121" s="5">
        <v>25729000000</v>
      </c>
      <c r="F121" s="5">
        <v>19673000000</v>
      </c>
      <c r="G121" s="5">
        <v>27274000000</v>
      </c>
      <c r="I121" s="5">
        <v>19673000000</v>
      </c>
      <c r="J121" s="5">
        <v>27451000000</v>
      </c>
      <c r="K121" s="5">
        <v>67454000000</v>
      </c>
      <c r="L121" s="5">
        <v>63465000000</v>
      </c>
      <c r="M121" s="5">
        <v>23463000000</v>
      </c>
      <c r="N121" s="5">
        <v>4582000000</v>
      </c>
      <c r="O121" s="5">
        <v>1667000000</v>
      </c>
      <c r="P121" s="5">
        <v>8118000000</v>
      </c>
      <c r="Q121" s="5">
        <v>6143000000</v>
      </c>
      <c r="R121" s="5">
        <v>11524000000</v>
      </c>
      <c r="S121" s="5">
        <v>32728000000</v>
      </c>
      <c r="T121" s="5">
        <v>54533000000</v>
      </c>
      <c r="U121" s="5">
        <v>41703000000</v>
      </c>
      <c r="V121" s="5">
        <v>21279452567</v>
      </c>
      <c r="W121" s="5">
        <v>22835592294</v>
      </c>
      <c r="X121" s="5">
        <v>19427428317</v>
      </c>
      <c r="Y121" s="5">
        <v>35300831865</v>
      </c>
      <c r="Z121" s="5">
        <v>7544043228</v>
      </c>
    </row>
    <row r="122" spans="3:26" ht="15.5" x14ac:dyDescent="0.35">
      <c r="C122" t="s">
        <v>136</v>
      </c>
      <c r="D122" s="5">
        <v>20591000000</v>
      </c>
      <c r="E122" s="5">
        <v>17294000000</v>
      </c>
      <c r="F122" s="5">
        <v>19591000000</v>
      </c>
      <c r="G122" s="5">
        <v>20688000000</v>
      </c>
      <c r="I122" s="5">
        <v>19591000000</v>
      </c>
      <c r="J122" s="5">
        <v>19178000000</v>
      </c>
      <c r="K122" s="5">
        <v>16472000000</v>
      </c>
      <c r="L122" s="5">
        <v>13573000000</v>
      </c>
      <c r="M122" s="5">
        <v>13036000000</v>
      </c>
      <c r="N122" s="5">
        <v>14155000000</v>
      </c>
      <c r="O122" s="5">
        <v>14488000000</v>
      </c>
      <c r="P122" s="5">
        <v>23246000000</v>
      </c>
      <c r="Q122" s="5">
        <v>18749000000</v>
      </c>
      <c r="R122" s="5">
        <v>32043000000</v>
      </c>
      <c r="S122" s="5">
        <v>22481000000</v>
      </c>
      <c r="T122" s="5">
        <v>16311000000</v>
      </c>
      <c r="U122" s="5">
        <v>12861000000</v>
      </c>
      <c r="V122" s="5">
        <v>10073294510</v>
      </c>
      <c r="W122" s="5">
        <v>10874646692</v>
      </c>
      <c r="X122" s="5">
        <v>7028017372</v>
      </c>
      <c r="Y122" s="5">
        <v>4483894872</v>
      </c>
      <c r="Z122" s="5">
        <v>1709967042</v>
      </c>
    </row>
    <row r="123" spans="3:26" ht="15.5" x14ac:dyDescent="0.35">
      <c r="C123" t="s">
        <v>140</v>
      </c>
    </row>
    <row r="124" spans="3:26" ht="15.5" x14ac:dyDescent="0.35">
      <c r="C124" t="s">
        <v>141</v>
      </c>
      <c r="D124" s="5">
        <v>73439000000</v>
      </c>
      <c r="E124" s="5">
        <v>76334000000</v>
      </c>
      <c r="F124" s="5">
        <v>79264000000</v>
      </c>
      <c r="G124" s="5">
        <v>191159000000</v>
      </c>
      <c r="I124" s="5">
        <v>79264000000</v>
      </c>
      <c r="J124" s="5">
        <v>315573000000</v>
      </c>
      <c r="K124" s="5">
        <v>369000000000</v>
      </c>
      <c r="L124" s="5">
        <v>191258000000</v>
      </c>
      <c r="M124" s="5">
        <v>341217000000</v>
      </c>
      <c r="N124" s="5">
        <v>473423000000</v>
      </c>
      <c r="O124" s="5">
        <v>582358000000</v>
      </c>
      <c r="P124" s="5">
        <v>1082818000000</v>
      </c>
      <c r="Q124" s="5">
        <v>1185453000000</v>
      </c>
      <c r="R124" s="5">
        <v>1594354000000</v>
      </c>
      <c r="S124" s="5">
        <v>1479706000000</v>
      </c>
      <c r="T124" s="5">
        <v>1177830000000</v>
      </c>
      <c r="U124" s="5">
        <v>999804000000</v>
      </c>
      <c r="V124" s="5">
        <v>995949402021</v>
      </c>
      <c r="W124" s="5">
        <v>813808933892</v>
      </c>
      <c r="X124" s="5">
        <v>589819316148</v>
      </c>
      <c r="Y124" s="5">
        <v>653361551829</v>
      </c>
      <c r="Z124" s="5">
        <v>355988107256</v>
      </c>
    </row>
    <row r="125" spans="3:26" ht="15.5" x14ac:dyDescent="0.35">
      <c r="C125" t="s">
        <v>982</v>
      </c>
      <c r="D125" s="5">
        <v>288000000</v>
      </c>
      <c r="E125" s="5">
        <v>457000000</v>
      </c>
      <c r="F125" s="5">
        <v>624000000</v>
      </c>
      <c r="G125" s="5">
        <v>788000000</v>
      </c>
      <c r="I125" s="5">
        <v>624000000</v>
      </c>
      <c r="J125" s="5">
        <v>1304000000</v>
      </c>
      <c r="K125" s="5">
        <v>107000000</v>
      </c>
      <c r="L125" s="5">
        <v>173000000</v>
      </c>
      <c r="M125" s="5">
        <v>365000000</v>
      </c>
      <c r="N125" s="5">
        <v>20647000000</v>
      </c>
      <c r="O125" s="5">
        <v>51766000000</v>
      </c>
      <c r="P125" s="5">
        <v>78566000000</v>
      </c>
      <c r="Q125" s="5">
        <v>99727000000</v>
      </c>
      <c r="R125" s="5">
        <v>180007000000</v>
      </c>
      <c r="S125" s="5">
        <v>220625000000</v>
      </c>
      <c r="T125" s="5">
        <v>249738000000</v>
      </c>
      <c r="U125" s="5">
        <v>272497000000</v>
      </c>
      <c r="V125" s="5">
        <v>289674447509</v>
      </c>
      <c r="W125" s="5">
        <v>155222491626</v>
      </c>
      <c r="X125" s="5">
        <v>51155263957</v>
      </c>
      <c r="Y125" s="5">
        <v>1709326125</v>
      </c>
      <c r="Z125" s="5">
        <v>2247014757</v>
      </c>
    </row>
    <row r="126" spans="3:26" ht="15.5" x14ac:dyDescent="0.35">
      <c r="C126" t="s">
        <v>277</v>
      </c>
      <c r="D126" s="5">
        <v>13557000000</v>
      </c>
      <c r="E126" s="5">
        <v>8654000000</v>
      </c>
      <c r="F126" s="5">
        <v>10896000000</v>
      </c>
      <c r="G126" s="5">
        <v>12619000000</v>
      </c>
      <c r="I126" s="5">
        <v>10896000000</v>
      </c>
      <c r="J126" s="5">
        <v>10035000000</v>
      </c>
      <c r="K126" s="5">
        <v>9680000000</v>
      </c>
      <c r="L126" s="5">
        <v>9122000000</v>
      </c>
      <c r="M126" s="5">
        <v>2347000000</v>
      </c>
      <c r="N126" s="5">
        <v>1686000000</v>
      </c>
      <c r="O126" s="5">
        <v>834000000</v>
      </c>
      <c r="P126" s="5">
        <v>2222000000</v>
      </c>
      <c r="Q126" s="5">
        <v>934000000</v>
      </c>
      <c r="R126" s="5">
        <v>1775000000</v>
      </c>
      <c r="S126" s="5">
        <v>5493000000</v>
      </c>
      <c r="T126" s="5">
        <v>1866000000</v>
      </c>
      <c r="U126" s="5">
        <v>5756000000</v>
      </c>
      <c r="V126" s="5">
        <v>3500835813</v>
      </c>
      <c r="W126" s="5">
        <v>1850446229</v>
      </c>
      <c r="X126" s="5">
        <v>2231103975</v>
      </c>
      <c r="Y126" s="5">
        <v>309280821</v>
      </c>
      <c r="Z126" s="5">
        <v>58745376</v>
      </c>
    </row>
    <row r="127" spans="3:26" ht="15.5" x14ac:dyDescent="0.35">
      <c r="C127" t="s">
        <v>144</v>
      </c>
      <c r="D127" s="5">
        <v>126314000000</v>
      </c>
      <c r="E127" s="5">
        <v>106914000000</v>
      </c>
      <c r="F127" s="5">
        <v>151118000000</v>
      </c>
      <c r="G127" s="5">
        <v>54999000000</v>
      </c>
      <c r="I127" s="5">
        <v>151118000000</v>
      </c>
      <c r="J127" s="5">
        <v>64740000000</v>
      </c>
      <c r="K127" s="5">
        <v>87846000000</v>
      </c>
      <c r="L127" s="5">
        <v>156190000000</v>
      </c>
      <c r="M127" s="5">
        <v>156906000000</v>
      </c>
      <c r="N127" s="5">
        <v>143645000000</v>
      </c>
      <c r="O127" s="5">
        <v>92747000000</v>
      </c>
      <c r="P127" s="5">
        <v>177099000000</v>
      </c>
      <c r="Q127" s="5">
        <v>162929000000</v>
      </c>
      <c r="R127" s="5">
        <v>105302000000</v>
      </c>
      <c r="S127" s="5">
        <v>110445000000</v>
      </c>
      <c r="T127" s="5">
        <v>78714000000</v>
      </c>
      <c r="U127" s="5">
        <v>135029000000</v>
      </c>
      <c r="V127" s="5">
        <v>105294327652</v>
      </c>
      <c r="W127" s="5">
        <v>110536340717</v>
      </c>
      <c r="X127" s="5">
        <v>72926430238</v>
      </c>
      <c r="Y127" s="5">
        <v>43652756903</v>
      </c>
      <c r="Z127" s="5">
        <v>41674692136</v>
      </c>
    </row>
    <row r="128" spans="3:26" ht="15.5" x14ac:dyDescent="0.35">
      <c r="C128" t="s">
        <v>145</v>
      </c>
      <c r="D128" s="5">
        <v>399301000000</v>
      </c>
      <c r="E128" s="5">
        <v>458230000000</v>
      </c>
      <c r="F128" s="5">
        <v>451240000000</v>
      </c>
      <c r="G128" s="5">
        <v>466288000000</v>
      </c>
      <c r="I128" s="5">
        <v>451240000000</v>
      </c>
      <c r="J128" s="5">
        <v>578393000000</v>
      </c>
      <c r="K128" s="5">
        <v>604563000000</v>
      </c>
      <c r="L128" s="5">
        <v>436981000000</v>
      </c>
      <c r="M128" s="5">
        <v>603656000000</v>
      </c>
      <c r="N128" s="5">
        <v>794599000000</v>
      </c>
      <c r="O128" s="5">
        <v>898949000000</v>
      </c>
      <c r="P128" s="5">
        <v>1496800000000</v>
      </c>
      <c r="Q128" s="5">
        <v>1719106000000</v>
      </c>
      <c r="R128" s="5">
        <v>2114343000000</v>
      </c>
      <c r="S128" s="5">
        <v>2089557000000</v>
      </c>
      <c r="T128" s="5">
        <v>1444522000000</v>
      </c>
      <c r="U128" s="5">
        <v>1318504000000</v>
      </c>
      <c r="V128" s="5">
        <v>1339511575276</v>
      </c>
      <c r="W128" s="5">
        <v>1033627084458</v>
      </c>
      <c r="X128" s="5">
        <v>715859137946</v>
      </c>
      <c r="Y128" s="5">
        <v>736148618465</v>
      </c>
      <c r="Z128" s="5">
        <v>445455176614</v>
      </c>
    </row>
    <row r="129" spans="3:26" ht="15.5" x14ac:dyDescent="0.35">
      <c r="C129" t="s">
        <v>146</v>
      </c>
      <c r="D129" s="5">
        <v>399301000000</v>
      </c>
      <c r="E129" s="5">
        <v>458230000000</v>
      </c>
      <c r="F129" s="5">
        <v>451240000000</v>
      </c>
      <c r="G129" s="5">
        <v>466288000000</v>
      </c>
      <c r="I129" s="5">
        <v>451240000000</v>
      </c>
      <c r="J129" s="5">
        <v>578393000000</v>
      </c>
      <c r="K129" s="5">
        <v>604563000000</v>
      </c>
      <c r="L129" s="5">
        <v>436981000000</v>
      </c>
      <c r="M129" s="5">
        <v>603656000000</v>
      </c>
      <c r="N129" s="5">
        <v>794599000000</v>
      </c>
      <c r="O129" s="5">
        <v>898949000000</v>
      </c>
      <c r="P129" s="5">
        <v>1496800000000</v>
      </c>
      <c r="Q129" s="5">
        <v>1719106000000</v>
      </c>
      <c r="R129" s="5">
        <v>2114343000000</v>
      </c>
      <c r="S129" s="5">
        <v>2089557000000</v>
      </c>
      <c r="T129" s="5">
        <v>1444522000000</v>
      </c>
      <c r="U129" s="5">
        <v>1318504000000</v>
      </c>
      <c r="V129" s="5">
        <v>1339511575276</v>
      </c>
      <c r="W129" s="5">
        <v>1033627084458</v>
      </c>
      <c r="X129" s="5">
        <v>715859137946</v>
      </c>
      <c r="Y129" s="5">
        <v>736148618465</v>
      </c>
      <c r="Z129" s="5">
        <v>445455176614</v>
      </c>
    </row>
    <row r="130" spans="3:26" ht="15.5" x14ac:dyDescent="0.35">
      <c r="C130" t="s">
        <v>148</v>
      </c>
      <c r="W130" s="5">
        <v>250000000</v>
      </c>
      <c r="X130" s="5">
        <v>2199200334</v>
      </c>
      <c r="Y130" s="5">
        <v>2024289424</v>
      </c>
      <c r="Z130" s="5">
        <v>2257690469</v>
      </c>
    </row>
    <row r="131" spans="3:26" ht="15.5" x14ac:dyDescent="0.35">
      <c r="C131" t="s">
        <v>152</v>
      </c>
      <c r="D131" s="5">
        <v>165911000000</v>
      </c>
      <c r="E131" s="5">
        <v>210195000000</v>
      </c>
      <c r="F131" s="5">
        <v>180274000000</v>
      </c>
      <c r="G131" s="5">
        <v>219512000000</v>
      </c>
      <c r="I131" s="5">
        <v>180274000000</v>
      </c>
      <c r="J131" s="5">
        <v>208735000000</v>
      </c>
      <c r="K131" s="5">
        <v>186609000000</v>
      </c>
      <c r="L131" s="5">
        <v>202675000000</v>
      </c>
      <c r="M131" s="5">
        <v>226874000000</v>
      </c>
      <c r="N131" s="5">
        <v>256257000000</v>
      </c>
      <c r="O131" s="5">
        <v>228002000000</v>
      </c>
      <c r="P131" s="5">
        <v>294055000000</v>
      </c>
      <c r="Q131" s="5">
        <v>394150000000</v>
      </c>
      <c r="R131" s="5">
        <v>309766000000</v>
      </c>
      <c r="S131" s="5">
        <v>360172000000</v>
      </c>
      <c r="T131" s="5">
        <v>8520000000</v>
      </c>
      <c r="U131" s="5">
        <v>36022000000</v>
      </c>
      <c r="V131" s="5">
        <v>47038479001</v>
      </c>
      <c r="W131" s="5">
        <v>59406491137</v>
      </c>
      <c r="X131" s="5">
        <v>67730816300</v>
      </c>
      <c r="Y131" s="5">
        <v>76374960768</v>
      </c>
      <c r="Z131" s="5">
        <v>82840003070</v>
      </c>
    </row>
    <row r="132" spans="3:26" ht="15.5" x14ac:dyDescent="0.35">
      <c r="C132" t="s">
        <v>150</v>
      </c>
    </row>
    <row r="133" spans="3:26" ht="15.5" x14ac:dyDescent="0.35">
      <c r="C133" t="s">
        <v>151</v>
      </c>
      <c r="D133" s="5">
        <v>187284000000</v>
      </c>
      <c r="E133" s="5">
        <v>202112000000</v>
      </c>
      <c r="F133" s="5">
        <v>224117000000</v>
      </c>
      <c r="G133" s="5">
        <v>204566000000</v>
      </c>
      <c r="I133" s="5">
        <v>224117000000</v>
      </c>
      <c r="J133" s="5">
        <v>326912000000</v>
      </c>
      <c r="K133" s="5">
        <v>378787000000</v>
      </c>
      <c r="L133" s="5">
        <v>200553000000</v>
      </c>
      <c r="M133" s="5">
        <v>343929000000</v>
      </c>
      <c r="N133" s="5">
        <v>495756000000</v>
      </c>
      <c r="O133" s="5">
        <v>634958000000</v>
      </c>
      <c r="P133" s="5">
        <v>1163606000000</v>
      </c>
      <c r="Q133" s="5">
        <v>1286114000000</v>
      </c>
      <c r="R133" s="5">
        <v>1776136000000</v>
      </c>
      <c r="S133" s="5">
        <v>1705824000000</v>
      </c>
      <c r="T133" s="5">
        <v>1429434000000</v>
      </c>
      <c r="U133" s="5">
        <v>1278057000000</v>
      </c>
      <c r="V133" s="5">
        <v>1289124685343</v>
      </c>
      <c r="W133" s="5">
        <v>970881871747</v>
      </c>
      <c r="X133" s="5">
        <v>643205684080</v>
      </c>
      <c r="Y133" s="5">
        <v>655380158775</v>
      </c>
      <c r="Z133" s="5">
        <v>358293867389</v>
      </c>
    </row>
    <row r="134" spans="3:26" ht="15.5" x14ac:dyDescent="0.35">
      <c r="C134" t="s">
        <v>596</v>
      </c>
    </row>
    <row r="135" spans="3:26" ht="15.5" x14ac:dyDescent="0.35">
      <c r="C135" t="s">
        <v>154</v>
      </c>
      <c r="D135" s="5">
        <v>898230000000</v>
      </c>
      <c r="E135" s="5">
        <v>943159000000</v>
      </c>
      <c r="F135" s="5">
        <v>960344000000</v>
      </c>
      <c r="G135" s="5">
        <v>976727000000</v>
      </c>
      <c r="I135" s="5">
        <v>960344000000</v>
      </c>
      <c r="J135" s="5">
        <v>1089263000000</v>
      </c>
      <c r="K135" s="5">
        <v>949928000000</v>
      </c>
      <c r="L135" s="5">
        <v>892864000000</v>
      </c>
      <c r="M135" s="5">
        <v>958764000000</v>
      </c>
      <c r="N135" s="5">
        <v>1118712000000</v>
      </c>
      <c r="O135" s="5">
        <v>1125636000000</v>
      </c>
      <c r="P135" s="5">
        <v>1840136000000</v>
      </c>
      <c r="Q135" s="5">
        <v>1979606000000</v>
      </c>
      <c r="R135" s="5">
        <v>2402516000000</v>
      </c>
      <c r="S135" s="5">
        <v>2294060000000</v>
      </c>
      <c r="T135" s="5">
        <v>1678341000000</v>
      </c>
      <c r="U135" s="5">
        <v>1697809000000</v>
      </c>
      <c r="V135" s="5">
        <v>1587372557439</v>
      </c>
      <c r="W135" s="5">
        <v>1327475994963</v>
      </c>
      <c r="X135" s="5">
        <v>865629091174</v>
      </c>
      <c r="Y135" s="5">
        <v>863511245712</v>
      </c>
      <c r="Z135" s="5">
        <v>517185255137</v>
      </c>
    </row>
    <row r="136" spans="3:26" ht="15.5" x14ac:dyDescent="0.35">
      <c r="C136" t="s">
        <v>155</v>
      </c>
    </row>
    <row r="137" spans="3:26" ht="15.5" x14ac:dyDescent="0.35">
      <c r="C137" t="s">
        <v>156</v>
      </c>
      <c r="D137" s="5">
        <v>600000000000</v>
      </c>
      <c r="E137" s="5">
        <v>600000000000</v>
      </c>
      <c r="F137" s="5">
        <v>600000000000</v>
      </c>
      <c r="G137" s="5">
        <v>600000000000</v>
      </c>
      <c r="I137" s="5">
        <v>600000000000</v>
      </c>
      <c r="J137" s="5">
        <v>600000000000</v>
      </c>
      <c r="K137" s="5">
        <v>600000000000</v>
      </c>
      <c r="L137" s="5">
        <v>600000000000</v>
      </c>
      <c r="M137" s="5">
        <v>600000000000</v>
      </c>
      <c r="N137" s="5">
        <v>600000000000</v>
      </c>
      <c r="O137" s="5">
        <v>600000000000</v>
      </c>
      <c r="P137" s="5">
        <v>600000000000</v>
      </c>
      <c r="Q137" s="5">
        <v>600000000000</v>
      </c>
      <c r="R137" s="5">
        <v>600000000000</v>
      </c>
      <c r="S137" s="5">
        <v>600000000000</v>
      </c>
      <c r="T137" s="5">
        <v>600000000000</v>
      </c>
      <c r="U137" s="5">
        <v>600000000000</v>
      </c>
      <c r="V137" s="5">
        <v>600000000000</v>
      </c>
      <c r="W137" s="5">
        <v>500000000000</v>
      </c>
      <c r="X137" s="5">
        <v>500000000000</v>
      </c>
      <c r="Y137" s="5">
        <v>500000000000</v>
      </c>
      <c r="Z137" s="5">
        <v>500000000000</v>
      </c>
    </row>
    <row r="138" spans="3:26" ht="15.5" x14ac:dyDescent="0.35">
      <c r="C138" t="s">
        <v>157</v>
      </c>
      <c r="D138" s="5">
        <v>91371000000</v>
      </c>
      <c r="E138" s="5">
        <v>91371000000</v>
      </c>
      <c r="F138" s="5">
        <v>91371000000</v>
      </c>
      <c r="G138" s="5">
        <v>91371000000</v>
      </c>
      <c r="I138" s="5">
        <v>91371000000</v>
      </c>
      <c r="J138" s="5">
        <v>91371000000</v>
      </c>
      <c r="K138" s="5">
        <v>91297000000</v>
      </c>
      <c r="L138" s="5">
        <v>91297000000</v>
      </c>
      <c r="M138" s="5">
        <v>91297000000</v>
      </c>
      <c r="N138" s="5">
        <v>91297000000</v>
      </c>
      <c r="O138" s="5">
        <v>91297000000</v>
      </c>
      <c r="P138" s="5">
        <v>91297000000</v>
      </c>
      <c r="Q138" s="5">
        <v>91297000000</v>
      </c>
      <c r="R138" s="5">
        <v>43994000000</v>
      </c>
      <c r="S138" s="5">
        <v>38939000000</v>
      </c>
      <c r="T138" s="5">
        <v>38939000000</v>
      </c>
      <c r="U138" s="5">
        <v>38939000000</v>
      </c>
      <c r="V138" s="5">
        <v>83454318913</v>
      </c>
      <c r="W138" s="5">
        <v>170704318913</v>
      </c>
      <c r="X138" s="5">
        <v>170704318913</v>
      </c>
      <c r="Y138" s="5">
        <v>170704318913</v>
      </c>
      <c r="Z138" s="5">
        <v>170704318913</v>
      </c>
    </row>
    <row r="139" spans="3:26" ht="15.5" x14ac:dyDescent="0.35">
      <c r="C139" t="s">
        <v>158</v>
      </c>
      <c r="D139" s="5">
        <v>-696259000000</v>
      </c>
      <c r="E139" s="5">
        <v>-725331000000</v>
      </c>
      <c r="F139" s="5">
        <v>-720468000000</v>
      </c>
      <c r="G139" s="5">
        <v>-1037345000000</v>
      </c>
      <c r="I139" s="5">
        <v>-720468000000</v>
      </c>
      <c r="J139" s="5">
        <v>-1077731000000</v>
      </c>
      <c r="K139" s="5">
        <v>-1139285000000</v>
      </c>
      <c r="L139" s="5">
        <v>-1139606000000</v>
      </c>
      <c r="M139" s="5">
        <v>-1216251000000</v>
      </c>
      <c r="N139" s="5">
        <v>-1234558000000</v>
      </c>
      <c r="O139" s="5">
        <v>-1045317000000</v>
      </c>
      <c r="P139" s="5">
        <v>-1193632000000</v>
      </c>
      <c r="Q139" s="5">
        <v>-754739000000</v>
      </c>
      <c r="R139" s="5">
        <v>-837609000000</v>
      </c>
      <c r="S139" s="5">
        <v>698350000000</v>
      </c>
      <c r="T139" s="5">
        <v>730029000000</v>
      </c>
      <c r="U139" s="5">
        <v>677309000000</v>
      </c>
      <c r="V139" s="5">
        <v>769358866389</v>
      </c>
      <c r="W139" s="5">
        <v>690076316004</v>
      </c>
      <c r="X139" s="5">
        <v>368579224765</v>
      </c>
      <c r="Y139" s="5">
        <v>267782021481</v>
      </c>
      <c r="Z139" s="5">
        <v>79646528027</v>
      </c>
    </row>
    <row r="140" spans="3:26" ht="15.5" x14ac:dyDescent="0.35">
      <c r="C140" t="s">
        <v>159</v>
      </c>
      <c r="D140" s="5">
        <v>30000000000</v>
      </c>
      <c r="E140" s="5">
        <v>30000000000</v>
      </c>
      <c r="F140" s="5">
        <v>30000000000</v>
      </c>
      <c r="G140" s="5">
        <v>30000000000</v>
      </c>
      <c r="I140" s="5">
        <v>30000000000</v>
      </c>
      <c r="J140" s="5">
        <v>30000000000</v>
      </c>
      <c r="K140" s="5">
        <v>30000000000</v>
      </c>
      <c r="L140" s="5">
        <v>30000000000</v>
      </c>
      <c r="M140" s="5">
        <v>30000000000</v>
      </c>
      <c r="N140" s="5">
        <v>30000000000</v>
      </c>
      <c r="O140" s="5">
        <v>30000000000</v>
      </c>
      <c r="P140" s="5">
        <v>30000000000</v>
      </c>
      <c r="Q140" s="5">
        <v>30000000000</v>
      </c>
      <c r="R140" s="5">
        <v>30000000000</v>
      </c>
      <c r="S140" s="5">
        <v>30000000000</v>
      </c>
      <c r="T140" s="5">
        <v>25000000000</v>
      </c>
      <c r="U140" s="5">
        <v>25000000000</v>
      </c>
      <c r="V140" s="5">
        <v>20000000000</v>
      </c>
    </row>
    <row r="141" spans="3:26" ht="15.5" x14ac:dyDescent="0.35">
      <c r="C141" t="s">
        <v>160</v>
      </c>
      <c r="D141" s="5">
        <v>-726259000000</v>
      </c>
      <c r="E141" s="5">
        <v>-755331000000</v>
      </c>
      <c r="F141" s="5">
        <v>-750468000000</v>
      </c>
      <c r="G141" s="5">
        <v>-1067345000000</v>
      </c>
      <c r="I141" s="5">
        <v>-750468000000</v>
      </c>
      <c r="J141" s="5">
        <v>-1107731000000</v>
      </c>
      <c r="K141" s="5">
        <v>-1169285000000</v>
      </c>
      <c r="L141" s="5">
        <v>-1169606000000</v>
      </c>
      <c r="M141" s="5">
        <v>-1246251000000</v>
      </c>
      <c r="N141" s="5">
        <v>-1264558000000</v>
      </c>
      <c r="O141" s="5">
        <v>-1075317000000</v>
      </c>
      <c r="P141" s="5">
        <v>-1223632000000</v>
      </c>
      <c r="Q141" s="5">
        <v>-784739000000</v>
      </c>
      <c r="R141" s="5">
        <v>-867609000000</v>
      </c>
      <c r="S141" s="5">
        <v>668350000000</v>
      </c>
      <c r="T141" s="5">
        <v>705029000000</v>
      </c>
      <c r="U141" s="5">
        <v>652309000000</v>
      </c>
      <c r="V141" s="5">
        <v>749358866389</v>
      </c>
    </row>
    <row r="142" spans="3:26" ht="15.5" x14ac:dyDescent="0.35">
      <c r="C142" t="s">
        <v>161</v>
      </c>
      <c r="D142" s="5">
        <v>-696259000000</v>
      </c>
      <c r="E142" s="5">
        <v>-725331000000</v>
      </c>
      <c r="F142" s="5">
        <v>-720468000000</v>
      </c>
      <c r="G142" s="5">
        <v>-1037345000000</v>
      </c>
      <c r="I142" s="5">
        <v>-720468000000</v>
      </c>
      <c r="J142" s="5">
        <v>-1077731000000</v>
      </c>
      <c r="K142" s="5">
        <v>-1139285000000</v>
      </c>
      <c r="L142" s="5">
        <v>-1139606000000</v>
      </c>
      <c r="M142" s="5">
        <v>-1216251000000</v>
      </c>
      <c r="N142" s="5">
        <v>-1234558000000</v>
      </c>
      <c r="O142" s="5">
        <v>-1045317000000</v>
      </c>
      <c r="P142" s="5">
        <v>-1193632000000</v>
      </c>
      <c r="Q142" s="5">
        <v>-754739000000</v>
      </c>
      <c r="R142" s="5">
        <v>-837609000000</v>
      </c>
      <c r="S142" s="5">
        <v>698350000000</v>
      </c>
      <c r="T142" s="5">
        <v>730029000000</v>
      </c>
      <c r="U142" s="5">
        <v>677309000000</v>
      </c>
      <c r="V142" s="5">
        <v>769358866389</v>
      </c>
      <c r="W142" s="5">
        <v>690076316004</v>
      </c>
      <c r="X142" s="5">
        <v>368579224765</v>
      </c>
      <c r="Y142" s="5">
        <v>267782021481</v>
      </c>
      <c r="Z142" s="5">
        <v>79646528027</v>
      </c>
    </row>
    <row r="143" spans="3:26" ht="15.5" x14ac:dyDescent="0.35">
      <c r="C143" t="s">
        <v>162</v>
      </c>
      <c r="D143" s="5">
        <v>49321000000</v>
      </c>
      <c r="E143" s="5">
        <v>49443000000</v>
      </c>
      <c r="F143" s="5">
        <v>49643000000</v>
      </c>
      <c r="G143" s="5">
        <v>48805000000</v>
      </c>
      <c r="I143" s="5">
        <v>49643000000</v>
      </c>
      <c r="J143" s="5">
        <v>47807000000</v>
      </c>
      <c r="K143" s="5">
        <v>45726000000</v>
      </c>
      <c r="L143" s="5">
        <v>45403000000</v>
      </c>
      <c r="M143" s="5">
        <v>45194000000</v>
      </c>
      <c r="N143" s="5">
        <v>43176000000</v>
      </c>
      <c r="O143" s="5">
        <v>64237000000</v>
      </c>
      <c r="P143" s="5">
        <v>55361000000</v>
      </c>
      <c r="Q143" s="5">
        <v>49324000000</v>
      </c>
      <c r="R143" s="5">
        <v>50884000000</v>
      </c>
      <c r="S143" s="5">
        <v>44515000000</v>
      </c>
      <c r="T143" s="5">
        <v>9324000000</v>
      </c>
      <c r="U143" s="5">
        <v>11037000000</v>
      </c>
      <c r="V143" s="5">
        <v>15840093184</v>
      </c>
      <c r="W143" s="5">
        <v>14846025144</v>
      </c>
      <c r="X143" s="5">
        <v>59387687532</v>
      </c>
      <c r="Y143" s="5">
        <v>59552794158</v>
      </c>
      <c r="Z143" s="5">
        <v>29653538750</v>
      </c>
    </row>
    <row r="144" spans="3:26" ht="15.5" x14ac:dyDescent="0.35">
      <c r="C144" t="s">
        <v>10</v>
      </c>
      <c r="D144" s="5">
        <v>1255447000000</v>
      </c>
      <c r="E144" s="5">
        <v>1226497000000</v>
      </c>
      <c r="F144" s="5">
        <v>1231560000000</v>
      </c>
      <c r="G144" s="5">
        <v>1234438000000</v>
      </c>
      <c r="I144" s="5">
        <v>1231560000000</v>
      </c>
      <c r="J144" s="5">
        <v>1231981000000</v>
      </c>
      <c r="K144" s="5">
        <v>1168272000000</v>
      </c>
      <c r="L144" s="5">
        <v>1152542000000</v>
      </c>
      <c r="M144" s="5">
        <v>1075688000000</v>
      </c>
      <c r="N144" s="5">
        <v>1024681000000</v>
      </c>
      <c r="O144" s="5">
        <v>820802000000</v>
      </c>
      <c r="P144" s="5">
        <v>1070737000000</v>
      </c>
      <c r="Q144" s="5">
        <v>1537980000000</v>
      </c>
      <c r="R144" s="5">
        <v>1144507000000</v>
      </c>
      <c r="S144" s="5">
        <v>2670016000000</v>
      </c>
      <c r="T144" s="5">
        <v>1554303000000</v>
      </c>
      <c r="U144" s="5">
        <v>1503296000000</v>
      </c>
      <c r="V144" s="5">
        <v>1600148825856</v>
      </c>
      <c r="W144" s="5">
        <v>1507122207431</v>
      </c>
      <c r="X144" s="5">
        <v>1230166778580</v>
      </c>
      <c r="Y144" s="5">
        <v>1129534681922</v>
      </c>
      <c r="Z144" s="5">
        <v>911425079725</v>
      </c>
    </row>
    <row r="145" spans="2:26" ht="15.5" x14ac:dyDescent="0.35">
      <c r="C145" t="s">
        <v>163</v>
      </c>
      <c r="D145" s="5">
        <v>2153677000000</v>
      </c>
      <c r="E145" s="5">
        <v>2169656000000</v>
      </c>
      <c r="F145" s="5">
        <v>2191904000000</v>
      </c>
      <c r="G145" s="5">
        <v>2211165000000</v>
      </c>
      <c r="I145" s="5">
        <v>2191904000000</v>
      </c>
      <c r="J145" s="5">
        <v>2321244000000</v>
      </c>
      <c r="K145" s="5">
        <v>2118200000000</v>
      </c>
      <c r="L145" s="5">
        <v>2045406000000</v>
      </c>
      <c r="M145" s="5">
        <v>2034452000000</v>
      </c>
      <c r="N145" s="5">
        <v>2143393000000</v>
      </c>
      <c r="O145" s="5">
        <v>1946438000000</v>
      </c>
      <c r="P145" s="5">
        <v>2910873000000</v>
      </c>
      <c r="Q145" s="5">
        <v>3517586000000</v>
      </c>
      <c r="R145" s="5">
        <v>3547023000000</v>
      </c>
      <c r="S145" s="5">
        <v>4964076000000</v>
      </c>
      <c r="T145" s="5">
        <v>3232644000000</v>
      </c>
      <c r="U145" s="5">
        <v>3201105000000</v>
      </c>
      <c r="V145" s="5">
        <v>3187521383295</v>
      </c>
      <c r="W145" s="5">
        <v>2834598202394</v>
      </c>
      <c r="X145" s="5">
        <v>2095795869754</v>
      </c>
      <c r="Y145" s="5">
        <v>1993045927634</v>
      </c>
      <c r="Z145" s="5">
        <v>1428610334862</v>
      </c>
    </row>
    <row r="146" spans="2:26" ht="15.5" x14ac:dyDescent="0.35">
      <c r="C146" t="s">
        <v>164</v>
      </c>
      <c r="D146" s="5">
        <v>6000000000</v>
      </c>
      <c r="E146" s="5">
        <v>6000000000</v>
      </c>
      <c r="F146" s="5">
        <v>6000000000</v>
      </c>
      <c r="G146" s="5">
        <v>6000000000</v>
      </c>
      <c r="I146" s="5">
        <v>6000000000</v>
      </c>
      <c r="J146" s="5">
        <v>6000000000</v>
      </c>
      <c r="K146" s="5">
        <v>6000000000</v>
      </c>
      <c r="L146" s="5">
        <v>6000000000</v>
      </c>
      <c r="M146" s="5">
        <v>6000000000</v>
      </c>
      <c r="N146" s="5">
        <v>6000000000</v>
      </c>
      <c r="O146" s="5">
        <v>6000000000</v>
      </c>
      <c r="P146" s="5">
        <v>6000000000</v>
      </c>
      <c r="Q146" s="5">
        <v>6000000000</v>
      </c>
      <c r="R146" s="5">
        <v>6000000000</v>
      </c>
      <c r="S146" s="5">
        <v>6000000000</v>
      </c>
      <c r="T146" s="5">
        <v>6000000000</v>
      </c>
      <c r="U146" s="5">
        <v>6000000000</v>
      </c>
      <c r="V146" s="5">
        <v>6000000000</v>
      </c>
      <c r="W146" s="5">
        <v>5000000000</v>
      </c>
      <c r="X146" s="5">
        <v>5000000000</v>
      </c>
      <c r="Y146" s="5">
        <v>5000000000</v>
      </c>
      <c r="Z146" s="5">
        <v>5000000000</v>
      </c>
    </row>
    <row r="148" spans="2:26" ht="15.5" x14ac:dyDescent="0.35">
      <c r="B148" t="s">
        <v>165</v>
      </c>
      <c r="C148" t="s">
        <v>166</v>
      </c>
      <c r="D148" s="5">
        <v>-12923000000</v>
      </c>
      <c r="E148" s="5">
        <v>59665000000</v>
      </c>
      <c r="F148" s="5">
        <v>-17775000000</v>
      </c>
      <c r="G148" s="5">
        <v>54985000000</v>
      </c>
      <c r="I148" s="5">
        <v>92143000000</v>
      </c>
      <c r="J148" s="5">
        <v>169940000000</v>
      </c>
      <c r="K148" s="5">
        <v>260191000000</v>
      </c>
      <c r="L148" s="5">
        <v>178681000000</v>
      </c>
      <c r="M148" s="5">
        <v>239245000000</v>
      </c>
      <c r="N148" s="5">
        <v>12193000000</v>
      </c>
      <c r="O148" s="5">
        <v>-85712000000</v>
      </c>
      <c r="P148" s="5">
        <v>138641000000</v>
      </c>
      <c r="Q148" s="5">
        <v>23705000000</v>
      </c>
      <c r="R148" s="5">
        <v>-58243000000</v>
      </c>
      <c r="S148" s="5">
        <v>-143238000000</v>
      </c>
      <c r="T148" s="5">
        <v>-28765000000</v>
      </c>
      <c r="U148" s="5">
        <v>128083000000</v>
      </c>
      <c r="V148" s="5">
        <v>12136087745</v>
      </c>
      <c r="W148" s="5">
        <v>161677255157</v>
      </c>
      <c r="X148" s="5">
        <v>124188176849</v>
      </c>
      <c r="Y148" s="5">
        <v>175049313313</v>
      </c>
      <c r="Z148" s="5">
        <v>93043564253</v>
      </c>
    </row>
    <row r="149" spans="2:26" ht="15.5" x14ac:dyDescent="0.35">
      <c r="C149" t="s">
        <v>1571</v>
      </c>
      <c r="D149" s="5">
        <v>204318000000</v>
      </c>
      <c r="E149" s="5">
        <v>154287000000</v>
      </c>
      <c r="F149" s="5">
        <v>310483000000</v>
      </c>
      <c r="G149" s="5">
        <v>268195000000</v>
      </c>
      <c r="I149" s="5">
        <v>922781000000</v>
      </c>
      <c r="J149" s="5">
        <v>888864000000</v>
      </c>
      <c r="K149" s="5">
        <v>743809000000</v>
      </c>
      <c r="L149" s="5">
        <v>712470000000</v>
      </c>
      <c r="M149" s="5">
        <v>784048000000</v>
      </c>
      <c r="N149" s="5">
        <v>457394000000</v>
      </c>
      <c r="O149" s="5">
        <v>407008000000</v>
      </c>
      <c r="P149" s="5">
        <v>628943000000</v>
      </c>
      <c r="Q149" s="5">
        <v>715742000000</v>
      </c>
      <c r="R149" s="5">
        <v>596899000000</v>
      </c>
      <c r="S149" s="5">
        <v>539995000000</v>
      </c>
      <c r="T149" s="5">
        <v>463777000000</v>
      </c>
      <c r="U149" s="5">
        <v>511632000000</v>
      </c>
      <c r="V149" s="5">
        <v>433677022459</v>
      </c>
      <c r="W149" s="5">
        <v>515317769988</v>
      </c>
      <c r="X149" s="5">
        <v>473022126363</v>
      </c>
      <c r="Y149" s="5">
        <v>445221833636</v>
      </c>
      <c r="Z149" s="5">
        <v>344041676038</v>
      </c>
    </row>
    <row r="150" spans="2:26" ht="15.5" x14ac:dyDescent="0.35">
      <c r="C150" t="s">
        <v>1572</v>
      </c>
      <c r="P150" s="5">
        <v>-350517000000</v>
      </c>
      <c r="V150" s="5">
        <v>-313799878057</v>
      </c>
      <c r="W150" s="5">
        <v>-264004228646</v>
      </c>
      <c r="X150" s="5">
        <v>-226246001037</v>
      </c>
      <c r="Y150" s="5">
        <v>-246228308512</v>
      </c>
      <c r="Z150" s="5">
        <v>-252429467977</v>
      </c>
    </row>
    <row r="151" spans="2:26" ht="15.5" x14ac:dyDescent="0.35">
      <c r="C151" t="s">
        <v>1573</v>
      </c>
      <c r="D151" s="5">
        <v>-160026000000</v>
      </c>
      <c r="E151" s="5">
        <v>-33558000000</v>
      </c>
      <c r="F151" s="5">
        <v>-235026000000</v>
      </c>
      <c r="G151" s="5">
        <v>-149090000000</v>
      </c>
      <c r="I151" s="5">
        <v>-564791000000</v>
      </c>
      <c r="J151" s="5">
        <v>-448606000000</v>
      </c>
      <c r="K151" s="5">
        <v>-362524000000</v>
      </c>
      <c r="L151" s="5">
        <v>-361348000000</v>
      </c>
      <c r="M151" s="5">
        <v>-379547000000</v>
      </c>
      <c r="N151" s="5">
        <v>-217848000000</v>
      </c>
      <c r="O151" s="5">
        <v>-188956000000</v>
      </c>
      <c r="Q151" s="5">
        <v>-387929000000</v>
      </c>
      <c r="R151" s="5">
        <v>-298625000000</v>
      </c>
      <c r="S151" s="5">
        <v>-339864000000</v>
      </c>
      <c r="T151" s="5">
        <v>-184228000000</v>
      </c>
      <c r="U151" s="5">
        <v>-221179000000</v>
      </c>
    </row>
    <row r="152" spans="2:26" ht="15.5" x14ac:dyDescent="0.35">
      <c r="C152" t="s">
        <v>1574</v>
      </c>
      <c r="D152" s="5">
        <v>-41137000000</v>
      </c>
      <c r="E152" s="5">
        <v>-54602000000</v>
      </c>
      <c r="F152" s="5">
        <v>-69713000000</v>
      </c>
      <c r="G152" s="5">
        <v>-43218000000</v>
      </c>
      <c r="I152" s="5">
        <v>-204097000000</v>
      </c>
      <c r="J152" s="5">
        <v>-159954000000</v>
      </c>
      <c r="K152" s="5">
        <v>-130965000000</v>
      </c>
      <c r="L152" s="5">
        <v>-116365000000</v>
      </c>
      <c r="M152" s="5">
        <v>-110253000000</v>
      </c>
      <c r="N152" s="5">
        <v>-105372000000</v>
      </c>
      <c r="O152" s="5">
        <v>-184378000000</v>
      </c>
      <c r="Q152" s="5">
        <v>-149953000000</v>
      </c>
      <c r="R152" s="5">
        <v>-178227000000</v>
      </c>
      <c r="S152" s="5">
        <v>-150086000000</v>
      </c>
      <c r="T152" s="5">
        <v>-148166000000</v>
      </c>
      <c r="U152" s="5">
        <v>-71484000000</v>
      </c>
    </row>
    <row r="153" spans="2:26" ht="15.5" x14ac:dyDescent="0.35">
      <c r="C153" t="s">
        <v>1575</v>
      </c>
      <c r="D153" s="5">
        <v>-201163000000</v>
      </c>
      <c r="E153" s="5">
        <v>-88160000000</v>
      </c>
      <c r="F153" s="5">
        <v>-304739000000</v>
      </c>
      <c r="G153" s="5">
        <v>-192308000000</v>
      </c>
      <c r="I153" s="5">
        <v>-768888000000</v>
      </c>
      <c r="J153" s="5">
        <v>-608560000000</v>
      </c>
      <c r="K153" s="5">
        <v>-493489000000</v>
      </c>
      <c r="L153" s="5">
        <v>-477713000000</v>
      </c>
      <c r="M153" s="5">
        <v>-489800000000</v>
      </c>
      <c r="N153" s="5">
        <v>-323220000000</v>
      </c>
      <c r="O153" s="5">
        <v>-373334000000</v>
      </c>
      <c r="P153" s="5">
        <v>-350517000000</v>
      </c>
      <c r="Q153" s="5">
        <v>-537882000000</v>
      </c>
      <c r="R153" s="5">
        <v>-476852000000</v>
      </c>
      <c r="S153" s="5">
        <v>-489950000000</v>
      </c>
      <c r="T153" s="5">
        <v>-332394000000</v>
      </c>
      <c r="U153" s="5">
        <v>-292663000000</v>
      </c>
      <c r="V153" s="5">
        <v>-313799878057</v>
      </c>
      <c r="W153" s="5">
        <v>-264004228646</v>
      </c>
      <c r="X153" s="5">
        <v>-226246001037</v>
      </c>
      <c r="Y153" s="5">
        <v>-246228308512</v>
      </c>
      <c r="Z153" s="5">
        <v>-252429467977</v>
      </c>
    </row>
    <row r="154" spans="2:26" ht="15.5" x14ac:dyDescent="0.35">
      <c r="C154" t="s">
        <v>721</v>
      </c>
      <c r="D154" s="5">
        <v>648000000</v>
      </c>
      <c r="E154" s="5">
        <v>481000000</v>
      </c>
      <c r="F154" s="5">
        <v>418000000</v>
      </c>
      <c r="G154" s="5">
        <v>518000000</v>
      </c>
      <c r="I154" s="5">
        <v>2024000000</v>
      </c>
      <c r="J154" s="5">
        <v>3322000000</v>
      </c>
      <c r="K154" s="5">
        <v>1565000000</v>
      </c>
      <c r="L154" s="5">
        <v>2682000000</v>
      </c>
      <c r="M154" s="5">
        <v>3080000000</v>
      </c>
      <c r="N154" s="5">
        <v>4799000000</v>
      </c>
      <c r="O154" s="5">
        <v>364000000</v>
      </c>
      <c r="P154" s="5">
        <v>-147708000000</v>
      </c>
      <c r="Q154" s="5">
        <v>4004000000</v>
      </c>
      <c r="R154" s="5">
        <v>3100000000</v>
      </c>
      <c r="S154" s="5">
        <v>5310000000</v>
      </c>
      <c r="T154" s="5">
        <v>5947000000</v>
      </c>
      <c r="U154" s="5">
        <v>6528000000</v>
      </c>
      <c r="V154" s="5">
        <v>6813241671</v>
      </c>
      <c r="W154" s="5">
        <v>19335056403</v>
      </c>
      <c r="X154" s="5">
        <v>16787423990</v>
      </c>
      <c r="Y154" s="5">
        <v>13110201592</v>
      </c>
      <c r="Z154" s="5">
        <v>15069181433</v>
      </c>
    </row>
    <row r="155" spans="2:26" ht="15.5" x14ac:dyDescent="0.35">
      <c r="C155" t="s">
        <v>619</v>
      </c>
      <c r="D155" s="5">
        <v>-4569000000</v>
      </c>
      <c r="E155" s="5">
        <v>-4627000000</v>
      </c>
      <c r="F155" s="5">
        <v>-2901000000</v>
      </c>
      <c r="G155" s="5">
        <v>-5360000000</v>
      </c>
      <c r="I155" s="5">
        <v>-20056000000</v>
      </c>
      <c r="J155" s="5">
        <v>-35057000000</v>
      </c>
      <c r="K155" s="5">
        <v>-29324000000</v>
      </c>
      <c r="L155" s="5">
        <v>-43086000000</v>
      </c>
      <c r="M155" s="5">
        <v>-60332000000</v>
      </c>
      <c r="N155" s="5">
        <v>-71733000000</v>
      </c>
      <c r="O155" s="5">
        <v>-115427000000</v>
      </c>
      <c r="Q155" s="5">
        <v>-154987000000</v>
      </c>
      <c r="R155" s="5">
        <v>-168037000000</v>
      </c>
      <c r="S155" s="5">
        <v>-169506000000</v>
      </c>
      <c r="T155" s="5">
        <v>-147370000000</v>
      </c>
      <c r="U155" s="5">
        <v>-122481000000</v>
      </c>
      <c r="V155" s="5">
        <v>-77873937332</v>
      </c>
      <c r="W155" s="5">
        <v>-64156155397</v>
      </c>
      <c r="X155" s="5">
        <v>-69651355966</v>
      </c>
      <c r="Y155" s="5">
        <v>-22429828343</v>
      </c>
      <c r="Z155" s="5">
        <v>-13713940424</v>
      </c>
    </row>
    <row r="156" spans="2:26" ht="15.5" x14ac:dyDescent="0.35">
      <c r="C156" t="s">
        <v>651</v>
      </c>
      <c r="D156" s="5">
        <v>-12190000000</v>
      </c>
      <c r="E156" s="5">
        <v>-2907000000</v>
      </c>
      <c r="F156" s="5">
        <v>-21629000000</v>
      </c>
      <c r="G156" s="5">
        <v>-17675000000</v>
      </c>
      <c r="I156" s="5">
        <v>-46351000000</v>
      </c>
      <c r="J156" s="5">
        <v>-79318000000</v>
      </c>
      <c r="K156" s="5">
        <v>-14260000000</v>
      </c>
      <c r="L156" s="5">
        <v>-15915000000</v>
      </c>
      <c r="M156" s="5">
        <v>-3468000000</v>
      </c>
      <c r="N156" s="5">
        <v>-55467000000</v>
      </c>
      <c r="O156" s="5">
        <v>-4737000000</v>
      </c>
      <c r="Q156" s="5">
        <v>-12530000000</v>
      </c>
      <c r="R156" s="5">
        <v>-19145000000</v>
      </c>
      <c r="S156" s="5">
        <v>-32287000000</v>
      </c>
      <c r="T156" s="5">
        <v>-29584000000</v>
      </c>
      <c r="U156" s="5">
        <v>-27196000000</v>
      </c>
      <c r="V156" s="5">
        <v>-42676722937</v>
      </c>
      <c r="W156" s="5">
        <v>-47354682563</v>
      </c>
      <c r="X156" s="5">
        <v>-71860235886</v>
      </c>
      <c r="Y156" s="5">
        <v>-15944642826</v>
      </c>
      <c r="Z156" s="5">
        <v>-236866293</v>
      </c>
    </row>
    <row r="157" spans="2:26" ht="15.5" x14ac:dyDescent="0.35">
      <c r="C157" t="s">
        <v>177</v>
      </c>
      <c r="D157" s="5">
        <v>33000000</v>
      </c>
      <c r="E157" s="5">
        <v>591000000</v>
      </c>
      <c r="F157" s="5">
        <v>593000000</v>
      </c>
      <c r="G157" s="5">
        <v>1615000000</v>
      </c>
      <c r="I157" s="5">
        <v>2633000000</v>
      </c>
      <c r="J157" s="5">
        <v>119000000</v>
      </c>
      <c r="K157" s="5">
        <v>829000000</v>
      </c>
      <c r="L157" s="5">
        <v>-765000000</v>
      </c>
      <c r="M157" s="5">
        <v>593000000</v>
      </c>
      <c r="N157" s="5">
        <v>286000000</v>
      </c>
      <c r="O157" s="5">
        <v>-2154000000</v>
      </c>
      <c r="P157" s="5">
        <v>5445000000</v>
      </c>
      <c r="Q157" s="5">
        <v>9358000000</v>
      </c>
      <c r="R157" s="5">
        <v>5792000000</v>
      </c>
      <c r="S157" s="5">
        <v>2711000000</v>
      </c>
      <c r="T157" s="5">
        <v>10311000000</v>
      </c>
      <c r="U157" s="5">
        <v>41009000000</v>
      </c>
      <c r="V157" s="5">
        <v>5996361941</v>
      </c>
      <c r="W157" s="5">
        <v>2539495372</v>
      </c>
      <c r="X157" s="5">
        <v>2136219385</v>
      </c>
      <c r="Y157" s="5">
        <v>1320057766</v>
      </c>
      <c r="Z157" s="5">
        <v>312981476</v>
      </c>
    </row>
    <row r="158" spans="2:26" ht="15.5" x14ac:dyDescent="0.35">
      <c r="C158" t="s">
        <v>1352</v>
      </c>
      <c r="J158" s="5">
        <v>570000000</v>
      </c>
      <c r="K158" s="5">
        <v>51061000000</v>
      </c>
      <c r="L158" s="5">
        <v>1008000000</v>
      </c>
      <c r="M158" s="5">
        <v>5124000000</v>
      </c>
      <c r="N158" s="5">
        <v>134000000</v>
      </c>
      <c r="O158" s="5">
        <v>2568000000</v>
      </c>
      <c r="S158" s="5">
        <v>489000000</v>
      </c>
      <c r="T158" s="5">
        <v>548000000</v>
      </c>
      <c r="U158" s="5">
        <v>11254000000</v>
      </c>
    </row>
    <row r="159" spans="2:26" ht="15.5" x14ac:dyDescent="0.35">
      <c r="C159" t="s">
        <v>1576</v>
      </c>
      <c r="P159" s="5">
        <v>2478000000</v>
      </c>
    </row>
    <row r="160" spans="2:26" ht="15.5" x14ac:dyDescent="0.35">
      <c r="C160" t="s">
        <v>179</v>
      </c>
      <c r="D160" s="5">
        <v>-11608000000</v>
      </c>
      <c r="E160" s="5">
        <v>-66209000000</v>
      </c>
      <c r="F160" s="5">
        <v>113213000000</v>
      </c>
      <c r="G160" s="5">
        <v>-60570000000</v>
      </c>
      <c r="I160" s="5">
        <v>-76922000000</v>
      </c>
      <c r="J160" s="5">
        <v>-489256000000</v>
      </c>
      <c r="K160" s="5">
        <v>96173000000</v>
      </c>
      <c r="L160" s="5">
        <v>-161761000000</v>
      </c>
      <c r="M160" s="5">
        <v>-148170000000</v>
      </c>
      <c r="N160" s="5">
        <v>-93762000000</v>
      </c>
      <c r="O160" s="5">
        <v>-65830000000</v>
      </c>
      <c r="P160" s="5">
        <v>-90830000000</v>
      </c>
      <c r="Q160" s="5">
        <v>-24940000000</v>
      </c>
      <c r="R160" s="5">
        <v>94530000000</v>
      </c>
      <c r="S160" s="5">
        <v>280461000000</v>
      </c>
      <c r="T160" s="5">
        <v>38071000000</v>
      </c>
      <c r="U160" s="5">
        <v>961000000</v>
      </c>
      <c r="V160" s="5">
        <v>295578435842</v>
      </c>
      <c r="W160" s="5">
        <v>360221602608</v>
      </c>
      <c r="X160" s="5">
        <v>-46133459541</v>
      </c>
      <c r="Y160" s="5">
        <v>350516067809</v>
      </c>
      <c r="Z160" s="5">
        <v>354583833294</v>
      </c>
    </row>
    <row r="161" spans="3:26" ht="15.5" x14ac:dyDescent="0.35">
      <c r="C161" t="s">
        <v>180</v>
      </c>
      <c r="D161" s="5">
        <v>-18125000000</v>
      </c>
      <c r="E161" s="5">
        <v>-20571000000</v>
      </c>
      <c r="F161" s="5">
        <v>-13627000000</v>
      </c>
      <c r="G161" s="5">
        <v>-7755000000</v>
      </c>
      <c r="I161" s="5">
        <v>-44701000000</v>
      </c>
      <c r="J161" s="5">
        <v>118786000000</v>
      </c>
      <c r="K161" s="5">
        <v>-166219000000</v>
      </c>
      <c r="L161" s="5">
        <v>35670000000</v>
      </c>
      <c r="M161" s="5">
        <v>-125391000000</v>
      </c>
      <c r="N161" s="5">
        <v>90960000000</v>
      </c>
      <c r="O161" s="5">
        <v>282268000000</v>
      </c>
      <c r="P161" s="5">
        <v>-116039000000</v>
      </c>
      <c r="Q161" s="5">
        <v>29328000000</v>
      </c>
      <c r="R161" s="5">
        <v>-102395000000</v>
      </c>
      <c r="S161" s="5">
        <v>-126286000000</v>
      </c>
      <c r="T161" s="5">
        <v>-82714000000</v>
      </c>
      <c r="U161" s="5">
        <v>-184781000000</v>
      </c>
      <c r="V161" s="5">
        <v>-254920155734</v>
      </c>
      <c r="W161" s="5">
        <v>-517986002249</v>
      </c>
      <c r="X161" s="5">
        <v>-208492776802</v>
      </c>
      <c r="Y161" s="5">
        <v>-550602157758</v>
      </c>
      <c r="Z161" s="5">
        <v>-139570357282</v>
      </c>
    </row>
    <row r="162" spans="3:26" ht="15.5" x14ac:dyDescent="0.35">
      <c r="C162" t="s">
        <v>1577</v>
      </c>
      <c r="D162" s="5">
        <v>-1000000</v>
      </c>
      <c r="F162" s="5">
        <v>8514000000</v>
      </c>
      <c r="G162" s="5">
        <v>-36000000</v>
      </c>
      <c r="I162" s="5">
        <v>8433000000</v>
      </c>
      <c r="J162" s="5">
        <v>-108000000</v>
      </c>
      <c r="K162" s="5">
        <v>-10000000000</v>
      </c>
    </row>
    <row r="163" spans="3:26" ht="15.5" x14ac:dyDescent="0.35">
      <c r="C163" t="s">
        <v>188</v>
      </c>
      <c r="D163" s="5">
        <v>841000000</v>
      </c>
      <c r="F163" s="5">
        <v>147000000</v>
      </c>
      <c r="G163" s="5">
        <v>55000000</v>
      </c>
      <c r="I163" s="5">
        <v>383000000</v>
      </c>
      <c r="J163" s="5">
        <v>266000000</v>
      </c>
      <c r="K163" s="5">
        <v>313000000</v>
      </c>
      <c r="L163" s="5">
        <v>205000000</v>
      </c>
      <c r="M163" s="5">
        <v>970000000</v>
      </c>
      <c r="N163" s="5">
        <v>93000000</v>
      </c>
      <c r="O163" s="5">
        <v>10000000</v>
      </c>
      <c r="Q163" s="5">
        <v>92000000</v>
      </c>
      <c r="R163" s="5">
        <v>978000000</v>
      </c>
      <c r="S163" s="5">
        <v>55000000</v>
      </c>
      <c r="T163" s="5">
        <v>189000000</v>
      </c>
      <c r="U163" s="5">
        <v>301000000</v>
      </c>
      <c r="V163" s="5">
        <v>368181814</v>
      </c>
      <c r="W163" s="5">
        <v>689751515</v>
      </c>
      <c r="X163" s="5">
        <v>136363636</v>
      </c>
      <c r="Z163" s="5">
        <v>60000000</v>
      </c>
    </row>
    <row r="164" spans="3:26" ht="15.5" x14ac:dyDescent="0.35">
      <c r="C164" t="s">
        <v>182</v>
      </c>
      <c r="D164" s="5">
        <v>-10445000000</v>
      </c>
      <c r="E164" s="5">
        <v>-5469000000</v>
      </c>
      <c r="F164" s="5">
        <v>-18514000000</v>
      </c>
      <c r="G164" s="5">
        <v>-2571000000</v>
      </c>
      <c r="I164" s="5">
        <v>-30766000000</v>
      </c>
      <c r="J164" s="5">
        <v>-11323000000</v>
      </c>
      <c r="K164" s="5">
        <v>-22426000000</v>
      </c>
      <c r="L164" s="5">
        <v>-28107000000</v>
      </c>
      <c r="M164" s="5">
        <v>-9053000000</v>
      </c>
      <c r="N164" s="5">
        <v>-14291000000</v>
      </c>
      <c r="O164" s="5">
        <v>-8916000000</v>
      </c>
      <c r="P164" s="5">
        <v>-12589000000</v>
      </c>
      <c r="Q164" s="5">
        <v>-124638000000</v>
      </c>
      <c r="R164" s="5">
        <v>-48830000000</v>
      </c>
      <c r="S164" s="5">
        <v>-42414000000</v>
      </c>
      <c r="T164" s="5">
        <v>-23928000000</v>
      </c>
      <c r="U164" s="5">
        <v>-45635000000</v>
      </c>
      <c r="V164" s="5">
        <v>-49308633520</v>
      </c>
      <c r="W164" s="5">
        <v>-147800014599</v>
      </c>
      <c r="X164" s="5">
        <v>-58824829871</v>
      </c>
      <c r="Y164" s="5">
        <v>-33858542279</v>
      </c>
      <c r="Z164" s="5">
        <v>-33854262664</v>
      </c>
    </row>
    <row r="165" spans="3:26" ht="15.5" x14ac:dyDescent="0.35">
      <c r="C165" t="s">
        <v>1578</v>
      </c>
      <c r="D165" s="5">
        <v>-2136000000</v>
      </c>
      <c r="G165" s="5">
        <v>6297000000</v>
      </c>
      <c r="K165" s="5">
        <v>-60000000</v>
      </c>
    </row>
    <row r="166" spans="3:26" ht="15.5" x14ac:dyDescent="0.35">
      <c r="C166" t="s">
        <v>427</v>
      </c>
      <c r="D166" s="5">
        <v>-15661000000</v>
      </c>
      <c r="E166" s="5">
        <v>-14072000000</v>
      </c>
      <c r="F166" s="5">
        <v>-13003000000</v>
      </c>
      <c r="G166" s="5">
        <v>-8645000000</v>
      </c>
      <c r="I166" s="5">
        <v>-36526000000</v>
      </c>
      <c r="J166" s="5">
        <v>-25049000000</v>
      </c>
      <c r="K166" s="5">
        <v>-16175000000</v>
      </c>
      <c r="L166" s="5">
        <v>-3763000000</v>
      </c>
      <c r="M166" s="5">
        <v>-2088000000</v>
      </c>
      <c r="N166" s="5">
        <v>-3108000000</v>
      </c>
      <c r="O166" s="5">
        <v>-6408000000</v>
      </c>
      <c r="P166" s="5">
        <v>-30500000000</v>
      </c>
      <c r="Q166" s="5">
        <v>-9867000000</v>
      </c>
      <c r="R166" s="5">
        <v>-39257000000</v>
      </c>
      <c r="S166" s="5">
        <v>-44757000000</v>
      </c>
      <c r="T166" s="5">
        <v>-40079000000</v>
      </c>
      <c r="U166" s="5">
        <v>-81867000000</v>
      </c>
      <c r="V166" s="5">
        <v>-163404206208</v>
      </c>
      <c r="W166" s="5">
        <v>-175010986458</v>
      </c>
      <c r="X166" s="5">
        <v>-118127008348</v>
      </c>
      <c r="Y166" s="5">
        <v>-99315933178</v>
      </c>
      <c r="Z166" s="5">
        <v>-77576129067</v>
      </c>
    </row>
    <row r="167" spans="3:26" ht="15.5" x14ac:dyDescent="0.35">
      <c r="C167" t="s">
        <v>1579</v>
      </c>
      <c r="Q167" s="5">
        <v>-43834000000</v>
      </c>
      <c r="R167" s="5">
        <v>-45286000000</v>
      </c>
      <c r="S167" s="5">
        <v>-39170000000</v>
      </c>
      <c r="T167" s="5">
        <v>-18824000000</v>
      </c>
      <c r="U167" s="5">
        <v>-37562000000</v>
      </c>
      <c r="V167" s="5">
        <v>17639756158</v>
      </c>
      <c r="W167" s="5">
        <v>-13518089152</v>
      </c>
      <c r="X167" s="5">
        <v>-14014556700</v>
      </c>
      <c r="Y167" s="5">
        <v>-32174907433</v>
      </c>
      <c r="Z167" s="5">
        <v>-27986455551</v>
      </c>
    </row>
    <row r="168" spans="3:26" ht="15.5" x14ac:dyDescent="0.35">
      <c r="C168" t="s">
        <v>1580</v>
      </c>
      <c r="D168" s="5">
        <v>6583000000</v>
      </c>
      <c r="E168" s="5">
        <v>1664000000</v>
      </c>
      <c r="F168" s="5">
        <v>6371000000</v>
      </c>
      <c r="G168" s="5">
        <v>2003000000</v>
      </c>
      <c r="I168" s="5">
        <v>15775000000</v>
      </c>
      <c r="J168" s="5">
        <v>14218000000</v>
      </c>
      <c r="K168" s="5">
        <v>5129000000</v>
      </c>
      <c r="L168" s="5">
        <v>4335000000</v>
      </c>
      <c r="M168" s="5">
        <v>4576000000</v>
      </c>
      <c r="N168" s="5">
        <v>-355000000</v>
      </c>
      <c r="O168" s="5">
        <v>1245000000</v>
      </c>
    </row>
    <row r="169" spans="3:26" ht="15.5" x14ac:dyDescent="0.35">
      <c r="C169" t="s">
        <v>1581</v>
      </c>
      <c r="Q169" s="5">
        <v>-18000000000</v>
      </c>
    </row>
    <row r="170" spans="3:26" ht="15.5" x14ac:dyDescent="0.35">
      <c r="C170" t="s">
        <v>364</v>
      </c>
    </row>
    <row r="171" spans="3:26" ht="15.5" x14ac:dyDescent="0.35">
      <c r="C171" t="s">
        <v>821</v>
      </c>
      <c r="L171" s="5">
        <v>5000000000</v>
      </c>
      <c r="M171" s="5">
        <v>8701000000</v>
      </c>
      <c r="N171" s="5">
        <v>103242000000</v>
      </c>
      <c r="O171" s="5">
        <v>200448000000</v>
      </c>
      <c r="Q171" s="5">
        <v>225575000000</v>
      </c>
    </row>
    <row r="172" spans="3:26" ht="15.5" x14ac:dyDescent="0.35">
      <c r="C172" t="s">
        <v>303</v>
      </c>
      <c r="J172" s="5">
        <v>113000000000</v>
      </c>
      <c r="K172" s="5">
        <v>-63000000000</v>
      </c>
      <c r="L172" s="5">
        <v>58000000000</v>
      </c>
      <c r="M172" s="5">
        <v>-128000000000</v>
      </c>
    </row>
    <row r="173" spans="3:26" ht="15.5" x14ac:dyDescent="0.35">
      <c r="C173" t="s">
        <v>581</v>
      </c>
      <c r="K173" s="5">
        <v>-190000000000</v>
      </c>
    </row>
    <row r="174" spans="3:26" ht="15.5" x14ac:dyDescent="0.35">
      <c r="C174" t="s">
        <v>1582</v>
      </c>
      <c r="K174" s="5">
        <v>130000000000</v>
      </c>
    </row>
    <row r="175" spans="3:26" ht="15.5" x14ac:dyDescent="0.35">
      <c r="C175" t="s">
        <v>625</v>
      </c>
      <c r="N175" s="5">
        <v>-1800000000</v>
      </c>
      <c r="W175" s="5">
        <v>-176400000000</v>
      </c>
      <c r="Y175" s="5">
        <v>-306796150000</v>
      </c>
    </row>
    <row r="176" spans="3:26" ht="15.5" x14ac:dyDescent="0.35">
      <c r="C176" t="s">
        <v>629</v>
      </c>
      <c r="U176" s="5">
        <v>24000000</v>
      </c>
      <c r="W176" s="5">
        <v>-3335116191</v>
      </c>
      <c r="X176" s="5">
        <v>-2671770908</v>
      </c>
      <c r="Y176" s="5">
        <v>-78456624868</v>
      </c>
      <c r="Z176" s="5">
        <v>-213510000</v>
      </c>
    </row>
    <row r="177" spans="3:26" ht="15.5" x14ac:dyDescent="0.35">
      <c r="C177" t="s">
        <v>1583</v>
      </c>
      <c r="J177" s="5">
        <v>-4218000000</v>
      </c>
    </row>
    <row r="178" spans="3:26" ht="15.5" x14ac:dyDescent="0.35">
      <c r="C178" t="s">
        <v>1532</v>
      </c>
      <c r="J178" s="5">
        <v>32000000000</v>
      </c>
    </row>
    <row r="179" spans="3:26" ht="15.5" x14ac:dyDescent="0.35">
      <c r="C179" t="s">
        <v>502</v>
      </c>
      <c r="D179" s="5">
        <v>2694000000</v>
      </c>
      <c r="E179" s="5">
        <v>-2694000000</v>
      </c>
      <c r="F179" s="5">
        <v>-2000000000</v>
      </c>
      <c r="I179" s="5">
        <v>-2000000000</v>
      </c>
    </row>
    <row r="180" spans="3:26" ht="15.5" x14ac:dyDescent="0.35">
      <c r="C180" t="s">
        <v>1584</v>
      </c>
      <c r="F180" s="5">
        <v>4858000000</v>
      </c>
      <c r="G180" s="5">
        <v>-4858000000</v>
      </c>
      <c r="M180" s="5">
        <v>-497000000</v>
      </c>
      <c r="N180" s="5">
        <v>-321000000</v>
      </c>
      <c r="P180" s="5">
        <v>-72950000000</v>
      </c>
      <c r="R180" s="5">
        <v>30000000000</v>
      </c>
      <c r="T180" s="5">
        <v>-72000000</v>
      </c>
      <c r="U180" s="5">
        <v>-20042000000</v>
      </c>
      <c r="V180" s="5">
        <v>-60215253978</v>
      </c>
      <c r="W180" s="5">
        <v>-2611547364</v>
      </c>
      <c r="X180" s="5">
        <v>-14990974611</v>
      </c>
    </row>
    <row r="181" spans="3:26" ht="15.5" x14ac:dyDescent="0.35">
      <c r="C181" t="s">
        <v>1585</v>
      </c>
      <c r="N181" s="5">
        <v>7500000000</v>
      </c>
      <c r="O181" s="5">
        <v>95889000000</v>
      </c>
    </row>
    <row r="182" spans="3:26" ht="15.5" x14ac:dyDescent="0.35">
      <c r="C182" t="s">
        <v>1176</v>
      </c>
      <c r="R182" s="5">
        <v>1055000000</v>
      </c>
      <c r="S182" s="5">
        <v>-300000000</v>
      </c>
      <c r="T182" s="5">
        <v>-317000000</v>
      </c>
      <c r="U182" s="5">
        <v>807000000</v>
      </c>
      <c r="V182" s="5">
        <v>-777500000</v>
      </c>
      <c r="W182" s="5">
        <v>-181686335</v>
      </c>
      <c r="X182" s="5">
        <v>-172549666</v>
      </c>
    </row>
    <row r="183" spans="3:26" ht="15.5" x14ac:dyDescent="0.35">
      <c r="C183" t="s">
        <v>1586</v>
      </c>
    </row>
    <row r="184" spans="3:26" ht="15.5" x14ac:dyDescent="0.35">
      <c r="C184" t="s">
        <v>1587</v>
      </c>
    </row>
    <row r="185" spans="3:26" ht="15.5" x14ac:dyDescent="0.35">
      <c r="C185" t="s">
        <v>206</v>
      </c>
      <c r="D185" s="5">
        <v>-11608000000</v>
      </c>
      <c r="E185" s="5">
        <v>-66209000000</v>
      </c>
      <c r="F185" s="5">
        <v>113213000000</v>
      </c>
      <c r="G185" s="5">
        <v>-60570000000</v>
      </c>
      <c r="I185" s="5">
        <v>-76922000000</v>
      </c>
      <c r="J185" s="5">
        <v>-489256000000</v>
      </c>
      <c r="K185" s="5">
        <v>96173000000</v>
      </c>
      <c r="L185" s="5">
        <v>-161761000000</v>
      </c>
      <c r="M185" s="5">
        <v>-148170000000</v>
      </c>
      <c r="N185" s="5">
        <v>-93762000000</v>
      </c>
      <c r="O185" s="5">
        <v>-65830000000</v>
      </c>
      <c r="P185" s="5">
        <v>-90830000000</v>
      </c>
      <c r="Q185" s="5">
        <v>-24940000000</v>
      </c>
      <c r="R185" s="5">
        <v>94530000000</v>
      </c>
      <c r="S185" s="5">
        <v>280461000000</v>
      </c>
      <c r="T185" s="5">
        <v>38071000000</v>
      </c>
      <c r="U185" s="5">
        <v>961000000</v>
      </c>
      <c r="V185" s="5">
        <v>295578435842</v>
      </c>
      <c r="W185" s="5">
        <v>360221602608</v>
      </c>
      <c r="X185" s="5">
        <v>-46133459541</v>
      </c>
      <c r="Y185" s="5">
        <v>350516067809</v>
      </c>
      <c r="Z185" s="5">
        <v>354583833294</v>
      </c>
    </row>
    <row r="186" spans="3:26" ht="15.5" x14ac:dyDescent="0.35">
      <c r="C186" t="s">
        <v>1169</v>
      </c>
      <c r="O186" s="5">
        <v>18700000000</v>
      </c>
      <c r="P186" s="5">
        <v>50000000000</v>
      </c>
      <c r="Q186" s="5">
        <v>42852000000</v>
      </c>
      <c r="R186" s="5">
        <v>45000000000</v>
      </c>
      <c r="T186" s="5">
        <v>-50000000000</v>
      </c>
      <c r="W186" s="5">
        <v>50000000000</v>
      </c>
    </row>
    <row r="187" spans="3:26" ht="15.5" x14ac:dyDescent="0.35">
      <c r="C187" t="s">
        <v>1174</v>
      </c>
      <c r="F187" s="5">
        <v>60000000000</v>
      </c>
      <c r="I187" s="5">
        <v>60000000000</v>
      </c>
      <c r="K187" s="5">
        <v>450000000000</v>
      </c>
      <c r="R187" s="5">
        <v>108222000000</v>
      </c>
      <c r="S187" s="5">
        <v>362026000000</v>
      </c>
      <c r="T187" s="5">
        <v>688676000000</v>
      </c>
      <c r="U187" s="5">
        <v>542001000000</v>
      </c>
      <c r="V187" s="5">
        <v>266375000000</v>
      </c>
      <c r="W187" s="5">
        <v>314540000000</v>
      </c>
      <c r="X187" s="5">
        <v>120384208678</v>
      </c>
      <c r="Y187" s="5">
        <v>645711488316</v>
      </c>
      <c r="Z187" s="5">
        <v>73628296865</v>
      </c>
    </row>
    <row r="188" spans="3:26" ht="15.5" x14ac:dyDescent="0.35">
      <c r="C188" t="s">
        <v>1588</v>
      </c>
      <c r="U188" s="5">
        <v>1685000000</v>
      </c>
      <c r="V188" s="5">
        <v>149256044100</v>
      </c>
      <c r="W188" s="5">
        <v>119661755000</v>
      </c>
      <c r="X188" s="5">
        <v>74671000000</v>
      </c>
    </row>
    <row r="189" spans="3:26" ht="15.5" x14ac:dyDescent="0.35">
      <c r="C189" t="s">
        <v>703</v>
      </c>
      <c r="R189" s="5">
        <v>20000000000</v>
      </c>
    </row>
    <row r="190" spans="3:26" ht="15.5" x14ac:dyDescent="0.35">
      <c r="C190" t="s">
        <v>1589</v>
      </c>
      <c r="O190" s="5">
        <v>1163000000</v>
      </c>
      <c r="P190" s="5">
        <v>22950000000</v>
      </c>
      <c r="Q190" s="5">
        <v>47395000000</v>
      </c>
      <c r="R190" s="5">
        <v>890000000</v>
      </c>
      <c r="Y190" s="5">
        <v>33000000000</v>
      </c>
      <c r="Z190" s="5">
        <v>320704318913</v>
      </c>
    </row>
    <row r="191" spans="3:26" ht="15.5" x14ac:dyDescent="0.35">
      <c r="C191" t="s">
        <v>635</v>
      </c>
    </row>
    <row r="192" spans="3:26" ht="15.5" x14ac:dyDescent="0.35">
      <c r="C192" t="s">
        <v>1175</v>
      </c>
      <c r="F192" s="5">
        <v>200000000000</v>
      </c>
      <c r="I192" s="5">
        <v>200000000000</v>
      </c>
      <c r="M192" s="5">
        <v>131000000</v>
      </c>
      <c r="R192" s="5">
        <v>456000000</v>
      </c>
      <c r="X192" s="5">
        <v>174910909</v>
      </c>
    </row>
    <row r="193" spans="2:26" ht="15.5" x14ac:dyDescent="0.35">
      <c r="C193" t="s">
        <v>1165</v>
      </c>
      <c r="M193" s="5">
        <v>-1356000000</v>
      </c>
      <c r="O193" s="5">
        <v>-2264000000</v>
      </c>
      <c r="V193" s="5">
        <v>-250000000</v>
      </c>
      <c r="W193" s="5">
        <v>-1949200334</v>
      </c>
      <c r="Y193" s="5">
        <v>-56070149903</v>
      </c>
      <c r="Z193" s="5">
        <v>1958108093</v>
      </c>
    </row>
    <row r="194" spans="2:26" ht="15.5" x14ac:dyDescent="0.35">
      <c r="C194" t="s">
        <v>1590</v>
      </c>
      <c r="J194" s="5">
        <v>-292382000000</v>
      </c>
    </row>
    <row r="195" spans="2:26" ht="15.5" x14ac:dyDescent="0.35">
      <c r="C195" t="s">
        <v>1020</v>
      </c>
      <c r="Z195" s="5">
        <v>15718302914</v>
      </c>
    </row>
    <row r="196" spans="2:26" ht="15.5" x14ac:dyDescent="0.35">
      <c r="C196" t="s">
        <v>1164</v>
      </c>
      <c r="D196" s="5">
        <v>-2923000000</v>
      </c>
      <c r="E196" s="5">
        <v>-62920000000</v>
      </c>
      <c r="F196" s="5">
        <v>-142528000000</v>
      </c>
      <c r="G196" s="5">
        <v>-14671000000</v>
      </c>
      <c r="I196" s="5">
        <v>-278975000000</v>
      </c>
      <c r="J196" s="5">
        <v>-181690000000</v>
      </c>
      <c r="K196" s="5">
        <v>-344570000000</v>
      </c>
      <c r="L196" s="5">
        <v>-132450000000</v>
      </c>
      <c r="M196" s="5">
        <v>-108800000000</v>
      </c>
      <c r="N196" s="5">
        <v>-63480000000</v>
      </c>
      <c r="O196" s="5">
        <v>-59011000000</v>
      </c>
      <c r="P196" s="5">
        <v>-79820000000</v>
      </c>
      <c r="Q196" s="5">
        <v>-70794000000</v>
      </c>
      <c r="R196" s="5">
        <v>-42345000000</v>
      </c>
      <c r="S196" s="5">
        <v>-50347000000</v>
      </c>
      <c r="T196" s="5">
        <v>-569575000000</v>
      </c>
      <c r="U196" s="5">
        <v>-516930000000</v>
      </c>
      <c r="V196" s="5">
        <v>-92350000000</v>
      </c>
      <c r="W196" s="5">
        <v>-55140000000</v>
      </c>
      <c r="X196" s="5">
        <v>-168080760507</v>
      </c>
      <c r="Y196" s="5">
        <v>-253514021734</v>
      </c>
      <c r="Z196" s="5">
        <v>-56021177683</v>
      </c>
    </row>
    <row r="197" spans="2:26" ht="15.5" x14ac:dyDescent="0.35">
      <c r="C197" t="s">
        <v>1232</v>
      </c>
      <c r="D197" s="5">
        <v>-179000000</v>
      </c>
      <c r="E197" s="5">
        <v>-175000000</v>
      </c>
      <c r="F197" s="5">
        <v>-172000000</v>
      </c>
      <c r="G197" s="5">
        <v>-171000000</v>
      </c>
      <c r="I197" s="5">
        <v>-676000000</v>
      </c>
      <c r="J197" s="5">
        <v>-952000000</v>
      </c>
      <c r="K197" s="5">
        <v>-427000000</v>
      </c>
      <c r="L197" s="5">
        <v>-20956000000</v>
      </c>
      <c r="M197" s="5">
        <v>-31643000000</v>
      </c>
      <c r="N197" s="5">
        <v>-28067000000</v>
      </c>
      <c r="O197" s="5">
        <v>-22343000000</v>
      </c>
      <c r="P197" s="5">
        <v>-81298000000</v>
      </c>
      <c r="Q197" s="5">
        <v>-41783000000</v>
      </c>
      <c r="R197" s="5">
        <v>-30738000000</v>
      </c>
      <c r="S197" s="5">
        <v>-24003000000</v>
      </c>
      <c r="T197" s="5">
        <v>-25280000000</v>
      </c>
      <c r="U197" s="5">
        <v>-18137000000</v>
      </c>
      <c r="V197" s="5">
        <v>-17700563778</v>
      </c>
      <c r="W197" s="5">
        <v>-16962374180</v>
      </c>
      <c r="X197" s="5">
        <v>-11844098293</v>
      </c>
      <c r="Y197" s="5">
        <v>-1571673295</v>
      </c>
      <c r="Z197" s="5">
        <v>-869952975</v>
      </c>
    </row>
    <row r="198" spans="2:26" ht="15.5" x14ac:dyDescent="0.35">
      <c r="C198" t="s">
        <v>1591</v>
      </c>
      <c r="D198" s="5">
        <v>-8506000000</v>
      </c>
      <c r="E198" s="5">
        <v>-3114000000</v>
      </c>
      <c r="F198" s="5">
        <v>-4028000000</v>
      </c>
      <c r="G198" s="5">
        <v>-6801000000</v>
      </c>
      <c r="I198" s="5">
        <v>-18285000000</v>
      </c>
      <c r="J198" s="5">
        <v>-14232000000</v>
      </c>
      <c r="K198" s="5">
        <v>-8830000000</v>
      </c>
      <c r="L198" s="5">
        <v>-8289000000</v>
      </c>
      <c r="M198" s="5">
        <v>-4715000000</v>
      </c>
      <c r="N198" s="5">
        <v>-2215000000</v>
      </c>
    </row>
    <row r="199" spans="2:26" ht="15.5" x14ac:dyDescent="0.35">
      <c r="C199" t="s">
        <v>1592</v>
      </c>
      <c r="O199" s="5">
        <v>-2075000000</v>
      </c>
      <c r="P199" s="5">
        <v>-2662000000</v>
      </c>
      <c r="Q199" s="5">
        <v>-2610000000</v>
      </c>
      <c r="R199" s="5">
        <v>-6044000000</v>
      </c>
      <c r="S199" s="5">
        <v>-6904000000</v>
      </c>
      <c r="T199" s="5">
        <v>-5433000000</v>
      </c>
      <c r="U199" s="5">
        <v>-7457000000</v>
      </c>
      <c r="V199" s="5">
        <v>-3580044480</v>
      </c>
      <c r="W199" s="5">
        <v>-1746891543</v>
      </c>
      <c r="X199" s="5">
        <v>-1266170662</v>
      </c>
      <c r="Y199" s="5">
        <v>-789575575</v>
      </c>
      <c r="Z199" s="5">
        <v>-534062833</v>
      </c>
    </row>
    <row r="200" spans="2:26" ht="15.5" x14ac:dyDescent="0.35">
      <c r="C200" t="s">
        <v>1593</v>
      </c>
      <c r="F200" s="5">
        <v>-59000000</v>
      </c>
      <c r="G200" s="5">
        <v>-38927000000</v>
      </c>
      <c r="I200" s="5">
        <v>-38986000000</v>
      </c>
    </row>
    <row r="201" spans="2:26" ht="15.5" x14ac:dyDescent="0.35">
      <c r="C201" t="s">
        <v>325</v>
      </c>
      <c r="L201" s="5">
        <v>-66000000</v>
      </c>
      <c r="M201" s="5">
        <v>-1787000000</v>
      </c>
      <c r="R201" s="5">
        <v>-1966000000</v>
      </c>
      <c r="S201" s="5">
        <v>-11000000</v>
      </c>
      <c r="U201" s="5">
        <v>-1008000000</v>
      </c>
      <c r="V201" s="5">
        <v>-5394500000</v>
      </c>
      <c r="W201" s="5">
        <v>-48000000000</v>
      </c>
      <c r="X201" s="5">
        <v>-60000000000</v>
      </c>
      <c r="Y201" s="5">
        <v>-16250000000</v>
      </c>
    </row>
    <row r="202" spans="2:26" ht="15.5" x14ac:dyDescent="0.35">
      <c r="C202" t="s">
        <v>91</v>
      </c>
    </row>
    <row r="203" spans="2:26" ht="15.5" x14ac:dyDescent="0.35">
      <c r="C203" t="s">
        <v>224</v>
      </c>
      <c r="D203" s="5">
        <v>-42656000000</v>
      </c>
      <c r="E203" s="5">
        <v>-27115000000</v>
      </c>
      <c r="F203" s="5">
        <v>81811000000</v>
      </c>
      <c r="G203" s="5">
        <v>-13340000000</v>
      </c>
      <c r="I203" s="5">
        <v>-29480000000</v>
      </c>
      <c r="J203" s="5">
        <v>-200530000000</v>
      </c>
      <c r="K203" s="5">
        <v>190145000000</v>
      </c>
      <c r="L203" s="5">
        <v>52590000000</v>
      </c>
      <c r="M203" s="5">
        <v>-34316000000</v>
      </c>
      <c r="N203" s="5">
        <v>9391000000</v>
      </c>
      <c r="O203" s="5">
        <v>130726000000</v>
      </c>
      <c r="P203" s="5">
        <v>-68228000000</v>
      </c>
      <c r="Q203" s="5">
        <v>28093000000</v>
      </c>
      <c r="R203" s="5">
        <v>-66108000000</v>
      </c>
      <c r="S203" s="5">
        <v>10937000000</v>
      </c>
      <c r="T203" s="5">
        <v>-73408000000</v>
      </c>
      <c r="U203" s="5">
        <v>-55737000000</v>
      </c>
      <c r="V203" s="5">
        <v>52794367853</v>
      </c>
      <c r="W203" s="5">
        <v>3912855516</v>
      </c>
      <c r="X203" s="5">
        <v>-130438059494</v>
      </c>
      <c r="Y203" s="5">
        <v>-25036776636</v>
      </c>
      <c r="Z203" s="5">
        <v>308057040265</v>
      </c>
    </row>
    <row r="204" spans="2:26" ht="15.5" x14ac:dyDescent="0.35">
      <c r="C204" t="s">
        <v>225</v>
      </c>
      <c r="E204" s="5">
        <v>125345000000</v>
      </c>
      <c r="I204" s="5">
        <v>154825000000</v>
      </c>
      <c r="J204" s="5">
        <v>355355000000</v>
      </c>
      <c r="K204" s="5">
        <v>165210000000</v>
      </c>
      <c r="L204" s="5">
        <v>112620000000</v>
      </c>
      <c r="M204" s="5">
        <v>146936000000</v>
      </c>
      <c r="N204" s="5">
        <v>137545000000</v>
      </c>
      <c r="O204" s="5">
        <v>6819000000</v>
      </c>
      <c r="P204" s="5">
        <v>75047000000</v>
      </c>
      <c r="Q204" s="5">
        <v>46954000000</v>
      </c>
      <c r="R204" s="5">
        <v>113062000000</v>
      </c>
      <c r="S204" s="5">
        <v>102125000000</v>
      </c>
      <c r="T204" s="5">
        <v>175533000000</v>
      </c>
      <c r="U204" s="5">
        <v>231270000000</v>
      </c>
      <c r="V204" s="5">
        <v>178475342096</v>
      </c>
      <c r="W204" s="5">
        <v>174562486580</v>
      </c>
      <c r="X204" s="5">
        <v>305000546074</v>
      </c>
      <c r="Y204" s="5">
        <v>326275976755</v>
      </c>
      <c r="Z204" s="5">
        <v>18218936490</v>
      </c>
    </row>
    <row r="205" spans="2:26" ht="15.5" x14ac:dyDescent="0.35">
      <c r="C205" t="s">
        <v>1594</v>
      </c>
      <c r="Y205" s="5">
        <v>3761336955</v>
      </c>
    </row>
    <row r="206" spans="2:26" ht="15.5" x14ac:dyDescent="0.35">
      <c r="C206" t="s">
        <v>226</v>
      </c>
      <c r="D206" s="5">
        <v>-42656000000</v>
      </c>
      <c r="E206" s="5">
        <v>98230000000</v>
      </c>
      <c r="F206" s="5">
        <v>81811000000</v>
      </c>
      <c r="G206" s="5">
        <v>-13340000000</v>
      </c>
      <c r="I206" s="5">
        <v>125345000000</v>
      </c>
      <c r="J206" s="5">
        <v>154825000000</v>
      </c>
      <c r="K206" s="5">
        <v>355355000000</v>
      </c>
      <c r="L206" s="5">
        <v>165210000000</v>
      </c>
      <c r="M206" s="5">
        <v>112620000000</v>
      </c>
      <c r="N206" s="5">
        <v>146936000000</v>
      </c>
      <c r="O206" s="5">
        <v>137545000000</v>
      </c>
      <c r="P206" s="5">
        <v>6819000000</v>
      </c>
      <c r="Q206" s="5">
        <v>75047000000</v>
      </c>
      <c r="R206" s="5">
        <v>46954000000</v>
      </c>
      <c r="S206" s="5">
        <v>113062000000</v>
      </c>
      <c r="T206" s="5">
        <v>102125000000</v>
      </c>
      <c r="U206" s="5">
        <v>175533000000</v>
      </c>
      <c r="V206" s="5">
        <v>231269709949</v>
      </c>
      <c r="W206" s="5">
        <v>178475342096</v>
      </c>
      <c r="X206" s="5">
        <v>174562486580</v>
      </c>
      <c r="Y206" s="5">
        <v>305000537074</v>
      </c>
      <c r="Z206" s="5">
        <v>326275976755</v>
      </c>
    </row>
    <row r="208" spans="2:26" ht="15.5" x14ac:dyDescent="0.35">
      <c r="B208" t="s">
        <v>227</v>
      </c>
      <c r="C208" t="s">
        <v>12</v>
      </c>
      <c r="D208" s="5">
        <v>6000000000</v>
      </c>
      <c r="E208" s="5">
        <v>6000000000</v>
      </c>
      <c r="F208" s="5">
        <v>6000000000</v>
      </c>
      <c r="G208" s="5">
        <v>6000000000</v>
      </c>
      <c r="I208" s="5">
        <v>6000000000</v>
      </c>
      <c r="J208" s="5">
        <v>6000000000</v>
      </c>
      <c r="K208" s="5">
        <v>6000000000</v>
      </c>
      <c r="L208" s="5">
        <v>6000000000</v>
      </c>
      <c r="M208" s="5">
        <v>6000000000</v>
      </c>
      <c r="N208" s="5">
        <v>6000000000</v>
      </c>
      <c r="O208" s="5">
        <v>6000000000</v>
      </c>
      <c r="P208" s="5">
        <v>6000000000</v>
      </c>
      <c r="Q208" s="5">
        <v>6000000000</v>
      </c>
      <c r="R208" s="5">
        <v>6000000000</v>
      </c>
      <c r="S208" s="5">
        <v>6000000000</v>
      </c>
      <c r="T208" s="5">
        <v>6000000000</v>
      </c>
      <c r="U208" s="5">
        <v>6000000000</v>
      </c>
      <c r="V208" s="5">
        <v>6000000000</v>
      </c>
      <c r="W208" s="5">
        <v>5000000000</v>
      </c>
      <c r="X208" s="5">
        <v>5000000000</v>
      </c>
      <c r="Y208" s="5">
        <v>5000000000</v>
      </c>
      <c r="Z208" s="5">
        <v>5000000000</v>
      </c>
    </row>
    <row r="209" spans="3:7" ht="15.5" x14ac:dyDescent="0.35">
      <c r="C209" t="s">
        <v>228</v>
      </c>
      <c r="D209" s="6">
        <v>4.8499999999999996</v>
      </c>
      <c r="E209" s="6">
        <v>-0.81</v>
      </c>
      <c r="F209" s="6">
        <v>10.83</v>
      </c>
      <c r="G209" s="6">
        <v>4.29</v>
      </c>
    </row>
    <row r="210" spans="3:7" ht="15.5" x14ac:dyDescent="0.35">
      <c r="C210" t="s">
        <v>229</v>
      </c>
      <c r="D210" s="6">
        <v>27.22</v>
      </c>
      <c r="E210" s="6">
        <v>-243.21</v>
      </c>
      <c r="F210" s="6">
        <v>24.01</v>
      </c>
      <c r="G210" s="6">
        <v>52.21</v>
      </c>
    </row>
    <row r="211" spans="3:7" ht="15.5" x14ac:dyDescent="0.35">
      <c r="C211" t="s">
        <v>73</v>
      </c>
      <c r="D211" s="6">
        <v>4.21</v>
      </c>
      <c r="E211" s="6">
        <v>8.48</v>
      </c>
      <c r="F211" s="6">
        <v>5.78</v>
      </c>
      <c r="G211" s="6">
        <v>5.47</v>
      </c>
    </row>
    <row r="212" spans="3:7" ht="15.5" x14ac:dyDescent="0.35">
      <c r="C212" t="s">
        <v>230</v>
      </c>
      <c r="D212" s="5">
        <v>61330000000</v>
      </c>
      <c r="E212" s="5">
        <v>1760000000</v>
      </c>
      <c r="F212" s="5">
        <v>87910000000</v>
      </c>
      <c r="G212" s="5">
        <v>54590000000</v>
      </c>
    </row>
    <row r="213" spans="3:7" ht="15.5" x14ac:dyDescent="0.35">
      <c r="C213" t="s">
        <v>231</v>
      </c>
      <c r="D213" s="6">
        <v>1.3500000000000002E-2</v>
      </c>
      <c r="E213" s="6">
        <v>-2.2000000000000001E-3</v>
      </c>
      <c r="F213" s="6">
        <v>2.9600000000000001E-2</v>
      </c>
      <c r="G213" s="6">
        <v>1.1599999999999999E-2</v>
      </c>
    </row>
    <row r="214" spans="3:7" ht="15.5" x14ac:dyDescent="0.35">
      <c r="C214" t="s">
        <v>232</v>
      </c>
      <c r="D214" s="6">
        <v>2.41E-2</v>
      </c>
      <c r="E214" s="6">
        <v>-4.0999999999999995E-3</v>
      </c>
      <c r="F214" s="6">
        <v>5.5E-2</v>
      </c>
      <c r="G214" s="6">
        <v>2.1700000000000001E-2</v>
      </c>
    </row>
    <row r="215" spans="3:7" ht="15.5" x14ac:dyDescent="0.35">
      <c r="C215" t="s">
        <v>233</v>
      </c>
      <c r="D215" s="6">
        <v>1.9699999999999999E-2</v>
      </c>
      <c r="E215" s="6">
        <v>-1.5300000000000001E-2</v>
      </c>
      <c r="F215" s="6">
        <v>3.49E-2</v>
      </c>
      <c r="G215" s="6">
        <v>2.2200000000000001E-2</v>
      </c>
    </row>
    <row r="216" spans="3:7" ht="15.5" x14ac:dyDescent="0.35">
      <c r="C216" t="s">
        <v>234</v>
      </c>
      <c r="D216" s="6">
        <v>7.2</v>
      </c>
      <c r="E216" s="6">
        <v>-5.95</v>
      </c>
      <c r="F216" s="6">
        <v>18.41</v>
      </c>
      <c r="G216" s="6">
        <v>7.11</v>
      </c>
    </row>
    <row r="217" spans="3:7" ht="15.5" x14ac:dyDescent="0.35">
      <c r="C217" t="s">
        <v>235</v>
      </c>
      <c r="D217" s="5">
        <v>1255000000000</v>
      </c>
      <c r="E217" s="5">
        <v>1226000000000</v>
      </c>
      <c r="F217" s="5">
        <v>1232000000000</v>
      </c>
      <c r="G217" s="5">
        <v>1234000000000</v>
      </c>
    </row>
    <row r="218" spans="3:7" ht="15.5" x14ac:dyDescent="0.35">
      <c r="C218" t="s">
        <v>236</v>
      </c>
      <c r="D218" s="6">
        <v>0.66</v>
      </c>
      <c r="E218" s="5">
        <v>1</v>
      </c>
      <c r="F218" s="6">
        <v>1.32</v>
      </c>
      <c r="G218" s="6">
        <v>1.1299999999999999</v>
      </c>
    </row>
    <row r="219" spans="3:7" ht="15.5" x14ac:dyDescent="0.35">
      <c r="C219" t="s">
        <v>237</v>
      </c>
      <c r="D219" s="6">
        <v>201.02</v>
      </c>
      <c r="E219" s="6">
        <v>196.18</v>
      </c>
      <c r="F219" s="6">
        <v>196.99</v>
      </c>
      <c r="G219" s="6">
        <v>197.61</v>
      </c>
    </row>
    <row r="220" spans="3:7" ht="15.5" x14ac:dyDescent="0.35">
      <c r="C220" t="s">
        <v>238</v>
      </c>
      <c r="D220" s="6">
        <v>0.87</v>
      </c>
      <c r="E220" s="6">
        <v>1.35</v>
      </c>
      <c r="F220" s="6">
        <v>1.77</v>
      </c>
      <c r="G220" s="6">
        <v>1.52</v>
      </c>
    </row>
    <row r="221" spans="3:7" ht="15.5" x14ac:dyDescent="0.35">
      <c r="C221" t="s">
        <v>239</v>
      </c>
      <c r="D221" s="6">
        <v>151.27000000000001</v>
      </c>
      <c r="E221" s="6">
        <v>146.43</v>
      </c>
      <c r="F221" s="6">
        <v>147.24</v>
      </c>
      <c r="G221" s="6">
        <v>147.85</v>
      </c>
    </row>
    <row r="222" spans="3:7" ht="15.5" x14ac:dyDescent="0.35">
      <c r="C222" t="s">
        <v>240</v>
      </c>
      <c r="D222" s="5">
        <v>26000000000</v>
      </c>
      <c r="E222" s="5">
        <v>24000000000</v>
      </c>
      <c r="F222" s="5">
        <v>84000000000</v>
      </c>
      <c r="G222" s="5">
        <v>55000000000</v>
      </c>
    </row>
    <row r="223" spans="3:7" ht="15.5" x14ac:dyDescent="0.35">
      <c r="C223" t="s">
        <v>241</v>
      </c>
      <c r="D223" s="5">
        <v>87000000000</v>
      </c>
      <c r="E223" s="5">
        <v>85000000000</v>
      </c>
      <c r="F223" s="5">
        <v>91000000000</v>
      </c>
      <c r="G223" s="5">
        <v>205000000000</v>
      </c>
    </row>
    <row r="224" spans="3:7" ht="15.5" x14ac:dyDescent="0.35">
      <c r="C224" t="s">
        <v>242</v>
      </c>
      <c r="D224" s="5">
        <v>1206000000000</v>
      </c>
      <c r="E224" s="5">
        <v>1177000000000</v>
      </c>
      <c r="F224" s="5">
        <v>1182000000000</v>
      </c>
      <c r="G224" s="5">
        <v>1186000000000</v>
      </c>
    </row>
    <row r="225" spans="3:26" ht="15.5" x14ac:dyDescent="0.35">
      <c r="C225" t="s">
        <v>24</v>
      </c>
      <c r="D225" s="5">
        <v>114000000000</v>
      </c>
      <c r="E225" s="5">
        <v>109000000000</v>
      </c>
      <c r="F225" s="5">
        <v>175000000000</v>
      </c>
      <c r="G225" s="5">
        <v>260000000000</v>
      </c>
    </row>
    <row r="226" spans="3:26" ht="15.5" x14ac:dyDescent="0.35">
      <c r="C226" t="s">
        <v>21</v>
      </c>
      <c r="D226" s="5">
        <v>58000000000</v>
      </c>
      <c r="E226" s="5">
        <v>11000000000</v>
      </c>
      <c r="F226" s="5">
        <v>50000000000</v>
      </c>
      <c r="G226" s="5">
        <v>216000000000</v>
      </c>
    </row>
    <row r="227" spans="3:26" ht="15.5" x14ac:dyDescent="0.35">
      <c r="C227" t="s">
        <v>243</v>
      </c>
      <c r="D227" s="5">
        <v>-252000000000</v>
      </c>
      <c r="E227" s="5">
        <v>-212000000000</v>
      </c>
      <c r="F227" s="5">
        <v>-217000000000</v>
      </c>
      <c r="G227" s="5">
        <v>-300000000000</v>
      </c>
    </row>
    <row r="228" spans="3:26" ht="15.5" x14ac:dyDescent="0.35">
      <c r="C228" t="s">
        <v>244</v>
      </c>
      <c r="D228" s="5">
        <v>-13000000000</v>
      </c>
      <c r="E228" s="5">
        <v>60000000000</v>
      </c>
      <c r="F228" s="5">
        <v>-18000000000</v>
      </c>
      <c r="G228" s="5">
        <v>55000000000</v>
      </c>
    </row>
    <row r="229" spans="3:26" ht="15.5" x14ac:dyDescent="0.35">
      <c r="C229" t="s">
        <v>245</v>
      </c>
      <c r="D229" s="5">
        <v>-26000000000</v>
      </c>
      <c r="E229" s="5">
        <v>-20000000000</v>
      </c>
      <c r="F229" s="5">
        <v>-32000000000</v>
      </c>
      <c r="G229" s="5">
        <v>-11000000000</v>
      </c>
    </row>
    <row r="230" spans="3:26" ht="15.5" x14ac:dyDescent="0.35">
      <c r="C230" t="s">
        <v>13</v>
      </c>
      <c r="D230" s="5">
        <v>-39000000000</v>
      </c>
      <c r="E230" s="5">
        <v>40000000000</v>
      </c>
      <c r="F230" s="5">
        <v>-49000000000</v>
      </c>
      <c r="G230" s="5">
        <v>44000000000</v>
      </c>
    </row>
    <row r="231" spans="3:26" ht="15.5" x14ac:dyDescent="0.35">
      <c r="C231" t="s">
        <v>16</v>
      </c>
      <c r="D231" s="6">
        <v>-6.5</v>
      </c>
      <c r="E231" s="6">
        <v>6.69</v>
      </c>
      <c r="F231" s="6">
        <v>-8.2200000000000006</v>
      </c>
      <c r="G231" s="6">
        <v>7.29</v>
      </c>
    </row>
    <row r="232" spans="3:26" ht="15.5" x14ac:dyDescent="0.35">
      <c r="C232" t="s">
        <v>58</v>
      </c>
      <c r="I232" s="6">
        <v>17.559999999999999</v>
      </c>
      <c r="J232" s="6">
        <v>10.09</v>
      </c>
      <c r="K232" s="6">
        <v>0.36</v>
      </c>
      <c r="L232" s="6">
        <v>12.61</v>
      </c>
      <c r="M232" s="6">
        <v>2.2599999999999998</v>
      </c>
      <c r="N232" s="6">
        <v>-30.27</v>
      </c>
      <c r="O232" s="6">
        <v>-96.51</v>
      </c>
      <c r="P232" s="6">
        <v>-57.58</v>
      </c>
      <c r="Q232" s="6">
        <v>-27.73</v>
      </c>
      <c r="R232" s="6">
        <v>-255.99</v>
      </c>
      <c r="S232" s="6">
        <v>-5.12</v>
      </c>
      <c r="T232" s="6">
        <v>8.7899999999999991</v>
      </c>
      <c r="U232" s="6">
        <v>-15.34</v>
      </c>
      <c r="V232" s="6">
        <v>16.170000000000002</v>
      </c>
      <c r="W232" s="6">
        <v>33.43</v>
      </c>
      <c r="X232" s="6">
        <v>32.33</v>
      </c>
      <c r="Y232" s="6">
        <v>34.46</v>
      </c>
      <c r="Z232" s="6">
        <v>10.65</v>
      </c>
    </row>
    <row r="233" spans="3:26" ht="15.5" x14ac:dyDescent="0.35">
      <c r="C233" t="s">
        <v>72</v>
      </c>
      <c r="I233" s="6">
        <v>14.81</v>
      </c>
      <c r="J233" s="6">
        <v>11.2</v>
      </c>
      <c r="K233" s="6">
        <v>333.33</v>
      </c>
      <c r="L233" s="6">
        <v>6.42</v>
      </c>
      <c r="M233" s="6">
        <v>30.53</v>
      </c>
      <c r="N233" s="6">
        <v>-1.65</v>
      </c>
      <c r="O233" s="6">
        <v>-0.52</v>
      </c>
      <c r="P233" s="6">
        <v>-0.87</v>
      </c>
      <c r="Q233" s="6">
        <v>-2.2400000000000002</v>
      </c>
      <c r="R233" s="6">
        <v>-0.28999999999999998</v>
      </c>
      <c r="S233" s="6">
        <v>-18.55</v>
      </c>
      <c r="T233" s="6">
        <v>15.36</v>
      </c>
      <c r="U233" s="6">
        <v>-7.17</v>
      </c>
      <c r="V233" s="6">
        <v>12.37</v>
      </c>
      <c r="W233" s="6">
        <v>7.84</v>
      </c>
      <c r="X233" s="6">
        <v>13.18</v>
      </c>
      <c r="Y233" s="6">
        <v>6.59</v>
      </c>
      <c r="Z233" s="6">
        <v>7.89</v>
      </c>
    </row>
    <row r="234" spans="3:26" ht="15.5" x14ac:dyDescent="0.35">
      <c r="C234" t="s">
        <v>75</v>
      </c>
      <c r="I234" s="6">
        <v>1.79</v>
      </c>
      <c r="J234" s="6">
        <v>0.84</v>
      </c>
      <c r="K234" s="6">
        <v>0.97</v>
      </c>
      <c r="L234" s="6">
        <v>0.88</v>
      </c>
      <c r="M234" s="6">
        <v>0.59</v>
      </c>
      <c r="N234" s="6">
        <v>0.74</v>
      </c>
      <c r="O234" s="6">
        <v>0.78</v>
      </c>
      <c r="P234" s="6">
        <v>0.53</v>
      </c>
      <c r="Q234" s="6">
        <v>0.57999999999999996</v>
      </c>
      <c r="R234" s="6">
        <v>0.83</v>
      </c>
      <c r="S234" s="6">
        <v>1.1599999999999999</v>
      </c>
      <c r="T234" s="6">
        <v>1.75</v>
      </c>
      <c r="U234" s="6">
        <v>1.54</v>
      </c>
      <c r="V234" s="6">
        <v>2.96</v>
      </c>
      <c r="W234" s="6">
        <v>2.66</v>
      </c>
      <c r="X234" s="6">
        <v>4.6900000000000004</v>
      </c>
      <c r="Y234" s="6">
        <v>2.78</v>
      </c>
      <c r="Z234" s="6">
        <v>1.44</v>
      </c>
    </row>
    <row r="235" spans="3:26" ht="15.5" x14ac:dyDescent="0.35">
      <c r="C235" t="s">
        <v>246</v>
      </c>
      <c r="I235" s="5">
        <v>218030000000</v>
      </c>
      <c r="J235" s="5">
        <v>180300000000</v>
      </c>
      <c r="K235" s="5">
        <v>122700000000</v>
      </c>
      <c r="L235" s="5">
        <v>215440000000</v>
      </c>
      <c r="M235" s="5">
        <v>13300000000</v>
      </c>
      <c r="N235" s="5">
        <v>-191360000000</v>
      </c>
      <c r="O235" s="5">
        <v>-310610000000</v>
      </c>
      <c r="P235" s="5">
        <v>-153040000000</v>
      </c>
    </row>
    <row r="236" spans="3:26" ht="15.5" x14ac:dyDescent="0.35">
      <c r="C236" t="s">
        <v>247</v>
      </c>
      <c r="I236" s="6">
        <v>4.8099999999999997E-2</v>
      </c>
      <c r="J236" s="6">
        <v>2.6099999999999998E-2</v>
      </c>
      <c r="K236" s="6">
        <v>1E-3</v>
      </c>
      <c r="L236" s="6">
        <v>3.7000000000000005E-2</v>
      </c>
      <c r="M236" s="6">
        <v>6.7000000000000002E-3</v>
      </c>
      <c r="N236" s="6">
        <v>-8.4700000000000011E-2</v>
      </c>
      <c r="O236" s="6">
        <v>-0.29749999999999999</v>
      </c>
      <c r="P236" s="6">
        <v>-0.11869999999999999</v>
      </c>
      <c r="Q236" s="6">
        <v>-4.7300000000000002E-2</v>
      </c>
      <c r="R236" s="6">
        <v>-0.433</v>
      </c>
      <c r="S236" s="6">
        <v>-6.1999999999999998E-3</v>
      </c>
      <c r="T236" s="6">
        <v>1.6299999999999999E-2</v>
      </c>
      <c r="U236" s="6">
        <v>-2.8799999999999999E-2</v>
      </c>
      <c r="V236" s="6">
        <v>3.04E-2</v>
      </c>
      <c r="W236" s="6">
        <v>5.9000000000000004E-2</v>
      </c>
      <c r="X236" s="6">
        <v>7.7100000000000002E-2</v>
      </c>
      <c r="Y236" s="6">
        <v>8.6500000000000007E-2</v>
      </c>
      <c r="Z236" s="6">
        <v>3.73E-2</v>
      </c>
    </row>
    <row r="237" spans="3:26" ht="15.5" x14ac:dyDescent="0.35">
      <c r="C237" t="s">
        <v>248</v>
      </c>
      <c r="I237" s="6">
        <v>8.9099999999999999E-2</v>
      </c>
      <c r="J237" s="6">
        <v>5.1100000000000007E-2</v>
      </c>
      <c r="K237" s="6">
        <v>1.9E-3</v>
      </c>
      <c r="L237" s="6">
        <v>6.83E-2</v>
      </c>
      <c r="M237" s="6">
        <v>1.3100000000000001E-2</v>
      </c>
      <c r="N237" s="6">
        <v>-0.185</v>
      </c>
      <c r="O237" s="6">
        <v>-0.76540000000000008</v>
      </c>
      <c r="P237" s="6">
        <v>-0.34020000000000006</v>
      </c>
      <c r="Q237" s="6">
        <v>-0.1118</v>
      </c>
      <c r="R237" s="6">
        <v>-1.4044999999999999</v>
      </c>
      <c r="S237" s="6">
        <v>-1.1699999999999999E-2</v>
      </c>
      <c r="T237" s="6">
        <v>3.4099999999999998E-2</v>
      </c>
      <c r="U237" s="6">
        <v>-6.1699999999999998E-2</v>
      </c>
      <c r="V237" s="6">
        <v>6.1200000000000004E-2</v>
      </c>
      <c r="W237" s="6">
        <v>0.11199999999999999</v>
      </c>
      <c r="X237" s="6">
        <v>0.1381</v>
      </c>
      <c r="Y237" s="6">
        <v>0.161</v>
      </c>
      <c r="Z237" s="6">
        <v>6.0400000000000002E-2</v>
      </c>
    </row>
    <row r="238" spans="3:26" ht="15.5" x14ac:dyDescent="0.35">
      <c r="C238" t="s">
        <v>249</v>
      </c>
      <c r="I238" s="6">
        <v>5.9500000000000004E-2</v>
      </c>
      <c r="J238" s="6">
        <v>2.9700000000000001E-2</v>
      </c>
      <c r="K238" s="6">
        <v>-1.4000000000000002E-3</v>
      </c>
      <c r="L238" s="6">
        <v>2.8399999999999998E-2</v>
      </c>
      <c r="M238" s="6">
        <v>-2.3E-3</v>
      </c>
      <c r="N238" s="6">
        <v>-0.11699999999999999</v>
      </c>
      <c r="O238" s="6">
        <v>-0.16269999999999998</v>
      </c>
      <c r="P238" s="6">
        <v>-6.93E-2</v>
      </c>
      <c r="Q238" s="6">
        <v>-1.09E-2</v>
      </c>
      <c r="R238" s="6">
        <v>-5.5899999999999998E-2</v>
      </c>
      <c r="S238" s="6">
        <v>3.2000000000000002E-3</v>
      </c>
      <c r="T238" s="6">
        <v>2.12E-2</v>
      </c>
      <c r="U238" s="6">
        <v>3.2000000000000002E-3</v>
      </c>
      <c r="V238" s="6">
        <v>3.7699999999999997E-2</v>
      </c>
      <c r="W238" s="6">
        <v>4.6600000000000003E-2</v>
      </c>
      <c r="X238" s="6">
        <v>7.9199999999999993E-2</v>
      </c>
      <c r="Y238" s="6">
        <v>7.5399999999999995E-2</v>
      </c>
      <c r="Z238" s="6">
        <v>0.14499999999999999</v>
      </c>
    </row>
    <row r="239" spans="3:26" ht="15.5" x14ac:dyDescent="0.35">
      <c r="C239" t="s">
        <v>250</v>
      </c>
      <c r="I239" s="6">
        <v>5.26</v>
      </c>
      <c r="J239" s="6">
        <v>1.54</v>
      </c>
      <c r="K239" s="6">
        <v>-7.0000000000000007E-2</v>
      </c>
      <c r="L239" s="6">
        <v>1.06</v>
      </c>
      <c r="M239" s="6">
        <v>-7.0000000000000007E-2</v>
      </c>
      <c r="N239" s="6">
        <v>-2.89</v>
      </c>
      <c r="O239" s="6">
        <v>-3.06</v>
      </c>
      <c r="P239" s="6">
        <v>-1.34</v>
      </c>
      <c r="Q239" s="6">
        <v>-0.23</v>
      </c>
      <c r="R239" s="6">
        <v>-1.1599999999999999</v>
      </c>
      <c r="S239" s="6">
        <v>7.0000000000000007E-2</v>
      </c>
      <c r="T239" s="6">
        <v>0.4</v>
      </c>
      <c r="U239" s="6">
        <v>7.0000000000000007E-2</v>
      </c>
      <c r="V239" s="6">
        <v>1.3</v>
      </c>
      <c r="W239" s="6">
        <v>1.56</v>
      </c>
      <c r="X239" s="6">
        <v>2.12</v>
      </c>
      <c r="Y239" s="6">
        <v>5.25</v>
      </c>
      <c r="Z239" s="6">
        <v>7.17</v>
      </c>
    </row>
    <row r="240" spans="3:26" ht="15.5" x14ac:dyDescent="0.35">
      <c r="C240" t="s">
        <v>69</v>
      </c>
      <c r="I240" s="6">
        <v>1.32</v>
      </c>
      <c r="J240" s="6">
        <v>0.56999999999999995</v>
      </c>
      <c r="K240" s="6">
        <v>0.64</v>
      </c>
      <c r="L240" s="6">
        <v>0.44</v>
      </c>
      <c r="M240" s="6">
        <v>0.4</v>
      </c>
      <c r="N240" s="6">
        <v>0.31</v>
      </c>
      <c r="O240" s="6">
        <v>0.4</v>
      </c>
      <c r="P240" s="6">
        <v>0.3</v>
      </c>
      <c r="Q240" s="6">
        <v>0.25</v>
      </c>
      <c r="R240" s="6">
        <v>0.41</v>
      </c>
      <c r="S240" s="6">
        <v>0.22</v>
      </c>
      <c r="T240" s="6">
        <v>0.52</v>
      </c>
      <c r="U240" s="6">
        <v>0.44</v>
      </c>
      <c r="V240" s="6">
        <v>0.76</v>
      </c>
      <c r="W240" s="6">
        <v>0.88</v>
      </c>
      <c r="X240" s="6">
        <v>1.82</v>
      </c>
      <c r="Y240" s="6">
        <v>1.06</v>
      </c>
      <c r="Z240" s="6">
        <v>0.48</v>
      </c>
    </row>
    <row r="241" spans="3:26" ht="15.5" x14ac:dyDescent="0.35">
      <c r="C241" t="s">
        <v>66</v>
      </c>
      <c r="I241" s="6">
        <v>196.99</v>
      </c>
      <c r="J241" s="6">
        <v>197.36</v>
      </c>
      <c r="K241" s="6">
        <v>187.09</v>
      </c>
      <c r="L241" s="6">
        <v>184.52</v>
      </c>
      <c r="M241" s="6">
        <v>171.75</v>
      </c>
      <c r="N241" s="6">
        <v>163.58000000000001</v>
      </c>
      <c r="O241" s="6">
        <v>126.09</v>
      </c>
      <c r="P241" s="6">
        <v>169.23</v>
      </c>
      <c r="Q241" s="6">
        <v>248.11</v>
      </c>
      <c r="R241" s="6">
        <v>182.27</v>
      </c>
      <c r="S241" s="6">
        <v>437.58</v>
      </c>
      <c r="T241" s="6">
        <v>257.5</v>
      </c>
      <c r="U241" s="6">
        <v>248.71</v>
      </c>
      <c r="V241" s="6">
        <v>264.05</v>
      </c>
      <c r="W241" s="6">
        <v>298.45999999999998</v>
      </c>
      <c r="X241" s="6">
        <v>234.16</v>
      </c>
      <c r="Y241" s="5">
        <v>214</v>
      </c>
      <c r="Z241" s="6">
        <v>176.35</v>
      </c>
    </row>
    <row r="242" spans="3:26" ht="15.5" x14ac:dyDescent="0.35">
      <c r="C242" t="s">
        <v>251</v>
      </c>
      <c r="I242" s="6">
        <v>1.77</v>
      </c>
      <c r="J242" s="6">
        <v>0.77</v>
      </c>
      <c r="K242" s="6">
        <v>0.64</v>
      </c>
      <c r="L242" s="6">
        <v>0.44</v>
      </c>
      <c r="M242" s="6">
        <v>0.4</v>
      </c>
      <c r="N242" s="6">
        <v>0.31</v>
      </c>
      <c r="O242" s="6">
        <v>0.4</v>
      </c>
      <c r="P242" s="6">
        <v>0.3</v>
      </c>
      <c r="Q242" s="6">
        <v>0.27</v>
      </c>
      <c r="R242" s="6">
        <v>0.47</v>
      </c>
      <c r="S242" s="6">
        <v>0.24</v>
      </c>
      <c r="T242" s="6">
        <v>0.63</v>
      </c>
      <c r="U242" s="6">
        <v>0.54</v>
      </c>
      <c r="V242" s="6">
        <v>0.91</v>
      </c>
      <c r="W242" s="6">
        <v>1.07</v>
      </c>
      <c r="X242" s="6">
        <v>2.0499999999999998</v>
      </c>
      <c r="Y242" s="6">
        <v>1.19</v>
      </c>
      <c r="Z242" s="6">
        <v>0.48</v>
      </c>
    </row>
    <row r="243" spans="3:26" ht="15.5" x14ac:dyDescent="0.35">
      <c r="C243" t="s">
        <v>252</v>
      </c>
      <c r="I243" s="6">
        <v>147.24</v>
      </c>
      <c r="J243" s="6">
        <v>147.61000000000001</v>
      </c>
      <c r="K243" s="6">
        <v>187.09</v>
      </c>
      <c r="L243" s="6">
        <v>184.52</v>
      </c>
      <c r="M243" s="6">
        <v>171.75</v>
      </c>
      <c r="N243" s="6">
        <v>163.58000000000001</v>
      </c>
      <c r="O243" s="6">
        <v>126.09</v>
      </c>
      <c r="P243" s="6">
        <v>169.23</v>
      </c>
      <c r="Q243" s="6">
        <v>226.23</v>
      </c>
      <c r="R243" s="6">
        <v>160.4</v>
      </c>
      <c r="S243" s="6">
        <v>393.73</v>
      </c>
      <c r="T243" s="6">
        <v>213.65</v>
      </c>
      <c r="U243" s="6">
        <v>204.86</v>
      </c>
      <c r="V243" s="6">
        <v>220.2</v>
      </c>
      <c r="W243" s="6">
        <v>245.83</v>
      </c>
      <c r="X243" s="6">
        <v>207.79</v>
      </c>
      <c r="Y243" s="5">
        <v>191</v>
      </c>
      <c r="Z243" s="6">
        <v>176.33</v>
      </c>
    </row>
    <row r="244" spans="3:26" ht="15.5" x14ac:dyDescent="0.35">
      <c r="C244" t="s">
        <v>253</v>
      </c>
      <c r="I244" s="5">
        <v>84000000000</v>
      </c>
      <c r="J244" s="5">
        <v>65000000000</v>
      </c>
      <c r="K244" s="5">
        <v>88000000000</v>
      </c>
      <c r="L244" s="5">
        <v>156000000000</v>
      </c>
      <c r="M244" s="5">
        <v>157000000000</v>
      </c>
      <c r="N244" s="5">
        <v>144000000000</v>
      </c>
      <c r="O244" s="5">
        <v>93000000000</v>
      </c>
      <c r="P244" s="5">
        <v>177000000000</v>
      </c>
      <c r="Q244" s="5">
        <v>163000000000</v>
      </c>
      <c r="R244" s="5">
        <v>150000000000</v>
      </c>
      <c r="S244" s="5">
        <v>110000000000</v>
      </c>
      <c r="T244" s="5">
        <v>79000000000</v>
      </c>
      <c r="U244" s="5">
        <v>185000000000</v>
      </c>
      <c r="V244" s="5">
        <v>155000000000</v>
      </c>
      <c r="W244" s="5">
        <v>161000000000</v>
      </c>
      <c r="X244" s="5">
        <v>73000000000</v>
      </c>
      <c r="Y244" s="5">
        <v>44000000000</v>
      </c>
      <c r="Z244" s="5">
        <v>42000000000</v>
      </c>
    </row>
    <row r="245" spans="3:26" ht="15.5" x14ac:dyDescent="0.35">
      <c r="C245" t="s">
        <v>254</v>
      </c>
      <c r="I245" s="5">
        <v>91000000000</v>
      </c>
      <c r="J245" s="5">
        <v>327000000000</v>
      </c>
      <c r="K245" s="5">
        <v>379000000000</v>
      </c>
      <c r="L245" s="5">
        <v>201000000000</v>
      </c>
      <c r="M245" s="5">
        <v>344000000000</v>
      </c>
      <c r="N245" s="5">
        <v>496000000000</v>
      </c>
      <c r="O245" s="5">
        <v>635000000000</v>
      </c>
      <c r="P245" s="5">
        <v>1164000000000</v>
      </c>
      <c r="Q245" s="5">
        <v>1286000000000</v>
      </c>
      <c r="R245" s="5">
        <v>1776000000000</v>
      </c>
      <c r="S245" s="5">
        <v>1706000000000</v>
      </c>
      <c r="T245" s="5">
        <v>1429000000000</v>
      </c>
      <c r="U245" s="5">
        <v>1278000000000</v>
      </c>
      <c r="V245" s="5">
        <v>1289000000000</v>
      </c>
      <c r="W245" s="5">
        <v>971000000000</v>
      </c>
      <c r="X245" s="5">
        <v>645000000000</v>
      </c>
      <c r="Y245" s="5">
        <v>657000000000</v>
      </c>
      <c r="Z245" s="5">
        <v>361000000000</v>
      </c>
    </row>
    <row r="246" spans="3:26" ht="15.5" x14ac:dyDescent="0.35">
      <c r="C246" t="s">
        <v>26</v>
      </c>
      <c r="I246" s="5">
        <v>175000000000</v>
      </c>
      <c r="J246" s="5">
        <v>392000000000</v>
      </c>
      <c r="K246" s="5">
        <v>467000000000</v>
      </c>
      <c r="L246" s="5">
        <v>357000000000</v>
      </c>
      <c r="M246" s="5">
        <v>501000000000</v>
      </c>
      <c r="N246" s="5">
        <v>639000000000</v>
      </c>
      <c r="O246" s="5">
        <v>728000000000</v>
      </c>
      <c r="P246" s="5">
        <v>1341000000000</v>
      </c>
      <c r="Q246" s="5">
        <v>1449000000000</v>
      </c>
      <c r="R246" s="5">
        <v>1926000000000</v>
      </c>
      <c r="S246" s="5">
        <v>1816000000000</v>
      </c>
      <c r="T246" s="5">
        <v>1508000000000</v>
      </c>
      <c r="U246" s="5">
        <v>1463000000000</v>
      </c>
      <c r="V246" s="5">
        <v>1444000000000</v>
      </c>
      <c r="W246" s="5">
        <v>1132000000000</v>
      </c>
      <c r="X246" s="5">
        <v>718000000000</v>
      </c>
      <c r="Y246" s="5">
        <v>701000000000</v>
      </c>
      <c r="Z246" s="5">
        <v>402000000000</v>
      </c>
    </row>
    <row r="247" spans="3:26" ht="15.5" x14ac:dyDescent="0.35">
      <c r="C247" t="s">
        <v>23</v>
      </c>
      <c r="I247" s="5">
        <v>50000000000</v>
      </c>
      <c r="J247" s="5">
        <v>237000000000</v>
      </c>
      <c r="K247" s="5">
        <v>111000000000</v>
      </c>
      <c r="L247" s="5">
        <v>192000000000</v>
      </c>
      <c r="M247" s="5">
        <v>388000000000</v>
      </c>
      <c r="N247" s="5">
        <v>492000000000</v>
      </c>
      <c r="O247" s="5">
        <v>590000000000</v>
      </c>
      <c r="P247" s="5">
        <v>1334000000000</v>
      </c>
      <c r="Q247" s="5">
        <v>1374000000000</v>
      </c>
      <c r="R247" s="5">
        <v>1879000000000</v>
      </c>
      <c r="S247" s="5">
        <v>1703000000000</v>
      </c>
      <c r="T247" s="5">
        <v>1406000000000</v>
      </c>
      <c r="U247" s="5">
        <v>1288000000000</v>
      </c>
      <c r="V247" s="5">
        <v>1213000000000</v>
      </c>
      <c r="W247" s="5">
        <v>953000000000</v>
      </c>
      <c r="X247" s="5">
        <v>544000000000</v>
      </c>
      <c r="Y247" s="5">
        <v>396000000000</v>
      </c>
      <c r="Z247" s="5">
        <v>76000000000</v>
      </c>
    </row>
    <row r="248" spans="3:26" ht="15.5" x14ac:dyDescent="0.35">
      <c r="C248" t="s">
        <v>255</v>
      </c>
      <c r="I248" s="5">
        <v>-217000000000</v>
      </c>
      <c r="J248" s="5">
        <v>-225000000000</v>
      </c>
      <c r="K248" s="5">
        <v>227000000000</v>
      </c>
      <c r="L248" s="5">
        <v>1000000000</v>
      </c>
      <c r="M248" s="5">
        <v>-37000000000</v>
      </c>
      <c r="N248" s="5">
        <v>-90000000000</v>
      </c>
      <c r="O248" s="5">
        <v>95000000000</v>
      </c>
      <c r="P248" s="5">
        <v>-105000000000</v>
      </c>
      <c r="Q248" s="5">
        <v>-51000000000</v>
      </c>
      <c r="R248" s="5">
        <v>-140000000000</v>
      </c>
      <c r="S248" s="5">
        <v>53000000000</v>
      </c>
      <c r="T248" s="5">
        <v>-28000000000</v>
      </c>
      <c r="U248" s="5">
        <v>-96000000000</v>
      </c>
      <c r="V248" s="5">
        <v>127000000000</v>
      </c>
      <c r="W248" s="5">
        <v>-63000000000</v>
      </c>
      <c r="X248" s="5">
        <v>97000000000</v>
      </c>
      <c r="Y248" s="5">
        <v>236000000000</v>
      </c>
      <c r="Z248" s="5">
        <v>303000000000</v>
      </c>
    </row>
    <row r="249" spans="3:26" ht="15.5" x14ac:dyDescent="0.35">
      <c r="C249" t="s">
        <v>256</v>
      </c>
      <c r="I249" s="5">
        <v>92000000000</v>
      </c>
      <c r="J249" s="5">
        <v>170000000000</v>
      </c>
      <c r="K249" s="5">
        <v>260000000000</v>
      </c>
      <c r="L249" s="5">
        <v>179000000000</v>
      </c>
      <c r="M249" s="5">
        <v>239000000000</v>
      </c>
      <c r="N249" s="5">
        <v>12000000000</v>
      </c>
      <c r="O249" s="5">
        <v>-86000000000</v>
      </c>
      <c r="P249" s="5">
        <v>139000000000</v>
      </c>
      <c r="Q249" s="5">
        <v>24000000000</v>
      </c>
      <c r="R249" s="5">
        <v>-58000000000</v>
      </c>
      <c r="S249" s="5">
        <v>-143000000000</v>
      </c>
      <c r="T249" s="5">
        <v>-29000000000</v>
      </c>
      <c r="U249" s="5">
        <v>128000000000</v>
      </c>
      <c r="V249" s="5">
        <v>12000000000</v>
      </c>
      <c r="W249" s="5">
        <v>162000000000</v>
      </c>
      <c r="X249" s="5">
        <v>124000000000</v>
      </c>
      <c r="Y249" s="5">
        <v>175000000000</v>
      </c>
      <c r="Z249" s="5">
        <v>93000000000</v>
      </c>
    </row>
    <row r="250" spans="3:26" ht="15.5" x14ac:dyDescent="0.35">
      <c r="C250" t="s">
        <v>257</v>
      </c>
      <c r="I250" s="5">
        <v>-67000000000</v>
      </c>
      <c r="J250" s="5">
        <v>-36000000000</v>
      </c>
      <c r="K250" s="5">
        <v>-39000000000</v>
      </c>
      <c r="L250" s="5">
        <v>-32000000000</v>
      </c>
      <c r="M250" s="5">
        <v>-11000000000</v>
      </c>
      <c r="N250" s="5">
        <v>-17000000000</v>
      </c>
      <c r="O250" s="5">
        <v>-15000000000</v>
      </c>
      <c r="P250" s="5">
        <v>-43000000000</v>
      </c>
      <c r="Q250" s="5">
        <v>-178000000000</v>
      </c>
      <c r="R250" s="5">
        <v>-133000000000</v>
      </c>
      <c r="S250" s="5">
        <v>-126000000000</v>
      </c>
      <c r="T250" s="5">
        <v>-83000000000</v>
      </c>
      <c r="U250" s="5">
        <v>-165000000000</v>
      </c>
      <c r="V250" s="5">
        <v>-195000000000</v>
      </c>
      <c r="W250" s="5">
        <v>-336000000000</v>
      </c>
      <c r="X250" s="5">
        <v>-191000000000</v>
      </c>
      <c r="Y250" s="5">
        <v>-165000000000</v>
      </c>
      <c r="Z250" s="5">
        <v>-139000000000</v>
      </c>
    </row>
    <row r="251" spans="3:26" ht="15.5" x14ac:dyDescent="0.35">
      <c r="C251" t="s">
        <v>15</v>
      </c>
      <c r="I251" s="5">
        <v>25000000000</v>
      </c>
      <c r="J251" s="5">
        <v>134000000000</v>
      </c>
      <c r="K251" s="5">
        <v>222000000000</v>
      </c>
      <c r="L251" s="5">
        <v>147000000000</v>
      </c>
      <c r="M251" s="5">
        <v>228000000000</v>
      </c>
      <c r="N251" s="5">
        <v>-5000000000</v>
      </c>
      <c r="O251" s="5">
        <v>-101000000000</v>
      </c>
      <c r="P251" s="5">
        <v>96000000000</v>
      </c>
      <c r="Q251" s="5">
        <v>-155000000000</v>
      </c>
      <c r="R251" s="5">
        <v>-192000000000</v>
      </c>
      <c r="S251" s="5">
        <v>-270000000000</v>
      </c>
      <c r="T251" s="5">
        <v>-112000000000</v>
      </c>
      <c r="U251" s="5">
        <v>-37000000000</v>
      </c>
      <c r="V251" s="5">
        <v>-183000000000</v>
      </c>
      <c r="W251" s="5">
        <v>-175000000000</v>
      </c>
      <c r="X251" s="5">
        <v>-67000000000</v>
      </c>
      <c r="Y251" s="5">
        <v>10000000000</v>
      </c>
      <c r="Z251" s="5">
        <v>-46000000000</v>
      </c>
    </row>
    <row r="252" spans="3:26" ht="15.5" x14ac:dyDescent="0.35">
      <c r="C252" t="s">
        <v>17</v>
      </c>
      <c r="I252" s="6">
        <v>4.1399999999999997</v>
      </c>
      <c r="J252" s="6">
        <v>22.26</v>
      </c>
      <c r="K252" s="6">
        <v>36.93</v>
      </c>
      <c r="L252" s="6">
        <v>24.47</v>
      </c>
      <c r="M252" s="6">
        <v>38.020000000000003</v>
      </c>
      <c r="N252" s="6">
        <v>-0.87</v>
      </c>
      <c r="O252" s="6">
        <v>-16.84</v>
      </c>
      <c r="P252" s="6">
        <v>15.93</v>
      </c>
      <c r="Q252" s="6">
        <v>-25.77</v>
      </c>
      <c r="R252" s="6">
        <v>-31.94</v>
      </c>
      <c r="S252" s="6">
        <v>-44.93</v>
      </c>
      <c r="T252" s="6">
        <v>-18.600000000000001</v>
      </c>
      <c r="U252" s="6">
        <v>-6.16</v>
      </c>
      <c r="V252" s="6">
        <v>-30.49</v>
      </c>
      <c r="W252" s="6">
        <v>-34.93</v>
      </c>
      <c r="X252" s="6">
        <v>-13.36</v>
      </c>
      <c r="Y252" s="6">
        <v>1.94</v>
      </c>
      <c r="Z252" s="6">
        <v>-9.27</v>
      </c>
    </row>
  </sheetData>
  <pageMargins left="0.7" right="0.7" top="0.75" bottom="0.75" header="0.3" footer="0.3"/>
  <ignoredErrors>
    <ignoredError sqref="A1:Z253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1595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1596</v>
      </c>
      <c r="D2" s="2" vm="461">
        <f ca="1">IFERROR(_xlfn.STOCKHISTORY("XIDX:" &amp; $C$1, D3, , 0, 0, 1), "Libur")</f>
        <v>22</v>
      </c>
      <c r="E2" s="2" vm="462">
        <f ca="1">IFERROR(_xlfn.STOCKHISTORY("XIDX:" &amp; $C$1, E3, , 0, 0, 1), "Libur")</f>
        <v>14</v>
      </c>
      <c r="H2" s="2" vm="462">
        <f ca="1">IFERROR(INDEX(D2:G2,COUNT(D2:G2)),"")</f>
        <v>14</v>
      </c>
      <c r="I2" s="2" vm="463">
        <f t="shared" ref="I2:S2" ca="1" si="0">IFERROR(_xlfn.STOCKHISTORY("XIDX:" &amp; $C$1, I1, , 0, 0, 1), "Libur")</f>
        <v>26</v>
      </c>
      <c r="J2" s="2" vm="464">
        <f t="shared" ca="1" si="0"/>
        <v>7</v>
      </c>
      <c r="K2" s="2" vm="465">
        <f t="shared" ca="1" si="0"/>
        <v>4</v>
      </c>
      <c r="L2" s="2" t="str">
        <f t="shared" ca="1" si="0"/>
        <v>Libur</v>
      </c>
      <c r="M2" s="2" vm="52">
        <f t="shared" ca="1" si="0"/>
        <v>50</v>
      </c>
      <c r="N2" s="2" t="str">
        <f t="shared" ca="1" si="0"/>
        <v>Libur</v>
      </c>
      <c r="O2" s="2" vm="52">
        <f t="shared" ca="1" si="0"/>
        <v>50</v>
      </c>
      <c r="P2" s="2" vm="52">
        <f t="shared" ca="1" si="0"/>
        <v>50</v>
      </c>
      <c r="Q2" s="2" vm="52">
        <f t="shared" ca="1" si="0"/>
        <v>50</v>
      </c>
      <c r="R2" s="2" vm="52">
        <f t="shared" ca="1" si="0"/>
        <v>50</v>
      </c>
      <c r="S2" s="2" vm="52">
        <f t="shared" ca="1" si="0"/>
        <v>50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1075431000</v>
      </c>
      <c r="E4" s="2">
        <f>IFERROR(INDEX(E51:E500,MATCH($C$4,$C$51:$C$500,0)),"")</f>
        <v>1122392400</v>
      </c>
      <c r="H4" s="2">
        <f>IFERROR(SUM(D4:G4)*(4/MAX(1,COUNT(D4:G4))),"")</f>
        <v>4395646800</v>
      </c>
      <c r="I4" s="2">
        <f t="shared" ref="I4:S4" si="1">IFERROR(INDEX(I51:I500,MATCH($C$4,$C$51:$C$500,0)),"")</f>
        <v>4231822200</v>
      </c>
      <c r="J4" s="2">
        <f t="shared" si="1"/>
        <v>3961092000</v>
      </c>
      <c r="K4" s="2">
        <f t="shared" si="1"/>
        <v>4019407800</v>
      </c>
      <c r="L4" s="2">
        <f t="shared" si="1"/>
        <v>3919110600</v>
      </c>
      <c r="M4" s="2">
        <f t="shared" si="1"/>
        <v>3817867200</v>
      </c>
      <c r="N4" s="2">
        <f t="shared" si="1"/>
        <v>3714160800</v>
      </c>
      <c r="O4" s="2">
        <f t="shared" si="1"/>
        <v>3607945200</v>
      </c>
      <c r="P4" s="2">
        <f t="shared" si="1"/>
        <v>3440200800</v>
      </c>
      <c r="Q4" s="2">
        <f t="shared" si="1"/>
        <v>1718843200</v>
      </c>
      <c r="R4" s="2">
        <f t="shared" si="1"/>
        <v>-46279625922</v>
      </c>
      <c r="S4" s="2">
        <f t="shared" si="1"/>
        <v>-1625245620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-68601993</v>
      </c>
      <c r="E5" s="2">
        <f>IFERROR(INDEX(E51:E500,MATCH($C$5,$C$51:$C$500,0)),"")</f>
        <v>-267043818</v>
      </c>
      <c r="H5" s="2">
        <f>IFERROR(SUM(D5:G5)*(4/MAX(1,COUNT(D5:G5))),"")</f>
        <v>-671291622</v>
      </c>
      <c r="I5" s="2">
        <f t="shared" ref="I5:S5" si="2">IFERROR(INDEX(I51:I500,MATCH($C$5,$C$51:$C$500,0)),"")</f>
        <v>-2920499756</v>
      </c>
      <c r="J5" s="2">
        <f t="shared" si="2"/>
        <v>-439268420</v>
      </c>
      <c r="K5" s="2">
        <f t="shared" si="2"/>
        <v>-459269230</v>
      </c>
      <c r="L5" s="2">
        <f t="shared" si="2"/>
        <v>-158027945</v>
      </c>
      <c r="M5" s="2">
        <f t="shared" si="2"/>
        <v>-131525148</v>
      </c>
      <c r="N5" s="2">
        <f t="shared" si="2"/>
        <v>-1434203919</v>
      </c>
      <c r="O5" s="2">
        <f t="shared" si="2"/>
        <v>-60019061410</v>
      </c>
      <c r="P5" s="2">
        <f t="shared" si="2"/>
        <v>4867631314</v>
      </c>
      <c r="Q5" s="2">
        <f t="shared" si="2"/>
        <v>-29272115152</v>
      </c>
      <c r="R5" s="2">
        <f t="shared" si="2"/>
        <v>-70013470399</v>
      </c>
      <c r="S5" s="2">
        <f t="shared" si="2"/>
        <v>-1826627951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8298371065</v>
      </c>
      <c r="E6" s="2">
        <f>IFERROR(INDEX(E51:E500,MATCH($C$6,$C$51:$C$500,0)),"")</f>
        <v>8371795717</v>
      </c>
      <c r="H6" s="2">
        <f>IFERROR(INDEX(D6:G6,COUNT(D6:G6)),"")</f>
        <v>8371795717</v>
      </c>
      <c r="I6" s="2">
        <f t="shared" ref="I6:S6" si="3">IFERROR(INDEX(I51:I500,MATCH($C$6,$C$51:$C$500,0)),"")</f>
        <v>8758482341</v>
      </c>
      <c r="J6" s="2">
        <f t="shared" si="3"/>
        <v>11890367151</v>
      </c>
      <c r="K6" s="2">
        <f t="shared" si="3"/>
        <v>12525906365</v>
      </c>
      <c r="L6" s="2">
        <f t="shared" si="3"/>
        <v>13228643020</v>
      </c>
      <c r="M6" s="2">
        <f t="shared" si="3"/>
        <v>13496508831</v>
      </c>
      <c r="N6" s="2">
        <f t="shared" si="3"/>
        <v>13781387182</v>
      </c>
      <c r="O6" s="2">
        <f t="shared" si="3"/>
        <v>15637092641</v>
      </c>
      <c r="P6" s="2">
        <f t="shared" si="3"/>
        <v>75644472256</v>
      </c>
      <c r="Q6" s="2">
        <f t="shared" si="3"/>
        <v>70831390611</v>
      </c>
      <c r="R6" s="2">
        <f t="shared" si="3"/>
        <v>94491153086</v>
      </c>
      <c r="S6" s="2">
        <f t="shared" si="3"/>
        <v>164876397743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2.12</v>
      </c>
      <c r="E7" s="3">
        <f>IFERROR(INDEX(E51:E500,MATCH($C$7,$C$51:$C$500,0))/1000000000,"")</f>
        <v>2.12</v>
      </c>
      <c r="H7" s="3">
        <f>IFERROR(INDEX(D7:G7,COUNT(D7:G7)),"")</f>
        <v>2.12</v>
      </c>
      <c r="I7" s="3">
        <f t="shared" ref="I7:S7" si="4">IFERROR(INDEX(I51:I500,MATCH($C$7,$C$51:$C$500,0))/1000000000,"")</f>
        <v>2.12</v>
      </c>
      <c r="J7" s="3">
        <f t="shared" si="4"/>
        <v>2.12</v>
      </c>
      <c r="K7" s="3">
        <f t="shared" si="4"/>
        <v>2.12</v>
      </c>
      <c r="L7" s="3">
        <f t="shared" si="4"/>
        <v>2.12</v>
      </c>
      <c r="M7" s="3">
        <f t="shared" si="4"/>
        <v>2.12</v>
      </c>
      <c r="N7" s="3">
        <f t="shared" si="4"/>
        <v>2.12</v>
      </c>
      <c r="O7" s="3">
        <f t="shared" si="4"/>
        <v>2.12</v>
      </c>
      <c r="P7" s="3">
        <f t="shared" si="4"/>
        <v>0.42</v>
      </c>
      <c r="Q7" s="3">
        <f t="shared" si="4"/>
        <v>2.12</v>
      </c>
      <c r="R7" s="3">
        <f t="shared" si="4"/>
        <v>2.12</v>
      </c>
      <c r="S7" s="3">
        <f t="shared" si="4"/>
        <v>2.12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0</v>
      </c>
      <c r="J8" s="2">
        <f t="shared" si="5"/>
        <v>0</v>
      </c>
      <c r="K8" s="2">
        <f t="shared" si="5"/>
        <v>0</v>
      </c>
      <c r="L8" s="2">
        <f t="shared" si="5"/>
        <v>0</v>
      </c>
      <c r="M8" s="2">
        <f t="shared" si="5"/>
        <v>0</v>
      </c>
      <c r="N8" s="2">
        <f t="shared" si="5"/>
        <v>0</v>
      </c>
      <c r="O8" s="2">
        <f t="shared" si="5"/>
        <v>0</v>
      </c>
      <c r="P8" s="2">
        <f t="shared" si="5"/>
        <v>5000000000</v>
      </c>
      <c r="Q8" s="2">
        <f t="shared" si="5"/>
        <v>4000000000</v>
      </c>
      <c r="R8" s="2">
        <f t="shared" si="5"/>
        <v>-19000000000</v>
      </c>
      <c r="S8" s="2">
        <f t="shared" si="5"/>
        <v>23000000000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-0.03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 t="shared" ref="I9:S9" si="6">IFERROR(INDEX(I51:I500,MATCH($C$9,$C$51:$C$500,0)),"")</f>
        <v>-0.13</v>
      </c>
      <c r="J9" s="3">
        <f t="shared" si="6"/>
        <v>-0.02</v>
      </c>
      <c r="K9" s="3">
        <f t="shared" si="6"/>
        <v>-0.14000000000000001</v>
      </c>
      <c r="L9" s="3">
        <f t="shared" si="6"/>
        <v>0.01</v>
      </c>
      <c r="M9" s="3">
        <f t="shared" si="6"/>
        <v>0.03</v>
      </c>
      <c r="N9" s="3">
        <f t="shared" si="6"/>
        <v>0.01</v>
      </c>
      <c r="O9" s="3">
        <f t="shared" si="6"/>
        <v>0.06</v>
      </c>
      <c r="P9" s="3">
        <f t="shared" si="6"/>
        <v>12.86</v>
      </c>
      <c r="Q9" s="3">
        <f t="shared" si="6"/>
        <v>1.87</v>
      </c>
      <c r="R9" s="3">
        <f t="shared" si="6"/>
        <v>-8.8000000000000007</v>
      </c>
      <c r="S9" s="3">
        <f t="shared" si="6"/>
        <v>10.76</v>
      </c>
    </row>
    <row r="10" spans="1:19" ht="15.5" x14ac:dyDescent="0.35">
      <c r="C10" t="s">
        <v>18</v>
      </c>
      <c r="D10" s="3">
        <f ca="1">IFERROR(IF(D9=0,"",D2/D9),"")</f>
        <v>-733.33333333333337</v>
      </c>
      <c r="E10" s="3">
        <f ca="1">IFERROR(IF(E9=0,"",E2/E9),"")</f>
        <v>-116.66666666666667</v>
      </c>
      <c r="I10" s="3">
        <f t="shared" ref="I10:S10" ca="1" si="7">IFERROR(IF(I9=0,"",I2/I9),"")</f>
        <v>-200</v>
      </c>
      <c r="J10" s="3">
        <f t="shared" ca="1" si="7"/>
        <v>-350</v>
      </c>
      <c r="K10" s="3">
        <f t="shared" ca="1" si="7"/>
        <v>-28.571428571428569</v>
      </c>
      <c r="L10" s="3" t="str">
        <f t="shared" ca="1" si="7"/>
        <v/>
      </c>
      <c r="M10" s="3">
        <f t="shared" ca="1" si="7"/>
        <v>1666.6666666666667</v>
      </c>
      <c r="N10" s="3" t="str">
        <f t="shared" ca="1" si="7"/>
        <v/>
      </c>
      <c r="O10" s="3">
        <f t="shared" ca="1" si="7"/>
        <v>833.33333333333337</v>
      </c>
      <c r="P10" s="3">
        <f t="shared" ca="1" si="7"/>
        <v>3.8880248833592539</v>
      </c>
      <c r="Q10" s="3">
        <f t="shared" ca="1" si="7"/>
        <v>26.737967914438499</v>
      </c>
      <c r="R10" s="3">
        <f t="shared" ca="1" si="7"/>
        <v>-5.6818181818181817</v>
      </c>
      <c r="S10" s="3">
        <f t="shared" ca="1" si="7"/>
        <v>4.6468401486988853</v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327755240</v>
      </c>
      <c r="E11" s="2">
        <f>IFERROR(INDEX(E51:E500,MATCH($C$11,$C$51:$C$500,0)),"")</f>
        <v>393946806</v>
      </c>
      <c r="H11" s="2">
        <f>IFERROR(INDEX(D11:G11,COUNT(D11:G11)),"")</f>
        <v>393946806</v>
      </c>
      <c r="I11" s="2">
        <f t="shared" ref="I11:S11" si="8">IFERROR(INDEX(I51:I500,MATCH($C$11,$C$51:$C$500,0)),"")</f>
        <v>644854022</v>
      </c>
      <c r="J11" s="2">
        <f t="shared" si="8"/>
        <v>922588391</v>
      </c>
      <c r="K11" s="2">
        <f t="shared" si="8"/>
        <v>972701674</v>
      </c>
      <c r="L11" s="2">
        <f t="shared" si="8"/>
        <v>1268295316</v>
      </c>
      <c r="M11" s="2">
        <f t="shared" si="8"/>
        <v>1249059705</v>
      </c>
      <c r="N11" s="2">
        <f t="shared" si="8"/>
        <v>1191852646</v>
      </c>
      <c r="O11" s="2">
        <f t="shared" si="8"/>
        <v>1162417943</v>
      </c>
      <c r="P11" s="2">
        <f t="shared" si="8"/>
        <v>1032382837</v>
      </c>
      <c r="Q11" s="2">
        <f t="shared" si="8"/>
        <v>577490749</v>
      </c>
      <c r="R11" s="2">
        <f t="shared" si="8"/>
        <v>688049616</v>
      </c>
      <c r="S11" s="2">
        <f t="shared" si="8"/>
        <v>50158718357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-1000000000</v>
      </c>
      <c r="N12" s="2">
        <f t="shared" si="9"/>
        <v>-1000000000</v>
      </c>
      <c r="O12" s="2">
        <f t="shared" si="9"/>
        <v>-1000000000</v>
      </c>
      <c r="P12" s="2">
        <f t="shared" si="9"/>
        <v>-1000000000</v>
      </c>
      <c r="Q12" s="2">
        <f t="shared" si="9"/>
        <v>0</v>
      </c>
      <c r="R12" s="2">
        <f t="shared" si="9"/>
        <v>-1000000000</v>
      </c>
      <c r="S12" s="2">
        <f t="shared" si="9"/>
        <v>-19000000000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0</v>
      </c>
      <c r="S13" s="2">
        <f t="shared" si="10"/>
        <v>31000000000</v>
      </c>
    </row>
    <row r="14" spans="1:19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S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</row>
    <row r="15" spans="1:19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-1128690</v>
      </c>
      <c r="J15" s="2">
        <f t="shared" si="12"/>
        <v>-2780726</v>
      </c>
      <c r="K15" s="2">
        <f t="shared" si="12"/>
        <v>-16286925</v>
      </c>
      <c r="L15" s="2">
        <f t="shared" si="12"/>
        <v>-84035351</v>
      </c>
      <c r="M15" s="2">
        <f t="shared" si="12"/>
        <v>108727222</v>
      </c>
      <c r="N15" s="2">
        <f t="shared" si="12"/>
        <v>-132609596</v>
      </c>
      <c r="O15" s="2">
        <f t="shared" si="12"/>
        <v>-9647155</v>
      </c>
      <c r="P15" s="2">
        <f t="shared" si="12"/>
        <v>-9438717</v>
      </c>
      <c r="Q15" s="2">
        <f t="shared" si="12"/>
        <v>-4025067924</v>
      </c>
      <c r="R15" s="2">
        <f t="shared" si="12"/>
        <v>-23722052969</v>
      </c>
      <c r="S15" s="2">
        <f t="shared" si="12"/>
        <v>-280354982</v>
      </c>
    </row>
    <row r="16" spans="1:19" ht="15.5" x14ac:dyDescent="0.35">
      <c r="C16" t="s">
        <v>29</v>
      </c>
      <c r="D16" s="2">
        <f>IFERROR(INDEX(D51:D500,MATCH($C$16,$C$51:$C$500,0)),"")</f>
        <v>-73424652</v>
      </c>
      <c r="E16" s="2">
        <f>IFERROR(INDEX(E51:E500,MATCH($C$16,$C$51:$C$500,0)),"")</f>
        <v>-386686624</v>
      </c>
      <c r="H16" s="2">
        <f>IFERROR(SUM(D16:G16)*(4/MAX(1,COUNT(D16:G16))),"")</f>
        <v>-920222552</v>
      </c>
      <c r="I16" s="2">
        <f t="shared" ref="I16:S16" si="13">IFERROR(INDEX(I51:I500,MATCH($C$16,$C$51:$C$500,0)),"")</f>
        <v>-3063769143</v>
      </c>
      <c r="J16" s="2">
        <f t="shared" si="13"/>
        <v>-678442053</v>
      </c>
      <c r="K16" s="2">
        <f t="shared" si="13"/>
        <v>-661238838</v>
      </c>
      <c r="L16" s="2">
        <f t="shared" si="13"/>
        <v>-198147450</v>
      </c>
      <c r="M16" s="2">
        <f t="shared" si="13"/>
        <v>-421356972</v>
      </c>
      <c r="N16" s="2">
        <f t="shared" si="13"/>
        <v>-2308825995</v>
      </c>
      <c r="O16" s="2">
        <f t="shared" si="13"/>
        <v>-55237359635</v>
      </c>
      <c r="P16" s="2">
        <f t="shared" si="13"/>
        <v>3717263736</v>
      </c>
      <c r="Q16" s="2">
        <f t="shared" si="13"/>
        <v>-25293514094</v>
      </c>
      <c r="R16" s="2">
        <f t="shared" si="13"/>
        <v>-46279625922</v>
      </c>
      <c r="S16" s="2">
        <f t="shared" si="13"/>
        <v>-1625245620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46640000000</v>
      </c>
      <c r="E20" s="2">
        <f ca="1">IFERROR(E21*E2,"")</f>
        <v>29680000000</v>
      </c>
      <c r="H20" s="2">
        <f t="shared" ref="H20:S20" ca="1" si="14">IFERROR(H21*H2,"")</f>
        <v>29680000000</v>
      </c>
      <c r="I20" s="2">
        <f t="shared" ca="1" si="14"/>
        <v>55120000000</v>
      </c>
      <c r="J20" s="2">
        <f t="shared" ca="1" si="14"/>
        <v>14840000000</v>
      </c>
      <c r="K20" s="2">
        <f t="shared" ca="1" si="14"/>
        <v>8480000000</v>
      </c>
      <c r="L20" s="2" t="str">
        <f t="shared" ca="1" si="14"/>
        <v/>
      </c>
      <c r="M20" s="2">
        <f t="shared" ca="1" si="14"/>
        <v>106000000000</v>
      </c>
      <c r="N20" s="2" t="str">
        <f t="shared" ca="1" si="14"/>
        <v/>
      </c>
      <c r="O20" s="2">
        <f t="shared" ca="1" si="14"/>
        <v>106000000000</v>
      </c>
      <c r="P20" s="2">
        <f t="shared" ca="1" si="14"/>
        <v>21000000000</v>
      </c>
      <c r="Q20" s="2">
        <f t="shared" ca="1" si="14"/>
        <v>106000000000</v>
      </c>
      <c r="R20" s="2">
        <f t="shared" ca="1" si="14"/>
        <v>106000000000</v>
      </c>
      <c r="S20" s="2">
        <f t="shared" ca="1" si="14"/>
        <v>106000000000</v>
      </c>
    </row>
    <row r="21" spans="1:19" ht="15.5" x14ac:dyDescent="0.35">
      <c r="C21" t="s">
        <v>12</v>
      </c>
      <c r="D21" s="2">
        <f>IFERROR(INDEX(D51:D500,MATCH($C$7,$C$51:$C$500,0)),"")</f>
        <v>2120000000</v>
      </c>
      <c r="E21" s="2">
        <f>IFERROR(INDEX(E51:E500,MATCH($C$7,$C$51:$C$500,0)),"")</f>
        <v>2120000000</v>
      </c>
      <c r="H21" s="2">
        <f>IFERROR(INDEX(D21:G21,COUNT(D21:G21)),"")</f>
        <v>2120000000</v>
      </c>
      <c r="I21" s="2">
        <f t="shared" ref="I21:S21" si="15">IFERROR(INDEX(I51:I500,MATCH($C$7,$C$51:$C$500,0)),"")</f>
        <v>2120000000</v>
      </c>
      <c r="J21" s="2">
        <f t="shared" si="15"/>
        <v>2120000000</v>
      </c>
      <c r="K21" s="2">
        <f t="shared" si="15"/>
        <v>2120000000</v>
      </c>
      <c r="L21" s="2">
        <f t="shared" si="15"/>
        <v>2120000000</v>
      </c>
      <c r="M21" s="2">
        <f t="shared" si="15"/>
        <v>2120000000</v>
      </c>
      <c r="N21" s="2">
        <f t="shared" si="15"/>
        <v>2120000000</v>
      </c>
      <c r="O21" s="2">
        <f t="shared" si="15"/>
        <v>2120000000</v>
      </c>
      <c r="P21" s="2">
        <f t="shared" si="15"/>
        <v>420000000</v>
      </c>
      <c r="Q21" s="2">
        <f t="shared" si="15"/>
        <v>2120000000</v>
      </c>
      <c r="R21" s="2">
        <f t="shared" si="15"/>
        <v>2120000000</v>
      </c>
      <c r="S21" s="2">
        <f t="shared" si="15"/>
        <v>2120000000</v>
      </c>
    </row>
    <row r="23" spans="1:19" ht="15.5" x14ac:dyDescent="0.35">
      <c r="B23" t="s">
        <v>54</v>
      </c>
      <c r="C23" t="s">
        <v>55</v>
      </c>
      <c r="D23" s="3">
        <f>IFERROR(D5/D6*100,"")</f>
        <v>-0.82669228048071142</v>
      </c>
      <c r="E23" s="3">
        <f>IFERROR(E5/E6*100,"")</f>
        <v>-3.1898033232910046</v>
      </c>
      <c r="H23" s="3">
        <f t="shared" ref="H23:S23" si="16">IFERROR(H5/H6*100,"")</f>
        <v>-8.018490234261888</v>
      </c>
      <c r="I23" s="3">
        <f t="shared" si="16"/>
        <v>-33.344815257874366</v>
      </c>
      <c r="J23" s="3">
        <f t="shared" si="16"/>
        <v>-3.6943217515622031</v>
      </c>
      <c r="K23" s="3">
        <f t="shared" si="16"/>
        <v>-3.666554871296932</v>
      </c>
      <c r="L23" s="3">
        <f t="shared" si="16"/>
        <v>-1.1945892315718412</v>
      </c>
      <c r="M23" s="3">
        <f t="shared" si="16"/>
        <v>-0.97451236943513242</v>
      </c>
      <c r="N23" s="3">
        <f t="shared" si="16"/>
        <v>-10.406818269159633</v>
      </c>
      <c r="O23" s="3">
        <f t="shared" si="16"/>
        <v>-383.82493976298241</v>
      </c>
      <c r="P23" s="3">
        <f t="shared" si="16"/>
        <v>6.4348803935424472</v>
      </c>
      <c r="Q23" s="3">
        <f t="shared" si="16"/>
        <v>-41.326472485567848</v>
      </c>
      <c r="R23" s="3">
        <f t="shared" si="16"/>
        <v>-74.095265125273755</v>
      </c>
      <c r="S23" s="3">
        <f t="shared" si="16"/>
        <v>-1.1078771588928358</v>
      </c>
    </row>
    <row r="24" spans="1:19" ht="15.5" x14ac:dyDescent="0.35">
      <c r="C24" t="s">
        <v>56</v>
      </c>
      <c r="D24" s="4">
        <f>IFERROR(_xlfn.RRI(5,I23,D23),"")</f>
        <v>-0.52262121660489091</v>
      </c>
      <c r="E24" s="4">
        <f>IFERROR(_xlfn.RRI(5,J23,E23),"")</f>
        <v>-2.8940507901407786E-2</v>
      </c>
      <c r="H24" s="4">
        <f t="shared" ref="H24:S24" si="17">IFERROR(_xlfn.RRI(5,M23,H23),"")</f>
        <v>0.52426700829884454</v>
      </c>
      <c r="I24" s="4">
        <f t="shared" si="17"/>
        <v>0.26224037861741478</v>
      </c>
      <c r="J24" s="4">
        <f t="shared" si="17"/>
        <v>-0.60492431178354167</v>
      </c>
      <c r="K24" s="4" t="str">
        <f t="shared" si="17"/>
        <v/>
      </c>
      <c r="L24" s="4">
        <f t="shared" si="17"/>
        <v>-0.50773602783395211</v>
      </c>
      <c r="M24" s="4">
        <f t="shared" si="17"/>
        <v>-0.57946767921001974</v>
      </c>
      <c r="N24" s="4">
        <f t="shared" si="17"/>
        <v>0.56518354126140169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-1.36</v>
      </c>
      <c r="J25" s="3">
        <f t="shared" si="18"/>
        <v>-0.22</v>
      </c>
      <c r="K25" s="3">
        <f t="shared" si="18"/>
        <v>-0.21</v>
      </c>
      <c r="L25" s="3">
        <f t="shared" si="18"/>
        <v>-0.08</v>
      </c>
      <c r="M25" s="3">
        <f t="shared" si="18"/>
        <v>-7.0000000000000007E-2</v>
      </c>
      <c r="N25" s="3">
        <f t="shared" si="18"/>
        <v>-0.83</v>
      </c>
      <c r="O25" s="3">
        <f t="shared" si="18"/>
        <v>-26.07</v>
      </c>
      <c r="P25" s="3">
        <f t="shared" si="18"/>
        <v>8.99</v>
      </c>
      <c r="Q25" s="3">
        <f t="shared" si="18"/>
        <v>-13.8</v>
      </c>
      <c r="R25" s="3">
        <f t="shared" si="18"/>
        <v>-33.020000000000003</v>
      </c>
      <c r="S25" s="3">
        <f t="shared" si="18"/>
        <v>-0.9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0.10380450744783842</v>
      </c>
      <c r="J26" s="4">
        <f t="shared" si="19"/>
        <v>-0.61518115662317086</v>
      </c>
      <c r="K26" s="4" t="str">
        <f t="shared" si="19"/>
        <v/>
      </c>
      <c r="L26" s="4">
        <f t="shared" si="19"/>
        <v>-0.64302140154124865</v>
      </c>
      <c r="M26" s="4">
        <f t="shared" si="19"/>
        <v>-0.70807976886670421</v>
      </c>
      <c r="N26" s="4">
        <f t="shared" si="19"/>
        <v>-1.6063397645224908E-2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0.5072787735849057</v>
      </c>
      <c r="E27" s="3">
        <f>IFERROR(E4/E21,"")</f>
        <v>0.52943037735849052</v>
      </c>
      <c r="H27" s="3">
        <f t="shared" ref="H27:S27" si="20">IFERROR(H4/H21,"")</f>
        <v>2.0734183018867927</v>
      </c>
      <c r="I27" s="3">
        <f t="shared" si="20"/>
        <v>1.9961425471698113</v>
      </c>
      <c r="J27" s="3">
        <f t="shared" si="20"/>
        <v>1.8684396226415094</v>
      </c>
      <c r="K27" s="3">
        <f t="shared" si="20"/>
        <v>1.8959470754716981</v>
      </c>
      <c r="L27" s="3">
        <f t="shared" si="20"/>
        <v>1.8486370754716981</v>
      </c>
      <c r="M27" s="3">
        <f t="shared" si="20"/>
        <v>1.8008807547169812</v>
      </c>
      <c r="N27" s="3">
        <f t="shared" si="20"/>
        <v>1.751962641509434</v>
      </c>
      <c r="O27" s="3">
        <f t="shared" si="20"/>
        <v>1.7018609433962264</v>
      </c>
      <c r="P27" s="3">
        <f t="shared" si="20"/>
        <v>8.1909542857142856</v>
      </c>
      <c r="Q27" s="3">
        <f t="shared" si="20"/>
        <v>0.81077509433962269</v>
      </c>
      <c r="R27" s="3">
        <f t="shared" si="20"/>
        <v>-21.830012227358491</v>
      </c>
      <c r="S27" s="3">
        <f t="shared" si="20"/>
        <v>-0.76662529245283018</v>
      </c>
    </row>
    <row r="28" spans="1:19" ht="15.5" x14ac:dyDescent="0.35">
      <c r="C28" t="s">
        <v>61</v>
      </c>
      <c r="D28" s="4">
        <f>IFERROR(_xlfn.RRI(5,I27,D27),"")</f>
        <v>-0.23965441640433038</v>
      </c>
      <c r="E28" s="4">
        <f>IFERROR(_xlfn.RRI(5,J27,E27),"")</f>
        <v>-0.22291959548182461</v>
      </c>
      <c r="H28" s="4">
        <f t="shared" ref="H28:S28" si="21">IFERROR(_xlfn.RRI(5,M27,H27),"")</f>
        <v>2.8585491423921416E-2</v>
      </c>
      <c r="I28" s="4">
        <f t="shared" si="21"/>
        <v>2.6439466087749164E-2</v>
      </c>
      <c r="J28" s="4">
        <f t="shared" si="21"/>
        <v>1.8851758514000672E-2</v>
      </c>
      <c r="K28" s="4">
        <f t="shared" si="21"/>
        <v>-0.25372594774211987</v>
      </c>
      <c r="L28" s="4">
        <f t="shared" si="21"/>
        <v>0.17920755200364025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5.1818181818181825</v>
      </c>
      <c r="J29" s="4">
        <f t="shared" si="22"/>
        <v>4.7619047619047665E-2</v>
      </c>
      <c r="K29" s="4">
        <f t="shared" si="22"/>
        <v>1.625</v>
      </c>
      <c r="L29" s="4">
        <f t="shared" si="22"/>
        <v>0.14285714285714277</v>
      </c>
      <c r="M29" s="4">
        <f t="shared" si="22"/>
        <v>-0.9156626506024097</v>
      </c>
      <c r="N29" s="4">
        <f t="shared" si="22"/>
        <v>-0.96816263904871502</v>
      </c>
      <c r="O29" s="4">
        <f t="shared" si="22"/>
        <v>-3.8998887652947722</v>
      </c>
      <c r="P29" s="4">
        <f t="shared" si="22"/>
        <v>-1.6514492753623187</v>
      </c>
      <c r="Q29" s="4">
        <f t="shared" si="22"/>
        <v>-0.58207147183525143</v>
      </c>
      <c r="R29" s="4">
        <f t="shared" si="22"/>
        <v>35.68888888888889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3.8712543263278033E-2</v>
      </c>
      <c r="I30" s="4">
        <f t="shared" si="23"/>
        <v>6.8347364817580608E-2</v>
      </c>
      <c r="J30" s="4">
        <f t="shared" si="23"/>
        <v>-1.4508555215522021E-2</v>
      </c>
      <c r="K30" s="4">
        <f t="shared" si="23"/>
        <v>2.5591826880313081E-2</v>
      </c>
      <c r="L30" s="4">
        <f t="shared" si="23"/>
        <v>2.6518313680475806E-2</v>
      </c>
      <c r="M30" s="4">
        <f t="shared" si="23"/>
        <v>2.7921892880889785E-2</v>
      </c>
      <c r="N30" s="4">
        <f t="shared" si="23"/>
        <v>2.9439360664347172E-2</v>
      </c>
      <c r="O30" s="4">
        <f t="shared" si="23"/>
        <v>-0.79222678041746419</v>
      </c>
      <c r="P30" s="4">
        <f t="shared" si="23"/>
        <v>9.1026219760559215</v>
      </c>
      <c r="Q30" s="4">
        <f t="shared" si="23"/>
        <v>-1.0371403866335684</v>
      </c>
      <c r="R30" s="4">
        <f t="shared" si="23"/>
        <v>27.475465709607636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1.98</v>
      </c>
      <c r="E32" s="3">
        <f>IFERROR(INDEX(E51:E500,MATCH($A$32,$C$51:$C$500,0)),"")</f>
        <v>2.0099999999999998</v>
      </c>
      <c r="H32" s="3">
        <f>IFERROR(INDEX(D32:G32,COUNT(D32:G32)),"")</f>
        <v>2.0099999999999998</v>
      </c>
      <c r="I32" s="3">
        <f t="shared" ref="I32:S32" si="24">IFERROR(INDEX(I51:I500,MATCH($C$32,$C$51:$C$500,0)),"")</f>
        <v>2.13</v>
      </c>
      <c r="J32" s="3">
        <f t="shared" si="24"/>
        <v>3.51</v>
      </c>
      <c r="K32" s="3">
        <f t="shared" si="24"/>
        <v>3.72</v>
      </c>
      <c r="L32" s="3">
        <f t="shared" si="24"/>
        <v>3.94</v>
      </c>
      <c r="M32" s="3">
        <f t="shared" si="24"/>
        <v>4.01</v>
      </c>
      <c r="N32" s="3">
        <f t="shared" si="24"/>
        <v>4.07</v>
      </c>
      <c r="O32" s="3">
        <f t="shared" si="24"/>
        <v>4.75</v>
      </c>
      <c r="P32" s="3">
        <f t="shared" si="24"/>
        <v>165.3</v>
      </c>
      <c r="Q32" s="3">
        <f t="shared" si="24"/>
        <v>30.76</v>
      </c>
      <c r="R32" s="3">
        <f t="shared" si="24"/>
        <v>44.57</v>
      </c>
      <c r="S32" s="3">
        <f t="shared" si="24"/>
        <v>77.53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7.07</v>
      </c>
      <c r="E33" s="3">
        <f>IFERROR(INDEX(E51:E500,MATCH($A$33,$C$51:$C$500,0)),"")</f>
        <v>10.95</v>
      </c>
      <c r="H33" s="3">
        <f>IFERROR(INDEX(D33:G33,COUNT(D33:G33)),"")</f>
        <v>10.95</v>
      </c>
      <c r="I33" s="3">
        <f t="shared" ref="I33:S33" si="25">IFERROR(INDEX(I51:I500,MATCH($C$33,$C$51:$C$500,0)),"")</f>
        <v>12.21</v>
      </c>
      <c r="J33" s="3">
        <f t="shared" si="25"/>
        <v>1.99</v>
      </c>
      <c r="K33" s="3">
        <f t="shared" si="25"/>
        <v>1.08</v>
      </c>
      <c r="L33" s="3">
        <f t="shared" si="25"/>
        <v>12.69</v>
      </c>
      <c r="M33" s="3">
        <f t="shared" si="25"/>
        <v>12.47</v>
      </c>
      <c r="N33" s="3">
        <f t="shared" si="25"/>
        <v>12.29</v>
      </c>
      <c r="O33" s="3">
        <f t="shared" si="25"/>
        <v>10.53</v>
      </c>
      <c r="P33" s="3">
        <f t="shared" si="25"/>
        <v>0.3</v>
      </c>
      <c r="Q33" s="3">
        <f t="shared" si="25"/>
        <v>1.63</v>
      </c>
      <c r="R33" s="3">
        <f t="shared" si="25"/>
        <v>1.1200000000000001</v>
      </c>
      <c r="S33" s="3">
        <f t="shared" si="25"/>
        <v>0.64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-466.67</v>
      </c>
      <c r="E34" s="3">
        <f>IFERROR(INDEX(E51:E500,MATCH($A$34,$C$51:$C$500,0)),"")</f>
        <v>-169.23</v>
      </c>
      <c r="H34" s="3">
        <f>IFERROR(INDEX(D34:G34,COUNT(D34:G34)),"")</f>
        <v>-169.23</v>
      </c>
      <c r="I34" s="3">
        <f t="shared" ref="I34:S34" si="26">IFERROR(INDEX(I51:I500,MATCH($C$34,$C$51:$C$500,0)),"")</f>
        <v>-19.12</v>
      </c>
      <c r="J34" s="3">
        <f t="shared" si="26"/>
        <v>-31.82</v>
      </c>
      <c r="K34" s="3">
        <f t="shared" si="26"/>
        <v>-19.05</v>
      </c>
      <c r="L34" s="3">
        <f t="shared" si="26"/>
        <v>-625</v>
      </c>
      <c r="M34" s="3">
        <f t="shared" si="26"/>
        <v>-714.29</v>
      </c>
      <c r="N34" s="3">
        <f t="shared" si="26"/>
        <v>-60.24</v>
      </c>
      <c r="O34" s="3">
        <f t="shared" si="26"/>
        <v>-1.92</v>
      </c>
      <c r="P34" s="3">
        <f t="shared" si="26"/>
        <v>5.56</v>
      </c>
      <c r="Q34" s="3">
        <f t="shared" si="26"/>
        <v>-3.62</v>
      </c>
      <c r="R34" s="3">
        <f t="shared" si="26"/>
        <v>-1.51</v>
      </c>
      <c r="S34" s="3">
        <f t="shared" si="26"/>
        <v>-55.56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37.83</v>
      </c>
      <c r="E35" s="3">
        <f>IFERROR(INDEX(E51:E500,MATCH($A$35,$C$51:$C$500,0)),"")</f>
        <v>72.56</v>
      </c>
      <c r="H35" s="3">
        <f>IFERROR(INDEX(D35:G35,COUNT(D35:G35)),"")</f>
        <v>72.56</v>
      </c>
      <c r="I35" s="3">
        <f t="shared" ref="I35:S35" si="27">IFERROR(INDEX(I51:I500,MATCH($C$35,$C$51:$C$500,0)),"")</f>
        <v>120.13</v>
      </c>
      <c r="J35" s="3">
        <f t="shared" si="27"/>
        <v>5.37</v>
      </c>
      <c r="K35" s="3">
        <f t="shared" si="27"/>
        <v>3.19</v>
      </c>
      <c r="L35" s="3">
        <f t="shared" si="27"/>
        <v>37.409999999999997</v>
      </c>
      <c r="M35" s="3">
        <f t="shared" si="27"/>
        <v>39.770000000000003</v>
      </c>
      <c r="N35" s="3">
        <f t="shared" si="27"/>
        <v>124.2</v>
      </c>
      <c r="O35" s="3">
        <f t="shared" si="27"/>
        <v>-2.02</v>
      </c>
      <c r="P35" s="3">
        <f t="shared" si="27"/>
        <v>3.21</v>
      </c>
      <c r="Q35" s="3">
        <f t="shared" si="27"/>
        <v>-4.38</v>
      </c>
      <c r="R35" s="3">
        <f t="shared" si="27"/>
        <v>-2.29</v>
      </c>
      <c r="S35" s="3">
        <f t="shared" si="27"/>
        <v>-65.22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84</v>
      </c>
      <c r="C51" t="s">
        <v>6</v>
      </c>
      <c r="D51" s="5">
        <v>1075431000</v>
      </c>
      <c r="E51" s="5">
        <v>1122392400</v>
      </c>
      <c r="F51" s="5">
        <v>1119105600</v>
      </c>
      <c r="G51" s="5">
        <v>1090869000</v>
      </c>
      <c r="I51" s="5">
        <v>4231822200</v>
      </c>
      <c r="J51" s="5">
        <v>3961092000</v>
      </c>
      <c r="K51" s="5">
        <v>4019407800</v>
      </c>
      <c r="L51" s="5">
        <v>3919110600</v>
      </c>
      <c r="M51" s="5">
        <v>3817867200</v>
      </c>
      <c r="N51" s="5">
        <v>3714160800</v>
      </c>
      <c r="O51" s="5">
        <v>3607945200</v>
      </c>
      <c r="P51" s="5">
        <v>3440200800</v>
      </c>
      <c r="Q51" s="5">
        <v>1718843200</v>
      </c>
      <c r="R51" s="5">
        <v>-46279625922</v>
      </c>
      <c r="S51" s="5">
        <v>-1625245620</v>
      </c>
    </row>
    <row r="52" spans="2:19" ht="15.5" x14ac:dyDescent="0.35">
      <c r="C52" t="s">
        <v>92</v>
      </c>
      <c r="D52" s="5">
        <v>-4822659</v>
      </c>
      <c r="E52" s="5">
        <v>-119642806</v>
      </c>
      <c r="F52" s="5">
        <v>3823249</v>
      </c>
      <c r="G52" s="5">
        <v>19251299</v>
      </c>
      <c r="I52" s="5">
        <v>-211385054</v>
      </c>
      <c r="J52" s="5">
        <v>-196270794</v>
      </c>
      <c r="K52" s="5">
        <v>-243467425</v>
      </c>
      <c r="L52" s="5">
        <v>-109837866</v>
      </c>
      <c r="M52" s="5">
        <v>-153353203</v>
      </c>
      <c r="N52" s="5">
        <v>-421501540</v>
      </c>
      <c r="O52" s="5">
        <v>11681795</v>
      </c>
      <c r="P52" s="5">
        <v>-54549669</v>
      </c>
      <c r="Q52" s="5">
        <v>-65533401</v>
      </c>
      <c r="S52" s="5">
        <v>9937584</v>
      </c>
    </row>
    <row r="53" spans="2:19" ht="15.5" x14ac:dyDescent="0.35">
      <c r="C53" t="s">
        <v>85</v>
      </c>
      <c r="D53" s="5">
        <v>-858054716</v>
      </c>
      <c r="E53" s="5">
        <v>-1029449290</v>
      </c>
      <c r="F53" s="5">
        <v>-781679000</v>
      </c>
      <c r="G53" s="5">
        <v>-791889900</v>
      </c>
      <c r="I53" s="5">
        <v>-3522604640</v>
      </c>
      <c r="J53" s="5">
        <v>-3442760886</v>
      </c>
      <c r="K53" s="5">
        <v>-3319469345</v>
      </c>
      <c r="L53" s="5">
        <v>-3031241366</v>
      </c>
      <c r="M53" s="5">
        <v>-3086568514</v>
      </c>
      <c r="N53" s="5">
        <v>-3162292139</v>
      </c>
      <c r="O53" s="5">
        <v>-2837274670</v>
      </c>
      <c r="P53" s="5">
        <v>-2891193714</v>
      </c>
      <c r="Q53" s="5">
        <v>-1080522811</v>
      </c>
    </row>
    <row r="54" spans="2:19" ht="15.5" x14ac:dyDescent="0.35">
      <c r="C54" t="s">
        <v>86</v>
      </c>
      <c r="D54" s="5">
        <v>217376284</v>
      </c>
      <c r="E54" s="5">
        <v>92943110</v>
      </c>
      <c r="F54" s="5">
        <v>337426600</v>
      </c>
      <c r="G54" s="5">
        <v>298979100</v>
      </c>
      <c r="I54" s="5">
        <v>709217560</v>
      </c>
      <c r="J54" s="5">
        <v>518331114</v>
      </c>
      <c r="K54" s="5">
        <v>699938455</v>
      </c>
      <c r="L54" s="5">
        <v>887869234</v>
      </c>
      <c r="M54" s="5">
        <v>731298686</v>
      </c>
      <c r="N54" s="5">
        <v>551868661</v>
      </c>
      <c r="O54" s="5">
        <v>770670530</v>
      </c>
      <c r="P54" s="5">
        <v>549007086</v>
      </c>
      <c r="Q54" s="5">
        <v>638320389</v>
      </c>
      <c r="S54" s="5">
        <v>14511075515</v>
      </c>
    </row>
    <row r="55" spans="2:19" ht="15.5" x14ac:dyDescent="0.35">
      <c r="C55" t="s">
        <v>87</v>
      </c>
    </row>
    <row r="56" spans="2:19" ht="15.5" x14ac:dyDescent="0.35">
      <c r="C56" t="s">
        <v>93</v>
      </c>
      <c r="D56" s="5">
        <v>-73017313</v>
      </c>
      <c r="E56" s="5">
        <v>-386665067</v>
      </c>
      <c r="F56" s="5">
        <v>66747090</v>
      </c>
      <c r="G56" s="5">
        <v>5971914</v>
      </c>
      <c r="I56" s="5">
        <v>-617643768</v>
      </c>
      <c r="J56" s="5">
        <v>-683093519</v>
      </c>
      <c r="K56" s="5">
        <v>-667152170</v>
      </c>
      <c r="L56" s="5">
        <v>-321085202</v>
      </c>
      <c r="M56" s="5">
        <v>-430458087</v>
      </c>
      <c r="N56" s="5">
        <v>-1456613398</v>
      </c>
      <c r="O56" s="5">
        <v>-1112920996</v>
      </c>
      <c r="P56" s="5">
        <v>-1280131301</v>
      </c>
      <c r="Q56" s="5">
        <v>-28216810744</v>
      </c>
      <c r="R56" s="5">
        <v>-48317748227</v>
      </c>
      <c r="S56" s="5">
        <v>-5067086268</v>
      </c>
    </row>
    <row r="57" spans="2:19" ht="15.5" x14ac:dyDescent="0.35">
      <c r="C57" t="s">
        <v>94</v>
      </c>
    </row>
    <row r="58" spans="2:19" ht="15.5" x14ac:dyDescent="0.35">
      <c r="C58" t="s">
        <v>29</v>
      </c>
      <c r="D58" s="5">
        <v>-73424652</v>
      </c>
      <c r="E58" s="5">
        <v>-386686624</v>
      </c>
      <c r="F58" s="5">
        <v>66962304</v>
      </c>
      <c r="G58" s="5">
        <v>5736336</v>
      </c>
      <c r="I58" s="5">
        <v>-3063769143</v>
      </c>
      <c r="J58" s="5">
        <v>-678442053</v>
      </c>
      <c r="K58" s="5">
        <v>-661238838</v>
      </c>
      <c r="L58" s="5">
        <v>-198147450</v>
      </c>
      <c r="M58" s="5">
        <v>-421356972</v>
      </c>
      <c r="N58" s="5">
        <v>-2308825995</v>
      </c>
      <c r="O58" s="5">
        <v>-55237359635</v>
      </c>
      <c r="P58" s="5">
        <v>3717263736</v>
      </c>
      <c r="Q58" s="5">
        <v>-25293514094</v>
      </c>
      <c r="R58" s="5">
        <v>-46279625922</v>
      </c>
      <c r="S58" s="5">
        <v>-1625245620</v>
      </c>
    </row>
    <row r="59" spans="2:19" ht="15.5" x14ac:dyDescent="0.35">
      <c r="C59" t="s">
        <v>28</v>
      </c>
      <c r="F59" s="5">
        <v>-1128690</v>
      </c>
      <c r="I59" s="5">
        <v>-1128690</v>
      </c>
      <c r="J59" s="5">
        <v>-2780726</v>
      </c>
      <c r="K59" s="5">
        <v>-16286925</v>
      </c>
      <c r="L59" s="5">
        <v>-84035351</v>
      </c>
      <c r="M59" s="5">
        <v>108727222</v>
      </c>
      <c r="N59" s="5">
        <v>-132609596</v>
      </c>
      <c r="O59" s="5">
        <v>-9647155</v>
      </c>
      <c r="P59" s="5">
        <v>-9438717</v>
      </c>
      <c r="Q59" s="5">
        <v>-4025067924</v>
      </c>
      <c r="R59" s="5">
        <v>-23722052969</v>
      </c>
      <c r="S59" s="5">
        <v>-280354982</v>
      </c>
    </row>
    <row r="60" spans="2:19" ht="15.5" x14ac:dyDescent="0.35">
      <c r="C60" t="s">
        <v>99</v>
      </c>
      <c r="F60" s="5">
        <v>-37898300</v>
      </c>
      <c r="I60" s="5">
        <v>-37898300</v>
      </c>
      <c r="J60" s="5">
        <v>-35021532</v>
      </c>
      <c r="K60" s="5">
        <v>-45106557</v>
      </c>
      <c r="L60" s="5">
        <v>-61645251</v>
      </c>
      <c r="M60" s="5">
        <v>-47266778</v>
      </c>
      <c r="R60" s="5">
        <v>-11417125</v>
      </c>
      <c r="S60" s="5">
        <v>-477122469</v>
      </c>
    </row>
    <row r="61" spans="2:19" ht="15.5" x14ac:dyDescent="0.35">
      <c r="C61" t="s">
        <v>100</v>
      </c>
      <c r="F61" s="5">
        <v>36769610</v>
      </c>
      <c r="I61" s="5">
        <v>36769610</v>
      </c>
      <c r="J61" s="5">
        <v>32240806</v>
      </c>
      <c r="K61" s="5">
        <v>28819632</v>
      </c>
      <c r="L61" s="5">
        <v>-22390100</v>
      </c>
      <c r="M61" s="5">
        <v>155994000</v>
      </c>
      <c r="R61" s="5">
        <v>-23710635844</v>
      </c>
      <c r="S61" s="5">
        <v>196767487</v>
      </c>
    </row>
    <row r="62" spans="2:19" ht="15.5" x14ac:dyDescent="0.35">
      <c r="C62" t="s">
        <v>101</v>
      </c>
      <c r="F62" s="5">
        <v>-1128690</v>
      </c>
      <c r="I62" s="5">
        <v>-1128690</v>
      </c>
      <c r="J62" s="5">
        <v>-2780726</v>
      </c>
      <c r="K62" s="5">
        <v>-16286925</v>
      </c>
      <c r="L62" s="5">
        <v>-84035351</v>
      </c>
      <c r="M62" s="5">
        <v>108727222</v>
      </c>
      <c r="N62" s="5">
        <v>-132609596</v>
      </c>
      <c r="O62" s="5">
        <v>-9647155</v>
      </c>
      <c r="P62" s="5">
        <v>-9438717</v>
      </c>
      <c r="Q62" s="5">
        <v>-4025067924</v>
      </c>
      <c r="R62" s="5">
        <v>-23722052969</v>
      </c>
      <c r="S62" s="5">
        <v>-280354982</v>
      </c>
    </row>
    <row r="63" spans="2:19" ht="15.5" x14ac:dyDescent="0.35">
      <c r="C63" t="s">
        <v>262</v>
      </c>
      <c r="D63" s="5">
        <v>-73424652</v>
      </c>
      <c r="E63" s="5">
        <v>-386686624</v>
      </c>
      <c r="F63" s="5">
        <v>65833614</v>
      </c>
      <c r="G63" s="5">
        <v>5736336</v>
      </c>
      <c r="I63" s="5">
        <v>-3064897833</v>
      </c>
      <c r="J63" s="5">
        <v>-681222779</v>
      </c>
      <c r="K63" s="5">
        <v>-677525763</v>
      </c>
      <c r="L63" s="5">
        <v>-282182801</v>
      </c>
      <c r="M63" s="5">
        <v>-312629750</v>
      </c>
      <c r="N63" s="5">
        <v>-2441435591</v>
      </c>
      <c r="O63" s="5">
        <v>-55247006790</v>
      </c>
      <c r="P63" s="5">
        <v>3707825019</v>
      </c>
      <c r="Q63" s="5">
        <v>-29318582018</v>
      </c>
      <c r="R63" s="5">
        <v>-70001678891</v>
      </c>
      <c r="S63" s="5">
        <v>-1905600602</v>
      </c>
    </row>
    <row r="64" spans="2:19" ht="15.5" x14ac:dyDescent="0.35">
      <c r="C64" t="s">
        <v>265</v>
      </c>
    </row>
    <row r="65" spans="2:19" ht="15.5" x14ac:dyDescent="0.35">
      <c r="C65" t="s">
        <v>102</v>
      </c>
      <c r="D65" s="5">
        <v>-73424652</v>
      </c>
      <c r="E65" s="5">
        <v>-386686624</v>
      </c>
      <c r="F65" s="5">
        <v>65833614</v>
      </c>
      <c r="G65" s="5">
        <v>5736336</v>
      </c>
      <c r="I65" s="5">
        <v>-3064897833</v>
      </c>
      <c r="J65" s="5">
        <v>-681222779</v>
      </c>
      <c r="K65" s="5">
        <v>-677525763</v>
      </c>
      <c r="L65" s="5">
        <v>-282182801</v>
      </c>
      <c r="M65" s="5">
        <v>-312629750</v>
      </c>
      <c r="N65" s="5">
        <v>-2441435591</v>
      </c>
      <c r="O65" s="5">
        <v>-55247006790</v>
      </c>
      <c r="P65" s="5">
        <v>3707825019</v>
      </c>
      <c r="Q65" s="5">
        <v>-29318582018</v>
      </c>
      <c r="R65" s="5">
        <v>-70001678891</v>
      </c>
      <c r="S65" s="5">
        <v>-1905600602</v>
      </c>
    </row>
    <row r="66" spans="2:19" ht="15.5" x14ac:dyDescent="0.35">
      <c r="C66" t="s">
        <v>103</v>
      </c>
      <c r="F66" s="5">
        <v>-66986977</v>
      </c>
      <c r="I66" s="5">
        <v>-66986977</v>
      </c>
      <c r="J66" s="5">
        <v>45683565</v>
      </c>
      <c r="K66" s="5">
        <v>-25210892</v>
      </c>
      <c r="L66" s="5">
        <v>14316990</v>
      </c>
      <c r="M66" s="5">
        <v>27751399</v>
      </c>
      <c r="N66" s="5">
        <v>585730132</v>
      </c>
      <c r="O66" s="5">
        <v>-4760372825</v>
      </c>
      <c r="P66" s="5">
        <v>1105256626</v>
      </c>
      <c r="Q66" s="5">
        <v>-19066534</v>
      </c>
      <c r="R66" s="5">
        <v>-11791508</v>
      </c>
      <c r="S66" s="5">
        <v>88910235</v>
      </c>
    </row>
    <row r="67" spans="2:19" ht="15.5" x14ac:dyDescent="0.35">
      <c r="C67" t="s">
        <v>105</v>
      </c>
      <c r="D67" s="5">
        <v>-73424652</v>
      </c>
      <c r="E67" s="5">
        <v>-386686624</v>
      </c>
      <c r="F67" s="5">
        <v>-1153363</v>
      </c>
      <c r="G67" s="5">
        <v>5736336</v>
      </c>
      <c r="I67" s="5">
        <v>-3131884810</v>
      </c>
      <c r="J67" s="5">
        <v>-635539214</v>
      </c>
      <c r="K67" s="5">
        <v>-702736655</v>
      </c>
      <c r="L67" s="5">
        <v>-267865811</v>
      </c>
      <c r="M67" s="5">
        <v>-284878351</v>
      </c>
      <c r="N67" s="5">
        <v>-1855705459</v>
      </c>
      <c r="O67" s="5">
        <v>-60007379615</v>
      </c>
      <c r="P67" s="5">
        <v>4813081645</v>
      </c>
      <c r="Q67" s="5">
        <v>-29337648552</v>
      </c>
      <c r="R67" s="5">
        <v>-70013470399</v>
      </c>
      <c r="S67" s="5">
        <v>-1816690367</v>
      </c>
    </row>
    <row r="68" spans="2:19" ht="15.5" x14ac:dyDescent="0.35">
      <c r="C68" t="s">
        <v>106</v>
      </c>
      <c r="D68" s="5">
        <v>-73424652</v>
      </c>
      <c r="E68" s="5">
        <v>-386686624</v>
      </c>
      <c r="F68" s="5">
        <v>65833614</v>
      </c>
      <c r="G68" s="5">
        <v>5736336</v>
      </c>
      <c r="I68" s="5">
        <v>-3064897833</v>
      </c>
      <c r="J68" s="5">
        <v>-681222779</v>
      </c>
      <c r="K68" s="5">
        <v>-677525763</v>
      </c>
      <c r="L68" s="5">
        <v>-282182801</v>
      </c>
      <c r="M68" s="5">
        <v>-312629750</v>
      </c>
      <c r="N68" s="5">
        <v>-2441435591</v>
      </c>
      <c r="O68" s="5">
        <v>-55247006790</v>
      </c>
      <c r="P68" s="5">
        <v>3707825019</v>
      </c>
      <c r="Q68" s="5">
        <v>-29318582018</v>
      </c>
      <c r="R68" s="5">
        <v>-70003827935</v>
      </c>
      <c r="S68" s="5">
        <v>-1905600602</v>
      </c>
    </row>
    <row r="69" spans="2:19" ht="15.5" x14ac:dyDescent="0.35">
      <c r="C69" t="s">
        <v>8</v>
      </c>
      <c r="D69" s="5">
        <v>-68601993</v>
      </c>
      <c r="E69" s="5">
        <v>-267043818</v>
      </c>
      <c r="F69" s="5">
        <v>-4976612</v>
      </c>
      <c r="G69" s="5">
        <v>-13514963</v>
      </c>
      <c r="I69" s="5">
        <v>-2920499756</v>
      </c>
      <c r="J69" s="5">
        <v>-439268420</v>
      </c>
      <c r="K69" s="5">
        <v>-459269230</v>
      </c>
      <c r="L69" s="5">
        <v>-158027945</v>
      </c>
      <c r="M69" s="5">
        <v>-131525148</v>
      </c>
      <c r="N69" s="5">
        <v>-1434203919</v>
      </c>
      <c r="O69" s="5">
        <v>-60019061410</v>
      </c>
      <c r="P69" s="5">
        <v>4867631314</v>
      </c>
      <c r="Q69" s="5">
        <v>-29272115152</v>
      </c>
      <c r="R69" s="5">
        <v>-70013470399</v>
      </c>
      <c r="S69" s="5">
        <v>-1826627951</v>
      </c>
    </row>
    <row r="70" spans="2:19" ht="15.5" x14ac:dyDescent="0.35">
      <c r="C70" t="s">
        <v>108</v>
      </c>
      <c r="D70" s="5">
        <v>-73424652</v>
      </c>
      <c r="E70" s="5">
        <v>-386686624</v>
      </c>
      <c r="F70" s="5">
        <v>65833614</v>
      </c>
      <c r="G70" s="5">
        <v>5736336</v>
      </c>
      <c r="I70" s="5">
        <v>-3064897833</v>
      </c>
      <c r="J70" s="5">
        <v>-681222779</v>
      </c>
      <c r="K70" s="5">
        <v>-677525763</v>
      </c>
      <c r="L70" s="5">
        <v>-282182801</v>
      </c>
      <c r="M70" s="5">
        <v>-312629750</v>
      </c>
      <c r="N70" s="5">
        <v>-2441435591</v>
      </c>
      <c r="O70" s="5">
        <v>-55247006790</v>
      </c>
      <c r="P70" s="5">
        <v>3707825019</v>
      </c>
      <c r="Q70" s="5">
        <v>-29318582018</v>
      </c>
      <c r="R70" s="5">
        <v>-70003827935</v>
      </c>
      <c r="S70" s="5">
        <v>-1905600602</v>
      </c>
    </row>
    <row r="71" spans="2:19" ht="15.5" x14ac:dyDescent="0.35">
      <c r="C71" t="s">
        <v>109</v>
      </c>
      <c r="D71" s="5">
        <v>-73424652</v>
      </c>
      <c r="E71" s="5">
        <v>-386686624</v>
      </c>
      <c r="F71" s="5">
        <v>-1153363</v>
      </c>
      <c r="G71" s="5">
        <v>5736336</v>
      </c>
      <c r="I71" s="5">
        <v>-3131884810</v>
      </c>
      <c r="J71" s="5">
        <v>-635539214</v>
      </c>
      <c r="K71" s="5">
        <v>-702736655</v>
      </c>
      <c r="L71" s="5">
        <v>-267865811</v>
      </c>
      <c r="M71" s="5">
        <v>-284878351</v>
      </c>
      <c r="N71" s="5">
        <v>-1855705459</v>
      </c>
      <c r="O71" s="5">
        <v>-60007379615</v>
      </c>
      <c r="P71" s="5">
        <v>4813081645</v>
      </c>
      <c r="Q71" s="5">
        <v>-29337648553</v>
      </c>
      <c r="R71" s="5">
        <v>-70013470399</v>
      </c>
      <c r="S71" s="5">
        <v>-1816690367</v>
      </c>
    </row>
    <row r="72" spans="2:19" ht="15.5" x14ac:dyDescent="0.35">
      <c r="C72" t="s">
        <v>110</v>
      </c>
      <c r="D72" s="5">
        <v>-73424652</v>
      </c>
      <c r="E72" s="5">
        <v>-386686624</v>
      </c>
      <c r="F72" s="5">
        <v>-1153363</v>
      </c>
      <c r="G72" s="5">
        <v>5736336</v>
      </c>
      <c r="I72" s="5">
        <v>-3131884810</v>
      </c>
      <c r="J72" s="5">
        <v>-635539214</v>
      </c>
      <c r="K72" s="5">
        <v>-702736655</v>
      </c>
      <c r="L72" s="5">
        <v>-267865811</v>
      </c>
      <c r="M72" s="5">
        <v>-284878351</v>
      </c>
      <c r="N72" s="5">
        <v>-1855705459</v>
      </c>
      <c r="O72" s="5">
        <v>-60007379615</v>
      </c>
      <c r="P72" s="5">
        <v>4813081645</v>
      </c>
      <c r="Q72" s="5">
        <v>-29337648553</v>
      </c>
      <c r="R72" s="5">
        <v>-70013470399</v>
      </c>
      <c r="S72" s="5">
        <v>-1816690367</v>
      </c>
    </row>
    <row r="74" spans="2:19" ht="15.5" x14ac:dyDescent="0.35">
      <c r="B74" t="s">
        <v>111</v>
      </c>
      <c r="C74" t="s">
        <v>112</v>
      </c>
    </row>
    <row r="75" spans="2:19" ht="15.5" x14ac:dyDescent="0.35">
      <c r="C75" t="s">
        <v>113</v>
      </c>
    </row>
    <row r="76" spans="2:19" ht="15.5" x14ac:dyDescent="0.35">
      <c r="C76" t="s">
        <v>20</v>
      </c>
      <c r="D76" s="5">
        <v>327755240</v>
      </c>
      <c r="E76" s="5">
        <v>393946806</v>
      </c>
      <c r="F76" s="5">
        <v>644854022</v>
      </c>
      <c r="G76" s="5">
        <v>847558907</v>
      </c>
      <c r="I76" s="5">
        <v>644854022</v>
      </c>
      <c r="J76" s="5">
        <v>922588391</v>
      </c>
      <c r="K76" s="5">
        <v>972701674</v>
      </c>
      <c r="L76" s="5">
        <v>1268295316</v>
      </c>
      <c r="M76" s="5">
        <v>1249059705</v>
      </c>
      <c r="N76" s="5">
        <v>1191852646</v>
      </c>
      <c r="O76" s="5">
        <v>1162417943</v>
      </c>
      <c r="P76" s="5">
        <v>1032382837</v>
      </c>
      <c r="Q76" s="5">
        <v>577490749</v>
      </c>
      <c r="R76" s="5">
        <v>688049616</v>
      </c>
      <c r="S76" s="5">
        <v>50158718357</v>
      </c>
    </row>
    <row r="77" spans="2:19" ht="15.5" x14ac:dyDescent="0.35">
      <c r="C77" t="s">
        <v>616</v>
      </c>
      <c r="S77" s="5">
        <v>660987378</v>
      </c>
    </row>
    <row r="78" spans="2:19" ht="15.5" x14ac:dyDescent="0.35">
      <c r="C78" t="s">
        <v>1597</v>
      </c>
      <c r="S78" s="5">
        <v>3051763312</v>
      </c>
    </row>
    <row r="79" spans="2:19" ht="15.5" x14ac:dyDescent="0.35">
      <c r="C79" t="s">
        <v>115</v>
      </c>
      <c r="D79" s="5">
        <v>329476800</v>
      </c>
      <c r="E79" s="5">
        <v>347853000</v>
      </c>
      <c r="F79" s="5">
        <v>362593800</v>
      </c>
      <c r="I79" s="5">
        <v>362593800</v>
      </c>
      <c r="J79" s="5">
        <v>341229600</v>
      </c>
      <c r="K79" s="5">
        <v>328879200</v>
      </c>
      <c r="L79" s="5">
        <v>325791600</v>
      </c>
      <c r="M79" s="5">
        <v>344456640</v>
      </c>
      <c r="O79" s="5">
        <v>315632400</v>
      </c>
      <c r="P79" s="5">
        <v>305323800</v>
      </c>
      <c r="Q79" s="5">
        <v>295254800</v>
      </c>
    </row>
    <row r="80" spans="2:19" ht="15.5" x14ac:dyDescent="0.35">
      <c r="C80" t="s">
        <v>116</v>
      </c>
    </row>
    <row r="81" spans="3:19" ht="15.5" x14ac:dyDescent="0.35">
      <c r="C81" t="s">
        <v>117</v>
      </c>
    </row>
    <row r="82" spans="3:19" ht="15.5" x14ac:dyDescent="0.35">
      <c r="C82" t="s">
        <v>118</v>
      </c>
      <c r="D82" s="5">
        <v>329476800</v>
      </c>
      <c r="E82" s="5">
        <v>347853000</v>
      </c>
      <c r="F82" s="5">
        <v>362593800</v>
      </c>
      <c r="I82" s="5">
        <v>362593800</v>
      </c>
      <c r="J82" s="5">
        <v>341229600</v>
      </c>
      <c r="K82" s="5">
        <v>328879200</v>
      </c>
      <c r="L82" s="5">
        <v>325791600</v>
      </c>
      <c r="M82" s="5">
        <v>344456640</v>
      </c>
      <c r="O82" s="5">
        <v>315632400</v>
      </c>
      <c r="P82" s="5">
        <v>305323800</v>
      </c>
      <c r="Q82" s="5">
        <v>295254800</v>
      </c>
    </row>
    <row r="83" spans="3:19" ht="15.5" x14ac:dyDescent="0.35">
      <c r="C83" t="s">
        <v>1598</v>
      </c>
      <c r="S83" s="5">
        <v>4202509700</v>
      </c>
    </row>
    <row r="84" spans="3:19" ht="15.5" x14ac:dyDescent="0.35">
      <c r="C84" t="s">
        <v>1599</v>
      </c>
      <c r="S84" s="5">
        <v>92040351845</v>
      </c>
    </row>
    <row r="85" spans="3:19" ht="15.5" x14ac:dyDescent="0.35">
      <c r="C85" t="s">
        <v>119</v>
      </c>
      <c r="O85" s="5">
        <v>859731368</v>
      </c>
      <c r="P85" s="5">
        <v>1249748968</v>
      </c>
    </row>
    <row r="86" spans="3:19" ht="15.5" x14ac:dyDescent="0.35">
      <c r="C86" t="s">
        <v>267</v>
      </c>
      <c r="Q86" s="5">
        <v>550987972</v>
      </c>
      <c r="R86" s="5">
        <v>25000081508</v>
      </c>
      <c r="S86" s="5">
        <v>26470364054</v>
      </c>
    </row>
    <row r="87" spans="3:19" ht="15.5" x14ac:dyDescent="0.35">
      <c r="C87" t="s">
        <v>1600</v>
      </c>
      <c r="S87" s="5">
        <v>91740</v>
      </c>
    </row>
    <row r="88" spans="3:19" ht="15.5" x14ac:dyDescent="0.35">
      <c r="C88" t="s">
        <v>92</v>
      </c>
      <c r="D88" s="5">
        <v>-3747375000</v>
      </c>
      <c r="E88" s="5">
        <v>-3747375000</v>
      </c>
      <c r="F88" s="5">
        <v>-3747375000</v>
      </c>
      <c r="G88" s="5">
        <v>-3747375000</v>
      </c>
      <c r="I88" s="5">
        <v>-3747375000</v>
      </c>
      <c r="J88" s="5">
        <v>-3747375000</v>
      </c>
      <c r="K88" s="5">
        <v>-3747375000</v>
      </c>
      <c r="L88" s="5">
        <v>-3747375000</v>
      </c>
      <c r="M88" s="5">
        <v>-3747375000</v>
      </c>
      <c r="N88" s="5">
        <v>-3747375000</v>
      </c>
      <c r="O88" s="5">
        <v>-3747375000</v>
      </c>
      <c r="P88" s="5">
        <v>999300000</v>
      </c>
      <c r="R88" s="5">
        <v>-798300061</v>
      </c>
      <c r="S88" s="5">
        <v>-786626468</v>
      </c>
    </row>
    <row r="89" spans="3:19" ht="15.5" x14ac:dyDescent="0.35">
      <c r="C89" t="s">
        <v>121</v>
      </c>
      <c r="D89" s="5">
        <v>1095245238</v>
      </c>
      <c r="E89" s="5">
        <v>1156851833</v>
      </c>
      <c r="F89" s="5">
        <v>1429311185</v>
      </c>
      <c r="G89" s="5">
        <v>1301318038</v>
      </c>
      <c r="I89" s="5">
        <v>1429311185</v>
      </c>
      <c r="J89" s="5">
        <v>4036317861</v>
      </c>
      <c r="K89" s="5">
        <v>4107049635</v>
      </c>
      <c r="L89" s="5">
        <v>4265988324</v>
      </c>
      <c r="M89" s="5">
        <v>4204852227</v>
      </c>
      <c r="N89" s="5">
        <v>3856372785</v>
      </c>
      <c r="O89" s="5">
        <v>4499884710</v>
      </c>
      <c r="P89" s="5">
        <v>64444934599</v>
      </c>
      <c r="Q89" s="5">
        <v>60702772724</v>
      </c>
      <c r="R89" s="5">
        <v>90706827177</v>
      </c>
      <c r="S89" s="5">
        <v>262524574647</v>
      </c>
    </row>
    <row r="90" spans="3:19" ht="15.5" x14ac:dyDescent="0.35">
      <c r="C90" t="s">
        <v>122</v>
      </c>
    </row>
    <row r="91" spans="3:19" ht="15.5" x14ac:dyDescent="0.35">
      <c r="C91" t="s">
        <v>126</v>
      </c>
      <c r="D91" s="5">
        <v>1673123629</v>
      </c>
      <c r="E91" s="5">
        <v>1751879985</v>
      </c>
      <c r="F91" s="5">
        <v>1794131146</v>
      </c>
      <c r="G91" s="5">
        <v>1842137926</v>
      </c>
      <c r="I91" s="5">
        <v>1794131146</v>
      </c>
      <c r="J91" s="5">
        <v>2120681952</v>
      </c>
      <c r="K91" s="5">
        <v>2753125228</v>
      </c>
      <c r="L91" s="5">
        <v>3256936992</v>
      </c>
      <c r="M91" s="5">
        <v>3762631120</v>
      </c>
      <c r="N91" s="5">
        <v>4402147932</v>
      </c>
      <c r="O91" s="5">
        <v>5029153077</v>
      </c>
      <c r="P91" s="5">
        <v>4449473960</v>
      </c>
      <c r="Q91" s="5">
        <v>6144179019</v>
      </c>
      <c r="S91" s="5">
        <v>1076187238</v>
      </c>
    </row>
    <row r="92" spans="3:19" ht="15.5" x14ac:dyDescent="0.35">
      <c r="C92" t="s">
        <v>125</v>
      </c>
      <c r="D92" s="5">
        <v>201714542</v>
      </c>
      <c r="E92" s="5">
        <v>201714542</v>
      </c>
      <c r="F92" s="5">
        <v>201714542</v>
      </c>
      <c r="G92" s="5">
        <v>177024551</v>
      </c>
      <c r="I92" s="5">
        <v>201714542</v>
      </c>
      <c r="J92" s="5">
        <v>177024551</v>
      </c>
      <c r="K92" s="5">
        <v>157668853</v>
      </c>
      <c r="L92" s="5">
        <v>121738456</v>
      </c>
      <c r="M92" s="5">
        <v>148166682</v>
      </c>
      <c r="O92" s="5">
        <v>132609596</v>
      </c>
      <c r="P92" s="5">
        <v>142256751</v>
      </c>
      <c r="Q92" s="5">
        <v>151695468</v>
      </c>
      <c r="R92" s="5">
        <v>4000000000</v>
      </c>
      <c r="S92" s="5">
        <v>28291120972</v>
      </c>
    </row>
    <row r="93" spans="3:19" ht="15.5" x14ac:dyDescent="0.35">
      <c r="C93" t="s">
        <v>129</v>
      </c>
      <c r="D93" s="5">
        <v>8634086071</v>
      </c>
      <c r="E93" s="5">
        <v>8712842427</v>
      </c>
      <c r="F93" s="5">
        <v>8755093588</v>
      </c>
      <c r="G93" s="5">
        <v>8778410377</v>
      </c>
      <c r="I93" s="5">
        <v>8755093588</v>
      </c>
      <c r="J93" s="5">
        <v>9647242384</v>
      </c>
      <c r="K93" s="5">
        <v>10258053981</v>
      </c>
      <c r="L93" s="5">
        <v>10723672983</v>
      </c>
      <c r="M93" s="5">
        <v>11253546502</v>
      </c>
      <c r="N93" s="5">
        <v>11742661246</v>
      </c>
      <c r="O93" s="5">
        <v>13358095385</v>
      </c>
      <c r="P93" s="5">
        <v>13173664165</v>
      </c>
      <c r="Q93" s="5">
        <v>13623686048</v>
      </c>
      <c r="R93" s="5">
        <v>4564288050</v>
      </c>
      <c r="S93" s="5">
        <v>30366040210</v>
      </c>
    </row>
    <row r="94" spans="3:19" ht="15.5" x14ac:dyDescent="0.35">
      <c r="C94" t="s">
        <v>130</v>
      </c>
      <c r="D94" s="5">
        <v>9729331309</v>
      </c>
      <c r="E94" s="5">
        <v>9869694260</v>
      </c>
      <c r="F94" s="5">
        <v>10184404773</v>
      </c>
      <c r="G94" s="5">
        <v>10079728415</v>
      </c>
      <c r="I94" s="5">
        <v>10184404773</v>
      </c>
      <c r="J94" s="5">
        <v>13683560245</v>
      </c>
      <c r="K94" s="5">
        <v>14365103616</v>
      </c>
      <c r="L94" s="5">
        <v>14989661307</v>
      </c>
      <c r="M94" s="5">
        <v>15458398729</v>
      </c>
      <c r="N94" s="5">
        <v>15599034031</v>
      </c>
      <c r="O94" s="5">
        <v>17857980095</v>
      </c>
      <c r="P94" s="5">
        <v>77618598764</v>
      </c>
      <c r="Q94" s="5">
        <v>74326458772</v>
      </c>
      <c r="R94" s="5">
        <v>95271115227</v>
      </c>
      <c r="S94" s="5">
        <v>292890614857</v>
      </c>
    </row>
    <row r="95" spans="3:19" ht="15.5" x14ac:dyDescent="0.35">
      <c r="C95" t="s">
        <v>131</v>
      </c>
    </row>
    <row r="96" spans="3:19" ht="15.5" x14ac:dyDescent="0.35">
      <c r="C96" t="s">
        <v>132</v>
      </c>
    </row>
    <row r="97" spans="3:19" ht="15.5" x14ac:dyDescent="0.35">
      <c r="C97" t="s">
        <v>133</v>
      </c>
      <c r="D97" s="5">
        <v>320693947</v>
      </c>
      <c r="E97" s="5">
        <v>429415895</v>
      </c>
      <c r="F97" s="5">
        <v>399223433</v>
      </c>
      <c r="G97" s="5">
        <v>405523828</v>
      </c>
      <c r="I97" s="5">
        <v>399223433</v>
      </c>
      <c r="J97" s="5">
        <v>488536045</v>
      </c>
      <c r="K97" s="5">
        <v>622520646</v>
      </c>
      <c r="L97" s="5">
        <v>707661668</v>
      </c>
      <c r="M97" s="5">
        <v>788404980</v>
      </c>
      <c r="N97" s="5">
        <v>757247500</v>
      </c>
      <c r="O97" s="5">
        <v>777595712</v>
      </c>
      <c r="P97" s="5">
        <v>771995843</v>
      </c>
      <c r="Q97" s="5">
        <v>1909306944</v>
      </c>
      <c r="R97" s="5">
        <v>240098541</v>
      </c>
      <c r="S97" s="5">
        <v>122071788957</v>
      </c>
    </row>
    <row r="98" spans="3:19" ht="15.5" x14ac:dyDescent="0.35">
      <c r="C98" t="s">
        <v>271</v>
      </c>
      <c r="S98" s="5">
        <v>30807266003</v>
      </c>
    </row>
    <row r="99" spans="3:19" ht="15.5" x14ac:dyDescent="0.35">
      <c r="C99" t="s">
        <v>1601</v>
      </c>
      <c r="S99" s="5">
        <v>4339474000</v>
      </c>
    </row>
    <row r="100" spans="3:19" ht="15.5" x14ac:dyDescent="0.35">
      <c r="C100" t="s">
        <v>1602</v>
      </c>
      <c r="S100" s="5">
        <v>7753351414</v>
      </c>
    </row>
    <row r="101" spans="3:19" ht="15.5" x14ac:dyDescent="0.35">
      <c r="C101" t="s">
        <v>137</v>
      </c>
      <c r="D101" s="5">
        <v>11463947</v>
      </c>
      <c r="E101" s="5">
        <v>40185895</v>
      </c>
      <c r="F101" s="5">
        <v>4223433</v>
      </c>
      <c r="G101" s="5">
        <v>10523828</v>
      </c>
      <c r="I101" s="5">
        <v>4223433</v>
      </c>
      <c r="J101" s="5">
        <v>9072545</v>
      </c>
      <c r="K101" s="5">
        <v>17252646</v>
      </c>
      <c r="L101" s="5">
        <v>33778668</v>
      </c>
      <c r="M101" s="5">
        <v>50604980</v>
      </c>
      <c r="N101" s="5">
        <v>50000</v>
      </c>
      <c r="O101" s="5">
        <v>7595712</v>
      </c>
      <c r="P101" s="5">
        <v>1495843</v>
      </c>
      <c r="Q101" s="5">
        <v>16209867</v>
      </c>
      <c r="R101" s="5">
        <v>240098541</v>
      </c>
      <c r="S101" s="5">
        <v>683003652</v>
      </c>
    </row>
    <row r="102" spans="3:19" ht="15.5" x14ac:dyDescent="0.35">
      <c r="C102" t="s">
        <v>718</v>
      </c>
      <c r="D102" s="5">
        <v>11463947</v>
      </c>
      <c r="E102" s="5">
        <v>40185895</v>
      </c>
      <c r="F102" s="5">
        <v>4223433</v>
      </c>
      <c r="G102" s="5">
        <v>10523828</v>
      </c>
      <c r="I102" s="5">
        <v>4223433</v>
      </c>
      <c r="J102" s="5">
        <v>9072545</v>
      </c>
      <c r="K102" s="5">
        <v>17252646</v>
      </c>
      <c r="L102" s="5">
        <v>33778668</v>
      </c>
      <c r="M102" s="5">
        <v>50604980</v>
      </c>
      <c r="N102" s="5">
        <v>50000</v>
      </c>
      <c r="O102" s="5">
        <v>7595712</v>
      </c>
      <c r="P102" s="5">
        <v>1495843</v>
      </c>
      <c r="Q102" s="5">
        <v>16209867</v>
      </c>
      <c r="R102" s="5">
        <v>240098541</v>
      </c>
      <c r="S102" s="5">
        <v>683003652</v>
      </c>
    </row>
    <row r="103" spans="3:19" ht="15.5" x14ac:dyDescent="0.35">
      <c r="C103" t="s">
        <v>136</v>
      </c>
      <c r="D103" s="5">
        <v>309230000</v>
      </c>
      <c r="E103" s="5">
        <v>389230000</v>
      </c>
      <c r="F103" s="5">
        <v>395000000</v>
      </c>
      <c r="G103" s="5">
        <v>395000000</v>
      </c>
      <c r="I103" s="5">
        <v>395000000</v>
      </c>
      <c r="J103" s="5">
        <v>479463500</v>
      </c>
      <c r="K103" s="5">
        <v>605268000</v>
      </c>
      <c r="L103" s="5">
        <v>673883000</v>
      </c>
      <c r="M103" s="5">
        <v>737800000</v>
      </c>
      <c r="N103" s="5">
        <v>757197500</v>
      </c>
      <c r="O103" s="5">
        <v>770000000</v>
      </c>
      <c r="P103" s="5">
        <v>770500000</v>
      </c>
      <c r="Q103" s="5">
        <v>1500448662</v>
      </c>
      <c r="S103" s="5">
        <v>569475188</v>
      </c>
    </row>
    <row r="104" spans="3:19" ht="15.5" x14ac:dyDescent="0.35">
      <c r="C104" t="s">
        <v>140</v>
      </c>
    </row>
    <row r="105" spans="3:19" ht="15.5" x14ac:dyDescent="0.35">
      <c r="C105" t="s">
        <v>277</v>
      </c>
      <c r="Q105" s="5">
        <v>480960225</v>
      </c>
    </row>
    <row r="106" spans="3:19" ht="15.5" x14ac:dyDescent="0.35">
      <c r="C106" t="s">
        <v>144</v>
      </c>
      <c r="Q106" s="5">
        <v>392648415</v>
      </c>
    </row>
    <row r="107" spans="3:19" ht="15.5" x14ac:dyDescent="0.35">
      <c r="C107" t="s">
        <v>145</v>
      </c>
      <c r="D107" s="5">
        <v>1110266297</v>
      </c>
      <c r="E107" s="5">
        <v>1068482648</v>
      </c>
      <c r="F107" s="5">
        <v>1026698999</v>
      </c>
      <c r="G107" s="5">
        <v>914568883</v>
      </c>
      <c r="I107" s="5">
        <v>1026698999</v>
      </c>
      <c r="J107" s="5">
        <v>1304657049</v>
      </c>
      <c r="K107" s="5">
        <v>1216676605</v>
      </c>
      <c r="L107" s="5">
        <v>1053356619</v>
      </c>
      <c r="M107" s="5">
        <v>1173484918</v>
      </c>
      <c r="N107" s="5">
        <v>1060399349</v>
      </c>
      <c r="O107" s="5">
        <v>1443291742</v>
      </c>
      <c r="P107" s="5">
        <v>1202130665</v>
      </c>
      <c r="Q107" s="5">
        <v>1585761217</v>
      </c>
      <c r="R107" s="5">
        <v>539863600</v>
      </c>
      <c r="S107" s="5">
        <v>5942428157</v>
      </c>
    </row>
    <row r="108" spans="3:19" ht="15.5" x14ac:dyDescent="0.35">
      <c r="C108" t="s">
        <v>146</v>
      </c>
      <c r="D108" s="5">
        <v>1110266297</v>
      </c>
      <c r="E108" s="5">
        <v>1068482648</v>
      </c>
      <c r="F108" s="5">
        <v>1026698999</v>
      </c>
      <c r="G108" s="5">
        <v>914568883</v>
      </c>
      <c r="I108" s="5">
        <v>1026698999</v>
      </c>
      <c r="J108" s="5">
        <v>1304657049</v>
      </c>
      <c r="K108" s="5">
        <v>1216676605</v>
      </c>
      <c r="L108" s="5">
        <v>1053356619</v>
      </c>
      <c r="M108" s="5">
        <v>1173484918</v>
      </c>
      <c r="N108" s="5">
        <v>1060399349</v>
      </c>
      <c r="O108" s="5">
        <v>1443291742</v>
      </c>
      <c r="P108" s="5">
        <v>1202130665</v>
      </c>
      <c r="Q108" s="5">
        <v>1585761217</v>
      </c>
      <c r="R108" s="5">
        <v>539863600</v>
      </c>
      <c r="S108" s="5">
        <v>5942428157</v>
      </c>
    </row>
    <row r="109" spans="3:19" ht="15.5" x14ac:dyDescent="0.35">
      <c r="C109" t="s">
        <v>407</v>
      </c>
    </row>
    <row r="110" spans="3:19" ht="15.5" x14ac:dyDescent="0.35">
      <c r="C110" t="s">
        <v>152</v>
      </c>
    </row>
    <row r="111" spans="3:19" ht="15.5" x14ac:dyDescent="0.35">
      <c r="C111" t="s">
        <v>150</v>
      </c>
    </row>
    <row r="112" spans="3:19" ht="15.5" x14ac:dyDescent="0.35">
      <c r="C112" t="s">
        <v>151</v>
      </c>
      <c r="Q112" s="5">
        <v>480960225</v>
      </c>
    </row>
    <row r="113" spans="2:19" ht="15.5" x14ac:dyDescent="0.35">
      <c r="C113" t="s">
        <v>154</v>
      </c>
      <c r="D113" s="5">
        <v>1430960244</v>
      </c>
      <c r="E113" s="5">
        <v>1497898543</v>
      </c>
      <c r="F113" s="5">
        <v>1425922432</v>
      </c>
      <c r="G113" s="5">
        <v>1320092711</v>
      </c>
      <c r="I113" s="5">
        <v>1425922432</v>
      </c>
      <c r="J113" s="5">
        <v>1793193094</v>
      </c>
      <c r="K113" s="5">
        <v>1839197251</v>
      </c>
      <c r="L113" s="5">
        <v>1761018287</v>
      </c>
      <c r="M113" s="5">
        <v>1961889898</v>
      </c>
      <c r="N113" s="5">
        <v>1817646849</v>
      </c>
      <c r="O113" s="5">
        <v>2220887454</v>
      </c>
      <c r="P113" s="5">
        <v>1974126508</v>
      </c>
      <c r="Q113" s="5">
        <v>3495068161</v>
      </c>
      <c r="R113" s="5">
        <v>779962141</v>
      </c>
      <c r="S113" s="5">
        <v>128014217114</v>
      </c>
    </row>
    <row r="114" spans="2:19" ht="15.5" x14ac:dyDescent="0.35">
      <c r="C114" t="s">
        <v>155</v>
      </c>
    </row>
    <row r="115" spans="2:19" ht="15.5" x14ac:dyDescent="0.35">
      <c r="C115" t="s">
        <v>156</v>
      </c>
      <c r="D115" s="5">
        <v>212000000000</v>
      </c>
      <c r="E115" s="5">
        <v>212000000000</v>
      </c>
      <c r="F115" s="5">
        <v>212000000000</v>
      </c>
      <c r="G115" s="5">
        <v>212000000000</v>
      </c>
      <c r="I115" s="5">
        <v>212000000000</v>
      </c>
      <c r="J115" s="5">
        <v>212000000000</v>
      </c>
      <c r="K115" s="5">
        <v>212000000000</v>
      </c>
      <c r="L115" s="5">
        <v>212000000000</v>
      </c>
      <c r="M115" s="5">
        <v>212000000000</v>
      </c>
      <c r="N115" s="5">
        <v>212000000000</v>
      </c>
      <c r="O115" s="5">
        <v>212000000000</v>
      </c>
      <c r="P115" s="5">
        <v>212000000000</v>
      </c>
      <c r="Q115" s="5">
        <v>212000000000</v>
      </c>
      <c r="R115" s="5">
        <v>212000000000</v>
      </c>
      <c r="S115" s="5">
        <v>212000000000</v>
      </c>
    </row>
    <row r="116" spans="2:19" ht="15.5" x14ac:dyDescent="0.35">
      <c r="C116" t="s">
        <v>157</v>
      </c>
      <c r="D116" s="5">
        <v>4172656525</v>
      </c>
      <c r="E116" s="5">
        <v>4172656525</v>
      </c>
      <c r="F116" s="5">
        <v>4172656525</v>
      </c>
      <c r="G116" s="5">
        <v>4172656525</v>
      </c>
      <c r="I116" s="5">
        <v>4172656525</v>
      </c>
      <c r="J116" s="5">
        <v>4172656525</v>
      </c>
      <c r="K116" s="5">
        <v>4172656525</v>
      </c>
      <c r="L116" s="5">
        <v>4172656525</v>
      </c>
      <c r="M116" s="5">
        <v>4172656525</v>
      </c>
      <c r="N116" s="5">
        <v>4172656525</v>
      </c>
      <c r="O116" s="5">
        <v>4172656525</v>
      </c>
      <c r="P116" s="5">
        <v>4172656525</v>
      </c>
      <c r="Q116" s="5">
        <v>4172656525</v>
      </c>
      <c r="R116" s="5">
        <v>4172656525</v>
      </c>
      <c r="S116" s="5">
        <v>4034611114</v>
      </c>
    </row>
    <row r="117" spans="2:19" ht="15.5" x14ac:dyDescent="0.35">
      <c r="C117" t="s">
        <v>158</v>
      </c>
      <c r="D117" s="5">
        <v>-208236113915</v>
      </c>
      <c r="E117" s="5">
        <v>-208167511922</v>
      </c>
      <c r="F117" s="5">
        <v>-207900468104</v>
      </c>
      <c r="G117" s="5">
        <v>-207895491492</v>
      </c>
      <c r="I117" s="5">
        <v>-207900468104</v>
      </c>
      <c r="J117" s="5">
        <v>-204979968348</v>
      </c>
      <c r="K117" s="5">
        <v>-204540699928</v>
      </c>
      <c r="L117" s="5">
        <v>-204081430698</v>
      </c>
      <c r="M117" s="5">
        <v>-203923402753</v>
      </c>
      <c r="N117" s="5">
        <v>-203791877605</v>
      </c>
      <c r="O117" s="5">
        <v>-202357673686</v>
      </c>
      <c r="P117" s="5">
        <v>-147085287276</v>
      </c>
      <c r="Q117" s="5">
        <v>-150953618590</v>
      </c>
      <c r="R117" s="5">
        <v>-120745157967</v>
      </c>
      <c r="S117" s="5">
        <v>-50881524487</v>
      </c>
    </row>
    <row r="118" spans="2:19" ht="15.5" x14ac:dyDescent="0.35">
      <c r="C118" t="s">
        <v>159</v>
      </c>
    </row>
    <row r="119" spans="2:19" ht="15.5" x14ac:dyDescent="0.35">
      <c r="C119" t="s">
        <v>160</v>
      </c>
    </row>
    <row r="120" spans="2:19" ht="15.5" x14ac:dyDescent="0.35">
      <c r="C120" t="s">
        <v>161</v>
      </c>
      <c r="D120" s="5">
        <v>-208236113915</v>
      </c>
      <c r="E120" s="5">
        <v>-208167511922</v>
      </c>
      <c r="F120" s="5">
        <v>-207900468104</v>
      </c>
      <c r="G120" s="5">
        <v>-207895491492</v>
      </c>
      <c r="I120" s="5">
        <v>-207900468104</v>
      </c>
      <c r="J120" s="5">
        <v>-204979968348</v>
      </c>
      <c r="K120" s="5">
        <v>-204540699928</v>
      </c>
      <c r="L120" s="5">
        <v>-204081430698</v>
      </c>
      <c r="M120" s="5">
        <v>-203923402753</v>
      </c>
      <c r="N120" s="5">
        <v>-203791877605</v>
      </c>
      <c r="O120" s="5">
        <v>-202357673686</v>
      </c>
      <c r="P120" s="5">
        <v>-147085287276</v>
      </c>
      <c r="Q120" s="5">
        <v>-150953618590</v>
      </c>
      <c r="R120" s="5">
        <v>-120745157967</v>
      </c>
      <c r="S120" s="5">
        <v>-50881524487</v>
      </c>
    </row>
    <row r="121" spans="2:19" ht="15.5" x14ac:dyDescent="0.35">
      <c r="C121" t="s">
        <v>91</v>
      </c>
      <c r="R121" s="5">
        <v>-138045411</v>
      </c>
    </row>
    <row r="122" spans="2:19" ht="15.5" x14ac:dyDescent="0.35">
      <c r="C122" t="s">
        <v>162</v>
      </c>
      <c r="D122" s="5">
        <v>4109203455</v>
      </c>
      <c r="E122" s="5">
        <v>4114026114</v>
      </c>
      <c r="F122" s="5">
        <v>4233668920</v>
      </c>
      <c r="G122" s="5">
        <v>4229845671</v>
      </c>
      <c r="I122" s="5">
        <v>4233668920</v>
      </c>
      <c r="J122" s="5">
        <v>4445053974</v>
      </c>
      <c r="K122" s="5">
        <v>4641324768</v>
      </c>
      <c r="L122" s="5">
        <v>4884792193</v>
      </c>
      <c r="M122" s="5">
        <v>4994630059</v>
      </c>
      <c r="N122" s="5">
        <v>5147983262</v>
      </c>
      <c r="O122" s="5">
        <v>5569484802</v>
      </c>
      <c r="P122" s="5">
        <v>5557803007</v>
      </c>
      <c r="Q122" s="5">
        <v>5612352676</v>
      </c>
      <c r="S122" s="5">
        <v>509937584</v>
      </c>
    </row>
    <row r="123" spans="2:19" ht="15.5" x14ac:dyDescent="0.35">
      <c r="C123" t="s">
        <v>10</v>
      </c>
      <c r="D123" s="5">
        <v>8298371065</v>
      </c>
      <c r="E123" s="5">
        <v>8371795717</v>
      </c>
      <c r="F123" s="5">
        <v>8758482341</v>
      </c>
      <c r="G123" s="5">
        <v>8759635704</v>
      </c>
      <c r="I123" s="5">
        <v>8758482341</v>
      </c>
      <c r="J123" s="5">
        <v>11890367151</v>
      </c>
      <c r="K123" s="5">
        <v>12525906365</v>
      </c>
      <c r="L123" s="5">
        <v>13228643020</v>
      </c>
      <c r="M123" s="5">
        <v>13496508831</v>
      </c>
      <c r="N123" s="5">
        <v>13781387182</v>
      </c>
      <c r="O123" s="5">
        <v>15637092641</v>
      </c>
      <c r="P123" s="5">
        <v>75644472256</v>
      </c>
      <c r="Q123" s="5">
        <v>70831390611</v>
      </c>
      <c r="R123" s="5">
        <v>94491153086</v>
      </c>
      <c r="S123" s="5">
        <v>164876397743</v>
      </c>
    </row>
    <row r="124" spans="2:19" ht="15.5" x14ac:dyDescent="0.35">
      <c r="C124" t="s">
        <v>163</v>
      </c>
      <c r="D124" s="5">
        <v>9729331309</v>
      </c>
      <c r="E124" s="5">
        <v>9869694260</v>
      </c>
      <c r="F124" s="5">
        <v>10184404773</v>
      </c>
      <c r="G124" s="5">
        <v>10079728415</v>
      </c>
      <c r="I124" s="5">
        <v>10184404773</v>
      </c>
      <c r="J124" s="5">
        <v>13683560245</v>
      </c>
      <c r="K124" s="5">
        <v>14365103616</v>
      </c>
      <c r="L124" s="5">
        <v>14989661307</v>
      </c>
      <c r="M124" s="5">
        <v>15458398729</v>
      </c>
      <c r="N124" s="5">
        <v>15599034031</v>
      </c>
      <c r="O124" s="5">
        <v>17857980095</v>
      </c>
      <c r="P124" s="5">
        <v>77618598764</v>
      </c>
      <c r="Q124" s="5">
        <v>74326458772</v>
      </c>
      <c r="R124" s="5">
        <v>95271115227</v>
      </c>
      <c r="S124" s="5">
        <v>292890614857</v>
      </c>
    </row>
    <row r="125" spans="2:19" ht="15.5" x14ac:dyDescent="0.35">
      <c r="C125" t="s">
        <v>164</v>
      </c>
      <c r="D125" s="5">
        <v>2120000000</v>
      </c>
      <c r="E125" s="5">
        <v>2120000000</v>
      </c>
      <c r="F125" s="5">
        <v>2120000000</v>
      </c>
      <c r="G125" s="5">
        <v>2120000000</v>
      </c>
      <c r="I125" s="5">
        <v>2120000000</v>
      </c>
      <c r="J125" s="5">
        <v>2120000000</v>
      </c>
      <c r="K125" s="5">
        <v>2120000000</v>
      </c>
      <c r="L125" s="5">
        <v>2120000000</v>
      </c>
      <c r="M125" s="5">
        <v>2120000000</v>
      </c>
      <c r="N125" s="5">
        <v>2120000000</v>
      </c>
      <c r="O125" s="5">
        <v>2120000000</v>
      </c>
      <c r="P125" s="5">
        <v>424000000</v>
      </c>
      <c r="Q125" s="5">
        <v>2120000000</v>
      </c>
      <c r="R125" s="5">
        <v>2120000000</v>
      </c>
      <c r="S125" s="5">
        <v>2120000000</v>
      </c>
    </row>
    <row r="127" spans="2:19" ht="15.5" x14ac:dyDescent="0.35">
      <c r="B127" t="s">
        <v>165</v>
      </c>
      <c r="C127" t="s">
        <v>166</v>
      </c>
      <c r="D127" s="5">
        <v>-66191566</v>
      </c>
      <c r="E127" s="5">
        <v>-214907216</v>
      </c>
      <c r="F127" s="5">
        <v>-202704885</v>
      </c>
      <c r="G127" s="5">
        <v>442826301</v>
      </c>
      <c r="I127" s="5">
        <v>-244164369</v>
      </c>
      <c r="J127" s="5">
        <v>-38313283</v>
      </c>
      <c r="K127" s="5">
        <v>-150035642</v>
      </c>
      <c r="L127" s="5">
        <v>145530994</v>
      </c>
      <c r="M127" s="5">
        <v>65568877</v>
      </c>
      <c r="N127" s="5">
        <v>84606909</v>
      </c>
      <c r="O127" s="5">
        <v>856675106</v>
      </c>
      <c r="P127" s="5">
        <v>5462892088</v>
      </c>
      <c r="Q127" s="5">
        <v>10376334324</v>
      </c>
      <c r="R127" s="5">
        <v>-18663402738</v>
      </c>
      <c r="S127" s="5">
        <v>21628889714</v>
      </c>
    </row>
    <row r="128" spans="2:19" ht="15.5" x14ac:dyDescent="0.35">
      <c r="C128" t="s">
        <v>1603</v>
      </c>
      <c r="S128" s="5">
        <v>9576932710</v>
      </c>
    </row>
    <row r="129" spans="3:19" ht="15.5" x14ac:dyDescent="0.35">
      <c r="C129" t="s">
        <v>319</v>
      </c>
      <c r="R129" s="5">
        <v>91740</v>
      </c>
      <c r="S129" s="5">
        <v>20992917515</v>
      </c>
    </row>
    <row r="130" spans="3:19" ht="15.5" x14ac:dyDescent="0.35">
      <c r="C130" t="s">
        <v>1604</v>
      </c>
      <c r="D130" s="5">
        <v>1093807200</v>
      </c>
      <c r="E130" s="5">
        <v>1137133200</v>
      </c>
      <c r="F130" s="5">
        <v>756511800</v>
      </c>
      <c r="G130" s="5">
        <v>1424757000</v>
      </c>
      <c r="I130" s="5">
        <v>4210458000</v>
      </c>
      <c r="J130" s="5">
        <v>3948741600</v>
      </c>
      <c r="K130" s="5">
        <v>4016320200</v>
      </c>
      <c r="L130" s="5">
        <v>3937775640</v>
      </c>
      <c r="M130" s="5">
        <v>3473410560</v>
      </c>
      <c r="N130" s="5">
        <v>4029793200</v>
      </c>
      <c r="O130" s="5">
        <v>3597636600</v>
      </c>
    </row>
    <row r="131" spans="3:19" ht="15.5" x14ac:dyDescent="0.35">
      <c r="C131" t="s">
        <v>1605</v>
      </c>
    </row>
    <row r="132" spans="3:19" ht="15.5" x14ac:dyDescent="0.35">
      <c r="C132" t="s">
        <v>1606</v>
      </c>
    </row>
    <row r="133" spans="3:19" ht="15.5" x14ac:dyDescent="0.35">
      <c r="C133" t="s">
        <v>1607</v>
      </c>
      <c r="N133" s="5">
        <v>393000000</v>
      </c>
      <c r="O133" s="5">
        <v>1247500000</v>
      </c>
      <c r="P133" s="5">
        <v>2280000000</v>
      </c>
      <c r="Q133" s="5">
        <v>5850000000</v>
      </c>
    </row>
    <row r="134" spans="3:19" ht="15.5" x14ac:dyDescent="0.35">
      <c r="C134" t="s">
        <v>1608</v>
      </c>
    </row>
    <row r="135" spans="3:19" ht="15.5" x14ac:dyDescent="0.35">
      <c r="C135" t="s">
        <v>458</v>
      </c>
    </row>
    <row r="136" spans="3:19" ht="15.5" x14ac:dyDescent="0.35">
      <c r="C136" t="s">
        <v>1609</v>
      </c>
      <c r="D136" s="5">
        <v>-748374780</v>
      </c>
      <c r="F136" s="5">
        <v>-202819521</v>
      </c>
      <c r="G136" s="5">
        <v>-260913490</v>
      </c>
      <c r="I136" s="5">
        <v>-1187580286</v>
      </c>
      <c r="J136" s="5">
        <v>-1136835023</v>
      </c>
      <c r="K136" s="5">
        <v>-1509111665</v>
      </c>
      <c r="L136" s="5">
        <v>-1374526112</v>
      </c>
      <c r="M136" s="5">
        <v>-1105622229</v>
      </c>
      <c r="N136" s="5">
        <v>-1719353123</v>
      </c>
    </row>
    <row r="137" spans="3:19" ht="15.5" x14ac:dyDescent="0.35">
      <c r="C137" t="s">
        <v>812</v>
      </c>
      <c r="D137" s="5">
        <v>-776973499</v>
      </c>
      <c r="E137" s="5">
        <v>-987848205</v>
      </c>
      <c r="F137" s="5">
        <v>-713673236</v>
      </c>
      <c r="G137" s="5">
        <v>-721449330</v>
      </c>
      <c r="I137" s="5">
        <v>-3226503146</v>
      </c>
      <c r="J137" s="5">
        <v>-2820045978</v>
      </c>
      <c r="K137" s="5">
        <v>-2603570229</v>
      </c>
      <c r="L137" s="5">
        <v>-2429784753</v>
      </c>
      <c r="M137" s="5">
        <v>-2315462969</v>
      </c>
      <c r="N137" s="5">
        <v>-2622262498</v>
      </c>
      <c r="O137" s="5">
        <v>-2271005554</v>
      </c>
      <c r="P137" s="5">
        <v>-2500729565</v>
      </c>
      <c r="Q137" s="5">
        <v>-1146927369</v>
      </c>
      <c r="R137" s="5">
        <v>-50696063087</v>
      </c>
      <c r="S137" s="5">
        <v>-45758137415</v>
      </c>
    </row>
    <row r="138" spans="3:19" ht="15.5" x14ac:dyDescent="0.35">
      <c r="C138" t="s">
        <v>813</v>
      </c>
      <c r="D138" s="5">
        <v>-1525348279</v>
      </c>
      <c r="E138" s="5">
        <v>-987848205</v>
      </c>
      <c r="F138" s="5">
        <v>-916492757</v>
      </c>
      <c r="G138" s="5">
        <v>-982362820</v>
      </c>
      <c r="I138" s="5">
        <v>-4414083432</v>
      </c>
      <c r="J138" s="5">
        <v>-3956881001</v>
      </c>
      <c r="K138" s="5">
        <v>-4112681894</v>
      </c>
      <c r="L138" s="5">
        <v>-3804310865</v>
      </c>
      <c r="M138" s="5">
        <v>-3421085198</v>
      </c>
      <c r="N138" s="5">
        <v>-4341615621</v>
      </c>
      <c r="O138" s="5">
        <v>-2271005554</v>
      </c>
      <c r="P138" s="5">
        <v>-2500729565</v>
      </c>
      <c r="Q138" s="5">
        <v>-1146927369</v>
      </c>
      <c r="R138" s="5">
        <v>-50696063087</v>
      </c>
      <c r="S138" s="5">
        <v>-45758137415</v>
      </c>
    </row>
    <row r="139" spans="3:19" ht="15.5" x14ac:dyDescent="0.35">
      <c r="C139" t="s">
        <v>1610</v>
      </c>
      <c r="R139" s="5">
        <v>26367781731</v>
      </c>
      <c r="S139" s="5">
        <v>26665775716</v>
      </c>
    </row>
    <row r="140" spans="3:19" ht="15.5" x14ac:dyDescent="0.35">
      <c r="C140" t="s">
        <v>171</v>
      </c>
      <c r="R140" s="5">
        <v>2914799012</v>
      </c>
      <c r="S140" s="5">
        <v>-1610791100</v>
      </c>
    </row>
    <row r="141" spans="3:19" ht="15.5" x14ac:dyDescent="0.35">
      <c r="C141" t="s">
        <v>651</v>
      </c>
    </row>
    <row r="142" spans="3:19" ht="15.5" x14ac:dyDescent="0.35">
      <c r="C142" t="s">
        <v>398</v>
      </c>
      <c r="D142" s="5">
        <v>365003152</v>
      </c>
      <c r="E142" s="5">
        <v>-365003152</v>
      </c>
      <c r="O142" s="5">
        <v>-1709366605</v>
      </c>
      <c r="P142" s="5">
        <v>2272076019</v>
      </c>
      <c r="Q142" s="5">
        <v>4277795990</v>
      </c>
      <c r="R142" s="5">
        <v>2749987866</v>
      </c>
      <c r="S142" s="5">
        <v>6341487059</v>
      </c>
    </row>
    <row r="143" spans="3:19" ht="15.5" x14ac:dyDescent="0.35">
      <c r="C143" t="s">
        <v>282</v>
      </c>
    </row>
    <row r="144" spans="3:19" ht="15.5" x14ac:dyDescent="0.35">
      <c r="C144" t="s">
        <v>283</v>
      </c>
    </row>
    <row r="145" spans="3:19" ht="15.5" x14ac:dyDescent="0.35">
      <c r="C145" t="s">
        <v>179</v>
      </c>
      <c r="Q145" s="5">
        <v>-287391360</v>
      </c>
      <c r="R145" s="5">
        <v>-30807266003</v>
      </c>
      <c r="S145" s="5">
        <v>10807266003</v>
      </c>
    </row>
    <row r="146" spans="3:19" ht="15.5" x14ac:dyDescent="0.35">
      <c r="C146" t="s">
        <v>180</v>
      </c>
      <c r="E146" s="5">
        <v>-36000000</v>
      </c>
      <c r="I146" s="5">
        <v>-33570000</v>
      </c>
      <c r="J146" s="5">
        <v>-11800000</v>
      </c>
      <c r="K146" s="5">
        <v>-145558000</v>
      </c>
      <c r="L146" s="5">
        <v>-126295383</v>
      </c>
      <c r="M146" s="5">
        <v>-8361818</v>
      </c>
      <c r="N146" s="5">
        <v>-55172206</v>
      </c>
      <c r="O146" s="5">
        <v>-726640000</v>
      </c>
      <c r="P146" s="5">
        <v>-5008000000</v>
      </c>
      <c r="Q146" s="5">
        <v>-10199501831</v>
      </c>
      <c r="S146" s="5">
        <v>991336832</v>
      </c>
    </row>
    <row r="147" spans="3:19" ht="15.5" x14ac:dyDescent="0.35">
      <c r="C147" t="s">
        <v>182</v>
      </c>
      <c r="E147" s="5">
        <v>-36000000</v>
      </c>
      <c r="I147" s="5">
        <v>-33570000</v>
      </c>
      <c r="J147" s="5">
        <v>-11800000</v>
      </c>
      <c r="K147" s="5">
        <v>-145558000</v>
      </c>
      <c r="L147" s="5">
        <v>-126295383</v>
      </c>
      <c r="M147" s="5">
        <v>-8361818</v>
      </c>
      <c r="N147" s="5">
        <v>-55172206</v>
      </c>
      <c r="O147" s="5">
        <v>-726640000</v>
      </c>
      <c r="P147" s="5">
        <v>-11500000</v>
      </c>
      <c r="Q147" s="5">
        <v>-4750000</v>
      </c>
      <c r="S147" s="5">
        <v>1185962674</v>
      </c>
    </row>
    <row r="148" spans="3:19" ht="15.5" x14ac:dyDescent="0.35">
      <c r="C148" t="s">
        <v>184</v>
      </c>
      <c r="Q148" s="5">
        <v>-6400000000</v>
      </c>
    </row>
    <row r="149" spans="3:19" ht="15.5" x14ac:dyDescent="0.35">
      <c r="C149" t="s">
        <v>1267</v>
      </c>
      <c r="Q149" s="5">
        <v>-3794751831</v>
      </c>
    </row>
    <row r="150" spans="3:19" ht="15.5" x14ac:dyDescent="0.35">
      <c r="C150" t="s">
        <v>358</v>
      </c>
      <c r="S150" s="5">
        <v>24920000</v>
      </c>
    </row>
    <row r="151" spans="3:19" ht="15.5" x14ac:dyDescent="0.35">
      <c r="C151" t="s">
        <v>1611</v>
      </c>
    </row>
    <row r="152" spans="3:19" ht="15.5" x14ac:dyDescent="0.35">
      <c r="C152" t="s">
        <v>1612</v>
      </c>
    </row>
    <row r="153" spans="3:19" ht="15.5" x14ac:dyDescent="0.35">
      <c r="C153" t="s">
        <v>1613</v>
      </c>
    </row>
    <row r="154" spans="3:19" ht="15.5" x14ac:dyDescent="0.35">
      <c r="C154" t="s">
        <v>1614</v>
      </c>
    </row>
    <row r="155" spans="3:19" ht="15.5" x14ac:dyDescent="0.35">
      <c r="C155" t="s">
        <v>1615</v>
      </c>
      <c r="S155" s="5">
        <v>-219545842</v>
      </c>
    </row>
    <row r="156" spans="3:19" ht="15.5" x14ac:dyDescent="0.35">
      <c r="C156" t="s">
        <v>1616</v>
      </c>
      <c r="P156" s="5">
        <v>-4996500000</v>
      </c>
    </row>
    <row r="157" spans="3:19" ht="15.5" x14ac:dyDescent="0.35">
      <c r="C157" t="s">
        <v>206</v>
      </c>
      <c r="Q157" s="5">
        <v>-287391360</v>
      </c>
      <c r="R157" s="5">
        <v>-30807266003</v>
      </c>
      <c r="S157" s="5">
        <v>10807266003</v>
      </c>
    </row>
    <row r="158" spans="3:19" ht="15.5" x14ac:dyDescent="0.35">
      <c r="C158" t="s">
        <v>1617</v>
      </c>
    </row>
    <row r="159" spans="3:19" ht="15.5" x14ac:dyDescent="0.35">
      <c r="C159" t="s">
        <v>507</v>
      </c>
      <c r="S159" s="5">
        <v>30807266003</v>
      </c>
    </row>
    <row r="160" spans="3:19" ht="15.5" x14ac:dyDescent="0.35">
      <c r="C160" t="s">
        <v>508</v>
      </c>
      <c r="R160" s="5">
        <v>-30807266003</v>
      </c>
      <c r="S160" s="5">
        <v>-20000000000</v>
      </c>
    </row>
    <row r="161" spans="2:19" ht="15.5" x14ac:dyDescent="0.35">
      <c r="C161" t="s">
        <v>1618</v>
      </c>
      <c r="R161" s="5">
        <v>-30807266003</v>
      </c>
      <c r="S161" s="5">
        <v>10807266003</v>
      </c>
    </row>
    <row r="162" spans="2:19" ht="15.5" x14ac:dyDescent="0.35">
      <c r="C162" t="s">
        <v>1104</v>
      </c>
    </row>
    <row r="163" spans="2:19" ht="15.5" x14ac:dyDescent="0.35">
      <c r="C163" t="s">
        <v>707</v>
      </c>
    </row>
    <row r="164" spans="2:19" ht="15.5" x14ac:dyDescent="0.35">
      <c r="C164" t="s">
        <v>436</v>
      </c>
      <c r="Q164" s="5">
        <v>-287391360</v>
      </c>
    </row>
    <row r="165" spans="2:19" ht="15.5" x14ac:dyDescent="0.35">
      <c r="C165" t="s">
        <v>1619</v>
      </c>
    </row>
    <row r="166" spans="2:19" ht="15.5" x14ac:dyDescent="0.35">
      <c r="C166" t="s">
        <v>1620</v>
      </c>
    </row>
    <row r="167" spans="2:19" ht="15.5" x14ac:dyDescent="0.35">
      <c r="C167" t="s">
        <v>224</v>
      </c>
      <c r="D167" s="5">
        <v>-66191566</v>
      </c>
      <c r="E167" s="5">
        <v>-250907216</v>
      </c>
      <c r="F167" s="5">
        <v>-202704885</v>
      </c>
      <c r="G167" s="5">
        <v>442826301</v>
      </c>
      <c r="I167" s="5">
        <v>-277734369</v>
      </c>
      <c r="J167" s="5">
        <v>-50113283</v>
      </c>
      <c r="K167" s="5">
        <v>-295593642</v>
      </c>
      <c r="L167" s="5">
        <v>19235611</v>
      </c>
      <c r="M167" s="5">
        <v>57207059</v>
      </c>
      <c r="N167" s="5">
        <v>29434703</v>
      </c>
      <c r="O167" s="5">
        <v>130035106</v>
      </c>
      <c r="P167" s="5">
        <v>454892088</v>
      </c>
      <c r="Q167" s="5">
        <v>-110558867</v>
      </c>
      <c r="R167" s="5">
        <v>-49470668741</v>
      </c>
      <c r="S167" s="5">
        <v>33427492549</v>
      </c>
    </row>
    <row r="168" spans="2:19" ht="15.5" x14ac:dyDescent="0.35">
      <c r="C168" t="s">
        <v>225</v>
      </c>
      <c r="E168" s="5">
        <v>644854022</v>
      </c>
      <c r="I168" s="5">
        <v>922588391</v>
      </c>
      <c r="J168" s="5">
        <v>972701674</v>
      </c>
      <c r="K168" s="5">
        <v>1268295316</v>
      </c>
      <c r="L168" s="5">
        <v>1249059705</v>
      </c>
      <c r="M168" s="5">
        <v>1191852646</v>
      </c>
      <c r="N168" s="5">
        <v>1162417943</v>
      </c>
      <c r="O168" s="5">
        <v>1032382837</v>
      </c>
      <c r="P168" s="5">
        <v>577490749</v>
      </c>
      <c r="Q168" s="5">
        <v>688049616</v>
      </c>
      <c r="R168" s="5">
        <v>50158718357</v>
      </c>
      <c r="S168" s="5">
        <v>16731225808</v>
      </c>
    </row>
    <row r="169" spans="2:19" ht="15.5" x14ac:dyDescent="0.35">
      <c r="C169" t="s">
        <v>226</v>
      </c>
      <c r="D169" s="5">
        <v>-66191566</v>
      </c>
      <c r="E169" s="5">
        <v>393946806</v>
      </c>
      <c r="F169" s="5">
        <v>-202704885</v>
      </c>
      <c r="G169" s="5">
        <v>442826301</v>
      </c>
      <c r="I169" s="5">
        <v>644854022</v>
      </c>
      <c r="J169" s="5">
        <v>922588391</v>
      </c>
      <c r="K169" s="5">
        <v>972701674</v>
      </c>
      <c r="L169" s="5">
        <v>1268295316</v>
      </c>
      <c r="M169" s="5">
        <v>1249059705</v>
      </c>
      <c r="N169" s="5">
        <v>1191852646</v>
      </c>
      <c r="O169" s="5">
        <v>1162417943</v>
      </c>
      <c r="P169" s="5">
        <v>1032382837</v>
      </c>
      <c r="Q169" s="5">
        <v>577490749</v>
      </c>
      <c r="R169" s="5">
        <v>688049616</v>
      </c>
      <c r="S169" s="5">
        <v>50158718357</v>
      </c>
    </row>
    <row r="171" spans="2:19" ht="15.5" x14ac:dyDescent="0.35">
      <c r="B171" t="s">
        <v>227</v>
      </c>
      <c r="C171" t="s">
        <v>12</v>
      </c>
      <c r="D171" s="5">
        <v>2120000000</v>
      </c>
      <c r="E171" s="5">
        <v>2120000000</v>
      </c>
      <c r="F171" s="5">
        <v>2120000000</v>
      </c>
      <c r="G171" s="5">
        <v>2120000000</v>
      </c>
      <c r="I171" s="5">
        <v>2120000000</v>
      </c>
      <c r="J171" s="5">
        <v>2120000000</v>
      </c>
      <c r="K171" s="5">
        <v>2120000000</v>
      </c>
      <c r="L171" s="5">
        <v>2120000000</v>
      </c>
      <c r="M171" s="5">
        <v>2120000000</v>
      </c>
      <c r="N171" s="5">
        <v>2120000000</v>
      </c>
      <c r="O171" s="5">
        <v>2120000000</v>
      </c>
      <c r="P171" s="5">
        <v>420000000</v>
      </c>
      <c r="Q171" s="5">
        <v>2120000000</v>
      </c>
      <c r="R171" s="5">
        <v>2120000000</v>
      </c>
      <c r="S171" s="5">
        <v>2120000000</v>
      </c>
    </row>
    <row r="172" spans="2:19" ht="15.5" x14ac:dyDescent="0.35">
      <c r="C172" t="s">
        <v>228</v>
      </c>
      <c r="D172" s="6">
        <v>-0.03</v>
      </c>
      <c r="E172" s="6">
        <v>-0.13</v>
      </c>
      <c r="F172" s="6">
        <v>0.02</v>
      </c>
      <c r="G172" s="6">
        <v>-0.01</v>
      </c>
    </row>
    <row r="173" spans="2:19" ht="15.5" x14ac:dyDescent="0.35">
      <c r="C173" t="s">
        <v>229</v>
      </c>
      <c r="D173" s="6">
        <v>-466.67</v>
      </c>
      <c r="E173" s="6">
        <v>-169.23</v>
      </c>
      <c r="F173" s="5">
        <v>1300</v>
      </c>
      <c r="G173" s="5">
        <v>-3500</v>
      </c>
    </row>
    <row r="174" spans="2:19" ht="15.5" x14ac:dyDescent="0.35">
      <c r="C174" t="s">
        <v>73</v>
      </c>
      <c r="D174" s="6">
        <v>37.83</v>
      </c>
      <c r="E174" s="6">
        <v>72.56</v>
      </c>
      <c r="F174" s="6">
        <v>64.95</v>
      </c>
      <c r="G174" s="6">
        <v>93.03</v>
      </c>
    </row>
    <row r="175" spans="2:19" ht="15.5" x14ac:dyDescent="0.35">
      <c r="C175" t="s">
        <v>230</v>
      </c>
      <c r="D175" s="5">
        <v>10000000</v>
      </c>
      <c r="E175" s="5">
        <v>-310000000</v>
      </c>
      <c r="F175" s="5">
        <v>110000000</v>
      </c>
      <c r="G175" s="5">
        <v>80000000</v>
      </c>
    </row>
    <row r="176" spans="2:19" ht="15.5" x14ac:dyDescent="0.35">
      <c r="C176" t="s">
        <v>231</v>
      </c>
      <c r="D176" s="6">
        <v>-7.0999999999999995E-3</v>
      </c>
      <c r="E176" s="6">
        <v>-2.7099999999999999E-2</v>
      </c>
      <c r="F176" s="6">
        <v>3.0999999999999999E-3</v>
      </c>
      <c r="G176" s="6">
        <v>-1.2999999999999999E-3</v>
      </c>
    </row>
    <row r="177" spans="3:7" ht="15.5" x14ac:dyDescent="0.35">
      <c r="C177" t="s">
        <v>232</v>
      </c>
      <c r="D177" s="6">
        <v>-1.6399999999999998E-2</v>
      </c>
      <c r="E177" s="6">
        <v>-6.2699999999999992E-2</v>
      </c>
      <c r="F177" s="6">
        <v>6.9999999999999993E-3</v>
      </c>
      <c r="G177" s="6">
        <v>-3.0000000000000001E-3</v>
      </c>
    </row>
    <row r="178" spans="3:7" ht="15.5" x14ac:dyDescent="0.35">
      <c r="C178" t="s">
        <v>233</v>
      </c>
      <c r="D178" s="6">
        <v>-7.7000000000000002E-3</v>
      </c>
      <c r="E178" s="6">
        <v>-4.0199999999999993E-2</v>
      </c>
      <c r="F178" s="6">
        <v>6.8999999999999999E-3</v>
      </c>
      <c r="G178" s="6">
        <v>5.9999999999999995E-4</v>
      </c>
    </row>
    <row r="179" spans="3:7" ht="15.5" x14ac:dyDescent="0.35">
      <c r="C179" t="s">
        <v>234</v>
      </c>
    </row>
    <row r="180" spans="3:7" ht="15.5" x14ac:dyDescent="0.35">
      <c r="C180" t="s">
        <v>235</v>
      </c>
      <c r="D180" s="5">
        <v>8000000000</v>
      </c>
      <c r="E180" s="5">
        <v>8000000000</v>
      </c>
      <c r="F180" s="5">
        <v>9000000000</v>
      </c>
      <c r="G180" s="5">
        <v>9000000000</v>
      </c>
    </row>
    <row r="181" spans="3:7" ht="15.5" x14ac:dyDescent="0.35">
      <c r="C181" t="s">
        <v>236</v>
      </c>
      <c r="D181" s="6">
        <v>7.07</v>
      </c>
      <c r="E181" s="6">
        <v>10.95</v>
      </c>
      <c r="F181" s="6">
        <v>12.21</v>
      </c>
      <c r="G181" s="6">
        <v>16.36</v>
      </c>
    </row>
    <row r="182" spans="3:7" ht="15.5" x14ac:dyDescent="0.35">
      <c r="C182" t="s">
        <v>237</v>
      </c>
      <c r="D182" s="6">
        <v>1.98</v>
      </c>
      <c r="E182" s="6">
        <v>2.0099999999999998</v>
      </c>
      <c r="F182" s="6">
        <v>2.13</v>
      </c>
      <c r="G182" s="6">
        <v>2.14</v>
      </c>
    </row>
    <row r="183" spans="3:7" ht="15.5" x14ac:dyDescent="0.35">
      <c r="C183" t="s">
        <v>238</v>
      </c>
      <c r="D183" s="6">
        <v>7.07</v>
      </c>
      <c r="E183" s="6">
        <v>10.95</v>
      </c>
      <c r="F183" s="6">
        <v>12.21</v>
      </c>
      <c r="G183" s="6">
        <v>16.36</v>
      </c>
    </row>
    <row r="184" spans="3:7" ht="15.5" x14ac:dyDescent="0.35">
      <c r="C184" t="s">
        <v>239</v>
      </c>
      <c r="D184" s="6">
        <v>1.98</v>
      </c>
      <c r="E184" s="6">
        <v>2.0099999999999998</v>
      </c>
      <c r="F184" s="6">
        <v>2.13</v>
      </c>
      <c r="G184" s="6">
        <v>2.14</v>
      </c>
    </row>
    <row r="185" spans="3:7" ht="15.5" x14ac:dyDescent="0.35">
      <c r="C185" t="s">
        <v>240</v>
      </c>
    </row>
    <row r="186" spans="3:7" ht="15.5" x14ac:dyDescent="0.35">
      <c r="C186" t="s">
        <v>241</v>
      </c>
    </row>
    <row r="187" spans="3:7" ht="15.5" x14ac:dyDescent="0.35">
      <c r="C187" t="s">
        <v>242</v>
      </c>
      <c r="D187" s="5">
        <v>4000000000</v>
      </c>
      <c r="E187" s="5">
        <v>4000000000</v>
      </c>
      <c r="F187" s="5">
        <v>5000000000</v>
      </c>
      <c r="G187" s="5">
        <v>5000000000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  <c r="D189" s="5">
        <v>0</v>
      </c>
      <c r="E189" s="5">
        <v>0</v>
      </c>
      <c r="F189" s="5">
        <v>-1000000000</v>
      </c>
      <c r="G189" s="5">
        <v>-1000000000</v>
      </c>
    </row>
    <row r="190" spans="3:7" ht="15.5" x14ac:dyDescent="0.35">
      <c r="C190" t="s">
        <v>243</v>
      </c>
      <c r="D190" s="5">
        <v>1000000000</v>
      </c>
      <c r="E190" s="5">
        <v>1000000000</v>
      </c>
      <c r="F190" s="5">
        <v>1000000000</v>
      </c>
      <c r="G190" s="5">
        <v>1000000000</v>
      </c>
    </row>
    <row r="191" spans="3:7" ht="15.5" x14ac:dyDescent="0.35">
      <c r="C191" t="s">
        <v>244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245</v>
      </c>
      <c r="E192" s="5">
        <v>0</v>
      </c>
    </row>
    <row r="193" spans="3:19" ht="15.5" x14ac:dyDescent="0.35">
      <c r="C193" t="s">
        <v>13</v>
      </c>
      <c r="D193" s="5">
        <v>0</v>
      </c>
      <c r="E193" s="5">
        <v>0</v>
      </c>
      <c r="F193" s="5">
        <v>0</v>
      </c>
      <c r="G193" s="5">
        <v>0</v>
      </c>
    </row>
    <row r="194" spans="3:19" ht="15.5" x14ac:dyDescent="0.35">
      <c r="C194" t="s">
        <v>16</v>
      </c>
      <c r="D194" s="6">
        <v>-0.03</v>
      </c>
      <c r="E194" s="6">
        <v>-0.12</v>
      </c>
      <c r="F194" s="6">
        <v>-0.1</v>
      </c>
      <c r="G194" s="6">
        <v>0.21</v>
      </c>
    </row>
    <row r="195" spans="3:19" ht="15.5" x14ac:dyDescent="0.35">
      <c r="C195" t="s">
        <v>58</v>
      </c>
      <c r="I195" s="6">
        <v>-1.36</v>
      </c>
      <c r="J195" s="6">
        <v>-0.22</v>
      </c>
      <c r="K195" s="6">
        <v>-0.21</v>
      </c>
      <c r="L195" s="6">
        <v>-0.08</v>
      </c>
      <c r="M195" s="6">
        <v>-7.0000000000000007E-2</v>
      </c>
      <c r="N195" s="6">
        <v>-0.83</v>
      </c>
      <c r="O195" s="6">
        <v>-26.07</v>
      </c>
      <c r="P195" s="6">
        <v>8.99</v>
      </c>
      <c r="Q195" s="6">
        <v>-13.8</v>
      </c>
      <c r="R195" s="6">
        <v>-33.020000000000003</v>
      </c>
      <c r="S195" s="6">
        <v>-0.9</v>
      </c>
    </row>
    <row r="196" spans="3:19" ht="15.5" x14ac:dyDescent="0.35">
      <c r="C196" t="s">
        <v>72</v>
      </c>
      <c r="I196" s="6">
        <v>-19.12</v>
      </c>
      <c r="J196" s="6">
        <v>-31.82</v>
      </c>
      <c r="K196" s="6">
        <v>-19.05</v>
      </c>
      <c r="L196" s="5">
        <v>-625</v>
      </c>
      <c r="M196" s="6">
        <v>-714.29</v>
      </c>
      <c r="N196" s="6">
        <v>-60.24</v>
      </c>
      <c r="O196" s="6">
        <v>-1.92</v>
      </c>
      <c r="P196" s="6">
        <v>5.56</v>
      </c>
      <c r="Q196" s="6">
        <v>-3.62</v>
      </c>
      <c r="R196" s="6">
        <v>-1.51</v>
      </c>
      <c r="S196" s="6">
        <v>-55.56</v>
      </c>
    </row>
    <row r="197" spans="3:19" ht="15.5" x14ac:dyDescent="0.35">
      <c r="C197" t="s">
        <v>75</v>
      </c>
      <c r="I197" s="6">
        <v>120.13</v>
      </c>
      <c r="J197" s="6">
        <v>5.37</v>
      </c>
      <c r="K197" s="6">
        <v>3.19</v>
      </c>
      <c r="L197" s="6">
        <v>37.409999999999997</v>
      </c>
      <c r="M197" s="6">
        <v>39.770000000000003</v>
      </c>
      <c r="N197" s="6">
        <v>124.2</v>
      </c>
      <c r="O197" s="6">
        <v>-2.02</v>
      </c>
      <c r="P197" s="6">
        <v>3.21</v>
      </c>
      <c r="Q197" s="6">
        <v>-4.38</v>
      </c>
      <c r="R197" s="6">
        <v>-2.29</v>
      </c>
      <c r="S197" s="6">
        <v>-65.22</v>
      </c>
    </row>
    <row r="198" spans="3:19" ht="15.5" x14ac:dyDescent="0.35">
      <c r="C198" t="s">
        <v>246</v>
      </c>
      <c r="I198" s="5">
        <v>-260000000</v>
      </c>
      <c r="J198" s="5">
        <v>-40000000</v>
      </c>
      <c r="K198" s="5">
        <v>-20000000</v>
      </c>
      <c r="L198" s="5">
        <v>310000000</v>
      </c>
      <c r="M198" s="5">
        <v>220000000</v>
      </c>
      <c r="N198" s="5">
        <v>-770000000</v>
      </c>
      <c r="O198" s="5">
        <v>-490000000</v>
      </c>
      <c r="P198" s="5">
        <v>-730000000</v>
      </c>
    </row>
    <row r="199" spans="3:19" ht="15.5" x14ac:dyDescent="0.35">
      <c r="C199" t="s">
        <v>247</v>
      </c>
      <c r="I199" s="6">
        <v>-0.28309999999999996</v>
      </c>
      <c r="J199" s="6">
        <v>-3.39E-2</v>
      </c>
      <c r="K199" s="6">
        <v>-3.1E-2</v>
      </c>
      <c r="L199" s="6">
        <v>-1.11E-2</v>
      </c>
      <c r="M199" s="6">
        <v>-9.4999999999999998E-3</v>
      </c>
      <c r="N199" s="6">
        <v>-0.11259999999999999</v>
      </c>
      <c r="O199" s="6">
        <v>-3.0947000000000005</v>
      </c>
      <c r="P199" s="6">
        <v>4.9100000000000005E-2</v>
      </c>
      <c r="Q199" s="6">
        <v>-0.39369999999999999</v>
      </c>
      <c r="R199" s="6">
        <v>-0.73480000000000001</v>
      </c>
      <c r="S199" s="6">
        <v>-6.5000000000000006E-3</v>
      </c>
    </row>
    <row r="200" spans="3:19" ht="15.5" x14ac:dyDescent="0.35">
      <c r="C200" t="s">
        <v>248</v>
      </c>
      <c r="I200" s="6">
        <v>-0.63729999999999998</v>
      </c>
      <c r="J200" s="6">
        <v>-6.2400000000000004E-2</v>
      </c>
      <c r="K200" s="6">
        <v>-5.6500000000000002E-2</v>
      </c>
      <c r="L200" s="6">
        <v>-1.9900000000000001E-2</v>
      </c>
      <c r="M200" s="6">
        <v>-1.7299999999999999E-2</v>
      </c>
      <c r="N200" s="6">
        <v>-0.2034</v>
      </c>
      <c r="O200" s="6">
        <v>-5.4894000000000007</v>
      </c>
      <c r="P200" s="6">
        <v>5.4400000000000004E-2</v>
      </c>
      <c r="Q200" s="6">
        <v>-0.44869999999999999</v>
      </c>
      <c r="R200" s="6">
        <v>-0.74080000000000001</v>
      </c>
      <c r="S200" s="6">
        <v>-1.1699999999999999E-2</v>
      </c>
    </row>
    <row r="201" spans="3:19" ht="15.5" x14ac:dyDescent="0.35">
      <c r="C201" t="s">
        <v>249</v>
      </c>
      <c r="I201" s="6">
        <v>-5.3800000000000001E-2</v>
      </c>
      <c r="J201" s="6">
        <v>-5.0700000000000002E-2</v>
      </c>
      <c r="K201" s="6">
        <v>-4.7599999999999996E-2</v>
      </c>
      <c r="L201" s="6">
        <v>-2.2200000000000001E-2</v>
      </c>
      <c r="M201" s="6">
        <v>-2.92E-2</v>
      </c>
      <c r="N201" s="6">
        <v>-9.1300000000000006E-2</v>
      </c>
      <c r="O201" s="6">
        <v>-2.3700000000000002E-2</v>
      </c>
      <c r="P201" s="6">
        <v>-1.72E-2</v>
      </c>
      <c r="Q201" s="6">
        <v>-0.33700000000000002</v>
      </c>
      <c r="R201" s="6">
        <v>-0.36349999999999999</v>
      </c>
      <c r="S201" s="6">
        <v>-5.9299999999999999E-2</v>
      </c>
    </row>
    <row r="202" spans="3:19" ht="15.5" x14ac:dyDescent="0.35">
      <c r="C202" t="s">
        <v>250</v>
      </c>
      <c r="Q202" s="6">
        <v>-3665.65</v>
      </c>
      <c r="R202" s="6">
        <v>-2212.9299999999998</v>
      </c>
      <c r="S202" s="6">
        <v>-11.38</v>
      </c>
    </row>
    <row r="203" spans="3:19" ht="15.5" x14ac:dyDescent="0.35">
      <c r="C203" t="s">
        <v>69</v>
      </c>
      <c r="I203" s="6">
        <v>12.21</v>
      </c>
      <c r="J203" s="6">
        <v>1.99</v>
      </c>
      <c r="K203" s="6">
        <v>1.08</v>
      </c>
      <c r="L203" s="6">
        <v>12.69</v>
      </c>
      <c r="M203" s="6">
        <v>12.47</v>
      </c>
      <c r="N203" s="6">
        <v>12.29</v>
      </c>
      <c r="O203" s="6">
        <v>10.53</v>
      </c>
      <c r="P203" s="6">
        <v>0.3</v>
      </c>
      <c r="Q203" s="6">
        <v>1.63</v>
      </c>
      <c r="R203" s="6">
        <v>1.1200000000000001</v>
      </c>
      <c r="S203" s="6">
        <v>0.64</v>
      </c>
    </row>
    <row r="204" spans="3:19" ht="15.5" x14ac:dyDescent="0.35">
      <c r="C204" t="s">
        <v>66</v>
      </c>
      <c r="I204" s="6">
        <v>2.13</v>
      </c>
      <c r="J204" s="6">
        <v>3.51</v>
      </c>
      <c r="K204" s="6">
        <v>3.72</v>
      </c>
      <c r="L204" s="6">
        <v>3.94</v>
      </c>
      <c r="M204" s="6">
        <v>4.01</v>
      </c>
      <c r="N204" s="6">
        <v>4.07</v>
      </c>
      <c r="O204" s="6">
        <v>4.75</v>
      </c>
      <c r="P204" s="6">
        <v>165.3</v>
      </c>
      <c r="Q204" s="6">
        <v>30.76</v>
      </c>
      <c r="R204" s="6">
        <v>44.57</v>
      </c>
      <c r="S204" s="6">
        <v>77.53</v>
      </c>
    </row>
    <row r="205" spans="3:19" ht="15.5" x14ac:dyDescent="0.35">
      <c r="C205" t="s">
        <v>251</v>
      </c>
      <c r="I205" s="6">
        <v>12.21</v>
      </c>
      <c r="J205" s="6">
        <v>1.99</v>
      </c>
      <c r="K205" s="6">
        <v>1.08</v>
      </c>
      <c r="L205" s="6">
        <v>12.69</v>
      </c>
      <c r="M205" s="6">
        <v>12.47</v>
      </c>
      <c r="N205" s="6">
        <v>12.29</v>
      </c>
      <c r="O205" s="6">
        <v>10.53</v>
      </c>
      <c r="P205" s="6">
        <v>0.3</v>
      </c>
      <c r="Q205" s="6">
        <v>1.63</v>
      </c>
      <c r="R205" s="6">
        <v>1.1200000000000001</v>
      </c>
      <c r="S205" s="6">
        <v>0.64</v>
      </c>
    </row>
    <row r="206" spans="3:19" ht="15.5" x14ac:dyDescent="0.35">
      <c r="C206" t="s">
        <v>252</v>
      </c>
      <c r="I206" s="6">
        <v>2.13</v>
      </c>
      <c r="J206" s="6">
        <v>3.51</v>
      </c>
      <c r="K206" s="6">
        <v>3.72</v>
      </c>
      <c r="L206" s="6">
        <v>3.94</v>
      </c>
      <c r="M206" s="6">
        <v>4.01</v>
      </c>
      <c r="N206" s="6">
        <v>4.07</v>
      </c>
      <c r="O206" s="6">
        <v>4.75</v>
      </c>
      <c r="P206" s="6">
        <v>165.3</v>
      </c>
      <c r="Q206" s="6">
        <v>30.76</v>
      </c>
      <c r="R206" s="6">
        <v>44.57</v>
      </c>
      <c r="S206" s="6">
        <v>77.53</v>
      </c>
    </row>
    <row r="207" spans="3:19" ht="15.5" x14ac:dyDescent="0.35">
      <c r="C207" t="s">
        <v>253</v>
      </c>
      <c r="Q207" s="5">
        <v>0</v>
      </c>
      <c r="S207" s="5">
        <v>31000000000</v>
      </c>
    </row>
    <row r="208" spans="3:19" ht="15.5" x14ac:dyDescent="0.35">
      <c r="C208" t="s">
        <v>254</v>
      </c>
      <c r="Q208" s="5">
        <v>0</v>
      </c>
    </row>
    <row r="209" spans="3:19" ht="15.5" x14ac:dyDescent="0.35">
      <c r="C209" t="s">
        <v>26</v>
      </c>
      <c r="Q209" s="5">
        <v>1000000000</v>
      </c>
      <c r="S209" s="5">
        <v>31000000000</v>
      </c>
    </row>
    <row r="210" spans="3:19" ht="15.5" x14ac:dyDescent="0.35">
      <c r="C210" t="s">
        <v>23</v>
      </c>
      <c r="I210" s="5">
        <v>-1000000000</v>
      </c>
      <c r="J210" s="5">
        <v>-1000000000</v>
      </c>
      <c r="K210" s="5">
        <v>-1000000000</v>
      </c>
      <c r="L210" s="5">
        <v>-1000000000</v>
      </c>
      <c r="M210" s="5">
        <v>-1000000000</v>
      </c>
      <c r="N210" s="5">
        <v>-1000000000</v>
      </c>
      <c r="O210" s="5">
        <v>-1000000000</v>
      </c>
      <c r="P210" s="5">
        <v>-1000000000</v>
      </c>
      <c r="Q210" s="5">
        <v>0</v>
      </c>
      <c r="R210" s="5">
        <v>-1000000000</v>
      </c>
      <c r="S210" s="5">
        <v>-19000000000</v>
      </c>
    </row>
    <row r="211" spans="3:19" ht="15.5" x14ac:dyDescent="0.35">
      <c r="C211" t="s">
        <v>255</v>
      </c>
      <c r="I211" s="5">
        <v>1000000000</v>
      </c>
      <c r="J211" s="5">
        <v>4000000000</v>
      </c>
      <c r="K211" s="5">
        <v>3000000000</v>
      </c>
      <c r="L211" s="5">
        <v>4000000000</v>
      </c>
      <c r="M211" s="5">
        <v>3000000000</v>
      </c>
      <c r="N211" s="5">
        <v>3000000000</v>
      </c>
      <c r="O211" s="5">
        <v>4000000000</v>
      </c>
      <c r="P211" s="5">
        <v>64000000000</v>
      </c>
      <c r="Q211" s="5">
        <v>59000000000</v>
      </c>
      <c r="R211" s="5">
        <v>90000000000</v>
      </c>
      <c r="S211" s="5">
        <v>140000000000</v>
      </c>
    </row>
    <row r="212" spans="3:19" ht="15.5" x14ac:dyDescent="0.35">
      <c r="C212" t="s">
        <v>256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1000000000</v>
      </c>
      <c r="P212" s="5">
        <v>5000000000</v>
      </c>
      <c r="Q212" s="5">
        <v>10000000000</v>
      </c>
      <c r="R212" s="5">
        <v>-19000000000</v>
      </c>
      <c r="S212" s="5">
        <v>22000000000</v>
      </c>
    </row>
    <row r="213" spans="3:19" ht="15.5" x14ac:dyDescent="0.35">
      <c r="C213" t="s">
        <v>257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-1000000000</v>
      </c>
      <c r="P213" s="5">
        <v>0</v>
      </c>
      <c r="Q213" s="5">
        <v>-6000000000</v>
      </c>
      <c r="S213" s="5">
        <v>1000000000</v>
      </c>
    </row>
    <row r="214" spans="3:19" ht="15.5" x14ac:dyDescent="0.35">
      <c r="C214" t="s">
        <v>15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5000000000</v>
      </c>
      <c r="Q214" s="5">
        <v>4000000000</v>
      </c>
      <c r="R214" s="5">
        <v>-19000000000</v>
      </c>
      <c r="S214" s="5">
        <v>23000000000</v>
      </c>
    </row>
    <row r="215" spans="3:19" ht="15.5" x14ac:dyDescent="0.35">
      <c r="C215" t="s">
        <v>17</v>
      </c>
      <c r="I215" s="6">
        <v>-0.13</v>
      </c>
      <c r="J215" s="6">
        <v>-0.02</v>
      </c>
      <c r="K215" s="6">
        <v>-0.14000000000000001</v>
      </c>
      <c r="L215" s="6">
        <v>0.01</v>
      </c>
      <c r="M215" s="6">
        <v>0.03</v>
      </c>
      <c r="N215" s="6">
        <v>0.01</v>
      </c>
      <c r="O215" s="6">
        <v>0.06</v>
      </c>
      <c r="P215" s="6">
        <v>12.86</v>
      </c>
      <c r="Q215" s="6">
        <v>1.87</v>
      </c>
      <c r="R215" s="6">
        <v>-8.8000000000000007</v>
      </c>
      <c r="S215" s="6">
        <v>10.76</v>
      </c>
    </row>
  </sheetData>
  <pageMargins left="0.7" right="0.7" top="0.75" bottom="0.75" header="0.3" footer="0.3"/>
  <ignoredErrors>
    <ignoredError sqref="A1:S216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1621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1622</v>
      </c>
      <c r="D2" s="2" vm="335">
        <f ca="1">IFERROR(_xlfn.STOCKHISTORY("XIDX:" &amp; $C$1, D3, , 0, 0, 1), "Libur")</f>
        <v>96</v>
      </c>
      <c r="E2" s="2" vm="39">
        <f ca="1">IFERROR(_xlfn.STOCKHISTORY("XIDX:" &amp; $C$1, E3, , 0, 0, 1), "Libur")</f>
        <v>87</v>
      </c>
      <c r="H2" s="2" vm="39">
        <f ca="1">IFERROR(INDEX(D2:G2,COUNT(D2:G2)),"")</f>
        <v>87</v>
      </c>
      <c r="I2" s="2" vm="466">
        <f t="shared" ref="I2:X2" ca="1" si="0">IFERROR(_xlfn.STOCKHISTORY("XIDX:" &amp; $C$1, I1, , 0, 0, 1), "Libur")</f>
        <v>126</v>
      </c>
      <c r="J2" s="2" vm="153">
        <f t="shared" ca="1" si="0"/>
        <v>119</v>
      </c>
      <c r="K2" s="2" vm="46">
        <f t="shared" ca="1" si="0"/>
        <v>100</v>
      </c>
      <c r="L2" s="2" vm="154">
        <f t="shared" ca="1" si="0"/>
        <v>157</v>
      </c>
      <c r="M2" s="2" vm="467">
        <f t="shared" ca="1" si="0"/>
        <v>206</v>
      </c>
      <c r="N2" s="2" vm="466">
        <f t="shared" ca="1" si="0"/>
        <v>126</v>
      </c>
      <c r="O2" s="2" vm="468">
        <f t="shared" ca="1" si="0"/>
        <v>130</v>
      </c>
      <c r="P2" s="2" vm="428">
        <f t="shared" ca="1" si="0"/>
        <v>284</v>
      </c>
      <c r="Q2" s="2" t="str">
        <f t="shared" ca="1" si="0"/>
        <v>Libur</v>
      </c>
      <c r="R2" s="2" vm="123">
        <f t="shared" ca="1" si="0"/>
        <v>252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469">
        <f t="shared" ca="1" si="0"/>
        <v>249.8083</v>
      </c>
      <c r="W2" s="2" vm="470">
        <f t="shared" ca="1" si="0"/>
        <v>245.18219999999999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83276021000</v>
      </c>
      <c r="E4" s="2">
        <f>IFERROR(INDEX(E51:E500,MATCH($C$4,$C$51:$C$500,0)),"")</f>
        <v>92455632000</v>
      </c>
      <c r="H4" s="2">
        <f>IFERROR(SUM(D4:G4)*(4/MAX(1,COUNT(D4:G4))),"")</f>
        <v>351463306000</v>
      </c>
      <c r="I4" s="2">
        <f t="shared" ref="I4:X4" si="1">IFERROR(INDEX(I51:I500,MATCH($C$4,$C$51:$C$500,0)),"")</f>
        <v>404832177000</v>
      </c>
      <c r="J4" s="2">
        <f t="shared" si="1"/>
        <v>345706134000</v>
      </c>
      <c r="K4" s="2">
        <f t="shared" si="1"/>
        <v>234038162000</v>
      </c>
      <c r="L4" s="2">
        <f t="shared" si="1"/>
        <v>181990515000</v>
      </c>
      <c r="M4" s="2">
        <f t="shared" si="1"/>
        <v>123778136000</v>
      </c>
      <c r="N4" s="2">
        <f t="shared" si="1"/>
        <v>70115576000</v>
      </c>
      <c r="O4" s="2">
        <f t="shared" si="1"/>
        <v>175512938000</v>
      </c>
      <c r="P4" s="2">
        <f t="shared" si="1"/>
        <v>184582616000</v>
      </c>
      <c r="Q4" s="2">
        <f t="shared" si="1"/>
        <v>583096686000</v>
      </c>
      <c r="R4" s="2">
        <f t="shared" si="1"/>
        <v>548989398000</v>
      </c>
      <c r="S4" s="2">
        <f t="shared" si="1"/>
        <v>474837840000</v>
      </c>
      <c r="T4" s="2">
        <f t="shared" si="1"/>
        <v>337642199000</v>
      </c>
      <c r="U4" s="2">
        <f t="shared" si="1"/>
        <v>256316117000</v>
      </c>
      <c r="V4" s="2">
        <f t="shared" si="1"/>
        <v>283403267000</v>
      </c>
      <c r="W4" s="2">
        <f t="shared" si="1"/>
        <v>219251174000</v>
      </c>
      <c r="X4" s="2">
        <f t="shared" si="1"/>
        <v>178392437000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-266264000</v>
      </c>
      <c r="E5" s="2">
        <f>IFERROR(INDEX(E51:E500,MATCH($C$5,$C$51:$C$500,0)),"")</f>
        <v>1795370000</v>
      </c>
      <c r="H5" s="2">
        <f>IFERROR(SUM(D5:G5)*(4/MAX(1,COUNT(D5:G5))),"")</f>
        <v>3058212000</v>
      </c>
      <c r="I5" s="2">
        <f t="shared" ref="I5:X5" si="2">IFERROR(INDEX(I51:I500,MATCH($C$5,$C$51:$C$500,0)),"")</f>
        <v>-81707913000</v>
      </c>
      <c r="J5" s="2">
        <f t="shared" si="2"/>
        <v>-43002679000</v>
      </c>
      <c r="K5" s="2">
        <f t="shared" si="2"/>
        <v>-57151546000</v>
      </c>
      <c r="L5" s="2">
        <f t="shared" si="2"/>
        <v>43682140000</v>
      </c>
      <c r="M5" s="2">
        <f t="shared" si="2"/>
        <v>34775555000</v>
      </c>
      <c r="N5" s="2">
        <f t="shared" si="2"/>
        <v>-84433201000</v>
      </c>
      <c r="O5" s="2">
        <f t="shared" si="2"/>
        <v>-198213285000</v>
      </c>
      <c r="P5" s="2">
        <f t="shared" si="2"/>
        <v>-292565818000</v>
      </c>
      <c r="Q5" s="2">
        <f t="shared" si="2"/>
        <v>11425651000</v>
      </c>
      <c r="R5" s="2">
        <f t="shared" si="2"/>
        <v>24718580000</v>
      </c>
      <c r="S5" s="2">
        <f t="shared" si="2"/>
        <v>41181630000</v>
      </c>
      <c r="T5" s="2">
        <f t="shared" si="2"/>
        <v>37937680000</v>
      </c>
      <c r="U5" s="2">
        <f t="shared" si="2"/>
        <v>17164848000</v>
      </c>
      <c r="V5" s="2">
        <f t="shared" si="2"/>
        <v>15020377000</v>
      </c>
      <c r="W5" s="2">
        <f t="shared" si="2"/>
        <v>21061110000</v>
      </c>
      <c r="X5" s="2">
        <f t="shared" si="2"/>
        <v>12546977000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492570751000</v>
      </c>
      <c r="E6" s="2">
        <f>IFERROR(INDEX(E51:E500,MATCH($C$6,$C$51:$C$500,0)),"")</f>
        <v>492837012000</v>
      </c>
      <c r="H6" s="2">
        <f>IFERROR(INDEX(D6:G6,COUNT(D6:G6)),"")</f>
        <v>492837012000</v>
      </c>
      <c r="I6" s="2">
        <f t="shared" ref="I6:X6" si="3">IFERROR(INDEX(I51:I500,MATCH($C$6,$C$51:$C$500,0)),"")</f>
        <v>491041645000</v>
      </c>
      <c r="J6" s="2">
        <f t="shared" si="3"/>
        <v>572749558000</v>
      </c>
      <c r="K6" s="2">
        <f t="shared" si="3"/>
        <v>615752237000</v>
      </c>
      <c r="L6" s="2">
        <f t="shared" si="3"/>
        <v>672903783000</v>
      </c>
      <c r="M6" s="2">
        <f t="shared" si="3"/>
        <v>629221643000</v>
      </c>
      <c r="N6" s="2">
        <f t="shared" si="3"/>
        <v>506505387000</v>
      </c>
      <c r="O6" s="2">
        <f t="shared" si="3"/>
        <v>594294158000</v>
      </c>
      <c r="P6" s="2">
        <f t="shared" si="3"/>
        <v>232189880000</v>
      </c>
      <c r="Q6" s="2">
        <f t="shared" si="3"/>
        <v>524755698000</v>
      </c>
      <c r="R6" s="2">
        <f t="shared" si="3"/>
        <v>513330047000</v>
      </c>
      <c r="S6" s="2">
        <f t="shared" si="3"/>
        <v>496611208000</v>
      </c>
      <c r="T6" s="2">
        <f t="shared" si="3"/>
        <v>310441472000</v>
      </c>
      <c r="U6" s="2">
        <f t="shared" si="3"/>
        <v>272503792000</v>
      </c>
      <c r="V6" s="2">
        <f t="shared" si="3"/>
        <v>255338944000</v>
      </c>
      <c r="W6" s="2">
        <f t="shared" si="3"/>
        <v>240318567000</v>
      </c>
      <c r="X6" s="2">
        <f t="shared" si="3"/>
        <v>133174598000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6.54</v>
      </c>
      <c r="E7" s="3">
        <f>IFERROR(INDEX(E51:E500,MATCH($C$7,$C$51:$C$500,0))/1000000000,"")</f>
        <v>6.54</v>
      </c>
      <c r="H7" s="3">
        <f>IFERROR(INDEX(D7:G7,COUNT(D7:G7)),"")</f>
        <v>6.54</v>
      </c>
      <c r="I7" s="3">
        <f t="shared" ref="I7:X7" si="4">IFERROR(INDEX(I51:I500,MATCH($C$7,$C$51:$C$500,0))/1000000000,"")</f>
        <v>6.54</v>
      </c>
      <c r="J7" s="3">
        <f t="shared" si="4"/>
        <v>6.54</v>
      </c>
      <c r="K7" s="3">
        <f t="shared" si="4"/>
        <v>6.54</v>
      </c>
      <c r="L7" s="3">
        <f t="shared" si="4"/>
        <v>6.54</v>
      </c>
      <c r="M7" s="3">
        <f t="shared" si="4"/>
        <v>6.54</v>
      </c>
      <c r="N7" s="3">
        <f t="shared" si="4"/>
        <v>6.1</v>
      </c>
      <c r="O7" s="3">
        <f t="shared" si="4"/>
        <v>6.1</v>
      </c>
      <c r="P7" s="3">
        <f t="shared" si="4"/>
        <v>2.33</v>
      </c>
      <c r="Q7" s="3">
        <f t="shared" si="4"/>
        <v>2.33</v>
      </c>
      <c r="R7" s="3">
        <f t="shared" si="4"/>
        <v>2.33</v>
      </c>
      <c r="S7" s="3">
        <f t="shared" si="4"/>
        <v>2.33</v>
      </c>
      <c r="T7" s="3">
        <f t="shared" si="4"/>
        <v>1.54</v>
      </c>
      <c r="U7" s="3">
        <f t="shared" si="4"/>
        <v>1.54</v>
      </c>
      <c r="V7" s="3">
        <f t="shared" si="4"/>
        <v>1.54</v>
      </c>
      <c r="W7" s="3">
        <f t="shared" si="4"/>
        <v>1.54</v>
      </c>
      <c r="X7" s="3">
        <f t="shared" si="4"/>
        <v>1.08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873000000000</v>
      </c>
      <c r="E8" s="2">
        <f>IFERROR(INDEX(E51:E500,MATCH("Free cash flow (Quarter)",$C$51:$C$500,0)),"")</f>
        <v>1061000000000</v>
      </c>
      <c r="H8" s="2">
        <f>IFERROR(INDEX(D8:G8,COUNT(D8:G8)),"")</f>
        <v>1061000000000</v>
      </c>
      <c r="I8" s="2">
        <f t="shared" ref="I8:X8" si="5">IFERROR(INDEX(I51:I500,MATCH($C$8,$C$51:$C$500,0)),"")</f>
        <v>-256000000000</v>
      </c>
      <c r="J8" s="2">
        <f t="shared" si="5"/>
        <v>-674000000000</v>
      </c>
      <c r="K8" s="2">
        <f t="shared" si="5"/>
        <v>-827000000000</v>
      </c>
      <c r="L8" s="2">
        <f t="shared" si="5"/>
        <v>-456000000000</v>
      </c>
      <c r="M8" s="2">
        <f t="shared" si="5"/>
        <v>-631000000000</v>
      </c>
      <c r="N8" s="2">
        <f t="shared" si="5"/>
        <v>112000000000</v>
      </c>
      <c r="O8" s="2">
        <f t="shared" si="5"/>
        <v>877000000000</v>
      </c>
      <c r="P8" s="2">
        <f t="shared" si="5"/>
        <v>1688000000000</v>
      </c>
      <c r="Q8" s="2">
        <f t="shared" si="5"/>
        <v>-204000000000</v>
      </c>
      <c r="R8" s="2">
        <f t="shared" si="5"/>
        <v>-415000000000</v>
      </c>
      <c r="S8" s="2">
        <f t="shared" si="5"/>
        <v>-548000000000</v>
      </c>
      <c r="T8" s="2">
        <f t="shared" si="5"/>
        <v>-529000000000</v>
      </c>
      <c r="U8" s="2">
        <f t="shared" si="5"/>
        <v>-252000000000</v>
      </c>
      <c r="V8" s="2">
        <f t="shared" si="5"/>
        <v>-290000000000</v>
      </c>
      <c r="W8" s="2">
        <f t="shared" si="5"/>
        <v>-421000000000</v>
      </c>
      <c r="X8" s="2">
        <f t="shared" si="5"/>
        <v>-123000000000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133.37</v>
      </c>
      <c r="E9" s="3">
        <f>IFERROR(INDEX(E51:E500,MATCH("Free cash flow per share (Quarter)",$C$51:$C$500,0)),"")</f>
        <v>162.1</v>
      </c>
      <c r="H9" s="3">
        <f>IFERROR(INDEX(D9:G9,COUNT(D9:G9)),"")</f>
        <v>162.1</v>
      </c>
      <c r="I9" s="3">
        <f t="shared" ref="I9:X9" si="6">IFERROR(INDEX(I51:I500,MATCH($C$9,$C$51:$C$500,0)),"")</f>
        <v>-39.19</v>
      </c>
      <c r="J9" s="3">
        <f t="shared" si="6"/>
        <v>-103.05</v>
      </c>
      <c r="K9" s="3">
        <f t="shared" si="6"/>
        <v>-126.33</v>
      </c>
      <c r="L9" s="3">
        <f t="shared" si="6"/>
        <v>-69.739999999999995</v>
      </c>
      <c r="M9" s="3">
        <f t="shared" si="6"/>
        <v>-96.49</v>
      </c>
      <c r="N9" s="3">
        <f t="shared" si="6"/>
        <v>18.41</v>
      </c>
      <c r="O9" s="3">
        <f t="shared" si="6"/>
        <v>143.78</v>
      </c>
      <c r="P9" s="3">
        <f t="shared" si="6"/>
        <v>724.64</v>
      </c>
      <c r="Q9" s="3">
        <f t="shared" si="6"/>
        <v>-87.7</v>
      </c>
      <c r="R9" s="3">
        <f t="shared" si="6"/>
        <v>-178.11</v>
      </c>
      <c r="S9" s="3">
        <f t="shared" si="6"/>
        <v>-235.14</v>
      </c>
      <c r="T9" s="3">
        <f t="shared" si="6"/>
        <v>-343.22</v>
      </c>
      <c r="U9" s="3">
        <f t="shared" si="6"/>
        <v>-163.66999999999999</v>
      </c>
      <c r="V9" s="3">
        <f t="shared" si="6"/>
        <v>-188.03</v>
      </c>
      <c r="W9" s="3">
        <f t="shared" si="6"/>
        <v>-273.58999999999997</v>
      </c>
      <c r="X9" s="3">
        <f t="shared" si="6"/>
        <v>-113.66</v>
      </c>
    </row>
    <row r="10" spans="1:24" ht="15.5" x14ac:dyDescent="0.35">
      <c r="C10" t="s">
        <v>18</v>
      </c>
      <c r="D10" s="3">
        <f ca="1">IFERROR(IF(D9=0,"",D2/D9),"")</f>
        <v>0.71980205443503031</v>
      </c>
      <c r="E10" s="3">
        <f ca="1">IFERROR(IF(E9=0,"",E2/E9),"")</f>
        <v>0.53670573719925974</v>
      </c>
      <c r="I10" s="3">
        <f t="shared" ref="I10:X10" ca="1" si="7">IFERROR(IF(I9=0,"",I2/I9),"")</f>
        <v>-3.2151058943608066</v>
      </c>
      <c r="J10" s="3">
        <f t="shared" ca="1" si="7"/>
        <v>-1.1547792333818534</v>
      </c>
      <c r="K10" s="3">
        <f t="shared" ca="1" si="7"/>
        <v>-0.79157761418507089</v>
      </c>
      <c r="L10" s="3">
        <f t="shared" ca="1" si="7"/>
        <v>-2.2512188127330086</v>
      </c>
      <c r="M10" s="3">
        <f t="shared" ca="1" si="7"/>
        <v>-2.1349362628251631</v>
      </c>
      <c r="N10" s="3">
        <f t="shared" ca="1" si="7"/>
        <v>6.8441064638783269</v>
      </c>
      <c r="O10" s="3">
        <f t="shared" ca="1" si="7"/>
        <v>0.9041591320072333</v>
      </c>
      <c r="P10" s="3">
        <f t="shared" ca="1" si="7"/>
        <v>0.39191874586001324</v>
      </c>
      <c r="Q10" s="3" t="str">
        <f t="shared" ca="1" si="7"/>
        <v/>
      </c>
      <c r="R10" s="3">
        <f t="shared" ca="1" si="7"/>
        <v>-1.4148559878726628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-1.328555549646333</v>
      </c>
      <c r="W10" s="3">
        <f t="shared" ca="1" si="7"/>
        <v>-0.89616652655433315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X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X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</row>
    <row r="15" spans="1:24" ht="15.5" x14ac:dyDescent="0.35">
      <c r="C15" t="s">
        <v>28</v>
      </c>
      <c r="D15" s="2">
        <f>IFERROR(INDEX(D51:D500,MATCH($C$15,$C$51:$C$500,0)),"")</f>
        <v>35011000</v>
      </c>
      <c r="E15" s="2">
        <f>IFERROR(INDEX(E51:E500,MATCH($C$15,$C$51:$C$500,0)),"")</f>
        <v>39441000</v>
      </c>
      <c r="H15" s="2">
        <f>IFERROR(SUM(D15:G15)*(4/MAX(1,COUNT(D15:G15))),"")</f>
        <v>148904000</v>
      </c>
      <c r="I15" s="2">
        <f t="shared" ref="I15:X15" si="12">IFERROR(INDEX(I51:I500,MATCH($C$15,$C$51:$C$500,0)),"")</f>
        <v>16353039000</v>
      </c>
      <c r="J15" s="2">
        <f t="shared" si="12"/>
        <v>-43920566000</v>
      </c>
      <c r="K15" s="2">
        <f t="shared" si="12"/>
        <v>-60971375000</v>
      </c>
      <c r="L15" s="2">
        <f t="shared" si="12"/>
        <v>-13118913000</v>
      </c>
      <c r="M15" s="2">
        <f t="shared" si="12"/>
        <v>4950566000</v>
      </c>
      <c r="N15" s="2">
        <f t="shared" si="12"/>
        <v>27818190000</v>
      </c>
      <c r="O15" s="2">
        <f t="shared" si="12"/>
        <v>5997782000</v>
      </c>
      <c r="P15" s="2">
        <f t="shared" si="12"/>
        <v>62533214000</v>
      </c>
      <c r="Q15" s="2">
        <f t="shared" si="12"/>
        <v>-3115467000</v>
      </c>
      <c r="R15" s="2">
        <f t="shared" si="12"/>
        <v>-2835735000</v>
      </c>
      <c r="S15" s="2">
        <f t="shared" si="12"/>
        <v>-8610460000</v>
      </c>
      <c r="T15" s="2">
        <f t="shared" si="12"/>
        <v>-2655428000</v>
      </c>
      <c r="U15" s="2">
        <f t="shared" si="12"/>
        <v>-1393124000</v>
      </c>
      <c r="V15" s="2">
        <f t="shared" si="12"/>
        <v>-2538683000</v>
      </c>
      <c r="W15" s="2">
        <f t="shared" si="12"/>
        <v>-2819840000</v>
      </c>
      <c r="X15" s="2">
        <f t="shared" si="12"/>
        <v>-4342582000</v>
      </c>
    </row>
    <row r="16" spans="1:24" ht="15.5" x14ac:dyDescent="0.35">
      <c r="C16" t="s">
        <v>29</v>
      </c>
      <c r="D16" s="2">
        <f>IFERROR(INDEX(D51:D500,MATCH($C$16,$C$51:$C$500,0)),"")</f>
        <v>-301275000</v>
      </c>
      <c r="E16" s="2">
        <f>IFERROR(INDEX(E51:E500,MATCH($C$16,$C$51:$C$500,0)),"")</f>
        <v>1755929000</v>
      </c>
      <c r="H16" s="2">
        <f>IFERROR(SUM(D16:G16)*(4/MAX(1,COUNT(D16:G16))),"")</f>
        <v>2909308000</v>
      </c>
      <c r="I16" s="2">
        <f t="shared" ref="I16:X16" si="13">IFERROR(INDEX(I51:I500,MATCH($C$16,$C$51:$C$500,0)),"")</f>
        <v>-97903450000</v>
      </c>
      <c r="J16" s="2">
        <f t="shared" si="13"/>
        <v>756440000</v>
      </c>
      <c r="K16" s="2">
        <f t="shared" si="13"/>
        <v>3878381000</v>
      </c>
      <c r="L16" s="2">
        <f t="shared" si="13"/>
        <v>54933175000</v>
      </c>
      <c r="M16" s="2">
        <f t="shared" si="13"/>
        <v>30531246000</v>
      </c>
      <c r="N16" s="2">
        <f t="shared" si="13"/>
        <v>-127277551000</v>
      </c>
      <c r="O16" s="2">
        <f t="shared" si="13"/>
        <v>-205707848000</v>
      </c>
      <c r="P16" s="2">
        <f t="shared" si="13"/>
        <v>-344317388000</v>
      </c>
      <c r="Q16" s="2">
        <f t="shared" si="13"/>
        <v>20973576000</v>
      </c>
      <c r="R16" s="2">
        <f t="shared" si="13"/>
        <v>28465945000</v>
      </c>
      <c r="S16" s="2">
        <f t="shared" si="13"/>
        <v>48464826000</v>
      </c>
      <c r="T16" s="2">
        <f t="shared" si="13"/>
        <v>41136490000</v>
      </c>
      <c r="U16" s="2">
        <f t="shared" si="13"/>
        <v>18557972000</v>
      </c>
      <c r="V16" s="2">
        <f t="shared" si="13"/>
        <v>17559060000</v>
      </c>
      <c r="W16" s="2">
        <f t="shared" si="13"/>
        <v>23880950000</v>
      </c>
      <c r="X16" s="2">
        <f t="shared" si="13"/>
        <v>16889559000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627840000000</v>
      </c>
      <c r="E20" s="2">
        <f ca="1">IFERROR(E21*E2,"")</f>
        <v>568980000000</v>
      </c>
      <c r="H20" s="2">
        <f t="shared" ref="H20:X20" ca="1" si="14">IFERROR(H21*H2,"")</f>
        <v>568980000000</v>
      </c>
      <c r="I20" s="2">
        <f t="shared" ca="1" si="14"/>
        <v>824040000000</v>
      </c>
      <c r="J20" s="2">
        <f t="shared" ca="1" si="14"/>
        <v>778260000000</v>
      </c>
      <c r="K20" s="2">
        <f t="shared" ca="1" si="14"/>
        <v>654000000000</v>
      </c>
      <c r="L20" s="2">
        <f t="shared" ca="1" si="14"/>
        <v>1026780000000</v>
      </c>
      <c r="M20" s="2">
        <f t="shared" ca="1" si="14"/>
        <v>1347240000000</v>
      </c>
      <c r="N20" s="2">
        <f t="shared" ca="1" si="14"/>
        <v>768600000000</v>
      </c>
      <c r="O20" s="2">
        <f t="shared" ca="1" si="14"/>
        <v>793000000000</v>
      </c>
      <c r="P20" s="2">
        <f t="shared" ca="1" si="14"/>
        <v>661720000000</v>
      </c>
      <c r="Q20" s="2" t="str">
        <f t="shared" ca="1" si="14"/>
        <v/>
      </c>
      <c r="R20" s="2">
        <f t="shared" ca="1" si="14"/>
        <v>587160000000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384704782000</v>
      </c>
      <c r="W20" s="2">
        <f t="shared" ca="1" si="14"/>
        <v>377580588000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6540000000</v>
      </c>
      <c r="E21" s="2">
        <f>IFERROR(INDEX(E51:E500,MATCH($C$7,$C$51:$C$500,0)),"")</f>
        <v>6540000000</v>
      </c>
      <c r="H21" s="2">
        <f>IFERROR(INDEX(D21:G21,COUNT(D21:G21)),"")</f>
        <v>6540000000</v>
      </c>
      <c r="I21" s="2">
        <f t="shared" ref="I21:X21" si="15">IFERROR(INDEX(I51:I500,MATCH($C$7,$C$51:$C$500,0)),"")</f>
        <v>6540000000</v>
      </c>
      <c r="J21" s="2">
        <f t="shared" si="15"/>
        <v>6540000000</v>
      </c>
      <c r="K21" s="2">
        <f t="shared" si="15"/>
        <v>6540000000</v>
      </c>
      <c r="L21" s="2">
        <f t="shared" si="15"/>
        <v>6540000000</v>
      </c>
      <c r="M21" s="2">
        <f t="shared" si="15"/>
        <v>6540000000</v>
      </c>
      <c r="N21" s="2">
        <f t="shared" si="15"/>
        <v>6100000000</v>
      </c>
      <c r="O21" s="2">
        <f t="shared" si="15"/>
        <v>6100000000</v>
      </c>
      <c r="P21" s="2">
        <f t="shared" si="15"/>
        <v>2330000000</v>
      </c>
      <c r="Q21" s="2">
        <f t="shared" si="15"/>
        <v>2330000000</v>
      </c>
      <c r="R21" s="2">
        <f t="shared" si="15"/>
        <v>2330000000</v>
      </c>
      <c r="S21" s="2">
        <f t="shared" si="15"/>
        <v>2330000000</v>
      </c>
      <c r="T21" s="2">
        <f t="shared" si="15"/>
        <v>1540000000</v>
      </c>
      <c r="U21" s="2">
        <f t="shared" si="15"/>
        <v>1540000000</v>
      </c>
      <c r="V21" s="2">
        <f t="shared" si="15"/>
        <v>1540000000</v>
      </c>
      <c r="W21" s="2">
        <f t="shared" si="15"/>
        <v>1540000000</v>
      </c>
      <c r="X21" s="2">
        <f t="shared" si="15"/>
        <v>1080000000</v>
      </c>
    </row>
    <row r="23" spans="1:24" ht="15.5" x14ac:dyDescent="0.35">
      <c r="B23" t="s">
        <v>54</v>
      </c>
      <c r="C23" t="s">
        <v>55</v>
      </c>
      <c r="D23" s="3">
        <f>IFERROR(D5/D6*100,"")</f>
        <v>-5.4055990831660239E-2</v>
      </c>
      <c r="E23" s="3">
        <f>IFERROR(E5/E6*100,"")</f>
        <v>0.36429285063517103</v>
      </c>
      <c r="H23" s="3">
        <f t="shared" ref="H23:X23" si="16">IFERROR(H5/H6*100,"")</f>
        <v>0.62053212837837757</v>
      </c>
      <c r="I23" s="3">
        <f t="shared" si="16"/>
        <v>-16.639711485163343</v>
      </c>
      <c r="J23" s="3">
        <f t="shared" si="16"/>
        <v>-7.5081121232397354</v>
      </c>
      <c r="K23" s="3">
        <f t="shared" si="16"/>
        <v>-9.2815815462477964</v>
      </c>
      <c r="L23" s="3">
        <f t="shared" si="16"/>
        <v>6.4915878173923121</v>
      </c>
      <c r="M23" s="3">
        <f t="shared" si="16"/>
        <v>5.5267576039179565</v>
      </c>
      <c r="N23" s="3">
        <f t="shared" si="16"/>
        <v>-16.669753800663919</v>
      </c>
      <c r="O23" s="3">
        <f t="shared" si="16"/>
        <v>-33.352723113929713</v>
      </c>
      <c r="P23" s="3">
        <f t="shared" si="16"/>
        <v>-126.0028292361407</v>
      </c>
      <c r="Q23" s="3">
        <f t="shared" si="16"/>
        <v>2.1773276676263933</v>
      </c>
      <c r="R23" s="3">
        <f t="shared" si="16"/>
        <v>4.8153386197554884</v>
      </c>
      <c r="S23" s="3">
        <f t="shared" si="16"/>
        <v>8.2925293139980845</v>
      </c>
      <c r="T23" s="3">
        <f t="shared" si="16"/>
        <v>12.22055795431868</v>
      </c>
      <c r="U23" s="3">
        <f t="shared" si="16"/>
        <v>6.2989391354965081</v>
      </c>
      <c r="V23" s="3">
        <f t="shared" si="16"/>
        <v>5.8825249155882773</v>
      </c>
      <c r="W23" s="3">
        <f t="shared" si="16"/>
        <v>8.7638297210718648</v>
      </c>
      <c r="X23" s="3">
        <f t="shared" si="16"/>
        <v>9.4214491265068432</v>
      </c>
    </row>
    <row r="24" spans="1:24" ht="15.5" x14ac:dyDescent="0.35">
      <c r="C24" t="s">
        <v>56</v>
      </c>
      <c r="D24" s="4">
        <f>IFERROR(_xlfn.RRI(5,I23,D23),"")</f>
        <v>-0.68206407168551852</v>
      </c>
      <c r="E24" s="4" t="str">
        <f>IFERROR(_xlfn.RRI(5,J23,E23),"")</f>
        <v/>
      </c>
      <c r="H24" s="4">
        <f t="shared" ref="H24:X24" si="17">IFERROR(_xlfn.RRI(5,M23,H23),"")</f>
        <v>-0.35425839180374807</v>
      </c>
      <c r="I24" s="4">
        <f t="shared" si="17"/>
        <v>-3.6070113900488199E-4</v>
      </c>
      <c r="J24" s="4">
        <f t="shared" si="17"/>
        <v>-0.25787016685285713</v>
      </c>
      <c r="K24" s="4">
        <f t="shared" si="17"/>
        <v>-0.40646226155055887</v>
      </c>
      <c r="L24" s="4">
        <f t="shared" si="17"/>
        <v>0.24418634049732568</v>
      </c>
      <c r="M24" s="4">
        <f t="shared" si="17"/>
        <v>2.7942250887987408E-2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-0.18026778453943193</v>
      </c>
      <c r="R24" s="4">
        <f t="shared" si="17"/>
        <v>-0.11287140051967237</v>
      </c>
      <c r="S24" s="4">
        <f t="shared" si="17"/>
        <v>-2.5203723505267894E-2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-12.46</v>
      </c>
      <c r="J25" s="3">
        <f t="shared" si="18"/>
        <v>-6.6</v>
      </c>
      <c r="K25" s="3">
        <f t="shared" si="18"/>
        <v>-8.73</v>
      </c>
      <c r="L25" s="3">
        <f t="shared" si="18"/>
        <v>6.39</v>
      </c>
      <c r="M25" s="3">
        <f t="shared" si="18"/>
        <v>5.42</v>
      </c>
      <c r="N25" s="3">
        <f t="shared" si="18"/>
        <v>-16.309999999999999</v>
      </c>
      <c r="O25" s="3">
        <f t="shared" si="18"/>
        <v>-32.76</v>
      </c>
      <c r="P25" s="3">
        <f t="shared" si="18"/>
        <v>-120.95</v>
      </c>
      <c r="Q25" s="3">
        <f t="shared" si="18"/>
        <v>7.67</v>
      </c>
      <c r="R25" s="3">
        <f t="shared" si="18"/>
        <v>11</v>
      </c>
      <c r="S25" s="3">
        <f t="shared" si="18"/>
        <v>17.11</v>
      </c>
      <c r="T25" s="3">
        <f t="shared" si="18"/>
        <v>24.99</v>
      </c>
      <c r="U25" s="3">
        <f t="shared" si="18"/>
        <v>11.15</v>
      </c>
      <c r="V25" s="3">
        <f t="shared" si="18"/>
        <v>9.75</v>
      </c>
      <c r="W25" s="3">
        <f t="shared" si="18"/>
        <v>13.68</v>
      </c>
      <c r="X25" s="3">
        <f t="shared" si="18"/>
        <v>11.62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-5.2426697265772648E-2</v>
      </c>
      <c r="J26" s="4">
        <f t="shared" si="19"/>
        <v>-0.27416148642424587</v>
      </c>
      <c r="K26" s="4">
        <f t="shared" si="19"/>
        <v>-0.40887180521067412</v>
      </c>
      <c r="L26" s="4">
        <f t="shared" si="19"/>
        <v>-3.5857785076246707E-2</v>
      </c>
      <c r="M26" s="4">
        <f t="shared" si="19"/>
        <v>-0.13199681195824164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-4.685680918774382E-2</v>
      </c>
      <c r="R26" s="4">
        <f t="shared" si="19"/>
        <v>-4.2670773997988576E-2</v>
      </c>
      <c r="S26" s="4">
        <f t="shared" si="19"/>
        <v>8.0460206275729806E-2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12.733336544342508</v>
      </c>
      <c r="E27" s="3">
        <f>IFERROR(E4/E21,"")</f>
        <v>14.136946788990826</v>
      </c>
      <c r="H27" s="3">
        <f t="shared" ref="H27:X27" si="20">IFERROR(H4/H21,"")</f>
        <v>53.740566666666666</v>
      </c>
      <c r="I27" s="3">
        <f t="shared" si="20"/>
        <v>61.900944495412844</v>
      </c>
      <c r="J27" s="3">
        <f t="shared" si="20"/>
        <v>52.860265137614682</v>
      </c>
      <c r="K27" s="3">
        <f t="shared" si="20"/>
        <v>35.785651681957184</v>
      </c>
      <c r="L27" s="3">
        <f t="shared" si="20"/>
        <v>27.827295871559635</v>
      </c>
      <c r="M27" s="3">
        <f t="shared" si="20"/>
        <v>18.926320489296636</v>
      </c>
      <c r="N27" s="3">
        <f t="shared" si="20"/>
        <v>11.494356721311476</v>
      </c>
      <c r="O27" s="3">
        <f t="shared" si="20"/>
        <v>28.772612786885247</v>
      </c>
      <c r="P27" s="3">
        <f t="shared" si="20"/>
        <v>79.220006866952787</v>
      </c>
      <c r="Q27" s="3">
        <f t="shared" si="20"/>
        <v>250.25608841201716</v>
      </c>
      <c r="R27" s="3">
        <f t="shared" si="20"/>
        <v>235.61776738197426</v>
      </c>
      <c r="S27" s="3">
        <f t="shared" si="20"/>
        <v>203.79306437768241</v>
      </c>
      <c r="T27" s="3">
        <f t="shared" si="20"/>
        <v>219.24818116883117</v>
      </c>
      <c r="U27" s="3">
        <f t="shared" si="20"/>
        <v>166.439037012987</v>
      </c>
      <c r="V27" s="3">
        <f t="shared" si="20"/>
        <v>184.02809545454545</v>
      </c>
      <c r="W27" s="3">
        <f t="shared" si="20"/>
        <v>142.3708922077922</v>
      </c>
      <c r="X27" s="3">
        <f t="shared" si="20"/>
        <v>165.17818240740741</v>
      </c>
    </row>
    <row r="28" spans="1:24" ht="15.5" x14ac:dyDescent="0.35">
      <c r="C28" t="s">
        <v>61</v>
      </c>
      <c r="D28" s="4">
        <f>IFERROR(_xlfn.RRI(5,I27,D27),"")</f>
        <v>-0.27113182393844693</v>
      </c>
      <c r="E28" s="4">
        <f>IFERROR(_xlfn.RRI(5,J27,E27),"")</f>
        <v>-0.2318513754570255</v>
      </c>
      <c r="H28" s="4">
        <f t="shared" ref="H28:X28" si="21">IFERROR(_xlfn.RRI(5,M27,H27),"")</f>
        <v>0.23210355405515193</v>
      </c>
      <c r="I28" s="4">
        <f t="shared" si="21"/>
        <v>0.40036910540183834</v>
      </c>
      <c r="J28" s="4">
        <f t="shared" si="21"/>
        <v>0.12935377323056674</v>
      </c>
      <c r="K28" s="4">
        <f t="shared" si="21"/>
        <v>-0.14694936430827543</v>
      </c>
      <c r="L28" s="4">
        <f t="shared" si="21"/>
        <v>-0.35550838609419033</v>
      </c>
      <c r="M28" s="4">
        <f t="shared" si="21"/>
        <v>-0.39609082091299996</v>
      </c>
      <c r="N28" s="4">
        <f t="shared" si="21"/>
        <v>-0.4373231412302796</v>
      </c>
      <c r="O28" s="4">
        <f t="shared" si="21"/>
        <v>-0.33379381491756299</v>
      </c>
      <c r="P28" s="4">
        <f t="shared" si="21"/>
        <v>-0.13798279048769002</v>
      </c>
      <c r="Q28" s="4">
        <f t="shared" si="21"/>
        <v>6.3408443033343476E-2</v>
      </c>
      <c r="R28" s="4">
        <f t="shared" si="21"/>
        <v>0.10600570196206127</v>
      </c>
      <c r="S28" s="4">
        <f t="shared" si="21"/>
        <v>4.2911228622290576E-2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0.88787878787878816</v>
      </c>
      <c r="J29" s="4">
        <f t="shared" si="22"/>
        <v>-0.24398625429553272</v>
      </c>
      <c r="K29" s="4">
        <f t="shared" si="22"/>
        <v>-2.3661971830985919</v>
      </c>
      <c r="L29" s="4">
        <f t="shared" si="22"/>
        <v>0.17896678966789664</v>
      </c>
      <c r="M29" s="4">
        <f t="shared" si="22"/>
        <v>-1.3323114653586756</v>
      </c>
      <c r="N29" s="4">
        <f t="shared" si="22"/>
        <v>-0.50213675213675213</v>
      </c>
      <c r="O29" s="4">
        <f t="shared" si="22"/>
        <v>-0.72914427449359231</v>
      </c>
      <c r="P29" s="4">
        <f t="shared" si="22"/>
        <v>-16.76923076923077</v>
      </c>
      <c r="Q29" s="4">
        <f t="shared" si="22"/>
        <v>-0.30272727272727273</v>
      </c>
      <c r="R29" s="4">
        <f t="shared" si="22"/>
        <v>-0.35710111046171827</v>
      </c>
      <c r="S29" s="4">
        <f t="shared" si="22"/>
        <v>-0.31532613045218083</v>
      </c>
      <c r="T29" s="4">
        <f t="shared" si="22"/>
        <v>1.2412556053811656</v>
      </c>
      <c r="U29" s="4">
        <f t="shared" si="22"/>
        <v>0.14358974358974363</v>
      </c>
      <c r="V29" s="4">
        <f t="shared" si="22"/>
        <v>-0.28728070175438597</v>
      </c>
      <c r="W29" s="4">
        <f t="shared" si="22"/>
        <v>0.17728055077452673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-0.13182961738735507</v>
      </c>
      <c r="I30" s="4">
        <f t="shared" si="23"/>
        <v>0.1710297769839397</v>
      </c>
      <c r="J30" s="4">
        <f t="shared" si="23"/>
        <v>0.47713574164883438</v>
      </c>
      <c r="K30" s="4">
        <f t="shared" si="23"/>
        <v>0.28599098694786357</v>
      </c>
      <c r="L30" s="4">
        <f t="shared" si="23"/>
        <v>0.47029613533685799</v>
      </c>
      <c r="M30" s="4">
        <f t="shared" si="23"/>
        <v>0.64657500616852193</v>
      </c>
      <c r="N30" s="4">
        <f t="shared" si="23"/>
        <v>-0.60051049911773458</v>
      </c>
      <c r="O30" s="4">
        <f t="shared" si="23"/>
        <v>-0.6368011828728084</v>
      </c>
      <c r="P30" s="4">
        <f t="shared" si="23"/>
        <v>-0.6834442375822386</v>
      </c>
      <c r="Q30" s="4">
        <f t="shared" si="23"/>
        <v>6.2127407422173868E-2</v>
      </c>
      <c r="R30" s="4">
        <f t="shared" si="23"/>
        <v>0.15616185517144127</v>
      </c>
      <c r="S30" s="4">
        <f t="shared" si="23"/>
        <v>-7.049142532793741E-2</v>
      </c>
      <c r="T30" s="4">
        <f t="shared" si="23"/>
        <v>0.31728821016744735</v>
      </c>
      <c r="U30" s="4">
        <f t="shared" si="23"/>
        <v>-9.5578114842268261E-2</v>
      </c>
      <c r="V30" s="4">
        <f t="shared" si="23"/>
        <v>0.29259634887975566</v>
      </c>
      <c r="W30" s="4">
        <f t="shared" si="23"/>
        <v>-0.13807689288747385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75.290000000000006</v>
      </c>
      <c r="E32" s="3">
        <f>IFERROR(INDEX(E51:E500,MATCH($A$32,$C$51:$C$500,0)),"")</f>
        <v>75.33</v>
      </c>
      <c r="H32" s="3">
        <f>IFERROR(INDEX(D32:G32,COUNT(D32:G32)),"")</f>
        <v>75.33</v>
      </c>
      <c r="I32" s="3">
        <f t="shared" ref="I32:X32" si="24">IFERROR(INDEX(I51:I500,MATCH($C$32,$C$51:$C$500,0)),"")</f>
        <v>75.05</v>
      </c>
      <c r="J32" s="3">
        <f t="shared" si="24"/>
        <v>87.54</v>
      </c>
      <c r="K32" s="3">
        <f t="shared" si="24"/>
        <v>94.12</v>
      </c>
      <c r="L32" s="3">
        <f t="shared" si="24"/>
        <v>102.85</v>
      </c>
      <c r="M32" s="3">
        <f t="shared" si="24"/>
        <v>96.18</v>
      </c>
      <c r="N32" s="3">
        <f t="shared" si="24"/>
        <v>83.07</v>
      </c>
      <c r="O32" s="3">
        <f t="shared" si="24"/>
        <v>97.47</v>
      </c>
      <c r="P32" s="3">
        <f t="shared" si="24"/>
        <v>99.67</v>
      </c>
      <c r="Q32" s="3">
        <f t="shared" si="24"/>
        <v>225.25</v>
      </c>
      <c r="R32" s="3">
        <f t="shared" si="24"/>
        <v>220.34</v>
      </c>
      <c r="S32" s="3">
        <f t="shared" si="24"/>
        <v>213.17</v>
      </c>
      <c r="T32" s="3">
        <f t="shared" si="24"/>
        <v>201.59</v>
      </c>
      <c r="U32" s="3">
        <f t="shared" si="24"/>
        <v>176.95</v>
      </c>
      <c r="V32" s="3">
        <f t="shared" si="24"/>
        <v>165.8</v>
      </c>
      <c r="W32" s="3">
        <f t="shared" si="24"/>
        <v>156.05000000000001</v>
      </c>
      <c r="X32" s="3">
        <f t="shared" si="24"/>
        <v>123.31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1.1599999999999999</v>
      </c>
      <c r="E33" s="3">
        <f>IFERROR(INDEX(E51:E500,MATCH($A$33,$C$51:$C$500,0)),"")</f>
        <v>1.27</v>
      </c>
      <c r="H33" s="3">
        <f>IFERROR(INDEX(D33:G33,COUNT(D33:G33)),"")</f>
        <v>1.27</v>
      </c>
      <c r="I33" s="3">
        <f t="shared" ref="I33:X33" si="25">IFERROR(INDEX(I51:I500,MATCH($C$33,$C$51:$C$500,0)),"")</f>
        <v>1.68</v>
      </c>
      <c r="J33" s="3">
        <f t="shared" si="25"/>
        <v>1.36</v>
      </c>
      <c r="K33" s="3">
        <f t="shared" si="25"/>
        <v>1.06</v>
      </c>
      <c r="L33" s="3">
        <f t="shared" si="25"/>
        <v>1.53</v>
      </c>
      <c r="M33" s="3">
        <f t="shared" si="25"/>
        <v>2.14</v>
      </c>
      <c r="N33" s="3">
        <f t="shared" si="25"/>
        <v>1.52</v>
      </c>
      <c r="O33" s="3">
        <f t="shared" si="25"/>
        <v>1.33</v>
      </c>
      <c r="P33" s="3">
        <f t="shared" si="25"/>
        <v>2.78</v>
      </c>
      <c r="Q33" s="3">
        <f t="shared" si="25"/>
        <v>0.96</v>
      </c>
      <c r="R33" s="3">
        <f t="shared" si="25"/>
        <v>1.1200000000000001</v>
      </c>
      <c r="S33" s="3">
        <f t="shared" si="25"/>
        <v>0.84</v>
      </c>
      <c r="T33" s="3">
        <f t="shared" si="25"/>
        <v>1.1000000000000001</v>
      </c>
      <c r="U33" s="3">
        <f t="shared" si="25"/>
        <v>1.4</v>
      </c>
      <c r="V33" s="3">
        <f t="shared" si="25"/>
        <v>1.72</v>
      </c>
      <c r="W33" s="3">
        <f t="shared" si="25"/>
        <v>1.79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-2175</v>
      </c>
      <c r="E34" s="3">
        <f>IFERROR(INDEX(E51:E500,MATCH($A$34,$C$51:$C$500,0)),"")</f>
        <v>355.56</v>
      </c>
      <c r="H34" s="3">
        <f>IFERROR(INDEX(D34:G34,COUNT(D34:G34)),"")</f>
        <v>355.56</v>
      </c>
      <c r="I34" s="3">
        <f t="shared" ref="I34:X34" si="26">IFERROR(INDEX(I51:I500,MATCH($C$34,$C$51:$C$500,0)),"")</f>
        <v>-10.11</v>
      </c>
      <c r="J34" s="3">
        <f t="shared" si="26"/>
        <v>-18.03</v>
      </c>
      <c r="K34" s="3">
        <f t="shared" si="26"/>
        <v>-11.45</v>
      </c>
      <c r="L34" s="3">
        <f t="shared" si="26"/>
        <v>24.57</v>
      </c>
      <c r="M34" s="3">
        <f t="shared" si="26"/>
        <v>38.01</v>
      </c>
      <c r="N34" s="3">
        <f t="shared" si="26"/>
        <v>-7.73</v>
      </c>
      <c r="O34" s="3">
        <f t="shared" si="26"/>
        <v>-3.97</v>
      </c>
      <c r="P34" s="3">
        <f t="shared" si="26"/>
        <v>-2.29</v>
      </c>
      <c r="Q34" s="3">
        <f t="shared" si="26"/>
        <v>28.29</v>
      </c>
      <c r="R34" s="3">
        <f t="shared" si="26"/>
        <v>22.36</v>
      </c>
      <c r="S34" s="3">
        <f t="shared" si="26"/>
        <v>10.4</v>
      </c>
      <c r="T34" s="3">
        <f t="shared" si="26"/>
        <v>8.8800000000000008</v>
      </c>
      <c r="U34" s="3">
        <f t="shared" si="26"/>
        <v>22.24</v>
      </c>
      <c r="V34" s="3">
        <f t="shared" si="26"/>
        <v>29.23</v>
      </c>
      <c r="W34" s="3">
        <f t="shared" si="26"/>
        <v>20.47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6.84</v>
      </c>
      <c r="E35" s="3">
        <f>IFERROR(INDEX(E51:E500,MATCH($A$35,$C$51:$C$500,0)),"")</f>
        <v>6.79</v>
      </c>
      <c r="H35" s="3">
        <f>IFERROR(INDEX(D35:G35,COUNT(D35:G35)),"")</f>
        <v>6.79</v>
      </c>
      <c r="I35" s="3">
        <f t="shared" ref="I35:X35" si="27">IFERROR(INDEX(I51:I500,MATCH($C$35,$C$51:$C$500,0)),"")</f>
        <v>2.04</v>
      </c>
      <c r="J35" s="3">
        <f t="shared" si="27"/>
        <v>2.25</v>
      </c>
      <c r="K35" s="3">
        <f t="shared" si="27"/>
        <v>2.8</v>
      </c>
      <c r="L35" s="3">
        <f t="shared" si="27"/>
        <v>5.64</v>
      </c>
      <c r="M35" s="3">
        <f t="shared" si="27"/>
        <v>10.89</v>
      </c>
      <c r="N35" s="3">
        <f t="shared" si="27"/>
        <v>10.96</v>
      </c>
      <c r="O35" s="3">
        <f t="shared" si="27"/>
        <v>4.5199999999999996</v>
      </c>
      <c r="P35" s="3">
        <f t="shared" si="27"/>
        <v>3.5</v>
      </c>
      <c r="Q35" s="3">
        <f t="shared" si="27"/>
        <v>0.87</v>
      </c>
      <c r="R35" s="3">
        <f t="shared" si="27"/>
        <v>1.04</v>
      </c>
      <c r="S35" s="3">
        <f t="shared" si="27"/>
        <v>0.87</v>
      </c>
      <c r="T35" s="3">
        <f t="shared" si="27"/>
        <v>1.01</v>
      </c>
      <c r="U35" s="3">
        <f t="shared" si="27"/>
        <v>1.49</v>
      </c>
      <c r="V35" s="3">
        <f t="shared" si="27"/>
        <v>1.55</v>
      </c>
      <c r="W35" s="3">
        <f t="shared" si="27"/>
        <v>1.97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83276021000</v>
      </c>
      <c r="E51" s="5">
        <v>92455632000</v>
      </c>
      <c r="F51" s="5">
        <v>106640434000</v>
      </c>
      <c r="G51" s="5">
        <v>108878911000</v>
      </c>
      <c r="I51" s="5">
        <v>404832177000</v>
      </c>
      <c r="J51" s="5">
        <v>345706134000</v>
      </c>
      <c r="K51" s="5">
        <v>234038162000</v>
      </c>
      <c r="L51" s="5">
        <v>181990515000</v>
      </c>
      <c r="M51" s="5">
        <v>123778136000</v>
      </c>
      <c r="N51" s="5">
        <v>70115576000</v>
      </c>
      <c r="O51" s="5">
        <v>175512938000</v>
      </c>
      <c r="P51" s="5">
        <v>184582616000</v>
      </c>
      <c r="Q51" s="5">
        <v>583096686000</v>
      </c>
      <c r="R51" s="5">
        <v>548989398000</v>
      </c>
      <c r="S51" s="5">
        <v>474837840000</v>
      </c>
      <c r="T51" s="5">
        <v>337642199000</v>
      </c>
      <c r="U51" s="5">
        <v>256316117000</v>
      </c>
      <c r="V51" s="5">
        <v>283403267000</v>
      </c>
      <c r="W51" s="5">
        <v>219251174000</v>
      </c>
      <c r="X51" s="5">
        <v>178392437000</v>
      </c>
    </row>
    <row r="52" spans="2:24" ht="15.5" x14ac:dyDescent="0.35">
      <c r="C52" t="s">
        <v>1474</v>
      </c>
      <c r="D52" s="5">
        <v>83153599000</v>
      </c>
      <c r="E52" s="5">
        <v>92192325000</v>
      </c>
      <c r="F52" s="5">
        <v>106555631000</v>
      </c>
      <c r="G52" s="5">
        <v>108244286000</v>
      </c>
      <c r="I52" s="5">
        <v>402806114000</v>
      </c>
      <c r="J52" s="5">
        <v>344099690000</v>
      </c>
      <c r="K52" s="5">
        <v>232822447000</v>
      </c>
      <c r="L52" s="5">
        <v>179938174000</v>
      </c>
      <c r="M52" s="5">
        <v>120121691000</v>
      </c>
      <c r="N52" s="5">
        <v>49626279000</v>
      </c>
      <c r="O52" s="5">
        <v>155675511000</v>
      </c>
      <c r="P52" s="5">
        <v>170964523000</v>
      </c>
      <c r="Q52" s="5">
        <v>580071631000</v>
      </c>
      <c r="R52" s="5">
        <v>546844578000</v>
      </c>
      <c r="S52" s="5">
        <v>472540934000</v>
      </c>
      <c r="T52" s="5">
        <v>337152844000</v>
      </c>
      <c r="U52" s="5">
        <v>256270251000</v>
      </c>
      <c r="V52" s="5">
        <v>283280244000</v>
      </c>
      <c r="W52" s="5">
        <v>218777969000</v>
      </c>
      <c r="X52" s="5">
        <v>178351492000</v>
      </c>
    </row>
    <row r="53" spans="2:24" ht="15.5" x14ac:dyDescent="0.35">
      <c r="C53" t="s">
        <v>172</v>
      </c>
      <c r="D53" s="5">
        <v>122422000</v>
      </c>
      <c r="E53" s="5">
        <v>263307000</v>
      </c>
      <c r="F53" s="5">
        <v>84803000</v>
      </c>
      <c r="G53" s="5">
        <v>634625000</v>
      </c>
      <c r="I53" s="5">
        <v>2026063000</v>
      </c>
      <c r="J53" s="5">
        <v>1606444000</v>
      </c>
      <c r="K53" s="5">
        <v>1215715000</v>
      </c>
      <c r="L53" s="5">
        <v>2052341000</v>
      </c>
      <c r="M53" s="5">
        <v>3656445000</v>
      </c>
      <c r="N53" s="5">
        <v>20489297000</v>
      </c>
      <c r="O53" s="5">
        <v>19837427000</v>
      </c>
      <c r="P53" s="5">
        <v>13618093000</v>
      </c>
      <c r="Q53" s="5">
        <v>3025055000</v>
      </c>
      <c r="R53" s="5">
        <v>2144820000</v>
      </c>
      <c r="S53" s="5">
        <v>2296906000</v>
      </c>
      <c r="T53" s="5">
        <v>489355000</v>
      </c>
      <c r="U53" s="5">
        <v>45866000</v>
      </c>
      <c r="V53" s="5">
        <v>123023000</v>
      </c>
      <c r="W53" s="5">
        <v>473205000</v>
      </c>
      <c r="X53" s="5">
        <v>40945000</v>
      </c>
    </row>
    <row r="54" spans="2:24" ht="15.5" x14ac:dyDescent="0.35">
      <c r="C54" t="s">
        <v>87</v>
      </c>
      <c r="D54" s="5">
        <v>-101857459000</v>
      </c>
      <c r="E54" s="5">
        <v>-98745299000</v>
      </c>
      <c r="F54" s="5">
        <v>-202296508000</v>
      </c>
      <c r="G54" s="5">
        <v>-114017907000</v>
      </c>
      <c r="I54" s="5">
        <v>-514080670000</v>
      </c>
      <c r="J54" s="5">
        <v>-386192665000</v>
      </c>
      <c r="K54" s="5">
        <v>-255062479000</v>
      </c>
      <c r="L54" s="5">
        <v>-144001912000</v>
      </c>
      <c r="M54" s="5">
        <v>-123701753000</v>
      </c>
      <c r="N54" s="5">
        <v>-219117068000</v>
      </c>
      <c r="O54" s="5">
        <v>-460146455000</v>
      </c>
      <c r="P54" s="5">
        <v>-714210386000</v>
      </c>
      <c r="Q54" s="5">
        <v>-858364030000</v>
      </c>
      <c r="R54" s="5">
        <v>-803833940000</v>
      </c>
      <c r="S54" s="5">
        <v>-481814275000</v>
      </c>
      <c r="T54" s="5">
        <v>-338970654000</v>
      </c>
      <c r="U54" s="5">
        <v>-270525000000</v>
      </c>
      <c r="V54" s="5">
        <v>-269308515000</v>
      </c>
      <c r="W54" s="5">
        <v>-198772059000</v>
      </c>
      <c r="X54" s="5">
        <v>-159441628000</v>
      </c>
    </row>
    <row r="55" spans="2:24" ht="15.5" x14ac:dyDescent="0.35">
      <c r="C55" t="s">
        <v>175</v>
      </c>
      <c r="D55" s="5">
        <v>-63165212000</v>
      </c>
      <c r="E55" s="5">
        <v>-64751489000</v>
      </c>
      <c r="F55" s="5">
        <v>-71380685000</v>
      </c>
      <c r="G55" s="5">
        <v>-72288958000</v>
      </c>
      <c r="I55" s="5">
        <v>-276258711000</v>
      </c>
      <c r="J55" s="5">
        <v>-226885544000</v>
      </c>
      <c r="K55" s="5">
        <v>-133137244000</v>
      </c>
      <c r="L55" s="5">
        <v>-76275030000</v>
      </c>
      <c r="M55" s="5">
        <v>-47415627000</v>
      </c>
      <c r="N55" s="5">
        <v>-49472000000</v>
      </c>
      <c r="O55" s="5">
        <v>-142182898000</v>
      </c>
      <c r="P55" s="5">
        <v>-316734380000</v>
      </c>
      <c r="Q55" s="5">
        <v>-388116710000</v>
      </c>
      <c r="R55" s="5">
        <v>-344779625000</v>
      </c>
      <c r="S55" s="5">
        <v>-287815153000</v>
      </c>
      <c r="T55" s="5">
        <v>-215725295000</v>
      </c>
      <c r="U55" s="5">
        <v>-160394570000</v>
      </c>
      <c r="V55" s="5">
        <v>-134173393000</v>
      </c>
      <c r="W55" s="5">
        <v>-100289928000</v>
      </c>
      <c r="X55" s="5">
        <v>-76857979000</v>
      </c>
    </row>
    <row r="56" spans="2:24" ht="15.5" x14ac:dyDescent="0.35">
      <c r="C56" t="s">
        <v>1478</v>
      </c>
      <c r="E56" s="5">
        <v>8250000000</v>
      </c>
      <c r="F56" s="5">
        <v>-84435441000</v>
      </c>
      <c r="G56" s="5">
        <v>-1000</v>
      </c>
      <c r="I56" s="5">
        <v>-86696108000</v>
      </c>
      <c r="J56" s="5">
        <v>-18962980000</v>
      </c>
      <c r="K56" s="5">
        <v>-10176756000</v>
      </c>
      <c r="L56" s="5">
        <v>3353889000</v>
      </c>
      <c r="M56" s="5">
        <v>-1738628000</v>
      </c>
      <c r="N56" s="5">
        <v>-44905697000</v>
      </c>
      <c r="O56" s="5">
        <v>-69128242000</v>
      </c>
      <c r="P56" s="5">
        <v>-77893834000</v>
      </c>
      <c r="Q56" s="5">
        <v>-116942479000</v>
      </c>
      <c r="R56" s="5">
        <v>-121771693000</v>
      </c>
      <c r="S56" s="5">
        <v>-96377599000</v>
      </c>
      <c r="T56" s="5">
        <v>-64297728000</v>
      </c>
      <c r="U56" s="5">
        <v>-62064850000</v>
      </c>
      <c r="V56" s="5">
        <v>-84928191000</v>
      </c>
      <c r="W56" s="5">
        <v>-34155288000</v>
      </c>
      <c r="X56" s="5">
        <v>-24199016000</v>
      </c>
    </row>
    <row r="57" spans="2:24" ht="15.5" x14ac:dyDescent="0.35">
      <c r="C57" t="s">
        <v>1623</v>
      </c>
      <c r="N57" s="5">
        <v>-64876379000</v>
      </c>
      <c r="O57" s="5">
        <v>-140926285000</v>
      </c>
      <c r="P57" s="5">
        <v>-163030039000</v>
      </c>
      <c r="Q57" s="5">
        <v>-202037882000</v>
      </c>
      <c r="R57" s="5">
        <v>-214321314000</v>
      </c>
      <c r="S57" s="5">
        <v>-61541313000</v>
      </c>
      <c r="T57" s="5">
        <v>-35306395000</v>
      </c>
      <c r="U57" s="5">
        <v>-32511403000</v>
      </c>
      <c r="V57" s="5">
        <v>-28080639000</v>
      </c>
      <c r="W57" s="5">
        <v>-44767438000</v>
      </c>
      <c r="X57" s="5">
        <v>-41701530000</v>
      </c>
    </row>
    <row r="58" spans="2:24" ht="15.5" x14ac:dyDescent="0.35">
      <c r="C58" t="s">
        <v>716</v>
      </c>
      <c r="D58" s="5">
        <v>-38689415000</v>
      </c>
      <c r="E58" s="5">
        <v>-42243810000</v>
      </c>
      <c r="F58" s="5">
        <v>-46468105000</v>
      </c>
      <c r="G58" s="5">
        <v>-41720113000</v>
      </c>
      <c r="I58" s="5">
        <v>-151103352000</v>
      </c>
      <c r="J58" s="5">
        <v>-140262181000</v>
      </c>
      <c r="K58" s="5">
        <v>-111694313000</v>
      </c>
      <c r="L58" s="5">
        <v>-71043453000</v>
      </c>
      <c r="M58" s="5">
        <v>-74361883000</v>
      </c>
      <c r="N58" s="5">
        <v>-59721643000</v>
      </c>
      <c r="O58" s="5">
        <v>-107496132000</v>
      </c>
      <c r="P58" s="5">
        <v>-153342479000</v>
      </c>
      <c r="Q58" s="5">
        <v>-132229908000</v>
      </c>
      <c r="R58" s="5">
        <v>-120847529000</v>
      </c>
      <c r="S58" s="5">
        <v>-35814491000</v>
      </c>
      <c r="T58" s="5">
        <v>-20870326000</v>
      </c>
      <c r="U58" s="5">
        <v>-13679560000</v>
      </c>
      <c r="V58" s="5">
        <v>-18562276000</v>
      </c>
      <c r="W58" s="5">
        <v>-17988897000</v>
      </c>
      <c r="X58" s="5">
        <v>-15576829000</v>
      </c>
    </row>
    <row r="59" spans="2:24" ht="15.5" x14ac:dyDescent="0.35">
      <c r="C59" t="s">
        <v>92</v>
      </c>
      <c r="D59" s="5">
        <v>18227502000</v>
      </c>
      <c r="E59" s="5">
        <v>8098257000</v>
      </c>
      <c r="F59" s="5">
        <v>-2281721000</v>
      </c>
      <c r="G59" s="5">
        <v>1123872000</v>
      </c>
      <c r="I59" s="5">
        <v>11750256000</v>
      </c>
      <c r="J59" s="5">
        <v>41564260000</v>
      </c>
      <c r="K59" s="5">
        <v>25145841000</v>
      </c>
      <c r="L59" s="5">
        <v>17355040000</v>
      </c>
      <c r="M59" s="5">
        <v>31186152000</v>
      </c>
      <c r="N59" s="5">
        <v>25821800000</v>
      </c>
      <c r="O59" s="5">
        <v>82893154000</v>
      </c>
      <c r="P59" s="5">
        <v>188034001000</v>
      </c>
      <c r="Q59" s="5">
        <v>296845931000</v>
      </c>
      <c r="R59" s="5">
        <v>283739451000</v>
      </c>
      <c r="S59" s="5">
        <v>55900642000</v>
      </c>
      <c r="T59" s="5">
        <v>42464945000</v>
      </c>
      <c r="U59" s="5">
        <v>32766855000</v>
      </c>
      <c r="V59" s="5">
        <v>3464308000</v>
      </c>
      <c r="W59" s="5">
        <v>3401835000</v>
      </c>
      <c r="X59" s="5">
        <v>-2061250000</v>
      </c>
    </row>
    <row r="60" spans="2:24" ht="15.5" x14ac:dyDescent="0.35">
      <c r="C60" t="s">
        <v>93</v>
      </c>
      <c r="D60" s="5">
        <v>-18581438000</v>
      </c>
      <c r="E60" s="5">
        <v>-6289667000</v>
      </c>
      <c r="F60" s="5">
        <v>-95656074000</v>
      </c>
      <c r="G60" s="5">
        <v>-5138996000</v>
      </c>
      <c r="I60" s="5">
        <v>-109248493000</v>
      </c>
      <c r="J60" s="5">
        <v>-40486531000</v>
      </c>
      <c r="K60" s="5">
        <v>-21024317000</v>
      </c>
      <c r="L60" s="5">
        <v>37988603000</v>
      </c>
      <c r="M60" s="5">
        <v>76383000</v>
      </c>
      <c r="N60" s="5">
        <v>-149001492000</v>
      </c>
      <c r="O60" s="5">
        <v>-284633517000</v>
      </c>
      <c r="P60" s="5">
        <v>-529627770000</v>
      </c>
      <c r="Q60" s="5">
        <v>-275267344000</v>
      </c>
      <c r="R60" s="5">
        <v>-254844542000</v>
      </c>
      <c r="S60" s="5">
        <v>-6976435000</v>
      </c>
      <c r="T60" s="5">
        <v>-1328455000</v>
      </c>
      <c r="U60" s="5">
        <v>-14208883000</v>
      </c>
      <c r="V60" s="5">
        <v>14094752000</v>
      </c>
      <c r="W60" s="5">
        <v>20479115000</v>
      </c>
      <c r="X60" s="5">
        <v>18950809000</v>
      </c>
    </row>
    <row r="61" spans="2:24" ht="15.5" x14ac:dyDescent="0.35">
      <c r="C61" t="s">
        <v>94</v>
      </c>
      <c r="D61" s="5">
        <v>18280163000</v>
      </c>
      <c r="E61" s="5">
        <v>8045596000</v>
      </c>
      <c r="F61" s="5">
        <v>-2363391000</v>
      </c>
      <c r="G61" s="5">
        <v>1018101000</v>
      </c>
      <c r="I61" s="5">
        <v>11345043000</v>
      </c>
      <c r="J61" s="5">
        <v>41242971000</v>
      </c>
      <c r="K61" s="5">
        <v>24902698000</v>
      </c>
      <c r="L61" s="5">
        <v>16944572000</v>
      </c>
      <c r="M61" s="5">
        <v>30454863000</v>
      </c>
      <c r="N61" s="5">
        <v>21723941000</v>
      </c>
      <c r="O61" s="5">
        <v>78925669000</v>
      </c>
      <c r="P61" s="5">
        <v>185310382000</v>
      </c>
      <c r="Q61" s="5">
        <v>296240920000</v>
      </c>
      <c r="R61" s="5">
        <v>283310487000</v>
      </c>
      <c r="S61" s="5">
        <v>55441261000</v>
      </c>
      <c r="T61" s="5">
        <v>42464945000</v>
      </c>
      <c r="U61" s="5">
        <v>32766855000</v>
      </c>
      <c r="V61" s="5">
        <v>3464308000</v>
      </c>
      <c r="W61" s="5">
        <v>3401835000</v>
      </c>
      <c r="X61" s="5">
        <v>-2061250000</v>
      </c>
    </row>
    <row r="62" spans="2:24" ht="15.5" x14ac:dyDescent="0.35">
      <c r="C62" t="s">
        <v>378</v>
      </c>
      <c r="D62" s="5">
        <v>52661000</v>
      </c>
      <c r="E62" s="5">
        <v>-52661000</v>
      </c>
      <c r="F62" s="5">
        <v>-81670000</v>
      </c>
      <c r="G62" s="5">
        <v>-105771000</v>
      </c>
      <c r="I62" s="5">
        <v>-405213000</v>
      </c>
      <c r="J62" s="5">
        <v>-321289000</v>
      </c>
      <c r="K62" s="5">
        <v>-243143000</v>
      </c>
      <c r="L62" s="5">
        <v>-410468000</v>
      </c>
      <c r="M62" s="5">
        <v>-731289000</v>
      </c>
      <c r="N62" s="5">
        <v>-4097859000</v>
      </c>
      <c r="O62" s="5">
        <v>-3967485000</v>
      </c>
      <c r="P62" s="5">
        <v>-2723619000</v>
      </c>
      <c r="Q62" s="5">
        <v>-605011000</v>
      </c>
      <c r="R62" s="5">
        <v>-428964000</v>
      </c>
      <c r="S62" s="5">
        <v>-459381000</v>
      </c>
    </row>
    <row r="63" spans="2:24" ht="15.5" x14ac:dyDescent="0.35">
      <c r="C63" t="s">
        <v>98</v>
      </c>
      <c r="D63" s="5">
        <v>18280163000</v>
      </c>
      <c r="E63" s="5">
        <v>8045596000</v>
      </c>
      <c r="F63" s="5">
        <v>-2363391000</v>
      </c>
      <c r="G63" s="5">
        <v>1018101000</v>
      </c>
      <c r="I63" s="5">
        <v>11345043000</v>
      </c>
      <c r="J63" s="5">
        <v>41242971000</v>
      </c>
      <c r="K63" s="5">
        <v>24902698000</v>
      </c>
      <c r="L63" s="5">
        <v>16944572000</v>
      </c>
      <c r="M63" s="5">
        <v>30454863000</v>
      </c>
      <c r="N63" s="5">
        <v>21723941000</v>
      </c>
      <c r="O63" s="5">
        <v>78925669000</v>
      </c>
      <c r="P63" s="5">
        <v>185310382000</v>
      </c>
      <c r="Q63" s="5">
        <v>296240920000</v>
      </c>
      <c r="R63" s="5">
        <v>283310487000</v>
      </c>
      <c r="S63" s="5">
        <v>55441261000</v>
      </c>
      <c r="T63" s="5">
        <v>42464945000</v>
      </c>
      <c r="U63" s="5">
        <v>32766855000</v>
      </c>
      <c r="V63" s="5">
        <v>3464308000</v>
      </c>
      <c r="W63" s="5">
        <v>3401835000</v>
      </c>
      <c r="X63" s="5">
        <v>-2061250000</v>
      </c>
    </row>
    <row r="64" spans="2:24" ht="15.5" x14ac:dyDescent="0.35">
      <c r="C64" t="s">
        <v>29</v>
      </c>
      <c r="D64" s="5">
        <v>-301275000</v>
      </c>
      <c r="E64" s="5">
        <v>1755929000</v>
      </c>
      <c r="F64" s="5">
        <v>-98019465000</v>
      </c>
      <c r="G64" s="5">
        <v>-4120895000</v>
      </c>
      <c r="I64" s="5">
        <v>-97903450000</v>
      </c>
      <c r="J64" s="5">
        <v>756440000</v>
      </c>
      <c r="K64" s="5">
        <v>3878381000</v>
      </c>
      <c r="L64" s="5">
        <v>54933175000</v>
      </c>
      <c r="M64" s="5">
        <v>30531246000</v>
      </c>
      <c r="N64" s="5">
        <v>-127277551000</v>
      </c>
      <c r="O64" s="5">
        <v>-205707848000</v>
      </c>
      <c r="P64" s="5">
        <v>-344317388000</v>
      </c>
      <c r="Q64" s="5">
        <v>20973576000</v>
      </c>
      <c r="R64" s="5">
        <v>28465945000</v>
      </c>
      <c r="S64" s="5">
        <v>48464826000</v>
      </c>
      <c r="T64" s="5">
        <v>41136490000</v>
      </c>
      <c r="U64" s="5">
        <v>18557972000</v>
      </c>
      <c r="V64" s="5">
        <v>17559060000</v>
      </c>
      <c r="W64" s="5">
        <v>23880950000</v>
      </c>
      <c r="X64" s="5">
        <v>16889559000</v>
      </c>
    </row>
    <row r="65" spans="2:24" ht="15.5" x14ac:dyDescent="0.35">
      <c r="C65" t="s">
        <v>28</v>
      </c>
      <c r="D65" s="5">
        <v>35011000</v>
      </c>
      <c r="E65" s="5">
        <v>39441000</v>
      </c>
      <c r="F65" s="5">
        <v>18619578000</v>
      </c>
      <c r="G65" s="5">
        <v>-205429000</v>
      </c>
      <c r="I65" s="5">
        <v>16353039000</v>
      </c>
      <c r="J65" s="5">
        <v>-43920566000</v>
      </c>
      <c r="K65" s="5">
        <v>-60971375000</v>
      </c>
      <c r="L65" s="5">
        <v>-13118913000</v>
      </c>
      <c r="M65" s="5">
        <v>4950566000</v>
      </c>
      <c r="N65" s="5">
        <v>27818190000</v>
      </c>
      <c r="O65" s="5">
        <v>5997782000</v>
      </c>
      <c r="P65" s="5">
        <v>62533214000</v>
      </c>
      <c r="Q65" s="5">
        <v>-3115467000</v>
      </c>
      <c r="R65" s="5">
        <v>-2835735000</v>
      </c>
      <c r="S65" s="5">
        <v>-8610460000</v>
      </c>
      <c r="T65" s="5">
        <v>-2655428000</v>
      </c>
      <c r="U65" s="5">
        <v>-1393124000</v>
      </c>
      <c r="V65" s="5">
        <v>-2538683000</v>
      </c>
      <c r="W65" s="5">
        <v>-2819840000</v>
      </c>
      <c r="X65" s="5">
        <v>-4342582000</v>
      </c>
    </row>
    <row r="66" spans="2:24" ht="15.5" x14ac:dyDescent="0.35">
      <c r="C66" t="s">
        <v>102</v>
      </c>
      <c r="D66" s="5">
        <v>-266264000</v>
      </c>
      <c r="E66" s="5">
        <v>1795370000</v>
      </c>
      <c r="F66" s="5">
        <v>-79399887000</v>
      </c>
      <c r="G66" s="5">
        <v>-4326324000</v>
      </c>
      <c r="I66" s="5">
        <v>-81550411000</v>
      </c>
      <c r="J66" s="5">
        <v>-43164126000</v>
      </c>
      <c r="K66" s="5">
        <v>-57092994000</v>
      </c>
      <c r="L66" s="5">
        <v>41814262000</v>
      </c>
      <c r="M66" s="5">
        <v>35481812000</v>
      </c>
      <c r="N66" s="5">
        <v>-99459361000</v>
      </c>
      <c r="O66" s="5">
        <v>-199710066000</v>
      </c>
      <c r="P66" s="5">
        <v>-281784174000</v>
      </c>
      <c r="Q66" s="5">
        <v>17858109000</v>
      </c>
      <c r="R66" s="5">
        <v>25630210000</v>
      </c>
      <c r="S66" s="5">
        <v>39854366000</v>
      </c>
      <c r="T66" s="5">
        <v>38481062000</v>
      </c>
      <c r="U66" s="5">
        <v>17164848000</v>
      </c>
      <c r="V66" s="5">
        <v>15020377000</v>
      </c>
      <c r="W66" s="5">
        <v>21061110000</v>
      </c>
      <c r="X66" s="5">
        <v>12546977000</v>
      </c>
    </row>
    <row r="67" spans="2:24" ht="15.5" x14ac:dyDescent="0.35">
      <c r="C67" t="s">
        <v>103</v>
      </c>
    </row>
    <row r="68" spans="2:24" ht="15.5" x14ac:dyDescent="0.35">
      <c r="C68" t="s">
        <v>105</v>
      </c>
      <c r="D68" s="5">
        <v>-266264000</v>
      </c>
      <c r="E68" s="5">
        <v>1795370000</v>
      </c>
      <c r="F68" s="5">
        <v>-79218399000</v>
      </c>
      <c r="G68" s="5">
        <v>-4326324000</v>
      </c>
      <c r="I68" s="5">
        <v>-81707913000</v>
      </c>
      <c r="J68" s="5">
        <v>-43002679000</v>
      </c>
      <c r="K68" s="5">
        <v>-57151546000</v>
      </c>
      <c r="L68" s="5">
        <v>43682140000</v>
      </c>
      <c r="M68" s="5">
        <v>34775555000</v>
      </c>
      <c r="N68" s="5">
        <v>-84433201000</v>
      </c>
      <c r="O68" s="5">
        <v>-198213285000</v>
      </c>
      <c r="P68" s="5">
        <v>-292565818000</v>
      </c>
      <c r="Q68" s="5">
        <v>11425651000</v>
      </c>
      <c r="R68" s="5">
        <v>24718580000</v>
      </c>
      <c r="S68" s="5">
        <v>41181630000</v>
      </c>
      <c r="T68" s="5">
        <v>37937680000</v>
      </c>
      <c r="U68" s="5">
        <v>17164848000</v>
      </c>
      <c r="V68" s="5">
        <v>15020377000</v>
      </c>
      <c r="W68" s="5">
        <v>21061110000</v>
      </c>
      <c r="X68" s="5">
        <v>12546977000</v>
      </c>
    </row>
    <row r="69" spans="2:24" ht="15.5" x14ac:dyDescent="0.35">
      <c r="C69" t="s">
        <v>106</v>
      </c>
      <c r="D69" s="5">
        <v>-266264000</v>
      </c>
      <c r="E69" s="5">
        <v>1795370000</v>
      </c>
      <c r="F69" s="5">
        <v>-79399887000</v>
      </c>
      <c r="G69" s="5">
        <v>-4326324000</v>
      </c>
      <c r="I69" s="5">
        <v>-81550411000</v>
      </c>
      <c r="J69" s="5">
        <v>-43164126000</v>
      </c>
      <c r="K69" s="5">
        <v>-57092994000</v>
      </c>
      <c r="L69" s="5">
        <v>41814262000</v>
      </c>
      <c r="M69" s="5">
        <v>35481812000</v>
      </c>
      <c r="N69" s="5">
        <v>-99459361000</v>
      </c>
      <c r="O69" s="5">
        <v>-199710066000</v>
      </c>
      <c r="P69" s="5">
        <v>-281784174000</v>
      </c>
      <c r="Q69" s="5">
        <v>17858109000</v>
      </c>
      <c r="R69" s="5">
        <v>25630210000</v>
      </c>
      <c r="S69" s="5">
        <v>39854366000</v>
      </c>
      <c r="T69" s="5">
        <v>38481062000</v>
      </c>
      <c r="U69" s="5">
        <v>17164848000</v>
      </c>
      <c r="V69" s="5">
        <v>15020377000</v>
      </c>
      <c r="W69" s="5">
        <v>21061110000</v>
      </c>
      <c r="X69" s="5">
        <v>12546977000</v>
      </c>
    </row>
    <row r="70" spans="2:24" ht="15.5" x14ac:dyDescent="0.35">
      <c r="C70" t="s">
        <v>8</v>
      </c>
      <c r="D70" s="5">
        <v>-266264000</v>
      </c>
      <c r="E70" s="5">
        <v>1795370000</v>
      </c>
      <c r="F70" s="5">
        <v>-79218399000</v>
      </c>
      <c r="G70" s="5">
        <v>-4326324000</v>
      </c>
      <c r="I70" s="5">
        <v>-81707913000</v>
      </c>
      <c r="J70" s="5">
        <v>-43002679000</v>
      </c>
      <c r="K70" s="5">
        <v>-57151546000</v>
      </c>
      <c r="L70" s="5">
        <v>43682140000</v>
      </c>
      <c r="M70" s="5">
        <v>34775555000</v>
      </c>
      <c r="N70" s="5">
        <v>-84433201000</v>
      </c>
      <c r="O70" s="5">
        <v>-198213285000</v>
      </c>
      <c r="P70" s="5">
        <v>-292565818000</v>
      </c>
      <c r="Q70" s="5">
        <v>11425651000</v>
      </c>
      <c r="R70" s="5">
        <v>24718580000</v>
      </c>
      <c r="S70" s="5">
        <v>41181630000</v>
      </c>
      <c r="T70" s="5">
        <v>37937680000</v>
      </c>
      <c r="U70" s="5">
        <v>17164848000</v>
      </c>
      <c r="V70" s="5">
        <v>15020377000</v>
      </c>
      <c r="W70" s="5">
        <v>21061110000</v>
      </c>
      <c r="X70" s="5">
        <v>12546977000</v>
      </c>
    </row>
    <row r="71" spans="2:24" ht="15.5" x14ac:dyDescent="0.35">
      <c r="C71" t="s">
        <v>107</v>
      </c>
    </row>
    <row r="72" spans="2:24" ht="15.5" x14ac:dyDescent="0.35">
      <c r="C72" t="s">
        <v>108</v>
      </c>
      <c r="D72" s="5">
        <v>-266264000</v>
      </c>
      <c r="E72" s="5">
        <v>1795370000</v>
      </c>
      <c r="F72" s="5">
        <v>-79399887000</v>
      </c>
      <c r="G72" s="5">
        <v>-4326324000</v>
      </c>
      <c r="I72" s="5">
        <v>-81550411000</v>
      </c>
      <c r="J72" s="5">
        <v>-43164126000</v>
      </c>
      <c r="K72" s="5">
        <v>-57092994000</v>
      </c>
      <c r="L72" s="5">
        <v>41814262000</v>
      </c>
      <c r="M72" s="5">
        <v>35481812000</v>
      </c>
      <c r="N72" s="5">
        <v>-99459361000</v>
      </c>
      <c r="O72" s="5">
        <v>-199710066000</v>
      </c>
      <c r="P72" s="5">
        <v>-281784174000</v>
      </c>
      <c r="Q72" s="5">
        <v>17858109000</v>
      </c>
      <c r="R72" s="5">
        <v>25630210000</v>
      </c>
      <c r="S72" s="5">
        <v>39854366000</v>
      </c>
      <c r="T72" s="5">
        <v>38481062000</v>
      </c>
      <c r="U72" s="5">
        <v>17164848000</v>
      </c>
      <c r="V72" s="5">
        <v>15020377000</v>
      </c>
      <c r="W72" s="5">
        <v>21061110000</v>
      </c>
      <c r="X72" s="5">
        <v>12546977000</v>
      </c>
    </row>
    <row r="73" spans="2:24" ht="15.5" x14ac:dyDescent="0.35">
      <c r="C73" t="s">
        <v>109</v>
      </c>
      <c r="D73" s="5">
        <v>-266264000</v>
      </c>
      <c r="E73" s="5">
        <v>1795370000</v>
      </c>
      <c r="F73" s="5">
        <v>-79218399000</v>
      </c>
      <c r="G73" s="5">
        <v>-4326324000</v>
      </c>
      <c r="I73" s="5">
        <v>-81707913000</v>
      </c>
      <c r="J73" s="5">
        <v>-43002679000</v>
      </c>
      <c r="K73" s="5">
        <v>-57151546000</v>
      </c>
      <c r="L73" s="5">
        <v>43682140000</v>
      </c>
      <c r="M73" s="5">
        <v>34775555000</v>
      </c>
      <c r="N73" s="5">
        <v>-84433201000</v>
      </c>
      <c r="O73" s="5">
        <v>-198213285000</v>
      </c>
      <c r="P73" s="5">
        <v>-292565818000</v>
      </c>
      <c r="Q73" s="5">
        <v>11425651000</v>
      </c>
      <c r="R73" s="5">
        <v>24718580000</v>
      </c>
      <c r="S73" s="5">
        <v>41181630000</v>
      </c>
      <c r="T73" s="5">
        <v>37937680000</v>
      </c>
      <c r="U73" s="5">
        <v>17164848000</v>
      </c>
      <c r="V73" s="5">
        <v>15020377000</v>
      </c>
      <c r="W73" s="5">
        <v>21061110000</v>
      </c>
      <c r="X73" s="5">
        <v>12546977000</v>
      </c>
    </row>
    <row r="74" spans="2:24" ht="15.5" x14ac:dyDescent="0.35">
      <c r="C74" t="s">
        <v>110</v>
      </c>
      <c r="D74" s="5">
        <v>-266264000</v>
      </c>
      <c r="E74" s="5">
        <v>1795370000</v>
      </c>
      <c r="F74" s="5">
        <v>-79218399000</v>
      </c>
      <c r="G74" s="5">
        <v>-4326324000</v>
      </c>
      <c r="I74" s="5">
        <v>-81707913000</v>
      </c>
      <c r="J74" s="5">
        <v>-43002679000</v>
      </c>
      <c r="K74" s="5">
        <v>-57151546000</v>
      </c>
      <c r="L74" s="5">
        <v>43682140000</v>
      </c>
      <c r="M74" s="5">
        <v>34775555000</v>
      </c>
      <c r="N74" s="5">
        <v>-84433201000</v>
      </c>
      <c r="O74" s="5">
        <v>-198213285000</v>
      </c>
      <c r="P74" s="5">
        <v>-292565818000</v>
      </c>
      <c r="Q74" s="5">
        <v>11425651000</v>
      </c>
      <c r="R74" s="5">
        <v>24718580000</v>
      </c>
      <c r="S74" s="5">
        <v>41181630000</v>
      </c>
      <c r="T74" s="5">
        <v>37937680000</v>
      </c>
      <c r="U74" s="5">
        <v>17164848000</v>
      </c>
      <c r="V74" s="5">
        <v>15020377000</v>
      </c>
      <c r="W74" s="5">
        <v>21061110000</v>
      </c>
      <c r="X74" s="5">
        <v>12546977000</v>
      </c>
    </row>
    <row r="76" spans="2:24" ht="15.5" x14ac:dyDescent="0.35">
      <c r="B76" t="s">
        <v>111</v>
      </c>
      <c r="C76" t="s">
        <v>112</v>
      </c>
    </row>
    <row r="77" spans="2:24" ht="15.5" x14ac:dyDescent="0.35">
      <c r="C77" t="s">
        <v>20</v>
      </c>
    </row>
    <row r="78" spans="2:24" ht="15.5" x14ac:dyDescent="0.35">
      <c r="C78" t="s">
        <v>116</v>
      </c>
      <c r="D78" s="5">
        <v>50495203000</v>
      </c>
      <c r="E78" s="5">
        <v>32451045000</v>
      </c>
      <c r="F78" s="5">
        <v>43827529000</v>
      </c>
      <c r="G78" s="5">
        <v>46647735000</v>
      </c>
      <c r="I78" s="5">
        <v>43827529000</v>
      </c>
      <c r="J78" s="5">
        <v>35885731000</v>
      </c>
      <c r="K78" s="5">
        <v>24675739000</v>
      </c>
      <c r="L78" s="5">
        <v>21014491000</v>
      </c>
      <c r="M78" s="5">
        <v>50264190000</v>
      </c>
      <c r="N78" s="5">
        <v>8752632000</v>
      </c>
      <c r="O78" s="5">
        <v>30449017000</v>
      </c>
      <c r="P78" s="5">
        <v>8095872000</v>
      </c>
      <c r="Q78" s="5">
        <v>16663053000</v>
      </c>
      <c r="R78" s="5">
        <v>8333020000</v>
      </c>
      <c r="S78" s="5">
        <v>10650059000</v>
      </c>
      <c r="T78" s="5">
        <v>14365106000</v>
      </c>
      <c r="U78" s="5">
        <v>16639460000</v>
      </c>
      <c r="V78" s="5">
        <v>22337497000</v>
      </c>
      <c r="W78" s="5">
        <v>20898677000</v>
      </c>
      <c r="X78" s="5">
        <v>4630831000</v>
      </c>
    </row>
    <row r="79" spans="2:24" ht="15.5" x14ac:dyDescent="0.35">
      <c r="C79" t="s">
        <v>92</v>
      </c>
      <c r="D79" s="5">
        <v>-2685095000</v>
      </c>
      <c r="E79" s="5">
        <v>-2685095000</v>
      </c>
      <c r="F79" s="5">
        <v>-2685095000</v>
      </c>
      <c r="G79" s="5">
        <v>-2866583000</v>
      </c>
      <c r="I79" s="5">
        <v>-2685095000</v>
      </c>
      <c r="J79" s="5">
        <v>-2527593000</v>
      </c>
      <c r="K79" s="5">
        <v>-2689040000</v>
      </c>
      <c r="L79" s="5">
        <v>-2630488000</v>
      </c>
      <c r="M79" s="5">
        <v>-4498366000</v>
      </c>
      <c r="N79" s="5">
        <v>-3792109000</v>
      </c>
      <c r="O79" s="5">
        <v>-18818269000</v>
      </c>
      <c r="P79" s="5">
        <v>-20315050000</v>
      </c>
      <c r="Q79" s="5">
        <v>-9533406000</v>
      </c>
      <c r="R79" s="5">
        <v>-3100948000</v>
      </c>
      <c r="S79" s="5">
        <v>-2189318000</v>
      </c>
      <c r="T79" s="5">
        <v>-543382000</v>
      </c>
    </row>
    <row r="80" spans="2:24" ht="15.5" x14ac:dyDescent="0.35">
      <c r="C80" t="s">
        <v>1480</v>
      </c>
      <c r="D80" s="5">
        <v>56106293000</v>
      </c>
      <c r="E80" s="5">
        <v>74675640000</v>
      </c>
      <c r="F80" s="5">
        <v>149286620000</v>
      </c>
      <c r="G80" s="5">
        <v>62225133000</v>
      </c>
      <c r="I80" s="5">
        <v>149286620000</v>
      </c>
      <c r="J80" s="5">
        <v>153261843000</v>
      </c>
      <c r="K80" s="5">
        <v>67716579000</v>
      </c>
      <c r="L80" s="5">
        <v>104571443000</v>
      </c>
      <c r="M80" s="5">
        <v>102469758000</v>
      </c>
      <c r="N80" s="5">
        <v>287855885000</v>
      </c>
      <c r="O80" s="5">
        <v>510777408000</v>
      </c>
      <c r="P80" s="5">
        <v>506271800000</v>
      </c>
      <c r="Q80" s="5">
        <v>110112228000</v>
      </c>
      <c r="R80" s="5">
        <v>100683666000</v>
      </c>
      <c r="S80" s="5">
        <v>44029780000</v>
      </c>
      <c r="T80" s="5">
        <v>108557863000</v>
      </c>
      <c r="U80" s="5">
        <v>14745591000</v>
      </c>
      <c r="V80" s="5">
        <v>20952119000</v>
      </c>
      <c r="W80" s="5">
        <v>14856455000</v>
      </c>
      <c r="X80" s="5">
        <v>9598011000</v>
      </c>
    </row>
    <row r="81" spans="3:24" ht="15.5" x14ac:dyDescent="0.35">
      <c r="C81" t="s">
        <v>1486</v>
      </c>
    </row>
    <row r="82" spans="3:24" ht="15.5" x14ac:dyDescent="0.35">
      <c r="C82" t="s">
        <v>1624</v>
      </c>
      <c r="D82" s="5">
        <v>2608764846000</v>
      </c>
      <c r="E82" s="5">
        <v>2744033723000</v>
      </c>
      <c r="F82" s="5">
        <v>2969705460000</v>
      </c>
      <c r="G82" s="5">
        <v>3260038635000</v>
      </c>
      <c r="I82" s="5">
        <v>2969705460000</v>
      </c>
      <c r="J82" s="5">
        <v>2691244637000</v>
      </c>
      <c r="K82" s="5">
        <v>1986953802000</v>
      </c>
      <c r="L82" s="5">
        <v>1469336644000</v>
      </c>
      <c r="M82" s="5">
        <v>1007847987000</v>
      </c>
      <c r="N82" s="5">
        <v>324020564000</v>
      </c>
      <c r="O82" s="5">
        <v>522013323000</v>
      </c>
      <c r="P82" s="5">
        <v>1602143948000</v>
      </c>
      <c r="Q82" s="5">
        <v>3619685892000</v>
      </c>
      <c r="R82" s="5">
        <v>3413101844000</v>
      </c>
      <c r="S82" s="5">
        <v>2931682150000</v>
      </c>
      <c r="T82" s="5">
        <v>2355586053000</v>
      </c>
      <c r="U82" s="5">
        <v>1800371858000</v>
      </c>
      <c r="V82" s="5">
        <v>1687208003000</v>
      </c>
      <c r="W82" s="5">
        <v>1458915336000</v>
      </c>
      <c r="X82" s="5">
        <v>933909615000</v>
      </c>
    </row>
    <row r="83" spans="3:24" ht="15.5" x14ac:dyDescent="0.35">
      <c r="C83" t="s">
        <v>1625</v>
      </c>
      <c r="D83" s="5">
        <v>2556530189000</v>
      </c>
      <c r="E83" s="5">
        <v>2688638605000</v>
      </c>
      <c r="F83" s="5">
        <v>2906060342000</v>
      </c>
      <c r="G83" s="5">
        <v>3206032419000</v>
      </c>
      <c r="I83" s="5">
        <v>2906060342000</v>
      </c>
      <c r="J83" s="5">
        <v>2639499087000</v>
      </c>
      <c r="K83" s="5">
        <v>1951179508000</v>
      </c>
      <c r="L83" s="5">
        <v>1436322704000</v>
      </c>
      <c r="M83" s="5">
        <v>980271775000</v>
      </c>
      <c r="N83" s="5">
        <v>285098091000</v>
      </c>
      <c r="O83" s="5">
        <v>502697630000</v>
      </c>
      <c r="P83" s="5">
        <v>1567514959000</v>
      </c>
      <c r="Q83" s="5">
        <v>3585278352000</v>
      </c>
      <c r="R83" s="5">
        <v>3382405920000</v>
      </c>
      <c r="S83" s="5">
        <v>2904670915000</v>
      </c>
      <c r="T83" s="5">
        <v>2334620687000</v>
      </c>
      <c r="U83" s="5">
        <v>1784363254000</v>
      </c>
      <c r="V83" s="5">
        <v>1494571515000</v>
      </c>
      <c r="W83" s="5">
        <v>1172358289000</v>
      </c>
      <c r="X83" s="5">
        <v>739549755000</v>
      </c>
    </row>
    <row r="84" spans="3:24" ht="15.5" x14ac:dyDescent="0.35">
      <c r="C84" t="s">
        <v>119</v>
      </c>
      <c r="V84" s="5">
        <v>7919908000</v>
      </c>
      <c r="W84" s="5">
        <v>5002102000</v>
      </c>
      <c r="X84" s="5">
        <v>2922814000</v>
      </c>
    </row>
    <row r="85" spans="3:24" ht="15.5" x14ac:dyDescent="0.35">
      <c r="C85" t="s">
        <v>117</v>
      </c>
      <c r="D85" s="5">
        <v>1138650000</v>
      </c>
      <c r="E85" s="5">
        <v>1106467000</v>
      </c>
      <c r="F85" s="5">
        <v>1022068000</v>
      </c>
      <c r="G85" s="5">
        <v>897534000</v>
      </c>
      <c r="I85" s="5">
        <v>1022068000</v>
      </c>
      <c r="J85" s="5">
        <v>638419000</v>
      </c>
      <c r="K85" s="5">
        <v>431388000</v>
      </c>
      <c r="L85" s="5">
        <v>2255643000</v>
      </c>
      <c r="M85" s="5">
        <v>5071433000</v>
      </c>
      <c r="N85" s="5">
        <v>1256291000</v>
      </c>
      <c r="O85" s="5">
        <v>1190709000</v>
      </c>
      <c r="P85" s="5">
        <v>22852830000</v>
      </c>
      <c r="R85" s="5">
        <v>11424164000</v>
      </c>
      <c r="S85" s="5">
        <v>19491773000</v>
      </c>
      <c r="T85" s="5">
        <v>40213565000</v>
      </c>
      <c r="U85" s="5">
        <v>41186567000</v>
      </c>
    </row>
    <row r="86" spans="3:24" ht="15.5" x14ac:dyDescent="0.35">
      <c r="C86" t="s">
        <v>1626</v>
      </c>
      <c r="D86" s="5">
        <v>269080848000</v>
      </c>
      <c r="E86" s="5">
        <v>265124324000</v>
      </c>
      <c r="F86" s="5">
        <v>169580697000</v>
      </c>
      <c r="G86" s="5">
        <v>256600716000</v>
      </c>
      <c r="I86" s="5">
        <v>169580697000</v>
      </c>
      <c r="J86" s="5">
        <v>265452907000</v>
      </c>
      <c r="K86" s="5">
        <v>242510341000</v>
      </c>
      <c r="L86" s="5">
        <v>2861079000</v>
      </c>
      <c r="M86" s="5">
        <v>34209073000</v>
      </c>
      <c r="N86" s="5">
        <v>45204103000</v>
      </c>
      <c r="O86" s="5">
        <v>51072942000</v>
      </c>
      <c r="P86" s="5">
        <v>37692490000</v>
      </c>
      <c r="Q86" s="5">
        <v>45783117000</v>
      </c>
      <c r="R86" s="5">
        <v>33611839000</v>
      </c>
      <c r="S86" s="5">
        <v>29194393000</v>
      </c>
      <c r="T86" s="5">
        <v>16477730000</v>
      </c>
      <c r="U86" s="5">
        <v>10353464000</v>
      </c>
      <c r="V86" s="5">
        <v>7919908000</v>
      </c>
      <c r="W86" s="5">
        <v>5002102000</v>
      </c>
      <c r="X86" s="5">
        <v>2922814000</v>
      </c>
    </row>
    <row r="87" spans="3:24" ht="15.5" x14ac:dyDescent="0.35">
      <c r="C87" t="s">
        <v>125</v>
      </c>
      <c r="D87" s="5">
        <v>21485054000</v>
      </c>
      <c r="E87" s="5">
        <v>21450044000</v>
      </c>
      <c r="F87" s="5">
        <v>21410603000</v>
      </c>
      <c r="G87" s="5">
        <v>3059986000</v>
      </c>
      <c r="I87" s="5">
        <v>21410603000</v>
      </c>
      <c r="J87" s="5">
        <v>5013140000</v>
      </c>
      <c r="K87" s="5">
        <v>48979242000</v>
      </c>
      <c r="L87" s="5">
        <v>109934103000</v>
      </c>
      <c r="M87" s="5">
        <v>112020981000</v>
      </c>
      <c r="N87" s="5">
        <v>106749672000</v>
      </c>
      <c r="O87" s="5">
        <v>84256211000</v>
      </c>
      <c r="P87" s="5">
        <v>73028469000</v>
      </c>
      <c r="Q87" s="5">
        <v>6901374000</v>
      </c>
      <c r="R87" s="5">
        <v>1412687000</v>
      </c>
      <c r="S87" s="5">
        <v>282944000</v>
      </c>
      <c r="T87" s="5">
        <v>890389000</v>
      </c>
      <c r="U87" s="5">
        <v>559680000</v>
      </c>
      <c r="V87" s="5">
        <v>551134000</v>
      </c>
      <c r="W87" s="5">
        <v>1008921000</v>
      </c>
      <c r="X87" s="5">
        <v>223197000</v>
      </c>
    </row>
    <row r="88" spans="3:24" ht="15.5" x14ac:dyDescent="0.35">
      <c r="C88" t="s">
        <v>126</v>
      </c>
    </row>
    <row r="89" spans="3:24" ht="15.5" x14ac:dyDescent="0.35">
      <c r="C89" t="s">
        <v>465</v>
      </c>
      <c r="D89" s="5">
        <v>5505857000</v>
      </c>
      <c r="E89" s="5">
        <v>6197766000</v>
      </c>
      <c r="F89" s="5">
        <v>6935884000</v>
      </c>
      <c r="G89" s="5">
        <v>7756291000</v>
      </c>
      <c r="I89" s="5">
        <v>6935884000</v>
      </c>
      <c r="J89" s="5">
        <v>11120524000</v>
      </c>
      <c r="K89" s="5">
        <v>10414045000</v>
      </c>
      <c r="L89" s="5">
        <v>25230855000</v>
      </c>
      <c r="M89" s="5">
        <v>26748322000</v>
      </c>
      <c r="N89" s="5">
        <v>28311206000</v>
      </c>
      <c r="O89" s="5">
        <v>34556998000</v>
      </c>
      <c r="P89" s="5">
        <v>54932463000</v>
      </c>
      <c r="Q89" s="5">
        <v>67035764000</v>
      </c>
      <c r="R89" s="5">
        <v>73461753000</v>
      </c>
      <c r="S89" s="5">
        <v>79497852000</v>
      </c>
      <c r="T89" s="5">
        <v>81881047000</v>
      </c>
      <c r="U89" s="5">
        <v>49014039000</v>
      </c>
      <c r="V89" s="5">
        <v>53974028000</v>
      </c>
      <c r="W89" s="5">
        <v>39913854000</v>
      </c>
      <c r="X89" s="5">
        <v>8870777000</v>
      </c>
    </row>
    <row r="90" spans="3:24" ht="15.5" x14ac:dyDescent="0.35">
      <c r="C90" t="s">
        <v>130</v>
      </c>
      <c r="D90" s="5">
        <v>2992904227000</v>
      </c>
      <c r="E90" s="5">
        <v>3150819857000</v>
      </c>
      <c r="F90" s="5">
        <v>3389028863000</v>
      </c>
      <c r="G90" s="5">
        <v>3642724768000</v>
      </c>
      <c r="I90" s="5">
        <v>3389028863000</v>
      </c>
      <c r="J90" s="5">
        <v>3191057135000</v>
      </c>
      <c r="K90" s="5">
        <v>2460165722000</v>
      </c>
      <c r="L90" s="5">
        <v>1736997457000</v>
      </c>
      <c r="M90" s="5">
        <v>1279780398000</v>
      </c>
      <c r="N90" s="5">
        <v>772208525000</v>
      </c>
      <c r="O90" s="5">
        <v>1191295498000</v>
      </c>
      <c r="P90" s="5">
        <v>2260886445000</v>
      </c>
      <c r="Q90" s="5">
        <v>3850636684000</v>
      </c>
      <c r="R90" s="5">
        <v>3603950352000</v>
      </c>
      <c r="S90" s="5">
        <v>3084793302000</v>
      </c>
      <c r="T90" s="5">
        <v>2555301469000</v>
      </c>
      <c r="U90" s="5">
        <v>1869407413000</v>
      </c>
      <c r="V90" s="5">
        <v>1588474211000</v>
      </c>
      <c r="W90" s="5">
        <v>1241206378000</v>
      </c>
      <c r="X90" s="5">
        <v>764433946000</v>
      </c>
    </row>
    <row r="91" spans="3:24" ht="15.5" x14ac:dyDescent="0.35">
      <c r="C91" t="s">
        <v>131</v>
      </c>
    </row>
    <row r="92" spans="3:24" ht="15.5" x14ac:dyDescent="0.35">
      <c r="C92" t="s">
        <v>132</v>
      </c>
    </row>
    <row r="93" spans="3:24" ht="15.5" x14ac:dyDescent="0.35">
      <c r="C93" t="s">
        <v>1627</v>
      </c>
      <c r="D93" s="5">
        <v>2399884951000</v>
      </c>
      <c r="E93" s="5">
        <v>2549491491000</v>
      </c>
      <c r="F93" s="5">
        <v>2821519136000</v>
      </c>
      <c r="G93" s="5">
        <v>2971876583000</v>
      </c>
      <c r="I93" s="5">
        <v>2821519136000</v>
      </c>
      <c r="J93" s="5">
        <v>2561184590000</v>
      </c>
      <c r="K93" s="5">
        <v>1796848949000</v>
      </c>
      <c r="L93" s="5">
        <v>1008183283000</v>
      </c>
      <c r="M93" s="5">
        <v>545484500000</v>
      </c>
      <c r="N93" s="5">
        <v>185543806000</v>
      </c>
      <c r="O93" s="5">
        <v>474112492000</v>
      </c>
      <c r="P93" s="5">
        <v>1253447628000</v>
      </c>
      <c r="Q93" s="5">
        <v>2278431361000</v>
      </c>
      <c r="R93" s="5">
        <v>2282595231000</v>
      </c>
      <c r="S93" s="5">
        <v>2087026893000</v>
      </c>
      <c r="T93" s="5">
        <v>1804132465000</v>
      </c>
      <c r="U93" s="5">
        <v>1368818674000</v>
      </c>
      <c r="V93" s="5">
        <v>1138080226000</v>
      </c>
      <c r="W93" s="5">
        <v>919389553000</v>
      </c>
      <c r="X93" s="5">
        <v>575046920000</v>
      </c>
    </row>
    <row r="94" spans="3:24" ht="15.5" x14ac:dyDescent="0.35">
      <c r="C94" t="s">
        <v>1628</v>
      </c>
      <c r="N94" s="5">
        <v>15534000</v>
      </c>
    </row>
    <row r="95" spans="3:24" ht="15.5" x14ac:dyDescent="0.35">
      <c r="C95" t="s">
        <v>407</v>
      </c>
      <c r="M95" s="5">
        <v>779087000</v>
      </c>
      <c r="N95" s="5">
        <v>5189583000</v>
      </c>
      <c r="O95" s="5">
        <v>13294551000</v>
      </c>
      <c r="P95" s="5">
        <v>1665575000</v>
      </c>
      <c r="Q95" s="5">
        <v>6079729000</v>
      </c>
    </row>
    <row r="96" spans="3:24" ht="15.5" x14ac:dyDescent="0.35">
      <c r="C96" t="s">
        <v>136</v>
      </c>
      <c r="D96" s="5">
        <v>13557253000</v>
      </c>
      <c r="E96" s="5">
        <v>13381667000</v>
      </c>
      <c r="F96" s="5">
        <v>12968640000</v>
      </c>
      <c r="G96" s="5">
        <v>15027128000</v>
      </c>
      <c r="I96" s="5">
        <v>12968640000</v>
      </c>
      <c r="J96" s="5">
        <v>16471446000</v>
      </c>
      <c r="K96" s="5">
        <v>14451133000</v>
      </c>
      <c r="L96" s="5">
        <v>13104130000</v>
      </c>
      <c r="M96" s="5">
        <v>29015123000</v>
      </c>
      <c r="N96" s="5">
        <v>29880604000</v>
      </c>
      <c r="O96" s="5">
        <v>24518679000</v>
      </c>
      <c r="P96" s="5">
        <v>26673834000</v>
      </c>
      <c r="Q96" s="5">
        <v>31487620000</v>
      </c>
      <c r="R96" s="5">
        <v>31657170000</v>
      </c>
      <c r="S96" s="5">
        <v>32414125000</v>
      </c>
      <c r="T96" s="5">
        <v>24760473000</v>
      </c>
      <c r="U96" s="5">
        <v>16185003000</v>
      </c>
      <c r="V96" s="5">
        <v>15271851000</v>
      </c>
      <c r="W96" s="5">
        <v>13438414000</v>
      </c>
      <c r="X96" s="5">
        <v>9430917000</v>
      </c>
    </row>
    <row r="97" spans="3:24" ht="15.5" x14ac:dyDescent="0.35">
      <c r="C97" t="s">
        <v>137</v>
      </c>
      <c r="D97" s="5">
        <v>1409678000</v>
      </c>
      <c r="E97" s="5">
        <v>1318867000</v>
      </c>
      <c r="F97" s="5">
        <v>403773000</v>
      </c>
      <c r="G97" s="5">
        <v>651373000</v>
      </c>
      <c r="I97" s="5">
        <v>403773000</v>
      </c>
      <c r="J97" s="5">
        <v>138655000</v>
      </c>
      <c r="K97" s="5">
        <v>599302000</v>
      </c>
      <c r="L97" s="5">
        <v>470220000</v>
      </c>
      <c r="M97" s="5">
        <v>518376000</v>
      </c>
      <c r="N97" s="5">
        <v>204672000</v>
      </c>
      <c r="O97" s="5">
        <v>350266000</v>
      </c>
      <c r="P97" s="5">
        <v>996007000</v>
      </c>
      <c r="Q97" s="5">
        <v>5067916000</v>
      </c>
      <c r="R97" s="5">
        <v>1780724000</v>
      </c>
      <c r="S97" s="5">
        <v>7195497000</v>
      </c>
      <c r="T97" s="5">
        <v>2312851000</v>
      </c>
      <c r="U97" s="5">
        <v>2123660000</v>
      </c>
      <c r="V97" s="5">
        <v>1581341000</v>
      </c>
      <c r="W97" s="5">
        <v>853243000</v>
      </c>
      <c r="X97" s="5">
        <v>670573000</v>
      </c>
    </row>
    <row r="98" spans="3:24" ht="15.5" x14ac:dyDescent="0.35">
      <c r="C98" t="s">
        <v>135</v>
      </c>
      <c r="D98" s="5">
        <v>51633853000</v>
      </c>
      <c r="E98" s="5">
        <v>33557512000</v>
      </c>
      <c r="F98" s="5">
        <v>44849597000</v>
      </c>
      <c r="G98" s="5">
        <v>47545269000</v>
      </c>
      <c r="I98" s="5">
        <v>44849597000</v>
      </c>
      <c r="J98" s="5">
        <v>36524150000</v>
      </c>
      <c r="K98" s="5">
        <v>25107127000</v>
      </c>
      <c r="L98" s="5">
        <v>23270134000</v>
      </c>
      <c r="M98" s="5">
        <v>55335623000</v>
      </c>
      <c r="N98" s="5">
        <v>10008923000</v>
      </c>
      <c r="O98" s="5">
        <v>31639726000</v>
      </c>
      <c r="P98" s="5">
        <v>30948702000</v>
      </c>
      <c r="Q98" s="5">
        <v>16663053000</v>
      </c>
      <c r="R98" s="5">
        <v>19757184000</v>
      </c>
      <c r="S98" s="5">
        <v>30141832000</v>
      </c>
      <c r="T98" s="5">
        <v>54578671000</v>
      </c>
      <c r="U98" s="5">
        <v>57826027000</v>
      </c>
      <c r="V98" s="5">
        <v>22337497000</v>
      </c>
      <c r="W98" s="5">
        <v>20898677000</v>
      </c>
      <c r="X98" s="5">
        <v>4630831000</v>
      </c>
    </row>
    <row r="99" spans="3:24" ht="15.5" x14ac:dyDescent="0.35">
      <c r="C99" t="s">
        <v>1629</v>
      </c>
      <c r="D99" s="5">
        <v>51633853000</v>
      </c>
      <c r="E99" s="5">
        <v>33557512000</v>
      </c>
      <c r="F99" s="5">
        <v>44849597000</v>
      </c>
      <c r="G99" s="5">
        <v>47545269000</v>
      </c>
      <c r="I99" s="5">
        <v>44849597000</v>
      </c>
      <c r="J99" s="5">
        <v>36524150000</v>
      </c>
      <c r="K99" s="5">
        <v>25107127000</v>
      </c>
      <c r="L99" s="5">
        <v>23270134000</v>
      </c>
      <c r="M99" s="5">
        <v>55335623000</v>
      </c>
      <c r="N99" s="5">
        <v>10008923000</v>
      </c>
      <c r="O99" s="5">
        <v>31639726000</v>
      </c>
      <c r="P99" s="5">
        <v>30948702000</v>
      </c>
      <c r="Q99" s="5">
        <v>16663053000</v>
      </c>
      <c r="R99" s="5">
        <v>19757184000</v>
      </c>
      <c r="S99" s="5">
        <v>30141832000</v>
      </c>
      <c r="T99" s="5">
        <v>54578671000</v>
      </c>
      <c r="U99" s="5">
        <v>57826027000</v>
      </c>
      <c r="V99" s="5">
        <v>22337497000</v>
      </c>
      <c r="W99" s="5">
        <v>20898677000</v>
      </c>
      <c r="X99" s="5">
        <v>4630831000</v>
      </c>
    </row>
    <row r="100" spans="3:24" ht="15.5" x14ac:dyDescent="0.35">
      <c r="C100" t="s">
        <v>720</v>
      </c>
      <c r="P100" s="5">
        <v>457831053000</v>
      </c>
      <c r="Q100" s="5">
        <v>823164750000</v>
      </c>
      <c r="R100" s="5">
        <v>580278880000</v>
      </c>
      <c r="S100" s="5">
        <v>282490795000</v>
      </c>
      <c r="T100" s="5">
        <v>216802473000</v>
      </c>
      <c r="U100" s="5">
        <v>96850000000</v>
      </c>
      <c r="V100" s="5">
        <v>97112500000</v>
      </c>
    </row>
    <row r="101" spans="3:24" ht="15.5" x14ac:dyDescent="0.35">
      <c r="C101" t="s">
        <v>153</v>
      </c>
      <c r="P101" s="5">
        <v>237000000000</v>
      </c>
      <c r="Q101" s="5">
        <v>102000000000</v>
      </c>
      <c r="R101" s="5">
        <v>102000000000</v>
      </c>
      <c r="S101" s="5">
        <v>102000000000</v>
      </c>
      <c r="T101" s="5">
        <v>102000000000</v>
      </c>
      <c r="U101" s="5">
        <v>25000000000</v>
      </c>
      <c r="V101" s="5">
        <v>25000000000</v>
      </c>
      <c r="W101" s="5">
        <v>25000000000</v>
      </c>
      <c r="X101" s="5">
        <v>25000000000</v>
      </c>
    </row>
    <row r="102" spans="3:24" ht="15.5" x14ac:dyDescent="0.35">
      <c r="C102" t="s">
        <v>154</v>
      </c>
      <c r="D102" s="5">
        <v>2500333476000</v>
      </c>
      <c r="E102" s="5">
        <v>2657982844000</v>
      </c>
      <c r="F102" s="5">
        <v>2897987218000</v>
      </c>
      <c r="G102" s="5">
        <v>3072464724000</v>
      </c>
      <c r="I102" s="5">
        <v>2897987218000</v>
      </c>
      <c r="J102" s="5">
        <v>2618307577000</v>
      </c>
      <c r="K102" s="5">
        <v>1844413485000</v>
      </c>
      <c r="L102" s="5">
        <v>1064093674000</v>
      </c>
      <c r="M102" s="5">
        <v>650558755000</v>
      </c>
      <c r="N102" s="5">
        <v>265703138000</v>
      </c>
      <c r="O102" s="5">
        <v>597001340000</v>
      </c>
      <c r="P102" s="5">
        <v>2028696565000</v>
      </c>
      <c r="Q102" s="5">
        <v>3325880986000</v>
      </c>
      <c r="R102" s="5">
        <v>3090620305000</v>
      </c>
      <c r="S102" s="5">
        <v>2588182094000</v>
      </c>
      <c r="T102" s="5">
        <v>2244859997000</v>
      </c>
      <c r="U102" s="5">
        <v>1596903621000</v>
      </c>
      <c r="V102" s="5">
        <v>1333135267000</v>
      </c>
      <c r="W102" s="5">
        <v>1000887811000</v>
      </c>
      <c r="X102" s="5">
        <v>631259348000</v>
      </c>
    </row>
    <row r="103" spans="3:24" ht="15.5" x14ac:dyDescent="0.35">
      <c r="C103" t="s">
        <v>155</v>
      </c>
    </row>
    <row r="104" spans="3:24" ht="15.5" x14ac:dyDescent="0.35">
      <c r="C104" t="s">
        <v>156</v>
      </c>
      <c r="D104" s="5">
        <v>654244579000</v>
      </c>
      <c r="E104" s="5">
        <v>654244578000</v>
      </c>
      <c r="F104" s="5">
        <v>654244579000</v>
      </c>
      <c r="G104" s="5">
        <v>654244579000</v>
      </c>
      <c r="I104" s="5">
        <v>654244579000</v>
      </c>
      <c r="J104" s="5">
        <v>654244579000</v>
      </c>
      <c r="K104" s="5">
        <v>654244579000</v>
      </c>
      <c r="L104" s="5">
        <v>654244579000</v>
      </c>
      <c r="M104" s="5">
        <v>654244579000</v>
      </c>
      <c r="N104" s="5">
        <v>609697279000</v>
      </c>
      <c r="O104" s="5">
        <v>609697279000</v>
      </c>
      <c r="P104" s="5">
        <v>232966892000</v>
      </c>
      <c r="Q104" s="5">
        <v>232966892000</v>
      </c>
      <c r="R104" s="5">
        <v>232966892000</v>
      </c>
      <c r="S104" s="5">
        <v>232966892000</v>
      </c>
      <c r="T104" s="5">
        <v>154000000000</v>
      </c>
      <c r="U104" s="5">
        <v>154000000000</v>
      </c>
      <c r="V104" s="5">
        <v>154000000000</v>
      </c>
      <c r="W104" s="5">
        <v>154000000000</v>
      </c>
      <c r="X104" s="5">
        <v>108000000000</v>
      </c>
    </row>
    <row r="105" spans="3:24" ht="15.5" x14ac:dyDescent="0.35">
      <c r="C105" t="s">
        <v>157</v>
      </c>
      <c r="D105" s="5">
        <v>335487439000</v>
      </c>
      <c r="E105" s="5">
        <v>335487439000</v>
      </c>
      <c r="F105" s="5">
        <v>335487439000</v>
      </c>
      <c r="G105" s="5">
        <v>335487439000</v>
      </c>
      <c r="I105" s="5">
        <v>335487439000</v>
      </c>
      <c r="J105" s="5">
        <v>335487439000</v>
      </c>
      <c r="K105" s="5">
        <v>335487439000</v>
      </c>
      <c r="L105" s="5">
        <v>335487439000</v>
      </c>
      <c r="M105" s="5">
        <v>335487439000</v>
      </c>
      <c r="N105" s="5">
        <v>292094038000</v>
      </c>
      <c r="O105" s="5">
        <v>292094038000</v>
      </c>
      <c r="P105" s="5">
        <v>108506862000</v>
      </c>
      <c r="Q105" s="5">
        <v>108506862000</v>
      </c>
      <c r="R105" s="5">
        <v>108506862000</v>
      </c>
      <c r="S105" s="5">
        <v>108506862000</v>
      </c>
      <c r="T105" s="5">
        <v>40082859000</v>
      </c>
      <c r="U105" s="5">
        <v>40082859000</v>
      </c>
      <c r="V105" s="5">
        <v>40082859000</v>
      </c>
      <c r="W105" s="5">
        <v>40082859000</v>
      </c>
    </row>
    <row r="106" spans="3:24" ht="15.5" x14ac:dyDescent="0.35">
      <c r="C106" t="s">
        <v>158</v>
      </c>
      <c r="D106" s="5">
        <v>-494476172000</v>
      </c>
      <c r="E106" s="5">
        <v>-494209910000</v>
      </c>
      <c r="F106" s="5">
        <v>-496005278000</v>
      </c>
      <c r="G106" s="5">
        <v>-416605391000</v>
      </c>
      <c r="I106" s="5">
        <v>-496005278000</v>
      </c>
      <c r="J106" s="5">
        <v>-414454867000</v>
      </c>
      <c r="K106" s="5">
        <v>-371290741000</v>
      </c>
      <c r="L106" s="5">
        <v>-314197747000</v>
      </c>
      <c r="M106" s="5">
        <v>-356012009000</v>
      </c>
      <c r="N106" s="5">
        <v>-391493821000</v>
      </c>
      <c r="O106" s="5">
        <v>-288678890000</v>
      </c>
      <c r="P106" s="5">
        <v>-88968824000</v>
      </c>
      <c r="Q106" s="5">
        <v>192815350000</v>
      </c>
      <c r="R106" s="5">
        <v>174957241000</v>
      </c>
      <c r="S106" s="5">
        <v>157326772000</v>
      </c>
      <c r="T106" s="5">
        <v>116901995000</v>
      </c>
      <c r="U106" s="5">
        <v>78420933000</v>
      </c>
      <c r="V106" s="5">
        <v>61256085000</v>
      </c>
      <c r="W106" s="5">
        <v>46235708000</v>
      </c>
      <c r="X106" s="5">
        <v>25174598000</v>
      </c>
    </row>
    <row r="107" spans="3:24" ht="15.5" x14ac:dyDescent="0.35">
      <c r="C107" t="s">
        <v>159</v>
      </c>
      <c r="D107" s="5">
        <v>9600000000</v>
      </c>
      <c r="E107" s="5">
        <v>9600000000</v>
      </c>
      <c r="F107" s="5">
        <v>9600000000</v>
      </c>
      <c r="G107" s="5">
        <v>9600000000</v>
      </c>
      <c r="I107" s="5">
        <v>9600000000</v>
      </c>
      <c r="J107" s="5">
        <v>9600000000</v>
      </c>
      <c r="K107" s="5">
        <v>9600000000</v>
      </c>
      <c r="L107" s="5">
        <v>9600000000</v>
      </c>
      <c r="M107" s="5">
        <v>9600000000</v>
      </c>
      <c r="N107" s="5">
        <v>9600000000</v>
      </c>
      <c r="O107" s="5">
        <v>9600000000</v>
      </c>
      <c r="P107" s="5">
        <v>9600000000</v>
      </c>
      <c r="Q107" s="5">
        <v>9600000000</v>
      </c>
      <c r="R107" s="5">
        <v>9600000000</v>
      </c>
      <c r="S107" s="5">
        <v>9600000000</v>
      </c>
      <c r="T107" s="5">
        <v>2000000000</v>
      </c>
    </row>
    <row r="108" spans="3:24" ht="15.5" x14ac:dyDescent="0.35">
      <c r="C108" t="s">
        <v>160</v>
      </c>
      <c r="D108" s="5">
        <v>-504076172000</v>
      </c>
      <c r="E108" s="5">
        <v>-503809910000</v>
      </c>
      <c r="F108" s="5">
        <v>-505605278000</v>
      </c>
      <c r="G108" s="5">
        <v>-426205391000</v>
      </c>
      <c r="I108" s="5">
        <v>-505605278000</v>
      </c>
      <c r="J108" s="5">
        <v>-424054867000</v>
      </c>
      <c r="K108" s="5">
        <v>-380890741000</v>
      </c>
      <c r="L108" s="5">
        <v>-323797747000</v>
      </c>
      <c r="M108" s="5">
        <v>-365612009000</v>
      </c>
      <c r="N108" s="5">
        <v>-401093821000</v>
      </c>
      <c r="O108" s="5">
        <v>-298278890000</v>
      </c>
      <c r="P108" s="5">
        <v>-98568824000</v>
      </c>
      <c r="Q108" s="5">
        <v>183215350000</v>
      </c>
      <c r="R108" s="5">
        <v>165357241000</v>
      </c>
      <c r="S108" s="5">
        <v>147726772000</v>
      </c>
      <c r="T108" s="5">
        <v>114901995000</v>
      </c>
    </row>
    <row r="109" spans="3:24" ht="15.5" x14ac:dyDescent="0.35">
      <c r="C109" t="s">
        <v>161</v>
      </c>
      <c r="D109" s="5">
        <v>-494476172000</v>
      </c>
      <c r="E109" s="5">
        <v>-494209910000</v>
      </c>
      <c r="F109" s="5">
        <v>-496005278000</v>
      </c>
      <c r="G109" s="5">
        <v>-416605391000</v>
      </c>
      <c r="I109" s="5">
        <v>-496005278000</v>
      </c>
      <c r="J109" s="5">
        <v>-414454867000</v>
      </c>
      <c r="K109" s="5">
        <v>-371290741000</v>
      </c>
      <c r="L109" s="5">
        <v>-314197747000</v>
      </c>
      <c r="M109" s="5">
        <v>-356012009000</v>
      </c>
      <c r="N109" s="5">
        <v>-391493821000</v>
      </c>
      <c r="O109" s="5">
        <v>-288678890000</v>
      </c>
      <c r="P109" s="5">
        <v>-88968824000</v>
      </c>
      <c r="Q109" s="5">
        <v>192815350000</v>
      </c>
      <c r="R109" s="5">
        <v>174957241000</v>
      </c>
      <c r="S109" s="5">
        <v>157326772000</v>
      </c>
      <c r="T109" s="5">
        <v>116901995000</v>
      </c>
      <c r="U109" s="5">
        <v>78420933000</v>
      </c>
      <c r="V109" s="5">
        <v>61256085000</v>
      </c>
      <c r="W109" s="5">
        <v>46235708000</v>
      </c>
      <c r="X109" s="5">
        <v>25174598000</v>
      </c>
    </row>
    <row r="110" spans="3:24" ht="15.5" x14ac:dyDescent="0.35">
      <c r="C110" t="s">
        <v>10</v>
      </c>
      <c r="D110" s="5">
        <v>492570751000</v>
      </c>
      <c r="E110" s="5">
        <v>492837012000</v>
      </c>
      <c r="F110" s="5">
        <v>491041645000</v>
      </c>
      <c r="G110" s="5">
        <v>570260044000</v>
      </c>
      <c r="I110" s="5">
        <v>491041645000</v>
      </c>
      <c r="J110" s="5">
        <v>572749558000</v>
      </c>
      <c r="K110" s="5">
        <v>615752237000</v>
      </c>
      <c r="L110" s="5">
        <v>672903783000</v>
      </c>
      <c r="M110" s="5">
        <v>629221643000</v>
      </c>
      <c r="N110" s="5">
        <v>506505387000</v>
      </c>
      <c r="O110" s="5">
        <v>594294158000</v>
      </c>
      <c r="P110" s="5">
        <v>232189880000</v>
      </c>
      <c r="Q110" s="5">
        <v>524755698000</v>
      </c>
      <c r="R110" s="5">
        <v>513330047000</v>
      </c>
      <c r="S110" s="5">
        <v>496611208000</v>
      </c>
      <c r="T110" s="5">
        <v>310441472000</v>
      </c>
      <c r="U110" s="5">
        <v>272503792000</v>
      </c>
      <c r="V110" s="5">
        <v>255338944000</v>
      </c>
      <c r="W110" s="5">
        <v>240318567000</v>
      </c>
      <c r="X110" s="5">
        <v>133174598000</v>
      </c>
    </row>
    <row r="111" spans="3:24" ht="15.5" x14ac:dyDescent="0.35">
      <c r="C111" t="s">
        <v>163</v>
      </c>
      <c r="D111" s="5">
        <v>2992904227000</v>
      </c>
      <c r="E111" s="5">
        <v>3150819856000</v>
      </c>
      <c r="F111" s="5">
        <v>3389028863000</v>
      </c>
      <c r="G111" s="5">
        <v>3642724768000</v>
      </c>
      <c r="I111" s="5">
        <v>3389028863000</v>
      </c>
      <c r="J111" s="5">
        <v>3191057135000</v>
      </c>
      <c r="K111" s="5">
        <v>2460165722000</v>
      </c>
      <c r="L111" s="5">
        <v>1736997457000</v>
      </c>
      <c r="M111" s="5">
        <v>1279780398000</v>
      </c>
      <c r="N111" s="5">
        <v>772208525000</v>
      </c>
      <c r="O111" s="5">
        <v>1191295498000</v>
      </c>
      <c r="P111" s="5">
        <v>2260886445000</v>
      </c>
      <c r="Q111" s="5">
        <v>3850636684000</v>
      </c>
      <c r="R111" s="5">
        <v>3603950352000</v>
      </c>
      <c r="S111" s="5">
        <v>3084793302000</v>
      </c>
      <c r="T111" s="5">
        <v>2555301469000</v>
      </c>
      <c r="U111" s="5">
        <v>1869407413000</v>
      </c>
      <c r="V111" s="5">
        <v>1588474211000</v>
      </c>
      <c r="W111" s="5">
        <v>1241206378000</v>
      </c>
      <c r="X111" s="5">
        <v>764433946000</v>
      </c>
    </row>
    <row r="112" spans="3:24" ht="15.5" x14ac:dyDescent="0.35">
      <c r="C112" t="s">
        <v>164</v>
      </c>
      <c r="D112" s="5">
        <v>6542445783</v>
      </c>
      <c r="E112" s="5">
        <v>6542445783</v>
      </c>
      <c r="F112" s="5">
        <v>6542445783</v>
      </c>
      <c r="G112" s="5">
        <v>6542445783</v>
      </c>
      <c r="I112" s="5">
        <v>6542445783</v>
      </c>
      <c r="J112" s="5">
        <v>6542445783</v>
      </c>
      <c r="K112" s="5">
        <v>6542445783</v>
      </c>
      <c r="L112" s="5">
        <v>6542445783</v>
      </c>
      <c r="M112" s="5">
        <v>6542445783</v>
      </c>
      <c r="N112" s="5">
        <v>6096972783</v>
      </c>
      <c r="O112" s="5">
        <v>6096972783</v>
      </c>
      <c r="P112" s="5">
        <v>2329668917</v>
      </c>
      <c r="Q112" s="5">
        <v>2329668917</v>
      </c>
      <c r="R112" s="5">
        <v>2329668917</v>
      </c>
      <c r="S112" s="5">
        <v>2329668917</v>
      </c>
      <c r="T112" s="5">
        <v>1540000000</v>
      </c>
      <c r="U112" s="5">
        <v>1540000000</v>
      </c>
      <c r="V112" s="5">
        <v>1540000000</v>
      </c>
      <c r="W112" s="5">
        <v>1540000000</v>
      </c>
      <c r="X112" s="5">
        <v>1080000000</v>
      </c>
    </row>
    <row r="114" spans="2:24" ht="15.5" x14ac:dyDescent="0.35">
      <c r="B114" t="s">
        <v>165</v>
      </c>
      <c r="C114" t="s">
        <v>166</v>
      </c>
      <c r="D114" s="5">
        <v>872512811000</v>
      </c>
      <c r="E114" s="5">
        <v>1060528505000</v>
      </c>
      <c r="F114" s="5">
        <v>244552295000</v>
      </c>
      <c r="G114" s="5">
        <v>-2678901180000</v>
      </c>
      <c r="I114" s="5">
        <v>-261492345000</v>
      </c>
      <c r="J114" s="5">
        <v>-696135294000</v>
      </c>
      <c r="K114" s="5">
        <v>-827168922000</v>
      </c>
      <c r="L114" s="5">
        <v>-455388259000</v>
      </c>
      <c r="M114" s="5">
        <v>-632953583000</v>
      </c>
      <c r="N114" s="5">
        <v>115565353000</v>
      </c>
      <c r="O114" s="5">
        <v>861890644000</v>
      </c>
      <c r="P114" s="5">
        <v>1323276626000</v>
      </c>
      <c r="Q114" s="5">
        <v>-190021970000</v>
      </c>
      <c r="R114" s="5">
        <v>-400810904000</v>
      </c>
      <c r="S114" s="5">
        <v>-531955148000</v>
      </c>
      <c r="T114" s="5">
        <v>-496648464000</v>
      </c>
      <c r="U114" s="5">
        <v>-244409328000</v>
      </c>
      <c r="V114" s="5">
        <v>-273017491000</v>
      </c>
      <c r="W114" s="5">
        <v>-394540297000</v>
      </c>
      <c r="X114" s="5">
        <v>-119780612000</v>
      </c>
    </row>
    <row r="115" spans="2:24" ht="15.5" x14ac:dyDescent="0.35">
      <c r="C115" t="s">
        <v>547</v>
      </c>
    </row>
    <row r="116" spans="2:24" ht="15.5" x14ac:dyDescent="0.35">
      <c r="C116" t="s">
        <v>1630</v>
      </c>
    </row>
    <row r="117" spans="2:24" ht="15.5" x14ac:dyDescent="0.35">
      <c r="C117" t="s">
        <v>511</v>
      </c>
      <c r="I117" s="5">
        <v>5189036000</v>
      </c>
      <c r="J117" s="5">
        <v>26467554000</v>
      </c>
      <c r="K117" s="5">
        <v>2384316000</v>
      </c>
      <c r="L117" s="5">
        <v>2500509000</v>
      </c>
      <c r="M117" s="5">
        <v>4924364000</v>
      </c>
      <c r="N117" s="5">
        <v>5037705000</v>
      </c>
      <c r="O117" s="5">
        <v>18389810000</v>
      </c>
      <c r="P117" s="5">
        <v>372120000000</v>
      </c>
    </row>
    <row r="118" spans="2:24" ht="15.5" x14ac:dyDescent="0.35">
      <c r="C118" t="s">
        <v>1631</v>
      </c>
      <c r="D118" s="5">
        <v>895867345000</v>
      </c>
      <c r="E118" s="5">
        <v>1187907590000</v>
      </c>
      <c r="F118" s="5">
        <v>1327060324000</v>
      </c>
      <c r="G118" s="5">
        <v>1337386419000</v>
      </c>
      <c r="I118" s="5">
        <v>5011942449000</v>
      </c>
      <c r="J118" s="5">
        <v>4762242985000</v>
      </c>
      <c r="K118" s="5">
        <v>2204773226000</v>
      </c>
      <c r="L118" s="5">
        <v>1633600086000</v>
      </c>
      <c r="M118" s="5">
        <v>964554751000</v>
      </c>
      <c r="N118" s="5">
        <v>647112071000</v>
      </c>
      <c r="O118" s="5">
        <v>1203948787000</v>
      </c>
      <c r="P118" s="5">
        <v>2404943814000</v>
      </c>
      <c r="Q118" s="5">
        <v>2780579729000</v>
      </c>
      <c r="R118" s="5">
        <v>2687601996000</v>
      </c>
      <c r="S118" s="5">
        <v>2230621064000</v>
      </c>
      <c r="T118" s="5">
        <v>1862896414000</v>
      </c>
      <c r="U118" s="5">
        <v>1418519972000</v>
      </c>
      <c r="V118" s="5">
        <v>1093151230000</v>
      </c>
      <c r="W118" s="5">
        <v>814955455000</v>
      </c>
      <c r="X118" s="5">
        <v>601948272000</v>
      </c>
    </row>
    <row r="119" spans="2:24" ht="15.5" x14ac:dyDescent="0.35">
      <c r="C119" t="s">
        <v>1632</v>
      </c>
      <c r="F119" s="5">
        <v>49279935000</v>
      </c>
      <c r="I119" s="5">
        <v>49279935000</v>
      </c>
      <c r="Q119" s="5">
        <v>16573236000</v>
      </c>
      <c r="R119" s="5">
        <v>194492274000</v>
      </c>
      <c r="S119" s="5">
        <v>185336692000</v>
      </c>
      <c r="T119" s="5">
        <v>180408098000</v>
      </c>
      <c r="U119" s="5">
        <v>150346281000</v>
      </c>
      <c r="V119" s="5">
        <v>55383021000</v>
      </c>
      <c r="W119" s="5">
        <v>91027009000</v>
      </c>
      <c r="X119" s="5">
        <v>4946058000</v>
      </c>
    </row>
    <row r="120" spans="2:24" ht="15.5" x14ac:dyDescent="0.35">
      <c r="C120" t="s">
        <v>1633</v>
      </c>
      <c r="D120" s="5">
        <v>175084000</v>
      </c>
      <c r="E120" s="5">
        <v>210645000</v>
      </c>
      <c r="F120" s="5">
        <v>408346000</v>
      </c>
      <c r="G120" s="5">
        <v>311082000</v>
      </c>
      <c r="I120" s="5">
        <v>2026063000</v>
      </c>
      <c r="J120" s="5">
        <v>1606444000</v>
      </c>
      <c r="K120" s="5">
        <v>1215715000</v>
      </c>
      <c r="L120" s="5">
        <v>2052341000</v>
      </c>
      <c r="M120" s="5">
        <v>2918124000</v>
      </c>
      <c r="N120" s="5">
        <v>16391438000</v>
      </c>
      <c r="O120" s="5">
        <v>16489516000</v>
      </c>
      <c r="P120" s="5">
        <v>10894475000</v>
      </c>
      <c r="Q120" s="5">
        <v>2420044000</v>
      </c>
      <c r="R120" s="5">
        <v>1572066000</v>
      </c>
      <c r="S120" s="5">
        <v>1837525000</v>
      </c>
      <c r="T120" s="5">
        <v>489355000</v>
      </c>
      <c r="U120" s="5">
        <v>47598000</v>
      </c>
      <c r="V120" s="5">
        <v>120767000</v>
      </c>
      <c r="W120" s="5">
        <v>473888000</v>
      </c>
      <c r="X120" s="5">
        <v>40345000</v>
      </c>
    </row>
    <row r="121" spans="2:24" ht="15.5" x14ac:dyDescent="0.35">
      <c r="C121" t="s">
        <v>388</v>
      </c>
      <c r="D121" s="5">
        <v>10872904000</v>
      </c>
      <c r="E121" s="5">
        <v>-11833281000</v>
      </c>
      <c r="F121" s="5">
        <v>-139464000</v>
      </c>
      <c r="G121" s="5">
        <v>-671606000</v>
      </c>
      <c r="I121" s="5">
        <v>-811070000</v>
      </c>
      <c r="K121" s="5">
        <v>-4964748000</v>
      </c>
      <c r="L121" s="5">
        <v>-14238896000</v>
      </c>
      <c r="M121" s="5">
        <v>-1455999000</v>
      </c>
      <c r="N121" s="5">
        <v>-494572000</v>
      </c>
      <c r="O121" s="5">
        <v>-6438675000</v>
      </c>
      <c r="P121" s="5">
        <v>-12790942000</v>
      </c>
      <c r="Q121" s="5">
        <v>-42253247000</v>
      </c>
      <c r="R121" s="5">
        <v>-37373818000</v>
      </c>
      <c r="S121" s="5">
        <v>-12485998000</v>
      </c>
      <c r="T121" s="5">
        <v>-9184125000</v>
      </c>
      <c r="U121" s="5">
        <v>-8338412000</v>
      </c>
      <c r="V121" s="5">
        <v>-9061186000</v>
      </c>
      <c r="W121" s="5">
        <v>-8149818000</v>
      </c>
      <c r="X121" s="5">
        <v>-4749817000</v>
      </c>
    </row>
    <row r="122" spans="2:24" ht="15.5" x14ac:dyDescent="0.35">
      <c r="C122" t="s">
        <v>385</v>
      </c>
      <c r="D122" s="5">
        <v>898153483000</v>
      </c>
      <c r="E122" s="5">
        <v>1195112412000</v>
      </c>
      <c r="F122" s="5">
        <v>1391097317000</v>
      </c>
      <c r="G122" s="5">
        <v>1339810281000</v>
      </c>
      <c r="I122" s="5">
        <v>5084169316000</v>
      </c>
      <c r="J122" s="5">
        <v>4790779700000</v>
      </c>
      <c r="K122" s="5">
        <v>2228166506000</v>
      </c>
      <c r="L122" s="5">
        <v>1649394923000</v>
      </c>
      <c r="M122" s="5">
        <v>990810613000</v>
      </c>
      <c r="N122" s="5">
        <v>688251653000</v>
      </c>
      <c r="O122" s="5">
        <v>1296993580000</v>
      </c>
      <c r="P122" s="5">
        <v>2578696714000</v>
      </c>
      <c r="Q122" s="5">
        <v>3083592249000</v>
      </c>
      <c r="R122" s="5">
        <v>3145764494000</v>
      </c>
      <c r="S122" s="5">
        <v>2602794113000</v>
      </c>
      <c r="T122" s="5">
        <v>2164853060000</v>
      </c>
      <c r="U122" s="5">
        <v>1666215517000</v>
      </c>
      <c r="V122" s="5">
        <v>1254721641000</v>
      </c>
      <c r="W122" s="5">
        <v>984992355000</v>
      </c>
      <c r="X122" s="5">
        <v>670780036000</v>
      </c>
    </row>
    <row r="123" spans="2:24" ht="15.5" x14ac:dyDescent="0.35">
      <c r="C123" t="s">
        <v>1634</v>
      </c>
    </row>
    <row r="124" spans="2:24" ht="15.5" x14ac:dyDescent="0.35">
      <c r="C124" t="s">
        <v>1635</v>
      </c>
      <c r="F124" s="5">
        <v>-998270488000</v>
      </c>
      <c r="G124" s="5">
        <v>-3922170066000</v>
      </c>
      <c r="I124" s="5">
        <v>-4920440554000</v>
      </c>
      <c r="J124" s="5">
        <v>-5171218832000</v>
      </c>
      <c r="K124" s="5">
        <v>-2833888224000</v>
      </c>
      <c r="L124" s="5">
        <v>-1932796017000</v>
      </c>
      <c r="M124" s="5">
        <v>-1485181387000</v>
      </c>
      <c r="N124" s="5">
        <v>-417986288000</v>
      </c>
      <c r="O124" s="5">
        <v>-82588376000</v>
      </c>
      <c r="P124" s="5">
        <v>-553637646000</v>
      </c>
      <c r="Q124" s="5">
        <v>-2292853077000</v>
      </c>
      <c r="R124" s="5">
        <v>-2569030792000</v>
      </c>
      <c r="S124" s="5">
        <v>-2506139383000</v>
      </c>
      <c r="T124" s="5">
        <v>-2152685916000</v>
      </c>
      <c r="U124" s="5">
        <v>-1585540322000</v>
      </c>
      <c r="V124" s="5">
        <v>-1257217287000</v>
      </c>
      <c r="W124" s="5">
        <v>-1150325757000</v>
      </c>
      <c r="X124" s="5">
        <v>-621612155000</v>
      </c>
    </row>
    <row r="125" spans="2:24" ht="15.5" x14ac:dyDescent="0.35">
      <c r="C125" t="s">
        <v>1448</v>
      </c>
      <c r="D125" s="5">
        <v>-62218332000</v>
      </c>
      <c r="E125" s="5">
        <v>-64582677000</v>
      </c>
      <c r="F125" s="5">
        <v>-84023730000</v>
      </c>
      <c r="G125" s="5">
        <v>-58800262000</v>
      </c>
      <c r="I125" s="5">
        <v>-276215538000</v>
      </c>
      <c r="J125" s="5">
        <v>-225223606000</v>
      </c>
      <c r="K125" s="5">
        <v>-120947839000</v>
      </c>
      <c r="L125" s="5">
        <v>-73408783000</v>
      </c>
      <c r="M125" s="5">
        <v>-47948647000</v>
      </c>
      <c r="N125" s="5">
        <v>-25757523000</v>
      </c>
      <c r="O125" s="5">
        <v>-137978351000</v>
      </c>
      <c r="P125" s="5">
        <v>-297541421000</v>
      </c>
      <c r="Q125" s="5">
        <v>-379456616000</v>
      </c>
      <c r="R125" s="5">
        <v>-360350436000</v>
      </c>
      <c r="S125" s="5">
        <v>-300325273000</v>
      </c>
      <c r="T125" s="5">
        <v>-232478274000</v>
      </c>
      <c r="U125" s="5">
        <v>-163263428000</v>
      </c>
      <c r="V125" s="5">
        <v>-131951409000</v>
      </c>
      <c r="W125" s="5">
        <v>-101956545000</v>
      </c>
      <c r="X125" s="5">
        <v>-75646532000</v>
      </c>
    </row>
    <row r="126" spans="2:24" ht="15.5" x14ac:dyDescent="0.35">
      <c r="C126" t="s">
        <v>1636</v>
      </c>
      <c r="D126" s="5">
        <v>-62218332000</v>
      </c>
      <c r="E126" s="5">
        <v>-64582677000</v>
      </c>
      <c r="F126" s="5">
        <v>-84023730000</v>
      </c>
      <c r="G126" s="5">
        <v>-58800262000</v>
      </c>
      <c r="I126" s="5">
        <v>-276215538000</v>
      </c>
      <c r="J126" s="5">
        <v>-225223606000</v>
      </c>
      <c r="K126" s="5">
        <v>-120947839000</v>
      </c>
      <c r="L126" s="5">
        <v>-73408783000</v>
      </c>
      <c r="M126" s="5">
        <v>-47948647000</v>
      </c>
      <c r="N126" s="5">
        <v>-25757523000</v>
      </c>
      <c r="O126" s="5">
        <v>-137978351000</v>
      </c>
      <c r="P126" s="5">
        <v>-297541421000</v>
      </c>
      <c r="Q126" s="5">
        <v>-379456616000</v>
      </c>
      <c r="R126" s="5">
        <v>-360350436000</v>
      </c>
      <c r="S126" s="5">
        <v>-300325273000</v>
      </c>
      <c r="T126" s="5">
        <v>-232478274000</v>
      </c>
      <c r="U126" s="5">
        <v>-163263428000</v>
      </c>
      <c r="V126" s="5">
        <v>-131951409000</v>
      </c>
      <c r="W126" s="5">
        <v>-101956545000</v>
      </c>
      <c r="X126" s="5">
        <v>-75646532000</v>
      </c>
    </row>
    <row r="127" spans="2:24" ht="15.5" x14ac:dyDescent="0.35">
      <c r="C127" t="s">
        <v>1637</v>
      </c>
      <c r="D127" s="5">
        <v>8421532000</v>
      </c>
      <c r="E127" s="5">
        <v>-8421532000</v>
      </c>
      <c r="F127" s="5">
        <v>-1897200000</v>
      </c>
      <c r="I127" s="5">
        <v>-1897200000</v>
      </c>
      <c r="N127" s="5">
        <v>-386555000</v>
      </c>
      <c r="O127" s="5">
        <v>-7053628000</v>
      </c>
      <c r="P127" s="5">
        <v>-46114759000</v>
      </c>
      <c r="Q127" s="5">
        <v>-185191499000</v>
      </c>
      <c r="R127" s="5">
        <v>-199894881000</v>
      </c>
      <c r="S127" s="5">
        <v>-153554772000</v>
      </c>
      <c r="T127" s="5">
        <v>-149300979000</v>
      </c>
      <c r="U127" s="5">
        <v>-61826007000</v>
      </c>
      <c r="V127" s="5">
        <v>-46960025000</v>
      </c>
      <c r="W127" s="5">
        <v>-21610268000</v>
      </c>
      <c r="X127" s="5">
        <v>-13131806000</v>
      </c>
    </row>
    <row r="128" spans="2:24" ht="15.5" x14ac:dyDescent="0.35">
      <c r="C128" t="s">
        <v>1638</v>
      </c>
      <c r="D128" s="5">
        <v>993183000</v>
      </c>
      <c r="E128" s="5">
        <v>-993183000</v>
      </c>
      <c r="F128" s="5">
        <v>-43173000</v>
      </c>
      <c r="I128" s="5">
        <v>-43173000</v>
      </c>
    </row>
    <row r="129" spans="3:24" ht="15.5" x14ac:dyDescent="0.35">
      <c r="C129" t="s">
        <v>1639</v>
      </c>
      <c r="D129" s="5">
        <v>-94908000</v>
      </c>
      <c r="F129" s="5">
        <v>150938000</v>
      </c>
      <c r="G129" s="5">
        <v>-150938000</v>
      </c>
      <c r="J129" s="5">
        <v>-3779629000</v>
      </c>
      <c r="K129" s="5">
        <v>-15711732000</v>
      </c>
      <c r="L129" s="5">
        <v>-328579000</v>
      </c>
      <c r="M129" s="5">
        <v>-5455000</v>
      </c>
      <c r="N129" s="5">
        <v>-472272000</v>
      </c>
      <c r="O129" s="5">
        <v>-182626000</v>
      </c>
      <c r="P129" s="5">
        <v>-66052871000</v>
      </c>
      <c r="Q129" s="5">
        <v>-48654698000</v>
      </c>
      <c r="R129" s="5">
        <v>-46029611000</v>
      </c>
      <c r="S129" s="5">
        <v>-39582865000</v>
      </c>
      <c r="T129" s="5">
        <v>-38859865000</v>
      </c>
      <c r="U129" s="5">
        <v>-31001384000</v>
      </c>
      <c r="V129" s="5">
        <v>-26350571000</v>
      </c>
      <c r="W129" s="5">
        <v>-28412355000</v>
      </c>
      <c r="X129" s="5">
        <v>-15603393000</v>
      </c>
    </row>
    <row r="130" spans="3:24" ht="15.5" x14ac:dyDescent="0.35">
      <c r="C130" t="s">
        <v>1640</v>
      </c>
      <c r="D130" s="5">
        <v>-15425306000</v>
      </c>
      <c r="E130" s="5">
        <v>-15150282000</v>
      </c>
      <c r="F130" s="5">
        <v>-23940607000</v>
      </c>
      <c r="G130" s="5">
        <v>-5642951000</v>
      </c>
      <c r="I130" s="5">
        <v>-59051332000</v>
      </c>
      <c r="J130" s="5">
        <v>-58574901000</v>
      </c>
      <c r="K130" s="5">
        <v>-51516315000</v>
      </c>
      <c r="L130" s="5">
        <v>-46346093000</v>
      </c>
      <c r="M130" s="5">
        <v>-57942837000</v>
      </c>
      <c r="N130" s="5">
        <v>-95370248000</v>
      </c>
      <c r="O130" s="5">
        <v>-110266019000</v>
      </c>
      <c r="P130" s="5">
        <v>-153108338000</v>
      </c>
      <c r="Q130" s="5">
        <v>-206339702000</v>
      </c>
      <c r="R130" s="5">
        <v>-209868857000</v>
      </c>
      <c r="S130" s="5">
        <v>-67792404000</v>
      </c>
      <c r="T130" s="5">
        <v>-29333213000</v>
      </c>
      <c r="U130" s="5">
        <v>-30635667000</v>
      </c>
      <c r="V130" s="5">
        <v>-23360523000</v>
      </c>
      <c r="W130" s="5">
        <v>-38868574000</v>
      </c>
      <c r="X130" s="5">
        <v>-37433344000</v>
      </c>
    </row>
    <row r="131" spans="3:24" ht="15.5" x14ac:dyDescent="0.35">
      <c r="C131" t="s">
        <v>716</v>
      </c>
      <c r="D131" s="5">
        <v>32662615000</v>
      </c>
      <c r="E131" s="5">
        <v>-33197344000</v>
      </c>
      <c r="F131" s="5">
        <v>-44482171000</v>
      </c>
      <c r="G131" s="5">
        <v>-24847769000</v>
      </c>
      <c r="I131" s="5">
        <v>-86658026000</v>
      </c>
      <c r="J131" s="5">
        <v>-27673971000</v>
      </c>
      <c r="K131" s="5">
        <v>-28063427000</v>
      </c>
      <c r="L131" s="5">
        <v>-29913708000</v>
      </c>
      <c r="M131" s="5">
        <v>-31229871000</v>
      </c>
      <c r="N131" s="5">
        <v>-32183873000</v>
      </c>
      <c r="O131" s="5">
        <v>-85669785000</v>
      </c>
      <c r="P131" s="5">
        <v>-121082866000</v>
      </c>
      <c r="Q131" s="5">
        <v>-116261038000</v>
      </c>
      <c r="R131" s="5">
        <v>-99849068000</v>
      </c>
      <c r="S131" s="5">
        <v>-22299271000</v>
      </c>
      <c r="T131" s="5">
        <v>-19010367000</v>
      </c>
      <c r="U131" s="5">
        <v>-11968633000</v>
      </c>
      <c r="V131" s="5">
        <v>-13118055000</v>
      </c>
      <c r="W131" s="5">
        <v>-13614231000</v>
      </c>
      <c r="X131" s="5">
        <v>-13656358000</v>
      </c>
    </row>
    <row r="132" spans="3:24" ht="15.5" x14ac:dyDescent="0.35">
      <c r="C132" t="s">
        <v>1641</v>
      </c>
      <c r="D132" s="5">
        <v>-852360000</v>
      </c>
      <c r="E132" s="5">
        <v>-405608000</v>
      </c>
      <c r="F132" s="5">
        <v>6100873000</v>
      </c>
      <c r="G132" s="5">
        <v>-6427869000</v>
      </c>
      <c r="I132" s="5">
        <v>-544768000</v>
      </c>
      <c r="J132" s="5">
        <v>-444055000</v>
      </c>
      <c r="K132" s="5">
        <v>-243143000</v>
      </c>
      <c r="L132" s="5">
        <v>-7751106000</v>
      </c>
      <c r="N132" s="5">
        <v>-34969000</v>
      </c>
      <c r="O132" s="5">
        <v>-4925476000</v>
      </c>
      <c r="P132" s="5">
        <v>-5091245000</v>
      </c>
      <c r="Q132" s="5">
        <v>-2604342000</v>
      </c>
      <c r="R132" s="5">
        <v>-24177935000</v>
      </c>
      <c r="S132" s="5">
        <v>-19727411000</v>
      </c>
      <c r="T132" s="5">
        <v>-15649095000</v>
      </c>
      <c r="U132" s="5">
        <v>-11417234000</v>
      </c>
      <c r="V132" s="5">
        <v>-10612331000</v>
      </c>
      <c r="W132" s="5">
        <v>-10687452000</v>
      </c>
      <c r="X132" s="5">
        <v>-6370754000</v>
      </c>
    </row>
    <row r="133" spans="3:24" ht="15.5" x14ac:dyDescent="0.35">
      <c r="C133" t="s">
        <v>1642</v>
      </c>
      <c r="S133" s="5">
        <v>-12841884000</v>
      </c>
      <c r="T133" s="5">
        <v>-14999690000</v>
      </c>
      <c r="U133" s="5">
        <v>-6633758000</v>
      </c>
      <c r="V133" s="5">
        <v>-9107745000</v>
      </c>
      <c r="W133" s="5">
        <v>-5907652000</v>
      </c>
      <c r="X133" s="5">
        <v>-2356489000</v>
      </c>
    </row>
    <row r="134" spans="3:24" ht="15.5" x14ac:dyDescent="0.35">
      <c r="C134" t="s">
        <v>1518</v>
      </c>
      <c r="D134" s="5">
        <v>-25640672000</v>
      </c>
      <c r="E134" s="5">
        <v>-134583907000</v>
      </c>
      <c r="F134" s="5">
        <v>-1146545022000</v>
      </c>
      <c r="G134" s="5">
        <v>-4018711461000</v>
      </c>
      <c r="I134" s="5">
        <v>-5345661661000</v>
      </c>
      <c r="J134" s="5">
        <v>-5486914994000</v>
      </c>
      <c r="K134" s="5">
        <v>-3055335428000</v>
      </c>
      <c r="L134" s="5">
        <v>-2104783182000</v>
      </c>
      <c r="M134" s="5">
        <v>-1623764196000</v>
      </c>
      <c r="N134" s="5">
        <v>-572686300000</v>
      </c>
      <c r="O134" s="5">
        <v>-435102936000</v>
      </c>
      <c r="P134" s="5">
        <v>-1255420088000</v>
      </c>
      <c r="Q134" s="5">
        <v>-3273614219000</v>
      </c>
      <c r="R134" s="5">
        <v>-3546575398000</v>
      </c>
      <c r="S134" s="5">
        <v>-3134749261000</v>
      </c>
      <c r="T134" s="5">
        <v>-2661501524000</v>
      </c>
      <c r="U134" s="5">
        <v>-1910624845000</v>
      </c>
      <c r="V134" s="5">
        <v>-1527739132000</v>
      </c>
      <c r="W134" s="5">
        <v>-1379532652000</v>
      </c>
      <c r="X134" s="5">
        <v>-790560648000</v>
      </c>
    </row>
    <row r="135" spans="3:24" ht="15.5" x14ac:dyDescent="0.35">
      <c r="C135" t="s">
        <v>179</v>
      </c>
      <c r="D135" s="5">
        <v>-152570851000</v>
      </c>
      <c r="E135" s="5">
        <v>-263854594000</v>
      </c>
      <c r="F135" s="5">
        <v>-156740055000</v>
      </c>
      <c r="G135" s="5">
        <v>94704909000</v>
      </c>
      <c r="I135" s="5">
        <v>252989656000</v>
      </c>
      <c r="J135" s="5">
        <v>759759522000</v>
      </c>
      <c r="K135" s="5">
        <v>775635987000</v>
      </c>
      <c r="L135" s="5">
        <v>469660022000</v>
      </c>
      <c r="M135" s="5">
        <v>452570487000</v>
      </c>
      <c r="N135" s="5">
        <v>-306547390000</v>
      </c>
      <c r="O135" s="5">
        <v>-733983811000</v>
      </c>
      <c r="P135" s="5">
        <v>-1486646800000</v>
      </c>
      <c r="Q135" s="5">
        <v>211903796000</v>
      </c>
      <c r="R135" s="5">
        <v>492052420000</v>
      </c>
      <c r="S135" s="5">
        <v>458153167000</v>
      </c>
      <c r="T135" s="5">
        <v>643983375000</v>
      </c>
      <c r="U135" s="5">
        <v>253276998000</v>
      </c>
      <c r="V135" s="5">
        <v>266695589000</v>
      </c>
      <c r="W135" s="5">
        <v>423201454000</v>
      </c>
      <c r="X135" s="5">
        <v>116704145000</v>
      </c>
    </row>
    <row r="136" spans="3:24" ht="15.5" x14ac:dyDescent="0.35">
      <c r="C136" t="s">
        <v>180</v>
      </c>
      <c r="D136" s="5">
        <v>21295000</v>
      </c>
      <c r="E136" s="5">
        <v>-21295000</v>
      </c>
      <c r="F136" s="5">
        <v>-18636000</v>
      </c>
      <c r="G136" s="5">
        <v>18636000</v>
      </c>
      <c r="I136" s="5">
        <v>70547000</v>
      </c>
      <c r="J136" s="5">
        <v>-4546518000</v>
      </c>
      <c r="K136" s="5">
        <v>12293755000</v>
      </c>
      <c r="L136" s="5">
        <v>-2420587000</v>
      </c>
      <c r="M136" s="5">
        <v>89762000</v>
      </c>
      <c r="N136" s="5">
        <v>-6498904000</v>
      </c>
      <c r="O136" s="5">
        <v>-1336025000</v>
      </c>
      <c r="P136" s="5">
        <v>-5790708000</v>
      </c>
      <c r="Q136" s="5">
        <v>-12453264000</v>
      </c>
      <c r="R136" s="5">
        <v>-10894729000</v>
      </c>
      <c r="S136" s="5">
        <v>-14419003000</v>
      </c>
      <c r="T136" s="5">
        <v>-24382071000</v>
      </c>
      <c r="U136" s="5">
        <v>-5885415000</v>
      </c>
      <c r="V136" s="5">
        <v>-15623619000</v>
      </c>
      <c r="W136" s="5">
        <v>-25335362000</v>
      </c>
      <c r="X136" s="5">
        <v>-2668265000</v>
      </c>
    </row>
    <row r="137" spans="3:24" ht="15.5" x14ac:dyDescent="0.35">
      <c r="C137" t="s">
        <v>1065</v>
      </c>
      <c r="T137" s="5">
        <v>6393428000</v>
      </c>
    </row>
    <row r="138" spans="3:24" ht="15.5" x14ac:dyDescent="0.35">
      <c r="C138" t="s">
        <v>188</v>
      </c>
      <c r="F138" s="5">
        <v>-18636000</v>
      </c>
      <c r="G138" s="5">
        <v>18636000</v>
      </c>
      <c r="I138" s="5">
        <v>169414000</v>
      </c>
      <c r="J138" s="5">
        <v>12500000</v>
      </c>
      <c r="K138" s="5">
        <v>14042858000</v>
      </c>
      <c r="L138" s="5">
        <v>950269000</v>
      </c>
      <c r="M138" s="5">
        <v>3514588000</v>
      </c>
      <c r="N138" s="5">
        <v>1837982000</v>
      </c>
      <c r="O138" s="5">
        <v>2295523000</v>
      </c>
      <c r="P138" s="5">
        <v>1426218000</v>
      </c>
      <c r="Q138" s="5">
        <v>1847535000</v>
      </c>
      <c r="R138" s="5">
        <v>3238500000</v>
      </c>
      <c r="S138" s="5">
        <v>1428233000</v>
      </c>
      <c r="T138" s="5">
        <v>1127405000</v>
      </c>
      <c r="U138" s="5">
        <v>1749695000</v>
      </c>
      <c r="V138" s="5">
        <v>923200000</v>
      </c>
      <c r="W138" s="5">
        <v>1447949000</v>
      </c>
      <c r="X138" s="5">
        <v>303050000</v>
      </c>
    </row>
    <row r="139" spans="3:24" ht="15.5" x14ac:dyDescent="0.35">
      <c r="C139" t="s">
        <v>204</v>
      </c>
      <c r="M139" s="5">
        <v>-202959000</v>
      </c>
    </row>
    <row r="140" spans="3:24" ht="15.5" x14ac:dyDescent="0.35">
      <c r="C140" t="s">
        <v>182</v>
      </c>
      <c r="D140" s="5">
        <v>21295000</v>
      </c>
      <c r="E140" s="5">
        <v>-21295000</v>
      </c>
      <c r="I140" s="5">
        <v>-98867000</v>
      </c>
      <c r="J140" s="5">
        <v>-4559018000</v>
      </c>
      <c r="K140" s="5">
        <v>-1749103000</v>
      </c>
      <c r="L140" s="5">
        <v>-3370856000</v>
      </c>
      <c r="M140" s="5">
        <v>-3221867000</v>
      </c>
      <c r="N140" s="5">
        <v>-8336886000</v>
      </c>
      <c r="O140" s="5">
        <v>-3631548000</v>
      </c>
      <c r="P140" s="5">
        <v>-7216926000</v>
      </c>
      <c r="Q140" s="5">
        <v>-14300799000</v>
      </c>
      <c r="R140" s="5">
        <v>-14133229000</v>
      </c>
      <c r="S140" s="5">
        <v>-15847236000</v>
      </c>
      <c r="T140" s="5">
        <v>-31902904000</v>
      </c>
      <c r="U140" s="5">
        <v>-7635110000</v>
      </c>
      <c r="V140" s="5">
        <v>-16546819000</v>
      </c>
      <c r="W140" s="5">
        <v>-26783311000</v>
      </c>
      <c r="X140" s="5">
        <v>-2971315000</v>
      </c>
    </row>
    <row r="141" spans="3:24" ht="15.5" x14ac:dyDescent="0.35">
      <c r="C141" t="s">
        <v>206</v>
      </c>
      <c r="D141" s="5">
        <v>-152570851000</v>
      </c>
      <c r="E141" s="5">
        <v>-263854594000</v>
      </c>
      <c r="F141" s="5">
        <v>-156740055000</v>
      </c>
      <c r="G141" s="5">
        <v>94704909000</v>
      </c>
      <c r="I141" s="5">
        <v>252989656000</v>
      </c>
      <c r="J141" s="5">
        <v>759759522000</v>
      </c>
      <c r="K141" s="5">
        <v>775635987000</v>
      </c>
      <c r="L141" s="5">
        <v>469660022000</v>
      </c>
      <c r="M141" s="5">
        <v>452570487000</v>
      </c>
      <c r="N141" s="5">
        <v>-306547390000</v>
      </c>
      <c r="O141" s="5">
        <v>-733983811000</v>
      </c>
      <c r="P141" s="5">
        <v>-1486646800000</v>
      </c>
      <c r="Q141" s="5">
        <v>211903796000</v>
      </c>
      <c r="R141" s="5">
        <v>492052420000</v>
      </c>
      <c r="S141" s="5">
        <v>458153167000</v>
      </c>
      <c r="T141" s="5">
        <v>643983375000</v>
      </c>
      <c r="U141" s="5">
        <v>253276998000</v>
      </c>
      <c r="V141" s="5">
        <v>266695589000</v>
      </c>
      <c r="W141" s="5">
        <v>423201454000</v>
      </c>
      <c r="X141" s="5">
        <v>116704145000</v>
      </c>
    </row>
    <row r="142" spans="3:24" ht="15.5" x14ac:dyDescent="0.35">
      <c r="C142" t="s">
        <v>1643</v>
      </c>
      <c r="S142" s="5">
        <v>277075625000</v>
      </c>
      <c r="T142" s="5">
        <v>164821697000</v>
      </c>
      <c r="U142" s="5">
        <v>890545934000</v>
      </c>
      <c r="V142" s="5">
        <v>378397069000</v>
      </c>
      <c r="W142" s="5">
        <v>662185050000</v>
      </c>
      <c r="X142" s="5">
        <v>417411442000</v>
      </c>
    </row>
    <row r="143" spans="3:24" ht="15.5" x14ac:dyDescent="0.35">
      <c r="C143" t="s">
        <v>858</v>
      </c>
      <c r="D143" s="5">
        <v>388000000000</v>
      </c>
      <c r="E143" s="5">
        <v>374450000000</v>
      </c>
      <c r="F143" s="5">
        <v>2318719789000</v>
      </c>
      <c r="G143" s="5">
        <v>-4936906000</v>
      </c>
      <c r="I143" s="5">
        <v>4276438153000</v>
      </c>
      <c r="J143" s="5">
        <v>2857621581000</v>
      </c>
      <c r="K143" s="5">
        <v>1866217552000</v>
      </c>
      <c r="L143" s="5">
        <v>1562145237000</v>
      </c>
      <c r="M143" s="5">
        <v>705030540000</v>
      </c>
      <c r="N143" s="5">
        <v>27465340000</v>
      </c>
      <c r="P143" s="5">
        <v>146065012000</v>
      </c>
      <c r="Q143" s="5">
        <v>1681823638000</v>
      </c>
      <c r="R143" s="5">
        <v>1877488165000</v>
      </c>
      <c r="S143" s="5">
        <v>1543178124000</v>
      </c>
      <c r="T143" s="5">
        <v>1495114383000</v>
      </c>
      <c r="U143" s="5">
        <v>168655689000</v>
      </c>
      <c r="V143" s="5">
        <v>526108224000</v>
      </c>
      <c r="W143" s="5">
        <v>402379147000</v>
      </c>
      <c r="X143" s="5">
        <v>155000000000</v>
      </c>
    </row>
    <row r="144" spans="3:24" ht="15.5" x14ac:dyDescent="0.35">
      <c r="C144" t="s">
        <v>1644</v>
      </c>
      <c r="T144" s="5">
        <v>55857233000</v>
      </c>
      <c r="U144" s="5">
        <v>41186567000</v>
      </c>
    </row>
    <row r="145" spans="3:24" ht="15.5" x14ac:dyDescent="0.35">
      <c r="C145" t="s">
        <v>207</v>
      </c>
      <c r="S145" s="5">
        <v>150037094000</v>
      </c>
    </row>
    <row r="146" spans="3:24" ht="15.5" x14ac:dyDescent="0.35">
      <c r="C146" t="s">
        <v>709</v>
      </c>
      <c r="V146" s="5">
        <v>36000000000</v>
      </c>
    </row>
    <row r="147" spans="3:24" ht="15.5" x14ac:dyDescent="0.35">
      <c r="C147" t="s">
        <v>663</v>
      </c>
      <c r="N147" s="5">
        <v>-30478287000</v>
      </c>
      <c r="O147" s="5">
        <v>-88353808000</v>
      </c>
      <c r="P147" s="5">
        <v>-179800454000</v>
      </c>
    </row>
    <row r="148" spans="3:24" ht="15.5" x14ac:dyDescent="0.35">
      <c r="C148" t="s">
        <v>1577</v>
      </c>
    </row>
    <row r="149" spans="3:24" ht="15.5" x14ac:dyDescent="0.35">
      <c r="C149" t="s">
        <v>1645</v>
      </c>
      <c r="L149" s="5">
        <v>12250000000</v>
      </c>
      <c r="M149" s="5">
        <v>10017157000</v>
      </c>
      <c r="N149" s="5">
        <v>60956574000</v>
      </c>
      <c r="O149" s="5">
        <v>228808818000</v>
      </c>
    </row>
    <row r="150" spans="3:24" ht="15.5" x14ac:dyDescent="0.35">
      <c r="C150" t="s">
        <v>639</v>
      </c>
      <c r="M150" s="5">
        <v>89094600000</v>
      </c>
    </row>
    <row r="151" spans="3:24" ht="15.5" x14ac:dyDescent="0.35">
      <c r="C151" t="s">
        <v>1646</v>
      </c>
      <c r="D151" s="5">
        <v>-1900886000</v>
      </c>
      <c r="E151" s="5">
        <v>-1097250000</v>
      </c>
      <c r="F151" s="5">
        <v>-615256000</v>
      </c>
      <c r="G151" s="5">
        <v>-654899000</v>
      </c>
      <c r="I151" s="5">
        <v>-3308868000</v>
      </c>
      <c r="J151" s="5">
        <v>-3941713000</v>
      </c>
      <c r="K151" s="5">
        <v>-3401299000</v>
      </c>
      <c r="L151" s="5">
        <v>-2505531000</v>
      </c>
      <c r="M151" s="5">
        <v>-1620230000</v>
      </c>
      <c r="N151" s="5">
        <v>-1980448000</v>
      </c>
    </row>
    <row r="152" spans="3:24" ht="15.5" x14ac:dyDescent="0.35">
      <c r="C152" t="s">
        <v>1647</v>
      </c>
      <c r="W152" s="5">
        <v>92000000000</v>
      </c>
    </row>
    <row r="153" spans="3:24" ht="15.5" x14ac:dyDescent="0.35">
      <c r="C153" t="s">
        <v>1648</v>
      </c>
      <c r="V153" s="5">
        <v>4794000000</v>
      </c>
      <c r="W153" s="5">
        <v>9891547000</v>
      </c>
    </row>
    <row r="154" spans="3:24" ht="15.5" x14ac:dyDescent="0.35">
      <c r="C154" t="s">
        <v>443</v>
      </c>
    </row>
    <row r="155" spans="3:24" ht="15.5" x14ac:dyDescent="0.35">
      <c r="C155" t="s">
        <v>1649</v>
      </c>
      <c r="X155" s="5">
        <v>2257070000</v>
      </c>
    </row>
    <row r="156" spans="3:24" ht="15.5" x14ac:dyDescent="0.35">
      <c r="C156" t="s">
        <v>177</v>
      </c>
    </row>
    <row r="157" spans="3:24" ht="15.5" x14ac:dyDescent="0.35">
      <c r="C157" t="s">
        <v>635</v>
      </c>
      <c r="D157" s="5">
        <v>-538669965000</v>
      </c>
      <c r="E157" s="5">
        <v>-637207344000</v>
      </c>
      <c r="F157" s="5">
        <v>-2474844588000</v>
      </c>
      <c r="G157" s="5">
        <v>100296714000</v>
      </c>
      <c r="I157" s="5">
        <v>-4020139629000</v>
      </c>
      <c r="J157" s="5">
        <v>-2093920346000</v>
      </c>
      <c r="K157" s="5">
        <v>-1087180266000</v>
      </c>
      <c r="L157" s="5">
        <v>-1102229684000</v>
      </c>
      <c r="M157" s="5">
        <v>-349951580000</v>
      </c>
      <c r="N157" s="5">
        <v>-337510569000</v>
      </c>
      <c r="O157" s="5">
        <v>-763968096000</v>
      </c>
      <c r="P157" s="5">
        <v>-1211671608000</v>
      </c>
      <c r="Q157" s="5">
        <v>-1698010146000</v>
      </c>
      <c r="R157" s="5">
        <v>-1405288063000</v>
      </c>
      <c r="S157" s="5">
        <v>-1303159948000</v>
      </c>
      <c r="T157" s="5">
        <v>-1056501317000</v>
      </c>
      <c r="U157" s="5">
        <v>-341098448000</v>
      </c>
      <c r="V157" s="5">
        <v>-413596655000</v>
      </c>
      <c r="W157" s="5">
        <v>-365559972000</v>
      </c>
      <c r="X157" s="5">
        <v>-109924098000</v>
      </c>
    </row>
    <row r="158" spans="3:24" ht="15.5" x14ac:dyDescent="0.35">
      <c r="C158" t="s">
        <v>1650</v>
      </c>
      <c r="R158" s="5">
        <v>-267098206000</v>
      </c>
      <c r="S158" s="5">
        <v>-224379493000</v>
      </c>
      <c r="T158" s="5">
        <v>-138980403000</v>
      </c>
      <c r="U158" s="5">
        <v>-493148357000</v>
      </c>
      <c r="V158" s="5">
        <v>-353307919000</v>
      </c>
      <c r="W158" s="5">
        <v>-365777424000</v>
      </c>
      <c r="X158" s="5">
        <v>-364795281000</v>
      </c>
    </row>
    <row r="159" spans="3:24" ht="15.5" x14ac:dyDescent="0.35">
      <c r="C159" t="s">
        <v>889</v>
      </c>
      <c r="O159" s="5">
        <v>-460000000000</v>
      </c>
      <c r="P159" s="5">
        <v>-450000000000</v>
      </c>
      <c r="Q159" s="5">
        <v>-142000000000</v>
      </c>
      <c r="R159" s="5">
        <v>-218057500000</v>
      </c>
      <c r="S159" s="5">
        <v>-2646199000</v>
      </c>
    </row>
    <row r="160" spans="3:24" ht="15.5" x14ac:dyDescent="0.35">
      <c r="C160" t="s">
        <v>1359</v>
      </c>
      <c r="S160" s="5">
        <v>-100000000000</v>
      </c>
    </row>
    <row r="161" spans="3:24" ht="15.5" x14ac:dyDescent="0.35">
      <c r="C161" t="s">
        <v>797</v>
      </c>
      <c r="R161" s="5">
        <v>-7999741000</v>
      </c>
    </row>
    <row r="162" spans="3:24" ht="15.5" x14ac:dyDescent="0.35">
      <c r="C162" t="s">
        <v>1073</v>
      </c>
      <c r="P162" s="5">
        <v>-1239750000</v>
      </c>
      <c r="Q162" s="5">
        <v>-3388000000</v>
      </c>
      <c r="R162" s="5">
        <v>-5774270000</v>
      </c>
      <c r="S162" s="5">
        <v>-3137500000</v>
      </c>
      <c r="T162" s="5">
        <v>-7223195000</v>
      </c>
      <c r="U162" s="5">
        <v>-3693600000</v>
      </c>
      <c r="V162" s="5">
        <v>-3693600000</v>
      </c>
    </row>
    <row r="163" spans="3:24" ht="15.5" x14ac:dyDescent="0.35">
      <c r="C163" t="s">
        <v>438</v>
      </c>
      <c r="Q163" s="5">
        <v>-11521696000</v>
      </c>
      <c r="R163" s="5">
        <v>-6582546000</v>
      </c>
      <c r="S163" s="5">
        <v>-23430144000</v>
      </c>
      <c r="T163" s="5">
        <v>-53522453000</v>
      </c>
    </row>
    <row r="164" spans="3:24" ht="15.5" x14ac:dyDescent="0.35">
      <c r="C164" t="s">
        <v>1651</v>
      </c>
      <c r="N164" s="5">
        <v>-25000000000</v>
      </c>
      <c r="R164" s="5">
        <v>-9323600000</v>
      </c>
      <c r="S164" s="5">
        <v>-4171067000</v>
      </c>
      <c r="T164" s="5">
        <v>-5071151000</v>
      </c>
      <c r="U164" s="5">
        <v>-4947408000</v>
      </c>
      <c r="V164" s="5">
        <v>-3473219000</v>
      </c>
      <c r="W164" s="5">
        <v>-2667834000</v>
      </c>
      <c r="X164" s="5">
        <v>-7580400000</v>
      </c>
    </row>
    <row r="165" spans="3:24" ht="15.5" x14ac:dyDescent="0.35">
      <c r="C165" t="s">
        <v>320</v>
      </c>
      <c r="R165" s="5">
        <v>-3409929000</v>
      </c>
      <c r="S165" s="5">
        <v>-1213325000</v>
      </c>
      <c r="T165" s="5">
        <v>-5568919000</v>
      </c>
      <c r="U165" s="5">
        <v>-4223379000</v>
      </c>
      <c r="V165" s="5">
        <v>-2614311000</v>
      </c>
      <c r="W165" s="5">
        <v>-859032000</v>
      </c>
      <c r="X165" s="5">
        <v>-664588000</v>
      </c>
    </row>
    <row r="166" spans="3:24" ht="15.5" x14ac:dyDescent="0.35">
      <c r="C166" t="s">
        <v>1652</v>
      </c>
      <c r="V166" s="5">
        <v>-1918000000</v>
      </c>
      <c r="W166" s="5">
        <v>-2472887000</v>
      </c>
    </row>
    <row r="167" spans="3:24" ht="15.5" x14ac:dyDescent="0.35">
      <c r="C167" t="s">
        <v>1562</v>
      </c>
      <c r="W167" s="5">
        <v>-5917141000</v>
      </c>
    </row>
    <row r="168" spans="3:24" ht="15.5" x14ac:dyDescent="0.35">
      <c r="C168" t="s">
        <v>1653</v>
      </c>
      <c r="O168" s="5">
        <v>-3566306000</v>
      </c>
    </row>
    <row r="169" spans="3:24" ht="15.5" x14ac:dyDescent="0.35">
      <c r="C169" t="s">
        <v>535</v>
      </c>
      <c r="O169" s="5">
        <v>353095581000</v>
      </c>
    </row>
    <row r="170" spans="3:24" ht="15.5" x14ac:dyDescent="0.35">
      <c r="C170" t="s">
        <v>1654</v>
      </c>
      <c r="P170" s="5">
        <v>135000000000</v>
      </c>
      <c r="T170" s="5">
        <v>77000000000</v>
      </c>
      <c r="X170" s="5">
        <v>25000000000</v>
      </c>
    </row>
    <row r="171" spans="3:24" ht="15.5" x14ac:dyDescent="0.35">
      <c r="C171" t="s">
        <v>421</v>
      </c>
    </row>
    <row r="172" spans="3:24" ht="15.5" x14ac:dyDescent="0.35">
      <c r="C172" t="s">
        <v>91</v>
      </c>
    </row>
    <row r="173" spans="3:24" ht="15.5" x14ac:dyDescent="0.35">
      <c r="C173" t="s">
        <v>224</v>
      </c>
      <c r="D173" s="5">
        <v>-18569347000</v>
      </c>
      <c r="E173" s="5">
        <v>-74610980000</v>
      </c>
      <c r="F173" s="5">
        <v>87793604000</v>
      </c>
      <c r="G173" s="5">
        <v>-42137170000</v>
      </c>
      <c r="I173" s="5">
        <v>-3243106000</v>
      </c>
      <c r="J173" s="5">
        <v>85545264000</v>
      </c>
      <c r="K173" s="5">
        <v>-36854864000</v>
      </c>
      <c r="L173" s="5">
        <v>14351685000</v>
      </c>
      <c r="M173" s="5">
        <v>-175368970000</v>
      </c>
      <c r="N173" s="5">
        <v>-192443236000</v>
      </c>
      <c r="O173" s="5">
        <v>144960618000</v>
      </c>
      <c r="P173" s="5">
        <v>202959118000</v>
      </c>
      <c r="Q173" s="5">
        <v>9428562000</v>
      </c>
      <c r="R173" s="5">
        <v>80346787000</v>
      </c>
      <c r="S173" s="5">
        <v>-88220984000</v>
      </c>
      <c r="T173" s="5">
        <v>122952840000</v>
      </c>
      <c r="U173" s="5">
        <v>2982255000</v>
      </c>
      <c r="V173" s="5">
        <v>-21945521000</v>
      </c>
      <c r="W173" s="5">
        <v>3325795000</v>
      </c>
      <c r="X173" s="5">
        <v>-5744732000</v>
      </c>
    </row>
    <row r="174" spans="3:24" ht="15.5" x14ac:dyDescent="0.35">
      <c r="C174" t="s">
        <v>225</v>
      </c>
      <c r="E174" s="5">
        <v>149286620000</v>
      </c>
      <c r="I174" s="5">
        <v>153261843000</v>
      </c>
      <c r="J174" s="5">
        <v>67716579000</v>
      </c>
      <c r="K174" s="5">
        <v>104571443000</v>
      </c>
      <c r="L174" s="5">
        <v>90219758000</v>
      </c>
      <c r="M174" s="5">
        <v>265588728000</v>
      </c>
      <c r="N174" s="5">
        <v>458031964000</v>
      </c>
      <c r="O174" s="5">
        <v>313071346000</v>
      </c>
      <c r="P174" s="5">
        <v>110112228000</v>
      </c>
      <c r="Q174" s="5">
        <v>100683666000</v>
      </c>
      <c r="R174" s="5">
        <v>20336879000</v>
      </c>
      <c r="S174" s="5">
        <v>108557863000</v>
      </c>
      <c r="T174" s="5">
        <v>-14394977000</v>
      </c>
      <c r="U174" s="5">
        <v>-17377232000</v>
      </c>
      <c r="V174" s="5">
        <v>4568289000</v>
      </c>
      <c r="W174" s="5">
        <v>1242494000</v>
      </c>
      <c r="X174" s="5">
        <v>6987226000</v>
      </c>
    </row>
    <row r="175" spans="3:24" ht="15.5" x14ac:dyDescent="0.35">
      <c r="C175" t="s">
        <v>1655</v>
      </c>
      <c r="F175" s="5">
        <v>-732117000</v>
      </c>
      <c r="I175" s="5">
        <v>-732117000</v>
      </c>
    </row>
    <row r="176" spans="3:24" ht="15.5" x14ac:dyDescent="0.35">
      <c r="C176" t="s">
        <v>226</v>
      </c>
      <c r="D176" s="5">
        <v>-18569347000</v>
      </c>
      <c r="E176" s="5">
        <v>74675640000</v>
      </c>
      <c r="F176" s="5">
        <v>87061487000</v>
      </c>
      <c r="G176" s="5">
        <v>-42137170000</v>
      </c>
      <c r="I176" s="5">
        <v>149286620000</v>
      </c>
      <c r="J176" s="5">
        <v>153261843000</v>
      </c>
      <c r="K176" s="5">
        <v>67716579000</v>
      </c>
      <c r="L176" s="5">
        <v>104571443000</v>
      </c>
      <c r="M176" s="5">
        <v>90219758000</v>
      </c>
      <c r="N176" s="5">
        <v>265588728000</v>
      </c>
      <c r="O176" s="5">
        <v>458031964000</v>
      </c>
      <c r="P176" s="5">
        <v>313071346000</v>
      </c>
      <c r="Q176" s="5">
        <v>110112228000</v>
      </c>
      <c r="R176" s="5">
        <v>100683666000</v>
      </c>
      <c r="S176" s="5">
        <v>20336879000</v>
      </c>
      <c r="T176" s="5">
        <v>108557863000</v>
      </c>
      <c r="U176" s="5">
        <v>-14394977000</v>
      </c>
      <c r="V176" s="5">
        <v>-17377232000</v>
      </c>
      <c r="W176" s="5">
        <v>4568289000</v>
      </c>
      <c r="X176" s="5">
        <v>1242494000</v>
      </c>
    </row>
    <row r="178" spans="2:24" ht="15.5" x14ac:dyDescent="0.35">
      <c r="B178" t="s">
        <v>227</v>
      </c>
      <c r="C178" t="s">
        <v>12</v>
      </c>
      <c r="D178" s="5">
        <v>6540000000</v>
      </c>
      <c r="E178" s="5">
        <v>6540000000</v>
      </c>
      <c r="F178" s="5">
        <v>6540000000</v>
      </c>
      <c r="G178" s="5">
        <v>6540000000</v>
      </c>
      <c r="I178" s="5">
        <v>6540000000</v>
      </c>
      <c r="J178" s="5">
        <v>6540000000</v>
      </c>
      <c r="K178" s="5">
        <v>6540000000</v>
      </c>
      <c r="L178" s="5">
        <v>6540000000</v>
      </c>
      <c r="M178" s="5">
        <v>6540000000</v>
      </c>
      <c r="N178" s="5">
        <v>6100000000</v>
      </c>
      <c r="O178" s="5">
        <v>6100000000</v>
      </c>
      <c r="P178" s="5">
        <v>2330000000</v>
      </c>
      <c r="Q178" s="5">
        <v>2330000000</v>
      </c>
      <c r="R178" s="5">
        <v>2330000000</v>
      </c>
      <c r="S178" s="5">
        <v>2330000000</v>
      </c>
      <c r="T178" s="5">
        <v>1540000000</v>
      </c>
      <c r="U178" s="5">
        <v>1540000000</v>
      </c>
      <c r="V178" s="5">
        <v>1540000000</v>
      </c>
      <c r="W178" s="5">
        <v>1540000000</v>
      </c>
      <c r="X178" s="5">
        <v>1080000000</v>
      </c>
    </row>
    <row r="179" spans="2:24" ht="15.5" x14ac:dyDescent="0.35">
      <c r="C179" t="s">
        <v>228</v>
      </c>
      <c r="D179" s="6">
        <v>-0.04</v>
      </c>
      <c r="E179" s="6">
        <v>0.27</v>
      </c>
      <c r="F179" s="6">
        <v>-12.14</v>
      </c>
      <c r="G179" s="6">
        <v>-0.66</v>
      </c>
    </row>
    <row r="180" spans="2:24" ht="15.5" x14ac:dyDescent="0.35">
      <c r="C180" t="s">
        <v>229</v>
      </c>
      <c r="D180" s="5">
        <v>-2175</v>
      </c>
      <c r="E180" s="6">
        <v>355.56</v>
      </c>
      <c r="F180" s="6">
        <v>-10.38</v>
      </c>
      <c r="G180" s="6">
        <v>-218.18</v>
      </c>
    </row>
    <row r="181" spans="2:24" ht="15.5" x14ac:dyDescent="0.35">
      <c r="C181" t="s">
        <v>73</v>
      </c>
      <c r="D181" s="6">
        <v>6.84</v>
      </c>
      <c r="E181" s="6">
        <v>6.79</v>
      </c>
      <c r="F181" s="6">
        <v>7.73</v>
      </c>
      <c r="G181" s="6">
        <v>8.65</v>
      </c>
    </row>
    <row r="182" spans="2:24" ht="15.5" x14ac:dyDescent="0.35">
      <c r="C182" t="s">
        <v>230</v>
      </c>
      <c r="D182" s="5">
        <v>-23330000000</v>
      </c>
      <c r="E182" s="5">
        <v>-4690000000</v>
      </c>
      <c r="F182" s="5">
        <v>-93990000000</v>
      </c>
      <c r="G182" s="5">
        <v>-3440000000</v>
      </c>
    </row>
    <row r="183" spans="2:24" ht="15.5" x14ac:dyDescent="0.35">
      <c r="C183" t="s">
        <v>231</v>
      </c>
      <c r="D183" s="6">
        <v>-1E-4</v>
      </c>
      <c r="E183" s="6">
        <v>5.9999999999999995E-4</v>
      </c>
      <c r="F183" s="6">
        <v>-2.3399999999999997E-2</v>
      </c>
      <c r="G183" s="6">
        <v>-1.1999999999999999E-3</v>
      </c>
    </row>
    <row r="184" spans="2:24" ht="15.5" x14ac:dyDescent="0.35">
      <c r="C184" t="s">
        <v>232</v>
      </c>
      <c r="D184" s="6">
        <v>-5.0000000000000001E-4</v>
      </c>
      <c r="E184" s="6">
        <v>3.5999999999999999E-3</v>
      </c>
      <c r="F184" s="6">
        <v>-0.16170000000000001</v>
      </c>
      <c r="G184" s="6">
        <v>-7.6E-3</v>
      </c>
    </row>
    <row r="185" spans="2:24" ht="15.5" x14ac:dyDescent="0.35">
      <c r="C185" t="s">
        <v>233</v>
      </c>
      <c r="D185" s="6">
        <v>-6.0000000000000001E-3</v>
      </c>
      <c r="E185" s="6">
        <v>-1.9E-3</v>
      </c>
      <c r="F185" s="6">
        <v>-2.7200000000000002E-2</v>
      </c>
      <c r="G185" s="6">
        <v>-1.4000000000000002E-3</v>
      </c>
    </row>
    <row r="186" spans="2:24" ht="15.5" x14ac:dyDescent="0.35">
      <c r="C186" t="s">
        <v>234</v>
      </c>
    </row>
    <row r="187" spans="2:24" ht="15.5" x14ac:dyDescent="0.35">
      <c r="C187" t="s">
        <v>235</v>
      </c>
      <c r="D187" s="5">
        <v>493000000000</v>
      </c>
      <c r="E187" s="5">
        <v>493000000000</v>
      </c>
      <c r="F187" s="5">
        <v>491000000000</v>
      </c>
      <c r="G187" s="5">
        <v>570000000000</v>
      </c>
    </row>
    <row r="188" spans="2:24" ht="15.5" x14ac:dyDescent="0.35">
      <c r="C188" t="s">
        <v>236</v>
      </c>
      <c r="D188" s="6">
        <v>1.1599999999999999</v>
      </c>
      <c r="E188" s="6">
        <v>1.27</v>
      </c>
      <c r="F188" s="6">
        <v>1.68</v>
      </c>
      <c r="G188" s="6">
        <v>1.65</v>
      </c>
    </row>
    <row r="189" spans="2:24" ht="15.5" x14ac:dyDescent="0.35">
      <c r="C189" t="s">
        <v>237</v>
      </c>
      <c r="D189" s="6">
        <v>75.290000000000006</v>
      </c>
      <c r="E189" s="6">
        <v>75.33</v>
      </c>
      <c r="F189" s="6">
        <v>75.05</v>
      </c>
      <c r="G189" s="6">
        <v>87.16</v>
      </c>
    </row>
    <row r="190" spans="2:24" ht="15.5" x14ac:dyDescent="0.35">
      <c r="C190" t="s">
        <v>238</v>
      </c>
      <c r="D190" s="6">
        <v>1.1599999999999999</v>
      </c>
      <c r="E190" s="6">
        <v>1.27</v>
      </c>
      <c r="F190" s="6">
        <v>1.68</v>
      </c>
      <c r="G190" s="6">
        <v>1.65</v>
      </c>
    </row>
    <row r="191" spans="2:24" ht="15.5" x14ac:dyDescent="0.35">
      <c r="C191" t="s">
        <v>239</v>
      </c>
      <c r="D191" s="6">
        <v>75.290000000000006</v>
      </c>
      <c r="E191" s="6">
        <v>75.33</v>
      </c>
      <c r="F191" s="6">
        <v>75.05</v>
      </c>
      <c r="G191" s="6">
        <v>87.16</v>
      </c>
    </row>
    <row r="192" spans="2:24" ht="15.5" x14ac:dyDescent="0.35">
      <c r="C192" t="s">
        <v>240</v>
      </c>
    </row>
    <row r="193" spans="3:24" ht="15.5" x14ac:dyDescent="0.35">
      <c r="C193" t="s">
        <v>241</v>
      </c>
    </row>
    <row r="194" spans="3:24" ht="15.5" x14ac:dyDescent="0.35">
      <c r="C194" t="s">
        <v>242</v>
      </c>
      <c r="D194" s="5">
        <v>493000000000</v>
      </c>
      <c r="E194" s="5">
        <v>493000000000</v>
      </c>
      <c r="F194" s="5">
        <v>491000000000</v>
      </c>
      <c r="G194" s="5">
        <v>570000000000</v>
      </c>
    </row>
    <row r="195" spans="3:24" ht="15.5" x14ac:dyDescent="0.35">
      <c r="C195" t="s">
        <v>24</v>
      </c>
    </row>
    <row r="196" spans="3:24" ht="15.5" x14ac:dyDescent="0.35">
      <c r="C196" t="s">
        <v>21</v>
      </c>
    </row>
    <row r="197" spans="3:24" ht="15.5" x14ac:dyDescent="0.35">
      <c r="C197" t="s">
        <v>243</v>
      </c>
    </row>
    <row r="198" spans="3:24" ht="15.5" x14ac:dyDescent="0.35">
      <c r="C198" t="s">
        <v>244</v>
      </c>
      <c r="D198" s="5">
        <v>873000000000</v>
      </c>
      <c r="E198" s="5">
        <v>1061000000000</v>
      </c>
      <c r="F198" s="5">
        <v>245000000000</v>
      </c>
      <c r="G198" s="5">
        <v>-2679000000000</v>
      </c>
    </row>
    <row r="199" spans="3:24" ht="15.5" x14ac:dyDescent="0.35">
      <c r="C199" t="s">
        <v>245</v>
      </c>
      <c r="D199" s="5">
        <v>0</v>
      </c>
      <c r="E199" s="5">
        <v>0</v>
      </c>
    </row>
    <row r="200" spans="3:24" ht="15.5" x14ac:dyDescent="0.35">
      <c r="C200" t="s">
        <v>13</v>
      </c>
      <c r="D200" s="5">
        <v>873000000000</v>
      </c>
      <c r="E200" s="5">
        <v>1061000000000</v>
      </c>
      <c r="F200" s="5">
        <v>245000000000</v>
      </c>
      <c r="G200" s="5">
        <v>-2679000000000</v>
      </c>
    </row>
    <row r="201" spans="3:24" ht="15.5" x14ac:dyDescent="0.35">
      <c r="C201" t="s">
        <v>16</v>
      </c>
      <c r="D201" s="6">
        <v>133.37</v>
      </c>
      <c r="E201" s="6">
        <v>162.1</v>
      </c>
      <c r="F201" s="6">
        <v>37.380000000000003</v>
      </c>
      <c r="G201" s="6">
        <v>-409.46</v>
      </c>
    </row>
    <row r="202" spans="3:24" ht="15.5" x14ac:dyDescent="0.35">
      <c r="C202" t="s">
        <v>58</v>
      </c>
      <c r="I202" s="6">
        <v>-12.46</v>
      </c>
      <c r="J202" s="6">
        <v>-6.6</v>
      </c>
      <c r="K202" s="6">
        <v>-8.73</v>
      </c>
      <c r="L202" s="6">
        <v>6.39</v>
      </c>
      <c r="M202" s="6">
        <v>5.42</v>
      </c>
      <c r="N202" s="6">
        <v>-16.309999999999999</v>
      </c>
      <c r="O202" s="6">
        <v>-32.76</v>
      </c>
      <c r="P202" s="6">
        <v>-120.95</v>
      </c>
      <c r="Q202" s="6">
        <v>7.67</v>
      </c>
      <c r="R202" s="5">
        <v>11</v>
      </c>
      <c r="S202" s="6">
        <v>17.11</v>
      </c>
      <c r="T202" s="6">
        <v>24.99</v>
      </c>
      <c r="U202" s="6">
        <v>11.15</v>
      </c>
      <c r="V202" s="6">
        <v>9.75</v>
      </c>
      <c r="W202" s="6">
        <v>13.68</v>
      </c>
      <c r="X202" s="6">
        <v>11.62</v>
      </c>
    </row>
    <row r="203" spans="3:24" ht="15.5" x14ac:dyDescent="0.35">
      <c r="C203" t="s">
        <v>72</v>
      </c>
      <c r="I203" s="6">
        <v>-10.11</v>
      </c>
      <c r="J203" s="6">
        <v>-18.03</v>
      </c>
      <c r="K203" s="6">
        <v>-11.45</v>
      </c>
      <c r="L203" s="6">
        <v>24.57</v>
      </c>
      <c r="M203" s="6">
        <v>38.01</v>
      </c>
      <c r="N203" s="6">
        <v>-7.73</v>
      </c>
      <c r="O203" s="6">
        <v>-3.97</v>
      </c>
      <c r="P203" s="6">
        <v>-2.29</v>
      </c>
      <c r="Q203" s="6">
        <v>28.29</v>
      </c>
      <c r="R203" s="6">
        <v>22.36</v>
      </c>
      <c r="S203" s="6">
        <v>10.4</v>
      </c>
      <c r="T203" s="6">
        <v>8.8800000000000008</v>
      </c>
      <c r="U203" s="6">
        <v>22.24</v>
      </c>
      <c r="V203" s="6">
        <v>29.23</v>
      </c>
      <c r="W203" s="6">
        <v>20.47</v>
      </c>
      <c r="X203" s="5">
        <v>0</v>
      </c>
    </row>
    <row r="204" spans="3:24" ht="15.5" x14ac:dyDescent="0.35">
      <c r="C204" t="s">
        <v>75</v>
      </c>
      <c r="I204" s="6">
        <v>2.04</v>
      </c>
      <c r="J204" s="6">
        <v>2.25</v>
      </c>
      <c r="K204" s="6">
        <v>2.8</v>
      </c>
      <c r="L204" s="6">
        <v>5.64</v>
      </c>
      <c r="M204" s="6">
        <v>10.89</v>
      </c>
      <c r="N204" s="6">
        <v>10.96</v>
      </c>
      <c r="O204" s="6">
        <v>4.5199999999999996</v>
      </c>
      <c r="P204" s="6">
        <v>3.5</v>
      </c>
      <c r="Q204" s="6">
        <v>0.87</v>
      </c>
      <c r="R204" s="6">
        <v>1.04</v>
      </c>
      <c r="S204" s="6">
        <v>0.87</v>
      </c>
      <c r="T204" s="6">
        <v>1.01</v>
      </c>
      <c r="U204" s="6">
        <v>1.49</v>
      </c>
      <c r="V204" s="6">
        <v>1.55</v>
      </c>
      <c r="W204" s="6">
        <v>1.97</v>
      </c>
      <c r="X204" s="5">
        <v>0</v>
      </c>
    </row>
    <row r="205" spans="3:24" ht="15.5" x14ac:dyDescent="0.35">
      <c r="C205" t="s">
        <v>246</v>
      </c>
      <c r="I205" s="5">
        <v>-102360000000</v>
      </c>
      <c r="J205" s="5">
        <v>-33610000000</v>
      </c>
      <c r="K205" s="5">
        <v>43710000000</v>
      </c>
      <c r="L205" s="5">
        <v>109130000000</v>
      </c>
      <c r="M205" s="5">
        <v>4540000000</v>
      </c>
      <c r="N205" s="5">
        <v>-140070000000</v>
      </c>
      <c r="O205" s="5">
        <v>-267810000000</v>
      </c>
      <c r="P205" s="5">
        <v>-510870000000</v>
      </c>
    </row>
    <row r="206" spans="3:24" ht="15.5" x14ac:dyDescent="0.35">
      <c r="C206" t="s">
        <v>247</v>
      </c>
      <c r="I206" s="6">
        <v>-2.41E-2</v>
      </c>
      <c r="J206" s="6">
        <v>-1.3500000000000002E-2</v>
      </c>
      <c r="K206" s="6">
        <v>-2.3199999999999998E-2</v>
      </c>
      <c r="L206" s="6">
        <v>2.41E-2</v>
      </c>
      <c r="M206" s="6">
        <v>2.7699999999999999E-2</v>
      </c>
      <c r="N206" s="6">
        <v>-0.1288</v>
      </c>
      <c r="O206" s="6">
        <v>-0.16760000000000003</v>
      </c>
      <c r="P206" s="6">
        <v>-0.1246</v>
      </c>
      <c r="Q206" s="6">
        <v>4.5999999999999999E-3</v>
      </c>
      <c r="R206" s="6">
        <v>7.0999999999999995E-3</v>
      </c>
      <c r="S206" s="6">
        <v>1.29E-2</v>
      </c>
      <c r="T206" s="6">
        <v>1.5100000000000001E-2</v>
      </c>
      <c r="U206" s="6">
        <v>9.1999999999999998E-3</v>
      </c>
      <c r="V206" s="6">
        <v>9.4999999999999998E-3</v>
      </c>
      <c r="W206" s="6">
        <v>1.7000000000000001E-2</v>
      </c>
      <c r="X206" s="6">
        <v>1.6399999999999998E-2</v>
      </c>
    </row>
    <row r="207" spans="3:24" ht="15.5" x14ac:dyDescent="0.35">
      <c r="C207" t="s">
        <v>248</v>
      </c>
      <c r="I207" s="6">
        <v>-0.1661</v>
      </c>
      <c r="J207" s="6">
        <v>-7.5399999999999995E-2</v>
      </c>
      <c r="K207" s="6">
        <v>-9.2699999999999991E-2</v>
      </c>
      <c r="L207" s="6">
        <v>6.2100000000000002E-2</v>
      </c>
      <c r="M207" s="6">
        <v>5.6399999999999999E-2</v>
      </c>
      <c r="N207" s="6">
        <v>-0.19640000000000002</v>
      </c>
      <c r="O207" s="6">
        <v>-0.33600000000000002</v>
      </c>
      <c r="P207" s="6">
        <v>-1.2136</v>
      </c>
      <c r="Q207" s="6">
        <v>3.4000000000000002E-2</v>
      </c>
      <c r="R207" s="6">
        <v>4.99E-2</v>
      </c>
      <c r="S207" s="6">
        <v>8.0299999999999996E-2</v>
      </c>
      <c r="T207" s="6">
        <v>0.124</v>
      </c>
      <c r="U207" s="6">
        <v>6.3E-2</v>
      </c>
      <c r="V207" s="6">
        <v>5.8799999999999998E-2</v>
      </c>
      <c r="W207" s="6">
        <v>8.7599999999999997E-2</v>
      </c>
      <c r="X207" s="6">
        <v>9.4200000000000006E-2</v>
      </c>
    </row>
    <row r="208" spans="3:24" ht="15.5" x14ac:dyDescent="0.35">
      <c r="C208" t="s">
        <v>249</v>
      </c>
      <c r="I208" s="6">
        <v>-3.32E-2</v>
      </c>
      <c r="J208" s="6">
        <v>-1.43E-2</v>
      </c>
      <c r="K208" s="6">
        <v>-0.01</v>
      </c>
      <c r="L208" s="6">
        <v>2.52E-2</v>
      </c>
      <c r="M208" s="6">
        <v>1E-4</v>
      </c>
      <c r="N208" s="6">
        <v>-0.15179999999999999</v>
      </c>
      <c r="O208" s="6">
        <v>-0.16489999999999999</v>
      </c>
      <c r="P208" s="6">
        <v>-0.17329999999999998</v>
      </c>
      <c r="Q208" s="6">
        <v>-7.3899999999999993E-2</v>
      </c>
      <c r="R208" s="6">
        <v>-7.6200000000000004E-2</v>
      </c>
      <c r="S208" s="6">
        <v>-2.5000000000000001E-3</v>
      </c>
      <c r="T208" s="6">
        <v>-5.9999999999999995E-4</v>
      </c>
      <c r="U208" s="6">
        <v>-8.199999999999999E-3</v>
      </c>
      <c r="V208" s="6">
        <v>0.01</v>
      </c>
      <c r="W208" s="6">
        <v>2.0400000000000001E-2</v>
      </c>
      <c r="X208" s="6">
        <v>4.9599999999999998E-2</v>
      </c>
    </row>
    <row r="209" spans="3:24" ht="15.5" x14ac:dyDescent="0.35">
      <c r="C209" t="s">
        <v>250</v>
      </c>
    </row>
    <row r="210" spans="3:24" ht="15.5" x14ac:dyDescent="0.35">
      <c r="C210" t="s">
        <v>69</v>
      </c>
      <c r="I210" s="6">
        <v>1.68</v>
      </c>
      <c r="J210" s="6">
        <v>1.36</v>
      </c>
      <c r="K210" s="6">
        <v>1.06</v>
      </c>
      <c r="L210" s="6">
        <v>1.53</v>
      </c>
      <c r="M210" s="6">
        <v>2.14</v>
      </c>
      <c r="N210" s="6">
        <v>1.52</v>
      </c>
      <c r="O210" s="6">
        <v>1.33</v>
      </c>
      <c r="P210" s="6">
        <v>2.78</v>
      </c>
      <c r="Q210" s="6">
        <v>0.96</v>
      </c>
      <c r="R210" s="6">
        <v>1.1200000000000001</v>
      </c>
      <c r="S210" s="6">
        <v>0.84</v>
      </c>
      <c r="T210" s="6">
        <v>1.1000000000000001</v>
      </c>
      <c r="U210" s="6">
        <v>1.4</v>
      </c>
      <c r="V210" s="6">
        <v>1.72</v>
      </c>
      <c r="W210" s="6">
        <v>1.79</v>
      </c>
      <c r="X210" s="5">
        <v>0</v>
      </c>
    </row>
    <row r="211" spans="3:24" ht="15.5" x14ac:dyDescent="0.35">
      <c r="C211" t="s">
        <v>66</v>
      </c>
      <c r="I211" s="6">
        <v>75.05</v>
      </c>
      <c r="J211" s="6">
        <v>87.54</v>
      </c>
      <c r="K211" s="6">
        <v>94.12</v>
      </c>
      <c r="L211" s="6">
        <v>102.85</v>
      </c>
      <c r="M211" s="6">
        <v>96.18</v>
      </c>
      <c r="N211" s="6">
        <v>83.07</v>
      </c>
      <c r="O211" s="6">
        <v>97.47</v>
      </c>
      <c r="P211" s="6">
        <v>99.67</v>
      </c>
      <c r="Q211" s="6">
        <v>225.25</v>
      </c>
      <c r="R211" s="6">
        <v>220.34</v>
      </c>
      <c r="S211" s="6">
        <v>213.17</v>
      </c>
      <c r="T211" s="6">
        <v>201.59</v>
      </c>
      <c r="U211" s="6">
        <v>176.95</v>
      </c>
      <c r="V211" s="6">
        <v>165.8</v>
      </c>
      <c r="W211" s="6">
        <v>156.05000000000001</v>
      </c>
      <c r="X211" s="6">
        <v>123.31</v>
      </c>
    </row>
    <row r="212" spans="3:24" ht="15.5" x14ac:dyDescent="0.35">
      <c r="C212" t="s">
        <v>251</v>
      </c>
      <c r="I212" s="6">
        <v>1.68</v>
      </c>
      <c r="J212" s="6">
        <v>1.36</v>
      </c>
      <c r="K212" s="6">
        <v>1.06</v>
      </c>
      <c r="L212" s="6">
        <v>1.53</v>
      </c>
      <c r="M212" s="6">
        <v>2.14</v>
      </c>
      <c r="N212" s="6">
        <v>1.52</v>
      </c>
      <c r="O212" s="6">
        <v>1.33</v>
      </c>
      <c r="P212" s="6">
        <v>2.78</v>
      </c>
      <c r="Q212" s="6">
        <v>0.96</v>
      </c>
      <c r="R212" s="6">
        <v>1.1200000000000001</v>
      </c>
      <c r="S212" s="6">
        <v>0.84</v>
      </c>
      <c r="T212" s="6">
        <v>1.1000000000000001</v>
      </c>
      <c r="U212" s="6">
        <v>1.4</v>
      </c>
      <c r="V212" s="6">
        <v>1.72</v>
      </c>
      <c r="W212" s="6">
        <v>1.79</v>
      </c>
      <c r="X212" s="5">
        <v>0</v>
      </c>
    </row>
    <row r="213" spans="3:24" ht="15.5" x14ac:dyDescent="0.35">
      <c r="C213" t="s">
        <v>252</v>
      </c>
      <c r="I213" s="6">
        <v>75.05</v>
      </c>
      <c r="J213" s="6">
        <v>87.54</v>
      </c>
      <c r="K213" s="6">
        <v>94.12</v>
      </c>
      <c r="L213" s="6">
        <v>102.85</v>
      </c>
      <c r="M213" s="6">
        <v>96.18</v>
      </c>
      <c r="N213" s="6">
        <v>83.07</v>
      </c>
      <c r="O213" s="6">
        <v>97.47</v>
      </c>
      <c r="P213" s="6">
        <v>99.67</v>
      </c>
      <c r="Q213" s="6">
        <v>225.25</v>
      </c>
      <c r="R213" s="6">
        <v>220.34</v>
      </c>
      <c r="S213" s="6">
        <v>213.17</v>
      </c>
      <c r="T213" s="6">
        <v>201.59</v>
      </c>
      <c r="U213" s="6">
        <v>176.95</v>
      </c>
      <c r="V213" s="6">
        <v>165.8</v>
      </c>
      <c r="W213" s="6">
        <v>156.05000000000001</v>
      </c>
      <c r="X213" s="6">
        <v>123.31</v>
      </c>
    </row>
    <row r="214" spans="3:24" ht="15.5" x14ac:dyDescent="0.35">
      <c r="C214" t="s">
        <v>253</v>
      </c>
    </row>
    <row r="215" spans="3:24" ht="15.5" x14ac:dyDescent="0.35">
      <c r="C215" t="s">
        <v>254</v>
      </c>
    </row>
    <row r="216" spans="3:24" ht="15.5" x14ac:dyDescent="0.35">
      <c r="C216" t="s">
        <v>26</v>
      </c>
    </row>
    <row r="217" spans="3:24" ht="15.5" x14ac:dyDescent="0.35">
      <c r="C217" t="s">
        <v>23</v>
      </c>
    </row>
    <row r="218" spans="3:24" ht="15.5" x14ac:dyDescent="0.35">
      <c r="C218" t="s">
        <v>255</v>
      </c>
    </row>
    <row r="219" spans="3:24" ht="15.5" x14ac:dyDescent="0.35">
      <c r="C219" t="s">
        <v>256</v>
      </c>
      <c r="I219" s="5">
        <v>-256000000000</v>
      </c>
      <c r="J219" s="5">
        <v>-670000000000</v>
      </c>
      <c r="K219" s="5">
        <v>-825000000000</v>
      </c>
      <c r="L219" s="5">
        <v>-453000000000</v>
      </c>
      <c r="M219" s="5">
        <v>-628000000000</v>
      </c>
      <c r="N219" s="5">
        <v>121000000000</v>
      </c>
      <c r="O219" s="5">
        <v>880000000000</v>
      </c>
      <c r="P219" s="5">
        <v>1695000000000</v>
      </c>
      <c r="Q219" s="5">
        <v>-190000000000</v>
      </c>
      <c r="R219" s="5">
        <v>-401000000000</v>
      </c>
      <c r="S219" s="5">
        <v>-532000000000</v>
      </c>
      <c r="T219" s="5">
        <v>-497000000000</v>
      </c>
      <c r="U219" s="5">
        <v>-244000000000</v>
      </c>
      <c r="V219" s="5">
        <v>-273000000000</v>
      </c>
      <c r="W219" s="5">
        <v>-395000000000</v>
      </c>
      <c r="X219" s="5">
        <v>-120000000000</v>
      </c>
    </row>
    <row r="220" spans="3:24" ht="15.5" x14ac:dyDescent="0.35">
      <c r="C220" t="s">
        <v>257</v>
      </c>
      <c r="I220" s="5">
        <v>0</v>
      </c>
      <c r="J220" s="5">
        <v>-5000000000</v>
      </c>
      <c r="K220" s="5">
        <v>-2000000000</v>
      </c>
      <c r="L220" s="5">
        <v>-3000000000</v>
      </c>
      <c r="M220" s="5">
        <v>-3000000000</v>
      </c>
      <c r="N220" s="5">
        <v>-8000000000</v>
      </c>
      <c r="O220" s="5">
        <v>-4000000000</v>
      </c>
      <c r="P220" s="5">
        <v>-7000000000</v>
      </c>
      <c r="Q220" s="5">
        <v>-14000000000</v>
      </c>
      <c r="R220" s="5">
        <v>-14000000000</v>
      </c>
      <c r="S220" s="5">
        <v>-16000000000</v>
      </c>
      <c r="T220" s="5">
        <v>-32000000000</v>
      </c>
      <c r="U220" s="5">
        <v>-8000000000</v>
      </c>
      <c r="V220" s="5">
        <v>-17000000000</v>
      </c>
      <c r="W220" s="5">
        <v>-27000000000</v>
      </c>
      <c r="X220" s="5">
        <v>-3000000000</v>
      </c>
    </row>
    <row r="221" spans="3:24" ht="15.5" x14ac:dyDescent="0.35">
      <c r="C221" t="s">
        <v>15</v>
      </c>
      <c r="I221" s="5">
        <v>-256000000000</v>
      </c>
      <c r="J221" s="5">
        <v>-674000000000</v>
      </c>
      <c r="K221" s="5">
        <v>-827000000000</v>
      </c>
      <c r="L221" s="5">
        <v>-456000000000</v>
      </c>
      <c r="M221" s="5">
        <v>-631000000000</v>
      </c>
      <c r="N221" s="5">
        <v>112000000000</v>
      </c>
      <c r="O221" s="5">
        <v>877000000000</v>
      </c>
      <c r="P221" s="5">
        <v>1688000000000</v>
      </c>
      <c r="Q221" s="5">
        <v>-204000000000</v>
      </c>
      <c r="R221" s="5">
        <v>-415000000000</v>
      </c>
      <c r="S221" s="5">
        <v>-548000000000</v>
      </c>
      <c r="T221" s="5">
        <v>-529000000000</v>
      </c>
      <c r="U221" s="5">
        <v>-252000000000</v>
      </c>
      <c r="V221" s="5">
        <v>-290000000000</v>
      </c>
      <c r="W221" s="5">
        <v>-421000000000</v>
      </c>
      <c r="X221" s="5">
        <v>-123000000000</v>
      </c>
    </row>
    <row r="222" spans="3:24" ht="15.5" x14ac:dyDescent="0.35">
      <c r="C222" t="s">
        <v>17</v>
      </c>
      <c r="I222" s="6">
        <v>-39.19</v>
      </c>
      <c r="J222" s="6">
        <v>-103.05</v>
      </c>
      <c r="K222" s="6">
        <v>-126.33</v>
      </c>
      <c r="L222" s="6">
        <v>-69.739999999999995</v>
      </c>
      <c r="M222" s="6">
        <v>-96.49</v>
      </c>
      <c r="N222" s="6">
        <v>18.41</v>
      </c>
      <c r="O222" s="6">
        <v>143.78</v>
      </c>
      <c r="P222" s="6">
        <v>724.64</v>
      </c>
      <c r="Q222" s="6">
        <v>-87.7</v>
      </c>
      <c r="R222" s="6">
        <v>-178.11</v>
      </c>
      <c r="S222" s="6">
        <v>-235.14</v>
      </c>
      <c r="T222" s="6">
        <v>-343.22</v>
      </c>
      <c r="U222" s="6">
        <v>-163.66999999999999</v>
      </c>
      <c r="V222" s="6">
        <v>-188.03</v>
      </c>
      <c r="W222" s="6">
        <v>-273.58999999999997</v>
      </c>
      <c r="X222" s="6">
        <v>-113.66</v>
      </c>
    </row>
  </sheetData>
  <pageMargins left="0.7" right="0.7" top="0.75" bottom="0.75" header="0.3" footer="0.3"/>
  <ignoredErrors>
    <ignoredError sqref="A1:X22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1656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1657</v>
      </c>
      <c r="D2" s="2" vm="471">
        <f ca="1">IFERROR(_xlfn.STOCKHISTORY("XIDX:" &amp; $C$1, D3, , 0, 0, 1), "Libur")</f>
        <v>398</v>
      </c>
      <c r="E2" s="2" vm="394">
        <f ca="1">IFERROR(_xlfn.STOCKHISTORY("XIDX:" &amp; $C$1, E3, , 0, 0, 1), "Libur")</f>
        <v>298</v>
      </c>
      <c r="H2" s="2" vm="394">
        <f ca="1">IFERROR(INDEX(D2:G2,COUNT(D2:G2)),"")</f>
        <v>298</v>
      </c>
      <c r="I2" s="2" vm="250">
        <f t="shared" ref="I2:Z2" ca="1" si="0">IFERROR(_xlfn.STOCKHISTORY("XIDX:" &amp; $C$1, I1, , 0, 0, 1), "Libur")</f>
        <v>430</v>
      </c>
      <c r="J2" s="2" vm="292">
        <f t="shared" ca="1" si="0"/>
        <v>565</v>
      </c>
      <c r="K2" s="2" vm="346">
        <f t="shared" ca="1" si="0"/>
        <v>885</v>
      </c>
      <c r="L2" s="2" vm="423">
        <f t="shared" ca="1" si="0"/>
        <v>1500</v>
      </c>
      <c r="M2" s="2" vm="472">
        <f t="shared" ca="1" si="0"/>
        <v>1840</v>
      </c>
      <c r="N2" s="2" vm="425">
        <f t="shared" ca="1" si="0"/>
        <v>830</v>
      </c>
      <c r="O2" s="2" vm="473">
        <f t="shared" ca="1" si="0"/>
        <v>890</v>
      </c>
      <c r="P2" s="2" t="str">
        <f t="shared" ca="1" si="0"/>
        <v>Libur</v>
      </c>
      <c r="Q2" s="2" vm="474">
        <f t="shared" ca="1" si="0"/>
        <v>925</v>
      </c>
      <c r="R2" s="2" vm="475">
        <f t="shared" ca="1" si="0"/>
        <v>1260</v>
      </c>
      <c r="S2" s="2" vm="476">
        <f t="shared" ca="1" si="0"/>
        <v>1150</v>
      </c>
      <c r="T2" s="2" vm="477">
        <f t="shared" ca="1" si="0"/>
        <v>2380</v>
      </c>
      <c r="U2" s="2" vm="478">
        <f t="shared" ca="1" si="0"/>
        <v>2425</v>
      </c>
      <c r="V2" s="2" vm="479">
        <f t="shared" ca="1" si="0"/>
        <v>4162.8125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1304900000000</v>
      </c>
      <c r="E4" s="2">
        <f>IFERROR(INDEX(E51:E500,MATCH($C$4,$C$51:$C$500,0)),"")</f>
        <v>1407911000000</v>
      </c>
      <c r="H4" s="2">
        <f>IFERROR(SUM(D4:G4)*(4/MAX(1,COUNT(D4:G4))),"")</f>
        <v>5425622000000</v>
      </c>
      <c r="I4" s="2">
        <f t="shared" ref="I4:Z4" si="1">IFERROR(INDEX(I51:I500,MATCH($C$4,$C$51:$C$500,0)),"")</f>
        <v>4847655000000</v>
      </c>
      <c r="J4" s="2">
        <f t="shared" si="1"/>
        <v>4543989000000</v>
      </c>
      <c r="K4" s="2">
        <f t="shared" si="1"/>
        <v>4387448000000</v>
      </c>
      <c r="L4" s="2">
        <f t="shared" si="1"/>
        <v>4436667000000</v>
      </c>
      <c r="M4" s="2">
        <f t="shared" si="1"/>
        <v>3481227000000</v>
      </c>
      <c r="N4" s="2">
        <f t="shared" si="1"/>
        <v>8893785000000</v>
      </c>
      <c r="O4" s="2">
        <f t="shared" si="1"/>
        <v>12267782000000</v>
      </c>
      <c r="P4" s="2">
        <f t="shared" si="1"/>
        <v>12970389000000</v>
      </c>
      <c r="Q4" s="2">
        <f t="shared" si="1"/>
        <v>13033638000000</v>
      </c>
      <c r="R4" s="2">
        <f t="shared" si="1"/>
        <v>13677931000000</v>
      </c>
      <c r="S4" s="2">
        <f t="shared" si="1"/>
        <v>14352700000000</v>
      </c>
      <c r="T4" s="2">
        <f t="shared" si="1"/>
        <v>13564029000000</v>
      </c>
      <c r="U4" s="2">
        <f t="shared" si="1"/>
        <v>11900354000000</v>
      </c>
      <c r="V4" s="2">
        <f t="shared" si="1"/>
        <v>10510422000000</v>
      </c>
      <c r="W4" s="2">
        <f t="shared" si="1"/>
        <v>8952052000000</v>
      </c>
      <c r="X4" s="2">
        <f t="shared" si="1"/>
        <v>7667325000000</v>
      </c>
      <c r="Y4" s="2">
        <f t="shared" si="1"/>
        <v>6653396000000</v>
      </c>
      <c r="Z4" s="2">
        <f t="shared" si="1"/>
        <v>5863988000000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-24180000000</v>
      </c>
      <c r="E5" s="2">
        <f>IFERROR(INDEX(E51:E500,MATCH($C$5,$C$51:$C$500,0)),"")</f>
        <v>87015000000</v>
      </c>
      <c r="H5" s="2">
        <f>IFERROR(SUM(D5:G5)*(4/MAX(1,COUNT(D5:G5))),"")</f>
        <v>125670000000</v>
      </c>
      <c r="I5" s="2">
        <f t="shared" ref="I5:Z5" si="2">IFERROR(INDEX(I51:I500,MATCH($C$5,$C$51:$C$500,0)),"")</f>
        <v>165418000000</v>
      </c>
      <c r="J5" s="2">
        <f t="shared" si="2"/>
        <v>73100000000</v>
      </c>
      <c r="K5" s="2">
        <f t="shared" si="2"/>
        <v>481984000000</v>
      </c>
      <c r="L5" s="2">
        <f t="shared" si="2"/>
        <v>64318000000</v>
      </c>
      <c r="M5" s="2">
        <f t="shared" si="2"/>
        <v>-980868000000</v>
      </c>
      <c r="N5" s="2">
        <f t="shared" si="2"/>
        <v>-1217805000000</v>
      </c>
      <c r="O5" s="2">
        <f t="shared" si="2"/>
        <v>65673000000</v>
      </c>
      <c r="P5" s="2">
        <f t="shared" si="2"/>
        <v>-1257255000000</v>
      </c>
      <c r="Q5" s="2">
        <f t="shared" si="2"/>
        <v>-259040000000</v>
      </c>
      <c r="R5" s="2">
        <f t="shared" si="2"/>
        <v>243405000000</v>
      </c>
      <c r="S5" s="2">
        <f t="shared" si="2"/>
        <v>-239442000000</v>
      </c>
      <c r="T5" s="2">
        <f t="shared" si="2"/>
        <v>98251000000</v>
      </c>
      <c r="U5" s="2">
        <f t="shared" si="2"/>
        <v>736533000000</v>
      </c>
      <c r="V5" s="2">
        <f t="shared" si="2"/>
        <v>266011000000</v>
      </c>
      <c r="W5" s="2">
        <f t="shared" si="2"/>
        <v>273586000000</v>
      </c>
      <c r="X5" s="2">
        <f t="shared" si="2"/>
        <v>221909000000</v>
      </c>
      <c r="Y5" s="2">
        <f t="shared" si="2"/>
        <v>171808000000</v>
      </c>
      <c r="Z5" s="2">
        <f t="shared" si="2"/>
        <v>96705000000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1721476000000</v>
      </c>
      <c r="E6" s="2">
        <f>IFERROR(INDEX(E51:E500,MATCH($C$6,$C$51:$C$500,0)),"")</f>
        <v>1745846000000</v>
      </c>
      <c r="H6" s="2">
        <f>IFERROR(INDEX(D6:G6,COUNT(D6:G6)),"")</f>
        <v>1745846000000</v>
      </c>
      <c r="I6" s="2">
        <f t="shared" ref="I6:Z6" si="3">IFERROR(INDEX(I51:I500,MATCH($C$6,$C$51:$C$500,0)),"")</f>
        <v>1658640000000</v>
      </c>
      <c r="J6" s="2">
        <f t="shared" si="3"/>
        <v>1493222000000</v>
      </c>
      <c r="K6" s="2">
        <f t="shared" si="3"/>
        <v>1420122000000</v>
      </c>
      <c r="L6" s="2">
        <f t="shared" si="3"/>
        <v>938138000000</v>
      </c>
      <c r="M6" s="2">
        <f t="shared" si="3"/>
        <v>873820000000</v>
      </c>
      <c r="N6" s="2">
        <f t="shared" si="3"/>
        <v>1854688000000</v>
      </c>
      <c r="O6" s="2">
        <f t="shared" si="3"/>
        <v>3890051000000</v>
      </c>
      <c r="P6" s="2">
        <f t="shared" si="3"/>
        <v>3941488000000</v>
      </c>
      <c r="Q6" s="2">
        <f t="shared" si="3"/>
        <v>5198743000000</v>
      </c>
      <c r="R6" s="2">
        <f t="shared" si="3"/>
        <v>5457783000000</v>
      </c>
      <c r="S6" s="2">
        <f t="shared" si="3"/>
        <v>5214378000000</v>
      </c>
      <c r="T6" s="2">
        <f t="shared" si="3"/>
        <v>5453820000000</v>
      </c>
      <c r="U6" s="2">
        <f t="shared" si="3"/>
        <v>5355569000000</v>
      </c>
      <c r="V6" s="2">
        <f t="shared" si="3"/>
        <v>1657729000000</v>
      </c>
      <c r="W6" s="2">
        <f t="shared" si="3"/>
        <v>1422186000000</v>
      </c>
      <c r="X6" s="2">
        <f t="shared" si="3"/>
        <v>1148600000000</v>
      </c>
      <c r="Y6" s="2">
        <f t="shared" si="3"/>
        <v>926691000000</v>
      </c>
      <c r="Z6" s="2">
        <f t="shared" si="3"/>
        <v>754883000000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4.18</v>
      </c>
      <c r="E7" s="3">
        <f>IFERROR(INDEX(E51:E500,MATCH($C$7,$C$51:$C$500,0))/1000000000,"")</f>
        <v>4.18</v>
      </c>
      <c r="H7" s="3">
        <f>IFERROR(INDEX(D7:G7,COUNT(D7:G7)),"")</f>
        <v>4.18</v>
      </c>
      <c r="I7" s="3">
        <f t="shared" ref="I7:Z7" si="4">IFERROR(INDEX(I51:I500,MATCH($C$7,$C$51:$C$500,0))/1000000000,"")</f>
        <v>4.18</v>
      </c>
      <c r="J7" s="3">
        <f t="shared" si="4"/>
        <v>4.18</v>
      </c>
      <c r="K7" s="3">
        <f t="shared" si="4"/>
        <v>4.18</v>
      </c>
      <c r="L7" s="3">
        <f t="shared" si="4"/>
        <v>4.18</v>
      </c>
      <c r="M7" s="3">
        <f t="shared" si="4"/>
        <v>4.18</v>
      </c>
      <c r="N7" s="3">
        <f t="shared" si="4"/>
        <v>4.18</v>
      </c>
      <c r="O7" s="3">
        <f t="shared" si="4"/>
        <v>4.18</v>
      </c>
      <c r="P7" s="3">
        <f t="shared" si="4"/>
        <v>4.18</v>
      </c>
      <c r="Q7" s="3">
        <f t="shared" si="4"/>
        <v>4.18</v>
      </c>
      <c r="R7" s="3">
        <f t="shared" si="4"/>
        <v>4.18</v>
      </c>
      <c r="S7" s="3">
        <f t="shared" si="4"/>
        <v>4.18</v>
      </c>
      <c r="T7" s="3">
        <f t="shared" si="4"/>
        <v>4.18</v>
      </c>
      <c r="U7" s="3">
        <f t="shared" si="4"/>
        <v>4.18</v>
      </c>
      <c r="V7" s="3">
        <f t="shared" si="4"/>
        <v>3.29</v>
      </c>
      <c r="W7" s="3">
        <f t="shared" si="4"/>
        <v>0.33</v>
      </c>
      <c r="X7" s="3">
        <f t="shared" si="4"/>
        <v>0.33</v>
      </c>
      <c r="Y7" s="3">
        <f t="shared" si="4"/>
        <v>0.33</v>
      </c>
      <c r="Z7" s="3">
        <f t="shared" si="4"/>
        <v>0.33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-18000000000</v>
      </c>
      <c r="E8" s="2">
        <f>IFERROR(INDEX(E51:E500,MATCH("Free cash flow (Quarter)",$C$51:$C$500,0)),"")</f>
        <v>-81000000000</v>
      </c>
      <c r="H8" s="2">
        <f>IFERROR(INDEX(D8:G8,COUNT(D8:G8)),"")</f>
        <v>-81000000000</v>
      </c>
      <c r="I8" s="2">
        <f t="shared" ref="I8:Z8" si="5">IFERROR(INDEX(I51:I500,MATCH($C$8,$C$51:$C$500,0)),"")</f>
        <v>449000000000</v>
      </c>
      <c r="J8" s="2">
        <f t="shared" si="5"/>
        <v>201000000000</v>
      </c>
      <c r="K8" s="2">
        <f t="shared" si="5"/>
        <v>69000000000</v>
      </c>
      <c r="L8" s="2">
        <f t="shared" si="5"/>
        <v>-967000000000</v>
      </c>
      <c r="M8" s="2">
        <f t="shared" si="5"/>
        <v>-1125000000000</v>
      </c>
      <c r="N8" s="2">
        <f t="shared" si="5"/>
        <v>-454000000000</v>
      </c>
      <c r="O8" s="2">
        <f t="shared" si="5"/>
        <v>-359000000000</v>
      </c>
      <c r="P8" s="2">
        <f t="shared" si="5"/>
        <v>269000000000</v>
      </c>
      <c r="Q8" s="2">
        <f t="shared" si="5"/>
        <v>40000000000</v>
      </c>
      <c r="R8" s="2">
        <f t="shared" si="5"/>
        <v>7000000000</v>
      </c>
      <c r="S8" s="2">
        <f t="shared" si="5"/>
        <v>186000000000</v>
      </c>
      <c r="T8" s="2">
        <f t="shared" si="5"/>
        <v>-1504000000000</v>
      </c>
      <c r="U8" s="2">
        <f t="shared" si="5"/>
        <v>-1221000000000</v>
      </c>
      <c r="V8" s="2">
        <f t="shared" si="5"/>
        <v>-579000000000</v>
      </c>
      <c r="W8" s="2">
        <f t="shared" si="5"/>
        <v>-85000000000</v>
      </c>
      <c r="X8" s="2">
        <f t="shared" si="5"/>
        <v>146000000000</v>
      </c>
      <c r="Y8" s="2">
        <f t="shared" si="5"/>
        <v>-493000000000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-4.22</v>
      </c>
      <c r="E9" s="3">
        <f>IFERROR(INDEX(E51:E500,MATCH("Free cash flow per share (Quarter)",$C$51:$C$500,0)),"")</f>
        <v>-19.32</v>
      </c>
      <c r="H9" s="3">
        <f>IFERROR(INDEX(D9:G9,COUNT(D9:G9)),"")</f>
        <v>-19.32</v>
      </c>
      <c r="I9" s="3">
        <f t="shared" ref="I9:Z9" si="6">IFERROR(INDEX(I51:I500,MATCH($C$9,$C$51:$C$500,0)),"")</f>
        <v>107.23</v>
      </c>
      <c r="J9" s="3">
        <f t="shared" si="6"/>
        <v>47.94</v>
      </c>
      <c r="K9" s="3">
        <f t="shared" si="6"/>
        <v>16.53</v>
      </c>
      <c r="L9" s="3">
        <f t="shared" si="6"/>
        <v>-231.14</v>
      </c>
      <c r="M9" s="3">
        <f t="shared" si="6"/>
        <v>-268.94</v>
      </c>
      <c r="N9" s="3">
        <f t="shared" si="6"/>
        <v>-108.53</v>
      </c>
      <c r="O9" s="3">
        <f t="shared" si="6"/>
        <v>-85.78</v>
      </c>
      <c r="P9" s="3">
        <f t="shared" si="6"/>
        <v>64.41</v>
      </c>
      <c r="Q9" s="3">
        <f t="shared" si="6"/>
        <v>9.61</v>
      </c>
      <c r="R9" s="3">
        <f t="shared" si="6"/>
        <v>1.71</v>
      </c>
      <c r="S9" s="3">
        <f t="shared" si="6"/>
        <v>44.5</v>
      </c>
      <c r="T9" s="3">
        <f t="shared" si="6"/>
        <v>-359.45</v>
      </c>
      <c r="U9" s="3">
        <f t="shared" si="6"/>
        <v>-291.83999999999997</v>
      </c>
      <c r="V9" s="3">
        <f t="shared" si="6"/>
        <v>-175.83</v>
      </c>
      <c r="W9" s="3">
        <f t="shared" si="6"/>
        <v>-259.29000000000002</v>
      </c>
      <c r="X9" s="3">
        <f t="shared" si="6"/>
        <v>444.53</v>
      </c>
      <c r="Y9" s="3">
        <f t="shared" si="6"/>
        <v>-1497.96</v>
      </c>
      <c r="Z9" s="3">
        <f t="shared" si="6"/>
        <v>-11.69</v>
      </c>
    </row>
    <row r="10" spans="1:26" ht="15.5" x14ac:dyDescent="0.35">
      <c r="C10" t="s">
        <v>18</v>
      </c>
      <c r="D10" s="3">
        <f ca="1">IFERROR(IF(D9=0,"",D2/D9),"")</f>
        <v>-94.312796208530813</v>
      </c>
      <c r="E10" s="3">
        <f ca="1">IFERROR(IF(E9=0,"",E2/E9),"")</f>
        <v>-15.424430641821946</v>
      </c>
      <c r="I10" s="3">
        <f t="shared" ref="I10:Z10" ca="1" si="7">IFERROR(IF(I9=0,"",I2/I9),"")</f>
        <v>4.0100718082626132</v>
      </c>
      <c r="J10" s="3">
        <f t="shared" ca="1" si="7"/>
        <v>11.785565289945765</v>
      </c>
      <c r="K10" s="3">
        <f t="shared" ca="1" si="7"/>
        <v>53.539019963702358</v>
      </c>
      <c r="L10" s="3">
        <f t="shared" ca="1" si="7"/>
        <v>-6.4895734187072778</v>
      </c>
      <c r="M10" s="3">
        <f t="shared" ca="1" si="7"/>
        <v>-6.8416747229865402</v>
      </c>
      <c r="N10" s="3">
        <f t="shared" ca="1" si="7"/>
        <v>-7.6476550262600203</v>
      </c>
      <c r="O10" s="3">
        <f t="shared" ca="1" si="7"/>
        <v>-10.375378876194917</v>
      </c>
      <c r="P10" s="3" t="str">
        <f t="shared" ca="1" si="7"/>
        <v/>
      </c>
      <c r="Q10" s="3">
        <f t="shared" ca="1" si="7"/>
        <v>96.253902185223737</v>
      </c>
      <c r="R10" s="3">
        <f t="shared" ca="1" si="7"/>
        <v>736.84210526315792</v>
      </c>
      <c r="S10" s="3">
        <f t="shared" ca="1" si="7"/>
        <v>25.842696629213481</v>
      </c>
      <c r="T10" s="3">
        <f t="shared" ca="1" si="7"/>
        <v>-6.6212268743914313</v>
      </c>
      <c r="U10" s="3">
        <f t="shared" ca="1" si="7"/>
        <v>-8.3093475877192997</v>
      </c>
      <c r="V10" s="3">
        <f t="shared" ca="1" si="7"/>
        <v>-23.675211852357389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25591000000</v>
      </c>
      <c r="E11" s="2">
        <f>IFERROR(INDEX(E51:E500,MATCH($C$11,$C$51:$C$500,0)),"")</f>
        <v>38168000000</v>
      </c>
      <c r="H11" s="2">
        <f>IFERROR(INDEX(D11:G11,COUNT(D11:G11)),"")</f>
        <v>38168000000</v>
      </c>
      <c r="I11" s="2">
        <f t="shared" ref="I11:Z11" si="8">IFERROR(INDEX(I51:I500,MATCH($C$11,$C$51:$C$500,0)),"")</f>
        <v>47089000000</v>
      </c>
      <c r="J11" s="2">
        <f t="shared" si="8"/>
        <v>142034000000</v>
      </c>
      <c r="K11" s="2">
        <f t="shared" si="8"/>
        <v>119482000000</v>
      </c>
      <c r="L11" s="2">
        <f t="shared" si="8"/>
        <v>100810000000</v>
      </c>
      <c r="M11" s="2">
        <f t="shared" si="8"/>
        <v>168733000000</v>
      </c>
      <c r="N11" s="2">
        <f t="shared" si="8"/>
        <v>76316000000</v>
      </c>
      <c r="O11" s="2">
        <f t="shared" si="8"/>
        <v>167913000000</v>
      </c>
      <c r="P11" s="2">
        <f t="shared" si="8"/>
        <v>499100000000</v>
      </c>
      <c r="Q11" s="2">
        <f t="shared" si="8"/>
        <v>226399000000</v>
      </c>
      <c r="R11" s="2">
        <f t="shared" si="8"/>
        <v>183189000000</v>
      </c>
      <c r="S11" s="2">
        <f t="shared" si="8"/>
        <v>147310000000</v>
      </c>
      <c r="T11" s="2">
        <f t="shared" si="8"/>
        <v>196533000000</v>
      </c>
      <c r="U11" s="2">
        <f t="shared" si="8"/>
        <v>1327191000000</v>
      </c>
      <c r="V11" s="2">
        <f t="shared" si="8"/>
        <v>247877000000</v>
      </c>
      <c r="W11" s="2">
        <f t="shared" si="8"/>
        <v>102878000000</v>
      </c>
      <c r="X11" s="2">
        <f t="shared" si="8"/>
        <v>179090000000</v>
      </c>
      <c r="Y11" s="2">
        <f t="shared" si="8"/>
        <v>52743000000</v>
      </c>
      <c r="Z11" s="2">
        <f t="shared" si="8"/>
        <v>148636000000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948000000000</v>
      </c>
      <c r="E12" s="2">
        <f>IFERROR(INDEX(E51:E500,MATCH("Net Debt (Quarter)",$C$51:$C$500,0)),"")</f>
        <v>895000000000</v>
      </c>
      <c r="H12" s="2">
        <f>IFERROR(INDEX(D12:G12,COUNT(D12:G12)),"")</f>
        <v>895000000000</v>
      </c>
      <c r="I12" s="2">
        <f t="shared" ref="I12:Z12" si="9">IFERROR(INDEX(I51:I500,MATCH($C$12,$C$51:$C$500,0)),"")</f>
        <v>864000000000</v>
      </c>
      <c r="J12" s="2">
        <f t="shared" si="9"/>
        <v>1417000000000</v>
      </c>
      <c r="K12" s="2">
        <f t="shared" si="9"/>
        <v>1904000000000</v>
      </c>
      <c r="L12" s="2">
        <f t="shared" si="9"/>
        <v>2195000000000</v>
      </c>
      <c r="M12" s="2">
        <f t="shared" si="9"/>
        <v>1471000000000</v>
      </c>
      <c r="N12" s="2">
        <f t="shared" si="9"/>
        <v>463000000000</v>
      </c>
      <c r="O12" s="2">
        <f t="shared" si="9"/>
        <v>-168000000000</v>
      </c>
      <c r="P12" s="2">
        <f t="shared" si="9"/>
        <v>-499000000000</v>
      </c>
      <c r="Q12" s="2">
        <f t="shared" si="9"/>
        <v>-226000000000</v>
      </c>
      <c r="R12" s="2">
        <f t="shared" si="9"/>
        <v>-183000000000</v>
      </c>
      <c r="S12" s="2">
        <f t="shared" si="9"/>
        <v>-46000000000</v>
      </c>
      <c r="T12" s="2">
        <f t="shared" si="9"/>
        <v>145000000000</v>
      </c>
      <c r="U12" s="2">
        <f t="shared" si="9"/>
        <v>-1327000000000</v>
      </c>
      <c r="V12" s="2">
        <f t="shared" si="9"/>
        <v>856000000000</v>
      </c>
      <c r="W12" s="2">
        <f t="shared" si="9"/>
        <v>280000000000</v>
      </c>
      <c r="X12" s="2">
        <f t="shared" si="9"/>
        <v>196000000000</v>
      </c>
      <c r="Y12" s="2">
        <f t="shared" si="9"/>
        <v>344000000000</v>
      </c>
      <c r="Z12" s="2">
        <f t="shared" si="9"/>
        <v>-149000000000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974000000000</v>
      </c>
      <c r="E13" s="2">
        <f>IFERROR(INDEX(E51:E500,MATCH("Total Debt (Quarter)",$C$51:$C$500,0)),"")</f>
        <v>933000000000</v>
      </c>
      <c r="H13" s="2">
        <f>IFERROR(INDEX(D13:G13,COUNT(D13:G13)),"")</f>
        <v>933000000000</v>
      </c>
      <c r="I13" s="2">
        <f t="shared" ref="I13:Z13" si="10">IFERROR(INDEX(I51:I500,MATCH($C$13,$C$51:$C$500,0)),"")</f>
        <v>912000000000</v>
      </c>
      <c r="J13" s="2">
        <f t="shared" si="10"/>
        <v>1559000000000</v>
      </c>
      <c r="K13" s="2">
        <f t="shared" si="10"/>
        <v>2024000000000</v>
      </c>
      <c r="L13" s="2">
        <f t="shared" si="10"/>
        <v>2296000000000</v>
      </c>
      <c r="M13" s="2">
        <f t="shared" si="10"/>
        <v>1640000000000</v>
      </c>
      <c r="N13" s="2">
        <f t="shared" si="10"/>
        <v>540000000000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101000000000</v>
      </c>
      <c r="T13" s="2">
        <f t="shared" si="10"/>
        <v>342000000000</v>
      </c>
      <c r="U13" s="2">
        <f t="shared" si="10"/>
        <v>0</v>
      </c>
      <c r="V13" s="2">
        <f t="shared" si="10"/>
        <v>1104000000000</v>
      </c>
      <c r="W13" s="2">
        <f t="shared" si="10"/>
        <v>383000000000</v>
      </c>
      <c r="X13" s="2">
        <f t="shared" si="10"/>
        <v>375000000000</v>
      </c>
      <c r="Y13" s="2">
        <f t="shared" si="10"/>
        <v>397000000000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-25870000000</v>
      </c>
      <c r="E14" s="2">
        <f>IFERROR(INDEX(E51:E500,MATCH($C$14,$C$51:$C$500,0)),"")</f>
        <v>-21308000000</v>
      </c>
      <c r="H14" s="2">
        <f>IFERROR(SUM(D14:G14)*(4/MAX(1,COUNT(D14:G14))),"")</f>
        <v>-94356000000</v>
      </c>
      <c r="I14" s="2">
        <f t="shared" ref="I14:Z14" si="11">IFERROR(INDEX(I51:I500,MATCH($C$14,$C$51:$C$500,0)),"")</f>
        <v>-120653000000</v>
      </c>
      <c r="J14" s="2">
        <f t="shared" si="11"/>
        <v>-206711000000</v>
      </c>
      <c r="K14" s="2">
        <f t="shared" si="11"/>
        <v>-406180000000</v>
      </c>
      <c r="L14" s="2">
        <f t="shared" si="11"/>
        <v>-386444000000</v>
      </c>
      <c r="M14" s="2">
        <f t="shared" si="11"/>
        <v>-237318000000</v>
      </c>
      <c r="N14" s="2">
        <f t="shared" si="11"/>
        <v>-112693000000</v>
      </c>
      <c r="O14" s="2">
        <f t="shared" si="11"/>
        <v>-4934000000</v>
      </c>
      <c r="P14" s="2">
        <f t="shared" si="11"/>
        <v>-6076000000</v>
      </c>
      <c r="Q14" s="2">
        <f t="shared" si="11"/>
        <v>-4635000000</v>
      </c>
      <c r="R14" s="2">
        <f t="shared" si="11"/>
        <v>-24500000000</v>
      </c>
      <c r="S14" s="2">
        <f t="shared" si="11"/>
        <v>-27472000000</v>
      </c>
      <c r="T14" s="2">
        <f t="shared" si="11"/>
        <v>-12319000000</v>
      </c>
      <c r="U14" s="2">
        <f t="shared" si="11"/>
        <v>-46083000000</v>
      </c>
      <c r="V14" s="2">
        <f t="shared" si="11"/>
        <v>-42054000000</v>
      </c>
      <c r="W14" s="2">
        <f t="shared" si="11"/>
        <v>-26197000000</v>
      </c>
      <c r="X14" s="2">
        <f t="shared" si="11"/>
        <v>-38368000000</v>
      </c>
      <c r="Y14" s="2">
        <f t="shared" si="11"/>
        <v>-28191000000</v>
      </c>
      <c r="Z14" s="2">
        <f t="shared" si="11"/>
        <v>-1311000000</v>
      </c>
    </row>
    <row r="15" spans="1:26" ht="15.5" x14ac:dyDescent="0.35">
      <c r="C15" t="s">
        <v>28</v>
      </c>
      <c r="D15" s="2">
        <f>IFERROR(INDEX(D51:D500,MATCH($C$15,$C$51:$C$500,0)),"")</f>
        <v>-8339000000</v>
      </c>
      <c r="E15" s="2">
        <f>IFERROR(INDEX(E51:E500,MATCH($C$15,$C$51:$C$500,0)),"")</f>
        <v>-5985000000</v>
      </c>
      <c r="H15" s="2">
        <f>IFERROR(SUM(D15:G15)*(4/MAX(1,COUNT(D15:G15))),"")</f>
        <v>-28648000000</v>
      </c>
      <c r="I15" s="2">
        <f t="shared" ref="I15:Z15" si="12">IFERROR(INDEX(I51:I500,MATCH($C$15,$C$51:$C$500,0)),"")</f>
        <v>-12738000000</v>
      </c>
      <c r="J15" s="2">
        <f t="shared" si="12"/>
        <v>-36319000000</v>
      </c>
      <c r="K15" s="2">
        <f t="shared" si="12"/>
        <v>59664000000</v>
      </c>
      <c r="L15" s="2">
        <f t="shared" si="12"/>
        <v>81031000000</v>
      </c>
      <c r="M15" s="2">
        <f t="shared" si="12"/>
        <v>-185594000000</v>
      </c>
      <c r="N15" s="2">
        <f t="shared" si="12"/>
        <v>-187469000000</v>
      </c>
      <c r="O15" s="2">
        <f t="shared" si="12"/>
        <v>14908000000</v>
      </c>
      <c r="P15" s="2">
        <f t="shared" si="12"/>
        <v>2806000000</v>
      </c>
      <c r="Q15" s="2">
        <f t="shared" si="12"/>
        <v>60241000000</v>
      </c>
      <c r="R15" s="2">
        <f t="shared" si="12"/>
        <v>-32168000000</v>
      </c>
      <c r="S15" s="2">
        <f t="shared" si="12"/>
        <v>8962000000</v>
      </c>
      <c r="T15" s="2">
        <f t="shared" si="12"/>
        <v>1794000000</v>
      </c>
      <c r="U15" s="2">
        <f t="shared" si="12"/>
        <v>-119055000000</v>
      </c>
      <c r="V15" s="2">
        <f t="shared" si="12"/>
        <v>-98839000000</v>
      </c>
      <c r="W15" s="2">
        <f t="shared" si="12"/>
        <v>-88564000000</v>
      </c>
      <c r="X15" s="2">
        <f t="shared" si="12"/>
        <v>-71199000000</v>
      </c>
      <c r="Y15" s="2">
        <f t="shared" si="12"/>
        <v>-61645000000</v>
      </c>
      <c r="Z15" s="2">
        <f t="shared" si="12"/>
        <v>-54222000000</v>
      </c>
    </row>
    <row r="16" spans="1:26" ht="15.5" x14ac:dyDescent="0.35">
      <c r="C16" t="s">
        <v>29</v>
      </c>
      <c r="D16" s="2">
        <f>IFERROR(INDEX(D51:D500,MATCH($C$16,$C$51:$C$500,0)),"")</f>
        <v>-19858000000</v>
      </c>
      <c r="E16" s="2">
        <f>IFERROR(INDEX(E51:E500,MATCH($C$16,$C$51:$C$500,0)),"")</f>
        <v>57760000000</v>
      </c>
      <c r="H16" s="2">
        <f>IFERROR(SUM(D16:G16)*(4/MAX(1,COUNT(D16:G16))),"")</f>
        <v>75804000000</v>
      </c>
      <c r="I16" s="2">
        <f t="shared" ref="I16:Z16" si="13">IFERROR(INDEX(I51:I500,MATCH($C$16,$C$51:$C$500,0)),"")</f>
        <v>51115000000</v>
      </c>
      <c r="J16" s="2">
        <f t="shared" si="13"/>
        <v>-109950000000</v>
      </c>
      <c r="K16" s="2">
        <f t="shared" si="13"/>
        <v>-490573000000</v>
      </c>
      <c r="L16" s="2">
        <f t="shared" si="13"/>
        <v>-388775000000</v>
      </c>
      <c r="M16" s="2">
        <f t="shared" si="13"/>
        <v>-746485000000</v>
      </c>
      <c r="N16" s="2">
        <f t="shared" si="13"/>
        <v>-1027133000000</v>
      </c>
      <c r="O16" s="2">
        <f t="shared" si="13"/>
        <v>55728000000</v>
      </c>
      <c r="P16" s="2">
        <f t="shared" si="13"/>
        <v>-1252995000000</v>
      </c>
      <c r="Q16" s="2">
        <f t="shared" si="13"/>
        <v>-251647000000</v>
      </c>
      <c r="R16" s="2">
        <f t="shared" si="13"/>
        <v>184449000000</v>
      </c>
      <c r="S16" s="2">
        <f t="shared" si="13"/>
        <v>-91184000000</v>
      </c>
      <c r="T16" s="2">
        <f t="shared" si="13"/>
        <v>41961000000</v>
      </c>
      <c r="U16" s="2">
        <f t="shared" si="13"/>
        <v>790193000000</v>
      </c>
      <c r="V16" s="2">
        <f t="shared" si="13"/>
        <v>401567000000</v>
      </c>
      <c r="W16" s="2">
        <f t="shared" si="13"/>
        <v>362150000000</v>
      </c>
      <c r="X16" s="2">
        <f t="shared" si="13"/>
        <v>293108000000</v>
      </c>
      <c r="Y16" s="2">
        <f t="shared" si="13"/>
        <v>233453000000</v>
      </c>
      <c r="Z16" s="2">
        <f t="shared" si="13"/>
        <v>150927000000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1663639999999.9998</v>
      </c>
      <c r="E20" s="2">
        <f ca="1">IFERROR(E21*E2,"")</f>
        <v>1245639999999.9998</v>
      </c>
      <c r="H20" s="2">
        <f t="shared" ref="H20:Z20" ca="1" si="14">IFERROR(H21*H2,"")</f>
        <v>1245639999999.9998</v>
      </c>
      <c r="I20" s="2">
        <f t="shared" ca="1" si="14"/>
        <v>1797399999999.9998</v>
      </c>
      <c r="J20" s="2">
        <f t="shared" ca="1" si="14"/>
        <v>2361699999999.9995</v>
      </c>
      <c r="K20" s="2">
        <f t="shared" ca="1" si="14"/>
        <v>3699299999999.9995</v>
      </c>
      <c r="L20" s="2">
        <f t="shared" ca="1" si="14"/>
        <v>6269999999999.999</v>
      </c>
      <c r="M20" s="2">
        <f t="shared" ca="1" si="14"/>
        <v>7691199999999.999</v>
      </c>
      <c r="N20" s="2">
        <f t="shared" ca="1" si="14"/>
        <v>3469399999999.9995</v>
      </c>
      <c r="O20" s="2">
        <f t="shared" ca="1" si="14"/>
        <v>3720199999999.9995</v>
      </c>
      <c r="P20" s="2" t="str">
        <f t="shared" ca="1" si="14"/>
        <v/>
      </c>
      <c r="Q20" s="2">
        <f t="shared" ca="1" si="14"/>
        <v>3866499999999.9995</v>
      </c>
      <c r="R20" s="2">
        <f t="shared" ca="1" si="14"/>
        <v>5266799999999.999</v>
      </c>
      <c r="S20" s="2">
        <f t="shared" ca="1" si="14"/>
        <v>4806999999999.999</v>
      </c>
      <c r="T20" s="2">
        <f t="shared" ca="1" si="14"/>
        <v>9948399999999.998</v>
      </c>
      <c r="U20" s="2">
        <f t="shared" ca="1" si="14"/>
        <v>10136499999999.998</v>
      </c>
      <c r="V20" s="2">
        <f t="shared" ca="1" si="14"/>
        <v>13695653125000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4179999999.9999995</v>
      </c>
      <c r="E21" s="2">
        <f>IFERROR(INDEX(E51:E500,MATCH($C$7,$C$51:$C$500,0)),"")</f>
        <v>4179999999.9999995</v>
      </c>
      <c r="H21" s="2">
        <f>IFERROR(INDEX(D21:G21,COUNT(D21:G21)),"")</f>
        <v>4179999999.9999995</v>
      </c>
      <c r="I21" s="2">
        <f t="shared" ref="I21:Z21" si="15">IFERROR(INDEX(I51:I500,MATCH($C$7,$C$51:$C$500,0)),"")</f>
        <v>4179999999.9999995</v>
      </c>
      <c r="J21" s="2">
        <f t="shared" si="15"/>
        <v>4179999999.9999995</v>
      </c>
      <c r="K21" s="2">
        <f t="shared" si="15"/>
        <v>4179999999.9999995</v>
      </c>
      <c r="L21" s="2">
        <f t="shared" si="15"/>
        <v>4179999999.9999995</v>
      </c>
      <c r="M21" s="2">
        <f t="shared" si="15"/>
        <v>4179999999.9999995</v>
      </c>
      <c r="N21" s="2">
        <f t="shared" si="15"/>
        <v>4179999999.9999995</v>
      </c>
      <c r="O21" s="2">
        <f t="shared" si="15"/>
        <v>4179999999.9999995</v>
      </c>
      <c r="P21" s="2">
        <f t="shared" si="15"/>
        <v>4179999999.9999995</v>
      </c>
      <c r="Q21" s="2">
        <f t="shared" si="15"/>
        <v>4179999999.9999995</v>
      </c>
      <c r="R21" s="2">
        <f t="shared" si="15"/>
        <v>4179999999.9999995</v>
      </c>
      <c r="S21" s="2">
        <f t="shared" si="15"/>
        <v>4179999999.9999995</v>
      </c>
      <c r="T21" s="2">
        <f t="shared" si="15"/>
        <v>4179999999.9999995</v>
      </c>
      <c r="U21" s="2">
        <f t="shared" si="15"/>
        <v>4179999999.9999995</v>
      </c>
      <c r="V21" s="2">
        <f t="shared" si="15"/>
        <v>3290000000</v>
      </c>
      <c r="W21" s="2">
        <f t="shared" si="15"/>
        <v>330000000</v>
      </c>
      <c r="X21" s="2">
        <f t="shared" si="15"/>
        <v>330000000</v>
      </c>
      <c r="Y21" s="2">
        <f t="shared" si="15"/>
        <v>330000000</v>
      </c>
      <c r="Z21" s="2">
        <f t="shared" si="15"/>
        <v>330000000</v>
      </c>
    </row>
    <row r="23" spans="1:26" ht="15.5" x14ac:dyDescent="0.35">
      <c r="B23" t="s">
        <v>54</v>
      </c>
      <c r="C23" t="s">
        <v>55</v>
      </c>
      <c r="D23" s="3">
        <f>IFERROR(D5/D6*100,"")</f>
        <v>-1.4046086033148297</v>
      </c>
      <c r="E23" s="3">
        <f>IFERROR(E5/E6*100,"")</f>
        <v>4.9841165830204952</v>
      </c>
      <c r="H23" s="3">
        <f t="shared" ref="H23:Z23" si="16">IFERROR(H5/H6*100,"")</f>
        <v>7.1982293970945896</v>
      </c>
      <c r="I23" s="3">
        <f t="shared" si="16"/>
        <v>9.9731105001688132</v>
      </c>
      <c r="J23" s="3">
        <f t="shared" si="16"/>
        <v>4.895454259313083</v>
      </c>
      <c r="K23" s="3">
        <f t="shared" si="16"/>
        <v>33.939619272147041</v>
      </c>
      <c r="L23" s="3">
        <f t="shared" si="16"/>
        <v>6.8559209839064188</v>
      </c>
      <c r="M23" s="3">
        <f t="shared" si="16"/>
        <v>-112.25057792222654</v>
      </c>
      <c r="N23" s="3">
        <f t="shared" si="16"/>
        <v>-65.660909004641212</v>
      </c>
      <c r="O23" s="3">
        <f t="shared" si="16"/>
        <v>1.6882297944165772</v>
      </c>
      <c r="P23" s="3">
        <f t="shared" si="16"/>
        <v>-31.897978631420422</v>
      </c>
      <c r="Q23" s="3">
        <f t="shared" si="16"/>
        <v>-4.9827429438231512</v>
      </c>
      <c r="R23" s="3">
        <f t="shared" si="16"/>
        <v>4.4597778988281505</v>
      </c>
      <c r="S23" s="3">
        <f t="shared" si="16"/>
        <v>-4.591957084814335</v>
      </c>
      <c r="T23" s="3">
        <f t="shared" si="16"/>
        <v>1.8015079338885405</v>
      </c>
      <c r="U23" s="3">
        <f t="shared" si="16"/>
        <v>13.752656347066017</v>
      </c>
      <c r="V23" s="3">
        <f t="shared" si="16"/>
        <v>16.046712098298336</v>
      </c>
      <c r="W23" s="3">
        <f t="shared" si="16"/>
        <v>19.237005567485546</v>
      </c>
      <c r="X23" s="3">
        <f t="shared" si="16"/>
        <v>19.319954727494341</v>
      </c>
      <c r="Y23" s="3">
        <f t="shared" si="16"/>
        <v>18.539944814398758</v>
      </c>
      <c r="Z23" s="3">
        <f t="shared" si="16"/>
        <v>12.810594489477179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3.5962711841370787E-3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0.23729223476006012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0.70240079738232652</v>
      </c>
      <c r="O24" s="4">
        <f t="shared" si="17"/>
        <v>-1.2904717617842398E-2</v>
      </c>
      <c r="P24" s="4" t="str">
        <f t="shared" si="17"/>
        <v/>
      </c>
      <c r="Q24" s="4" t="str">
        <f t="shared" si="17"/>
        <v/>
      </c>
      <c r="R24" s="4">
        <f t="shared" si="17"/>
        <v>-0.25349082112917654</v>
      </c>
      <c r="S24" s="4" t="str">
        <f t="shared" si="17"/>
        <v/>
      </c>
      <c r="T24" s="4">
        <f t="shared" si="17"/>
        <v>-0.37265628933282036</v>
      </c>
      <c r="U24" s="4">
        <f t="shared" si="17"/>
        <v>1.4293077277365063E-2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38.32</v>
      </c>
      <c r="J25" s="3">
        <f t="shared" si="18"/>
        <v>-1.33</v>
      </c>
      <c r="K25" s="3">
        <f t="shared" si="18"/>
        <v>-31.59</v>
      </c>
      <c r="L25" s="3">
        <f t="shared" si="18"/>
        <v>14.13</v>
      </c>
      <c r="M25" s="3">
        <f t="shared" si="18"/>
        <v>-230.31</v>
      </c>
      <c r="N25" s="3">
        <f t="shared" si="18"/>
        <v>-290.32</v>
      </c>
      <c r="O25" s="3">
        <f t="shared" si="18"/>
        <v>16.88</v>
      </c>
      <c r="P25" s="3">
        <f t="shared" si="18"/>
        <v>-298.83</v>
      </c>
      <c r="Q25" s="3">
        <f t="shared" si="18"/>
        <v>-45.75</v>
      </c>
      <c r="R25" s="3">
        <f t="shared" si="18"/>
        <v>28.82</v>
      </c>
      <c r="S25" s="3">
        <f t="shared" si="18"/>
        <v>-34.44</v>
      </c>
      <c r="T25" s="3">
        <f t="shared" si="18"/>
        <v>10.46</v>
      </c>
      <c r="U25" s="3">
        <f t="shared" si="18"/>
        <v>160.41999999999999</v>
      </c>
      <c r="V25" s="3">
        <f t="shared" si="18"/>
        <v>91.9</v>
      </c>
      <c r="W25" s="3">
        <f t="shared" si="18"/>
        <v>830.51</v>
      </c>
      <c r="X25" s="3">
        <f t="shared" si="18"/>
        <v>673.64</v>
      </c>
      <c r="Y25" s="3">
        <f t="shared" si="18"/>
        <v>521.54999999999995</v>
      </c>
      <c r="Z25" s="3">
        <f t="shared" si="18"/>
        <v>293.56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-0.36199352513794492</v>
      </c>
      <c r="L26" s="4" t="str">
        <f t="shared" si="19"/>
        <v/>
      </c>
      <c r="M26" s="4" t="str">
        <f t="shared" si="19"/>
        <v/>
      </c>
      <c r="N26" s="4">
        <f t="shared" si="19"/>
        <v>0.53166138170516031</v>
      </c>
      <c r="O26" s="4">
        <f t="shared" si="19"/>
        <v>0.10044451872465165</v>
      </c>
      <c r="P26" s="4" t="str">
        <f t="shared" si="19"/>
        <v/>
      </c>
      <c r="Q26" s="4" t="str">
        <f t="shared" si="19"/>
        <v/>
      </c>
      <c r="R26" s="4">
        <f t="shared" si="19"/>
        <v>-0.4894129188820221</v>
      </c>
      <c r="S26" s="4" t="str">
        <f t="shared" si="19"/>
        <v/>
      </c>
      <c r="T26" s="4">
        <f t="shared" si="19"/>
        <v>-0.54244095280931237</v>
      </c>
      <c r="U26" s="4">
        <f t="shared" si="19"/>
        <v>-0.11383962477687559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312.177033492823</v>
      </c>
      <c r="E27" s="3">
        <f>IFERROR(E4/E21,"")</f>
        <v>336.8208133971292</v>
      </c>
      <c r="H27" s="3">
        <f t="shared" ref="H27:Z27" si="20">IFERROR(H4/H21,"")</f>
        <v>1297.9956937799045</v>
      </c>
      <c r="I27" s="3">
        <f t="shared" si="20"/>
        <v>1159.7260765550241</v>
      </c>
      <c r="J27" s="3">
        <f t="shared" si="20"/>
        <v>1087.0787081339713</v>
      </c>
      <c r="K27" s="3">
        <f t="shared" si="20"/>
        <v>1049.6287081339715</v>
      </c>
      <c r="L27" s="3">
        <f t="shared" si="20"/>
        <v>1061.4035885167466</v>
      </c>
      <c r="M27" s="3">
        <f t="shared" si="20"/>
        <v>832.82942583732063</v>
      </c>
      <c r="N27" s="3">
        <f t="shared" si="20"/>
        <v>2127.6997607655503</v>
      </c>
      <c r="O27" s="3">
        <f t="shared" si="20"/>
        <v>2934.8760765550242</v>
      </c>
      <c r="P27" s="3">
        <f t="shared" si="20"/>
        <v>3102.9638755980864</v>
      </c>
      <c r="Q27" s="3">
        <f t="shared" si="20"/>
        <v>3118.0952153110052</v>
      </c>
      <c r="R27" s="3">
        <f t="shared" si="20"/>
        <v>3272.2322966507181</v>
      </c>
      <c r="S27" s="3">
        <f t="shared" si="20"/>
        <v>3433.6602870813399</v>
      </c>
      <c r="T27" s="3">
        <f t="shared" si="20"/>
        <v>3244.9830143540676</v>
      </c>
      <c r="U27" s="3">
        <f t="shared" si="20"/>
        <v>2846.9746411483256</v>
      </c>
      <c r="V27" s="3">
        <f t="shared" si="20"/>
        <v>3194.6571428571428</v>
      </c>
      <c r="W27" s="3">
        <f t="shared" si="20"/>
        <v>27127.430303030302</v>
      </c>
      <c r="X27" s="3">
        <f t="shared" si="20"/>
        <v>23234.31818181818</v>
      </c>
      <c r="Y27" s="3">
        <f t="shared" si="20"/>
        <v>20161.806060606061</v>
      </c>
      <c r="Z27" s="3">
        <f t="shared" si="20"/>
        <v>17769.660606060606</v>
      </c>
    </row>
    <row r="28" spans="1:26" ht="15.5" x14ac:dyDescent="0.35">
      <c r="C28" t="s">
        <v>61</v>
      </c>
      <c r="D28" s="4">
        <f>IFERROR(_xlfn.RRI(5,I27,D27),"")</f>
        <v>-0.23085343401333869</v>
      </c>
      <c r="E28" s="4">
        <f>IFERROR(_xlfn.RRI(5,J27,E27),"")</f>
        <v>-0.20890691898676628</v>
      </c>
      <c r="H28" s="4">
        <f t="shared" ref="H28:Z28" si="21">IFERROR(_xlfn.RRI(5,M27,H27),"")</f>
        <v>9.2806924048803641E-2</v>
      </c>
      <c r="I28" s="4">
        <f t="shared" si="21"/>
        <v>-0.11429516486099267</v>
      </c>
      <c r="J28" s="4">
        <f t="shared" si="21"/>
        <v>-0.18015029583690312</v>
      </c>
      <c r="K28" s="4">
        <f t="shared" si="21"/>
        <v>-0.19489634884995033</v>
      </c>
      <c r="L28" s="4">
        <f t="shared" si="21"/>
        <v>-0.19388271085196385</v>
      </c>
      <c r="M28" s="4">
        <f t="shared" si="21"/>
        <v>-0.23942440312131674</v>
      </c>
      <c r="N28" s="4">
        <f t="shared" si="21"/>
        <v>-9.1278917591363085E-2</v>
      </c>
      <c r="O28" s="4">
        <f t="shared" si="21"/>
        <v>-1.9888538144118284E-2</v>
      </c>
      <c r="P28" s="4">
        <f t="shared" si="21"/>
        <v>1.7369290358774769E-2</v>
      </c>
      <c r="Q28" s="4">
        <f t="shared" si="21"/>
        <v>-4.8397433310727322E-3</v>
      </c>
      <c r="R28" s="4">
        <f t="shared" si="21"/>
        <v>-0.34493093001562991</v>
      </c>
      <c r="S28" s="4">
        <f t="shared" si="21"/>
        <v>-0.31777837956505117</v>
      </c>
      <c r="T28" s="4">
        <f t="shared" si="21"/>
        <v>-0.30603654749506304</v>
      </c>
      <c r="U28" s="4">
        <f t="shared" si="21"/>
        <v>-0.30666856180854352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-29.812030075187966</v>
      </c>
      <c r="J29" s="4">
        <f t="shared" si="22"/>
        <v>-0.95789806900918006</v>
      </c>
      <c r="K29" s="4">
        <f t="shared" si="22"/>
        <v>-3.2356687898089169</v>
      </c>
      <c r="L29" s="4">
        <f t="shared" si="22"/>
        <v>-1.0613520906604141</v>
      </c>
      <c r="M29" s="4">
        <f t="shared" si="22"/>
        <v>-0.20670294847065304</v>
      </c>
      <c r="N29" s="4">
        <f t="shared" si="22"/>
        <v>-18.199052132701421</v>
      </c>
      <c r="O29" s="4">
        <f t="shared" si="22"/>
        <v>-1.0564869658334171</v>
      </c>
      <c r="P29" s="4">
        <f t="shared" si="22"/>
        <v>5.5318032786885238</v>
      </c>
      <c r="Q29" s="4">
        <f t="shared" si="22"/>
        <v>-2.5874392782789726</v>
      </c>
      <c r="R29" s="4">
        <f t="shared" si="22"/>
        <v>-1.8368176538908247</v>
      </c>
      <c r="S29" s="4">
        <f t="shared" si="22"/>
        <v>-4.292543021032504</v>
      </c>
      <c r="T29" s="4">
        <f t="shared" si="22"/>
        <v>-0.93479616007979049</v>
      </c>
      <c r="U29" s="4">
        <f t="shared" si="22"/>
        <v>0.74559303590859605</v>
      </c>
      <c r="V29" s="4">
        <f t="shared" si="22"/>
        <v>-0.88934510120287535</v>
      </c>
      <c r="W29" s="4">
        <f t="shared" si="22"/>
        <v>0.23286918829048159</v>
      </c>
      <c r="X29" s="4">
        <f t="shared" si="22"/>
        <v>0.29161154251749599</v>
      </c>
      <c r="Y29" s="4">
        <f t="shared" si="22"/>
        <v>0.77663850660852962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0.11922610004218538</v>
      </c>
      <c r="I30" s="4">
        <f t="shared" si="23"/>
        <v>6.6828066705267225E-2</v>
      </c>
      <c r="J30" s="4">
        <f t="shared" si="23"/>
        <v>3.567928326443965E-2</v>
      </c>
      <c r="K30" s="4">
        <f t="shared" si="23"/>
        <v>-1.1093688122187206E-2</v>
      </c>
      <c r="L30" s="4">
        <f t="shared" si="23"/>
        <v>0.27445495510634627</v>
      </c>
      <c r="M30" s="4">
        <f t="shared" si="23"/>
        <v>-0.60857756287115095</v>
      </c>
      <c r="N30" s="4">
        <f t="shared" si="23"/>
        <v>-0.27502909653921143</v>
      </c>
      <c r="O30" s="4">
        <f t="shared" si="23"/>
        <v>-5.4170079247430433E-2</v>
      </c>
      <c r="P30" s="4">
        <f t="shared" si="23"/>
        <v>-4.8527510124188383E-3</v>
      </c>
      <c r="Q30" s="4">
        <f t="shared" si="23"/>
        <v>-4.710456574170465E-2</v>
      </c>
      <c r="R30" s="4">
        <f t="shared" si="23"/>
        <v>-4.7013384241292505E-2</v>
      </c>
      <c r="S30" s="4">
        <f t="shared" si="23"/>
        <v>5.8144302109645905E-2</v>
      </c>
      <c r="T30" s="4">
        <f t="shared" si="23"/>
        <v>0.13980046307866145</v>
      </c>
      <c r="U30" s="4">
        <f t="shared" si="23"/>
        <v>-0.10883249317886652</v>
      </c>
      <c r="V30" s="4">
        <f t="shared" si="23"/>
        <v>-0.88223517276900787</v>
      </c>
      <c r="W30" s="4">
        <f t="shared" si="23"/>
        <v>0.16755869876391052</v>
      </c>
      <c r="X30" s="4">
        <f t="shared" si="23"/>
        <v>0.15239270291442136</v>
      </c>
      <c r="Y30" s="4">
        <f t="shared" si="23"/>
        <v>0.13461964792560965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411.48</v>
      </c>
      <c r="E32" s="3">
        <f>IFERROR(INDEX(E51:E500,MATCH($A$32,$C$51:$C$500,0)),"")</f>
        <v>417.3</v>
      </c>
      <c r="H32" s="3">
        <f>IFERROR(INDEX(D32:G32,COUNT(D32:G32)),"")</f>
        <v>417.3</v>
      </c>
      <c r="I32" s="3">
        <f t="shared" ref="I32:Z32" si="24">IFERROR(INDEX(I51:I500,MATCH($C$32,$C$51:$C$500,0)),"")</f>
        <v>396.46</v>
      </c>
      <c r="J32" s="3">
        <f t="shared" si="24"/>
        <v>356.92</v>
      </c>
      <c r="K32" s="3">
        <f t="shared" si="24"/>
        <v>339.45</v>
      </c>
      <c r="L32" s="3">
        <f t="shared" si="24"/>
        <v>224.24</v>
      </c>
      <c r="M32" s="3">
        <f t="shared" si="24"/>
        <v>208.87</v>
      </c>
      <c r="N32" s="3">
        <f t="shared" si="24"/>
        <v>443.32</v>
      </c>
      <c r="O32" s="3">
        <f t="shared" si="24"/>
        <v>929.83</v>
      </c>
      <c r="P32" s="3">
        <f t="shared" si="24"/>
        <v>942.12</v>
      </c>
      <c r="Q32" s="3">
        <f t="shared" si="24"/>
        <v>1242.6400000000001</v>
      </c>
      <c r="R32" s="3">
        <f t="shared" si="24"/>
        <v>1304.56</v>
      </c>
      <c r="S32" s="3">
        <f t="shared" si="24"/>
        <v>1246.3800000000001</v>
      </c>
      <c r="T32" s="3">
        <f t="shared" si="24"/>
        <v>1303.6099999999999</v>
      </c>
      <c r="U32" s="3">
        <f t="shared" si="24"/>
        <v>1280.1199999999999</v>
      </c>
      <c r="V32" s="3">
        <f t="shared" si="24"/>
        <v>503.23</v>
      </c>
      <c r="W32" s="3">
        <f t="shared" si="24"/>
        <v>4317.24</v>
      </c>
      <c r="X32" s="3">
        <f t="shared" si="24"/>
        <v>3486.73</v>
      </c>
      <c r="Y32" s="3">
        <f t="shared" si="24"/>
        <v>2813.1</v>
      </c>
      <c r="Z32" s="3">
        <f t="shared" si="24"/>
        <v>2291.5500000000002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0.72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Z33" si="25">IFERROR(INDEX(I51:I500,MATCH($C$33,$C$51:$C$500,0)),"")</f>
        <v>1.08</v>
      </c>
      <c r="J33" s="3">
        <f t="shared" si="25"/>
        <v>1.58</v>
      </c>
      <c r="K33" s="3">
        <f t="shared" si="25"/>
        <v>2.61</v>
      </c>
      <c r="L33" s="3">
        <f t="shared" si="25"/>
        <v>6.69</v>
      </c>
      <c r="M33" s="3">
        <f t="shared" si="25"/>
        <v>8.81</v>
      </c>
      <c r="N33" s="3">
        <f t="shared" si="25"/>
        <v>1.87</v>
      </c>
      <c r="O33" s="3">
        <f t="shared" si="25"/>
        <v>0.96</v>
      </c>
      <c r="P33" s="3">
        <f t="shared" si="25"/>
        <v>0.84</v>
      </c>
      <c r="Q33" s="3">
        <f t="shared" si="25"/>
        <v>0.74</v>
      </c>
      <c r="R33" s="3">
        <f t="shared" si="25"/>
        <v>0.97</v>
      </c>
      <c r="S33" s="3">
        <f t="shared" si="25"/>
        <v>0.92</v>
      </c>
      <c r="T33" s="3">
        <f t="shared" si="25"/>
        <v>1.83</v>
      </c>
      <c r="U33" s="3">
        <f t="shared" si="25"/>
        <v>1.89</v>
      </c>
      <c r="V33" s="3">
        <f t="shared" si="25"/>
        <v>8.3000000000000007</v>
      </c>
      <c r="W33" s="3">
        <f t="shared" si="25"/>
        <v>2.46</v>
      </c>
      <c r="X33" s="3">
        <f t="shared" si="25"/>
        <v>1.19</v>
      </c>
      <c r="Y33" s="3">
        <f t="shared" si="25"/>
        <v>1.37</v>
      </c>
      <c r="Z33" s="3">
        <f t="shared" si="25"/>
        <v>1.68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-51.29</v>
      </c>
      <c r="E34" s="3">
        <f>IFERROR(INDEX(E51:E500,MATCH($A$34,$C$51:$C$500,0)),"")</f>
        <v>19.420000000000002</v>
      </c>
      <c r="H34" s="3">
        <f>IFERROR(INDEX(D34:G34,COUNT(D34:G34)),"")</f>
        <v>19.420000000000002</v>
      </c>
      <c r="I34" s="3">
        <f t="shared" ref="I34:Z34" si="26">IFERROR(INDEX(I51:I500,MATCH($C$34,$C$51:$C$500,0)),"")</f>
        <v>11.22</v>
      </c>
      <c r="J34" s="3">
        <f t="shared" si="26"/>
        <v>-424.81</v>
      </c>
      <c r="K34" s="3">
        <f t="shared" si="26"/>
        <v>-28.02</v>
      </c>
      <c r="L34" s="3">
        <f t="shared" si="26"/>
        <v>106.16</v>
      </c>
      <c r="M34" s="3">
        <f t="shared" si="26"/>
        <v>-7.99</v>
      </c>
      <c r="N34" s="3">
        <f t="shared" si="26"/>
        <v>-2.86</v>
      </c>
      <c r="O34" s="3">
        <f t="shared" si="26"/>
        <v>52.73</v>
      </c>
      <c r="P34" s="3">
        <f t="shared" si="26"/>
        <v>-2.64</v>
      </c>
      <c r="Q34" s="3">
        <f t="shared" si="26"/>
        <v>-20.22</v>
      </c>
      <c r="R34" s="3">
        <f t="shared" si="26"/>
        <v>43.72</v>
      </c>
      <c r="S34" s="3">
        <f t="shared" si="26"/>
        <v>-33.39</v>
      </c>
      <c r="T34" s="3">
        <f t="shared" si="26"/>
        <v>227.53</v>
      </c>
      <c r="U34" s="3">
        <f t="shared" si="26"/>
        <v>15.12</v>
      </c>
      <c r="V34" s="3">
        <f t="shared" si="26"/>
        <v>45.44</v>
      </c>
      <c r="W34" s="3">
        <f t="shared" si="26"/>
        <v>12.79</v>
      </c>
      <c r="X34" s="3">
        <f t="shared" si="26"/>
        <v>6.16</v>
      </c>
      <c r="Y34" s="3">
        <f t="shared" si="26"/>
        <v>7.4</v>
      </c>
      <c r="Z34" s="3">
        <f t="shared" si="26"/>
        <v>13.15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0.96</v>
      </c>
      <c r="E35" s="3">
        <f>IFERROR(INDEX(E51:E500,MATCH($A$35,$C$51:$C$500,0)),"")</f>
        <v>1.2</v>
      </c>
      <c r="H35" s="3">
        <f>IFERROR(INDEX(D35:G35,COUNT(D35:G35)),"")</f>
        <v>1.2</v>
      </c>
      <c r="I35" s="3">
        <f t="shared" ref="I35:Z35" si="27">IFERROR(INDEX(I51:I500,MATCH($C$35,$C$51:$C$500,0)),"")</f>
        <v>0.37</v>
      </c>
      <c r="J35" s="3">
        <f t="shared" si="27"/>
        <v>0.52</v>
      </c>
      <c r="K35" s="3">
        <f t="shared" si="27"/>
        <v>0.84</v>
      </c>
      <c r="L35" s="3">
        <f t="shared" si="27"/>
        <v>1.41</v>
      </c>
      <c r="M35" s="3">
        <f t="shared" si="27"/>
        <v>2.21</v>
      </c>
      <c r="N35" s="3">
        <f t="shared" si="27"/>
        <v>0.39</v>
      </c>
      <c r="O35" s="3">
        <f t="shared" si="27"/>
        <v>0.3</v>
      </c>
      <c r="P35" s="3">
        <f t="shared" si="27"/>
        <v>0.25</v>
      </c>
      <c r="Q35" s="3">
        <f t="shared" si="27"/>
        <v>0.3</v>
      </c>
      <c r="R35" s="3">
        <f t="shared" si="27"/>
        <v>0.39</v>
      </c>
      <c r="S35" s="3">
        <f t="shared" si="27"/>
        <v>0.34</v>
      </c>
      <c r="T35" s="3">
        <f t="shared" si="27"/>
        <v>0.73</v>
      </c>
      <c r="U35" s="3">
        <f t="shared" si="27"/>
        <v>0.85</v>
      </c>
      <c r="V35" s="3">
        <f t="shared" si="27"/>
        <v>1.31</v>
      </c>
      <c r="W35" s="3">
        <f t="shared" si="27"/>
        <v>0.39</v>
      </c>
      <c r="X35" s="3">
        <f t="shared" si="27"/>
        <v>0.18</v>
      </c>
      <c r="Y35" s="3">
        <f t="shared" si="27"/>
        <v>0.19</v>
      </c>
      <c r="Z35" s="3">
        <f t="shared" si="27"/>
        <v>0.22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1304900000000</v>
      </c>
      <c r="E51" s="5">
        <v>1407911000000</v>
      </c>
      <c r="F51" s="5">
        <v>1336454000000</v>
      </c>
      <c r="G51" s="5">
        <v>1156726000000</v>
      </c>
      <c r="I51" s="5">
        <v>4847655000000</v>
      </c>
      <c r="J51" s="5">
        <v>4543989000000</v>
      </c>
      <c r="K51" s="5">
        <v>4387448000000</v>
      </c>
      <c r="L51" s="5">
        <v>4436667000000</v>
      </c>
      <c r="M51" s="5">
        <v>3481227000000</v>
      </c>
      <c r="N51" s="5">
        <v>8893785000000</v>
      </c>
      <c r="O51" s="5">
        <v>12267782000000</v>
      </c>
      <c r="P51" s="5">
        <v>12970389000000</v>
      </c>
      <c r="Q51" s="5">
        <v>13033638000000</v>
      </c>
      <c r="R51" s="5">
        <v>13677931000000</v>
      </c>
      <c r="S51" s="5">
        <v>14352700000000</v>
      </c>
      <c r="T51" s="5">
        <v>13564029000000</v>
      </c>
      <c r="U51" s="5">
        <v>11900354000000</v>
      </c>
      <c r="V51" s="5">
        <v>10510422000000</v>
      </c>
      <c r="W51" s="5">
        <v>8952052000000</v>
      </c>
      <c r="X51" s="5">
        <v>7667325000000</v>
      </c>
      <c r="Y51" s="5">
        <v>6653396000000</v>
      </c>
      <c r="Z51" s="5">
        <v>5863988000000</v>
      </c>
    </row>
    <row r="52" spans="2:26" ht="15.5" x14ac:dyDescent="0.35">
      <c r="C52" t="s">
        <v>85</v>
      </c>
      <c r="D52" s="5">
        <v>-731237000000</v>
      </c>
      <c r="E52" s="5">
        <v>-793567000000</v>
      </c>
      <c r="F52" s="5">
        <v>-763214000000</v>
      </c>
      <c r="G52" s="5">
        <v>-613737000000</v>
      </c>
      <c r="I52" s="5">
        <v>-2652700000000</v>
      </c>
      <c r="J52" s="5">
        <v>-2626695000000</v>
      </c>
      <c r="K52" s="5">
        <v>-2575392000000</v>
      </c>
      <c r="L52" s="5">
        <v>-2582050000000</v>
      </c>
      <c r="M52" s="5">
        <v>-1963344000000</v>
      </c>
      <c r="N52" s="5">
        <v>-6493920000000</v>
      </c>
      <c r="O52" s="5">
        <v>-8721282000000</v>
      </c>
      <c r="P52" s="5">
        <v>-9275890000000</v>
      </c>
      <c r="Q52" s="5">
        <v>-9591191000000</v>
      </c>
      <c r="R52" s="5">
        <v>-10107503000000</v>
      </c>
      <c r="S52" s="5">
        <v>-11026182000000</v>
      </c>
      <c r="T52" s="5">
        <v>-10447839000000</v>
      </c>
      <c r="U52" s="5">
        <v>-9053464000000</v>
      </c>
      <c r="V52" s="5">
        <v>-8073259000000</v>
      </c>
      <c r="W52" s="5">
        <v>-6809589000000</v>
      </c>
      <c r="X52" s="5">
        <v>-5879919000000</v>
      </c>
      <c r="Y52" s="5">
        <v>-5041558000000</v>
      </c>
      <c r="Z52" s="5">
        <v>-4497313000000</v>
      </c>
    </row>
    <row r="53" spans="2:26" ht="15.5" x14ac:dyDescent="0.35">
      <c r="C53" t="s">
        <v>86</v>
      </c>
      <c r="D53" s="5">
        <v>573663000000</v>
      </c>
      <c r="E53" s="5">
        <v>614344000000</v>
      </c>
      <c r="F53" s="5">
        <v>573240000000</v>
      </c>
      <c r="G53" s="5">
        <v>542989000000</v>
      </c>
      <c r="I53" s="5">
        <v>2194955000000</v>
      </c>
      <c r="J53" s="5">
        <v>1917294000000</v>
      </c>
      <c r="K53" s="5">
        <v>1812056000000</v>
      </c>
      <c r="L53" s="5">
        <v>1854617000000</v>
      </c>
      <c r="M53" s="5">
        <v>1517883000000</v>
      </c>
      <c r="N53" s="5">
        <v>2399865000000</v>
      </c>
      <c r="O53" s="5">
        <v>3546500000000</v>
      </c>
      <c r="P53" s="5">
        <v>3694499000000</v>
      </c>
      <c r="Q53" s="5">
        <v>3442447000000</v>
      </c>
      <c r="R53" s="5">
        <v>3570428000000</v>
      </c>
      <c r="S53" s="5">
        <v>3326518000000</v>
      </c>
      <c r="T53" s="5">
        <v>3116190000000</v>
      </c>
      <c r="U53" s="5">
        <v>2846890000000</v>
      </c>
      <c r="V53" s="5">
        <v>2437163000000</v>
      </c>
      <c r="W53" s="5">
        <v>2142463000000</v>
      </c>
      <c r="X53" s="5">
        <v>1787406000000</v>
      </c>
      <c r="Y53" s="5">
        <v>1611838000000</v>
      </c>
      <c r="Z53" s="5">
        <v>1366675000000</v>
      </c>
    </row>
    <row r="54" spans="2:26" ht="15.5" x14ac:dyDescent="0.35">
      <c r="C54" t="s">
        <v>87</v>
      </c>
      <c r="D54" s="5">
        <v>-522691000000</v>
      </c>
      <c r="E54" s="5">
        <v>-551072000000</v>
      </c>
      <c r="F54" s="5">
        <v>-566618000000</v>
      </c>
      <c r="G54" s="5">
        <v>-515902000000</v>
      </c>
      <c r="I54" s="5">
        <v>-2025681000000</v>
      </c>
      <c r="J54" s="5">
        <v>-1829444000000</v>
      </c>
      <c r="K54" s="5">
        <v>-1899739000000</v>
      </c>
      <c r="L54" s="5">
        <v>-1858859000000</v>
      </c>
      <c r="M54" s="5">
        <v>-2028510000000</v>
      </c>
      <c r="N54" s="5">
        <v>-3315421000000</v>
      </c>
      <c r="O54" s="5">
        <v>-3497056000000</v>
      </c>
      <c r="P54" s="5">
        <v>-4949086000000</v>
      </c>
      <c r="Q54" s="5">
        <v>-3691772000000</v>
      </c>
      <c r="R54" s="5">
        <v>-3364327000000</v>
      </c>
      <c r="S54" s="5">
        <v>-3394014000000</v>
      </c>
      <c r="T54" s="5">
        <v>-3104161000000</v>
      </c>
      <c r="U54" s="5">
        <v>-2064419000000</v>
      </c>
      <c r="V54" s="5">
        <v>-1995931000000</v>
      </c>
      <c r="W54" s="5">
        <v>-1758391000000</v>
      </c>
      <c r="X54" s="5">
        <v>-1460252000000</v>
      </c>
      <c r="Y54" s="5">
        <v>-1353516000000</v>
      </c>
      <c r="Z54" s="5">
        <v>-1195823000000</v>
      </c>
    </row>
    <row r="55" spans="2:26" ht="15.5" x14ac:dyDescent="0.35">
      <c r="C55" t="s">
        <v>340</v>
      </c>
      <c r="D55" s="5">
        <v>-522691000000</v>
      </c>
      <c r="E55" s="5">
        <v>-551072000000</v>
      </c>
      <c r="I55" s="5">
        <v>-2100703000000</v>
      </c>
      <c r="J55" s="5">
        <v>-1844333000000</v>
      </c>
      <c r="K55" s="5">
        <v>-1917286000000</v>
      </c>
    </row>
    <row r="56" spans="2:26" ht="15.5" x14ac:dyDescent="0.35">
      <c r="C56" t="s">
        <v>88</v>
      </c>
      <c r="L56" s="5">
        <v>-1874389000000</v>
      </c>
      <c r="M56" s="5">
        <v>-2066839000000</v>
      </c>
      <c r="N56" s="5">
        <v>-3554440000000</v>
      </c>
      <c r="O56" s="5">
        <v>-3488590000000</v>
      </c>
      <c r="P56" s="5">
        <v>-3844363000000</v>
      </c>
      <c r="Q56" s="5">
        <v>-3766137000000</v>
      </c>
      <c r="R56" s="5">
        <v>-3604301000000</v>
      </c>
      <c r="S56" s="5">
        <v>-3572879000000</v>
      </c>
      <c r="T56" s="5">
        <v>-3311823000000</v>
      </c>
      <c r="U56" s="5">
        <v>-308607000000</v>
      </c>
      <c r="V56" s="5">
        <v>-225413000000</v>
      </c>
      <c r="W56" s="5">
        <v>-186382000000</v>
      </c>
      <c r="X56" s="5">
        <v>-70993000000</v>
      </c>
      <c r="Y56" s="5">
        <v>-68528000000</v>
      </c>
      <c r="Z56" s="5">
        <v>-84343000000</v>
      </c>
    </row>
    <row r="57" spans="2:26" ht="15.5" x14ac:dyDescent="0.35">
      <c r="C57" t="s">
        <v>89</v>
      </c>
      <c r="U57" s="5">
        <v>-2114667000000</v>
      </c>
      <c r="V57" s="5">
        <v>-1770976000000</v>
      </c>
      <c r="W57" s="5">
        <v>-1570187000000</v>
      </c>
      <c r="X57" s="5">
        <v>-1398446000000</v>
      </c>
      <c r="Y57" s="5">
        <v>-1288354000000</v>
      </c>
      <c r="Z57" s="5">
        <v>-1101655000000</v>
      </c>
    </row>
    <row r="58" spans="2:26" ht="15.5" x14ac:dyDescent="0.35">
      <c r="C58" t="s">
        <v>92</v>
      </c>
    </row>
    <row r="59" spans="2:26" ht="15.5" x14ac:dyDescent="0.35">
      <c r="C59" t="s">
        <v>93</v>
      </c>
      <c r="D59" s="5">
        <v>50972000000</v>
      </c>
      <c r="E59" s="5">
        <v>63272000000</v>
      </c>
      <c r="F59" s="5">
        <v>6622000000</v>
      </c>
      <c r="G59" s="5">
        <v>27087000000</v>
      </c>
      <c r="I59" s="5">
        <v>169274000000</v>
      </c>
      <c r="J59" s="5">
        <v>87850000000</v>
      </c>
      <c r="K59" s="5">
        <v>-87683000000</v>
      </c>
      <c r="L59" s="5">
        <v>-4242000000</v>
      </c>
      <c r="M59" s="5">
        <v>-510627000000</v>
      </c>
      <c r="N59" s="5">
        <v>-915556000000</v>
      </c>
      <c r="O59" s="5">
        <v>49444000000</v>
      </c>
      <c r="P59" s="5">
        <v>-1254587000000</v>
      </c>
      <c r="Q59" s="5">
        <v>-249325000000</v>
      </c>
      <c r="R59" s="5">
        <v>206101000000</v>
      </c>
      <c r="S59" s="5">
        <v>-67496000000</v>
      </c>
      <c r="T59" s="5">
        <v>12029000000</v>
      </c>
      <c r="U59" s="5">
        <v>782471000000</v>
      </c>
      <c r="V59" s="5">
        <v>441232000000</v>
      </c>
      <c r="W59" s="5">
        <v>384072000000</v>
      </c>
      <c r="X59" s="5">
        <v>327154000000</v>
      </c>
      <c r="Y59" s="5">
        <v>258322000000</v>
      </c>
      <c r="Z59" s="5">
        <v>170852000000</v>
      </c>
    </row>
    <row r="60" spans="2:26" ht="15.5" x14ac:dyDescent="0.35">
      <c r="C60" t="s">
        <v>94</v>
      </c>
      <c r="D60" s="5">
        <v>-70830000000</v>
      </c>
      <c r="E60" s="5">
        <v>-5512000000</v>
      </c>
      <c r="F60" s="5">
        <v>-29612000000</v>
      </c>
      <c r="G60" s="5">
        <v>-40007000000</v>
      </c>
      <c r="I60" s="5">
        <v>-118159000000</v>
      </c>
      <c r="J60" s="5">
        <v>-197800000000</v>
      </c>
      <c r="K60" s="5">
        <v>-402890000000</v>
      </c>
      <c r="L60" s="5">
        <v>-384533000000</v>
      </c>
      <c r="M60" s="5">
        <v>-235858000000</v>
      </c>
      <c r="N60" s="5">
        <v>-111577000000</v>
      </c>
      <c r="O60" s="5">
        <v>6284000000</v>
      </c>
      <c r="P60" s="5">
        <v>1592000000</v>
      </c>
      <c r="Q60" s="5">
        <v>-2322000000</v>
      </c>
      <c r="R60" s="5">
        <v>-21652000000</v>
      </c>
      <c r="S60" s="5">
        <v>-23688000000</v>
      </c>
      <c r="T60" s="5">
        <v>29932000000</v>
      </c>
      <c r="U60" s="5">
        <v>7722000000</v>
      </c>
      <c r="V60" s="5">
        <v>-39665000000</v>
      </c>
      <c r="W60" s="5">
        <v>-21922000000</v>
      </c>
      <c r="X60" s="5">
        <v>-34046000000</v>
      </c>
      <c r="Y60" s="5">
        <v>-24869000000</v>
      </c>
      <c r="Z60" s="5">
        <v>-19925000000</v>
      </c>
    </row>
    <row r="61" spans="2:26" ht="15.5" x14ac:dyDescent="0.35">
      <c r="C61" t="s">
        <v>97</v>
      </c>
      <c r="W61" s="5">
        <v>-257000000</v>
      </c>
      <c r="X61" s="5">
        <v>234000000</v>
      </c>
      <c r="Y61" s="5">
        <v>543000000</v>
      </c>
      <c r="Z61" s="5">
        <v>-593000000</v>
      </c>
    </row>
    <row r="62" spans="2:26" ht="15.5" x14ac:dyDescent="0.35">
      <c r="C62" t="s">
        <v>27</v>
      </c>
      <c r="D62" s="5">
        <v>-25870000000</v>
      </c>
      <c r="E62" s="5">
        <v>-21308000000</v>
      </c>
      <c r="F62" s="5">
        <v>-23217000000</v>
      </c>
      <c r="G62" s="5">
        <v>-33094000000</v>
      </c>
      <c r="I62" s="5">
        <v>-120653000000</v>
      </c>
      <c r="J62" s="5">
        <v>-206711000000</v>
      </c>
      <c r="K62" s="5">
        <v>-406180000000</v>
      </c>
      <c r="L62" s="5">
        <v>-386444000000</v>
      </c>
      <c r="M62" s="5">
        <v>-237318000000</v>
      </c>
      <c r="N62" s="5">
        <v>-112693000000</v>
      </c>
      <c r="O62" s="5">
        <v>-4934000000</v>
      </c>
      <c r="P62" s="5">
        <v>-6076000000</v>
      </c>
      <c r="Q62" s="5">
        <v>-4635000000</v>
      </c>
      <c r="R62" s="5">
        <v>-24500000000</v>
      </c>
      <c r="S62" s="5">
        <v>-27472000000</v>
      </c>
      <c r="T62" s="5">
        <v>-12319000000</v>
      </c>
      <c r="U62" s="5">
        <v>-46083000000</v>
      </c>
      <c r="V62" s="5">
        <v>-42054000000</v>
      </c>
      <c r="W62" s="5">
        <v>-26197000000</v>
      </c>
      <c r="X62" s="5">
        <v>-38368000000</v>
      </c>
      <c r="Y62" s="5">
        <v>-28191000000</v>
      </c>
      <c r="Z62" s="5">
        <v>-1311000000</v>
      </c>
    </row>
    <row r="63" spans="2:26" ht="15.5" x14ac:dyDescent="0.35">
      <c r="C63" t="s">
        <v>95</v>
      </c>
      <c r="D63" s="5">
        <v>234000000</v>
      </c>
      <c r="E63" s="5">
        <v>207000000</v>
      </c>
      <c r="F63" s="5">
        <v>-1361000000</v>
      </c>
      <c r="G63" s="5">
        <v>3697000000</v>
      </c>
      <c r="I63" s="5">
        <v>2494000000</v>
      </c>
      <c r="J63" s="5">
        <v>8911000000</v>
      </c>
      <c r="K63" s="5">
        <v>3290000000</v>
      </c>
      <c r="L63" s="5">
        <v>1911000000</v>
      </c>
      <c r="M63" s="5">
        <v>1460000000</v>
      </c>
      <c r="N63" s="5">
        <v>1116000000</v>
      </c>
      <c r="O63" s="5">
        <v>11218000000</v>
      </c>
      <c r="P63" s="5">
        <v>7668000000</v>
      </c>
      <c r="Q63" s="5">
        <v>2313000000</v>
      </c>
      <c r="R63" s="5">
        <v>2848000000</v>
      </c>
      <c r="S63" s="5">
        <v>3784000000</v>
      </c>
      <c r="T63" s="5">
        <v>42251000000</v>
      </c>
      <c r="U63" s="5">
        <v>53805000000</v>
      </c>
      <c r="V63" s="5">
        <v>2389000000</v>
      </c>
      <c r="W63" s="5">
        <v>4532000000</v>
      </c>
      <c r="X63" s="5">
        <v>4088000000</v>
      </c>
      <c r="Y63" s="5">
        <v>2779000000</v>
      </c>
      <c r="Z63" s="5">
        <v>4479000000</v>
      </c>
    </row>
    <row r="64" spans="2:26" ht="15.5" x14ac:dyDescent="0.35">
      <c r="C64" t="s">
        <v>98</v>
      </c>
      <c r="D64" s="5">
        <v>-70830000000</v>
      </c>
      <c r="E64" s="5">
        <v>-5512000000</v>
      </c>
      <c r="F64" s="5">
        <v>-29612000000</v>
      </c>
      <c r="G64" s="5">
        <v>-40007000000</v>
      </c>
      <c r="I64" s="5">
        <v>-118159000000</v>
      </c>
      <c r="J64" s="5">
        <v>-197800000000</v>
      </c>
      <c r="K64" s="5">
        <v>-402890000000</v>
      </c>
      <c r="L64" s="5">
        <v>-384533000000</v>
      </c>
      <c r="M64" s="5">
        <v>-235858000000</v>
      </c>
      <c r="N64" s="5">
        <v>-111577000000</v>
      </c>
      <c r="O64" s="5">
        <v>6284000000</v>
      </c>
      <c r="P64" s="5">
        <v>1592000000</v>
      </c>
      <c r="Q64" s="5">
        <v>-2322000000</v>
      </c>
      <c r="R64" s="5">
        <v>-21652000000</v>
      </c>
      <c r="S64" s="5">
        <v>-23688000000</v>
      </c>
      <c r="T64" s="5">
        <v>29932000000</v>
      </c>
      <c r="U64" s="5">
        <v>7722000000</v>
      </c>
      <c r="V64" s="5">
        <v>-39665000000</v>
      </c>
      <c r="W64" s="5">
        <v>-21922000000</v>
      </c>
      <c r="X64" s="5">
        <v>-34046000000</v>
      </c>
      <c r="Y64" s="5">
        <v>-24869000000</v>
      </c>
      <c r="Z64" s="5">
        <v>-19925000000</v>
      </c>
    </row>
    <row r="65" spans="2:26" ht="15.5" x14ac:dyDescent="0.35">
      <c r="C65" t="s">
        <v>29</v>
      </c>
      <c r="D65" s="5">
        <v>-19858000000</v>
      </c>
      <c r="E65" s="5">
        <v>57760000000</v>
      </c>
      <c r="F65" s="5">
        <v>-22990000000</v>
      </c>
      <c r="G65" s="5">
        <v>-12920000000</v>
      </c>
      <c r="I65" s="5">
        <v>51115000000</v>
      </c>
      <c r="J65" s="5">
        <v>-109950000000</v>
      </c>
      <c r="K65" s="5">
        <v>-490573000000</v>
      </c>
      <c r="L65" s="5">
        <v>-388775000000</v>
      </c>
      <c r="M65" s="5">
        <v>-746485000000</v>
      </c>
      <c r="N65" s="5">
        <v>-1027133000000</v>
      </c>
      <c r="O65" s="5">
        <v>55728000000</v>
      </c>
      <c r="P65" s="5">
        <v>-1252995000000</v>
      </c>
      <c r="Q65" s="5">
        <v>-251647000000</v>
      </c>
      <c r="R65" s="5">
        <v>184449000000</v>
      </c>
      <c r="S65" s="5">
        <v>-91184000000</v>
      </c>
      <c r="T65" s="5">
        <v>41961000000</v>
      </c>
      <c r="U65" s="5">
        <v>790193000000</v>
      </c>
      <c r="V65" s="5">
        <v>401567000000</v>
      </c>
      <c r="W65" s="5">
        <v>362150000000</v>
      </c>
      <c r="X65" s="5">
        <v>293108000000</v>
      </c>
      <c r="Y65" s="5">
        <v>233453000000</v>
      </c>
      <c r="Z65" s="5">
        <v>150927000000</v>
      </c>
    </row>
    <row r="66" spans="2:26" ht="15.5" x14ac:dyDescent="0.35">
      <c r="C66" t="s">
        <v>28</v>
      </c>
      <c r="D66" s="5">
        <v>-8339000000</v>
      </c>
      <c r="E66" s="5">
        <v>-5985000000</v>
      </c>
      <c r="F66" s="5">
        <v>26278000000</v>
      </c>
      <c r="G66" s="5">
        <v>-3688000000</v>
      </c>
      <c r="I66" s="5">
        <v>-12738000000</v>
      </c>
      <c r="J66" s="5">
        <v>-36319000000</v>
      </c>
      <c r="K66" s="5">
        <v>59664000000</v>
      </c>
      <c r="L66" s="5">
        <v>81031000000</v>
      </c>
      <c r="M66" s="5">
        <v>-185594000000</v>
      </c>
      <c r="N66" s="5">
        <v>-187469000000</v>
      </c>
      <c r="O66" s="5">
        <v>14908000000</v>
      </c>
      <c r="P66" s="5">
        <v>2806000000</v>
      </c>
      <c r="Q66" s="5">
        <v>60241000000</v>
      </c>
      <c r="R66" s="5">
        <v>-32168000000</v>
      </c>
      <c r="S66" s="5">
        <v>8962000000</v>
      </c>
      <c r="T66" s="5">
        <v>1794000000</v>
      </c>
      <c r="U66" s="5">
        <v>-119055000000</v>
      </c>
      <c r="V66" s="5">
        <v>-98839000000</v>
      </c>
      <c r="W66" s="5">
        <v>-88564000000</v>
      </c>
      <c r="X66" s="5">
        <v>-71199000000</v>
      </c>
      <c r="Y66" s="5">
        <v>-61645000000</v>
      </c>
      <c r="Z66" s="5">
        <v>-54222000000</v>
      </c>
    </row>
    <row r="67" spans="2:26" ht="15.5" x14ac:dyDescent="0.35">
      <c r="C67" t="s">
        <v>265</v>
      </c>
      <c r="D67" s="5">
        <v>3876000000</v>
      </c>
      <c r="E67" s="5">
        <v>35240000000</v>
      </c>
      <c r="F67" s="5">
        <v>86708000000</v>
      </c>
      <c r="G67" s="5">
        <v>11770000000</v>
      </c>
      <c r="I67" s="5">
        <v>121959000000</v>
      </c>
      <c r="J67" s="5">
        <v>140684000000</v>
      </c>
      <c r="K67" s="5">
        <v>298744000000</v>
      </c>
      <c r="L67" s="5">
        <v>366855000000</v>
      </c>
      <c r="M67" s="5">
        <v>-31447000000</v>
      </c>
      <c r="R67" s="5">
        <v>-31693000000</v>
      </c>
      <c r="S67" s="5">
        <v>-61856000000</v>
      </c>
    </row>
    <row r="68" spans="2:26" ht="15.5" x14ac:dyDescent="0.35">
      <c r="C68" t="s">
        <v>91</v>
      </c>
    </row>
    <row r="69" spans="2:26" ht="15.5" x14ac:dyDescent="0.35">
      <c r="C69" t="s">
        <v>102</v>
      </c>
      <c r="D69" s="5">
        <v>-24321000000</v>
      </c>
      <c r="E69" s="5">
        <v>87015000000</v>
      </c>
      <c r="F69" s="5">
        <v>89996000000</v>
      </c>
      <c r="G69" s="5">
        <v>-4838000000</v>
      </c>
      <c r="I69" s="5">
        <v>160336000000</v>
      </c>
      <c r="J69" s="5">
        <v>-5585000000</v>
      </c>
      <c r="K69" s="5">
        <v>-132165000000</v>
      </c>
      <c r="L69" s="5">
        <v>59111000000</v>
      </c>
      <c r="M69" s="5">
        <v>-963526000000</v>
      </c>
      <c r="N69" s="5">
        <v>-1214602000000</v>
      </c>
      <c r="O69" s="5">
        <v>70636000000</v>
      </c>
      <c r="P69" s="5">
        <v>-1250189000000</v>
      </c>
      <c r="Q69" s="5">
        <v>-191406000000</v>
      </c>
      <c r="R69" s="5">
        <v>120588000000</v>
      </c>
      <c r="S69" s="5">
        <v>-144078000000</v>
      </c>
      <c r="T69" s="5">
        <v>43755000000</v>
      </c>
      <c r="U69" s="5">
        <v>671138000000</v>
      </c>
      <c r="V69" s="5">
        <v>302728000000</v>
      </c>
      <c r="W69" s="5">
        <v>273586000000</v>
      </c>
      <c r="X69" s="5">
        <v>221909000000</v>
      </c>
      <c r="Y69" s="5">
        <v>171808000000</v>
      </c>
      <c r="Z69" s="5">
        <v>96705000000</v>
      </c>
    </row>
    <row r="70" spans="2:26" ht="15.5" x14ac:dyDescent="0.35">
      <c r="C70" t="s">
        <v>103</v>
      </c>
      <c r="D70" s="5">
        <v>141000000</v>
      </c>
      <c r="F70" s="5">
        <v>5079000000</v>
      </c>
      <c r="G70" s="5">
        <v>-1799000000</v>
      </c>
      <c r="I70" s="5">
        <v>5082000000</v>
      </c>
      <c r="J70" s="5">
        <v>78685000000</v>
      </c>
      <c r="K70" s="5">
        <v>614149000000</v>
      </c>
      <c r="L70" s="5">
        <v>5207000000</v>
      </c>
      <c r="M70" s="5">
        <v>-17342000000</v>
      </c>
      <c r="N70" s="5">
        <v>-3203000000</v>
      </c>
      <c r="O70" s="5">
        <v>-4963000000</v>
      </c>
      <c r="P70" s="5">
        <v>-7066000000</v>
      </c>
      <c r="Q70" s="5">
        <v>-67634000000</v>
      </c>
      <c r="R70" s="5">
        <v>122817000000</v>
      </c>
      <c r="S70" s="5">
        <v>-95364000000</v>
      </c>
      <c r="T70" s="5">
        <v>54496000000</v>
      </c>
      <c r="U70" s="5">
        <v>65395000000</v>
      </c>
      <c r="V70" s="5">
        <v>-36717000000</v>
      </c>
    </row>
    <row r="71" spans="2:26" ht="15.5" x14ac:dyDescent="0.35">
      <c r="C71" t="s">
        <v>105</v>
      </c>
      <c r="D71" s="5">
        <v>-24180000000</v>
      </c>
      <c r="E71" s="5">
        <v>87015000000</v>
      </c>
      <c r="F71" s="5">
        <v>95075000000</v>
      </c>
      <c r="G71" s="5">
        <v>-6637000000</v>
      </c>
      <c r="I71" s="5">
        <v>165418000000</v>
      </c>
      <c r="J71" s="5">
        <v>73100000000</v>
      </c>
      <c r="K71" s="5">
        <v>481984000000</v>
      </c>
      <c r="L71" s="5">
        <v>64318000000</v>
      </c>
      <c r="M71" s="5">
        <v>-980868000000</v>
      </c>
      <c r="N71" s="5">
        <v>-1217805000000</v>
      </c>
      <c r="O71" s="5">
        <v>65673000000</v>
      </c>
      <c r="P71" s="5">
        <v>-1257255000000</v>
      </c>
      <c r="Q71" s="5">
        <v>-259040000000</v>
      </c>
      <c r="R71" s="5">
        <v>243405000000</v>
      </c>
      <c r="S71" s="5">
        <v>-239442000000</v>
      </c>
      <c r="T71" s="5">
        <v>98251000000</v>
      </c>
      <c r="U71" s="5">
        <v>736533000000</v>
      </c>
      <c r="V71" s="5">
        <v>266011000000</v>
      </c>
      <c r="W71" s="5">
        <v>273586000000</v>
      </c>
      <c r="X71" s="5">
        <v>221909000000</v>
      </c>
      <c r="Y71" s="5">
        <v>171808000000</v>
      </c>
      <c r="Z71" s="5">
        <v>96705000000</v>
      </c>
    </row>
    <row r="72" spans="2:26" ht="15.5" x14ac:dyDescent="0.35">
      <c r="C72" t="s">
        <v>106</v>
      </c>
      <c r="D72" s="5">
        <v>-24321000000</v>
      </c>
      <c r="E72" s="5">
        <v>87015000000</v>
      </c>
      <c r="F72" s="5">
        <v>89996000000</v>
      </c>
      <c r="G72" s="5">
        <v>-4838000000</v>
      </c>
      <c r="I72" s="5">
        <v>160336000000</v>
      </c>
      <c r="J72" s="5">
        <v>-5585000000</v>
      </c>
      <c r="K72" s="5">
        <v>-132165000000</v>
      </c>
      <c r="L72" s="5">
        <v>59111000000</v>
      </c>
      <c r="M72" s="5">
        <v>-963526000000</v>
      </c>
      <c r="N72" s="5">
        <v>-1214602000000</v>
      </c>
      <c r="O72" s="5">
        <v>70636000000</v>
      </c>
      <c r="P72" s="5">
        <v>-1250189000000</v>
      </c>
      <c r="Q72" s="5">
        <v>-191406000000</v>
      </c>
      <c r="R72" s="5">
        <v>120588000000</v>
      </c>
      <c r="S72" s="5">
        <v>-144078000000</v>
      </c>
      <c r="T72" s="5">
        <v>43755000000</v>
      </c>
      <c r="U72" s="5">
        <v>671138000000</v>
      </c>
      <c r="V72" s="5">
        <v>302728000000</v>
      </c>
      <c r="W72" s="5">
        <v>273586000000</v>
      </c>
      <c r="X72" s="5">
        <v>221909000000</v>
      </c>
      <c r="Y72" s="5">
        <v>171808000000</v>
      </c>
      <c r="Z72" s="5">
        <v>96705000000</v>
      </c>
    </row>
    <row r="73" spans="2:26" ht="15.5" x14ac:dyDescent="0.35">
      <c r="C73" t="s">
        <v>8</v>
      </c>
      <c r="D73" s="5">
        <v>-24180000000</v>
      </c>
      <c r="E73" s="5">
        <v>87015000000</v>
      </c>
      <c r="F73" s="5">
        <v>95075000000</v>
      </c>
      <c r="G73" s="5">
        <v>-6637000000</v>
      </c>
      <c r="I73" s="5">
        <v>165418000000</v>
      </c>
      <c r="J73" s="5">
        <v>73100000000</v>
      </c>
      <c r="K73" s="5">
        <v>481984000000</v>
      </c>
      <c r="L73" s="5">
        <v>64318000000</v>
      </c>
      <c r="M73" s="5">
        <v>-980868000000</v>
      </c>
      <c r="N73" s="5">
        <v>-1217805000000</v>
      </c>
      <c r="O73" s="5">
        <v>65673000000</v>
      </c>
      <c r="P73" s="5">
        <v>-1257255000000</v>
      </c>
      <c r="Q73" s="5">
        <v>-259040000000</v>
      </c>
      <c r="R73" s="5">
        <v>243405000000</v>
      </c>
      <c r="S73" s="5">
        <v>-239442000000</v>
      </c>
      <c r="T73" s="5">
        <v>98251000000</v>
      </c>
      <c r="U73" s="5">
        <v>736533000000</v>
      </c>
      <c r="V73" s="5">
        <v>266011000000</v>
      </c>
      <c r="W73" s="5">
        <v>273586000000</v>
      </c>
      <c r="X73" s="5">
        <v>221909000000</v>
      </c>
      <c r="Y73" s="5">
        <v>171808000000</v>
      </c>
      <c r="Z73" s="5">
        <v>96705000000</v>
      </c>
    </row>
    <row r="74" spans="2:26" ht="15.5" x14ac:dyDescent="0.35">
      <c r="C74" t="s">
        <v>108</v>
      </c>
      <c r="D74" s="5">
        <v>-24321000000</v>
      </c>
      <c r="E74" s="5">
        <v>87015000000</v>
      </c>
      <c r="F74" s="5">
        <v>89996000000</v>
      </c>
      <c r="G74" s="5">
        <v>-4838000000</v>
      </c>
      <c r="I74" s="5">
        <v>160336000000</v>
      </c>
      <c r="J74" s="5">
        <v>-5585000000</v>
      </c>
      <c r="K74" s="5">
        <v>-132165000000</v>
      </c>
      <c r="L74" s="5">
        <v>59111000000</v>
      </c>
      <c r="M74" s="5">
        <v>-963526000000</v>
      </c>
      <c r="N74" s="5">
        <v>-1214602000000</v>
      </c>
      <c r="O74" s="5">
        <v>70636000000</v>
      </c>
      <c r="P74" s="5">
        <v>-1250189000000</v>
      </c>
      <c r="Q74" s="5">
        <v>-191406000000</v>
      </c>
      <c r="R74" s="5">
        <v>120588000000</v>
      </c>
      <c r="S74" s="5">
        <v>-144078000000</v>
      </c>
      <c r="T74" s="5">
        <v>43755000000</v>
      </c>
      <c r="U74" s="5">
        <v>671138000000</v>
      </c>
      <c r="V74" s="5">
        <v>302728000000</v>
      </c>
      <c r="W74" s="5">
        <v>273586000000</v>
      </c>
      <c r="X74" s="5">
        <v>221909000000</v>
      </c>
      <c r="Y74" s="5">
        <v>171808000000</v>
      </c>
      <c r="Z74" s="5">
        <v>96705000000</v>
      </c>
    </row>
    <row r="75" spans="2:26" ht="15.5" x14ac:dyDescent="0.35">
      <c r="C75" t="s">
        <v>109</v>
      </c>
      <c r="D75" s="5">
        <v>-24180000000</v>
      </c>
      <c r="E75" s="5">
        <v>87015000000</v>
      </c>
      <c r="F75" s="5">
        <v>95075000000</v>
      </c>
      <c r="G75" s="5">
        <v>-6637000000</v>
      </c>
      <c r="I75" s="5">
        <v>165418000000</v>
      </c>
      <c r="J75" s="5">
        <v>73100000000</v>
      </c>
      <c r="K75" s="5">
        <v>481984000000</v>
      </c>
      <c r="L75" s="5">
        <v>64318000000</v>
      </c>
      <c r="M75" s="5">
        <v>-980868000000</v>
      </c>
      <c r="N75" s="5">
        <v>-1217805000000</v>
      </c>
      <c r="O75" s="5">
        <v>65673000000</v>
      </c>
      <c r="P75" s="5">
        <v>-1257255000000</v>
      </c>
      <c r="Q75" s="5">
        <v>-259040000000</v>
      </c>
      <c r="R75" s="5">
        <v>243405000000</v>
      </c>
      <c r="S75" s="5">
        <v>-239442000000</v>
      </c>
      <c r="T75" s="5">
        <v>98251000000</v>
      </c>
      <c r="U75" s="5">
        <v>736533000000</v>
      </c>
      <c r="V75" s="5">
        <v>266011000000</v>
      </c>
      <c r="W75" s="5">
        <v>273586000000</v>
      </c>
      <c r="X75" s="5">
        <v>221909000000</v>
      </c>
      <c r="Y75" s="5">
        <v>171808000000</v>
      </c>
      <c r="Z75" s="5">
        <v>96705000000</v>
      </c>
    </row>
    <row r="76" spans="2:26" ht="15.5" x14ac:dyDescent="0.35">
      <c r="C76" t="s">
        <v>110</v>
      </c>
      <c r="D76" s="5">
        <v>-24180000000</v>
      </c>
      <c r="E76" s="5">
        <v>87015000000</v>
      </c>
      <c r="F76" s="5">
        <v>95075000000</v>
      </c>
      <c r="G76" s="5">
        <v>-6637000000</v>
      </c>
      <c r="I76" s="5">
        <v>165418000000</v>
      </c>
      <c r="J76" s="5">
        <v>73100000000</v>
      </c>
      <c r="K76" s="5">
        <v>481984000000</v>
      </c>
      <c r="L76" s="5">
        <v>64318000000</v>
      </c>
      <c r="M76" s="5">
        <v>-980868000000</v>
      </c>
      <c r="N76" s="5">
        <v>-1217805000000</v>
      </c>
      <c r="O76" s="5">
        <v>65673000000</v>
      </c>
      <c r="P76" s="5">
        <v>-1257255000000</v>
      </c>
      <c r="Q76" s="5">
        <v>-259040000000</v>
      </c>
      <c r="R76" s="5">
        <v>243405000000</v>
      </c>
      <c r="S76" s="5">
        <v>-239442000000</v>
      </c>
      <c r="T76" s="5">
        <v>98251000000</v>
      </c>
      <c r="U76" s="5">
        <v>736533000000</v>
      </c>
      <c r="V76" s="5">
        <v>266011000000</v>
      </c>
      <c r="W76" s="5">
        <v>273586000000</v>
      </c>
      <c r="X76" s="5">
        <v>221909000000</v>
      </c>
      <c r="Y76" s="5">
        <v>171808000000</v>
      </c>
      <c r="Z76" s="5">
        <v>96705000000</v>
      </c>
    </row>
    <row r="78" spans="2:26" ht="15.5" x14ac:dyDescent="0.35">
      <c r="B78" t="s">
        <v>111</v>
      </c>
      <c r="C78" t="s">
        <v>112</v>
      </c>
    </row>
    <row r="79" spans="2:26" ht="15.5" x14ac:dyDescent="0.35">
      <c r="C79" t="s">
        <v>113</v>
      </c>
    </row>
    <row r="80" spans="2:26" ht="15.5" x14ac:dyDescent="0.35">
      <c r="C80" t="s">
        <v>20</v>
      </c>
      <c r="D80" s="5">
        <v>25591000000</v>
      </c>
      <c r="E80" s="5">
        <v>38168000000</v>
      </c>
      <c r="F80" s="5">
        <v>47089000000</v>
      </c>
      <c r="G80" s="5">
        <v>43131000000</v>
      </c>
      <c r="I80" s="5">
        <v>47089000000</v>
      </c>
      <c r="J80" s="5">
        <v>142034000000</v>
      </c>
      <c r="K80" s="5">
        <v>119482000000</v>
      </c>
      <c r="L80" s="5">
        <v>100810000000</v>
      </c>
      <c r="M80" s="5">
        <v>168733000000</v>
      </c>
      <c r="N80" s="5">
        <v>76316000000</v>
      </c>
      <c r="O80" s="5">
        <v>167913000000</v>
      </c>
      <c r="P80" s="5">
        <v>499100000000</v>
      </c>
      <c r="Q80" s="5">
        <v>226399000000</v>
      </c>
      <c r="R80" s="5">
        <v>183189000000</v>
      </c>
      <c r="S80" s="5">
        <v>147310000000</v>
      </c>
      <c r="T80" s="5">
        <v>196533000000</v>
      </c>
      <c r="U80" s="5">
        <v>1327191000000</v>
      </c>
      <c r="V80" s="5">
        <v>247877000000</v>
      </c>
      <c r="W80" s="5">
        <v>102878000000</v>
      </c>
      <c r="X80" s="5">
        <v>179090000000</v>
      </c>
      <c r="Y80" s="5">
        <v>52743000000</v>
      </c>
      <c r="Z80" s="5">
        <v>148636000000</v>
      </c>
    </row>
    <row r="81" spans="3:26" ht="15.5" x14ac:dyDescent="0.35">
      <c r="C81" t="s">
        <v>115</v>
      </c>
      <c r="D81" s="5">
        <v>56535000000</v>
      </c>
      <c r="E81" s="5">
        <v>93422000000</v>
      </c>
      <c r="F81" s="5">
        <v>118863000000</v>
      </c>
      <c r="G81" s="5">
        <v>48244000000</v>
      </c>
      <c r="I81" s="5">
        <v>118863000000</v>
      </c>
      <c r="J81" s="5">
        <v>77008000000</v>
      </c>
      <c r="K81" s="5">
        <v>70289000000</v>
      </c>
      <c r="L81" s="5">
        <v>65186000000</v>
      </c>
      <c r="M81" s="5">
        <v>29384000000</v>
      </c>
      <c r="N81" s="5">
        <v>123116000000</v>
      </c>
      <c r="O81" s="5">
        <v>241896000000</v>
      </c>
      <c r="P81" s="5">
        <v>295324000000</v>
      </c>
      <c r="Q81" s="5">
        <v>278072000000</v>
      </c>
      <c r="R81" s="5">
        <v>214262000000</v>
      </c>
      <c r="S81" s="5">
        <v>390900000000</v>
      </c>
      <c r="T81" s="5">
        <v>352396000000</v>
      </c>
      <c r="U81" s="5">
        <v>253269000000</v>
      </c>
      <c r="V81" s="5">
        <v>234960000000</v>
      </c>
      <c r="W81" s="5">
        <v>162229000000</v>
      </c>
      <c r="X81" s="5">
        <v>88961000000</v>
      </c>
      <c r="Y81" s="5">
        <v>103967000000</v>
      </c>
      <c r="Z81" s="5">
        <v>83075000000</v>
      </c>
    </row>
    <row r="82" spans="3:26" ht="15.5" x14ac:dyDescent="0.35">
      <c r="C82" t="s">
        <v>116</v>
      </c>
      <c r="D82" s="5">
        <v>131635000000</v>
      </c>
      <c r="E82" s="5">
        <v>94266000000</v>
      </c>
      <c r="F82" s="5">
        <v>140197000000</v>
      </c>
      <c r="G82" s="5">
        <v>122472000000</v>
      </c>
      <c r="I82" s="5">
        <v>140197000000</v>
      </c>
      <c r="J82" s="5">
        <v>180485000000</v>
      </c>
      <c r="K82" s="5">
        <v>93584000000</v>
      </c>
      <c r="L82" s="5">
        <v>167280000000</v>
      </c>
      <c r="M82" s="5">
        <v>218680000000</v>
      </c>
      <c r="N82" s="5">
        <v>279640000000</v>
      </c>
      <c r="O82" s="5">
        <v>289851000000</v>
      </c>
      <c r="P82" s="5">
        <v>280882000000</v>
      </c>
      <c r="Q82" s="5">
        <v>277161000000</v>
      </c>
      <c r="R82" s="5">
        <v>267983000000</v>
      </c>
      <c r="S82" s="5">
        <v>391393000000</v>
      </c>
      <c r="T82" s="5">
        <v>453101000000</v>
      </c>
      <c r="U82" s="5">
        <v>524625000000</v>
      </c>
      <c r="V82" s="5">
        <v>344671000000</v>
      </c>
      <c r="W82" s="5">
        <v>195147000000</v>
      </c>
      <c r="X82" s="5">
        <v>188825000000</v>
      </c>
      <c r="Y82" s="5">
        <v>220778000000</v>
      </c>
      <c r="Z82" s="5">
        <v>199885000000</v>
      </c>
    </row>
    <row r="83" spans="3:26" ht="15.5" x14ac:dyDescent="0.35">
      <c r="C83" t="s">
        <v>117</v>
      </c>
      <c r="D83" s="5">
        <v>31345000000</v>
      </c>
      <c r="E83" s="5">
        <v>47228000000</v>
      </c>
      <c r="F83" s="5">
        <v>135621000000</v>
      </c>
      <c r="G83" s="5">
        <v>31591000000</v>
      </c>
      <c r="I83" s="5">
        <v>135621000000</v>
      </c>
      <c r="J83" s="5">
        <v>78261000000</v>
      </c>
      <c r="K83" s="5">
        <v>48675000000</v>
      </c>
      <c r="L83" s="5">
        <v>34469000000</v>
      </c>
      <c r="M83" s="5">
        <v>34314000000</v>
      </c>
      <c r="N83" s="5">
        <v>28553000000</v>
      </c>
      <c r="O83" s="5">
        <v>23407000000</v>
      </c>
      <c r="P83" s="5">
        <v>15621000000</v>
      </c>
      <c r="Q83" s="5">
        <v>14163000000</v>
      </c>
      <c r="R83" s="5">
        <v>13523000000</v>
      </c>
      <c r="S83" s="5">
        <v>4958000000</v>
      </c>
      <c r="T83" s="5">
        <v>2616000000</v>
      </c>
      <c r="U83" s="5">
        <v>1001000000</v>
      </c>
      <c r="V83" s="5">
        <v>11865000000</v>
      </c>
      <c r="W83" s="5">
        <v>245000000</v>
      </c>
      <c r="X83" s="5">
        <v>2149000000</v>
      </c>
      <c r="Y83" s="5">
        <v>371000000</v>
      </c>
      <c r="Z83" s="5">
        <v>2083000000</v>
      </c>
    </row>
    <row r="84" spans="3:26" ht="15.5" x14ac:dyDescent="0.35">
      <c r="C84" t="s">
        <v>118</v>
      </c>
      <c r="D84" s="5">
        <v>56535000000</v>
      </c>
      <c r="E84" s="5">
        <v>93422000000</v>
      </c>
      <c r="F84" s="5">
        <v>118863000000</v>
      </c>
      <c r="G84" s="5">
        <v>48244000000</v>
      </c>
      <c r="I84" s="5">
        <v>118863000000</v>
      </c>
      <c r="J84" s="5">
        <v>77008000000</v>
      </c>
      <c r="K84" s="5">
        <v>70289000000</v>
      </c>
      <c r="L84" s="5">
        <v>65186000000</v>
      </c>
      <c r="M84" s="5">
        <v>29384000000</v>
      </c>
      <c r="N84" s="5">
        <v>123116000000</v>
      </c>
      <c r="O84" s="5">
        <v>241896000000</v>
      </c>
      <c r="P84" s="5">
        <v>295324000000</v>
      </c>
      <c r="Q84" s="5">
        <v>278072000000</v>
      </c>
      <c r="R84" s="5">
        <v>214262000000</v>
      </c>
      <c r="S84" s="5">
        <v>390900000000</v>
      </c>
      <c r="T84" s="5">
        <v>352396000000</v>
      </c>
      <c r="U84" s="5">
        <v>253269000000</v>
      </c>
      <c r="V84" s="5">
        <v>234960000000</v>
      </c>
      <c r="W84" s="5">
        <v>162229000000</v>
      </c>
      <c r="X84" s="5">
        <v>88961000000</v>
      </c>
      <c r="Y84" s="5">
        <v>103967000000</v>
      </c>
      <c r="Z84" s="5">
        <v>83075000000</v>
      </c>
    </row>
    <row r="85" spans="3:26" ht="15.5" x14ac:dyDescent="0.35">
      <c r="C85" t="s">
        <v>119</v>
      </c>
      <c r="S85" s="5">
        <v>95000000</v>
      </c>
      <c r="T85" s="5">
        <v>3011000000</v>
      </c>
      <c r="U85" s="5">
        <v>5795000000</v>
      </c>
      <c r="V85" s="5">
        <v>7938000000</v>
      </c>
      <c r="W85" s="5">
        <v>11342000000</v>
      </c>
      <c r="X85" s="5">
        <v>14207000000</v>
      </c>
      <c r="Y85" s="5">
        <v>16461000000</v>
      </c>
      <c r="Z85" s="5">
        <v>17262000000</v>
      </c>
    </row>
    <row r="86" spans="3:26" ht="15.5" x14ac:dyDescent="0.35">
      <c r="C86" t="s">
        <v>267</v>
      </c>
      <c r="S86" s="5">
        <v>95000000</v>
      </c>
      <c r="T86" s="5">
        <v>3011000000</v>
      </c>
      <c r="U86" s="5">
        <v>5795000000</v>
      </c>
      <c r="V86" s="5">
        <v>7938000000</v>
      </c>
      <c r="W86" s="5">
        <v>11342000000</v>
      </c>
      <c r="X86" s="5">
        <v>14207000000</v>
      </c>
      <c r="Y86" s="5">
        <v>16461000000</v>
      </c>
      <c r="Z86" s="5">
        <v>17262000000</v>
      </c>
    </row>
    <row r="87" spans="3:26" ht="15.5" x14ac:dyDescent="0.35">
      <c r="C87" t="s">
        <v>268</v>
      </c>
      <c r="D87" s="5">
        <v>1037446000000</v>
      </c>
      <c r="E87" s="5">
        <v>1003946000000</v>
      </c>
      <c r="F87" s="5">
        <v>974350000000</v>
      </c>
      <c r="G87" s="5">
        <v>1044102000000</v>
      </c>
      <c r="I87" s="5">
        <v>974350000000</v>
      </c>
      <c r="J87" s="5">
        <v>820656000000</v>
      </c>
      <c r="K87" s="5">
        <v>1049147000000</v>
      </c>
      <c r="L87" s="5">
        <v>1254232000000</v>
      </c>
      <c r="M87" s="5">
        <v>842825000000</v>
      </c>
      <c r="N87" s="5">
        <v>1154667000000</v>
      </c>
      <c r="O87" s="5">
        <v>1611364000000</v>
      </c>
      <c r="P87" s="5">
        <v>1642173000000</v>
      </c>
      <c r="Q87" s="5">
        <v>1616534000000</v>
      </c>
      <c r="R87" s="5">
        <v>1961664000000</v>
      </c>
      <c r="S87" s="5">
        <v>2052544000000</v>
      </c>
      <c r="T87" s="5">
        <v>2271071000000</v>
      </c>
      <c r="U87" s="5">
        <v>1829050000000</v>
      </c>
      <c r="V87" s="5">
        <v>1549632000000</v>
      </c>
      <c r="W87" s="5">
        <v>1209340000000</v>
      </c>
      <c r="X87" s="5">
        <v>919063000000</v>
      </c>
      <c r="Y87" s="5">
        <v>836502000000</v>
      </c>
      <c r="Z87" s="5">
        <v>626283000000</v>
      </c>
    </row>
    <row r="88" spans="3:26" ht="15.5" x14ac:dyDescent="0.35">
      <c r="C88" t="s">
        <v>92</v>
      </c>
      <c r="D88" s="5">
        <v>492520000000</v>
      </c>
      <c r="E88" s="5">
        <v>492570000000</v>
      </c>
      <c r="F88" s="5">
        <v>492379000000</v>
      </c>
      <c r="G88" s="5">
        <v>531123000000</v>
      </c>
      <c r="I88" s="5">
        <v>492379000000</v>
      </c>
      <c r="J88" s="5">
        <v>606637000000</v>
      </c>
      <c r="K88" s="5">
        <v>613408000000</v>
      </c>
      <c r="M88" s="5">
        <v>-2695000000</v>
      </c>
      <c r="S88" s="5">
        <v>-807000000</v>
      </c>
      <c r="T88" s="5">
        <v>-1380000000</v>
      </c>
    </row>
    <row r="89" spans="3:26" ht="15.5" x14ac:dyDescent="0.35">
      <c r="C89" t="s">
        <v>121</v>
      </c>
      <c r="D89" s="5">
        <v>1358054000000</v>
      </c>
      <c r="E89" s="5">
        <v>1343879000000</v>
      </c>
      <c r="F89" s="5">
        <v>1418688000000</v>
      </c>
      <c r="G89" s="5">
        <v>1480748000000</v>
      </c>
      <c r="I89" s="5">
        <v>1418688000000</v>
      </c>
      <c r="J89" s="5">
        <v>1482868000000</v>
      </c>
      <c r="K89" s="5">
        <v>1629628000000</v>
      </c>
      <c r="L89" s="5">
        <v>2859570000000</v>
      </c>
      <c r="M89" s="5">
        <v>2513352000000</v>
      </c>
      <c r="N89" s="5">
        <v>1540143000000</v>
      </c>
      <c r="O89" s="5">
        <v>2417001000000</v>
      </c>
      <c r="P89" s="5">
        <v>2962414000000</v>
      </c>
      <c r="Q89" s="5">
        <v>2544725000000</v>
      </c>
      <c r="R89" s="5">
        <v>2817240000000</v>
      </c>
      <c r="S89" s="5">
        <v>3156943000000</v>
      </c>
      <c r="T89" s="5">
        <v>3283248000000</v>
      </c>
      <c r="U89" s="5">
        <v>3655004000000</v>
      </c>
      <c r="V89" s="5">
        <v>2277239000000</v>
      </c>
      <c r="W89" s="5">
        <v>1717996000000</v>
      </c>
      <c r="X89" s="5">
        <v>1398756000000</v>
      </c>
      <c r="Y89" s="5">
        <v>1177681000000</v>
      </c>
      <c r="Z89" s="5">
        <v>1000063000000</v>
      </c>
    </row>
    <row r="90" spans="3:26" ht="15.5" x14ac:dyDescent="0.35">
      <c r="C90" t="s">
        <v>122</v>
      </c>
    </row>
    <row r="91" spans="3:26" ht="15.5" x14ac:dyDescent="0.35">
      <c r="C91" t="s">
        <v>126</v>
      </c>
      <c r="D91" s="5">
        <v>1753130000000</v>
      </c>
      <c r="E91" s="5">
        <v>1774166000000</v>
      </c>
      <c r="F91" s="5">
        <v>1813213000000</v>
      </c>
      <c r="G91" s="5">
        <v>1858583000000</v>
      </c>
      <c r="I91" s="5">
        <v>1813213000000</v>
      </c>
      <c r="J91" s="5">
        <v>1895526000000</v>
      </c>
      <c r="K91" s="5">
        <v>2658639000000</v>
      </c>
      <c r="L91" s="5">
        <v>3495581000000</v>
      </c>
      <c r="R91" s="5">
        <v>30136000000</v>
      </c>
      <c r="S91" s="5">
        <v>4501612000000</v>
      </c>
      <c r="T91" s="5">
        <v>4610388000000</v>
      </c>
      <c r="U91" s="5">
        <v>3726429000000</v>
      </c>
      <c r="V91" s="5">
        <v>2591877000000</v>
      </c>
      <c r="W91" s="5">
        <v>1524697000000</v>
      </c>
      <c r="X91" s="5">
        <v>1454899000000</v>
      </c>
      <c r="Y91" s="5">
        <v>1291480000000</v>
      </c>
      <c r="Z91" s="5">
        <v>752371000000</v>
      </c>
    </row>
    <row r="92" spans="3:26" ht="15.5" x14ac:dyDescent="0.35">
      <c r="C92" t="s">
        <v>127</v>
      </c>
      <c r="M92" s="5">
        <v>3383962000000</v>
      </c>
      <c r="N92" s="5">
        <v>2933236000000</v>
      </c>
      <c r="O92" s="5">
        <v>2970220000000</v>
      </c>
      <c r="P92" s="5">
        <v>2782800000000</v>
      </c>
      <c r="Q92" s="5">
        <v>4308829000000</v>
      </c>
      <c r="R92" s="5">
        <v>4337359000000</v>
      </c>
      <c r="S92" s="5">
        <v>110517000000</v>
      </c>
      <c r="T92" s="5">
        <v>83680000000</v>
      </c>
      <c r="U92" s="5">
        <v>83903000000</v>
      </c>
      <c r="V92" s="5">
        <v>98093000000</v>
      </c>
      <c r="W92" s="5">
        <v>104755000000</v>
      </c>
    </row>
    <row r="93" spans="3:26" ht="15.5" x14ac:dyDescent="0.35">
      <c r="C93" t="s">
        <v>128</v>
      </c>
      <c r="O93" s="5">
        <v>8858000000</v>
      </c>
      <c r="P93" s="5">
        <v>9869000000</v>
      </c>
      <c r="Q93" s="5">
        <v>9869000000</v>
      </c>
      <c r="R93" s="5">
        <v>9869000000</v>
      </c>
      <c r="S93" s="5">
        <v>9869000000</v>
      </c>
      <c r="T93" s="5">
        <v>9869000000</v>
      </c>
      <c r="U93" s="5">
        <v>9869000000</v>
      </c>
      <c r="V93" s="5">
        <v>9869000000</v>
      </c>
      <c r="W93" s="5">
        <v>9869000000</v>
      </c>
      <c r="X93" s="5">
        <v>9869000000</v>
      </c>
      <c r="Y93" s="5">
        <v>13804000000</v>
      </c>
      <c r="Z93" s="5">
        <v>17739000000</v>
      </c>
    </row>
    <row r="94" spans="3:26" ht="15.5" x14ac:dyDescent="0.35">
      <c r="C94" t="s">
        <v>125</v>
      </c>
      <c r="D94" s="5">
        <v>171845000000</v>
      </c>
      <c r="E94" s="5">
        <v>179755000000</v>
      </c>
      <c r="F94" s="5">
        <v>185726000000</v>
      </c>
      <c r="G94" s="5">
        <v>160107000000</v>
      </c>
      <c r="I94" s="5">
        <v>185726000000</v>
      </c>
      <c r="J94" s="5">
        <v>197640000000</v>
      </c>
      <c r="K94" s="5">
        <v>234732000000</v>
      </c>
      <c r="L94" s="5">
        <v>174557000000</v>
      </c>
      <c r="M94" s="5">
        <v>90114000000</v>
      </c>
      <c r="N94" s="5">
        <v>9102000000</v>
      </c>
      <c r="O94" s="5">
        <v>158400000000</v>
      </c>
      <c r="P94" s="5">
        <v>141838000000</v>
      </c>
      <c r="Q94" s="5">
        <v>136676000000</v>
      </c>
      <c r="R94" s="5">
        <v>44793000000</v>
      </c>
      <c r="S94" s="5">
        <v>96688000000</v>
      </c>
      <c r="T94" s="5">
        <v>31070000000</v>
      </c>
      <c r="U94" s="5">
        <v>21608000000</v>
      </c>
      <c r="V94" s="5">
        <v>71644000000</v>
      </c>
      <c r="W94" s="5">
        <v>47391000000</v>
      </c>
      <c r="X94" s="5">
        <v>54836000000</v>
      </c>
      <c r="Y94" s="5">
        <v>75384000000</v>
      </c>
      <c r="Z94" s="5">
        <v>82462000000</v>
      </c>
    </row>
    <row r="95" spans="3:26" ht="15.5" x14ac:dyDescent="0.35">
      <c r="C95" t="s">
        <v>342</v>
      </c>
      <c r="D95" s="5">
        <v>778490000000</v>
      </c>
      <c r="E95" s="5">
        <v>778490000000</v>
      </c>
      <c r="F95" s="5">
        <v>778490000000</v>
      </c>
      <c r="G95" s="5">
        <v>806657000000</v>
      </c>
      <c r="I95" s="5">
        <v>778490000000</v>
      </c>
      <c r="J95" s="5">
        <v>806657000000</v>
      </c>
      <c r="K95" s="5">
        <v>922918000000</v>
      </c>
      <c r="N95" s="5">
        <v>5362000000</v>
      </c>
      <c r="O95" s="5">
        <v>5515000000</v>
      </c>
      <c r="P95" s="5">
        <v>5669000000</v>
      </c>
      <c r="U95" s="5">
        <v>6445000000</v>
      </c>
      <c r="V95" s="5">
        <v>6762000000</v>
      </c>
    </row>
    <row r="96" spans="3:26" ht="15.5" x14ac:dyDescent="0.35">
      <c r="C96" t="s">
        <v>129</v>
      </c>
      <c r="D96" s="5">
        <v>2951724000000</v>
      </c>
      <c r="E96" s="5">
        <v>2965006000000</v>
      </c>
      <c r="F96" s="5">
        <v>3006288000000</v>
      </c>
      <c r="G96" s="5">
        <v>3013112000000</v>
      </c>
      <c r="I96" s="5">
        <v>3006288000000</v>
      </c>
      <c r="J96" s="5">
        <v>3236900000000</v>
      </c>
      <c r="K96" s="5">
        <v>4136598000000</v>
      </c>
      <c r="L96" s="5">
        <v>4050997000000</v>
      </c>
      <c r="M96" s="5">
        <v>3760164000000</v>
      </c>
      <c r="N96" s="5">
        <v>3298274000000</v>
      </c>
      <c r="O96" s="5">
        <v>3637383000000</v>
      </c>
      <c r="P96" s="5">
        <v>3309444000000</v>
      </c>
      <c r="Q96" s="5">
        <v>4818419000000</v>
      </c>
      <c r="R96" s="5">
        <v>4669793000000</v>
      </c>
      <c r="S96" s="5">
        <v>4885854000000</v>
      </c>
      <c r="T96" s="5">
        <v>5012394000000</v>
      </c>
      <c r="U96" s="5">
        <v>4103299000000</v>
      </c>
      <c r="V96" s="5">
        <v>2999497000000</v>
      </c>
      <c r="W96" s="5">
        <v>2001587000000</v>
      </c>
      <c r="X96" s="5">
        <v>1726612000000</v>
      </c>
      <c r="Y96" s="5">
        <v>1652607000000</v>
      </c>
      <c r="Z96" s="5">
        <v>1127629000000</v>
      </c>
    </row>
    <row r="97" spans="3:26" ht="15.5" x14ac:dyDescent="0.35">
      <c r="C97" t="s">
        <v>130</v>
      </c>
      <c r="D97" s="5">
        <v>4309778000000</v>
      </c>
      <c r="E97" s="5">
        <v>4308885000000</v>
      </c>
      <c r="F97" s="5">
        <v>4424976000000</v>
      </c>
      <c r="G97" s="5">
        <v>4493860000000</v>
      </c>
      <c r="I97" s="5">
        <v>4424976000000</v>
      </c>
      <c r="J97" s="5">
        <v>4719768000000</v>
      </c>
      <c r="K97" s="5">
        <v>5766226000000</v>
      </c>
      <c r="L97" s="5">
        <v>6910567000000</v>
      </c>
      <c r="M97" s="5">
        <v>6273516000000</v>
      </c>
      <c r="N97" s="5">
        <v>4838417000000</v>
      </c>
      <c r="O97" s="5">
        <v>6054384000000</v>
      </c>
      <c r="P97" s="5">
        <v>6271858000000</v>
      </c>
      <c r="Q97" s="5">
        <v>7363144000000</v>
      </c>
      <c r="R97" s="5">
        <v>7487033000000</v>
      </c>
      <c r="S97" s="5">
        <v>8042797000000</v>
      </c>
      <c r="T97" s="5">
        <v>8295642000000</v>
      </c>
      <c r="U97" s="5">
        <v>7758303000000</v>
      </c>
      <c r="V97" s="5">
        <v>5276736000000</v>
      </c>
      <c r="W97" s="5">
        <v>3719583000000</v>
      </c>
      <c r="X97" s="5">
        <v>3125368000000</v>
      </c>
      <c r="Y97" s="5">
        <v>2830288000000</v>
      </c>
      <c r="Z97" s="5">
        <v>2127692000000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2237941000000</v>
      </c>
      <c r="E100" s="5">
        <v>2220603000000</v>
      </c>
      <c r="F100" s="5">
        <v>2415226000000</v>
      </c>
      <c r="G100" s="5">
        <v>2611534000000</v>
      </c>
      <c r="I100" s="5">
        <v>2415226000000</v>
      </c>
      <c r="J100" s="5">
        <v>2932632000000</v>
      </c>
      <c r="K100" s="5">
        <v>3395415000000</v>
      </c>
      <c r="L100" s="5">
        <v>3785951000000</v>
      </c>
      <c r="M100" s="5">
        <v>3251857000000</v>
      </c>
      <c r="N100" s="5">
        <v>2278042000000</v>
      </c>
      <c r="O100" s="5">
        <v>2038174000000</v>
      </c>
      <c r="P100" s="5">
        <v>2167159000000</v>
      </c>
      <c r="Q100" s="5">
        <v>2001461000000</v>
      </c>
      <c r="R100" s="5">
        <v>1970941000000</v>
      </c>
      <c r="S100" s="5">
        <v>2608222000000</v>
      </c>
      <c r="T100" s="5">
        <v>2788133000000</v>
      </c>
      <c r="U100" s="5">
        <v>2243937000000</v>
      </c>
      <c r="V100" s="5">
        <v>3338562000000</v>
      </c>
      <c r="W100" s="5">
        <v>2101837000000</v>
      </c>
      <c r="X100" s="5">
        <v>1766357000000</v>
      </c>
      <c r="Y100" s="5">
        <v>1649114000000</v>
      </c>
      <c r="Z100" s="5">
        <v>1158056000000</v>
      </c>
    </row>
    <row r="101" spans="3:26" ht="15.5" x14ac:dyDescent="0.35">
      <c r="C101" t="s">
        <v>271</v>
      </c>
      <c r="D101" s="5">
        <v>615000000000</v>
      </c>
      <c r="E101" s="5">
        <v>575000000000</v>
      </c>
      <c r="F101" s="5">
        <v>580000000000</v>
      </c>
      <c r="G101" s="5">
        <v>900000000000</v>
      </c>
      <c r="I101" s="5">
        <v>580000000000</v>
      </c>
      <c r="J101" s="5">
        <v>1275000000000</v>
      </c>
      <c r="K101" s="5">
        <v>1728000000000</v>
      </c>
      <c r="L101" s="5">
        <v>2080000000000</v>
      </c>
      <c r="M101" s="5">
        <v>1640000000000</v>
      </c>
      <c r="N101" s="5">
        <v>539571000000</v>
      </c>
      <c r="S101" s="5">
        <v>100000000000</v>
      </c>
      <c r="T101" s="5">
        <v>339688000000</v>
      </c>
      <c r="V101" s="5">
        <v>530000000000</v>
      </c>
      <c r="W101" s="5">
        <v>383073000000</v>
      </c>
      <c r="X101" s="5">
        <v>375000000000</v>
      </c>
      <c r="Y101" s="5">
        <v>397052000000</v>
      </c>
    </row>
    <row r="102" spans="3:26" ht="15.5" x14ac:dyDescent="0.35">
      <c r="C102" t="s">
        <v>138</v>
      </c>
      <c r="D102" s="5">
        <v>358611000000</v>
      </c>
      <c r="E102" s="5">
        <v>357791000000</v>
      </c>
      <c r="F102" s="5">
        <v>331501000000</v>
      </c>
      <c r="G102" s="5">
        <v>331633000000</v>
      </c>
      <c r="I102" s="5">
        <v>331501000000</v>
      </c>
      <c r="J102" s="5">
        <v>284311000000</v>
      </c>
      <c r="K102" s="5">
        <v>295676000000</v>
      </c>
      <c r="L102" s="5">
        <v>215619000000</v>
      </c>
      <c r="V102" s="5">
        <v>573550000000</v>
      </c>
    </row>
    <row r="103" spans="3:26" ht="15.5" x14ac:dyDescent="0.35">
      <c r="C103" t="s">
        <v>134</v>
      </c>
    </row>
    <row r="104" spans="3:26" ht="15.5" x14ac:dyDescent="0.35">
      <c r="C104" t="s">
        <v>272</v>
      </c>
      <c r="D104" s="5">
        <v>498498000000</v>
      </c>
      <c r="E104" s="5">
        <v>595063000000</v>
      </c>
      <c r="F104" s="5">
        <v>626199000000</v>
      </c>
      <c r="G104" s="5">
        <v>509846000000</v>
      </c>
      <c r="I104" s="5">
        <v>626199000000</v>
      </c>
      <c r="J104" s="5">
        <v>497922000000</v>
      </c>
      <c r="K104" s="5">
        <v>607889000000</v>
      </c>
      <c r="L104" s="5">
        <v>605856000000</v>
      </c>
      <c r="M104" s="5">
        <v>393086000000</v>
      </c>
      <c r="N104" s="5">
        <v>701116000000</v>
      </c>
      <c r="O104" s="5">
        <v>993273000000</v>
      </c>
      <c r="P104" s="5">
        <v>1236133000000</v>
      </c>
      <c r="Q104" s="5">
        <v>1130338000000</v>
      </c>
      <c r="R104" s="5">
        <v>1210602000000</v>
      </c>
      <c r="S104" s="5">
        <v>1603265000000</v>
      </c>
      <c r="T104" s="5">
        <v>1589926000000</v>
      </c>
      <c r="U104" s="5">
        <v>1402118000000</v>
      </c>
      <c r="V104" s="5">
        <v>1520026000000</v>
      </c>
      <c r="W104" s="5">
        <v>1143052000000</v>
      </c>
      <c r="X104" s="5">
        <v>902643000000</v>
      </c>
      <c r="Y104" s="5">
        <v>783787000000</v>
      </c>
      <c r="Z104" s="5">
        <v>684174000000</v>
      </c>
    </row>
    <row r="105" spans="3:26" ht="15.5" x14ac:dyDescent="0.35">
      <c r="C105" t="s">
        <v>135</v>
      </c>
    </row>
    <row r="106" spans="3:26" ht="15.5" x14ac:dyDescent="0.35">
      <c r="C106" t="s">
        <v>273</v>
      </c>
      <c r="D106" s="5">
        <v>162980000000</v>
      </c>
      <c r="E106" s="5">
        <v>141494000000</v>
      </c>
      <c r="F106" s="5">
        <v>275818000000</v>
      </c>
      <c r="G106" s="5">
        <v>154063000000</v>
      </c>
      <c r="I106" s="5">
        <v>275818000000</v>
      </c>
      <c r="J106" s="5">
        <v>258746000000</v>
      </c>
      <c r="K106" s="5">
        <v>142259000000</v>
      </c>
      <c r="L106" s="5">
        <v>201749000000</v>
      </c>
      <c r="M106" s="5">
        <v>252994000000</v>
      </c>
      <c r="N106" s="5">
        <v>308193000000</v>
      </c>
      <c r="O106" s="5">
        <v>313258000000</v>
      </c>
      <c r="P106" s="5">
        <v>296503000000</v>
      </c>
      <c r="Q106" s="5">
        <v>291324000000</v>
      </c>
      <c r="R106" s="5">
        <v>281506000000</v>
      </c>
      <c r="S106" s="5">
        <v>396351000000</v>
      </c>
      <c r="T106" s="5">
        <v>455717000000</v>
      </c>
      <c r="U106" s="5">
        <v>525626000000</v>
      </c>
      <c r="V106" s="5">
        <v>356536000000</v>
      </c>
      <c r="W106" s="5">
        <v>195392000000</v>
      </c>
      <c r="X106" s="5">
        <v>190974000000</v>
      </c>
      <c r="Y106" s="5">
        <v>221149000000</v>
      </c>
      <c r="Z106" s="5">
        <v>201968000000</v>
      </c>
    </row>
    <row r="107" spans="3:26" ht="15.5" x14ac:dyDescent="0.35">
      <c r="C107" t="s">
        <v>137</v>
      </c>
      <c r="W107" s="5">
        <v>37497000000</v>
      </c>
      <c r="X107" s="5">
        <v>16186000000</v>
      </c>
      <c r="Y107" s="5">
        <v>8644000000</v>
      </c>
      <c r="Z107" s="5">
        <v>62843000000</v>
      </c>
    </row>
    <row r="108" spans="3:26" ht="15.5" x14ac:dyDescent="0.35">
      <c r="C108" t="s">
        <v>718</v>
      </c>
      <c r="D108" s="5">
        <v>73537000000</v>
      </c>
      <c r="E108" s="5">
        <v>76554000000</v>
      </c>
      <c r="F108" s="5">
        <v>62719000000</v>
      </c>
      <c r="G108" s="5">
        <v>69524000000</v>
      </c>
      <c r="I108" s="5">
        <v>62719000000</v>
      </c>
      <c r="J108" s="5">
        <v>22461000000</v>
      </c>
      <c r="K108" s="5">
        <v>19648000000</v>
      </c>
      <c r="L108" s="5">
        <v>9197000000</v>
      </c>
      <c r="M108" s="5">
        <v>12434000000</v>
      </c>
      <c r="N108" s="5">
        <v>21192000000</v>
      </c>
      <c r="O108" s="5">
        <v>20399000000</v>
      </c>
      <c r="P108" s="5">
        <v>20951000000</v>
      </c>
      <c r="Q108" s="5">
        <v>19646000000</v>
      </c>
      <c r="R108" s="5">
        <v>15048000000</v>
      </c>
      <c r="S108" s="5">
        <v>23695000000</v>
      </c>
      <c r="T108" s="5">
        <v>16809000000</v>
      </c>
      <c r="U108" s="5">
        <v>16691000000</v>
      </c>
      <c r="V108" s="5">
        <v>45200000000</v>
      </c>
      <c r="W108" s="5">
        <v>37497000000</v>
      </c>
      <c r="X108" s="5">
        <v>16186000000</v>
      </c>
      <c r="Y108" s="5">
        <v>8644000000</v>
      </c>
      <c r="Z108" s="5">
        <v>62843000000</v>
      </c>
    </row>
    <row r="109" spans="3:26" ht="15.5" x14ac:dyDescent="0.35">
      <c r="C109" t="s">
        <v>136</v>
      </c>
    </row>
    <row r="110" spans="3:26" ht="15.5" x14ac:dyDescent="0.35">
      <c r="C110" t="s">
        <v>407</v>
      </c>
      <c r="S110" s="5">
        <v>1076000000</v>
      </c>
      <c r="T110" s="5">
        <v>1840000000</v>
      </c>
    </row>
    <row r="111" spans="3:26" ht="15.5" x14ac:dyDescent="0.35">
      <c r="C111" t="s">
        <v>145</v>
      </c>
      <c r="D111" s="5">
        <v>350361000000</v>
      </c>
      <c r="E111" s="5">
        <v>342436000000</v>
      </c>
      <c r="F111" s="5">
        <v>351110000000</v>
      </c>
      <c r="G111" s="5">
        <v>318760000000</v>
      </c>
      <c r="I111" s="5">
        <v>351110000000</v>
      </c>
      <c r="J111" s="5">
        <v>293914000000</v>
      </c>
      <c r="K111" s="5">
        <v>950689000000</v>
      </c>
      <c r="L111" s="5">
        <v>2186478000000</v>
      </c>
      <c r="M111" s="5">
        <v>2147839000000</v>
      </c>
      <c r="N111" s="5">
        <v>705687000000</v>
      </c>
      <c r="O111" s="5">
        <v>126159000000</v>
      </c>
      <c r="P111" s="5">
        <v>163211000000</v>
      </c>
      <c r="Q111" s="5">
        <v>162940000000</v>
      </c>
      <c r="R111" s="5">
        <v>58309000000</v>
      </c>
      <c r="S111" s="5">
        <v>220197000000</v>
      </c>
      <c r="T111" s="5">
        <v>53689000000</v>
      </c>
      <c r="U111" s="5">
        <v>158797000000</v>
      </c>
      <c r="V111" s="5">
        <v>280445000000</v>
      </c>
      <c r="W111" s="5">
        <v>195560000000</v>
      </c>
      <c r="X111" s="5">
        <v>210411000000</v>
      </c>
      <c r="Y111" s="5">
        <v>254483000000</v>
      </c>
      <c r="Z111" s="5">
        <v>214753000000</v>
      </c>
    </row>
    <row r="112" spans="3:26" ht="15.5" x14ac:dyDescent="0.35">
      <c r="C112" t="s">
        <v>146</v>
      </c>
      <c r="D112" s="5">
        <v>350361000000</v>
      </c>
      <c r="E112" s="5">
        <v>342436000000</v>
      </c>
      <c r="F112" s="5">
        <v>351110000000</v>
      </c>
      <c r="G112" s="5">
        <v>318760000000</v>
      </c>
      <c r="I112" s="5">
        <v>351110000000</v>
      </c>
      <c r="J112" s="5">
        <v>293914000000</v>
      </c>
      <c r="K112" s="5">
        <v>950689000000</v>
      </c>
      <c r="L112" s="5">
        <v>2186478000000</v>
      </c>
      <c r="M112" s="5">
        <v>2147839000000</v>
      </c>
      <c r="N112" s="5">
        <v>705687000000</v>
      </c>
      <c r="O112" s="5">
        <v>126159000000</v>
      </c>
      <c r="P112" s="5">
        <v>163211000000</v>
      </c>
      <c r="Q112" s="5">
        <v>162940000000</v>
      </c>
      <c r="R112" s="5">
        <v>58309000000</v>
      </c>
      <c r="S112" s="5">
        <v>220197000000</v>
      </c>
      <c r="T112" s="5">
        <v>53689000000</v>
      </c>
      <c r="U112" s="5">
        <v>158797000000</v>
      </c>
      <c r="V112" s="5">
        <v>280445000000</v>
      </c>
      <c r="W112" s="5">
        <v>195560000000</v>
      </c>
      <c r="X112" s="5">
        <v>210411000000</v>
      </c>
      <c r="Y112" s="5">
        <v>254483000000</v>
      </c>
      <c r="Z112" s="5">
        <v>214753000000</v>
      </c>
    </row>
    <row r="113" spans="2:26" ht="15.5" x14ac:dyDescent="0.35">
      <c r="C113" t="s">
        <v>148</v>
      </c>
    </row>
    <row r="114" spans="2:26" ht="15.5" x14ac:dyDescent="0.35">
      <c r="C114" t="s">
        <v>152</v>
      </c>
    </row>
    <row r="115" spans="2:26" ht="15.5" x14ac:dyDescent="0.35">
      <c r="C115" t="s">
        <v>545</v>
      </c>
    </row>
    <row r="116" spans="2:26" ht="15.5" x14ac:dyDescent="0.35">
      <c r="C116" t="s">
        <v>154</v>
      </c>
      <c r="D116" s="5">
        <v>2588302000000</v>
      </c>
      <c r="E116" s="5">
        <v>2563039000000</v>
      </c>
      <c r="F116" s="5">
        <v>2766336000000</v>
      </c>
      <c r="G116" s="5">
        <v>2930294000000</v>
      </c>
      <c r="I116" s="5">
        <v>2766336000000</v>
      </c>
      <c r="J116" s="5">
        <v>3226546000000</v>
      </c>
      <c r="K116" s="5">
        <v>4346104000000</v>
      </c>
      <c r="L116" s="5">
        <v>5972429000000</v>
      </c>
      <c r="M116" s="5">
        <v>5399696000000</v>
      </c>
      <c r="N116" s="5">
        <v>2983729000000</v>
      </c>
      <c r="O116" s="5">
        <v>2164333000000</v>
      </c>
      <c r="P116" s="5">
        <v>2330370000000</v>
      </c>
      <c r="Q116" s="5">
        <v>2164401000000</v>
      </c>
      <c r="R116" s="5">
        <v>2029250000000</v>
      </c>
      <c r="S116" s="5">
        <v>2828419000000</v>
      </c>
      <c r="T116" s="5">
        <v>2841822000000</v>
      </c>
      <c r="U116" s="5">
        <v>2402734000000</v>
      </c>
      <c r="V116" s="5">
        <v>3619007000000</v>
      </c>
      <c r="W116" s="5">
        <v>2297397000000</v>
      </c>
      <c r="X116" s="5">
        <v>1976768000000</v>
      </c>
      <c r="Y116" s="5">
        <v>1903597000000</v>
      </c>
      <c r="Z116" s="5">
        <v>1372809000000</v>
      </c>
    </row>
    <row r="117" spans="2:26" ht="15.5" x14ac:dyDescent="0.35">
      <c r="C117" t="s">
        <v>155</v>
      </c>
    </row>
    <row r="118" spans="2:26" ht="15.5" x14ac:dyDescent="0.35">
      <c r="C118" t="s">
        <v>156</v>
      </c>
      <c r="D118" s="5">
        <v>209182000000</v>
      </c>
      <c r="E118" s="5">
        <v>209182000000</v>
      </c>
      <c r="F118" s="5">
        <v>209182000000</v>
      </c>
      <c r="G118" s="5">
        <v>209182000000</v>
      </c>
      <c r="I118" s="5">
        <v>209182000000</v>
      </c>
      <c r="J118" s="5">
        <v>209182000000</v>
      </c>
      <c r="K118" s="5">
        <v>209182000000</v>
      </c>
      <c r="L118" s="5">
        <v>209182000000</v>
      </c>
      <c r="M118" s="5">
        <v>209182000000</v>
      </c>
      <c r="N118" s="5">
        <v>209182000000</v>
      </c>
      <c r="O118" s="5">
        <v>209182000000</v>
      </c>
      <c r="P118" s="5">
        <v>209182000000</v>
      </c>
      <c r="Q118" s="5">
        <v>209182000000</v>
      </c>
      <c r="R118" s="5">
        <v>209182000000</v>
      </c>
      <c r="S118" s="5">
        <v>209182000000</v>
      </c>
      <c r="T118" s="5">
        <v>209182000000</v>
      </c>
      <c r="U118" s="5">
        <v>209182000000</v>
      </c>
      <c r="V118" s="5">
        <v>164710000000</v>
      </c>
      <c r="W118" s="5">
        <v>164710000000</v>
      </c>
      <c r="X118" s="5">
        <v>164710000000</v>
      </c>
      <c r="Y118" s="5">
        <v>164710000000</v>
      </c>
      <c r="Z118" s="5">
        <v>164710000000</v>
      </c>
    </row>
    <row r="119" spans="2:26" ht="15.5" x14ac:dyDescent="0.35">
      <c r="C119" t="s">
        <v>157</v>
      </c>
      <c r="D119" s="5">
        <v>2988060000000</v>
      </c>
      <c r="E119" s="5">
        <v>2988060000000</v>
      </c>
      <c r="F119" s="5">
        <v>2988060000000</v>
      </c>
      <c r="G119" s="5">
        <v>2988060000000</v>
      </c>
      <c r="I119" s="5">
        <v>2988060000000</v>
      </c>
      <c r="J119" s="5">
        <v>2988060000000</v>
      </c>
      <c r="K119" s="5">
        <v>2988060000000</v>
      </c>
      <c r="L119" s="5">
        <v>2988060000000</v>
      </c>
      <c r="M119" s="5">
        <v>2988060000000</v>
      </c>
      <c r="N119" s="5">
        <v>2988060000000</v>
      </c>
      <c r="O119" s="5">
        <v>2988060000000</v>
      </c>
      <c r="P119" s="5">
        <v>2988060000000</v>
      </c>
      <c r="Q119" s="5">
        <v>2988060000000</v>
      </c>
      <c r="R119" s="5">
        <v>2988060000000</v>
      </c>
      <c r="S119" s="5">
        <v>2988060000000</v>
      </c>
      <c r="T119" s="5">
        <v>2988060000000</v>
      </c>
      <c r="U119" s="5">
        <v>2988060000000</v>
      </c>
      <c r="V119" s="5">
        <v>71225000000</v>
      </c>
      <c r="W119" s="5">
        <v>71225000000</v>
      </c>
      <c r="X119" s="5">
        <v>71225000000</v>
      </c>
      <c r="Y119" s="5">
        <v>71225000000</v>
      </c>
      <c r="Z119" s="5">
        <v>71225000000</v>
      </c>
    </row>
    <row r="120" spans="2:26" ht="15.5" x14ac:dyDescent="0.35">
      <c r="C120" t="s">
        <v>158</v>
      </c>
      <c r="D120" s="5">
        <v>-1968286000000</v>
      </c>
      <c r="E120" s="5">
        <v>-1943966000000</v>
      </c>
      <c r="F120" s="5">
        <v>-2030981000000</v>
      </c>
      <c r="G120" s="5">
        <v>-2164799000000</v>
      </c>
      <c r="I120" s="5">
        <v>-2030981000000</v>
      </c>
      <c r="J120" s="5">
        <v>-2310657000000</v>
      </c>
      <c r="K120" s="5">
        <v>-2390528000000</v>
      </c>
      <c r="L120" s="5">
        <v>-2259104000000</v>
      </c>
      <c r="M120" s="5">
        <v>-2320727000000</v>
      </c>
      <c r="N120" s="5">
        <v>-1342554000000</v>
      </c>
      <c r="O120" s="5">
        <v>692809000000</v>
      </c>
      <c r="P120" s="5">
        <v>744246000000</v>
      </c>
      <c r="Q120" s="5">
        <v>2001501000000</v>
      </c>
      <c r="R120" s="5">
        <v>2260541000000</v>
      </c>
      <c r="S120" s="5">
        <v>2017943000000</v>
      </c>
      <c r="T120" s="5">
        <v>2257958000000</v>
      </c>
      <c r="U120" s="5">
        <v>2158327000000</v>
      </c>
      <c r="V120" s="5">
        <v>1421794000000</v>
      </c>
      <c r="W120" s="5">
        <v>1186251000000</v>
      </c>
      <c r="X120" s="5">
        <v>912665000000</v>
      </c>
      <c r="Y120" s="5">
        <v>690756000000</v>
      </c>
      <c r="Z120" s="5">
        <v>518948000000</v>
      </c>
    </row>
    <row r="121" spans="2:26" ht="15.5" x14ac:dyDescent="0.35">
      <c r="C121" t="s">
        <v>159</v>
      </c>
      <c r="D121" s="5">
        <v>42000000000</v>
      </c>
      <c r="E121" s="5">
        <v>42000000000</v>
      </c>
      <c r="F121" s="5">
        <v>42000000000</v>
      </c>
      <c r="G121" s="5">
        <v>42000000000</v>
      </c>
      <c r="I121" s="5">
        <v>42000000000</v>
      </c>
      <c r="J121" s="5">
        <v>42000000000</v>
      </c>
      <c r="K121" s="5">
        <v>42000000000</v>
      </c>
      <c r="L121" s="5">
        <v>42000000000</v>
      </c>
      <c r="M121" s="5">
        <v>42000000000</v>
      </c>
      <c r="N121" s="5">
        <v>42000000000</v>
      </c>
      <c r="O121" s="5">
        <v>42000000000</v>
      </c>
      <c r="P121" s="5">
        <v>42000000000</v>
      </c>
      <c r="Q121" s="5">
        <v>42000000000</v>
      </c>
      <c r="R121" s="5">
        <v>42000000000</v>
      </c>
      <c r="S121" s="5">
        <v>42000000000</v>
      </c>
      <c r="T121" s="5">
        <v>42000000000</v>
      </c>
      <c r="U121" s="5">
        <v>35000000000</v>
      </c>
      <c r="V121" s="5">
        <v>35000000000</v>
      </c>
      <c r="W121" s="5">
        <v>35000000000</v>
      </c>
      <c r="X121" s="5">
        <v>35000000000</v>
      </c>
      <c r="Y121" s="5">
        <v>30000000000</v>
      </c>
      <c r="Z121" s="5">
        <v>25000000000</v>
      </c>
    </row>
    <row r="122" spans="2:26" ht="15.5" x14ac:dyDescent="0.35">
      <c r="C122" t="s">
        <v>160</v>
      </c>
      <c r="D122" s="5">
        <v>-2010286000000</v>
      </c>
      <c r="E122" s="5">
        <v>-1985966000000</v>
      </c>
      <c r="F122" s="5">
        <v>-2072981000000</v>
      </c>
      <c r="G122" s="5">
        <v>-2206799000000</v>
      </c>
      <c r="I122" s="5">
        <v>-2072981000000</v>
      </c>
      <c r="J122" s="5">
        <v>-2352657000000</v>
      </c>
      <c r="K122" s="5">
        <v>-2432528000000</v>
      </c>
      <c r="L122" s="5">
        <v>-2301104000000</v>
      </c>
      <c r="M122" s="5">
        <v>-2362727000000</v>
      </c>
      <c r="N122" s="5">
        <v>-1384554000000</v>
      </c>
      <c r="O122" s="5">
        <v>650809000000</v>
      </c>
      <c r="P122" s="5">
        <v>702246000000</v>
      </c>
      <c r="Q122" s="5">
        <v>1959501000000</v>
      </c>
      <c r="R122" s="5">
        <v>2218541000000</v>
      </c>
      <c r="S122" s="5">
        <v>1975943000000</v>
      </c>
      <c r="T122" s="5">
        <v>2215958000000</v>
      </c>
      <c r="U122" s="5">
        <v>2123327000000</v>
      </c>
      <c r="V122" s="5">
        <v>1386794000000</v>
      </c>
      <c r="W122" s="5">
        <v>1151251000000</v>
      </c>
      <c r="X122" s="5">
        <v>877665000000</v>
      </c>
      <c r="Y122" s="5">
        <v>660756000000</v>
      </c>
      <c r="Z122" s="5">
        <v>493948000000</v>
      </c>
    </row>
    <row r="123" spans="2:26" ht="15.5" x14ac:dyDescent="0.35">
      <c r="C123" t="s">
        <v>161</v>
      </c>
      <c r="D123" s="5">
        <v>-1968286000000</v>
      </c>
      <c r="E123" s="5">
        <v>-1943966000000</v>
      </c>
      <c r="F123" s="5">
        <v>-2030981000000</v>
      </c>
      <c r="G123" s="5">
        <v>-2164799000000</v>
      </c>
      <c r="I123" s="5">
        <v>-2030981000000</v>
      </c>
      <c r="J123" s="5">
        <v>-2310657000000</v>
      </c>
      <c r="K123" s="5">
        <v>-2390528000000</v>
      </c>
      <c r="L123" s="5">
        <v>-2259104000000</v>
      </c>
      <c r="M123" s="5">
        <v>-2320727000000</v>
      </c>
      <c r="N123" s="5">
        <v>-1342554000000</v>
      </c>
      <c r="O123" s="5">
        <v>692809000000</v>
      </c>
      <c r="P123" s="5">
        <v>744246000000</v>
      </c>
      <c r="Q123" s="5">
        <v>2001501000000</v>
      </c>
      <c r="R123" s="5">
        <v>2260541000000</v>
      </c>
      <c r="S123" s="5">
        <v>2017943000000</v>
      </c>
      <c r="T123" s="5">
        <v>2257958000000</v>
      </c>
      <c r="U123" s="5">
        <v>2158327000000</v>
      </c>
      <c r="V123" s="5">
        <v>1421794000000</v>
      </c>
      <c r="W123" s="5">
        <v>1186251000000</v>
      </c>
      <c r="X123" s="5">
        <v>912665000000</v>
      </c>
      <c r="Y123" s="5">
        <v>690756000000</v>
      </c>
      <c r="Z123" s="5">
        <v>518948000000</v>
      </c>
    </row>
    <row r="124" spans="2:26" ht="15.5" x14ac:dyDescent="0.35">
      <c r="C124" t="s">
        <v>10</v>
      </c>
      <c r="D124" s="5">
        <v>1721476000000</v>
      </c>
      <c r="E124" s="5">
        <v>1745846000000</v>
      </c>
      <c r="F124" s="5">
        <v>1658640000000</v>
      </c>
      <c r="G124" s="5">
        <v>1563566000000</v>
      </c>
      <c r="I124" s="5">
        <v>1658640000000</v>
      </c>
      <c r="J124" s="5">
        <v>1493222000000</v>
      </c>
      <c r="K124" s="5">
        <v>1420122000000</v>
      </c>
      <c r="L124" s="5">
        <v>938138000000</v>
      </c>
      <c r="M124" s="5">
        <v>873820000000</v>
      </c>
      <c r="N124" s="5">
        <v>1854688000000</v>
      </c>
      <c r="O124" s="5">
        <v>3890051000000</v>
      </c>
      <c r="P124" s="5">
        <v>3941488000000</v>
      </c>
      <c r="Q124" s="5">
        <v>5198743000000</v>
      </c>
      <c r="R124" s="5">
        <v>5457783000000</v>
      </c>
      <c r="S124" s="5">
        <v>5214378000000</v>
      </c>
      <c r="T124" s="5">
        <v>5453820000000</v>
      </c>
      <c r="U124" s="5">
        <v>5355569000000</v>
      </c>
      <c r="V124" s="5">
        <v>1657729000000</v>
      </c>
      <c r="W124" s="5">
        <v>1422186000000</v>
      </c>
      <c r="X124" s="5">
        <v>1148600000000</v>
      </c>
      <c r="Y124" s="5">
        <v>926691000000</v>
      </c>
      <c r="Z124" s="5">
        <v>754883000000</v>
      </c>
    </row>
    <row r="125" spans="2:26" ht="15.5" x14ac:dyDescent="0.35">
      <c r="C125" t="s">
        <v>163</v>
      </c>
      <c r="D125" s="5">
        <v>4309778000000</v>
      </c>
      <c r="E125" s="5">
        <v>4308885000000</v>
      </c>
      <c r="F125" s="5">
        <v>4424976000000</v>
      </c>
      <c r="G125" s="5">
        <v>4493860000000</v>
      </c>
      <c r="I125" s="5">
        <v>4424976000000</v>
      </c>
      <c r="J125" s="5">
        <v>4719768000000</v>
      </c>
      <c r="K125" s="5">
        <v>5766226000000</v>
      </c>
      <c r="L125" s="5">
        <v>6910567000000</v>
      </c>
      <c r="M125" s="5">
        <v>6273516000000</v>
      </c>
      <c r="N125" s="5">
        <v>4838417000000</v>
      </c>
      <c r="O125" s="5">
        <v>6054384000000</v>
      </c>
      <c r="P125" s="5">
        <v>6271858000000</v>
      </c>
      <c r="Q125" s="5">
        <v>7363144000000</v>
      </c>
      <c r="R125" s="5">
        <v>7487033000000</v>
      </c>
      <c r="S125" s="5">
        <v>8042797000000</v>
      </c>
      <c r="T125" s="5">
        <v>8295642000000</v>
      </c>
      <c r="U125" s="5">
        <v>7758303000000</v>
      </c>
      <c r="V125" s="5">
        <v>5276736000000</v>
      </c>
      <c r="W125" s="5">
        <v>3719583000000</v>
      </c>
      <c r="X125" s="5">
        <v>3125368000000</v>
      </c>
      <c r="Y125" s="5">
        <v>2830288000000</v>
      </c>
      <c r="Z125" s="5">
        <v>2127692000000</v>
      </c>
    </row>
    <row r="126" spans="2:26" ht="15.5" x14ac:dyDescent="0.35">
      <c r="C126" t="s">
        <v>164</v>
      </c>
      <c r="D126" s="5">
        <v>4183634000</v>
      </c>
      <c r="E126" s="5">
        <v>4183634000</v>
      </c>
      <c r="F126" s="5">
        <v>4183634000</v>
      </c>
      <c r="G126" s="5">
        <v>4183634000</v>
      </c>
      <c r="I126" s="5">
        <v>4183634000</v>
      </c>
      <c r="J126" s="5">
        <v>4183634000</v>
      </c>
      <c r="K126" s="5">
        <v>4183634000</v>
      </c>
      <c r="L126" s="5">
        <v>4183634000</v>
      </c>
      <c r="M126" s="5">
        <v>4183634000</v>
      </c>
      <c r="N126" s="5">
        <v>4183634000</v>
      </c>
      <c r="O126" s="5">
        <v>4183634000</v>
      </c>
      <c r="P126" s="5">
        <v>4183634000</v>
      </c>
      <c r="Q126" s="5">
        <v>4183634000</v>
      </c>
      <c r="R126" s="5">
        <v>4183634000</v>
      </c>
      <c r="S126" s="5">
        <v>4183634000</v>
      </c>
      <c r="T126" s="5">
        <v>4183634000</v>
      </c>
      <c r="U126" s="5">
        <v>4183634000</v>
      </c>
      <c r="V126" s="5">
        <v>3294200000</v>
      </c>
      <c r="W126" s="5">
        <v>329420000</v>
      </c>
      <c r="X126" s="5">
        <v>329420000</v>
      </c>
      <c r="Y126" s="5">
        <v>329420000</v>
      </c>
      <c r="Z126" s="5">
        <v>329420000</v>
      </c>
    </row>
    <row r="128" spans="2:26" ht="15.5" x14ac:dyDescent="0.35">
      <c r="B128" t="s">
        <v>165</v>
      </c>
      <c r="C128" t="s">
        <v>166</v>
      </c>
      <c r="D128" s="5">
        <v>18908000000</v>
      </c>
      <c r="E128" s="5">
        <v>-14235000000</v>
      </c>
      <c r="F128" s="5">
        <v>256383000000</v>
      </c>
      <c r="G128" s="5">
        <v>218785000000</v>
      </c>
      <c r="I128" s="5">
        <v>568025000000</v>
      </c>
      <c r="J128" s="5">
        <v>333969000000</v>
      </c>
      <c r="K128" s="5">
        <v>260261000000</v>
      </c>
      <c r="L128" s="5">
        <v>-692474000000</v>
      </c>
      <c r="M128" s="5">
        <v>-661682000000</v>
      </c>
      <c r="N128" s="5">
        <v>-270313000000</v>
      </c>
      <c r="O128" s="5">
        <v>10768000000</v>
      </c>
      <c r="P128" s="5">
        <v>506890000000</v>
      </c>
      <c r="Q128" s="5">
        <v>542268000000</v>
      </c>
      <c r="R128" s="5">
        <v>415853000000</v>
      </c>
      <c r="S128" s="5">
        <v>662579000000</v>
      </c>
      <c r="T128" s="5">
        <v>-117685000000</v>
      </c>
      <c r="U128" s="5">
        <v>100581000000</v>
      </c>
      <c r="V128" s="5">
        <v>559711000000</v>
      </c>
      <c r="W128" s="5">
        <v>434497000000</v>
      </c>
      <c r="X128" s="5">
        <v>559803000000</v>
      </c>
      <c r="Y128" s="5">
        <v>177049000000</v>
      </c>
      <c r="Z128" s="5">
        <v>332386000000</v>
      </c>
    </row>
    <row r="129" spans="3:26" ht="15.5" x14ac:dyDescent="0.35">
      <c r="C129" t="s">
        <v>279</v>
      </c>
      <c r="D129" s="5">
        <v>1328239000000</v>
      </c>
      <c r="E129" s="5">
        <v>1435912000000</v>
      </c>
      <c r="F129" s="5">
        <v>1264260000000</v>
      </c>
      <c r="G129" s="5">
        <v>1166599000000</v>
      </c>
      <c r="I129" s="5">
        <v>4792656000000</v>
      </c>
      <c r="J129" s="5">
        <v>4901860000000</v>
      </c>
      <c r="K129" s="5">
        <v>5105957000000</v>
      </c>
      <c r="L129" s="5">
        <v>4398288000000</v>
      </c>
      <c r="M129" s="5">
        <v>5465298000000</v>
      </c>
      <c r="N129" s="5">
        <v>8955955000000</v>
      </c>
      <c r="O129" s="5">
        <v>12273775000000</v>
      </c>
      <c r="P129" s="5">
        <v>12981370000000</v>
      </c>
      <c r="Q129" s="5">
        <v>12983920000000</v>
      </c>
      <c r="R129" s="5">
        <v>14050726000000</v>
      </c>
      <c r="S129" s="5">
        <v>14597333000000</v>
      </c>
      <c r="T129" s="5">
        <v>13509982000000</v>
      </c>
      <c r="U129" s="5">
        <v>11882223000000</v>
      </c>
      <c r="V129" s="5">
        <v>10474525000000</v>
      </c>
      <c r="W129" s="5">
        <v>8936522000000</v>
      </c>
      <c r="X129" s="5">
        <v>7677306000000</v>
      </c>
      <c r="Y129" s="5">
        <v>6638643000000</v>
      </c>
      <c r="Z129" s="5">
        <v>5877081000000</v>
      </c>
    </row>
    <row r="130" spans="3:26" ht="15.5" x14ac:dyDescent="0.35">
      <c r="C130" t="s">
        <v>168</v>
      </c>
      <c r="D130" s="5">
        <v>-855287000000</v>
      </c>
      <c r="E130" s="5">
        <v>-859204000000</v>
      </c>
      <c r="F130" s="5">
        <v>-591993000000</v>
      </c>
      <c r="G130" s="5">
        <v>-605297000000</v>
      </c>
      <c r="I130" s="5">
        <v>-2682026000000</v>
      </c>
      <c r="J130" s="5">
        <v>-2869579000000</v>
      </c>
      <c r="K130" s="5">
        <v>-2885728000000</v>
      </c>
      <c r="L130" s="5">
        <v>-2752350000000</v>
      </c>
      <c r="M130" s="5">
        <v>-3707945000000</v>
      </c>
      <c r="N130" s="5">
        <v>-6675292000000</v>
      </c>
      <c r="O130" s="5">
        <v>-8731319000000</v>
      </c>
      <c r="P130" s="5">
        <v>-9205240000000</v>
      </c>
      <c r="Q130" s="5">
        <v>-9335208000000</v>
      </c>
      <c r="R130" s="5">
        <v>-10282769000000</v>
      </c>
      <c r="S130" s="5">
        <v>-10960067000000</v>
      </c>
      <c r="T130" s="5">
        <v>-10804076000000</v>
      </c>
      <c r="U130" s="5">
        <v>-9467317000000</v>
      </c>
      <c r="V130" s="5">
        <v>-8058320000000</v>
      </c>
      <c r="W130" s="5">
        <v>-6907213000000</v>
      </c>
      <c r="X130" s="5">
        <v>-5768918000000</v>
      </c>
      <c r="Y130" s="5">
        <v>-5076494000000</v>
      </c>
      <c r="Z130" s="5">
        <v>-4679900000000</v>
      </c>
    </row>
    <row r="131" spans="3:26" ht="15.5" x14ac:dyDescent="0.35">
      <c r="C131" t="s">
        <v>169</v>
      </c>
      <c r="D131" s="5">
        <v>-174501000000</v>
      </c>
      <c r="E131" s="5">
        <v>-227526000000</v>
      </c>
      <c r="F131" s="5">
        <v>-202451000000</v>
      </c>
      <c r="G131" s="5">
        <v>-128170000000</v>
      </c>
      <c r="I131" s="5">
        <v>-689019000000</v>
      </c>
      <c r="J131" s="5">
        <v>-722944000000</v>
      </c>
      <c r="K131" s="5">
        <v>-743508000000</v>
      </c>
      <c r="L131" s="5">
        <v>-1864441000000</v>
      </c>
      <c r="M131" s="5">
        <v>-2202755000000</v>
      </c>
      <c r="N131" s="5">
        <v>-2540113000000</v>
      </c>
      <c r="O131" s="5">
        <v>-3485634000000</v>
      </c>
      <c r="P131" s="5">
        <v>-3181230000000</v>
      </c>
      <c r="Q131" s="5">
        <v>-3017027000000</v>
      </c>
      <c r="R131" s="5">
        <v>-3280698000000</v>
      </c>
      <c r="S131" s="5">
        <v>-2879485000000</v>
      </c>
      <c r="T131" s="5">
        <v>-2797921000000</v>
      </c>
      <c r="U131" s="5">
        <v>-2186111000000</v>
      </c>
      <c r="V131" s="5">
        <v>-1751744000000</v>
      </c>
      <c r="W131" s="5">
        <v>-1527196000000</v>
      </c>
      <c r="X131" s="5">
        <v>-1279756000000</v>
      </c>
      <c r="Y131" s="5">
        <v>-1265237000000</v>
      </c>
      <c r="Z131" s="5">
        <v>-826554000000</v>
      </c>
    </row>
    <row r="132" spans="3:26" ht="15.5" x14ac:dyDescent="0.35">
      <c r="C132" t="s">
        <v>1658</v>
      </c>
      <c r="D132" s="5">
        <v>-238077000000</v>
      </c>
      <c r="E132" s="5">
        <v>-324620000000</v>
      </c>
      <c r="F132" s="5">
        <v>-81697000000</v>
      </c>
      <c r="G132" s="5">
        <v>-339003000000</v>
      </c>
      <c r="I132" s="5">
        <v>-925223000000</v>
      </c>
      <c r="J132" s="5">
        <v>-794516000000</v>
      </c>
      <c r="K132" s="5">
        <v>-842034000000</v>
      </c>
    </row>
    <row r="133" spans="3:26" ht="15.5" x14ac:dyDescent="0.35">
      <c r="C133" t="s">
        <v>751</v>
      </c>
    </row>
    <row r="134" spans="3:26" ht="15.5" x14ac:dyDescent="0.35">
      <c r="C134" t="s">
        <v>282</v>
      </c>
      <c r="D134" s="5">
        <v>234000000</v>
      </c>
      <c r="E134" s="5">
        <v>207000000</v>
      </c>
      <c r="F134" s="5">
        <v>-1361000000</v>
      </c>
      <c r="G134" s="5">
        <v>3697000000</v>
      </c>
      <c r="I134" s="5">
        <v>2494000000</v>
      </c>
      <c r="J134" s="5">
        <v>8911000000</v>
      </c>
      <c r="K134" s="5">
        <v>3290000000</v>
      </c>
      <c r="L134" s="5">
        <v>1911000000</v>
      </c>
      <c r="M134" s="5">
        <v>1460000000</v>
      </c>
      <c r="N134" s="5">
        <v>1018000000</v>
      </c>
      <c r="O134" s="5">
        <v>9956000000</v>
      </c>
      <c r="P134" s="5">
        <v>7668000000</v>
      </c>
      <c r="Q134" s="5">
        <v>2313000000</v>
      </c>
      <c r="R134" s="5">
        <v>2943000000</v>
      </c>
      <c r="S134" s="5">
        <v>6700000000</v>
      </c>
      <c r="T134" s="5">
        <v>47670000000</v>
      </c>
      <c r="U134" s="5">
        <v>53313000000</v>
      </c>
      <c r="V134" s="5">
        <v>5796000000</v>
      </c>
      <c r="W134" s="5">
        <v>4049000000</v>
      </c>
      <c r="X134" s="5">
        <v>2032000000</v>
      </c>
      <c r="Y134" s="5">
        <v>1042000000</v>
      </c>
      <c r="Z134" s="5">
        <v>2423000000</v>
      </c>
    </row>
    <row r="135" spans="3:26" ht="15.5" x14ac:dyDescent="0.35">
      <c r="C135" t="s">
        <v>283</v>
      </c>
      <c r="D135" s="5">
        <v>-25676000000</v>
      </c>
      <c r="E135" s="5">
        <v>-21502000000</v>
      </c>
      <c r="F135" s="5">
        <v>-24022000000</v>
      </c>
      <c r="G135" s="5">
        <v>-32754000000</v>
      </c>
      <c r="I135" s="5">
        <v>-122435000000</v>
      </c>
      <c r="J135" s="5">
        <v>-213186000000</v>
      </c>
      <c r="K135" s="5">
        <v>-411730000000</v>
      </c>
      <c r="L135" s="5">
        <v>-333608000000</v>
      </c>
      <c r="M135" s="5">
        <v>-83415000000</v>
      </c>
      <c r="N135" s="5">
        <v>-28540000000</v>
      </c>
      <c r="O135" s="5">
        <v>-4934000000</v>
      </c>
      <c r="P135" s="5">
        <v>-2436000000</v>
      </c>
      <c r="Q135" s="5">
        <v>-4494000000</v>
      </c>
      <c r="R135" s="5">
        <v>-27712000000</v>
      </c>
      <c r="S135" s="5">
        <v>-27870000000</v>
      </c>
      <c r="T135" s="5">
        <v>-10181000000</v>
      </c>
      <c r="U135" s="5">
        <v>-58404000000</v>
      </c>
      <c r="V135" s="5">
        <v>-30259000000</v>
      </c>
      <c r="W135" s="5">
        <v>-27057000000</v>
      </c>
      <c r="X135" s="5">
        <v>-38577000000</v>
      </c>
      <c r="Y135" s="5">
        <v>-26028000000</v>
      </c>
      <c r="Z135" s="5">
        <v>-1221000000</v>
      </c>
    </row>
    <row r="136" spans="3:26" ht="15.5" x14ac:dyDescent="0.35">
      <c r="C136" t="s">
        <v>1323</v>
      </c>
      <c r="F136" s="5">
        <v>-169468000000</v>
      </c>
      <c r="G136" s="5">
        <v>80382000000</v>
      </c>
      <c r="I136" s="5">
        <v>89243000000</v>
      </c>
      <c r="J136" s="5">
        <v>109964000000</v>
      </c>
      <c r="K136" s="5">
        <v>129207000000</v>
      </c>
      <c r="L136" s="5">
        <v>60838000000</v>
      </c>
      <c r="M136" s="5">
        <v>4745000000</v>
      </c>
      <c r="N136" s="5">
        <v>74688000000</v>
      </c>
      <c r="R136" s="5">
        <v>9761000000</v>
      </c>
    </row>
    <row r="137" spans="3:26" ht="15.5" x14ac:dyDescent="0.35">
      <c r="C137" t="s">
        <v>1659</v>
      </c>
      <c r="D137" s="5">
        <v>17502000000</v>
      </c>
      <c r="E137" s="5">
        <v>-17502000000</v>
      </c>
      <c r="L137" s="5">
        <v>-150132000000</v>
      </c>
      <c r="M137" s="5">
        <v>-76800000000</v>
      </c>
    </row>
    <row r="138" spans="3:26" ht="15.5" x14ac:dyDescent="0.35">
      <c r="C138" t="s">
        <v>1352</v>
      </c>
      <c r="F138" s="5">
        <v>175836000000</v>
      </c>
      <c r="I138" s="5">
        <v>175836000000</v>
      </c>
    </row>
    <row r="139" spans="3:26" ht="15.5" x14ac:dyDescent="0.35">
      <c r="C139" t="s">
        <v>411</v>
      </c>
      <c r="D139" s="5">
        <v>-33526000000</v>
      </c>
      <c r="F139" s="5">
        <v>-112721000000</v>
      </c>
      <c r="G139" s="5">
        <v>73331000000</v>
      </c>
      <c r="I139" s="5">
        <v>-73501000000</v>
      </c>
      <c r="J139" s="5">
        <v>-86541000000</v>
      </c>
      <c r="K139" s="5">
        <v>-95193000000</v>
      </c>
      <c r="L139" s="5">
        <v>-52980000000</v>
      </c>
      <c r="M139" s="5">
        <v>-62270000000</v>
      </c>
      <c r="N139" s="5">
        <v>-58029000000</v>
      </c>
      <c r="O139" s="5">
        <v>-51076000000</v>
      </c>
      <c r="P139" s="5">
        <v>-93242000000</v>
      </c>
      <c r="Q139" s="5">
        <v>-87236000000</v>
      </c>
      <c r="R139" s="5">
        <v>-56398000000</v>
      </c>
      <c r="S139" s="5">
        <v>-74032000000</v>
      </c>
      <c r="T139" s="5">
        <v>-63159000000</v>
      </c>
      <c r="U139" s="5">
        <v>-123123000000</v>
      </c>
      <c r="V139" s="5">
        <v>-80287000000</v>
      </c>
      <c r="W139" s="5">
        <v>-44608000000</v>
      </c>
      <c r="X139" s="5">
        <v>-32284000000</v>
      </c>
      <c r="Y139" s="5">
        <v>-94877000000</v>
      </c>
      <c r="Z139" s="5">
        <v>-39443000000</v>
      </c>
    </row>
    <row r="140" spans="3:26" ht="15.5" x14ac:dyDescent="0.35">
      <c r="C140" t="s">
        <v>179</v>
      </c>
      <c r="D140" s="5">
        <v>9577000000</v>
      </c>
      <c r="E140" s="5">
        <v>-25018000000</v>
      </c>
      <c r="F140" s="5">
        <v>-367402000000</v>
      </c>
      <c r="G140" s="5">
        <v>-166538000000</v>
      </c>
      <c r="I140" s="5">
        <v>-818776000000</v>
      </c>
      <c r="J140" s="5">
        <v>-626579000000</v>
      </c>
      <c r="K140" s="5">
        <v>-528134000000</v>
      </c>
      <c r="L140" s="5">
        <v>435987000000</v>
      </c>
      <c r="M140" s="5">
        <v>902300000000</v>
      </c>
      <c r="N140" s="5">
        <v>250646000000</v>
      </c>
      <c r="R140" s="5">
        <v>-100000000000</v>
      </c>
      <c r="S140" s="5">
        <v>-200000000000</v>
      </c>
      <c r="T140" s="5">
        <v>300000000000</v>
      </c>
      <c r="U140" s="5">
        <v>1857757000000</v>
      </c>
      <c r="V140" s="5">
        <v>803550000000</v>
      </c>
      <c r="W140" s="5">
        <v>-75000000000</v>
      </c>
      <c r="Y140" s="5">
        <v>375000000000</v>
      </c>
    </row>
    <row r="141" spans="3:26" ht="15.5" x14ac:dyDescent="0.35">
      <c r="C141" t="s">
        <v>180</v>
      </c>
      <c r="D141" s="5">
        <v>-41112000000</v>
      </c>
      <c r="E141" s="5">
        <v>30326000000</v>
      </c>
      <c r="F141" s="5">
        <v>114345000000</v>
      </c>
      <c r="G141" s="5">
        <v>-37092000000</v>
      </c>
      <c r="I141" s="5">
        <v>155502000000</v>
      </c>
      <c r="J141" s="5">
        <v>315036000000</v>
      </c>
      <c r="K141" s="5">
        <v>286509000000</v>
      </c>
      <c r="L141" s="5">
        <v>188458000000</v>
      </c>
      <c r="M141" s="5">
        <v>-58051000000</v>
      </c>
      <c r="N141" s="5">
        <v>-161619000000</v>
      </c>
      <c r="O141" s="5">
        <v>-341883000000</v>
      </c>
      <c r="P141" s="5">
        <v>-234103000000</v>
      </c>
      <c r="Q141" s="5">
        <v>-499080000000</v>
      </c>
      <c r="R141" s="5">
        <v>-280371000000</v>
      </c>
      <c r="S141" s="5">
        <v>-473512000000</v>
      </c>
      <c r="T141" s="5">
        <v>-1353442000000</v>
      </c>
      <c r="U141" s="5">
        <v>-882974000000</v>
      </c>
      <c r="V141" s="5">
        <v>-1135522000000</v>
      </c>
      <c r="W141" s="5">
        <v>-518206000000</v>
      </c>
      <c r="X141" s="5">
        <v>-411192000000</v>
      </c>
      <c r="Y141" s="5">
        <v>-669626000000</v>
      </c>
      <c r="Z141" s="5">
        <v>-332376000000</v>
      </c>
    </row>
    <row r="142" spans="3:26" ht="15.5" x14ac:dyDescent="0.35">
      <c r="C142" t="s">
        <v>565</v>
      </c>
      <c r="D142" s="5">
        <v>-4556000000</v>
      </c>
      <c r="E142" s="5">
        <v>96933000000</v>
      </c>
      <c r="F142" s="5">
        <v>142880000000</v>
      </c>
      <c r="G142" s="5">
        <v>59000000</v>
      </c>
      <c r="I142" s="5">
        <v>274913000000</v>
      </c>
      <c r="J142" s="5">
        <v>313458000000</v>
      </c>
      <c r="K142" s="5">
        <v>477634000000</v>
      </c>
      <c r="L142" s="5">
        <v>462997000000</v>
      </c>
      <c r="M142" s="5">
        <v>405432000000</v>
      </c>
      <c r="N142" s="5">
        <v>22115000000</v>
      </c>
      <c r="O142" s="5">
        <v>27759000000</v>
      </c>
      <c r="P142" s="5">
        <v>3331000000</v>
      </c>
      <c r="Q142" s="5">
        <v>2984000000</v>
      </c>
      <c r="R142" s="5">
        <v>102297000000</v>
      </c>
      <c r="S142" s="5">
        <v>2899000000</v>
      </c>
      <c r="T142" s="5">
        <v>4822000000</v>
      </c>
      <c r="U142" s="5">
        <v>438577000000</v>
      </c>
      <c r="V142" s="5">
        <v>3419000000</v>
      </c>
      <c r="W142" s="5">
        <v>1706000000</v>
      </c>
      <c r="X142" s="5">
        <v>2174000000</v>
      </c>
      <c r="Y142" s="5">
        <v>882000000</v>
      </c>
      <c r="Z142" s="5">
        <v>3861000000</v>
      </c>
    </row>
    <row r="143" spans="3:26" ht="15.5" x14ac:dyDescent="0.35">
      <c r="C143" t="s">
        <v>1660</v>
      </c>
      <c r="J143" s="5">
        <v>135000000000</v>
      </c>
    </row>
    <row r="144" spans="3:26" ht="15.5" x14ac:dyDescent="0.35">
      <c r="C144" t="s">
        <v>1661</v>
      </c>
      <c r="R144" s="5">
        <v>26018000000</v>
      </c>
      <c r="T144" s="5">
        <v>27875000000</v>
      </c>
    </row>
    <row r="145" spans="2:26" ht="15.5" x14ac:dyDescent="0.35">
      <c r="C145" t="s">
        <v>182</v>
      </c>
      <c r="D145" s="5">
        <v>-30251000000</v>
      </c>
      <c r="E145" s="5">
        <v>-56951000000</v>
      </c>
      <c r="F145" s="5">
        <v>-25290000000</v>
      </c>
      <c r="G145" s="5">
        <v>-38348000000</v>
      </c>
      <c r="I145" s="5">
        <v>-113053000000</v>
      </c>
      <c r="J145" s="5">
        <v>-86682000000</v>
      </c>
      <c r="K145" s="5">
        <v>-168004000000</v>
      </c>
      <c r="L145" s="5">
        <v>-246787000000</v>
      </c>
      <c r="M145" s="5">
        <v>-462598000000</v>
      </c>
      <c r="N145" s="5">
        <v>-156481000000</v>
      </c>
      <c r="O145" s="5">
        <v>-357408000000</v>
      </c>
      <c r="P145" s="5">
        <v>-226235000000</v>
      </c>
      <c r="Q145" s="5">
        <v>-495730000000</v>
      </c>
      <c r="R145" s="5">
        <v>-393058000000</v>
      </c>
      <c r="S145" s="5">
        <v>-426682000000</v>
      </c>
      <c r="T145" s="5">
        <v>-1367551000000</v>
      </c>
      <c r="U145" s="5">
        <v>-1317327000000</v>
      </c>
      <c r="V145" s="5">
        <v>-1123528000000</v>
      </c>
      <c r="W145" s="5">
        <v>-450317000000</v>
      </c>
      <c r="X145" s="5">
        <v>-413366000000</v>
      </c>
      <c r="Y145" s="5">
        <v>-670508000000</v>
      </c>
      <c r="Z145" s="5">
        <v>-336237000000</v>
      </c>
    </row>
    <row r="146" spans="2:26" ht="15.5" x14ac:dyDescent="0.35">
      <c r="C146" t="s">
        <v>183</v>
      </c>
      <c r="D146" s="5">
        <v>-6305000000</v>
      </c>
      <c r="E146" s="5">
        <v>-9656000000</v>
      </c>
      <c r="F146" s="5">
        <v>-3245000000</v>
      </c>
      <c r="G146" s="5">
        <v>1197000000</v>
      </c>
      <c r="I146" s="5">
        <v>-6358000000</v>
      </c>
      <c r="J146" s="5">
        <v>-46740000000</v>
      </c>
      <c r="K146" s="5">
        <v>-23121000000</v>
      </c>
      <c r="L146" s="5">
        <v>-27752000000</v>
      </c>
      <c r="M146" s="5">
        <v>-885000000</v>
      </c>
      <c r="N146" s="5">
        <v>-27253000000</v>
      </c>
      <c r="O146" s="5">
        <v>-12234000000</v>
      </c>
      <c r="P146" s="5">
        <v>-11199000000</v>
      </c>
      <c r="Q146" s="5">
        <v>-6334000000</v>
      </c>
      <c r="R146" s="5">
        <v>-15628000000</v>
      </c>
      <c r="S146" s="5">
        <v>-49729000000</v>
      </c>
      <c r="T146" s="5">
        <v>-18588000000</v>
      </c>
      <c r="U146" s="5">
        <v>-4224000000</v>
      </c>
      <c r="V146" s="5">
        <v>-15413000000</v>
      </c>
      <c r="W146" s="5">
        <v>-69595000000</v>
      </c>
    </row>
    <row r="147" spans="2:26" ht="15.5" x14ac:dyDescent="0.35">
      <c r="C147" t="s">
        <v>206</v>
      </c>
      <c r="D147" s="5">
        <v>9577000000</v>
      </c>
      <c r="E147" s="5">
        <v>-25018000000</v>
      </c>
      <c r="F147" s="5">
        <v>-367402000000</v>
      </c>
      <c r="G147" s="5">
        <v>-166538000000</v>
      </c>
      <c r="I147" s="5">
        <v>-818776000000</v>
      </c>
      <c r="J147" s="5">
        <v>-626579000000</v>
      </c>
      <c r="K147" s="5">
        <v>-528134000000</v>
      </c>
      <c r="L147" s="5">
        <v>435987000000</v>
      </c>
      <c r="M147" s="5">
        <v>902300000000</v>
      </c>
      <c r="N147" s="5">
        <v>250646000000</v>
      </c>
      <c r="R147" s="5">
        <v>-100000000000</v>
      </c>
      <c r="S147" s="5">
        <v>-200000000000</v>
      </c>
      <c r="T147" s="5">
        <v>300000000000</v>
      </c>
      <c r="U147" s="5">
        <v>1857757000000</v>
      </c>
      <c r="V147" s="5">
        <v>803550000000</v>
      </c>
      <c r="W147" s="5">
        <v>-75000000000</v>
      </c>
      <c r="Y147" s="5">
        <v>375000000000</v>
      </c>
    </row>
    <row r="148" spans="2:26" ht="15.5" x14ac:dyDescent="0.35">
      <c r="C148" t="s">
        <v>443</v>
      </c>
      <c r="D148" s="5">
        <v>821000000</v>
      </c>
      <c r="E148" s="5">
        <v>26289000000</v>
      </c>
      <c r="F148" s="5">
        <v>-132000000</v>
      </c>
      <c r="G148" s="5">
        <v>-813000000</v>
      </c>
      <c r="I148" s="5">
        <v>47190000000</v>
      </c>
      <c r="J148" s="5">
        <v>-11365000000</v>
      </c>
      <c r="K148" s="5">
        <v>80057000000</v>
      </c>
      <c r="L148" s="5">
        <v>215619000000</v>
      </c>
      <c r="V148" s="5">
        <v>573550000000</v>
      </c>
    </row>
    <row r="149" spans="2:26" ht="15.5" x14ac:dyDescent="0.35">
      <c r="C149" t="s">
        <v>1662</v>
      </c>
      <c r="U149" s="5">
        <v>-573550000000</v>
      </c>
    </row>
    <row r="150" spans="2:26" ht="15.5" x14ac:dyDescent="0.35">
      <c r="C150" t="s">
        <v>635</v>
      </c>
      <c r="R150" s="5">
        <v>-250000000000</v>
      </c>
      <c r="S150" s="5">
        <v>-500000000000</v>
      </c>
      <c r="U150" s="5">
        <v>-2825000000000</v>
      </c>
      <c r="V150" s="5">
        <v>-4230000000000</v>
      </c>
      <c r="W150" s="5">
        <v>-975000000000</v>
      </c>
      <c r="X150" s="5">
        <v>-705000000000</v>
      </c>
      <c r="Y150" s="5">
        <v>-335000000000</v>
      </c>
    </row>
    <row r="151" spans="2:26" ht="15.5" x14ac:dyDescent="0.35">
      <c r="C151" t="s">
        <v>531</v>
      </c>
      <c r="D151" s="5">
        <v>-31244000000</v>
      </c>
      <c r="E151" s="5">
        <v>-46307000000</v>
      </c>
      <c r="F151" s="5">
        <v>-47270000000</v>
      </c>
      <c r="G151" s="5">
        <v>-38725000000</v>
      </c>
      <c r="I151" s="5">
        <v>-170966000000</v>
      </c>
      <c r="J151" s="5">
        <v>-162214000000</v>
      </c>
      <c r="K151" s="5">
        <v>-256191000000</v>
      </c>
      <c r="L151" s="5">
        <v>-219632000000</v>
      </c>
      <c r="M151" s="5">
        <v>-287700000000</v>
      </c>
      <c r="N151" s="5">
        <v>-199354000000</v>
      </c>
    </row>
    <row r="152" spans="2:26" ht="15.5" x14ac:dyDescent="0.35">
      <c r="C152" t="s">
        <v>535</v>
      </c>
      <c r="U152" s="5">
        <v>2979603000000</v>
      </c>
    </row>
    <row r="153" spans="2:26" ht="15.5" x14ac:dyDescent="0.35">
      <c r="C153" t="s">
        <v>1562</v>
      </c>
      <c r="U153" s="5">
        <v>-18296000000</v>
      </c>
    </row>
    <row r="154" spans="2:26" ht="15.5" x14ac:dyDescent="0.35">
      <c r="C154" t="s">
        <v>224</v>
      </c>
      <c r="D154" s="5">
        <v>-12627000000</v>
      </c>
      <c r="E154" s="5">
        <v>-8927000000</v>
      </c>
      <c r="F154" s="5">
        <v>3326000000</v>
      </c>
      <c r="G154" s="5">
        <v>15155000000</v>
      </c>
      <c r="I154" s="5">
        <v>-95249000000</v>
      </c>
      <c r="J154" s="5">
        <v>22426000000</v>
      </c>
      <c r="K154" s="5">
        <v>18636000000</v>
      </c>
      <c r="L154" s="5">
        <v>-68029000000</v>
      </c>
      <c r="M154" s="5">
        <v>182567000000</v>
      </c>
      <c r="N154" s="5">
        <v>-181286000000</v>
      </c>
      <c r="O154" s="5">
        <v>-331115000000</v>
      </c>
      <c r="P154" s="5">
        <v>272787000000</v>
      </c>
      <c r="Q154" s="5">
        <v>43188000000</v>
      </c>
      <c r="R154" s="5">
        <v>35482000000</v>
      </c>
      <c r="S154" s="5">
        <v>-10933000000</v>
      </c>
      <c r="T154" s="5">
        <v>-1171127000000</v>
      </c>
      <c r="U154" s="5">
        <v>1075364000000</v>
      </c>
      <c r="V154" s="5">
        <v>227739000000</v>
      </c>
      <c r="W154" s="5">
        <v>-158709000000</v>
      </c>
      <c r="X154" s="5">
        <v>148611000000</v>
      </c>
      <c r="Y154" s="5">
        <v>-117577000000</v>
      </c>
      <c r="Z154" s="5">
        <v>10000000</v>
      </c>
    </row>
    <row r="155" spans="2:26" ht="15.5" x14ac:dyDescent="0.35">
      <c r="C155" t="s">
        <v>225</v>
      </c>
      <c r="E155" s="5">
        <v>47089000000</v>
      </c>
      <c r="I155" s="5">
        <v>142034000000</v>
      </c>
      <c r="J155" s="5">
        <v>118747000000</v>
      </c>
      <c r="K155" s="5">
        <v>100810000000</v>
      </c>
      <c r="L155" s="5">
        <v>168733000000</v>
      </c>
      <c r="M155" s="5">
        <v>-13255000000</v>
      </c>
      <c r="N155" s="5">
        <v>167913000000</v>
      </c>
      <c r="O155" s="5">
        <v>499100000000</v>
      </c>
      <c r="P155" s="5">
        <v>226399000000</v>
      </c>
      <c r="Q155" s="5">
        <v>183189000000</v>
      </c>
      <c r="R155" s="5">
        <v>147310000000</v>
      </c>
      <c r="S155" s="5">
        <v>156845000000</v>
      </c>
      <c r="T155" s="5">
        <v>1327191000000</v>
      </c>
      <c r="U155" s="5">
        <v>247877000000</v>
      </c>
      <c r="V155" s="5">
        <v>19805000000</v>
      </c>
      <c r="W155" s="5">
        <v>179090000000</v>
      </c>
      <c r="X155" s="5">
        <v>30691000000</v>
      </c>
      <c r="Y155" s="5">
        <v>148636000000</v>
      </c>
      <c r="Z155" s="5">
        <v>148823000000</v>
      </c>
    </row>
    <row r="156" spans="2:26" ht="15.5" x14ac:dyDescent="0.35">
      <c r="C156" t="s">
        <v>375</v>
      </c>
      <c r="D156" s="5">
        <v>50000000</v>
      </c>
      <c r="E156" s="5">
        <v>6000000</v>
      </c>
      <c r="F156" s="5">
        <v>632000000</v>
      </c>
      <c r="G156" s="5">
        <v>-346000000</v>
      </c>
      <c r="I156" s="5">
        <v>304000000</v>
      </c>
      <c r="J156" s="5">
        <v>861000000</v>
      </c>
      <c r="K156" s="5">
        <v>-699000000</v>
      </c>
      <c r="L156" s="5">
        <v>106000000</v>
      </c>
      <c r="M156" s="5">
        <v>-579000000</v>
      </c>
      <c r="N156" s="5">
        <v>118000000</v>
      </c>
      <c r="O156" s="5">
        <v>-72000000</v>
      </c>
      <c r="P156" s="5">
        <v>-86000000</v>
      </c>
      <c r="Q156" s="5">
        <v>22000000</v>
      </c>
      <c r="R156" s="5">
        <v>397000000</v>
      </c>
      <c r="S156" s="5">
        <v>1582000000</v>
      </c>
      <c r="T156" s="5">
        <v>781000000</v>
      </c>
      <c r="U156" s="5">
        <v>3950000000</v>
      </c>
      <c r="V156" s="5">
        <v>333000000</v>
      </c>
      <c r="W156" s="5">
        <v>-576000000</v>
      </c>
      <c r="X156" s="5">
        <v>-212000000</v>
      </c>
      <c r="Y156" s="5">
        <v>-368000000</v>
      </c>
      <c r="Z156" s="5">
        <v>-197000000</v>
      </c>
    </row>
    <row r="157" spans="2:26" ht="15.5" x14ac:dyDescent="0.35">
      <c r="C157" t="s">
        <v>226</v>
      </c>
      <c r="D157" s="5">
        <v>-12577000000</v>
      </c>
      <c r="E157" s="5">
        <v>38168000000</v>
      </c>
      <c r="F157" s="5">
        <v>3958000000</v>
      </c>
      <c r="G157" s="5">
        <v>14809000000</v>
      </c>
      <c r="I157" s="5">
        <v>47089000000</v>
      </c>
      <c r="J157" s="5">
        <v>142034000000</v>
      </c>
      <c r="K157" s="5">
        <v>118747000000</v>
      </c>
      <c r="L157" s="5">
        <v>100810000000</v>
      </c>
      <c r="M157" s="5">
        <v>168733000000</v>
      </c>
      <c r="N157" s="5">
        <v>-13255000000</v>
      </c>
      <c r="O157" s="5">
        <v>167913000000</v>
      </c>
      <c r="P157" s="5">
        <v>499100000000</v>
      </c>
      <c r="Q157" s="5">
        <v>226399000000</v>
      </c>
      <c r="R157" s="5">
        <v>183189000000</v>
      </c>
      <c r="S157" s="5">
        <v>147494000000</v>
      </c>
      <c r="T157" s="5">
        <v>156845000000</v>
      </c>
      <c r="U157" s="5">
        <v>1327191000000</v>
      </c>
      <c r="V157" s="5">
        <v>247877000000</v>
      </c>
      <c r="W157" s="5">
        <v>19805000000</v>
      </c>
      <c r="X157" s="5">
        <v>179090000000</v>
      </c>
      <c r="Y157" s="5">
        <v>30691000000</v>
      </c>
      <c r="Z157" s="5">
        <v>148636000000</v>
      </c>
    </row>
    <row r="159" spans="2:26" ht="15.5" x14ac:dyDescent="0.35">
      <c r="B159" t="s">
        <v>227</v>
      </c>
      <c r="C159" t="s">
        <v>12</v>
      </c>
      <c r="D159" s="6">
        <v>4179999999.9999995</v>
      </c>
      <c r="E159" s="6">
        <v>4179999999.9999995</v>
      </c>
      <c r="F159" s="6">
        <v>4179999999.9999995</v>
      </c>
      <c r="G159" s="6">
        <v>4179999999.9999995</v>
      </c>
      <c r="I159" s="6">
        <v>4179999999.9999995</v>
      </c>
      <c r="J159" s="6">
        <v>4179999999.9999995</v>
      </c>
      <c r="K159" s="6">
        <v>4179999999.9999995</v>
      </c>
      <c r="L159" s="6">
        <v>4179999999.9999995</v>
      </c>
      <c r="M159" s="6">
        <v>4179999999.9999995</v>
      </c>
      <c r="N159" s="6">
        <v>4179999999.9999995</v>
      </c>
      <c r="O159" s="6">
        <v>4179999999.9999995</v>
      </c>
      <c r="P159" s="6">
        <v>4179999999.9999995</v>
      </c>
      <c r="Q159" s="6">
        <v>4179999999.9999995</v>
      </c>
      <c r="R159" s="6">
        <v>4179999999.9999995</v>
      </c>
      <c r="S159" s="6">
        <v>4179999999.9999995</v>
      </c>
      <c r="T159" s="6">
        <v>4179999999.9999995</v>
      </c>
      <c r="U159" s="6">
        <v>4179999999.9999995</v>
      </c>
      <c r="V159" s="5">
        <v>3290000000</v>
      </c>
      <c r="W159" s="5">
        <v>330000000</v>
      </c>
      <c r="X159" s="5">
        <v>330000000</v>
      </c>
      <c r="Y159" s="5">
        <v>330000000</v>
      </c>
      <c r="Z159" s="5">
        <v>330000000</v>
      </c>
    </row>
    <row r="160" spans="2:26" ht="15.5" x14ac:dyDescent="0.35">
      <c r="C160" t="s">
        <v>228</v>
      </c>
      <c r="D160" s="6">
        <v>-5.81</v>
      </c>
      <c r="E160" s="6">
        <v>20.8</v>
      </c>
      <c r="F160" s="6">
        <v>21.51</v>
      </c>
      <c r="G160" s="6">
        <v>-1.1599999999999999</v>
      </c>
    </row>
    <row r="161" spans="3:7" ht="15.5" x14ac:dyDescent="0.35">
      <c r="C161" t="s">
        <v>229</v>
      </c>
      <c r="D161" s="6">
        <v>-51.29</v>
      </c>
      <c r="E161" s="6">
        <v>19.420000000000002</v>
      </c>
      <c r="F161" s="6">
        <v>19.989999999999998</v>
      </c>
      <c r="G161" s="6">
        <v>-668.1</v>
      </c>
    </row>
    <row r="162" spans="3:7" ht="15.5" x14ac:dyDescent="0.35">
      <c r="C162" t="s">
        <v>73</v>
      </c>
      <c r="D162" s="6">
        <v>0.96</v>
      </c>
      <c r="E162" s="6">
        <v>1.2</v>
      </c>
      <c r="F162" s="6">
        <v>1.35</v>
      </c>
      <c r="G162" s="6">
        <v>2.8</v>
      </c>
    </row>
    <row r="163" spans="3:7" ht="15.5" x14ac:dyDescent="0.35">
      <c r="C163" t="s">
        <v>230</v>
      </c>
      <c r="D163" s="5">
        <v>139090000000</v>
      </c>
      <c r="E163" s="5">
        <v>150750000000</v>
      </c>
      <c r="F163" s="5">
        <v>90520000000</v>
      </c>
      <c r="G163" s="5">
        <v>113470000000</v>
      </c>
    </row>
    <row r="164" spans="3:7" ht="15.5" x14ac:dyDescent="0.35">
      <c r="C164" t="s">
        <v>231</v>
      </c>
      <c r="D164" s="6">
        <v>-5.6000000000000008E-3</v>
      </c>
      <c r="E164" s="6">
        <v>2.0199999999999999E-2</v>
      </c>
      <c r="F164" s="6">
        <v>2.0299999999999999E-2</v>
      </c>
      <c r="G164" s="6">
        <v>-1.1000000000000001E-3</v>
      </c>
    </row>
    <row r="165" spans="3:7" ht="15.5" x14ac:dyDescent="0.35">
      <c r="C165" t="s">
        <v>232</v>
      </c>
      <c r="D165" s="6">
        <v>-1.41E-2</v>
      </c>
      <c r="E165" s="6">
        <v>4.9800000000000004E-2</v>
      </c>
      <c r="F165" s="6">
        <v>5.4299999999999994E-2</v>
      </c>
      <c r="G165" s="6">
        <v>-3.0999999999999999E-3</v>
      </c>
    </row>
    <row r="166" spans="3:7" ht="15.5" x14ac:dyDescent="0.35">
      <c r="C166" t="s">
        <v>233</v>
      </c>
      <c r="D166" s="6">
        <v>2.4500000000000001E-2</v>
      </c>
      <c r="E166" s="6">
        <v>3.0899999999999997E-2</v>
      </c>
      <c r="F166" s="6">
        <v>3.4000000000000002E-3</v>
      </c>
      <c r="G166" s="6">
        <v>1.44E-2</v>
      </c>
    </row>
    <row r="167" spans="3:7" ht="15.5" x14ac:dyDescent="0.35">
      <c r="C167" t="s">
        <v>234</v>
      </c>
      <c r="D167" s="6">
        <v>1.97</v>
      </c>
      <c r="E167" s="6">
        <v>2.97</v>
      </c>
      <c r="F167" s="6">
        <v>0.28999999999999998</v>
      </c>
      <c r="G167" s="6">
        <v>0.82</v>
      </c>
    </row>
    <row r="168" spans="3:7" ht="15.5" x14ac:dyDescent="0.35">
      <c r="C168" t="s">
        <v>235</v>
      </c>
      <c r="D168" s="5">
        <v>1721000000000</v>
      </c>
      <c r="E168" s="5">
        <v>1746000000000</v>
      </c>
      <c r="F168" s="5">
        <v>1659000000000</v>
      </c>
      <c r="G168" s="5">
        <v>1564000000000</v>
      </c>
    </row>
    <row r="169" spans="3:7" ht="15.5" x14ac:dyDescent="0.35">
      <c r="C169" t="s">
        <v>236</v>
      </c>
      <c r="D169" s="6">
        <v>0.72</v>
      </c>
      <c r="E169" s="6">
        <v>0.97</v>
      </c>
      <c r="F169" s="6">
        <v>1.08</v>
      </c>
      <c r="G169" s="6">
        <v>2.0699999999999998</v>
      </c>
    </row>
    <row r="170" spans="3:7" ht="15.5" x14ac:dyDescent="0.35">
      <c r="C170" t="s">
        <v>237</v>
      </c>
      <c r="D170" s="6">
        <v>411.48</v>
      </c>
      <c r="E170" s="6">
        <v>417.3</v>
      </c>
      <c r="F170" s="6">
        <v>396.46</v>
      </c>
      <c r="G170" s="6">
        <v>373.73</v>
      </c>
    </row>
    <row r="171" spans="3:7" ht="15.5" x14ac:dyDescent="0.35">
      <c r="C171" t="s">
        <v>238</v>
      </c>
      <c r="D171" s="6">
        <v>0.72</v>
      </c>
      <c r="E171" s="6">
        <v>0.97</v>
      </c>
      <c r="F171" s="6">
        <v>1.08</v>
      </c>
      <c r="G171" s="6">
        <v>2.0699999999999998</v>
      </c>
    </row>
    <row r="172" spans="3:7" ht="15.5" x14ac:dyDescent="0.35">
      <c r="C172" t="s">
        <v>239</v>
      </c>
      <c r="D172" s="6">
        <v>411.48</v>
      </c>
      <c r="E172" s="6">
        <v>417.3</v>
      </c>
      <c r="F172" s="6">
        <v>396.46</v>
      </c>
      <c r="G172" s="6">
        <v>373.73</v>
      </c>
    </row>
    <row r="173" spans="3:7" ht="15.5" x14ac:dyDescent="0.35">
      <c r="C173" t="s">
        <v>240</v>
      </c>
      <c r="D173" s="5">
        <v>974000000000</v>
      </c>
      <c r="E173" s="5">
        <v>933000000000</v>
      </c>
      <c r="F173" s="5">
        <v>912000000000</v>
      </c>
      <c r="G173" s="5">
        <v>1232000000000</v>
      </c>
    </row>
    <row r="174" spans="3:7" ht="15.5" x14ac:dyDescent="0.35">
      <c r="C174" t="s">
        <v>241</v>
      </c>
    </row>
    <row r="175" spans="3:7" ht="15.5" x14ac:dyDescent="0.35">
      <c r="C175" t="s">
        <v>242</v>
      </c>
      <c r="D175" s="5">
        <v>1721000000000</v>
      </c>
      <c r="E175" s="5">
        <v>1746000000000</v>
      </c>
      <c r="F175" s="5">
        <v>1659000000000</v>
      </c>
      <c r="G175" s="5">
        <v>1564000000000</v>
      </c>
    </row>
    <row r="176" spans="3:7" ht="15.5" x14ac:dyDescent="0.35">
      <c r="C176" t="s">
        <v>24</v>
      </c>
      <c r="D176" s="5">
        <v>974000000000</v>
      </c>
      <c r="E176" s="5">
        <v>933000000000</v>
      </c>
      <c r="F176" s="5">
        <v>912000000000</v>
      </c>
      <c r="G176" s="5">
        <v>1232000000000</v>
      </c>
    </row>
    <row r="177" spans="3:26" ht="15.5" x14ac:dyDescent="0.35">
      <c r="C177" t="s">
        <v>21</v>
      </c>
      <c r="D177" s="5">
        <v>948000000000</v>
      </c>
      <c r="E177" s="5">
        <v>895000000000</v>
      </c>
      <c r="F177" s="5">
        <v>864000000000</v>
      </c>
      <c r="G177" s="5">
        <v>1189000000000</v>
      </c>
    </row>
    <row r="178" spans="3:26" ht="15.5" x14ac:dyDescent="0.35">
      <c r="C178" t="s">
        <v>243</v>
      </c>
      <c r="D178" s="5">
        <v>-880000000000</v>
      </c>
      <c r="E178" s="5">
        <v>-877000000000</v>
      </c>
      <c r="F178" s="5">
        <v>-997000000000</v>
      </c>
      <c r="G178" s="5">
        <v>-1131000000000</v>
      </c>
    </row>
    <row r="179" spans="3:26" ht="15.5" x14ac:dyDescent="0.35">
      <c r="C179" t="s">
        <v>244</v>
      </c>
      <c r="D179" s="5">
        <v>19000000000</v>
      </c>
      <c r="E179" s="5">
        <v>-14000000000</v>
      </c>
      <c r="F179" s="5">
        <v>256000000000</v>
      </c>
      <c r="G179" s="5">
        <v>219000000000</v>
      </c>
    </row>
    <row r="180" spans="3:26" ht="15.5" x14ac:dyDescent="0.35">
      <c r="C180" t="s">
        <v>245</v>
      </c>
      <c r="D180" s="5">
        <v>-37000000000</v>
      </c>
      <c r="E180" s="5">
        <v>-67000000000</v>
      </c>
      <c r="F180" s="5">
        <v>-29000000000</v>
      </c>
      <c r="G180" s="5">
        <v>-37000000000</v>
      </c>
    </row>
    <row r="181" spans="3:26" ht="15.5" x14ac:dyDescent="0.35">
      <c r="C181" t="s">
        <v>13</v>
      </c>
      <c r="D181" s="5">
        <v>-18000000000</v>
      </c>
      <c r="E181" s="5">
        <v>-81000000000</v>
      </c>
      <c r="F181" s="5">
        <v>228000000000</v>
      </c>
      <c r="G181" s="5">
        <v>182000000000</v>
      </c>
    </row>
    <row r="182" spans="3:26" ht="15.5" x14ac:dyDescent="0.35">
      <c r="C182" t="s">
        <v>16</v>
      </c>
      <c r="D182" s="6">
        <v>-4.22</v>
      </c>
      <c r="E182" s="6">
        <v>-19.32</v>
      </c>
      <c r="F182" s="6">
        <v>54.46</v>
      </c>
      <c r="G182" s="6">
        <v>43.42</v>
      </c>
    </row>
    <row r="183" spans="3:26" ht="15.5" x14ac:dyDescent="0.35">
      <c r="C183" t="s">
        <v>58</v>
      </c>
      <c r="I183" s="6">
        <v>38.32</v>
      </c>
      <c r="J183" s="6">
        <v>-1.33</v>
      </c>
      <c r="K183" s="6">
        <v>-31.59</v>
      </c>
      <c r="L183" s="6">
        <v>14.13</v>
      </c>
      <c r="M183" s="6">
        <v>-230.31</v>
      </c>
      <c r="N183" s="6">
        <v>-290.32</v>
      </c>
      <c r="O183" s="6">
        <v>16.88</v>
      </c>
      <c r="P183" s="6">
        <v>-298.83</v>
      </c>
      <c r="Q183" s="6">
        <v>-45.75</v>
      </c>
      <c r="R183" s="6">
        <v>28.82</v>
      </c>
      <c r="S183" s="6">
        <v>-34.44</v>
      </c>
      <c r="T183" s="6">
        <v>10.46</v>
      </c>
      <c r="U183" s="6">
        <v>160.41999999999999</v>
      </c>
      <c r="V183" s="6">
        <v>91.9</v>
      </c>
      <c r="W183" s="6">
        <v>830.51</v>
      </c>
      <c r="X183" s="6">
        <v>673.64</v>
      </c>
      <c r="Y183" s="6">
        <v>521.54999999999995</v>
      </c>
      <c r="Z183" s="6">
        <v>293.56</v>
      </c>
    </row>
    <row r="184" spans="3:26" ht="15.5" x14ac:dyDescent="0.35">
      <c r="C184" t="s">
        <v>72</v>
      </c>
      <c r="I184" s="6">
        <v>11.22</v>
      </c>
      <c r="J184" s="6">
        <v>-424.81</v>
      </c>
      <c r="K184" s="6">
        <v>-28.02</v>
      </c>
      <c r="L184" s="6">
        <v>106.16</v>
      </c>
      <c r="M184" s="6">
        <v>-7.99</v>
      </c>
      <c r="N184" s="6">
        <v>-2.86</v>
      </c>
      <c r="O184" s="6">
        <v>52.73</v>
      </c>
      <c r="P184" s="6">
        <v>-2.64</v>
      </c>
      <c r="Q184" s="6">
        <v>-20.22</v>
      </c>
      <c r="R184" s="6">
        <v>43.72</v>
      </c>
      <c r="S184" s="6">
        <v>-33.39</v>
      </c>
      <c r="T184" s="6">
        <v>227.53</v>
      </c>
      <c r="U184" s="6">
        <v>15.12</v>
      </c>
      <c r="V184" s="6">
        <v>45.44</v>
      </c>
      <c r="W184" s="6">
        <v>12.79</v>
      </c>
      <c r="X184" s="6">
        <v>6.16</v>
      </c>
      <c r="Y184" s="6">
        <v>7.4</v>
      </c>
      <c r="Z184" s="6">
        <v>13.15</v>
      </c>
    </row>
    <row r="185" spans="3:26" ht="15.5" x14ac:dyDescent="0.35">
      <c r="C185" t="s">
        <v>75</v>
      </c>
      <c r="I185" s="6">
        <v>0.37</v>
      </c>
      <c r="J185" s="6">
        <v>0.52</v>
      </c>
      <c r="K185" s="6">
        <v>0.84</v>
      </c>
      <c r="L185" s="6">
        <v>1.41</v>
      </c>
      <c r="M185" s="6">
        <v>2.21</v>
      </c>
      <c r="N185" s="6">
        <v>0.39</v>
      </c>
      <c r="O185" s="6">
        <v>0.3</v>
      </c>
      <c r="P185" s="6">
        <v>0.25</v>
      </c>
      <c r="Q185" s="6">
        <v>0.3</v>
      </c>
      <c r="R185" s="6">
        <v>0.39</v>
      </c>
      <c r="S185" s="6">
        <v>0.34</v>
      </c>
      <c r="T185" s="6">
        <v>0.73</v>
      </c>
      <c r="U185" s="6">
        <v>0.85</v>
      </c>
      <c r="V185" s="6">
        <v>1.31</v>
      </c>
      <c r="W185" s="6">
        <v>0.39</v>
      </c>
      <c r="X185" s="6">
        <v>0.18</v>
      </c>
      <c r="Y185" s="6">
        <v>0.19</v>
      </c>
      <c r="Z185" s="6">
        <v>0.22</v>
      </c>
    </row>
    <row r="186" spans="3:26" ht="15.5" x14ac:dyDescent="0.35">
      <c r="C186" t="s">
        <v>246</v>
      </c>
      <c r="I186" s="5">
        <v>513030000000</v>
      </c>
      <c r="J186" s="5">
        <v>423940000000</v>
      </c>
      <c r="K186" s="5">
        <v>254150000000</v>
      </c>
      <c r="L186" s="5">
        <v>319800000000</v>
      </c>
      <c r="M186" s="5">
        <v>741660000000</v>
      </c>
      <c r="N186" s="5">
        <v>-433770000000</v>
      </c>
      <c r="O186" s="5">
        <v>268200000000</v>
      </c>
      <c r="P186" s="5">
        <v>-814880000000</v>
      </c>
    </row>
    <row r="187" spans="3:26" ht="15.5" x14ac:dyDescent="0.35">
      <c r="C187" t="s">
        <v>247</v>
      </c>
      <c r="I187" s="6">
        <v>3.6200000000000003E-2</v>
      </c>
      <c r="J187" s="6">
        <v>-1.1999999999999999E-3</v>
      </c>
      <c r="K187" s="6">
        <v>-2.29E-2</v>
      </c>
      <c r="L187" s="6">
        <v>8.6E-3</v>
      </c>
      <c r="M187" s="6">
        <v>-0.15359999999999999</v>
      </c>
      <c r="N187" s="6">
        <v>-0.251</v>
      </c>
      <c r="O187" s="6">
        <v>1.1699999999999999E-2</v>
      </c>
      <c r="P187" s="6">
        <v>-0.1993</v>
      </c>
      <c r="Q187" s="6">
        <v>-2.6000000000000002E-2</v>
      </c>
      <c r="R187" s="6">
        <v>1.61E-2</v>
      </c>
      <c r="S187" s="6">
        <v>-1.7899999999999999E-2</v>
      </c>
      <c r="T187" s="6">
        <v>5.3E-3</v>
      </c>
      <c r="U187" s="6">
        <v>8.6500000000000007E-2</v>
      </c>
      <c r="V187" s="6">
        <v>5.74E-2</v>
      </c>
      <c r="W187" s="6">
        <v>7.3599999999999999E-2</v>
      </c>
      <c r="X187" s="6">
        <v>7.0999999999999994E-2</v>
      </c>
      <c r="Y187" s="6">
        <v>6.0700000000000004E-2</v>
      </c>
      <c r="Z187" s="6">
        <v>4.5499999999999999E-2</v>
      </c>
    </row>
    <row r="188" spans="3:26" ht="15.5" x14ac:dyDescent="0.35">
      <c r="C188" t="s">
        <v>248</v>
      </c>
      <c r="I188" s="6">
        <v>9.6699999999999994E-2</v>
      </c>
      <c r="J188" s="6">
        <v>-3.7000000000000002E-3</v>
      </c>
      <c r="K188" s="6">
        <v>-9.3100000000000002E-2</v>
      </c>
      <c r="L188" s="6">
        <v>6.3E-2</v>
      </c>
      <c r="M188" s="6">
        <v>-1.1027</v>
      </c>
      <c r="N188" s="6">
        <v>-0.65489999999999993</v>
      </c>
      <c r="O188" s="6">
        <v>1.8200000000000001E-2</v>
      </c>
      <c r="P188" s="6">
        <v>-0.31719999999999998</v>
      </c>
      <c r="Q188" s="6">
        <v>-3.6799999999999999E-2</v>
      </c>
      <c r="R188" s="6">
        <v>2.2099999999999998E-2</v>
      </c>
      <c r="S188" s="6">
        <v>-2.76E-2</v>
      </c>
      <c r="T188" s="6">
        <v>8.0000000000000002E-3</v>
      </c>
      <c r="U188" s="6">
        <v>0.12529999999999999</v>
      </c>
      <c r="V188" s="6">
        <v>0.18260000000000001</v>
      </c>
      <c r="W188" s="6">
        <v>0.19239999999999999</v>
      </c>
      <c r="X188" s="6">
        <v>0.19320000000000001</v>
      </c>
      <c r="Y188" s="6">
        <v>0.18539999999999998</v>
      </c>
      <c r="Z188" s="6">
        <v>0.12809999999999999</v>
      </c>
    </row>
    <row r="189" spans="3:26" ht="15.5" x14ac:dyDescent="0.35">
      <c r="C189" t="s">
        <v>249</v>
      </c>
      <c r="I189" s="6">
        <v>8.9200000000000002E-2</v>
      </c>
      <c r="J189" s="6">
        <v>4.2300000000000004E-2</v>
      </c>
      <c r="K189" s="6">
        <v>-3.1899999999999998E-2</v>
      </c>
      <c r="L189" s="6">
        <v>-1.4000000000000002E-3</v>
      </c>
      <c r="M189" s="6">
        <v>-0.183</v>
      </c>
      <c r="N189" s="6">
        <v>-0.27839999999999998</v>
      </c>
      <c r="O189" s="6">
        <v>1.2199999999999999E-2</v>
      </c>
      <c r="P189" s="6">
        <v>-0.2651</v>
      </c>
      <c r="Q189" s="6">
        <v>-4.58E-2</v>
      </c>
      <c r="R189" s="6">
        <v>3.7599999999999995E-2</v>
      </c>
      <c r="S189" s="6">
        <v>-1.23E-2</v>
      </c>
      <c r="T189" s="6">
        <v>2.2000000000000001E-3</v>
      </c>
      <c r="U189" s="6">
        <v>0.21</v>
      </c>
      <c r="V189" s="6">
        <v>0.2482</v>
      </c>
      <c r="W189" s="6">
        <v>0.25800000000000001</v>
      </c>
      <c r="X189" s="6">
        <v>0.2576</v>
      </c>
      <c r="Y189" s="6">
        <v>0.2402</v>
      </c>
      <c r="Z189" s="6">
        <v>0.35240000000000005</v>
      </c>
    </row>
    <row r="190" spans="3:26" ht="15.5" x14ac:dyDescent="0.35">
      <c r="C190" t="s">
        <v>250</v>
      </c>
      <c r="I190" s="6">
        <v>1.4</v>
      </c>
      <c r="J190" s="6">
        <v>0.42</v>
      </c>
      <c r="K190" s="6">
        <v>-0.22</v>
      </c>
      <c r="L190" s="6">
        <v>-0.01</v>
      </c>
      <c r="M190" s="6">
        <v>-2.15</v>
      </c>
      <c r="N190" s="6">
        <v>-8.1199999999999992</v>
      </c>
      <c r="O190" s="6">
        <v>10.02</v>
      </c>
      <c r="P190" s="6">
        <v>-206.48</v>
      </c>
      <c r="Q190" s="6">
        <v>-53.79</v>
      </c>
      <c r="R190" s="6">
        <v>8.41</v>
      </c>
      <c r="S190" s="6">
        <v>-2.46</v>
      </c>
      <c r="T190" s="6">
        <v>0.98</v>
      </c>
      <c r="U190" s="6">
        <v>16.98</v>
      </c>
      <c r="V190" s="6">
        <v>10.49</v>
      </c>
      <c r="W190" s="6">
        <v>14.66</v>
      </c>
      <c r="X190" s="6">
        <v>8.5299999999999994</v>
      </c>
      <c r="Y190" s="6">
        <v>9.16</v>
      </c>
      <c r="Z190" s="6">
        <v>130.32</v>
      </c>
    </row>
    <row r="191" spans="3:26" ht="15.5" x14ac:dyDescent="0.35">
      <c r="C191" t="s">
        <v>69</v>
      </c>
      <c r="I191" s="6">
        <v>1.08</v>
      </c>
      <c r="J191" s="6">
        <v>1.58</v>
      </c>
      <c r="K191" s="6">
        <v>2.61</v>
      </c>
      <c r="L191" s="6">
        <v>6.69</v>
      </c>
      <c r="M191" s="6">
        <v>8.81</v>
      </c>
      <c r="N191" s="6">
        <v>1.87</v>
      </c>
      <c r="O191" s="6">
        <v>0.96</v>
      </c>
      <c r="P191" s="6">
        <v>0.84</v>
      </c>
      <c r="Q191" s="6">
        <v>0.74</v>
      </c>
      <c r="R191" s="6">
        <v>0.97</v>
      </c>
      <c r="S191" s="6">
        <v>0.92</v>
      </c>
      <c r="T191" s="6">
        <v>1.83</v>
      </c>
      <c r="U191" s="6">
        <v>1.89</v>
      </c>
      <c r="V191" s="6">
        <v>8.3000000000000007</v>
      </c>
      <c r="W191" s="6">
        <v>2.46</v>
      </c>
      <c r="X191" s="6">
        <v>1.19</v>
      </c>
      <c r="Y191" s="6">
        <v>1.37</v>
      </c>
      <c r="Z191" s="6">
        <v>1.68</v>
      </c>
    </row>
    <row r="192" spans="3:26" ht="15.5" x14ac:dyDescent="0.35">
      <c r="C192" t="s">
        <v>66</v>
      </c>
      <c r="I192" s="6">
        <v>396.46</v>
      </c>
      <c r="J192" s="6">
        <v>356.92</v>
      </c>
      <c r="K192" s="6">
        <v>339.45</v>
      </c>
      <c r="L192" s="6">
        <v>224.24</v>
      </c>
      <c r="M192" s="6">
        <v>208.87</v>
      </c>
      <c r="N192" s="6">
        <v>443.32</v>
      </c>
      <c r="O192" s="6">
        <v>929.83</v>
      </c>
      <c r="P192" s="6">
        <v>942.12</v>
      </c>
      <c r="Q192" s="6">
        <v>1242.6400000000001</v>
      </c>
      <c r="R192" s="6">
        <v>1304.56</v>
      </c>
      <c r="S192" s="6">
        <v>1246.3800000000001</v>
      </c>
      <c r="T192" s="6">
        <v>1303.6099999999999</v>
      </c>
      <c r="U192" s="6">
        <v>1280.1199999999999</v>
      </c>
      <c r="V192" s="6">
        <v>503.23</v>
      </c>
      <c r="W192" s="6">
        <v>4317.24</v>
      </c>
      <c r="X192" s="6">
        <v>3486.73</v>
      </c>
      <c r="Y192" s="6">
        <v>2813.1</v>
      </c>
      <c r="Z192" s="6">
        <v>2291.5500000000002</v>
      </c>
    </row>
    <row r="193" spans="3:26" ht="15.5" x14ac:dyDescent="0.35">
      <c r="C193" t="s">
        <v>251</v>
      </c>
      <c r="I193" s="6">
        <v>1.08</v>
      </c>
      <c r="J193" s="6">
        <v>1.58</v>
      </c>
      <c r="K193" s="6">
        <v>2.61</v>
      </c>
      <c r="L193" s="6">
        <v>6.69</v>
      </c>
      <c r="M193" s="6">
        <v>-3.07</v>
      </c>
      <c r="N193" s="6">
        <v>-3.22</v>
      </c>
      <c r="O193" s="6">
        <v>4.09</v>
      </c>
      <c r="P193" s="6">
        <v>2.88</v>
      </c>
      <c r="Q193" s="6">
        <v>4.4000000000000004</v>
      </c>
      <c r="R193" s="6">
        <v>4.75</v>
      </c>
      <c r="S193" s="6">
        <v>0.94</v>
      </c>
      <c r="T193" s="6">
        <v>1.86</v>
      </c>
      <c r="U193" s="6">
        <v>1.93</v>
      </c>
      <c r="V193" s="6">
        <v>8.8800000000000008</v>
      </c>
      <c r="W193" s="6">
        <v>2.68</v>
      </c>
      <c r="X193" s="6">
        <v>1.2</v>
      </c>
      <c r="Y193" s="6">
        <v>1.39</v>
      </c>
      <c r="Z193" s="6">
        <v>1.72</v>
      </c>
    </row>
    <row r="194" spans="3:26" ht="15.5" x14ac:dyDescent="0.35">
      <c r="C194" t="s">
        <v>252</v>
      </c>
      <c r="I194" s="6">
        <v>396.46</v>
      </c>
      <c r="J194" s="6">
        <v>356.92</v>
      </c>
      <c r="K194" s="6">
        <v>339.45</v>
      </c>
      <c r="L194" s="6">
        <v>224.24</v>
      </c>
      <c r="M194" s="6">
        <v>-599.99</v>
      </c>
      <c r="N194" s="6">
        <v>-257.8</v>
      </c>
      <c r="O194" s="6">
        <v>217.75</v>
      </c>
      <c r="P194" s="6">
        <v>274.60000000000002</v>
      </c>
      <c r="Q194" s="6">
        <v>210.35</v>
      </c>
      <c r="R194" s="6">
        <v>265.45</v>
      </c>
      <c r="S194" s="6">
        <v>1217.5999999999999</v>
      </c>
      <c r="T194" s="6">
        <v>1281.25</v>
      </c>
      <c r="U194" s="6">
        <v>1257.71</v>
      </c>
      <c r="V194" s="6">
        <v>470.45</v>
      </c>
      <c r="W194" s="6">
        <v>3969.29</v>
      </c>
      <c r="X194" s="6">
        <v>3456.78</v>
      </c>
      <c r="Y194" s="6">
        <v>2771.19</v>
      </c>
      <c r="Z194" s="6">
        <v>2237.6999999999998</v>
      </c>
    </row>
    <row r="195" spans="3:26" ht="15.5" x14ac:dyDescent="0.35">
      <c r="C195" t="s">
        <v>253</v>
      </c>
      <c r="I195" s="5">
        <v>912000000000</v>
      </c>
      <c r="J195" s="5">
        <v>1559000000000</v>
      </c>
      <c r="K195" s="5">
        <v>2024000000000</v>
      </c>
      <c r="L195" s="5">
        <v>2296000000000</v>
      </c>
      <c r="M195" s="5">
        <v>1640000000000</v>
      </c>
      <c r="N195" s="5">
        <v>540000000000</v>
      </c>
      <c r="S195" s="5">
        <v>101000000000</v>
      </c>
      <c r="T195" s="5">
        <v>342000000000</v>
      </c>
      <c r="V195" s="5">
        <v>1104000000000</v>
      </c>
      <c r="W195" s="5">
        <v>383000000000</v>
      </c>
      <c r="X195" s="5">
        <v>375000000000</v>
      </c>
      <c r="Y195" s="5">
        <v>397000000000</v>
      </c>
    </row>
    <row r="196" spans="3:26" ht="15.5" x14ac:dyDescent="0.35">
      <c r="C196" t="s">
        <v>254</v>
      </c>
    </row>
    <row r="197" spans="3:26" ht="15.5" x14ac:dyDescent="0.35">
      <c r="C197" t="s">
        <v>26</v>
      </c>
      <c r="I197" s="5">
        <v>912000000000</v>
      </c>
      <c r="J197" s="5">
        <v>1559000000000</v>
      </c>
      <c r="K197" s="5">
        <v>2024000000000</v>
      </c>
      <c r="L197" s="5">
        <v>2296000000000</v>
      </c>
      <c r="M197" s="5">
        <v>1640000000000</v>
      </c>
      <c r="N197" s="5">
        <v>540000000000</v>
      </c>
      <c r="S197" s="5">
        <v>101000000000</v>
      </c>
      <c r="T197" s="5">
        <v>342000000000</v>
      </c>
      <c r="V197" s="5">
        <v>1104000000000</v>
      </c>
      <c r="W197" s="5">
        <v>383000000000</v>
      </c>
      <c r="X197" s="5">
        <v>375000000000</v>
      </c>
      <c r="Y197" s="5">
        <v>397000000000</v>
      </c>
    </row>
    <row r="198" spans="3:26" ht="15.5" x14ac:dyDescent="0.35">
      <c r="C198" t="s">
        <v>23</v>
      </c>
      <c r="I198" s="5">
        <v>864000000000</v>
      </c>
      <c r="J198" s="5">
        <v>1417000000000</v>
      </c>
      <c r="K198" s="5">
        <v>1904000000000</v>
      </c>
      <c r="L198" s="5">
        <v>2195000000000</v>
      </c>
      <c r="M198" s="5">
        <v>1471000000000</v>
      </c>
      <c r="N198" s="5">
        <v>463000000000</v>
      </c>
      <c r="O198" s="5">
        <v>-168000000000</v>
      </c>
      <c r="P198" s="5">
        <v>-499000000000</v>
      </c>
      <c r="Q198" s="5">
        <v>-226000000000</v>
      </c>
      <c r="R198" s="5">
        <v>-183000000000</v>
      </c>
      <c r="S198" s="5">
        <v>-46000000000</v>
      </c>
      <c r="T198" s="5">
        <v>145000000000</v>
      </c>
      <c r="U198" s="5">
        <v>-1327000000000</v>
      </c>
      <c r="V198" s="5">
        <v>856000000000</v>
      </c>
      <c r="W198" s="5">
        <v>280000000000</v>
      </c>
      <c r="X198" s="5">
        <v>196000000000</v>
      </c>
      <c r="Y198" s="5">
        <v>344000000000</v>
      </c>
      <c r="Z198" s="5">
        <v>-149000000000</v>
      </c>
    </row>
    <row r="199" spans="3:26" ht="15.5" x14ac:dyDescent="0.35">
      <c r="C199" t="s">
        <v>255</v>
      </c>
      <c r="I199" s="5">
        <v>-997000000000</v>
      </c>
      <c r="J199" s="5">
        <v>-1450000000000</v>
      </c>
      <c r="K199" s="5">
        <v>-1766000000000</v>
      </c>
      <c r="L199" s="5">
        <v>-926000000000</v>
      </c>
      <c r="M199" s="5">
        <v>-739000000000</v>
      </c>
      <c r="N199" s="5">
        <v>-738000000000</v>
      </c>
      <c r="O199" s="5">
        <v>379000000000</v>
      </c>
      <c r="P199" s="5">
        <v>795000000000</v>
      </c>
      <c r="Q199" s="5">
        <v>543000000000</v>
      </c>
      <c r="R199" s="5">
        <v>846000000000</v>
      </c>
      <c r="S199" s="5">
        <v>549000000000</v>
      </c>
      <c r="T199" s="5">
        <v>495000000000</v>
      </c>
      <c r="U199" s="5">
        <v>1411000000000</v>
      </c>
      <c r="V199" s="5">
        <v>-1061000000000</v>
      </c>
      <c r="W199" s="5">
        <v>-384000000000</v>
      </c>
      <c r="X199" s="5">
        <v>-368000000000</v>
      </c>
      <c r="Y199" s="5">
        <v>-471000000000</v>
      </c>
      <c r="Z199" s="5">
        <v>-158000000000</v>
      </c>
    </row>
    <row r="200" spans="3:26" ht="15.5" x14ac:dyDescent="0.35">
      <c r="C200" t="s">
        <v>256</v>
      </c>
      <c r="I200" s="5">
        <v>568000000000</v>
      </c>
      <c r="J200" s="5">
        <v>334000000000</v>
      </c>
      <c r="K200" s="5">
        <v>260000000000</v>
      </c>
      <c r="L200" s="5">
        <v>-692000000000</v>
      </c>
      <c r="M200" s="5">
        <v>-662000000000</v>
      </c>
      <c r="N200" s="5">
        <v>-270000000000</v>
      </c>
      <c r="O200" s="5">
        <v>11000000000</v>
      </c>
      <c r="P200" s="5">
        <v>507000000000</v>
      </c>
      <c r="Q200" s="5">
        <v>542000000000</v>
      </c>
      <c r="R200" s="5">
        <v>416000000000</v>
      </c>
      <c r="S200" s="5">
        <v>663000000000</v>
      </c>
      <c r="T200" s="5">
        <v>-118000000000</v>
      </c>
      <c r="U200" s="5">
        <v>101000000000</v>
      </c>
      <c r="V200" s="5">
        <v>560000000000</v>
      </c>
      <c r="W200" s="5">
        <v>434000000000</v>
      </c>
      <c r="X200" s="5">
        <v>560000000000</v>
      </c>
      <c r="Y200" s="5">
        <v>177000000000</v>
      </c>
      <c r="Z200" s="5">
        <v>332000000000</v>
      </c>
    </row>
    <row r="201" spans="3:26" ht="15.5" x14ac:dyDescent="0.35">
      <c r="C201" t="s">
        <v>257</v>
      </c>
      <c r="I201" s="5">
        <v>-119000000000</v>
      </c>
      <c r="J201" s="5">
        <v>-133000000000</v>
      </c>
      <c r="K201" s="5">
        <v>-191000000000</v>
      </c>
      <c r="L201" s="5">
        <v>-275000000000</v>
      </c>
      <c r="M201" s="5">
        <v>-463000000000</v>
      </c>
      <c r="N201" s="5">
        <v>-184000000000</v>
      </c>
      <c r="O201" s="5">
        <v>-370000000000</v>
      </c>
      <c r="P201" s="5">
        <v>-237000000000</v>
      </c>
      <c r="Q201" s="5">
        <v>-502000000000</v>
      </c>
      <c r="R201" s="5">
        <v>-409000000000</v>
      </c>
      <c r="S201" s="5">
        <v>-476000000000</v>
      </c>
      <c r="T201" s="5">
        <v>-1386000000000</v>
      </c>
      <c r="U201" s="5">
        <v>-1322000000000</v>
      </c>
      <c r="V201" s="5">
        <v>-1139000000000</v>
      </c>
      <c r="W201" s="5">
        <v>-520000000000</v>
      </c>
      <c r="X201" s="5">
        <v>-413000000000</v>
      </c>
      <c r="Y201" s="5">
        <v>-671000000000</v>
      </c>
      <c r="Z201" s="5">
        <v>-336000000000</v>
      </c>
    </row>
    <row r="202" spans="3:26" ht="15.5" x14ac:dyDescent="0.35">
      <c r="C202" t="s">
        <v>15</v>
      </c>
      <c r="I202" s="5">
        <v>449000000000</v>
      </c>
      <c r="J202" s="5">
        <v>201000000000</v>
      </c>
      <c r="K202" s="5">
        <v>69000000000</v>
      </c>
      <c r="L202" s="5">
        <v>-967000000000</v>
      </c>
      <c r="M202" s="5">
        <v>-1125000000000</v>
      </c>
      <c r="N202" s="5">
        <v>-454000000000</v>
      </c>
      <c r="O202" s="5">
        <v>-359000000000</v>
      </c>
      <c r="P202" s="5">
        <v>269000000000</v>
      </c>
      <c r="Q202" s="5">
        <v>40000000000</v>
      </c>
      <c r="R202" s="5">
        <v>7000000000</v>
      </c>
      <c r="S202" s="5">
        <v>186000000000</v>
      </c>
      <c r="T202" s="5">
        <v>-1504000000000</v>
      </c>
      <c r="U202" s="5">
        <v>-1221000000000</v>
      </c>
      <c r="V202" s="5">
        <v>-579000000000</v>
      </c>
      <c r="W202" s="5">
        <v>-85000000000</v>
      </c>
      <c r="X202" s="5">
        <v>146000000000</v>
      </c>
      <c r="Y202" s="5">
        <v>-493000000000</v>
      </c>
      <c r="Z202" s="5">
        <v>-4000000000</v>
      </c>
    </row>
    <row r="203" spans="3:26" ht="15.5" x14ac:dyDescent="0.35">
      <c r="C203" t="s">
        <v>17</v>
      </c>
      <c r="I203" s="6">
        <v>107.23</v>
      </c>
      <c r="J203" s="6">
        <v>47.94</v>
      </c>
      <c r="K203" s="6">
        <v>16.53</v>
      </c>
      <c r="L203" s="6">
        <v>-231.14</v>
      </c>
      <c r="M203" s="6">
        <v>-268.94</v>
      </c>
      <c r="N203" s="6">
        <v>-108.53</v>
      </c>
      <c r="O203" s="6">
        <v>-85.78</v>
      </c>
      <c r="P203" s="6">
        <v>64.41</v>
      </c>
      <c r="Q203" s="6">
        <v>9.61</v>
      </c>
      <c r="R203" s="6">
        <v>1.71</v>
      </c>
      <c r="S203" s="6">
        <v>44.5</v>
      </c>
      <c r="T203" s="6">
        <v>-359.45</v>
      </c>
      <c r="U203" s="6">
        <v>-291.83999999999997</v>
      </c>
      <c r="V203" s="6">
        <v>-175.83</v>
      </c>
      <c r="W203" s="6">
        <v>-259.29000000000002</v>
      </c>
      <c r="X203" s="6">
        <v>444.53</v>
      </c>
      <c r="Y203" s="6">
        <v>-1497.96</v>
      </c>
      <c r="Z203" s="6">
        <v>-11.69</v>
      </c>
    </row>
  </sheetData>
  <pageMargins left="0.7" right="0.7" top="0.75" bottom="0.75" header="0.3" footer="0.3"/>
  <ignoredErrors>
    <ignoredError sqref="A1:Z204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1664</v>
      </c>
      <c r="D2" s="2" vm="480">
        <f ca="1">IFERROR(_xlfn.STOCKHISTORY("XIDX:" &amp; $C$1, D3, , 0, 0, 1), "Libur")</f>
        <v>4410</v>
      </c>
      <c r="E2" s="2" vm="481">
        <f ca="1">IFERROR(_xlfn.STOCKHISTORY("XIDX:" &amp; $C$1, E3, , 0, 0, 1), "Libur")</f>
        <v>4510</v>
      </c>
      <c r="H2" s="2" vm="481">
        <f ca="1">IFERROR(INDEX(D2:G2,COUNT(D2:G2)),"")</f>
        <v>4510</v>
      </c>
      <c r="I2" s="2" vm="482">
        <f t="shared" ref="I2:Z2" ca="1" si="0">IFERROR(_xlfn.STOCKHISTORY("XIDX:" &amp; $C$1, I1, , 0, 0, 1), "Libur")</f>
        <v>4300</v>
      </c>
      <c r="J2" s="2" vm="483">
        <f t="shared" ca="1" si="0"/>
        <v>4810</v>
      </c>
      <c r="K2" s="2" vm="484">
        <f t="shared" ca="1" si="0"/>
        <v>5375</v>
      </c>
      <c r="L2" s="2" vm="485">
        <f t="shared" ca="1" si="0"/>
        <v>5275</v>
      </c>
      <c r="M2" s="2" vm="486">
        <f t="shared" ca="1" si="0"/>
        <v>4600</v>
      </c>
      <c r="N2" s="2" vm="6">
        <f t="shared" ca="1" si="0"/>
        <v>3290</v>
      </c>
      <c r="O2" s="2" vm="487">
        <f t="shared" ca="1" si="0"/>
        <v>3470</v>
      </c>
      <c r="P2" s="2" vm="252">
        <f t="shared" ca="1" si="0"/>
        <v>2850</v>
      </c>
      <c r="Q2" s="2" vm="488">
        <f t="shared" ca="1" si="0"/>
        <v>2990</v>
      </c>
      <c r="R2" s="2" vm="80">
        <f t="shared" ca="1" si="0"/>
        <v>3050</v>
      </c>
      <c r="S2" s="2" vm="489">
        <f t="shared" ca="1" si="0"/>
        <v>1235</v>
      </c>
      <c r="T2" s="2" vm="490">
        <f t="shared" ca="1" si="0"/>
        <v>3505</v>
      </c>
      <c r="U2" s="2" vm="491">
        <f t="shared" ca="1" si="0"/>
        <v>3225</v>
      </c>
      <c r="V2" s="2" vm="492">
        <f t="shared" ca="1" si="0"/>
        <v>8150</v>
      </c>
      <c r="W2" s="2" vm="493">
        <f t="shared" ca="1" si="0"/>
        <v>8950</v>
      </c>
      <c r="X2" s="2" vm="494">
        <f t="shared" ca="1" si="0"/>
        <v>7150</v>
      </c>
      <c r="Y2" s="2" vm="412">
        <f t="shared" ca="1" si="0"/>
        <v>3000</v>
      </c>
      <c r="Z2" s="2" vm="495">
        <f t="shared" ca="1" si="0"/>
        <v>690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113796993</v>
      </c>
      <c r="E4" s="2">
        <f>IFERROR(INDEX(E51:E500,MATCH($C$4,$C$51:$C$500,0)),"")</f>
        <v>114347286</v>
      </c>
      <c r="H4" s="2">
        <f>IFERROR(SUM(D4:G4)*(4/MAX(1,COUNT(D4:G4))),"")</f>
        <v>456288558</v>
      </c>
      <c r="I4" s="2">
        <f t="shared" ref="I4:Z4" si="1">IFERROR(INDEX(I51:I500,MATCH($C$4,$C$51:$C$500,0)),"")</f>
        <v>515423217</v>
      </c>
      <c r="J4" s="2">
        <f t="shared" si="1"/>
        <v>522714838</v>
      </c>
      <c r="K4" s="2">
        <f t="shared" si="1"/>
        <v>612326209</v>
      </c>
      <c r="L4" s="2">
        <f t="shared" si="1"/>
        <v>630495198</v>
      </c>
      <c r="M4" s="2">
        <f t="shared" si="1"/>
        <v>463262626</v>
      </c>
      <c r="N4" s="2">
        <f t="shared" si="1"/>
        <v>264010037</v>
      </c>
      <c r="O4" s="2">
        <f t="shared" si="1"/>
        <v>424431271</v>
      </c>
      <c r="P4" s="2">
        <f t="shared" si="1"/>
        <v>461333111</v>
      </c>
      <c r="Q4" s="2">
        <f t="shared" si="1"/>
        <v>343228140</v>
      </c>
      <c r="R4" s="2">
        <f t="shared" si="1"/>
        <v>299258039</v>
      </c>
      <c r="S4" s="2">
        <f t="shared" si="1"/>
        <v>275437463</v>
      </c>
      <c r="T4" s="2">
        <f t="shared" si="1"/>
        <v>392670342</v>
      </c>
      <c r="U4" s="2">
        <f t="shared" si="1"/>
        <v>478331883</v>
      </c>
      <c r="V4" s="2">
        <f t="shared" si="1"/>
        <v>633350107</v>
      </c>
      <c r="W4" s="2">
        <f t="shared" si="1"/>
        <v>671716252</v>
      </c>
      <c r="X4" s="2">
        <f t="shared" si="1"/>
        <v>498607198</v>
      </c>
      <c r="Y4" s="2">
        <f t="shared" si="1"/>
        <v>341194874</v>
      </c>
      <c r="Z4" s="2">
        <f t="shared" si="1"/>
        <v>50613624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4915062</v>
      </c>
      <c r="E5" s="2">
        <f>IFERROR(INDEX(E51:E500,MATCH($C$5,$C$51:$C$500,0)),"")</f>
        <v>-2897312</v>
      </c>
      <c r="H5" s="2">
        <f>IFERROR(SUM(D5:G5)*(4/MAX(1,COUNT(D5:G5))),"")</f>
        <v>4035500</v>
      </c>
      <c r="I5" s="2">
        <f t="shared" ref="I5:Z5" si="2">IFERROR(INDEX(I51:I500,MATCH($C$5,$C$51:$C$500,0)),"")</f>
        <v>15682514</v>
      </c>
      <c r="J5" s="2">
        <f t="shared" si="2"/>
        <v>30874783</v>
      </c>
      <c r="K5" s="2">
        <f t="shared" si="2"/>
        <v>54719772</v>
      </c>
      <c r="L5" s="2">
        <f t="shared" si="2"/>
        <v>50124057</v>
      </c>
      <c r="M5" s="2">
        <f t="shared" si="2"/>
        <v>55862336</v>
      </c>
      <c r="N5" s="2">
        <f t="shared" si="2"/>
        <v>26741602</v>
      </c>
      <c r="O5" s="2">
        <f t="shared" si="2"/>
        <v>39118930</v>
      </c>
      <c r="P5" s="2">
        <f t="shared" si="2"/>
        <v>37025417</v>
      </c>
      <c r="Q5" s="2">
        <f t="shared" si="2"/>
        <v>22452527</v>
      </c>
      <c r="R5" s="2">
        <f t="shared" si="2"/>
        <v>19599309</v>
      </c>
      <c r="S5" s="2">
        <f t="shared" si="2"/>
        <v>7331135</v>
      </c>
      <c r="T5" s="2">
        <f t="shared" si="2"/>
        <v>19188077</v>
      </c>
      <c r="U5" s="2">
        <f t="shared" si="2"/>
        <v>21920554</v>
      </c>
      <c r="V5" s="2">
        <f t="shared" si="2"/>
        <v>63785198</v>
      </c>
      <c r="W5" s="2">
        <f t="shared" si="2"/>
        <v>72228767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169915182</v>
      </c>
      <c r="E6" s="2">
        <f>IFERROR(INDEX(E51:E500,MATCH($C$6,$C$51:$C$500,0)),"")</f>
        <v>165000120</v>
      </c>
      <c r="H6" s="2">
        <f>IFERROR(INDEX(D6:G6,COUNT(D6:G6)),"")</f>
        <v>165000120</v>
      </c>
      <c r="I6" s="2">
        <f t="shared" ref="I6:Z6" si="3">IFERROR(INDEX(I51:I500,MATCH($C$6,$C$51:$C$500,0)),"")</f>
        <v>165000120</v>
      </c>
      <c r="J6" s="2">
        <f t="shared" si="3"/>
        <v>171061006</v>
      </c>
      <c r="K6" s="2">
        <f t="shared" si="3"/>
        <v>179184538</v>
      </c>
      <c r="L6" s="2">
        <f t="shared" si="3"/>
        <v>165760797</v>
      </c>
      <c r="M6" s="2">
        <f t="shared" si="3"/>
        <v>159703466</v>
      </c>
      <c r="N6" s="2">
        <f t="shared" si="3"/>
        <v>174318917</v>
      </c>
      <c r="O6" s="2">
        <f t="shared" si="3"/>
        <v>178326760</v>
      </c>
      <c r="P6" s="2">
        <f t="shared" si="3"/>
        <v>169289200</v>
      </c>
      <c r="Q6" s="2">
        <f t="shared" si="3"/>
        <v>150303368</v>
      </c>
      <c r="R6" s="2">
        <f t="shared" si="3"/>
        <v>142307241</v>
      </c>
      <c r="S6" s="2">
        <f t="shared" si="3"/>
        <v>228715932</v>
      </c>
      <c r="T6" s="2">
        <f t="shared" si="3"/>
        <v>229131056</v>
      </c>
      <c r="U6" s="2">
        <f t="shared" si="3"/>
        <v>217586979</v>
      </c>
      <c r="V6" s="2">
        <f t="shared" si="3"/>
        <v>218010425</v>
      </c>
      <c r="W6" s="2">
        <f t="shared" si="3"/>
        <v>186733227</v>
      </c>
      <c r="X6" s="2">
        <f t="shared" si="3"/>
        <v>131766460</v>
      </c>
      <c r="Y6" s="2">
        <f t="shared" si="3"/>
        <v>99200679</v>
      </c>
      <c r="Z6" s="2">
        <f t="shared" si="3"/>
        <v>76019040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0.84</v>
      </c>
      <c r="E7" s="3">
        <f>IFERROR(INDEX(E51:E500,MATCH($C$7,$C$51:$C$500,0))/1000000000,"")</f>
        <v>0.84</v>
      </c>
      <c r="H7" s="3">
        <f>IFERROR(INDEX(D7:G7,COUNT(D7:G7)),"")</f>
        <v>0.84</v>
      </c>
      <c r="I7" s="3">
        <f t="shared" ref="I7:Z7" si="4">IFERROR(INDEX(I51:I500,MATCH($C$7,$C$51:$C$500,0))/1000000000,"")</f>
        <v>0.84</v>
      </c>
      <c r="J7" s="3">
        <f t="shared" si="4"/>
        <v>0.84</v>
      </c>
      <c r="K7" s="3">
        <f t="shared" si="4"/>
        <v>0.84</v>
      </c>
      <c r="L7" s="3">
        <f t="shared" si="4"/>
        <v>0.84</v>
      </c>
      <c r="M7" s="3">
        <f t="shared" si="4"/>
        <v>0.84</v>
      </c>
      <c r="N7" s="3">
        <f t="shared" si="4"/>
        <v>0.84</v>
      </c>
      <c r="O7" s="3">
        <f t="shared" si="4"/>
        <v>0.84</v>
      </c>
      <c r="P7" s="3">
        <f t="shared" si="4"/>
        <v>0.84</v>
      </c>
      <c r="Q7" s="3">
        <f t="shared" si="4"/>
        <v>0.84</v>
      </c>
      <c r="R7" s="3">
        <f t="shared" si="4"/>
        <v>0.84</v>
      </c>
      <c r="S7" s="3">
        <f t="shared" si="4"/>
        <v>0.84</v>
      </c>
      <c r="T7" s="3">
        <f t="shared" si="4"/>
        <v>0.84</v>
      </c>
      <c r="U7" s="3">
        <f t="shared" si="4"/>
        <v>0.84</v>
      </c>
      <c r="V7" s="3">
        <f t="shared" si="4"/>
        <v>0.84</v>
      </c>
      <c r="W7" s="3">
        <f t="shared" si="4"/>
        <v>0.84</v>
      </c>
      <c r="X7" s="3">
        <f t="shared" si="4"/>
        <v>0.84</v>
      </c>
      <c r="Y7" s="3">
        <f t="shared" si="4"/>
        <v>0.84</v>
      </c>
      <c r="Z7" s="3">
        <f t="shared" si="4"/>
        <v>0.84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93000000000</v>
      </c>
      <c r="E8" s="2">
        <f>IFERROR(INDEX(E51:E500,MATCH("Free cash flow (Quarter)",$C$51:$C$500,0)),"")</f>
        <v>72000000000</v>
      </c>
      <c r="H8" s="2">
        <f>IFERROR(INDEX(D8:G8,COUNT(D8:G8)),"")</f>
        <v>72000000000</v>
      </c>
      <c r="I8" s="2">
        <f t="shared" ref="I8:Z8" si="5">IFERROR(INDEX(I51:I500,MATCH($C$8,$C$51:$C$500,0)),"")</f>
        <v>1680000000000</v>
      </c>
      <c r="J8" s="2">
        <f t="shared" si="5"/>
        <v>304000000000</v>
      </c>
      <c r="K8" s="2">
        <f t="shared" si="5"/>
        <v>595000000000</v>
      </c>
      <c r="L8" s="2">
        <f t="shared" si="5"/>
        <v>-571000000000</v>
      </c>
      <c r="M8" s="2">
        <f t="shared" si="5"/>
        <v>715000000000</v>
      </c>
      <c r="N8" s="2">
        <f t="shared" si="5"/>
        <v>729000000000</v>
      </c>
      <c r="O8" s="2">
        <f t="shared" si="5"/>
        <v>586000000000</v>
      </c>
      <c r="P8" s="2">
        <f t="shared" si="5"/>
        <v>-427000000000</v>
      </c>
      <c r="Q8" s="2">
        <f t="shared" si="5"/>
        <v>775000000000</v>
      </c>
      <c r="R8" s="2">
        <f t="shared" si="5"/>
        <v>958000000000</v>
      </c>
      <c r="S8" s="2">
        <f t="shared" si="5"/>
        <v>1269000000000</v>
      </c>
      <c r="T8" s="2">
        <f t="shared" si="5"/>
        <v>395000000000</v>
      </c>
      <c r="U8" s="2">
        <f t="shared" si="5"/>
        <v>828000000000</v>
      </c>
      <c r="V8" s="2">
        <f t="shared" si="5"/>
        <v>-517000000000</v>
      </c>
      <c r="W8" s="2">
        <f t="shared" si="5"/>
        <v>-211000000000</v>
      </c>
      <c r="X8" s="2">
        <f t="shared" si="5"/>
        <v>120000000000</v>
      </c>
      <c r="Y8" s="2">
        <f t="shared" si="5"/>
        <v>880000000000</v>
      </c>
      <c r="Z8" s="2">
        <f t="shared" si="5"/>
        <v>-311000000000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110.43</v>
      </c>
      <c r="E9" s="3">
        <f>IFERROR(INDEX(E51:E500,MATCH("Free cash flow per share (Quarter)",$C$51:$C$500,0)),"")</f>
        <v>85.81</v>
      </c>
      <c r="H9" s="3">
        <f>IFERROR(INDEX(D9:G9,COUNT(D9:G9)),"")</f>
        <v>85.81</v>
      </c>
      <c r="I9" s="3">
        <f t="shared" ref="I9:Z9" si="6">IFERROR(INDEX(I51:I500,MATCH($C$9,$C$51:$C$500,0)),"")</f>
        <v>2000.16</v>
      </c>
      <c r="J9" s="3">
        <f t="shared" si="6"/>
        <v>361.93</v>
      </c>
      <c r="K9" s="3">
        <f t="shared" si="6"/>
        <v>707.76</v>
      </c>
      <c r="L9" s="3">
        <f t="shared" si="6"/>
        <v>-680.14</v>
      </c>
      <c r="M9" s="3">
        <f t="shared" si="6"/>
        <v>851.62</v>
      </c>
      <c r="N9" s="3">
        <f t="shared" si="6"/>
        <v>868.37</v>
      </c>
      <c r="O9" s="3">
        <f t="shared" si="6"/>
        <v>697.96</v>
      </c>
      <c r="P9" s="3">
        <f t="shared" si="6"/>
        <v>-508.23</v>
      </c>
      <c r="Q9" s="3">
        <f t="shared" si="6"/>
        <v>923.14</v>
      </c>
      <c r="R9" s="3">
        <f t="shared" si="6"/>
        <v>1140.53</v>
      </c>
      <c r="S9" s="3">
        <f t="shared" si="6"/>
        <v>1511.06</v>
      </c>
      <c r="T9" s="3">
        <f t="shared" si="6"/>
        <v>469.78</v>
      </c>
      <c r="U9" s="3">
        <f t="shared" si="6"/>
        <v>985.57</v>
      </c>
      <c r="V9" s="3">
        <f t="shared" si="6"/>
        <v>-615.59</v>
      </c>
      <c r="W9" s="3">
        <f t="shared" si="6"/>
        <v>-251.55</v>
      </c>
      <c r="X9" s="3">
        <f t="shared" si="6"/>
        <v>142.91</v>
      </c>
      <c r="Y9" s="3">
        <f t="shared" si="6"/>
        <v>1048.1199999999999</v>
      </c>
      <c r="Z9" s="3">
        <f t="shared" si="6"/>
        <v>-370.41</v>
      </c>
    </row>
    <row r="10" spans="1:26" ht="15.5" x14ac:dyDescent="0.35">
      <c r="C10" t="s">
        <v>18</v>
      </c>
      <c r="D10" s="3">
        <f ca="1">IFERROR(IF(D9=0,"",D2/D9),"")</f>
        <v>39.934800325998367</v>
      </c>
      <c r="E10" s="3">
        <f ca="1">IFERROR(IF(E9=0,"",E2/E9),"")</f>
        <v>52.557976925766226</v>
      </c>
      <c r="I10" s="3">
        <f t="shared" ref="I10:Z10" ca="1" si="7">IFERROR(IF(I9=0,"",I2/I9),"")</f>
        <v>2.1498280137588992</v>
      </c>
      <c r="J10" s="3">
        <f t="shared" ca="1" si="7"/>
        <v>13.28986268062885</v>
      </c>
      <c r="K10" s="3">
        <f t="shared" ca="1" si="7"/>
        <v>7.5943822764779023</v>
      </c>
      <c r="L10" s="3">
        <f t="shared" ca="1" si="7"/>
        <v>-7.755756167847796</v>
      </c>
      <c r="M10" s="3">
        <f t="shared" ca="1" si="7"/>
        <v>5.4014701392639912</v>
      </c>
      <c r="N10" s="3">
        <f t="shared" ca="1" si="7"/>
        <v>3.7887075785667399</v>
      </c>
      <c r="O10" s="3">
        <f t="shared" ca="1" si="7"/>
        <v>4.9716316121267692</v>
      </c>
      <c r="P10" s="3">
        <f t="shared" ca="1" si="7"/>
        <v>-5.607697302402455</v>
      </c>
      <c r="Q10" s="3">
        <f t="shared" ca="1" si="7"/>
        <v>3.2389453387351863</v>
      </c>
      <c r="R10" s="3">
        <f t="shared" ca="1" si="7"/>
        <v>2.6741953302412038</v>
      </c>
      <c r="S10" s="3">
        <f t="shared" ca="1" si="7"/>
        <v>0.81730705597395203</v>
      </c>
      <c r="T10" s="3">
        <f t="shared" ca="1" si="7"/>
        <v>7.4609391630124744</v>
      </c>
      <c r="U10" s="3">
        <f t="shared" ca="1" si="7"/>
        <v>3.2722181072881682</v>
      </c>
      <c r="V10" s="3">
        <f t="shared" ca="1" si="7"/>
        <v>-13.23933137315421</v>
      </c>
      <c r="W10" s="3">
        <f t="shared" ca="1" si="7"/>
        <v>-35.579407672430925</v>
      </c>
      <c r="X10" s="3">
        <f t="shared" ca="1" si="7"/>
        <v>50.031488349310756</v>
      </c>
      <c r="Y10" s="3">
        <f t="shared" ca="1" si="7"/>
        <v>2.8622676792733661</v>
      </c>
      <c r="Z10" s="3">
        <f t="shared" ca="1" si="7"/>
        <v>-1.8628006803272048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17397181</v>
      </c>
      <c r="E11" s="2">
        <f>IFERROR(INDEX(E51:E500,MATCH($C$11,$C$51:$C$500,0)),"")</f>
        <v>14802890</v>
      </c>
      <c r="H11" s="2">
        <f>IFERROR(INDEX(D11:G11,COUNT(D11:G11)),"")</f>
        <v>14802890</v>
      </c>
      <c r="I11" s="2">
        <f t="shared" ref="I11:Z11" si="8">IFERROR(INDEX(I51:I500,MATCH($C$11,$C$51:$C$500,0)),"")</f>
        <v>14802890</v>
      </c>
      <c r="J11" s="2">
        <f t="shared" si="8"/>
        <v>17802237</v>
      </c>
      <c r="K11" s="2">
        <f t="shared" si="8"/>
        <v>17408731</v>
      </c>
      <c r="L11" s="2">
        <f t="shared" si="8"/>
        <v>26682453</v>
      </c>
      <c r="M11" s="2">
        <f t="shared" si="8"/>
        <v>16383639</v>
      </c>
      <c r="N11" s="2">
        <f t="shared" si="8"/>
        <v>35961274</v>
      </c>
      <c r="O11" s="2">
        <f t="shared" si="8"/>
        <v>14769560</v>
      </c>
      <c r="P11" s="2">
        <f t="shared" si="8"/>
        <v>45600524</v>
      </c>
      <c r="Q11" s="2">
        <f t="shared" si="8"/>
        <v>57862613</v>
      </c>
      <c r="R11" s="2">
        <f t="shared" si="8"/>
        <v>18030336</v>
      </c>
      <c r="S11" s="2">
        <f t="shared" si="8"/>
        <v>53733846</v>
      </c>
      <c r="T11" s="2">
        <f t="shared" si="8"/>
        <v>9874711</v>
      </c>
      <c r="U11" s="2">
        <f t="shared" si="8"/>
        <v>8210474</v>
      </c>
      <c r="V11" s="2">
        <f t="shared" si="8"/>
        <v>11149361</v>
      </c>
      <c r="W11" s="2">
        <f t="shared" si="8"/>
        <v>16795442</v>
      </c>
      <c r="X11" s="2">
        <f t="shared" si="8"/>
        <v>24885335</v>
      </c>
      <c r="Y11" s="2">
        <f t="shared" si="8"/>
        <v>29058069</v>
      </c>
      <c r="Z11" s="2">
        <f t="shared" si="8"/>
        <v>7920404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1208000000000</v>
      </c>
      <c r="E12" s="2">
        <f>IFERROR(INDEX(E51:E500,MATCH("Net Debt (Quarter)",$C$51:$C$500,0)),"")</f>
        <v>1313000000000</v>
      </c>
      <c r="H12" s="2">
        <f>IFERROR(INDEX(D12:G12,COUNT(D12:G12)),"")</f>
        <v>1313000000000</v>
      </c>
      <c r="I12" s="2">
        <f t="shared" ref="I12:Z12" si="9">IFERROR(INDEX(I51:I500,MATCH($C$12,$C$51:$C$500,0)),"")</f>
        <v>1313000000000</v>
      </c>
      <c r="J12" s="2">
        <f t="shared" si="9"/>
        <v>2404000000000</v>
      </c>
      <c r="K12" s="2">
        <f t="shared" si="9"/>
        <v>1355000000000</v>
      </c>
      <c r="L12" s="2">
        <f t="shared" si="9"/>
        <v>1214000000000</v>
      </c>
      <c r="M12" s="2">
        <f t="shared" si="9"/>
        <v>-166000000000</v>
      </c>
      <c r="N12" s="2">
        <f t="shared" si="9"/>
        <v>-491000000000</v>
      </c>
      <c r="O12" s="2">
        <f t="shared" si="9"/>
        <v>-180000000000</v>
      </c>
      <c r="P12" s="2">
        <f t="shared" si="9"/>
        <v>-68000000000</v>
      </c>
      <c r="Q12" s="2">
        <f t="shared" si="9"/>
        <v>-743000000000</v>
      </c>
      <c r="R12" s="2">
        <f t="shared" si="9"/>
        <v>-199000000000</v>
      </c>
      <c r="S12" s="2">
        <f t="shared" si="9"/>
        <v>-730000000000</v>
      </c>
      <c r="T12" s="2">
        <f t="shared" si="9"/>
        <v>389000000000</v>
      </c>
      <c r="U12" s="2">
        <f t="shared" si="9"/>
        <v>339000000000</v>
      </c>
      <c r="V12" s="2">
        <f t="shared" si="9"/>
        <v>1004000000000</v>
      </c>
      <c r="W12" s="2">
        <f t="shared" si="9"/>
        <v>166000000000</v>
      </c>
      <c r="X12" s="2">
        <f t="shared" si="9"/>
        <v>-201000000000</v>
      </c>
      <c r="Y12" s="2">
        <f t="shared" si="9"/>
        <v>-203000000000</v>
      </c>
      <c r="Z12" s="2">
        <f t="shared" si="9"/>
        <v>605000000000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1504000000000</v>
      </c>
      <c r="E13" s="2">
        <f>IFERROR(INDEX(E51:E500,MATCH("Total Debt (Quarter)",$C$51:$C$500,0)),"")</f>
        <v>1560000000000</v>
      </c>
      <c r="H13" s="2">
        <f>IFERROR(INDEX(D13:G13,COUNT(D13:G13)),"")</f>
        <v>1560000000000</v>
      </c>
      <c r="I13" s="2">
        <f t="shared" ref="I13:Z13" si="10">IFERROR(INDEX(I51:I500,MATCH($C$13,$C$51:$C$500,0)),"")</f>
        <v>1560000000000</v>
      </c>
      <c r="J13" s="2">
        <f t="shared" si="10"/>
        <v>2692000000000</v>
      </c>
      <c r="K13" s="2">
        <f t="shared" si="10"/>
        <v>1623000000000</v>
      </c>
      <c r="L13" s="2">
        <f t="shared" si="10"/>
        <v>1630000000000</v>
      </c>
      <c r="M13" s="2">
        <f t="shared" si="10"/>
        <v>68000000000</v>
      </c>
      <c r="N13" s="2">
        <f t="shared" si="10"/>
        <v>16000000000</v>
      </c>
      <c r="O13" s="2">
        <f t="shared" si="10"/>
        <v>25000000000</v>
      </c>
      <c r="P13" s="2">
        <f t="shared" si="10"/>
        <v>593000000000</v>
      </c>
      <c r="Q13" s="2">
        <f t="shared" si="10"/>
        <v>41000000000</v>
      </c>
      <c r="R13" s="2">
        <f t="shared" si="10"/>
        <v>43000000000</v>
      </c>
      <c r="S13" s="2">
        <f t="shared" si="10"/>
        <v>11000000000</v>
      </c>
      <c r="T13" s="2">
        <f t="shared" si="10"/>
        <v>512000000000</v>
      </c>
      <c r="U13" s="2">
        <f t="shared" si="10"/>
        <v>439000000000</v>
      </c>
      <c r="V13" s="2">
        <f t="shared" si="10"/>
        <v>1112000000000</v>
      </c>
      <c r="W13" s="2">
        <f t="shared" si="10"/>
        <v>318000000000</v>
      </c>
      <c r="X13" s="2">
        <f t="shared" si="10"/>
        <v>23000000000</v>
      </c>
      <c r="Y13" s="2">
        <f t="shared" si="10"/>
        <v>70000000000</v>
      </c>
      <c r="Z13" s="2">
        <f t="shared" si="10"/>
        <v>692000000000</v>
      </c>
    </row>
    <row r="14" spans="1:26" ht="15.5" x14ac:dyDescent="0.35">
      <c r="C14" t="s">
        <v>27</v>
      </c>
      <c r="D14" s="2">
        <f>IFERROR(INDEX(D51:D500,MATCH($C$14,$C$51:$C$500,0)),"")</f>
        <v>-1338372</v>
      </c>
      <c r="E14" s="2">
        <f>IFERROR(INDEX(E51:E500,MATCH($C$14,$C$51:$C$500,0)),"")</f>
        <v>-1198774</v>
      </c>
      <c r="H14" s="2">
        <f>IFERROR(SUM(D14:G14)*(4/MAX(1,COUNT(D14:G14))),"")</f>
        <v>-5074292</v>
      </c>
      <c r="I14" s="2">
        <f t="shared" ref="I14:Z14" si="11">IFERROR(INDEX(I51:I500,MATCH($C$14,$C$51:$C$500,0)),"")</f>
        <v>-7339547</v>
      </c>
      <c r="J14" s="2">
        <f t="shared" si="11"/>
        <v>-7313163</v>
      </c>
      <c r="K14" s="2">
        <f t="shared" si="11"/>
        <v>-5963360</v>
      </c>
      <c r="L14" s="2">
        <f t="shared" si="11"/>
        <v>-3934479</v>
      </c>
      <c r="M14" s="2">
        <f t="shared" si="11"/>
        <v>-386376</v>
      </c>
      <c r="N14" s="2">
        <f t="shared" si="11"/>
        <v>-390182</v>
      </c>
      <c r="O14" s="2">
        <f t="shared" si="11"/>
        <v>-1805956</v>
      </c>
      <c r="P14" s="2">
        <f t="shared" si="11"/>
        <v>-1130003</v>
      </c>
      <c r="Q14" s="2">
        <f t="shared" si="11"/>
        <v>-404601</v>
      </c>
      <c r="R14" s="2">
        <f t="shared" si="11"/>
        <v>-773751</v>
      </c>
      <c r="S14" s="2">
        <f t="shared" si="11"/>
        <v>-206011</v>
      </c>
      <c r="T14" s="2">
        <f t="shared" si="11"/>
        <v>-325891</v>
      </c>
      <c r="U14" s="2">
        <f t="shared" si="11"/>
        <v>-618243</v>
      </c>
      <c r="V14" s="2">
        <f t="shared" si="11"/>
        <v>-762786</v>
      </c>
      <c r="W14" s="2">
        <f t="shared" si="11"/>
        <v>-171563</v>
      </c>
      <c r="X14" s="2">
        <f t="shared" si="11"/>
        <v>-398944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-1399753</v>
      </c>
      <c r="E15" s="2">
        <f>IFERROR(INDEX(E51:E500,MATCH($C$15,$C$51:$C$500,0)),"")</f>
        <v>744771</v>
      </c>
      <c r="H15" s="2">
        <f>IFERROR(SUM(D15:G15)*(4/MAX(1,COUNT(D15:G15))),"")</f>
        <v>-1309964</v>
      </c>
      <c r="I15" s="2">
        <f t="shared" ref="I15:Z15" si="12">IFERROR(INDEX(I51:I500,MATCH($C$15,$C$51:$C$500,0)),"")</f>
        <v>-4568987</v>
      </c>
      <c r="J15" s="2">
        <f t="shared" si="12"/>
        <v>-8964201</v>
      </c>
      <c r="K15" s="2">
        <f t="shared" si="12"/>
        <v>-15709398</v>
      </c>
      <c r="L15" s="2">
        <f t="shared" si="12"/>
        <v>-14727452</v>
      </c>
      <c r="M15" s="2">
        <f t="shared" si="12"/>
        <v>-15780481</v>
      </c>
      <c r="N15" s="2">
        <f t="shared" si="12"/>
        <v>-7292791</v>
      </c>
      <c r="O15" s="2">
        <f t="shared" si="12"/>
        <v>-13821560</v>
      </c>
      <c r="P15" s="2">
        <f t="shared" si="12"/>
        <v>-12580966</v>
      </c>
      <c r="Q15" s="2">
        <f t="shared" si="12"/>
        <v>-8077737</v>
      </c>
      <c r="R15" s="2">
        <f t="shared" si="12"/>
        <v>-6657211</v>
      </c>
      <c r="S15" s="2">
        <f t="shared" si="12"/>
        <v>-2974576</v>
      </c>
      <c r="T15" s="2">
        <f t="shared" si="12"/>
        <v>-7044286</v>
      </c>
      <c r="U15" s="2">
        <f t="shared" si="12"/>
        <v>-8123934</v>
      </c>
      <c r="V15" s="2">
        <f t="shared" si="12"/>
        <v>-21511490</v>
      </c>
      <c r="W15" s="2">
        <f t="shared" si="12"/>
        <v>-24820682</v>
      </c>
      <c r="X15" s="2">
        <f t="shared" si="12"/>
        <v>-14995338</v>
      </c>
      <c r="Y15" s="2">
        <f t="shared" si="12"/>
        <v>-14015807</v>
      </c>
      <c r="Z15" s="2">
        <f t="shared" si="12"/>
        <v>-2632352</v>
      </c>
    </row>
    <row r="16" spans="1:26" ht="15.5" x14ac:dyDescent="0.35">
      <c r="C16" t="s">
        <v>29</v>
      </c>
      <c r="D16" s="2">
        <f>IFERROR(INDEX(D51:D500,MATCH($C$16,$C$51:$C$500,0)),"")</f>
        <v>6314815</v>
      </c>
      <c r="E16" s="2">
        <f>IFERROR(INDEX(E51:E500,MATCH($C$16,$C$51:$C$500,0)),"")</f>
        <v>-3341478</v>
      </c>
      <c r="H16" s="2">
        <f>IFERROR(SUM(D16:G16)*(4/MAX(1,COUNT(D16:G16))),"")</f>
        <v>5946674</v>
      </c>
      <c r="I16" s="2">
        <f t="shared" ref="I16:Z16" si="13">IFERROR(INDEX(I51:I500,MATCH($C$16,$C$51:$C$500,0)),"")</f>
        <v>20552106</v>
      </c>
      <c r="J16" s="2">
        <f t="shared" si="13"/>
        <v>40025936</v>
      </c>
      <c r="K16" s="2">
        <f t="shared" si="13"/>
        <v>71421276</v>
      </c>
      <c r="L16" s="2">
        <f t="shared" si="13"/>
        <v>66347491</v>
      </c>
      <c r="M16" s="2">
        <f t="shared" si="13"/>
        <v>70863889</v>
      </c>
      <c r="N16" s="2">
        <f t="shared" si="13"/>
        <v>32890026</v>
      </c>
      <c r="O16" s="2">
        <f t="shared" si="13"/>
        <v>52258366</v>
      </c>
      <c r="P16" s="2">
        <f t="shared" si="13"/>
        <v>50181143</v>
      </c>
      <c r="Q16" s="2">
        <f t="shared" si="13"/>
        <v>30627218</v>
      </c>
      <c r="R16" s="2">
        <f t="shared" si="13"/>
        <v>24729412</v>
      </c>
      <c r="S16" s="2">
        <f t="shared" si="13"/>
        <v>10488865</v>
      </c>
      <c r="T16" s="2">
        <f t="shared" si="13"/>
        <v>26232363</v>
      </c>
      <c r="U16" s="2">
        <f t="shared" si="13"/>
        <v>30044488</v>
      </c>
      <c r="V16" s="2">
        <f t="shared" si="13"/>
        <v>85296688</v>
      </c>
      <c r="W16" s="2">
        <f t="shared" si="13"/>
        <v>97049449</v>
      </c>
      <c r="X16" s="2">
        <f t="shared" si="13"/>
        <v>58103274</v>
      </c>
      <c r="Y16" s="2">
        <f t="shared" si="13"/>
        <v>48041510</v>
      </c>
      <c r="Z16" s="2">
        <f t="shared" si="13"/>
        <v>8761682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3704400000000</v>
      </c>
      <c r="E20" s="2">
        <f ca="1">IFERROR(E21*E2,"")</f>
        <v>3788400000000</v>
      </c>
      <c r="H20" s="2">
        <f t="shared" ref="H20:Z20" ca="1" si="14">IFERROR(H21*H2,"")</f>
        <v>3788400000000</v>
      </c>
      <c r="I20" s="2">
        <f t="shared" ca="1" si="14"/>
        <v>3612000000000</v>
      </c>
      <c r="J20" s="2">
        <f t="shared" ca="1" si="14"/>
        <v>4040400000000</v>
      </c>
      <c r="K20" s="2">
        <f t="shared" ca="1" si="14"/>
        <v>4515000000000</v>
      </c>
      <c r="L20" s="2">
        <f t="shared" ca="1" si="14"/>
        <v>4431000000000</v>
      </c>
      <c r="M20" s="2">
        <f t="shared" ca="1" si="14"/>
        <v>3864000000000</v>
      </c>
      <c r="N20" s="2">
        <f t="shared" ca="1" si="14"/>
        <v>2763600000000</v>
      </c>
      <c r="O20" s="2">
        <f t="shared" ca="1" si="14"/>
        <v>2914800000000</v>
      </c>
      <c r="P20" s="2">
        <f t="shared" ca="1" si="14"/>
        <v>2394000000000</v>
      </c>
      <c r="Q20" s="2">
        <f t="shared" ca="1" si="14"/>
        <v>2511600000000</v>
      </c>
      <c r="R20" s="2">
        <f t="shared" ca="1" si="14"/>
        <v>2562000000000</v>
      </c>
      <c r="S20" s="2">
        <f t="shared" ca="1" si="14"/>
        <v>1037400000000</v>
      </c>
      <c r="T20" s="2">
        <f t="shared" ca="1" si="14"/>
        <v>2944200000000</v>
      </c>
      <c r="U20" s="2">
        <f t="shared" ca="1" si="14"/>
        <v>2709000000000</v>
      </c>
      <c r="V20" s="2">
        <f t="shared" ca="1" si="14"/>
        <v>6846000000000</v>
      </c>
      <c r="W20" s="2">
        <f t="shared" ca="1" si="14"/>
        <v>7518000000000</v>
      </c>
      <c r="X20" s="2">
        <f t="shared" ca="1" si="14"/>
        <v>6006000000000</v>
      </c>
      <c r="Y20" s="2">
        <f t="shared" ca="1" si="14"/>
        <v>2520000000000</v>
      </c>
      <c r="Z20" s="2">
        <f t="shared" ca="1" si="14"/>
        <v>579600000000</v>
      </c>
    </row>
    <row r="21" spans="1:26" ht="15.5" x14ac:dyDescent="0.35">
      <c r="C21" t="s">
        <v>12</v>
      </c>
      <c r="D21" s="2">
        <f>IFERROR(INDEX(D51:D500,MATCH($C$7,$C$51:$C$500,0)),"")</f>
        <v>840000000</v>
      </c>
      <c r="E21" s="2">
        <f>IFERROR(INDEX(E51:E500,MATCH($C$7,$C$51:$C$500,0)),"")</f>
        <v>840000000</v>
      </c>
      <c r="H21" s="2">
        <f>IFERROR(INDEX(D21:G21,COUNT(D21:G21)),"")</f>
        <v>840000000</v>
      </c>
      <c r="I21" s="2">
        <f t="shared" ref="I21:Z21" si="15">IFERROR(INDEX(I51:I500,MATCH($C$7,$C$51:$C$500,0)),"")</f>
        <v>840000000</v>
      </c>
      <c r="J21" s="2">
        <f t="shared" si="15"/>
        <v>840000000</v>
      </c>
      <c r="K21" s="2">
        <f t="shared" si="15"/>
        <v>840000000</v>
      </c>
      <c r="L21" s="2">
        <f t="shared" si="15"/>
        <v>840000000</v>
      </c>
      <c r="M21" s="2">
        <f t="shared" si="15"/>
        <v>840000000</v>
      </c>
      <c r="N21" s="2">
        <f t="shared" si="15"/>
        <v>840000000</v>
      </c>
      <c r="O21" s="2">
        <f t="shared" si="15"/>
        <v>840000000</v>
      </c>
      <c r="P21" s="2">
        <f t="shared" si="15"/>
        <v>840000000</v>
      </c>
      <c r="Q21" s="2">
        <f t="shared" si="15"/>
        <v>840000000</v>
      </c>
      <c r="R21" s="2">
        <f t="shared" si="15"/>
        <v>840000000</v>
      </c>
      <c r="S21" s="2">
        <f t="shared" si="15"/>
        <v>840000000</v>
      </c>
      <c r="T21" s="2">
        <f t="shared" si="15"/>
        <v>840000000</v>
      </c>
      <c r="U21" s="2">
        <f t="shared" si="15"/>
        <v>840000000</v>
      </c>
      <c r="V21" s="2">
        <f t="shared" si="15"/>
        <v>840000000</v>
      </c>
      <c r="W21" s="2">
        <f t="shared" si="15"/>
        <v>840000000</v>
      </c>
      <c r="X21" s="2">
        <f t="shared" si="15"/>
        <v>840000000</v>
      </c>
      <c r="Y21" s="2">
        <f t="shared" si="15"/>
        <v>840000000</v>
      </c>
      <c r="Z21" s="2">
        <f t="shared" si="15"/>
        <v>840000000</v>
      </c>
    </row>
    <row r="23" spans="1:26" ht="15.5" x14ac:dyDescent="0.35">
      <c r="B23" t="s">
        <v>54</v>
      </c>
      <c r="C23" t="s">
        <v>55</v>
      </c>
      <c r="D23" s="3">
        <f>IFERROR(D5/D6*100,"")</f>
        <v>2.892656172419013</v>
      </c>
      <c r="E23" s="3">
        <f>IFERROR(E5/E6*100,"")</f>
        <v>-1.7559453896154744</v>
      </c>
      <c r="H23" s="3">
        <f t="shared" ref="H23:Z23" si="16">IFERROR(H5/H6*100,"")</f>
        <v>2.445755797026087</v>
      </c>
      <c r="I23" s="3">
        <f t="shared" si="16"/>
        <v>9.5045470269961019</v>
      </c>
      <c r="J23" s="3">
        <f t="shared" si="16"/>
        <v>18.04898949325716</v>
      </c>
      <c r="K23" s="3">
        <f t="shared" si="16"/>
        <v>30.53822199770384</v>
      </c>
      <c r="L23" s="3">
        <f t="shared" si="16"/>
        <v>30.238788608141164</v>
      </c>
      <c r="M23" s="3">
        <f t="shared" si="16"/>
        <v>34.978787498575642</v>
      </c>
      <c r="N23" s="3">
        <f t="shared" si="16"/>
        <v>15.34061962993953</v>
      </c>
      <c r="O23" s="3">
        <f t="shared" si="16"/>
        <v>21.936657179214158</v>
      </c>
      <c r="P23" s="3">
        <f t="shared" si="16"/>
        <v>21.871104004271981</v>
      </c>
      <c r="Q23" s="3">
        <f t="shared" si="16"/>
        <v>14.938139643018511</v>
      </c>
      <c r="R23" s="3">
        <f t="shared" si="16"/>
        <v>13.772531082940468</v>
      </c>
      <c r="S23" s="3">
        <f t="shared" si="16"/>
        <v>3.2053451352921059</v>
      </c>
      <c r="T23" s="3">
        <f t="shared" si="16"/>
        <v>8.3742803507177133</v>
      </c>
      <c r="U23" s="3">
        <f t="shared" si="16"/>
        <v>10.07438685014327</v>
      </c>
      <c r="V23" s="3">
        <f t="shared" si="16"/>
        <v>29.257865994252342</v>
      </c>
      <c r="W23" s="3">
        <f t="shared" si="16"/>
        <v>38.680190001750461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-0.21173348518736923</v>
      </c>
      <c r="E24" s="4" t="str">
        <f>IFERROR(_xlfn.RRI(5,J23,E23),"")</f>
        <v/>
      </c>
      <c r="H24" s="4">
        <f t="shared" ref="H24:Z24" si="17">IFERROR(_xlfn.RRI(5,M23,H23),"")</f>
        <v>-0.41261660093460029</v>
      </c>
      <c r="I24" s="4">
        <f t="shared" si="17"/>
        <v>-9.1305908036864447E-2</v>
      </c>
      <c r="J24" s="4">
        <f t="shared" si="17"/>
        <v>-3.8262636369391201E-2</v>
      </c>
      <c r="K24" s="4">
        <f t="shared" si="17"/>
        <v>6.9041607434977559E-2</v>
      </c>
      <c r="L24" s="4">
        <f t="shared" si="17"/>
        <v>0.15147251167322895</v>
      </c>
      <c r="M24" s="4">
        <f t="shared" si="17"/>
        <v>0.20491995796081386</v>
      </c>
      <c r="N24" s="4">
        <f t="shared" si="17"/>
        <v>0.36770873486830258</v>
      </c>
      <c r="O24" s="4">
        <f t="shared" si="17"/>
        <v>0.21239626691771019</v>
      </c>
      <c r="P24" s="4">
        <f t="shared" si="17"/>
        <v>0.16769767763098886</v>
      </c>
      <c r="Q24" s="4">
        <f t="shared" si="17"/>
        <v>-0.1258000572733039</v>
      </c>
      <c r="R24" s="4">
        <f t="shared" si="17"/>
        <v>-0.18659838099497461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313.52999999999997</v>
      </c>
      <c r="J25" s="3">
        <f t="shared" si="18"/>
        <v>586.1</v>
      </c>
      <c r="K25" s="3">
        <f t="shared" si="18"/>
        <v>1011.73</v>
      </c>
      <c r="L25" s="3">
        <f t="shared" si="18"/>
        <v>914.16</v>
      </c>
      <c r="M25" s="3">
        <f t="shared" si="18"/>
        <v>938.49</v>
      </c>
      <c r="N25" s="3">
        <f t="shared" si="18"/>
        <v>444.2</v>
      </c>
      <c r="O25" s="3">
        <f t="shared" si="18"/>
        <v>647.30999999999995</v>
      </c>
      <c r="P25" s="3">
        <f t="shared" si="18"/>
        <v>637.85</v>
      </c>
      <c r="Q25" s="3">
        <f t="shared" si="18"/>
        <v>359.29</v>
      </c>
      <c r="R25" s="3">
        <f t="shared" si="18"/>
        <v>286.3</v>
      </c>
      <c r="S25" s="3">
        <f t="shared" si="18"/>
        <v>119.8</v>
      </c>
      <c r="T25" s="3">
        <f t="shared" si="18"/>
        <v>284.19</v>
      </c>
      <c r="U25" s="3">
        <f t="shared" si="18"/>
        <v>318.32</v>
      </c>
      <c r="V25" s="3">
        <f t="shared" si="18"/>
        <v>734.29</v>
      </c>
      <c r="W25" s="3">
        <f t="shared" si="18"/>
        <v>779.73</v>
      </c>
      <c r="X25" s="3">
        <f t="shared" si="18"/>
        <v>461.41</v>
      </c>
      <c r="Y25" s="3">
        <f t="shared" si="18"/>
        <v>380.76</v>
      </c>
      <c r="Z25" s="3">
        <f t="shared" si="18"/>
        <v>79.900000000000006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-6.7304009843880519E-2</v>
      </c>
      <c r="J26" s="4">
        <f t="shared" si="19"/>
        <v>-1.9670930177208445E-2</v>
      </c>
      <c r="K26" s="4">
        <f t="shared" si="19"/>
        <v>9.665295607244806E-2</v>
      </c>
      <c r="L26" s="4">
        <f t="shared" si="19"/>
        <v>0.20535622998868841</v>
      </c>
      <c r="M26" s="4">
        <f t="shared" si="19"/>
        <v>0.26800702689241862</v>
      </c>
      <c r="N26" s="4">
        <f t="shared" si="19"/>
        <v>0.29964382369661724</v>
      </c>
      <c r="O26" s="4">
        <f t="shared" si="19"/>
        <v>0.17896443668229134</v>
      </c>
      <c r="P26" s="4">
        <f t="shared" si="19"/>
        <v>0.1491346673665348</v>
      </c>
      <c r="Q26" s="4">
        <f t="shared" si="19"/>
        <v>-0.13320678485326598</v>
      </c>
      <c r="R26" s="4">
        <f t="shared" si="19"/>
        <v>-0.18158153211846184</v>
      </c>
      <c r="S26" s="4">
        <f t="shared" si="19"/>
        <v>-0.23638585759070185</v>
      </c>
      <c r="T26" s="4">
        <f t="shared" si="19"/>
        <v>-5.6826706901970447E-2</v>
      </c>
      <c r="U26" s="4">
        <f t="shared" si="19"/>
        <v>0.31844928600422584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0.13547261071428571</v>
      </c>
      <c r="E27" s="3">
        <f>IFERROR(E4/E21,"")</f>
        <v>0.13612772142857144</v>
      </c>
      <c r="H27" s="3">
        <f t="shared" ref="H27:Z27" si="20">IFERROR(H4/H21,"")</f>
        <v>0.54320066428571434</v>
      </c>
      <c r="I27" s="3">
        <f t="shared" si="20"/>
        <v>0.61359906785714291</v>
      </c>
      <c r="J27" s="3">
        <f t="shared" si="20"/>
        <v>0.62227956904761905</v>
      </c>
      <c r="K27" s="3">
        <f t="shared" si="20"/>
        <v>0.72895977261904765</v>
      </c>
      <c r="L27" s="3">
        <f t="shared" si="20"/>
        <v>0.75058952142857138</v>
      </c>
      <c r="M27" s="3">
        <f t="shared" si="20"/>
        <v>0.55150312619047615</v>
      </c>
      <c r="N27" s="3">
        <f t="shared" si="20"/>
        <v>0.3142976630952381</v>
      </c>
      <c r="O27" s="3">
        <f t="shared" si="20"/>
        <v>0.50527532261904762</v>
      </c>
      <c r="P27" s="3">
        <f t="shared" si="20"/>
        <v>0.54920608452380948</v>
      </c>
      <c r="Q27" s="3">
        <f t="shared" si="20"/>
        <v>0.40860492857142855</v>
      </c>
      <c r="R27" s="3">
        <f t="shared" si="20"/>
        <v>0.35625957023809524</v>
      </c>
      <c r="S27" s="3">
        <f t="shared" si="20"/>
        <v>0.32790174166666669</v>
      </c>
      <c r="T27" s="3">
        <f t="shared" si="20"/>
        <v>0.46746469285714287</v>
      </c>
      <c r="U27" s="3">
        <f t="shared" si="20"/>
        <v>0.56944271785714284</v>
      </c>
      <c r="V27" s="3">
        <f t="shared" si="20"/>
        <v>0.75398822261904763</v>
      </c>
      <c r="W27" s="3">
        <f t="shared" si="20"/>
        <v>0.79966220476190475</v>
      </c>
      <c r="X27" s="3">
        <f t="shared" si="20"/>
        <v>0.59357999761904767</v>
      </c>
      <c r="Y27" s="3">
        <f t="shared" si="20"/>
        <v>0.40618437380952382</v>
      </c>
      <c r="Z27" s="3">
        <f t="shared" si="20"/>
        <v>6.0254314285714289E-2</v>
      </c>
    </row>
    <row r="28" spans="1:26" ht="15.5" x14ac:dyDescent="0.35">
      <c r="C28" t="s">
        <v>61</v>
      </c>
      <c r="D28" s="4">
        <f>IFERROR(_xlfn.RRI(5,I27,D27),"")</f>
        <v>-0.26074654691507149</v>
      </c>
      <c r="E28" s="4">
        <f>IFERROR(_xlfn.RRI(5,J27,E27),"")</f>
        <v>-0.26210901146157806</v>
      </c>
      <c r="H28" s="4">
        <f t="shared" ref="H28:Z28" si="21">IFERROR(_xlfn.RRI(5,M27,H27),"")</f>
        <v>-3.0291444649456212E-3</v>
      </c>
      <c r="I28" s="4">
        <f t="shared" si="21"/>
        <v>0.14316444342933687</v>
      </c>
      <c r="J28" s="4">
        <f t="shared" si="21"/>
        <v>4.2537032803595665E-2</v>
      </c>
      <c r="K28" s="4">
        <f t="shared" si="21"/>
        <v>5.8263078798134638E-2</v>
      </c>
      <c r="L28" s="4">
        <f t="shared" si="21"/>
        <v>0.12932717652524972</v>
      </c>
      <c r="M28" s="4">
        <f t="shared" si="21"/>
        <v>9.1330487303003416E-2</v>
      </c>
      <c r="N28" s="4">
        <f t="shared" si="21"/>
        <v>-8.4388883619019861E-3</v>
      </c>
      <c r="O28" s="4">
        <f t="shared" si="21"/>
        <v>1.5677553607818195E-2</v>
      </c>
      <c r="P28" s="4">
        <f t="shared" si="21"/>
        <v>-7.2107651566897246E-3</v>
      </c>
      <c r="Q28" s="4">
        <f t="shared" si="21"/>
        <v>-0.11531674387705582</v>
      </c>
      <c r="R28" s="4">
        <f t="shared" si="21"/>
        <v>-0.1493086948582546</v>
      </c>
      <c r="S28" s="4">
        <f t="shared" si="21"/>
        <v>-0.11191835693468444</v>
      </c>
      <c r="T28" s="4">
        <f t="shared" si="21"/>
        <v>2.8501952674787834E-2</v>
      </c>
      <c r="U28" s="4">
        <f t="shared" si="21"/>
        <v>0.56708437003123069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-0.46505715748165849</v>
      </c>
      <c r="J29" s="4">
        <f t="shared" si="22"/>
        <v>-0.42069524477874531</v>
      </c>
      <c r="K29" s="4">
        <f t="shared" si="22"/>
        <v>0.10673186313118059</v>
      </c>
      <c r="L29" s="4">
        <f t="shared" si="22"/>
        <v>-2.5924623597481104E-2</v>
      </c>
      <c r="M29" s="4">
        <f t="shared" si="22"/>
        <v>1.1127645204862675</v>
      </c>
      <c r="N29" s="4">
        <f t="shared" si="22"/>
        <v>-0.31377547079451884</v>
      </c>
      <c r="O29" s="4">
        <f t="shared" si="22"/>
        <v>1.4831073136317194E-2</v>
      </c>
      <c r="P29" s="4">
        <f t="shared" si="22"/>
        <v>0.77530685518661802</v>
      </c>
      <c r="Q29" s="4">
        <f t="shared" si="22"/>
        <v>0.25494236814530213</v>
      </c>
      <c r="R29" s="4">
        <f t="shared" si="22"/>
        <v>1.3898163606010017</v>
      </c>
      <c r="S29" s="4">
        <f t="shared" si="22"/>
        <v>-0.57845103627854599</v>
      </c>
      <c r="T29" s="4">
        <f t="shared" si="22"/>
        <v>-0.10721915054033676</v>
      </c>
      <c r="U29" s="4">
        <f t="shared" si="22"/>
        <v>-0.56649280257119117</v>
      </c>
      <c r="V29" s="4">
        <f t="shared" si="22"/>
        <v>-5.8276582919728689E-2</v>
      </c>
      <c r="W29" s="4">
        <f t="shared" si="22"/>
        <v>0.6898853514228126</v>
      </c>
      <c r="X29" s="4">
        <f t="shared" si="22"/>
        <v>0.21181321567391542</v>
      </c>
      <c r="Y29" s="4">
        <f t="shared" si="22"/>
        <v>3.7654568210262829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-0.11473029745185109</v>
      </c>
      <c r="I30" s="4">
        <f t="shared" si="23"/>
        <v>-1.3949519833603726E-2</v>
      </c>
      <c r="J30" s="4">
        <f t="shared" si="23"/>
        <v>-0.14634580340166367</v>
      </c>
      <c r="K30" s="4">
        <f t="shared" si="23"/>
        <v>-2.8817014082952515E-2</v>
      </c>
      <c r="L30" s="4">
        <f t="shared" si="23"/>
        <v>0.36098869758597796</v>
      </c>
      <c r="M30" s="4">
        <f t="shared" si="23"/>
        <v>0.75471596180261868</v>
      </c>
      <c r="N30" s="4">
        <f t="shared" si="23"/>
        <v>-0.37796751785520533</v>
      </c>
      <c r="O30" s="4">
        <f t="shared" si="23"/>
        <v>-7.9989576122143913E-2</v>
      </c>
      <c r="P30" s="4">
        <f t="shared" si="23"/>
        <v>0.34410048954610767</v>
      </c>
      <c r="Q30" s="4">
        <f t="shared" si="23"/>
        <v>0.14693039206876574</v>
      </c>
      <c r="R30" s="4">
        <f t="shared" si="23"/>
        <v>8.6482701882858892E-2</v>
      </c>
      <c r="S30" s="4">
        <f t="shared" si="23"/>
        <v>-0.29855292458018129</v>
      </c>
      <c r="T30" s="4">
        <f t="shared" si="23"/>
        <v>-0.17908390396799032</v>
      </c>
      <c r="U30" s="4">
        <f t="shared" si="23"/>
        <v>-0.24475913446083938</v>
      </c>
      <c r="V30" s="4">
        <f t="shared" si="23"/>
        <v>-5.7116594820754728E-2</v>
      </c>
      <c r="W30" s="4">
        <f t="shared" si="23"/>
        <v>0.34718522856142148</v>
      </c>
      <c r="X30" s="4">
        <f t="shared" si="23"/>
        <v>0.46135606363183529</v>
      </c>
      <c r="Y30" s="4">
        <f t="shared" si="23"/>
        <v>5.7411666471462306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3438.56</v>
      </c>
      <c r="E32" s="3">
        <f>IFERROR(INDEX(E51:E500,MATCH($A$32,$C$51:$C$500,0)),"")</f>
        <v>3284.29</v>
      </c>
      <c r="H32" s="3">
        <f>IFERROR(INDEX(D32:G32,COUNT(D32:G32)),"")</f>
        <v>3284.29</v>
      </c>
      <c r="I32" s="3">
        <f t="shared" ref="I32:Z32" si="24">IFERROR(INDEX(I51:I500,MATCH($C$32,$C$51:$C$500,0)),"")</f>
        <v>3284.29</v>
      </c>
      <c r="J32" s="3">
        <f t="shared" si="24"/>
        <v>3290.28</v>
      </c>
      <c r="K32" s="3">
        <f t="shared" si="24"/>
        <v>3293.37</v>
      </c>
      <c r="L32" s="3">
        <f t="shared" si="24"/>
        <v>3076.84</v>
      </c>
      <c r="M32" s="3">
        <f t="shared" si="24"/>
        <v>2714.58</v>
      </c>
      <c r="N32" s="3">
        <f t="shared" si="24"/>
        <v>2927.11</v>
      </c>
      <c r="O32" s="3">
        <f t="shared" si="24"/>
        <v>2951.1</v>
      </c>
      <c r="P32" s="3">
        <f t="shared" si="24"/>
        <v>2918.42</v>
      </c>
      <c r="Q32" s="3">
        <f t="shared" si="24"/>
        <v>2424.1799999999998</v>
      </c>
      <c r="R32" s="3">
        <f t="shared" si="24"/>
        <v>2276.2399999999998</v>
      </c>
      <c r="S32" s="3">
        <f t="shared" si="24"/>
        <v>3756.11</v>
      </c>
      <c r="T32" s="3">
        <f t="shared" si="24"/>
        <v>3393.59</v>
      </c>
      <c r="U32" s="3">
        <f t="shared" si="24"/>
        <v>3159.67</v>
      </c>
      <c r="V32" s="3">
        <f t="shared" si="24"/>
        <v>2509.7199999999998</v>
      </c>
      <c r="W32" s="3">
        <f t="shared" si="24"/>
        <v>2015.83</v>
      </c>
      <c r="X32" s="3">
        <f t="shared" si="24"/>
        <v>1410.37</v>
      </c>
      <c r="Y32" s="3">
        <f t="shared" si="24"/>
        <v>1110.0999999999999</v>
      </c>
      <c r="Z32" s="3">
        <f t="shared" si="24"/>
        <v>990.96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1.27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 t="shared" ref="I33:Z33" si="25">IFERROR(INDEX(I51:I500,MATCH($C$33,$C$51:$C$500,0)),"")</f>
        <v>1.31</v>
      </c>
      <c r="J33" s="3">
        <f t="shared" si="25"/>
        <v>1.46</v>
      </c>
      <c r="K33" s="3">
        <f t="shared" si="25"/>
        <v>1.63</v>
      </c>
      <c r="L33" s="3">
        <f t="shared" si="25"/>
        <v>1.71</v>
      </c>
      <c r="M33" s="3">
        <f t="shared" si="25"/>
        <v>1.69</v>
      </c>
      <c r="N33" s="3">
        <f t="shared" si="25"/>
        <v>1.1200000000000001</v>
      </c>
      <c r="O33" s="3">
        <f t="shared" si="25"/>
        <v>1.18</v>
      </c>
      <c r="P33" s="3">
        <f t="shared" si="25"/>
        <v>0.98</v>
      </c>
      <c r="Q33" s="3">
        <f t="shared" si="25"/>
        <v>1.23</v>
      </c>
      <c r="R33" s="3">
        <f t="shared" si="25"/>
        <v>1.34</v>
      </c>
      <c r="S33" s="3">
        <f t="shared" si="25"/>
        <v>0.33</v>
      </c>
      <c r="T33" s="3">
        <f t="shared" si="25"/>
        <v>1.03</v>
      </c>
      <c r="U33" s="3">
        <f t="shared" si="25"/>
        <v>1.02</v>
      </c>
      <c r="V33" s="3">
        <f t="shared" si="25"/>
        <v>3.25</v>
      </c>
      <c r="W33" s="3">
        <f t="shared" si="25"/>
        <v>4.4400000000000004</v>
      </c>
      <c r="X33" s="3">
        <f t="shared" si="25"/>
        <v>5.07</v>
      </c>
      <c r="Y33" s="3">
        <f t="shared" si="25"/>
        <v>2.84</v>
      </c>
      <c r="Z33" s="3">
        <f t="shared" si="25"/>
        <v>0.7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44.2</v>
      </c>
      <c r="E34" s="3">
        <f>IFERROR(INDEX(E51:E500,MATCH($A$34,$C$51:$C$500,0)),"")</f>
        <v>-83.45</v>
      </c>
      <c r="H34" s="3">
        <f>IFERROR(INDEX(D34:G34,COUNT(D34:G34)),"")</f>
        <v>-83.45</v>
      </c>
      <c r="I34" s="3">
        <f t="shared" ref="I34:Z34" si="26">IFERROR(INDEX(I51:I500,MATCH($C$34,$C$51:$C$500,0)),"")</f>
        <v>13.71</v>
      </c>
      <c r="J34" s="3">
        <f t="shared" si="26"/>
        <v>8.2100000000000009</v>
      </c>
      <c r="K34" s="3">
        <f t="shared" si="26"/>
        <v>5.31</v>
      </c>
      <c r="L34" s="3">
        <f t="shared" si="26"/>
        <v>5.77</v>
      </c>
      <c r="M34" s="3">
        <f t="shared" si="26"/>
        <v>4.9000000000000004</v>
      </c>
      <c r="N34" s="3">
        <f t="shared" si="26"/>
        <v>7.41</v>
      </c>
      <c r="O34" s="3">
        <f t="shared" si="26"/>
        <v>5.36</v>
      </c>
      <c r="P34" s="3">
        <f t="shared" si="26"/>
        <v>4.47</v>
      </c>
      <c r="Q34" s="3">
        <f t="shared" si="26"/>
        <v>8.32</v>
      </c>
      <c r="R34" s="3">
        <f t="shared" si="26"/>
        <v>10.65</v>
      </c>
      <c r="S34" s="3">
        <f t="shared" si="26"/>
        <v>10.31</v>
      </c>
      <c r="T34" s="3">
        <f t="shared" si="26"/>
        <v>12.33</v>
      </c>
      <c r="U34" s="3">
        <f t="shared" si="26"/>
        <v>10.130000000000001</v>
      </c>
      <c r="V34" s="3">
        <f t="shared" si="26"/>
        <v>11.1</v>
      </c>
      <c r="W34" s="3">
        <f t="shared" si="26"/>
        <v>11.48</v>
      </c>
      <c r="X34" s="3">
        <f t="shared" si="26"/>
        <v>15.5</v>
      </c>
      <c r="Y34" s="3">
        <f t="shared" si="26"/>
        <v>8.27</v>
      </c>
      <c r="Z34" s="3">
        <f t="shared" si="26"/>
        <v>8.64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1.91</v>
      </c>
      <c r="E35" s="3">
        <f>IFERROR(INDEX(E51:E500,MATCH($A$35,$C$51:$C$500,0)),"")</f>
        <v>1.9</v>
      </c>
      <c r="H35" s="3">
        <f>IFERROR(INDEX(D35:G35,COUNT(D35:G35)),"")</f>
        <v>1.9</v>
      </c>
      <c r="I35" s="3">
        <f t="shared" ref="I35:Z35" si="27">IFERROR(INDEX(I51:I500,MATCH($C$35,$C$51:$C$500,0)),"")</f>
        <v>0.43</v>
      </c>
      <c r="J35" s="3">
        <f t="shared" si="27"/>
        <v>0.49</v>
      </c>
      <c r="K35" s="3">
        <f t="shared" si="27"/>
        <v>0.48</v>
      </c>
      <c r="L35" s="3">
        <f t="shared" si="27"/>
        <v>0.47</v>
      </c>
      <c r="M35" s="3">
        <f t="shared" si="27"/>
        <v>0.57999999999999996</v>
      </c>
      <c r="N35" s="3">
        <f t="shared" si="27"/>
        <v>0.72</v>
      </c>
      <c r="O35" s="3">
        <f t="shared" si="27"/>
        <v>0.49</v>
      </c>
      <c r="P35" s="3">
        <f t="shared" si="27"/>
        <v>0.36</v>
      </c>
      <c r="Q35" s="3">
        <f t="shared" si="27"/>
        <v>0.55000000000000004</v>
      </c>
      <c r="R35" s="3">
        <f t="shared" si="27"/>
        <v>0.64</v>
      </c>
      <c r="S35" s="3">
        <f t="shared" si="27"/>
        <v>0.28000000000000003</v>
      </c>
      <c r="T35" s="3">
        <f t="shared" si="27"/>
        <v>0.6</v>
      </c>
      <c r="U35" s="3">
        <f t="shared" si="27"/>
        <v>0.46</v>
      </c>
      <c r="V35" s="3">
        <f t="shared" si="27"/>
        <v>1.1200000000000001</v>
      </c>
      <c r="W35" s="3">
        <f t="shared" si="27"/>
        <v>1.23</v>
      </c>
      <c r="X35" s="3">
        <f t="shared" si="27"/>
        <v>1.34</v>
      </c>
      <c r="Y35" s="3">
        <f t="shared" si="27"/>
        <v>0.83</v>
      </c>
      <c r="Z35" s="3">
        <f t="shared" si="27"/>
        <v>1.05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81</v>
      </c>
      <c r="E50" t="s">
        <v>82</v>
      </c>
      <c r="F50" t="s">
        <v>83</v>
      </c>
      <c r="G50" t="s">
        <v>338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113796993</v>
      </c>
      <c r="E51" s="5">
        <v>114347286</v>
      </c>
      <c r="F51" s="5">
        <v>136118888</v>
      </c>
      <c r="G51" s="5">
        <v>141573442</v>
      </c>
      <c r="I51" s="5">
        <v>515423217</v>
      </c>
      <c r="J51" s="5">
        <v>522714838</v>
      </c>
      <c r="K51" s="5">
        <v>612326209</v>
      </c>
      <c r="L51" s="5">
        <v>630495198</v>
      </c>
      <c r="M51" s="5">
        <v>463262626</v>
      </c>
      <c r="N51" s="5">
        <v>264010037</v>
      </c>
      <c r="O51" s="5">
        <v>424431271</v>
      </c>
      <c r="P51" s="5">
        <v>461333111</v>
      </c>
      <c r="Q51" s="5">
        <v>343228140</v>
      </c>
      <c r="R51" s="5">
        <v>299258039</v>
      </c>
      <c r="S51" s="5">
        <v>275437463</v>
      </c>
      <c r="T51" s="5">
        <v>392670342</v>
      </c>
      <c r="U51" s="5">
        <v>478331883</v>
      </c>
      <c r="V51" s="5">
        <v>633350107</v>
      </c>
      <c r="W51" s="5">
        <v>671716252</v>
      </c>
      <c r="X51" s="5">
        <v>498607198</v>
      </c>
      <c r="Y51" s="5">
        <v>341194874</v>
      </c>
      <c r="Z51" s="5">
        <v>50613624</v>
      </c>
    </row>
    <row r="52" spans="2:26" ht="15.5" x14ac:dyDescent="0.35">
      <c r="C52" t="s">
        <v>85</v>
      </c>
      <c r="D52" s="5">
        <v>-92619947</v>
      </c>
      <c r="E52" s="5">
        <v>-100870771</v>
      </c>
      <c r="F52" s="5">
        <v>-111322992</v>
      </c>
      <c r="G52" s="5">
        <v>-115791612</v>
      </c>
      <c r="I52" s="5">
        <v>-425239963</v>
      </c>
      <c r="J52" s="5">
        <v>-412414203</v>
      </c>
      <c r="K52" s="5">
        <v>-473947811</v>
      </c>
      <c r="L52" s="5">
        <v>-505529926</v>
      </c>
      <c r="M52" s="5">
        <v>-346861680</v>
      </c>
      <c r="N52" s="5">
        <v>-194546460</v>
      </c>
      <c r="O52" s="5">
        <v>-316530893</v>
      </c>
      <c r="P52" s="5">
        <v>-364810934</v>
      </c>
      <c r="Q52" s="5">
        <v>-272719324</v>
      </c>
      <c r="R52" s="5">
        <v>-243337355</v>
      </c>
      <c r="S52" s="5">
        <v>-227275838</v>
      </c>
      <c r="T52" s="5">
        <v>-323938133</v>
      </c>
      <c r="U52" s="5">
        <v>-404763244</v>
      </c>
      <c r="V52" s="5">
        <v>-504940242</v>
      </c>
      <c r="W52" s="5">
        <v>-530340782</v>
      </c>
      <c r="X52" s="5">
        <v>-404663567</v>
      </c>
      <c r="Y52" s="5">
        <v>-262069811</v>
      </c>
      <c r="Z52" s="5">
        <v>-34084632</v>
      </c>
    </row>
    <row r="53" spans="2:26" ht="15.5" x14ac:dyDescent="0.35">
      <c r="C53" t="s">
        <v>91</v>
      </c>
    </row>
    <row r="54" spans="2:26" ht="15.5" x14ac:dyDescent="0.35">
      <c r="C54" t="s">
        <v>86</v>
      </c>
      <c r="D54" s="5">
        <v>21177046</v>
      </c>
      <c r="E54" s="5">
        <v>13476515</v>
      </c>
      <c r="F54" s="5">
        <v>24795896</v>
      </c>
      <c r="G54" s="5">
        <v>25781830</v>
      </c>
      <c r="I54" s="5">
        <v>90183254</v>
      </c>
      <c r="J54" s="5">
        <v>110300635</v>
      </c>
      <c r="K54" s="5">
        <v>138378398</v>
      </c>
      <c r="L54" s="5">
        <v>124965272</v>
      </c>
      <c r="M54" s="5">
        <v>116400946</v>
      </c>
      <c r="N54" s="5">
        <v>69463577</v>
      </c>
      <c r="O54" s="5">
        <v>107900378</v>
      </c>
      <c r="P54" s="5">
        <v>96522177</v>
      </c>
      <c r="Q54" s="5">
        <v>70508816</v>
      </c>
      <c r="R54" s="5">
        <v>55920684</v>
      </c>
      <c r="S54" s="5">
        <v>48161625</v>
      </c>
      <c r="T54" s="5">
        <v>68732209</v>
      </c>
      <c r="U54" s="5">
        <v>73568639</v>
      </c>
      <c r="V54" s="5">
        <v>128409865</v>
      </c>
      <c r="W54" s="5">
        <v>141375470</v>
      </c>
      <c r="X54" s="5">
        <v>93943631</v>
      </c>
      <c r="Y54" s="5">
        <v>79125063</v>
      </c>
      <c r="Z54" s="5">
        <v>16528992</v>
      </c>
    </row>
    <row r="55" spans="2:26" ht="15.5" x14ac:dyDescent="0.35">
      <c r="C55" t="s">
        <v>87</v>
      </c>
      <c r="D55" s="5">
        <v>-13553991</v>
      </c>
      <c r="E55" s="5">
        <v>-15653129</v>
      </c>
      <c r="F55" s="5">
        <v>-15668123</v>
      </c>
      <c r="G55" s="5">
        <v>-16202640</v>
      </c>
      <c r="I55" s="5">
        <v>-62534262</v>
      </c>
      <c r="J55" s="5">
        <v>-63162492</v>
      </c>
      <c r="K55" s="5">
        <v>-61164103</v>
      </c>
      <c r="L55" s="5">
        <v>-54839405</v>
      </c>
      <c r="M55" s="5">
        <v>-45580174</v>
      </c>
      <c r="N55" s="5">
        <v>-36482147</v>
      </c>
      <c r="O55" s="5">
        <v>-54352576</v>
      </c>
      <c r="P55" s="5">
        <v>-46002777</v>
      </c>
      <c r="Q55" s="5">
        <v>-39970402</v>
      </c>
      <c r="R55" s="5">
        <v>-32343659</v>
      </c>
      <c r="S55" s="5">
        <v>-38093927</v>
      </c>
      <c r="T55" s="5">
        <v>-42709176</v>
      </c>
      <c r="U55" s="5">
        <v>-43533787</v>
      </c>
      <c r="V55" s="5">
        <v>-42714913</v>
      </c>
      <c r="W55" s="5">
        <v>-44294268</v>
      </c>
      <c r="X55" s="5">
        <v>-38449709</v>
      </c>
      <c r="Y55" s="5">
        <v>-30153520</v>
      </c>
      <c r="Z55" s="5">
        <v>-6134633</v>
      </c>
    </row>
    <row r="56" spans="2:26" ht="15.5" x14ac:dyDescent="0.35">
      <c r="C56" t="s">
        <v>88</v>
      </c>
      <c r="D56" s="5">
        <v>-6360272</v>
      </c>
      <c r="E56" s="5">
        <v>-9792243</v>
      </c>
      <c r="F56" s="5">
        <v>-6134295</v>
      </c>
      <c r="G56" s="5">
        <v>-6760505</v>
      </c>
      <c r="I56" s="5">
        <v>-28927354</v>
      </c>
      <c r="J56" s="5">
        <v>-28113751</v>
      </c>
      <c r="K56" s="5">
        <v>-30134185</v>
      </c>
      <c r="L56" s="5">
        <v>-28317321</v>
      </c>
      <c r="M56" s="5">
        <v>-22011654</v>
      </c>
      <c r="N56" s="5">
        <v>-22234393</v>
      </c>
      <c r="O56" s="5">
        <v>-28766111</v>
      </c>
      <c r="P56" s="5">
        <v>-28314962</v>
      </c>
      <c r="Q56" s="5">
        <v>-24818529</v>
      </c>
      <c r="R56" s="5">
        <v>-17626006</v>
      </c>
      <c r="S56" s="5">
        <v>-19405863</v>
      </c>
      <c r="T56" s="5">
        <v>-22632126</v>
      </c>
      <c r="U56" s="5">
        <v>-25235417</v>
      </c>
      <c r="V56" s="5">
        <v>-26526521</v>
      </c>
      <c r="W56" s="5">
        <v>-27042737</v>
      </c>
      <c r="X56" s="5">
        <v>-23338419</v>
      </c>
      <c r="Y56" s="5">
        <v>-18045683</v>
      </c>
      <c r="Z56" s="5">
        <v>-3608674</v>
      </c>
    </row>
    <row r="57" spans="2:26" ht="15.5" x14ac:dyDescent="0.35">
      <c r="C57" t="s">
        <v>89</v>
      </c>
      <c r="D57" s="5">
        <v>-8246184</v>
      </c>
      <c r="E57" s="5">
        <v>-9016884</v>
      </c>
      <c r="F57" s="5">
        <v>-8351732</v>
      </c>
      <c r="G57" s="5">
        <v>-8655549</v>
      </c>
      <c r="I57" s="5">
        <v>-34542702</v>
      </c>
      <c r="J57" s="5">
        <v>-34446627</v>
      </c>
      <c r="K57" s="5">
        <v>-32999534</v>
      </c>
      <c r="L57" s="5">
        <v>-27762255</v>
      </c>
      <c r="M57" s="5">
        <v>-24895347</v>
      </c>
      <c r="N57" s="5">
        <v>-16133363</v>
      </c>
      <c r="O57" s="5">
        <v>-19868641</v>
      </c>
      <c r="P57" s="5">
        <v>-15621674</v>
      </c>
      <c r="Q57" s="5">
        <v>-14936978</v>
      </c>
      <c r="R57" s="5">
        <v>-13990697</v>
      </c>
      <c r="S57" s="5">
        <v>-14561410</v>
      </c>
      <c r="T57" s="5">
        <v>-16021706</v>
      </c>
      <c r="U57" s="5">
        <v>-17235983</v>
      </c>
      <c r="V57" s="5">
        <v>-16827852</v>
      </c>
      <c r="W57" s="5">
        <v>-18457837</v>
      </c>
      <c r="X57" s="5">
        <v>-15111290</v>
      </c>
      <c r="Y57" s="5">
        <v>-12107837</v>
      </c>
      <c r="Z57" s="5">
        <v>-2525959</v>
      </c>
    </row>
    <row r="58" spans="2:26" ht="15.5" x14ac:dyDescent="0.35">
      <c r="C58" t="s">
        <v>92</v>
      </c>
    </row>
    <row r="59" spans="2:26" ht="15.5" x14ac:dyDescent="0.35">
      <c r="C59" t="s">
        <v>93</v>
      </c>
      <c r="D59" s="5">
        <v>7623055</v>
      </c>
      <c r="E59" s="5">
        <v>-2176614</v>
      </c>
      <c r="F59" s="5">
        <v>9127773</v>
      </c>
      <c r="G59" s="5">
        <v>9579190</v>
      </c>
      <c r="I59" s="5">
        <v>27648992</v>
      </c>
      <c r="J59" s="5">
        <v>47138143</v>
      </c>
      <c r="K59" s="5">
        <v>77214295</v>
      </c>
      <c r="L59" s="5">
        <v>70125867</v>
      </c>
      <c r="M59" s="5">
        <v>70820772</v>
      </c>
      <c r="N59" s="5">
        <v>32981430</v>
      </c>
      <c r="O59" s="5">
        <v>53547802</v>
      </c>
      <c r="P59" s="5">
        <v>50519400</v>
      </c>
      <c r="Q59" s="5">
        <v>30538414</v>
      </c>
      <c r="R59" s="5">
        <v>23577025</v>
      </c>
      <c r="S59" s="5">
        <v>10067698</v>
      </c>
      <c r="T59" s="5">
        <v>26023033</v>
      </c>
      <c r="U59" s="5">
        <v>30034852</v>
      </c>
      <c r="V59" s="5">
        <v>85694952</v>
      </c>
      <c r="W59" s="5">
        <v>97081202</v>
      </c>
      <c r="X59" s="5">
        <v>55493922</v>
      </c>
      <c r="Y59" s="5">
        <v>48971543</v>
      </c>
      <c r="Z59" s="5">
        <v>10394359</v>
      </c>
    </row>
    <row r="60" spans="2:26" ht="15.5" x14ac:dyDescent="0.35">
      <c r="C60" t="s">
        <v>94</v>
      </c>
      <c r="D60" s="5">
        <v>-1308240</v>
      </c>
      <c r="E60" s="5">
        <v>-1164864</v>
      </c>
      <c r="F60" s="5">
        <v>-1674933</v>
      </c>
      <c r="G60" s="5">
        <v>-1995992</v>
      </c>
      <c r="I60" s="5">
        <v>-7096886</v>
      </c>
      <c r="J60" s="5">
        <v>-7112207</v>
      </c>
      <c r="K60" s="5">
        <v>-5793019</v>
      </c>
      <c r="L60" s="5">
        <v>-3778376</v>
      </c>
      <c r="M60" s="5">
        <v>43117</v>
      </c>
      <c r="N60" s="5">
        <v>-91404</v>
      </c>
      <c r="O60" s="5">
        <v>-1289436</v>
      </c>
      <c r="P60" s="5">
        <v>-338257</v>
      </c>
      <c r="Q60" s="5">
        <v>88804</v>
      </c>
      <c r="R60" s="5">
        <v>1152387</v>
      </c>
      <c r="S60" s="5">
        <v>421167</v>
      </c>
      <c r="T60" s="5">
        <v>209330</v>
      </c>
      <c r="U60" s="5">
        <v>9636</v>
      </c>
      <c r="V60" s="5">
        <v>-398264</v>
      </c>
      <c r="W60" s="5">
        <v>-31753</v>
      </c>
      <c r="X60" s="5">
        <v>2609352</v>
      </c>
      <c r="Y60" s="5">
        <v>-930033</v>
      </c>
      <c r="Z60" s="5">
        <v>-1632677</v>
      </c>
    </row>
    <row r="61" spans="2:26" ht="15.5" x14ac:dyDescent="0.35">
      <c r="C61" t="s">
        <v>95</v>
      </c>
      <c r="D61" s="5">
        <v>30132</v>
      </c>
      <c r="E61" s="5">
        <v>33910</v>
      </c>
      <c r="F61" s="5">
        <v>67794</v>
      </c>
      <c r="G61" s="5">
        <v>70494</v>
      </c>
      <c r="I61" s="5">
        <v>242661</v>
      </c>
      <c r="J61" s="5">
        <v>200956</v>
      </c>
      <c r="K61" s="5">
        <v>170341</v>
      </c>
      <c r="L61" s="5">
        <v>156103</v>
      </c>
      <c r="M61" s="5">
        <v>429493</v>
      </c>
      <c r="N61" s="5">
        <v>298778</v>
      </c>
      <c r="O61" s="5">
        <v>516520</v>
      </c>
      <c r="P61" s="5">
        <v>791746</v>
      </c>
      <c r="Q61" s="5">
        <v>493405</v>
      </c>
      <c r="R61" s="5">
        <v>1926138</v>
      </c>
      <c r="S61" s="5">
        <v>627178</v>
      </c>
      <c r="T61" s="5">
        <v>535221</v>
      </c>
      <c r="U61" s="5">
        <v>627879</v>
      </c>
      <c r="V61" s="5">
        <v>364522</v>
      </c>
      <c r="W61" s="5">
        <v>139810</v>
      </c>
      <c r="X61" s="5">
        <v>198472</v>
      </c>
      <c r="Y61" s="5">
        <v>542018</v>
      </c>
      <c r="Z61" s="5">
        <v>272981</v>
      </c>
    </row>
    <row r="62" spans="2:26" ht="15.5" x14ac:dyDescent="0.35">
      <c r="C62" t="s">
        <v>96</v>
      </c>
      <c r="Y62" s="5">
        <v>-1450347</v>
      </c>
      <c r="Z62" s="5">
        <v>-529540</v>
      </c>
    </row>
    <row r="63" spans="2:26" ht="15.5" x14ac:dyDescent="0.35">
      <c r="C63" t="s">
        <v>97</v>
      </c>
      <c r="X63" s="5">
        <v>-278888</v>
      </c>
      <c r="Y63" s="5">
        <v>-308367</v>
      </c>
      <c r="Z63" s="5">
        <v>-1634152</v>
      </c>
    </row>
    <row r="64" spans="2:26" ht="15.5" x14ac:dyDescent="0.35">
      <c r="C64" t="s">
        <v>27</v>
      </c>
      <c r="D64" s="5">
        <v>-1338372</v>
      </c>
      <c r="E64" s="5">
        <v>-1198774</v>
      </c>
      <c r="F64" s="5">
        <v>-1742727</v>
      </c>
      <c r="G64" s="5">
        <v>-2066486</v>
      </c>
      <c r="I64" s="5">
        <v>-7339547</v>
      </c>
      <c r="J64" s="5">
        <v>-7313163</v>
      </c>
      <c r="K64" s="5">
        <v>-5963360</v>
      </c>
      <c r="L64" s="5">
        <v>-3934479</v>
      </c>
      <c r="M64" s="5">
        <v>-386376</v>
      </c>
      <c r="N64" s="5">
        <v>-390182</v>
      </c>
      <c r="O64" s="5">
        <v>-1805956</v>
      </c>
      <c r="P64" s="5">
        <v>-1130003</v>
      </c>
      <c r="Q64" s="5">
        <v>-404601</v>
      </c>
      <c r="R64" s="5">
        <v>-773751</v>
      </c>
      <c r="S64" s="5">
        <v>-206011</v>
      </c>
      <c r="T64" s="5">
        <v>-325891</v>
      </c>
      <c r="U64" s="5">
        <v>-618243</v>
      </c>
      <c r="V64" s="5">
        <v>-762786</v>
      </c>
      <c r="W64" s="5">
        <v>-171563</v>
      </c>
      <c r="X64" s="5">
        <v>-398944</v>
      </c>
    </row>
    <row r="65" spans="2:26" ht="15.5" x14ac:dyDescent="0.35">
      <c r="C65" t="s">
        <v>98</v>
      </c>
      <c r="D65" s="5">
        <v>-1308240</v>
      </c>
      <c r="E65" s="5">
        <v>-1164864</v>
      </c>
      <c r="F65" s="5">
        <v>-1674933</v>
      </c>
      <c r="G65" s="5">
        <v>-1995992</v>
      </c>
      <c r="I65" s="5">
        <v>-7096886</v>
      </c>
      <c r="J65" s="5">
        <v>-7112207</v>
      </c>
      <c r="K65" s="5">
        <v>-5793019</v>
      </c>
      <c r="L65" s="5">
        <v>-3778376</v>
      </c>
      <c r="M65" s="5">
        <v>43117</v>
      </c>
      <c r="N65" s="5">
        <v>-91404</v>
      </c>
      <c r="O65" s="5">
        <v>-1289436</v>
      </c>
      <c r="P65" s="5">
        <v>-338257</v>
      </c>
      <c r="Q65" s="5">
        <v>88804</v>
      </c>
      <c r="R65" s="5">
        <v>1152387</v>
      </c>
      <c r="S65" s="5">
        <v>421167</v>
      </c>
      <c r="T65" s="5">
        <v>209330</v>
      </c>
      <c r="U65" s="5">
        <v>9636</v>
      </c>
      <c r="V65" s="5">
        <v>-398264</v>
      </c>
      <c r="W65" s="5">
        <v>-31753</v>
      </c>
      <c r="X65" s="5">
        <v>2609352</v>
      </c>
      <c r="Y65" s="5">
        <v>-930033</v>
      </c>
      <c r="Z65" s="5">
        <v>-1632677</v>
      </c>
    </row>
    <row r="66" spans="2:26" ht="15.5" x14ac:dyDescent="0.35">
      <c r="C66" t="s">
        <v>29</v>
      </c>
      <c r="D66" s="5">
        <v>6314815</v>
      </c>
      <c r="E66" s="5">
        <v>-3341478</v>
      </c>
      <c r="F66" s="5">
        <v>7452840</v>
      </c>
      <c r="G66" s="5">
        <v>7583198</v>
      </c>
      <c r="I66" s="5">
        <v>20552106</v>
      </c>
      <c r="J66" s="5">
        <v>40025936</v>
      </c>
      <c r="K66" s="5">
        <v>71421276</v>
      </c>
      <c r="L66" s="5">
        <v>66347491</v>
      </c>
      <c r="M66" s="5">
        <v>70863889</v>
      </c>
      <c r="N66" s="5">
        <v>32890026</v>
      </c>
      <c r="O66" s="5">
        <v>52258366</v>
      </c>
      <c r="P66" s="5">
        <v>50181143</v>
      </c>
      <c r="Q66" s="5">
        <v>30627218</v>
      </c>
      <c r="R66" s="5">
        <v>24729412</v>
      </c>
      <c r="S66" s="5">
        <v>10488865</v>
      </c>
      <c r="T66" s="5">
        <v>26232363</v>
      </c>
      <c r="U66" s="5">
        <v>30044488</v>
      </c>
      <c r="V66" s="5">
        <v>85296688</v>
      </c>
      <c r="W66" s="5">
        <v>97049449</v>
      </c>
      <c r="X66" s="5">
        <v>58103274</v>
      </c>
      <c r="Y66" s="5">
        <v>48041510</v>
      </c>
      <c r="Z66" s="5">
        <v>8761682</v>
      </c>
    </row>
    <row r="67" spans="2:26" ht="15.5" x14ac:dyDescent="0.35">
      <c r="C67" t="s">
        <v>28</v>
      </c>
      <c r="D67" s="5">
        <v>-1399753</v>
      </c>
      <c r="E67" s="5">
        <v>744771</v>
      </c>
      <c r="F67" s="5">
        <v>-1667545</v>
      </c>
      <c r="G67" s="5">
        <v>-1684406</v>
      </c>
      <c r="I67" s="5">
        <v>-4568987</v>
      </c>
      <c r="J67" s="5">
        <v>-8964201</v>
      </c>
      <c r="K67" s="5">
        <v>-15709398</v>
      </c>
      <c r="L67" s="5">
        <v>-14727452</v>
      </c>
      <c r="M67" s="5">
        <v>-15780481</v>
      </c>
      <c r="N67" s="5">
        <v>-7292791</v>
      </c>
      <c r="O67" s="5">
        <v>-13821560</v>
      </c>
      <c r="P67" s="5">
        <v>-12580966</v>
      </c>
      <c r="Q67" s="5">
        <v>-8077737</v>
      </c>
      <c r="R67" s="5">
        <v>-6657211</v>
      </c>
      <c r="S67" s="5">
        <v>-2974576</v>
      </c>
      <c r="T67" s="5">
        <v>-7044286</v>
      </c>
      <c r="U67" s="5">
        <v>-8123934</v>
      </c>
      <c r="V67" s="5">
        <v>-21511490</v>
      </c>
      <c r="W67" s="5">
        <v>-24820682</v>
      </c>
      <c r="X67" s="5">
        <v>-14995338</v>
      </c>
      <c r="Y67" s="5">
        <v>-14015807</v>
      </c>
      <c r="Z67" s="5">
        <v>-2632352</v>
      </c>
    </row>
    <row r="68" spans="2:26" ht="15.5" x14ac:dyDescent="0.35">
      <c r="C68" t="s">
        <v>99</v>
      </c>
      <c r="W68" s="5">
        <v>-25051697</v>
      </c>
      <c r="X68" s="5">
        <v>-15280913</v>
      </c>
      <c r="Y68" s="5">
        <v>-14015400</v>
      </c>
      <c r="Z68" s="5">
        <v>-3058086</v>
      </c>
    </row>
    <row r="69" spans="2:26" ht="15.5" x14ac:dyDescent="0.35">
      <c r="C69" t="s">
        <v>100</v>
      </c>
      <c r="W69" s="5">
        <v>231015</v>
      </c>
      <c r="X69" s="5">
        <v>285575</v>
      </c>
      <c r="Y69" s="5">
        <v>-407</v>
      </c>
      <c r="Z69" s="5">
        <v>425734</v>
      </c>
    </row>
    <row r="70" spans="2:26" ht="15.5" x14ac:dyDescent="0.35">
      <c r="C70" t="s">
        <v>101</v>
      </c>
      <c r="D70" s="5">
        <v>-1399753</v>
      </c>
      <c r="E70" s="5">
        <v>744771</v>
      </c>
      <c r="F70" s="5">
        <v>-1667545</v>
      </c>
      <c r="G70" s="5">
        <v>-1684406</v>
      </c>
      <c r="I70" s="5">
        <v>-4568987</v>
      </c>
      <c r="J70" s="5">
        <v>-8964201</v>
      </c>
      <c r="K70" s="5">
        <v>-15709398</v>
      </c>
      <c r="L70" s="5">
        <v>-14727452</v>
      </c>
      <c r="M70" s="5">
        <v>-15780481</v>
      </c>
      <c r="N70" s="5">
        <v>-7292791</v>
      </c>
      <c r="O70" s="5">
        <v>-13821560</v>
      </c>
      <c r="P70" s="5">
        <v>-12580966</v>
      </c>
      <c r="Q70" s="5">
        <v>-8077737</v>
      </c>
      <c r="R70" s="5">
        <v>-6657211</v>
      </c>
      <c r="S70" s="5">
        <v>-2974576</v>
      </c>
      <c r="T70" s="5">
        <v>-7044286</v>
      </c>
      <c r="U70" s="5">
        <v>-8123934</v>
      </c>
      <c r="V70" s="5">
        <v>-21511490</v>
      </c>
      <c r="W70" s="5">
        <v>-24820682</v>
      </c>
      <c r="X70" s="5">
        <v>-14995338</v>
      </c>
      <c r="Y70" s="5">
        <v>-14015807</v>
      </c>
      <c r="Z70" s="5">
        <v>-2632352</v>
      </c>
    </row>
    <row r="71" spans="2:26" ht="15.5" x14ac:dyDescent="0.35">
      <c r="C71" t="s">
        <v>102</v>
      </c>
      <c r="D71" s="5">
        <v>4915062</v>
      </c>
      <c r="E71" s="5">
        <v>-2596707</v>
      </c>
      <c r="F71" s="5">
        <v>5785295</v>
      </c>
      <c r="G71" s="5">
        <v>5898792</v>
      </c>
      <c r="I71" s="5">
        <v>15983119</v>
      </c>
      <c r="J71" s="5">
        <v>31061735</v>
      </c>
      <c r="K71" s="5">
        <v>55711878</v>
      </c>
      <c r="L71" s="5">
        <v>51620039</v>
      </c>
      <c r="M71" s="5">
        <v>55083408</v>
      </c>
      <c r="N71" s="5">
        <v>25597235</v>
      </c>
      <c r="O71" s="5">
        <v>38436806</v>
      </c>
      <c r="P71" s="5">
        <v>37600177</v>
      </c>
      <c r="Q71" s="5">
        <v>22549481</v>
      </c>
      <c r="R71" s="5">
        <v>18072201</v>
      </c>
      <c r="S71" s="5">
        <v>7514289</v>
      </c>
      <c r="T71" s="5">
        <v>19188077</v>
      </c>
      <c r="U71" s="5">
        <v>21920554</v>
      </c>
      <c r="V71" s="5">
        <v>63785198</v>
      </c>
      <c r="W71" s="5">
        <v>72228767</v>
      </c>
      <c r="X71" s="5">
        <v>43107936</v>
      </c>
      <c r="Y71" s="5">
        <v>34025703</v>
      </c>
      <c r="Z71" s="5">
        <v>6129330</v>
      </c>
    </row>
    <row r="72" spans="2:26" ht="15.5" x14ac:dyDescent="0.35">
      <c r="C72" t="s">
        <v>103</v>
      </c>
      <c r="E72" s="5">
        <v>-300605</v>
      </c>
      <c r="I72" s="5">
        <v>-300605</v>
      </c>
      <c r="J72" s="5">
        <v>-186952</v>
      </c>
      <c r="K72" s="5">
        <v>-992106</v>
      </c>
      <c r="L72" s="5">
        <v>-1495982</v>
      </c>
      <c r="M72" s="5">
        <v>778928</v>
      </c>
      <c r="N72" s="5">
        <v>1144367</v>
      </c>
      <c r="O72" s="5">
        <v>682124</v>
      </c>
      <c r="P72" s="5">
        <v>-574760</v>
      </c>
      <c r="Q72" s="5">
        <v>-96954</v>
      </c>
      <c r="R72" s="5">
        <v>1527108</v>
      </c>
      <c r="S72" s="5">
        <v>-183154</v>
      </c>
    </row>
    <row r="73" spans="2:26" ht="15.5" x14ac:dyDescent="0.35">
      <c r="C73" t="s">
        <v>105</v>
      </c>
      <c r="D73" s="5">
        <v>4915062</v>
      </c>
      <c r="E73" s="5">
        <v>-2897312</v>
      </c>
      <c r="F73" s="5">
        <v>5785295</v>
      </c>
      <c r="G73" s="5">
        <v>5898792</v>
      </c>
      <c r="I73" s="5">
        <v>15682514</v>
      </c>
      <c r="J73" s="5">
        <v>30874783</v>
      </c>
      <c r="K73" s="5">
        <v>54719772</v>
      </c>
      <c r="L73" s="5">
        <v>50124057</v>
      </c>
      <c r="M73" s="5">
        <v>55862336</v>
      </c>
      <c r="N73" s="5">
        <v>26741602</v>
      </c>
      <c r="O73" s="5">
        <v>39118930</v>
      </c>
      <c r="P73" s="5">
        <v>37025417</v>
      </c>
      <c r="Q73" s="5">
        <v>22452527</v>
      </c>
      <c r="R73" s="5">
        <v>19599309</v>
      </c>
      <c r="S73" s="5">
        <v>7331135</v>
      </c>
      <c r="T73" s="5">
        <v>19188077</v>
      </c>
      <c r="U73" s="5">
        <v>21920554</v>
      </c>
      <c r="V73" s="5">
        <v>63785198</v>
      </c>
      <c r="W73" s="5">
        <v>72228767</v>
      </c>
    </row>
    <row r="74" spans="2:26" ht="15.5" x14ac:dyDescent="0.35">
      <c r="C74" t="s">
        <v>106</v>
      </c>
      <c r="D74" s="5">
        <v>4915062</v>
      </c>
      <c r="E74" s="5">
        <v>-2596707</v>
      </c>
      <c r="F74" s="5">
        <v>5785295</v>
      </c>
      <c r="G74" s="5">
        <v>5898792</v>
      </c>
      <c r="I74" s="5">
        <v>15983119</v>
      </c>
      <c r="J74" s="5">
        <v>31061735</v>
      </c>
      <c r="K74" s="5">
        <v>55711878</v>
      </c>
      <c r="L74" s="5">
        <v>51620039</v>
      </c>
      <c r="M74" s="5">
        <v>55083408</v>
      </c>
      <c r="N74" s="5">
        <v>25597235</v>
      </c>
      <c r="O74" s="5">
        <v>38436806</v>
      </c>
      <c r="P74" s="5">
        <v>37600177</v>
      </c>
      <c r="Q74" s="5">
        <v>22549481</v>
      </c>
      <c r="R74" s="5">
        <v>18072201</v>
      </c>
      <c r="S74" s="5">
        <v>7514289</v>
      </c>
      <c r="T74" s="5">
        <v>19188077</v>
      </c>
      <c r="U74" s="5">
        <v>21920554</v>
      </c>
      <c r="V74" s="5">
        <v>63785198</v>
      </c>
      <c r="W74" s="5">
        <v>72228767</v>
      </c>
      <c r="X74" s="5">
        <v>43107936</v>
      </c>
      <c r="Y74" s="5">
        <v>34025703</v>
      </c>
      <c r="Z74" s="5">
        <v>6129330</v>
      </c>
    </row>
    <row r="75" spans="2:26" ht="15.5" x14ac:dyDescent="0.35">
      <c r="C75" t="s">
        <v>8</v>
      </c>
      <c r="D75" s="5">
        <v>4915062</v>
      </c>
      <c r="E75" s="5">
        <v>-2897312</v>
      </c>
      <c r="F75" s="5">
        <v>5785295</v>
      </c>
      <c r="G75" s="5">
        <v>5898792</v>
      </c>
      <c r="I75" s="5">
        <v>15682514</v>
      </c>
      <c r="J75" s="5">
        <v>30874783</v>
      </c>
      <c r="K75" s="5">
        <v>54719772</v>
      </c>
      <c r="L75" s="5">
        <v>50124057</v>
      </c>
      <c r="M75" s="5">
        <v>55862336</v>
      </c>
      <c r="N75" s="5">
        <v>26741602</v>
      </c>
      <c r="O75" s="5">
        <v>39118930</v>
      </c>
      <c r="P75" s="5">
        <v>37025417</v>
      </c>
      <c r="Q75" s="5">
        <v>22452527</v>
      </c>
      <c r="R75" s="5">
        <v>19599309</v>
      </c>
      <c r="S75" s="5">
        <v>7331135</v>
      </c>
      <c r="T75" s="5">
        <v>19188077</v>
      </c>
      <c r="U75" s="5">
        <v>21920554</v>
      </c>
      <c r="V75" s="5">
        <v>63785198</v>
      </c>
      <c r="W75" s="5">
        <v>72228767</v>
      </c>
    </row>
    <row r="76" spans="2:26" ht="15.5" x14ac:dyDescent="0.35">
      <c r="C76" t="s">
        <v>108</v>
      </c>
      <c r="D76" s="5">
        <v>4915062</v>
      </c>
      <c r="E76" s="5">
        <v>-2596707</v>
      </c>
      <c r="F76" s="5">
        <v>5785295</v>
      </c>
      <c r="G76" s="5">
        <v>5898792</v>
      </c>
      <c r="I76" s="5">
        <v>15983119</v>
      </c>
      <c r="J76" s="5">
        <v>31061735</v>
      </c>
      <c r="K76" s="5">
        <v>55711878</v>
      </c>
      <c r="L76" s="5">
        <v>51620039</v>
      </c>
      <c r="M76" s="5">
        <v>55083408</v>
      </c>
      <c r="N76" s="5">
        <v>25597235</v>
      </c>
      <c r="O76" s="5">
        <v>38436806</v>
      </c>
      <c r="P76" s="5">
        <v>37600177</v>
      </c>
      <c r="Q76" s="5">
        <v>22549481</v>
      </c>
      <c r="R76" s="5">
        <v>18072201</v>
      </c>
      <c r="S76" s="5">
        <v>7514289</v>
      </c>
      <c r="T76" s="5">
        <v>19188077</v>
      </c>
      <c r="U76" s="5">
        <v>21920554</v>
      </c>
      <c r="V76" s="5">
        <v>63785198</v>
      </c>
      <c r="W76" s="5">
        <v>72228767</v>
      </c>
      <c r="X76" s="5">
        <v>43107936</v>
      </c>
      <c r="Y76" s="5">
        <v>34025703</v>
      </c>
      <c r="Z76" s="5">
        <v>6129330</v>
      </c>
    </row>
    <row r="77" spans="2:26" ht="15.5" x14ac:dyDescent="0.35">
      <c r="C77" t="s">
        <v>109</v>
      </c>
      <c r="D77" s="5">
        <v>4915062</v>
      </c>
      <c r="E77" s="5">
        <v>-2897312</v>
      </c>
      <c r="F77" s="5">
        <v>5785295</v>
      </c>
      <c r="G77" s="5">
        <v>5898792</v>
      </c>
      <c r="I77" s="5">
        <v>15682514</v>
      </c>
      <c r="J77" s="5">
        <v>30874783</v>
      </c>
      <c r="K77" s="5">
        <v>54719772</v>
      </c>
      <c r="L77" s="5">
        <v>50124057</v>
      </c>
      <c r="M77" s="5">
        <v>55862336</v>
      </c>
      <c r="N77" s="5">
        <v>26741602</v>
      </c>
      <c r="O77" s="5">
        <v>39118930</v>
      </c>
      <c r="P77" s="5">
        <v>37025417</v>
      </c>
      <c r="Q77" s="5">
        <v>22452527</v>
      </c>
      <c r="R77" s="5">
        <v>19599309</v>
      </c>
      <c r="S77" s="5">
        <v>7331135</v>
      </c>
      <c r="T77" s="5">
        <v>19188077</v>
      </c>
      <c r="U77" s="5">
        <v>21920554</v>
      </c>
      <c r="V77" s="5">
        <v>63785198</v>
      </c>
      <c r="W77" s="5">
        <v>72228767</v>
      </c>
    </row>
    <row r="78" spans="2:26" ht="15.5" x14ac:dyDescent="0.35">
      <c r="C78" t="s">
        <v>110</v>
      </c>
      <c r="D78" s="5">
        <v>4915062</v>
      </c>
      <c r="E78" s="5">
        <v>-2897312</v>
      </c>
      <c r="F78" s="5">
        <v>5785295</v>
      </c>
      <c r="G78" s="5">
        <v>5898792</v>
      </c>
      <c r="I78" s="5">
        <v>15682514</v>
      </c>
      <c r="J78" s="5">
        <v>30874783</v>
      </c>
      <c r="K78" s="5">
        <v>54719772</v>
      </c>
      <c r="L78" s="5">
        <v>50124057</v>
      </c>
      <c r="M78" s="5">
        <v>55862336</v>
      </c>
      <c r="N78" s="5">
        <v>26741602</v>
      </c>
      <c r="O78" s="5">
        <v>39118930</v>
      </c>
      <c r="P78" s="5">
        <v>37025417</v>
      </c>
      <c r="Q78" s="5">
        <v>22452527</v>
      </c>
      <c r="R78" s="5">
        <v>19599309</v>
      </c>
      <c r="S78" s="5">
        <v>7331135</v>
      </c>
      <c r="T78" s="5">
        <v>19188077</v>
      </c>
      <c r="U78" s="5">
        <v>21920554</v>
      </c>
      <c r="V78" s="5">
        <v>63785198</v>
      </c>
      <c r="W78" s="5">
        <v>72228767</v>
      </c>
    </row>
    <row r="80" spans="2:26" ht="15.5" x14ac:dyDescent="0.35">
      <c r="B80" t="s">
        <v>111</v>
      </c>
      <c r="C80" t="s">
        <v>112</v>
      </c>
    </row>
    <row r="81" spans="3:26" ht="15.5" x14ac:dyDescent="0.35">
      <c r="C81" t="s">
        <v>113</v>
      </c>
    </row>
    <row r="82" spans="3:26" ht="15.5" x14ac:dyDescent="0.35">
      <c r="C82" t="s">
        <v>20</v>
      </c>
      <c r="D82" s="5">
        <v>17397181</v>
      </c>
      <c r="E82" s="5">
        <v>14802890</v>
      </c>
      <c r="F82" s="5">
        <v>21815390</v>
      </c>
      <c r="G82" s="5">
        <v>22064677</v>
      </c>
      <c r="I82" s="5">
        <v>14802890</v>
      </c>
      <c r="J82" s="5">
        <v>17802237</v>
      </c>
      <c r="K82" s="5">
        <v>17408731</v>
      </c>
      <c r="L82" s="5">
        <v>26682453</v>
      </c>
      <c r="M82" s="5">
        <v>16383639</v>
      </c>
      <c r="N82" s="5">
        <v>35961274</v>
      </c>
      <c r="O82" s="5">
        <v>14769560</v>
      </c>
      <c r="P82" s="5">
        <v>45600524</v>
      </c>
      <c r="Q82" s="5">
        <v>57862613</v>
      </c>
      <c r="R82" s="5">
        <v>18030336</v>
      </c>
      <c r="S82" s="5">
        <v>53733846</v>
      </c>
      <c r="T82" s="5">
        <v>9874711</v>
      </c>
      <c r="U82" s="5">
        <v>8210474</v>
      </c>
      <c r="V82" s="5">
        <v>11149361</v>
      </c>
      <c r="W82" s="5">
        <v>16795442</v>
      </c>
      <c r="X82" s="5">
        <v>24885335</v>
      </c>
      <c r="Y82" s="5">
        <v>29058069</v>
      </c>
      <c r="Z82" s="5">
        <v>7920404</v>
      </c>
    </row>
    <row r="83" spans="3:26" ht="15.5" x14ac:dyDescent="0.35">
      <c r="C83" t="s">
        <v>115</v>
      </c>
      <c r="D83" s="5">
        <v>107231522</v>
      </c>
      <c r="E83" s="5">
        <v>113420961</v>
      </c>
      <c r="F83" s="5">
        <v>122376179</v>
      </c>
      <c r="G83" s="5">
        <v>135283773</v>
      </c>
      <c r="I83" s="5">
        <v>113420961</v>
      </c>
      <c r="J83" s="5">
        <v>156019163</v>
      </c>
      <c r="K83" s="5">
        <v>115378134</v>
      </c>
      <c r="L83" s="5">
        <v>155836101</v>
      </c>
      <c r="M83" s="5">
        <v>109700683</v>
      </c>
      <c r="N83" s="5">
        <v>69750430</v>
      </c>
      <c r="O83" s="5">
        <v>68362647</v>
      </c>
      <c r="P83" s="5">
        <v>92818733</v>
      </c>
      <c r="Q83" s="5">
        <v>68799134</v>
      </c>
      <c r="R83" s="5">
        <v>72780100</v>
      </c>
      <c r="S83" s="5">
        <v>58561335</v>
      </c>
      <c r="T83" s="5">
        <v>110371733</v>
      </c>
      <c r="U83" s="5">
        <v>115163324</v>
      </c>
      <c r="V83" s="5">
        <v>120584544</v>
      </c>
      <c r="W83" s="5">
        <v>106992276</v>
      </c>
      <c r="X83" s="5">
        <v>77460647</v>
      </c>
      <c r="Y83" s="5">
        <v>49783757</v>
      </c>
      <c r="Z83" s="5">
        <v>37992316</v>
      </c>
    </row>
    <row r="84" spans="3:26" ht="15.5" x14ac:dyDescent="0.35">
      <c r="C84" t="s">
        <v>116</v>
      </c>
      <c r="D84" s="5">
        <v>1858934</v>
      </c>
      <c r="E84" s="5">
        <v>1987707</v>
      </c>
      <c r="F84" s="5">
        <v>2121847</v>
      </c>
      <c r="G84" s="5">
        <v>1803713</v>
      </c>
      <c r="I84" s="5">
        <v>1987707</v>
      </c>
      <c r="J84" s="5">
        <v>2065791</v>
      </c>
      <c r="K84" s="5">
        <v>2145002</v>
      </c>
      <c r="L84" s="5">
        <v>2468381</v>
      </c>
      <c r="M84" s="5">
        <v>2351065</v>
      </c>
      <c r="N84" s="5">
        <v>2652626</v>
      </c>
      <c r="O84" s="5">
        <v>2293734</v>
      </c>
      <c r="P84" s="5">
        <v>2661447</v>
      </c>
      <c r="Q84" s="5">
        <v>1905120</v>
      </c>
      <c r="R84" s="5">
        <v>1730667</v>
      </c>
      <c r="S84" s="5">
        <v>1797438</v>
      </c>
      <c r="T84" s="5">
        <v>5176152</v>
      </c>
      <c r="U84" s="5">
        <v>4428400</v>
      </c>
      <c r="V84" s="5">
        <v>4510473</v>
      </c>
    </row>
    <row r="85" spans="3:26" ht="15.5" x14ac:dyDescent="0.35">
      <c r="C85" t="s">
        <v>117</v>
      </c>
      <c r="D85" s="5">
        <v>397174</v>
      </c>
      <c r="E85" s="5">
        <v>637406</v>
      </c>
      <c r="F85" s="5">
        <v>667141</v>
      </c>
      <c r="G85" s="5">
        <v>470885</v>
      </c>
      <c r="I85" s="5">
        <v>637406</v>
      </c>
      <c r="J85" s="5">
        <v>511312</v>
      </c>
      <c r="K85" s="5">
        <v>450564</v>
      </c>
      <c r="L85" s="5">
        <v>291250</v>
      </c>
      <c r="M85" s="5">
        <v>139223</v>
      </c>
      <c r="N85" s="5">
        <v>89238</v>
      </c>
      <c r="O85" s="5">
        <v>264782</v>
      </c>
      <c r="P85" s="5">
        <v>145635</v>
      </c>
      <c r="Q85" s="5">
        <v>42250</v>
      </c>
      <c r="R85" s="5">
        <v>28591</v>
      </c>
      <c r="S85" s="5">
        <v>152553</v>
      </c>
      <c r="T85" s="5">
        <v>91350</v>
      </c>
      <c r="U85" s="5">
        <v>25704</v>
      </c>
      <c r="V85" s="5">
        <v>11375</v>
      </c>
    </row>
    <row r="86" spans="3:26" ht="15.5" x14ac:dyDescent="0.35">
      <c r="C86" t="s">
        <v>118</v>
      </c>
      <c r="D86" s="5">
        <v>107231522</v>
      </c>
      <c r="E86" s="5">
        <v>113420961</v>
      </c>
      <c r="F86" s="5">
        <v>122376179</v>
      </c>
      <c r="G86" s="5">
        <v>135283773</v>
      </c>
      <c r="I86" s="5">
        <v>113420961</v>
      </c>
      <c r="J86" s="5">
        <v>156019163</v>
      </c>
      <c r="K86" s="5">
        <v>115378134</v>
      </c>
      <c r="L86" s="5">
        <v>155836101</v>
      </c>
      <c r="M86" s="5">
        <v>109700683</v>
      </c>
      <c r="N86" s="5">
        <v>69750430</v>
      </c>
      <c r="O86" s="5">
        <v>68362647</v>
      </c>
      <c r="P86" s="5">
        <v>92818733</v>
      </c>
      <c r="Q86" s="5">
        <v>68799134</v>
      </c>
      <c r="R86" s="5">
        <v>72780100</v>
      </c>
      <c r="S86" s="5">
        <v>58561335</v>
      </c>
      <c r="T86" s="5">
        <v>110371733</v>
      </c>
      <c r="U86" s="5">
        <v>115163324</v>
      </c>
      <c r="V86" s="5">
        <v>120584544</v>
      </c>
      <c r="W86" s="5">
        <v>106992276</v>
      </c>
      <c r="X86" s="5">
        <v>77460647</v>
      </c>
      <c r="Y86" s="5">
        <v>49783757</v>
      </c>
      <c r="Z86" s="5">
        <v>37992316</v>
      </c>
    </row>
    <row r="87" spans="3:26" ht="15.5" x14ac:dyDescent="0.35">
      <c r="C87" t="s">
        <v>119</v>
      </c>
      <c r="D87" s="5">
        <v>272192</v>
      </c>
      <c r="E87" s="5">
        <v>593799</v>
      </c>
      <c r="F87" s="5">
        <v>2918234</v>
      </c>
      <c r="G87" s="5">
        <v>2936633</v>
      </c>
      <c r="I87" s="5">
        <v>593799</v>
      </c>
      <c r="J87" s="5">
        <v>6144026</v>
      </c>
      <c r="K87" s="5">
        <v>3040648</v>
      </c>
      <c r="L87" s="5">
        <v>629799</v>
      </c>
      <c r="M87" s="5">
        <v>1069770</v>
      </c>
      <c r="N87" s="5">
        <v>316794</v>
      </c>
      <c r="O87" s="5">
        <v>1840065</v>
      </c>
      <c r="P87" s="5">
        <v>509650</v>
      </c>
      <c r="Q87" s="5">
        <v>3825371</v>
      </c>
      <c r="R87" s="5">
        <v>1317928</v>
      </c>
      <c r="S87" s="5">
        <v>2076028</v>
      </c>
      <c r="T87" s="5">
        <v>4295098</v>
      </c>
      <c r="U87" s="5">
        <v>5240048</v>
      </c>
      <c r="V87" s="5">
        <v>72939</v>
      </c>
      <c r="W87" s="5">
        <v>100778</v>
      </c>
      <c r="X87" s="5">
        <v>26768</v>
      </c>
      <c r="Y87" s="5">
        <v>189616</v>
      </c>
      <c r="Z87" s="5">
        <v>6295</v>
      </c>
    </row>
    <row r="88" spans="3:26" ht="15.5" x14ac:dyDescent="0.35">
      <c r="C88" t="s">
        <v>267</v>
      </c>
      <c r="D88" s="5">
        <v>272192</v>
      </c>
      <c r="E88" s="5">
        <v>593799</v>
      </c>
      <c r="F88" s="5">
        <v>2918234</v>
      </c>
      <c r="G88" s="5">
        <v>2936633</v>
      </c>
      <c r="I88" s="5">
        <v>593799</v>
      </c>
      <c r="J88" s="5">
        <v>6144026</v>
      </c>
      <c r="K88" s="5">
        <v>3040648</v>
      </c>
      <c r="L88" s="5">
        <v>629799</v>
      </c>
      <c r="M88" s="5">
        <v>1069770</v>
      </c>
      <c r="N88" s="5">
        <v>316794</v>
      </c>
      <c r="O88" s="5">
        <v>1840065</v>
      </c>
      <c r="P88" s="5">
        <v>509650</v>
      </c>
      <c r="Q88" s="5">
        <v>3825371</v>
      </c>
      <c r="R88" s="5">
        <v>1317928</v>
      </c>
      <c r="S88" s="5">
        <v>2076028</v>
      </c>
      <c r="T88" s="5">
        <v>4295098</v>
      </c>
      <c r="U88" s="5">
        <v>5240048</v>
      </c>
      <c r="V88" s="5">
        <v>72939</v>
      </c>
      <c r="W88" s="5">
        <v>100778</v>
      </c>
      <c r="X88" s="5">
        <v>26768</v>
      </c>
      <c r="Y88" s="5">
        <v>189616</v>
      </c>
      <c r="Z88" s="5">
        <v>6295</v>
      </c>
    </row>
    <row r="89" spans="3:26" ht="15.5" x14ac:dyDescent="0.35">
      <c r="C89" t="s">
        <v>268</v>
      </c>
      <c r="D89" s="5">
        <v>232588229</v>
      </c>
      <c r="E89" s="5">
        <v>224724975</v>
      </c>
      <c r="F89" s="5">
        <v>227175705</v>
      </c>
      <c r="G89" s="5">
        <v>232222168</v>
      </c>
      <c r="I89" s="5">
        <v>224724975</v>
      </c>
      <c r="J89" s="5">
        <v>211853148</v>
      </c>
      <c r="K89" s="5">
        <v>202875574</v>
      </c>
      <c r="L89" s="5">
        <v>218579931</v>
      </c>
      <c r="M89" s="5">
        <v>133167633</v>
      </c>
      <c r="N89" s="5">
        <v>107772973</v>
      </c>
      <c r="O89" s="5">
        <v>135935512</v>
      </c>
      <c r="P89" s="5">
        <v>162443538</v>
      </c>
      <c r="Q89" s="5">
        <v>106469865</v>
      </c>
      <c r="R89" s="5">
        <v>97059981</v>
      </c>
      <c r="S89" s="5">
        <v>114963662</v>
      </c>
      <c r="T89" s="5">
        <v>200497047</v>
      </c>
      <c r="U89" s="5">
        <v>216334823</v>
      </c>
      <c r="V89" s="5">
        <v>246299938</v>
      </c>
      <c r="W89" s="5">
        <v>233984509</v>
      </c>
      <c r="X89" s="5">
        <v>104734763</v>
      </c>
      <c r="Y89" s="5">
        <v>96428829</v>
      </c>
      <c r="Z89" s="5">
        <v>90018033</v>
      </c>
    </row>
    <row r="90" spans="3:26" ht="15.5" x14ac:dyDescent="0.35">
      <c r="C90" t="s">
        <v>124</v>
      </c>
      <c r="W90" s="5">
        <v>2075354</v>
      </c>
      <c r="X90" s="5">
        <v>2421083</v>
      </c>
      <c r="Y90" s="5">
        <v>1091497</v>
      </c>
      <c r="Z90" s="5">
        <v>509902</v>
      </c>
    </row>
    <row r="91" spans="3:26" ht="15.5" x14ac:dyDescent="0.35">
      <c r="C91" t="s">
        <v>91</v>
      </c>
    </row>
    <row r="92" spans="3:26" ht="15.5" x14ac:dyDescent="0.35">
      <c r="C92" t="s">
        <v>92</v>
      </c>
      <c r="D92" s="5">
        <v>-970202</v>
      </c>
      <c r="E92" s="5">
        <v>-970202</v>
      </c>
      <c r="F92" s="5">
        <v>-669597</v>
      </c>
      <c r="G92" s="5">
        <v>-669597</v>
      </c>
      <c r="I92" s="5">
        <v>-970202</v>
      </c>
      <c r="J92" s="5">
        <v>-669597</v>
      </c>
      <c r="K92" s="5">
        <v>-482645</v>
      </c>
      <c r="L92" s="5">
        <v>509461</v>
      </c>
      <c r="M92" s="5">
        <v>2005443</v>
      </c>
      <c r="N92" s="5">
        <v>1226515</v>
      </c>
      <c r="O92" s="5">
        <v>82148</v>
      </c>
      <c r="P92" s="5">
        <v>-599976</v>
      </c>
      <c r="Q92" s="5">
        <v>-25216</v>
      </c>
      <c r="R92" s="5">
        <v>71738</v>
      </c>
      <c r="S92" s="5">
        <v>-1455370</v>
      </c>
    </row>
    <row r="93" spans="3:26" ht="15.5" x14ac:dyDescent="0.35">
      <c r="C93" t="s">
        <v>121</v>
      </c>
      <c r="D93" s="5">
        <v>360945380</v>
      </c>
      <c r="E93" s="5">
        <v>356413660</v>
      </c>
      <c r="F93" s="5">
        <v>376470091</v>
      </c>
      <c r="G93" s="5">
        <v>394623846</v>
      </c>
      <c r="I93" s="5">
        <v>356413660</v>
      </c>
      <c r="J93" s="5">
        <v>395100949</v>
      </c>
      <c r="K93" s="5">
        <v>343007074</v>
      </c>
      <c r="L93" s="5">
        <v>403743683</v>
      </c>
      <c r="M93" s="5">
        <v>260976764</v>
      </c>
      <c r="N93" s="5">
        <v>214359738</v>
      </c>
      <c r="O93" s="5">
        <v>224442718</v>
      </c>
      <c r="P93" s="5">
        <v>303730658</v>
      </c>
      <c r="Q93" s="5">
        <v>238267222</v>
      </c>
      <c r="R93" s="5">
        <v>190267668</v>
      </c>
      <c r="S93" s="5">
        <v>230738541</v>
      </c>
      <c r="T93" s="5">
        <v>326764342</v>
      </c>
      <c r="U93" s="5">
        <v>347929303</v>
      </c>
      <c r="V93" s="5">
        <v>383823876</v>
      </c>
      <c r="W93" s="5">
        <v>365699737</v>
      </c>
      <c r="X93" s="5">
        <v>210460304</v>
      </c>
      <c r="Y93" s="5">
        <v>178116494</v>
      </c>
      <c r="Z93" s="5">
        <v>144707058</v>
      </c>
    </row>
    <row r="94" spans="3:26" ht="15.5" x14ac:dyDescent="0.35">
      <c r="C94" t="s">
        <v>122</v>
      </c>
    </row>
    <row r="95" spans="3:26" ht="15.5" x14ac:dyDescent="0.35">
      <c r="C95" t="s">
        <v>125</v>
      </c>
      <c r="D95" s="5">
        <v>4735757</v>
      </c>
      <c r="E95" s="5">
        <v>4940636</v>
      </c>
      <c r="F95" s="5">
        <v>4523791</v>
      </c>
      <c r="G95" s="5">
        <v>4792731</v>
      </c>
      <c r="I95" s="5">
        <v>4940636</v>
      </c>
      <c r="J95" s="5">
        <v>4451258</v>
      </c>
      <c r="K95" s="5">
        <v>3520110</v>
      </c>
      <c r="L95" s="5">
        <v>3038112</v>
      </c>
      <c r="M95" s="5">
        <v>3087263</v>
      </c>
      <c r="N95" s="5">
        <v>3287712</v>
      </c>
      <c r="O95" s="5">
        <v>3056591</v>
      </c>
      <c r="P95" s="5">
        <v>3704924</v>
      </c>
      <c r="Q95" s="5">
        <v>4201610</v>
      </c>
      <c r="R95" s="5">
        <v>3972293</v>
      </c>
      <c r="S95" s="5">
        <v>5109657</v>
      </c>
      <c r="T95" s="5">
        <v>4170465</v>
      </c>
      <c r="U95" s="5">
        <v>3412538</v>
      </c>
      <c r="V95" s="5">
        <v>2362456</v>
      </c>
      <c r="W95" s="5">
        <v>2178209</v>
      </c>
      <c r="X95" s="5">
        <v>1947194</v>
      </c>
      <c r="Y95" s="5">
        <v>2207567</v>
      </c>
      <c r="Z95" s="5">
        <v>2207974</v>
      </c>
    </row>
    <row r="96" spans="3:26" ht="15.5" x14ac:dyDescent="0.35">
      <c r="C96" t="s">
        <v>126</v>
      </c>
      <c r="D96" s="5">
        <v>35060275</v>
      </c>
      <c r="E96" s="5">
        <v>36394810</v>
      </c>
      <c r="F96" s="5">
        <v>42123444</v>
      </c>
      <c r="G96" s="5">
        <v>43347059</v>
      </c>
      <c r="I96" s="5">
        <v>36394810</v>
      </c>
      <c r="J96" s="5">
        <v>47146115</v>
      </c>
      <c r="K96" s="5">
        <v>52960359</v>
      </c>
      <c r="L96" s="5">
        <v>46842308</v>
      </c>
      <c r="M96" s="5">
        <v>31363278</v>
      </c>
      <c r="N96" s="5">
        <v>29810429</v>
      </c>
      <c r="O96" s="5">
        <v>32253909</v>
      </c>
      <c r="P96" s="5">
        <v>32395945</v>
      </c>
      <c r="Q96" s="5">
        <v>33931351</v>
      </c>
      <c r="R96" s="5">
        <v>36038567</v>
      </c>
      <c r="S96" s="5">
        <v>35749120</v>
      </c>
      <c r="T96" s="5">
        <v>37176211</v>
      </c>
      <c r="U96" s="5">
        <v>38552264</v>
      </c>
      <c r="V96" s="5">
        <v>35083592</v>
      </c>
      <c r="W96" s="5">
        <v>34108233</v>
      </c>
      <c r="X96" s="5">
        <v>30532544</v>
      </c>
      <c r="Y96" s="5">
        <v>28808322</v>
      </c>
      <c r="Z96" s="5">
        <v>26667321</v>
      </c>
    </row>
    <row r="97" spans="3:26" ht="15.5" x14ac:dyDescent="0.35">
      <c r="C97" t="s">
        <v>465</v>
      </c>
      <c r="D97" s="5">
        <v>35060275</v>
      </c>
      <c r="E97" s="5">
        <v>36394810</v>
      </c>
      <c r="F97" s="5">
        <v>42123444</v>
      </c>
      <c r="G97" s="5">
        <v>43347059</v>
      </c>
      <c r="I97" s="5">
        <v>36394810</v>
      </c>
      <c r="J97" s="5">
        <v>47146115</v>
      </c>
      <c r="K97" s="5">
        <v>52960359</v>
      </c>
      <c r="L97" s="5">
        <v>46842308</v>
      </c>
      <c r="M97" s="5">
        <v>31363278</v>
      </c>
      <c r="N97" s="5">
        <v>29810429</v>
      </c>
      <c r="O97" s="5">
        <v>32253909</v>
      </c>
      <c r="P97" s="5">
        <v>32395945</v>
      </c>
      <c r="Q97" s="5">
        <v>33931351</v>
      </c>
      <c r="R97" s="5">
        <v>36038567</v>
      </c>
      <c r="S97" s="5">
        <v>35749120</v>
      </c>
      <c r="T97" s="5">
        <v>37176211</v>
      </c>
      <c r="U97" s="5">
        <v>38552264</v>
      </c>
      <c r="V97" s="5">
        <v>35083592</v>
      </c>
      <c r="W97" s="5">
        <v>34108233</v>
      </c>
      <c r="X97" s="5">
        <v>30532544</v>
      </c>
      <c r="Y97" s="5">
        <v>28808322</v>
      </c>
      <c r="Z97" s="5">
        <v>26667321</v>
      </c>
    </row>
    <row r="98" spans="3:26" ht="15.5" x14ac:dyDescent="0.35">
      <c r="C98" t="s">
        <v>127</v>
      </c>
      <c r="D98" s="5">
        <v>1688544</v>
      </c>
      <c r="E98" s="5">
        <v>1798223</v>
      </c>
      <c r="F98" s="5">
        <v>1906986</v>
      </c>
      <c r="G98" s="5">
        <v>2016436</v>
      </c>
      <c r="I98" s="5">
        <v>1798223</v>
      </c>
      <c r="J98" s="5">
        <v>2230219</v>
      </c>
      <c r="K98" s="5">
        <v>102459</v>
      </c>
      <c r="L98" s="5">
        <v>122368</v>
      </c>
      <c r="M98" s="5">
        <v>101977</v>
      </c>
      <c r="N98" s="5">
        <v>72813</v>
      </c>
      <c r="O98" s="5">
        <v>114790</v>
      </c>
      <c r="P98" s="5">
        <v>114191</v>
      </c>
      <c r="Q98" s="5">
        <v>204270</v>
      </c>
      <c r="R98" s="5">
        <v>341657</v>
      </c>
      <c r="S98" s="5">
        <v>482028</v>
      </c>
      <c r="T98" s="5">
        <v>429643</v>
      </c>
      <c r="U98" s="5">
        <v>300029</v>
      </c>
      <c r="V98" s="5">
        <v>145900</v>
      </c>
    </row>
    <row r="99" spans="3:26" ht="15.5" x14ac:dyDescent="0.35">
      <c r="C99" t="s">
        <v>129</v>
      </c>
      <c r="D99" s="5">
        <v>48804696</v>
      </c>
      <c r="E99" s="5">
        <v>50618825</v>
      </c>
      <c r="F99" s="5">
        <v>55401807</v>
      </c>
      <c r="G99" s="5">
        <v>57111637</v>
      </c>
      <c r="I99" s="5">
        <v>50618825</v>
      </c>
      <c r="J99" s="5">
        <v>61859161</v>
      </c>
      <c r="K99" s="5">
        <v>66424447</v>
      </c>
      <c r="L99" s="5">
        <v>59588647</v>
      </c>
      <c r="M99" s="5">
        <v>43671232</v>
      </c>
      <c r="N99" s="5">
        <v>41869934</v>
      </c>
      <c r="O99" s="5">
        <v>41579873</v>
      </c>
      <c r="P99" s="5">
        <v>42581792</v>
      </c>
      <c r="Q99" s="5">
        <v>45083290</v>
      </c>
      <c r="R99" s="5">
        <v>49011491</v>
      </c>
      <c r="S99" s="5">
        <v>50866442</v>
      </c>
      <c r="T99" s="5">
        <v>51596899</v>
      </c>
      <c r="U99" s="5">
        <v>55652833</v>
      </c>
      <c r="V99" s="5">
        <v>51644379</v>
      </c>
      <c r="W99" s="5">
        <v>47533526</v>
      </c>
      <c r="X99" s="5">
        <v>42529229</v>
      </c>
      <c r="Y99" s="5">
        <v>39446015</v>
      </c>
      <c r="Z99" s="5">
        <v>34885231</v>
      </c>
    </row>
    <row r="100" spans="3:26" ht="15.5" x14ac:dyDescent="0.35">
      <c r="C100" t="s">
        <v>130</v>
      </c>
      <c r="D100" s="5">
        <v>409750076</v>
      </c>
      <c r="E100" s="5">
        <v>407032485</v>
      </c>
      <c r="F100" s="5">
        <v>431871898</v>
      </c>
      <c r="G100" s="5">
        <v>451735483</v>
      </c>
      <c r="I100" s="5">
        <v>407032485</v>
      </c>
      <c r="J100" s="5">
        <v>456960110</v>
      </c>
      <c r="K100" s="5">
        <v>409431521</v>
      </c>
      <c r="L100" s="5">
        <v>463332330</v>
      </c>
      <c r="M100" s="5">
        <v>304647996</v>
      </c>
      <c r="N100" s="5">
        <v>256229672</v>
      </c>
      <c r="O100" s="5">
        <v>266022591</v>
      </c>
      <c r="P100" s="5">
        <v>346312450</v>
      </c>
      <c r="Q100" s="5">
        <v>283350512</v>
      </c>
      <c r="R100" s="5">
        <v>239279159</v>
      </c>
      <c r="S100" s="5">
        <v>281604983</v>
      </c>
      <c r="T100" s="5">
        <v>378361241</v>
      </c>
      <c r="U100" s="5">
        <v>403582136</v>
      </c>
      <c r="V100" s="5">
        <v>435468255</v>
      </c>
      <c r="W100" s="5">
        <v>413233263</v>
      </c>
      <c r="X100" s="5">
        <v>252989533</v>
      </c>
      <c r="Y100" s="5">
        <v>217562509</v>
      </c>
      <c r="Z100" s="5">
        <v>179592289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219078077</v>
      </c>
      <c r="E103" s="5">
        <v>221698473</v>
      </c>
      <c r="F103" s="5">
        <v>246343212</v>
      </c>
      <c r="G103" s="5">
        <v>271850340</v>
      </c>
      <c r="I103" s="5">
        <v>221698473</v>
      </c>
      <c r="J103" s="5">
        <v>267951014</v>
      </c>
      <c r="K103" s="5">
        <v>215255933</v>
      </c>
      <c r="L103" s="5">
        <v>284201001</v>
      </c>
      <c r="M103" s="5">
        <v>133011436</v>
      </c>
      <c r="N103" s="5">
        <v>70397548</v>
      </c>
      <c r="O103" s="5">
        <v>77656327</v>
      </c>
      <c r="P103" s="5">
        <v>165873539</v>
      </c>
      <c r="Q103" s="5">
        <v>123157890</v>
      </c>
      <c r="R103" s="5">
        <v>87196752</v>
      </c>
      <c r="S103" s="5">
        <v>43199872</v>
      </c>
      <c r="T103" s="5">
        <v>142448475</v>
      </c>
      <c r="U103" s="5">
        <v>179826842</v>
      </c>
      <c r="V103" s="5">
        <v>211363963</v>
      </c>
      <c r="W103" s="5">
        <v>221260424</v>
      </c>
      <c r="X103" s="5">
        <v>117055436</v>
      </c>
      <c r="Y103" s="5">
        <v>113128547</v>
      </c>
      <c r="Z103" s="5">
        <v>95039519</v>
      </c>
    </row>
    <row r="104" spans="3:26" ht="15.5" x14ac:dyDescent="0.35">
      <c r="C104" t="s">
        <v>271</v>
      </c>
      <c r="D104" s="5">
        <v>88475806</v>
      </c>
      <c r="E104" s="5">
        <v>93308350</v>
      </c>
      <c r="F104" s="5">
        <v>102066550</v>
      </c>
      <c r="G104" s="5">
        <v>142745910</v>
      </c>
      <c r="I104" s="5">
        <v>93308350</v>
      </c>
      <c r="J104" s="5">
        <v>165242897</v>
      </c>
      <c r="K104" s="5">
        <v>102537500</v>
      </c>
      <c r="L104" s="5">
        <v>102787200</v>
      </c>
      <c r="M104" s="5">
        <v>3485000</v>
      </c>
      <c r="P104" s="5">
        <v>38663297</v>
      </c>
      <c r="T104" s="5">
        <v>41000000</v>
      </c>
      <c r="U104" s="5">
        <v>36000000</v>
      </c>
      <c r="V104" s="5">
        <v>115000000</v>
      </c>
      <c r="W104" s="5">
        <v>35000000</v>
      </c>
      <c r="Z104" s="5">
        <v>46000000</v>
      </c>
    </row>
    <row r="105" spans="3:26" ht="15.5" x14ac:dyDescent="0.35">
      <c r="C105" t="s">
        <v>343</v>
      </c>
      <c r="U105" s="5">
        <v>30000000</v>
      </c>
    </row>
    <row r="106" spans="3:26" ht="15.5" x14ac:dyDescent="0.35">
      <c r="C106" t="s">
        <v>134</v>
      </c>
    </row>
    <row r="107" spans="3:26" ht="15.5" x14ac:dyDescent="0.35">
      <c r="C107" t="s">
        <v>272</v>
      </c>
      <c r="D107" s="5">
        <v>113411851</v>
      </c>
      <c r="E107" s="5">
        <v>104326097</v>
      </c>
      <c r="F107" s="5">
        <v>122313057</v>
      </c>
      <c r="G107" s="5">
        <v>85246193</v>
      </c>
      <c r="I107" s="5">
        <v>104326097</v>
      </c>
      <c r="J107" s="5">
        <v>74485853</v>
      </c>
      <c r="K107" s="5">
        <v>86747462</v>
      </c>
      <c r="L107" s="5">
        <v>148644393</v>
      </c>
      <c r="M107" s="5">
        <v>95059590</v>
      </c>
      <c r="N107" s="5">
        <v>37183145</v>
      </c>
      <c r="O107" s="5">
        <v>37575363</v>
      </c>
      <c r="P107" s="5">
        <v>72738600</v>
      </c>
      <c r="Q107" s="5">
        <v>66242691</v>
      </c>
      <c r="R107" s="5">
        <v>48352039</v>
      </c>
      <c r="S107" s="5">
        <v>18213739</v>
      </c>
      <c r="T107" s="5">
        <v>78457871</v>
      </c>
      <c r="U107" s="5">
        <v>84262028</v>
      </c>
      <c r="V107" s="5">
        <v>67896849</v>
      </c>
      <c r="W107" s="5">
        <v>154455369</v>
      </c>
      <c r="X107" s="5">
        <v>88522448</v>
      </c>
      <c r="Y107" s="5">
        <v>88450834</v>
      </c>
      <c r="Z107" s="5">
        <v>27919412</v>
      </c>
    </row>
    <row r="108" spans="3:26" ht="15.5" x14ac:dyDescent="0.35">
      <c r="C108" t="s">
        <v>135</v>
      </c>
      <c r="W108" s="5">
        <v>4052180</v>
      </c>
      <c r="X108" s="5">
        <v>3592538</v>
      </c>
      <c r="Y108" s="5">
        <v>1792503</v>
      </c>
      <c r="Z108" s="5">
        <v>214460</v>
      </c>
    </row>
    <row r="109" spans="3:26" ht="15.5" x14ac:dyDescent="0.35">
      <c r="C109" t="s">
        <v>273</v>
      </c>
      <c r="D109" s="5">
        <v>2256108</v>
      </c>
      <c r="E109" s="5">
        <v>2625113</v>
      </c>
      <c r="F109" s="5">
        <v>2788988</v>
      </c>
      <c r="G109" s="5">
        <v>2274598</v>
      </c>
      <c r="I109" s="5">
        <v>2625113</v>
      </c>
      <c r="J109" s="5">
        <v>2577103</v>
      </c>
      <c r="K109" s="5">
        <v>2595566</v>
      </c>
      <c r="L109" s="5">
        <v>2759631</v>
      </c>
      <c r="M109" s="5">
        <v>2490288</v>
      </c>
      <c r="N109" s="5">
        <v>2741864</v>
      </c>
      <c r="O109" s="5">
        <v>2558516</v>
      </c>
      <c r="P109" s="5">
        <v>2807082</v>
      </c>
      <c r="Q109" s="5">
        <v>1947370</v>
      </c>
      <c r="R109" s="5">
        <v>1759258</v>
      </c>
      <c r="S109" s="5">
        <v>1949991</v>
      </c>
      <c r="T109" s="5">
        <v>5267502</v>
      </c>
      <c r="U109" s="5">
        <v>4454104</v>
      </c>
      <c r="V109" s="5">
        <v>4521848</v>
      </c>
      <c r="W109" s="5">
        <v>4052180</v>
      </c>
      <c r="X109" s="5">
        <v>3592538</v>
      </c>
      <c r="Y109" s="5">
        <v>1792503</v>
      </c>
      <c r="Z109" s="5">
        <v>214460</v>
      </c>
    </row>
    <row r="110" spans="3:26" ht="15.5" x14ac:dyDescent="0.35">
      <c r="C110" t="s">
        <v>136</v>
      </c>
      <c r="D110" s="5">
        <v>4460807</v>
      </c>
      <c r="E110" s="5">
        <v>9723674</v>
      </c>
      <c r="F110" s="5">
        <v>7850307</v>
      </c>
      <c r="G110" s="5">
        <v>11300979</v>
      </c>
      <c r="I110" s="5">
        <v>9723674</v>
      </c>
      <c r="J110" s="5">
        <v>11392652</v>
      </c>
      <c r="K110" s="5">
        <v>8415919</v>
      </c>
      <c r="L110" s="5">
        <v>11355983</v>
      </c>
      <c r="M110" s="5">
        <v>8333124</v>
      </c>
      <c r="N110" s="5">
        <v>16463379</v>
      </c>
      <c r="O110" s="5">
        <v>27435836</v>
      </c>
      <c r="P110" s="5">
        <v>36164640</v>
      </c>
      <c r="Q110" s="5">
        <v>39987612</v>
      </c>
      <c r="R110" s="5">
        <v>28946406</v>
      </c>
      <c r="S110" s="5">
        <v>20308779</v>
      </c>
      <c r="T110" s="5">
        <v>13038130</v>
      </c>
      <c r="U110" s="5">
        <v>14777163</v>
      </c>
      <c r="V110" s="5">
        <v>12603243</v>
      </c>
      <c r="W110" s="5">
        <v>16173846</v>
      </c>
      <c r="X110" s="5">
        <v>12246442</v>
      </c>
      <c r="Y110" s="5">
        <v>9019992</v>
      </c>
      <c r="Z110" s="5">
        <v>6123562</v>
      </c>
    </row>
    <row r="111" spans="3:26" ht="15.5" x14ac:dyDescent="0.35">
      <c r="C111" t="s">
        <v>137</v>
      </c>
      <c r="D111" s="5">
        <v>685423</v>
      </c>
      <c r="E111" s="5">
        <v>504831</v>
      </c>
      <c r="F111" s="5">
        <v>563795</v>
      </c>
      <c r="G111" s="5">
        <v>721694</v>
      </c>
      <c r="I111" s="5">
        <v>504831</v>
      </c>
      <c r="J111" s="5">
        <v>4995878</v>
      </c>
      <c r="K111" s="5">
        <v>3598063</v>
      </c>
      <c r="L111" s="5">
        <v>3201926</v>
      </c>
      <c r="M111" s="5">
        <v>6652358</v>
      </c>
      <c r="N111" s="5">
        <v>5207671</v>
      </c>
      <c r="O111" s="5">
        <v>3415505</v>
      </c>
      <c r="P111" s="5">
        <v>2534518</v>
      </c>
      <c r="Q111" s="5">
        <v>2067630</v>
      </c>
      <c r="R111" s="5">
        <v>1378696</v>
      </c>
      <c r="S111" s="5">
        <v>221915</v>
      </c>
      <c r="T111" s="5">
        <v>717051</v>
      </c>
      <c r="U111" s="5">
        <v>3259328</v>
      </c>
      <c r="V111" s="5">
        <v>4002179</v>
      </c>
      <c r="W111" s="5">
        <v>4451025</v>
      </c>
      <c r="X111" s="5">
        <v>1960854</v>
      </c>
      <c r="Y111" s="5">
        <v>2036017</v>
      </c>
      <c r="Z111" s="5">
        <v>1985870</v>
      </c>
    </row>
    <row r="112" spans="3:26" ht="15.5" x14ac:dyDescent="0.35">
      <c r="C112" t="s">
        <v>407</v>
      </c>
      <c r="Y112" s="5">
        <v>44456</v>
      </c>
      <c r="Z112" s="5">
        <v>934126</v>
      </c>
    </row>
    <row r="113" spans="3:26" ht="15.5" x14ac:dyDescent="0.35">
      <c r="C113" t="s">
        <v>140</v>
      </c>
    </row>
    <row r="114" spans="3:26" ht="15.5" x14ac:dyDescent="0.35">
      <c r="C114" t="s">
        <v>277</v>
      </c>
      <c r="F114" s="5">
        <v>312638</v>
      </c>
      <c r="G114" s="5">
        <v>314527</v>
      </c>
      <c r="J114" s="5">
        <v>316258</v>
      </c>
      <c r="K114" s="5">
        <v>1257012</v>
      </c>
      <c r="L114" s="5">
        <v>925220</v>
      </c>
      <c r="M114" s="5">
        <v>655183</v>
      </c>
      <c r="N114" s="5">
        <v>308295</v>
      </c>
      <c r="O114" s="5">
        <v>784687</v>
      </c>
      <c r="P114" s="5">
        <v>924002</v>
      </c>
      <c r="Q114" s="5">
        <v>1251853</v>
      </c>
      <c r="R114" s="5">
        <v>1829023</v>
      </c>
      <c r="S114" s="5">
        <v>497421</v>
      </c>
      <c r="T114" s="5">
        <v>82984</v>
      </c>
      <c r="Y114" s="5">
        <v>2201</v>
      </c>
      <c r="Z114" s="5">
        <v>16761</v>
      </c>
    </row>
    <row r="115" spans="3:26" ht="15.5" x14ac:dyDescent="0.35">
      <c r="C115" t="s">
        <v>141</v>
      </c>
      <c r="Y115" s="5">
        <v>2406525</v>
      </c>
      <c r="Z115" s="5">
        <v>5163772</v>
      </c>
    </row>
    <row r="116" spans="3:26" ht="15.5" x14ac:dyDescent="0.35">
      <c r="C116" t="s">
        <v>144</v>
      </c>
      <c r="F116" s="5">
        <v>207161</v>
      </c>
      <c r="J116" s="5">
        <v>1044469</v>
      </c>
      <c r="K116" s="5">
        <v>1353923</v>
      </c>
      <c r="L116" s="5">
        <v>831120</v>
      </c>
      <c r="M116" s="5">
        <v>635065</v>
      </c>
      <c r="N116" s="5">
        <v>818434</v>
      </c>
      <c r="O116" s="5">
        <v>1027042</v>
      </c>
      <c r="P116" s="5">
        <v>1346450</v>
      </c>
      <c r="Q116" s="5">
        <v>1771235</v>
      </c>
      <c r="R116" s="5">
        <v>1401033</v>
      </c>
      <c r="S116" s="5">
        <v>286607</v>
      </c>
      <c r="T116" s="5">
        <v>46178</v>
      </c>
      <c r="X116" s="5">
        <v>2520709</v>
      </c>
      <c r="Y116" s="5">
        <v>4169399</v>
      </c>
      <c r="Z116" s="5">
        <v>3456640</v>
      </c>
    </row>
    <row r="117" spans="3:26" ht="15.5" x14ac:dyDescent="0.35">
      <c r="C117" t="s">
        <v>145</v>
      </c>
      <c r="D117" s="5">
        <v>20756817</v>
      </c>
      <c r="E117" s="5">
        <v>20333892</v>
      </c>
      <c r="F117" s="5">
        <v>17631254</v>
      </c>
      <c r="G117" s="5">
        <v>17773006</v>
      </c>
      <c r="I117" s="5">
        <v>20333892</v>
      </c>
      <c r="J117" s="5">
        <v>17948090</v>
      </c>
      <c r="K117" s="5">
        <v>14991050</v>
      </c>
      <c r="L117" s="5">
        <v>13370532</v>
      </c>
      <c r="M117" s="5">
        <v>11933094</v>
      </c>
      <c r="N117" s="5">
        <v>11513207</v>
      </c>
      <c r="O117" s="5">
        <v>10039504</v>
      </c>
      <c r="P117" s="5">
        <v>11149711</v>
      </c>
      <c r="Q117" s="5">
        <v>9889254</v>
      </c>
      <c r="R117" s="5">
        <v>9775166</v>
      </c>
      <c r="S117" s="5">
        <v>9689179</v>
      </c>
      <c r="T117" s="5">
        <v>6781710</v>
      </c>
      <c r="U117" s="5">
        <v>6168315</v>
      </c>
      <c r="V117" s="5">
        <v>6093867</v>
      </c>
      <c r="W117" s="5">
        <v>5239612</v>
      </c>
      <c r="X117" s="5">
        <v>4167637</v>
      </c>
      <c r="Y117" s="5">
        <v>5233283</v>
      </c>
      <c r="Z117" s="5">
        <v>8533730</v>
      </c>
    </row>
    <row r="118" spans="3:26" ht="15.5" x14ac:dyDescent="0.35">
      <c r="C118" t="s">
        <v>146</v>
      </c>
      <c r="D118" s="5">
        <v>20756817</v>
      </c>
      <c r="E118" s="5">
        <v>20333892</v>
      </c>
      <c r="F118" s="5">
        <v>17631254</v>
      </c>
      <c r="G118" s="5">
        <v>17773006</v>
      </c>
      <c r="I118" s="5">
        <v>20333892</v>
      </c>
      <c r="J118" s="5">
        <v>17948090</v>
      </c>
      <c r="K118" s="5">
        <v>14991050</v>
      </c>
      <c r="L118" s="5">
        <v>13370532</v>
      </c>
      <c r="M118" s="5">
        <v>11933094</v>
      </c>
      <c r="N118" s="5">
        <v>11513207</v>
      </c>
      <c r="O118" s="5">
        <v>10039504</v>
      </c>
      <c r="P118" s="5">
        <v>11149711</v>
      </c>
      <c r="Q118" s="5">
        <v>9889254</v>
      </c>
      <c r="R118" s="5">
        <v>9775166</v>
      </c>
      <c r="S118" s="5">
        <v>9689179</v>
      </c>
      <c r="T118" s="5">
        <v>6781710</v>
      </c>
      <c r="U118" s="5">
        <v>6168315</v>
      </c>
      <c r="V118" s="5">
        <v>6093867</v>
      </c>
      <c r="W118" s="5">
        <v>5239612</v>
      </c>
      <c r="X118" s="5">
        <v>4167637</v>
      </c>
      <c r="Y118" s="5">
        <v>5233283</v>
      </c>
      <c r="Z118" s="5">
        <v>8533730</v>
      </c>
    </row>
    <row r="119" spans="3:26" ht="15.5" x14ac:dyDescent="0.35">
      <c r="C119" t="s">
        <v>148</v>
      </c>
      <c r="W119" s="5">
        <v>59868</v>
      </c>
      <c r="Y119" s="5">
        <v>33012</v>
      </c>
      <c r="Z119" s="5">
        <v>9732</v>
      </c>
    </row>
    <row r="120" spans="3:26" ht="15.5" x14ac:dyDescent="0.35">
      <c r="C120" t="s">
        <v>150</v>
      </c>
      <c r="D120" s="5">
        <v>5876</v>
      </c>
      <c r="E120" s="5">
        <v>6175</v>
      </c>
      <c r="I120" s="5">
        <v>6175</v>
      </c>
    </row>
    <row r="121" spans="3:26" ht="15.5" x14ac:dyDescent="0.35">
      <c r="C121" t="s">
        <v>151</v>
      </c>
      <c r="D121" s="5">
        <v>5876</v>
      </c>
      <c r="E121" s="5">
        <v>6175</v>
      </c>
      <c r="F121" s="5">
        <v>312638</v>
      </c>
      <c r="G121" s="5">
        <v>314527</v>
      </c>
      <c r="I121" s="5">
        <v>6175</v>
      </c>
      <c r="J121" s="5">
        <v>316258</v>
      </c>
      <c r="K121" s="5">
        <v>1257012</v>
      </c>
      <c r="L121" s="5">
        <v>925220</v>
      </c>
      <c r="M121" s="5">
        <v>655183</v>
      </c>
      <c r="N121" s="5">
        <v>308295</v>
      </c>
      <c r="O121" s="5">
        <v>784687</v>
      </c>
      <c r="P121" s="5">
        <v>924002</v>
      </c>
      <c r="Q121" s="5">
        <v>1251853</v>
      </c>
      <c r="R121" s="5">
        <v>1829023</v>
      </c>
      <c r="S121" s="5">
        <v>497421</v>
      </c>
      <c r="T121" s="5">
        <v>82984</v>
      </c>
      <c r="Y121" s="5">
        <v>2408726</v>
      </c>
      <c r="Z121" s="5">
        <v>5180533</v>
      </c>
    </row>
    <row r="122" spans="3:26" ht="15.5" x14ac:dyDescent="0.35">
      <c r="C122" t="s">
        <v>596</v>
      </c>
      <c r="Z122" s="5">
        <v>803016</v>
      </c>
    </row>
    <row r="123" spans="3:26" ht="15.5" x14ac:dyDescent="0.35">
      <c r="C123" t="s">
        <v>154</v>
      </c>
      <c r="D123" s="5">
        <v>239834894</v>
      </c>
      <c r="E123" s="5">
        <v>242032365</v>
      </c>
      <c r="F123" s="5">
        <v>263974466</v>
      </c>
      <c r="G123" s="5">
        <v>289623346</v>
      </c>
      <c r="I123" s="5">
        <v>242032365</v>
      </c>
      <c r="J123" s="5">
        <v>285899104</v>
      </c>
      <c r="K123" s="5">
        <v>230246983</v>
      </c>
      <c r="L123" s="5">
        <v>297571533</v>
      </c>
      <c r="M123" s="5">
        <v>144944530</v>
      </c>
      <c r="N123" s="5">
        <v>81910755</v>
      </c>
      <c r="O123" s="5">
        <v>87695831</v>
      </c>
      <c r="P123" s="5">
        <v>177023250</v>
      </c>
      <c r="Q123" s="5">
        <v>133047144</v>
      </c>
      <c r="R123" s="5">
        <v>96971918</v>
      </c>
      <c r="S123" s="5">
        <v>52889051</v>
      </c>
      <c r="T123" s="5">
        <v>149230185</v>
      </c>
      <c r="U123" s="5">
        <v>185995157</v>
      </c>
      <c r="V123" s="5">
        <v>217457830</v>
      </c>
      <c r="W123" s="5">
        <v>226500036</v>
      </c>
      <c r="X123" s="5">
        <v>121223073</v>
      </c>
      <c r="Y123" s="5">
        <v>118361830</v>
      </c>
      <c r="Z123" s="5">
        <v>103573249</v>
      </c>
    </row>
    <row r="124" spans="3:26" ht="15.5" x14ac:dyDescent="0.35">
      <c r="C124" t="s">
        <v>155</v>
      </c>
    </row>
    <row r="125" spans="3:26" ht="15.5" x14ac:dyDescent="0.35">
      <c r="C125" t="s">
        <v>156</v>
      </c>
      <c r="D125" s="5">
        <v>23232926</v>
      </c>
      <c r="E125" s="5">
        <v>23232926</v>
      </c>
      <c r="F125" s="5">
        <v>23232926</v>
      </c>
      <c r="G125" s="5">
        <v>23232926</v>
      </c>
      <c r="I125" s="5">
        <v>23232926</v>
      </c>
      <c r="J125" s="5">
        <v>23232926</v>
      </c>
      <c r="K125" s="5">
        <v>23232926</v>
      </c>
      <c r="L125" s="5">
        <v>23232926</v>
      </c>
      <c r="M125" s="5">
        <v>23232926</v>
      </c>
      <c r="N125" s="5">
        <v>23232926</v>
      </c>
      <c r="O125" s="5">
        <v>23232926</v>
      </c>
      <c r="P125" s="5">
        <v>23232926</v>
      </c>
      <c r="Q125" s="5">
        <v>23232926</v>
      </c>
      <c r="R125" s="5">
        <v>23232926</v>
      </c>
      <c r="S125" s="5">
        <v>23232926</v>
      </c>
      <c r="T125" s="5">
        <v>23232926</v>
      </c>
      <c r="U125" s="5">
        <v>23232926</v>
      </c>
      <c r="V125" s="5">
        <v>23232926</v>
      </c>
      <c r="W125" s="5">
        <v>23232926</v>
      </c>
      <c r="X125" s="5">
        <v>23232926</v>
      </c>
      <c r="Y125" s="5">
        <v>23232926</v>
      </c>
      <c r="Z125" s="5">
        <v>23232926</v>
      </c>
    </row>
    <row r="126" spans="3:26" ht="15.5" x14ac:dyDescent="0.35">
      <c r="C126" t="s">
        <v>157</v>
      </c>
      <c r="D126" s="5">
        <v>7998836</v>
      </c>
      <c r="E126" s="5">
        <v>7998836</v>
      </c>
      <c r="F126" s="5">
        <v>7998836</v>
      </c>
      <c r="G126" s="5">
        <v>7998836</v>
      </c>
      <c r="I126" s="5">
        <v>7998836</v>
      </c>
      <c r="J126" s="5">
        <v>7998836</v>
      </c>
      <c r="K126" s="5">
        <v>7998836</v>
      </c>
      <c r="L126" s="5">
        <v>7998836</v>
      </c>
      <c r="M126" s="5">
        <v>7998836</v>
      </c>
      <c r="N126" s="5">
        <v>7998836</v>
      </c>
      <c r="O126" s="5">
        <v>7998836</v>
      </c>
      <c r="P126" s="5">
        <v>7998836</v>
      </c>
      <c r="Q126" s="5">
        <v>7998836</v>
      </c>
      <c r="R126" s="5">
        <v>7998836</v>
      </c>
      <c r="S126" s="5">
        <v>7998836</v>
      </c>
      <c r="T126" s="5">
        <v>7998836</v>
      </c>
      <c r="U126" s="5">
        <v>7998836</v>
      </c>
      <c r="V126" s="5">
        <v>7998836</v>
      </c>
      <c r="W126" s="5">
        <v>7998836</v>
      </c>
      <c r="X126" s="5">
        <v>7998836</v>
      </c>
      <c r="Y126" s="5">
        <v>7998836</v>
      </c>
      <c r="Z126" s="5">
        <v>7998836</v>
      </c>
    </row>
    <row r="127" spans="3:26" ht="15.5" x14ac:dyDescent="0.35">
      <c r="C127" t="s">
        <v>158</v>
      </c>
      <c r="D127" s="5">
        <v>139653622</v>
      </c>
      <c r="E127" s="5">
        <v>134738560</v>
      </c>
      <c r="F127" s="5">
        <v>137335267</v>
      </c>
      <c r="G127" s="5">
        <v>131549972</v>
      </c>
      <c r="I127" s="5">
        <v>134738560</v>
      </c>
      <c r="J127" s="5">
        <v>140498841</v>
      </c>
      <c r="K127" s="5">
        <v>148435421</v>
      </c>
      <c r="L127" s="5">
        <v>134019574</v>
      </c>
      <c r="M127" s="5">
        <v>126466261</v>
      </c>
      <c r="N127" s="5">
        <v>141860640</v>
      </c>
      <c r="O127" s="5">
        <v>147012850</v>
      </c>
      <c r="P127" s="5">
        <v>138657414</v>
      </c>
      <c r="Q127" s="5">
        <v>119096822</v>
      </c>
      <c r="R127" s="5">
        <v>111003741</v>
      </c>
      <c r="S127" s="5">
        <v>198939540</v>
      </c>
      <c r="T127" s="5">
        <v>197899294</v>
      </c>
      <c r="U127" s="5">
        <v>186355217</v>
      </c>
      <c r="V127" s="5">
        <v>186778663</v>
      </c>
      <c r="W127" s="5">
        <v>155501465</v>
      </c>
      <c r="X127" s="5">
        <v>100534698</v>
      </c>
      <c r="Y127" s="5">
        <v>67968917</v>
      </c>
      <c r="Z127" s="5">
        <v>44787278</v>
      </c>
    </row>
    <row r="128" spans="3:26" ht="15.5" x14ac:dyDescent="0.35">
      <c r="C128" t="s">
        <v>159</v>
      </c>
      <c r="D128" s="5">
        <v>4646585</v>
      </c>
      <c r="E128" s="5">
        <v>4646585</v>
      </c>
      <c r="F128" s="5">
        <v>4646585</v>
      </c>
      <c r="G128" s="5">
        <v>4646585</v>
      </c>
      <c r="I128" s="5">
        <v>4646585</v>
      </c>
      <c r="J128" s="5">
        <v>4646585</v>
      </c>
      <c r="K128" s="5">
        <v>4646585</v>
      </c>
      <c r="L128" s="5">
        <v>4646585</v>
      </c>
      <c r="M128" s="5">
        <v>4646585</v>
      </c>
      <c r="N128" s="5">
        <v>4646585</v>
      </c>
      <c r="O128" s="5">
        <v>4646585</v>
      </c>
      <c r="P128" s="5">
        <v>4646585</v>
      </c>
      <c r="Q128" s="5">
        <v>4646585</v>
      </c>
      <c r="R128" s="5">
        <v>4646585</v>
      </c>
      <c r="S128" s="5">
        <v>4646585</v>
      </c>
      <c r="T128" s="5">
        <v>4646585</v>
      </c>
      <c r="U128" s="5">
        <v>4617008</v>
      </c>
      <c r="V128" s="5">
        <v>4117008</v>
      </c>
      <c r="W128" s="5">
        <v>3617008</v>
      </c>
      <c r="X128" s="5">
        <v>3117008</v>
      </c>
      <c r="Y128" s="5">
        <v>2617008</v>
      </c>
      <c r="Z128" s="5">
        <v>2128008</v>
      </c>
    </row>
    <row r="129" spans="2:26" ht="15.5" x14ac:dyDescent="0.35">
      <c r="C129" t="s">
        <v>160</v>
      </c>
      <c r="D129" s="5">
        <v>135007037</v>
      </c>
      <c r="E129" s="5">
        <v>130091975</v>
      </c>
      <c r="F129" s="5">
        <v>132688682</v>
      </c>
      <c r="G129" s="5">
        <v>126903387</v>
      </c>
      <c r="I129" s="5">
        <v>130091975</v>
      </c>
      <c r="J129" s="5">
        <v>135852256</v>
      </c>
      <c r="K129" s="5">
        <v>143788836</v>
      </c>
      <c r="L129" s="5">
        <v>129372989</v>
      </c>
      <c r="M129" s="5">
        <v>121819676</v>
      </c>
      <c r="N129" s="5">
        <v>137214055</v>
      </c>
      <c r="O129" s="5">
        <v>142366265</v>
      </c>
      <c r="P129" s="5">
        <v>134010829</v>
      </c>
      <c r="Q129" s="5">
        <v>114450237</v>
      </c>
      <c r="R129" s="5">
        <v>106357156</v>
      </c>
      <c r="S129" s="5">
        <v>194292955</v>
      </c>
      <c r="T129" s="5">
        <v>193252709</v>
      </c>
      <c r="U129" s="5">
        <v>181738209</v>
      </c>
      <c r="V129" s="5">
        <v>182661655</v>
      </c>
      <c r="W129" s="5">
        <v>151884457</v>
      </c>
      <c r="X129" s="5">
        <v>97417690</v>
      </c>
      <c r="Y129" s="5">
        <v>65351909</v>
      </c>
      <c r="Z129" s="5">
        <v>42659270</v>
      </c>
    </row>
    <row r="130" spans="2:26" ht="15.5" x14ac:dyDescent="0.35">
      <c r="C130" t="s">
        <v>161</v>
      </c>
      <c r="D130" s="5">
        <v>139653622</v>
      </c>
      <c r="E130" s="5">
        <v>134738560</v>
      </c>
      <c r="F130" s="5">
        <v>137335267</v>
      </c>
      <c r="G130" s="5">
        <v>131549972</v>
      </c>
      <c r="I130" s="5">
        <v>134738560</v>
      </c>
      <c r="J130" s="5">
        <v>140498841</v>
      </c>
      <c r="K130" s="5">
        <v>148435421</v>
      </c>
      <c r="L130" s="5">
        <v>134019574</v>
      </c>
      <c r="M130" s="5">
        <v>126466261</v>
      </c>
      <c r="N130" s="5">
        <v>141860640</v>
      </c>
      <c r="O130" s="5">
        <v>147012850</v>
      </c>
      <c r="P130" s="5">
        <v>138657414</v>
      </c>
      <c r="Q130" s="5">
        <v>119096822</v>
      </c>
      <c r="R130" s="5">
        <v>111003741</v>
      </c>
      <c r="S130" s="5">
        <v>198939540</v>
      </c>
      <c r="T130" s="5">
        <v>197899294</v>
      </c>
      <c r="U130" s="5">
        <v>186355217</v>
      </c>
      <c r="V130" s="5">
        <v>186778663</v>
      </c>
      <c r="W130" s="5">
        <v>155501465</v>
      </c>
      <c r="X130" s="5">
        <v>100534698</v>
      </c>
      <c r="Y130" s="5">
        <v>67968917</v>
      </c>
      <c r="Z130" s="5">
        <v>44787278</v>
      </c>
    </row>
    <row r="131" spans="2:26" ht="15.5" x14ac:dyDescent="0.35">
      <c r="C131" t="s">
        <v>10</v>
      </c>
      <c r="D131" s="5">
        <v>169915182</v>
      </c>
      <c r="E131" s="5">
        <v>165000120</v>
      </c>
      <c r="F131" s="5">
        <v>167897432</v>
      </c>
      <c r="G131" s="5">
        <v>162112137</v>
      </c>
      <c r="I131" s="5">
        <v>165000120</v>
      </c>
      <c r="J131" s="5">
        <v>171061006</v>
      </c>
      <c r="K131" s="5">
        <v>179184538</v>
      </c>
      <c r="L131" s="5">
        <v>165760797</v>
      </c>
      <c r="M131" s="5">
        <v>159703466</v>
      </c>
      <c r="N131" s="5">
        <v>174318917</v>
      </c>
      <c r="O131" s="5">
        <v>178326760</v>
      </c>
      <c r="P131" s="5">
        <v>169289200</v>
      </c>
      <c r="Q131" s="5">
        <v>150303368</v>
      </c>
      <c r="R131" s="5">
        <v>142307241</v>
      </c>
      <c r="S131" s="5">
        <v>228715932</v>
      </c>
      <c r="T131" s="5">
        <v>229131056</v>
      </c>
      <c r="U131" s="5">
        <v>217586979</v>
      </c>
      <c r="V131" s="5">
        <v>218010425</v>
      </c>
      <c r="W131" s="5">
        <v>186733227</v>
      </c>
      <c r="X131" s="5">
        <v>131766460</v>
      </c>
      <c r="Y131" s="5">
        <v>99200679</v>
      </c>
      <c r="Z131" s="5">
        <v>76019040</v>
      </c>
    </row>
    <row r="132" spans="2:26" ht="15.5" x14ac:dyDescent="0.35">
      <c r="C132" t="s">
        <v>163</v>
      </c>
      <c r="D132" s="5">
        <v>409750076</v>
      </c>
      <c r="E132" s="5">
        <v>407032485</v>
      </c>
      <c r="F132" s="5">
        <v>431871898</v>
      </c>
      <c r="G132" s="5">
        <v>451735483</v>
      </c>
      <c r="I132" s="5">
        <v>407032485</v>
      </c>
      <c r="J132" s="5">
        <v>456960110</v>
      </c>
      <c r="K132" s="5">
        <v>409431521</v>
      </c>
      <c r="L132" s="5">
        <v>463332330</v>
      </c>
      <c r="M132" s="5">
        <v>304647996</v>
      </c>
      <c r="N132" s="5">
        <v>256229672</v>
      </c>
      <c r="O132" s="5">
        <v>266022591</v>
      </c>
      <c r="P132" s="5">
        <v>346312450</v>
      </c>
      <c r="Q132" s="5">
        <v>283350512</v>
      </c>
      <c r="R132" s="5">
        <v>239279159</v>
      </c>
      <c r="S132" s="5">
        <v>281604983</v>
      </c>
      <c r="T132" s="5">
        <v>378361241</v>
      </c>
      <c r="U132" s="5">
        <v>403582136</v>
      </c>
      <c r="V132" s="5">
        <v>435468255</v>
      </c>
      <c r="W132" s="5">
        <v>413233263</v>
      </c>
      <c r="X132" s="5">
        <v>252989533</v>
      </c>
      <c r="Y132" s="5">
        <v>217562509</v>
      </c>
      <c r="Z132" s="5">
        <v>179592289</v>
      </c>
    </row>
    <row r="133" spans="2:26" ht="15.5" x14ac:dyDescent="0.35">
      <c r="C133" t="s">
        <v>164</v>
      </c>
      <c r="D133" s="5">
        <v>840000000</v>
      </c>
      <c r="E133" s="5">
        <v>840000000</v>
      </c>
      <c r="F133" s="5">
        <v>840000000</v>
      </c>
      <c r="G133" s="5">
        <v>840000000</v>
      </c>
      <c r="I133" s="5">
        <v>840000000</v>
      </c>
      <c r="J133" s="5">
        <v>840000000</v>
      </c>
      <c r="K133" s="5">
        <v>840000000</v>
      </c>
      <c r="L133" s="5">
        <v>840000000</v>
      </c>
      <c r="M133" s="5">
        <v>840000000</v>
      </c>
      <c r="N133" s="5">
        <v>840000000</v>
      </c>
      <c r="O133" s="5">
        <v>840000000</v>
      </c>
      <c r="P133" s="5">
        <v>840000000</v>
      </c>
      <c r="Q133" s="5">
        <v>840000000</v>
      </c>
      <c r="R133" s="5">
        <v>840000000</v>
      </c>
      <c r="S133" s="5">
        <v>840000000</v>
      </c>
      <c r="T133" s="5">
        <v>840000000</v>
      </c>
      <c r="U133" s="5">
        <v>840000000</v>
      </c>
      <c r="V133" s="5">
        <v>840000000</v>
      </c>
      <c r="W133" s="5">
        <v>840000000</v>
      </c>
      <c r="X133" s="5">
        <v>840000000</v>
      </c>
      <c r="Y133" s="5">
        <v>840000000</v>
      </c>
      <c r="Z133" s="5">
        <v>840000000</v>
      </c>
    </row>
    <row r="135" spans="2:26" ht="15.5" x14ac:dyDescent="0.35">
      <c r="B135" t="s">
        <v>165</v>
      </c>
      <c r="C135" t="s">
        <v>166</v>
      </c>
      <c r="D135" s="5">
        <v>5921665</v>
      </c>
      <c r="E135" s="5">
        <v>4531748</v>
      </c>
      <c r="F135" s="5">
        <v>62905296</v>
      </c>
      <c r="G135" s="5">
        <v>29330816</v>
      </c>
      <c r="I135" s="5">
        <v>103444891</v>
      </c>
      <c r="J135" s="5">
        <v>23585753</v>
      </c>
      <c r="K135" s="5">
        <v>41138760</v>
      </c>
      <c r="L135" s="5">
        <v>-31254234</v>
      </c>
      <c r="M135" s="5">
        <v>51534804</v>
      </c>
      <c r="N135" s="5">
        <v>52572382</v>
      </c>
      <c r="O135" s="5">
        <v>45624235</v>
      </c>
      <c r="P135" s="5">
        <v>-27795514</v>
      </c>
      <c r="Q135" s="5">
        <v>58517318</v>
      </c>
      <c r="R135" s="5">
        <v>72782407</v>
      </c>
      <c r="S135" s="5">
        <v>94368698</v>
      </c>
      <c r="T135" s="5">
        <v>37556153</v>
      </c>
      <c r="U135" s="5">
        <v>77661417</v>
      </c>
      <c r="V135" s="5">
        <v>-46634301</v>
      </c>
      <c r="W135" s="5">
        <v>-15445086</v>
      </c>
      <c r="X135" s="5">
        <v>18784476</v>
      </c>
      <c r="Y135" s="5">
        <v>98654251</v>
      </c>
      <c r="Z135" s="5">
        <v>-24934762</v>
      </c>
    </row>
    <row r="136" spans="2:26" ht="15.5" x14ac:dyDescent="0.35">
      <c r="C136" t="s">
        <v>938</v>
      </c>
    </row>
    <row r="137" spans="2:26" ht="15.5" x14ac:dyDescent="0.35">
      <c r="C137" t="s">
        <v>1665</v>
      </c>
      <c r="D137" s="5">
        <v>119262986</v>
      </c>
      <c r="E137" s="5">
        <v>124486354</v>
      </c>
      <c r="F137" s="5">
        <v>151087026</v>
      </c>
      <c r="G137" s="5">
        <v>145406882</v>
      </c>
      <c r="I137" s="5">
        <v>559832767</v>
      </c>
      <c r="J137" s="5">
        <v>482988177</v>
      </c>
      <c r="K137" s="5">
        <v>650004469</v>
      </c>
      <c r="L137" s="5">
        <v>578148032</v>
      </c>
      <c r="M137" s="5">
        <v>429802631</v>
      </c>
      <c r="N137" s="5">
        <v>264904434</v>
      </c>
      <c r="O137" s="5">
        <v>443372777</v>
      </c>
      <c r="P137" s="5">
        <v>436681545</v>
      </c>
      <c r="Q137" s="5">
        <v>351998192</v>
      </c>
      <c r="R137" s="5">
        <v>285153103</v>
      </c>
      <c r="S137" s="5">
        <v>322523642</v>
      </c>
      <c r="T137" s="5">
        <v>387906051</v>
      </c>
      <c r="U137" s="5">
        <v>481987564</v>
      </c>
      <c r="V137" s="5">
        <v>615860819</v>
      </c>
      <c r="W137" s="5">
        <v>640812997</v>
      </c>
      <c r="X137" s="5">
        <v>475459372</v>
      </c>
      <c r="Y137" s="5">
        <v>340448799</v>
      </c>
      <c r="Z137" s="5">
        <v>51897076</v>
      </c>
    </row>
    <row r="138" spans="2:26" ht="15.5" x14ac:dyDescent="0.35">
      <c r="C138" t="s">
        <v>924</v>
      </c>
      <c r="D138" s="5">
        <v>-3611824</v>
      </c>
      <c r="E138" s="5">
        <v>2601678</v>
      </c>
      <c r="F138" s="5">
        <v>-490294</v>
      </c>
      <c r="G138" s="5">
        <v>374024</v>
      </c>
      <c r="I138" s="5">
        <v>1359302</v>
      </c>
      <c r="J138" s="5">
        <v>-7389799</v>
      </c>
      <c r="K138" s="5">
        <v>-5538459</v>
      </c>
      <c r="L138" s="5">
        <v>6082679</v>
      </c>
      <c r="M138" s="5">
        <v>1513100</v>
      </c>
      <c r="N138" s="5">
        <v>4320319</v>
      </c>
      <c r="O138" s="5">
        <v>-10900493</v>
      </c>
      <c r="P138" s="5">
        <v>1530065</v>
      </c>
    </row>
    <row r="139" spans="2:26" ht="15.5" x14ac:dyDescent="0.35">
      <c r="C139" t="s">
        <v>950</v>
      </c>
      <c r="D139" s="5">
        <v>119262986</v>
      </c>
      <c r="E139" s="5">
        <v>124486354</v>
      </c>
      <c r="F139" s="5">
        <v>151087026</v>
      </c>
      <c r="G139" s="5">
        <v>145406882</v>
      </c>
      <c r="I139" s="5">
        <v>559832767</v>
      </c>
      <c r="J139" s="5">
        <v>482988177</v>
      </c>
      <c r="K139" s="5">
        <v>650004469</v>
      </c>
      <c r="L139" s="5">
        <v>578148032</v>
      </c>
      <c r="M139" s="5">
        <v>429802631</v>
      </c>
      <c r="N139" s="5">
        <v>264904434</v>
      </c>
      <c r="O139" s="5">
        <v>443372777</v>
      </c>
      <c r="P139" s="5">
        <v>436681545</v>
      </c>
      <c r="Q139" s="5">
        <v>358161687</v>
      </c>
      <c r="R139" s="5">
        <v>287367778</v>
      </c>
      <c r="S139" s="5">
        <v>321002809</v>
      </c>
      <c r="T139" s="5">
        <v>392029829</v>
      </c>
      <c r="U139" s="5">
        <v>480321326</v>
      </c>
      <c r="V139" s="5">
        <v>616967837</v>
      </c>
      <c r="W139" s="5">
        <v>642442033</v>
      </c>
      <c r="X139" s="5">
        <v>475459372</v>
      </c>
      <c r="Y139" s="5">
        <v>340448799</v>
      </c>
      <c r="Z139" s="5">
        <v>51897076</v>
      </c>
    </row>
    <row r="140" spans="2:26" ht="15.5" x14ac:dyDescent="0.35">
      <c r="C140" t="s">
        <v>168</v>
      </c>
      <c r="D140" s="5">
        <v>-90237126</v>
      </c>
      <c r="E140" s="5">
        <v>-108638206</v>
      </c>
      <c r="F140" s="5">
        <v>-67768623</v>
      </c>
      <c r="G140" s="5">
        <v>-105259473</v>
      </c>
      <c r="I140" s="5">
        <v>-383908610</v>
      </c>
      <c r="J140" s="5">
        <v>-378041976</v>
      </c>
      <c r="K140" s="5">
        <v>-519424703</v>
      </c>
      <c r="L140" s="5">
        <v>-540677986</v>
      </c>
      <c r="M140" s="5">
        <v>-321852024</v>
      </c>
      <c r="N140" s="5">
        <v>-174460435</v>
      </c>
      <c r="O140" s="5">
        <v>-326399081</v>
      </c>
      <c r="P140" s="5">
        <v>-417783536</v>
      </c>
      <c r="Q140" s="5">
        <v>-253704104</v>
      </c>
      <c r="R140" s="5">
        <v>-180516418</v>
      </c>
      <c r="S140" s="5">
        <v>-187457793</v>
      </c>
      <c r="T140" s="5">
        <v>-305004661</v>
      </c>
      <c r="U140" s="5">
        <v>-345943719</v>
      </c>
      <c r="V140" s="5">
        <v>-584805340</v>
      </c>
      <c r="W140" s="5">
        <v>-587471544</v>
      </c>
      <c r="X140" s="5">
        <v>-403413759</v>
      </c>
      <c r="Y140" s="5">
        <v>-200513878</v>
      </c>
      <c r="Z140" s="5">
        <v>-61141649</v>
      </c>
    </row>
    <row r="141" spans="2:26" ht="15.5" x14ac:dyDescent="0.35">
      <c r="C141" t="s">
        <v>951</v>
      </c>
    </row>
    <row r="142" spans="2:26" ht="15.5" x14ac:dyDescent="0.35">
      <c r="C142" t="s">
        <v>1666</v>
      </c>
      <c r="D142" s="5">
        <v>-8665072</v>
      </c>
      <c r="E142" s="5">
        <v>-8167642</v>
      </c>
      <c r="F142" s="5">
        <v>-7915554</v>
      </c>
      <c r="G142" s="5">
        <v>-3968839</v>
      </c>
      <c r="I142" s="5">
        <v>-33762995</v>
      </c>
      <c r="J142" s="5">
        <v>-33690271</v>
      </c>
      <c r="K142" s="5">
        <v>-33636056</v>
      </c>
      <c r="L142" s="5">
        <v>-30218247</v>
      </c>
      <c r="M142" s="5">
        <v>-23948539</v>
      </c>
      <c r="N142" s="5">
        <v>-22265649</v>
      </c>
      <c r="O142" s="5">
        <v>-22318231</v>
      </c>
      <c r="P142" s="5">
        <v>-19728466</v>
      </c>
      <c r="Q142" s="5">
        <v>-17644166</v>
      </c>
      <c r="R142" s="5">
        <v>-17314060</v>
      </c>
      <c r="S142" s="5">
        <v>-18551114</v>
      </c>
      <c r="T142" s="5">
        <v>-21388866</v>
      </c>
      <c r="U142" s="5">
        <v>-23056663</v>
      </c>
      <c r="V142" s="5">
        <v>-25041364</v>
      </c>
      <c r="W142" s="5">
        <v>-24778002</v>
      </c>
      <c r="X142" s="5">
        <v>-16256946</v>
      </c>
      <c r="Y142" s="5">
        <v>-14518689</v>
      </c>
      <c r="Z142" s="5">
        <v>-2930145</v>
      </c>
    </row>
    <row r="143" spans="2:26" ht="15.5" x14ac:dyDescent="0.35">
      <c r="C143" t="s">
        <v>340</v>
      </c>
      <c r="D143" s="5">
        <v>-10012851</v>
      </c>
      <c r="E143" s="5">
        <v>-5108383</v>
      </c>
      <c r="F143" s="5">
        <v>-10676450</v>
      </c>
      <c r="G143" s="5">
        <v>-2595174</v>
      </c>
      <c r="I143" s="5">
        <v>-31200512</v>
      </c>
      <c r="J143" s="5">
        <v>-31366497</v>
      </c>
      <c r="K143" s="5">
        <v>-34004423</v>
      </c>
      <c r="L143" s="5">
        <v>-30174716</v>
      </c>
      <c r="M143" s="5">
        <v>-18961032</v>
      </c>
      <c r="N143" s="5">
        <v>-14157328</v>
      </c>
      <c r="O143" s="5">
        <v>-23977262</v>
      </c>
      <c r="P143" s="5">
        <v>-17814862</v>
      </c>
      <c r="Q143" s="5">
        <v>-21245722</v>
      </c>
      <c r="R143" s="5">
        <v>-13806530</v>
      </c>
      <c r="S143" s="5">
        <v>-17430807</v>
      </c>
      <c r="T143" s="5">
        <v>-21124101</v>
      </c>
      <c r="U143" s="5">
        <v>-21559223</v>
      </c>
      <c r="V143" s="5">
        <v>-27096051</v>
      </c>
      <c r="W143" s="5">
        <v>-24180862</v>
      </c>
      <c r="X143" s="5">
        <v>-20832417</v>
      </c>
      <c r="Y143" s="5">
        <v>-13807059</v>
      </c>
      <c r="Z143" s="5">
        <v>-4755297</v>
      </c>
    </row>
    <row r="144" spans="2:26" ht="15.5" x14ac:dyDescent="0.35">
      <c r="C144" t="s">
        <v>963</v>
      </c>
      <c r="D144" s="5">
        <v>-18677923</v>
      </c>
      <c r="E144" s="5">
        <v>-13276025</v>
      </c>
      <c r="F144" s="5">
        <v>-18592004</v>
      </c>
      <c r="G144" s="5">
        <v>-6564013</v>
      </c>
      <c r="I144" s="5">
        <v>-64963507</v>
      </c>
      <c r="J144" s="5">
        <v>-65056768</v>
      </c>
      <c r="K144" s="5">
        <v>-67640479</v>
      </c>
      <c r="L144" s="5">
        <v>-60392963</v>
      </c>
      <c r="M144" s="5">
        <v>-42909571</v>
      </c>
      <c r="N144" s="5">
        <v>-36422977</v>
      </c>
      <c r="O144" s="5">
        <v>-46295493</v>
      </c>
      <c r="P144" s="5">
        <v>-37543328</v>
      </c>
      <c r="Q144" s="5">
        <v>-38889888</v>
      </c>
      <c r="R144" s="5">
        <v>-31120590</v>
      </c>
      <c r="S144" s="5">
        <v>-35981921</v>
      </c>
      <c r="T144" s="5">
        <v>-42512967</v>
      </c>
      <c r="U144" s="5">
        <v>-44615886</v>
      </c>
      <c r="V144" s="5">
        <v>-52137415</v>
      </c>
      <c r="W144" s="5">
        <v>-48958864</v>
      </c>
      <c r="X144" s="5">
        <v>-37089363</v>
      </c>
      <c r="Y144" s="5">
        <v>-28325748</v>
      </c>
      <c r="Z144" s="5">
        <v>-7685442</v>
      </c>
    </row>
    <row r="145" spans="3:26" ht="15.5" x14ac:dyDescent="0.35">
      <c r="C145" t="s">
        <v>91</v>
      </c>
    </row>
    <row r="146" spans="3:26" ht="15.5" x14ac:dyDescent="0.35">
      <c r="C146" t="s">
        <v>1667</v>
      </c>
      <c r="D146" s="5">
        <v>30133</v>
      </c>
      <c r="E146" s="5">
        <v>33910</v>
      </c>
      <c r="F146" s="5">
        <v>67795</v>
      </c>
      <c r="G146" s="5">
        <v>70493</v>
      </c>
      <c r="I146" s="5">
        <v>242661</v>
      </c>
      <c r="J146" s="5">
        <v>200956</v>
      </c>
      <c r="K146" s="5">
        <v>170341</v>
      </c>
      <c r="L146" s="5">
        <v>156103</v>
      </c>
      <c r="M146" s="5">
        <v>429493</v>
      </c>
      <c r="N146" s="5">
        <v>298778</v>
      </c>
      <c r="O146" s="5">
        <v>516520</v>
      </c>
      <c r="P146" s="5">
        <v>791746</v>
      </c>
      <c r="Q146" s="5">
        <v>493405</v>
      </c>
      <c r="R146" s="5">
        <v>1926138</v>
      </c>
      <c r="S146" s="5">
        <v>627178</v>
      </c>
      <c r="T146" s="5">
        <v>535221</v>
      </c>
      <c r="U146" s="5">
        <v>627879</v>
      </c>
      <c r="V146" s="5">
        <v>364522</v>
      </c>
      <c r="W146" s="5">
        <v>139810</v>
      </c>
      <c r="X146" s="5">
        <v>198472</v>
      </c>
      <c r="Y146" s="5">
        <v>542018</v>
      </c>
      <c r="Z146" s="5">
        <v>272981</v>
      </c>
    </row>
    <row r="147" spans="3:26" ht="15.5" x14ac:dyDescent="0.35">
      <c r="C147" t="s">
        <v>1668</v>
      </c>
    </row>
    <row r="148" spans="3:26" ht="15.5" x14ac:dyDescent="0.35">
      <c r="C148" t="s">
        <v>411</v>
      </c>
      <c r="D148" s="5">
        <v>-844581</v>
      </c>
      <c r="E148" s="5">
        <v>-675963</v>
      </c>
      <c r="F148" s="5">
        <v>-1398604</v>
      </c>
      <c r="G148" s="5">
        <v>-4697097</v>
      </c>
      <c r="I148" s="5">
        <v>-9117722</v>
      </c>
      <c r="J148" s="5">
        <v>-9114837</v>
      </c>
      <c r="K148" s="5">
        <v>-16432409</v>
      </c>
      <c r="L148" s="5">
        <v>-14570099</v>
      </c>
      <c r="M148" s="5">
        <v>-15448825</v>
      </c>
      <c r="N148" s="5">
        <v>-6067737</v>
      </c>
      <c r="O148" s="5">
        <v>-14669995</v>
      </c>
      <c r="P148" s="5">
        <v>-11472006</v>
      </c>
      <c r="Q148" s="5">
        <v>-7543782</v>
      </c>
      <c r="R148" s="5">
        <v>-4874501</v>
      </c>
      <c r="S148" s="5">
        <v>-3821575</v>
      </c>
      <c r="T148" s="5">
        <v>-7491269</v>
      </c>
      <c r="U148" s="5">
        <v>-12728183</v>
      </c>
      <c r="V148" s="5">
        <v>-27023905</v>
      </c>
      <c r="W148" s="5">
        <v>-21596521</v>
      </c>
      <c r="X148" s="5">
        <v>-16370246</v>
      </c>
      <c r="Y148" s="5">
        <v>-13496940</v>
      </c>
      <c r="Z148" s="5">
        <v>-8277728</v>
      </c>
    </row>
    <row r="149" spans="3:26" ht="15.5" x14ac:dyDescent="0.35">
      <c r="C149" t="s">
        <v>179</v>
      </c>
      <c r="D149" s="5">
        <v>-2248105</v>
      </c>
      <c r="E149" s="5">
        <v>-11151809</v>
      </c>
      <c r="F149" s="5">
        <v>-62447273</v>
      </c>
      <c r="G149" s="5">
        <v>-31649823</v>
      </c>
      <c r="I149" s="5">
        <v>-103410273</v>
      </c>
      <c r="J149" s="5">
        <v>-16647340</v>
      </c>
      <c r="K149" s="5">
        <v>-47452351</v>
      </c>
      <c r="L149" s="5">
        <v>47370106</v>
      </c>
      <c r="M149" s="5">
        <v>-69628788</v>
      </c>
      <c r="N149" s="5">
        <v>-33999518</v>
      </c>
      <c r="O149" s="5">
        <v>-71884194</v>
      </c>
      <c r="P149" s="5">
        <v>17389120</v>
      </c>
      <c r="Q149" s="5">
        <v>-16832096</v>
      </c>
      <c r="R149" s="5">
        <v>-107053230</v>
      </c>
      <c r="S149" s="5">
        <v>-48270029</v>
      </c>
      <c r="T149" s="5">
        <v>-32994426</v>
      </c>
      <c r="U149" s="5">
        <v>-72000290</v>
      </c>
      <c r="V149" s="5">
        <v>46737090</v>
      </c>
      <c r="W149" s="5">
        <v>15059945</v>
      </c>
      <c r="X149" s="5">
        <v>-17629157</v>
      </c>
      <c r="Y149" s="5">
        <v>-69593518</v>
      </c>
      <c r="Z149" s="5">
        <v>28541251</v>
      </c>
    </row>
    <row r="150" spans="3:26" ht="15.5" x14ac:dyDescent="0.35">
      <c r="C150" t="s">
        <v>180</v>
      </c>
      <c r="D150" s="5">
        <v>-354290</v>
      </c>
      <c r="E150" s="5">
        <v>-305398</v>
      </c>
      <c r="F150" s="5">
        <v>-560316</v>
      </c>
      <c r="G150" s="5">
        <v>-1743859</v>
      </c>
      <c r="I150" s="5">
        <v>-2703895</v>
      </c>
      <c r="J150" s="5">
        <v>-6003364</v>
      </c>
      <c r="K150" s="5">
        <v>-2110806</v>
      </c>
      <c r="L150" s="5">
        <v>-5019894</v>
      </c>
      <c r="M150" s="5">
        <v>-1248378</v>
      </c>
      <c r="N150" s="5">
        <v>-767635</v>
      </c>
      <c r="O150" s="5">
        <v>-3395461</v>
      </c>
      <c r="P150" s="5">
        <v>-1527249</v>
      </c>
      <c r="Q150" s="5">
        <v>-1259405</v>
      </c>
      <c r="R150" s="5">
        <v>-1397801</v>
      </c>
      <c r="S150" s="5">
        <v>-2239879</v>
      </c>
      <c r="T150" s="5">
        <v>-4134077</v>
      </c>
      <c r="U150" s="5">
        <v>-9659863</v>
      </c>
      <c r="V150" s="5">
        <v>-5445161</v>
      </c>
      <c r="W150" s="5">
        <v>-7704752</v>
      </c>
      <c r="X150" s="5">
        <v>-5328053</v>
      </c>
      <c r="Y150" s="5">
        <v>-7923068</v>
      </c>
      <c r="Z150" s="5">
        <v>-3475446</v>
      </c>
    </row>
    <row r="151" spans="3:26" ht="15.5" x14ac:dyDescent="0.35">
      <c r="C151" t="s">
        <v>565</v>
      </c>
      <c r="D151" s="5">
        <v>110354</v>
      </c>
      <c r="E151" s="5">
        <v>77389</v>
      </c>
      <c r="F151" s="5">
        <v>-317467</v>
      </c>
      <c r="G151" s="5">
        <v>-494720</v>
      </c>
      <c r="I151" s="5">
        <v>255809</v>
      </c>
      <c r="J151" s="5">
        <v>614209</v>
      </c>
      <c r="K151" s="5">
        <v>528775</v>
      </c>
      <c r="L151" s="5">
        <v>426387</v>
      </c>
      <c r="M151" s="5">
        <v>242720</v>
      </c>
      <c r="N151" s="5">
        <v>94111</v>
      </c>
      <c r="O151" s="5">
        <v>124241</v>
      </c>
      <c r="P151" s="5">
        <v>185391</v>
      </c>
      <c r="Q151" s="5">
        <v>27737</v>
      </c>
      <c r="R151" s="5">
        <v>80057</v>
      </c>
      <c r="S151" s="5">
        <v>117721</v>
      </c>
      <c r="T151" s="5">
        <v>1703415</v>
      </c>
      <c r="U151" s="5">
        <v>131840</v>
      </c>
      <c r="V151" s="5">
        <v>1394733</v>
      </c>
      <c r="W151" s="5">
        <v>151872</v>
      </c>
      <c r="X151" s="5">
        <v>104806</v>
      </c>
      <c r="Y151" s="5">
        <v>60978</v>
      </c>
      <c r="Z151" s="5">
        <v>4970</v>
      </c>
    </row>
    <row r="152" spans="3:26" ht="15.5" x14ac:dyDescent="0.35">
      <c r="C152" t="s">
        <v>1669</v>
      </c>
      <c r="G152" s="5">
        <v>2258</v>
      </c>
      <c r="K152" s="5">
        <v>2999</v>
      </c>
    </row>
    <row r="153" spans="3:26" ht="15.5" x14ac:dyDescent="0.35">
      <c r="C153" t="s">
        <v>481</v>
      </c>
    </row>
    <row r="154" spans="3:26" ht="15.5" x14ac:dyDescent="0.35">
      <c r="C154" t="s">
        <v>187</v>
      </c>
      <c r="E154" s="5">
        <v>7285</v>
      </c>
      <c r="I154" s="5">
        <v>7285</v>
      </c>
    </row>
    <row r="155" spans="3:26" ht="15.5" x14ac:dyDescent="0.35">
      <c r="C155" t="s">
        <v>182</v>
      </c>
      <c r="D155" s="5">
        <v>-464644</v>
      </c>
      <c r="E155" s="5">
        <v>-389236</v>
      </c>
      <c r="F155" s="5">
        <v>-655842</v>
      </c>
      <c r="G155" s="5">
        <v>-837996</v>
      </c>
      <c r="I155" s="5">
        <v>-2965745</v>
      </c>
      <c r="J155" s="5">
        <v>-4769009</v>
      </c>
      <c r="K155" s="5">
        <v>-2630926</v>
      </c>
      <c r="L155" s="5">
        <v>-5387352</v>
      </c>
      <c r="M155" s="5">
        <v>-1432746</v>
      </c>
      <c r="N155" s="5">
        <v>-858272</v>
      </c>
      <c r="O155" s="5">
        <v>-3448601</v>
      </c>
      <c r="P155" s="5">
        <v>-1685303</v>
      </c>
      <c r="Q155" s="5">
        <v>-1280717</v>
      </c>
      <c r="R155" s="5">
        <v>-1477858</v>
      </c>
      <c r="S155" s="5">
        <v>-2357600</v>
      </c>
      <c r="T155" s="5">
        <v>-5837492</v>
      </c>
      <c r="U155" s="5">
        <v>-9791703</v>
      </c>
      <c r="V155" s="5">
        <v>-6839894</v>
      </c>
      <c r="W155" s="5">
        <v>-7856624</v>
      </c>
      <c r="X155" s="5">
        <v>-5432859</v>
      </c>
      <c r="Y155" s="5">
        <v>-4992423</v>
      </c>
      <c r="Z155" s="5">
        <v>-3480416</v>
      </c>
    </row>
    <row r="156" spans="3:26" ht="15.5" x14ac:dyDescent="0.35">
      <c r="C156" t="s">
        <v>1386</v>
      </c>
      <c r="E156" s="5">
        <v>-836</v>
      </c>
      <c r="F156" s="5">
        <v>412993</v>
      </c>
      <c r="G156" s="5">
        <v>-413401</v>
      </c>
      <c r="I156" s="5">
        <v>-1244</v>
      </c>
      <c r="J156" s="5">
        <v>-1848564</v>
      </c>
      <c r="K156" s="5">
        <v>-11654</v>
      </c>
      <c r="L156" s="5">
        <v>-58929</v>
      </c>
      <c r="M156" s="5">
        <v>-58352</v>
      </c>
      <c r="N156" s="5">
        <v>-3474</v>
      </c>
      <c r="O156" s="5">
        <v>-71101</v>
      </c>
      <c r="P156" s="5">
        <v>-27337</v>
      </c>
      <c r="Q156" s="5">
        <v>-6425</v>
      </c>
    </row>
    <row r="157" spans="3:26" ht="15.5" x14ac:dyDescent="0.35">
      <c r="C157" t="s">
        <v>1670</v>
      </c>
    </row>
    <row r="158" spans="3:26" ht="15.5" x14ac:dyDescent="0.35">
      <c r="C158" t="s">
        <v>1671</v>
      </c>
    </row>
    <row r="159" spans="3:26" ht="15.5" x14ac:dyDescent="0.35">
      <c r="C159" t="s">
        <v>1672</v>
      </c>
      <c r="Y159" s="5">
        <v>-2991623</v>
      </c>
    </row>
    <row r="160" spans="3:26" ht="15.5" x14ac:dyDescent="0.35">
      <c r="C160" t="s">
        <v>1308</v>
      </c>
    </row>
    <row r="161" spans="3:26" ht="15.5" x14ac:dyDescent="0.35">
      <c r="C161" t="s">
        <v>206</v>
      </c>
      <c r="D161" s="5">
        <v>-2248105</v>
      </c>
      <c r="E161" s="5">
        <v>-11151809</v>
      </c>
      <c r="F161" s="5">
        <v>-62447273</v>
      </c>
      <c r="G161" s="5">
        <v>-31649823</v>
      </c>
      <c r="I161" s="5">
        <v>-103410273</v>
      </c>
      <c r="J161" s="5">
        <v>-16647340</v>
      </c>
      <c r="K161" s="5">
        <v>-47452351</v>
      </c>
      <c r="L161" s="5">
        <v>47370106</v>
      </c>
      <c r="M161" s="5">
        <v>-69628788</v>
      </c>
      <c r="N161" s="5">
        <v>-33999518</v>
      </c>
      <c r="O161" s="5">
        <v>-71884194</v>
      </c>
      <c r="P161" s="5">
        <v>17389120</v>
      </c>
      <c r="Q161" s="5">
        <v>-16832096</v>
      </c>
      <c r="R161" s="5">
        <v>-107053230</v>
      </c>
      <c r="S161" s="5">
        <v>-48270029</v>
      </c>
      <c r="T161" s="5">
        <v>-32994426</v>
      </c>
      <c r="U161" s="5">
        <v>-72000290</v>
      </c>
      <c r="V161" s="5">
        <v>46737090</v>
      </c>
      <c r="W161" s="5">
        <v>15059945</v>
      </c>
      <c r="X161" s="5">
        <v>-17629157</v>
      </c>
      <c r="Y161" s="5">
        <v>-69593518</v>
      </c>
      <c r="Z161" s="5">
        <v>28541251</v>
      </c>
    </row>
    <row r="162" spans="3:26" ht="15.5" x14ac:dyDescent="0.35">
      <c r="C162" t="s">
        <v>1673</v>
      </c>
    </row>
    <row r="163" spans="3:26" ht="15.5" x14ac:dyDescent="0.35">
      <c r="C163" t="s">
        <v>574</v>
      </c>
      <c r="D163" s="5">
        <v>38637200</v>
      </c>
      <c r="E163" s="5">
        <v>31009858</v>
      </c>
      <c r="F163" s="5">
        <v>24423070</v>
      </c>
      <c r="G163" s="5">
        <v>39553671</v>
      </c>
      <c r="I163" s="5">
        <v>144824732</v>
      </c>
      <c r="J163" s="5">
        <v>344009887</v>
      </c>
      <c r="K163" s="5">
        <v>206459610</v>
      </c>
      <c r="L163" s="5">
        <v>475109470</v>
      </c>
      <c r="M163" s="5">
        <v>102137050</v>
      </c>
      <c r="N163" s="5">
        <v>27749540</v>
      </c>
      <c r="O163" s="5">
        <v>44840527</v>
      </c>
      <c r="P163" s="5">
        <v>64639225</v>
      </c>
      <c r="V163" s="5">
        <v>129000000</v>
      </c>
      <c r="W163" s="5">
        <v>60000000</v>
      </c>
      <c r="X163" s="5">
        <v>500000</v>
      </c>
      <c r="Y163" s="5">
        <v>13000000</v>
      </c>
      <c r="Z163" s="5">
        <v>31000000</v>
      </c>
    </row>
    <row r="164" spans="3:26" ht="15.5" x14ac:dyDescent="0.35">
      <c r="C164" t="s">
        <v>577</v>
      </c>
      <c r="L164" s="5">
        <v>-43984112</v>
      </c>
      <c r="M164" s="5">
        <v>-70516229</v>
      </c>
      <c r="N164" s="5">
        <v>-30851443</v>
      </c>
      <c r="O164" s="5">
        <v>-30165579</v>
      </c>
      <c r="P164" s="5">
        <v>-17932883</v>
      </c>
      <c r="Q164" s="5">
        <v>-14533730</v>
      </c>
      <c r="R164" s="5">
        <v>-106052787</v>
      </c>
      <c r="S164" s="5">
        <v>-6887342</v>
      </c>
      <c r="T164" s="5">
        <v>-7642884</v>
      </c>
      <c r="U164" s="5">
        <v>-22378404</v>
      </c>
      <c r="W164" s="5">
        <v>-2514006</v>
      </c>
      <c r="X164" s="5">
        <v>-4198550</v>
      </c>
      <c r="Y164" s="5">
        <v>-3960539</v>
      </c>
      <c r="Z164" s="5">
        <v>-616670</v>
      </c>
    </row>
    <row r="165" spans="3:26" ht="15.5" x14ac:dyDescent="0.35">
      <c r="C165" t="s">
        <v>443</v>
      </c>
      <c r="R165" s="5">
        <v>-41826300</v>
      </c>
      <c r="S165" s="5">
        <v>-80600000</v>
      </c>
      <c r="T165" s="5">
        <v>-111500000</v>
      </c>
      <c r="U165" s="5">
        <v>-181000000</v>
      </c>
    </row>
    <row r="166" spans="3:26" ht="15.5" x14ac:dyDescent="0.35">
      <c r="C166" t="s">
        <v>215</v>
      </c>
      <c r="D166" s="5">
        <v>509687</v>
      </c>
      <c r="F166" s="5">
        <v>-21743400</v>
      </c>
      <c r="G166" s="5">
        <v>-527325</v>
      </c>
      <c r="I166" s="5">
        <v>-21743400</v>
      </c>
      <c r="J166" s="5">
        <v>-38998315</v>
      </c>
      <c r="K166" s="5">
        <v>-41277986</v>
      </c>
      <c r="L166" s="5">
        <v>199427</v>
      </c>
      <c r="M166" s="5">
        <v>153972</v>
      </c>
      <c r="N166" s="5">
        <v>233399</v>
      </c>
      <c r="O166" s="5">
        <v>274130</v>
      </c>
      <c r="P166" s="5">
        <v>166718</v>
      </c>
      <c r="Q166" s="5">
        <v>111370</v>
      </c>
      <c r="R166" s="5">
        <v>417714</v>
      </c>
      <c r="T166" s="5">
        <v>-30000000</v>
      </c>
      <c r="U166" s="5">
        <v>30000000</v>
      </c>
      <c r="V166" s="5">
        <v>-32492583</v>
      </c>
      <c r="W166" s="5">
        <v>-17261943</v>
      </c>
      <c r="X166" s="5">
        <v>-12183647</v>
      </c>
      <c r="Y166" s="5">
        <v>-11147581</v>
      </c>
    </row>
    <row r="167" spans="3:26" ht="15.5" x14ac:dyDescent="0.35">
      <c r="C167" t="s">
        <v>848</v>
      </c>
      <c r="G167" s="5">
        <v>527325</v>
      </c>
      <c r="I167" s="5">
        <v>527325</v>
      </c>
      <c r="J167" s="5">
        <v>363353</v>
      </c>
      <c r="K167" s="5">
        <v>312883</v>
      </c>
    </row>
    <row r="168" spans="3:26" ht="15.5" x14ac:dyDescent="0.35">
      <c r="C168" t="s">
        <v>399</v>
      </c>
    </row>
    <row r="169" spans="3:26" ht="15.5" x14ac:dyDescent="0.35">
      <c r="C169" t="s">
        <v>436</v>
      </c>
      <c r="F169" s="5">
        <v>1046074</v>
      </c>
      <c r="G169" s="5">
        <v>-1046074</v>
      </c>
      <c r="Q169" s="5">
        <v>-2005135</v>
      </c>
      <c r="R169" s="5">
        <v>-1508156</v>
      </c>
      <c r="S169" s="5">
        <v>-176676</v>
      </c>
      <c r="T169" s="5">
        <v>-22492</v>
      </c>
      <c r="W169" s="5">
        <v>-2290</v>
      </c>
    </row>
    <row r="170" spans="3:26" ht="15.5" x14ac:dyDescent="0.35">
      <c r="C170" t="s">
        <v>530</v>
      </c>
      <c r="X170" s="5">
        <v>-803016</v>
      </c>
      <c r="Y170" s="5">
        <v>-6810362</v>
      </c>
      <c r="Z170" s="5">
        <v>-1837603</v>
      </c>
    </row>
    <row r="171" spans="3:26" ht="15.5" x14ac:dyDescent="0.35">
      <c r="C171" t="s">
        <v>1098</v>
      </c>
      <c r="D171" s="5">
        <v>-138420</v>
      </c>
      <c r="E171" s="5">
        <v>683407</v>
      </c>
      <c r="F171" s="5">
        <v>-2864988</v>
      </c>
      <c r="G171" s="5">
        <v>641033</v>
      </c>
      <c r="I171" s="5">
        <v>-2181581</v>
      </c>
      <c r="J171" s="5">
        <v>-2688087</v>
      </c>
      <c r="K171" s="5">
        <v>-2980668</v>
      </c>
      <c r="L171" s="5">
        <v>-2596350</v>
      </c>
      <c r="M171" s="5">
        <v>-2573285</v>
      </c>
      <c r="N171" s="5">
        <v>-2048762</v>
      </c>
      <c r="O171" s="5">
        <v>-1568318</v>
      </c>
      <c r="P171" s="5">
        <v>-2029614</v>
      </c>
      <c r="X171" s="5">
        <v>-19198</v>
      </c>
      <c r="Y171" s="5">
        <v>-67480</v>
      </c>
      <c r="Z171" s="5">
        <v>-24942</v>
      </c>
    </row>
    <row r="172" spans="3:26" ht="15.5" x14ac:dyDescent="0.35">
      <c r="C172" t="s">
        <v>1674</v>
      </c>
      <c r="Z172" s="5">
        <v>3541086</v>
      </c>
    </row>
    <row r="173" spans="3:26" ht="15.5" x14ac:dyDescent="0.35">
      <c r="C173" t="s">
        <v>1675</v>
      </c>
      <c r="D173" s="5">
        <v>-1338372</v>
      </c>
      <c r="E173" s="5">
        <v>-1108266</v>
      </c>
      <c r="F173" s="5">
        <v>-1742727</v>
      </c>
      <c r="G173" s="5">
        <v>-2066486</v>
      </c>
      <c r="I173" s="5">
        <v>-7249039</v>
      </c>
      <c r="J173" s="5">
        <v>-7313163</v>
      </c>
      <c r="K173" s="5">
        <v>-5963360</v>
      </c>
      <c r="L173" s="5">
        <v>-3934479</v>
      </c>
      <c r="M173" s="5">
        <v>-386376</v>
      </c>
      <c r="N173" s="5">
        <v>-390182</v>
      </c>
      <c r="O173" s="5">
        <v>-1822868</v>
      </c>
      <c r="P173" s="5">
        <v>-1113091</v>
      </c>
      <c r="Q173" s="5">
        <v>-404601</v>
      </c>
      <c r="R173" s="5">
        <v>-773751</v>
      </c>
      <c r="S173" s="5">
        <v>-206011</v>
      </c>
      <c r="T173" s="5">
        <v>-329050</v>
      </c>
      <c r="U173" s="5">
        <v>-621886</v>
      </c>
      <c r="V173" s="5">
        <v>-770327</v>
      </c>
      <c r="W173" s="5">
        <v>-161816</v>
      </c>
      <c r="X173" s="5">
        <v>-424746</v>
      </c>
      <c r="Y173" s="5">
        <v>-1607556</v>
      </c>
      <c r="Z173" s="5">
        <v>-520620</v>
      </c>
    </row>
    <row r="174" spans="3:26" ht="15.5" x14ac:dyDescent="0.35">
      <c r="C174" t="s">
        <v>224</v>
      </c>
      <c r="D174" s="5">
        <v>3319270</v>
      </c>
      <c r="E174" s="5">
        <v>-6925459</v>
      </c>
      <c r="F174" s="5">
        <v>-102293</v>
      </c>
      <c r="G174" s="5">
        <v>-4062866</v>
      </c>
      <c r="I174" s="5">
        <v>-2669277</v>
      </c>
      <c r="J174" s="5">
        <v>935049</v>
      </c>
      <c r="K174" s="5">
        <v>-8424397</v>
      </c>
      <c r="L174" s="5">
        <v>11095978</v>
      </c>
      <c r="M174" s="5">
        <v>-19342362</v>
      </c>
      <c r="N174" s="5">
        <v>17805229</v>
      </c>
      <c r="O174" s="5">
        <v>-29655420</v>
      </c>
      <c r="P174" s="5">
        <v>-11933643</v>
      </c>
      <c r="Q174" s="5">
        <v>40425817</v>
      </c>
      <c r="R174" s="5">
        <v>-35668624</v>
      </c>
      <c r="S174" s="5">
        <v>43858790</v>
      </c>
      <c r="T174" s="5">
        <v>427650</v>
      </c>
      <c r="U174" s="5">
        <v>-3998736</v>
      </c>
      <c r="V174" s="5">
        <v>-5342372</v>
      </c>
      <c r="W174" s="5">
        <v>-8089893</v>
      </c>
      <c r="X174" s="5">
        <v>-4172734</v>
      </c>
      <c r="Y174" s="5">
        <v>21137665</v>
      </c>
      <c r="Z174" s="5">
        <v>131043</v>
      </c>
    </row>
    <row r="175" spans="3:26" ht="15.5" x14ac:dyDescent="0.35">
      <c r="C175" t="s">
        <v>375</v>
      </c>
      <c r="D175" s="5">
        <v>-724979</v>
      </c>
      <c r="E175" s="5">
        <v>-87042</v>
      </c>
      <c r="F175" s="5">
        <v>-146993</v>
      </c>
      <c r="G175" s="5">
        <v>495396</v>
      </c>
      <c r="I175" s="5">
        <v>-330070</v>
      </c>
      <c r="J175" s="5">
        <v>-541543</v>
      </c>
      <c r="K175" s="5">
        <v>-849325</v>
      </c>
      <c r="L175" s="5">
        <v>-797164</v>
      </c>
      <c r="M175" s="5">
        <v>-235273</v>
      </c>
      <c r="N175" s="5">
        <v>3386485</v>
      </c>
      <c r="O175" s="5">
        <v>-1175544</v>
      </c>
      <c r="P175" s="5">
        <v>-328446</v>
      </c>
      <c r="Q175" s="5">
        <v>-593540</v>
      </c>
      <c r="R175" s="5">
        <v>-34886</v>
      </c>
      <c r="S175" s="5">
        <v>345</v>
      </c>
      <c r="T175" s="5">
        <v>1236587</v>
      </c>
      <c r="U175" s="5">
        <v>1059849</v>
      </c>
      <c r="V175" s="5">
        <v>-303709</v>
      </c>
    </row>
    <row r="176" spans="3:26" ht="15.5" x14ac:dyDescent="0.35">
      <c r="C176" t="s">
        <v>225</v>
      </c>
      <c r="D176" s="5">
        <v>14802890</v>
      </c>
      <c r="I176" s="5">
        <v>17802237</v>
      </c>
      <c r="J176" s="5">
        <v>17408731</v>
      </c>
      <c r="K176" s="5">
        <v>26682453</v>
      </c>
      <c r="L176" s="5">
        <v>16383639</v>
      </c>
      <c r="M176" s="5">
        <v>35961274</v>
      </c>
      <c r="N176" s="5">
        <v>14769560</v>
      </c>
      <c r="O176" s="5">
        <v>45600524</v>
      </c>
      <c r="P176" s="5">
        <v>57862613</v>
      </c>
      <c r="Q176" s="5">
        <v>18030336</v>
      </c>
      <c r="R176" s="5">
        <v>53733846</v>
      </c>
      <c r="S176" s="5">
        <v>9874711</v>
      </c>
      <c r="T176" s="5">
        <v>8210474</v>
      </c>
      <c r="U176" s="5">
        <v>11149361</v>
      </c>
      <c r="V176" s="5">
        <v>16795442</v>
      </c>
      <c r="W176" s="5">
        <v>24885335</v>
      </c>
      <c r="X176" s="5">
        <v>29058069</v>
      </c>
      <c r="Y176" s="5">
        <v>7920404</v>
      </c>
      <c r="Z176" s="5">
        <v>7789361</v>
      </c>
    </row>
    <row r="177" spans="2:26" ht="15.5" x14ac:dyDescent="0.35">
      <c r="C177" t="s">
        <v>226</v>
      </c>
      <c r="D177" s="5">
        <v>17397181</v>
      </c>
      <c r="E177" s="5">
        <v>-7012501</v>
      </c>
      <c r="F177" s="5">
        <v>-249286</v>
      </c>
      <c r="G177" s="5">
        <v>-3567470</v>
      </c>
      <c r="I177" s="5">
        <v>14802890</v>
      </c>
      <c r="J177" s="5">
        <v>17802237</v>
      </c>
      <c r="K177" s="5">
        <v>17408731</v>
      </c>
      <c r="L177" s="5">
        <v>26682453</v>
      </c>
      <c r="M177" s="5">
        <v>16383639</v>
      </c>
      <c r="N177" s="5">
        <v>35961274</v>
      </c>
      <c r="O177" s="5">
        <v>14769560</v>
      </c>
      <c r="P177" s="5">
        <v>45600524</v>
      </c>
      <c r="Q177" s="5">
        <v>57862613</v>
      </c>
      <c r="R177" s="5">
        <v>18030336</v>
      </c>
      <c r="S177" s="5">
        <v>53733846</v>
      </c>
      <c r="T177" s="5">
        <v>9874711</v>
      </c>
      <c r="U177" s="5">
        <v>8210474</v>
      </c>
      <c r="V177" s="5">
        <v>11149361</v>
      </c>
      <c r="W177" s="5">
        <v>16795442</v>
      </c>
      <c r="X177" s="5">
        <v>24885335</v>
      </c>
      <c r="Y177" s="5">
        <v>29058069</v>
      </c>
      <c r="Z177" s="5">
        <v>7920404</v>
      </c>
    </row>
    <row r="179" spans="2:26" ht="15.5" x14ac:dyDescent="0.35">
      <c r="B179" t="s">
        <v>227</v>
      </c>
      <c r="C179" t="s">
        <v>12</v>
      </c>
      <c r="D179" s="5">
        <v>840000000</v>
      </c>
      <c r="E179" s="5">
        <v>840000000</v>
      </c>
      <c r="F179" s="5">
        <v>840000000</v>
      </c>
      <c r="G179" s="5">
        <v>840000000</v>
      </c>
      <c r="I179" s="5">
        <v>840000000</v>
      </c>
      <c r="J179" s="5">
        <v>840000000</v>
      </c>
      <c r="K179" s="5">
        <v>840000000</v>
      </c>
      <c r="L179" s="5">
        <v>840000000</v>
      </c>
      <c r="M179" s="5">
        <v>840000000</v>
      </c>
      <c r="N179" s="5">
        <v>840000000</v>
      </c>
      <c r="O179" s="5">
        <v>840000000</v>
      </c>
      <c r="P179" s="5">
        <v>840000000</v>
      </c>
      <c r="Q179" s="5">
        <v>840000000</v>
      </c>
      <c r="R179" s="5">
        <v>840000000</v>
      </c>
      <c r="S179" s="5">
        <v>840000000</v>
      </c>
      <c r="T179" s="5">
        <v>840000000</v>
      </c>
      <c r="U179" s="5">
        <v>840000000</v>
      </c>
      <c r="V179" s="5">
        <v>840000000</v>
      </c>
      <c r="W179" s="5">
        <v>840000000</v>
      </c>
      <c r="X179" s="5">
        <v>840000000</v>
      </c>
      <c r="Y179" s="5">
        <v>840000000</v>
      </c>
      <c r="Z179" s="5">
        <v>840000000</v>
      </c>
    </row>
    <row r="180" spans="2:26" ht="15.5" x14ac:dyDescent="0.35">
      <c r="C180" t="s">
        <v>228</v>
      </c>
      <c r="D180" s="6">
        <v>98.64</v>
      </c>
      <c r="E180" s="6">
        <v>-51.53</v>
      </c>
      <c r="F180" s="6">
        <v>112.75</v>
      </c>
      <c r="G180" s="6">
        <v>115.92</v>
      </c>
    </row>
    <row r="181" spans="2:26" ht="15.5" x14ac:dyDescent="0.35">
      <c r="C181" t="s">
        <v>229</v>
      </c>
      <c r="D181" s="6">
        <v>44.2</v>
      </c>
      <c r="E181" s="6">
        <v>-83.45</v>
      </c>
      <c r="F181" s="6">
        <v>42.31</v>
      </c>
      <c r="G181" s="6">
        <v>42.7</v>
      </c>
    </row>
    <row r="182" spans="2:26" ht="15.5" x14ac:dyDescent="0.35">
      <c r="C182" t="s">
        <v>73</v>
      </c>
      <c r="D182" s="6">
        <v>1.91</v>
      </c>
      <c r="E182" s="6">
        <v>1.9</v>
      </c>
      <c r="F182" s="6">
        <v>1.8</v>
      </c>
      <c r="G182" s="6">
        <v>1.78</v>
      </c>
    </row>
    <row r="183" spans="2:26" ht="15.5" x14ac:dyDescent="0.35">
      <c r="C183" t="s">
        <v>230</v>
      </c>
      <c r="D183" s="5">
        <v>168670000000</v>
      </c>
      <c r="E183" s="5">
        <v>-12840000000</v>
      </c>
      <c r="F183" s="5">
        <v>196770000000</v>
      </c>
      <c r="G183" s="5">
        <v>204980000000</v>
      </c>
    </row>
    <row r="184" spans="2:26" ht="15.5" x14ac:dyDescent="0.35">
      <c r="C184" t="s">
        <v>231</v>
      </c>
      <c r="D184" s="6">
        <v>1.1899999999999999E-2</v>
      </c>
      <c r="E184" s="6">
        <v>-6.4000000000000003E-3</v>
      </c>
      <c r="F184" s="6">
        <v>1.3100000000000001E-2</v>
      </c>
      <c r="G184" s="6">
        <v>1.3300000000000001E-2</v>
      </c>
    </row>
    <row r="185" spans="2:26" ht="15.5" x14ac:dyDescent="0.35">
      <c r="C185" t="s">
        <v>232</v>
      </c>
      <c r="D185" s="6">
        <v>2.87E-2</v>
      </c>
      <c r="E185" s="6">
        <v>-1.5700000000000002E-2</v>
      </c>
      <c r="F185" s="6">
        <v>3.3799999999999997E-2</v>
      </c>
      <c r="G185" s="6">
        <v>3.7000000000000005E-2</v>
      </c>
    </row>
    <row r="186" spans="2:26" ht="15.5" x14ac:dyDescent="0.35">
      <c r="C186" t="s">
        <v>233</v>
      </c>
      <c r="D186" s="6">
        <v>4.0500000000000001E-2</v>
      </c>
      <c r="E186" s="6">
        <v>-1.1699999999999999E-2</v>
      </c>
      <c r="F186" s="6">
        <v>4.9699999999999994E-2</v>
      </c>
      <c r="G186" s="6">
        <v>5.1299999999999998E-2</v>
      </c>
    </row>
    <row r="187" spans="2:26" ht="15.5" x14ac:dyDescent="0.35">
      <c r="C187" t="s">
        <v>234</v>
      </c>
      <c r="D187" s="6">
        <v>5.7</v>
      </c>
      <c r="E187" s="6">
        <v>-1.82</v>
      </c>
      <c r="F187" s="6">
        <v>5.24</v>
      </c>
      <c r="G187" s="6">
        <v>4.6399999999999997</v>
      </c>
    </row>
    <row r="188" spans="2:26" ht="15.5" x14ac:dyDescent="0.35">
      <c r="C188" t="s">
        <v>235</v>
      </c>
      <c r="D188" s="5">
        <v>2888000000000</v>
      </c>
      <c r="E188" s="5">
        <v>2759000000000</v>
      </c>
      <c r="F188" s="5">
        <v>2803000000000</v>
      </c>
      <c r="G188" s="5">
        <v>2631000000000</v>
      </c>
    </row>
    <row r="189" spans="2:26" ht="15.5" x14ac:dyDescent="0.35">
      <c r="C189" t="s">
        <v>236</v>
      </c>
      <c r="D189" s="6">
        <v>1.27</v>
      </c>
      <c r="E189" s="6">
        <v>1.31</v>
      </c>
      <c r="F189" s="6">
        <v>1.43</v>
      </c>
      <c r="G189" s="6">
        <v>1.58</v>
      </c>
    </row>
    <row r="190" spans="2:26" ht="15.5" x14ac:dyDescent="0.35">
      <c r="C190" t="s">
        <v>237</v>
      </c>
      <c r="D190" s="6">
        <v>3438.56</v>
      </c>
      <c r="E190" s="6">
        <v>3284.29</v>
      </c>
      <c r="F190" s="6">
        <v>3336.36</v>
      </c>
      <c r="G190" s="6">
        <v>3132.43</v>
      </c>
    </row>
    <row r="191" spans="2:26" ht="15.5" x14ac:dyDescent="0.35">
      <c r="C191" t="s">
        <v>238</v>
      </c>
      <c r="D191" s="6">
        <v>1.28</v>
      </c>
      <c r="E191" s="6">
        <v>1.32</v>
      </c>
      <c r="F191" s="6">
        <v>1.45</v>
      </c>
      <c r="G191" s="6">
        <v>1.6</v>
      </c>
    </row>
    <row r="192" spans="2:26" ht="15.5" x14ac:dyDescent="0.35">
      <c r="C192" t="s">
        <v>239</v>
      </c>
      <c r="D192" s="6">
        <v>3404.39</v>
      </c>
      <c r="E192" s="6">
        <v>3248.49</v>
      </c>
      <c r="F192" s="6">
        <v>3298.47</v>
      </c>
      <c r="G192" s="6">
        <v>3093.47</v>
      </c>
    </row>
    <row r="193" spans="3:26" ht="15.5" x14ac:dyDescent="0.35">
      <c r="C193" t="s">
        <v>240</v>
      </c>
      <c r="D193" s="5">
        <v>1504000000000</v>
      </c>
      <c r="E193" s="5">
        <v>1560000000000</v>
      </c>
      <c r="F193" s="5">
        <v>1718000000000</v>
      </c>
      <c r="G193" s="5">
        <v>2323000000000</v>
      </c>
    </row>
    <row r="194" spans="3:26" ht="15.5" x14ac:dyDescent="0.35">
      <c r="C194" t="s">
        <v>241</v>
      </c>
      <c r="D194" s="5">
        <v>0</v>
      </c>
      <c r="E194" s="5">
        <v>0</v>
      </c>
      <c r="F194" s="5">
        <v>5000000000</v>
      </c>
      <c r="G194" s="5">
        <v>5000000000</v>
      </c>
    </row>
    <row r="195" spans="3:26" ht="15.5" x14ac:dyDescent="0.35">
      <c r="C195" t="s">
        <v>242</v>
      </c>
      <c r="D195" s="5">
        <v>2888000000000</v>
      </c>
      <c r="E195" s="5">
        <v>2759000000000</v>
      </c>
      <c r="F195" s="5">
        <v>2803000000000</v>
      </c>
      <c r="G195" s="5">
        <v>2631000000000</v>
      </c>
    </row>
    <row r="196" spans="3:26" ht="15.5" x14ac:dyDescent="0.35">
      <c r="C196" t="s">
        <v>24</v>
      </c>
      <c r="D196" s="5">
        <v>1504000000000</v>
      </c>
      <c r="E196" s="5">
        <v>1560000000000</v>
      </c>
      <c r="F196" s="5">
        <v>1723000000000</v>
      </c>
      <c r="G196" s="5">
        <v>2328000000000</v>
      </c>
    </row>
    <row r="197" spans="3:26" ht="15.5" x14ac:dyDescent="0.35">
      <c r="C197" t="s">
        <v>21</v>
      </c>
      <c r="D197" s="5">
        <v>1208000000000</v>
      </c>
      <c r="E197" s="5">
        <v>1313000000000</v>
      </c>
      <c r="F197" s="5">
        <v>1359000000000</v>
      </c>
      <c r="G197" s="5">
        <v>1970000000000</v>
      </c>
    </row>
    <row r="198" spans="3:26" ht="15.5" x14ac:dyDescent="0.35">
      <c r="C198" t="s">
        <v>243</v>
      </c>
      <c r="D198" s="5">
        <v>2412000000000</v>
      </c>
      <c r="E198" s="5">
        <v>2252000000000</v>
      </c>
      <c r="F198" s="5">
        <v>2172000000000</v>
      </c>
      <c r="G198" s="5">
        <v>1993000000000</v>
      </c>
    </row>
    <row r="199" spans="3:26" ht="15.5" x14ac:dyDescent="0.35">
      <c r="C199" t="s">
        <v>244</v>
      </c>
      <c r="D199" s="5">
        <v>101000000000</v>
      </c>
      <c r="E199" s="5">
        <v>79000000000</v>
      </c>
      <c r="F199" s="5">
        <v>1067000000000</v>
      </c>
      <c r="G199" s="5">
        <v>474000000000</v>
      </c>
    </row>
    <row r="200" spans="3:26" ht="15.5" x14ac:dyDescent="0.35">
      <c r="C200" t="s">
        <v>245</v>
      </c>
      <c r="D200" s="5">
        <v>-8000000000</v>
      </c>
      <c r="E200" s="5">
        <v>-6000000000</v>
      </c>
      <c r="F200" s="5">
        <v>-12000000000</v>
      </c>
      <c r="G200" s="5">
        <v>-13000000000</v>
      </c>
    </row>
    <row r="201" spans="3:26" ht="15.5" x14ac:dyDescent="0.35">
      <c r="C201" t="s">
        <v>13</v>
      </c>
      <c r="D201" s="5">
        <v>93000000000</v>
      </c>
      <c r="E201" s="5">
        <v>72000000000</v>
      </c>
      <c r="F201" s="5">
        <v>1055000000000</v>
      </c>
      <c r="G201" s="5">
        <v>461000000000</v>
      </c>
    </row>
    <row r="202" spans="3:26" ht="15.5" x14ac:dyDescent="0.35">
      <c r="C202" t="s">
        <v>16</v>
      </c>
      <c r="D202" s="6">
        <v>110.43</v>
      </c>
      <c r="E202" s="6">
        <v>85.81</v>
      </c>
      <c r="F202" s="6">
        <v>1255.69</v>
      </c>
      <c r="G202" s="6">
        <v>548.32000000000005</v>
      </c>
    </row>
    <row r="203" spans="3:26" ht="15.5" x14ac:dyDescent="0.35">
      <c r="C203" t="s">
        <v>58</v>
      </c>
      <c r="I203" s="6">
        <v>313.52999999999997</v>
      </c>
      <c r="J203" s="6">
        <v>586.1</v>
      </c>
      <c r="K203" s="6">
        <v>1011.73</v>
      </c>
      <c r="L203" s="6">
        <v>914.16</v>
      </c>
      <c r="M203" s="6">
        <v>938.49</v>
      </c>
      <c r="N203" s="6">
        <v>444.2</v>
      </c>
      <c r="O203" s="6">
        <v>647.30999999999995</v>
      </c>
      <c r="P203" s="6">
        <v>637.85</v>
      </c>
      <c r="Q203" s="6">
        <v>359.29</v>
      </c>
      <c r="R203" s="6">
        <v>286.3</v>
      </c>
      <c r="S203" s="6">
        <v>119.8</v>
      </c>
      <c r="T203" s="6">
        <v>284.19</v>
      </c>
      <c r="U203" s="6">
        <v>318.32</v>
      </c>
      <c r="V203" s="6">
        <v>734.29</v>
      </c>
      <c r="W203" s="6">
        <v>779.73</v>
      </c>
      <c r="X203" s="6">
        <v>461.41</v>
      </c>
      <c r="Y203" s="6">
        <v>380.76</v>
      </c>
      <c r="Z203" s="6">
        <v>79.900000000000006</v>
      </c>
    </row>
    <row r="204" spans="3:26" ht="15.5" x14ac:dyDescent="0.35">
      <c r="C204" t="s">
        <v>72</v>
      </c>
      <c r="I204" s="6">
        <v>13.71</v>
      </c>
      <c r="J204" s="6">
        <v>8.2100000000000009</v>
      </c>
      <c r="K204" s="6">
        <v>5.31</v>
      </c>
      <c r="L204" s="6">
        <v>5.77</v>
      </c>
      <c r="M204" s="6">
        <v>4.9000000000000004</v>
      </c>
      <c r="N204" s="6">
        <v>7.41</v>
      </c>
      <c r="O204" s="6">
        <v>5.36</v>
      </c>
      <c r="P204" s="6">
        <v>4.47</v>
      </c>
      <c r="Q204" s="6">
        <v>8.32</v>
      </c>
      <c r="R204" s="6">
        <v>10.65</v>
      </c>
      <c r="S204" s="6">
        <v>10.31</v>
      </c>
      <c r="T204" s="6">
        <v>12.33</v>
      </c>
      <c r="U204" s="6">
        <v>10.130000000000001</v>
      </c>
      <c r="V204" s="6">
        <v>11.1</v>
      </c>
      <c r="W204" s="6">
        <v>11.48</v>
      </c>
      <c r="X204" s="6">
        <v>15.5</v>
      </c>
      <c r="Y204" s="6">
        <v>8.27</v>
      </c>
      <c r="Z204" s="6">
        <v>8.64</v>
      </c>
    </row>
    <row r="205" spans="3:26" ht="15.5" x14ac:dyDescent="0.35">
      <c r="C205" t="s">
        <v>75</v>
      </c>
      <c r="I205" s="6">
        <v>0.43</v>
      </c>
      <c r="J205" s="6">
        <v>0.49</v>
      </c>
      <c r="K205" s="6">
        <v>0.48</v>
      </c>
      <c r="L205" s="6">
        <v>0.47</v>
      </c>
      <c r="M205" s="6">
        <v>0.57999999999999996</v>
      </c>
      <c r="N205" s="6">
        <v>0.72</v>
      </c>
      <c r="O205" s="6">
        <v>0.49</v>
      </c>
      <c r="P205" s="6">
        <v>0.36</v>
      </c>
      <c r="Q205" s="6">
        <v>0.55000000000000004</v>
      </c>
      <c r="R205" s="6">
        <v>0.64</v>
      </c>
      <c r="S205" s="6">
        <v>0.28000000000000003</v>
      </c>
      <c r="T205" s="6">
        <v>0.6</v>
      </c>
      <c r="U205" s="6">
        <v>0.46</v>
      </c>
      <c r="V205" s="6">
        <v>1.1200000000000001</v>
      </c>
      <c r="W205" s="6">
        <v>1.23</v>
      </c>
      <c r="X205" s="6">
        <v>1.34</v>
      </c>
      <c r="Y205" s="6">
        <v>0.83</v>
      </c>
      <c r="Z205" s="6">
        <v>1.05</v>
      </c>
    </row>
    <row r="206" spans="3:26" ht="15.5" x14ac:dyDescent="0.35">
      <c r="C206" t="s">
        <v>246</v>
      </c>
      <c r="I206" s="5">
        <v>622570000000</v>
      </c>
      <c r="J206" s="5">
        <v>937540000000</v>
      </c>
      <c r="K206" s="5">
        <v>1347440000000</v>
      </c>
      <c r="L206" s="5">
        <v>1151550000000</v>
      </c>
      <c r="M206" s="5">
        <v>1092730000000</v>
      </c>
      <c r="N206" s="5">
        <v>561430000000</v>
      </c>
      <c r="O206" s="5">
        <v>829820000000</v>
      </c>
      <c r="P206" s="5">
        <v>802350000000</v>
      </c>
    </row>
    <row r="207" spans="3:26" ht="15.5" x14ac:dyDescent="0.35">
      <c r="C207" t="s">
        <v>247</v>
      </c>
      <c r="I207" s="6">
        <v>3.8699999999999998E-2</v>
      </c>
      <c r="J207" s="6">
        <v>6.6699999999999995E-2</v>
      </c>
      <c r="K207" s="6">
        <v>0.13439999999999999</v>
      </c>
      <c r="L207" s="6">
        <v>0.10630000000000001</v>
      </c>
      <c r="M207" s="6">
        <v>0.1812</v>
      </c>
      <c r="N207" s="6">
        <v>0.1032</v>
      </c>
      <c r="O207" s="6">
        <v>0.14699999999999999</v>
      </c>
      <c r="P207" s="6">
        <v>0.10679999999999999</v>
      </c>
      <c r="Q207" s="6">
        <v>7.8600000000000003E-2</v>
      </c>
      <c r="R207" s="6">
        <v>7.4800000000000005E-2</v>
      </c>
      <c r="S207" s="6">
        <v>2.5899999999999999E-2</v>
      </c>
      <c r="T207" s="6">
        <v>5.0700000000000002E-2</v>
      </c>
      <c r="U207" s="6">
        <v>5.4299999999999994E-2</v>
      </c>
      <c r="V207" s="6">
        <v>0.14649999999999999</v>
      </c>
      <c r="W207" s="6">
        <v>0.17480000000000001</v>
      </c>
      <c r="X207" s="6">
        <v>0.1704</v>
      </c>
      <c r="Y207" s="6">
        <v>0.15640000000000001</v>
      </c>
      <c r="Z207" s="6">
        <v>3.4099999999999998E-2</v>
      </c>
    </row>
    <row r="208" spans="3:26" ht="15.5" x14ac:dyDescent="0.35">
      <c r="C208" t="s">
        <v>248</v>
      </c>
      <c r="I208" s="6">
        <v>9.5500000000000002E-2</v>
      </c>
      <c r="J208" s="6">
        <v>0.17809999999999998</v>
      </c>
      <c r="K208" s="6">
        <v>0.30719999999999997</v>
      </c>
      <c r="L208" s="6">
        <v>0.29710000000000003</v>
      </c>
      <c r="M208" s="6">
        <v>0.34570000000000001</v>
      </c>
      <c r="N208" s="6">
        <v>0.15179999999999999</v>
      </c>
      <c r="O208" s="6">
        <v>0.21929999999999999</v>
      </c>
      <c r="P208" s="6">
        <v>0.21859999999999999</v>
      </c>
      <c r="Q208" s="6">
        <v>0.1482</v>
      </c>
      <c r="R208" s="6">
        <v>0.1258</v>
      </c>
      <c r="S208" s="6">
        <v>3.1899999999999998E-2</v>
      </c>
      <c r="T208" s="6">
        <v>8.3699999999999997E-2</v>
      </c>
      <c r="U208" s="6">
        <v>0.1007</v>
      </c>
      <c r="V208" s="6">
        <v>0.29260000000000003</v>
      </c>
      <c r="W208" s="6">
        <v>0.38679999999999998</v>
      </c>
      <c r="X208" s="6">
        <v>0.32719999999999999</v>
      </c>
      <c r="Y208" s="6">
        <v>0.34299999999999997</v>
      </c>
      <c r="Z208" s="6">
        <v>8.0600000000000005E-2</v>
      </c>
    </row>
    <row r="209" spans="3:26" ht="15.5" x14ac:dyDescent="0.35">
      <c r="C209" t="s">
        <v>249</v>
      </c>
      <c r="I209" s="6">
        <v>0.14810000000000001</v>
      </c>
      <c r="J209" s="6">
        <v>0.24690000000000001</v>
      </c>
      <c r="K209" s="6">
        <v>0.40679999999999999</v>
      </c>
      <c r="L209" s="6">
        <v>0.39789999999999998</v>
      </c>
      <c r="M209" s="6">
        <v>0.3997</v>
      </c>
      <c r="N209" s="6">
        <v>0.18350000000000002</v>
      </c>
      <c r="O209" s="6">
        <v>0.28960000000000002</v>
      </c>
      <c r="P209" s="6">
        <v>0.30099999999999999</v>
      </c>
      <c r="Q209" s="6">
        <v>0.19399999999999998</v>
      </c>
      <c r="R209" s="6">
        <v>0.1177</v>
      </c>
      <c r="S209" s="6">
        <v>4.3299999999999998E-2</v>
      </c>
      <c r="T209" s="6">
        <v>0.1143</v>
      </c>
      <c r="U209" s="6">
        <v>0.14960000000000001</v>
      </c>
      <c r="V209" s="6">
        <v>0.42409999999999998</v>
      </c>
      <c r="W209" s="6">
        <v>0.59420000000000006</v>
      </c>
      <c r="X209" s="6">
        <v>0.45280000000000004</v>
      </c>
      <c r="Y209" s="6">
        <v>0.48259999999999997</v>
      </c>
      <c r="Z209" s="6">
        <v>0.24590000000000001</v>
      </c>
    </row>
    <row r="210" spans="3:26" ht="15.5" x14ac:dyDescent="0.35">
      <c r="C210" t="s">
        <v>250</v>
      </c>
      <c r="I210" s="6">
        <v>3.77</v>
      </c>
      <c r="J210" s="6">
        <v>6.45</v>
      </c>
      <c r="K210" s="6">
        <v>12.95</v>
      </c>
      <c r="L210" s="6">
        <v>17.82</v>
      </c>
      <c r="M210" s="6">
        <v>183.29</v>
      </c>
      <c r="N210" s="6">
        <v>84.53</v>
      </c>
      <c r="O210" s="6">
        <v>29.65</v>
      </c>
      <c r="P210" s="6">
        <v>44.71</v>
      </c>
      <c r="Q210" s="6">
        <v>75.48</v>
      </c>
      <c r="R210" s="6">
        <v>30.47</v>
      </c>
      <c r="S210" s="6">
        <v>48.87</v>
      </c>
      <c r="T210" s="6">
        <v>79.849999999999994</v>
      </c>
      <c r="U210" s="6">
        <v>48.58</v>
      </c>
      <c r="V210" s="6">
        <v>112.34</v>
      </c>
      <c r="W210" s="6">
        <v>565.86</v>
      </c>
      <c r="X210" s="6">
        <v>139.1</v>
      </c>
    </row>
    <row r="211" spans="3:26" ht="15.5" x14ac:dyDescent="0.35">
      <c r="C211" t="s">
        <v>69</v>
      </c>
      <c r="I211" s="6">
        <v>1.31</v>
      </c>
      <c r="J211" s="6">
        <v>1.46</v>
      </c>
      <c r="K211" s="6">
        <v>1.63</v>
      </c>
      <c r="L211" s="6">
        <v>1.71</v>
      </c>
      <c r="M211" s="6">
        <v>1.69</v>
      </c>
      <c r="N211" s="6">
        <v>1.1200000000000001</v>
      </c>
      <c r="O211" s="6">
        <v>1.18</v>
      </c>
      <c r="P211" s="6">
        <v>0.98</v>
      </c>
      <c r="Q211" s="6">
        <v>1.23</v>
      </c>
      <c r="R211" s="6">
        <v>1.34</v>
      </c>
      <c r="S211" s="6">
        <v>0.33</v>
      </c>
      <c r="T211" s="6">
        <v>1.03</v>
      </c>
      <c r="U211" s="6">
        <v>1.02</v>
      </c>
      <c r="V211" s="6">
        <v>3.25</v>
      </c>
      <c r="W211" s="6">
        <v>4.4400000000000004</v>
      </c>
      <c r="X211" s="6">
        <v>5.07</v>
      </c>
      <c r="Y211" s="6">
        <v>2.84</v>
      </c>
      <c r="Z211" s="6">
        <v>0.7</v>
      </c>
    </row>
    <row r="212" spans="3:26" ht="15.5" x14ac:dyDescent="0.35">
      <c r="C212" t="s">
        <v>66</v>
      </c>
      <c r="I212" s="6">
        <v>3284.29</v>
      </c>
      <c r="J212" s="6">
        <v>3290.28</v>
      </c>
      <c r="K212" s="6">
        <v>3293.37</v>
      </c>
      <c r="L212" s="6">
        <v>3076.84</v>
      </c>
      <c r="M212" s="6">
        <v>2714.58</v>
      </c>
      <c r="N212" s="6">
        <v>2927.11</v>
      </c>
      <c r="O212" s="6">
        <v>2951.1</v>
      </c>
      <c r="P212" s="6">
        <v>2918.42</v>
      </c>
      <c r="Q212" s="6">
        <v>2424.1799999999998</v>
      </c>
      <c r="R212" s="6">
        <v>2276.2399999999998</v>
      </c>
      <c r="S212" s="6">
        <v>3756.11</v>
      </c>
      <c r="T212" s="6">
        <v>3393.59</v>
      </c>
      <c r="U212" s="6">
        <v>3159.67</v>
      </c>
      <c r="V212" s="6">
        <v>2509.7199999999998</v>
      </c>
      <c r="W212" s="6">
        <v>2015.83</v>
      </c>
      <c r="X212" s="6">
        <v>1410.37</v>
      </c>
      <c r="Y212" s="6">
        <v>1110.0999999999999</v>
      </c>
      <c r="Z212" s="6">
        <v>990.96</v>
      </c>
    </row>
    <row r="213" spans="3:26" ht="15.5" x14ac:dyDescent="0.35">
      <c r="C213" t="s">
        <v>251</v>
      </c>
      <c r="I213" s="6">
        <v>1.32</v>
      </c>
      <c r="J213" s="6">
        <v>1.48</v>
      </c>
      <c r="K213" s="6">
        <v>1.63</v>
      </c>
      <c r="L213" s="6">
        <v>1.72</v>
      </c>
      <c r="M213" s="6">
        <v>1.7</v>
      </c>
      <c r="N213" s="6">
        <v>1.1200000000000001</v>
      </c>
      <c r="O213" s="6">
        <v>1.18</v>
      </c>
      <c r="P213" s="6">
        <v>0.98</v>
      </c>
      <c r="Q213" s="6">
        <v>1.24</v>
      </c>
      <c r="R213" s="6">
        <v>1.34</v>
      </c>
      <c r="S213" s="6">
        <v>0.33</v>
      </c>
      <c r="T213" s="6">
        <v>1.03</v>
      </c>
      <c r="U213" s="6">
        <v>1.02</v>
      </c>
      <c r="V213" s="6">
        <v>3.25</v>
      </c>
      <c r="W213" s="6">
        <v>4.4400000000000004</v>
      </c>
      <c r="X213" s="6">
        <v>5.07</v>
      </c>
      <c r="Y213" s="6">
        <v>2.84</v>
      </c>
      <c r="Z213" s="6">
        <v>0.7</v>
      </c>
    </row>
    <row r="214" spans="3:26" ht="15.5" x14ac:dyDescent="0.35">
      <c r="C214" t="s">
        <v>252</v>
      </c>
      <c r="I214" s="6">
        <v>3248.49</v>
      </c>
      <c r="J214" s="6">
        <v>3247.38</v>
      </c>
      <c r="K214" s="6">
        <v>3291.49</v>
      </c>
      <c r="L214" s="6">
        <v>3074.56</v>
      </c>
      <c r="M214" s="6">
        <v>2712.85</v>
      </c>
      <c r="N214" s="6">
        <v>2925.88</v>
      </c>
      <c r="O214" s="6">
        <v>2949.2</v>
      </c>
      <c r="P214" s="6">
        <v>2916.46</v>
      </c>
      <c r="Q214" s="6">
        <v>2420.88</v>
      </c>
      <c r="R214" s="6">
        <v>2270.77</v>
      </c>
      <c r="S214" s="6">
        <v>3748.2</v>
      </c>
      <c r="T214" s="6">
        <v>3387.23</v>
      </c>
      <c r="U214" s="6">
        <v>3155.32</v>
      </c>
      <c r="V214" s="6">
        <v>2508.04</v>
      </c>
      <c r="W214" s="6">
        <v>2015.83</v>
      </c>
      <c r="X214" s="6">
        <v>1410.37</v>
      </c>
      <c r="Y214" s="6">
        <v>1110.0999999999999</v>
      </c>
      <c r="Z214" s="6">
        <v>990.96</v>
      </c>
    </row>
    <row r="215" spans="3:26" ht="15.5" x14ac:dyDescent="0.35">
      <c r="C215" t="s">
        <v>253</v>
      </c>
      <c r="I215" s="5">
        <v>1560000000000</v>
      </c>
      <c r="J215" s="5">
        <v>2687000000000</v>
      </c>
      <c r="K215" s="5">
        <v>1604000000000</v>
      </c>
      <c r="L215" s="5">
        <v>1616000000000</v>
      </c>
      <c r="M215" s="5">
        <v>59000000000</v>
      </c>
      <c r="N215" s="5">
        <v>12000000000</v>
      </c>
      <c r="O215" s="5">
        <v>14000000000</v>
      </c>
      <c r="P215" s="5">
        <v>579000000000</v>
      </c>
      <c r="Q215" s="5">
        <v>24000000000</v>
      </c>
      <c r="R215" s="5">
        <v>19000000000</v>
      </c>
      <c r="S215" s="5">
        <v>4000000000</v>
      </c>
      <c r="T215" s="5">
        <v>511000000000</v>
      </c>
      <c r="U215" s="5">
        <v>439000000000</v>
      </c>
      <c r="V215" s="5">
        <v>1112000000000</v>
      </c>
      <c r="W215" s="5">
        <v>317000000000</v>
      </c>
      <c r="X215" s="5">
        <v>23000000000</v>
      </c>
      <c r="Y215" s="5">
        <v>47000000000</v>
      </c>
      <c r="Z215" s="5">
        <v>616000000000</v>
      </c>
    </row>
    <row r="216" spans="3:26" ht="15.5" x14ac:dyDescent="0.35">
      <c r="C216" t="s">
        <v>254</v>
      </c>
      <c r="I216" s="5">
        <v>0</v>
      </c>
      <c r="J216" s="5">
        <v>5000000000</v>
      </c>
      <c r="K216" s="5">
        <v>19000000000</v>
      </c>
      <c r="L216" s="5">
        <v>14000000000</v>
      </c>
      <c r="M216" s="5">
        <v>9000000000</v>
      </c>
      <c r="N216" s="5">
        <v>4000000000</v>
      </c>
      <c r="O216" s="5">
        <v>11000000000</v>
      </c>
      <c r="P216" s="5">
        <v>13000000000</v>
      </c>
      <c r="Q216" s="5">
        <v>17000000000</v>
      </c>
      <c r="R216" s="5">
        <v>25000000000</v>
      </c>
      <c r="S216" s="5">
        <v>7000000000</v>
      </c>
      <c r="T216" s="5">
        <v>1000000000</v>
      </c>
      <c r="W216" s="5">
        <v>1000000000</v>
      </c>
      <c r="Y216" s="5">
        <v>23000000000</v>
      </c>
      <c r="Z216" s="5">
        <v>76000000000</v>
      </c>
    </row>
    <row r="217" spans="3:26" ht="15.5" x14ac:dyDescent="0.35">
      <c r="C217" t="s">
        <v>26</v>
      </c>
      <c r="I217" s="5">
        <v>1560000000000</v>
      </c>
      <c r="J217" s="5">
        <v>2692000000000</v>
      </c>
      <c r="K217" s="5">
        <v>1623000000000</v>
      </c>
      <c r="L217" s="5">
        <v>1630000000000</v>
      </c>
      <c r="M217" s="5">
        <v>68000000000</v>
      </c>
      <c r="N217" s="5">
        <v>16000000000</v>
      </c>
      <c r="O217" s="5">
        <v>25000000000</v>
      </c>
      <c r="P217" s="5">
        <v>593000000000</v>
      </c>
      <c r="Q217" s="5">
        <v>41000000000</v>
      </c>
      <c r="R217" s="5">
        <v>43000000000</v>
      </c>
      <c r="S217" s="5">
        <v>11000000000</v>
      </c>
      <c r="T217" s="5">
        <v>512000000000</v>
      </c>
      <c r="U217" s="5">
        <v>439000000000</v>
      </c>
      <c r="V217" s="5">
        <v>1112000000000</v>
      </c>
      <c r="W217" s="5">
        <v>318000000000</v>
      </c>
      <c r="X217" s="5">
        <v>23000000000</v>
      </c>
      <c r="Y217" s="5">
        <v>70000000000</v>
      </c>
      <c r="Z217" s="5">
        <v>692000000000</v>
      </c>
    </row>
    <row r="218" spans="3:26" ht="15.5" x14ac:dyDescent="0.35">
      <c r="C218" t="s">
        <v>23</v>
      </c>
      <c r="I218" s="5">
        <v>1313000000000</v>
      </c>
      <c r="J218" s="5">
        <v>2404000000000</v>
      </c>
      <c r="K218" s="5">
        <v>1355000000000</v>
      </c>
      <c r="L218" s="5">
        <v>1214000000000</v>
      </c>
      <c r="M218" s="5">
        <v>-166000000000</v>
      </c>
      <c r="N218" s="5">
        <v>-491000000000</v>
      </c>
      <c r="O218" s="5">
        <v>-180000000000</v>
      </c>
      <c r="P218" s="5">
        <v>-68000000000</v>
      </c>
      <c r="Q218" s="5">
        <v>-743000000000</v>
      </c>
      <c r="R218" s="5">
        <v>-199000000000</v>
      </c>
      <c r="S218" s="5">
        <v>-730000000000</v>
      </c>
      <c r="T218" s="5">
        <v>389000000000</v>
      </c>
      <c r="U218" s="5">
        <v>339000000000</v>
      </c>
      <c r="V218" s="5">
        <v>1004000000000</v>
      </c>
      <c r="W218" s="5">
        <v>166000000000</v>
      </c>
      <c r="X218" s="5">
        <v>-201000000000</v>
      </c>
      <c r="Y218" s="5">
        <v>-203000000000</v>
      </c>
      <c r="Z218" s="5">
        <v>605000000000</v>
      </c>
    </row>
    <row r="219" spans="3:26" ht="15.5" x14ac:dyDescent="0.35">
      <c r="C219" t="s">
        <v>255</v>
      </c>
      <c r="I219" s="5">
        <v>2252000000000</v>
      </c>
      <c r="J219" s="5">
        <v>2054000000000</v>
      </c>
      <c r="K219" s="5">
        <v>1972000000000</v>
      </c>
      <c r="L219" s="5">
        <v>1864000000000</v>
      </c>
      <c r="M219" s="5">
        <v>1827000000000</v>
      </c>
      <c r="N219" s="5">
        <v>2031000000000</v>
      </c>
      <c r="O219" s="5">
        <v>2040000000000</v>
      </c>
      <c r="P219" s="5">
        <v>1996000000000</v>
      </c>
      <c r="Q219" s="5">
        <v>1560000000000</v>
      </c>
      <c r="R219" s="5">
        <v>1385000000000</v>
      </c>
      <c r="S219" s="5">
        <v>2587000000000</v>
      </c>
      <c r="T219" s="5">
        <v>2293000000000</v>
      </c>
      <c r="U219" s="5">
        <v>2051000000000</v>
      </c>
      <c r="V219" s="5">
        <v>1668000000000</v>
      </c>
      <c r="W219" s="5">
        <v>1310000000000</v>
      </c>
      <c r="X219" s="5">
        <v>840000000000</v>
      </c>
      <c r="Y219" s="5">
        <v>611000000000</v>
      </c>
      <c r="Z219" s="5">
        <v>544000000000</v>
      </c>
    </row>
    <row r="220" spans="3:26" ht="15.5" x14ac:dyDescent="0.35">
      <c r="C220" t="s">
        <v>256</v>
      </c>
      <c r="I220" s="5">
        <v>1730000000000</v>
      </c>
      <c r="J220" s="5">
        <v>381000000000</v>
      </c>
      <c r="K220" s="5">
        <v>635000000000</v>
      </c>
      <c r="L220" s="5">
        <v>-487000000000</v>
      </c>
      <c r="M220" s="5">
        <v>736000000000</v>
      </c>
      <c r="N220" s="5">
        <v>742000000000</v>
      </c>
      <c r="O220" s="5">
        <v>634000000000</v>
      </c>
      <c r="P220" s="5">
        <v>-403000000000</v>
      </c>
      <c r="Q220" s="5">
        <v>793000000000</v>
      </c>
      <c r="R220" s="5">
        <v>978000000000</v>
      </c>
      <c r="S220" s="5">
        <v>1302000000000</v>
      </c>
      <c r="T220" s="5">
        <v>467000000000</v>
      </c>
      <c r="U220" s="5">
        <v>947000000000</v>
      </c>
      <c r="V220" s="5">
        <v>-451000000000</v>
      </c>
      <c r="W220" s="5">
        <v>-140000000000</v>
      </c>
      <c r="X220" s="5">
        <v>169000000000</v>
      </c>
      <c r="Y220" s="5">
        <v>927000000000</v>
      </c>
      <c r="Z220" s="5">
        <v>-273000000000</v>
      </c>
    </row>
    <row r="221" spans="3:26" ht="15.5" x14ac:dyDescent="0.35">
      <c r="C221" t="s">
        <v>257</v>
      </c>
      <c r="I221" s="5">
        <v>-49000000000</v>
      </c>
      <c r="J221" s="5">
        <v>-77000000000</v>
      </c>
      <c r="K221" s="5">
        <v>-41000000000</v>
      </c>
      <c r="L221" s="5">
        <v>-84000000000</v>
      </c>
      <c r="M221" s="5">
        <v>-20000000000</v>
      </c>
      <c r="N221" s="5">
        <v>-12000000000</v>
      </c>
      <c r="O221" s="5">
        <v>-48000000000</v>
      </c>
      <c r="P221" s="5">
        <v>-24000000000</v>
      </c>
      <c r="Q221" s="5">
        <v>-17000000000</v>
      </c>
      <c r="R221" s="5">
        <v>-20000000000</v>
      </c>
      <c r="S221" s="5">
        <v>-33000000000</v>
      </c>
      <c r="T221" s="5">
        <v>-73000000000</v>
      </c>
      <c r="U221" s="5">
        <v>-119000000000</v>
      </c>
      <c r="V221" s="5">
        <v>-66000000000</v>
      </c>
      <c r="W221" s="5">
        <v>-71000000000</v>
      </c>
      <c r="X221" s="5">
        <v>-49000000000</v>
      </c>
      <c r="Y221" s="5">
        <v>-47000000000</v>
      </c>
      <c r="Z221" s="5">
        <v>-38000000000</v>
      </c>
    </row>
    <row r="222" spans="3:26" ht="15.5" x14ac:dyDescent="0.35">
      <c r="C222" t="s">
        <v>15</v>
      </c>
      <c r="I222" s="5">
        <v>1680000000000</v>
      </c>
      <c r="J222" s="5">
        <v>304000000000</v>
      </c>
      <c r="K222" s="5">
        <v>595000000000</v>
      </c>
      <c r="L222" s="5">
        <v>-571000000000</v>
      </c>
      <c r="M222" s="5">
        <v>715000000000</v>
      </c>
      <c r="N222" s="5">
        <v>729000000000</v>
      </c>
      <c r="O222" s="5">
        <v>586000000000</v>
      </c>
      <c r="P222" s="5">
        <v>-427000000000</v>
      </c>
      <c r="Q222" s="5">
        <v>775000000000</v>
      </c>
      <c r="R222" s="5">
        <v>958000000000</v>
      </c>
      <c r="S222" s="5">
        <v>1269000000000</v>
      </c>
      <c r="T222" s="5">
        <v>395000000000</v>
      </c>
      <c r="U222" s="5">
        <v>828000000000</v>
      </c>
      <c r="V222" s="5">
        <v>-517000000000</v>
      </c>
      <c r="W222" s="5">
        <v>-211000000000</v>
      </c>
      <c r="X222" s="5">
        <v>120000000000</v>
      </c>
      <c r="Y222" s="5">
        <v>880000000000</v>
      </c>
      <c r="Z222" s="5">
        <v>-311000000000</v>
      </c>
    </row>
    <row r="223" spans="3:26" ht="15.5" x14ac:dyDescent="0.35">
      <c r="C223" t="s">
        <v>17</v>
      </c>
      <c r="I223" s="6">
        <v>2000.16</v>
      </c>
      <c r="J223" s="6">
        <v>361.93</v>
      </c>
      <c r="K223" s="6">
        <v>707.76</v>
      </c>
      <c r="L223" s="6">
        <v>-680.14</v>
      </c>
      <c r="M223" s="6">
        <v>851.62</v>
      </c>
      <c r="N223" s="6">
        <v>868.37</v>
      </c>
      <c r="O223" s="6">
        <v>697.96</v>
      </c>
      <c r="P223" s="6">
        <v>-508.23</v>
      </c>
      <c r="Q223" s="6">
        <v>923.14</v>
      </c>
      <c r="R223" s="6">
        <v>1140.53</v>
      </c>
      <c r="S223" s="6">
        <v>1511.06</v>
      </c>
      <c r="T223" s="6">
        <v>469.78</v>
      </c>
      <c r="U223" s="6">
        <v>985.57</v>
      </c>
      <c r="V223" s="6">
        <v>-615.59</v>
      </c>
      <c r="W223" s="6">
        <v>-251.55</v>
      </c>
      <c r="X223" s="6">
        <v>142.91</v>
      </c>
      <c r="Y223" s="6">
        <v>1048.1199999999999</v>
      </c>
      <c r="Z223" s="6">
        <v>-370.41</v>
      </c>
    </row>
  </sheetData>
  <pageMargins left="0.7" right="0.7" top="0.75" bottom="0.75" header="0.3" footer="0.3"/>
  <ignoredErrors>
    <ignoredError sqref="A1:Z224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1677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496">
        <f t="shared" ca="1" si="0"/>
        <v>396</v>
      </c>
      <c r="K2" s="2" vm="497">
        <f t="shared" ca="1" si="0"/>
        <v>376</v>
      </c>
      <c r="L2" s="2" vm="498">
        <f t="shared" ca="1" si="0"/>
        <v>366</v>
      </c>
      <c r="M2" s="2" vm="499">
        <f t="shared" ca="1" si="0"/>
        <v>384</v>
      </c>
      <c r="N2" s="2" vm="169">
        <f t="shared" ca="1" si="0"/>
        <v>486</v>
      </c>
      <c r="O2" s="2" vm="500">
        <f t="shared" ca="1" si="0"/>
        <v>725</v>
      </c>
      <c r="P2" s="2" vm="501">
        <f t="shared" ca="1" si="0"/>
        <v>700</v>
      </c>
      <c r="Q2" s="2" vm="291">
        <f t="shared" ca="1" si="0"/>
        <v>730</v>
      </c>
      <c r="R2" s="2" vm="64">
        <f t="shared" ca="1" si="0"/>
        <v>770</v>
      </c>
      <c r="S2" s="2" vm="208">
        <f t="shared" ca="1" si="0"/>
        <v>750</v>
      </c>
      <c r="T2" s="2" vm="502">
        <f t="shared" ca="1" si="0"/>
        <v>735</v>
      </c>
      <c r="U2" s="2" t="str">
        <f t="shared" ca="1" si="0"/>
        <v>Libur</v>
      </c>
      <c r="V2" s="2" vm="503">
        <f t="shared" ca="1" si="0"/>
        <v>285</v>
      </c>
      <c r="W2" s="2" t="str">
        <f t="shared" ca="1" si="0"/>
        <v>Libur</v>
      </c>
      <c r="X2" s="2" vm="33">
        <f t="shared" ca="1" si="0"/>
        <v>400</v>
      </c>
      <c r="Y2" s="2" vm="57">
        <f t="shared" ca="1" si="0"/>
        <v>600</v>
      </c>
      <c r="Z2" s="2" vm="63">
        <f t="shared" ca="1" si="0"/>
        <v>550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36607877</v>
      </c>
      <c r="E4" s="2">
        <f>IFERROR(INDEX(E51:E500,MATCH($C$4,$C$51:$C$500,0)),"")</f>
        <v>34281805</v>
      </c>
      <c r="H4" s="2">
        <f>IFERROR(SUM(D4:G4)*(4/MAX(1,COUNT(D4:G4))),"")</f>
        <v>141779364</v>
      </c>
      <c r="I4" s="2">
        <f t="shared" ref="I4:Z4" si="1">IFERROR(INDEX(I51:I500,MATCH($C$4,$C$51:$C$500,0)),"")</f>
        <v>133740342</v>
      </c>
      <c r="J4" s="2">
        <f t="shared" si="1"/>
        <v>135164205</v>
      </c>
      <c r="K4" s="2">
        <f t="shared" si="1"/>
        <v>112471989</v>
      </c>
      <c r="L4" s="2">
        <f t="shared" si="1"/>
        <v>112238825</v>
      </c>
      <c r="M4" s="2">
        <f t="shared" si="1"/>
        <v>84986938</v>
      </c>
      <c r="N4" s="2">
        <f t="shared" si="1"/>
        <v>90254915</v>
      </c>
      <c r="O4" s="2">
        <f t="shared" si="1"/>
        <v>86257559</v>
      </c>
      <c r="P4" s="2">
        <f t="shared" si="1"/>
        <v>81808444</v>
      </c>
      <c r="Q4" s="2">
        <f t="shared" si="1"/>
        <v>67707413</v>
      </c>
      <c r="R4" s="2">
        <f t="shared" si="1"/>
        <v>60377338</v>
      </c>
      <c r="S4" s="2">
        <f t="shared" si="1"/>
        <v>52091481</v>
      </c>
      <c r="T4" s="2">
        <f t="shared" si="1"/>
        <v>66606832</v>
      </c>
      <c r="U4" s="2">
        <f t="shared" si="1"/>
        <v>61151060</v>
      </c>
      <c r="V4" s="2">
        <f t="shared" si="1"/>
        <v>489817106000</v>
      </c>
      <c r="W4" s="2">
        <f t="shared" si="1"/>
        <v>403517654000</v>
      </c>
      <c r="X4" s="2">
        <f t="shared" si="1"/>
        <v>389914669000</v>
      </c>
      <c r="Y4" s="2">
        <f t="shared" si="1"/>
        <v>985686297000</v>
      </c>
      <c r="Z4" s="2">
        <f t="shared" si="1"/>
        <v>930316493000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904013</v>
      </c>
      <c r="E5" s="2">
        <f>IFERROR(INDEX(E51:E500,MATCH($C$5,$C$51:$C$500,0)),"")</f>
        <v>945465</v>
      </c>
      <c r="H5" s="2">
        <f>IFERROR(SUM(D5:G5)*(4/MAX(1,COUNT(D5:G5))),"")</f>
        <v>3698956</v>
      </c>
      <c r="I5" s="2">
        <f t="shared" ref="I5:Z5" si="2">IFERROR(INDEX(I51:I500,MATCH($C$5,$C$51:$C$500,0)),"")</f>
        <v>-6790638</v>
      </c>
      <c r="J5" s="2">
        <f t="shared" si="2"/>
        <v>-1146369</v>
      </c>
      <c r="K5" s="2">
        <f t="shared" si="2"/>
        <v>5704024</v>
      </c>
      <c r="L5" s="2">
        <f t="shared" si="2"/>
        <v>12745392</v>
      </c>
      <c r="M5" s="2">
        <f t="shared" si="2"/>
        <v>-18262460</v>
      </c>
      <c r="N5" s="2">
        <f t="shared" si="2"/>
        <v>4417669</v>
      </c>
      <c r="O5" s="2">
        <f t="shared" si="2"/>
        <v>10723669</v>
      </c>
      <c r="P5" s="2">
        <f t="shared" si="2"/>
        <v>11670135</v>
      </c>
      <c r="Q5" s="2">
        <f t="shared" si="2"/>
        <v>6788179</v>
      </c>
      <c r="R5" s="2">
        <f t="shared" si="2"/>
        <v>2844494</v>
      </c>
      <c r="S5" s="2">
        <f t="shared" si="2"/>
        <v>1807888</v>
      </c>
      <c r="T5" s="2">
        <f t="shared" si="2"/>
        <v>3470542</v>
      </c>
      <c r="U5" s="2">
        <f t="shared" si="2"/>
        <v>2851679</v>
      </c>
      <c r="V5" s="2">
        <f t="shared" si="2"/>
        <v>-2797245000</v>
      </c>
      <c r="W5" s="2">
        <f t="shared" si="2"/>
        <v>-209250473000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104682270</v>
      </c>
      <c r="E6" s="2">
        <f>IFERROR(INDEX(E51:E500,MATCH($C$6,$C$51:$C$500,0)),"")</f>
        <v>105043157</v>
      </c>
      <c r="H6" s="2">
        <f>IFERROR(INDEX(D6:G6,COUNT(D6:G6)),"")</f>
        <v>105043157</v>
      </c>
      <c r="I6" s="2">
        <f t="shared" ref="I6:Z6" si="3">IFERROR(INDEX(I51:I500,MATCH($C$6,$C$51:$C$500,0)),"")</f>
        <v>103648658</v>
      </c>
      <c r="J6" s="2">
        <f t="shared" si="3"/>
        <v>109611178</v>
      </c>
      <c r="K6" s="2">
        <f t="shared" si="3"/>
        <v>107793484</v>
      </c>
      <c r="L6" s="2">
        <f t="shared" si="3"/>
        <v>79783781</v>
      </c>
      <c r="M6" s="2">
        <f t="shared" si="3"/>
        <v>63530264</v>
      </c>
      <c r="N6" s="2">
        <f t="shared" si="3"/>
        <v>68010113</v>
      </c>
      <c r="O6" s="2">
        <f t="shared" si="3"/>
        <v>62937209</v>
      </c>
      <c r="P6" s="2">
        <f t="shared" si="3"/>
        <v>53347433</v>
      </c>
      <c r="Q6" s="2">
        <f t="shared" si="3"/>
        <v>41515416</v>
      </c>
      <c r="R6" s="2">
        <f t="shared" si="3"/>
        <v>35014820</v>
      </c>
      <c r="S6" s="2">
        <f t="shared" si="3"/>
        <v>20616683</v>
      </c>
      <c r="T6" s="2">
        <f t="shared" si="3"/>
        <v>18921128</v>
      </c>
      <c r="U6" s="2">
        <f t="shared" si="3"/>
        <v>21162408</v>
      </c>
      <c r="V6" s="2">
        <f t="shared" si="3"/>
        <v>386330943000</v>
      </c>
      <c r="W6" s="2">
        <f t="shared" si="3"/>
        <v>404728183000</v>
      </c>
      <c r="X6" s="2">
        <f t="shared" si="3"/>
        <v>614638577000</v>
      </c>
      <c r="Y6" s="2">
        <f t="shared" si="3"/>
        <v>1327109951000</v>
      </c>
      <c r="Z6" s="2">
        <f t="shared" si="3"/>
        <v>1645846770000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7.1</v>
      </c>
      <c r="E7" s="3">
        <f>IFERROR(INDEX(E51:E500,MATCH($C$7,$C$51:$C$500,0))/1000000000,"")</f>
        <v>7.1</v>
      </c>
      <c r="H7" s="3">
        <f>IFERROR(INDEX(D7:G7,COUNT(D7:G7)),"")</f>
        <v>7.1</v>
      </c>
      <c r="I7" s="3">
        <f t="shared" ref="I7:Z7" si="4">IFERROR(INDEX(I51:I500,MATCH($C$7,$C$51:$C$500,0))/1000000000,"")</f>
        <v>7.1</v>
      </c>
      <c r="J7" s="3">
        <f t="shared" si="4"/>
        <v>7.1</v>
      </c>
      <c r="K7" s="3">
        <f t="shared" si="4"/>
        <v>7.1</v>
      </c>
      <c r="L7" s="3">
        <f t="shared" si="4"/>
        <v>7.1</v>
      </c>
      <c r="M7" s="3">
        <f t="shared" si="4"/>
        <v>7.1</v>
      </c>
      <c r="N7" s="3">
        <f t="shared" si="4"/>
        <v>7.1</v>
      </c>
      <c r="O7" s="3">
        <f t="shared" si="4"/>
        <v>7.1</v>
      </c>
      <c r="P7" s="3">
        <f t="shared" si="4"/>
        <v>7.1</v>
      </c>
      <c r="Q7" s="3">
        <f t="shared" si="4"/>
        <v>7.1</v>
      </c>
      <c r="R7" s="3">
        <f t="shared" si="4"/>
        <v>7.1</v>
      </c>
      <c r="S7" s="3">
        <f t="shared" si="4"/>
        <v>7.1</v>
      </c>
      <c r="T7" s="3">
        <f t="shared" si="4"/>
        <v>7.1</v>
      </c>
      <c r="U7" s="3">
        <f t="shared" si="4"/>
        <v>4.7699999999999996</v>
      </c>
      <c r="V7" s="3">
        <f t="shared" si="4"/>
        <v>4.66</v>
      </c>
      <c r="W7" s="3">
        <f t="shared" si="4"/>
        <v>4.66</v>
      </c>
      <c r="X7" s="3">
        <f t="shared" si="4"/>
        <v>4.66</v>
      </c>
      <c r="Y7" s="3">
        <f t="shared" si="4"/>
        <v>4.66</v>
      </c>
      <c r="Z7" s="3">
        <f t="shared" si="4"/>
        <v>4.66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-123000000000</v>
      </c>
      <c r="E8" s="2">
        <f>IFERROR(INDEX(E51:E500,MATCH("Free cash flow (Quarter)",$C$51:$C$500,0)),"")</f>
        <v>28000000000</v>
      </c>
      <c r="H8" s="2">
        <f>IFERROR(INDEX(D8:G8,COUNT(D8:G8)),"")</f>
        <v>28000000000</v>
      </c>
      <c r="I8" s="2">
        <f t="shared" ref="I8:Z8" si="5">IFERROR(INDEX(I51:I500,MATCH($C$8,$C$51:$C$500,0)),"")</f>
        <v>-308000000000</v>
      </c>
      <c r="J8" s="2">
        <f t="shared" si="5"/>
        <v>-76000000000</v>
      </c>
      <c r="K8" s="2">
        <f t="shared" si="5"/>
        <v>129000000000</v>
      </c>
      <c r="L8" s="2">
        <f t="shared" si="5"/>
        <v>523000000000</v>
      </c>
      <c r="M8" s="2">
        <f t="shared" si="5"/>
        <v>-16000000000</v>
      </c>
      <c r="N8" s="2">
        <f t="shared" si="5"/>
        <v>316000000000</v>
      </c>
      <c r="O8" s="2">
        <f t="shared" si="5"/>
        <v>197000000000</v>
      </c>
      <c r="P8" s="2">
        <f t="shared" si="5"/>
        <v>166000000000</v>
      </c>
      <c r="Q8" s="2">
        <f t="shared" si="5"/>
        <v>15000000000</v>
      </c>
      <c r="R8" s="2">
        <f t="shared" si="5"/>
        <v>-327000000000</v>
      </c>
      <c r="S8" s="2">
        <f t="shared" si="5"/>
        <v>227000000000</v>
      </c>
      <c r="T8" s="2">
        <f t="shared" si="5"/>
        <v>62000000000</v>
      </c>
      <c r="U8" s="2">
        <f t="shared" si="5"/>
        <v>-111000000000</v>
      </c>
      <c r="V8" s="2">
        <f t="shared" si="5"/>
        <v>-196000000000</v>
      </c>
      <c r="W8" s="2">
        <f t="shared" si="5"/>
        <v>-244000000000</v>
      </c>
      <c r="X8" s="2">
        <f t="shared" si="5"/>
        <v>-163000000000</v>
      </c>
      <c r="Y8" s="2">
        <f t="shared" si="5"/>
        <v>27000000000</v>
      </c>
      <c r="Z8" s="2">
        <f t="shared" si="5"/>
        <v>228000000000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-17.39</v>
      </c>
      <c r="E9" s="3">
        <f>IFERROR(INDEX(E51:E500,MATCH("Free cash flow per share (Quarter)",$C$51:$C$500,0)),"")</f>
        <v>3.88</v>
      </c>
      <c r="H9" s="3">
        <f>IFERROR(INDEX(D9:G9,COUNT(D9:G9)),"")</f>
        <v>3.88</v>
      </c>
      <c r="I9" s="3">
        <f t="shared" ref="I9:Z9" si="6">IFERROR(INDEX(I51:I500,MATCH($C$9,$C$51:$C$500,0)),"")</f>
        <v>-43.34</v>
      </c>
      <c r="J9" s="3">
        <f t="shared" si="6"/>
        <v>-10.77</v>
      </c>
      <c r="K9" s="3">
        <f t="shared" si="6"/>
        <v>18.22</v>
      </c>
      <c r="L9" s="3">
        <f t="shared" si="6"/>
        <v>73.58</v>
      </c>
      <c r="M9" s="3">
        <f t="shared" si="6"/>
        <v>-2.2799999999999998</v>
      </c>
      <c r="N9" s="3">
        <f t="shared" si="6"/>
        <v>44.53</v>
      </c>
      <c r="O9" s="3">
        <f t="shared" si="6"/>
        <v>27.76</v>
      </c>
      <c r="P9" s="3">
        <f t="shared" si="6"/>
        <v>23.41</v>
      </c>
      <c r="Q9" s="3">
        <f t="shared" si="6"/>
        <v>2.15</v>
      </c>
      <c r="R9" s="3">
        <f t="shared" si="6"/>
        <v>-46</v>
      </c>
      <c r="S9" s="3">
        <f t="shared" si="6"/>
        <v>32.01</v>
      </c>
      <c r="T9" s="3">
        <f t="shared" si="6"/>
        <v>8.8000000000000007</v>
      </c>
      <c r="U9" s="3">
        <f t="shared" si="6"/>
        <v>-23.32</v>
      </c>
      <c r="V9" s="3">
        <f t="shared" si="6"/>
        <v>-41.95</v>
      </c>
      <c r="W9" s="3">
        <f t="shared" si="6"/>
        <v>-52.27</v>
      </c>
      <c r="X9" s="3">
        <f t="shared" si="6"/>
        <v>-34.869999999999997</v>
      </c>
      <c r="Y9" s="3">
        <f t="shared" si="6"/>
        <v>5.76</v>
      </c>
      <c r="Z9" s="3">
        <f t="shared" si="6"/>
        <v>48.81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-36.768802228412255</v>
      </c>
      <c r="K10" s="3">
        <f t="shared" ca="1" si="7"/>
        <v>20.636663007683865</v>
      </c>
      <c r="L10" s="3">
        <f t="shared" ca="1" si="7"/>
        <v>4.9741777656972008</v>
      </c>
      <c r="M10" s="3">
        <f t="shared" ca="1" si="7"/>
        <v>-168.42105263157896</v>
      </c>
      <c r="N10" s="3">
        <f t="shared" ca="1" si="7"/>
        <v>10.913990568156299</v>
      </c>
      <c r="O10" s="3">
        <f t="shared" ca="1" si="7"/>
        <v>26.116714697406337</v>
      </c>
      <c r="P10" s="3">
        <f t="shared" ca="1" si="7"/>
        <v>29.901751388295601</v>
      </c>
      <c r="Q10" s="3">
        <f t="shared" ca="1" si="7"/>
        <v>339.53488372093022</v>
      </c>
      <c r="R10" s="3">
        <f t="shared" ca="1" si="7"/>
        <v>-16.739130434782609</v>
      </c>
      <c r="S10" s="3">
        <f t="shared" ca="1" si="7"/>
        <v>23.430178069353328</v>
      </c>
      <c r="T10" s="3">
        <f t="shared" ca="1" si="7"/>
        <v>83.522727272727266</v>
      </c>
      <c r="U10" s="3" t="str">
        <f t="shared" ca="1" si="7"/>
        <v/>
      </c>
      <c r="V10" s="3">
        <f t="shared" ca="1" si="7"/>
        <v>-6.7938021454112034</v>
      </c>
      <c r="W10" s="3" t="str">
        <f t="shared" ca="1" si="7"/>
        <v/>
      </c>
      <c r="X10" s="3">
        <f t="shared" ca="1" si="7"/>
        <v>-11.471178663607686</v>
      </c>
      <c r="Y10" s="3">
        <f t="shared" ca="1" si="7"/>
        <v>104.16666666666667</v>
      </c>
      <c r="Z10" s="3">
        <f t="shared" ca="1" si="7"/>
        <v>11.26818274943659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25044945</v>
      </c>
      <c r="E11" s="2">
        <f>IFERROR(INDEX(E51:E500,MATCH($C$11,$C$51:$C$500,0)),"")</f>
        <v>38517039</v>
      </c>
      <c r="H11" s="2">
        <f>IFERROR(INDEX(D11:G11,COUNT(D11:G11)),"")</f>
        <v>38517039</v>
      </c>
      <c r="I11" s="2">
        <f t="shared" ref="I11:Z11" si="8">IFERROR(INDEX(I51:I500,MATCH($C$11,$C$51:$C$500,0)),"")</f>
        <v>41636211</v>
      </c>
      <c r="J11" s="2">
        <f t="shared" si="8"/>
        <v>41518770</v>
      </c>
      <c r="K11" s="2">
        <f t="shared" si="8"/>
        <v>42614768</v>
      </c>
      <c r="L11" s="2">
        <f t="shared" si="8"/>
        <v>26435071</v>
      </c>
      <c r="M11" s="2">
        <f t="shared" si="8"/>
        <v>19112521</v>
      </c>
      <c r="N11" s="2">
        <f t="shared" si="8"/>
        <v>21928303</v>
      </c>
      <c r="O11" s="2">
        <f t="shared" si="8"/>
        <v>19532354</v>
      </c>
      <c r="P11" s="2">
        <f t="shared" si="8"/>
        <v>23488848</v>
      </c>
      <c r="Q11" s="2">
        <f t="shared" si="8"/>
        <v>18033158</v>
      </c>
      <c r="R11" s="2">
        <f t="shared" si="8"/>
        <v>23170419</v>
      </c>
      <c r="S11" s="2">
        <f t="shared" si="8"/>
        <v>21890020</v>
      </c>
      <c r="T11" s="2">
        <f t="shared" si="8"/>
        <v>14343676</v>
      </c>
      <c r="U11" s="2">
        <f t="shared" si="8"/>
        <v>15809474</v>
      </c>
      <c r="V11" s="2">
        <f t="shared" si="8"/>
        <v>90359653000</v>
      </c>
      <c r="W11" s="2">
        <f t="shared" si="8"/>
        <v>227064052000</v>
      </c>
      <c r="X11" s="2">
        <f t="shared" si="8"/>
        <v>398001855000</v>
      </c>
      <c r="Y11" s="2">
        <f t="shared" si="8"/>
        <v>50188991000</v>
      </c>
      <c r="Z11" s="2">
        <f t="shared" si="8"/>
        <v>230750339000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2733000000000</v>
      </c>
      <c r="E12" s="2">
        <f>IFERROR(INDEX(E51:E500,MATCH("Net Debt (Quarter)",$C$51:$C$500,0)),"")</f>
        <v>2473000000000</v>
      </c>
      <c r="H12" s="2">
        <f>IFERROR(INDEX(D12:G12,COUNT(D12:G12)),"")</f>
        <v>2473000000000</v>
      </c>
      <c r="I12" s="2">
        <f t="shared" ref="I12:Z12" si="9">IFERROR(INDEX(I51:I500,MATCH($C$12,$C$51:$C$500,0)),"")</f>
        <v>2296000000000</v>
      </c>
      <c r="J12" s="2">
        <f t="shared" si="9"/>
        <v>1709000000000</v>
      </c>
      <c r="K12" s="2">
        <f t="shared" si="9"/>
        <v>1327000000000</v>
      </c>
      <c r="L12" s="2">
        <f t="shared" si="9"/>
        <v>1165000000000</v>
      </c>
      <c r="M12" s="2">
        <f t="shared" si="9"/>
        <v>1541000000000</v>
      </c>
      <c r="N12" s="2">
        <f t="shared" si="9"/>
        <v>1377000000000</v>
      </c>
      <c r="O12" s="2">
        <f t="shared" si="9"/>
        <v>1382000000000</v>
      </c>
      <c r="P12" s="2">
        <f t="shared" si="9"/>
        <v>1380000000000</v>
      </c>
      <c r="Q12" s="2">
        <f t="shared" si="9"/>
        <v>1385000000000</v>
      </c>
      <c r="R12" s="2">
        <f t="shared" si="9"/>
        <v>1189000000000</v>
      </c>
      <c r="S12" s="2">
        <f t="shared" si="9"/>
        <v>996000000000</v>
      </c>
      <c r="T12" s="2">
        <f t="shared" si="9"/>
        <v>1085000000000</v>
      </c>
      <c r="U12" s="2">
        <f t="shared" si="9"/>
        <v>1189000000000</v>
      </c>
      <c r="V12" s="2">
        <f t="shared" si="9"/>
        <v>2192000000000</v>
      </c>
      <c r="W12" s="2">
        <f t="shared" si="9"/>
        <v>240000000000</v>
      </c>
      <c r="X12" s="2">
        <f t="shared" si="9"/>
        <v>26000000000</v>
      </c>
      <c r="Y12" s="2">
        <f t="shared" si="9"/>
        <v>522000000000</v>
      </c>
      <c r="Z12" s="2">
        <f t="shared" si="9"/>
        <v>722000000000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3181000000000</v>
      </c>
      <c r="E13" s="2">
        <f>IFERROR(INDEX(E51:E500,MATCH("Total Debt (Quarter)",$C$51:$C$500,0)),"")</f>
        <v>3127000000000</v>
      </c>
      <c r="H13" s="2">
        <f>IFERROR(INDEX(D13:G13,COUNT(D13:G13)),"")</f>
        <v>3127000000000</v>
      </c>
      <c r="I13" s="2">
        <f t="shared" ref="I13:Z13" si="10">IFERROR(INDEX(I51:I500,MATCH($C$13,$C$51:$C$500,0)),"")</f>
        <v>2992000000000</v>
      </c>
      <c r="J13" s="2">
        <f t="shared" si="10"/>
        <v>2380000000000</v>
      </c>
      <c r="K13" s="2">
        <f t="shared" si="10"/>
        <v>1985000000000</v>
      </c>
      <c r="L13" s="2">
        <f t="shared" si="10"/>
        <v>1577000000000</v>
      </c>
      <c r="M13" s="2">
        <f t="shared" si="10"/>
        <v>1814000000000</v>
      </c>
      <c r="N13" s="2">
        <f t="shared" si="10"/>
        <v>1686000000000</v>
      </c>
      <c r="O13" s="2">
        <f t="shared" si="10"/>
        <v>1654000000000</v>
      </c>
      <c r="P13" s="2">
        <f t="shared" si="10"/>
        <v>1720000000000</v>
      </c>
      <c r="Q13" s="2">
        <f t="shared" si="10"/>
        <v>1629000000000</v>
      </c>
      <c r="R13" s="2">
        <f t="shared" si="10"/>
        <v>1501000000000</v>
      </c>
      <c r="S13" s="2">
        <f t="shared" si="10"/>
        <v>1298000000000</v>
      </c>
      <c r="T13" s="2">
        <f t="shared" si="10"/>
        <v>1264000000000</v>
      </c>
      <c r="U13" s="2">
        <f t="shared" si="10"/>
        <v>1382000000000</v>
      </c>
      <c r="V13" s="2">
        <f t="shared" si="10"/>
        <v>2283000000000</v>
      </c>
      <c r="W13" s="2">
        <f t="shared" si="10"/>
        <v>467000000000</v>
      </c>
      <c r="X13" s="2">
        <f t="shared" si="10"/>
        <v>424000000000</v>
      </c>
      <c r="Y13" s="2">
        <f t="shared" si="10"/>
        <v>572000000000</v>
      </c>
      <c r="Z13" s="2">
        <f t="shared" si="10"/>
        <v>953000000000</v>
      </c>
    </row>
    <row r="14" spans="1:26" ht="15.5" x14ac:dyDescent="0.35">
      <c r="C14" t="s">
        <v>27</v>
      </c>
      <c r="D14" s="2">
        <f>IFERROR(INDEX(D51:D500,MATCH($C$14,$C$51:$C$500,0)),"")</f>
        <v>-2870474</v>
      </c>
      <c r="E14" s="2">
        <f>IFERROR(INDEX(E51:E500,MATCH($C$14,$C$51:$C$500,0)),"")</f>
        <v>-2483691</v>
      </c>
      <c r="H14" s="2">
        <f>IFERROR(SUM(D14:G14)*(4/MAX(1,COUNT(D14:G14))),"")</f>
        <v>-10708330</v>
      </c>
      <c r="I14" s="2">
        <f t="shared" ref="I14:Z14" si="11">IFERROR(INDEX(I51:I500,MATCH($C$14,$C$51:$C$500,0)),"")</f>
        <v>-9308768</v>
      </c>
      <c r="J14" s="2">
        <f t="shared" si="11"/>
        <v>-6414013</v>
      </c>
      <c r="K14" s="2">
        <f t="shared" si="11"/>
        <v>-4606842</v>
      </c>
      <c r="L14" s="2">
        <f t="shared" si="11"/>
        <v>-4957830</v>
      </c>
      <c r="M14" s="2">
        <f t="shared" si="11"/>
        <v>-5339446</v>
      </c>
      <c r="N14" s="2">
        <f t="shared" si="11"/>
        <v>-5146383</v>
      </c>
      <c r="O14" s="2">
        <f t="shared" si="11"/>
        <v>-5729999</v>
      </c>
      <c r="P14" s="2">
        <f t="shared" si="11"/>
        <v>-5904863</v>
      </c>
      <c r="Q14" s="2">
        <f t="shared" si="11"/>
        <v>-5129424</v>
      </c>
      <c r="R14" s="2">
        <f t="shared" si="11"/>
        <v>-4039804</v>
      </c>
      <c r="S14" s="2">
        <f t="shared" si="11"/>
        <v>-3656701</v>
      </c>
      <c r="T14" s="2">
        <f t="shared" si="11"/>
        <v>-5034239</v>
      </c>
      <c r="U14" s="2">
        <f t="shared" si="11"/>
        <v>-4681364</v>
      </c>
      <c r="V14" s="2">
        <f t="shared" si="11"/>
        <v>-29084507000</v>
      </c>
      <c r="W14" s="2">
        <f t="shared" si="11"/>
        <v>-31701840000</v>
      </c>
      <c r="X14" s="2">
        <f t="shared" si="11"/>
        <v>-7254912000</v>
      </c>
      <c r="Y14" s="2">
        <f t="shared" si="11"/>
        <v>-72431570000</v>
      </c>
      <c r="Z14" s="2">
        <f t="shared" si="11"/>
        <v>-88668740000</v>
      </c>
    </row>
    <row r="15" spans="1:26" ht="15.5" x14ac:dyDescent="0.35">
      <c r="C15" t="s">
        <v>28</v>
      </c>
      <c r="D15" s="2">
        <f>IFERROR(INDEX(D51:D500,MATCH($C$15,$C$51:$C$500,0)),"")</f>
        <v>-3201</v>
      </c>
      <c r="E15" s="2">
        <f>IFERROR(INDEX(E51:E500,MATCH($C$15,$C$51:$C$500,0)),"")</f>
        <v>-61143</v>
      </c>
      <c r="H15" s="2">
        <f>IFERROR(SUM(D15:G15)*(4/MAX(1,COUNT(D15:G15))),"")</f>
        <v>-128688</v>
      </c>
      <c r="I15" s="2">
        <f t="shared" ref="I15:Z15" si="12">IFERROR(INDEX(I51:I500,MATCH($C$15,$C$51:$C$500,0)),"")</f>
        <v>-586350</v>
      </c>
      <c r="J15" s="2">
        <f t="shared" si="12"/>
        <v>-264502</v>
      </c>
      <c r="K15" s="2">
        <f t="shared" si="12"/>
        <v>-425857</v>
      </c>
      <c r="L15" s="2">
        <f t="shared" si="12"/>
        <v>-450616</v>
      </c>
      <c r="M15" s="2">
        <f t="shared" si="12"/>
        <v>-251730</v>
      </c>
      <c r="N15" s="2">
        <f t="shared" si="12"/>
        <v>-197337</v>
      </c>
      <c r="O15" s="2">
        <f t="shared" si="12"/>
        <v>-485144</v>
      </c>
      <c r="P15" s="2">
        <f t="shared" si="12"/>
        <v>-331792</v>
      </c>
      <c r="Q15" s="2">
        <f t="shared" si="12"/>
        <v>-315700</v>
      </c>
      <c r="R15" s="2">
        <f t="shared" si="12"/>
        <v>-1152752</v>
      </c>
      <c r="S15" s="2">
        <f t="shared" si="12"/>
        <v>-837890</v>
      </c>
      <c r="T15" s="2">
        <f t="shared" si="12"/>
        <v>-1135813</v>
      </c>
      <c r="U15" s="2">
        <f t="shared" si="12"/>
        <v>-1118477</v>
      </c>
      <c r="V15" s="2">
        <f t="shared" si="12"/>
        <v>-9911078000</v>
      </c>
      <c r="W15" s="2">
        <f t="shared" si="12"/>
        <v>-9465852000</v>
      </c>
      <c r="X15" s="2">
        <f t="shared" si="12"/>
        <v>-9567734000</v>
      </c>
      <c r="Y15" s="2">
        <f t="shared" si="12"/>
        <v>-15011065000</v>
      </c>
      <c r="Z15" s="2">
        <f t="shared" si="12"/>
        <v>-13698432000</v>
      </c>
    </row>
    <row r="16" spans="1:26" ht="15.5" x14ac:dyDescent="0.35">
      <c r="C16" t="s">
        <v>29</v>
      </c>
      <c r="D16" s="2">
        <f>IFERROR(INDEX(D51:D500,MATCH($C$16,$C$51:$C$500,0)),"")</f>
        <v>1802942</v>
      </c>
      <c r="E16" s="2">
        <f>IFERROR(INDEX(E51:E500,MATCH($C$16,$C$51:$C$500,0)),"")</f>
        <v>179500</v>
      </c>
      <c r="H16" s="2">
        <f>IFERROR(SUM(D16:G16)*(4/MAX(1,COUNT(D16:G16))),"")</f>
        <v>3964884</v>
      </c>
      <c r="I16" s="2">
        <f t="shared" ref="I16:Z16" si="13">IFERROR(INDEX(I51:I500,MATCH($C$16,$C$51:$C$500,0)),"")</f>
        <v>-5124301</v>
      </c>
      <c r="J16" s="2">
        <f t="shared" si="13"/>
        <v>5668236</v>
      </c>
      <c r="K16" s="2">
        <f t="shared" si="13"/>
        <v>9667703</v>
      </c>
      <c r="L16" s="2">
        <f t="shared" si="13"/>
        <v>11733909</v>
      </c>
      <c r="M16" s="2">
        <f t="shared" si="13"/>
        <v>-12657976</v>
      </c>
      <c r="N16" s="2">
        <f t="shared" si="13"/>
        <v>7509119</v>
      </c>
      <c r="O16" s="2">
        <f t="shared" si="13"/>
        <v>13627323</v>
      </c>
      <c r="P16" s="2">
        <f t="shared" si="13"/>
        <v>12873594</v>
      </c>
      <c r="Q16" s="2">
        <f t="shared" si="13"/>
        <v>10319662</v>
      </c>
      <c r="R16" s="2">
        <f t="shared" si="13"/>
        <v>6537638</v>
      </c>
      <c r="S16" s="2">
        <f t="shared" si="13"/>
        <v>4126675</v>
      </c>
      <c r="T16" s="2">
        <f t="shared" si="13"/>
        <v>2702214</v>
      </c>
      <c r="U16" s="2">
        <f t="shared" si="13"/>
        <v>4025128</v>
      </c>
      <c r="V16" s="2">
        <f t="shared" si="13"/>
        <v>72090000</v>
      </c>
      <c r="W16" s="2">
        <f t="shared" si="13"/>
        <v>-208863095000</v>
      </c>
      <c r="X16" s="2">
        <f t="shared" si="13"/>
        <v>-651438692000</v>
      </c>
      <c r="Y16" s="2">
        <f t="shared" si="13"/>
        <v>27298045000</v>
      </c>
      <c r="Z16" s="2">
        <f t="shared" si="13"/>
        <v>-43254470000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2811600000000</v>
      </c>
      <c r="K20" s="2">
        <f t="shared" ca="1" si="14"/>
        <v>2669600000000</v>
      </c>
      <c r="L20" s="2">
        <f t="shared" ca="1" si="14"/>
        <v>2598600000000</v>
      </c>
      <c r="M20" s="2">
        <f t="shared" ca="1" si="14"/>
        <v>2726400000000</v>
      </c>
      <c r="N20" s="2">
        <f t="shared" ca="1" si="14"/>
        <v>3450600000000</v>
      </c>
      <c r="O20" s="2">
        <f t="shared" ca="1" si="14"/>
        <v>5147500000000</v>
      </c>
      <c r="P20" s="2">
        <f t="shared" ca="1" si="14"/>
        <v>4970000000000</v>
      </c>
      <c r="Q20" s="2">
        <f t="shared" ca="1" si="14"/>
        <v>5183000000000</v>
      </c>
      <c r="R20" s="2">
        <f t="shared" ca="1" si="14"/>
        <v>5467000000000</v>
      </c>
      <c r="S20" s="2">
        <f t="shared" ca="1" si="14"/>
        <v>5325000000000</v>
      </c>
      <c r="T20" s="2">
        <f t="shared" ca="1" si="14"/>
        <v>5218500000000</v>
      </c>
      <c r="U20" s="2" t="str">
        <f t="shared" ca="1" si="14"/>
        <v/>
      </c>
      <c r="V20" s="2">
        <f t="shared" ca="1" si="14"/>
        <v>1328100000000</v>
      </c>
      <c r="W20" s="2" t="str">
        <f t="shared" ca="1" si="14"/>
        <v/>
      </c>
      <c r="X20" s="2">
        <f t="shared" ca="1" si="14"/>
        <v>1864000000000</v>
      </c>
      <c r="Y20" s="2">
        <f t="shared" ca="1" si="14"/>
        <v>2796000000000</v>
      </c>
      <c r="Z20" s="2">
        <f t="shared" ca="1" si="14"/>
        <v>2563000000000</v>
      </c>
    </row>
    <row r="21" spans="1:26" ht="15.5" x14ac:dyDescent="0.35">
      <c r="C21" t="s">
        <v>12</v>
      </c>
      <c r="D21" s="2">
        <f>IFERROR(INDEX(D51:D500,MATCH($C$7,$C$51:$C$500,0)),"")</f>
        <v>7100000000</v>
      </c>
      <c r="E21" s="2">
        <f>IFERROR(INDEX(E51:E500,MATCH($C$7,$C$51:$C$500,0)),"")</f>
        <v>7100000000</v>
      </c>
      <c r="H21" s="2">
        <f>IFERROR(INDEX(D21:G21,COUNT(D21:G21)),"")</f>
        <v>7100000000</v>
      </c>
      <c r="I21" s="2">
        <f t="shared" ref="I21:Z21" si="15">IFERROR(INDEX(I51:I500,MATCH($C$7,$C$51:$C$500,0)),"")</f>
        <v>7100000000</v>
      </c>
      <c r="J21" s="2">
        <f t="shared" si="15"/>
        <v>7100000000</v>
      </c>
      <c r="K21" s="2">
        <f t="shared" si="15"/>
        <v>7100000000</v>
      </c>
      <c r="L21" s="2">
        <f t="shared" si="15"/>
        <v>7100000000</v>
      </c>
      <c r="M21" s="2">
        <f t="shared" si="15"/>
        <v>7100000000</v>
      </c>
      <c r="N21" s="2">
        <f t="shared" si="15"/>
        <v>7100000000</v>
      </c>
      <c r="O21" s="2">
        <f t="shared" si="15"/>
        <v>7100000000</v>
      </c>
      <c r="P21" s="2">
        <f t="shared" si="15"/>
        <v>7100000000</v>
      </c>
      <c r="Q21" s="2">
        <f t="shared" si="15"/>
        <v>7100000000</v>
      </c>
      <c r="R21" s="2">
        <f t="shared" si="15"/>
        <v>7100000000</v>
      </c>
      <c r="S21" s="2">
        <f t="shared" si="15"/>
        <v>7100000000</v>
      </c>
      <c r="T21" s="2">
        <f t="shared" si="15"/>
        <v>7100000000</v>
      </c>
      <c r="U21" s="2">
        <f t="shared" si="15"/>
        <v>4770000000</v>
      </c>
      <c r="V21" s="2">
        <f t="shared" si="15"/>
        <v>4660000000</v>
      </c>
      <c r="W21" s="2">
        <f t="shared" si="15"/>
        <v>4660000000</v>
      </c>
      <c r="X21" s="2">
        <f t="shared" si="15"/>
        <v>4660000000</v>
      </c>
      <c r="Y21" s="2">
        <f t="shared" si="15"/>
        <v>4660000000</v>
      </c>
      <c r="Z21" s="2">
        <f t="shared" si="15"/>
        <v>4660000000</v>
      </c>
    </row>
    <row r="23" spans="1:26" ht="15.5" x14ac:dyDescent="0.35">
      <c r="B23" t="s">
        <v>54</v>
      </c>
      <c r="C23" t="s">
        <v>55</v>
      </c>
      <c r="D23" s="3">
        <f>IFERROR(D5/D6*100,"")</f>
        <v>0.86357794877776339</v>
      </c>
      <c r="E23" s="3">
        <f>IFERROR(E5/E6*100,"")</f>
        <v>0.90007291003258783</v>
      </c>
      <c r="H23" s="3">
        <f t="shared" ref="H23:Z23" si="16">IFERROR(H5/H6*100,"")</f>
        <v>3.5213678888192592</v>
      </c>
      <c r="I23" s="3">
        <f t="shared" si="16"/>
        <v>-6.5515927856972356</v>
      </c>
      <c r="J23" s="3">
        <f t="shared" si="16"/>
        <v>-1.0458504514931861</v>
      </c>
      <c r="K23" s="3">
        <f t="shared" si="16"/>
        <v>5.2916222654052074</v>
      </c>
      <c r="L23" s="3">
        <f t="shared" si="16"/>
        <v>15.974916004544834</v>
      </c>
      <c r="M23" s="3">
        <f t="shared" si="16"/>
        <v>-28.746079191485808</v>
      </c>
      <c r="N23" s="3">
        <f t="shared" si="16"/>
        <v>6.4956060284740298</v>
      </c>
      <c r="O23" s="3">
        <f t="shared" si="16"/>
        <v>17.038678979234685</v>
      </c>
      <c r="P23" s="3">
        <f t="shared" si="16"/>
        <v>21.87571986828307</v>
      </c>
      <c r="Q23" s="3">
        <f t="shared" si="16"/>
        <v>16.350983933293598</v>
      </c>
      <c r="R23" s="3">
        <f t="shared" si="16"/>
        <v>8.1236859135645982</v>
      </c>
      <c r="S23" s="3">
        <f t="shared" si="16"/>
        <v>8.7690536833689485</v>
      </c>
      <c r="T23" s="3">
        <f t="shared" si="16"/>
        <v>18.342151694127327</v>
      </c>
      <c r="U23" s="3">
        <f t="shared" si="16"/>
        <v>13.475210382485775</v>
      </c>
      <c r="V23" s="3">
        <f t="shared" si="16"/>
        <v>-0.7240540916237197</v>
      </c>
      <c r="W23" s="3">
        <f t="shared" si="16"/>
        <v>-51.70148306672283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-0.24712080445526574</v>
      </c>
      <c r="L24" s="4">
        <f t="shared" si="17"/>
        <v>-4.6428549956419873E-3</v>
      </c>
      <c r="M24" s="4" t="str">
        <f t="shared" si="17"/>
        <v/>
      </c>
      <c r="N24" s="4">
        <f t="shared" si="17"/>
        <v>-5.8254856024013479E-2</v>
      </c>
      <c r="O24" s="4">
        <f t="shared" si="17"/>
        <v>-1.4635009527265486E-2</v>
      </c>
      <c r="P24" s="4">
        <f t="shared" si="17"/>
        <v>0.10175583638033459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-16.39</v>
      </c>
      <c r="J25" s="3">
        <f t="shared" si="18"/>
        <v>0.18</v>
      </c>
      <c r="K25" s="3">
        <f t="shared" si="18"/>
        <v>11.73</v>
      </c>
      <c r="L25" s="3">
        <f t="shared" si="18"/>
        <v>16.47</v>
      </c>
      <c r="M25" s="3">
        <f t="shared" si="18"/>
        <v>-28.16</v>
      </c>
      <c r="N25" s="3">
        <f t="shared" si="18"/>
        <v>8.99</v>
      </c>
      <c r="O25" s="3">
        <f t="shared" si="18"/>
        <v>21.52</v>
      </c>
      <c r="P25" s="3">
        <f t="shared" si="18"/>
        <v>24.16</v>
      </c>
      <c r="Q25" s="3">
        <f t="shared" si="18"/>
        <v>13.2</v>
      </c>
      <c r="R25" s="3">
        <f t="shared" si="18"/>
        <v>4.91</v>
      </c>
      <c r="S25" s="3">
        <f t="shared" si="18"/>
        <v>5.97</v>
      </c>
      <c r="T25" s="3">
        <f t="shared" si="18"/>
        <v>2.46</v>
      </c>
      <c r="U25" s="3">
        <f t="shared" si="18"/>
        <v>6.91</v>
      </c>
      <c r="V25" s="3">
        <f t="shared" si="18"/>
        <v>-2.4700000000000002</v>
      </c>
      <c r="W25" s="3">
        <f t="shared" si="18"/>
        <v>-47.03</v>
      </c>
      <c r="X25" s="3">
        <f t="shared" si="18"/>
        <v>-141.81</v>
      </c>
      <c r="Y25" s="3">
        <f t="shared" si="18"/>
        <v>2.64</v>
      </c>
      <c r="Z25" s="3">
        <f t="shared" si="18"/>
        <v>-12.22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-0.61586308200880202</v>
      </c>
      <c r="K26" s="4">
        <f t="shared" si="19"/>
        <v>-0.13455351888702982</v>
      </c>
      <c r="L26" s="4">
        <f t="shared" si="19"/>
        <v>4.5259043191863801E-2</v>
      </c>
      <c r="M26" s="4" t="str">
        <f t="shared" si="19"/>
        <v/>
      </c>
      <c r="N26" s="4">
        <f t="shared" si="19"/>
        <v>8.5318165627728204E-2</v>
      </c>
      <c r="O26" s="4">
        <f t="shared" si="19"/>
        <v>0.54305509177536204</v>
      </c>
      <c r="P26" s="4">
        <f t="shared" si="19"/>
        <v>0.28446944145290187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-1.4024244518326734E-2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5.1560390140845073E-3</v>
      </c>
      <c r="E27" s="3">
        <f>IFERROR(E4/E21,"")</f>
        <v>4.8284232394366199E-3</v>
      </c>
      <c r="H27" s="3">
        <f t="shared" ref="H27:Z27" si="20">IFERROR(H4/H21,"")</f>
        <v>1.9968924507042254E-2</v>
      </c>
      <c r="I27" s="3">
        <f t="shared" si="20"/>
        <v>1.8836667887323945E-2</v>
      </c>
      <c r="J27" s="3">
        <f t="shared" si="20"/>
        <v>1.9037211971830986E-2</v>
      </c>
      <c r="K27" s="3">
        <f t="shared" si="20"/>
        <v>1.5841125211267605E-2</v>
      </c>
      <c r="L27" s="3">
        <f t="shared" si="20"/>
        <v>1.5808285211267606E-2</v>
      </c>
      <c r="M27" s="3">
        <f t="shared" si="20"/>
        <v>1.1969991267605633E-2</v>
      </c>
      <c r="N27" s="3">
        <f t="shared" si="20"/>
        <v>1.271195985915493E-2</v>
      </c>
      <c r="O27" s="3">
        <f t="shared" si="20"/>
        <v>1.2148951971830985E-2</v>
      </c>
      <c r="P27" s="3">
        <f t="shared" si="20"/>
        <v>1.1522316056338027E-2</v>
      </c>
      <c r="Q27" s="3">
        <f t="shared" si="20"/>
        <v>9.5362553521126762E-3</v>
      </c>
      <c r="R27" s="3">
        <f t="shared" si="20"/>
        <v>8.503850422535212E-3</v>
      </c>
      <c r="S27" s="3">
        <f t="shared" si="20"/>
        <v>7.3368283098591549E-3</v>
      </c>
      <c r="T27" s="3">
        <f t="shared" si="20"/>
        <v>9.3812439436619724E-3</v>
      </c>
      <c r="U27" s="3">
        <f t="shared" si="20"/>
        <v>1.2819928721174004E-2</v>
      </c>
      <c r="V27" s="3">
        <f t="shared" si="20"/>
        <v>105.1109669527897</v>
      </c>
      <c r="W27" s="3">
        <f t="shared" si="20"/>
        <v>86.591771244635197</v>
      </c>
      <c r="X27" s="3">
        <f t="shared" si="20"/>
        <v>83.672675751072958</v>
      </c>
      <c r="Y27" s="3">
        <f t="shared" si="20"/>
        <v>211.52066459227467</v>
      </c>
      <c r="Z27" s="3">
        <f t="shared" si="20"/>
        <v>199.63873240343347</v>
      </c>
    </row>
    <row r="28" spans="1:26" ht="15.5" x14ac:dyDescent="0.35">
      <c r="C28" t="s">
        <v>61</v>
      </c>
      <c r="D28" s="4">
        <f>IFERROR(_xlfn.RRI(5,I27,D27),"")</f>
        <v>-0.22827526050656566</v>
      </c>
      <c r="E28" s="4">
        <f>IFERROR(_xlfn.RRI(5,J27,E27),"")</f>
        <v>-0.23995309092319916</v>
      </c>
      <c r="H28" s="4">
        <f t="shared" ref="H28:Z28" si="21">IFERROR(_xlfn.RRI(5,M27,H27),"")</f>
        <v>0.1077765519808076</v>
      </c>
      <c r="I28" s="4">
        <f t="shared" si="21"/>
        <v>8.1828238806696207E-2</v>
      </c>
      <c r="J28" s="4">
        <f t="shared" si="21"/>
        <v>9.3988876261873688E-2</v>
      </c>
      <c r="K28" s="4">
        <f t="shared" si="21"/>
        <v>6.5735048696971665E-2</v>
      </c>
      <c r="L28" s="4">
        <f t="shared" si="21"/>
        <v>0.10637251483187393</v>
      </c>
      <c r="M28" s="4">
        <f t="shared" si="21"/>
        <v>7.0768642062444709E-2</v>
      </c>
      <c r="N28" s="4">
        <f t="shared" si="21"/>
        <v>0.11619694960575599</v>
      </c>
      <c r="O28" s="4">
        <f t="shared" si="21"/>
        <v>5.3066208829670503E-2</v>
      </c>
      <c r="P28" s="4">
        <f t="shared" si="21"/>
        <v>-2.1116891031174423E-2</v>
      </c>
      <c r="Q28" s="4">
        <f t="shared" si="21"/>
        <v>-0.84456601982549551</v>
      </c>
      <c r="R28" s="4">
        <f t="shared" si="21"/>
        <v>-0.84208339528985954</v>
      </c>
      <c r="S28" s="4">
        <f t="shared" si="21"/>
        <v>-0.84562216724607586</v>
      </c>
      <c r="T28" s="4">
        <f t="shared" si="21"/>
        <v>-0.86529567953527631</v>
      </c>
      <c r="U28" s="4">
        <f t="shared" si="21"/>
        <v>-0.85494651703417046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-92.055555555555557</v>
      </c>
      <c r="J29" s="4">
        <f t="shared" si="22"/>
        <v>-0.98465473145780058</v>
      </c>
      <c r="K29" s="4">
        <f t="shared" si="22"/>
        <v>-0.28779599271402545</v>
      </c>
      <c r="L29" s="4">
        <f t="shared" si="22"/>
        <v>-1.5848721590909089</v>
      </c>
      <c r="M29" s="4">
        <f t="shared" si="22"/>
        <v>-4.1323692992213568</v>
      </c>
      <c r="N29" s="4">
        <f t="shared" si="22"/>
        <v>-0.58224907063197029</v>
      </c>
      <c r="O29" s="4">
        <f t="shared" si="22"/>
        <v>-0.10927152317880796</v>
      </c>
      <c r="P29" s="4">
        <f t="shared" si="22"/>
        <v>0.83030303030303043</v>
      </c>
      <c r="Q29" s="4">
        <f t="shared" si="22"/>
        <v>1.6883910386965375</v>
      </c>
      <c r="R29" s="4">
        <f t="shared" si="22"/>
        <v>-0.17755443886097147</v>
      </c>
      <c r="S29" s="4">
        <f t="shared" si="22"/>
        <v>1.4268292682926829</v>
      </c>
      <c r="T29" s="4">
        <f t="shared" si="22"/>
        <v>-0.64399421128798839</v>
      </c>
      <c r="U29" s="4">
        <f t="shared" si="22"/>
        <v>-3.7975708502024292</v>
      </c>
      <c r="V29" s="4">
        <f t="shared" si="22"/>
        <v>-0.94748033170316825</v>
      </c>
      <c r="W29" s="4">
        <f t="shared" si="22"/>
        <v>-0.66835907199774347</v>
      </c>
      <c r="X29" s="4">
        <f t="shared" si="22"/>
        <v>-54.715909090909086</v>
      </c>
      <c r="Y29" s="4">
        <f t="shared" si="22"/>
        <v>-1.2160392798690671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6.0109177827584716E-2</v>
      </c>
      <c r="I30" s="4">
        <f t="shared" si="23"/>
        <v>-1.0534320088665403E-2</v>
      </c>
      <c r="J30" s="4">
        <f t="shared" si="23"/>
        <v>0.20175882192320793</v>
      </c>
      <c r="K30" s="4">
        <f t="shared" si="23"/>
        <v>2.0773916690592113E-3</v>
      </c>
      <c r="L30" s="4">
        <f t="shared" si="23"/>
        <v>0.32065971126057052</v>
      </c>
      <c r="M30" s="4">
        <f t="shared" si="23"/>
        <v>-5.8367757589711376E-2</v>
      </c>
      <c r="N30" s="4">
        <f t="shared" si="23"/>
        <v>4.6342095073661944E-2</v>
      </c>
      <c r="O30" s="4">
        <f t="shared" si="23"/>
        <v>5.4384544949907632E-2</v>
      </c>
      <c r="P30" s="4">
        <f t="shared" si="23"/>
        <v>0.2082642117784059</v>
      </c>
      <c r="Q30" s="4">
        <f t="shared" si="23"/>
        <v>0.12140440838912103</v>
      </c>
      <c r="R30" s="4">
        <f t="shared" si="23"/>
        <v>0.15906357125841758</v>
      </c>
      <c r="S30" s="4">
        <f t="shared" si="23"/>
        <v>-0.21792585781590698</v>
      </c>
      <c r="T30" s="4">
        <f t="shared" si="23"/>
        <v>-0.26822963312054426</v>
      </c>
      <c r="U30" s="4">
        <f t="shared" si="23"/>
        <v>-0.99987803433749278</v>
      </c>
      <c r="V30" s="4">
        <f t="shared" si="23"/>
        <v>0.21386784727887012</v>
      </c>
      <c r="W30" s="4">
        <f t="shared" si="23"/>
        <v>3.4887081922019281E-2</v>
      </c>
      <c r="X30" s="4">
        <f t="shared" si="23"/>
        <v>-0.60442316162177512</v>
      </c>
      <c r="Y30" s="4">
        <f t="shared" si="23"/>
        <v>5.9517169067323003E-2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147.33000000000001</v>
      </c>
      <c r="E32" s="3">
        <f>IFERROR(INDEX(E51:E500,MATCH($A$32,$C$51:$C$500,0)),"")</f>
        <v>137.75</v>
      </c>
      <c r="H32" s="3">
        <f>IFERROR(INDEX(D32:G32,COUNT(D32:G32)),"")</f>
        <v>137.75</v>
      </c>
      <c r="I32" s="3">
        <f t="shared" ref="I32:Z32" si="24">IFERROR(INDEX(I51:I500,MATCH($C$32,$C$51:$C$500,0)),"")</f>
        <v>133.27000000000001</v>
      </c>
      <c r="J32" s="3">
        <f t="shared" si="24"/>
        <v>144.22999999999999</v>
      </c>
      <c r="K32" s="3">
        <f t="shared" si="24"/>
        <v>140.31</v>
      </c>
      <c r="L32" s="3">
        <f t="shared" si="24"/>
        <v>124.78</v>
      </c>
      <c r="M32" s="3">
        <f t="shared" si="24"/>
        <v>83.5</v>
      </c>
      <c r="N32" s="3">
        <f t="shared" si="24"/>
        <v>102.93</v>
      </c>
      <c r="O32" s="3">
        <f t="shared" si="24"/>
        <v>92.79</v>
      </c>
      <c r="P32" s="3">
        <f t="shared" si="24"/>
        <v>78.010000000000005</v>
      </c>
      <c r="Q32" s="3">
        <f t="shared" si="24"/>
        <v>50.83</v>
      </c>
      <c r="R32" s="3">
        <f t="shared" si="24"/>
        <v>39.340000000000003</v>
      </c>
      <c r="S32" s="3">
        <f t="shared" si="24"/>
        <v>34.869999999999997</v>
      </c>
      <c r="T32" s="3">
        <f t="shared" si="24"/>
        <v>28.41</v>
      </c>
      <c r="U32" s="3">
        <f t="shared" si="24"/>
        <v>47.07</v>
      </c>
      <c r="V32" s="3">
        <f t="shared" si="24"/>
        <v>77.180000000000007</v>
      </c>
      <c r="W32" s="3">
        <f t="shared" si="24"/>
        <v>81.48</v>
      </c>
      <c r="X32" s="3">
        <f t="shared" si="24"/>
        <v>126.37</v>
      </c>
      <c r="Y32" s="3">
        <f t="shared" si="24"/>
        <v>278.08999999999997</v>
      </c>
      <c r="Z32" s="3">
        <f t="shared" si="24"/>
        <v>344.58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0.79</v>
      </c>
      <c r="E33" s="3">
        <f>IFERROR(INDEX(E51:E500,MATCH($A$33,$C$51:$C$500,0)),"")</f>
        <v>0.84</v>
      </c>
      <c r="H33" s="3">
        <f>IFERROR(INDEX(D33:G33,COUNT(D33:G33)),"")</f>
        <v>0.84</v>
      </c>
      <c r="I33" s="3">
        <f t="shared" ref="I33:Z33" si="25">IFERROR(INDEX(I51:I500,MATCH($C$33,$C$51:$C$500,0)),"")</f>
        <v>0.87</v>
      </c>
      <c r="J33" s="3">
        <f t="shared" si="25"/>
        <v>2.75</v>
      </c>
      <c r="K33" s="3">
        <f t="shared" si="25"/>
        <v>2.68</v>
      </c>
      <c r="L33" s="3">
        <f t="shared" si="25"/>
        <v>2.93</v>
      </c>
      <c r="M33" s="3">
        <f t="shared" si="25"/>
        <v>4.5999999999999996</v>
      </c>
      <c r="N33" s="3">
        <f t="shared" si="25"/>
        <v>4.72</v>
      </c>
      <c r="O33" s="3">
        <f t="shared" si="25"/>
        <v>7.81</v>
      </c>
      <c r="P33" s="3">
        <f t="shared" si="25"/>
        <v>8.9700000000000006</v>
      </c>
      <c r="Q33" s="3">
        <f t="shared" si="25"/>
        <v>14.36</v>
      </c>
      <c r="R33" s="3">
        <f t="shared" si="25"/>
        <v>19.57</v>
      </c>
      <c r="S33" s="3">
        <f t="shared" si="25"/>
        <v>21.51</v>
      </c>
      <c r="T33" s="3">
        <f t="shared" si="25"/>
        <v>25.87</v>
      </c>
      <c r="U33" s="3">
        <f t="shared" si="25"/>
        <v>7.12</v>
      </c>
      <c r="V33" s="3">
        <f t="shared" si="25"/>
        <v>3.69</v>
      </c>
      <c r="W33" s="3">
        <f t="shared" si="25"/>
        <v>3.62</v>
      </c>
      <c r="X33" s="3">
        <f t="shared" si="25"/>
        <v>3.17</v>
      </c>
      <c r="Y33" s="3">
        <f t="shared" si="25"/>
        <v>2.16</v>
      </c>
      <c r="Z33" s="3">
        <f t="shared" si="25"/>
        <v>1.6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36.25</v>
      </c>
      <c r="E34" s="3">
        <f>IFERROR(INDEX(E51:E500,MATCH($A$34,$C$51:$C$500,0)),"")</f>
        <v>-374.19</v>
      </c>
      <c r="H34" s="3">
        <f>IFERROR(INDEX(D34:G34,COUNT(D34:G34)),"")</f>
        <v>-374.19</v>
      </c>
      <c r="I34" s="3">
        <f t="shared" ref="I34:Z34" si="26">IFERROR(INDEX(I51:I500,MATCH($C$34,$C$51:$C$500,0)),"")</f>
        <v>-7.08</v>
      </c>
      <c r="J34" s="3">
        <f t="shared" si="26"/>
        <v>2200</v>
      </c>
      <c r="K34" s="3">
        <f t="shared" si="26"/>
        <v>32.049999999999997</v>
      </c>
      <c r="L34" s="3">
        <f t="shared" si="26"/>
        <v>22.22</v>
      </c>
      <c r="M34" s="3">
        <f t="shared" si="26"/>
        <v>-13.64</v>
      </c>
      <c r="N34" s="3">
        <f t="shared" si="26"/>
        <v>54.06</v>
      </c>
      <c r="O34" s="3">
        <f t="shared" si="26"/>
        <v>33.69</v>
      </c>
      <c r="P34" s="3">
        <f t="shared" si="26"/>
        <v>28.97</v>
      </c>
      <c r="Q34" s="3">
        <f t="shared" si="26"/>
        <v>55.3</v>
      </c>
      <c r="R34" s="3">
        <f t="shared" si="26"/>
        <v>156.82</v>
      </c>
      <c r="S34" s="3">
        <f t="shared" si="26"/>
        <v>125.63</v>
      </c>
      <c r="T34" s="3">
        <f t="shared" si="26"/>
        <v>298.77999999999997</v>
      </c>
      <c r="U34" s="3">
        <f t="shared" si="26"/>
        <v>48.48</v>
      </c>
      <c r="V34" s="3">
        <f t="shared" si="26"/>
        <v>-115.38</v>
      </c>
      <c r="W34" s="3">
        <f t="shared" si="26"/>
        <v>-6.27</v>
      </c>
      <c r="X34" s="3">
        <f t="shared" si="26"/>
        <v>-2.82</v>
      </c>
      <c r="Y34" s="3">
        <f t="shared" si="26"/>
        <v>227.27</v>
      </c>
      <c r="Z34" s="3">
        <f t="shared" si="26"/>
        <v>-45.01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1.28</v>
      </c>
      <c r="E35" s="3">
        <f>IFERROR(INDEX(E51:E500,MATCH($A$35,$C$51:$C$500,0)),"")</f>
        <v>1.43</v>
      </c>
      <c r="H35" s="3">
        <f>IFERROR(INDEX(D35:G35,COUNT(D35:G35)),"")</f>
        <v>1.43</v>
      </c>
      <c r="I35" s="3">
        <f t="shared" ref="I35:Z35" si="27">IFERROR(INDEX(I51:I500,MATCH($C$35,$C$51:$C$500,0)),"")</f>
        <v>0.37</v>
      </c>
      <c r="J35" s="3">
        <f t="shared" si="27"/>
        <v>1.31</v>
      </c>
      <c r="K35" s="3">
        <f t="shared" si="27"/>
        <v>1.56</v>
      </c>
      <c r="L35" s="3">
        <f t="shared" si="27"/>
        <v>1.56</v>
      </c>
      <c r="M35" s="3">
        <f t="shared" si="27"/>
        <v>2.2400000000000002</v>
      </c>
      <c r="N35" s="3">
        <f t="shared" si="27"/>
        <v>2.62</v>
      </c>
      <c r="O35" s="3">
        <f t="shared" si="27"/>
        <v>4.22</v>
      </c>
      <c r="P35" s="3">
        <f t="shared" si="27"/>
        <v>4.26</v>
      </c>
      <c r="Q35" s="3">
        <f t="shared" si="27"/>
        <v>5.72</v>
      </c>
      <c r="R35" s="3">
        <f t="shared" si="27"/>
        <v>6.81</v>
      </c>
      <c r="S35" s="3">
        <f t="shared" si="27"/>
        <v>7.63</v>
      </c>
      <c r="T35" s="3">
        <f t="shared" si="27"/>
        <v>6.3</v>
      </c>
      <c r="U35" s="3">
        <f t="shared" si="27"/>
        <v>2.14</v>
      </c>
      <c r="V35" s="3">
        <f t="shared" si="27"/>
        <v>2.71</v>
      </c>
      <c r="W35" s="3">
        <f t="shared" si="27"/>
        <v>3.41</v>
      </c>
      <c r="X35" s="3">
        <f t="shared" si="27"/>
        <v>4.78</v>
      </c>
      <c r="Y35" s="3">
        <f t="shared" si="27"/>
        <v>2.84</v>
      </c>
      <c r="Z35" s="3">
        <f t="shared" si="27"/>
        <v>2.76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36607877</v>
      </c>
      <c r="E51" s="5">
        <v>34281805</v>
      </c>
      <c r="F51" s="5">
        <v>33474931</v>
      </c>
      <c r="G51" s="5">
        <v>33133308</v>
      </c>
      <c r="I51" s="5">
        <v>133740342</v>
      </c>
      <c r="J51" s="5">
        <v>135164205</v>
      </c>
      <c r="K51" s="5">
        <v>112471989</v>
      </c>
      <c r="L51" s="5">
        <v>112238825</v>
      </c>
      <c r="M51" s="5">
        <v>84986938</v>
      </c>
      <c r="N51" s="5">
        <v>90254915</v>
      </c>
      <c r="O51" s="5">
        <v>86257559</v>
      </c>
      <c r="P51" s="5">
        <v>81808444</v>
      </c>
      <c r="Q51" s="5">
        <v>67707413</v>
      </c>
      <c r="R51" s="5">
        <v>60377338</v>
      </c>
      <c r="S51" s="5">
        <v>52091481</v>
      </c>
      <c r="T51" s="5">
        <v>66606832</v>
      </c>
      <c r="U51" s="5">
        <v>61151060</v>
      </c>
      <c r="V51" s="5">
        <v>489817106000</v>
      </c>
      <c r="W51" s="5">
        <v>403517654000</v>
      </c>
      <c r="X51" s="5">
        <v>389914669000</v>
      </c>
      <c r="Y51" s="5">
        <v>985686297000</v>
      </c>
      <c r="Z51" s="5">
        <v>930316493000</v>
      </c>
    </row>
    <row r="52" spans="2:26" ht="15.5" x14ac:dyDescent="0.35">
      <c r="C52" t="s">
        <v>85</v>
      </c>
      <c r="D52" s="5">
        <v>-31063272</v>
      </c>
      <c r="E52" s="5">
        <v>-28875224</v>
      </c>
      <c r="F52" s="5">
        <v>-30555975</v>
      </c>
      <c r="G52" s="5">
        <v>-24402674</v>
      </c>
      <c r="I52" s="5">
        <v>-106065617</v>
      </c>
      <c r="J52" s="5">
        <v>-106365664</v>
      </c>
      <c r="K52" s="5">
        <v>-82668822</v>
      </c>
      <c r="L52" s="5">
        <v>-81296589</v>
      </c>
      <c r="M52" s="5">
        <v>-71439624</v>
      </c>
      <c r="N52" s="5">
        <v>-61542948</v>
      </c>
      <c r="O52" s="5">
        <v>-57044698</v>
      </c>
      <c r="P52" s="5">
        <v>-52387139</v>
      </c>
      <c r="Q52" s="5">
        <v>-38873699</v>
      </c>
      <c r="R52" s="5">
        <v>-44282917</v>
      </c>
      <c r="S52" s="5">
        <v>-36060246</v>
      </c>
      <c r="T52" s="5">
        <v>-50570802</v>
      </c>
      <c r="U52" s="5">
        <v>-46935112</v>
      </c>
      <c r="V52" s="5">
        <v>-416497505000</v>
      </c>
      <c r="W52" s="5">
        <v>-425411993000</v>
      </c>
      <c r="X52" s="5">
        <v>-408296117000</v>
      </c>
      <c r="Y52" s="5">
        <v>-917346471000</v>
      </c>
      <c r="Z52" s="5">
        <v>-693799297000</v>
      </c>
    </row>
    <row r="53" spans="2:26" ht="15.5" x14ac:dyDescent="0.35">
      <c r="C53" t="s">
        <v>86</v>
      </c>
      <c r="D53" s="5">
        <v>5544605</v>
      </c>
      <c r="E53" s="5">
        <v>5406581</v>
      </c>
      <c r="F53" s="5">
        <v>2918956</v>
      </c>
      <c r="G53" s="5">
        <v>8730634</v>
      </c>
      <c r="I53" s="5">
        <v>27674725</v>
      </c>
      <c r="J53" s="5">
        <v>28798541</v>
      </c>
      <c r="K53" s="5">
        <v>29803167</v>
      </c>
      <c r="L53" s="5">
        <v>30942236</v>
      </c>
      <c r="M53" s="5">
        <v>13547314</v>
      </c>
      <c r="N53" s="5">
        <v>28711967</v>
      </c>
      <c r="O53" s="5">
        <v>29212861</v>
      </c>
      <c r="P53" s="5">
        <v>29421305</v>
      </c>
      <c r="Q53" s="5">
        <v>28833714</v>
      </c>
      <c r="R53" s="5">
        <v>16094421</v>
      </c>
      <c r="S53" s="5">
        <v>16031235</v>
      </c>
      <c r="T53" s="5">
        <v>16036030</v>
      </c>
      <c r="U53" s="5">
        <v>14215948</v>
      </c>
      <c r="V53" s="5">
        <v>73319601000</v>
      </c>
      <c r="W53" s="5">
        <v>-21894339000</v>
      </c>
      <c r="X53" s="5">
        <v>-18381448000</v>
      </c>
      <c r="Y53" s="5">
        <v>68339826000</v>
      </c>
      <c r="Z53" s="5">
        <v>236517196000</v>
      </c>
    </row>
    <row r="54" spans="2:26" ht="15.5" x14ac:dyDescent="0.35">
      <c r="C54" t="s">
        <v>87</v>
      </c>
      <c r="D54" s="5">
        <v>-1147434</v>
      </c>
      <c r="E54" s="5">
        <v>-3199878</v>
      </c>
      <c r="F54" s="5">
        <v>-8090756</v>
      </c>
      <c r="G54" s="5">
        <v>-8659245</v>
      </c>
      <c r="I54" s="5">
        <v>-24342086</v>
      </c>
      <c r="J54" s="5">
        <v>-17324994</v>
      </c>
      <c r="K54" s="5">
        <v>-17009707</v>
      </c>
      <c r="L54" s="5">
        <v>-13386828</v>
      </c>
      <c r="M54" s="5">
        <v>-20614373</v>
      </c>
      <c r="N54" s="5">
        <v>-15877302</v>
      </c>
      <c r="O54" s="5">
        <v>-9412248</v>
      </c>
      <c r="P54" s="5">
        <v>-10304911</v>
      </c>
      <c r="Q54" s="5">
        <v>-11793833</v>
      </c>
      <c r="R54" s="5">
        <v>-2192997</v>
      </c>
      <c r="S54" s="5">
        <v>-6478366</v>
      </c>
      <c r="T54" s="5">
        <v>-7110382</v>
      </c>
      <c r="U54" s="5">
        <v>-5576213</v>
      </c>
      <c r="V54" s="5">
        <v>-47130258000</v>
      </c>
      <c r="W54" s="5">
        <v>-159768436000</v>
      </c>
      <c r="X54" s="5">
        <v>-627074781000</v>
      </c>
      <c r="Y54" s="5">
        <v>20283184000</v>
      </c>
      <c r="Z54" s="5">
        <v>-201420033000</v>
      </c>
    </row>
    <row r="55" spans="2:26" ht="15.5" x14ac:dyDescent="0.35">
      <c r="C55" t="s">
        <v>88</v>
      </c>
      <c r="D55" s="5">
        <v>-239634</v>
      </c>
      <c r="E55" s="5">
        <v>-113480</v>
      </c>
      <c r="F55" s="5">
        <v>-700418</v>
      </c>
      <c r="G55" s="5">
        <v>271573</v>
      </c>
      <c r="I55" s="5">
        <v>-1023435</v>
      </c>
      <c r="J55" s="5">
        <v>-1175441</v>
      </c>
      <c r="K55" s="5">
        <v>-1660401</v>
      </c>
      <c r="L55" s="5">
        <v>-630962</v>
      </c>
      <c r="M55" s="5">
        <v>-597544</v>
      </c>
      <c r="N55" s="5">
        <v>-364203</v>
      </c>
      <c r="O55" s="5">
        <v>-317692</v>
      </c>
      <c r="P55" s="5">
        <v>-223866</v>
      </c>
      <c r="Q55" s="5">
        <v>-160908</v>
      </c>
      <c r="R55" s="5">
        <v>-187672</v>
      </c>
      <c r="S55" s="5">
        <v>-356886</v>
      </c>
      <c r="T55" s="5">
        <v>-578752</v>
      </c>
      <c r="U55" s="5">
        <v>-366403</v>
      </c>
      <c r="V55" s="5">
        <v>-914460000</v>
      </c>
      <c r="W55" s="5">
        <v>-1154263000</v>
      </c>
      <c r="X55" s="5">
        <v>-1049849000</v>
      </c>
      <c r="Y55" s="5">
        <v>-9888559000</v>
      </c>
      <c r="Z55" s="5">
        <v>-6428223000</v>
      </c>
    </row>
    <row r="56" spans="2:26" ht="15.5" x14ac:dyDescent="0.35">
      <c r="C56" t="s">
        <v>89</v>
      </c>
      <c r="D56" s="5">
        <v>-3510350</v>
      </c>
      <c r="E56" s="5">
        <v>-3457075</v>
      </c>
      <c r="F56" s="5">
        <v>-5350059</v>
      </c>
      <c r="G56" s="5">
        <v>-4674156</v>
      </c>
      <c r="I56" s="5">
        <v>-16534316</v>
      </c>
      <c r="J56" s="5">
        <v>-17006648</v>
      </c>
      <c r="K56" s="5">
        <v>-15040901</v>
      </c>
      <c r="L56" s="5">
        <v>-12655781</v>
      </c>
      <c r="M56" s="5">
        <v>-11476942</v>
      </c>
      <c r="N56" s="5">
        <v>-9887695</v>
      </c>
      <c r="O56" s="5">
        <v>-10629702</v>
      </c>
      <c r="P56" s="5">
        <v>-10103722</v>
      </c>
      <c r="Q56" s="5">
        <v>-10881591</v>
      </c>
      <c r="R56" s="5">
        <v>-8069065</v>
      </c>
      <c r="S56" s="5">
        <v>-6600896</v>
      </c>
      <c r="T56" s="5">
        <v>-7760960</v>
      </c>
      <c r="U56" s="5">
        <v>-7953401</v>
      </c>
      <c r="V56" s="5">
        <v>-68826722000</v>
      </c>
      <c r="W56" s="5">
        <v>-109247313000</v>
      </c>
      <c r="X56" s="5">
        <v>-187353932000</v>
      </c>
      <c r="Y56" s="5">
        <v>-122137208000</v>
      </c>
      <c r="Z56" s="5">
        <v>-130339316000</v>
      </c>
    </row>
    <row r="57" spans="2:26" ht="15.5" x14ac:dyDescent="0.35">
      <c r="C57" t="s">
        <v>97</v>
      </c>
      <c r="T57" s="5">
        <v>-2491783</v>
      </c>
    </row>
    <row r="58" spans="2:26" ht="15.5" x14ac:dyDescent="0.35">
      <c r="C58" t="s">
        <v>92</v>
      </c>
      <c r="K58" s="5">
        <v>1396114</v>
      </c>
      <c r="T58" s="5">
        <v>1257528</v>
      </c>
    </row>
    <row r="59" spans="2:26" ht="15.5" x14ac:dyDescent="0.35">
      <c r="C59" t="s">
        <v>93</v>
      </c>
      <c r="D59" s="5">
        <v>4397171</v>
      </c>
      <c r="E59" s="5">
        <v>2206703</v>
      </c>
      <c r="F59" s="5">
        <v>-5171800</v>
      </c>
      <c r="G59" s="5">
        <v>71389</v>
      </c>
      <c r="I59" s="5">
        <v>3332639</v>
      </c>
      <c r="J59" s="5">
        <v>11473547</v>
      </c>
      <c r="K59" s="5">
        <v>12793460</v>
      </c>
      <c r="L59" s="5">
        <v>17555408</v>
      </c>
      <c r="M59" s="5">
        <v>-7067059</v>
      </c>
      <c r="N59" s="5">
        <v>12834665</v>
      </c>
      <c r="O59" s="5">
        <v>19800613</v>
      </c>
      <c r="P59" s="5">
        <v>19116394</v>
      </c>
      <c r="Q59" s="5">
        <v>17039881</v>
      </c>
      <c r="R59" s="5">
        <v>13901424</v>
      </c>
      <c r="S59" s="5">
        <v>9552869</v>
      </c>
      <c r="T59" s="5">
        <v>8925648</v>
      </c>
      <c r="U59" s="5">
        <v>8639735</v>
      </c>
      <c r="V59" s="5">
        <v>26189343000</v>
      </c>
      <c r="W59" s="5">
        <v>-181662775000</v>
      </c>
      <c r="X59" s="5">
        <v>-645456229000</v>
      </c>
      <c r="Y59" s="5">
        <v>88623010000</v>
      </c>
      <c r="Z59" s="5">
        <v>35097163000</v>
      </c>
    </row>
    <row r="60" spans="2:26" ht="15.5" x14ac:dyDescent="0.35">
      <c r="C60" t="s">
        <v>94</v>
      </c>
      <c r="D60" s="5">
        <v>-2594229</v>
      </c>
      <c r="E60" s="5">
        <v>-2027203</v>
      </c>
      <c r="F60" s="5">
        <v>-3331445</v>
      </c>
      <c r="G60" s="5">
        <v>-2006775</v>
      </c>
      <c r="I60" s="5">
        <v>-8456940</v>
      </c>
      <c r="J60" s="5">
        <v>-5805311</v>
      </c>
      <c r="K60" s="5">
        <v>-3125757</v>
      </c>
      <c r="L60" s="5">
        <v>-5821499</v>
      </c>
      <c r="M60" s="5">
        <v>-5590917</v>
      </c>
      <c r="N60" s="5">
        <v>-5325546</v>
      </c>
      <c r="O60" s="5">
        <v>-6173290</v>
      </c>
      <c r="P60" s="5">
        <v>-6242800</v>
      </c>
      <c r="Q60" s="5">
        <v>-6720219</v>
      </c>
      <c r="R60" s="5">
        <v>-7363786</v>
      </c>
      <c r="S60" s="5">
        <v>-5426194</v>
      </c>
      <c r="T60" s="5">
        <v>-6223434</v>
      </c>
      <c r="U60" s="5">
        <v>-4614607</v>
      </c>
      <c r="V60" s="5">
        <v>-26117253000</v>
      </c>
      <c r="W60" s="5">
        <v>-27200320000</v>
      </c>
      <c r="X60" s="5">
        <v>-5982463000</v>
      </c>
      <c r="Y60" s="5">
        <v>-61324965000</v>
      </c>
      <c r="Z60" s="5">
        <v>-78351633000</v>
      </c>
    </row>
    <row r="61" spans="2:26" ht="15.5" x14ac:dyDescent="0.35">
      <c r="C61" t="s">
        <v>95</v>
      </c>
      <c r="D61" s="5">
        <v>437771</v>
      </c>
      <c r="E61" s="5">
        <v>512956</v>
      </c>
      <c r="F61" s="5">
        <v>351767</v>
      </c>
      <c r="G61" s="5">
        <v>704642</v>
      </c>
      <c r="I61" s="5">
        <v>2084409</v>
      </c>
      <c r="J61" s="5">
        <v>1933503</v>
      </c>
      <c r="K61" s="5">
        <v>1640656</v>
      </c>
      <c r="L61" s="5">
        <v>1046671</v>
      </c>
      <c r="M61" s="5">
        <v>1089250</v>
      </c>
      <c r="N61" s="5">
        <v>1198776</v>
      </c>
      <c r="O61" s="5">
        <v>963479</v>
      </c>
      <c r="P61" s="5">
        <v>155410</v>
      </c>
      <c r="Q61" s="5">
        <v>124925</v>
      </c>
      <c r="R61" s="5">
        <v>83689</v>
      </c>
      <c r="S61" s="5">
        <v>77844</v>
      </c>
      <c r="T61" s="5">
        <v>46094</v>
      </c>
      <c r="U61" s="5">
        <v>84526</v>
      </c>
      <c r="V61" s="5">
        <v>2673099000</v>
      </c>
      <c r="W61" s="5">
        <v>4501520000</v>
      </c>
      <c r="X61" s="5">
        <v>1272449000</v>
      </c>
      <c r="Y61" s="5">
        <v>11106605000</v>
      </c>
      <c r="Z61" s="5">
        <v>10317107000</v>
      </c>
    </row>
    <row r="62" spans="2:26" ht="15.5" x14ac:dyDescent="0.35">
      <c r="C62" t="s">
        <v>27</v>
      </c>
      <c r="D62" s="5">
        <v>-2870474</v>
      </c>
      <c r="E62" s="5">
        <v>-2483691</v>
      </c>
      <c r="F62" s="5">
        <v>-2995522</v>
      </c>
      <c r="G62" s="5">
        <v>-2286285</v>
      </c>
      <c r="I62" s="5">
        <v>-9308768</v>
      </c>
      <c r="J62" s="5">
        <v>-6414013</v>
      </c>
      <c r="K62" s="5">
        <v>-4606842</v>
      </c>
      <c r="L62" s="5">
        <v>-4957830</v>
      </c>
      <c r="M62" s="5">
        <v>-5339446</v>
      </c>
      <c r="N62" s="5">
        <v>-5146383</v>
      </c>
      <c r="O62" s="5">
        <v>-5729999</v>
      </c>
      <c r="P62" s="5">
        <v>-5904863</v>
      </c>
      <c r="Q62" s="5">
        <v>-5129424</v>
      </c>
      <c r="R62" s="5">
        <v>-4039804</v>
      </c>
      <c r="S62" s="5">
        <v>-3656701</v>
      </c>
      <c r="T62" s="5">
        <v>-5034239</v>
      </c>
      <c r="U62" s="5">
        <v>-4681364</v>
      </c>
      <c r="V62" s="5">
        <v>-29084507000</v>
      </c>
      <c r="W62" s="5">
        <v>-31701840000</v>
      </c>
      <c r="X62" s="5">
        <v>-7254912000</v>
      </c>
      <c r="Y62" s="5">
        <v>-72431570000</v>
      </c>
      <c r="Z62" s="5">
        <v>-88668740000</v>
      </c>
    </row>
    <row r="63" spans="2:26" ht="15.5" x14ac:dyDescent="0.35">
      <c r="C63" t="s">
        <v>378</v>
      </c>
      <c r="D63" s="5">
        <v>-422641</v>
      </c>
      <c r="E63" s="5">
        <v>-463676</v>
      </c>
      <c r="F63" s="5">
        <v>-546580</v>
      </c>
      <c r="G63" s="5">
        <v>-391584</v>
      </c>
      <c r="I63" s="5">
        <v>-1786916</v>
      </c>
      <c r="J63" s="5">
        <v>-1821296</v>
      </c>
      <c r="K63" s="5">
        <v>-1475008</v>
      </c>
      <c r="L63" s="5">
        <v>-1486506</v>
      </c>
      <c r="M63" s="5">
        <v>-1209968</v>
      </c>
      <c r="N63" s="5">
        <v>-1377939</v>
      </c>
      <c r="O63" s="5">
        <v>-1307361</v>
      </c>
      <c r="P63" s="5">
        <v>-1195322</v>
      </c>
      <c r="Q63" s="5">
        <v>-1010412</v>
      </c>
    </row>
    <row r="64" spans="2:26" ht="15.5" x14ac:dyDescent="0.35">
      <c r="C64" t="s">
        <v>90</v>
      </c>
      <c r="D64" s="5">
        <v>261115</v>
      </c>
      <c r="E64" s="5">
        <v>407208</v>
      </c>
      <c r="F64" s="5">
        <v>-141110</v>
      </c>
      <c r="G64" s="5">
        <v>-33548</v>
      </c>
      <c r="I64" s="5">
        <v>554335</v>
      </c>
      <c r="J64" s="5">
        <v>496495</v>
      </c>
      <c r="K64" s="5">
        <v>-80677</v>
      </c>
      <c r="L64" s="5">
        <v>-423834</v>
      </c>
      <c r="M64" s="5">
        <v>-130753</v>
      </c>
      <c r="O64" s="5">
        <v>-99409</v>
      </c>
      <c r="P64" s="5">
        <v>701975</v>
      </c>
      <c r="Q64" s="5">
        <v>-705308</v>
      </c>
      <c r="R64" s="5">
        <v>-3407671</v>
      </c>
      <c r="S64" s="5">
        <v>-1847337</v>
      </c>
      <c r="T64" s="5">
        <v>-1034</v>
      </c>
      <c r="U64" s="5">
        <v>-17769</v>
      </c>
      <c r="V64" s="5">
        <v>294155000</v>
      </c>
    </row>
    <row r="65" spans="2:26" ht="15.5" x14ac:dyDescent="0.35">
      <c r="C65" t="s">
        <v>98</v>
      </c>
      <c r="D65" s="5">
        <v>-2594229</v>
      </c>
      <c r="E65" s="5">
        <v>-2027203</v>
      </c>
      <c r="F65" s="5">
        <v>-3331445</v>
      </c>
      <c r="G65" s="5">
        <v>-2006775</v>
      </c>
      <c r="I65" s="5">
        <v>-8456940</v>
      </c>
      <c r="J65" s="5">
        <v>-5805311</v>
      </c>
      <c r="K65" s="5">
        <v>-3125757</v>
      </c>
      <c r="L65" s="5">
        <v>-5821499</v>
      </c>
      <c r="M65" s="5">
        <v>-5590917</v>
      </c>
      <c r="N65" s="5">
        <v>-5325546</v>
      </c>
      <c r="O65" s="5">
        <v>-6173290</v>
      </c>
      <c r="P65" s="5">
        <v>-6242800</v>
      </c>
      <c r="Q65" s="5">
        <v>-6720219</v>
      </c>
      <c r="R65" s="5">
        <v>-7363786</v>
      </c>
      <c r="S65" s="5">
        <v>-5426194</v>
      </c>
      <c r="T65" s="5">
        <v>-6223434</v>
      </c>
      <c r="U65" s="5">
        <v>-4614607</v>
      </c>
      <c r="V65" s="5">
        <v>-26117253000</v>
      </c>
      <c r="W65" s="5">
        <v>-27200320000</v>
      </c>
      <c r="X65" s="5">
        <v>-5982463000</v>
      </c>
      <c r="Y65" s="5">
        <v>-61324965000</v>
      </c>
      <c r="Z65" s="5">
        <v>-78351633000</v>
      </c>
    </row>
    <row r="66" spans="2:26" ht="15.5" x14ac:dyDescent="0.35">
      <c r="C66" t="s">
        <v>29</v>
      </c>
      <c r="D66" s="5">
        <v>1802942</v>
      </c>
      <c r="E66" s="5">
        <v>179500</v>
      </c>
      <c r="F66" s="5">
        <v>-8503245</v>
      </c>
      <c r="G66" s="5">
        <v>-1935386</v>
      </c>
      <c r="I66" s="5">
        <v>-5124301</v>
      </c>
      <c r="J66" s="5">
        <v>5668236</v>
      </c>
      <c r="K66" s="5">
        <v>9667703</v>
      </c>
      <c r="L66" s="5">
        <v>11733909</v>
      </c>
      <c r="M66" s="5">
        <v>-12657976</v>
      </c>
      <c r="N66" s="5">
        <v>7509119</v>
      </c>
      <c r="O66" s="5">
        <v>13627323</v>
      </c>
      <c r="P66" s="5">
        <v>12873594</v>
      </c>
      <c r="Q66" s="5">
        <v>10319662</v>
      </c>
      <c r="R66" s="5">
        <v>6537638</v>
      </c>
      <c r="S66" s="5">
        <v>4126675</v>
      </c>
      <c r="T66" s="5">
        <v>2702214</v>
      </c>
      <c r="U66" s="5">
        <v>4025128</v>
      </c>
      <c r="V66" s="5">
        <v>72090000</v>
      </c>
      <c r="W66" s="5">
        <v>-208863095000</v>
      </c>
      <c r="X66" s="5">
        <v>-651438692000</v>
      </c>
      <c r="Y66" s="5">
        <v>27298045000</v>
      </c>
      <c r="Z66" s="5">
        <v>-43254470000</v>
      </c>
    </row>
    <row r="67" spans="2:26" ht="15.5" x14ac:dyDescent="0.35">
      <c r="C67" t="s">
        <v>28</v>
      </c>
      <c r="D67" s="5">
        <v>-3201</v>
      </c>
      <c r="E67" s="5">
        <v>-61143</v>
      </c>
      <c r="F67" s="5">
        <v>-381449</v>
      </c>
      <c r="G67" s="5">
        <v>-69300</v>
      </c>
      <c r="I67" s="5">
        <v>-586350</v>
      </c>
      <c r="J67" s="5">
        <v>-264502</v>
      </c>
      <c r="K67" s="5">
        <v>-425857</v>
      </c>
      <c r="L67" s="5">
        <v>-450616</v>
      </c>
      <c r="M67" s="5">
        <v>-251730</v>
      </c>
      <c r="N67" s="5">
        <v>-197337</v>
      </c>
      <c r="O67" s="5">
        <v>-485144</v>
      </c>
      <c r="P67" s="5">
        <v>-331792</v>
      </c>
      <c r="Q67" s="5">
        <v>-315700</v>
      </c>
      <c r="R67" s="5">
        <v>-1152752</v>
      </c>
      <c r="S67" s="5">
        <v>-837890</v>
      </c>
      <c r="T67" s="5">
        <v>-1135813</v>
      </c>
      <c r="U67" s="5">
        <v>-1118477</v>
      </c>
      <c r="V67" s="5">
        <v>-9911078000</v>
      </c>
      <c r="W67" s="5">
        <v>-9465852000</v>
      </c>
      <c r="X67" s="5">
        <v>-9567734000</v>
      </c>
      <c r="Y67" s="5">
        <v>-15011065000</v>
      </c>
      <c r="Z67" s="5">
        <v>-13698432000</v>
      </c>
    </row>
    <row r="68" spans="2:26" ht="15.5" x14ac:dyDescent="0.35">
      <c r="C68" t="s">
        <v>262</v>
      </c>
      <c r="D68" s="5">
        <v>1799741</v>
      </c>
      <c r="E68" s="5">
        <v>118357</v>
      </c>
      <c r="F68" s="5">
        <v>-8884694</v>
      </c>
      <c r="G68" s="5">
        <v>-2004686</v>
      </c>
      <c r="I68" s="5">
        <v>-5710651</v>
      </c>
      <c r="J68" s="5">
        <v>5403734</v>
      </c>
      <c r="K68" s="5">
        <v>9241846</v>
      </c>
      <c r="L68" s="5">
        <v>11283293</v>
      </c>
      <c r="M68" s="5">
        <v>-12909706</v>
      </c>
      <c r="N68" s="5">
        <v>7311782</v>
      </c>
      <c r="O68" s="5">
        <v>13142179</v>
      </c>
      <c r="P68" s="5">
        <v>12541802</v>
      </c>
      <c r="Q68" s="5">
        <v>10003962</v>
      </c>
      <c r="R68" s="5">
        <v>5384886</v>
      </c>
      <c r="S68" s="5">
        <v>3288785</v>
      </c>
      <c r="T68" s="5">
        <v>1566401</v>
      </c>
      <c r="U68" s="5">
        <v>2906651</v>
      </c>
      <c r="V68" s="5">
        <v>-9838988000</v>
      </c>
      <c r="W68" s="5">
        <v>-218328947000</v>
      </c>
      <c r="X68" s="5">
        <v>-661006426000</v>
      </c>
      <c r="Y68" s="5">
        <v>12286980000</v>
      </c>
      <c r="Z68" s="5">
        <v>-56952902000</v>
      </c>
    </row>
    <row r="69" spans="2:26" ht="15.5" x14ac:dyDescent="0.35">
      <c r="C69" t="s">
        <v>264</v>
      </c>
      <c r="X69" s="5">
        <v>-1268655000</v>
      </c>
      <c r="Y69" s="5">
        <v>-10975644000</v>
      </c>
      <c r="Z69" s="5">
        <v>-9726672000</v>
      </c>
    </row>
    <row r="70" spans="2:26" ht="15.5" x14ac:dyDescent="0.35">
      <c r="C70" t="s">
        <v>102</v>
      </c>
      <c r="D70" s="5">
        <v>1799741</v>
      </c>
      <c r="E70" s="5">
        <v>118357</v>
      </c>
      <c r="F70" s="5">
        <v>-8884694</v>
      </c>
      <c r="G70" s="5">
        <v>-2004686</v>
      </c>
      <c r="I70" s="5">
        <v>-5710651</v>
      </c>
      <c r="J70" s="5">
        <v>5403734</v>
      </c>
      <c r="K70" s="5">
        <v>9241846</v>
      </c>
      <c r="L70" s="5">
        <v>11283293</v>
      </c>
      <c r="M70" s="5">
        <v>-12909706</v>
      </c>
      <c r="N70" s="5">
        <v>7311782</v>
      </c>
      <c r="O70" s="5">
        <v>13142179</v>
      </c>
      <c r="P70" s="5">
        <v>12541802</v>
      </c>
      <c r="Q70" s="5">
        <v>10003962</v>
      </c>
      <c r="R70" s="5">
        <v>5384886</v>
      </c>
      <c r="S70" s="5">
        <v>3288785</v>
      </c>
      <c r="T70" s="5">
        <v>1566401</v>
      </c>
      <c r="U70" s="5">
        <v>2906651</v>
      </c>
      <c r="V70" s="5">
        <v>-9838988000</v>
      </c>
      <c r="W70" s="5">
        <v>-218328947000</v>
      </c>
      <c r="X70" s="5">
        <v>-662275081000</v>
      </c>
      <c r="Y70" s="5">
        <v>1311336000</v>
      </c>
      <c r="Z70" s="5">
        <v>-66679574000</v>
      </c>
    </row>
    <row r="71" spans="2:26" ht="15.5" x14ac:dyDescent="0.35">
      <c r="C71" t="s">
        <v>103</v>
      </c>
      <c r="D71" s="5">
        <v>-2160628</v>
      </c>
      <c r="E71" s="5">
        <v>1276142</v>
      </c>
      <c r="F71" s="5">
        <v>1414002</v>
      </c>
      <c r="G71" s="5">
        <v>-1193555</v>
      </c>
      <c r="I71" s="5">
        <v>-244869</v>
      </c>
      <c r="J71" s="5">
        <v>-990863</v>
      </c>
      <c r="K71" s="5">
        <v>167270</v>
      </c>
      <c r="L71" s="5">
        <v>5238729</v>
      </c>
      <c r="M71" s="5">
        <v>-4292385</v>
      </c>
      <c r="N71" s="5">
        <v>37522</v>
      </c>
      <c r="O71" s="5">
        <v>-76442</v>
      </c>
      <c r="P71" s="5">
        <v>-371871</v>
      </c>
      <c r="Q71" s="5">
        <v>-216504</v>
      </c>
      <c r="R71" s="5">
        <v>222220</v>
      </c>
      <c r="S71" s="5">
        <v>-1359505</v>
      </c>
      <c r="T71" s="5">
        <v>2066602</v>
      </c>
      <c r="U71" s="5">
        <v>151282</v>
      </c>
      <c r="V71" s="5">
        <v>10374677000</v>
      </c>
      <c r="W71" s="5">
        <v>10162953000</v>
      </c>
    </row>
    <row r="72" spans="2:26" ht="15.5" x14ac:dyDescent="0.35">
      <c r="C72" t="s">
        <v>105</v>
      </c>
      <c r="D72" s="5">
        <v>-360887</v>
      </c>
      <c r="E72" s="5">
        <v>1394499</v>
      </c>
      <c r="F72" s="5">
        <v>-7470692</v>
      </c>
      <c r="G72" s="5">
        <v>-3198241</v>
      </c>
      <c r="I72" s="5">
        <v>-5955520</v>
      </c>
      <c r="J72" s="5">
        <v>4412871</v>
      </c>
      <c r="K72" s="5">
        <v>9409116</v>
      </c>
      <c r="L72" s="5">
        <v>16522022</v>
      </c>
      <c r="M72" s="5">
        <v>-17202091</v>
      </c>
      <c r="N72" s="5">
        <v>7349304</v>
      </c>
      <c r="O72" s="5">
        <v>13065737</v>
      </c>
      <c r="P72" s="5">
        <v>12169931</v>
      </c>
      <c r="Q72" s="5">
        <v>9787458</v>
      </c>
      <c r="R72" s="5">
        <v>5607106</v>
      </c>
      <c r="S72" s="5">
        <v>1929280</v>
      </c>
      <c r="T72" s="5">
        <v>3633003</v>
      </c>
      <c r="U72" s="5">
        <v>3057933</v>
      </c>
      <c r="V72" s="5">
        <v>535689000</v>
      </c>
      <c r="W72" s="5">
        <v>-208165994000</v>
      </c>
    </row>
    <row r="73" spans="2:26" ht="15.5" x14ac:dyDescent="0.35">
      <c r="C73" t="s">
        <v>106</v>
      </c>
      <c r="D73" s="5">
        <v>1799741</v>
      </c>
      <c r="E73" s="5">
        <v>118357</v>
      </c>
      <c r="F73" s="5">
        <v>-8884694</v>
      </c>
      <c r="G73" s="5">
        <v>-2004686</v>
      </c>
      <c r="I73" s="5">
        <v>-5710651</v>
      </c>
      <c r="J73" s="5">
        <v>5403734</v>
      </c>
      <c r="K73" s="5">
        <v>9241846</v>
      </c>
      <c r="L73" s="5">
        <v>11283293</v>
      </c>
      <c r="M73" s="5">
        <v>-12909706</v>
      </c>
      <c r="N73" s="5">
        <v>7311782</v>
      </c>
      <c r="O73" s="5">
        <v>13142179</v>
      </c>
      <c r="P73" s="5">
        <v>12541802</v>
      </c>
      <c r="Q73" s="5">
        <v>10003962</v>
      </c>
      <c r="R73" s="5">
        <v>5384886</v>
      </c>
      <c r="S73" s="5">
        <v>3288785</v>
      </c>
      <c r="T73" s="5">
        <v>1566401</v>
      </c>
      <c r="U73" s="5">
        <v>2906651</v>
      </c>
      <c r="V73" s="5">
        <v>-9838988000</v>
      </c>
      <c r="W73" s="5">
        <v>-218328947000</v>
      </c>
      <c r="X73" s="5">
        <v>-662275081000</v>
      </c>
      <c r="Y73" s="5">
        <v>1311336000</v>
      </c>
      <c r="Z73" s="5">
        <v>-66679574000</v>
      </c>
    </row>
    <row r="74" spans="2:26" ht="15.5" x14ac:dyDescent="0.35">
      <c r="C74" t="s">
        <v>8</v>
      </c>
      <c r="D74" s="5">
        <v>904013</v>
      </c>
      <c r="E74" s="5">
        <v>945465</v>
      </c>
      <c r="F74" s="5">
        <v>-8946686</v>
      </c>
      <c r="G74" s="5">
        <v>-1924117</v>
      </c>
      <c r="I74" s="5">
        <v>-6790638</v>
      </c>
      <c r="J74" s="5">
        <v>-1146369</v>
      </c>
      <c r="K74" s="5">
        <v>5704024</v>
      </c>
      <c r="L74" s="5">
        <v>12745392</v>
      </c>
      <c r="M74" s="5">
        <v>-18262460</v>
      </c>
      <c r="N74" s="5">
        <v>4417669</v>
      </c>
      <c r="O74" s="5">
        <v>10723669</v>
      </c>
      <c r="P74" s="5">
        <v>11670135</v>
      </c>
      <c r="Q74" s="5">
        <v>6788179</v>
      </c>
      <c r="R74" s="5">
        <v>2844494</v>
      </c>
      <c r="S74" s="5">
        <v>1807888</v>
      </c>
      <c r="T74" s="5">
        <v>3470542</v>
      </c>
      <c r="U74" s="5">
        <v>2851679</v>
      </c>
      <c r="V74" s="5">
        <v>-2797245000</v>
      </c>
      <c r="W74" s="5">
        <v>-209250473000</v>
      </c>
    </row>
    <row r="75" spans="2:26" ht="15.5" x14ac:dyDescent="0.35">
      <c r="C75" t="s">
        <v>107</v>
      </c>
      <c r="D75" s="5">
        <v>-1264900</v>
      </c>
      <c r="E75" s="5">
        <v>449034</v>
      </c>
      <c r="F75" s="5">
        <v>1475994</v>
      </c>
      <c r="G75" s="5">
        <v>-1274124</v>
      </c>
      <c r="I75" s="5">
        <v>835118</v>
      </c>
      <c r="J75" s="5">
        <v>5559240</v>
      </c>
      <c r="K75" s="5">
        <v>3705092</v>
      </c>
      <c r="L75" s="5">
        <v>3776630</v>
      </c>
      <c r="M75" s="5">
        <v>1060369</v>
      </c>
      <c r="N75" s="5">
        <v>2931635</v>
      </c>
      <c r="O75" s="5">
        <v>2342068</v>
      </c>
      <c r="P75" s="5">
        <v>499796</v>
      </c>
      <c r="Q75" s="5">
        <v>2999279</v>
      </c>
      <c r="R75" s="5">
        <v>2762612</v>
      </c>
      <c r="S75" s="5">
        <v>121392</v>
      </c>
      <c r="T75" s="5">
        <v>162461</v>
      </c>
      <c r="U75" s="5">
        <v>206254</v>
      </c>
      <c r="V75" s="5">
        <v>3332934000</v>
      </c>
      <c r="W75" s="5">
        <v>1084479000</v>
      </c>
    </row>
    <row r="76" spans="2:26" ht="15.5" x14ac:dyDescent="0.35">
      <c r="C76" t="s">
        <v>108</v>
      </c>
      <c r="D76" s="5">
        <v>1799741</v>
      </c>
      <c r="E76" s="5">
        <v>118357</v>
      </c>
      <c r="F76" s="5">
        <v>-8884694</v>
      </c>
      <c r="G76" s="5">
        <v>-2004686</v>
      </c>
      <c r="I76" s="5">
        <v>-5710651</v>
      </c>
      <c r="J76" s="5">
        <v>5403734</v>
      </c>
      <c r="K76" s="5">
        <v>9241846</v>
      </c>
      <c r="L76" s="5">
        <v>11283293</v>
      </c>
      <c r="M76" s="5">
        <v>-12909706</v>
      </c>
      <c r="N76" s="5">
        <v>7311782</v>
      </c>
      <c r="O76" s="5">
        <v>13142179</v>
      </c>
      <c r="P76" s="5">
        <v>12541802</v>
      </c>
      <c r="Q76" s="5">
        <v>10003962</v>
      </c>
      <c r="R76" s="5">
        <v>5384886</v>
      </c>
      <c r="S76" s="5">
        <v>3288785</v>
      </c>
      <c r="T76" s="5">
        <v>1566401</v>
      </c>
      <c r="U76" s="5">
        <v>2906651</v>
      </c>
      <c r="V76" s="5">
        <v>-9838988000</v>
      </c>
      <c r="W76" s="5">
        <v>-218328947000</v>
      </c>
      <c r="X76" s="5">
        <v>-662275081000</v>
      </c>
      <c r="Y76" s="5">
        <v>1311336000</v>
      </c>
      <c r="Z76" s="5">
        <v>-66679574000</v>
      </c>
    </row>
    <row r="77" spans="2:26" ht="15.5" x14ac:dyDescent="0.35">
      <c r="C77" t="s">
        <v>109</v>
      </c>
      <c r="D77" s="5">
        <v>-360887</v>
      </c>
      <c r="E77" s="5">
        <v>1394499</v>
      </c>
      <c r="F77" s="5">
        <v>-7470692</v>
      </c>
      <c r="G77" s="5">
        <v>-3198241</v>
      </c>
      <c r="I77" s="5">
        <v>-5955520</v>
      </c>
      <c r="J77" s="5">
        <v>4412871</v>
      </c>
      <c r="K77" s="5">
        <v>9409116</v>
      </c>
      <c r="L77" s="5">
        <v>16522022</v>
      </c>
      <c r="M77" s="5">
        <v>-17202091</v>
      </c>
      <c r="N77" s="5">
        <v>7349304</v>
      </c>
      <c r="O77" s="5">
        <v>13065737</v>
      </c>
      <c r="P77" s="5">
        <v>12169931</v>
      </c>
      <c r="Q77" s="5">
        <v>9787458</v>
      </c>
      <c r="R77" s="5">
        <v>5607106</v>
      </c>
      <c r="S77" s="5">
        <v>1929280</v>
      </c>
      <c r="T77" s="5">
        <v>3633003</v>
      </c>
      <c r="U77" s="5">
        <v>3057933</v>
      </c>
      <c r="V77" s="5">
        <v>535689000</v>
      </c>
      <c r="W77" s="5">
        <v>-208165994000</v>
      </c>
    </row>
    <row r="78" spans="2:26" ht="15.5" x14ac:dyDescent="0.35">
      <c r="C78" t="s">
        <v>110</v>
      </c>
      <c r="D78" s="5">
        <v>-360887</v>
      </c>
      <c r="E78" s="5">
        <v>1394499</v>
      </c>
      <c r="F78" s="5">
        <v>-7470692</v>
      </c>
      <c r="G78" s="5">
        <v>-3198241</v>
      </c>
      <c r="I78" s="5">
        <v>-5955520</v>
      </c>
      <c r="J78" s="5">
        <v>4412871</v>
      </c>
      <c r="K78" s="5">
        <v>9409116</v>
      </c>
      <c r="L78" s="5">
        <v>16522022</v>
      </c>
      <c r="M78" s="5">
        <v>-17202091</v>
      </c>
      <c r="N78" s="5">
        <v>7349304</v>
      </c>
      <c r="O78" s="5">
        <v>13065737</v>
      </c>
      <c r="P78" s="5">
        <v>12169931</v>
      </c>
      <c r="Q78" s="5">
        <v>9787458</v>
      </c>
      <c r="R78" s="5">
        <v>5607106</v>
      </c>
      <c r="S78" s="5">
        <v>1929280</v>
      </c>
      <c r="T78" s="5">
        <v>3633003</v>
      </c>
      <c r="U78" s="5">
        <v>3057933</v>
      </c>
      <c r="V78" s="5">
        <v>535689000</v>
      </c>
      <c r="W78" s="5">
        <v>-208165994000</v>
      </c>
    </row>
    <row r="80" spans="2:26" ht="15.5" x14ac:dyDescent="0.35">
      <c r="B80" t="s">
        <v>111</v>
      </c>
      <c r="C80" t="s">
        <v>112</v>
      </c>
    </row>
    <row r="81" spans="3:26" ht="15.5" x14ac:dyDescent="0.35">
      <c r="C81" t="s">
        <v>113</v>
      </c>
    </row>
    <row r="82" spans="3:26" ht="15.5" x14ac:dyDescent="0.35">
      <c r="C82" t="s">
        <v>20</v>
      </c>
      <c r="D82" s="5">
        <v>25044945</v>
      </c>
      <c r="E82" s="5">
        <v>38517039</v>
      </c>
      <c r="F82" s="5">
        <v>41636211</v>
      </c>
      <c r="G82" s="5">
        <v>38462686</v>
      </c>
      <c r="I82" s="5">
        <v>41636211</v>
      </c>
      <c r="J82" s="5">
        <v>41518770</v>
      </c>
      <c r="K82" s="5">
        <v>42614768</v>
      </c>
      <c r="L82" s="5">
        <v>26435071</v>
      </c>
      <c r="M82" s="5">
        <v>19112521</v>
      </c>
      <c r="N82" s="5">
        <v>21928303</v>
      </c>
      <c r="O82" s="5">
        <v>19532354</v>
      </c>
      <c r="P82" s="5">
        <v>23488848</v>
      </c>
      <c r="Q82" s="5">
        <v>18033158</v>
      </c>
      <c r="R82" s="5">
        <v>23170419</v>
      </c>
      <c r="S82" s="5">
        <v>21890020</v>
      </c>
      <c r="T82" s="5">
        <v>14343676</v>
      </c>
      <c r="U82" s="5">
        <v>15809474</v>
      </c>
      <c r="V82" s="5">
        <v>90359653000</v>
      </c>
      <c r="W82" s="5">
        <v>227064052000</v>
      </c>
      <c r="X82" s="5">
        <v>398001855000</v>
      </c>
      <c r="Y82" s="5">
        <v>50188991000</v>
      </c>
      <c r="Z82" s="5">
        <v>230750339000</v>
      </c>
    </row>
    <row r="83" spans="3:26" ht="15.5" x14ac:dyDescent="0.35">
      <c r="C83" t="s">
        <v>115</v>
      </c>
      <c r="D83" s="5">
        <v>37304971</v>
      </c>
      <c r="E83" s="5">
        <v>37010377</v>
      </c>
      <c r="F83" s="5">
        <v>33096630</v>
      </c>
      <c r="G83" s="5">
        <v>34278357</v>
      </c>
      <c r="I83" s="5">
        <v>33096630</v>
      </c>
      <c r="J83" s="5">
        <v>30483129</v>
      </c>
      <c r="K83" s="5">
        <v>22168108</v>
      </c>
      <c r="L83" s="5">
        <v>11459362</v>
      </c>
      <c r="M83" s="5">
        <v>15068406</v>
      </c>
      <c r="N83" s="5">
        <v>11480942</v>
      </c>
      <c r="O83" s="5">
        <v>8236040</v>
      </c>
      <c r="P83" s="5">
        <v>9211881</v>
      </c>
      <c r="Q83" s="5">
        <v>6316897</v>
      </c>
      <c r="R83" s="5">
        <v>4821045</v>
      </c>
      <c r="S83" s="5">
        <v>2867414</v>
      </c>
      <c r="T83" s="5">
        <v>1517352</v>
      </c>
      <c r="U83" s="5">
        <v>4088830</v>
      </c>
      <c r="V83" s="5">
        <v>40389386000</v>
      </c>
      <c r="W83" s="5">
        <v>22463873000</v>
      </c>
      <c r="X83" s="5">
        <v>137413559000</v>
      </c>
      <c r="Y83" s="5">
        <v>93951456000</v>
      </c>
      <c r="Z83" s="5">
        <v>58450644000</v>
      </c>
    </row>
    <row r="84" spans="3:26" ht="15.5" x14ac:dyDescent="0.35">
      <c r="C84" t="s">
        <v>116</v>
      </c>
      <c r="Z84" s="5">
        <v>57309223000</v>
      </c>
    </row>
    <row r="85" spans="3:26" ht="15.5" x14ac:dyDescent="0.35">
      <c r="C85" t="s">
        <v>117</v>
      </c>
    </row>
    <row r="86" spans="3:26" ht="15.5" x14ac:dyDescent="0.35">
      <c r="C86" t="s">
        <v>118</v>
      </c>
      <c r="D86" s="5">
        <v>37304971</v>
      </c>
      <c r="E86" s="5">
        <v>37010377</v>
      </c>
      <c r="F86" s="5">
        <v>33096630</v>
      </c>
      <c r="G86" s="5">
        <v>34278357</v>
      </c>
      <c r="I86" s="5">
        <v>33096630</v>
      </c>
      <c r="J86" s="5">
        <v>30483129</v>
      </c>
      <c r="K86" s="5">
        <v>22168108</v>
      </c>
      <c r="L86" s="5">
        <v>11459362</v>
      </c>
      <c r="M86" s="5">
        <v>15068406</v>
      </c>
      <c r="N86" s="5">
        <v>11480942</v>
      </c>
      <c r="O86" s="5">
        <v>8236040</v>
      </c>
      <c r="P86" s="5">
        <v>9211881</v>
      </c>
      <c r="Q86" s="5">
        <v>6316897</v>
      </c>
      <c r="R86" s="5">
        <v>4821045</v>
      </c>
      <c r="S86" s="5">
        <v>2867414</v>
      </c>
      <c r="T86" s="5">
        <v>1517352</v>
      </c>
      <c r="U86" s="5">
        <v>4088830</v>
      </c>
      <c r="V86" s="5">
        <v>40389386000</v>
      </c>
      <c r="W86" s="5">
        <v>22463873000</v>
      </c>
      <c r="X86" s="5">
        <v>137413559000</v>
      </c>
      <c r="Y86" s="5">
        <v>93951456000</v>
      </c>
      <c r="Z86" s="5">
        <v>58450644000</v>
      </c>
    </row>
    <row r="87" spans="3:26" ht="15.5" x14ac:dyDescent="0.35">
      <c r="C87" t="s">
        <v>268</v>
      </c>
      <c r="D87" s="5">
        <v>10849783</v>
      </c>
      <c r="E87" s="5">
        <v>8498511</v>
      </c>
      <c r="F87" s="5">
        <v>10030863</v>
      </c>
      <c r="G87" s="5">
        <v>7684247</v>
      </c>
      <c r="I87" s="5">
        <v>10030863</v>
      </c>
      <c r="J87" s="5">
        <v>7291010</v>
      </c>
      <c r="K87" s="5">
        <v>5265896</v>
      </c>
      <c r="L87" s="5">
        <v>4406195</v>
      </c>
      <c r="M87" s="5">
        <v>3845261</v>
      </c>
      <c r="N87" s="5">
        <v>3558054</v>
      </c>
      <c r="O87" s="5">
        <v>1794224</v>
      </c>
      <c r="P87" s="5">
        <v>2155376</v>
      </c>
      <c r="Q87" s="5">
        <v>1647844</v>
      </c>
      <c r="R87" s="5">
        <v>929511</v>
      </c>
      <c r="S87" s="5">
        <v>743100</v>
      </c>
      <c r="T87" s="5">
        <v>996075</v>
      </c>
      <c r="U87" s="5">
        <v>1187179</v>
      </c>
      <c r="V87" s="5">
        <v>7325845000</v>
      </c>
      <c r="W87" s="5">
        <v>6850257000</v>
      </c>
      <c r="X87" s="5">
        <v>7369771000</v>
      </c>
      <c r="Y87" s="5">
        <v>6587816000</v>
      </c>
      <c r="Z87" s="5">
        <v>9586367000</v>
      </c>
    </row>
    <row r="88" spans="3:26" ht="15.5" x14ac:dyDescent="0.35">
      <c r="C88" t="s">
        <v>124</v>
      </c>
      <c r="D88" s="5">
        <v>8496255</v>
      </c>
      <c r="E88" s="5">
        <v>6224143</v>
      </c>
      <c r="F88" s="5">
        <v>6054285</v>
      </c>
      <c r="G88" s="5">
        <v>5662581</v>
      </c>
      <c r="I88" s="5">
        <v>6054285</v>
      </c>
      <c r="J88" s="5">
        <v>4979759</v>
      </c>
      <c r="K88" s="5">
        <v>3989402</v>
      </c>
      <c r="L88" s="5">
        <v>3134629</v>
      </c>
      <c r="M88" s="5">
        <v>2342734</v>
      </c>
      <c r="N88" s="5">
        <v>1500503</v>
      </c>
      <c r="O88" s="5">
        <v>670731</v>
      </c>
      <c r="Q88" s="5">
        <v>523570</v>
      </c>
      <c r="R88" s="5">
        <v>413892</v>
      </c>
      <c r="Y88" s="5">
        <v>37795919000</v>
      </c>
      <c r="Z88" s="5">
        <v>92851306000</v>
      </c>
    </row>
    <row r="89" spans="3:26" ht="15.5" x14ac:dyDescent="0.35">
      <c r="C89" t="s">
        <v>92</v>
      </c>
      <c r="D89" s="5">
        <v>-31275294</v>
      </c>
      <c r="E89" s="5">
        <v>-30884834</v>
      </c>
      <c r="F89" s="5">
        <v>-31961649</v>
      </c>
      <c r="G89" s="5">
        <v>-32871932</v>
      </c>
      <c r="I89" s="5">
        <v>-31961649</v>
      </c>
      <c r="J89" s="5">
        <v>-32234619</v>
      </c>
      <c r="K89" s="5">
        <v>-31005609</v>
      </c>
      <c r="L89" s="5">
        <v>-34506320</v>
      </c>
      <c r="M89" s="5">
        <v>-43141009</v>
      </c>
      <c r="N89" s="5">
        <v>-46817293</v>
      </c>
      <c r="O89" s="5">
        <v>-46854815</v>
      </c>
      <c r="P89" s="5">
        <v>-46649570</v>
      </c>
      <c r="Q89" s="5">
        <v>-47569787</v>
      </c>
      <c r="R89" s="5">
        <v>-47616142</v>
      </c>
      <c r="S89" s="5">
        <v>-47838362</v>
      </c>
      <c r="T89" s="5">
        <v>-46431623</v>
      </c>
      <c r="U89" s="5">
        <v>91347917</v>
      </c>
      <c r="V89" s="5">
        <v>228672175000</v>
      </c>
      <c r="W89" s="5">
        <v>-414721058000</v>
      </c>
      <c r="X89" s="5">
        <v>-424704456000</v>
      </c>
      <c r="Y89" s="5">
        <v>-379767626000</v>
      </c>
      <c r="Z89" s="5">
        <v>-68528513000</v>
      </c>
    </row>
    <row r="90" spans="3:26" ht="15.5" x14ac:dyDescent="0.35">
      <c r="C90" t="s">
        <v>121</v>
      </c>
      <c r="D90" s="5">
        <v>90526605</v>
      </c>
      <c r="E90" s="5">
        <v>99526864</v>
      </c>
      <c r="F90" s="5">
        <v>94169843</v>
      </c>
      <c r="G90" s="5">
        <v>109059778</v>
      </c>
      <c r="I90" s="5">
        <v>94169843</v>
      </c>
      <c r="J90" s="5">
        <v>90306427</v>
      </c>
      <c r="K90" s="5">
        <v>87075663</v>
      </c>
      <c r="L90" s="5">
        <v>64864217</v>
      </c>
      <c r="M90" s="5">
        <v>43592371</v>
      </c>
      <c r="N90" s="5">
        <v>39364337</v>
      </c>
      <c r="O90" s="5">
        <v>33101644</v>
      </c>
      <c r="P90" s="5">
        <v>37917105</v>
      </c>
      <c r="Q90" s="5">
        <v>29955647</v>
      </c>
      <c r="R90" s="5">
        <v>34729089</v>
      </c>
      <c r="S90" s="5">
        <v>34980813</v>
      </c>
      <c r="T90" s="5">
        <v>28405548</v>
      </c>
      <c r="U90" s="5">
        <v>28892747</v>
      </c>
      <c r="V90" s="5">
        <v>191409013000</v>
      </c>
      <c r="W90" s="5">
        <v>334468877000</v>
      </c>
      <c r="X90" s="5">
        <v>601819161000</v>
      </c>
      <c r="Y90" s="5">
        <v>244168779000</v>
      </c>
      <c r="Z90" s="5">
        <v>565054502000</v>
      </c>
    </row>
    <row r="91" spans="3:26" ht="15.5" x14ac:dyDescent="0.35">
      <c r="C91" t="s">
        <v>122</v>
      </c>
    </row>
    <row r="92" spans="3:26" ht="15.5" x14ac:dyDescent="0.35">
      <c r="C92" t="s">
        <v>125</v>
      </c>
      <c r="D92" s="5">
        <v>205500</v>
      </c>
      <c r="E92" s="5">
        <v>214210</v>
      </c>
      <c r="F92" s="5">
        <v>216206</v>
      </c>
      <c r="G92" s="5">
        <v>209817</v>
      </c>
      <c r="I92" s="5">
        <v>216206</v>
      </c>
      <c r="J92" s="5">
        <v>203608</v>
      </c>
      <c r="K92" s="5">
        <v>116087</v>
      </c>
      <c r="L92" s="5">
        <v>97604</v>
      </c>
      <c r="M92" s="5">
        <v>102095</v>
      </c>
      <c r="N92" s="5">
        <v>81425</v>
      </c>
      <c r="O92" s="5">
        <v>95033</v>
      </c>
      <c r="P92" s="5">
        <v>66226</v>
      </c>
      <c r="Q92" s="5">
        <v>104628</v>
      </c>
      <c r="R92" s="5">
        <v>68920</v>
      </c>
      <c r="U92" s="5">
        <v>7473</v>
      </c>
      <c r="X92" s="5">
        <v>1762087000</v>
      </c>
      <c r="Y92" s="5">
        <v>792606000</v>
      </c>
      <c r="Z92" s="5">
        <v>1455025000</v>
      </c>
    </row>
    <row r="93" spans="3:26" ht="15.5" x14ac:dyDescent="0.35">
      <c r="C93" t="s">
        <v>343</v>
      </c>
      <c r="D93" s="5">
        <v>9777344</v>
      </c>
      <c r="E93" s="5">
        <v>8450421</v>
      </c>
      <c r="F93" s="5">
        <v>12180174</v>
      </c>
      <c r="G93" s="5">
        <v>5624747</v>
      </c>
      <c r="I93" s="5">
        <v>12180174</v>
      </c>
      <c r="J93" s="5">
        <v>7989376</v>
      </c>
      <c r="K93" s="5">
        <v>5276418</v>
      </c>
      <c r="L93" s="5">
        <v>3946004</v>
      </c>
      <c r="M93" s="5">
        <v>2896797</v>
      </c>
      <c r="N93" s="5">
        <v>2598783</v>
      </c>
      <c r="O93" s="5">
        <v>1100238</v>
      </c>
      <c r="P93" s="5">
        <v>1073425</v>
      </c>
      <c r="Q93" s="5">
        <v>741872</v>
      </c>
      <c r="R93" s="5">
        <v>602139</v>
      </c>
      <c r="S93" s="5">
        <v>1284939</v>
      </c>
      <c r="T93" s="5">
        <v>1401201</v>
      </c>
      <c r="U93" s="5">
        <v>417855</v>
      </c>
      <c r="V93" s="5">
        <v>1762049000</v>
      </c>
      <c r="W93" s="5">
        <v>1162837000</v>
      </c>
      <c r="X93" s="5">
        <v>1135118000</v>
      </c>
    </row>
    <row r="94" spans="3:26" ht="15.5" x14ac:dyDescent="0.35">
      <c r="C94" t="s">
        <v>126</v>
      </c>
      <c r="D94" s="5">
        <v>173114958</v>
      </c>
      <c r="E94" s="5">
        <v>164171079</v>
      </c>
      <c r="F94" s="5">
        <v>165832848</v>
      </c>
      <c r="G94" s="5">
        <v>140901769</v>
      </c>
      <c r="I94" s="5">
        <v>165832848</v>
      </c>
      <c r="J94" s="5">
        <v>127987882</v>
      </c>
      <c r="K94" s="5">
        <v>113204107</v>
      </c>
      <c r="L94" s="5">
        <v>119796245</v>
      </c>
      <c r="M94" s="5">
        <v>126095791</v>
      </c>
      <c r="N94" s="5">
        <v>135324959</v>
      </c>
      <c r="O94" s="5">
        <v>145743249</v>
      </c>
      <c r="P94" s="5">
        <v>153637273</v>
      </c>
      <c r="Q94" s="5">
        <v>125365540</v>
      </c>
      <c r="R94" s="5">
        <v>114993925</v>
      </c>
      <c r="S94" s="5">
        <v>91855285</v>
      </c>
      <c r="T94" s="5">
        <v>92957644</v>
      </c>
      <c r="U94" s="5">
        <v>128479521</v>
      </c>
      <c r="V94" s="5">
        <v>1228055258000</v>
      </c>
      <c r="W94" s="5">
        <v>1133051249000</v>
      </c>
      <c r="X94" s="5">
        <v>1149214814000</v>
      </c>
      <c r="Y94" s="5">
        <v>1171142311000</v>
      </c>
      <c r="Z94" s="5">
        <v>2165357547000</v>
      </c>
    </row>
    <row r="95" spans="3:26" ht="15.5" x14ac:dyDescent="0.35">
      <c r="C95" t="s">
        <v>123</v>
      </c>
    </row>
    <row r="96" spans="3:26" ht="15.5" x14ac:dyDescent="0.35">
      <c r="C96" t="s">
        <v>129</v>
      </c>
      <c r="D96" s="5">
        <v>247408050</v>
      </c>
      <c r="E96" s="5">
        <v>241332516</v>
      </c>
      <c r="F96" s="5">
        <v>241351925</v>
      </c>
      <c r="G96" s="5">
        <v>218334829</v>
      </c>
      <c r="I96" s="5">
        <v>241351925</v>
      </c>
      <c r="J96" s="5">
        <v>206335554</v>
      </c>
      <c r="K96" s="5">
        <v>184744741</v>
      </c>
      <c r="L96" s="5">
        <v>165056182</v>
      </c>
      <c r="M96" s="5">
        <v>179990710</v>
      </c>
      <c r="N96" s="5">
        <v>183611671</v>
      </c>
      <c r="O96" s="5">
        <v>170746134</v>
      </c>
      <c r="P96" s="5">
        <v>159441834</v>
      </c>
      <c r="Q96" s="5">
        <v>145603118</v>
      </c>
      <c r="R96" s="5">
        <v>130358035</v>
      </c>
      <c r="S96" s="5">
        <v>108929513</v>
      </c>
      <c r="T96" s="5">
        <v>105863067</v>
      </c>
      <c r="U96" s="5">
        <v>130538052</v>
      </c>
      <c r="V96" s="5">
        <v>2725660828000</v>
      </c>
      <c r="W96" s="5">
        <v>1144403514000</v>
      </c>
      <c r="X96" s="5">
        <v>1157409881000</v>
      </c>
      <c r="Y96" s="5">
        <v>1920331950000</v>
      </c>
      <c r="Z96" s="5">
        <v>2402647822000</v>
      </c>
    </row>
    <row r="97" spans="3:26" ht="15.5" x14ac:dyDescent="0.35">
      <c r="C97" t="s">
        <v>130</v>
      </c>
      <c r="D97" s="5">
        <v>337934655</v>
      </c>
      <c r="E97" s="5">
        <v>340859380</v>
      </c>
      <c r="F97" s="5">
        <v>335521768</v>
      </c>
      <c r="G97" s="5">
        <v>327394607</v>
      </c>
      <c r="I97" s="5">
        <v>335521768</v>
      </c>
      <c r="J97" s="5">
        <v>296641981</v>
      </c>
      <c r="K97" s="5">
        <v>271820404</v>
      </c>
      <c r="L97" s="5">
        <v>229920399</v>
      </c>
      <c r="M97" s="5">
        <v>223583081</v>
      </c>
      <c r="N97" s="5">
        <v>222976008</v>
      </c>
      <c r="O97" s="5">
        <v>203847778</v>
      </c>
      <c r="P97" s="5">
        <v>197358939</v>
      </c>
      <c r="Q97" s="5">
        <v>175558765</v>
      </c>
      <c r="R97" s="5">
        <v>165087124</v>
      </c>
      <c r="S97" s="5">
        <v>143910326</v>
      </c>
      <c r="T97" s="5">
        <v>134268615</v>
      </c>
      <c r="U97" s="5">
        <v>159430799</v>
      </c>
      <c r="V97" s="5">
        <v>2917069841000</v>
      </c>
      <c r="W97" s="5">
        <v>1478872391000</v>
      </c>
      <c r="X97" s="5">
        <v>1759229042000</v>
      </c>
      <c r="Y97" s="5">
        <v>2164500729000</v>
      </c>
      <c r="Z97" s="5">
        <v>2967702324000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85838202</v>
      </c>
      <c r="E100" s="5">
        <v>79199876</v>
      </c>
      <c r="F100" s="5">
        <v>86573924</v>
      </c>
      <c r="G100" s="5">
        <v>77918862</v>
      </c>
      <c r="I100" s="5">
        <v>86573924</v>
      </c>
      <c r="J100" s="5">
        <v>60094773</v>
      </c>
      <c r="K100" s="5">
        <v>48090200</v>
      </c>
      <c r="L100" s="5">
        <v>60797452</v>
      </c>
      <c r="M100" s="5">
        <v>52211753</v>
      </c>
      <c r="N100" s="5">
        <v>67742958</v>
      </c>
      <c r="O100" s="5">
        <v>45702624</v>
      </c>
      <c r="P100" s="5">
        <v>44691188</v>
      </c>
      <c r="Q100" s="5">
        <v>30596213</v>
      </c>
      <c r="R100" s="5">
        <v>31005362</v>
      </c>
      <c r="S100" s="5">
        <v>37469918</v>
      </c>
      <c r="T100" s="5">
        <v>20813749</v>
      </c>
      <c r="U100" s="5">
        <v>32131546</v>
      </c>
      <c r="V100" s="5">
        <v>289856332000</v>
      </c>
      <c r="W100" s="5">
        <v>635028894000</v>
      </c>
      <c r="X100" s="5">
        <v>678735309000</v>
      </c>
      <c r="Y100" s="5">
        <v>363927291000</v>
      </c>
      <c r="Z100" s="5">
        <v>693264142000</v>
      </c>
    </row>
    <row r="101" spans="3:26" ht="15.5" x14ac:dyDescent="0.35">
      <c r="C101" t="s">
        <v>134</v>
      </c>
      <c r="D101" s="5">
        <v>19398695</v>
      </c>
      <c r="E101" s="5">
        <v>23658231</v>
      </c>
      <c r="F101" s="5">
        <v>18738661</v>
      </c>
      <c r="G101" s="5">
        <v>13621529</v>
      </c>
      <c r="I101" s="5">
        <v>18738661</v>
      </c>
      <c r="J101" s="5">
        <v>13722397</v>
      </c>
      <c r="K101" s="5">
        <v>14462625</v>
      </c>
      <c r="L101" s="5">
        <v>10368767</v>
      </c>
      <c r="M101" s="5">
        <v>9160376</v>
      </c>
      <c r="N101" s="5">
        <v>11579054</v>
      </c>
      <c r="O101" s="5">
        <v>6222412</v>
      </c>
      <c r="P101" s="5">
        <v>6889804</v>
      </c>
      <c r="Q101" s="5">
        <v>3924283</v>
      </c>
      <c r="R101" s="5">
        <v>5779797</v>
      </c>
      <c r="S101" s="5">
        <v>3423686</v>
      </c>
      <c r="T101" s="5">
        <v>3988596</v>
      </c>
      <c r="U101" s="5">
        <v>4862105</v>
      </c>
      <c r="V101" s="5">
        <v>110607465000</v>
      </c>
      <c r="W101" s="5">
        <v>66920262000</v>
      </c>
      <c r="X101" s="5">
        <v>73442181000</v>
      </c>
      <c r="Y101" s="5">
        <v>64690922000</v>
      </c>
      <c r="Z101" s="5">
        <v>19293657000</v>
      </c>
    </row>
    <row r="102" spans="3:26" ht="15.5" x14ac:dyDescent="0.35">
      <c r="C102" t="s">
        <v>271</v>
      </c>
      <c r="D102" s="5">
        <v>8709544</v>
      </c>
      <c r="E102" s="5">
        <v>8770532</v>
      </c>
      <c r="F102" s="5">
        <v>9487270</v>
      </c>
      <c r="G102" s="5">
        <v>2989666</v>
      </c>
      <c r="I102" s="5">
        <v>9487270</v>
      </c>
      <c r="J102" s="5">
        <v>5045742</v>
      </c>
      <c r="K102" s="5">
        <v>3900599</v>
      </c>
      <c r="L102" s="5">
        <v>5205402</v>
      </c>
      <c r="M102" s="5">
        <v>1892903</v>
      </c>
      <c r="N102" s="5">
        <v>1914912</v>
      </c>
      <c r="P102" s="5">
        <v>898958</v>
      </c>
      <c r="Y102" s="5">
        <v>10000000000</v>
      </c>
    </row>
    <row r="103" spans="3:26" ht="15.5" x14ac:dyDescent="0.35">
      <c r="C103" t="s">
        <v>137</v>
      </c>
      <c r="D103" s="5">
        <v>3070485</v>
      </c>
      <c r="E103" s="5">
        <v>2520312</v>
      </c>
      <c r="F103" s="5">
        <v>3133375</v>
      </c>
      <c r="G103" s="5">
        <v>6202042</v>
      </c>
      <c r="I103" s="5">
        <v>3133375</v>
      </c>
      <c r="J103" s="5">
        <v>2384726</v>
      </c>
      <c r="K103" s="5">
        <v>1971720</v>
      </c>
      <c r="L103" s="5">
        <v>2053032</v>
      </c>
      <c r="M103" s="5">
        <v>4535193</v>
      </c>
      <c r="N103" s="5">
        <v>2931340</v>
      </c>
      <c r="O103" s="5">
        <v>2396369</v>
      </c>
      <c r="P103" s="5">
        <v>583236</v>
      </c>
      <c r="Q103" s="5">
        <v>465048</v>
      </c>
      <c r="R103" s="5">
        <v>1091887</v>
      </c>
      <c r="S103" s="5">
        <v>146936</v>
      </c>
      <c r="T103" s="5">
        <v>272937</v>
      </c>
      <c r="U103" s="5">
        <v>1273718</v>
      </c>
      <c r="V103" s="5">
        <v>29361602000</v>
      </c>
      <c r="W103" s="5">
        <v>16791444000</v>
      </c>
      <c r="X103" s="5">
        <v>19478188000</v>
      </c>
      <c r="Y103" s="5">
        <v>12396766000</v>
      </c>
      <c r="Z103" s="5">
        <v>18572308000</v>
      </c>
    </row>
    <row r="104" spans="3:26" ht="15.5" x14ac:dyDescent="0.35">
      <c r="C104" t="s">
        <v>274</v>
      </c>
      <c r="Z104" s="5">
        <v>153190688000</v>
      </c>
    </row>
    <row r="105" spans="3:26" ht="15.5" x14ac:dyDescent="0.35">
      <c r="C105" t="s">
        <v>135</v>
      </c>
      <c r="D105" s="5">
        <v>208279</v>
      </c>
      <c r="E105" s="5">
        <v>341377</v>
      </c>
      <c r="F105" s="5">
        <v>2023385</v>
      </c>
      <c r="G105" s="5">
        <v>63196</v>
      </c>
      <c r="I105" s="5">
        <v>2023385</v>
      </c>
      <c r="J105" s="5">
        <v>1313787</v>
      </c>
      <c r="K105" s="5">
        <v>85697</v>
      </c>
      <c r="L105" s="5">
        <v>139175</v>
      </c>
      <c r="M105" s="5">
        <v>2918548</v>
      </c>
      <c r="N105" s="5">
        <v>633341</v>
      </c>
      <c r="O105" s="5">
        <v>399552</v>
      </c>
      <c r="P105" s="5">
        <v>1237941</v>
      </c>
      <c r="Q105" s="5">
        <v>1461463</v>
      </c>
      <c r="R105" s="5">
        <v>2768348</v>
      </c>
      <c r="S105" s="5">
        <v>1456393</v>
      </c>
      <c r="T105" s="5">
        <v>2263414</v>
      </c>
      <c r="U105" s="5">
        <v>1085036</v>
      </c>
      <c r="V105" s="5">
        <v>18027999000</v>
      </c>
      <c r="W105" s="5">
        <v>19670105000</v>
      </c>
      <c r="X105" s="5">
        <v>8971179000</v>
      </c>
      <c r="Y105" s="5">
        <v>3670201000</v>
      </c>
      <c r="Z105" s="5">
        <v>31560684000</v>
      </c>
    </row>
    <row r="106" spans="3:26" ht="15.5" x14ac:dyDescent="0.35">
      <c r="C106" t="s">
        <v>1678</v>
      </c>
    </row>
    <row r="107" spans="3:26" ht="15.5" x14ac:dyDescent="0.35">
      <c r="C107" t="s">
        <v>1446</v>
      </c>
    </row>
    <row r="108" spans="3:26" ht="15.5" x14ac:dyDescent="0.35">
      <c r="C108" t="s">
        <v>140</v>
      </c>
    </row>
    <row r="109" spans="3:26" ht="15.5" x14ac:dyDescent="0.35">
      <c r="C109" t="s">
        <v>277</v>
      </c>
      <c r="D109" s="5">
        <v>15947276</v>
      </c>
      <c r="E109" s="5">
        <v>18740704</v>
      </c>
      <c r="F109" s="5">
        <v>20555748</v>
      </c>
      <c r="G109" s="5">
        <v>24175954</v>
      </c>
      <c r="I109" s="5">
        <v>20555748</v>
      </c>
      <c r="J109" s="5">
        <v>23518455</v>
      </c>
      <c r="K109" s="5">
        <v>25584382</v>
      </c>
      <c r="L109" s="5">
        <v>8667254</v>
      </c>
      <c r="M109" s="5">
        <v>23982879</v>
      </c>
      <c r="N109" s="5">
        <v>5864603</v>
      </c>
      <c r="O109" s="5">
        <v>143899</v>
      </c>
      <c r="P109" s="5">
        <v>125070</v>
      </c>
      <c r="Q109" s="5">
        <v>218932</v>
      </c>
      <c r="R109" s="5">
        <v>169443</v>
      </c>
      <c r="S109" s="5">
        <v>15467</v>
      </c>
      <c r="T109" s="5">
        <v>27648</v>
      </c>
      <c r="U109" s="5">
        <v>63619</v>
      </c>
    </row>
    <row r="110" spans="3:26" ht="15.5" x14ac:dyDescent="0.35">
      <c r="C110" t="s">
        <v>141</v>
      </c>
      <c r="D110" s="5">
        <v>56570290</v>
      </c>
      <c r="E110" s="5">
        <v>62945052</v>
      </c>
      <c r="F110" s="5">
        <v>49750205</v>
      </c>
      <c r="G110" s="5">
        <v>31835353</v>
      </c>
      <c r="I110" s="5">
        <v>49750205</v>
      </c>
      <c r="J110" s="5">
        <v>28737044</v>
      </c>
      <c r="K110" s="5">
        <v>15776545</v>
      </c>
      <c r="L110" s="5">
        <v>6806287</v>
      </c>
      <c r="M110" s="5">
        <v>9605521</v>
      </c>
      <c r="N110" s="5">
        <v>6371837</v>
      </c>
      <c r="O110" s="5">
        <v>19536048</v>
      </c>
      <c r="P110" s="5">
        <v>42095320</v>
      </c>
      <c r="Q110" s="5">
        <v>47812946</v>
      </c>
      <c r="R110" s="5">
        <v>43614137</v>
      </c>
      <c r="S110" s="5">
        <v>29681354</v>
      </c>
      <c r="T110" s="5">
        <v>41195657</v>
      </c>
      <c r="U110" s="5">
        <v>51542883</v>
      </c>
      <c r="V110" s="5">
        <v>438500787000</v>
      </c>
      <c r="W110" s="5">
        <v>428871479000</v>
      </c>
      <c r="X110" s="5">
        <v>405140371000</v>
      </c>
    </row>
    <row r="111" spans="3:26" ht="15.5" x14ac:dyDescent="0.35">
      <c r="C111" t="s">
        <v>143</v>
      </c>
      <c r="D111" s="5">
        <v>310046</v>
      </c>
      <c r="E111" s="5">
        <v>311731</v>
      </c>
      <c r="F111" s="5">
        <v>360970</v>
      </c>
      <c r="G111" s="5">
        <v>482795</v>
      </c>
      <c r="I111" s="5">
        <v>360970</v>
      </c>
      <c r="J111" s="5">
        <v>295147</v>
      </c>
      <c r="K111" s="5">
        <v>286099</v>
      </c>
      <c r="N111" s="5">
        <v>35625</v>
      </c>
      <c r="O111" s="5">
        <v>28594</v>
      </c>
      <c r="P111" s="5">
        <v>40606</v>
      </c>
      <c r="Q111" s="5">
        <v>30873</v>
      </c>
      <c r="R111" s="5">
        <v>8118</v>
      </c>
      <c r="S111" s="5">
        <v>6353</v>
      </c>
      <c r="T111" s="5">
        <v>22780</v>
      </c>
      <c r="U111" s="5">
        <v>66822</v>
      </c>
      <c r="V111" s="5">
        <v>413763000</v>
      </c>
      <c r="W111" s="5">
        <v>1163834000</v>
      </c>
      <c r="X111" s="5">
        <v>1832500000</v>
      </c>
      <c r="Y111" s="5">
        <v>445979095000</v>
      </c>
      <c r="Z111" s="5">
        <v>600918165000</v>
      </c>
    </row>
    <row r="112" spans="3:26" ht="15.5" x14ac:dyDescent="0.35">
      <c r="C112" t="s">
        <v>144</v>
      </c>
      <c r="D112" s="5">
        <v>23970703</v>
      </c>
      <c r="E112" s="5">
        <v>20998442</v>
      </c>
      <c r="F112" s="5">
        <v>26585907</v>
      </c>
      <c r="G112" s="5">
        <v>29281330</v>
      </c>
      <c r="I112" s="5">
        <v>26585907</v>
      </c>
      <c r="J112" s="5">
        <v>17491993</v>
      </c>
      <c r="K112" s="5">
        <v>10808781</v>
      </c>
      <c r="L112" s="5">
        <v>27884918</v>
      </c>
      <c r="M112" s="5">
        <v>19360848</v>
      </c>
      <c r="N112" s="5">
        <v>32658691</v>
      </c>
      <c r="O112" s="5">
        <v>27028541</v>
      </c>
      <c r="P112" s="5">
        <v>23114232</v>
      </c>
      <c r="Q112" s="5">
        <v>19628092</v>
      </c>
      <c r="R112" s="5">
        <v>14981183</v>
      </c>
      <c r="S112" s="5">
        <v>11618980</v>
      </c>
      <c r="T112" s="5">
        <v>7567825</v>
      </c>
      <c r="U112" s="5">
        <v>8834055</v>
      </c>
      <c r="V112" s="5">
        <v>53079502000</v>
      </c>
      <c r="W112" s="5">
        <v>37262815000</v>
      </c>
      <c r="X112" s="5">
        <v>17157227000</v>
      </c>
      <c r="Y112" s="5">
        <v>115118718000</v>
      </c>
      <c r="Z112" s="5">
        <v>72218304000</v>
      </c>
    </row>
    <row r="113" spans="3:26" ht="15.5" x14ac:dyDescent="0.35">
      <c r="C113" t="s">
        <v>145</v>
      </c>
      <c r="D113" s="5">
        <v>147414183</v>
      </c>
      <c r="E113" s="5">
        <v>156616347</v>
      </c>
      <c r="F113" s="5">
        <v>145299186</v>
      </c>
      <c r="G113" s="5">
        <v>130665661</v>
      </c>
      <c r="I113" s="5">
        <v>145299186</v>
      </c>
      <c r="J113" s="5">
        <v>126936030</v>
      </c>
      <c r="K113" s="5">
        <v>115936720</v>
      </c>
      <c r="L113" s="5">
        <v>89339166</v>
      </c>
      <c r="M113" s="5">
        <v>107841064</v>
      </c>
      <c r="N113" s="5">
        <v>87222937</v>
      </c>
      <c r="O113" s="5">
        <v>95207945</v>
      </c>
      <c r="P113" s="5">
        <v>99320318</v>
      </c>
      <c r="Q113" s="5">
        <v>103447136</v>
      </c>
      <c r="R113" s="5">
        <v>99066942</v>
      </c>
      <c r="S113" s="5">
        <v>85823725</v>
      </c>
      <c r="T113" s="5">
        <v>94533738</v>
      </c>
      <c r="U113" s="5">
        <v>106136845</v>
      </c>
      <c r="V113" s="5">
        <v>2240882566000</v>
      </c>
      <c r="W113" s="5">
        <v>439115314000</v>
      </c>
      <c r="X113" s="5">
        <v>465855156000</v>
      </c>
      <c r="Y113" s="5">
        <v>473463487000</v>
      </c>
      <c r="Z113" s="5">
        <v>628591412000</v>
      </c>
    </row>
    <row r="114" spans="3:26" ht="15.5" x14ac:dyDescent="0.35">
      <c r="C114" t="s">
        <v>146</v>
      </c>
      <c r="D114" s="5">
        <v>147414183</v>
      </c>
      <c r="E114" s="5">
        <v>156616347</v>
      </c>
      <c r="F114" s="5">
        <v>145299186</v>
      </c>
      <c r="G114" s="5">
        <v>130665661</v>
      </c>
      <c r="I114" s="5">
        <v>145299186</v>
      </c>
      <c r="J114" s="5">
        <v>126936030</v>
      </c>
      <c r="K114" s="5">
        <v>115936720</v>
      </c>
      <c r="L114" s="5">
        <v>89339166</v>
      </c>
      <c r="M114" s="5">
        <v>107841064</v>
      </c>
      <c r="N114" s="5">
        <v>87222937</v>
      </c>
      <c r="O114" s="5">
        <v>95207945</v>
      </c>
      <c r="P114" s="5">
        <v>99320318</v>
      </c>
      <c r="Q114" s="5">
        <v>103447136</v>
      </c>
      <c r="R114" s="5">
        <v>99066942</v>
      </c>
      <c r="S114" s="5">
        <v>85823725</v>
      </c>
      <c r="T114" s="5">
        <v>94533738</v>
      </c>
      <c r="U114" s="5">
        <v>106136845</v>
      </c>
      <c r="V114" s="5">
        <v>2240882566000</v>
      </c>
      <c r="W114" s="5">
        <v>439115314000</v>
      </c>
      <c r="X114" s="5">
        <v>465855156000</v>
      </c>
      <c r="Y114" s="5">
        <v>473463487000</v>
      </c>
      <c r="Z114" s="5">
        <v>628591412000</v>
      </c>
    </row>
    <row r="115" spans="3:26" ht="15.5" x14ac:dyDescent="0.35">
      <c r="C115" t="s">
        <v>152</v>
      </c>
      <c r="V115" s="5">
        <v>7482000</v>
      </c>
      <c r="W115" s="5">
        <v>32006000</v>
      </c>
    </row>
    <row r="116" spans="3:26" ht="15.5" x14ac:dyDescent="0.35">
      <c r="C116" t="s">
        <v>148</v>
      </c>
      <c r="Y116" s="5">
        <v>1045464000</v>
      </c>
      <c r="Z116" s="5">
        <v>491717000</v>
      </c>
    </row>
    <row r="117" spans="3:26" ht="15.5" x14ac:dyDescent="0.35">
      <c r="C117" t="s">
        <v>595</v>
      </c>
      <c r="D117" s="5">
        <v>52770114</v>
      </c>
      <c r="E117" s="5">
        <v>52770114</v>
      </c>
      <c r="F117" s="5">
        <v>52770114</v>
      </c>
      <c r="G117" s="5">
        <v>52770114</v>
      </c>
      <c r="I117" s="5">
        <v>52770114</v>
      </c>
      <c r="J117" s="5">
        <v>52770114</v>
      </c>
      <c r="K117" s="5">
        <v>52770114</v>
      </c>
      <c r="L117" s="5">
        <v>52770114</v>
      </c>
      <c r="M117" s="5">
        <v>52770114</v>
      </c>
      <c r="N117" s="5">
        <v>52770114</v>
      </c>
      <c r="O117" s="5">
        <v>52770114</v>
      </c>
      <c r="P117" s="5">
        <v>52770114</v>
      </c>
      <c r="Q117" s="5">
        <v>52770114</v>
      </c>
      <c r="R117" s="5">
        <v>52770114</v>
      </c>
      <c r="S117" s="5">
        <v>52770114</v>
      </c>
      <c r="T117" s="5">
        <v>52770114</v>
      </c>
      <c r="U117" s="5">
        <v>52770114</v>
      </c>
      <c r="V117" s="5">
        <v>1790580641000</v>
      </c>
    </row>
    <row r="118" spans="3:26" ht="15.5" x14ac:dyDescent="0.35">
      <c r="C118" t="s">
        <v>150</v>
      </c>
    </row>
    <row r="119" spans="3:26" ht="15.5" x14ac:dyDescent="0.35">
      <c r="C119" t="s">
        <v>1679</v>
      </c>
      <c r="D119" s="5">
        <v>19442397</v>
      </c>
      <c r="E119" s="5">
        <v>19442397</v>
      </c>
      <c r="F119" s="5">
        <v>19442397</v>
      </c>
      <c r="G119" s="5">
        <v>19442397</v>
      </c>
      <c r="I119" s="5">
        <v>19442397</v>
      </c>
      <c r="J119" s="5">
        <v>19442397</v>
      </c>
      <c r="K119" s="5">
        <v>19442397</v>
      </c>
      <c r="L119" s="5">
        <v>19286450</v>
      </c>
      <c r="M119" s="5">
        <v>19442397</v>
      </c>
      <c r="N119" s="5">
        <v>19905143</v>
      </c>
      <c r="O119" s="5">
        <v>19442397</v>
      </c>
      <c r="Q119" s="5">
        <v>235237</v>
      </c>
      <c r="R119" s="5">
        <v>695269</v>
      </c>
    </row>
    <row r="120" spans="3:26" ht="15.5" x14ac:dyDescent="0.35">
      <c r="C120" t="s">
        <v>151</v>
      </c>
      <c r="D120" s="5">
        <v>92270009</v>
      </c>
      <c r="E120" s="5">
        <v>101439884</v>
      </c>
      <c r="F120" s="5">
        <v>90109320</v>
      </c>
      <c r="G120" s="5">
        <v>75936499</v>
      </c>
      <c r="I120" s="5">
        <v>90109320</v>
      </c>
      <c r="J120" s="5">
        <v>71993043</v>
      </c>
      <c r="K120" s="5">
        <v>61089423</v>
      </c>
      <c r="L120" s="5">
        <v>34759991</v>
      </c>
      <c r="M120" s="5">
        <v>53030797</v>
      </c>
      <c r="N120" s="5">
        <v>32177208</v>
      </c>
      <c r="O120" s="5">
        <v>39150938</v>
      </c>
      <c r="P120" s="5">
        <v>42260996</v>
      </c>
      <c r="Q120" s="5">
        <v>48297988</v>
      </c>
      <c r="R120" s="5">
        <v>44486967</v>
      </c>
      <c r="S120" s="5">
        <v>29703174</v>
      </c>
      <c r="T120" s="5">
        <v>41246085</v>
      </c>
      <c r="U120" s="5">
        <v>51673324</v>
      </c>
      <c r="V120" s="5">
        <v>438914550000</v>
      </c>
      <c r="W120" s="5">
        <v>430035313000</v>
      </c>
      <c r="X120" s="5">
        <v>406972871000</v>
      </c>
      <c r="Y120" s="5">
        <v>445979095000</v>
      </c>
      <c r="Z120" s="5">
        <v>600918165000</v>
      </c>
    </row>
    <row r="121" spans="3:26" ht="15.5" x14ac:dyDescent="0.35">
      <c r="C121" t="s">
        <v>154</v>
      </c>
      <c r="D121" s="5">
        <v>233252385</v>
      </c>
      <c r="E121" s="5">
        <v>235816223</v>
      </c>
      <c r="F121" s="5">
        <v>231873110</v>
      </c>
      <c r="G121" s="5">
        <v>208584523</v>
      </c>
      <c r="I121" s="5">
        <v>231873110</v>
      </c>
      <c r="J121" s="5">
        <v>187030803</v>
      </c>
      <c r="K121" s="5">
        <v>164026920</v>
      </c>
      <c r="L121" s="5">
        <v>150136618</v>
      </c>
      <c r="M121" s="5">
        <v>160052817</v>
      </c>
      <c r="N121" s="5">
        <v>154965895</v>
      </c>
      <c r="O121" s="5">
        <v>140910569</v>
      </c>
      <c r="P121" s="5">
        <v>144011506</v>
      </c>
      <c r="Q121" s="5">
        <v>134043349</v>
      </c>
      <c r="R121" s="5">
        <v>130072304</v>
      </c>
      <c r="S121" s="5">
        <v>123293643</v>
      </c>
      <c r="T121" s="5">
        <v>115347487</v>
      </c>
      <c r="U121" s="5">
        <v>138268391</v>
      </c>
      <c r="V121" s="5">
        <v>2530738898000</v>
      </c>
      <c r="W121" s="5">
        <v>1074144208000</v>
      </c>
      <c r="X121" s="5">
        <v>1144590465000</v>
      </c>
      <c r="Y121" s="5">
        <v>837390778000</v>
      </c>
      <c r="Z121" s="5">
        <v>1321855554000</v>
      </c>
    </row>
    <row r="122" spans="3:26" ht="15.5" x14ac:dyDescent="0.35">
      <c r="C122" t="s">
        <v>155</v>
      </c>
    </row>
    <row r="123" spans="3:26" ht="15.5" x14ac:dyDescent="0.35">
      <c r="C123" t="s">
        <v>156</v>
      </c>
      <c r="D123" s="5">
        <v>95964635</v>
      </c>
      <c r="E123" s="5">
        <v>95964635</v>
      </c>
      <c r="F123" s="5">
        <v>95964635</v>
      </c>
      <c r="G123" s="5">
        <v>95964635</v>
      </c>
      <c r="I123" s="5">
        <v>95964635</v>
      </c>
      <c r="J123" s="5">
        <v>95964635</v>
      </c>
      <c r="K123" s="5">
        <v>95964635</v>
      </c>
      <c r="L123" s="5">
        <v>95964635</v>
      </c>
      <c r="M123" s="5">
        <v>95964635</v>
      </c>
      <c r="N123" s="5">
        <v>95964635</v>
      </c>
      <c r="O123" s="5">
        <v>95964635</v>
      </c>
      <c r="P123" s="5">
        <v>95964635</v>
      </c>
      <c r="Q123" s="5">
        <v>95964635</v>
      </c>
      <c r="R123" s="5">
        <v>95964635</v>
      </c>
      <c r="S123" s="5">
        <v>95964635</v>
      </c>
      <c r="T123" s="5">
        <v>95964635</v>
      </c>
      <c r="U123" s="5">
        <v>86400470</v>
      </c>
      <c r="V123" s="5">
        <v>233059183000</v>
      </c>
      <c r="W123" s="5">
        <v>233059183000</v>
      </c>
      <c r="X123" s="5">
        <v>233059183000</v>
      </c>
      <c r="Y123" s="5">
        <v>233059183000</v>
      </c>
      <c r="Z123" s="5">
        <v>233059183000</v>
      </c>
    </row>
    <row r="124" spans="3:26" ht="15.5" x14ac:dyDescent="0.35">
      <c r="C124" t="s">
        <v>157</v>
      </c>
      <c r="D124" s="5">
        <v>-32413545</v>
      </c>
      <c r="E124" s="5">
        <v>-32413545</v>
      </c>
      <c r="F124" s="5">
        <v>-32413545</v>
      </c>
      <c r="G124" s="5">
        <v>-32413545</v>
      </c>
      <c r="I124" s="5">
        <v>-32413545</v>
      </c>
      <c r="J124" s="5">
        <v>-32413545</v>
      </c>
      <c r="K124" s="5">
        <v>-32413545</v>
      </c>
      <c r="L124" s="5">
        <v>-31162043</v>
      </c>
      <c r="M124" s="5">
        <v>-29968401</v>
      </c>
      <c r="N124" s="5">
        <v>-29968401</v>
      </c>
      <c r="O124" s="5">
        <v>-29968401</v>
      </c>
      <c r="P124" s="5">
        <v>-29968401</v>
      </c>
      <c r="Q124" s="5">
        <v>-30080448</v>
      </c>
      <c r="R124" s="5">
        <v>-30177577</v>
      </c>
      <c r="S124" s="5">
        <v>65292851</v>
      </c>
      <c r="T124" s="5">
        <v>65292851</v>
      </c>
      <c r="U124" s="5">
        <v>-59041291</v>
      </c>
      <c r="V124" s="5">
        <v>-562000487000</v>
      </c>
      <c r="W124" s="5">
        <v>71782034000</v>
      </c>
      <c r="X124" s="5">
        <v>71782034000</v>
      </c>
      <c r="Y124" s="5">
        <v>71782034000</v>
      </c>
      <c r="Z124" s="5">
        <v>71782034000</v>
      </c>
    </row>
    <row r="125" spans="3:26" ht="15.5" x14ac:dyDescent="0.35">
      <c r="C125" t="s">
        <v>158</v>
      </c>
      <c r="D125" s="5">
        <v>26172929</v>
      </c>
      <c r="E125" s="5">
        <v>24878456</v>
      </c>
      <c r="F125" s="5">
        <v>25009806</v>
      </c>
      <c r="G125" s="5">
        <v>34866775</v>
      </c>
      <c r="I125" s="5">
        <v>25009806</v>
      </c>
      <c r="J125" s="5">
        <v>32073414</v>
      </c>
      <c r="K125" s="5">
        <v>31990773</v>
      </c>
      <c r="L125" s="5">
        <v>26532325</v>
      </c>
      <c r="M125" s="5">
        <v>18671325</v>
      </c>
      <c r="N125" s="5">
        <v>32641400</v>
      </c>
      <c r="O125" s="5">
        <v>28261253</v>
      </c>
      <c r="P125" s="5">
        <v>18905703</v>
      </c>
      <c r="Q125" s="5">
        <v>8325346</v>
      </c>
      <c r="R125" s="5">
        <v>2622274</v>
      </c>
      <c r="S125" s="5">
        <v>-95470428</v>
      </c>
      <c r="T125" s="5">
        <v>-98611330</v>
      </c>
      <c r="U125" s="5">
        <v>-100301322</v>
      </c>
      <c r="V125" s="5">
        <v>460003902000</v>
      </c>
      <c r="W125" s="5">
        <v>489655248000</v>
      </c>
      <c r="X125" s="5">
        <v>708889119000</v>
      </c>
      <c r="Y125" s="5">
        <v>1371164200000</v>
      </c>
      <c r="Z125" s="5">
        <v>1369852864000</v>
      </c>
    </row>
    <row r="126" spans="3:26" ht="15.5" x14ac:dyDescent="0.35">
      <c r="C126" t="s">
        <v>159</v>
      </c>
      <c r="D126" s="5">
        <v>120000</v>
      </c>
      <c r="E126" s="5">
        <v>120000</v>
      </c>
      <c r="F126" s="5">
        <v>120000</v>
      </c>
      <c r="G126" s="5">
        <v>110000</v>
      </c>
      <c r="I126" s="5">
        <v>120000</v>
      </c>
      <c r="J126" s="5">
        <v>110000</v>
      </c>
      <c r="K126" s="5">
        <v>100000</v>
      </c>
      <c r="L126" s="5">
        <v>90000</v>
      </c>
      <c r="M126" s="5">
        <v>80000</v>
      </c>
      <c r="N126" s="5">
        <v>80000</v>
      </c>
      <c r="O126" s="5">
        <v>60000</v>
      </c>
      <c r="P126" s="5">
        <v>40000</v>
      </c>
      <c r="Q126" s="5">
        <v>20000</v>
      </c>
    </row>
    <row r="127" spans="3:26" ht="15.5" x14ac:dyDescent="0.35">
      <c r="C127" t="s">
        <v>160</v>
      </c>
      <c r="D127" s="5">
        <v>26052929</v>
      </c>
      <c r="E127" s="5">
        <v>24758456</v>
      </c>
      <c r="F127" s="5">
        <v>24889806</v>
      </c>
      <c r="G127" s="5">
        <v>34756775</v>
      </c>
      <c r="I127" s="5">
        <v>24889806</v>
      </c>
      <c r="J127" s="5">
        <v>31963414</v>
      </c>
      <c r="K127" s="5">
        <v>31890773</v>
      </c>
      <c r="L127" s="5">
        <v>26442325</v>
      </c>
      <c r="M127" s="5">
        <v>18591325</v>
      </c>
      <c r="N127" s="5">
        <v>32561400</v>
      </c>
      <c r="O127" s="5">
        <v>28201253</v>
      </c>
      <c r="P127" s="5">
        <v>18865703</v>
      </c>
      <c r="Q127" s="5">
        <v>8305346</v>
      </c>
      <c r="S127" s="5">
        <v>-95470428</v>
      </c>
      <c r="T127" s="5">
        <v>-98611330</v>
      </c>
      <c r="U127" s="5">
        <v>-100301322</v>
      </c>
      <c r="V127" s="5">
        <v>460003902000</v>
      </c>
      <c r="W127" s="5">
        <v>489655248000</v>
      </c>
      <c r="X127" s="5">
        <v>708889119000</v>
      </c>
      <c r="Y127" s="5">
        <v>1371164200000</v>
      </c>
      <c r="Z127" s="5">
        <v>1369852864000</v>
      </c>
    </row>
    <row r="128" spans="3:26" ht="15.5" x14ac:dyDescent="0.35">
      <c r="C128" t="s">
        <v>161</v>
      </c>
      <c r="D128" s="5">
        <v>26172929</v>
      </c>
      <c r="E128" s="5">
        <v>24878456</v>
      </c>
      <c r="F128" s="5">
        <v>25009806</v>
      </c>
      <c r="G128" s="5">
        <v>34866775</v>
      </c>
      <c r="I128" s="5">
        <v>25009806</v>
      </c>
      <c r="J128" s="5">
        <v>32073414</v>
      </c>
      <c r="K128" s="5">
        <v>31990773</v>
      </c>
      <c r="L128" s="5">
        <v>26532325</v>
      </c>
      <c r="M128" s="5">
        <v>18671325</v>
      </c>
      <c r="N128" s="5">
        <v>32641400</v>
      </c>
      <c r="O128" s="5">
        <v>28261253</v>
      </c>
      <c r="P128" s="5">
        <v>18905703</v>
      </c>
      <c r="Q128" s="5">
        <v>8325346</v>
      </c>
      <c r="R128" s="5">
        <v>2622274</v>
      </c>
      <c r="S128" s="5">
        <v>-95470428</v>
      </c>
      <c r="T128" s="5">
        <v>-98611330</v>
      </c>
      <c r="U128" s="5">
        <v>-100301322</v>
      </c>
      <c r="V128" s="5">
        <v>460003902000</v>
      </c>
      <c r="W128" s="5">
        <v>489655248000</v>
      </c>
      <c r="X128" s="5">
        <v>708889119000</v>
      </c>
      <c r="Y128" s="5">
        <v>1371164200000</v>
      </c>
      <c r="Z128" s="5">
        <v>1369852864000</v>
      </c>
    </row>
    <row r="129" spans="2:26" ht="15.5" x14ac:dyDescent="0.35">
      <c r="C129" t="s">
        <v>162</v>
      </c>
      <c r="D129" s="5">
        <v>46233545</v>
      </c>
      <c r="E129" s="5">
        <v>47498445</v>
      </c>
      <c r="F129" s="5">
        <v>47049411</v>
      </c>
      <c r="G129" s="5">
        <v>53264152</v>
      </c>
      <c r="I129" s="5">
        <v>47049411</v>
      </c>
      <c r="J129" s="5">
        <v>46221293</v>
      </c>
      <c r="K129" s="5">
        <v>43257230</v>
      </c>
      <c r="L129" s="5">
        <v>22955184</v>
      </c>
      <c r="M129" s="5">
        <v>22003714</v>
      </c>
      <c r="N129" s="5">
        <v>16189772</v>
      </c>
      <c r="O129" s="5">
        <v>15534537</v>
      </c>
      <c r="P129" s="5">
        <v>15095066</v>
      </c>
      <c r="Q129" s="5">
        <v>14875670</v>
      </c>
      <c r="R129" s="5">
        <v>14221630</v>
      </c>
      <c r="S129" s="5">
        <v>2667987</v>
      </c>
      <c r="T129" s="5">
        <v>2706595</v>
      </c>
      <c r="U129" s="5">
        <v>2756634</v>
      </c>
      <c r="V129" s="5">
        <v>26596170000</v>
      </c>
      <c r="W129" s="5">
        <v>24952776000</v>
      </c>
      <c r="X129" s="5">
        <v>25612697000</v>
      </c>
      <c r="Y129" s="5">
        <v>30872160000</v>
      </c>
      <c r="Z129" s="5">
        <v>39681202000</v>
      </c>
    </row>
    <row r="130" spans="2:26" ht="15.5" x14ac:dyDescent="0.35">
      <c r="C130" t="s">
        <v>10</v>
      </c>
      <c r="D130" s="5">
        <v>104682270</v>
      </c>
      <c r="E130" s="5">
        <v>105043157</v>
      </c>
      <c r="F130" s="5">
        <v>103648658</v>
      </c>
      <c r="G130" s="5">
        <v>118810085</v>
      </c>
      <c r="I130" s="5">
        <v>103648658</v>
      </c>
      <c r="J130" s="5">
        <v>109611178</v>
      </c>
      <c r="K130" s="5">
        <v>107793484</v>
      </c>
      <c r="L130" s="5">
        <v>79783781</v>
      </c>
      <c r="M130" s="5">
        <v>63530264</v>
      </c>
      <c r="N130" s="5">
        <v>68010113</v>
      </c>
      <c r="O130" s="5">
        <v>62937209</v>
      </c>
      <c r="P130" s="5">
        <v>53347433</v>
      </c>
      <c r="Q130" s="5">
        <v>41515416</v>
      </c>
      <c r="R130" s="5">
        <v>35014820</v>
      </c>
      <c r="S130" s="5">
        <v>20616683</v>
      </c>
      <c r="T130" s="5">
        <v>18921128</v>
      </c>
      <c r="U130" s="5">
        <v>21162408</v>
      </c>
      <c r="V130" s="5">
        <v>386330943000</v>
      </c>
      <c r="W130" s="5">
        <v>404728183000</v>
      </c>
      <c r="X130" s="5">
        <v>614638577000</v>
      </c>
      <c r="Y130" s="5">
        <v>1327109951000</v>
      </c>
      <c r="Z130" s="5">
        <v>1645846770000</v>
      </c>
    </row>
    <row r="131" spans="2:26" ht="15.5" x14ac:dyDescent="0.35">
      <c r="C131" t="s">
        <v>163</v>
      </c>
      <c r="D131" s="5">
        <v>337934655</v>
      </c>
      <c r="E131" s="5">
        <v>340859380</v>
      </c>
      <c r="F131" s="5">
        <v>335521768</v>
      </c>
      <c r="G131" s="5">
        <v>327394608</v>
      </c>
      <c r="I131" s="5">
        <v>335521768</v>
      </c>
      <c r="J131" s="5">
        <v>296641981</v>
      </c>
      <c r="K131" s="5">
        <v>271820404</v>
      </c>
      <c r="L131" s="5">
        <v>229920399</v>
      </c>
      <c r="M131" s="5">
        <v>223583081</v>
      </c>
      <c r="N131" s="5">
        <v>222976008</v>
      </c>
      <c r="O131" s="5">
        <v>203847778</v>
      </c>
      <c r="P131" s="5">
        <v>197358939</v>
      </c>
      <c r="Q131" s="5">
        <v>175558765</v>
      </c>
      <c r="R131" s="5">
        <v>165087124</v>
      </c>
      <c r="S131" s="5">
        <v>143910326</v>
      </c>
      <c r="T131" s="5">
        <v>134268615</v>
      </c>
      <c r="U131" s="5">
        <v>159430799</v>
      </c>
      <c r="V131" s="5">
        <v>2917069841000</v>
      </c>
      <c r="W131" s="5">
        <v>1478872391000</v>
      </c>
      <c r="X131" s="5">
        <v>1759229042000</v>
      </c>
      <c r="Y131" s="5">
        <v>2164500729000</v>
      </c>
      <c r="Z131" s="5">
        <v>2967702324000</v>
      </c>
    </row>
    <row r="132" spans="2:26" ht="15.5" x14ac:dyDescent="0.35">
      <c r="C132" t="s">
        <v>164</v>
      </c>
      <c r="D132" s="5">
        <v>7101084801</v>
      </c>
      <c r="E132" s="5">
        <v>7101084801</v>
      </c>
      <c r="F132" s="5">
        <v>7101084801</v>
      </c>
      <c r="G132" s="5">
        <v>7101084801</v>
      </c>
      <c r="I132" s="5">
        <v>7101084801</v>
      </c>
      <c r="J132" s="5">
        <v>7101084801</v>
      </c>
      <c r="K132" s="5">
        <v>7101084801</v>
      </c>
      <c r="L132" s="5">
        <v>7101084801</v>
      </c>
      <c r="M132" s="5">
        <v>7101084801</v>
      </c>
      <c r="N132" s="5">
        <v>7101084801</v>
      </c>
      <c r="O132" s="5">
        <v>7101084801</v>
      </c>
      <c r="P132" s="5">
        <v>7101084801</v>
      </c>
      <c r="Q132" s="5">
        <v>7101084801</v>
      </c>
      <c r="R132" s="5">
        <v>7101084801</v>
      </c>
      <c r="S132" s="5">
        <v>7101084801</v>
      </c>
      <c r="T132" s="5">
        <v>7101084801</v>
      </c>
      <c r="U132" s="5">
        <v>4769532710</v>
      </c>
      <c r="V132" s="5">
        <v>4661183654</v>
      </c>
      <c r="W132" s="5">
        <v>4661183654</v>
      </c>
      <c r="X132" s="5">
        <v>4661183654</v>
      </c>
      <c r="Y132" s="5">
        <v>4661183654</v>
      </c>
      <c r="Z132" s="5">
        <v>4661183654</v>
      </c>
    </row>
    <row r="134" spans="2:26" ht="15.5" x14ac:dyDescent="0.35">
      <c r="B134" t="s">
        <v>165</v>
      </c>
      <c r="C134" t="s">
        <v>166</v>
      </c>
      <c r="D134" s="5">
        <v>11089269</v>
      </c>
      <c r="E134" s="5">
        <v>2193665</v>
      </c>
      <c r="F134" s="5">
        <v>6182523</v>
      </c>
      <c r="G134" s="5">
        <v>2724048</v>
      </c>
      <c r="I134" s="5">
        <v>36691561</v>
      </c>
      <c r="J134" s="5">
        <v>24706566</v>
      </c>
      <c r="K134" s="5">
        <v>17376917</v>
      </c>
      <c r="L134" s="5">
        <v>39832489</v>
      </c>
      <c r="M134" s="5">
        <v>10327673</v>
      </c>
      <c r="N134" s="5">
        <v>36753611</v>
      </c>
      <c r="O134" s="5">
        <v>26934763</v>
      </c>
      <c r="P134" s="5">
        <v>44545694</v>
      </c>
      <c r="Q134" s="5">
        <v>23376520</v>
      </c>
      <c r="R134" s="5">
        <v>-5246000</v>
      </c>
      <c r="S134" s="5">
        <v>19116897</v>
      </c>
      <c r="T134" s="5">
        <v>11288091</v>
      </c>
      <c r="U134" s="5">
        <v>13176922</v>
      </c>
      <c r="V134" s="5">
        <v>-9073866000</v>
      </c>
      <c r="W134" s="5">
        <v>-53728636000</v>
      </c>
      <c r="X134" s="5">
        <v>-74287870000</v>
      </c>
      <c r="Y134" s="5">
        <v>62205502000</v>
      </c>
      <c r="Z134" s="5">
        <v>360295021000</v>
      </c>
    </row>
    <row r="135" spans="2:26" ht="15.5" x14ac:dyDescent="0.35">
      <c r="C135" t="s">
        <v>279</v>
      </c>
      <c r="D135" s="5">
        <v>38517886</v>
      </c>
      <c r="E135" s="5">
        <v>30339536</v>
      </c>
      <c r="F135" s="5">
        <v>31801635</v>
      </c>
      <c r="G135" s="5">
        <v>33353820</v>
      </c>
      <c r="I135" s="5">
        <v>130335492</v>
      </c>
      <c r="J135" s="5">
        <v>126927850</v>
      </c>
      <c r="K135" s="5">
        <v>101401448</v>
      </c>
      <c r="L135" s="5">
        <v>114979718</v>
      </c>
      <c r="M135" s="5">
        <v>81362944</v>
      </c>
      <c r="N135" s="5">
        <v>86401316</v>
      </c>
      <c r="O135" s="5">
        <v>88870676</v>
      </c>
      <c r="P135" s="5">
        <v>82407109</v>
      </c>
      <c r="Q135" s="5">
        <v>70363085</v>
      </c>
      <c r="R135" s="5">
        <v>64829883</v>
      </c>
      <c r="S135" s="5">
        <v>56802785</v>
      </c>
      <c r="T135" s="5">
        <v>69719435</v>
      </c>
      <c r="U135" s="5">
        <v>73783338</v>
      </c>
      <c r="V135" s="5">
        <v>440886409000</v>
      </c>
      <c r="W135" s="5">
        <v>506385768000</v>
      </c>
      <c r="X135" s="5">
        <v>506460909000</v>
      </c>
      <c r="Y135" s="5">
        <v>920778363000</v>
      </c>
      <c r="Z135" s="5">
        <v>1014942476000</v>
      </c>
    </row>
    <row r="136" spans="2:26" ht="15.5" x14ac:dyDescent="0.35">
      <c r="C136" t="s">
        <v>280</v>
      </c>
      <c r="D136" s="5">
        <v>-24140468</v>
      </c>
      <c r="E136" s="5">
        <v>-25121553</v>
      </c>
      <c r="F136" s="5">
        <v>-31353047</v>
      </c>
      <c r="G136" s="5">
        <v>-26921333</v>
      </c>
      <c r="I136" s="5">
        <v>-90652945</v>
      </c>
      <c r="J136" s="5">
        <v>-100359087</v>
      </c>
      <c r="K136" s="5">
        <v>-82126633</v>
      </c>
      <c r="L136" s="5">
        <v>-73150568</v>
      </c>
      <c r="M136" s="5">
        <v>-69381363</v>
      </c>
      <c r="N136" s="5">
        <v>-43590726</v>
      </c>
      <c r="O136" s="5">
        <v>-54981559</v>
      </c>
      <c r="P136" s="5">
        <v>-30320634</v>
      </c>
      <c r="Q136" s="5">
        <v>-40379825</v>
      </c>
      <c r="R136" s="5">
        <v>-64616847</v>
      </c>
      <c r="S136" s="5">
        <v>-33230627</v>
      </c>
      <c r="T136" s="5">
        <v>-52337816</v>
      </c>
      <c r="U136" s="5">
        <v>-54508768</v>
      </c>
      <c r="V136" s="5">
        <v>-387673165000</v>
      </c>
      <c r="W136" s="5">
        <v>-505519556000</v>
      </c>
      <c r="X136" s="5">
        <v>-554573261000</v>
      </c>
      <c r="Y136" s="5">
        <v>-786207562000</v>
      </c>
      <c r="Z136" s="5">
        <v>-552767354000</v>
      </c>
    </row>
    <row r="137" spans="2:26" ht="15.5" x14ac:dyDescent="0.35">
      <c r="C137" t="s">
        <v>283</v>
      </c>
      <c r="D137" s="5">
        <v>-2862307</v>
      </c>
      <c r="E137" s="5">
        <v>-2499499</v>
      </c>
      <c r="F137" s="5">
        <v>7279684</v>
      </c>
      <c r="G137" s="5">
        <v>-3247555</v>
      </c>
      <c r="N137" s="5">
        <v>-3946383</v>
      </c>
      <c r="O137" s="5">
        <v>-4780999</v>
      </c>
      <c r="P137" s="5">
        <v>-5904863</v>
      </c>
      <c r="Q137" s="5">
        <v>-5129424</v>
      </c>
      <c r="R137" s="5">
        <v>-4121298</v>
      </c>
      <c r="S137" s="5">
        <v>-3617371</v>
      </c>
      <c r="T137" s="5">
        <v>-5002566</v>
      </c>
      <c r="U137" s="5">
        <v>-4901067</v>
      </c>
      <c r="V137" s="5">
        <v>-54654917000</v>
      </c>
      <c r="W137" s="5">
        <v>-46813119000</v>
      </c>
      <c r="X137" s="5">
        <v>-13833996000</v>
      </c>
      <c r="Y137" s="5">
        <v>-59154525000</v>
      </c>
      <c r="Z137" s="5">
        <v>-87242601000</v>
      </c>
    </row>
    <row r="138" spans="2:26" ht="15.5" x14ac:dyDescent="0.35">
      <c r="C138" t="s">
        <v>411</v>
      </c>
      <c r="D138" s="5">
        <v>-425842</v>
      </c>
      <c r="E138" s="5">
        <v>-524819</v>
      </c>
      <c r="F138" s="5">
        <v>-1545749</v>
      </c>
      <c r="G138" s="5">
        <v>-460884</v>
      </c>
      <c r="I138" s="5">
        <v>-2990986</v>
      </c>
      <c r="J138" s="5">
        <v>-1862197</v>
      </c>
      <c r="K138" s="5">
        <v>-1897898</v>
      </c>
      <c r="L138" s="5">
        <v>-1996661</v>
      </c>
      <c r="M138" s="5">
        <v>-1653908</v>
      </c>
      <c r="N138" s="5">
        <v>-2110596</v>
      </c>
      <c r="O138" s="5">
        <v>-2173355</v>
      </c>
      <c r="P138" s="5">
        <v>-1635918</v>
      </c>
      <c r="Q138" s="5">
        <v>-1477316</v>
      </c>
      <c r="R138" s="5">
        <v>-1337738</v>
      </c>
      <c r="S138" s="5">
        <v>-837890</v>
      </c>
      <c r="T138" s="5">
        <v>-1090962</v>
      </c>
      <c r="U138" s="5">
        <v>-1196581</v>
      </c>
      <c r="V138" s="5">
        <v>-7632193000</v>
      </c>
      <c r="W138" s="5">
        <v>-7781729000</v>
      </c>
      <c r="X138" s="5">
        <v>-12341522000</v>
      </c>
      <c r="Y138" s="5">
        <v>-13210774000</v>
      </c>
      <c r="Z138" s="5">
        <v>-14637500000</v>
      </c>
    </row>
    <row r="139" spans="2:26" ht="15.5" x14ac:dyDescent="0.35">
      <c r="C139" t="s">
        <v>91</v>
      </c>
    </row>
    <row r="140" spans="2:26" ht="15.5" x14ac:dyDescent="0.35">
      <c r="C140" t="s">
        <v>179</v>
      </c>
      <c r="D140" s="5">
        <v>-7470896</v>
      </c>
      <c r="E140" s="5">
        <v>5491355</v>
      </c>
      <c r="F140" s="5">
        <v>33787489</v>
      </c>
      <c r="G140" s="5">
        <v>-11197685</v>
      </c>
      <c r="I140" s="5">
        <v>23101214</v>
      </c>
      <c r="J140" s="5">
        <v>3557788</v>
      </c>
      <c r="K140" s="5">
        <v>13259053</v>
      </c>
      <c r="L140" s="5">
        <v>-26790807</v>
      </c>
      <c r="M140" s="5">
        <v>-4578634</v>
      </c>
      <c r="N140" s="5">
        <v>-20988654</v>
      </c>
      <c r="O140" s="5">
        <v>-1564539</v>
      </c>
      <c r="P140" s="5">
        <v>-5018724</v>
      </c>
      <c r="Q140" s="5">
        <v>3503027</v>
      </c>
      <c r="R140" s="5">
        <v>25288223</v>
      </c>
      <c r="S140" s="5">
        <v>-8504976</v>
      </c>
      <c r="T140" s="5">
        <v>-4451954</v>
      </c>
      <c r="U140" s="5">
        <v>9428236</v>
      </c>
      <c r="V140" s="5">
        <v>851436000</v>
      </c>
      <c r="W140" s="5">
        <v>41445891000</v>
      </c>
      <c r="X140" s="5">
        <v>415505261000</v>
      </c>
      <c r="Y140" s="5">
        <v>-311012891000</v>
      </c>
      <c r="Z140" s="5">
        <v>-276607641000</v>
      </c>
    </row>
    <row r="141" spans="2:26" ht="15.5" x14ac:dyDescent="0.35">
      <c r="C141" t="s">
        <v>180</v>
      </c>
      <c r="D141" s="5">
        <v>-16118639</v>
      </c>
      <c r="E141" s="5">
        <v>-6785355</v>
      </c>
      <c r="F141" s="5">
        <v>-40762723</v>
      </c>
      <c r="G141" s="5">
        <v>600420</v>
      </c>
      <c r="I141" s="5">
        <v>-54719006</v>
      </c>
      <c r="J141" s="5">
        <v>-25581224</v>
      </c>
      <c r="K141" s="5">
        <v>-15326418</v>
      </c>
      <c r="L141" s="5">
        <v>-4443396</v>
      </c>
      <c r="M141" s="5">
        <v>-8716487</v>
      </c>
      <c r="N141" s="5">
        <v>-13750385</v>
      </c>
      <c r="O141" s="5">
        <v>-9711726</v>
      </c>
      <c r="P141" s="5">
        <v>-33571634</v>
      </c>
      <c r="Q141" s="5">
        <v>-31987163</v>
      </c>
      <c r="R141" s="5">
        <v>-18983330</v>
      </c>
      <c r="S141" s="5">
        <v>-2993862</v>
      </c>
      <c r="T141" s="5">
        <v>-7443083</v>
      </c>
      <c r="U141" s="5">
        <v>-15902824</v>
      </c>
      <c r="V141" s="5">
        <v>-128624628000</v>
      </c>
      <c r="W141" s="5">
        <v>-158655058000</v>
      </c>
      <c r="X141" s="5">
        <v>6595473000</v>
      </c>
      <c r="Y141" s="5">
        <v>68246041000</v>
      </c>
      <c r="Z141" s="5">
        <v>-98988610000</v>
      </c>
    </row>
    <row r="142" spans="2:26" ht="15.5" x14ac:dyDescent="0.35">
      <c r="C142" t="s">
        <v>606</v>
      </c>
      <c r="L142" s="5">
        <v>1915025</v>
      </c>
      <c r="S142" s="5">
        <v>6143797</v>
      </c>
    </row>
    <row r="143" spans="2:26" ht="15.5" x14ac:dyDescent="0.35">
      <c r="C143" t="s">
        <v>1387</v>
      </c>
      <c r="S143" s="5">
        <v>-6577973</v>
      </c>
      <c r="T143" s="5">
        <v>-1668831</v>
      </c>
    </row>
    <row r="144" spans="2:26" ht="15.5" x14ac:dyDescent="0.35">
      <c r="C144" t="s">
        <v>182</v>
      </c>
      <c r="D144" s="5">
        <v>-18070085</v>
      </c>
      <c r="E144" s="5">
        <v>-572854</v>
      </c>
      <c r="F144" s="5">
        <v>-38919937</v>
      </c>
      <c r="G144" s="5">
        <v>-173946</v>
      </c>
      <c r="I144" s="5">
        <v>-55096758</v>
      </c>
      <c r="J144" s="5">
        <v>-29439760</v>
      </c>
      <c r="K144" s="5">
        <v>-8997904</v>
      </c>
      <c r="L144" s="5">
        <v>-6321206</v>
      </c>
      <c r="M144" s="5">
        <v>-11462739</v>
      </c>
      <c r="N144" s="5">
        <v>-14335376</v>
      </c>
      <c r="O144" s="5">
        <v>-12752338</v>
      </c>
      <c r="P144" s="5">
        <v>-33067044</v>
      </c>
      <c r="Q144" s="5">
        <v>-22247524</v>
      </c>
      <c r="R144" s="5">
        <v>-19066419</v>
      </c>
      <c r="S144" s="5">
        <v>-2637530</v>
      </c>
      <c r="T144" s="5">
        <v>-6265963</v>
      </c>
      <c r="U144" s="5">
        <v>-22295600</v>
      </c>
      <c r="V144" s="5">
        <v>-186468020000</v>
      </c>
      <c r="W144" s="5">
        <v>-189932317000</v>
      </c>
      <c r="X144" s="5">
        <v>-88259667000</v>
      </c>
      <c r="Y144" s="5">
        <v>-35374665000</v>
      </c>
      <c r="Z144" s="5">
        <v>-132791886000</v>
      </c>
    </row>
    <row r="145" spans="3:26" ht="15.5" x14ac:dyDescent="0.35">
      <c r="C145" t="s">
        <v>343</v>
      </c>
    </row>
    <row r="146" spans="3:26" ht="15.5" x14ac:dyDescent="0.35">
      <c r="C146" t="s">
        <v>1680</v>
      </c>
      <c r="D146" s="5">
        <v>-2624212</v>
      </c>
      <c r="E146" s="5">
        <v>-3075112</v>
      </c>
      <c r="G146" s="5">
        <v>69370</v>
      </c>
      <c r="J146" s="5">
        <v>-64727</v>
      </c>
      <c r="K146" s="5">
        <v>-798672</v>
      </c>
      <c r="L146" s="5">
        <v>-255548</v>
      </c>
      <c r="N146" s="5">
        <v>-1024546</v>
      </c>
      <c r="O146" s="5">
        <v>-196151</v>
      </c>
    </row>
    <row r="147" spans="3:26" ht="15.5" x14ac:dyDescent="0.35">
      <c r="C147" t="s">
        <v>1681</v>
      </c>
      <c r="J147" s="5">
        <v>8485703</v>
      </c>
      <c r="K147" s="5">
        <v>-9760293</v>
      </c>
      <c r="P147" s="5">
        <v>-660000</v>
      </c>
      <c r="Q147" s="5">
        <v>-9864564</v>
      </c>
    </row>
    <row r="148" spans="3:26" ht="15.5" x14ac:dyDescent="0.35">
      <c r="C148" t="s">
        <v>1682</v>
      </c>
      <c r="D148" s="5">
        <v>3650345</v>
      </c>
      <c r="E148" s="5">
        <v>-3650345</v>
      </c>
      <c r="J148" s="5">
        <v>-2000000</v>
      </c>
      <c r="K148" s="5">
        <v>-1628944</v>
      </c>
      <c r="N148" s="5">
        <v>-41518</v>
      </c>
      <c r="T148" s="5">
        <v>-6290</v>
      </c>
    </row>
    <row r="149" spans="3:26" ht="15.5" x14ac:dyDescent="0.35">
      <c r="C149" t="s">
        <v>358</v>
      </c>
      <c r="K149" s="5">
        <v>3000000</v>
      </c>
    </row>
    <row r="150" spans="3:26" ht="15.5" x14ac:dyDescent="0.35">
      <c r="C150" t="s">
        <v>1683</v>
      </c>
      <c r="Y150" s="5">
        <v>-18461407000</v>
      </c>
      <c r="Z150" s="5">
        <v>-42139616000</v>
      </c>
    </row>
    <row r="151" spans="3:26" ht="15.5" x14ac:dyDescent="0.35">
      <c r="C151" t="s">
        <v>1684</v>
      </c>
    </row>
    <row r="152" spans="3:26" ht="15.5" x14ac:dyDescent="0.35">
      <c r="C152" t="s">
        <v>504</v>
      </c>
      <c r="R152" s="5">
        <v>-600</v>
      </c>
    </row>
    <row r="153" spans="3:26" ht="15.5" x14ac:dyDescent="0.35">
      <c r="C153" t="s">
        <v>1685</v>
      </c>
    </row>
    <row r="154" spans="3:26" ht="15.5" x14ac:dyDescent="0.35">
      <c r="C154" t="s">
        <v>1686</v>
      </c>
      <c r="D154" s="5">
        <v>925313</v>
      </c>
      <c r="E154" s="5">
        <v>512956</v>
      </c>
      <c r="G154" s="5">
        <v>-1515542</v>
      </c>
    </row>
    <row r="155" spans="3:26" ht="15.5" x14ac:dyDescent="0.35">
      <c r="C155" t="s">
        <v>1687</v>
      </c>
    </row>
    <row r="156" spans="3:26" ht="15.5" x14ac:dyDescent="0.35">
      <c r="C156" t="s">
        <v>905</v>
      </c>
      <c r="F156" s="5">
        <v>-135775</v>
      </c>
      <c r="G156" s="5">
        <v>2220184</v>
      </c>
      <c r="I156" s="5">
        <v>2084409</v>
      </c>
      <c r="J156" s="5">
        <v>1027428</v>
      </c>
      <c r="K156" s="5">
        <v>766962</v>
      </c>
      <c r="L156" s="5">
        <v>135770</v>
      </c>
      <c r="M156" s="5">
        <v>247019</v>
      </c>
      <c r="N156" s="5">
        <v>369004</v>
      </c>
      <c r="O156" s="5">
        <v>292748</v>
      </c>
      <c r="P156" s="5">
        <v>155410</v>
      </c>
      <c r="Q156" s="5">
        <v>124925</v>
      </c>
      <c r="R156" s="5">
        <v>83689</v>
      </c>
      <c r="S156" s="5">
        <v>77844</v>
      </c>
      <c r="T156" s="5">
        <v>92739</v>
      </c>
      <c r="U156" s="5">
        <v>370219</v>
      </c>
      <c r="V156" s="5">
        <v>2701615000</v>
      </c>
      <c r="W156" s="5">
        <v>4539672000</v>
      </c>
      <c r="X156" s="5">
        <v>1351742000</v>
      </c>
      <c r="Y156" s="5">
        <v>11112576000</v>
      </c>
      <c r="Z156" s="5">
        <v>10610002000</v>
      </c>
    </row>
    <row r="157" spans="3:26" ht="15.5" x14ac:dyDescent="0.35">
      <c r="C157" t="s">
        <v>1688</v>
      </c>
      <c r="F157" s="5">
        <v>-1706657</v>
      </c>
      <c r="I157" s="5">
        <v>-1706657</v>
      </c>
      <c r="J157" s="5">
        <v>-3599090</v>
      </c>
      <c r="U157" s="5">
        <v>-743149</v>
      </c>
      <c r="V157" s="5">
        <v>-161878000</v>
      </c>
      <c r="W157" s="5">
        <v>-6417691000</v>
      </c>
      <c r="X157" s="5">
        <v>-4316197000</v>
      </c>
      <c r="Y157" s="5">
        <v>90664655000</v>
      </c>
      <c r="Z157" s="5">
        <v>6200992000</v>
      </c>
    </row>
    <row r="158" spans="3:26" ht="15.5" x14ac:dyDescent="0.35">
      <c r="C158" t="s">
        <v>841</v>
      </c>
      <c r="K158" s="5">
        <v>-1207567</v>
      </c>
    </row>
    <row r="159" spans="3:26" ht="15.5" x14ac:dyDescent="0.35">
      <c r="C159" t="s">
        <v>1689</v>
      </c>
      <c r="X159" s="5">
        <v>75421792000</v>
      </c>
      <c r="Y159" s="5">
        <v>20304882000</v>
      </c>
      <c r="Z159" s="5">
        <v>33687224000</v>
      </c>
    </row>
    <row r="160" spans="3:26" ht="15.5" x14ac:dyDescent="0.35">
      <c r="C160" t="s">
        <v>1690</v>
      </c>
      <c r="X160" s="5">
        <v>20803075000</v>
      </c>
    </row>
    <row r="161" spans="3:26" ht="15.5" x14ac:dyDescent="0.35">
      <c r="C161" t="s">
        <v>1691</v>
      </c>
    </row>
    <row r="162" spans="3:26" ht="15.5" x14ac:dyDescent="0.35">
      <c r="C162" t="s">
        <v>1692</v>
      </c>
    </row>
    <row r="163" spans="3:26" ht="15.5" x14ac:dyDescent="0.35">
      <c r="C163" t="s">
        <v>206</v>
      </c>
      <c r="D163" s="5">
        <v>-7470896</v>
      </c>
      <c r="E163" s="5">
        <v>5491355</v>
      </c>
      <c r="F163" s="5">
        <v>33787489</v>
      </c>
      <c r="G163" s="5">
        <v>-11197685</v>
      </c>
      <c r="I163" s="5">
        <v>23101214</v>
      </c>
      <c r="J163" s="5">
        <v>3557788</v>
      </c>
      <c r="K163" s="5">
        <v>13259053</v>
      </c>
      <c r="L163" s="5">
        <v>-26790807</v>
      </c>
      <c r="M163" s="5">
        <v>-4578634</v>
      </c>
      <c r="N163" s="5">
        <v>-20988654</v>
      </c>
      <c r="O163" s="5">
        <v>-1564539</v>
      </c>
      <c r="P163" s="5">
        <v>-5018724</v>
      </c>
      <c r="Q163" s="5">
        <v>3503027</v>
      </c>
      <c r="R163" s="5">
        <v>25288223</v>
      </c>
      <c r="S163" s="5">
        <v>-8504976</v>
      </c>
      <c r="T163" s="5">
        <v>-4451954</v>
      </c>
      <c r="U163" s="5">
        <v>9428236</v>
      </c>
      <c r="V163" s="5">
        <v>851436000</v>
      </c>
      <c r="W163" s="5">
        <v>41445891000</v>
      </c>
      <c r="X163" s="5">
        <v>415505261000</v>
      </c>
      <c r="Y163" s="5">
        <v>-311012891000</v>
      </c>
      <c r="Z163" s="5">
        <v>-276607641000</v>
      </c>
    </row>
    <row r="164" spans="3:26" ht="15.5" x14ac:dyDescent="0.35">
      <c r="C164" t="s">
        <v>1693</v>
      </c>
      <c r="Y164" s="5">
        <v>-154440000000</v>
      </c>
      <c r="Z164" s="5">
        <v>-17160000000</v>
      </c>
    </row>
    <row r="165" spans="3:26" ht="15.5" x14ac:dyDescent="0.35">
      <c r="C165" t="s">
        <v>325</v>
      </c>
      <c r="F165" s="5">
        <v>-7000</v>
      </c>
      <c r="I165" s="5">
        <v>-7000</v>
      </c>
      <c r="J165" s="5">
        <v>-2595177</v>
      </c>
      <c r="K165" s="5">
        <v>-1365120</v>
      </c>
      <c r="L165" s="5">
        <v>-2825160</v>
      </c>
      <c r="O165" s="5">
        <v>-1444561</v>
      </c>
      <c r="P165" s="5">
        <v>-1461649</v>
      </c>
      <c r="Q165" s="5">
        <v>-3923111</v>
      </c>
      <c r="R165" s="5">
        <v>-6295500</v>
      </c>
      <c r="S165" s="5">
        <v>-160000</v>
      </c>
      <c r="T165" s="5">
        <v>-212500</v>
      </c>
      <c r="U165" s="5">
        <v>-200000</v>
      </c>
      <c r="Z165" s="5">
        <v>-1170226000</v>
      </c>
    </row>
    <row r="166" spans="3:26" ht="15.5" x14ac:dyDescent="0.35">
      <c r="C166" t="s">
        <v>1694</v>
      </c>
      <c r="Y166" s="5">
        <v>-117495942000</v>
      </c>
      <c r="Z166" s="5">
        <v>-111122661000</v>
      </c>
    </row>
    <row r="167" spans="3:26" ht="15.5" x14ac:dyDescent="0.35">
      <c r="C167" t="s">
        <v>753</v>
      </c>
      <c r="Y167" s="5">
        <v>-87047710000</v>
      </c>
      <c r="Z167" s="5">
        <v>-61948941000</v>
      </c>
    </row>
    <row r="168" spans="3:26" ht="15.5" x14ac:dyDescent="0.35">
      <c r="C168" t="s">
        <v>743</v>
      </c>
      <c r="F168" s="5">
        <v>-8765017</v>
      </c>
      <c r="I168" s="5">
        <v>-8765017</v>
      </c>
      <c r="J168" s="5">
        <v>-5136550</v>
      </c>
      <c r="K168" s="5">
        <v>-2513893</v>
      </c>
      <c r="L168" s="5">
        <v>-3423547</v>
      </c>
      <c r="M168" s="5">
        <v>-5079940</v>
      </c>
      <c r="N168" s="5">
        <v>-109232</v>
      </c>
      <c r="O168" s="5">
        <v>-304807</v>
      </c>
      <c r="P168" s="5">
        <v>-580320</v>
      </c>
      <c r="Q168" s="5">
        <v>-782916</v>
      </c>
      <c r="R168" s="5">
        <v>-781510</v>
      </c>
    </row>
    <row r="169" spans="3:26" ht="15.5" x14ac:dyDescent="0.35">
      <c r="C169" t="s">
        <v>438</v>
      </c>
      <c r="F169" s="5">
        <v>-543751</v>
      </c>
      <c r="I169" s="5">
        <v>-543751</v>
      </c>
      <c r="J169" s="5">
        <v>-255653</v>
      </c>
      <c r="O169" s="5">
        <v>-235235</v>
      </c>
      <c r="P169" s="5">
        <v>-460034</v>
      </c>
      <c r="Q169" s="5">
        <v>-555994</v>
      </c>
      <c r="R169" s="5">
        <v>-323737</v>
      </c>
    </row>
    <row r="170" spans="3:26" ht="15.5" x14ac:dyDescent="0.35">
      <c r="C170" t="s">
        <v>1649</v>
      </c>
      <c r="M170" s="5">
        <v>-462745</v>
      </c>
      <c r="N170" s="5">
        <v>462747</v>
      </c>
      <c r="O170" s="5">
        <v>19442397</v>
      </c>
    </row>
    <row r="171" spans="3:26" ht="15.5" x14ac:dyDescent="0.35">
      <c r="C171" t="s">
        <v>1695</v>
      </c>
      <c r="Q171" s="5">
        <v>-109678</v>
      </c>
      <c r="R171" s="5">
        <v>4673292</v>
      </c>
      <c r="S171" s="5">
        <v>-118773</v>
      </c>
      <c r="T171" s="5">
        <v>695332</v>
      </c>
      <c r="U171" s="5">
        <v>-1397081</v>
      </c>
    </row>
    <row r="172" spans="3:26" ht="15.5" x14ac:dyDescent="0.35">
      <c r="C172" t="s">
        <v>424</v>
      </c>
      <c r="U172" s="5">
        <v>-475964</v>
      </c>
    </row>
    <row r="173" spans="3:26" ht="15.5" x14ac:dyDescent="0.35">
      <c r="C173" t="s">
        <v>443</v>
      </c>
      <c r="D173" s="5">
        <v>17764141</v>
      </c>
      <c r="E173" s="5">
        <v>17183546</v>
      </c>
      <c r="F173" s="5">
        <v>27809962</v>
      </c>
      <c r="G173" s="5">
        <v>-186549</v>
      </c>
      <c r="I173" s="5">
        <v>44646134</v>
      </c>
      <c r="J173" s="5">
        <v>27285211</v>
      </c>
      <c r="K173" s="5">
        <v>20538416</v>
      </c>
      <c r="L173" s="5">
        <v>4916125</v>
      </c>
      <c r="M173" s="5">
        <v>8737704</v>
      </c>
      <c r="N173" s="5">
        <v>1320642</v>
      </c>
      <c r="O173" s="5">
        <v>1106463</v>
      </c>
      <c r="P173" s="5">
        <v>18564493</v>
      </c>
      <c r="Q173" s="5">
        <v>24758779</v>
      </c>
      <c r="R173" s="5">
        <v>45336285</v>
      </c>
      <c r="T173" s="5">
        <v>1972000</v>
      </c>
      <c r="U173" s="5">
        <v>18663208</v>
      </c>
      <c r="V173" s="5">
        <v>33652500000</v>
      </c>
      <c r="W173" s="5">
        <v>56200000000</v>
      </c>
      <c r="X173" s="5">
        <v>429754000000</v>
      </c>
    </row>
    <row r="174" spans="3:26" ht="15.5" x14ac:dyDescent="0.35">
      <c r="C174" t="s">
        <v>1696</v>
      </c>
      <c r="F174" s="5">
        <v>-54322</v>
      </c>
      <c r="G174" s="5">
        <v>69408</v>
      </c>
    </row>
    <row r="175" spans="3:26" ht="15.5" x14ac:dyDescent="0.35">
      <c r="C175" t="s">
        <v>531</v>
      </c>
      <c r="D175" s="5">
        <v>-4768050</v>
      </c>
      <c r="E175" s="5">
        <v>-1863654</v>
      </c>
      <c r="F175" s="5">
        <v>9012425</v>
      </c>
      <c r="G175" s="5">
        <v>-5738440</v>
      </c>
      <c r="I175" s="5">
        <v>-3820924</v>
      </c>
      <c r="J175" s="5">
        <v>-8407069</v>
      </c>
      <c r="K175" s="5">
        <v>-8674366</v>
      </c>
      <c r="L175" s="5">
        <v>-16243065</v>
      </c>
      <c r="M175" s="5">
        <v>-10690310</v>
      </c>
      <c r="N175" s="5">
        <v>-2173813</v>
      </c>
      <c r="O175" s="5">
        <v>-59210</v>
      </c>
      <c r="P175" s="5">
        <v>-95149</v>
      </c>
      <c r="Q175" s="5">
        <v>-60871</v>
      </c>
      <c r="R175" s="5">
        <v>-31160</v>
      </c>
      <c r="S175" s="5">
        <v>-39711</v>
      </c>
      <c r="T175" s="5">
        <v>-55745</v>
      </c>
      <c r="U175" s="5">
        <v>-77773</v>
      </c>
      <c r="V175" s="5">
        <v>-482400000</v>
      </c>
      <c r="W175" s="5">
        <v>-269855000</v>
      </c>
      <c r="X175" s="5">
        <v>-2053678000</v>
      </c>
      <c r="Y175" s="5">
        <v>-17638373000</v>
      </c>
      <c r="Z175" s="5">
        <v>-41970853000</v>
      </c>
    </row>
    <row r="176" spans="3:26" ht="15.5" x14ac:dyDescent="0.35">
      <c r="C176" t="s">
        <v>914</v>
      </c>
      <c r="D176" s="5">
        <v>45319</v>
      </c>
      <c r="E176" s="5">
        <v>-73478</v>
      </c>
      <c r="F176" s="5">
        <v>20811</v>
      </c>
      <c r="G176" s="5">
        <v>-20811</v>
      </c>
      <c r="N176" s="5">
        <v>-16951</v>
      </c>
      <c r="O176" s="5">
        <v>-32038</v>
      </c>
      <c r="P176" s="5">
        <v>-13778</v>
      </c>
      <c r="Q176" s="5">
        <v>-22152</v>
      </c>
      <c r="R176" s="5">
        <v>-14698</v>
      </c>
      <c r="S176" s="5">
        <v>-13169</v>
      </c>
      <c r="T176" s="5">
        <v>-38898</v>
      </c>
      <c r="U176" s="5">
        <v>-28978</v>
      </c>
    </row>
    <row r="177" spans="3:26" ht="15.5" x14ac:dyDescent="0.35">
      <c r="C177" t="s">
        <v>688</v>
      </c>
      <c r="Q177" s="5">
        <v>29525</v>
      </c>
      <c r="R177" s="5">
        <v>11760000</v>
      </c>
    </row>
    <row r="178" spans="3:26" ht="15.5" x14ac:dyDescent="0.35">
      <c r="C178" t="s">
        <v>707</v>
      </c>
      <c r="D178" s="5">
        <v>-20337511</v>
      </c>
      <c r="E178" s="5">
        <v>-9942596</v>
      </c>
      <c r="F178" s="5">
        <v>-877005</v>
      </c>
      <c r="G178" s="5">
        <v>-1563476</v>
      </c>
      <c r="I178" s="5">
        <v>-13700328</v>
      </c>
      <c r="J178" s="5">
        <v>-6927907</v>
      </c>
      <c r="K178" s="5">
        <v>-12654205</v>
      </c>
      <c r="L178" s="5">
        <v>-11926995</v>
      </c>
      <c r="M178" s="5">
        <v>-11357830</v>
      </c>
      <c r="N178" s="5">
        <v>-20736448</v>
      </c>
      <c r="O178" s="5">
        <v>-22708645</v>
      </c>
      <c r="P178" s="5">
        <v>-20981262</v>
      </c>
      <c r="Q178" s="5">
        <v>-15778621</v>
      </c>
      <c r="R178" s="5">
        <v>-27993096</v>
      </c>
      <c r="S178" s="5">
        <v>-7520988</v>
      </c>
      <c r="T178" s="5">
        <v>-8183434</v>
      </c>
      <c r="U178" s="5">
        <v>-7055176</v>
      </c>
      <c r="V178" s="5">
        <v>-36149595000</v>
      </c>
      <c r="W178" s="5">
        <v>-17081929000</v>
      </c>
      <c r="X178" s="5">
        <v>-4630557000</v>
      </c>
    </row>
    <row r="179" spans="3:26" ht="15.5" x14ac:dyDescent="0.35">
      <c r="C179" t="s">
        <v>1697</v>
      </c>
      <c r="F179" s="5">
        <v>-5952832</v>
      </c>
      <c r="G179" s="5">
        <v>-1798561</v>
      </c>
      <c r="I179" s="5">
        <v>-7751393</v>
      </c>
      <c r="J179" s="5">
        <v>-2263170</v>
      </c>
      <c r="K179" s="5">
        <v>-3763351</v>
      </c>
      <c r="X179" s="5">
        <v>-10000000000</v>
      </c>
      <c r="Y179" s="5">
        <v>10000000000</v>
      </c>
    </row>
    <row r="180" spans="3:26" ht="15.5" x14ac:dyDescent="0.35">
      <c r="C180" t="s">
        <v>1104</v>
      </c>
      <c r="F180" s="5">
        <v>12192922</v>
      </c>
      <c r="I180" s="5">
        <v>12192922</v>
      </c>
      <c r="J180" s="5">
        <v>3694708</v>
      </c>
      <c r="K180" s="5">
        <v>2350605</v>
      </c>
      <c r="L180" s="5">
        <v>3539403</v>
      </c>
      <c r="M180" s="5">
        <v>-22009</v>
      </c>
      <c r="N180" s="5">
        <v>-1475112</v>
      </c>
      <c r="O180" s="5">
        <v>2491066</v>
      </c>
      <c r="P180" s="5">
        <v>898958</v>
      </c>
    </row>
    <row r="181" spans="3:26" ht="15.5" x14ac:dyDescent="0.35">
      <c r="C181" t="s">
        <v>1698</v>
      </c>
      <c r="K181" s="5">
        <v>177428</v>
      </c>
      <c r="L181" s="5">
        <v>570399</v>
      </c>
    </row>
    <row r="182" spans="3:26" ht="15.5" x14ac:dyDescent="0.35">
      <c r="C182" t="s">
        <v>1342</v>
      </c>
      <c r="F182" s="5">
        <v>2205000</v>
      </c>
      <c r="G182" s="5">
        <v>-2205000</v>
      </c>
    </row>
    <row r="183" spans="3:26" ht="15.5" x14ac:dyDescent="0.35">
      <c r="C183" t="s">
        <v>535</v>
      </c>
      <c r="K183" s="5">
        <v>16608994</v>
      </c>
      <c r="M183" s="5">
        <v>15662244</v>
      </c>
    </row>
    <row r="184" spans="3:26" ht="15.5" x14ac:dyDescent="0.35">
      <c r="C184" t="s">
        <v>1699</v>
      </c>
      <c r="D184" s="5">
        <v>-174795</v>
      </c>
      <c r="E184" s="5">
        <v>187537</v>
      </c>
      <c r="F184" s="5">
        <v>-1253704</v>
      </c>
      <c r="G184" s="5">
        <v>245744</v>
      </c>
      <c r="I184" s="5">
        <v>850571</v>
      </c>
      <c r="J184" s="5">
        <v>-1836605</v>
      </c>
      <c r="K184" s="5">
        <v>2554545</v>
      </c>
      <c r="L184" s="5">
        <v>-1397967</v>
      </c>
      <c r="M184" s="5">
        <v>-1365748</v>
      </c>
      <c r="N184" s="5">
        <v>1739513</v>
      </c>
      <c r="O184" s="5">
        <v>180031</v>
      </c>
      <c r="P184" s="5">
        <v>-889983</v>
      </c>
      <c r="Q184" s="5">
        <v>-51934</v>
      </c>
      <c r="R184" s="5">
        <v>-1041653</v>
      </c>
      <c r="S184" s="5">
        <v>-652335</v>
      </c>
      <c r="T184" s="5">
        <v>1371291</v>
      </c>
    </row>
    <row r="185" spans="3:26" ht="15.5" x14ac:dyDescent="0.35">
      <c r="C185" t="s">
        <v>368</v>
      </c>
      <c r="V185" s="5">
        <v>-1169069000</v>
      </c>
      <c r="W185" s="5">
        <v>2597675000</v>
      </c>
      <c r="X185" s="5">
        <v>2435496000</v>
      </c>
      <c r="Y185" s="5">
        <v>55609134000</v>
      </c>
      <c r="Z185" s="5">
        <v>-43234960000</v>
      </c>
    </row>
    <row r="186" spans="3:26" ht="15.5" x14ac:dyDescent="0.35">
      <c r="C186" t="s">
        <v>375</v>
      </c>
      <c r="D186" s="5">
        <v>-77768</v>
      </c>
      <c r="E186" s="5">
        <v>37337</v>
      </c>
      <c r="F186" s="5">
        <v>-3600154</v>
      </c>
      <c r="G186" s="5">
        <v>-750599</v>
      </c>
      <c r="I186" s="5">
        <v>-4956327</v>
      </c>
      <c r="J186" s="5">
        <v>-3779128</v>
      </c>
      <c r="K186" s="5">
        <v>870145</v>
      </c>
      <c r="L186" s="5">
        <v>505773</v>
      </c>
      <c r="M186" s="5">
        <v>151665</v>
      </c>
      <c r="N186" s="5">
        <v>381377</v>
      </c>
      <c r="O186" s="5">
        <v>-524697</v>
      </c>
      <c r="P186" s="5">
        <v>-528437</v>
      </c>
      <c r="Q186" s="5">
        <v>-27015</v>
      </c>
      <c r="R186" s="5">
        <v>192310</v>
      </c>
      <c r="S186" s="5">
        <v>-71715</v>
      </c>
      <c r="T186" s="5">
        <v>-24793</v>
      </c>
      <c r="U186" s="5">
        <v>-237188</v>
      </c>
      <c r="V186" s="5">
        <v>299916000</v>
      </c>
    </row>
    <row r="187" spans="3:26" ht="15.5" x14ac:dyDescent="0.35">
      <c r="C187" t="s">
        <v>224</v>
      </c>
      <c r="D187" s="5">
        <v>-12578034</v>
      </c>
      <c r="E187" s="5">
        <v>937002</v>
      </c>
      <c r="F187" s="5">
        <v>-4392865</v>
      </c>
      <c r="G187" s="5">
        <v>-8623816</v>
      </c>
      <c r="I187" s="5">
        <v>117442</v>
      </c>
      <c r="J187" s="5">
        <v>-1095998</v>
      </c>
      <c r="K187" s="5">
        <v>16179697</v>
      </c>
      <c r="L187" s="5">
        <v>9104059</v>
      </c>
      <c r="M187" s="5">
        <v>-2815783</v>
      </c>
      <c r="N187" s="5">
        <v>2395949</v>
      </c>
      <c r="O187" s="5">
        <v>-3956494</v>
      </c>
      <c r="P187" s="5">
        <v>5426899</v>
      </c>
      <c r="Q187" s="5">
        <v>-5134631</v>
      </c>
      <c r="R187" s="5">
        <v>1251203</v>
      </c>
      <c r="S187" s="5">
        <v>7546344</v>
      </c>
      <c r="T187" s="5">
        <v>-631739</v>
      </c>
      <c r="U187" s="5">
        <v>6465146</v>
      </c>
      <c r="V187" s="5">
        <v>-136547142000</v>
      </c>
      <c r="W187" s="5">
        <v>-170937803000</v>
      </c>
      <c r="X187" s="5">
        <v>347812864000</v>
      </c>
      <c r="Y187" s="5">
        <v>-180561348000</v>
      </c>
      <c r="Z187" s="5">
        <v>-15301230000</v>
      </c>
    </row>
    <row r="188" spans="3:26" ht="15.5" x14ac:dyDescent="0.35">
      <c r="C188" t="s">
        <v>225</v>
      </c>
      <c r="E188" s="5">
        <v>46941958</v>
      </c>
      <c r="F188" s="5">
        <v>-3599090</v>
      </c>
      <c r="I188" s="5">
        <v>41518770</v>
      </c>
      <c r="J188" s="5">
        <v>42614768</v>
      </c>
      <c r="K188" s="5">
        <v>26435071</v>
      </c>
      <c r="L188" s="5">
        <v>19112521</v>
      </c>
      <c r="M188" s="5">
        <v>21928303</v>
      </c>
      <c r="N188" s="5">
        <v>19532354</v>
      </c>
      <c r="O188" s="5">
        <v>23488848</v>
      </c>
      <c r="P188" s="5">
        <v>18033158</v>
      </c>
      <c r="Q188" s="5">
        <v>23170419</v>
      </c>
      <c r="R188" s="5">
        <v>21890020</v>
      </c>
      <c r="S188" s="5">
        <v>14343676</v>
      </c>
      <c r="T188" s="5">
        <v>15809474</v>
      </c>
      <c r="U188" s="5">
        <v>9344328</v>
      </c>
      <c r="V188" s="5">
        <v>227064052000</v>
      </c>
      <c r="W188" s="5">
        <v>398001855000</v>
      </c>
      <c r="X188" s="5">
        <v>50188991000</v>
      </c>
      <c r="Y188" s="5">
        <v>230750339000</v>
      </c>
      <c r="Z188" s="5">
        <v>246051569000</v>
      </c>
    </row>
    <row r="189" spans="3:26" ht="15.5" x14ac:dyDescent="0.35">
      <c r="C189" t="s">
        <v>1700</v>
      </c>
      <c r="L189" s="5">
        <v>-1781929</v>
      </c>
      <c r="T189" s="5">
        <v>-834059</v>
      </c>
      <c r="V189" s="5">
        <v>-157257000</v>
      </c>
    </row>
    <row r="190" spans="3:26" ht="15.5" x14ac:dyDescent="0.35">
      <c r="C190" t="s">
        <v>1701</v>
      </c>
      <c r="P190" s="5">
        <v>29191</v>
      </c>
      <c r="R190" s="5">
        <v>346090</v>
      </c>
    </row>
    <row r="191" spans="3:26" ht="15.5" x14ac:dyDescent="0.35">
      <c r="C191" t="s">
        <v>1702</v>
      </c>
      <c r="P191" s="5">
        <v>-400</v>
      </c>
      <c r="Q191" s="5">
        <v>-2630</v>
      </c>
      <c r="R191" s="5">
        <v>-316894</v>
      </c>
    </row>
    <row r="192" spans="3:26" ht="15.5" x14ac:dyDescent="0.35">
      <c r="C192" t="s">
        <v>226</v>
      </c>
      <c r="D192" s="5">
        <v>-12578034</v>
      </c>
      <c r="E192" s="5">
        <v>47878960</v>
      </c>
      <c r="F192" s="5">
        <v>-7991955</v>
      </c>
      <c r="G192" s="5">
        <v>-8623816</v>
      </c>
      <c r="I192" s="5">
        <v>41636212</v>
      </c>
      <c r="J192" s="5">
        <v>41518770</v>
      </c>
      <c r="K192" s="5">
        <v>42614768</v>
      </c>
      <c r="L192" s="5">
        <v>26434651</v>
      </c>
      <c r="M192" s="5">
        <v>19112520</v>
      </c>
      <c r="N192" s="5">
        <v>21928303</v>
      </c>
      <c r="O192" s="5">
        <v>19532354</v>
      </c>
      <c r="P192" s="5">
        <v>23488848</v>
      </c>
      <c r="Q192" s="5">
        <v>18033158</v>
      </c>
      <c r="R192" s="5">
        <v>23170419</v>
      </c>
      <c r="S192" s="5">
        <v>21890020</v>
      </c>
      <c r="T192" s="5">
        <v>14343676</v>
      </c>
      <c r="U192" s="5">
        <v>15809474</v>
      </c>
      <c r="V192" s="5">
        <v>90359653000</v>
      </c>
      <c r="W192" s="5">
        <v>227064052000</v>
      </c>
      <c r="X192" s="5">
        <v>398001855000</v>
      </c>
      <c r="Y192" s="5">
        <v>50188991000</v>
      </c>
      <c r="Z192" s="5">
        <v>230750339000</v>
      </c>
    </row>
    <row r="194" spans="2:26" ht="15.5" x14ac:dyDescent="0.35">
      <c r="B194" t="s">
        <v>227</v>
      </c>
      <c r="C194" t="s">
        <v>12</v>
      </c>
      <c r="D194" s="5">
        <v>7100000000</v>
      </c>
      <c r="E194" s="5">
        <v>7100000000</v>
      </c>
      <c r="F194" s="5">
        <v>7100000000</v>
      </c>
      <c r="G194" s="5">
        <v>7100000000</v>
      </c>
      <c r="I194" s="5">
        <v>7100000000</v>
      </c>
      <c r="J194" s="5">
        <v>7100000000</v>
      </c>
      <c r="K194" s="5">
        <v>7100000000</v>
      </c>
      <c r="L194" s="5">
        <v>7100000000</v>
      </c>
      <c r="M194" s="5">
        <v>7100000000</v>
      </c>
      <c r="N194" s="5">
        <v>7100000000</v>
      </c>
      <c r="O194" s="5">
        <v>7100000000</v>
      </c>
      <c r="P194" s="5">
        <v>7100000000</v>
      </c>
      <c r="Q194" s="5">
        <v>7100000000</v>
      </c>
      <c r="R194" s="5">
        <v>7100000000</v>
      </c>
      <c r="S194" s="5">
        <v>7100000000</v>
      </c>
      <c r="T194" s="5">
        <v>7100000000</v>
      </c>
      <c r="U194" s="5">
        <v>4770000000</v>
      </c>
      <c r="V194" s="5">
        <v>4660000000</v>
      </c>
      <c r="W194" s="5">
        <v>4660000000</v>
      </c>
      <c r="X194" s="5">
        <v>4660000000</v>
      </c>
      <c r="Y194" s="5">
        <v>4660000000</v>
      </c>
      <c r="Z194" s="5">
        <v>4660000000</v>
      </c>
    </row>
    <row r="195" spans="2:26" ht="15.5" x14ac:dyDescent="0.35">
      <c r="C195" t="s">
        <v>228</v>
      </c>
      <c r="D195" s="6">
        <v>3.2</v>
      </c>
      <c r="E195" s="6">
        <v>-0.31</v>
      </c>
      <c r="F195" s="6">
        <v>-23.14</v>
      </c>
      <c r="G195" s="6">
        <v>-4.0599999999999996</v>
      </c>
    </row>
    <row r="196" spans="2:26" ht="15.5" x14ac:dyDescent="0.35">
      <c r="C196" t="s">
        <v>229</v>
      </c>
      <c r="D196" s="6">
        <v>36.25</v>
      </c>
      <c r="E196" s="6">
        <v>-374.19</v>
      </c>
      <c r="F196" s="6">
        <v>-5.01</v>
      </c>
      <c r="G196" s="6">
        <v>-28.57</v>
      </c>
    </row>
    <row r="197" spans="2:26" ht="15.5" x14ac:dyDescent="0.35">
      <c r="C197" t="s">
        <v>73</v>
      </c>
      <c r="D197" s="6">
        <v>1.28</v>
      </c>
      <c r="E197" s="6">
        <v>1.43</v>
      </c>
      <c r="F197" s="6">
        <v>1.48</v>
      </c>
      <c r="G197" s="6">
        <v>1.52</v>
      </c>
    </row>
    <row r="198" spans="2:26" ht="15.5" x14ac:dyDescent="0.35">
      <c r="C198" t="s">
        <v>230</v>
      </c>
      <c r="F198" s="5">
        <v>-2690000000</v>
      </c>
      <c r="G198" s="6">
        <v>136800000000.00002</v>
      </c>
    </row>
    <row r="199" spans="2:26" ht="15.5" x14ac:dyDescent="0.35">
      <c r="C199" t="s">
        <v>231</v>
      </c>
      <c r="D199" s="6">
        <v>3.8E-3</v>
      </c>
      <c r="E199" s="6">
        <v>-4.0000000000000002E-4</v>
      </c>
      <c r="F199" s="6">
        <v>-2.9300000000000003E-2</v>
      </c>
      <c r="G199" s="6">
        <v>-5.3E-3</v>
      </c>
    </row>
    <row r="200" spans="2:26" ht="15.5" x14ac:dyDescent="0.35">
      <c r="C200" t="s">
        <v>232</v>
      </c>
      <c r="D200" s="6">
        <v>2.1700000000000001E-2</v>
      </c>
      <c r="E200" s="6">
        <v>-2.3E-3</v>
      </c>
      <c r="F200" s="6">
        <v>-0.1736</v>
      </c>
      <c r="G200" s="6">
        <v>-2.64E-2</v>
      </c>
    </row>
    <row r="201" spans="2:26" ht="15.5" x14ac:dyDescent="0.35">
      <c r="C201" t="s">
        <v>233</v>
      </c>
      <c r="D201" s="6">
        <v>1.72E-2</v>
      </c>
      <c r="E201" s="6">
        <v>8.6E-3</v>
      </c>
      <c r="F201" s="6">
        <v>-2.07E-2</v>
      </c>
      <c r="G201" s="6">
        <v>2.9999999999999997E-4</v>
      </c>
    </row>
    <row r="202" spans="2:26" ht="15.5" x14ac:dyDescent="0.35">
      <c r="C202" t="s">
        <v>234</v>
      </c>
      <c r="D202" s="6">
        <v>1.53</v>
      </c>
      <c r="E202" s="6">
        <v>0.89</v>
      </c>
      <c r="F202" s="6">
        <v>-1.73</v>
      </c>
      <c r="G202" s="6">
        <v>0.03</v>
      </c>
    </row>
    <row r="203" spans="2:26" ht="15.5" x14ac:dyDescent="0.35">
      <c r="C203" t="s">
        <v>235</v>
      </c>
      <c r="D203" s="5">
        <v>1874000000000</v>
      </c>
      <c r="E203" s="5">
        <v>1786000000000</v>
      </c>
      <c r="F203" s="5">
        <v>1733000000000</v>
      </c>
      <c r="G203" s="5">
        <v>1983000000000</v>
      </c>
    </row>
    <row r="204" spans="2:26" ht="15.5" x14ac:dyDescent="0.35">
      <c r="C204" t="s">
        <v>236</v>
      </c>
      <c r="D204" s="6">
        <v>0.79</v>
      </c>
      <c r="E204" s="6">
        <v>0.84</v>
      </c>
      <c r="F204" s="6">
        <v>0.87</v>
      </c>
      <c r="G204" s="6">
        <v>0.75</v>
      </c>
    </row>
    <row r="205" spans="2:26" ht="15.5" x14ac:dyDescent="0.35">
      <c r="C205" t="s">
        <v>237</v>
      </c>
      <c r="D205" s="6">
        <v>147.33000000000001</v>
      </c>
      <c r="E205" s="6">
        <v>137.75</v>
      </c>
      <c r="F205" s="6">
        <v>133.27000000000001</v>
      </c>
      <c r="G205" s="6">
        <v>154.07</v>
      </c>
    </row>
    <row r="206" spans="2:26" ht="15.5" x14ac:dyDescent="0.35">
      <c r="C206" t="s">
        <v>238</v>
      </c>
      <c r="D206" s="6">
        <v>0.79</v>
      </c>
      <c r="E206" s="6">
        <v>0.84</v>
      </c>
      <c r="F206" s="6">
        <v>0.87</v>
      </c>
      <c r="G206" s="6">
        <v>0.75</v>
      </c>
    </row>
    <row r="207" spans="2:26" ht="15.5" x14ac:dyDescent="0.35">
      <c r="C207" t="s">
        <v>239</v>
      </c>
      <c r="D207" s="6">
        <v>147.33000000000001</v>
      </c>
      <c r="E207" s="6">
        <v>137.75</v>
      </c>
      <c r="F207" s="6">
        <v>133.27000000000001</v>
      </c>
      <c r="G207" s="6">
        <v>154.07</v>
      </c>
    </row>
    <row r="208" spans="2:26" ht="15.5" x14ac:dyDescent="0.35">
      <c r="C208" t="s">
        <v>240</v>
      </c>
      <c r="D208" s="5">
        <v>585000000000</v>
      </c>
      <c r="E208" s="5">
        <v>506000000000</v>
      </c>
      <c r="F208" s="5">
        <v>603000000000</v>
      </c>
      <c r="G208" s="5">
        <v>539000000000</v>
      </c>
    </row>
    <row r="209" spans="3:26" ht="15.5" x14ac:dyDescent="0.35">
      <c r="C209" t="s">
        <v>241</v>
      </c>
      <c r="D209" s="5">
        <v>2596000000000</v>
      </c>
      <c r="E209" s="5">
        <v>2621000000000</v>
      </c>
      <c r="F209" s="5">
        <v>2389000000000</v>
      </c>
      <c r="G209" s="5">
        <v>2148000000000</v>
      </c>
    </row>
    <row r="210" spans="3:26" ht="15.5" x14ac:dyDescent="0.35">
      <c r="C210" t="s">
        <v>242</v>
      </c>
      <c r="D210" s="5">
        <v>1046000000000</v>
      </c>
      <c r="E210" s="5">
        <v>978000000000</v>
      </c>
      <c r="F210" s="5">
        <v>946000000000</v>
      </c>
      <c r="G210" s="5">
        <v>1094000000000</v>
      </c>
    </row>
    <row r="211" spans="3:26" ht="15.5" x14ac:dyDescent="0.35">
      <c r="C211" t="s">
        <v>24</v>
      </c>
      <c r="D211" s="5">
        <v>3181000000000</v>
      </c>
      <c r="E211" s="5">
        <v>3127000000000</v>
      </c>
      <c r="F211" s="5">
        <v>2992000000000</v>
      </c>
      <c r="G211" s="5">
        <v>2687000000000</v>
      </c>
    </row>
    <row r="212" spans="3:26" ht="15.5" x14ac:dyDescent="0.35">
      <c r="C212" t="s">
        <v>21</v>
      </c>
      <c r="D212" s="5">
        <v>2733000000000</v>
      </c>
      <c r="E212" s="5">
        <v>2473000000000</v>
      </c>
      <c r="F212" s="5">
        <v>2296000000000</v>
      </c>
      <c r="G212" s="5">
        <v>2045000000000</v>
      </c>
    </row>
    <row r="213" spans="3:26" ht="15.5" x14ac:dyDescent="0.35">
      <c r="C213" t="s">
        <v>243</v>
      </c>
      <c r="D213" s="5">
        <v>84000000000</v>
      </c>
      <c r="E213" s="5">
        <v>346000000000</v>
      </c>
      <c r="F213" s="5">
        <v>127000000000</v>
      </c>
      <c r="G213" s="5">
        <v>520000000000</v>
      </c>
    </row>
    <row r="214" spans="3:26" ht="15.5" x14ac:dyDescent="0.35">
      <c r="C214" t="s">
        <v>244</v>
      </c>
      <c r="D214" s="5">
        <v>200000000000</v>
      </c>
      <c r="E214" s="5">
        <v>37000000000</v>
      </c>
      <c r="F214" s="5">
        <v>104000000000</v>
      </c>
      <c r="G214" s="5">
        <v>58000000000</v>
      </c>
    </row>
    <row r="215" spans="3:26" ht="15.5" x14ac:dyDescent="0.35">
      <c r="C215" t="s">
        <v>245</v>
      </c>
      <c r="D215" s="5">
        <v>-324000000000</v>
      </c>
      <c r="E215" s="5">
        <v>-10000000000</v>
      </c>
      <c r="F215" s="5">
        <v>-651000000000</v>
      </c>
      <c r="G215" s="5">
        <v>-10000000000</v>
      </c>
    </row>
    <row r="216" spans="3:26" ht="15.5" x14ac:dyDescent="0.35">
      <c r="C216" t="s">
        <v>13</v>
      </c>
      <c r="D216" s="5">
        <v>-123000000000</v>
      </c>
      <c r="E216" s="5">
        <v>28000000000</v>
      </c>
      <c r="F216" s="5">
        <v>-547000000000</v>
      </c>
      <c r="G216" s="5">
        <v>48000000000</v>
      </c>
    </row>
    <row r="217" spans="3:26" ht="15.5" x14ac:dyDescent="0.35">
      <c r="C217" t="s">
        <v>16</v>
      </c>
      <c r="D217" s="6">
        <v>-17.39</v>
      </c>
      <c r="E217" s="6">
        <v>3.88</v>
      </c>
      <c r="F217" s="6">
        <v>-77.03</v>
      </c>
      <c r="G217" s="6">
        <v>6.76</v>
      </c>
    </row>
    <row r="218" spans="3:26" ht="15.5" x14ac:dyDescent="0.35">
      <c r="C218" t="s">
        <v>58</v>
      </c>
      <c r="I218" s="6">
        <v>-16.39</v>
      </c>
      <c r="J218" s="6">
        <v>0.18</v>
      </c>
      <c r="K218" s="6">
        <v>11.73</v>
      </c>
      <c r="L218" s="6">
        <v>16.47</v>
      </c>
      <c r="M218" s="6">
        <v>-28.16</v>
      </c>
      <c r="N218" s="6">
        <v>8.99</v>
      </c>
      <c r="O218" s="6">
        <v>21.52</v>
      </c>
      <c r="P218" s="6">
        <v>24.16</v>
      </c>
      <c r="Q218" s="6">
        <v>13.2</v>
      </c>
      <c r="R218" s="6">
        <v>4.91</v>
      </c>
      <c r="S218" s="6">
        <v>5.97</v>
      </c>
      <c r="T218" s="6">
        <v>2.46</v>
      </c>
      <c r="U218" s="6">
        <v>6.91</v>
      </c>
      <c r="V218" s="6">
        <v>-2.4700000000000002</v>
      </c>
      <c r="W218" s="6">
        <v>-47.03</v>
      </c>
      <c r="X218" s="6">
        <v>-141.81</v>
      </c>
      <c r="Y218" s="6">
        <v>2.64</v>
      </c>
      <c r="Z218" s="6">
        <v>-12.22</v>
      </c>
    </row>
    <row r="219" spans="3:26" ht="15.5" x14ac:dyDescent="0.35">
      <c r="C219" t="s">
        <v>72</v>
      </c>
      <c r="I219" s="6">
        <v>-7.08</v>
      </c>
      <c r="J219" s="5">
        <v>2200</v>
      </c>
      <c r="K219" s="6">
        <v>32.049999999999997</v>
      </c>
      <c r="L219" s="6">
        <v>22.22</v>
      </c>
      <c r="M219" s="6">
        <v>-13.64</v>
      </c>
      <c r="N219" s="6">
        <v>54.06</v>
      </c>
      <c r="O219" s="6">
        <v>33.69</v>
      </c>
      <c r="P219" s="6">
        <v>28.97</v>
      </c>
      <c r="Q219" s="6">
        <v>55.3</v>
      </c>
      <c r="R219" s="6">
        <v>156.82</v>
      </c>
      <c r="S219" s="6">
        <v>125.63</v>
      </c>
      <c r="T219" s="6">
        <v>298.77999999999997</v>
      </c>
      <c r="U219" s="6">
        <v>48.48</v>
      </c>
      <c r="V219" s="6">
        <v>-115.38</v>
      </c>
      <c r="W219" s="6">
        <v>-6.27</v>
      </c>
      <c r="X219" s="6">
        <v>-2.82</v>
      </c>
      <c r="Y219" s="6">
        <v>227.27</v>
      </c>
      <c r="Z219" s="6">
        <v>-45.01</v>
      </c>
    </row>
    <row r="220" spans="3:26" ht="15.5" x14ac:dyDescent="0.35">
      <c r="C220" t="s">
        <v>75</v>
      </c>
      <c r="I220" s="6">
        <v>0.37</v>
      </c>
      <c r="J220" s="6">
        <v>1.31</v>
      </c>
      <c r="K220" s="6">
        <v>1.56</v>
      </c>
      <c r="L220" s="6">
        <v>1.56</v>
      </c>
      <c r="M220" s="6">
        <v>2.2400000000000002</v>
      </c>
      <c r="N220" s="6">
        <v>2.62</v>
      </c>
      <c r="O220" s="6">
        <v>4.22</v>
      </c>
      <c r="P220" s="6">
        <v>4.26</v>
      </c>
      <c r="Q220" s="6">
        <v>5.72</v>
      </c>
      <c r="R220" s="6">
        <v>6.81</v>
      </c>
      <c r="S220" s="6">
        <v>7.63</v>
      </c>
      <c r="T220" s="6">
        <v>6.3</v>
      </c>
      <c r="U220" s="6">
        <v>2.14</v>
      </c>
      <c r="V220" s="6">
        <v>2.71</v>
      </c>
      <c r="W220" s="6">
        <v>3.41</v>
      </c>
      <c r="X220" s="6">
        <v>4.78</v>
      </c>
      <c r="Y220" s="6">
        <v>2.84</v>
      </c>
      <c r="Z220" s="6">
        <v>2.76</v>
      </c>
    </row>
    <row r="221" spans="3:26" ht="15.5" x14ac:dyDescent="0.35">
      <c r="C221" t="s">
        <v>246</v>
      </c>
      <c r="I221" s="5">
        <v>481720000000</v>
      </c>
      <c r="J221" s="6">
        <v>525059999999.99994</v>
      </c>
      <c r="K221" s="5">
        <v>552640000000</v>
      </c>
      <c r="L221" s="5">
        <v>679390000000</v>
      </c>
      <c r="M221" s="5">
        <v>333010000000</v>
      </c>
      <c r="N221" s="5">
        <v>459400000000</v>
      </c>
      <c r="O221" s="6">
        <v>542549999999.99994</v>
      </c>
      <c r="P221" s="5">
        <v>654360000000</v>
      </c>
    </row>
    <row r="222" spans="3:26" ht="15.5" x14ac:dyDescent="0.35">
      <c r="C222" t="s">
        <v>247</v>
      </c>
      <c r="I222" s="6">
        <v>-2.07E-2</v>
      </c>
      <c r="J222" s="6">
        <v>2.9999999999999997E-4</v>
      </c>
      <c r="K222" s="6">
        <v>1.9799999999999998E-2</v>
      </c>
      <c r="L222" s="6">
        <v>3.2599999999999997E-2</v>
      </c>
      <c r="M222" s="6">
        <v>-6.2600000000000003E-2</v>
      </c>
      <c r="N222" s="6">
        <v>2.0299999999999999E-2</v>
      </c>
      <c r="O222" s="6">
        <v>5.3899999999999997E-2</v>
      </c>
      <c r="P222" s="6">
        <v>0.06</v>
      </c>
      <c r="Q222" s="6">
        <v>3.9399999999999998E-2</v>
      </c>
      <c r="R222" s="6">
        <v>1.5700000000000002E-2</v>
      </c>
      <c r="S222" s="6">
        <v>2.1400000000000002E-2</v>
      </c>
      <c r="T222" s="6">
        <v>1.0500000000000001E-2</v>
      </c>
      <c r="U222" s="6">
        <v>1.6899999999999998E-2</v>
      </c>
      <c r="V222" s="6">
        <v>-3.9000000000000003E-3</v>
      </c>
      <c r="W222" s="6">
        <v>-0.1482</v>
      </c>
      <c r="X222" s="6">
        <v>-0.37569999999999998</v>
      </c>
      <c r="Y222" s="6">
        <v>5.6999999999999993E-3</v>
      </c>
      <c r="Z222" s="6">
        <v>-1.9199999999999998E-2</v>
      </c>
    </row>
    <row r="223" spans="3:26" ht="15.5" x14ac:dyDescent="0.35">
      <c r="C223" t="s">
        <v>248</v>
      </c>
      <c r="I223" s="6">
        <v>-0.12300000000000001</v>
      </c>
      <c r="J223" s="6">
        <v>1.2999999999999999E-3</v>
      </c>
      <c r="K223" s="6">
        <v>8.3599999999999994E-2</v>
      </c>
      <c r="L223" s="6">
        <v>0.13200000000000001</v>
      </c>
      <c r="M223" s="6">
        <v>-0.3372</v>
      </c>
      <c r="N223" s="6">
        <v>8.7400000000000005E-2</v>
      </c>
      <c r="O223" s="6">
        <v>0.23190000000000002</v>
      </c>
      <c r="P223" s="6">
        <v>0.30980000000000002</v>
      </c>
      <c r="Q223" s="6">
        <v>0.25980000000000003</v>
      </c>
      <c r="R223" s="6">
        <v>0.1249</v>
      </c>
      <c r="S223" s="6">
        <v>0.17129999999999998</v>
      </c>
      <c r="T223" s="6">
        <v>8.6599999999999996E-2</v>
      </c>
      <c r="U223" s="6">
        <v>0.1467</v>
      </c>
      <c r="V223" s="6">
        <v>-3.2000000000000001E-2</v>
      </c>
      <c r="W223" s="6">
        <v>-0.57729999999999992</v>
      </c>
      <c r="X223" s="6">
        <v>-1.1222000000000001</v>
      </c>
      <c r="Y223" s="6">
        <v>9.4999999999999998E-3</v>
      </c>
      <c r="Z223" s="6">
        <v>-3.5499999999999997E-2</v>
      </c>
    </row>
    <row r="224" spans="3:26" ht="15.5" x14ac:dyDescent="0.35">
      <c r="C224" t="s">
        <v>249</v>
      </c>
      <c r="I224" s="6">
        <v>1.38E-2</v>
      </c>
      <c r="J224" s="6">
        <v>0.05</v>
      </c>
      <c r="K224" s="6">
        <v>6.4100000000000004E-2</v>
      </c>
      <c r="L224" s="6">
        <v>0.1027</v>
      </c>
      <c r="M224" s="6">
        <v>-4.36E-2</v>
      </c>
      <c r="N224" s="6">
        <v>8.5299999999999987E-2</v>
      </c>
      <c r="O224" s="6">
        <v>0.12710000000000002</v>
      </c>
      <c r="P224" s="6">
        <v>0.1305</v>
      </c>
      <c r="Q224" s="6">
        <v>0.1211</v>
      </c>
      <c r="R224" s="6">
        <v>0.11310000000000001</v>
      </c>
      <c r="S224" s="6">
        <v>8.8800000000000004E-2</v>
      </c>
      <c r="T224" s="6">
        <v>7.4900000000000008E-2</v>
      </c>
      <c r="U224" s="6">
        <v>5.04E-2</v>
      </c>
      <c r="V224" s="6">
        <v>1.5100000000000001E-2</v>
      </c>
      <c r="W224" s="6">
        <v>-0.1888</v>
      </c>
      <c r="X224" s="6">
        <v>-0.4481</v>
      </c>
      <c r="Y224" s="6">
        <v>4.3499999999999997E-2</v>
      </c>
      <c r="Z224" s="6">
        <v>3.0899999999999997E-2</v>
      </c>
    </row>
    <row r="225" spans="3:26" ht="15.5" x14ac:dyDescent="0.35">
      <c r="C225" t="s">
        <v>250</v>
      </c>
      <c r="I225" s="6">
        <v>0.36</v>
      </c>
      <c r="J225" s="6">
        <v>1.79</v>
      </c>
      <c r="K225" s="6">
        <v>2.78</v>
      </c>
      <c r="L225" s="6">
        <v>3.54</v>
      </c>
      <c r="M225" s="6">
        <v>-1.32</v>
      </c>
      <c r="N225" s="6">
        <v>2.4900000000000002</v>
      </c>
      <c r="O225" s="6">
        <v>3.46</v>
      </c>
      <c r="P225" s="6">
        <v>3.24</v>
      </c>
      <c r="Q225" s="6">
        <v>3.32</v>
      </c>
      <c r="R225" s="6">
        <v>3.44</v>
      </c>
      <c r="S225" s="6">
        <v>2.61</v>
      </c>
      <c r="T225" s="6">
        <v>1.77</v>
      </c>
      <c r="U225" s="6">
        <v>1.85</v>
      </c>
      <c r="V225" s="6">
        <v>0.9</v>
      </c>
      <c r="W225" s="6">
        <v>-5.73</v>
      </c>
      <c r="X225" s="6">
        <v>-88.97</v>
      </c>
      <c r="Y225" s="6">
        <v>1.22</v>
      </c>
      <c r="Z225" s="6">
        <v>0.4</v>
      </c>
    </row>
    <row r="226" spans="3:26" ht="15.5" x14ac:dyDescent="0.35">
      <c r="C226" t="s">
        <v>69</v>
      </c>
      <c r="I226" s="6">
        <v>0.87</v>
      </c>
      <c r="J226" s="6">
        <v>2.75</v>
      </c>
      <c r="K226" s="6">
        <v>2.68</v>
      </c>
      <c r="L226" s="6">
        <v>2.93</v>
      </c>
      <c r="M226" s="6">
        <v>4.5999999999999996</v>
      </c>
      <c r="N226" s="6">
        <v>4.72</v>
      </c>
      <c r="O226" s="6">
        <v>7.81</v>
      </c>
      <c r="P226" s="6">
        <v>8.9700000000000006</v>
      </c>
      <c r="Q226" s="6">
        <v>14.36</v>
      </c>
      <c r="R226" s="6">
        <v>19.57</v>
      </c>
      <c r="S226" s="6">
        <v>21.51</v>
      </c>
      <c r="T226" s="6">
        <v>25.87</v>
      </c>
      <c r="U226" s="6">
        <v>7.12</v>
      </c>
      <c r="V226" s="6">
        <v>3.69</v>
      </c>
      <c r="W226" s="6">
        <v>3.62</v>
      </c>
      <c r="X226" s="6">
        <v>3.17</v>
      </c>
      <c r="Y226" s="6">
        <v>2.16</v>
      </c>
      <c r="Z226" s="6">
        <v>1.6</v>
      </c>
    </row>
    <row r="227" spans="3:26" ht="15.5" x14ac:dyDescent="0.35">
      <c r="C227" t="s">
        <v>66</v>
      </c>
      <c r="I227" s="6">
        <v>133.27000000000001</v>
      </c>
      <c r="J227" s="6">
        <v>144.22999999999999</v>
      </c>
      <c r="K227" s="6">
        <v>140.31</v>
      </c>
      <c r="L227" s="6">
        <v>124.78</v>
      </c>
      <c r="M227" s="6">
        <v>83.5</v>
      </c>
      <c r="N227" s="6">
        <v>102.93</v>
      </c>
      <c r="O227" s="6">
        <v>92.79</v>
      </c>
      <c r="P227" s="6">
        <v>78.010000000000005</v>
      </c>
      <c r="Q227" s="6">
        <v>50.83</v>
      </c>
      <c r="R227" s="6">
        <v>39.340000000000003</v>
      </c>
      <c r="S227" s="6">
        <v>34.869999999999997</v>
      </c>
      <c r="T227" s="6">
        <v>28.41</v>
      </c>
      <c r="U227" s="6">
        <v>47.07</v>
      </c>
      <c r="V227" s="6">
        <v>77.180000000000007</v>
      </c>
      <c r="W227" s="6">
        <v>81.48</v>
      </c>
      <c r="X227" s="6">
        <v>126.37</v>
      </c>
      <c r="Y227" s="6">
        <v>278.08999999999997</v>
      </c>
      <c r="Z227" s="6">
        <v>344.58</v>
      </c>
    </row>
    <row r="228" spans="3:26" ht="15.5" x14ac:dyDescent="0.35">
      <c r="C228" t="s">
        <v>251</v>
      </c>
      <c r="I228" s="6">
        <v>0.87</v>
      </c>
      <c r="J228" s="6">
        <v>2.75</v>
      </c>
      <c r="K228" s="6">
        <v>2.68</v>
      </c>
      <c r="L228" s="6">
        <v>2.93</v>
      </c>
      <c r="M228" s="6">
        <v>4.5999999999999996</v>
      </c>
      <c r="N228" s="6">
        <v>4.72</v>
      </c>
      <c r="O228" s="6">
        <v>7.81</v>
      </c>
      <c r="P228" s="6">
        <v>8.9700000000000006</v>
      </c>
      <c r="Q228" s="6">
        <v>14.36</v>
      </c>
      <c r="R228" s="6">
        <v>19.57</v>
      </c>
      <c r="S228" s="6">
        <v>21.51</v>
      </c>
      <c r="T228" s="6">
        <v>25.87</v>
      </c>
      <c r="U228" s="6">
        <v>7.12</v>
      </c>
      <c r="V228" s="6">
        <v>3.69</v>
      </c>
      <c r="W228" s="6">
        <v>3.62</v>
      </c>
      <c r="X228" s="6">
        <v>3.17</v>
      </c>
      <c r="Y228" s="6">
        <v>2.16</v>
      </c>
      <c r="Z228" s="6">
        <v>1.6</v>
      </c>
    </row>
    <row r="229" spans="3:26" ht="15.5" x14ac:dyDescent="0.35">
      <c r="C229" t="s">
        <v>252</v>
      </c>
      <c r="I229" s="6">
        <v>133.27000000000001</v>
      </c>
      <c r="J229" s="6">
        <v>144.22999999999999</v>
      </c>
      <c r="K229" s="6">
        <v>140.31</v>
      </c>
      <c r="L229" s="6">
        <v>124.78</v>
      </c>
      <c r="M229" s="6">
        <v>83.5</v>
      </c>
      <c r="N229" s="6">
        <v>102.93</v>
      </c>
      <c r="O229" s="6">
        <v>92.79</v>
      </c>
      <c r="P229" s="6">
        <v>78.010000000000005</v>
      </c>
      <c r="Q229" s="6">
        <v>50.83</v>
      </c>
      <c r="R229" s="6">
        <v>39.340000000000003</v>
      </c>
      <c r="S229" s="6">
        <v>34.869999999999997</v>
      </c>
      <c r="T229" s="6">
        <v>28.41</v>
      </c>
      <c r="U229" s="6">
        <v>47.07</v>
      </c>
      <c r="V229" s="6">
        <v>77.180000000000007</v>
      </c>
      <c r="W229" s="6">
        <v>81.48</v>
      </c>
      <c r="X229" s="6">
        <v>126.37</v>
      </c>
      <c r="Y229" s="6">
        <v>278.08999999999997</v>
      </c>
      <c r="Z229" s="6">
        <v>344.58</v>
      </c>
    </row>
    <row r="230" spans="3:26" ht="15.5" x14ac:dyDescent="0.35">
      <c r="C230" t="s">
        <v>253</v>
      </c>
      <c r="I230" s="5">
        <v>603000000000</v>
      </c>
      <c r="J230" s="5">
        <v>364000000000</v>
      </c>
      <c r="K230" s="5">
        <v>227000000000</v>
      </c>
      <c r="L230" s="5">
        <v>212000000000</v>
      </c>
      <c r="M230" s="5">
        <v>303000000000</v>
      </c>
      <c r="N230" s="5">
        <v>488000000000</v>
      </c>
      <c r="O230" s="5">
        <v>376000000000</v>
      </c>
      <c r="P230" s="5">
        <v>344000000000</v>
      </c>
      <c r="Q230" s="5">
        <v>260000000000</v>
      </c>
      <c r="R230" s="5">
        <v>194000000000</v>
      </c>
      <c r="S230" s="5">
        <v>160000000000</v>
      </c>
      <c r="T230" s="5">
        <v>94000000000</v>
      </c>
      <c r="U230" s="5">
        <v>108000000000</v>
      </c>
      <c r="V230" s="5">
        <v>53000000000</v>
      </c>
      <c r="W230" s="5">
        <v>37000000000</v>
      </c>
      <c r="X230" s="5">
        <v>17000000000</v>
      </c>
      <c r="Y230" s="5">
        <v>125000000000</v>
      </c>
      <c r="Z230" s="5">
        <v>351000000000</v>
      </c>
    </row>
    <row r="231" spans="3:26" ht="15.5" x14ac:dyDescent="0.35">
      <c r="C231" t="s">
        <v>254</v>
      </c>
      <c r="I231" s="5">
        <v>2389000000000</v>
      </c>
      <c r="J231" s="5">
        <v>2016000000000</v>
      </c>
      <c r="K231" s="5">
        <v>1758000000000</v>
      </c>
      <c r="L231" s="5">
        <v>1365000000000</v>
      </c>
      <c r="M231" s="5">
        <v>1511000000000</v>
      </c>
      <c r="N231" s="5">
        <v>1198000000000</v>
      </c>
      <c r="O231" s="5">
        <v>1278000000000</v>
      </c>
      <c r="P231" s="5">
        <v>1376000000000</v>
      </c>
      <c r="Q231" s="5">
        <v>1369000000000</v>
      </c>
      <c r="R231" s="5">
        <v>1307000000000</v>
      </c>
      <c r="S231" s="5">
        <v>1138000000000</v>
      </c>
      <c r="T231" s="5">
        <v>1170000000000</v>
      </c>
      <c r="U231" s="5">
        <v>1274000000000</v>
      </c>
      <c r="V231" s="5">
        <v>2229000000000</v>
      </c>
      <c r="W231" s="5">
        <v>430000000000</v>
      </c>
      <c r="X231" s="5">
        <v>407000000000</v>
      </c>
      <c r="Y231" s="5">
        <v>447000000000</v>
      </c>
      <c r="Z231" s="5">
        <v>601000000000</v>
      </c>
    </row>
    <row r="232" spans="3:26" ht="15.5" x14ac:dyDescent="0.35">
      <c r="C232" t="s">
        <v>26</v>
      </c>
      <c r="I232" s="5">
        <v>2992000000000</v>
      </c>
      <c r="J232" s="5">
        <v>2380000000000</v>
      </c>
      <c r="K232" s="5">
        <v>1985000000000</v>
      </c>
      <c r="L232" s="5">
        <v>1577000000000</v>
      </c>
      <c r="M232" s="5">
        <v>1814000000000</v>
      </c>
      <c r="N232" s="5">
        <v>1686000000000</v>
      </c>
      <c r="O232" s="5">
        <v>1654000000000</v>
      </c>
      <c r="P232" s="5">
        <v>1720000000000</v>
      </c>
      <c r="Q232" s="5">
        <v>1629000000000</v>
      </c>
      <c r="R232" s="5">
        <v>1501000000000</v>
      </c>
      <c r="S232" s="5">
        <v>1298000000000</v>
      </c>
      <c r="T232" s="5">
        <v>1264000000000</v>
      </c>
      <c r="U232" s="5">
        <v>1382000000000</v>
      </c>
      <c r="V232" s="5">
        <v>2283000000000</v>
      </c>
      <c r="W232" s="5">
        <v>467000000000</v>
      </c>
      <c r="X232" s="5">
        <v>424000000000</v>
      </c>
      <c r="Y232" s="5">
        <v>572000000000</v>
      </c>
      <c r="Z232" s="5">
        <v>953000000000</v>
      </c>
    </row>
    <row r="233" spans="3:26" ht="15.5" x14ac:dyDescent="0.35">
      <c r="C233" t="s">
        <v>23</v>
      </c>
      <c r="I233" s="5">
        <v>2296000000000</v>
      </c>
      <c r="J233" s="5">
        <v>1709000000000</v>
      </c>
      <c r="K233" s="5">
        <v>1327000000000</v>
      </c>
      <c r="L233" s="5">
        <v>1165000000000</v>
      </c>
      <c r="M233" s="5">
        <v>1541000000000</v>
      </c>
      <c r="N233" s="5">
        <v>1377000000000</v>
      </c>
      <c r="O233" s="5">
        <v>1382000000000</v>
      </c>
      <c r="P233" s="5">
        <v>1380000000000</v>
      </c>
      <c r="Q233" s="5">
        <v>1385000000000</v>
      </c>
      <c r="R233" s="5">
        <v>1189000000000</v>
      </c>
      <c r="S233" s="5">
        <v>996000000000</v>
      </c>
      <c r="T233" s="5">
        <v>1085000000000</v>
      </c>
      <c r="U233" s="5">
        <v>1189000000000</v>
      </c>
      <c r="V233" s="5">
        <v>2192000000000</v>
      </c>
      <c r="W233" s="5">
        <v>240000000000</v>
      </c>
      <c r="X233" s="5">
        <v>26000000000</v>
      </c>
      <c r="Y233" s="5">
        <v>522000000000</v>
      </c>
      <c r="Z233" s="5">
        <v>722000000000</v>
      </c>
    </row>
    <row r="234" spans="3:26" ht="15.5" x14ac:dyDescent="0.35">
      <c r="C234" t="s">
        <v>255</v>
      </c>
      <c r="I234" s="5">
        <v>127000000000</v>
      </c>
      <c r="J234" s="5">
        <v>488000000000</v>
      </c>
      <c r="K234" s="5">
        <v>602000000000</v>
      </c>
      <c r="L234" s="5">
        <v>63000000000</v>
      </c>
      <c r="M234" s="5">
        <v>-123000000000</v>
      </c>
      <c r="N234" s="5">
        <v>-400000000000</v>
      </c>
      <c r="O234" s="5">
        <v>-175000000000</v>
      </c>
      <c r="P234" s="5">
        <v>-98000000000</v>
      </c>
      <c r="Q234" s="5">
        <v>-9000000000</v>
      </c>
      <c r="R234" s="5">
        <v>50000000000</v>
      </c>
      <c r="S234" s="5">
        <v>-34000000000</v>
      </c>
      <c r="T234" s="5">
        <v>94000000000</v>
      </c>
      <c r="U234" s="5">
        <v>-40000000000</v>
      </c>
      <c r="V234" s="5">
        <v>-98000000000</v>
      </c>
      <c r="W234" s="5">
        <v>-301000000000</v>
      </c>
      <c r="X234" s="5">
        <v>-77000000000</v>
      </c>
      <c r="Y234" s="5">
        <v>-120000000000</v>
      </c>
      <c r="Z234" s="5">
        <v>-128000000000</v>
      </c>
    </row>
    <row r="235" spans="3:26" ht="15.5" x14ac:dyDescent="0.35">
      <c r="C235" t="s">
        <v>256</v>
      </c>
      <c r="I235" s="5">
        <v>613000000000</v>
      </c>
      <c r="J235" s="5">
        <v>399000000000</v>
      </c>
      <c r="K235" s="5">
        <v>268000000000</v>
      </c>
      <c r="L235" s="5">
        <v>621000000000</v>
      </c>
      <c r="M235" s="5">
        <v>147000000000</v>
      </c>
      <c r="N235" s="5">
        <v>518000000000</v>
      </c>
      <c r="O235" s="5">
        <v>374000000000</v>
      </c>
      <c r="P235" s="5">
        <v>645000000000</v>
      </c>
      <c r="Q235" s="5">
        <v>317000000000</v>
      </c>
      <c r="R235" s="5">
        <v>-70000000000</v>
      </c>
      <c r="S235" s="5">
        <v>264000000000</v>
      </c>
      <c r="T235" s="5">
        <v>140000000000</v>
      </c>
      <c r="U235" s="5">
        <v>161000000000</v>
      </c>
      <c r="V235" s="5">
        <v>-9000000000</v>
      </c>
      <c r="W235" s="5">
        <v>-54000000000</v>
      </c>
      <c r="X235" s="5">
        <v>-74000000000</v>
      </c>
      <c r="Y235" s="5">
        <v>62000000000</v>
      </c>
      <c r="Z235" s="5">
        <v>360000000000</v>
      </c>
    </row>
    <row r="236" spans="3:26" ht="15.5" x14ac:dyDescent="0.35">
      <c r="C236" t="s">
        <v>257</v>
      </c>
      <c r="I236" s="5">
        <v>-921000000000</v>
      </c>
      <c r="J236" s="5">
        <v>-476000000000</v>
      </c>
      <c r="K236" s="5">
        <v>-139000000000</v>
      </c>
      <c r="L236" s="5">
        <v>-99000000000</v>
      </c>
      <c r="M236" s="5">
        <v>-164000000000</v>
      </c>
      <c r="N236" s="5">
        <v>-202000000000</v>
      </c>
      <c r="O236" s="5">
        <v>-177000000000</v>
      </c>
      <c r="P236" s="5">
        <v>-479000000000</v>
      </c>
      <c r="Q236" s="5">
        <v>-301000000000</v>
      </c>
      <c r="R236" s="5">
        <v>-256000000000</v>
      </c>
      <c r="S236" s="5">
        <v>-36000000000</v>
      </c>
      <c r="T236" s="5">
        <v>-78000000000</v>
      </c>
      <c r="U236" s="5">
        <v>-272000000000</v>
      </c>
      <c r="V236" s="5">
        <v>-186000000000</v>
      </c>
      <c r="W236" s="5">
        <v>-190000000000</v>
      </c>
      <c r="X236" s="5">
        <v>-88000000000</v>
      </c>
      <c r="Y236" s="5">
        <v>-35000000000</v>
      </c>
      <c r="Z236" s="5">
        <v>-133000000000</v>
      </c>
    </row>
    <row r="237" spans="3:26" ht="15.5" x14ac:dyDescent="0.35">
      <c r="C237" t="s">
        <v>15</v>
      </c>
      <c r="I237" s="5">
        <v>-308000000000</v>
      </c>
      <c r="J237" s="5">
        <v>-76000000000</v>
      </c>
      <c r="K237" s="5">
        <v>129000000000</v>
      </c>
      <c r="L237" s="5">
        <v>523000000000</v>
      </c>
      <c r="M237" s="5">
        <v>-16000000000</v>
      </c>
      <c r="N237" s="5">
        <v>316000000000</v>
      </c>
      <c r="O237" s="5">
        <v>197000000000</v>
      </c>
      <c r="P237" s="5">
        <v>166000000000</v>
      </c>
      <c r="Q237" s="5">
        <v>15000000000</v>
      </c>
      <c r="R237" s="5">
        <v>-327000000000</v>
      </c>
      <c r="S237" s="5">
        <v>227000000000</v>
      </c>
      <c r="T237" s="5">
        <v>62000000000</v>
      </c>
      <c r="U237" s="5">
        <v>-111000000000</v>
      </c>
      <c r="V237" s="5">
        <v>-196000000000</v>
      </c>
      <c r="W237" s="5">
        <v>-244000000000</v>
      </c>
      <c r="X237" s="5">
        <v>-163000000000</v>
      </c>
      <c r="Y237" s="5">
        <v>27000000000</v>
      </c>
      <c r="Z237" s="5">
        <v>228000000000</v>
      </c>
    </row>
    <row r="238" spans="3:26" ht="15.5" x14ac:dyDescent="0.35">
      <c r="C238" t="s">
        <v>17</v>
      </c>
      <c r="I238" s="6">
        <v>-43.34</v>
      </c>
      <c r="J238" s="6">
        <v>-10.77</v>
      </c>
      <c r="K238" s="6">
        <v>18.22</v>
      </c>
      <c r="L238" s="6">
        <v>73.58</v>
      </c>
      <c r="M238" s="6">
        <v>-2.2799999999999998</v>
      </c>
      <c r="N238" s="6">
        <v>44.53</v>
      </c>
      <c r="O238" s="6">
        <v>27.76</v>
      </c>
      <c r="P238" s="6">
        <v>23.41</v>
      </c>
      <c r="Q238" s="6">
        <v>2.15</v>
      </c>
      <c r="R238" s="5">
        <v>-46</v>
      </c>
      <c r="S238" s="6">
        <v>32.01</v>
      </c>
      <c r="T238" s="6">
        <v>8.8000000000000007</v>
      </c>
      <c r="U238" s="6">
        <v>-23.32</v>
      </c>
      <c r="V238" s="6">
        <v>-41.95</v>
      </c>
      <c r="W238" s="6">
        <v>-52.27</v>
      </c>
      <c r="X238" s="6">
        <v>-34.869999999999997</v>
      </c>
      <c r="Y238" s="6">
        <v>5.76</v>
      </c>
      <c r="Z238" s="6">
        <v>48.81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1704</v>
      </c>
      <c r="D2" s="2" vm="278">
        <f ca="1">IFERROR(_xlfn.STOCKHISTORY("XIDX:" &amp; $C$1, D3, , 0, 0, 1), "Libur")</f>
        <v>720</v>
      </c>
      <c r="E2" s="2" vm="28">
        <f ca="1">IFERROR(_xlfn.STOCKHISTORY("XIDX:" &amp; $C$1, E3, , 0, 0, 1), "Libur")</f>
        <v>670</v>
      </c>
      <c r="H2" s="2" vm="28">
        <f ca="1">IFERROR(INDEX(D2:G2,COUNT(D2:G2)),"")</f>
        <v>670</v>
      </c>
      <c r="I2" s="2" vm="500">
        <f t="shared" ref="I2:Z2" ca="1" si="0">IFERROR(_xlfn.STOCKHISTORY("XIDX:" &amp; $C$1, I1, , 0, 0, 1), "Libur")</f>
        <v>725</v>
      </c>
      <c r="J2" s="2" vm="504">
        <f t="shared" ca="1" si="0"/>
        <v>635</v>
      </c>
      <c r="K2" s="2" vm="505">
        <f t="shared" ca="1" si="0"/>
        <v>895</v>
      </c>
      <c r="L2" s="2" vm="177">
        <f t="shared" ca="1" si="0"/>
        <v>840</v>
      </c>
      <c r="M2" s="2" vm="506">
        <f t="shared" ca="1" si="0"/>
        <v>965</v>
      </c>
      <c r="N2" s="2" vm="507">
        <f t="shared" ca="1" si="0"/>
        <v>1505</v>
      </c>
      <c r="O2" s="2" vm="81">
        <f t="shared" ca="1" si="0"/>
        <v>2100</v>
      </c>
      <c r="P2" s="2" vm="508">
        <f t="shared" ca="1" si="0"/>
        <v>3710</v>
      </c>
      <c r="Q2" s="2" vm="509">
        <f t="shared" ca="1" si="0"/>
        <v>4730</v>
      </c>
      <c r="R2" s="2" vm="510">
        <f t="shared" ca="1" si="0"/>
        <v>3830</v>
      </c>
      <c r="S2" s="2" vm="511">
        <f t="shared" ca="1" si="0"/>
        <v>3760</v>
      </c>
      <c r="T2" s="2" vm="512">
        <f t="shared" ca="1" si="0"/>
        <v>2726.1025</v>
      </c>
      <c r="U2" s="2" vm="513">
        <f t="shared" ca="1" si="0"/>
        <v>2477.9140000000002</v>
      </c>
      <c r="V2" s="2" vm="514">
        <f t="shared" ca="1" si="0"/>
        <v>2378.6386000000002</v>
      </c>
      <c r="W2" s="2" vm="515">
        <f t="shared" ca="1" si="0"/>
        <v>1548.6962000000001</v>
      </c>
      <c r="X2" s="2" vm="516">
        <f t="shared" ca="1" si="0"/>
        <v>1117.8409999999999</v>
      </c>
      <c r="Y2" s="2" vm="517">
        <f t="shared" ca="1" si="0"/>
        <v>407.02910000000003</v>
      </c>
      <c r="Z2" s="2" vm="518">
        <f t="shared" ca="1" si="0"/>
        <v>321.65230000000003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29291292000000</v>
      </c>
      <c r="E4" s="2">
        <f>IFERROR(INDEX(E51:E500,MATCH($C$4,$C$51:$C$500,0)),"")</f>
        <v>27204127000000</v>
      </c>
      <c r="H4" s="2">
        <f>IFERROR(SUM(D4:G4)*(4/MAX(1,COUNT(D4:G4))),"")</f>
        <v>112990838000000</v>
      </c>
      <c r="I4" s="2">
        <f t="shared" ref="I4:Z4" si="1">IFERROR(INDEX(I51:I500,MATCH($C$4,$C$51:$C$500,0)),"")</f>
        <v>112171993000000</v>
      </c>
      <c r="J4" s="2">
        <f t="shared" si="1"/>
        <v>117880017000000</v>
      </c>
      <c r="K4" s="2">
        <f t="shared" si="1"/>
        <v>115983384000000</v>
      </c>
      <c r="L4" s="2">
        <f t="shared" si="1"/>
        <v>111211321000000</v>
      </c>
      <c r="M4" s="2">
        <f t="shared" si="1"/>
        <v>98874784000000</v>
      </c>
      <c r="N4" s="2">
        <f t="shared" si="1"/>
        <v>92425210000000</v>
      </c>
      <c r="O4" s="2">
        <f t="shared" si="1"/>
        <v>106055176000000</v>
      </c>
      <c r="P4" s="2">
        <f t="shared" si="1"/>
        <v>106741891000000</v>
      </c>
      <c r="Q4" s="2">
        <f t="shared" si="1"/>
        <v>99091484000000</v>
      </c>
      <c r="R4" s="2">
        <f t="shared" si="1"/>
        <v>95466657000000</v>
      </c>
      <c r="S4" s="2">
        <f t="shared" si="1"/>
        <v>89069306000000</v>
      </c>
      <c r="T4" s="2">
        <f t="shared" si="1"/>
        <v>80690139000000</v>
      </c>
      <c r="U4" s="2">
        <f t="shared" si="1"/>
        <v>75025207000000</v>
      </c>
      <c r="V4" s="2">
        <f t="shared" si="1"/>
        <v>66626123000000</v>
      </c>
      <c r="W4" s="2">
        <f t="shared" si="1"/>
        <v>52856708000000</v>
      </c>
      <c r="X4" s="2">
        <f t="shared" si="1"/>
        <v>43381658000000</v>
      </c>
      <c r="Y4" s="2">
        <f t="shared" si="1"/>
        <v>38972186000000</v>
      </c>
      <c r="Z4" s="2">
        <f t="shared" si="1"/>
        <v>34680445000000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2138123000000</v>
      </c>
      <c r="E5" s="2">
        <f>IFERROR(INDEX(E51:E500,MATCH($C$5,$C$51:$C$500,0)),"")</f>
        <v>2056077000000</v>
      </c>
      <c r="H5" s="2">
        <f>IFERROR(SUM(D5:G5)*(4/MAX(1,COUNT(D5:G5))),"")</f>
        <v>8388400000000</v>
      </c>
      <c r="I5" s="2">
        <f t="shared" ref="I5:Z5" si="2">IFERROR(INDEX(I51:I500,MATCH($C$5,$C$51:$C$500,0)),"")</f>
        <v>6545928000000</v>
      </c>
      <c r="J5" s="2">
        <f t="shared" si="2"/>
        <v>6532016000000</v>
      </c>
      <c r="K5" s="2">
        <f t="shared" si="2"/>
        <v>8064119000000</v>
      </c>
      <c r="L5" s="2">
        <f t="shared" si="2"/>
        <v>6359122000000</v>
      </c>
      <c r="M5" s="2">
        <f t="shared" si="2"/>
        <v>7363668000000</v>
      </c>
      <c r="N5" s="2">
        <f t="shared" si="2"/>
        <v>8478305000000</v>
      </c>
      <c r="O5" s="2">
        <f t="shared" si="2"/>
        <v>13932030000000</v>
      </c>
      <c r="P5" s="2">
        <f t="shared" si="2"/>
        <v>13629251000000</v>
      </c>
      <c r="Q5" s="2">
        <f t="shared" si="2"/>
        <v>12483134000000</v>
      </c>
      <c r="R5" s="2">
        <f t="shared" si="2"/>
        <v>12530201000000</v>
      </c>
      <c r="S5" s="2">
        <f t="shared" si="2"/>
        <v>10355007000000</v>
      </c>
      <c r="T5" s="2">
        <f t="shared" si="2"/>
        <v>10014995000000</v>
      </c>
      <c r="U5" s="2">
        <f t="shared" si="2"/>
        <v>10807957000000</v>
      </c>
      <c r="V5" s="2">
        <f t="shared" si="2"/>
        <v>9805421000000</v>
      </c>
      <c r="W5" s="2">
        <f t="shared" si="2"/>
        <v>8052045000000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26037106000000</v>
      </c>
      <c r="E6" s="2">
        <f>IFERROR(INDEX(E51:E500,MATCH($C$6,$C$51:$C$500,0)),"")</f>
        <v>30426923000000</v>
      </c>
      <c r="H6" s="2">
        <f>IFERROR(INDEX(D6:G6,COUNT(D6:G6)),"")</f>
        <v>30426923000000</v>
      </c>
      <c r="I6" s="2">
        <f t="shared" ref="I6:Z6" si="3">IFERROR(INDEX(I51:I500,MATCH($C$6,$C$51:$C$500,0)),"")</f>
        <v>28350764000000</v>
      </c>
      <c r="J6" s="2">
        <f t="shared" si="3"/>
        <v>28356427000000</v>
      </c>
      <c r="K6" s="2">
        <f t="shared" si="3"/>
        <v>29869853000000</v>
      </c>
      <c r="L6" s="2">
        <f t="shared" si="3"/>
        <v>28170168000000</v>
      </c>
      <c r="M6" s="2">
        <f t="shared" si="3"/>
        <v>29191406000000</v>
      </c>
      <c r="N6" s="2">
        <f t="shared" si="3"/>
        <v>30241426000000</v>
      </c>
      <c r="O6" s="2">
        <f t="shared" si="3"/>
        <v>35679730000000</v>
      </c>
      <c r="P6" s="2">
        <f t="shared" si="3"/>
        <v>35358253000000</v>
      </c>
      <c r="Q6" s="2">
        <f t="shared" si="3"/>
        <v>34112985000000</v>
      </c>
      <c r="R6" s="2">
        <f t="shared" si="3"/>
        <v>34175014000000</v>
      </c>
      <c r="S6" s="2">
        <f t="shared" si="3"/>
        <v>32016060000000</v>
      </c>
      <c r="T6" s="2">
        <f t="shared" si="3"/>
        <v>13498114000000</v>
      </c>
      <c r="U6" s="2">
        <f t="shared" si="3"/>
        <v>14155035000000</v>
      </c>
      <c r="V6" s="2">
        <f t="shared" si="3"/>
        <v>13308420000000</v>
      </c>
      <c r="W6" s="2">
        <f t="shared" si="3"/>
        <v>10201789000000</v>
      </c>
      <c r="X6" s="2">
        <f t="shared" si="3"/>
        <v>10215452000000</v>
      </c>
      <c r="Y6" s="2">
        <f t="shared" si="3"/>
        <v>10465925000000</v>
      </c>
      <c r="Z6" s="2">
        <f t="shared" si="3"/>
        <v>8050235000000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116.32</v>
      </c>
      <c r="E7" s="3">
        <f>IFERROR(INDEX(E51:E500,MATCH($C$7,$C$51:$C$500,0))/1000000000,"")</f>
        <v>116.32</v>
      </c>
      <c r="H7" s="3">
        <f>IFERROR(INDEX(D7:G7,COUNT(D7:G7)),"")</f>
        <v>116.32</v>
      </c>
      <c r="I7" s="3">
        <f t="shared" ref="I7:Z7" si="4">IFERROR(INDEX(I51:I500,MATCH($C$7,$C$51:$C$500,0))/1000000000,"")</f>
        <v>116.32</v>
      </c>
      <c r="J7" s="3">
        <f t="shared" si="4"/>
        <v>116.32</v>
      </c>
      <c r="K7" s="3">
        <f t="shared" si="4"/>
        <v>116.32</v>
      </c>
      <c r="L7" s="3">
        <f t="shared" si="4"/>
        <v>116.32</v>
      </c>
      <c r="M7" s="3">
        <f t="shared" si="4"/>
        <v>116.32</v>
      </c>
      <c r="N7" s="3">
        <f t="shared" si="4"/>
        <v>116.32</v>
      </c>
      <c r="O7" s="3">
        <f t="shared" si="4"/>
        <v>116.32</v>
      </c>
      <c r="P7" s="3">
        <f t="shared" si="4"/>
        <v>116.32</v>
      </c>
      <c r="Q7" s="3">
        <f t="shared" si="4"/>
        <v>116.32</v>
      </c>
      <c r="R7" s="3">
        <f t="shared" si="4"/>
        <v>116.32</v>
      </c>
      <c r="S7" s="3">
        <f t="shared" si="4"/>
        <v>4.6500000000000004</v>
      </c>
      <c r="T7" s="3">
        <f t="shared" si="4"/>
        <v>4.38</v>
      </c>
      <c r="U7" s="3">
        <f t="shared" si="4"/>
        <v>4.38</v>
      </c>
      <c r="V7" s="3">
        <f t="shared" si="4"/>
        <v>4.38</v>
      </c>
      <c r="W7" s="3">
        <f t="shared" si="4"/>
        <v>4.38</v>
      </c>
      <c r="X7" s="3">
        <f t="shared" si="4"/>
        <v>4.38</v>
      </c>
      <c r="Y7" s="3">
        <f t="shared" si="4"/>
        <v>4.38</v>
      </c>
      <c r="Z7" s="3">
        <f t="shared" si="4"/>
        <v>4.38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4172000000000</v>
      </c>
      <c r="E8" s="2">
        <f>IFERROR(INDEX(E51:E500,MATCH("Free cash flow (Quarter)",$C$51:$C$500,0)),"")</f>
        <v>337000000000</v>
      </c>
      <c r="H8" s="2">
        <f>IFERROR(INDEX(D8:G8,COUNT(D8:G8)),"")</f>
        <v>337000000000</v>
      </c>
      <c r="I8" s="2">
        <f t="shared" ref="I8:Z8" si="5">IFERROR(INDEX(I51:I500,MATCH($C$8,$C$51:$C$500,0)),"")</f>
        <v>6654000000000</v>
      </c>
      <c r="J8" s="2">
        <f t="shared" si="5"/>
        <v>3337000000000</v>
      </c>
      <c r="K8" s="2">
        <f t="shared" si="5"/>
        <v>4580000000000</v>
      </c>
      <c r="L8" s="2">
        <f t="shared" si="5"/>
        <v>5177000000000</v>
      </c>
      <c r="M8" s="2">
        <f t="shared" si="5"/>
        <v>9890000000000</v>
      </c>
      <c r="N8" s="2">
        <f t="shared" si="5"/>
        <v>11386000000000</v>
      </c>
      <c r="O8" s="2">
        <f t="shared" si="5"/>
        <v>16186000000000</v>
      </c>
      <c r="P8" s="2">
        <f t="shared" si="5"/>
        <v>19204000000000</v>
      </c>
      <c r="Q8" s="2">
        <f t="shared" si="5"/>
        <v>14225000000000</v>
      </c>
      <c r="R8" s="2">
        <f t="shared" si="5"/>
        <v>13026000000000</v>
      </c>
      <c r="S8" s="2">
        <f t="shared" si="5"/>
        <v>-212000000000</v>
      </c>
      <c r="T8" s="2">
        <f t="shared" si="5"/>
        <v>9526000000000</v>
      </c>
      <c r="U8" s="2">
        <f t="shared" si="5"/>
        <v>9319000000000</v>
      </c>
      <c r="V8" s="2">
        <f t="shared" si="5"/>
        <v>3287000000000</v>
      </c>
      <c r="W8" s="2">
        <f t="shared" si="5"/>
        <v>10644000000000</v>
      </c>
      <c r="X8" s="2">
        <f t="shared" si="5"/>
        <v>6663000000000</v>
      </c>
      <c r="Y8" s="2">
        <f t="shared" si="5"/>
        <v>3730000000000</v>
      </c>
      <c r="Z8" s="2">
        <f t="shared" si="5"/>
        <v>3550000000000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35.869999999999997</v>
      </c>
      <c r="E9" s="3">
        <f>IFERROR(INDEX(E51:E500,MATCH("Free cash flow per share (Quarter)",$C$51:$C$500,0)),"")</f>
        <v>2.9</v>
      </c>
      <c r="H9" s="3">
        <f>IFERROR(INDEX(D9:G9,COUNT(D9:G9)),"")</f>
        <v>2.9</v>
      </c>
      <c r="I9" s="3">
        <f t="shared" ref="I9:Z9" si="6">IFERROR(INDEX(I51:I500,MATCH($C$9,$C$51:$C$500,0)),"")</f>
        <v>57.21</v>
      </c>
      <c r="J9" s="3">
        <f t="shared" si="6"/>
        <v>28.69</v>
      </c>
      <c r="K9" s="3">
        <f t="shared" si="6"/>
        <v>39.380000000000003</v>
      </c>
      <c r="L9" s="3">
        <f t="shared" si="6"/>
        <v>44.5</v>
      </c>
      <c r="M9" s="3">
        <f t="shared" si="6"/>
        <v>85.03</v>
      </c>
      <c r="N9" s="3">
        <f t="shared" si="6"/>
        <v>97.89</v>
      </c>
      <c r="O9" s="3">
        <f t="shared" si="6"/>
        <v>139.16</v>
      </c>
      <c r="P9" s="3">
        <f t="shared" si="6"/>
        <v>165.1</v>
      </c>
      <c r="Q9" s="3">
        <f t="shared" si="6"/>
        <v>122.29</v>
      </c>
      <c r="R9" s="3">
        <f t="shared" si="6"/>
        <v>111.99</v>
      </c>
      <c r="S9" s="3">
        <f t="shared" si="6"/>
        <v>-45.63</v>
      </c>
      <c r="T9" s="3">
        <f t="shared" si="6"/>
        <v>2173.4499999999998</v>
      </c>
      <c r="U9" s="3">
        <f t="shared" si="6"/>
        <v>2126.0700000000002</v>
      </c>
      <c r="V9" s="3">
        <f t="shared" si="6"/>
        <v>749.89</v>
      </c>
      <c r="W9" s="3">
        <f t="shared" si="6"/>
        <v>2428.5500000000002</v>
      </c>
      <c r="X9" s="3">
        <f t="shared" si="6"/>
        <v>1520.12</v>
      </c>
      <c r="Y9" s="3">
        <f t="shared" si="6"/>
        <v>851.11</v>
      </c>
      <c r="Z9" s="3">
        <f t="shared" si="6"/>
        <v>809.98</v>
      </c>
    </row>
    <row r="10" spans="1:26" ht="15.5" x14ac:dyDescent="0.35">
      <c r="C10" t="s">
        <v>18</v>
      </c>
      <c r="D10" s="3">
        <f ca="1">IFERROR(IF(D9=0,"",D2/D9),"")</f>
        <v>20.072483969891277</v>
      </c>
      <c r="E10" s="3">
        <f ca="1">IFERROR(IF(E9=0,"",E2/E9),"")</f>
        <v>231.0344827586207</v>
      </c>
      <c r="I10" s="3">
        <f t="shared" ref="I10:Z10" ca="1" si="7">IFERROR(IF(I9=0,"",I2/I9),"")</f>
        <v>12.672609683621744</v>
      </c>
      <c r="J10" s="3">
        <f t="shared" ca="1" si="7"/>
        <v>22.133147438131751</v>
      </c>
      <c r="K10" s="3">
        <f t="shared" ca="1" si="7"/>
        <v>22.727272727272727</v>
      </c>
      <c r="L10" s="3">
        <f t="shared" ca="1" si="7"/>
        <v>18.876404494382022</v>
      </c>
      <c r="M10" s="3">
        <f t="shared" ca="1" si="7"/>
        <v>11.348935669763613</v>
      </c>
      <c r="N10" s="3">
        <f t="shared" ca="1" si="7"/>
        <v>15.37439983655123</v>
      </c>
      <c r="O10" s="3">
        <f t="shared" ca="1" si="7"/>
        <v>15.090543259557345</v>
      </c>
      <c r="P10" s="3">
        <f t="shared" ca="1" si="7"/>
        <v>22.471229557843731</v>
      </c>
      <c r="Q10" s="3">
        <f t="shared" ca="1" si="7"/>
        <v>38.678550985362662</v>
      </c>
      <c r="R10" s="3">
        <f t="shared" ca="1" si="7"/>
        <v>34.199482096615768</v>
      </c>
      <c r="S10" s="3">
        <f t="shared" ca="1" si="7"/>
        <v>-82.401928555774703</v>
      </c>
      <c r="T10" s="3">
        <f t="shared" ca="1" si="7"/>
        <v>1.2542743104281213</v>
      </c>
      <c r="U10" s="3">
        <f t="shared" ca="1" si="7"/>
        <v>1.1654903178164406</v>
      </c>
      <c r="V10" s="3">
        <f t="shared" ca="1" si="7"/>
        <v>3.171983357559109</v>
      </c>
      <c r="W10" s="3">
        <f t="shared" ca="1" si="7"/>
        <v>0.63770406209466557</v>
      </c>
      <c r="X10" s="3">
        <f t="shared" ca="1" si="7"/>
        <v>0.73536365550088145</v>
      </c>
      <c r="Y10" s="3">
        <f t="shared" ca="1" si="7"/>
        <v>0.47823324834627723</v>
      </c>
      <c r="Z10" s="3">
        <f t="shared" ca="1" si="7"/>
        <v>0.39711141015827556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6605359000000</v>
      </c>
      <c r="E11" s="2">
        <f>IFERROR(INDEX(E51:E500,MATCH($C$11,$C$51:$C$500,0)),"")</f>
        <v>8992595000000</v>
      </c>
      <c r="H11" s="2">
        <f>IFERROR(INDEX(D11:G11,COUNT(D11:G11)),"")</f>
        <v>8992595000000</v>
      </c>
      <c r="I11" s="2">
        <f t="shared" ref="I11:Z11" si="8">IFERROR(INDEX(I51:I500,MATCH($C$11,$C$51:$C$500,0)),"")</f>
        <v>4774652000000</v>
      </c>
      <c r="J11" s="2">
        <f t="shared" si="8"/>
        <v>2369521000000</v>
      </c>
      <c r="K11" s="2">
        <f t="shared" si="8"/>
        <v>2695159000000</v>
      </c>
      <c r="L11" s="2">
        <f t="shared" si="8"/>
        <v>3283118000000</v>
      </c>
      <c r="M11" s="2">
        <f t="shared" si="8"/>
        <v>17843656000000</v>
      </c>
      <c r="N11" s="2">
        <f t="shared" si="8"/>
        <v>15804309000000</v>
      </c>
      <c r="O11" s="2">
        <f t="shared" si="8"/>
        <v>18820695000000</v>
      </c>
      <c r="P11" s="2">
        <f t="shared" si="8"/>
        <v>15516439000000</v>
      </c>
      <c r="Q11" s="2">
        <f t="shared" si="8"/>
        <v>7501737000000</v>
      </c>
      <c r="R11" s="2">
        <f t="shared" si="8"/>
        <v>5056183000000</v>
      </c>
      <c r="S11" s="2">
        <f t="shared" si="8"/>
        <v>1718738000000</v>
      </c>
      <c r="T11" s="2">
        <f t="shared" si="8"/>
        <v>65086000000</v>
      </c>
      <c r="U11" s="2">
        <f t="shared" si="8"/>
        <v>657276000000</v>
      </c>
      <c r="V11" s="2">
        <f t="shared" si="8"/>
        <v>783505000000</v>
      </c>
      <c r="W11" s="2">
        <f t="shared" si="8"/>
        <v>2070123000000</v>
      </c>
      <c r="X11" s="2">
        <f t="shared" si="8"/>
        <v>3209559000000</v>
      </c>
      <c r="Y11" s="2">
        <f t="shared" si="8"/>
        <v>527681000000</v>
      </c>
      <c r="Z11" s="2">
        <f t="shared" si="8"/>
        <v>499362000000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-6271000000000</v>
      </c>
      <c r="E12" s="2">
        <f>IFERROR(INDEX(E51:E500,MATCH("Net Debt (Quarter)",$C$51:$C$500,0)),"")</f>
        <v>-8622000000000</v>
      </c>
      <c r="H12" s="2">
        <f>IFERROR(INDEX(D12:G12,COUNT(D12:G12)),"")</f>
        <v>-8622000000000</v>
      </c>
      <c r="I12" s="2">
        <f t="shared" ref="I12:Z12" si="9">IFERROR(INDEX(I51:I500,MATCH($C$12,$C$51:$C$500,0)),"")</f>
        <v>-4359000000000</v>
      </c>
      <c r="J12" s="2">
        <f t="shared" si="9"/>
        <v>-1896000000000</v>
      </c>
      <c r="K12" s="2">
        <f t="shared" si="9"/>
        <v>-2173000000000</v>
      </c>
      <c r="L12" s="2">
        <f t="shared" si="9"/>
        <v>-2752000000000</v>
      </c>
      <c r="M12" s="2">
        <f t="shared" si="9"/>
        <v>-17418000000000</v>
      </c>
      <c r="N12" s="2">
        <f t="shared" si="9"/>
        <v>-15493000000000</v>
      </c>
      <c r="O12" s="2">
        <f t="shared" si="9"/>
        <v>-18396000000000</v>
      </c>
      <c r="P12" s="2">
        <f t="shared" si="9"/>
        <v>-15401000000000</v>
      </c>
      <c r="Q12" s="2">
        <f t="shared" si="9"/>
        <v>-7392000000000</v>
      </c>
      <c r="R12" s="2">
        <f t="shared" si="9"/>
        <v>-4970000000000</v>
      </c>
      <c r="S12" s="2">
        <f t="shared" si="9"/>
        <v>-1658000000000</v>
      </c>
      <c r="T12" s="2">
        <f t="shared" si="9"/>
        <v>2829000000000</v>
      </c>
      <c r="U12" s="2">
        <f t="shared" si="9"/>
        <v>1882000000000</v>
      </c>
      <c r="V12" s="2">
        <f t="shared" si="9"/>
        <v>1604000000000</v>
      </c>
      <c r="W12" s="2">
        <f t="shared" si="9"/>
        <v>-1990000000000</v>
      </c>
      <c r="X12" s="2">
        <f t="shared" si="9"/>
        <v>-3122000000000</v>
      </c>
      <c r="Y12" s="2">
        <f t="shared" si="9"/>
        <v>355000000000</v>
      </c>
      <c r="Z12" s="2">
        <f t="shared" si="9"/>
        <v>1667000000000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335000000000</v>
      </c>
      <c r="E13" s="2">
        <f>IFERROR(INDEX(E51:E500,MATCH("Total Debt (Quarter)",$C$51:$C$500,0)),"")</f>
        <v>370000000000</v>
      </c>
      <c r="H13" s="2">
        <f>IFERROR(INDEX(D13:G13,COUNT(D13:G13)),"")</f>
        <v>370000000000</v>
      </c>
      <c r="I13" s="2">
        <f t="shared" ref="I13:Z13" si="10">IFERROR(INDEX(I51:I500,MATCH($C$13,$C$51:$C$500,0)),"")</f>
        <v>415000000000</v>
      </c>
      <c r="J13" s="2">
        <f t="shared" si="10"/>
        <v>473000000000</v>
      </c>
      <c r="K13" s="2">
        <f t="shared" si="10"/>
        <v>522000000000</v>
      </c>
      <c r="L13" s="2">
        <f t="shared" si="10"/>
        <v>531000000000</v>
      </c>
      <c r="M13" s="2">
        <f t="shared" si="10"/>
        <v>426000000000</v>
      </c>
      <c r="N13" s="2">
        <f t="shared" si="10"/>
        <v>311000000000</v>
      </c>
      <c r="O13" s="2">
        <f t="shared" si="10"/>
        <v>424000000000</v>
      </c>
      <c r="P13" s="2">
        <f t="shared" si="10"/>
        <v>115000000000</v>
      </c>
      <c r="Q13" s="2">
        <f t="shared" si="10"/>
        <v>109000000000</v>
      </c>
      <c r="R13" s="2">
        <f t="shared" si="10"/>
        <v>87000000000</v>
      </c>
      <c r="S13" s="2">
        <f t="shared" si="10"/>
        <v>61000000000</v>
      </c>
      <c r="T13" s="2">
        <f t="shared" si="10"/>
        <v>2894000000000</v>
      </c>
      <c r="U13" s="2">
        <f t="shared" si="10"/>
        <v>2540000000000</v>
      </c>
      <c r="V13" s="2">
        <f t="shared" si="10"/>
        <v>2388000000000</v>
      </c>
      <c r="W13" s="2">
        <f t="shared" si="10"/>
        <v>80000000000</v>
      </c>
      <c r="X13" s="2">
        <f t="shared" si="10"/>
        <v>87000000000</v>
      </c>
      <c r="Y13" s="2">
        <f t="shared" si="10"/>
        <v>882000000000</v>
      </c>
      <c r="Z13" s="2">
        <f t="shared" si="10"/>
        <v>2166000000000</v>
      </c>
    </row>
    <row r="14" spans="1:26" ht="15.5" x14ac:dyDescent="0.35">
      <c r="C14" t="s">
        <v>27</v>
      </c>
      <c r="D14" s="2">
        <f>IFERROR(INDEX(D51:D500,MATCH($C$14,$C$51:$C$500,0)),"")</f>
        <v>-8803000000</v>
      </c>
      <c r="E14" s="2">
        <f>IFERROR(INDEX(E51:E500,MATCH($C$14,$C$51:$C$500,0)),"")</f>
        <v>-8699000000</v>
      </c>
      <c r="H14" s="2">
        <f>IFERROR(SUM(D14:G14)*(4/MAX(1,COUNT(D14:G14))),"")</f>
        <v>-35004000000</v>
      </c>
      <c r="I14" s="2">
        <f t="shared" ref="I14:Z14" si="11">IFERROR(INDEX(I51:I500,MATCH($C$14,$C$51:$C$500,0)),"")</f>
        <v>-38658000000</v>
      </c>
      <c r="J14" s="2">
        <f t="shared" si="11"/>
        <v>-39560000000</v>
      </c>
      <c r="K14" s="2">
        <f t="shared" si="11"/>
        <v>-41748000000</v>
      </c>
      <c r="L14" s="2">
        <f t="shared" si="11"/>
        <v>-50049000000</v>
      </c>
      <c r="M14" s="2">
        <f t="shared" si="11"/>
        <v>-56528000000</v>
      </c>
      <c r="N14" s="2">
        <f t="shared" si="11"/>
        <v>-49983000000</v>
      </c>
      <c r="O14" s="2">
        <f t="shared" si="11"/>
        <v>-53454000000</v>
      </c>
      <c r="P14" s="2">
        <f t="shared" si="11"/>
        <v>-30495000000</v>
      </c>
      <c r="Q14" s="2">
        <f t="shared" si="11"/>
        <v>-25533000000</v>
      </c>
      <c r="R14" s="2">
        <f t="shared" si="11"/>
        <v>-22324000000</v>
      </c>
      <c r="S14" s="2">
        <f t="shared" si="11"/>
        <v>-138425000000</v>
      </c>
      <c r="T14" s="2">
        <f t="shared" si="11"/>
        <v>-47416000000</v>
      </c>
      <c r="U14" s="2">
        <f t="shared" si="11"/>
        <v>-69075000000</v>
      </c>
      <c r="V14" s="2">
        <f t="shared" si="11"/>
        <v>-34684000000</v>
      </c>
      <c r="W14" s="2">
        <f t="shared" si="11"/>
        <v>-21673000000</v>
      </c>
      <c r="X14" s="2">
        <f t="shared" si="11"/>
        <v>-36762000000</v>
      </c>
      <c r="Y14" s="2">
        <f t="shared" si="11"/>
        <v>-166606000000</v>
      </c>
      <c r="Z14" s="2">
        <f t="shared" si="11"/>
        <v>-166846000000</v>
      </c>
    </row>
    <row r="15" spans="1:26" ht="15.5" x14ac:dyDescent="0.35">
      <c r="C15" t="s">
        <v>28</v>
      </c>
      <c r="D15" s="2">
        <f>IFERROR(INDEX(D51:D500,MATCH($C$15,$C$51:$C$500,0)),"")</f>
        <v>-623633000000</v>
      </c>
      <c r="E15" s="2">
        <f>IFERROR(INDEX(E51:E500,MATCH($C$15,$C$51:$C$500,0)),"")</f>
        <v>-588369000000</v>
      </c>
      <c r="H15" s="2">
        <f>IFERROR(SUM(D15:G15)*(4/MAX(1,COUNT(D15:G15))),"")</f>
        <v>-2424004000000</v>
      </c>
      <c r="I15" s="2">
        <f t="shared" ref="I15:Z15" si="12">IFERROR(INDEX(I51:I500,MATCH($C$15,$C$51:$C$500,0)),"")</f>
        <v>-2816631000000</v>
      </c>
      <c r="J15" s="2">
        <f t="shared" si="12"/>
        <v>-2039843000000</v>
      </c>
      <c r="K15" s="2">
        <f t="shared" si="12"/>
        <v>-2214402000000</v>
      </c>
      <c r="L15" s="2">
        <f t="shared" si="12"/>
        <v>-1949315000000</v>
      </c>
      <c r="M15" s="2">
        <f t="shared" si="12"/>
        <v>-2015069000000</v>
      </c>
      <c r="N15" s="2">
        <f t="shared" si="12"/>
        <v>-2580088000000</v>
      </c>
      <c r="O15" s="2">
        <f t="shared" si="12"/>
        <v>-4537910000000</v>
      </c>
      <c r="P15" s="2">
        <f t="shared" si="12"/>
        <v>-4422851000000</v>
      </c>
      <c r="Q15" s="2">
        <f t="shared" si="12"/>
        <v>-4224272000000</v>
      </c>
      <c r="R15" s="2">
        <f t="shared" si="12"/>
        <v>-4249218000000</v>
      </c>
      <c r="S15" s="2">
        <f t="shared" si="12"/>
        <v>-3569336000000</v>
      </c>
      <c r="T15" s="2">
        <f t="shared" si="12"/>
        <v>-3537216000000</v>
      </c>
      <c r="U15" s="2">
        <f t="shared" si="12"/>
        <v>-3691224000000</v>
      </c>
      <c r="V15" s="2">
        <f t="shared" si="12"/>
        <v>-3437961000000</v>
      </c>
      <c r="W15" s="2">
        <f t="shared" si="12"/>
        <v>-2846656000000</v>
      </c>
      <c r="X15" s="2">
        <f t="shared" si="12"/>
        <v>-2325481000000</v>
      </c>
      <c r="Y15" s="2">
        <f t="shared" si="12"/>
        <v>-2124156000000</v>
      </c>
      <c r="Z15" s="2">
        <f t="shared" si="12"/>
        <v>-1900169000000</v>
      </c>
    </row>
    <row r="16" spans="1:26" ht="15.5" x14ac:dyDescent="0.35">
      <c r="C16" t="s">
        <v>29</v>
      </c>
      <c r="D16" s="2">
        <f>IFERROR(INDEX(D51:D500,MATCH($C$16,$C$51:$C$500,0)),"")</f>
        <v>2761693000000</v>
      </c>
      <c r="E16" s="2">
        <f>IFERROR(INDEX(E51:E500,MATCH($C$16,$C$51:$C$500,0)),"")</f>
        <v>2644538000000</v>
      </c>
      <c r="H16" s="2">
        <f>IFERROR(SUM(D16:G16)*(4/MAX(1,COUNT(D16:G16))),"")</f>
        <v>10812462000000</v>
      </c>
      <c r="I16" s="2">
        <f t="shared" ref="I16:Z16" si="13">IFERROR(INDEX(I51:I500,MATCH($C$16,$C$51:$C$500,0)),"")</f>
        <v>9426087000000</v>
      </c>
      <c r="J16" s="2">
        <f t="shared" si="13"/>
        <v>8685617000000</v>
      </c>
      <c r="K16" s="2">
        <f t="shared" si="13"/>
        <v>10311213000000</v>
      </c>
      <c r="L16" s="2">
        <f t="shared" si="13"/>
        <v>8273059000000</v>
      </c>
      <c r="M16" s="2">
        <f t="shared" si="13"/>
        <v>9152166000000</v>
      </c>
      <c r="N16" s="2">
        <f t="shared" si="13"/>
        <v>11161466000000</v>
      </c>
      <c r="O16" s="2">
        <f t="shared" si="13"/>
        <v>18259423000000</v>
      </c>
      <c r="P16" s="2">
        <f t="shared" si="13"/>
        <v>17961269000000</v>
      </c>
      <c r="Q16" s="2">
        <f t="shared" si="13"/>
        <v>16894806000000</v>
      </c>
      <c r="R16" s="2">
        <f t="shared" si="13"/>
        <v>17011447000000</v>
      </c>
      <c r="S16" s="2">
        <f t="shared" si="13"/>
        <v>13932644000000</v>
      </c>
      <c r="T16" s="2">
        <f t="shared" si="13"/>
        <v>13718299000000</v>
      </c>
      <c r="U16" s="2">
        <f t="shared" si="13"/>
        <v>14509710000000</v>
      </c>
      <c r="V16" s="2">
        <f t="shared" si="13"/>
        <v>13383257000000</v>
      </c>
      <c r="W16" s="2">
        <f t="shared" si="13"/>
        <v>10911082000000</v>
      </c>
      <c r="X16" s="2">
        <f t="shared" si="13"/>
        <v>8748229000000</v>
      </c>
      <c r="Y16" s="2">
        <f t="shared" si="13"/>
        <v>7213466000000</v>
      </c>
      <c r="Z16" s="2">
        <f t="shared" si="13"/>
        <v>5797289000000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83750400000000</v>
      </c>
      <c r="E20" s="2">
        <f ca="1">IFERROR(E21*E2,"")</f>
        <v>77934400000000</v>
      </c>
      <c r="H20" s="2">
        <f t="shared" ref="H20:Z20" ca="1" si="14">IFERROR(H21*H2,"")</f>
        <v>77934400000000</v>
      </c>
      <c r="I20" s="2">
        <f t="shared" ca="1" si="14"/>
        <v>84332000000000</v>
      </c>
      <c r="J20" s="2">
        <f t="shared" ca="1" si="14"/>
        <v>73863200000000</v>
      </c>
      <c r="K20" s="2">
        <f t="shared" ca="1" si="14"/>
        <v>104106400000000</v>
      </c>
      <c r="L20" s="2">
        <f t="shared" ca="1" si="14"/>
        <v>97708800000000</v>
      </c>
      <c r="M20" s="2">
        <f t="shared" ca="1" si="14"/>
        <v>112248800000000</v>
      </c>
      <c r="N20" s="2">
        <f t="shared" ca="1" si="14"/>
        <v>175061600000000</v>
      </c>
      <c r="O20" s="2">
        <f t="shared" ca="1" si="14"/>
        <v>244272000000000</v>
      </c>
      <c r="P20" s="2">
        <f t="shared" ca="1" si="14"/>
        <v>431547200000000</v>
      </c>
      <c r="Q20" s="2">
        <f t="shared" ca="1" si="14"/>
        <v>550193600000000</v>
      </c>
      <c r="R20" s="2">
        <f t="shared" ca="1" si="14"/>
        <v>445505600000000</v>
      </c>
      <c r="S20" s="2">
        <f t="shared" ca="1" si="14"/>
        <v>17484000000000</v>
      </c>
      <c r="T20" s="2">
        <f t="shared" ca="1" si="14"/>
        <v>11940328950000</v>
      </c>
      <c r="U20" s="2">
        <f t="shared" ca="1" si="14"/>
        <v>10853263320000</v>
      </c>
      <c r="V20" s="2">
        <f t="shared" ca="1" si="14"/>
        <v>10418437068000.002</v>
      </c>
      <c r="W20" s="2">
        <f t="shared" ca="1" si="14"/>
        <v>6783289356000</v>
      </c>
      <c r="X20" s="2">
        <f t="shared" ca="1" si="14"/>
        <v>4896143580000</v>
      </c>
      <c r="Y20" s="2">
        <f t="shared" ca="1" si="14"/>
        <v>1782787458000.0002</v>
      </c>
      <c r="Z20" s="2">
        <f t="shared" ca="1" si="14"/>
        <v>1408837074000</v>
      </c>
    </row>
    <row r="21" spans="1:26" ht="15.5" x14ac:dyDescent="0.35">
      <c r="C21" t="s">
        <v>12</v>
      </c>
      <c r="D21" s="2">
        <f>IFERROR(INDEX(D51:D500,MATCH($C$7,$C$51:$C$500,0)),"")</f>
        <v>116320000000</v>
      </c>
      <c r="E21" s="2">
        <f>IFERROR(INDEX(E51:E500,MATCH($C$7,$C$51:$C$500,0)),"")</f>
        <v>116320000000</v>
      </c>
      <c r="H21" s="2">
        <f>IFERROR(INDEX(D21:G21,COUNT(D21:G21)),"")</f>
        <v>116320000000</v>
      </c>
      <c r="I21" s="2">
        <f t="shared" ref="I21:Z21" si="15">IFERROR(INDEX(I51:I500,MATCH($C$7,$C$51:$C$500,0)),"")</f>
        <v>116320000000</v>
      </c>
      <c r="J21" s="2">
        <f t="shared" si="15"/>
        <v>116320000000</v>
      </c>
      <c r="K21" s="2">
        <f t="shared" si="15"/>
        <v>116320000000</v>
      </c>
      <c r="L21" s="2">
        <f t="shared" si="15"/>
        <v>116320000000</v>
      </c>
      <c r="M21" s="2">
        <f t="shared" si="15"/>
        <v>116320000000</v>
      </c>
      <c r="N21" s="2">
        <f t="shared" si="15"/>
        <v>116320000000</v>
      </c>
      <c r="O21" s="2">
        <f t="shared" si="15"/>
        <v>116320000000</v>
      </c>
      <c r="P21" s="2">
        <f t="shared" si="15"/>
        <v>116320000000</v>
      </c>
      <c r="Q21" s="2">
        <f t="shared" si="15"/>
        <v>116320000000</v>
      </c>
      <c r="R21" s="2">
        <f t="shared" si="15"/>
        <v>116320000000</v>
      </c>
      <c r="S21" s="2">
        <f t="shared" si="15"/>
        <v>4650000000</v>
      </c>
      <c r="T21" s="2">
        <f t="shared" si="15"/>
        <v>4380000000</v>
      </c>
      <c r="U21" s="2">
        <f t="shared" si="15"/>
        <v>4380000000</v>
      </c>
      <c r="V21" s="2">
        <f t="shared" si="15"/>
        <v>4380000000</v>
      </c>
      <c r="W21" s="2">
        <f t="shared" si="15"/>
        <v>4380000000</v>
      </c>
      <c r="X21" s="2">
        <f t="shared" si="15"/>
        <v>4380000000</v>
      </c>
      <c r="Y21" s="2">
        <f t="shared" si="15"/>
        <v>4380000000</v>
      </c>
      <c r="Z21" s="2">
        <f t="shared" si="15"/>
        <v>4380000000</v>
      </c>
    </row>
    <row r="23" spans="1:26" ht="15.5" x14ac:dyDescent="0.35">
      <c r="B23" t="s">
        <v>54</v>
      </c>
      <c r="C23" t="s">
        <v>55</v>
      </c>
      <c r="D23" s="3">
        <f>IFERROR(D5/D6*100,"")</f>
        <v>8.2118304545827794</v>
      </c>
      <c r="E23" s="3">
        <f>IFERROR(E5/E6*100,"")</f>
        <v>6.7574266382440307</v>
      </c>
      <c r="H23" s="3">
        <f t="shared" ref="H23:Z23" si="16">IFERROR(H5/H6*100,"")</f>
        <v>27.569005252354962</v>
      </c>
      <c r="I23" s="3">
        <f t="shared" si="16"/>
        <v>23.089070897701379</v>
      </c>
      <c r="J23" s="3">
        <f t="shared" si="16"/>
        <v>23.035398641725912</v>
      </c>
      <c r="K23" s="3">
        <f t="shared" si="16"/>
        <v>26.997518200039352</v>
      </c>
      <c r="L23" s="3">
        <f t="shared" si="16"/>
        <v>22.573958380368904</v>
      </c>
      <c r="M23" s="3">
        <f t="shared" si="16"/>
        <v>25.225465330446912</v>
      </c>
      <c r="N23" s="3">
        <f t="shared" si="16"/>
        <v>28.035400843862323</v>
      </c>
      <c r="O23" s="3">
        <f t="shared" si="16"/>
        <v>39.04746476500803</v>
      </c>
      <c r="P23" s="3">
        <f t="shared" si="16"/>
        <v>38.546166293905983</v>
      </c>
      <c r="Q23" s="3">
        <f t="shared" si="16"/>
        <v>36.593496582020016</v>
      </c>
      <c r="R23" s="3">
        <f t="shared" si="16"/>
        <v>36.664801366284735</v>
      </c>
      <c r="S23" s="3">
        <f t="shared" si="16"/>
        <v>32.343164649241665</v>
      </c>
      <c r="T23" s="3">
        <f t="shared" si="16"/>
        <v>74.195513536187349</v>
      </c>
      <c r="U23" s="3">
        <f t="shared" si="16"/>
        <v>76.35415242703391</v>
      </c>
      <c r="V23" s="3">
        <f t="shared" si="16"/>
        <v>73.67832545110538</v>
      </c>
      <c r="W23" s="3">
        <f t="shared" si="16"/>
        <v>78.927774334481924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-0.18678252336878509</v>
      </c>
      <c r="E24" s="4">
        <f>IFERROR(_xlfn.RRI(5,J23,E23),"")</f>
        <v>-0.21751301733464312</v>
      </c>
      <c r="H24" s="4">
        <f t="shared" ref="H24:Z24" si="17">IFERROR(_xlfn.RRI(5,M23,H23),"")</f>
        <v>1.7926409339064753E-2</v>
      </c>
      <c r="I24" s="4">
        <f t="shared" si="17"/>
        <v>-3.8077822962174546E-2</v>
      </c>
      <c r="J24" s="4">
        <f t="shared" si="17"/>
        <v>-0.1001697723956555</v>
      </c>
      <c r="K24" s="4">
        <f t="shared" si="17"/>
        <v>-6.8745186864933694E-2</v>
      </c>
      <c r="L24" s="4">
        <f t="shared" si="17"/>
        <v>-9.2094259284158708E-2</v>
      </c>
      <c r="M24" s="4">
        <f t="shared" si="17"/>
        <v>-7.2064115116390104E-2</v>
      </c>
      <c r="N24" s="4">
        <f t="shared" si="17"/>
        <v>-2.8182194989569975E-2</v>
      </c>
      <c r="O24" s="4">
        <f t="shared" si="17"/>
        <v>-0.12048542805306006</v>
      </c>
      <c r="P24" s="4">
        <f t="shared" si="17"/>
        <v>-0.12777263893870572</v>
      </c>
      <c r="Q24" s="4">
        <f t="shared" si="17"/>
        <v>-0.13061361932761428</v>
      </c>
      <c r="R24" s="4">
        <f t="shared" si="17"/>
        <v>-0.14216473457798262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56.82</v>
      </c>
      <c r="J25" s="3">
        <f t="shared" si="18"/>
        <v>57.13</v>
      </c>
      <c r="K25" s="3">
        <f t="shared" si="18"/>
        <v>69.61</v>
      </c>
      <c r="L25" s="3">
        <f t="shared" si="18"/>
        <v>54.37</v>
      </c>
      <c r="M25" s="3">
        <f t="shared" si="18"/>
        <v>61.36</v>
      </c>
      <c r="N25" s="3">
        <f t="shared" si="18"/>
        <v>73.78</v>
      </c>
      <c r="O25" s="3">
        <f t="shared" si="18"/>
        <v>117.97</v>
      </c>
      <c r="P25" s="3">
        <f t="shared" si="18"/>
        <v>116.39</v>
      </c>
      <c r="Q25" s="3">
        <f t="shared" si="18"/>
        <v>108.93</v>
      </c>
      <c r="R25" s="3">
        <f t="shared" si="18"/>
        <v>109.72</v>
      </c>
      <c r="S25" s="3">
        <f t="shared" si="18"/>
        <v>2227.36</v>
      </c>
      <c r="T25" s="3">
        <f t="shared" si="18"/>
        <v>2322.86</v>
      </c>
      <c r="U25" s="3">
        <f t="shared" si="18"/>
        <v>2468.2800000000002</v>
      </c>
      <c r="V25" s="3">
        <f t="shared" si="18"/>
        <v>2269.06</v>
      </c>
      <c r="W25" s="3">
        <f t="shared" si="18"/>
        <v>1840.16</v>
      </c>
      <c r="X25" s="3">
        <f t="shared" si="18"/>
        <v>1465.38</v>
      </c>
      <c r="Y25" s="3">
        <f t="shared" si="18"/>
        <v>1161.1500000000001</v>
      </c>
      <c r="Z25" s="3">
        <f t="shared" si="18"/>
        <v>889.14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-5.0898814860754205E-2</v>
      </c>
      <c r="J26" s="4">
        <f t="shared" si="19"/>
        <v>-0.13499517706938835</v>
      </c>
      <c r="K26" s="4">
        <f t="shared" si="19"/>
        <v>-9.7699510207046814E-2</v>
      </c>
      <c r="L26" s="4">
        <f t="shared" si="19"/>
        <v>-0.1297533385308135</v>
      </c>
      <c r="M26" s="4">
        <f t="shared" si="19"/>
        <v>-0.10973374831817662</v>
      </c>
      <c r="N26" s="4">
        <f t="shared" si="19"/>
        <v>-0.49414080688391893</v>
      </c>
      <c r="O26" s="4">
        <f t="shared" si="19"/>
        <v>-0.44900239795319219</v>
      </c>
      <c r="P26" s="4">
        <f t="shared" si="19"/>
        <v>-0.45711949187419088</v>
      </c>
      <c r="Q26" s="4">
        <f t="shared" si="19"/>
        <v>-0.45517088870253142</v>
      </c>
      <c r="R26" s="4">
        <f t="shared" si="19"/>
        <v>-0.43103435666164369</v>
      </c>
      <c r="S26" s="4">
        <f t="shared" si="19"/>
        <v>8.734667619227543E-2</v>
      </c>
      <c r="T26" s="4">
        <f t="shared" si="19"/>
        <v>0.14875374913563499</v>
      </c>
      <c r="U26" s="4">
        <f t="shared" si="19"/>
        <v>0.22654886565719012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251.81647180192573</v>
      </c>
      <c r="E27" s="3">
        <f>IFERROR(E4/E21,"")</f>
        <v>233.87316884456672</v>
      </c>
      <c r="H27" s="3">
        <f t="shared" ref="H27:Z27" si="20">IFERROR(H4/H21,"")</f>
        <v>971.37928129298484</v>
      </c>
      <c r="I27" s="3">
        <f t="shared" si="20"/>
        <v>964.33969222833559</v>
      </c>
      <c r="J27" s="3">
        <f t="shared" si="20"/>
        <v>1013.4114253782668</v>
      </c>
      <c r="K27" s="3">
        <f t="shared" si="20"/>
        <v>997.106121045392</v>
      </c>
      <c r="L27" s="3">
        <f t="shared" si="20"/>
        <v>956.08082015130674</v>
      </c>
      <c r="M27" s="3">
        <f t="shared" si="20"/>
        <v>850.02393397524077</v>
      </c>
      <c r="N27" s="3">
        <f t="shared" si="20"/>
        <v>794.57711485557081</v>
      </c>
      <c r="O27" s="3">
        <f t="shared" si="20"/>
        <v>911.75357634112788</v>
      </c>
      <c r="P27" s="3">
        <f t="shared" si="20"/>
        <v>917.65724724896836</v>
      </c>
      <c r="Q27" s="3">
        <f t="shared" si="20"/>
        <v>851.88689821182948</v>
      </c>
      <c r="R27" s="3">
        <f t="shared" si="20"/>
        <v>820.72435522696014</v>
      </c>
      <c r="S27" s="3">
        <f t="shared" si="20"/>
        <v>19154.68946236559</v>
      </c>
      <c r="T27" s="3">
        <f t="shared" si="20"/>
        <v>18422.406164383563</v>
      </c>
      <c r="U27" s="3">
        <f t="shared" si="20"/>
        <v>17129.042694063926</v>
      </c>
      <c r="V27" s="3">
        <f t="shared" si="20"/>
        <v>15211.443607305937</v>
      </c>
      <c r="W27" s="3">
        <f t="shared" si="20"/>
        <v>12067.741552511416</v>
      </c>
      <c r="X27" s="3">
        <f t="shared" si="20"/>
        <v>9904.4881278538815</v>
      </c>
      <c r="Y27" s="3">
        <f t="shared" si="20"/>
        <v>8897.7593607305935</v>
      </c>
      <c r="Z27" s="3">
        <f t="shared" si="20"/>
        <v>7917.9098173515986</v>
      </c>
    </row>
    <row r="28" spans="1:26" ht="15.5" x14ac:dyDescent="0.35">
      <c r="C28" t="s">
        <v>61</v>
      </c>
      <c r="D28" s="4">
        <f>IFERROR(_xlfn.RRI(5,I27,D27),"")</f>
        <v>-0.2355117436425338</v>
      </c>
      <c r="E28" s="4">
        <f>IFERROR(_xlfn.RRI(5,J27,E27),"")</f>
        <v>-0.25417159285631696</v>
      </c>
      <c r="H28" s="4">
        <f t="shared" ref="H28:Z28" si="21">IFERROR(_xlfn.RRI(5,M27,H27),"")</f>
        <v>2.7049880452418407E-2</v>
      </c>
      <c r="I28" s="4">
        <f t="shared" si="21"/>
        <v>3.9486367392228994E-2</v>
      </c>
      <c r="J28" s="4">
        <f t="shared" si="21"/>
        <v>2.1366629147982374E-2</v>
      </c>
      <c r="K28" s="4">
        <f t="shared" si="21"/>
        <v>1.6745307454757219E-2</v>
      </c>
      <c r="L28" s="4">
        <f t="shared" si="21"/>
        <v>2.3346087275613048E-2</v>
      </c>
      <c r="M28" s="4">
        <f t="shared" si="21"/>
        <v>7.0401051104154178E-3</v>
      </c>
      <c r="N28" s="4">
        <f t="shared" si="21"/>
        <v>-0.47085805739355868</v>
      </c>
      <c r="O28" s="4">
        <f t="shared" si="21"/>
        <v>-0.45184140961136088</v>
      </c>
      <c r="P28" s="4">
        <f t="shared" si="21"/>
        <v>-0.4430842741664246</v>
      </c>
      <c r="Q28" s="4">
        <f t="shared" si="21"/>
        <v>-0.43812164607399184</v>
      </c>
      <c r="R28" s="4">
        <f t="shared" si="21"/>
        <v>-0.41586360757634311</v>
      </c>
      <c r="S28" s="4">
        <f t="shared" si="21"/>
        <v>0.14100780700699733</v>
      </c>
      <c r="T28" s="4">
        <f t="shared" si="21"/>
        <v>0.15667976849825793</v>
      </c>
      <c r="U28" s="4">
        <f t="shared" si="21"/>
        <v>0.16687546450979385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-5.4262208997024729E-3</v>
      </c>
      <c r="J29" s="4">
        <f t="shared" si="22"/>
        <v>-0.1792845855480534</v>
      </c>
      <c r="K29" s="4">
        <f t="shared" si="22"/>
        <v>0.28030163693213173</v>
      </c>
      <c r="L29" s="4">
        <f t="shared" si="22"/>
        <v>-0.11391786179921777</v>
      </c>
      <c r="M29" s="4">
        <f t="shared" si="22"/>
        <v>-0.16833830306316078</v>
      </c>
      <c r="N29" s="4">
        <f t="shared" si="22"/>
        <v>-0.37458675934559632</v>
      </c>
      <c r="O29" s="4">
        <f t="shared" si="22"/>
        <v>1.3575049402869648E-2</v>
      </c>
      <c r="P29" s="4">
        <f t="shared" si="22"/>
        <v>6.8484347746259E-2</v>
      </c>
      <c r="Q29" s="4">
        <f t="shared" si="22"/>
        <v>-7.2001458257381704E-3</v>
      </c>
      <c r="R29" s="4">
        <f t="shared" si="22"/>
        <v>-0.95073988937576337</v>
      </c>
      <c r="S29" s="4">
        <f t="shared" si="22"/>
        <v>-4.1113110561979624E-2</v>
      </c>
      <c r="T29" s="4">
        <f t="shared" si="22"/>
        <v>-5.8915520119273368E-2</v>
      </c>
      <c r="U29" s="4">
        <f t="shared" si="22"/>
        <v>8.7798471613796142E-2</v>
      </c>
      <c r="V29" s="4">
        <f t="shared" si="22"/>
        <v>0.23307755847317616</v>
      </c>
      <c r="W29" s="4">
        <f t="shared" si="22"/>
        <v>0.25575618610872264</v>
      </c>
      <c r="X29" s="4">
        <f t="shared" si="22"/>
        <v>0.26200749257201911</v>
      </c>
      <c r="Y29" s="4">
        <f t="shared" si="22"/>
        <v>0.30592482623658829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7.2999059578089213E-3</v>
      </c>
      <c r="I30" s="4">
        <f t="shared" si="23"/>
        <v>-4.8422320807775247E-2</v>
      </c>
      <c r="J30" s="4">
        <f t="shared" si="23"/>
        <v>1.6352626855584747E-2</v>
      </c>
      <c r="K30" s="4">
        <f t="shared" si="23"/>
        <v>4.2909867062904485E-2</v>
      </c>
      <c r="L30" s="4">
        <f t="shared" si="23"/>
        <v>0.12476929405984839</v>
      </c>
      <c r="M30" s="4">
        <f t="shared" si="23"/>
        <v>6.9781545532869318E-2</v>
      </c>
      <c r="N30" s="4">
        <f t="shared" si="23"/>
        <v>-0.12851768781186124</v>
      </c>
      <c r="O30" s="4">
        <f t="shared" si="23"/>
        <v>-6.4334160990271796E-3</v>
      </c>
      <c r="P30" s="4">
        <f t="shared" si="23"/>
        <v>7.7205494268306599E-2</v>
      </c>
      <c r="Q30" s="4">
        <f t="shared" si="23"/>
        <v>3.796956040892896E-2</v>
      </c>
      <c r="R30" s="4">
        <f t="shared" si="23"/>
        <v>-0.95715282375945121</v>
      </c>
      <c r="S30" s="4">
        <f t="shared" si="23"/>
        <v>3.9749601189325967E-2</v>
      </c>
      <c r="T30" s="4">
        <f t="shared" si="23"/>
        <v>7.550704925079392E-2</v>
      </c>
      <c r="U30" s="4">
        <f t="shared" si="23"/>
        <v>0.12606292579863898</v>
      </c>
      <c r="V30" s="4">
        <f t="shared" si="23"/>
        <v>0.2605045891242414</v>
      </c>
      <c r="W30" s="4">
        <f t="shared" si="23"/>
        <v>0.21841143093240004</v>
      </c>
      <c r="X30" s="4">
        <f t="shared" si="23"/>
        <v>0.11314407664994726</v>
      </c>
      <c r="Y30" s="4">
        <f t="shared" si="23"/>
        <v>0.12375103606657865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223.84</v>
      </c>
      <c r="E32" s="3">
        <f>IFERROR(INDEX(E51:E500,MATCH($A$32,$C$51:$C$500,0)),"")</f>
        <v>261.58</v>
      </c>
      <c r="H32" s="3">
        <f>IFERROR(INDEX(D32:G32,COUNT(D32:G32)),"")</f>
        <v>261.58</v>
      </c>
      <c r="I32" s="3">
        <f t="shared" ref="I32:Z32" si="24">IFERROR(INDEX(I51:I500,MATCH($C$32,$C$51:$C$500,0)),"")</f>
        <v>243.73</v>
      </c>
      <c r="J32" s="3">
        <f t="shared" si="24"/>
        <v>243.78</v>
      </c>
      <c r="K32" s="3">
        <f t="shared" si="24"/>
        <v>256.79000000000002</v>
      </c>
      <c r="L32" s="3">
        <f t="shared" si="24"/>
        <v>242.18</v>
      </c>
      <c r="M32" s="3">
        <f t="shared" si="24"/>
        <v>250.96</v>
      </c>
      <c r="N32" s="3">
        <f t="shared" si="24"/>
        <v>259.99</v>
      </c>
      <c r="O32" s="3">
        <f t="shared" si="24"/>
        <v>306.74</v>
      </c>
      <c r="P32" s="3">
        <f t="shared" si="24"/>
        <v>303.98</v>
      </c>
      <c r="Q32" s="3">
        <f t="shared" si="24"/>
        <v>293.27</v>
      </c>
      <c r="R32" s="3">
        <f t="shared" si="24"/>
        <v>293.81</v>
      </c>
      <c r="S32" s="3">
        <f t="shared" si="24"/>
        <v>6881.14</v>
      </c>
      <c r="T32" s="3">
        <f t="shared" si="24"/>
        <v>3079.65</v>
      </c>
      <c r="U32" s="3">
        <f t="shared" si="24"/>
        <v>3229.53</v>
      </c>
      <c r="V32" s="3">
        <f t="shared" si="24"/>
        <v>3036.37</v>
      </c>
      <c r="W32" s="3">
        <f t="shared" si="24"/>
        <v>2327.58</v>
      </c>
      <c r="X32" s="3">
        <f t="shared" si="24"/>
        <v>2330.4699999999998</v>
      </c>
      <c r="Y32" s="3">
        <f t="shared" si="24"/>
        <v>2386.86</v>
      </c>
      <c r="Z32" s="3">
        <f t="shared" si="24"/>
        <v>1836.16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2.99</v>
      </c>
      <c r="E33" s="3">
        <f>IFERROR(INDEX(E51:E500,MATCH($A$33,$C$51:$C$500,0)),"")</f>
        <v>2.77</v>
      </c>
      <c r="H33" s="3">
        <f>IFERROR(INDEX(D33:G33,COUNT(D33:G33)),"")</f>
        <v>2.77</v>
      </c>
      <c r="I33" s="3">
        <f t="shared" ref="I33:Z33" si="25">IFERROR(INDEX(I51:I500,MATCH($C$33,$C$51:$C$500,0)),"")</f>
        <v>2.97</v>
      </c>
      <c r="J33" s="3">
        <f t="shared" si="25"/>
        <v>2.6</v>
      </c>
      <c r="K33" s="3">
        <f t="shared" si="25"/>
        <v>3.49</v>
      </c>
      <c r="L33" s="3">
        <f t="shared" si="25"/>
        <v>3.47</v>
      </c>
      <c r="M33" s="3">
        <f t="shared" si="25"/>
        <v>3.85</v>
      </c>
      <c r="N33" s="3">
        <f t="shared" si="25"/>
        <v>5.79</v>
      </c>
      <c r="O33" s="3">
        <f t="shared" si="25"/>
        <v>6.85</v>
      </c>
      <c r="P33" s="3">
        <f t="shared" si="25"/>
        <v>12.2</v>
      </c>
      <c r="Q33" s="3">
        <f t="shared" si="25"/>
        <v>16.13</v>
      </c>
      <c r="R33" s="3">
        <f t="shared" si="25"/>
        <v>13.04</v>
      </c>
      <c r="S33" s="3">
        <f t="shared" si="25"/>
        <v>13.66</v>
      </c>
      <c r="T33" s="3">
        <f t="shared" si="25"/>
        <v>22.13</v>
      </c>
      <c r="U33" s="3">
        <f t="shared" si="25"/>
        <v>19.18</v>
      </c>
      <c r="V33" s="3">
        <f t="shared" si="25"/>
        <v>19.59</v>
      </c>
      <c r="W33" s="3">
        <f t="shared" si="25"/>
        <v>16.64</v>
      </c>
      <c r="X33" s="3">
        <f t="shared" si="25"/>
        <v>11.99</v>
      </c>
      <c r="Y33" s="3">
        <f t="shared" si="25"/>
        <v>4.33</v>
      </c>
      <c r="Z33" s="3">
        <f t="shared" si="25"/>
        <v>4.38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36.450000000000003</v>
      </c>
      <c r="E34" s="3">
        <f>IFERROR(INDEX(E51:E500,MATCH($A$34,$C$51:$C$500,0)),"")</f>
        <v>41.01</v>
      </c>
      <c r="H34" s="3">
        <f>IFERROR(INDEX(D34:G34,COUNT(D34:G34)),"")</f>
        <v>41.01</v>
      </c>
      <c r="I34" s="3">
        <f t="shared" ref="I34:Z34" si="26">IFERROR(INDEX(I51:I500,MATCH($C$34,$C$51:$C$500,0)),"")</f>
        <v>12.76</v>
      </c>
      <c r="J34" s="3">
        <f t="shared" si="26"/>
        <v>11.12</v>
      </c>
      <c r="K34" s="3">
        <f t="shared" si="26"/>
        <v>12.86</v>
      </c>
      <c r="L34" s="3">
        <f t="shared" si="26"/>
        <v>15.45</v>
      </c>
      <c r="M34" s="3">
        <f t="shared" si="26"/>
        <v>15.73</v>
      </c>
      <c r="N34" s="3">
        <f t="shared" si="26"/>
        <v>20.399999999999999</v>
      </c>
      <c r="O34" s="3">
        <f t="shared" si="26"/>
        <v>17.8</v>
      </c>
      <c r="P34" s="3">
        <f t="shared" si="26"/>
        <v>31.88</v>
      </c>
      <c r="Q34" s="3">
        <f t="shared" si="26"/>
        <v>43.42</v>
      </c>
      <c r="R34" s="3">
        <f t="shared" si="26"/>
        <v>34.909999999999997</v>
      </c>
      <c r="S34" s="3">
        <f t="shared" si="26"/>
        <v>42.2</v>
      </c>
      <c r="T34" s="3">
        <f t="shared" si="26"/>
        <v>29.34</v>
      </c>
      <c r="U34" s="3">
        <f t="shared" si="26"/>
        <v>25.1</v>
      </c>
      <c r="V34" s="3">
        <f t="shared" si="26"/>
        <v>26.21</v>
      </c>
      <c r="W34" s="3">
        <f t="shared" si="26"/>
        <v>21.04</v>
      </c>
      <c r="X34" s="3">
        <f t="shared" si="26"/>
        <v>19.07</v>
      </c>
      <c r="Y34" s="3">
        <f t="shared" si="26"/>
        <v>8.89</v>
      </c>
      <c r="Z34" s="3">
        <f t="shared" si="26"/>
        <v>9.0500000000000007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2.66</v>
      </c>
      <c r="E35" s="3">
        <f>IFERROR(INDEX(E51:E500,MATCH($A$35,$C$51:$C$500,0)),"")</f>
        <v>3.1</v>
      </c>
      <c r="H35" s="3">
        <f>IFERROR(INDEX(D35:G35,COUNT(D35:G35)),"")</f>
        <v>3.1</v>
      </c>
      <c r="I35" s="3">
        <f t="shared" ref="I35:Z35" si="27">IFERROR(INDEX(I51:I500,MATCH($C$35,$C$51:$C$500,0)),"")</f>
        <v>0.75</v>
      </c>
      <c r="J35" s="3">
        <f t="shared" si="27"/>
        <v>0.63</v>
      </c>
      <c r="K35" s="3">
        <f t="shared" si="27"/>
        <v>0.9</v>
      </c>
      <c r="L35" s="3">
        <f t="shared" si="27"/>
        <v>0.88</v>
      </c>
      <c r="M35" s="3">
        <f t="shared" si="27"/>
        <v>1.1399999999999999</v>
      </c>
      <c r="N35" s="3">
        <f t="shared" si="27"/>
        <v>1.89</v>
      </c>
      <c r="O35" s="3">
        <f t="shared" si="27"/>
        <v>2.2999999999999998</v>
      </c>
      <c r="P35" s="3">
        <f t="shared" si="27"/>
        <v>4.04</v>
      </c>
      <c r="Q35" s="3">
        <f t="shared" si="27"/>
        <v>5.55</v>
      </c>
      <c r="R35" s="3">
        <f t="shared" si="27"/>
        <v>4.67</v>
      </c>
      <c r="S35" s="3">
        <f t="shared" si="27"/>
        <v>4.91</v>
      </c>
      <c r="T35" s="3">
        <f t="shared" si="27"/>
        <v>3.7</v>
      </c>
      <c r="U35" s="3">
        <f t="shared" si="27"/>
        <v>3.62</v>
      </c>
      <c r="V35" s="3">
        <f t="shared" si="27"/>
        <v>3.91</v>
      </c>
      <c r="W35" s="3">
        <f t="shared" si="27"/>
        <v>3.21</v>
      </c>
      <c r="X35" s="3">
        <f t="shared" si="27"/>
        <v>2.82</v>
      </c>
      <c r="Y35" s="3">
        <f t="shared" si="27"/>
        <v>1.1599999999999999</v>
      </c>
      <c r="Z35" s="3">
        <f t="shared" si="27"/>
        <v>1.02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29291292000000</v>
      </c>
      <c r="E51" s="5">
        <v>27204127000000</v>
      </c>
      <c r="F51" s="5">
        <v>28429071000000</v>
      </c>
      <c r="G51" s="5">
        <v>28569583000000</v>
      </c>
      <c r="I51" s="5">
        <v>112171993000000</v>
      </c>
      <c r="J51" s="5">
        <v>117880017000000</v>
      </c>
      <c r="K51" s="5">
        <v>115983384000000</v>
      </c>
      <c r="L51" s="5">
        <v>111211321000000</v>
      </c>
      <c r="M51" s="5">
        <v>98874784000000</v>
      </c>
      <c r="N51" s="5">
        <v>92425210000000</v>
      </c>
      <c r="O51" s="5">
        <v>106055176000000</v>
      </c>
      <c r="P51" s="5">
        <v>106741891000000</v>
      </c>
      <c r="Q51" s="5">
        <v>99091484000000</v>
      </c>
      <c r="R51" s="5">
        <v>95466657000000</v>
      </c>
      <c r="S51" s="5">
        <v>89069306000000</v>
      </c>
      <c r="T51" s="5">
        <v>80690139000000</v>
      </c>
      <c r="U51" s="5">
        <v>75025207000000</v>
      </c>
      <c r="V51" s="5">
        <v>66626123000000</v>
      </c>
      <c r="W51" s="5">
        <v>52856708000000</v>
      </c>
      <c r="X51" s="5">
        <v>43381658000000</v>
      </c>
      <c r="Y51" s="5">
        <v>38972186000000</v>
      </c>
      <c r="Z51" s="5">
        <v>34680445000000</v>
      </c>
    </row>
    <row r="52" spans="2:26" ht="15.5" x14ac:dyDescent="0.35">
      <c r="C52" t="s">
        <v>85</v>
      </c>
      <c r="D52" s="5">
        <v>-23679356000000</v>
      </c>
      <c r="E52" s="5">
        <v>-22203947000000</v>
      </c>
      <c r="F52" s="5">
        <v>-23222233000000</v>
      </c>
      <c r="G52" s="5">
        <v>-22806160000000</v>
      </c>
      <c r="I52" s="5">
        <v>-91554485000000</v>
      </c>
      <c r="J52" s="5">
        <v>-99346233000000</v>
      </c>
      <c r="K52" s="5">
        <v>-96652987000000</v>
      </c>
      <c r="L52" s="5">
        <v>-94053123000000</v>
      </c>
      <c r="M52" s="5">
        <v>-81955013000000</v>
      </c>
      <c r="N52" s="5">
        <v>-73653975000000</v>
      </c>
      <c r="O52" s="5">
        <v>-79932195000000</v>
      </c>
      <c r="P52" s="5">
        <v>-81251100000000</v>
      </c>
      <c r="Q52" s="5">
        <v>-74875642000000</v>
      </c>
      <c r="R52" s="5">
        <v>-71611981000000</v>
      </c>
      <c r="S52" s="5">
        <v>-67304917000000</v>
      </c>
      <c r="T52" s="5">
        <v>-60190077000000</v>
      </c>
      <c r="U52" s="5">
        <v>-54953870000000</v>
      </c>
      <c r="V52" s="5">
        <v>-48118835000000</v>
      </c>
      <c r="W52" s="5">
        <v>-37661205000000</v>
      </c>
      <c r="X52" s="5">
        <v>-30725665000000</v>
      </c>
      <c r="Y52" s="5">
        <v>-27737465000000</v>
      </c>
      <c r="Z52" s="5">
        <v>-24695196000000</v>
      </c>
    </row>
    <row r="53" spans="2:26" ht="15.5" x14ac:dyDescent="0.35">
      <c r="C53" t="s">
        <v>86</v>
      </c>
      <c r="D53" s="5">
        <v>5611936000000</v>
      </c>
      <c r="E53" s="5">
        <v>5000180000000</v>
      </c>
      <c r="F53" s="5">
        <v>5206838000000</v>
      </c>
      <c r="G53" s="5">
        <v>5763423000000</v>
      </c>
      <c r="I53" s="5">
        <v>20617508000000</v>
      </c>
      <c r="J53" s="5">
        <v>18533784000000</v>
      </c>
      <c r="K53" s="5">
        <v>19330397000000</v>
      </c>
      <c r="L53" s="5">
        <v>17158198000000</v>
      </c>
      <c r="M53" s="5">
        <v>16919771000000</v>
      </c>
      <c r="N53" s="5">
        <v>18771235000000</v>
      </c>
      <c r="O53" s="5">
        <v>26122981000000</v>
      </c>
      <c r="P53" s="5">
        <v>25490791000000</v>
      </c>
      <c r="Q53" s="5">
        <v>24215842000000</v>
      </c>
      <c r="R53" s="5">
        <v>23854676000000</v>
      </c>
      <c r="S53" s="5">
        <v>21764389000000</v>
      </c>
      <c r="T53" s="5">
        <v>20500062000000</v>
      </c>
      <c r="U53" s="5">
        <v>20071337000000</v>
      </c>
      <c r="V53" s="5">
        <v>18507288000000</v>
      </c>
      <c r="W53" s="5">
        <v>15195503000000</v>
      </c>
      <c r="X53" s="5">
        <v>12655993000000</v>
      </c>
      <c r="Y53" s="5">
        <v>11234721000000</v>
      </c>
      <c r="Z53" s="5">
        <v>9985249000000</v>
      </c>
    </row>
    <row r="54" spans="2:26" ht="15.5" x14ac:dyDescent="0.35">
      <c r="C54" t="s">
        <v>87</v>
      </c>
      <c r="D54" s="5">
        <v>-3030261000000</v>
      </c>
      <c r="E54" s="5">
        <v>-2510135000000</v>
      </c>
      <c r="F54" s="5">
        <v>-2888883000000</v>
      </c>
      <c r="G54" s="5">
        <v>-2801494000000</v>
      </c>
      <c r="I54" s="5">
        <v>-11333140000000</v>
      </c>
      <c r="J54" s="5">
        <v>-10836568000000</v>
      </c>
      <c r="K54" s="5">
        <v>-10366322000000</v>
      </c>
      <c r="L54" s="5">
        <v>-9405015000000</v>
      </c>
      <c r="M54" s="5">
        <v>-8336412000000</v>
      </c>
      <c r="N54" s="5">
        <v>-8369079000000</v>
      </c>
      <c r="O54" s="5">
        <v>-9045894000000</v>
      </c>
      <c r="P54" s="5">
        <v>-8608863000000</v>
      </c>
      <c r="Q54" s="5">
        <v>-8104497000000</v>
      </c>
      <c r="R54" s="5">
        <v>-7834324000000</v>
      </c>
      <c r="S54" s="5">
        <v>-7716318000000</v>
      </c>
      <c r="T54" s="5">
        <v>-6694643000000</v>
      </c>
      <c r="U54" s="5">
        <v>-5471081000000</v>
      </c>
      <c r="V54" s="5">
        <v>-5156838000000</v>
      </c>
      <c r="W54" s="5">
        <v>-4578116000000</v>
      </c>
      <c r="X54" s="5">
        <v>-3944859000000</v>
      </c>
      <c r="Y54" s="5">
        <v>-3936954000000</v>
      </c>
      <c r="Z54" s="5">
        <v>-3760016000000</v>
      </c>
    </row>
    <row r="55" spans="2:26" ht="15.5" x14ac:dyDescent="0.35">
      <c r="C55" t="s">
        <v>88</v>
      </c>
      <c r="D55" s="5">
        <v>-2160323000000</v>
      </c>
      <c r="E55" s="5">
        <v>-1702788000000</v>
      </c>
      <c r="F55" s="5">
        <v>-1979064000000</v>
      </c>
      <c r="G55" s="5">
        <v>-2002593000000</v>
      </c>
      <c r="I55" s="5">
        <v>-7965662000000</v>
      </c>
      <c r="J55" s="5">
        <v>-7893956000000</v>
      </c>
      <c r="K55" s="5">
        <v>-7516772000000</v>
      </c>
      <c r="L55" s="5">
        <v>-6739702000000</v>
      </c>
      <c r="M55" s="5">
        <v>-6202849000000</v>
      </c>
      <c r="N55" s="5">
        <v>-6258339000000</v>
      </c>
      <c r="O55" s="5">
        <v>-6621032000000</v>
      </c>
      <c r="P55" s="5">
        <v>-6296611000000</v>
      </c>
      <c r="Q55" s="5">
        <v>-6258145000000</v>
      </c>
      <c r="R55" s="5">
        <v>-6097049000000</v>
      </c>
      <c r="S55" s="5">
        <v>-5974163000000</v>
      </c>
      <c r="T55" s="5">
        <v>-5295372000000</v>
      </c>
      <c r="U55" s="5">
        <v>-4431470000000</v>
      </c>
      <c r="V55" s="5">
        <v>-4183635000000</v>
      </c>
      <c r="W55" s="5">
        <v>-3562619000000</v>
      </c>
      <c r="X55" s="5">
        <v>-3145057000000</v>
      </c>
      <c r="Y55" s="5">
        <v>-3148441000000</v>
      </c>
      <c r="Z55" s="5">
        <v>-2955457000000</v>
      </c>
    </row>
    <row r="56" spans="2:26" ht="15.5" x14ac:dyDescent="0.35">
      <c r="C56" t="s">
        <v>89</v>
      </c>
      <c r="D56" s="5">
        <v>-869938000000</v>
      </c>
      <c r="E56" s="5">
        <v>-807347000000</v>
      </c>
      <c r="F56" s="5">
        <v>-909819000000</v>
      </c>
      <c r="G56" s="5">
        <v>-798901000000</v>
      </c>
      <c r="I56" s="5">
        <v>-3367478000000</v>
      </c>
      <c r="J56" s="5">
        <v>-2942612000000</v>
      </c>
      <c r="K56" s="5">
        <v>-2849550000000</v>
      </c>
      <c r="L56" s="5">
        <v>-2665313000000</v>
      </c>
      <c r="M56" s="5">
        <v>-2133563000000</v>
      </c>
      <c r="N56" s="5">
        <v>-2110740000000</v>
      </c>
      <c r="O56" s="5">
        <v>-2424862000000</v>
      </c>
      <c r="P56" s="5">
        <v>-2312252000000</v>
      </c>
      <c r="Q56" s="5">
        <v>-1846352000000</v>
      </c>
      <c r="R56" s="5">
        <v>-1737275000000</v>
      </c>
      <c r="S56" s="5">
        <v>-1742155000000</v>
      </c>
      <c r="T56" s="5">
        <v>-1399271000000</v>
      </c>
      <c r="U56" s="5">
        <v>-1039611000000</v>
      </c>
      <c r="V56" s="5">
        <v>-973203000000</v>
      </c>
      <c r="W56" s="5">
        <v>-1015497000000</v>
      </c>
      <c r="X56" s="5">
        <v>-799802000000</v>
      </c>
      <c r="Y56" s="5">
        <v>-788513000000</v>
      </c>
      <c r="Z56" s="5">
        <v>-804559000000</v>
      </c>
    </row>
    <row r="57" spans="2:26" ht="15.5" x14ac:dyDescent="0.35">
      <c r="C57" t="s">
        <v>93</v>
      </c>
      <c r="D57" s="5">
        <v>2581675000000</v>
      </c>
      <c r="E57" s="5">
        <v>2490045000000</v>
      </c>
      <c r="F57" s="5">
        <v>2317955000000</v>
      </c>
      <c r="G57" s="5">
        <v>2961929000000</v>
      </c>
      <c r="I57" s="5">
        <v>9284368000000</v>
      </c>
      <c r="J57" s="5">
        <v>7697216000000</v>
      </c>
      <c r="K57" s="5">
        <v>8964075000000</v>
      </c>
      <c r="L57" s="5">
        <v>7753183000000</v>
      </c>
      <c r="M57" s="5">
        <v>8583359000000</v>
      </c>
      <c r="N57" s="5">
        <v>10402156000000</v>
      </c>
      <c r="O57" s="5">
        <v>17077087000000</v>
      </c>
      <c r="P57" s="5">
        <v>16881928000000</v>
      </c>
      <c r="Q57" s="5">
        <v>16111345000000</v>
      </c>
      <c r="R57" s="5">
        <v>16020352000000</v>
      </c>
      <c r="S57" s="5">
        <v>14048071000000</v>
      </c>
      <c r="T57" s="5">
        <v>13805419000000</v>
      </c>
      <c r="U57" s="5">
        <v>14600256000000</v>
      </c>
      <c r="V57" s="5">
        <v>13350450000000</v>
      </c>
      <c r="W57" s="5">
        <v>10617387000000</v>
      </c>
      <c r="X57" s="5">
        <v>8711134000000</v>
      </c>
      <c r="Y57" s="5">
        <v>7297767000000</v>
      </c>
      <c r="Z57" s="5">
        <v>6225233000000</v>
      </c>
    </row>
    <row r="58" spans="2:26" ht="15.5" x14ac:dyDescent="0.35">
      <c r="C58" t="s">
        <v>94</v>
      </c>
      <c r="D58" s="5">
        <v>180018000000</v>
      </c>
      <c r="E58" s="5">
        <v>154493000000</v>
      </c>
      <c r="F58" s="5">
        <v>235814000000</v>
      </c>
      <c r="G58" s="5">
        <v>162245000000</v>
      </c>
      <c r="I58" s="5">
        <v>141719000000</v>
      </c>
      <c r="J58" s="5">
        <v>988401000000</v>
      </c>
      <c r="K58" s="5">
        <v>1347138000000</v>
      </c>
      <c r="L58" s="5">
        <v>519876000000</v>
      </c>
      <c r="M58" s="5">
        <v>568807000000</v>
      </c>
      <c r="N58" s="5">
        <v>759310000000</v>
      </c>
      <c r="O58" s="5">
        <v>1182336000000</v>
      </c>
      <c r="P58" s="5">
        <v>1079341000000</v>
      </c>
      <c r="Q58" s="5">
        <v>783461000000</v>
      </c>
      <c r="R58" s="5">
        <v>991095000000</v>
      </c>
      <c r="S58" s="5">
        <v>-115427000000</v>
      </c>
      <c r="T58" s="5">
        <v>-87120000000</v>
      </c>
      <c r="U58" s="5">
        <v>-90546000000</v>
      </c>
      <c r="V58" s="5">
        <v>32807000000</v>
      </c>
      <c r="W58" s="5">
        <v>293695000000</v>
      </c>
      <c r="X58" s="5">
        <v>37095000000</v>
      </c>
      <c r="Y58" s="5">
        <v>-84301000000</v>
      </c>
      <c r="Z58" s="5">
        <v>-427944000000</v>
      </c>
    </row>
    <row r="59" spans="2:26" ht="15.5" x14ac:dyDescent="0.35">
      <c r="C59" t="s">
        <v>95</v>
      </c>
      <c r="D59" s="5">
        <v>118572000000</v>
      </c>
      <c r="E59" s="5">
        <v>90206000000</v>
      </c>
      <c r="F59" s="5">
        <v>92846000000</v>
      </c>
      <c r="G59" s="5">
        <v>62457000000</v>
      </c>
      <c r="I59" s="5">
        <v>346714000000</v>
      </c>
      <c r="J59" s="5">
        <v>720735000000</v>
      </c>
      <c r="K59" s="5">
        <v>740379000000</v>
      </c>
      <c r="L59" s="5">
        <v>463898000000</v>
      </c>
      <c r="M59" s="5">
        <v>483575000000</v>
      </c>
      <c r="N59" s="5">
        <v>765556000000</v>
      </c>
      <c r="O59" s="5">
        <v>1198798000000</v>
      </c>
      <c r="P59" s="5">
        <v>1003937000000</v>
      </c>
      <c r="Q59" s="5">
        <v>816778000000</v>
      </c>
      <c r="R59" s="5">
        <v>854068000000</v>
      </c>
      <c r="S59" s="5">
        <v>68963000000</v>
      </c>
      <c r="T59" s="5">
        <v>57465000000</v>
      </c>
      <c r="U59" s="5">
        <v>48866000000</v>
      </c>
      <c r="V59" s="5">
        <v>120025000000</v>
      </c>
      <c r="W59" s="5">
        <v>123794000000</v>
      </c>
      <c r="X59" s="5">
        <v>79368000000</v>
      </c>
      <c r="Y59" s="5">
        <v>50327000000</v>
      </c>
      <c r="Z59" s="5">
        <v>37423000000</v>
      </c>
    </row>
    <row r="60" spans="2:26" ht="15.5" x14ac:dyDescent="0.35">
      <c r="C60" t="s">
        <v>27</v>
      </c>
      <c r="D60" s="5">
        <v>-8803000000</v>
      </c>
      <c r="E60" s="5">
        <v>-8699000000</v>
      </c>
      <c r="F60" s="5">
        <v>-9094000000</v>
      </c>
      <c r="G60" s="5">
        <v>-9006000000</v>
      </c>
      <c r="I60" s="5">
        <v>-38658000000</v>
      </c>
      <c r="J60" s="5">
        <v>-39560000000</v>
      </c>
      <c r="K60" s="5">
        <v>-41748000000</v>
      </c>
      <c r="L60" s="5">
        <v>-50049000000</v>
      </c>
      <c r="M60" s="5">
        <v>-56528000000</v>
      </c>
      <c r="N60" s="5">
        <v>-49983000000</v>
      </c>
      <c r="O60" s="5">
        <v>-53454000000</v>
      </c>
      <c r="P60" s="5">
        <v>-30495000000</v>
      </c>
      <c r="Q60" s="5">
        <v>-25533000000</v>
      </c>
      <c r="R60" s="5">
        <v>-22324000000</v>
      </c>
      <c r="S60" s="5">
        <v>-138425000000</v>
      </c>
      <c r="T60" s="5">
        <v>-47416000000</v>
      </c>
      <c r="U60" s="5">
        <v>-69075000000</v>
      </c>
      <c r="V60" s="5">
        <v>-34684000000</v>
      </c>
      <c r="W60" s="5">
        <v>-21673000000</v>
      </c>
      <c r="X60" s="5">
        <v>-36762000000</v>
      </c>
      <c r="Y60" s="5">
        <v>-166606000000</v>
      </c>
      <c r="Z60" s="5">
        <v>-166846000000</v>
      </c>
    </row>
    <row r="61" spans="2:26" ht="15.5" x14ac:dyDescent="0.35">
      <c r="C61" t="s">
        <v>96</v>
      </c>
      <c r="X61" s="5">
        <v>17419000000</v>
      </c>
      <c r="Y61" s="5">
        <v>54731000000</v>
      </c>
      <c r="Z61" s="5">
        <v>18844000000</v>
      </c>
    </row>
    <row r="62" spans="2:26" ht="15.5" x14ac:dyDescent="0.35">
      <c r="C62" t="s">
        <v>90</v>
      </c>
      <c r="D62" s="5">
        <v>1794000000</v>
      </c>
      <c r="E62" s="5">
        <v>1096000000</v>
      </c>
      <c r="F62" s="5">
        <v>-4000000</v>
      </c>
      <c r="G62" s="5">
        <v>2426000000</v>
      </c>
      <c r="I62" s="5">
        <v>9679000000</v>
      </c>
      <c r="J62" s="5">
        <v>4989000000</v>
      </c>
      <c r="K62" s="5">
        <v>4932000000</v>
      </c>
      <c r="L62" s="5">
        <v>4503000000</v>
      </c>
      <c r="M62" s="5">
        <v>7965000000</v>
      </c>
      <c r="N62" s="5">
        <v>3539000000</v>
      </c>
      <c r="O62" s="5">
        <v>11645000000</v>
      </c>
      <c r="P62" s="5">
        <v>7044000000</v>
      </c>
      <c r="Q62" s="5">
        <v>6461000000</v>
      </c>
      <c r="R62" s="5">
        <v>385000000</v>
      </c>
      <c r="S62" s="5">
        <v>15844000000</v>
      </c>
      <c r="T62" s="5">
        <v>14115000000</v>
      </c>
      <c r="U62" s="5">
        <v>9449000000</v>
      </c>
      <c r="V62" s="5">
        <v>2606000000</v>
      </c>
      <c r="W62" s="5">
        <v>10017000000</v>
      </c>
      <c r="X62" s="5">
        <v>1921000000</v>
      </c>
      <c r="Y62" s="5">
        <v>246000000</v>
      </c>
      <c r="Z62" s="5">
        <v>-191000000</v>
      </c>
    </row>
    <row r="63" spans="2:26" ht="15.5" x14ac:dyDescent="0.35">
      <c r="C63" t="s">
        <v>92</v>
      </c>
      <c r="W63" s="5">
        <v>-988000000</v>
      </c>
    </row>
    <row r="64" spans="2:26" ht="15.5" x14ac:dyDescent="0.35">
      <c r="C64" t="s">
        <v>98</v>
      </c>
      <c r="D64" s="5">
        <v>180018000000</v>
      </c>
      <c r="E64" s="5">
        <v>154493000000</v>
      </c>
      <c r="F64" s="5">
        <v>235814000000</v>
      </c>
      <c r="G64" s="5">
        <v>162245000000</v>
      </c>
      <c r="I64" s="5">
        <v>141719000000</v>
      </c>
      <c r="J64" s="5">
        <v>988401000000</v>
      </c>
      <c r="K64" s="5">
        <v>1347138000000</v>
      </c>
      <c r="L64" s="5">
        <v>519876000000</v>
      </c>
      <c r="M64" s="5">
        <v>568807000000</v>
      </c>
      <c r="N64" s="5">
        <v>759310000000</v>
      </c>
      <c r="O64" s="5">
        <v>1182336000000</v>
      </c>
      <c r="P64" s="5">
        <v>1079341000000</v>
      </c>
      <c r="Q64" s="5">
        <v>783461000000</v>
      </c>
      <c r="R64" s="5">
        <v>991095000000</v>
      </c>
      <c r="S64" s="5">
        <v>-115427000000</v>
      </c>
      <c r="T64" s="5">
        <v>-87120000000</v>
      </c>
      <c r="U64" s="5">
        <v>-90546000000</v>
      </c>
      <c r="V64" s="5">
        <v>32807000000</v>
      </c>
      <c r="W64" s="5">
        <v>293695000000</v>
      </c>
      <c r="X64" s="5">
        <v>37095000000</v>
      </c>
      <c r="Y64" s="5">
        <v>-84301000000</v>
      </c>
      <c r="Z64" s="5">
        <v>-427944000000</v>
      </c>
    </row>
    <row r="65" spans="3:26" ht="15.5" x14ac:dyDescent="0.35">
      <c r="C65" t="s">
        <v>29</v>
      </c>
      <c r="D65" s="5">
        <v>2761693000000</v>
      </c>
      <c r="E65" s="5">
        <v>2644538000000</v>
      </c>
      <c r="F65" s="5">
        <v>2553769000000</v>
      </c>
      <c r="G65" s="5">
        <v>3124174000000</v>
      </c>
      <c r="I65" s="5">
        <v>9426087000000</v>
      </c>
      <c r="J65" s="5">
        <v>8685617000000</v>
      </c>
      <c r="K65" s="5">
        <v>10311213000000</v>
      </c>
      <c r="L65" s="5">
        <v>8273059000000</v>
      </c>
      <c r="M65" s="5">
        <v>9152166000000</v>
      </c>
      <c r="N65" s="5">
        <v>11161466000000</v>
      </c>
      <c r="O65" s="5">
        <v>18259423000000</v>
      </c>
      <c r="P65" s="5">
        <v>17961269000000</v>
      </c>
      <c r="Q65" s="5">
        <v>16894806000000</v>
      </c>
      <c r="R65" s="5">
        <v>17011447000000</v>
      </c>
      <c r="S65" s="5">
        <v>13932644000000</v>
      </c>
      <c r="T65" s="5">
        <v>13718299000000</v>
      </c>
      <c r="U65" s="5">
        <v>14509710000000</v>
      </c>
      <c r="V65" s="5">
        <v>13383257000000</v>
      </c>
      <c r="W65" s="5">
        <v>10911082000000</v>
      </c>
      <c r="X65" s="5">
        <v>8748229000000</v>
      </c>
      <c r="Y65" s="5">
        <v>7213466000000</v>
      </c>
      <c r="Z65" s="5">
        <v>5797289000000</v>
      </c>
    </row>
    <row r="66" spans="3:26" ht="15.5" x14ac:dyDescent="0.35">
      <c r="C66" t="s">
        <v>28</v>
      </c>
      <c r="D66" s="5">
        <v>-623633000000</v>
      </c>
      <c r="E66" s="5">
        <v>-588369000000</v>
      </c>
      <c r="F66" s="5">
        <v>-455434000000</v>
      </c>
      <c r="G66" s="5">
        <v>-741446000000</v>
      </c>
      <c r="I66" s="5">
        <v>-2816631000000</v>
      </c>
      <c r="J66" s="5">
        <v>-2039843000000</v>
      </c>
      <c r="K66" s="5">
        <v>-2214402000000</v>
      </c>
      <c r="L66" s="5">
        <v>-1949315000000</v>
      </c>
      <c r="M66" s="5">
        <v>-2015069000000</v>
      </c>
      <c r="N66" s="5">
        <v>-2580088000000</v>
      </c>
      <c r="O66" s="5">
        <v>-4537910000000</v>
      </c>
      <c r="P66" s="5">
        <v>-4422851000000</v>
      </c>
      <c r="Q66" s="5">
        <v>-4224272000000</v>
      </c>
      <c r="R66" s="5">
        <v>-4249218000000</v>
      </c>
      <c r="S66" s="5">
        <v>-3569336000000</v>
      </c>
      <c r="T66" s="5">
        <v>-3537216000000</v>
      </c>
      <c r="U66" s="5">
        <v>-3691224000000</v>
      </c>
      <c r="V66" s="5">
        <v>-3437961000000</v>
      </c>
      <c r="W66" s="5">
        <v>-2846656000000</v>
      </c>
      <c r="X66" s="5">
        <v>-2325481000000</v>
      </c>
      <c r="Y66" s="5">
        <v>-2124156000000</v>
      </c>
      <c r="Z66" s="5">
        <v>-1900169000000</v>
      </c>
    </row>
    <row r="67" spans="3:26" ht="15.5" x14ac:dyDescent="0.35">
      <c r="C67" t="s">
        <v>99</v>
      </c>
      <c r="W67" s="5">
        <v>-2904159000000</v>
      </c>
      <c r="X67" s="5">
        <v>-2312601000000</v>
      </c>
      <c r="Y67" s="5">
        <v>-2121292000000</v>
      </c>
      <c r="Z67" s="5">
        <v>-1925005000000</v>
      </c>
    </row>
    <row r="68" spans="3:26" ht="15.5" x14ac:dyDescent="0.35">
      <c r="C68" t="s">
        <v>100</v>
      </c>
      <c r="W68" s="5">
        <v>57503000000</v>
      </c>
      <c r="X68" s="5">
        <v>-12880000000</v>
      </c>
      <c r="Y68" s="5">
        <v>-2864000000</v>
      </c>
      <c r="Z68" s="5">
        <v>24836000000</v>
      </c>
    </row>
    <row r="69" spans="3:26" ht="15.5" x14ac:dyDescent="0.35">
      <c r="C69" t="s">
        <v>101</v>
      </c>
      <c r="D69" s="5">
        <v>-623633000000</v>
      </c>
      <c r="E69" s="5">
        <v>-588369000000</v>
      </c>
      <c r="F69" s="5">
        <v>-455434000000</v>
      </c>
      <c r="G69" s="5">
        <v>-741446000000</v>
      </c>
      <c r="I69" s="5">
        <v>-2816631000000</v>
      </c>
      <c r="J69" s="5">
        <v>-2039843000000</v>
      </c>
      <c r="K69" s="5">
        <v>-2214402000000</v>
      </c>
      <c r="L69" s="5">
        <v>-1949315000000</v>
      </c>
      <c r="M69" s="5">
        <v>-2015069000000</v>
      </c>
      <c r="N69" s="5">
        <v>-2580088000000</v>
      </c>
      <c r="O69" s="5">
        <v>-4537910000000</v>
      </c>
      <c r="P69" s="5">
        <v>-4422851000000</v>
      </c>
      <c r="Q69" s="5">
        <v>-4224272000000</v>
      </c>
      <c r="R69" s="5">
        <v>-4249218000000</v>
      </c>
      <c r="S69" s="5">
        <v>-3569336000000</v>
      </c>
      <c r="T69" s="5">
        <v>-3537216000000</v>
      </c>
      <c r="U69" s="5">
        <v>-3691224000000</v>
      </c>
      <c r="V69" s="5">
        <v>-3437961000000</v>
      </c>
      <c r="W69" s="5">
        <v>-2846656000000</v>
      </c>
      <c r="X69" s="5">
        <v>-2325481000000</v>
      </c>
      <c r="Y69" s="5">
        <v>-2124156000000</v>
      </c>
      <c r="Z69" s="5">
        <v>-1900169000000</v>
      </c>
    </row>
    <row r="70" spans="3:26" ht="15.5" x14ac:dyDescent="0.35">
      <c r="C70" t="s">
        <v>262</v>
      </c>
      <c r="D70" s="5">
        <v>2138060000000</v>
      </c>
      <c r="E70" s="5">
        <v>2056169000000</v>
      </c>
      <c r="F70" s="5">
        <v>2098335000000</v>
      </c>
      <c r="G70" s="5">
        <v>2382728000000</v>
      </c>
      <c r="I70" s="5">
        <v>6609456000000</v>
      </c>
      <c r="J70" s="5">
        <v>6645774000000</v>
      </c>
      <c r="K70" s="5">
        <v>8096811000000</v>
      </c>
      <c r="L70" s="5">
        <v>6323744000000</v>
      </c>
      <c r="M70" s="5">
        <v>7137097000000</v>
      </c>
      <c r="N70" s="5">
        <v>8581378000000</v>
      </c>
      <c r="O70" s="5">
        <v>13721513000000</v>
      </c>
      <c r="P70" s="5">
        <v>13538418000000</v>
      </c>
      <c r="Q70" s="5">
        <v>12670534000000</v>
      </c>
      <c r="R70" s="5">
        <v>12762229000000</v>
      </c>
      <c r="S70" s="5">
        <v>10363308000000</v>
      </c>
      <c r="T70" s="5">
        <v>10181083000000</v>
      </c>
      <c r="U70" s="5">
        <v>10818486000000</v>
      </c>
      <c r="V70" s="5">
        <v>9945296000000</v>
      </c>
      <c r="W70" s="5">
        <v>8064426000000</v>
      </c>
      <c r="X70" s="5">
        <v>6422748000000</v>
      </c>
      <c r="Y70" s="5">
        <v>5089310000000</v>
      </c>
      <c r="Z70" s="5">
        <v>3897120000000</v>
      </c>
    </row>
    <row r="71" spans="3:26" ht="15.5" x14ac:dyDescent="0.35">
      <c r="C71" t="s">
        <v>264</v>
      </c>
      <c r="X71" s="5">
        <v>-1319000000</v>
      </c>
      <c r="Y71" s="5">
        <v>-1971000000</v>
      </c>
      <c r="Z71" s="5">
        <v>-1840000000</v>
      </c>
    </row>
    <row r="72" spans="3:26" ht="15.5" x14ac:dyDescent="0.35">
      <c r="C72" t="s">
        <v>102</v>
      </c>
      <c r="D72" s="5">
        <v>2138060000000</v>
      </c>
      <c r="E72" s="5">
        <v>2056169000000</v>
      </c>
      <c r="F72" s="5">
        <v>2098335000000</v>
      </c>
      <c r="G72" s="5">
        <v>2382728000000</v>
      </c>
      <c r="I72" s="5">
        <v>6609456000000</v>
      </c>
      <c r="J72" s="5">
        <v>6645774000000</v>
      </c>
      <c r="K72" s="5">
        <v>8096811000000</v>
      </c>
      <c r="L72" s="5">
        <v>6323744000000</v>
      </c>
      <c r="M72" s="5">
        <v>7137097000000</v>
      </c>
      <c r="N72" s="5">
        <v>8581378000000</v>
      </c>
      <c r="O72" s="5">
        <v>13721513000000</v>
      </c>
      <c r="P72" s="5">
        <v>13538418000000</v>
      </c>
      <c r="Q72" s="5">
        <v>12670534000000</v>
      </c>
      <c r="R72" s="5">
        <v>12762229000000</v>
      </c>
      <c r="S72" s="5">
        <v>10363308000000</v>
      </c>
      <c r="T72" s="5">
        <v>10181083000000</v>
      </c>
      <c r="U72" s="5">
        <v>10818486000000</v>
      </c>
      <c r="V72" s="5">
        <v>9945296000000</v>
      </c>
      <c r="W72" s="5">
        <v>8064426000000</v>
      </c>
      <c r="X72" s="5">
        <v>6421429000000</v>
      </c>
      <c r="Y72" s="5">
        <v>5087339000000</v>
      </c>
      <c r="Z72" s="5">
        <v>3895280000000</v>
      </c>
    </row>
    <row r="73" spans="3:26" ht="15.5" x14ac:dyDescent="0.35">
      <c r="C73" t="s">
        <v>103</v>
      </c>
      <c r="D73" s="5">
        <v>63000000</v>
      </c>
      <c r="E73" s="5">
        <v>-92000000</v>
      </c>
      <c r="F73" s="5">
        <v>-81561000000</v>
      </c>
      <c r="G73" s="5">
        <v>19000000</v>
      </c>
      <c r="I73" s="5">
        <v>-81475000000</v>
      </c>
      <c r="J73" s="5">
        <v>-145847000000</v>
      </c>
      <c r="K73" s="5">
        <v>-42776000000</v>
      </c>
      <c r="L73" s="5">
        <v>45337000000</v>
      </c>
      <c r="M73" s="5">
        <v>290236000000</v>
      </c>
      <c r="N73" s="5">
        <v>-131461000000</v>
      </c>
      <c r="O73" s="5">
        <v>280063000000</v>
      </c>
      <c r="P73" s="5">
        <v>121983000000</v>
      </c>
      <c r="Q73" s="5">
        <v>-249543000000</v>
      </c>
      <c r="R73" s="5">
        <v>-309457000000</v>
      </c>
      <c r="S73" s="5">
        <v>-11184000000</v>
      </c>
      <c r="T73" s="5">
        <v>-221309000000</v>
      </c>
      <c r="U73" s="5">
        <v>-13598000000</v>
      </c>
      <c r="V73" s="5">
        <v>-196796000000</v>
      </c>
      <c r="W73" s="5">
        <v>-13369000000</v>
      </c>
    </row>
    <row r="74" spans="3:26" ht="15.5" x14ac:dyDescent="0.35">
      <c r="C74" t="s">
        <v>104</v>
      </c>
      <c r="D74" s="5">
        <v>63000000</v>
      </c>
      <c r="E74" s="5">
        <v>-92000000</v>
      </c>
      <c r="F74" s="5">
        <v>-81561000000</v>
      </c>
      <c r="G74" s="5">
        <v>19000000</v>
      </c>
      <c r="I74" s="5">
        <v>-81475000000</v>
      </c>
      <c r="J74" s="5">
        <v>-145847000000</v>
      </c>
      <c r="K74" s="5">
        <v>-42776000000</v>
      </c>
      <c r="L74" s="5">
        <v>45337000000</v>
      </c>
      <c r="M74" s="5">
        <v>290236000000</v>
      </c>
      <c r="N74" s="5">
        <v>-131461000000</v>
      </c>
      <c r="O74" s="5">
        <v>280063000000</v>
      </c>
      <c r="P74" s="5">
        <v>121983000000</v>
      </c>
      <c r="Q74" s="5">
        <v>-249543000000</v>
      </c>
      <c r="R74" s="5">
        <v>-309457000000</v>
      </c>
      <c r="S74" s="5">
        <v>-11184000000</v>
      </c>
      <c r="T74" s="5">
        <v>-221309000000</v>
      </c>
      <c r="U74" s="5">
        <v>-13598000000</v>
      </c>
      <c r="V74" s="5">
        <v>-196796000000</v>
      </c>
      <c r="W74" s="5">
        <v>-13369000000</v>
      </c>
    </row>
    <row r="75" spans="3:26" ht="15.5" x14ac:dyDescent="0.35">
      <c r="C75" t="s">
        <v>105</v>
      </c>
      <c r="D75" s="5">
        <v>2138123000000</v>
      </c>
      <c r="E75" s="5">
        <v>2056077000000</v>
      </c>
      <c r="F75" s="5">
        <v>2034721000000</v>
      </c>
      <c r="G75" s="5">
        <v>2382747000000</v>
      </c>
      <c r="I75" s="5">
        <v>6545928000000</v>
      </c>
      <c r="J75" s="5">
        <v>6532016000000</v>
      </c>
      <c r="K75" s="5">
        <v>8064119000000</v>
      </c>
      <c r="L75" s="5">
        <v>6359122000000</v>
      </c>
      <c r="M75" s="5">
        <v>7363668000000</v>
      </c>
      <c r="N75" s="5">
        <v>8478305000000</v>
      </c>
      <c r="O75" s="5">
        <v>13932030000000</v>
      </c>
      <c r="P75" s="5">
        <v>13629251000000</v>
      </c>
      <c r="Q75" s="5">
        <v>12483134000000</v>
      </c>
      <c r="R75" s="5">
        <v>12530201000000</v>
      </c>
      <c r="S75" s="5">
        <v>10355007000000</v>
      </c>
      <c r="T75" s="5">
        <v>10014995000000</v>
      </c>
      <c r="U75" s="5">
        <v>10807957000000</v>
      </c>
      <c r="V75" s="5">
        <v>9805421000000</v>
      </c>
      <c r="W75" s="5">
        <v>8051057000000</v>
      </c>
    </row>
    <row r="76" spans="3:26" ht="15.5" x14ac:dyDescent="0.35">
      <c r="C76" t="s">
        <v>106</v>
      </c>
      <c r="D76" s="5">
        <v>2138060000000</v>
      </c>
      <c r="E76" s="5">
        <v>2056169000000</v>
      </c>
      <c r="F76" s="5">
        <v>2098335000000</v>
      </c>
      <c r="G76" s="5">
        <v>2382728000000</v>
      </c>
      <c r="I76" s="5">
        <v>6609456000000</v>
      </c>
      <c r="J76" s="5">
        <v>6645774000000</v>
      </c>
      <c r="K76" s="5">
        <v>8096811000000</v>
      </c>
      <c r="L76" s="5">
        <v>6323744000000</v>
      </c>
      <c r="M76" s="5">
        <v>7137097000000</v>
      </c>
      <c r="N76" s="5">
        <v>8581378000000</v>
      </c>
      <c r="O76" s="5">
        <v>13721513000000</v>
      </c>
      <c r="P76" s="5">
        <v>13538418000000</v>
      </c>
      <c r="Q76" s="5">
        <v>12670534000000</v>
      </c>
      <c r="R76" s="5">
        <v>12762229000000</v>
      </c>
      <c r="S76" s="5">
        <v>10363308000000</v>
      </c>
      <c r="T76" s="5">
        <v>10181083000000</v>
      </c>
      <c r="U76" s="5">
        <v>10818486000000</v>
      </c>
      <c r="V76" s="5">
        <v>9945296000000</v>
      </c>
      <c r="W76" s="5">
        <v>8064426000000</v>
      </c>
      <c r="X76" s="5">
        <v>6421429000000</v>
      </c>
      <c r="Y76" s="5">
        <v>5087339000000</v>
      </c>
      <c r="Z76" s="5">
        <v>3895280000000</v>
      </c>
    </row>
    <row r="77" spans="3:26" ht="15.5" x14ac:dyDescent="0.35">
      <c r="C77" t="s">
        <v>8</v>
      </c>
      <c r="D77" s="5">
        <v>2138123000000</v>
      </c>
      <c r="E77" s="5">
        <v>2056077000000</v>
      </c>
      <c r="F77" s="5">
        <v>2034721000000</v>
      </c>
      <c r="G77" s="5">
        <v>2382747000000</v>
      </c>
      <c r="I77" s="5">
        <v>6545928000000</v>
      </c>
      <c r="J77" s="5">
        <v>6532016000000</v>
      </c>
      <c r="K77" s="5">
        <v>8064119000000</v>
      </c>
      <c r="L77" s="5">
        <v>6359122000000</v>
      </c>
      <c r="M77" s="5">
        <v>7363668000000</v>
      </c>
      <c r="N77" s="5">
        <v>8478305000000</v>
      </c>
      <c r="O77" s="5">
        <v>13932030000000</v>
      </c>
      <c r="P77" s="5">
        <v>13629251000000</v>
      </c>
      <c r="Q77" s="5">
        <v>12483134000000</v>
      </c>
      <c r="R77" s="5">
        <v>12530201000000</v>
      </c>
      <c r="S77" s="5">
        <v>10355007000000</v>
      </c>
      <c r="T77" s="5">
        <v>10014995000000</v>
      </c>
      <c r="U77" s="5">
        <v>10807957000000</v>
      </c>
      <c r="V77" s="5">
        <v>9805421000000</v>
      </c>
      <c r="W77" s="5">
        <v>8052045000000</v>
      </c>
    </row>
    <row r="78" spans="3:26" ht="15.5" x14ac:dyDescent="0.35">
      <c r="C78" t="s">
        <v>108</v>
      </c>
      <c r="D78" s="5">
        <v>2138060000000</v>
      </c>
      <c r="E78" s="5">
        <v>2056169000000</v>
      </c>
      <c r="F78" s="5">
        <v>2098335000000</v>
      </c>
      <c r="G78" s="5">
        <v>2382728000000</v>
      </c>
      <c r="I78" s="5">
        <v>6609456000000</v>
      </c>
      <c r="J78" s="5">
        <v>6645774000000</v>
      </c>
      <c r="K78" s="5">
        <v>8096811000000</v>
      </c>
      <c r="L78" s="5">
        <v>6323744000000</v>
      </c>
      <c r="M78" s="5">
        <v>7137097000000</v>
      </c>
      <c r="N78" s="5">
        <v>8581378000000</v>
      </c>
      <c r="O78" s="5">
        <v>13721513000000</v>
      </c>
      <c r="P78" s="5">
        <v>13538418000000</v>
      </c>
      <c r="Q78" s="5">
        <v>12670534000000</v>
      </c>
      <c r="R78" s="5">
        <v>12762229000000</v>
      </c>
      <c r="S78" s="5">
        <v>10363308000000</v>
      </c>
      <c r="T78" s="5">
        <v>10181083000000</v>
      </c>
      <c r="U78" s="5">
        <v>10818486000000</v>
      </c>
      <c r="V78" s="5">
        <v>9945296000000</v>
      </c>
      <c r="W78" s="5">
        <v>8064426000000</v>
      </c>
      <c r="X78" s="5">
        <v>6421429000000</v>
      </c>
      <c r="Y78" s="5">
        <v>5087339000000</v>
      </c>
      <c r="Z78" s="5">
        <v>3895280000000</v>
      </c>
    </row>
    <row r="79" spans="3:26" ht="15.5" x14ac:dyDescent="0.35">
      <c r="C79" t="s">
        <v>109</v>
      </c>
      <c r="D79" s="5">
        <v>2138123000000</v>
      </c>
      <c r="E79" s="5">
        <v>2056077000000</v>
      </c>
      <c r="F79" s="5">
        <v>2034721000000</v>
      </c>
      <c r="G79" s="5">
        <v>2382747000000</v>
      </c>
      <c r="I79" s="5">
        <v>6545928000000</v>
      </c>
      <c r="J79" s="5">
        <v>6532016000000</v>
      </c>
      <c r="K79" s="5">
        <v>8064119000000</v>
      </c>
      <c r="L79" s="5">
        <v>6359122000000</v>
      </c>
      <c r="M79" s="5">
        <v>7363668000000</v>
      </c>
      <c r="N79" s="5">
        <v>8478305000000</v>
      </c>
      <c r="O79" s="5">
        <v>13932030000000</v>
      </c>
      <c r="P79" s="5">
        <v>13629251000000</v>
      </c>
      <c r="Q79" s="5">
        <v>12483134000000</v>
      </c>
      <c r="R79" s="5">
        <v>12530201000000</v>
      </c>
      <c r="S79" s="5">
        <v>10355007000000</v>
      </c>
      <c r="T79" s="5">
        <v>10014995000000</v>
      </c>
      <c r="U79" s="5">
        <v>10807957000000</v>
      </c>
      <c r="V79" s="5">
        <v>9805421000000</v>
      </c>
      <c r="W79" s="5">
        <v>8051057000000</v>
      </c>
    </row>
    <row r="80" spans="3:26" ht="15.5" x14ac:dyDescent="0.35">
      <c r="C80" t="s">
        <v>110</v>
      </c>
      <c r="D80" s="5">
        <v>2138123000000</v>
      </c>
      <c r="E80" s="5">
        <v>2056077000000</v>
      </c>
      <c r="F80" s="5">
        <v>2034721000000</v>
      </c>
      <c r="G80" s="5">
        <v>2382747000000</v>
      </c>
      <c r="I80" s="5">
        <v>6545928000000</v>
      </c>
      <c r="J80" s="5">
        <v>6532016000000</v>
      </c>
      <c r="K80" s="5">
        <v>8064119000000</v>
      </c>
      <c r="L80" s="5">
        <v>6359122000000</v>
      </c>
      <c r="M80" s="5">
        <v>7363668000000</v>
      </c>
      <c r="N80" s="5">
        <v>8478305000000</v>
      </c>
      <c r="O80" s="5">
        <v>13932030000000</v>
      </c>
      <c r="P80" s="5">
        <v>13629251000000</v>
      </c>
      <c r="Q80" s="5">
        <v>12483134000000</v>
      </c>
      <c r="R80" s="5">
        <v>12530201000000</v>
      </c>
      <c r="S80" s="5">
        <v>10355007000000</v>
      </c>
      <c r="T80" s="5">
        <v>10014995000000</v>
      </c>
      <c r="U80" s="5">
        <v>10807957000000</v>
      </c>
      <c r="V80" s="5">
        <v>9805421000000</v>
      </c>
      <c r="W80" s="5">
        <v>8051057000000</v>
      </c>
    </row>
    <row r="82" spans="2:26" ht="15.5" x14ac:dyDescent="0.35">
      <c r="B82" t="s">
        <v>111</v>
      </c>
      <c r="C82" t="s">
        <v>112</v>
      </c>
    </row>
    <row r="83" spans="2:26" ht="15.5" x14ac:dyDescent="0.35">
      <c r="C83" t="s">
        <v>113</v>
      </c>
    </row>
    <row r="84" spans="2:26" ht="15.5" x14ac:dyDescent="0.35">
      <c r="C84" t="s">
        <v>20</v>
      </c>
      <c r="D84" s="5">
        <v>6605359000000</v>
      </c>
      <c r="E84" s="5">
        <v>8992595000000</v>
      </c>
      <c r="F84" s="5">
        <v>4774652000000</v>
      </c>
      <c r="G84" s="5">
        <v>4131830000000</v>
      </c>
      <c r="I84" s="5">
        <v>4774652000000</v>
      </c>
      <c r="J84" s="5">
        <v>2369521000000</v>
      </c>
      <c r="K84" s="5">
        <v>2695159000000</v>
      </c>
      <c r="L84" s="5">
        <v>3283118000000</v>
      </c>
      <c r="M84" s="5">
        <v>17843656000000</v>
      </c>
      <c r="N84" s="5">
        <v>15804309000000</v>
      </c>
      <c r="O84" s="5">
        <v>18820695000000</v>
      </c>
      <c r="P84" s="5">
        <v>15516439000000</v>
      </c>
      <c r="Q84" s="5">
        <v>7501737000000</v>
      </c>
      <c r="R84" s="5">
        <v>5056183000000</v>
      </c>
      <c r="S84" s="5">
        <v>1718738000000</v>
      </c>
      <c r="T84" s="5">
        <v>65086000000</v>
      </c>
      <c r="U84" s="5">
        <v>657276000000</v>
      </c>
      <c r="V84" s="5">
        <v>783505000000</v>
      </c>
      <c r="W84" s="5">
        <v>2070123000000</v>
      </c>
      <c r="X84" s="5">
        <v>3209559000000</v>
      </c>
      <c r="Y84" s="5">
        <v>527681000000</v>
      </c>
      <c r="Z84" s="5">
        <v>499362000000</v>
      </c>
    </row>
    <row r="85" spans="2:26" ht="15.5" x14ac:dyDescent="0.35">
      <c r="C85" t="s">
        <v>115</v>
      </c>
      <c r="D85" s="5">
        <v>3349687000000</v>
      </c>
      <c r="E85" s="5">
        <v>4466190000000</v>
      </c>
      <c r="F85" s="5">
        <v>3054403000000</v>
      </c>
      <c r="G85" s="5">
        <v>3788383000000</v>
      </c>
      <c r="I85" s="5">
        <v>3054403000000</v>
      </c>
      <c r="J85" s="5">
        <v>3501090000000</v>
      </c>
      <c r="K85" s="5">
        <v>3284701000000</v>
      </c>
      <c r="L85" s="5">
        <v>2945727000000</v>
      </c>
      <c r="M85" s="5">
        <v>2380793000000</v>
      </c>
      <c r="N85" s="5">
        <v>3648322000000</v>
      </c>
      <c r="O85" s="5">
        <v>3254954000000</v>
      </c>
      <c r="P85" s="5">
        <v>3507601000000</v>
      </c>
      <c r="Q85" s="5">
        <v>3597922000000</v>
      </c>
      <c r="R85" s="5">
        <v>3322526000000</v>
      </c>
      <c r="S85" s="5">
        <v>2458742000000</v>
      </c>
      <c r="T85" s="5">
        <v>1009645000000</v>
      </c>
      <c r="U85" s="5">
        <v>1393160000000</v>
      </c>
      <c r="V85" s="5">
        <v>1076545000000</v>
      </c>
      <c r="W85" s="5">
        <v>891413000000</v>
      </c>
      <c r="X85" s="5">
        <v>856450000000</v>
      </c>
      <c r="Y85" s="5">
        <v>496019000000</v>
      </c>
      <c r="Z85" s="5">
        <v>132938000000</v>
      </c>
    </row>
    <row r="86" spans="2:26" ht="15.5" x14ac:dyDescent="0.35">
      <c r="C86" t="s">
        <v>116</v>
      </c>
      <c r="Y86" s="5">
        <v>76890000000</v>
      </c>
      <c r="Z86" s="5">
        <v>171045000000</v>
      </c>
    </row>
    <row r="87" spans="2:26" ht="15.5" x14ac:dyDescent="0.35">
      <c r="C87" t="s">
        <v>117</v>
      </c>
      <c r="Y87" s="5">
        <v>187755000000</v>
      </c>
      <c r="Z87" s="5">
        <v>99316000000</v>
      </c>
    </row>
    <row r="88" spans="2:26" ht="15.5" x14ac:dyDescent="0.35">
      <c r="C88" t="s">
        <v>118</v>
      </c>
      <c r="D88" s="5">
        <v>3349687000000</v>
      </c>
      <c r="E88" s="5">
        <v>4466190000000</v>
      </c>
      <c r="F88" s="5">
        <v>3054403000000</v>
      </c>
      <c r="G88" s="5">
        <v>3788383000000</v>
      </c>
      <c r="I88" s="5">
        <v>3054403000000</v>
      </c>
      <c r="J88" s="5">
        <v>3501090000000</v>
      </c>
      <c r="K88" s="5">
        <v>3284701000000</v>
      </c>
      <c r="L88" s="5">
        <v>2945727000000</v>
      </c>
      <c r="M88" s="5">
        <v>2380793000000</v>
      </c>
      <c r="N88" s="5">
        <v>3648322000000</v>
      </c>
      <c r="O88" s="5">
        <v>3254954000000</v>
      </c>
      <c r="P88" s="5">
        <v>3507601000000</v>
      </c>
      <c r="Q88" s="5">
        <v>3597922000000</v>
      </c>
      <c r="R88" s="5">
        <v>3322526000000</v>
      </c>
      <c r="S88" s="5">
        <v>2458742000000</v>
      </c>
      <c r="T88" s="5">
        <v>1009645000000</v>
      </c>
      <c r="U88" s="5">
        <v>1393160000000</v>
      </c>
      <c r="V88" s="5">
        <v>1076545000000</v>
      </c>
      <c r="W88" s="5">
        <v>891413000000</v>
      </c>
      <c r="X88" s="5">
        <v>856450000000</v>
      </c>
      <c r="Y88" s="5">
        <v>496019000000</v>
      </c>
      <c r="Z88" s="5">
        <v>132938000000</v>
      </c>
    </row>
    <row r="89" spans="2:26" ht="15.5" x14ac:dyDescent="0.35">
      <c r="C89" t="s">
        <v>119</v>
      </c>
      <c r="U89" s="5">
        <v>150000000000</v>
      </c>
    </row>
    <row r="90" spans="2:26" ht="15.5" x14ac:dyDescent="0.35">
      <c r="C90" t="s">
        <v>267</v>
      </c>
      <c r="U90" s="5">
        <v>150000000000</v>
      </c>
    </row>
    <row r="91" spans="2:26" ht="15.5" x14ac:dyDescent="0.35">
      <c r="C91" t="s">
        <v>268</v>
      </c>
      <c r="D91" s="5">
        <v>21323164000000</v>
      </c>
      <c r="E91" s="5">
        <v>19891633000000</v>
      </c>
      <c r="F91" s="5">
        <v>20410583000000</v>
      </c>
      <c r="G91" s="5">
        <v>18251058000000</v>
      </c>
      <c r="I91" s="5">
        <v>20410583000000</v>
      </c>
      <c r="J91" s="5">
        <v>22023412000000</v>
      </c>
      <c r="K91" s="5">
        <v>19014017000000</v>
      </c>
      <c r="L91" s="5">
        <v>18375217000000</v>
      </c>
      <c r="M91" s="5">
        <v>17781747000000</v>
      </c>
      <c r="N91" s="5">
        <v>18093707000000</v>
      </c>
      <c r="O91" s="5">
        <v>16376231000000</v>
      </c>
      <c r="P91" s="5">
        <v>15183197000000</v>
      </c>
      <c r="Q91" s="5">
        <v>18023238000000</v>
      </c>
      <c r="R91" s="5">
        <v>19442023000000</v>
      </c>
      <c r="S91" s="5">
        <v>19071523000000</v>
      </c>
      <c r="T91" s="5">
        <v>17431586000000</v>
      </c>
      <c r="U91" s="5">
        <v>17332558000000</v>
      </c>
      <c r="V91" s="5">
        <v>15669906000000</v>
      </c>
      <c r="W91" s="5">
        <v>8913348000000</v>
      </c>
      <c r="X91" s="5">
        <v>9802455000000</v>
      </c>
      <c r="Y91" s="5">
        <v>9539067000000</v>
      </c>
      <c r="Z91" s="5">
        <v>7657848000000</v>
      </c>
    </row>
    <row r="92" spans="2:26" ht="15.5" x14ac:dyDescent="0.35">
      <c r="C92" t="s">
        <v>92</v>
      </c>
      <c r="D92" s="5">
        <v>616358000000</v>
      </c>
      <c r="E92" s="5">
        <v>616295000000</v>
      </c>
      <c r="F92" s="5">
        <v>616387000000</v>
      </c>
      <c r="G92" s="5">
        <v>616373000000</v>
      </c>
      <c r="I92" s="5">
        <v>616387000000</v>
      </c>
      <c r="J92" s="5">
        <v>616287000000</v>
      </c>
      <c r="K92" s="5">
        <v>616273000000</v>
      </c>
      <c r="L92" s="5">
        <v>616262000000</v>
      </c>
      <c r="M92" s="5">
        <v>616157000000</v>
      </c>
      <c r="N92" s="5">
        <v>616164000000</v>
      </c>
      <c r="O92" s="5">
        <v>616418000000</v>
      </c>
      <c r="P92" s="5">
        <v>616161000000</v>
      </c>
      <c r="Q92" s="5">
        <v>616533000000</v>
      </c>
      <c r="R92" s="5">
        <v>617207000000</v>
      </c>
      <c r="S92" s="5">
        <v>616797000000</v>
      </c>
      <c r="T92" s="5">
        <v>616549000000</v>
      </c>
      <c r="U92" s="5">
        <v>616488000000</v>
      </c>
      <c r="V92" s="5">
        <v>617596000000</v>
      </c>
      <c r="W92" s="5">
        <v>586679000000</v>
      </c>
      <c r="X92" s="5">
        <v>600048000000</v>
      </c>
      <c r="Y92" s="5">
        <v>584554000000</v>
      </c>
      <c r="Z92" s="5">
        <v>628373000000</v>
      </c>
    </row>
    <row r="93" spans="2:26" ht="15.5" x14ac:dyDescent="0.35">
      <c r="C93" t="s">
        <v>121</v>
      </c>
      <c r="D93" s="5">
        <v>35102109000000</v>
      </c>
      <c r="E93" s="5">
        <v>36905324000000</v>
      </c>
      <c r="F93" s="5">
        <v>36362100000000</v>
      </c>
      <c r="G93" s="5">
        <v>33847697000000</v>
      </c>
      <c r="I93" s="5">
        <v>36362100000000</v>
      </c>
      <c r="J93" s="5">
        <v>38517929000000</v>
      </c>
      <c r="K93" s="5">
        <v>40066044000000</v>
      </c>
      <c r="L93" s="5">
        <v>41362998000000</v>
      </c>
      <c r="M93" s="5">
        <v>41323105000000</v>
      </c>
      <c r="N93" s="5">
        <v>41091638000000</v>
      </c>
      <c r="O93" s="5">
        <v>41697015000000</v>
      </c>
      <c r="P93" s="5">
        <v>37831483000000</v>
      </c>
      <c r="Q93" s="5">
        <v>34180353000000</v>
      </c>
      <c r="R93" s="5">
        <v>33647496000000</v>
      </c>
      <c r="S93" s="5">
        <v>29807330000000</v>
      </c>
      <c r="T93" s="5">
        <v>20777514000000</v>
      </c>
      <c r="U93" s="5">
        <v>21247830000000</v>
      </c>
      <c r="V93" s="5">
        <v>21128313000000</v>
      </c>
      <c r="W93" s="5">
        <v>14851460000000</v>
      </c>
      <c r="X93" s="5">
        <v>15768558000000</v>
      </c>
      <c r="Y93" s="5">
        <v>12688643000000</v>
      </c>
      <c r="Z93" s="5">
        <v>11037287000000</v>
      </c>
    </row>
    <row r="94" spans="2:26" ht="15.5" x14ac:dyDescent="0.35">
      <c r="C94" t="s">
        <v>122</v>
      </c>
    </row>
    <row r="95" spans="2:26" ht="15.5" x14ac:dyDescent="0.35">
      <c r="C95" t="s">
        <v>123</v>
      </c>
      <c r="D95" s="5">
        <v>97670000000</v>
      </c>
      <c r="E95" s="5">
        <v>95876000000</v>
      </c>
      <c r="F95" s="5">
        <v>94780000000</v>
      </c>
      <c r="G95" s="5">
        <v>94784000000</v>
      </c>
      <c r="I95" s="5">
        <v>94780000000</v>
      </c>
      <c r="J95" s="5">
        <v>90781000000</v>
      </c>
      <c r="K95" s="5">
        <v>85792000000</v>
      </c>
      <c r="L95" s="5">
        <v>88091000000</v>
      </c>
      <c r="M95" s="5">
        <v>85194000000</v>
      </c>
      <c r="N95" s="5">
        <v>80356000000</v>
      </c>
      <c r="O95" s="5">
        <v>81651000000</v>
      </c>
      <c r="P95" s="5">
        <v>70426000000</v>
      </c>
      <c r="Q95" s="5">
        <v>63382000000</v>
      </c>
      <c r="R95" s="5">
        <v>62174000000</v>
      </c>
      <c r="S95" s="5">
        <v>61789000000</v>
      </c>
      <c r="T95" s="5">
        <v>48347000000</v>
      </c>
      <c r="U95" s="5">
        <v>34232000000</v>
      </c>
      <c r="V95" s="5">
        <v>24783000000</v>
      </c>
      <c r="W95" s="5">
        <v>22177000000</v>
      </c>
      <c r="X95" s="5">
        <v>12161000000</v>
      </c>
    </row>
    <row r="96" spans="2:26" ht="15.5" x14ac:dyDescent="0.35">
      <c r="C96" t="s">
        <v>342</v>
      </c>
      <c r="D96" s="5">
        <v>305818000000</v>
      </c>
      <c r="E96" s="5">
        <v>311050000000</v>
      </c>
      <c r="F96" s="5">
        <v>316282000000</v>
      </c>
      <c r="G96" s="5">
        <v>321514000000</v>
      </c>
      <c r="I96" s="5">
        <v>316282000000</v>
      </c>
      <c r="J96" s="5">
        <v>337210000000</v>
      </c>
      <c r="K96" s="5">
        <v>358599000000</v>
      </c>
      <c r="L96" s="5">
        <v>379622000000</v>
      </c>
      <c r="M96" s="5">
        <v>400645000000</v>
      </c>
      <c r="N96" s="5">
        <v>422148000000</v>
      </c>
      <c r="O96" s="5">
        <v>443339000000</v>
      </c>
      <c r="P96" s="5">
        <v>465004000000</v>
      </c>
      <c r="Q96" s="5">
        <v>481322000000</v>
      </c>
      <c r="R96" s="5">
        <v>585098000000</v>
      </c>
      <c r="S96" s="5">
        <v>605616000000</v>
      </c>
      <c r="T96" s="5">
        <v>435991000000</v>
      </c>
      <c r="U96" s="5">
        <v>363614000000</v>
      </c>
      <c r="V96" s="5">
        <v>141005000000</v>
      </c>
    </row>
    <row r="97" spans="3:26" ht="15.5" x14ac:dyDescent="0.35">
      <c r="C97" t="s">
        <v>126</v>
      </c>
      <c r="D97" s="5">
        <v>8301118000000</v>
      </c>
      <c r="E97" s="5">
        <v>8539650000000</v>
      </c>
      <c r="F97" s="5">
        <v>8750780000000</v>
      </c>
      <c r="G97" s="5">
        <v>8873139000000</v>
      </c>
      <c r="I97" s="5">
        <v>8750780000000</v>
      </c>
      <c r="J97" s="5">
        <v>9444110000000</v>
      </c>
      <c r="K97" s="5">
        <v>9253277000000</v>
      </c>
      <c r="L97" s="5">
        <v>6697429000000</v>
      </c>
      <c r="M97" s="5">
        <v>6038643000000</v>
      </c>
      <c r="N97" s="5">
        <v>6582808000000</v>
      </c>
      <c r="O97" s="5">
        <v>7297912000000</v>
      </c>
      <c r="P97" s="5">
        <v>7288435000000</v>
      </c>
      <c r="Q97" s="5">
        <v>6890750000000</v>
      </c>
      <c r="R97" s="5">
        <v>6895483000000</v>
      </c>
      <c r="S97" s="5">
        <v>6281176000000</v>
      </c>
      <c r="T97" s="5">
        <v>5919600000000</v>
      </c>
      <c r="U97" s="5">
        <v>4708669000000</v>
      </c>
      <c r="V97" s="5">
        <v>4115078000000</v>
      </c>
      <c r="W97" s="5">
        <v>3850665000000</v>
      </c>
      <c r="X97" s="5">
        <v>4087338000000</v>
      </c>
      <c r="Y97" s="5">
        <v>4310194000000</v>
      </c>
      <c r="Z97" s="5">
        <v>4329506000000</v>
      </c>
    </row>
    <row r="98" spans="3:26" ht="15.5" x14ac:dyDescent="0.35">
      <c r="C98" t="s">
        <v>269</v>
      </c>
      <c r="L98" s="5">
        <v>114742000000</v>
      </c>
      <c r="M98" s="5">
        <v>110702000000</v>
      </c>
      <c r="N98" s="5">
        <v>109367000000</v>
      </c>
      <c r="O98" s="5">
        <v>108956000000</v>
      </c>
      <c r="P98" s="5">
        <v>108449000000</v>
      </c>
      <c r="Q98" s="5">
        <v>113954000000</v>
      </c>
      <c r="R98" s="5">
        <v>114888000000</v>
      </c>
      <c r="S98" s="5">
        <v>113729000000</v>
      </c>
      <c r="T98" s="5">
        <v>114900000000</v>
      </c>
      <c r="U98" s="5">
        <v>115831000000</v>
      </c>
      <c r="V98" s="5">
        <v>144139000000</v>
      </c>
      <c r="W98" s="5">
        <v>173519000000</v>
      </c>
      <c r="X98" s="5">
        <v>175265000000</v>
      </c>
      <c r="Y98" s="5">
        <v>175772000000</v>
      </c>
      <c r="Z98" s="5">
        <v>175689000000</v>
      </c>
    </row>
    <row r="99" spans="3:26" ht="15.5" x14ac:dyDescent="0.35">
      <c r="C99" t="s">
        <v>125</v>
      </c>
      <c r="D99" s="5">
        <v>526950000000</v>
      </c>
      <c r="E99" s="5">
        <v>489576000000</v>
      </c>
      <c r="F99" s="5">
        <v>473090000000</v>
      </c>
      <c r="G99" s="5">
        <v>546646000000</v>
      </c>
      <c r="I99" s="5">
        <v>473090000000</v>
      </c>
      <c r="J99" s="5">
        <v>496570000000</v>
      </c>
      <c r="K99" s="5">
        <v>451544000000</v>
      </c>
      <c r="L99" s="5">
        <v>443080000000</v>
      </c>
      <c r="M99" s="5">
        <v>312903000000</v>
      </c>
      <c r="N99" s="5">
        <v>393862000000</v>
      </c>
      <c r="O99" s="5">
        <v>345043000000</v>
      </c>
      <c r="P99" s="5">
        <v>335166000000</v>
      </c>
      <c r="Q99" s="5">
        <v>333346000000</v>
      </c>
      <c r="R99" s="5">
        <v>272268000000</v>
      </c>
      <c r="S99" s="5">
        <v>235765000000</v>
      </c>
      <c r="T99" s="5">
        <v>219407000000</v>
      </c>
      <c r="U99" s="5">
        <v>149792000000</v>
      </c>
      <c r="V99" s="5">
        <v>164862000000</v>
      </c>
      <c r="W99" s="5">
        <v>94237000000</v>
      </c>
      <c r="X99" s="5">
        <v>42537000000</v>
      </c>
      <c r="Y99" s="5">
        <v>63226000000</v>
      </c>
      <c r="Z99" s="5">
        <v>74435000000</v>
      </c>
    </row>
    <row r="100" spans="3:26" ht="15.5" x14ac:dyDescent="0.35">
      <c r="C100" t="s">
        <v>128</v>
      </c>
      <c r="D100" s="5">
        <v>60423000000</v>
      </c>
      <c r="E100" s="5">
        <v>60423000000</v>
      </c>
      <c r="F100" s="5">
        <v>60423000000</v>
      </c>
      <c r="G100" s="5">
        <v>60423000000</v>
      </c>
      <c r="I100" s="5">
        <v>60423000000</v>
      </c>
      <c r="J100" s="5">
        <v>60423000000</v>
      </c>
      <c r="K100" s="5">
        <v>60423000000</v>
      </c>
      <c r="L100" s="5">
        <v>60423000000</v>
      </c>
      <c r="M100" s="5">
        <v>60423000000</v>
      </c>
      <c r="N100" s="5">
        <v>60423000000</v>
      </c>
      <c r="O100" s="5">
        <v>60423000000</v>
      </c>
      <c r="P100" s="5">
        <v>60423000000</v>
      </c>
      <c r="Q100" s="5">
        <v>60423000000</v>
      </c>
      <c r="R100" s="5">
        <v>60423000000</v>
      </c>
      <c r="S100" s="5">
        <v>60423000000</v>
      </c>
      <c r="T100" s="5">
        <v>60423000000</v>
      </c>
      <c r="U100" s="5">
        <v>60423000000</v>
      </c>
      <c r="V100" s="5">
        <v>60423000000</v>
      </c>
      <c r="W100" s="5">
        <v>60423000000</v>
      </c>
      <c r="X100" s="5">
        <v>237320000000</v>
      </c>
      <c r="Y100" s="5">
        <v>275167000000</v>
      </c>
      <c r="Z100" s="5">
        <v>313014000000</v>
      </c>
    </row>
    <row r="101" spans="3:26" ht="15.5" x14ac:dyDescent="0.35">
      <c r="C101" t="s">
        <v>129</v>
      </c>
      <c r="D101" s="5">
        <v>14794988000000</v>
      </c>
      <c r="E101" s="5">
        <v>14999991000000</v>
      </c>
      <c r="F101" s="5">
        <v>15200412000000</v>
      </c>
      <c r="G101" s="5">
        <v>14068613000000</v>
      </c>
      <c r="I101" s="5">
        <v>15200412000000</v>
      </c>
      <c r="J101" s="5">
        <v>15772777000000</v>
      </c>
      <c r="K101" s="5">
        <v>15250220000000</v>
      </c>
      <c r="L101" s="5">
        <v>13423994000000</v>
      </c>
      <c r="M101" s="5">
        <v>11767323000000</v>
      </c>
      <c r="N101" s="5">
        <v>8582392000000</v>
      </c>
      <c r="O101" s="5">
        <v>9205791000000</v>
      </c>
      <c r="P101" s="5">
        <v>8770937000000</v>
      </c>
      <c r="Q101" s="5">
        <v>8960710000000</v>
      </c>
      <c r="R101" s="5">
        <v>8860781000000</v>
      </c>
      <c r="S101" s="5">
        <v>8203394000000</v>
      </c>
      <c r="T101" s="5">
        <v>7603116000000</v>
      </c>
      <c r="U101" s="5">
        <v>6156764000000</v>
      </c>
      <c r="V101" s="5">
        <v>5119214000000</v>
      </c>
      <c r="W101" s="5">
        <v>4524883000000</v>
      </c>
      <c r="X101" s="5">
        <v>4756565000000</v>
      </c>
      <c r="Y101" s="5">
        <v>5027804000000</v>
      </c>
      <c r="Z101" s="5">
        <v>5096532000000</v>
      </c>
    </row>
    <row r="102" spans="3:26" ht="15.5" x14ac:dyDescent="0.35">
      <c r="C102" t="s">
        <v>130</v>
      </c>
      <c r="D102" s="5">
        <v>49897097000000</v>
      </c>
      <c r="E102" s="5">
        <v>51905315000000</v>
      </c>
      <c r="F102" s="5">
        <v>51562512000000</v>
      </c>
      <c r="G102" s="5">
        <v>47916310000000</v>
      </c>
      <c r="I102" s="5">
        <v>51562512000000</v>
      </c>
      <c r="J102" s="5">
        <v>54290706000000</v>
      </c>
      <c r="K102" s="5">
        <v>55316264000000</v>
      </c>
      <c r="L102" s="5">
        <v>54786992000000</v>
      </c>
      <c r="M102" s="5">
        <v>53090428000000</v>
      </c>
      <c r="N102" s="5">
        <v>49674030000000</v>
      </c>
      <c r="O102" s="5">
        <v>50902806000000</v>
      </c>
      <c r="P102" s="5">
        <v>46602420000000</v>
      </c>
      <c r="Q102" s="5">
        <v>43141063000000</v>
      </c>
      <c r="R102" s="5">
        <v>42508277000000</v>
      </c>
      <c r="S102" s="5">
        <v>38010724000000</v>
      </c>
      <c r="T102" s="5">
        <v>28380630000000</v>
      </c>
      <c r="U102" s="5">
        <v>27404594000000</v>
      </c>
      <c r="V102" s="5">
        <v>26247527000000</v>
      </c>
      <c r="W102" s="5">
        <v>19376343000000</v>
      </c>
      <c r="X102" s="5">
        <v>20525123000000</v>
      </c>
      <c r="Y102" s="5">
        <v>17716447000000</v>
      </c>
      <c r="Z102" s="5">
        <v>16133819000000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21233410000000</v>
      </c>
      <c r="E105" s="5">
        <v>18858028000000</v>
      </c>
      <c r="F105" s="5">
        <v>20628207000000</v>
      </c>
      <c r="G105" s="5">
        <v>19026381000000</v>
      </c>
      <c r="I105" s="5">
        <v>20628207000000</v>
      </c>
      <c r="J105" s="5">
        <v>23669887000000</v>
      </c>
      <c r="K105" s="5">
        <v>23302684000000</v>
      </c>
      <c r="L105" s="5">
        <v>24545594000000</v>
      </c>
      <c r="M105" s="5">
        <v>21964259000000</v>
      </c>
      <c r="N105" s="5">
        <v>16743834000000</v>
      </c>
      <c r="O105" s="5">
        <v>12727676000000</v>
      </c>
      <c r="P105" s="5">
        <v>8793999000000</v>
      </c>
      <c r="Q105" s="5">
        <v>6482969000000</v>
      </c>
      <c r="R105" s="5">
        <v>6428478000000</v>
      </c>
      <c r="S105" s="5">
        <v>4538674000000</v>
      </c>
      <c r="T105" s="5">
        <v>13600230000000</v>
      </c>
      <c r="U105" s="5">
        <v>12123790000000</v>
      </c>
      <c r="V105" s="5">
        <v>11897977000000</v>
      </c>
      <c r="W105" s="5">
        <v>8489897000000</v>
      </c>
      <c r="X105" s="5">
        <v>9778942000000</v>
      </c>
      <c r="Y105" s="5">
        <v>6747030000000</v>
      </c>
      <c r="Z105" s="5">
        <v>7642207000000</v>
      </c>
    </row>
    <row r="106" spans="3:26" ht="15.5" x14ac:dyDescent="0.35">
      <c r="C106" t="s">
        <v>139</v>
      </c>
    </row>
    <row r="107" spans="3:26" ht="15.5" x14ac:dyDescent="0.35">
      <c r="C107" t="s">
        <v>828</v>
      </c>
      <c r="T107" s="5">
        <v>2835478000000</v>
      </c>
      <c r="U107" s="5">
        <v>2442000000000</v>
      </c>
      <c r="V107" s="5">
        <v>2306203000000</v>
      </c>
      <c r="Y107" s="5">
        <v>747166000000</v>
      </c>
      <c r="Z107" s="5">
        <v>986773000000</v>
      </c>
    </row>
    <row r="108" spans="3:26" ht="15.5" x14ac:dyDescent="0.35">
      <c r="C108" t="s">
        <v>134</v>
      </c>
    </row>
    <row r="109" spans="3:26" ht="15.5" x14ac:dyDescent="0.35">
      <c r="C109" t="s">
        <v>272</v>
      </c>
      <c r="D109" s="5">
        <v>6450508000000</v>
      </c>
      <c r="E109" s="5">
        <v>5779561000000</v>
      </c>
      <c r="F109" s="5">
        <v>5503529000000</v>
      </c>
      <c r="G109" s="5">
        <v>5796902000000</v>
      </c>
      <c r="I109" s="5">
        <v>5503529000000</v>
      </c>
      <c r="J109" s="5">
        <v>6678785000000</v>
      </c>
      <c r="K109" s="5">
        <v>6843924000000</v>
      </c>
      <c r="L109" s="5">
        <v>5538570000000</v>
      </c>
      <c r="M109" s="5">
        <v>4244097000000</v>
      </c>
      <c r="N109" s="5">
        <v>3467567000000</v>
      </c>
      <c r="O109" s="5">
        <v>3802004000000</v>
      </c>
      <c r="P109" s="5">
        <v>3450070000000</v>
      </c>
      <c r="Q109" s="5">
        <v>3666441000000</v>
      </c>
      <c r="R109" s="5">
        <v>3870617000000</v>
      </c>
      <c r="S109" s="5">
        <v>3191113000000</v>
      </c>
      <c r="T109" s="5">
        <v>2761472000000</v>
      </c>
      <c r="U109" s="5">
        <v>2193703000000</v>
      </c>
      <c r="V109" s="5">
        <v>2428111000000</v>
      </c>
      <c r="W109" s="5">
        <v>1938105000000</v>
      </c>
      <c r="X109" s="5">
        <v>1074517000000</v>
      </c>
      <c r="Y109" s="5">
        <v>488140000000</v>
      </c>
      <c r="Z109" s="5">
        <v>474660000000</v>
      </c>
    </row>
    <row r="110" spans="3:26" ht="15.5" x14ac:dyDescent="0.35">
      <c r="C110" t="s">
        <v>135</v>
      </c>
    </row>
    <row r="111" spans="3:26" ht="15.5" x14ac:dyDescent="0.35">
      <c r="C111" t="s">
        <v>273</v>
      </c>
      <c r="Y111" s="5">
        <v>264645000000</v>
      </c>
      <c r="Z111" s="5">
        <v>270361000000</v>
      </c>
    </row>
    <row r="112" spans="3:26" ht="15.5" x14ac:dyDescent="0.35">
      <c r="C112" t="s">
        <v>137</v>
      </c>
      <c r="W112" s="5">
        <v>1471749000000</v>
      </c>
      <c r="X112" s="5">
        <v>1073346000000</v>
      </c>
      <c r="Y112" s="5">
        <v>864402000000</v>
      </c>
      <c r="Z112" s="5">
        <v>954540000000</v>
      </c>
    </row>
    <row r="113" spans="3:26" ht="15.5" x14ac:dyDescent="0.35">
      <c r="C113" t="s">
        <v>718</v>
      </c>
      <c r="D113" s="5">
        <v>1802246000000</v>
      </c>
      <c r="E113" s="5">
        <v>1424234000000</v>
      </c>
      <c r="F113" s="5">
        <v>1413962000000</v>
      </c>
      <c r="G113" s="5">
        <v>1632601000000</v>
      </c>
      <c r="I113" s="5">
        <v>1413962000000</v>
      </c>
      <c r="J113" s="5">
        <v>1673071000000</v>
      </c>
      <c r="K113" s="5">
        <v>2234331000000</v>
      </c>
      <c r="L113" s="5">
        <v>3008604000000</v>
      </c>
      <c r="M113" s="5">
        <v>1532275000000</v>
      </c>
      <c r="N113" s="5">
        <v>2527904000000</v>
      </c>
      <c r="O113" s="5">
        <v>2389662000000</v>
      </c>
      <c r="P113" s="5">
        <v>1687831000000</v>
      </c>
      <c r="Q113" s="5">
        <v>1867949000000</v>
      </c>
      <c r="R113" s="5">
        <v>1633782000000</v>
      </c>
      <c r="S113" s="5">
        <v>413723000000</v>
      </c>
      <c r="T113" s="5">
        <v>1106481000000</v>
      </c>
      <c r="U113" s="5">
        <v>1409876000000</v>
      </c>
      <c r="V113" s="5">
        <v>1368296000000</v>
      </c>
      <c r="W113" s="5">
        <v>1471749000000</v>
      </c>
      <c r="X113" s="5">
        <v>1073346000000</v>
      </c>
      <c r="Y113" s="5">
        <v>864402000000</v>
      </c>
      <c r="Z113" s="5">
        <v>954540000000</v>
      </c>
    </row>
    <row r="114" spans="3:26" ht="15.5" x14ac:dyDescent="0.35">
      <c r="C114" t="s">
        <v>1305</v>
      </c>
      <c r="D114" s="5">
        <v>11790578000000</v>
      </c>
      <c r="E114" s="5">
        <v>10240060000000</v>
      </c>
      <c r="F114" s="5">
        <v>12200456000000</v>
      </c>
      <c r="G114" s="5">
        <v>10201061000000</v>
      </c>
      <c r="I114" s="5">
        <v>12200456000000</v>
      </c>
      <c r="J114" s="5">
        <v>13523707000000</v>
      </c>
      <c r="K114" s="5">
        <v>12686295000000</v>
      </c>
      <c r="L114" s="5">
        <v>14373931000000</v>
      </c>
      <c r="M114" s="5">
        <v>14835154000000</v>
      </c>
      <c r="N114" s="5">
        <v>9547748000000</v>
      </c>
      <c r="O114" s="5">
        <v>5423392000000</v>
      </c>
      <c r="P114" s="5">
        <v>2670180000000</v>
      </c>
      <c r="T114" s="5">
        <v>6164841000000</v>
      </c>
      <c r="U114" s="5">
        <v>5474067000000</v>
      </c>
      <c r="V114" s="5">
        <v>5295906000000</v>
      </c>
      <c r="W114" s="5">
        <v>4464140000000</v>
      </c>
      <c r="X114" s="5">
        <v>3126171000000</v>
      </c>
      <c r="Y114" s="5">
        <v>2827137000000</v>
      </c>
      <c r="Z114" s="5">
        <v>2501174000000</v>
      </c>
    </row>
    <row r="115" spans="3:26" ht="15.5" x14ac:dyDescent="0.35">
      <c r="C115" t="s">
        <v>136</v>
      </c>
      <c r="D115" s="5">
        <v>398228000000</v>
      </c>
      <c r="E115" s="5">
        <v>696335000000</v>
      </c>
      <c r="F115" s="5">
        <v>308939000000</v>
      </c>
      <c r="G115" s="5">
        <v>361509000000</v>
      </c>
      <c r="I115" s="5">
        <v>308939000000</v>
      </c>
      <c r="J115" s="5">
        <v>410925000000</v>
      </c>
      <c r="K115" s="5">
        <v>328787000000</v>
      </c>
      <c r="L115" s="5">
        <v>245028000000</v>
      </c>
      <c r="M115" s="5">
        <v>258028000000</v>
      </c>
      <c r="N115" s="5">
        <v>241167000000</v>
      </c>
      <c r="O115" s="5">
        <v>189849000000</v>
      </c>
      <c r="P115" s="5">
        <v>238625000000</v>
      </c>
      <c r="Q115" s="5">
        <v>226449000000</v>
      </c>
      <c r="R115" s="5">
        <v>176838000000</v>
      </c>
      <c r="S115" s="5">
        <v>238337000000</v>
      </c>
      <c r="T115" s="5">
        <v>120209000000</v>
      </c>
      <c r="U115" s="5">
        <v>77249000000</v>
      </c>
      <c r="V115" s="5">
        <v>443485000000</v>
      </c>
      <c r="W115" s="5">
        <v>585742000000</v>
      </c>
      <c r="X115" s="5">
        <v>474144000000</v>
      </c>
      <c r="Y115" s="5">
        <v>839252000000</v>
      </c>
      <c r="Z115" s="5">
        <v>906111000000</v>
      </c>
    </row>
    <row r="116" spans="3:26" ht="15.5" x14ac:dyDescent="0.35">
      <c r="C116" t="s">
        <v>595</v>
      </c>
      <c r="D116" s="5">
        <v>16876000000</v>
      </c>
      <c r="E116" s="5">
        <v>9345000000</v>
      </c>
      <c r="F116" s="5">
        <v>72430000000</v>
      </c>
      <c r="G116" s="5">
        <v>40353000000</v>
      </c>
      <c r="I116" s="5">
        <v>72430000000</v>
      </c>
      <c r="J116" s="5">
        <v>94942000000</v>
      </c>
      <c r="K116" s="5">
        <v>76771000000</v>
      </c>
      <c r="L116" s="5">
        <v>46625000000</v>
      </c>
      <c r="M116" s="5">
        <v>78971000000</v>
      </c>
      <c r="O116" s="5">
        <v>7265000000</v>
      </c>
      <c r="T116" s="5">
        <v>5329000000</v>
      </c>
      <c r="U116" s="5">
        <v>43681000000</v>
      </c>
    </row>
    <row r="117" spans="3:26" ht="15.5" x14ac:dyDescent="0.35">
      <c r="C117" t="s">
        <v>546</v>
      </c>
      <c r="D117" s="5">
        <v>183712000000</v>
      </c>
      <c r="E117" s="5">
        <v>210861000000</v>
      </c>
      <c r="F117" s="5">
        <v>193510000000</v>
      </c>
      <c r="G117" s="5">
        <v>215095000000</v>
      </c>
      <c r="I117" s="5">
        <v>193510000000</v>
      </c>
      <c r="J117" s="5">
        <v>231801000000</v>
      </c>
      <c r="K117" s="5">
        <v>289503000000</v>
      </c>
      <c r="L117" s="5">
        <v>337115000000</v>
      </c>
      <c r="M117" s="5">
        <v>187787000000</v>
      </c>
      <c r="N117" s="5">
        <v>194117000000</v>
      </c>
      <c r="O117" s="5">
        <v>256648000000</v>
      </c>
      <c r="P117" s="5">
        <v>80649000000</v>
      </c>
      <c r="Q117" s="5">
        <v>80530000000</v>
      </c>
      <c r="R117" s="5">
        <v>65744000000</v>
      </c>
      <c r="S117" s="5">
        <v>40878000000</v>
      </c>
      <c r="T117" s="5">
        <v>33455000000</v>
      </c>
      <c r="U117" s="5">
        <v>34213000000</v>
      </c>
      <c r="V117" s="5">
        <v>56037000000</v>
      </c>
      <c r="W117" s="5">
        <v>50043000000</v>
      </c>
      <c r="X117" s="5">
        <v>44928000000</v>
      </c>
      <c r="Y117" s="5">
        <v>76340000000</v>
      </c>
      <c r="Z117" s="5">
        <v>112699000000</v>
      </c>
    </row>
    <row r="118" spans="3:26" ht="15.5" x14ac:dyDescent="0.35">
      <c r="C118" t="s">
        <v>274</v>
      </c>
    </row>
    <row r="119" spans="3:26" ht="15.5" x14ac:dyDescent="0.35">
      <c r="C119" t="s">
        <v>145</v>
      </c>
      <c r="D119" s="5">
        <v>2626581000000</v>
      </c>
      <c r="E119" s="5">
        <v>2620364000000</v>
      </c>
      <c r="F119" s="5">
        <v>2583541000000</v>
      </c>
      <c r="G119" s="5">
        <v>2593331000000</v>
      </c>
      <c r="I119" s="5">
        <v>2583541000000</v>
      </c>
      <c r="J119" s="5">
        <v>2264392000000</v>
      </c>
      <c r="K119" s="5">
        <v>2143727000000</v>
      </c>
      <c r="L119" s="5">
        <v>2071230000000</v>
      </c>
      <c r="M119" s="5">
        <v>1934763000000</v>
      </c>
      <c r="N119" s="5">
        <v>2688770000000</v>
      </c>
      <c r="O119" s="5">
        <v>2495400000000</v>
      </c>
      <c r="P119" s="5">
        <v>2450168000000</v>
      </c>
      <c r="Q119" s="5">
        <v>2545109000000</v>
      </c>
      <c r="R119" s="5">
        <v>1904785000000</v>
      </c>
      <c r="S119" s="5">
        <v>1455990000000</v>
      </c>
      <c r="T119" s="5">
        <v>1282286000000</v>
      </c>
      <c r="U119" s="5">
        <v>1125769000000</v>
      </c>
      <c r="V119" s="5">
        <v>1041130000000</v>
      </c>
      <c r="W119" s="5">
        <v>684657000000</v>
      </c>
      <c r="X119" s="5">
        <v>530729000000</v>
      </c>
      <c r="Y119" s="5">
        <v>503492000000</v>
      </c>
      <c r="Z119" s="5">
        <v>441377000000</v>
      </c>
    </row>
    <row r="120" spans="3:26" ht="15.5" x14ac:dyDescent="0.35">
      <c r="C120" t="s">
        <v>146</v>
      </c>
      <c r="D120" s="5">
        <v>2626581000000</v>
      </c>
      <c r="E120" s="5">
        <v>2620364000000</v>
      </c>
      <c r="F120" s="5">
        <v>2583541000000</v>
      </c>
      <c r="G120" s="5">
        <v>2593331000000</v>
      </c>
      <c r="I120" s="5">
        <v>2583541000000</v>
      </c>
      <c r="J120" s="5">
        <v>2264392000000</v>
      </c>
      <c r="K120" s="5">
        <v>2143727000000</v>
      </c>
      <c r="L120" s="5">
        <v>2071230000000</v>
      </c>
      <c r="M120" s="5">
        <v>1934763000000</v>
      </c>
      <c r="N120" s="5">
        <v>2688770000000</v>
      </c>
      <c r="O120" s="5">
        <v>2495400000000</v>
      </c>
      <c r="P120" s="5">
        <v>2450168000000</v>
      </c>
      <c r="Q120" s="5">
        <v>2545109000000</v>
      </c>
      <c r="R120" s="5">
        <v>1904785000000</v>
      </c>
      <c r="S120" s="5">
        <v>1455990000000</v>
      </c>
      <c r="T120" s="5">
        <v>1282286000000</v>
      </c>
      <c r="U120" s="5">
        <v>1125769000000</v>
      </c>
      <c r="V120" s="5">
        <v>1041130000000</v>
      </c>
      <c r="W120" s="5">
        <v>684657000000</v>
      </c>
      <c r="X120" s="5">
        <v>530729000000</v>
      </c>
      <c r="Y120" s="5">
        <v>503492000000</v>
      </c>
      <c r="Z120" s="5">
        <v>441377000000</v>
      </c>
    </row>
    <row r="121" spans="3:26" ht="15.5" x14ac:dyDescent="0.35">
      <c r="C121" t="s">
        <v>152</v>
      </c>
      <c r="D121" s="5">
        <v>13218000000</v>
      </c>
      <c r="E121" s="5">
        <v>9753000000</v>
      </c>
      <c r="F121" s="5">
        <v>6925000000</v>
      </c>
      <c r="G121" s="5">
        <v>6974000000</v>
      </c>
      <c r="I121" s="5">
        <v>6925000000</v>
      </c>
      <c r="J121" s="5">
        <v>6663000000</v>
      </c>
      <c r="K121" s="5">
        <v>6496000000</v>
      </c>
      <c r="L121" s="5">
        <v>4842000000</v>
      </c>
      <c r="M121" s="5">
        <v>1108000000</v>
      </c>
      <c r="N121" s="5">
        <v>537000000</v>
      </c>
      <c r="T121" s="5">
        <v>730000000</v>
      </c>
      <c r="U121" s="5">
        <v>636000000</v>
      </c>
      <c r="V121" s="5">
        <v>5091000000</v>
      </c>
      <c r="W121" s="5">
        <v>5549000000</v>
      </c>
      <c r="X121" s="5">
        <v>11352000000</v>
      </c>
      <c r="Y121" s="5">
        <v>19161000000</v>
      </c>
      <c r="Z121" s="5">
        <v>27506000000</v>
      </c>
    </row>
    <row r="122" spans="3:26" ht="15.5" x14ac:dyDescent="0.35">
      <c r="C122" t="s">
        <v>154</v>
      </c>
      <c r="D122" s="5">
        <v>23859991000000</v>
      </c>
      <c r="E122" s="5">
        <v>21478392000000</v>
      </c>
      <c r="F122" s="5">
        <v>23211748000000</v>
      </c>
      <c r="G122" s="5">
        <v>21619712000000</v>
      </c>
      <c r="I122" s="5">
        <v>23211748000000</v>
      </c>
      <c r="J122" s="5">
        <v>25934279000000</v>
      </c>
      <c r="K122" s="5">
        <v>25446411000000</v>
      </c>
      <c r="L122" s="5">
        <v>26616824000000</v>
      </c>
      <c r="M122" s="5">
        <v>23899022000000</v>
      </c>
      <c r="N122" s="5">
        <v>19432604000000</v>
      </c>
      <c r="O122" s="5">
        <v>15223076000000</v>
      </c>
      <c r="P122" s="5">
        <v>11244167000000</v>
      </c>
      <c r="Q122" s="5">
        <v>9028078000000</v>
      </c>
      <c r="R122" s="5">
        <v>8333263000000</v>
      </c>
      <c r="S122" s="5">
        <v>5994664000000</v>
      </c>
      <c r="T122" s="5">
        <v>14882516000000</v>
      </c>
      <c r="U122" s="5">
        <v>13249559000000</v>
      </c>
      <c r="V122" s="5">
        <v>12939107000000</v>
      </c>
      <c r="W122" s="5">
        <v>9174554000000</v>
      </c>
      <c r="X122" s="5">
        <v>10309671000000</v>
      </c>
      <c r="Y122" s="5">
        <v>7250522000000</v>
      </c>
      <c r="Z122" s="5">
        <v>8083584000000</v>
      </c>
    </row>
    <row r="123" spans="3:26" ht="15.5" x14ac:dyDescent="0.35">
      <c r="C123" t="s">
        <v>155</v>
      </c>
    </row>
    <row r="124" spans="3:26" ht="15.5" x14ac:dyDescent="0.35">
      <c r="C124" t="s">
        <v>156</v>
      </c>
      <c r="D124" s="5">
        <v>465272000000</v>
      </c>
      <c r="E124" s="5">
        <v>465272000000</v>
      </c>
      <c r="F124" s="5">
        <v>465272000000</v>
      </c>
      <c r="G124" s="5">
        <v>465272000000</v>
      </c>
      <c r="I124" s="5">
        <v>465272000000</v>
      </c>
      <c r="J124" s="5">
        <v>465272000000</v>
      </c>
      <c r="K124" s="5">
        <v>465272000000</v>
      </c>
      <c r="L124" s="5">
        <v>465272000000</v>
      </c>
      <c r="M124" s="5">
        <v>465272000000</v>
      </c>
      <c r="N124" s="5">
        <v>465272000000</v>
      </c>
      <c r="O124" s="5">
        <v>465272000000</v>
      </c>
      <c r="P124" s="5">
        <v>465272000000</v>
      </c>
      <c r="Q124" s="5">
        <v>465272000000</v>
      </c>
      <c r="R124" s="5">
        <v>465272000000</v>
      </c>
      <c r="S124" s="5">
        <v>465272000000</v>
      </c>
      <c r="T124" s="5">
        <v>438300000000</v>
      </c>
      <c r="U124" s="5">
        <v>438300000000</v>
      </c>
      <c r="V124" s="5">
        <v>438300000000</v>
      </c>
      <c r="W124" s="5">
        <v>438300000000</v>
      </c>
      <c r="X124" s="5">
        <v>438300000000</v>
      </c>
      <c r="Y124" s="5">
        <v>438300000000</v>
      </c>
      <c r="Z124" s="5">
        <v>438300000000</v>
      </c>
    </row>
    <row r="125" spans="3:26" ht="15.5" x14ac:dyDescent="0.35">
      <c r="C125" t="s">
        <v>157</v>
      </c>
      <c r="D125" s="5">
        <v>20663116000000</v>
      </c>
      <c r="E125" s="5">
        <v>20642348000000</v>
      </c>
      <c r="F125" s="5">
        <v>20622266000000</v>
      </c>
      <c r="G125" s="5">
        <v>20602821000000</v>
      </c>
      <c r="I125" s="5">
        <v>20622266000000</v>
      </c>
      <c r="J125" s="5">
        <v>20636781000000</v>
      </c>
      <c r="K125" s="5">
        <v>20621380000000</v>
      </c>
      <c r="L125" s="5">
        <v>20623215000000</v>
      </c>
      <c r="M125" s="5">
        <v>20640641000000</v>
      </c>
      <c r="N125" s="5">
        <v>20586373000000</v>
      </c>
      <c r="O125" s="5">
        <v>20568076000000</v>
      </c>
      <c r="P125" s="5">
        <v>20546151000000</v>
      </c>
      <c r="Q125" s="5">
        <v>20449204000000</v>
      </c>
      <c r="R125" s="5">
        <v>20466910000000</v>
      </c>
      <c r="S125" s="5">
        <v>20485848000000</v>
      </c>
      <c r="T125" s="5">
        <v>99396000000</v>
      </c>
      <c r="U125" s="5">
        <v>120622000000</v>
      </c>
      <c r="V125" s="5">
        <v>136937000000</v>
      </c>
      <c r="W125" s="5">
        <v>42077000000</v>
      </c>
      <c r="X125" s="5">
        <v>42077000000</v>
      </c>
      <c r="Y125" s="5">
        <v>42077000000</v>
      </c>
      <c r="Z125" s="5">
        <v>42077000000</v>
      </c>
    </row>
    <row r="126" spans="3:26" ht="15.5" x14ac:dyDescent="0.35">
      <c r="C126" t="s">
        <v>158</v>
      </c>
      <c r="D126" s="5">
        <v>4292360000000</v>
      </c>
      <c r="E126" s="5">
        <v>8703008000000</v>
      </c>
      <c r="F126" s="5">
        <v>6646839000000</v>
      </c>
      <c r="G126" s="5">
        <v>4612132000000</v>
      </c>
      <c r="I126" s="5">
        <v>6646839000000</v>
      </c>
      <c r="J126" s="5">
        <v>6638087000000</v>
      </c>
      <c r="K126" s="5">
        <v>8166928000000</v>
      </c>
      <c r="L126" s="5">
        <v>6465419000000</v>
      </c>
      <c r="M126" s="5">
        <v>7469336000000</v>
      </c>
      <c r="N126" s="5">
        <v>8573617000000</v>
      </c>
      <c r="O126" s="5">
        <v>14029964000000</v>
      </c>
      <c r="P126" s="5">
        <v>13730669000000</v>
      </c>
      <c r="Q126" s="5">
        <v>12581976000000</v>
      </c>
      <c r="R126" s="5">
        <v>12625625000000</v>
      </c>
      <c r="S126" s="5">
        <v>10448143000000</v>
      </c>
      <c r="T126" s="5">
        <v>12343869000000</v>
      </c>
      <c r="U126" s="5">
        <v>12979625000000</v>
      </c>
      <c r="V126" s="5">
        <v>12115587000000</v>
      </c>
      <c r="W126" s="5">
        <v>9134733000000</v>
      </c>
      <c r="X126" s="5">
        <v>9134039000000</v>
      </c>
      <c r="Y126" s="5">
        <v>9396685000000</v>
      </c>
      <c r="Z126" s="5">
        <v>6939146000000</v>
      </c>
    </row>
    <row r="127" spans="3:26" ht="15.5" x14ac:dyDescent="0.35">
      <c r="C127" t="s">
        <v>159</v>
      </c>
      <c r="D127" s="5">
        <v>95000000000</v>
      </c>
      <c r="E127" s="5">
        <v>95000000000</v>
      </c>
      <c r="F127" s="5">
        <v>95000000000</v>
      </c>
      <c r="G127" s="5">
        <v>95000000000</v>
      </c>
      <c r="I127" s="5">
        <v>95000000000</v>
      </c>
      <c r="J127" s="5">
        <v>95000000000</v>
      </c>
      <c r="K127" s="5">
        <v>95000000000</v>
      </c>
      <c r="L127" s="5">
        <v>95000000000</v>
      </c>
      <c r="M127" s="5">
        <v>95000000000</v>
      </c>
      <c r="N127" s="5">
        <v>95000000000</v>
      </c>
      <c r="O127" s="5">
        <v>95000000000</v>
      </c>
      <c r="P127" s="5">
        <v>95000000000</v>
      </c>
      <c r="Q127" s="5">
        <v>95000000000</v>
      </c>
      <c r="R127" s="5">
        <v>95000000000</v>
      </c>
      <c r="S127" s="5">
        <v>90000000000</v>
      </c>
      <c r="T127" s="5">
        <v>90000000000</v>
      </c>
      <c r="U127" s="5">
        <v>90000000000</v>
      </c>
      <c r="V127" s="5">
        <v>90000000000</v>
      </c>
      <c r="W127" s="5">
        <v>90000000000</v>
      </c>
      <c r="X127" s="5">
        <v>90000000000</v>
      </c>
      <c r="Y127" s="5">
        <v>90000000000</v>
      </c>
      <c r="Z127" s="5">
        <v>90000000000</v>
      </c>
    </row>
    <row r="128" spans="3:26" ht="15.5" x14ac:dyDescent="0.35">
      <c r="C128" t="s">
        <v>160</v>
      </c>
      <c r="D128" s="5">
        <v>4197360000000</v>
      </c>
      <c r="E128" s="5">
        <v>8608008000000</v>
      </c>
      <c r="F128" s="5">
        <v>6551839000000</v>
      </c>
      <c r="G128" s="5">
        <v>4517132000000</v>
      </c>
      <c r="I128" s="5">
        <v>6551839000000</v>
      </c>
      <c r="J128" s="5">
        <v>6543087000000</v>
      </c>
      <c r="K128" s="5">
        <v>8071928000000</v>
      </c>
      <c r="L128" s="5">
        <v>6370419000000</v>
      </c>
      <c r="M128" s="5">
        <v>7374336000000</v>
      </c>
      <c r="N128" s="5">
        <v>8478617000000</v>
      </c>
      <c r="O128" s="5">
        <v>13934964000000</v>
      </c>
      <c r="P128" s="5">
        <v>13635669000000</v>
      </c>
      <c r="Q128" s="5">
        <v>12486976000000</v>
      </c>
      <c r="R128" s="5">
        <v>12530625000000</v>
      </c>
      <c r="S128" s="5">
        <v>10358143000000</v>
      </c>
      <c r="T128" s="5">
        <v>12253869000000</v>
      </c>
      <c r="U128" s="5">
        <v>12889625000000</v>
      </c>
      <c r="V128" s="5">
        <v>12025587000000</v>
      </c>
      <c r="W128" s="5">
        <v>9044733000000</v>
      </c>
      <c r="X128" s="5">
        <v>9044039000000</v>
      </c>
      <c r="Y128" s="5">
        <v>9306685000000</v>
      </c>
      <c r="Z128" s="5">
        <v>6849146000000</v>
      </c>
    </row>
    <row r="129" spans="2:26" ht="15.5" x14ac:dyDescent="0.35">
      <c r="C129" t="s">
        <v>161</v>
      </c>
      <c r="D129" s="5">
        <v>4292360000000</v>
      </c>
      <c r="E129" s="5">
        <v>8703008000000</v>
      </c>
      <c r="F129" s="5">
        <v>6646839000000</v>
      </c>
      <c r="G129" s="5">
        <v>4612132000000</v>
      </c>
      <c r="I129" s="5">
        <v>6646839000000</v>
      </c>
      <c r="J129" s="5">
        <v>6638087000000</v>
      </c>
      <c r="K129" s="5">
        <v>8166928000000</v>
      </c>
      <c r="L129" s="5">
        <v>6465419000000</v>
      </c>
      <c r="M129" s="5">
        <v>7469336000000</v>
      </c>
      <c r="N129" s="5">
        <v>8573617000000</v>
      </c>
      <c r="O129" s="5">
        <v>14029964000000</v>
      </c>
      <c r="P129" s="5">
        <v>13730669000000</v>
      </c>
      <c r="Q129" s="5">
        <v>12581976000000</v>
      </c>
      <c r="R129" s="5">
        <v>12625625000000</v>
      </c>
      <c r="S129" s="5">
        <v>10448143000000</v>
      </c>
      <c r="T129" s="5">
        <v>12343869000000</v>
      </c>
      <c r="U129" s="5">
        <v>12979625000000</v>
      </c>
      <c r="V129" s="5">
        <v>12115587000000</v>
      </c>
      <c r="W129" s="5">
        <v>9134733000000</v>
      </c>
      <c r="X129" s="5">
        <v>9134039000000</v>
      </c>
      <c r="Y129" s="5">
        <v>9396685000000</v>
      </c>
      <c r="Z129" s="5">
        <v>6939146000000</v>
      </c>
    </row>
    <row r="130" spans="2:26" ht="15.5" x14ac:dyDescent="0.35">
      <c r="C130" t="s">
        <v>162</v>
      </c>
      <c r="X130" s="5">
        <v>988000000</v>
      </c>
      <c r="Y130" s="5">
        <v>4309000000</v>
      </c>
      <c r="Z130" s="5">
        <v>2339000000</v>
      </c>
    </row>
    <row r="131" spans="2:26" ht="15.5" x14ac:dyDescent="0.35">
      <c r="C131" t="s">
        <v>10</v>
      </c>
      <c r="D131" s="5">
        <v>26037106000000</v>
      </c>
      <c r="E131" s="5">
        <v>30426923000000</v>
      </c>
      <c r="F131" s="5">
        <v>28350764000000</v>
      </c>
      <c r="G131" s="5">
        <v>26296598000000</v>
      </c>
      <c r="I131" s="5">
        <v>28350764000000</v>
      </c>
      <c r="J131" s="5">
        <v>28356427000000</v>
      </c>
      <c r="K131" s="5">
        <v>29869853000000</v>
      </c>
      <c r="L131" s="5">
        <v>28170168000000</v>
      </c>
      <c r="M131" s="5">
        <v>29191406000000</v>
      </c>
      <c r="N131" s="5">
        <v>30241426000000</v>
      </c>
      <c r="O131" s="5">
        <v>35679730000000</v>
      </c>
      <c r="P131" s="5">
        <v>35358253000000</v>
      </c>
      <c r="Q131" s="5">
        <v>34112985000000</v>
      </c>
      <c r="R131" s="5">
        <v>34175014000000</v>
      </c>
      <c r="S131" s="5">
        <v>32016060000000</v>
      </c>
      <c r="T131" s="5">
        <v>13498114000000</v>
      </c>
      <c r="U131" s="5">
        <v>14155035000000</v>
      </c>
      <c r="V131" s="5">
        <v>13308420000000</v>
      </c>
      <c r="W131" s="5">
        <v>10201789000000</v>
      </c>
      <c r="X131" s="5">
        <v>10215452000000</v>
      </c>
      <c r="Y131" s="5">
        <v>10465925000000</v>
      </c>
      <c r="Z131" s="5">
        <v>8050235000000</v>
      </c>
    </row>
    <row r="132" spans="2:26" ht="15.5" x14ac:dyDescent="0.35">
      <c r="C132" t="s">
        <v>163</v>
      </c>
      <c r="D132" s="5">
        <v>49897097000000</v>
      </c>
      <c r="E132" s="5">
        <v>51905315000000</v>
      </c>
      <c r="F132" s="5">
        <v>51562512000000</v>
      </c>
      <c r="G132" s="5">
        <v>47916310000000</v>
      </c>
      <c r="I132" s="5">
        <v>51562512000000</v>
      </c>
      <c r="J132" s="5">
        <v>54290706000000</v>
      </c>
      <c r="K132" s="5">
        <v>55316264000000</v>
      </c>
      <c r="L132" s="5">
        <v>54786992000000</v>
      </c>
      <c r="M132" s="5">
        <v>53090428000000</v>
      </c>
      <c r="N132" s="5">
        <v>49674030000000</v>
      </c>
      <c r="O132" s="5">
        <v>50902806000000</v>
      </c>
      <c r="P132" s="5">
        <v>46602420000000</v>
      </c>
      <c r="Q132" s="5">
        <v>43141063000000</v>
      </c>
      <c r="R132" s="5">
        <v>42508277000000</v>
      </c>
      <c r="S132" s="5">
        <v>38010724000000</v>
      </c>
      <c r="T132" s="5">
        <v>28380630000000</v>
      </c>
      <c r="U132" s="5">
        <v>27404594000000</v>
      </c>
      <c r="V132" s="5">
        <v>26247527000000</v>
      </c>
      <c r="W132" s="5">
        <v>19376343000000</v>
      </c>
      <c r="X132" s="5">
        <v>20525123000000</v>
      </c>
      <c r="Y132" s="5">
        <v>17716447000000</v>
      </c>
      <c r="Z132" s="5">
        <v>16133819000000</v>
      </c>
    </row>
    <row r="133" spans="2:26" ht="15.5" x14ac:dyDescent="0.35">
      <c r="C133" t="s">
        <v>164</v>
      </c>
      <c r="D133" s="5">
        <v>116318076900</v>
      </c>
      <c r="E133" s="5">
        <v>116318076900</v>
      </c>
      <c r="F133" s="5">
        <v>116318076900</v>
      </c>
      <c r="G133" s="5">
        <v>116318076900</v>
      </c>
      <c r="I133" s="5">
        <v>116318076900</v>
      </c>
      <c r="J133" s="5">
        <v>116318076900</v>
      </c>
      <c r="K133" s="5">
        <v>116318076900</v>
      </c>
      <c r="L133" s="5">
        <v>116318076900</v>
      </c>
      <c r="M133" s="5">
        <v>116318076900</v>
      </c>
      <c r="N133" s="5">
        <v>116318076900</v>
      </c>
      <c r="O133" s="5">
        <v>116318076900</v>
      </c>
      <c r="P133" s="5">
        <v>116318076900</v>
      </c>
      <c r="Q133" s="5">
        <v>116318076900</v>
      </c>
      <c r="R133" s="5">
        <v>116318076900</v>
      </c>
      <c r="S133" s="5">
        <v>4652723076</v>
      </c>
      <c r="T133" s="5">
        <v>4383000000</v>
      </c>
      <c r="U133" s="5">
        <v>4383000000</v>
      </c>
      <c r="V133" s="5">
        <v>4383000000</v>
      </c>
      <c r="W133" s="5">
        <v>4383000000</v>
      </c>
      <c r="X133" s="5">
        <v>4383000000</v>
      </c>
      <c r="Y133" s="5">
        <v>4383000000</v>
      </c>
      <c r="Z133" s="5">
        <v>4383000000</v>
      </c>
    </row>
    <row r="135" spans="2:26" ht="15.5" x14ac:dyDescent="0.35">
      <c r="B135" t="s">
        <v>165</v>
      </c>
      <c r="C135" t="s">
        <v>166</v>
      </c>
      <c r="D135" s="5">
        <v>4262894000000</v>
      </c>
      <c r="E135" s="5">
        <v>496066000000</v>
      </c>
      <c r="F135" s="5">
        <v>2922363000000</v>
      </c>
      <c r="G135" s="5">
        <v>3424234000000</v>
      </c>
      <c r="I135" s="5">
        <v>7409433000000</v>
      </c>
      <c r="J135" s="5">
        <v>5164072000000</v>
      </c>
      <c r="K135" s="5">
        <v>6282144000000</v>
      </c>
      <c r="L135" s="5">
        <v>7355336000000</v>
      </c>
      <c r="M135" s="5">
        <v>10302406000000</v>
      </c>
      <c r="N135" s="5">
        <v>11953039000000</v>
      </c>
      <c r="O135" s="5">
        <v>17145967000000</v>
      </c>
      <c r="P135" s="5">
        <v>20193483000000</v>
      </c>
      <c r="Q135" s="5">
        <v>15376315000000</v>
      </c>
      <c r="R135" s="5">
        <v>14076579000000</v>
      </c>
      <c r="S135" s="5">
        <v>811163000000</v>
      </c>
      <c r="T135" s="5">
        <v>11103195000000</v>
      </c>
      <c r="U135" s="5">
        <v>10802179000000</v>
      </c>
      <c r="V135" s="5">
        <v>4087495000000</v>
      </c>
      <c r="W135" s="5">
        <v>11088270000000</v>
      </c>
      <c r="X135" s="5">
        <v>7059975000000</v>
      </c>
      <c r="Y135" s="5">
        <v>4305596000000</v>
      </c>
      <c r="Z135" s="5">
        <v>4745113000000</v>
      </c>
    </row>
    <row r="136" spans="2:26" ht="15.5" x14ac:dyDescent="0.35">
      <c r="C136" t="s">
        <v>279</v>
      </c>
      <c r="D136" s="5">
        <v>34409308000000</v>
      </c>
      <c r="E136" s="5">
        <v>28985307000000</v>
      </c>
      <c r="F136" s="5">
        <v>32895551000000</v>
      </c>
      <c r="G136" s="5">
        <v>32364703000000</v>
      </c>
      <c r="I136" s="5">
        <v>126833719000000</v>
      </c>
      <c r="J136" s="5">
        <v>131178425000000</v>
      </c>
      <c r="K136" s="5">
        <v>128363482000000</v>
      </c>
      <c r="L136" s="5">
        <v>123381594000000</v>
      </c>
      <c r="M136" s="5">
        <v>110817468000000</v>
      </c>
      <c r="N136" s="5">
        <v>102261954000000</v>
      </c>
      <c r="O136" s="5">
        <v>116293601000000</v>
      </c>
      <c r="P136" s="5">
        <v>116739187000000</v>
      </c>
      <c r="Q136" s="5">
        <v>108033945000000</v>
      </c>
      <c r="R136" s="5">
        <v>102589715000000</v>
      </c>
      <c r="S136" s="5">
        <v>94652091000000</v>
      </c>
      <c r="T136" s="5">
        <v>87346242000000</v>
      </c>
      <c r="U136" s="5">
        <v>80737051000000</v>
      </c>
      <c r="V136" s="5">
        <v>72057034000000</v>
      </c>
      <c r="W136" s="5">
        <v>57367765000000</v>
      </c>
      <c r="X136" s="5">
        <v>46634594000000</v>
      </c>
      <c r="Y136" s="5">
        <v>42175778000000</v>
      </c>
      <c r="Z136" s="5">
        <v>38529830000000</v>
      </c>
    </row>
    <row r="137" spans="2:26" ht="15.5" x14ac:dyDescent="0.35">
      <c r="C137" t="s">
        <v>1251</v>
      </c>
      <c r="T137" s="5">
        <v>-32063951000000</v>
      </c>
      <c r="U137" s="5">
        <v>-29406818000000</v>
      </c>
      <c r="V137" s="5">
        <v>-31126541000000</v>
      </c>
      <c r="W137" s="5">
        <v>-19123119000000</v>
      </c>
      <c r="X137" s="5">
        <v>-17683260000000</v>
      </c>
    </row>
    <row r="138" spans="2:26" ht="15.5" x14ac:dyDescent="0.35">
      <c r="C138" t="s">
        <v>380</v>
      </c>
      <c r="D138" s="5">
        <v>-7042856000000</v>
      </c>
      <c r="E138" s="5">
        <v>-6665593000000</v>
      </c>
      <c r="F138" s="5">
        <v>-8697160000000</v>
      </c>
      <c r="G138" s="5">
        <v>-8699634000000</v>
      </c>
      <c r="I138" s="5">
        <v>-32842913000000</v>
      </c>
      <c r="J138" s="5">
        <v>-41755969000000</v>
      </c>
      <c r="K138" s="5">
        <v>-38432484000000</v>
      </c>
      <c r="L138" s="5">
        <v>-31254003000000</v>
      </c>
      <c r="M138" s="5">
        <v>-24769324000000</v>
      </c>
      <c r="N138" s="5">
        <v>-25176350000000</v>
      </c>
      <c r="O138" s="5">
        <v>-29410669000000</v>
      </c>
      <c r="P138" s="5">
        <v>-29605986000000</v>
      </c>
      <c r="Q138" s="5">
        <v>-27049879000000</v>
      </c>
      <c r="R138" s="5">
        <v>-31009499000000</v>
      </c>
      <c r="S138" s="5">
        <v>-31740825000000</v>
      </c>
      <c r="Y138" s="5">
        <v>-15441090000000</v>
      </c>
      <c r="Z138" s="5">
        <v>-12648231000000</v>
      </c>
    </row>
    <row r="139" spans="2:26" ht="15.5" x14ac:dyDescent="0.35">
      <c r="C139" t="s">
        <v>812</v>
      </c>
      <c r="D139" s="5">
        <v>-1399885000000</v>
      </c>
      <c r="E139" s="5">
        <v>-1864373000000</v>
      </c>
      <c r="F139" s="5">
        <v>-1307704000000</v>
      </c>
      <c r="G139" s="5">
        <v>-1163154000000</v>
      </c>
      <c r="I139" s="5">
        <v>-5598239000000</v>
      </c>
      <c r="J139" s="5">
        <v>-5416111000000</v>
      </c>
      <c r="K139" s="5">
        <v>-5165909000000</v>
      </c>
      <c r="L139" s="5">
        <v>-4791601000000</v>
      </c>
      <c r="M139" s="5">
        <v>-4936203000000</v>
      </c>
      <c r="N139" s="5">
        <v>-4652805000000</v>
      </c>
      <c r="O139" s="5">
        <v>-4609160000000</v>
      </c>
      <c r="P139" s="5">
        <v>-4814044000000</v>
      </c>
      <c r="Q139" s="5">
        <v>-4690431000000</v>
      </c>
      <c r="R139" s="5">
        <v>-4243269000000</v>
      </c>
      <c r="S139" s="5">
        <v>-4018073000000</v>
      </c>
      <c r="Y139" s="5">
        <v>-2093805000000</v>
      </c>
      <c r="Z139" s="5">
        <v>-2008759000000</v>
      </c>
    </row>
    <row r="140" spans="2:26" ht="15.5" x14ac:dyDescent="0.35">
      <c r="C140" t="s">
        <v>382</v>
      </c>
      <c r="D140" s="5">
        <v>-8442741000000</v>
      </c>
      <c r="E140" s="5">
        <v>-8529966000000</v>
      </c>
      <c r="F140" s="5">
        <v>-10004864000000</v>
      </c>
      <c r="G140" s="5">
        <v>-9862788000000</v>
      </c>
      <c r="I140" s="5">
        <v>-38441152000000</v>
      </c>
      <c r="J140" s="5">
        <v>-47172080000000</v>
      </c>
      <c r="K140" s="5">
        <v>-43598393000000</v>
      </c>
      <c r="L140" s="5">
        <v>-36045604000000</v>
      </c>
      <c r="M140" s="5">
        <v>-29705527000000</v>
      </c>
      <c r="N140" s="5">
        <v>-29829155000000</v>
      </c>
      <c r="O140" s="5">
        <v>-34019829000000</v>
      </c>
      <c r="P140" s="5">
        <v>-34420030000000</v>
      </c>
      <c r="Q140" s="5">
        <v>-31740310000000</v>
      </c>
      <c r="R140" s="5">
        <v>-35252768000000</v>
      </c>
      <c r="S140" s="5">
        <v>-35758898000000</v>
      </c>
      <c r="T140" s="5">
        <v>-32063951000000</v>
      </c>
      <c r="U140" s="5">
        <v>-29406818000000</v>
      </c>
      <c r="V140" s="5">
        <v>-31126541000000</v>
      </c>
      <c r="W140" s="5">
        <v>-19123119000000</v>
      </c>
      <c r="X140" s="5">
        <v>-17683260000000</v>
      </c>
      <c r="Y140" s="5">
        <v>-17534895000000</v>
      </c>
      <c r="Z140" s="5">
        <v>-14656990000000</v>
      </c>
    </row>
    <row r="141" spans="2:26" ht="15.5" x14ac:dyDescent="0.35">
      <c r="C141" t="s">
        <v>411</v>
      </c>
      <c r="D141" s="5">
        <v>-720441000000</v>
      </c>
      <c r="E141" s="5">
        <v>-502997000000</v>
      </c>
      <c r="F141" s="5">
        <v>-2583782000000</v>
      </c>
      <c r="G141" s="5">
        <v>-454736000000</v>
      </c>
      <c r="I141" s="5">
        <v>-4099982000000</v>
      </c>
      <c r="J141" s="5">
        <v>-2725296000000</v>
      </c>
      <c r="K141" s="5">
        <v>-2823179000000</v>
      </c>
      <c r="L141" s="5">
        <v>-1909078000000</v>
      </c>
      <c r="M141" s="5">
        <v>-6325778000000</v>
      </c>
      <c r="N141" s="5">
        <v>-2948120000000</v>
      </c>
      <c r="O141" s="5">
        <v>-4630741000000</v>
      </c>
      <c r="P141" s="5">
        <v>-4412498000000</v>
      </c>
      <c r="Q141" s="5">
        <v>-4337944000000</v>
      </c>
      <c r="R141" s="5">
        <v>-3826053000000</v>
      </c>
      <c r="S141" s="5">
        <v>-3824285000000</v>
      </c>
      <c r="T141" s="5">
        <v>-4002835000000</v>
      </c>
      <c r="U141" s="5">
        <v>-3652947000000</v>
      </c>
      <c r="V141" s="5">
        <v>-3473951000000</v>
      </c>
      <c r="W141" s="5">
        <v>-27262394000000</v>
      </c>
      <c r="X141" s="5">
        <v>-21939325000000</v>
      </c>
      <c r="Y141" s="5">
        <v>-20245308000000</v>
      </c>
      <c r="Z141" s="5">
        <v>-18940392000000</v>
      </c>
    </row>
    <row r="142" spans="2:26" ht="15.5" x14ac:dyDescent="0.35">
      <c r="C142" t="s">
        <v>1010</v>
      </c>
      <c r="D142" s="5">
        <v>924163000000</v>
      </c>
      <c r="K142" s="5">
        <v>429668000000</v>
      </c>
      <c r="L142" s="5">
        <v>137002000000</v>
      </c>
      <c r="M142" s="5">
        <v>10325000000</v>
      </c>
      <c r="N142" s="5">
        <v>70268000000</v>
      </c>
      <c r="P142" s="5">
        <v>376689000000</v>
      </c>
    </row>
    <row r="143" spans="2:26" ht="15.5" x14ac:dyDescent="0.35">
      <c r="C143" t="s">
        <v>1705</v>
      </c>
      <c r="D143" s="5">
        <v>-21252134000000</v>
      </c>
      <c r="E143" s="5">
        <v>-20693307000000</v>
      </c>
      <c r="F143" s="5">
        <v>-18256009000000</v>
      </c>
      <c r="G143" s="5">
        <v>-18608387000000</v>
      </c>
      <c r="I143" s="5">
        <v>-77994452000000</v>
      </c>
      <c r="J143" s="5">
        <v>-76903371000000</v>
      </c>
      <c r="K143" s="5">
        <v>-77029914000000</v>
      </c>
      <c r="L143" s="5">
        <v>-78717641000000</v>
      </c>
      <c r="M143" s="5">
        <v>-64983313000000</v>
      </c>
      <c r="N143" s="5">
        <v>-58236919000000</v>
      </c>
      <c r="O143" s="5">
        <v>-61538037000000</v>
      </c>
      <c r="P143" s="5">
        <v>-59128307000000</v>
      </c>
      <c r="Q143" s="5">
        <v>-57699942000000</v>
      </c>
      <c r="R143" s="5">
        <v>-50028125000000</v>
      </c>
      <c r="S143" s="5">
        <v>-54237237000000</v>
      </c>
      <c r="T143" s="5">
        <v>-40172789000000</v>
      </c>
      <c r="U143" s="5">
        <v>-36737663000000</v>
      </c>
      <c r="V143" s="5">
        <v>-33421551000000</v>
      </c>
    </row>
    <row r="144" spans="2:26" ht="15.5" x14ac:dyDescent="0.35">
      <c r="C144" t="s">
        <v>1706</v>
      </c>
      <c r="D144" s="5">
        <v>-924163000000</v>
      </c>
      <c r="E144" s="5">
        <v>924163000000</v>
      </c>
      <c r="F144" s="5">
        <v>428555000000</v>
      </c>
      <c r="I144" s="5">
        <v>428555000000</v>
      </c>
    </row>
    <row r="145" spans="3:26" ht="15.5" x14ac:dyDescent="0.35">
      <c r="C145" t="s">
        <v>1707</v>
      </c>
      <c r="D145" s="5">
        <v>-8803000000</v>
      </c>
      <c r="E145" s="5">
        <v>-8699000000</v>
      </c>
      <c r="F145" s="5">
        <v>-9094000000</v>
      </c>
      <c r="G145" s="5">
        <v>-9006000000</v>
      </c>
      <c r="I145" s="5">
        <v>-38658000000</v>
      </c>
      <c r="J145" s="5">
        <v>-39560000000</v>
      </c>
      <c r="K145" s="5">
        <v>-41748000000</v>
      </c>
      <c r="L145" s="5">
        <v>-50049000000</v>
      </c>
      <c r="M145" s="5">
        <v>-56528000000</v>
      </c>
      <c r="N145" s="5">
        <v>-49983000000</v>
      </c>
      <c r="O145" s="5">
        <v>-53454000000</v>
      </c>
      <c r="P145" s="5">
        <v>-30495000000</v>
      </c>
      <c r="Q145" s="5">
        <v>-25533000000</v>
      </c>
      <c r="R145" s="5">
        <v>-22324000000</v>
      </c>
      <c r="S145" s="5">
        <v>-138425000000</v>
      </c>
      <c r="T145" s="5">
        <v>-47416000000</v>
      </c>
      <c r="U145" s="5">
        <v>-69075000000</v>
      </c>
      <c r="V145" s="5">
        <v>-34684000000</v>
      </c>
      <c r="W145" s="5">
        <v>-21247000000</v>
      </c>
    </row>
    <row r="146" spans="3:26" ht="15.5" x14ac:dyDescent="0.35">
      <c r="C146" t="s">
        <v>1708</v>
      </c>
      <c r="X146" s="5">
        <v>-32587000000</v>
      </c>
      <c r="Y146" s="5">
        <v>-166926000000</v>
      </c>
      <c r="Z146" s="5">
        <v>-211670000000</v>
      </c>
    </row>
    <row r="147" spans="3:26" ht="15.5" x14ac:dyDescent="0.35">
      <c r="C147" t="s">
        <v>1709</v>
      </c>
      <c r="D147" s="5">
        <v>36686000000</v>
      </c>
      <c r="E147" s="5">
        <v>166569000000</v>
      </c>
      <c r="F147" s="5">
        <v>90784000000</v>
      </c>
      <c r="G147" s="5">
        <v>61875000000</v>
      </c>
      <c r="I147" s="5">
        <v>422704000000</v>
      </c>
      <c r="J147" s="5">
        <v>701253000000</v>
      </c>
      <c r="K147" s="5">
        <v>800707000000</v>
      </c>
      <c r="L147" s="5">
        <v>383298000000</v>
      </c>
      <c r="M147" s="5">
        <v>517905000000</v>
      </c>
      <c r="N147" s="5">
        <v>812774000000</v>
      </c>
      <c r="O147" s="5">
        <v>1112910000000</v>
      </c>
      <c r="P147" s="5">
        <v>1001440000000</v>
      </c>
      <c r="Q147" s="5">
        <v>864745000000</v>
      </c>
      <c r="R147" s="5">
        <v>775881000000</v>
      </c>
      <c r="S147" s="5">
        <v>68963000000</v>
      </c>
      <c r="T147" s="5">
        <v>57465000000</v>
      </c>
      <c r="U147" s="5">
        <v>48866000000</v>
      </c>
      <c r="V147" s="5">
        <v>120025000000</v>
      </c>
      <c r="W147" s="5">
        <v>123794000000</v>
      </c>
      <c r="X147" s="5">
        <v>79368000000</v>
      </c>
      <c r="Y147" s="5">
        <v>50327000000</v>
      </c>
      <c r="Z147" s="5">
        <v>37422000000</v>
      </c>
    </row>
    <row r="148" spans="3:26" ht="15.5" x14ac:dyDescent="0.35">
      <c r="C148" t="s">
        <v>924</v>
      </c>
      <c r="D148" s="5">
        <v>241019000000</v>
      </c>
      <c r="E148" s="5">
        <v>154996000000</v>
      </c>
      <c r="F148" s="5">
        <v>361222000000</v>
      </c>
      <c r="G148" s="5">
        <v>-67427000000</v>
      </c>
      <c r="I148" s="5">
        <v>298699000000</v>
      </c>
      <c r="J148" s="5">
        <v>124701000000</v>
      </c>
      <c r="K148" s="5">
        <v>181521000000</v>
      </c>
      <c r="L148" s="5">
        <v>175814000000</v>
      </c>
      <c r="M148" s="5">
        <v>27854000000</v>
      </c>
      <c r="N148" s="5">
        <v>-127780000000</v>
      </c>
      <c r="O148" s="5">
        <v>-18483000000</v>
      </c>
      <c r="P148" s="5">
        <v>67497000000</v>
      </c>
      <c r="Q148" s="5">
        <v>281354000000</v>
      </c>
      <c r="R148" s="5">
        <v>-159747000000</v>
      </c>
      <c r="S148" s="5">
        <v>48954000000</v>
      </c>
      <c r="T148" s="5">
        <v>-13521000000</v>
      </c>
      <c r="U148" s="5">
        <v>-117235000000</v>
      </c>
      <c r="V148" s="5">
        <v>-32837000000</v>
      </c>
      <c r="W148" s="5">
        <v>3471000000</v>
      </c>
      <c r="X148" s="5">
        <v>1185000000</v>
      </c>
      <c r="Y148" s="5">
        <v>26620000000</v>
      </c>
      <c r="Z148" s="5">
        <v>-13087000000</v>
      </c>
    </row>
    <row r="149" spans="3:26" ht="15.5" x14ac:dyDescent="0.35">
      <c r="C149" t="s">
        <v>91</v>
      </c>
    </row>
    <row r="150" spans="3:26" ht="15.5" x14ac:dyDescent="0.35">
      <c r="C150" t="s">
        <v>179</v>
      </c>
      <c r="D150" s="5">
        <v>-6588660000000</v>
      </c>
      <c r="E150" s="5">
        <v>-104631000000</v>
      </c>
      <c r="F150" s="5">
        <v>-98453000000</v>
      </c>
      <c r="G150" s="5">
        <v>-4829000000</v>
      </c>
      <c r="I150" s="5">
        <v>-6760197000000</v>
      </c>
      <c r="J150" s="5">
        <v>-8268883000000</v>
      </c>
      <c r="K150" s="5">
        <v>-6541896000000</v>
      </c>
      <c r="L150" s="5">
        <v>-7641302000000</v>
      </c>
      <c r="M150" s="5">
        <v>-8597507000000</v>
      </c>
      <c r="N150" s="5">
        <v>-14105697000000</v>
      </c>
      <c r="O150" s="5">
        <v>-13785001000000</v>
      </c>
      <c r="P150" s="5">
        <v>-12512372000000</v>
      </c>
      <c r="Q150" s="5">
        <v>-12549712000000</v>
      </c>
      <c r="R150" s="5">
        <v>-10376715000000</v>
      </c>
      <c r="S150" s="5">
        <v>5467570000000</v>
      </c>
      <c r="T150" s="5">
        <v>-10400495000000</v>
      </c>
      <c r="U150" s="5">
        <v>-9406805000000</v>
      </c>
      <c r="V150" s="5">
        <v>-4892288000000</v>
      </c>
      <c r="W150" s="5">
        <v>-12131130000000</v>
      </c>
      <c r="X150" s="5">
        <v>-3433861000000</v>
      </c>
      <c r="Y150" s="5">
        <v>-3449997000000</v>
      </c>
      <c r="Z150" s="5">
        <v>-4642101000000</v>
      </c>
    </row>
    <row r="151" spans="3:26" ht="15.5" x14ac:dyDescent="0.35">
      <c r="C151" t="s">
        <v>180</v>
      </c>
      <c r="D151" s="5">
        <v>-61470000000</v>
      </c>
      <c r="E151" s="5">
        <v>3826508000000</v>
      </c>
      <c r="F151" s="5">
        <v>-2181088000000</v>
      </c>
      <c r="G151" s="5">
        <v>-2579371000000</v>
      </c>
      <c r="I151" s="5">
        <v>1755895000000</v>
      </c>
      <c r="J151" s="5">
        <v>2779173000000</v>
      </c>
      <c r="K151" s="5">
        <v>-328207000000</v>
      </c>
      <c r="L151" s="5">
        <v>-14274572000000</v>
      </c>
      <c r="M151" s="5">
        <v>334448000000</v>
      </c>
      <c r="N151" s="5">
        <v>-863728000000</v>
      </c>
      <c r="O151" s="5">
        <v>-56710000000</v>
      </c>
      <c r="P151" s="5">
        <v>333591000000</v>
      </c>
      <c r="Q151" s="5">
        <v>-381049000000</v>
      </c>
      <c r="R151" s="5">
        <v>-362419000000</v>
      </c>
      <c r="S151" s="5">
        <v>-4534423000000</v>
      </c>
      <c r="T151" s="5">
        <v>-1385548000000</v>
      </c>
      <c r="U151" s="5">
        <v>-1143284000000</v>
      </c>
      <c r="V151" s="5">
        <v>-860144000000</v>
      </c>
      <c r="W151" s="5">
        <v>-96576000000</v>
      </c>
      <c r="X151" s="5">
        <v>-291072000000</v>
      </c>
      <c r="Y151" s="5">
        <v>-493671000000</v>
      </c>
      <c r="Z151" s="5">
        <v>-991683000000</v>
      </c>
    </row>
    <row r="152" spans="3:26" ht="15.5" x14ac:dyDescent="0.35">
      <c r="C152" t="s">
        <v>1710</v>
      </c>
      <c r="E152" s="5">
        <v>4024363000000</v>
      </c>
      <c r="F152" s="5">
        <v>-4024175000000</v>
      </c>
      <c r="G152" s="5">
        <v>-20636529000000</v>
      </c>
      <c r="I152" s="5">
        <v>-12068925000000</v>
      </c>
      <c r="J152" s="5">
        <v>-16564645000000</v>
      </c>
      <c r="K152" s="5">
        <v>-54742949000000</v>
      </c>
      <c r="L152" s="5">
        <v>-13188150000000</v>
      </c>
      <c r="M152" s="5">
        <v>-23910000000</v>
      </c>
      <c r="N152" s="5">
        <v>1391000000</v>
      </c>
      <c r="Q152" s="5">
        <v>1481410000000</v>
      </c>
      <c r="R152" s="5">
        <v>693106000000</v>
      </c>
      <c r="T152" s="5">
        <v>156069000000</v>
      </c>
    </row>
    <row r="153" spans="3:26" ht="15.5" x14ac:dyDescent="0.35">
      <c r="C153" t="s">
        <v>1711</v>
      </c>
      <c r="F153" s="5">
        <v>-12591779000000</v>
      </c>
      <c r="G153" s="5">
        <v>18122529000000</v>
      </c>
      <c r="P153" s="5">
        <v>-5443000000</v>
      </c>
    </row>
    <row r="154" spans="3:26" ht="15.5" x14ac:dyDescent="0.35">
      <c r="C154" t="s">
        <v>1712</v>
      </c>
      <c r="D154" s="5">
        <v>28732000000</v>
      </c>
      <c r="E154" s="5">
        <v>-39267000000</v>
      </c>
      <c r="G154" s="5">
        <v>36273000000</v>
      </c>
      <c r="L154" s="5">
        <v>21198000000</v>
      </c>
      <c r="M154" s="5">
        <v>688337000000</v>
      </c>
      <c r="N154" s="5">
        <v>-308380000000</v>
      </c>
      <c r="O154" s="5">
        <v>872683000000</v>
      </c>
      <c r="P154" s="5">
        <v>1100408000000</v>
      </c>
      <c r="Q154" s="5">
        <v>-739914000000</v>
      </c>
      <c r="R154" s="5">
        <v>-284631000000</v>
      </c>
      <c r="S154" s="5">
        <v>-1349701000000</v>
      </c>
    </row>
    <row r="155" spans="3:26" ht="15.5" x14ac:dyDescent="0.35">
      <c r="C155" t="s">
        <v>1068</v>
      </c>
      <c r="I155" s="5">
        <v>5680000000</v>
      </c>
      <c r="K155" s="5">
        <v>7231000000</v>
      </c>
      <c r="L155" s="5">
        <v>1606000000</v>
      </c>
      <c r="M155" s="5">
        <v>3127000000</v>
      </c>
      <c r="N155" s="5">
        <v>4834000000</v>
      </c>
      <c r="O155" s="5">
        <v>420000000</v>
      </c>
      <c r="Q155" s="5">
        <v>5253000000</v>
      </c>
      <c r="S155" s="5">
        <v>2402000000</v>
      </c>
    </row>
    <row r="156" spans="3:26" ht="15.5" x14ac:dyDescent="0.35">
      <c r="C156" t="s">
        <v>201</v>
      </c>
      <c r="J156" s="5">
        <v>4868000000</v>
      </c>
      <c r="M156" s="5">
        <v>19542000000</v>
      </c>
      <c r="P156" s="5">
        <v>89939000000</v>
      </c>
    </row>
    <row r="157" spans="3:26" ht="15.5" x14ac:dyDescent="0.35">
      <c r="C157" t="s">
        <v>358</v>
      </c>
    </row>
    <row r="158" spans="3:26" ht="15.5" x14ac:dyDescent="0.35">
      <c r="C158" t="s">
        <v>1713</v>
      </c>
      <c r="W158" s="5">
        <v>297234000000</v>
      </c>
    </row>
    <row r="159" spans="3:26" ht="15.5" x14ac:dyDescent="0.35">
      <c r="C159" t="s">
        <v>1714</v>
      </c>
      <c r="D159" s="5">
        <v>611000000</v>
      </c>
      <c r="E159" s="5">
        <v>107000000</v>
      </c>
      <c r="F159" s="5">
        <v>401000000</v>
      </c>
      <c r="G159" s="5">
        <v>3269000000</v>
      </c>
      <c r="I159" s="5">
        <v>18659000000</v>
      </c>
      <c r="J159" s="5">
        <v>65078000000</v>
      </c>
      <c r="K159" s="5">
        <v>3270000000</v>
      </c>
      <c r="L159" s="5">
        <v>6446000000</v>
      </c>
      <c r="M159" s="5">
        <v>59622000000</v>
      </c>
      <c r="N159" s="5">
        <v>5255000000</v>
      </c>
      <c r="O159" s="5">
        <v>29724000000</v>
      </c>
      <c r="P159" s="5">
        <v>137904000000</v>
      </c>
      <c r="Q159" s="5">
        <v>23915000000</v>
      </c>
      <c r="R159" s="5">
        <v>90806000000</v>
      </c>
      <c r="S159" s="5">
        <v>108096000000</v>
      </c>
      <c r="T159" s="5">
        <v>35325000000</v>
      </c>
      <c r="U159" s="5">
        <v>234457000000</v>
      </c>
      <c r="V159" s="5">
        <v>59204000000</v>
      </c>
      <c r="W159" s="5">
        <v>50136000000</v>
      </c>
      <c r="X159" s="5">
        <v>30642000000</v>
      </c>
      <c r="Y159" s="5">
        <v>81512000000</v>
      </c>
      <c r="Z159" s="5">
        <v>47934000000</v>
      </c>
    </row>
    <row r="160" spans="3:26" ht="15.5" x14ac:dyDescent="0.35">
      <c r="C160" t="s">
        <v>916</v>
      </c>
      <c r="X160" s="5">
        <v>58228000000</v>
      </c>
    </row>
    <row r="161" spans="3:26" ht="15.5" x14ac:dyDescent="0.35">
      <c r="C161" t="s">
        <v>1715</v>
      </c>
      <c r="X161" s="5">
        <v>17344000000</v>
      </c>
      <c r="Z161" s="5">
        <v>155337000000</v>
      </c>
    </row>
    <row r="162" spans="3:26" ht="15.5" x14ac:dyDescent="0.35">
      <c r="C162" t="s">
        <v>1716</v>
      </c>
      <c r="K162" s="5">
        <v>579606000000</v>
      </c>
      <c r="R162" s="5">
        <v>188779000000</v>
      </c>
    </row>
    <row r="163" spans="3:26" ht="15.5" x14ac:dyDescent="0.35">
      <c r="C163" t="s">
        <v>1717</v>
      </c>
      <c r="F163" s="5">
        <v>15105869000000</v>
      </c>
      <c r="I163" s="5">
        <v>15105869000000</v>
      </c>
      <c r="J163" s="5">
        <v>21100663000000</v>
      </c>
      <c r="K163" s="5">
        <v>55526542000000</v>
      </c>
      <c r="L163" s="5">
        <v>1063150000000</v>
      </c>
      <c r="U163" s="5">
        <v>255872000000</v>
      </c>
      <c r="V163" s="5">
        <v>32078000000</v>
      </c>
    </row>
    <row r="164" spans="3:26" ht="15.5" x14ac:dyDescent="0.35">
      <c r="C164" t="s">
        <v>975</v>
      </c>
      <c r="D164" s="5">
        <v>611000000</v>
      </c>
      <c r="E164" s="5">
        <v>107000000</v>
      </c>
      <c r="F164" s="5">
        <v>15106270000000</v>
      </c>
      <c r="G164" s="5">
        <v>3269000000</v>
      </c>
      <c r="I164" s="5">
        <v>15124528000000</v>
      </c>
      <c r="J164" s="5">
        <v>21165741000000</v>
      </c>
      <c r="K164" s="5">
        <v>56109418000000</v>
      </c>
      <c r="L164" s="5">
        <v>1069596000000</v>
      </c>
      <c r="M164" s="5">
        <v>59622000000</v>
      </c>
      <c r="N164" s="5">
        <v>5255000000</v>
      </c>
      <c r="O164" s="5">
        <v>29724000000</v>
      </c>
      <c r="P164" s="5">
        <v>137904000000</v>
      </c>
      <c r="Q164" s="5">
        <v>23915000000</v>
      </c>
      <c r="R164" s="5">
        <v>279585000000</v>
      </c>
      <c r="S164" s="5">
        <v>108096000000</v>
      </c>
      <c r="T164" s="5">
        <v>35325000000</v>
      </c>
      <c r="U164" s="5">
        <v>490329000000</v>
      </c>
      <c r="V164" s="5">
        <v>91282000000</v>
      </c>
      <c r="W164" s="5">
        <v>347370000000</v>
      </c>
      <c r="X164" s="5">
        <v>106214000000</v>
      </c>
      <c r="Y164" s="5">
        <v>81512000000</v>
      </c>
      <c r="Z164" s="5">
        <v>203271000000</v>
      </c>
    </row>
    <row r="165" spans="3:26" ht="15.5" x14ac:dyDescent="0.35">
      <c r="C165" t="s">
        <v>1516</v>
      </c>
      <c r="F165" s="5">
        <v>-550000000000</v>
      </c>
      <c r="I165" s="5">
        <v>-550000000000</v>
      </c>
    </row>
    <row r="166" spans="3:26" ht="15.5" x14ac:dyDescent="0.35">
      <c r="C166" t="s">
        <v>182</v>
      </c>
    </row>
    <row r="167" spans="3:26" ht="15.5" x14ac:dyDescent="0.35">
      <c r="C167" t="s">
        <v>1718</v>
      </c>
      <c r="D167" s="5">
        <v>-86068000000</v>
      </c>
      <c r="E167" s="5">
        <v>-153387000000</v>
      </c>
      <c r="F167" s="5">
        <v>-655553000000</v>
      </c>
      <c r="G167" s="5">
        <v>438010000000</v>
      </c>
      <c r="I167" s="5">
        <v>-703582000000</v>
      </c>
      <c r="J167" s="5">
        <v>-1527518000000</v>
      </c>
      <c r="K167" s="5">
        <v>-1071842000000</v>
      </c>
      <c r="L167" s="5">
        <v>-898723000000</v>
      </c>
      <c r="M167" s="5">
        <v>-412270000000</v>
      </c>
      <c r="N167" s="5">
        <v>-566828000000</v>
      </c>
      <c r="O167" s="5">
        <v>-959537000000</v>
      </c>
      <c r="P167" s="5">
        <v>-984541000000</v>
      </c>
      <c r="Q167" s="5">
        <v>-1141933000000</v>
      </c>
      <c r="R167" s="5">
        <v>-1050240000000</v>
      </c>
      <c r="S167" s="5">
        <v>-832984000000</v>
      </c>
      <c r="T167" s="5">
        <v>-1493001000000</v>
      </c>
      <c r="U167" s="5">
        <v>-1268930000000</v>
      </c>
      <c r="V167" s="5">
        <v>-687128000000</v>
      </c>
      <c r="W167" s="5">
        <v>-443946000000</v>
      </c>
      <c r="X167" s="5">
        <v>-397286000000</v>
      </c>
      <c r="Y167" s="5">
        <v>-575183000000</v>
      </c>
      <c r="Z167" s="5">
        <v>-1194954000000</v>
      </c>
    </row>
    <row r="168" spans="3:26" ht="15.5" x14ac:dyDescent="0.35">
      <c r="C168" t="s">
        <v>1719</v>
      </c>
      <c r="D168" s="5">
        <v>-4745000000</v>
      </c>
      <c r="E168" s="5">
        <v>-5308000000</v>
      </c>
      <c r="F168" s="5">
        <v>534149000000</v>
      </c>
      <c r="G168" s="5">
        <v>-542923000000</v>
      </c>
      <c r="I168" s="5">
        <v>-51806000000</v>
      </c>
      <c r="J168" s="5">
        <v>-299273000000</v>
      </c>
      <c r="K168" s="5">
        <v>-630065000000</v>
      </c>
      <c r="L168" s="5">
        <v>-1280099000000</v>
      </c>
    </row>
    <row r="169" spans="3:26" ht="15.5" x14ac:dyDescent="0.35">
      <c r="C169" t="s">
        <v>1720</v>
      </c>
      <c r="D169" s="5">
        <v>-90813000000</v>
      </c>
      <c r="E169" s="5">
        <v>-158695000000</v>
      </c>
      <c r="F169" s="5">
        <v>-121404000000</v>
      </c>
      <c r="G169" s="5">
        <v>-104913000000</v>
      </c>
      <c r="I169" s="5">
        <v>-755388000000</v>
      </c>
      <c r="J169" s="5">
        <v>-1826791000000</v>
      </c>
      <c r="K169" s="5">
        <v>-1701907000000</v>
      </c>
      <c r="L169" s="5">
        <v>-2178822000000</v>
      </c>
      <c r="M169" s="5">
        <v>-412270000000</v>
      </c>
      <c r="N169" s="5">
        <v>-566828000000</v>
      </c>
      <c r="O169" s="5">
        <v>-959537000000</v>
      </c>
      <c r="P169" s="5">
        <v>-984541000000</v>
      </c>
      <c r="Q169" s="5">
        <v>-1141933000000</v>
      </c>
      <c r="R169" s="5">
        <v>-1050240000000</v>
      </c>
      <c r="S169" s="5">
        <v>-832984000000</v>
      </c>
      <c r="T169" s="5">
        <v>-1493001000000</v>
      </c>
      <c r="U169" s="5">
        <v>-1268930000000</v>
      </c>
      <c r="V169" s="5">
        <v>-687128000000</v>
      </c>
      <c r="W169" s="5">
        <v>-443946000000</v>
      </c>
      <c r="X169" s="5">
        <v>-397286000000</v>
      </c>
      <c r="Y169" s="5">
        <v>-575183000000</v>
      </c>
      <c r="Z169" s="5">
        <v>-1194954000000</v>
      </c>
    </row>
    <row r="170" spans="3:26" ht="15.5" x14ac:dyDescent="0.35">
      <c r="C170" t="s">
        <v>354</v>
      </c>
      <c r="P170" s="5">
        <v>-4676000000</v>
      </c>
      <c r="Q170" s="5">
        <v>-9780000000</v>
      </c>
      <c r="R170" s="5">
        <v>-239000000</v>
      </c>
      <c r="S170" s="5">
        <v>-190484000000</v>
      </c>
      <c r="T170" s="5">
        <v>-83941000000</v>
      </c>
      <c r="U170" s="5">
        <v>-214683000000</v>
      </c>
      <c r="V170" s="5">
        <v>-113609000000</v>
      </c>
    </row>
    <row r="171" spans="3:26" ht="15.5" x14ac:dyDescent="0.35">
      <c r="C171" t="s">
        <v>844</v>
      </c>
      <c r="W171" s="5">
        <v>-60109000000</v>
      </c>
      <c r="X171" s="5">
        <v>-29940000000</v>
      </c>
      <c r="Y171" s="5">
        <v>-301936000000</v>
      </c>
      <c r="Z171" s="5">
        <v>-154931000000</v>
      </c>
    </row>
    <row r="172" spans="3:26" ht="15.5" x14ac:dyDescent="0.35">
      <c r="C172" t="s">
        <v>206</v>
      </c>
      <c r="D172" s="5">
        <v>-6588660000000</v>
      </c>
      <c r="E172" s="5">
        <v>-104631000000</v>
      </c>
      <c r="F172" s="5">
        <v>-98453000000</v>
      </c>
      <c r="G172" s="5">
        <v>-4829000000</v>
      </c>
      <c r="I172" s="5">
        <v>-6760197000000</v>
      </c>
      <c r="J172" s="5">
        <v>-8268883000000</v>
      </c>
      <c r="K172" s="5">
        <v>-6541896000000</v>
      </c>
      <c r="L172" s="5">
        <v>-7641302000000</v>
      </c>
      <c r="M172" s="5">
        <v>-8597507000000</v>
      </c>
      <c r="N172" s="5">
        <v>-14105697000000</v>
      </c>
      <c r="O172" s="5">
        <v>-13785001000000</v>
      </c>
      <c r="P172" s="5">
        <v>-12512372000000</v>
      </c>
      <c r="Q172" s="5">
        <v>-12549712000000</v>
      </c>
      <c r="R172" s="5">
        <v>-10376715000000</v>
      </c>
      <c r="S172" s="5">
        <v>5467570000000</v>
      </c>
      <c r="T172" s="5">
        <v>-10400495000000</v>
      </c>
      <c r="U172" s="5">
        <v>-9406805000000</v>
      </c>
      <c r="V172" s="5">
        <v>-4892288000000</v>
      </c>
      <c r="W172" s="5">
        <v>-12131130000000</v>
      </c>
      <c r="X172" s="5">
        <v>-3433861000000</v>
      </c>
      <c r="Y172" s="5">
        <v>-3449997000000</v>
      </c>
      <c r="Z172" s="5">
        <v>-4642101000000</v>
      </c>
    </row>
    <row r="173" spans="3:26" ht="15.5" x14ac:dyDescent="0.35">
      <c r="C173" t="s">
        <v>577</v>
      </c>
      <c r="U173" s="5">
        <v>-115000000000</v>
      </c>
      <c r="X173" s="5">
        <v>-3507134000000</v>
      </c>
      <c r="Y173" s="5">
        <v>-9668593000000</v>
      </c>
      <c r="Z173" s="5">
        <v>-8521274000000</v>
      </c>
    </row>
    <row r="174" spans="3:26" ht="15.5" x14ac:dyDescent="0.35">
      <c r="C174" t="s">
        <v>919</v>
      </c>
    </row>
    <row r="175" spans="3:26" ht="15.5" x14ac:dyDescent="0.35">
      <c r="C175" t="s">
        <v>435</v>
      </c>
    </row>
    <row r="176" spans="3:26" ht="15.5" x14ac:dyDescent="0.35">
      <c r="C176" t="s">
        <v>1039</v>
      </c>
      <c r="D176" s="5">
        <v>7531000000</v>
      </c>
      <c r="E176" s="5">
        <v>-63085000000</v>
      </c>
      <c r="F176" s="5">
        <v>32077000000</v>
      </c>
      <c r="G176" s="5">
        <v>-19653000000</v>
      </c>
      <c r="I176" s="5">
        <v>-22512000000</v>
      </c>
      <c r="J176" s="5">
        <v>18171000000</v>
      </c>
      <c r="K176" s="5">
        <v>30146000000</v>
      </c>
      <c r="L176" s="5">
        <v>-32346000000</v>
      </c>
      <c r="M176" s="5">
        <v>78971000000</v>
      </c>
      <c r="N176" s="5">
        <v>-7265000000</v>
      </c>
      <c r="O176" s="5">
        <v>7265000000</v>
      </c>
      <c r="S176" s="5">
        <v>-5329000000</v>
      </c>
      <c r="T176" s="5">
        <v>-38352000000</v>
      </c>
      <c r="U176" s="5">
        <v>43681000000</v>
      </c>
      <c r="V176" s="5">
        <v>115000000000</v>
      </c>
      <c r="X176" s="5">
        <v>3413132000000</v>
      </c>
      <c r="Y176" s="5">
        <v>9762595000000</v>
      </c>
      <c r="Z176" s="5">
        <v>7557385000000</v>
      </c>
    </row>
    <row r="177" spans="2:26" ht="15.5" x14ac:dyDescent="0.35">
      <c r="C177" t="s">
        <v>918</v>
      </c>
      <c r="S177" s="5">
        <v>-2699995000000</v>
      </c>
      <c r="T177" s="5">
        <v>308913000000</v>
      </c>
      <c r="U177" s="5">
        <v>634206000000</v>
      </c>
      <c r="V177" s="5">
        <v>1812884000000</v>
      </c>
      <c r="W177" s="5">
        <v>23363000000</v>
      </c>
      <c r="X177" s="5">
        <v>104690000000</v>
      </c>
      <c r="Y177" s="5">
        <v>281699000000</v>
      </c>
    </row>
    <row r="178" spans="2:26" ht="15.5" x14ac:dyDescent="0.35">
      <c r="C178" t="s">
        <v>817</v>
      </c>
    </row>
    <row r="179" spans="2:26" ht="15.5" x14ac:dyDescent="0.35">
      <c r="C179" t="s">
        <v>1721</v>
      </c>
    </row>
    <row r="180" spans="2:26" ht="15.5" x14ac:dyDescent="0.35">
      <c r="C180" t="s">
        <v>1722</v>
      </c>
      <c r="D180" s="5">
        <v>41546000000</v>
      </c>
      <c r="E180" s="5">
        <v>-41546000000</v>
      </c>
      <c r="P180" s="5">
        <v>-31442000000</v>
      </c>
      <c r="Q180" s="5">
        <v>-22255000000</v>
      </c>
      <c r="R180" s="5">
        <v>-24406000000</v>
      </c>
      <c r="S180" s="5">
        <v>-20546000000</v>
      </c>
      <c r="T180" s="5">
        <v>-20366000000</v>
      </c>
      <c r="U180" s="5">
        <v>-24665000000</v>
      </c>
      <c r="V180" s="5">
        <v>-26522000000</v>
      </c>
      <c r="W180" s="5">
        <v>-38734000000</v>
      </c>
      <c r="X180" s="5">
        <v>-61614000000</v>
      </c>
      <c r="Y180" s="5">
        <v>-69282000000</v>
      </c>
      <c r="Z180" s="5">
        <v>-60711000000</v>
      </c>
    </row>
    <row r="181" spans="2:26" ht="15.5" x14ac:dyDescent="0.35">
      <c r="C181" t="s">
        <v>1246</v>
      </c>
      <c r="D181" s="5">
        <v>-91615000000</v>
      </c>
      <c r="F181" s="5">
        <v>-69784000000</v>
      </c>
      <c r="G181" s="5">
        <v>-45652000000</v>
      </c>
      <c r="I181" s="5">
        <v>-202919000000</v>
      </c>
      <c r="J181" s="5">
        <v>-226211000000</v>
      </c>
      <c r="K181" s="5">
        <v>-209443000000</v>
      </c>
      <c r="L181" s="5">
        <v>-246022000000</v>
      </c>
      <c r="M181" s="5">
        <v>-208522000000</v>
      </c>
      <c r="N181" s="5">
        <v>-163526000000</v>
      </c>
      <c r="O181" s="5">
        <v>-159788000000</v>
      </c>
    </row>
    <row r="182" spans="2:26" ht="15.5" x14ac:dyDescent="0.35">
      <c r="C182" t="s">
        <v>1723</v>
      </c>
      <c r="D182" s="5">
        <v>-6546122000000</v>
      </c>
      <c r="F182" s="5">
        <v>-60746000000</v>
      </c>
      <c r="G182" s="5">
        <v>60476000000</v>
      </c>
      <c r="I182" s="5">
        <v>-6534766000000</v>
      </c>
      <c r="J182" s="5">
        <v>-8060843000000</v>
      </c>
      <c r="K182" s="5">
        <v>-6362599000000</v>
      </c>
      <c r="L182" s="5">
        <v>-7362934000000</v>
      </c>
      <c r="M182" s="5">
        <v>-8467956000000</v>
      </c>
      <c r="N182" s="5">
        <v>-13934906000000</v>
      </c>
      <c r="O182" s="5">
        <v>-13632478000000</v>
      </c>
      <c r="P182" s="5">
        <v>-12480930000000</v>
      </c>
      <c r="Q182" s="5">
        <v>-12527457000000</v>
      </c>
      <c r="R182" s="5">
        <v>-10352309000000</v>
      </c>
      <c r="S182" s="5">
        <v>-12250485000000</v>
      </c>
      <c r="T182" s="5">
        <v>-10650690000000</v>
      </c>
      <c r="U182" s="5">
        <v>-9945027000000</v>
      </c>
      <c r="V182" s="5">
        <v>-6793650000000</v>
      </c>
      <c r="W182" s="5">
        <v>-12053250000000</v>
      </c>
      <c r="X182" s="5">
        <v>-3352995000000</v>
      </c>
      <c r="Y182" s="5">
        <v>-2454480000000</v>
      </c>
      <c r="Z182" s="5">
        <v>-3462570000000</v>
      </c>
    </row>
    <row r="183" spans="2:26" ht="15.5" x14ac:dyDescent="0.35">
      <c r="C183" t="s">
        <v>1724</v>
      </c>
      <c r="W183" s="5">
        <v>-2400000000</v>
      </c>
    </row>
    <row r="184" spans="2:26" ht="15.5" x14ac:dyDescent="0.35">
      <c r="C184" t="s">
        <v>538</v>
      </c>
      <c r="Y184" s="5">
        <v>-1000000000000</v>
      </c>
    </row>
    <row r="185" spans="2:26" ht="15.5" x14ac:dyDescent="0.35">
      <c r="C185" t="s">
        <v>535</v>
      </c>
      <c r="S185" s="5">
        <v>20768676000000</v>
      </c>
    </row>
    <row r="186" spans="2:26" ht="15.5" x14ac:dyDescent="0.35">
      <c r="C186" t="s">
        <v>1073</v>
      </c>
      <c r="S186" s="5">
        <v>-324751000000</v>
      </c>
    </row>
    <row r="187" spans="2:26" ht="15.5" x14ac:dyDescent="0.35">
      <c r="C187" t="s">
        <v>224</v>
      </c>
      <c r="D187" s="5">
        <v>-2387236000000</v>
      </c>
      <c r="E187" s="5">
        <v>4217943000000</v>
      </c>
      <c r="F187" s="5">
        <v>642822000000</v>
      </c>
      <c r="G187" s="5">
        <v>840034000000</v>
      </c>
      <c r="I187" s="5">
        <v>2405131000000</v>
      </c>
      <c r="J187" s="5">
        <v>-325638000000</v>
      </c>
      <c r="K187" s="5">
        <v>-587959000000</v>
      </c>
      <c r="L187" s="5">
        <v>-14560538000000</v>
      </c>
      <c r="M187" s="5">
        <v>2039347000000</v>
      </c>
      <c r="N187" s="5">
        <v>-3016386000000</v>
      </c>
      <c r="O187" s="5">
        <v>3304256000000</v>
      </c>
      <c r="P187" s="5">
        <v>8014702000000</v>
      </c>
      <c r="Q187" s="5">
        <v>2445554000000</v>
      </c>
      <c r="R187" s="5">
        <v>3337445000000</v>
      </c>
      <c r="S187" s="5">
        <v>1744310000000</v>
      </c>
      <c r="T187" s="5">
        <v>-682848000000</v>
      </c>
      <c r="U187" s="5">
        <v>252090000000</v>
      </c>
      <c r="V187" s="5">
        <v>-1664937000000</v>
      </c>
      <c r="W187" s="5">
        <v>-1139436000000</v>
      </c>
      <c r="X187" s="5">
        <v>3335042000000</v>
      </c>
      <c r="Y187" s="5">
        <v>361928000000</v>
      </c>
      <c r="Z187" s="5">
        <v>-888671000000</v>
      </c>
    </row>
    <row r="188" spans="2:26" ht="15.5" x14ac:dyDescent="0.35">
      <c r="C188" t="s">
        <v>225</v>
      </c>
      <c r="E188" s="5">
        <v>4774652000000</v>
      </c>
      <c r="I188" s="5">
        <v>2369521000000</v>
      </c>
      <c r="J188" s="5">
        <v>2695159000000</v>
      </c>
      <c r="K188" s="5">
        <v>3283118000000</v>
      </c>
      <c r="L188" s="5">
        <v>17843656000000</v>
      </c>
      <c r="M188" s="5">
        <v>15804309000000</v>
      </c>
      <c r="N188" s="5">
        <v>18820695000000</v>
      </c>
      <c r="O188" s="5">
        <v>15516439000000</v>
      </c>
      <c r="P188" s="5">
        <v>7501737000000</v>
      </c>
      <c r="Q188" s="5">
        <v>5056183000000</v>
      </c>
      <c r="R188" s="5">
        <v>1718738000000</v>
      </c>
      <c r="S188" s="5">
        <v>-25572000000</v>
      </c>
      <c r="T188" s="5">
        <v>657276000000</v>
      </c>
      <c r="U188" s="5">
        <v>405186000000</v>
      </c>
      <c r="V188" s="5">
        <v>2070123000000</v>
      </c>
      <c r="W188" s="5">
        <v>3209559000000</v>
      </c>
      <c r="X188" s="5">
        <v>-125483000000</v>
      </c>
      <c r="Y188" s="5">
        <v>-487411000000</v>
      </c>
      <c r="Z188" s="5">
        <v>401260000000</v>
      </c>
    </row>
    <row r="189" spans="2:26" ht="15.5" x14ac:dyDescent="0.35">
      <c r="C189" t="s">
        <v>226</v>
      </c>
      <c r="D189" s="5">
        <v>-2387236000000</v>
      </c>
      <c r="E189" s="5">
        <v>8992595000000</v>
      </c>
      <c r="F189" s="5">
        <v>642822000000</v>
      </c>
      <c r="G189" s="5">
        <v>840034000000</v>
      </c>
      <c r="I189" s="5">
        <v>4774652000000</v>
      </c>
      <c r="J189" s="5">
        <v>2369521000000</v>
      </c>
      <c r="K189" s="5">
        <v>2695159000000</v>
      </c>
      <c r="L189" s="5">
        <v>3283118000000</v>
      </c>
      <c r="M189" s="5">
        <v>17843656000000</v>
      </c>
      <c r="N189" s="5">
        <v>15804309000000</v>
      </c>
      <c r="O189" s="5">
        <v>18820695000000</v>
      </c>
      <c r="P189" s="5">
        <v>15516439000000</v>
      </c>
      <c r="Q189" s="5">
        <v>7501737000000</v>
      </c>
      <c r="R189" s="5">
        <v>5056183000000</v>
      </c>
      <c r="S189" s="5">
        <v>1718738000000</v>
      </c>
      <c r="T189" s="5">
        <v>-25572000000</v>
      </c>
      <c r="U189" s="5">
        <v>657276000000</v>
      </c>
      <c r="V189" s="5">
        <v>405186000000</v>
      </c>
      <c r="W189" s="5">
        <v>2070123000000</v>
      </c>
      <c r="X189" s="5">
        <v>3209559000000</v>
      </c>
      <c r="Y189" s="5">
        <v>-125483000000</v>
      </c>
      <c r="Z189" s="5">
        <v>-487411000000</v>
      </c>
    </row>
    <row r="191" spans="2:26" ht="15.5" x14ac:dyDescent="0.35">
      <c r="B191" t="s">
        <v>227</v>
      </c>
      <c r="C191" t="s">
        <v>12</v>
      </c>
      <c r="D191" s="5">
        <v>116320000000</v>
      </c>
      <c r="E191" s="5">
        <v>116320000000</v>
      </c>
      <c r="F191" s="5">
        <v>116320000000</v>
      </c>
      <c r="G191" s="5">
        <v>116320000000</v>
      </c>
      <c r="I191" s="5">
        <v>116320000000</v>
      </c>
      <c r="J191" s="5">
        <v>116320000000</v>
      </c>
      <c r="K191" s="5">
        <v>116320000000</v>
      </c>
      <c r="L191" s="5">
        <v>116320000000</v>
      </c>
      <c r="M191" s="5">
        <v>116320000000</v>
      </c>
      <c r="N191" s="5">
        <v>116320000000</v>
      </c>
      <c r="O191" s="5">
        <v>116320000000</v>
      </c>
      <c r="P191" s="5">
        <v>116320000000</v>
      </c>
      <c r="Q191" s="5">
        <v>116320000000</v>
      </c>
      <c r="R191" s="5">
        <v>116320000000</v>
      </c>
      <c r="S191" s="5">
        <v>4650000000</v>
      </c>
      <c r="T191" s="5">
        <v>4380000000</v>
      </c>
      <c r="U191" s="5">
        <v>4380000000</v>
      </c>
      <c r="V191" s="5">
        <v>4380000000</v>
      </c>
      <c r="W191" s="5">
        <v>4380000000</v>
      </c>
      <c r="X191" s="5">
        <v>4380000000</v>
      </c>
      <c r="Y191" s="5">
        <v>4380000000</v>
      </c>
      <c r="Z191" s="5">
        <v>4380000000</v>
      </c>
    </row>
    <row r="192" spans="2:26" ht="15.5" x14ac:dyDescent="0.35">
      <c r="C192" t="s">
        <v>228</v>
      </c>
      <c r="D192" s="6">
        <v>18.38</v>
      </c>
      <c r="E192" s="6">
        <v>17.68</v>
      </c>
      <c r="F192" s="6">
        <v>18.04</v>
      </c>
      <c r="G192" s="6">
        <v>20.48</v>
      </c>
    </row>
    <row r="193" spans="3:7" ht="15.5" x14ac:dyDescent="0.35">
      <c r="C193" t="s">
        <v>229</v>
      </c>
      <c r="D193" s="6">
        <v>36.450000000000003</v>
      </c>
      <c r="E193" s="6">
        <v>41.01</v>
      </c>
      <c r="F193" s="6">
        <v>40.19</v>
      </c>
      <c r="G193" s="6">
        <v>39.79</v>
      </c>
    </row>
    <row r="194" spans="3:7" ht="15.5" x14ac:dyDescent="0.35">
      <c r="C194" t="s">
        <v>73</v>
      </c>
      <c r="D194" s="6">
        <v>2.66</v>
      </c>
      <c r="E194" s="6">
        <v>3.1</v>
      </c>
      <c r="F194" s="6">
        <v>2.97</v>
      </c>
      <c r="G194" s="6">
        <v>3.32</v>
      </c>
    </row>
    <row r="195" spans="3:7" ht="15.5" x14ac:dyDescent="0.35">
      <c r="C195" t="s">
        <v>230</v>
      </c>
      <c r="D195" s="5">
        <v>2901260000000</v>
      </c>
      <c r="E195" s="5">
        <v>2819680000000</v>
      </c>
      <c r="F195" s="5">
        <v>2658860000000</v>
      </c>
      <c r="G195" s="5">
        <v>3320760000000</v>
      </c>
    </row>
    <row r="196" spans="3:7" ht="15.5" x14ac:dyDescent="0.35">
      <c r="C196" t="s">
        <v>231</v>
      </c>
      <c r="D196" s="6">
        <v>4.2800000000000005E-2</v>
      </c>
      <c r="E196" s="6">
        <v>3.9599999999999996E-2</v>
      </c>
      <c r="F196" s="6">
        <v>4.07E-2</v>
      </c>
      <c r="G196" s="6">
        <v>4.9699999999999994E-2</v>
      </c>
    </row>
    <row r="197" spans="3:7" ht="15.5" x14ac:dyDescent="0.35">
      <c r="C197" t="s">
        <v>232</v>
      </c>
      <c r="D197" s="6">
        <v>8.2100000000000006E-2</v>
      </c>
      <c r="E197" s="6">
        <v>6.7599999999999993E-2</v>
      </c>
      <c r="F197" s="6">
        <v>7.400000000000001E-2</v>
      </c>
      <c r="G197" s="6">
        <v>9.06E-2</v>
      </c>
    </row>
    <row r="198" spans="3:7" ht="15.5" x14ac:dyDescent="0.35">
      <c r="C198" t="s">
        <v>233</v>
      </c>
      <c r="D198" s="6">
        <v>8.3699999999999997E-2</v>
      </c>
      <c r="E198" s="6">
        <v>7.7800000000000008E-2</v>
      </c>
      <c r="F198" s="6">
        <v>7.7499999999999999E-2</v>
      </c>
      <c r="G198" s="6">
        <v>0.1067</v>
      </c>
    </row>
    <row r="199" spans="3:7" ht="15.5" x14ac:dyDescent="0.35">
      <c r="C199" t="s">
        <v>234</v>
      </c>
      <c r="D199" s="6">
        <v>293.27</v>
      </c>
      <c r="E199" s="6">
        <v>286.24</v>
      </c>
      <c r="F199" s="6">
        <v>254.89</v>
      </c>
      <c r="G199" s="6">
        <v>328.88</v>
      </c>
    </row>
    <row r="200" spans="3:7" ht="15.5" x14ac:dyDescent="0.35">
      <c r="C200" t="s">
        <v>235</v>
      </c>
      <c r="D200" s="5">
        <v>26037000000000</v>
      </c>
      <c r="E200" s="5">
        <v>30427000000000</v>
      </c>
      <c r="F200" s="5">
        <v>28351000000000</v>
      </c>
      <c r="G200" s="5">
        <v>26297000000000</v>
      </c>
    </row>
    <row r="201" spans="3:7" ht="15.5" x14ac:dyDescent="0.35">
      <c r="C201" t="s">
        <v>236</v>
      </c>
      <c r="D201" s="6">
        <v>2.99</v>
      </c>
      <c r="E201" s="6">
        <v>2.77</v>
      </c>
      <c r="F201" s="6">
        <v>2.97</v>
      </c>
      <c r="G201" s="6">
        <v>3.61</v>
      </c>
    </row>
    <row r="202" spans="3:7" ht="15.5" x14ac:dyDescent="0.35">
      <c r="C202" t="s">
        <v>237</v>
      </c>
      <c r="D202" s="6">
        <v>223.84</v>
      </c>
      <c r="E202" s="6">
        <v>261.58</v>
      </c>
      <c r="F202" s="6">
        <v>243.73</v>
      </c>
      <c r="G202" s="6">
        <v>226.07</v>
      </c>
    </row>
    <row r="203" spans="3:7" ht="15.5" x14ac:dyDescent="0.35">
      <c r="C203" t="s">
        <v>238</v>
      </c>
      <c r="D203" s="5">
        <v>3</v>
      </c>
      <c r="E203" s="6">
        <v>2.78</v>
      </c>
      <c r="F203" s="6">
        <v>2.98</v>
      </c>
      <c r="G203" s="6">
        <v>3.61</v>
      </c>
    </row>
    <row r="204" spans="3:7" ht="15.5" x14ac:dyDescent="0.35">
      <c r="C204" t="s">
        <v>239</v>
      </c>
      <c r="D204" s="6">
        <v>223.32</v>
      </c>
      <c r="E204" s="6">
        <v>261.06</v>
      </c>
      <c r="F204" s="6">
        <v>243.22</v>
      </c>
      <c r="G204" s="6">
        <v>225.56</v>
      </c>
    </row>
    <row r="205" spans="3:7" ht="15.5" x14ac:dyDescent="0.35">
      <c r="C205" t="s">
        <v>240</v>
      </c>
      <c r="D205" s="5">
        <v>151000000000</v>
      </c>
      <c r="E205" s="5">
        <v>159000000000</v>
      </c>
      <c r="F205" s="5">
        <v>222000000000</v>
      </c>
      <c r="G205" s="5">
        <v>195000000000</v>
      </c>
    </row>
    <row r="206" spans="3:7" ht="15.5" x14ac:dyDescent="0.35">
      <c r="C206" t="s">
        <v>241</v>
      </c>
      <c r="D206" s="5">
        <v>184000000000</v>
      </c>
      <c r="E206" s="5">
        <v>211000000000</v>
      </c>
      <c r="F206" s="5">
        <v>194000000000</v>
      </c>
      <c r="G206" s="5">
        <v>215000000000</v>
      </c>
    </row>
    <row r="207" spans="3:7" ht="15.5" x14ac:dyDescent="0.35">
      <c r="C207" t="s">
        <v>242</v>
      </c>
      <c r="D207" s="5">
        <v>26037000000000</v>
      </c>
      <c r="E207" s="5">
        <v>30427000000000</v>
      </c>
      <c r="F207" s="5">
        <v>28351000000000</v>
      </c>
      <c r="G207" s="5">
        <v>26297000000000</v>
      </c>
    </row>
    <row r="208" spans="3:7" ht="15.5" x14ac:dyDescent="0.35">
      <c r="C208" t="s">
        <v>24</v>
      </c>
      <c r="D208" s="5">
        <v>335000000000</v>
      </c>
      <c r="E208" s="5">
        <v>370000000000</v>
      </c>
      <c r="F208" s="5">
        <v>415000000000</v>
      </c>
      <c r="G208" s="5">
        <v>410000000000</v>
      </c>
    </row>
    <row r="209" spans="3:26" ht="15.5" x14ac:dyDescent="0.35">
      <c r="C209" t="s">
        <v>21</v>
      </c>
      <c r="D209" s="5">
        <v>-6271000000000</v>
      </c>
      <c r="E209" s="5">
        <v>-8622000000000</v>
      </c>
      <c r="F209" s="5">
        <v>-4359000000000</v>
      </c>
      <c r="G209" s="5">
        <v>-3722000000000</v>
      </c>
    </row>
    <row r="210" spans="3:26" ht="15.5" x14ac:dyDescent="0.35">
      <c r="C210" t="s">
        <v>243</v>
      </c>
      <c r="D210" s="5">
        <v>13869000000000</v>
      </c>
      <c r="E210" s="5">
        <v>18047000000000</v>
      </c>
      <c r="F210" s="5">
        <v>15734000000000</v>
      </c>
      <c r="G210" s="5">
        <v>14821000000000</v>
      </c>
    </row>
    <row r="211" spans="3:26" ht="15.5" x14ac:dyDescent="0.35">
      <c r="C211" t="s">
        <v>244</v>
      </c>
      <c r="D211" s="5">
        <v>4263000000000</v>
      </c>
      <c r="E211" s="5">
        <v>496000000000</v>
      </c>
      <c r="F211" s="5">
        <v>2922000000000</v>
      </c>
      <c r="G211" s="5">
        <v>3424000000000</v>
      </c>
    </row>
    <row r="212" spans="3:26" ht="15.5" x14ac:dyDescent="0.35">
      <c r="C212" t="s">
        <v>245</v>
      </c>
      <c r="D212" s="5">
        <v>-91000000000</v>
      </c>
      <c r="E212" s="5">
        <v>-159000000000</v>
      </c>
      <c r="F212" s="5">
        <v>-121000000000</v>
      </c>
      <c r="G212" s="5">
        <v>-105000000000</v>
      </c>
    </row>
    <row r="213" spans="3:26" ht="15.5" x14ac:dyDescent="0.35">
      <c r="C213" t="s">
        <v>13</v>
      </c>
      <c r="D213" s="5">
        <v>4172000000000</v>
      </c>
      <c r="E213" s="5">
        <v>337000000000</v>
      </c>
      <c r="F213" s="5">
        <v>2801000000000</v>
      </c>
      <c r="G213" s="5">
        <v>3319000000000</v>
      </c>
    </row>
    <row r="214" spans="3:26" ht="15.5" x14ac:dyDescent="0.35">
      <c r="C214" t="s">
        <v>16</v>
      </c>
      <c r="D214" s="6">
        <v>35.869999999999997</v>
      </c>
      <c r="E214" s="6">
        <v>2.9</v>
      </c>
      <c r="F214" s="6">
        <v>24.08</v>
      </c>
      <c r="G214" s="6">
        <v>28.54</v>
      </c>
    </row>
    <row r="215" spans="3:26" ht="15.5" x14ac:dyDescent="0.35">
      <c r="C215" t="s">
        <v>58</v>
      </c>
      <c r="I215" s="6">
        <v>56.82</v>
      </c>
      <c r="J215" s="6">
        <v>57.13</v>
      </c>
      <c r="K215" s="6">
        <v>69.61</v>
      </c>
      <c r="L215" s="6">
        <v>54.37</v>
      </c>
      <c r="M215" s="6">
        <v>61.36</v>
      </c>
      <c r="N215" s="6">
        <v>73.78</v>
      </c>
      <c r="O215" s="6">
        <v>117.97</v>
      </c>
      <c r="P215" s="6">
        <v>116.39</v>
      </c>
      <c r="Q215" s="6">
        <v>108.93</v>
      </c>
      <c r="R215" s="6">
        <v>109.72</v>
      </c>
      <c r="S215" s="6">
        <v>2227.36</v>
      </c>
      <c r="T215" s="6">
        <v>2322.86</v>
      </c>
      <c r="U215" s="6">
        <v>2468.2800000000002</v>
      </c>
      <c r="V215" s="6">
        <v>2269.06</v>
      </c>
      <c r="W215" s="6">
        <v>1840.16</v>
      </c>
      <c r="X215" s="6">
        <v>1465.38</v>
      </c>
      <c r="Y215" s="6">
        <v>1161.1500000000001</v>
      </c>
      <c r="Z215" s="6">
        <v>889.14</v>
      </c>
    </row>
    <row r="216" spans="3:26" ht="15.5" x14ac:dyDescent="0.35">
      <c r="C216" t="s">
        <v>72</v>
      </c>
      <c r="I216" s="6">
        <v>12.76</v>
      </c>
      <c r="J216" s="6">
        <v>11.12</v>
      </c>
      <c r="K216" s="6">
        <v>12.86</v>
      </c>
      <c r="L216" s="6">
        <v>15.45</v>
      </c>
      <c r="M216" s="6">
        <v>15.73</v>
      </c>
      <c r="N216" s="6">
        <v>20.399999999999999</v>
      </c>
      <c r="O216" s="6">
        <v>17.8</v>
      </c>
      <c r="P216" s="6">
        <v>31.88</v>
      </c>
      <c r="Q216" s="6">
        <v>43.42</v>
      </c>
      <c r="R216" s="6">
        <v>34.909999999999997</v>
      </c>
      <c r="S216" s="6">
        <v>42.2</v>
      </c>
      <c r="T216" s="6">
        <v>29.34</v>
      </c>
      <c r="U216" s="6">
        <v>25.1</v>
      </c>
      <c r="V216" s="6">
        <v>26.21</v>
      </c>
      <c r="W216" s="6">
        <v>21.04</v>
      </c>
      <c r="X216" s="6">
        <v>19.07</v>
      </c>
      <c r="Y216" s="6">
        <v>8.89</v>
      </c>
      <c r="Z216" s="6">
        <v>9.0500000000000007</v>
      </c>
    </row>
    <row r="217" spans="3:26" ht="15.5" x14ac:dyDescent="0.35">
      <c r="C217" t="s">
        <v>75</v>
      </c>
      <c r="I217" s="6">
        <v>0.75</v>
      </c>
      <c r="J217" s="6">
        <v>0.63</v>
      </c>
      <c r="K217" s="6">
        <v>0.9</v>
      </c>
      <c r="L217" s="6">
        <v>0.88</v>
      </c>
      <c r="M217" s="6">
        <v>1.1399999999999999</v>
      </c>
      <c r="N217" s="6">
        <v>1.89</v>
      </c>
      <c r="O217" s="6">
        <v>2.2999999999999998</v>
      </c>
      <c r="P217" s="6">
        <v>4.04</v>
      </c>
      <c r="Q217" s="6">
        <v>5.55</v>
      </c>
      <c r="R217" s="6">
        <v>4.67</v>
      </c>
      <c r="S217" s="6">
        <v>4.91</v>
      </c>
      <c r="T217" s="6">
        <v>3.7</v>
      </c>
      <c r="U217" s="6">
        <v>3.62</v>
      </c>
      <c r="V217" s="6">
        <v>3.91</v>
      </c>
      <c r="W217" s="6">
        <v>3.21</v>
      </c>
      <c r="X217" s="6">
        <v>2.82</v>
      </c>
      <c r="Y217" s="6">
        <v>1.1599999999999999</v>
      </c>
      <c r="Z217" s="6">
        <v>1.02</v>
      </c>
    </row>
    <row r="218" spans="3:26" ht="15.5" x14ac:dyDescent="0.35">
      <c r="C218" t="s">
        <v>246</v>
      </c>
      <c r="I218" s="5">
        <v>10623250000000</v>
      </c>
      <c r="J218" s="5">
        <v>8879990000000</v>
      </c>
      <c r="K218" s="5">
        <v>10074440000000</v>
      </c>
      <c r="L218" s="5">
        <v>8860250000000</v>
      </c>
      <c r="M218" s="5">
        <v>9741170000000</v>
      </c>
      <c r="N218" s="5">
        <v>11730360000000</v>
      </c>
      <c r="O218" s="5">
        <v>18451530000000</v>
      </c>
      <c r="P218" s="5">
        <v>17834820000000</v>
      </c>
    </row>
    <row r="219" spans="3:26" ht="15.5" x14ac:dyDescent="0.35">
      <c r="C219" t="s">
        <v>247</v>
      </c>
      <c r="I219" s="6">
        <v>0.12820000000000001</v>
      </c>
      <c r="J219" s="6">
        <v>0.12240000000000001</v>
      </c>
      <c r="K219" s="6">
        <v>0.1464</v>
      </c>
      <c r="L219" s="6">
        <v>0.11539999999999999</v>
      </c>
      <c r="M219" s="6">
        <v>0.13439999999999999</v>
      </c>
      <c r="N219" s="6">
        <v>0.17280000000000001</v>
      </c>
      <c r="O219" s="6">
        <v>0.26960000000000001</v>
      </c>
      <c r="P219" s="6">
        <v>0.29049999999999998</v>
      </c>
      <c r="Q219" s="6">
        <v>0.29370000000000002</v>
      </c>
      <c r="R219" s="6">
        <v>0.30020000000000002</v>
      </c>
      <c r="S219" s="6">
        <v>0.27260000000000001</v>
      </c>
      <c r="T219" s="6">
        <v>0.35869999999999996</v>
      </c>
      <c r="U219" s="6">
        <v>0.39479999999999998</v>
      </c>
      <c r="V219" s="6">
        <v>0.37890000000000001</v>
      </c>
      <c r="W219" s="6">
        <v>0.4163</v>
      </c>
      <c r="X219" s="6">
        <v>0.31290000000000001</v>
      </c>
      <c r="Y219" s="6">
        <v>0.2873</v>
      </c>
      <c r="Z219" s="6">
        <v>0.24149999999999999</v>
      </c>
    </row>
    <row r="220" spans="3:26" ht="15.5" x14ac:dyDescent="0.35">
      <c r="C220" t="s">
        <v>248</v>
      </c>
      <c r="I220" s="6">
        <v>0.23309999999999997</v>
      </c>
      <c r="J220" s="6">
        <v>0.23440000000000003</v>
      </c>
      <c r="K220" s="6">
        <v>0.27110000000000001</v>
      </c>
      <c r="L220" s="6">
        <v>0.22450000000000001</v>
      </c>
      <c r="M220" s="6">
        <v>0.2445</v>
      </c>
      <c r="N220" s="6">
        <v>0.2838</v>
      </c>
      <c r="O220" s="6">
        <v>0.3846</v>
      </c>
      <c r="P220" s="6">
        <v>0.38290000000000002</v>
      </c>
      <c r="Q220" s="6">
        <v>0.37140000000000001</v>
      </c>
      <c r="R220" s="6">
        <v>0.37340000000000001</v>
      </c>
      <c r="S220" s="6">
        <v>0.32369999999999999</v>
      </c>
      <c r="T220" s="6">
        <v>0.75430000000000008</v>
      </c>
      <c r="U220" s="6">
        <v>0.76430000000000009</v>
      </c>
      <c r="V220" s="6">
        <v>0.74730000000000008</v>
      </c>
      <c r="W220" s="6">
        <v>0.79059999999999997</v>
      </c>
      <c r="X220" s="6">
        <v>0.62880000000000003</v>
      </c>
      <c r="Y220" s="6">
        <v>0.48649999999999999</v>
      </c>
      <c r="Z220" s="6">
        <v>0.48420000000000002</v>
      </c>
    </row>
    <row r="221" spans="3:26" ht="15.5" x14ac:dyDescent="0.35">
      <c r="C221" t="s">
        <v>249</v>
      </c>
      <c r="I221" s="6">
        <v>0.30170000000000002</v>
      </c>
      <c r="J221" s="6">
        <v>0.24579999999999999</v>
      </c>
      <c r="K221" s="6">
        <v>0.28800000000000003</v>
      </c>
      <c r="L221" s="6">
        <v>0.25269999999999998</v>
      </c>
      <c r="M221" s="6">
        <v>0.26800000000000002</v>
      </c>
      <c r="N221" s="6">
        <v>0.29260000000000003</v>
      </c>
      <c r="O221" s="6">
        <v>0.44950000000000001</v>
      </c>
      <c r="P221" s="6">
        <v>0.45340000000000003</v>
      </c>
      <c r="Q221" s="6">
        <v>0.44299999999999995</v>
      </c>
      <c r="R221" s="6">
        <v>0.4607</v>
      </c>
      <c r="S221" s="6">
        <v>0.58229999999999993</v>
      </c>
      <c r="T221" s="6">
        <v>0.91849999999999998</v>
      </c>
      <c r="U221" s="6">
        <v>0.98549999999999993</v>
      </c>
      <c r="V221" s="6">
        <v>1.0580000000000001</v>
      </c>
      <c r="W221" s="6">
        <v>0.98159999999999992</v>
      </c>
      <c r="X221" s="6">
        <v>0.80230000000000001</v>
      </c>
      <c r="Y221" s="6">
        <v>0.75</v>
      </c>
      <c r="Z221" s="6">
        <v>1.4661999999999999</v>
      </c>
    </row>
    <row r="222" spans="3:26" ht="15.5" x14ac:dyDescent="0.35">
      <c r="C222" t="s">
        <v>250</v>
      </c>
      <c r="I222" s="6">
        <v>240.17</v>
      </c>
      <c r="J222" s="6">
        <v>194.57</v>
      </c>
      <c r="K222" s="6">
        <v>214.72</v>
      </c>
      <c r="L222" s="6">
        <v>154.91</v>
      </c>
      <c r="M222" s="6">
        <v>151.84</v>
      </c>
      <c r="N222" s="6">
        <v>208.11</v>
      </c>
      <c r="O222" s="6">
        <v>319.47000000000003</v>
      </c>
      <c r="P222" s="6">
        <v>553.6</v>
      </c>
      <c r="Q222" s="5">
        <v>631</v>
      </c>
      <c r="R222" s="6">
        <v>717.63</v>
      </c>
      <c r="S222" s="6">
        <v>101.49</v>
      </c>
      <c r="T222" s="6">
        <v>291.16000000000003</v>
      </c>
      <c r="U222" s="6">
        <v>211.37</v>
      </c>
      <c r="V222" s="6">
        <v>384.92</v>
      </c>
      <c r="W222" s="6">
        <v>489.89</v>
      </c>
      <c r="X222" s="6">
        <v>236.96</v>
      </c>
      <c r="Y222" s="6">
        <v>43.8</v>
      </c>
      <c r="Z222" s="6">
        <v>37.31</v>
      </c>
    </row>
    <row r="223" spans="3:26" ht="15.5" x14ac:dyDescent="0.35">
      <c r="C223" t="s">
        <v>69</v>
      </c>
      <c r="I223" s="6">
        <v>2.97</v>
      </c>
      <c r="J223" s="6">
        <v>2.6</v>
      </c>
      <c r="K223" s="6">
        <v>3.49</v>
      </c>
      <c r="L223" s="6">
        <v>3.47</v>
      </c>
      <c r="M223" s="6">
        <v>3.85</v>
      </c>
      <c r="N223" s="6">
        <v>5.79</v>
      </c>
      <c r="O223" s="6">
        <v>6.85</v>
      </c>
      <c r="P223" s="6">
        <v>12.2</v>
      </c>
      <c r="Q223" s="6">
        <v>16.13</v>
      </c>
      <c r="R223" s="6">
        <v>13.04</v>
      </c>
      <c r="S223" s="6">
        <v>13.66</v>
      </c>
      <c r="T223" s="6">
        <v>22.13</v>
      </c>
      <c r="U223" s="6">
        <v>19.18</v>
      </c>
      <c r="V223" s="6">
        <v>19.59</v>
      </c>
      <c r="W223" s="6">
        <v>16.64</v>
      </c>
      <c r="X223" s="6">
        <v>11.99</v>
      </c>
      <c r="Y223" s="6">
        <v>4.33</v>
      </c>
      <c r="Z223" s="6">
        <v>4.38</v>
      </c>
    </row>
    <row r="224" spans="3:26" ht="15.5" x14ac:dyDescent="0.35">
      <c r="C224" t="s">
        <v>66</v>
      </c>
      <c r="I224" s="6">
        <v>243.73</v>
      </c>
      <c r="J224" s="6">
        <v>243.78</v>
      </c>
      <c r="K224" s="6">
        <v>256.79000000000002</v>
      </c>
      <c r="L224" s="6">
        <v>242.18</v>
      </c>
      <c r="M224" s="6">
        <v>250.96</v>
      </c>
      <c r="N224" s="6">
        <v>259.99</v>
      </c>
      <c r="O224" s="6">
        <v>306.74</v>
      </c>
      <c r="P224" s="6">
        <v>303.98</v>
      </c>
      <c r="Q224" s="6">
        <v>293.27</v>
      </c>
      <c r="R224" s="6">
        <v>293.81</v>
      </c>
      <c r="S224" s="6">
        <v>6881.14</v>
      </c>
      <c r="T224" s="6">
        <v>3079.65</v>
      </c>
      <c r="U224" s="6">
        <v>3229.53</v>
      </c>
      <c r="V224" s="6">
        <v>3036.37</v>
      </c>
      <c r="W224" s="6">
        <v>2327.58</v>
      </c>
      <c r="X224" s="6">
        <v>2330.4699999999998</v>
      </c>
      <c r="Y224" s="6">
        <v>2386.86</v>
      </c>
      <c r="Z224" s="6">
        <v>1836.16</v>
      </c>
    </row>
    <row r="225" spans="3:26" ht="15.5" x14ac:dyDescent="0.35">
      <c r="C225" t="s">
        <v>251</v>
      </c>
      <c r="I225" s="6">
        <v>2.98</v>
      </c>
      <c r="J225" s="6">
        <v>2.61</v>
      </c>
      <c r="K225" s="6">
        <v>3.49</v>
      </c>
      <c r="L225" s="6">
        <v>3.48</v>
      </c>
      <c r="M225" s="6">
        <v>3.85</v>
      </c>
      <c r="N225" s="6">
        <v>5.8</v>
      </c>
      <c r="O225" s="6">
        <v>6.86</v>
      </c>
      <c r="P225" s="6">
        <v>12.23</v>
      </c>
      <c r="Q225" s="6">
        <v>16.16</v>
      </c>
      <c r="R225" s="6">
        <v>13.06</v>
      </c>
      <c r="S225" s="6">
        <v>13.69</v>
      </c>
      <c r="T225" s="6">
        <v>22.23</v>
      </c>
      <c r="U225" s="6">
        <v>19.260000000000002</v>
      </c>
      <c r="V225" s="6">
        <v>19.68</v>
      </c>
      <c r="W225" s="6">
        <v>16.739999999999998</v>
      </c>
      <c r="X225" s="6">
        <v>12.28</v>
      </c>
      <c r="Y225" s="6">
        <v>4.4400000000000004</v>
      </c>
      <c r="Z225" s="6">
        <v>4.5599999999999996</v>
      </c>
    </row>
    <row r="226" spans="3:26" ht="15.5" x14ac:dyDescent="0.35">
      <c r="C226" t="s">
        <v>252</v>
      </c>
      <c r="I226" s="6">
        <v>243.22</v>
      </c>
      <c r="J226" s="6">
        <v>243.26</v>
      </c>
      <c r="K226" s="6">
        <v>256.27999999999997</v>
      </c>
      <c r="L226" s="6">
        <v>241.66</v>
      </c>
      <c r="M226" s="6">
        <v>250.44</v>
      </c>
      <c r="N226" s="6">
        <v>259.47000000000003</v>
      </c>
      <c r="O226" s="6">
        <v>306.22000000000003</v>
      </c>
      <c r="P226" s="6">
        <v>303.45999999999998</v>
      </c>
      <c r="Q226" s="6">
        <v>292.75</v>
      </c>
      <c r="R226" s="6">
        <v>293.29000000000002</v>
      </c>
      <c r="S226" s="6">
        <v>6868.16</v>
      </c>
      <c r="T226" s="6">
        <v>3065.87</v>
      </c>
      <c r="U226" s="6">
        <v>3215.75</v>
      </c>
      <c r="V226" s="6">
        <v>3022.59</v>
      </c>
      <c r="W226" s="6">
        <v>2313.8000000000002</v>
      </c>
      <c r="X226" s="6">
        <v>2276.33</v>
      </c>
      <c r="Y226" s="6">
        <v>2324.08</v>
      </c>
      <c r="Z226" s="6">
        <v>1764.75</v>
      </c>
    </row>
    <row r="227" spans="3:26" ht="15.5" x14ac:dyDescent="0.35">
      <c r="C227" t="s">
        <v>253</v>
      </c>
      <c r="I227" s="5">
        <v>222000000000</v>
      </c>
      <c r="J227" s="5">
        <v>242000000000</v>
      </c>
      <c r="K227" s="5">
        <v>233000000000</v>
      </c>
      <c r="L227" s="5">
        <v>194000000000</v>
      </c>
      <c r="M227" s="5">
        <v>238000000000</v>
      </c>
      <c r="N227" s="5">
        <v>117000000000</v>
      </c>
      <c r="O227" s="5">
        <v>168000000000</v>
      </c>
      <c r="P227" s="5">
        <v>34000000000</v>
      </c>
      <c r="Q227" s="5">
        <v>29000000000</v>
      </c>
      <c r="R227" s="5">
        <v>21000000000</v>
      </c>
      <c r="S227" s="5">
        <v>20000000000</v>
      </c>
      <c r="T227" s="5">
        <v>2860000000000</v>
      </c>
      <c r="U227" s="5">
        <v>2506000000000</v>
      </c>
      <c r="V227" s="5">
        <v>2332000000000</v>
      </c>
      <c r="W227" s="5">
        <v>30000000000</v>
      </c>
      <c r="X227" s="5">
        <v>42000000000</v>
      </c>
      <c r="Y227" s="5">
        <v>806000000000</v>
      </c>
      <c r="Z227" s="5">
        <v>2053000000000</v>
      </c>
    </row>
    <row r="228" spans="3:26" ht="15.5" x14ac:dyDescent="0.35">
      <c r="C228" t="s">
        <v>254</v>
      </c>
      <c r="I228" s="5">
        <v>194000000000</v>
      </c>
      <c r="J228" s="5">
        <v>232000000000</v>
      </c>
      <c r="K228" s="5">
        <v>290000000000</v>
      </c>
      <c r="L228" s="5">
        <v>337000000000</v>
      </c>
      <c r="M228" s="5">
        <v>188000000000</v>
      </c>
      <c r="N228" s="5">
        <v>194000000000</v>
      </c>
      <c r="O228" s="5">
        <v>257000000000</v>
      </c>
      <c r="P228" s="5">
        <v>81000000000</v>
      </c>
      <c r="Q228" s="5">
        <v>81000000000</v>
      </c>
      <c r="R228" s="5">
        <v>66000000000</v>
      </c>
      <c r="S228" s="5">
        <v>41000000000</v>
      </c>
      <c r="T228" s="5">
        <v>33000000000</v>
      </c>
      <c r="U228" s="5">
        <v>34000000000</v>
      </c>
      <c r="V228" s="5">
        <v>56000000000</v>
      </c>
      <c r="W228" s="5">
        <v>50000000000</v>
      </c>
      <c r="X228" s="5">
        <v>45000000000</v>
      </c>
      <c r="Y228" s="5">
        <v>76000000000</v>
      </c>
      <c r="Z228" s="5">
        <v>113000000000</v>
      </c>
    </row>
    <row r="229" spans="3:26" ht="15.5" x14ac:dyDescent="0.35">
      <c r="C229" t="s">
        <v>26</v>
      </c>
      <c r="I229" s="5">
        <v>415000000000</v>
      </c>
      <c r="J229" s="5">
        <v>473000000000</v>
      </c>
      <c r="K229" s="5">
        <v>522000000000</v>
      </c>
      <c r="L229" s="5">
        <v>531000000000</v>
      </c>
      <c r="M229" s="5">
        <v>426000000000</v>
      </c>
      <c r="N229" s="5">
        <v>311000000000</v>
      </c>
      <c r="O229" s="5">
        <v>424000000000</v>
      </c>
      <c r="P229" s="5">
        <v>115000000000</v>
      </c>
      <c r="Q229" s="5">
        <v>109000000000</v>
      </c>
      <c r="R229" s="5">
        <v>87000000000</v>
      </c>
      <c r="S229" s="5">
        <v>61000000000</v>
      </c>
      <c r="T229" s="5">
        <v>2894000000000</v>
      </c>
      <c r="U229" s="5">
        <v>2540000000000</v>
      </c>
      <c r="V229" s="5">
        <v>2388000000000</v>
      </c>
      <c r="W229" s="5">
        <v>80000000000</v>
      </c>
      <c r="X229" s="5">
        <v>87000000000</v>
      </c>
      <c r="Y229" s="5">
        <v>882000000000</v>
      </c>
      <c r="Z229" s="5">
        <v>2166000000000</v>
      </c>
    </row>
    <row r="230" spans="3:26" ht="15.5" x14ac:dyDescent="0.35">
      <c r="C230" t="s">
        <v>23</v>
      </c>
      <c r="I230" s="5">
        <v>-4359000000000</v>
      </c>
      <c r="J230" s="5">
        <v>-1896000000000</v>
      </c>
      <c r="K230" s="5">
        <v>-2173000000000</v>
      </c>
      <c r="L230" s="5">
        <v>-2752000000000</v>
      </c>
      <c r="M230" s="5">
        <v>-17418000000000</v>
      </c>
      <c r="N230" s="5">
        <v>-15493000000000</v>
      </c>
      <c r="O230" s="5">
        <v>-18396000000000</v>
      </c>
      <c r="P230" s="5">
        <v>-15401000000000</v>
      </c>
      <c r="Q230" s="5">
        <v>-7392000000000</v>
      </c>
      <c r="R230" s="5">
        <v>-4970000000000</v>
      </c>
      <c r="S230" s="5">
        <v>-1658000000000</v>
      </c>
      <c r="T230" s="5">
        <v>2829000000000</v>
      </c>
      <c r="U230" s="5">
        <v>1882000000000</v>
      </c>
      <c r="V230" s="5">
        <v>1604000000000</v>
      </c>
      <c r="W230" s="5">
        <v>-1990000000000</v>
      </c>
      <c r="X230" s="5">
        <v>-3122000000000</v>
      </c>
      <c r="Y230" s="5">
        <v>355000000000</v>
      </c>
      <c r="Z230" s="5">
        <v>1667000000000</v>
      </c>
    </row>
    <row r="231" spans="3:26" ht="15.5" x14ac:dyDescent="0.35">
      <c r="C231" t="s">
        <v>255</v>
      </c>
      <c r="I231" s="5">
        <v>15734000000000</v>
      </c>
      <c r="J231" s="5">
        <v>14848000000000</v>
      </c>
      <c r="K231" s="5">
        <v>16763000000000</v>
      </c>
      <c r="L231" s="5">
        <v>16817000000000</v>
      </c>
      <c r="M231" s="5">
        <v>19359000000000</v>
      </c>
      <c r="N231" s="5">
        <v>24348000000000</v>
      </c>
      <c r="O231" s="5">
        <v>28969000000000</v>
      </c>
      <c r="P231" s="5">
        <v>29037000000000</v>
      </c>
      <c r="Q231" s="5">
        <v>27697000000000</v>
      </c>
      <c r="R231" s="5">
        <v>27219000000000</v>
      </c>
      <c r="S231" s="5">
        <v>25269000000000</v>
      </c>
      <c r="T231" s="5">
        <v>7177000000000</v>
      </c>
      <c r="U231" s="5">
        <v>9124000000000</v>
      </c>
      <c r="V231" s="5">
        <v>9230000000000</v>
      </c>
      <c r="W231" s="5">
        <v>6362000000000</v>
      </c>
      <c r="X231" s="5">
        <v>5990000000000</v>
      </c>
      <c r="Y231" s="5">
        <v>5942000000000</v>
      </c>
      <c r="Z231" s="5">
        <v>3395000000000</v>
      </c>
    </row>
    <row r="232" spans="3:26" ht="15.5" x14ac:dyDescent="0.35">
      <c r="C232" t="s">
        <v>256</v>
      </c>
      <c r="I232" s="5">
        <v>7409000000000</v>
      </c>
      <c r="J232" s="5">
        <v>5164000000000</v>
      </c>
      <c r="K232" s="5">
        <v>6282000000000</v>
      </c>
      <c r="L232" s="5">
        <v>7355000000000</v>
      </c>
      <c r="M232" s="5">
        <v>10302000000000</v>
      </c>
      <c r="N232" s="5">
        <v>11953000000000</v>
      </c>
      <c r="O232" s="5">
        <v>17146000000000</v>
      </c>
      <c r="P232" s="5">
        <v>20193000000000</v>
      </c>
      <c r="Q232" s="5">
        <v>15376000000000</v>
      </c>
      <c r="R232" s="5">
        <v>14077000000000</v>
      </c>
      <c r="S232" s="5">
        <v>811000000000</v>
      </c>
      <c r="T232" s="5">
        <v>11103000000000</v>
      </c>
      <c r="U232" s="5">
        <v>10802000000000</v>
      </c>
      <c r="V232" s="5">
        <v>4087000000000</v>
      </c>
      <c r="W232" s="5">
        <v>11088000000000</v>
      </c>
      <c r="X232" s="5">
        <v>7060000000000</v>
      </c>
      <c r="Y232" s="5">
        <v>4306000000000</v>
      </c>
      <c r="Z232" s="5">
        <v>4745000000000</v>
      </c>
    </row>
    <row r="233" spans="3:26" ht="15.5" x14ac:dyDescent="0.35">
      <c r="C233" t="s">
        <v>257</v>
      </c>
      <c r="I233" s="5">
        <v>-755000000000</v>
      </c>
      <c r="J233" s="5">
        <v>-1827000000000</v>
      </c>
      <c r="K233" s="5">
        <v>-1702000000000</v>
      </c>
      <c r="L233" s="5">
        <v>-2179000000000</v>
      </c>
      <c r="M233" s="5">
        <v>-412000000000</v>
      </c>
      <c r="N233" s="5">
        <v>-567000000000</v>
      </c>
      <c r="O233" s="5">
        <v>-960000000000</v>
      </c>
      <c r="P233" s="5">
        <v>-989000000000</v>
      </c>
      <c r="Q233" s="5">
        <v>-1152000000000</v>
      </c>
      <c r="R233" s="5">
        <v>-1050000000000</v>
      </c>
      <c r="S233" s="5">
        <v>-1023000000000</v>
      </c>
      <c r="T233" s="5">
        <v>-1577000000000</v>
      </c>
      <c r="U233" s="5">
        <v>-1484000000000</v>
      </c>
      <c r="V233" s="5">
        <v>-801000000000</v>
      </c>
      <c r="W233" s="5">
        <v>-444000000000</v>
      </c>
      <c r="X233" s="5">
        <v>-397000000000</v>
      </c>
      <c r="Y233" s="5">
        <v>-575000000000</v>
      </c>
      <c r="Z233" s="5">
        <v>-1195000000000</v>
      </c>
    </row>
    <row r="234" spans="3:26" ht="15.5" x14ac:dyDescent="0.35">
      <c r="C234" t="s">
        <v>15</v>
      </c>
      <c r="I234" s="5">
        <v>6654000000000</v>
      </c>
      <c r="J234" s="5">
        <v>3337000000000</v>
      </c>
      <c r="K234" s="5">
        <v>4580000000000</v>
      </c>
      <c r="L234" s="5">
        <v>5177000000000</v>
      </c>
      <c r="M234" s="5">
        <v>9890000000000</v>
      </c>
      <c r="N234" s="5">
        <v>11386000000000</v>
      </c>
      <c r="O234" s="5">
        <v>16186000000000</v>
      </c>
      <c r="P234" s="5">
        <v>19204000000000</v>
      </c>
      <c r="Q234" s="5">
        <v>14225000000000</v>
      </c>
      <c r="R234" s="5">
        <v>13026000000000</v>
      </c>
      <c r="S234" s="5">
        <v>-212000000000</v>
      </c>
      <c r="T234" s="5">
        <v>9526000000000</v>
      </c>
      <c r="U234" s="5">
        <v>9319000000000</v>
      </c>
      <c r="V234" s="5">
        <v>3287000000000</v>
      </c>
      <c r="W234" s="5">
        <v>10644000000000</v>
      </c>
      <c r="X234" s="5">
        <v>6663000000000</v>
      </c>
      <c r="Y234" s="5">
        <v>3730000000000</v>
      </c>
      <c r="Z234" s="5">
        <v>3550000000000</v>
      </c>
    </row>
    <row r="235" spans="3:26" ht="15.5" x14ac:dyDescent="0.35">
      <c r="C235" t="s">
        <v>17</v>
      </c>
      <c r="I235" s="6">
        <v>57.21</v>
      </c>
      <c r="J235" s="6">
        <v>28.69</v>
      </c>
      <c r="K235" s="6">
        <v>39.380000000000003</v>
      </c>
      <c r="L235" s="6">
        <v>44.5</v>
      </c>
      <c r="M235" s="6">
        <v>85.03</v>
      </c>
      <c r="N235" s="6">
        <v>97.89</v>
      </c>
      <c r="O235" s="6">
        <v>139.16</v>
      </c>
      <c r="P235" s="6">
        <v>165.1</v>
      </c>
      <c r="Q235" s="6">
        <v>122.29</v>
      </c>
      <c r="R235" s="6">
        <v>111.99</v>
      </c>
      <c r="S235" s="6">
        <v>-45.63</v>
      </c>
      <c r="T235" s="6">
        <v>2173.4499999999998</v>
      </c>
      <c r="U235" s="6">
        <v>2126.0700000000002</v>
      </c>
      <c r="V235" s="6">
        <v>749.89</v>
      </c>
      <c r="W235" s="6">
        <v>2428.5500000000002</v>
      </c>
      <c r="X235" s="6">
        <v>1520.12</v>
      </c>
      <c r="Y235" s="6">
        <v>851.11</v>
      </c>
      <c r="Z235" s="6">
        <v>809.98</v>
      </c>
    </row>
  </sheetData>
  <pageMargins left="0.7" right="0.7" top="0.75" bottom="0.75" header="0.3" footer="0.3"/>
  <ignoredErrors>
    <ignoredError sqref="A1:Z236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1725</v>
      </c>
      <c r="D1" t="s">
        <v>1</v>
      </c>
      <c r="E1" t="s">
        <v>2</v>
      </c>
      <c r="H1" t="s">
        <v>3</v>
      </c>
      <c r="I1" s="1">
        <v>43829</v>
      </c>
      <c r="J1" s="1">
        <v>43462</v>
      </c>
      <c r="K1" s="1">
        <v>43098</v>
      </c>
      <c r="L1" s="1">
        <v>42734</v>
      </c>
      <c r="M1" s="1">
        <v>42368</v>
      </c>
      <c r="N1" s="1">
        <v>42003</v>
      </c>
      <c r="O1" s="1">
        <v>41638</v>
      </c>
      <c r="P1" s="1">
        <v>41271</v>
      </c>
      <c r="Q1" s="1">
        <v>40907</v>
      </c>
      <c r="R1" s="1">
        <v>40542</v>
      </c>
      <c r="S1" s="1">
        <v>40176</v>
      </c>
      <c r="T1" s="1">
        <v>39812</v>
      </c>
    </row>
    <row r="2" spans="1:20" ht="15.5" x14ac:dyDescent="0.35">
      <c r="C2" t="s">
        <v>1726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52">
        <f t="shared" ref="I2:T2" ca="1" si="0">IFERROR(_xlfn.STOCKHISTORY("XIDX:" &amp; $C$1, I1, , 0, 0, 1), "Libur")</f>
        <v>50</v>
      </c>
      <c r="J2" s="2" vm="243">
        <f t="shared" ca="1" si="0"/>
        <v>116</v>
      </c>
      <c r="K2" s="2" vm="355">
        <f t="shared" ca="1" si="0"/>
        <v>97</v>
      </c>
      <c r="L2" s="2" t="str">
        <f t="shared" ca="1" si="0"/>
        <v>Libur</v>
      </c>
      <c r="M2" s="2" t="str">
        <f t="shared" ca="1" si="0"/>
        <v>Libur</v>
      </c>
      <c r="N2" s="2" vm="298">
        <f t="shared" ca="1" si="0"/>
        <v>240</v>
      </c>
      <c r="O2" s="2" t="str">
        <f t="shared" ca="1" si="0"/>
        <v>Libur</v>
      </c>
      <c r="P2" s="2" vm="26">
        <f t="shared" ca="1" si="0"/>
        <v>92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519">
        <f t="shared" ca="1" si="0"/>
        <v>101.7655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2883162274</v>
      </c>
      <c r="E4" s="2">
        <f>IFERROR(INDEX(E51:E500,MATCH($C$4,$C$51:$C$500,0)),"")</f>
        <v>3190141253</v>
      </c>
      <c r="H4" s="2">
        <f>IFERROR(SUM(D4:G4)*(4/MAX(1,COUNT(D4:G4))),"")</f>
        <v>12146607054</v>
      </c>
      <c r="I4" s="2">
        <f t="shared" ref="I4:T4" si="1">IFERROR(INDEX(I51:I500,MATCH($C$4,$C$51:$C$500,0)),"")</f>
        <v>24908784507</v>
      </c>
      <c r="J4" s="2">
        <f t="shared" si="1"/>
        <v>39067266092</v>
      </c>
      <c r="K4" s="2">
        <f t="shared" si="1"/>
        <v>65026448173</v>
      </c>
      <c r="L4" s="2">
        <f t="shared" si="1"/>
        <v>56777584778</v>
      </c>
      <c r="M4" s="2">
        <f t="shared" si="1"/>
        <v>60728059757</v>
      </c>
      <c r="N4" s="2">
        <f t="shared" si="1"/>
        <v>61077053515</v>
      </c>
      <c r="O4" s="2">
        <f t="shared" si="1"/>
        <v>58008172555</v>
      </c>
      <c r="P4" s="2">
        <f t="shared" si="1"/>
        <v>38381835624</v>
      </c>
      <c r="Q4" s="2">
        <f t="shared" si="1"/>
        <v>41482765947</v>
      </c>
      <c r="R4" s="2">
        <f t="shared" si="1"/>
        <v>33474059906</v>
      </c>
      <c r="S4" s="2">
        <f t="shared" si="1"/>
        <v>27154406788</v>
      </c>
      <c r="T4" s="2">
        <f t="shared" si="1"/>
        <v>31783020581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-4713301462</v>
      </c>
      <c r="E5" s="2">
        <f>IFERROR(INDEX(E51:E500,MATCH($C$5,$C$51:$C$500,0)),"")</f>
        <v>-2100067610</v>
      </c>
      <c r="H5" s="2">
        <f>IFERROR(SUM(D5:G5)*(4/MAX(1,COUNT(D5:G5))),"")</f>
        <v>-13626738144</v>
      </c>
      <c r="I5" s="2">
        <f t="shared" ref="I5:T5" si="2">IFERROR(INDEX(I51:I500,MATCH($C$5,$C$51:$C$500,0)),"")</f>
        <v>-47007378914</v>
      </c>
      <c r="J5" s="2">
        <f t="shared" si="2"/>
        <v>-26035398155</v>
      </c>
      <c r="K5" s="2">
        <f t="shared" si="2"/>
        <v>52198686</v>
      </c>
      <c r="L5" s="2">
        <f t="shared" si="2"/>
        <v>136120667</v>
      </c>
      <c r="M5" s="2">
        <f t="shared" si="2"/>
        <v>770313577</v>
      </c>
      <c r="N5" s="2">
        <f t="shared" si="2"/>
        <v>697719500</v>
      </c>
      <c r="O5" s="2">
        <f t="shared" si="2"/>
        <v>1581171451</v>
      </c>
      <c r="P5" s="2">
        <f t="shared" si="2"/>
        <v>-9001587716</v>
      </c>
      <c r="Q5" s="2">
        <f t="shared" si="2"/>
        <v>813534245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2118187753401</v>
      </c>
      <c r="E6" s="2">
        <f>IFERROR(INDEX(E51:E500,MATCH($C$6,$C$51:$C$500,0)),"")</f>
        <v>2122901062119</v>
      </c>
      <c r="H6" s="2">
        <f>IFERROR(INDEX(D6:G6,COUNT(D6:G6)),"")</f>
        <v>2122901062119</v>
      </c>
      <c r="I6" s="2">
        <f t="shared" ref="I6:T6" si="3">IFERROR(INDEX(I51:I500,MATCH($C$6,$C$51:$C$500,0)),"")</f>
        <v>2130467963648</v>
      </c>
      <c r="J6" s="2">
        <f t="shared" si="3"/>
        <v>182910908242</v>
      </c>
      <c r="K6" s="2">
        <f t="shared" si="3"/>
        <v>209084513038</v>
      </c>
      <c r="L6" s="2">
        <f t="shared" si="3"/>
        <v>209032338377</v>
      </c>
      <c r="M6" s="2">
        <f t="shared" si="3"/>
        <v>207825266732</v>
      </c>
      <c r="N6" s="2">
        <f t="shared" si="3"/>
        <v>207646322657</v>
      </c>
      <c r="O6" s="2">
        <f t="shared" si="3"/>
        <v>206887308395</v>
      </c>
      <c r="P6" s="2">
        <f t="shared" si="3"/>
        <v>202580699598</v>
      </c>
      <c r="Q6" s="2">
        <f t="shared" si="3"/>
        <v>113404596821</v>
      </c>
      <c r="R6" s="2">
        <f t="shared" si="3"/>
        <v>112591062575</v>
      </c>
      <c r="S6" s="2">
        <f t="shared" si="3"/>
        <v>109842983505</v>
      </c>
      <c r="T6" s="2">
        <f t="shared" si="3"/>
        <v>108378831455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22.21</v>
      </c>
      <c r="E7" s="3">
        <f>IFERROR(INDEX(E51:E500,MATCH($C$7,$C$51:$C$500,0))/1000000000,"")</f>
        <v>22.21</v>
      </c>
      <c r="H7" s="3">
        <f>IFERROR(INDEX(D7:G7,COUNT(D7:G7)),"")</f>
        <v>22.21</v>
      </c>
      <c r="I7" s="3">
        <f t="shared" ref="I7:T7" si="4">IFERROR(INDEX(I51:I500,MATCH($C$7,$C$51:$C$500,0))/1000000000,"")</f>
        <v>22.21</v>
      </c>
      <c r="J7" s="3">
        <f t="shared" si="4"/>
        <v>3.6</v>
      </c>
      <c r="K7" s="3">
        <f t="shared" si="4"/>
        <v>2.27</v>
      </c>
      <c r="L7" s="3">
        <f t="shared" si="4"/>
        <v>2.27</v>
      </c>
      <c r="M7" s="3">
        <f t="shared" si="4"/>
        <v>2.27</v>
      </c>
      <c r="N7" s="3">
        <f t="shared" si="4"/>
        <v>2.27</v>
      </c>
      <c r="O7" s="3">
        <f t="shared" si="4"/>
        <v>2.27</v>
      </c>
      <c r="P7" s="3">
        <f t="shared" si="4"/>
        <v>2.2400000000000002</v>
      </c>
      <c r="Q7" s="3">
        <f t="shared" si="4"/>
        <v>1.21</v>
      </c>
      <c r="R7" s="3">
        <f t="shared" si="4"/>
        <v>1.21</v>
      </c>
      <c r="S7" s="3">
        <f t="shared" si="4"/>
        <v>1.21</v>
      </c>
      <c r="T7" s="3">
        <f t="shared" si="4"/>
        <v>1.21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T8" si="5">IFERROR(INDEX(I51:I500,MATCH($C$8,$C$51:$C$500,0)),"")</f>
        <v>-2204000000000</v>
      </c>
      <c r="J8" s="2">
        <f t="shared" si="5"/>
        <v>-29000000000</v>
      </c>
      <c r="K8" s="2">
        <f t="shared" si="5"/>
        <v>-27000000000</v>
      </c>
      <c r="L8" s="2">
        <f t="shared" si="5"/>
        <v>-12000000000</v>
      </c>
      <c r="M8" s="2">
        <f t="shared" si="5"/>
        <v>3000000000</v>
      </c>
      <c r="N8" s="2">
        <f t="shared" si="5"/>
        <v>6000000000</v>
      </c>
      <c r="O8" s="2">
        <f t="shared" si="5"/>
        <v>9000000000</v>
      </c>
      <c r="P8" s="2">
        <f t="shared" si="5"/>
        <v>-84000000000</v>
      </c>
      <c r="Q8" s="2">
        <f t="shared" si="5"/>
        <v>4000000000</v>
      </c>
      <c r="R8" s="2">
        <f t="shared" si="5"/>
        <v>4000000000</v>
      </c>
      <c r="S8" s="2">
        <f t="shared" si="5"/>
        <v>-1000000000</v>
      </c>
      <c r="T8" s="2">
        <f t="shared" si="5"/>
        <v>-26000000000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-0.32</v>
      </c>
      <c r="E9" s="3">
        <f>IFERROR(INDEX(E51:E500,MATCH("Free cash flow per share (Quarter)",$C$51:$C$500,0)),"")</f>
        <v>-0.03</v>
      </c>
      <c r="H9" s="3">
        <f>IFERROR(INDEX(D9:G9,COUNT(D9:G9)),"")</f>
        <v>-0.03</v>
      </c>
      <c r="I9" s="3">
        <f t="shared" ref="I9:T9" si="6">IFERROR(INDEX(I51:I500,MATCH($C$9,$C$51:$C$500,0)),"")</f>
        <v>-99.22</v>
      </c>
      <c r="J9" s="3">
        <f t="shared" si="6"/>
        <v>-7.94</v>
      </c>
      <c r="K9" s="3">
        <f t="shared" si="6"/>
        <v>-11.73</v>
      </c>
      <c r="L9" s="3">
        <f t="shared" si="6"/>
        <v>-5.51</v>
      </c>
      <c r="M9" s="3">
        <f t="shared" si="6"/>
        <v>1.1200000000000001</v>
      </c>
      <c r="N9" s="3">
        <f t="shared" si="6"/>
        <v>2.69</v>
      </c>
      <c r="O9" s="3">
        <f t="shared" si="6"/>
        <v>3.75</v>
      </c>
      <c r="P9" s="3">
        <f t="shared" si="6"/>
        <v>-37.56</v>
      </c>
      <c r="Q9" s="3">
        <f t="shared" si="6"/>
        <v>3.44</v>
      </c>
      <c r="R9" s="3">
        <f t="shared" si="6"/>
        <v>3.57</v>
      </c>
      <c r="S9" s="3">
        <f t="shared" si="6"/>
        <v>-0.89</v>
      </c>
      <c r="T9" s="3">
        <f t="shared" si="6"/>
        <v>-21.49</v>
      </c>
    </row>
    <row r="10" spans="1:20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T10" ca="1" si="7">IFERROR(IF(I9=0,"",I2/I9),"")</f>
        <v>-0.5039306591413022</v>
      </c>
      <c r="J10" s="3">
        <f t="shared" ca="1" si="7"/>
        <v>-14.609571788413097</v>
      </c>
      <c r="K10" s="3">
        <f t="shared" ca="1" si="7"/>
        <v>-8.2693947144075022</v>
      </c>
      <c r="L10" s="3" t="str">
        <f t="shared" ca="1" si="7"/>
        <v/>
      </c>
      <c r="M10" s="3" t="str">
        <f t="shared" ca="1" si="7"/>
        <v/>
      </c>
      <c r="N10" s="3">
        <f t="shared" ca="1" si="7"/>
        <v>89.219330855018583</v>
      </c>
      <c r="O10" s="3" t="str">
        <f t="shared" ca="1" si="7"/>
        <v/>
      </c>
      <c r="P10" s="3">
        <f t="shared" ca="1" si="7"/>
        <v>-2.4494142705005322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-4.7354816193578415</v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13271306641</v>
      </c>
      <c r="E11" s="2">
        <f>IFERROR(INDEX(E51:E500,MATCH($C$11,$C$51:$C$500,0)),"")</f>
        <v>22231712621</v>
      </c>
      <c r="H11" s="2">
        <f>IFERROR(INDEX(D11:G11,COUNT(D11:G11)),"")</f>
        <v>22231712621</v>
      </c>
      <c r="I11" s="2">
        <f t="shared" ref="I11:T11" si="8">IFERROR(INDEX(I51:I500,MATCH($C$11,$C$51:$C$500,0)),"")</f>
        <v>26320544427</v>
      </c>
      <c r="J11" s="2">
        <f t="shared" si="8"/>
        <v>1026253821</v>
      </c>
      <c r="K11" s="2">
        <f t="shared" si="8"/>
        <v>969534996</v>
      </c>
      <c r="L11" s="2">
        <f t="shared" si="8"/>
        <v>3416110674</v>
      </c>
      <c r="M11" s="2">
        <f t="shared" si="8"/>
        <v>4835923429</v>
      </c>
      <c r="N11" s="2">
        <f t="shared" si="8"/>
        <v>9008009931</v>
      </c>
      <c r="O11" s="2">
        <f t="shared" si="8"/>
        <v>9368068362</v>
      </c>
      <c r="P11" s="2">
        <f t="shared" si="8"/>
        <v>17975683911</v>
      </c>
      <c r="Q11" s="2">
        <f t="shared" si="8"/>
        <v>5463044954</v>
      </c>
      <c r="R11" s="2">
        <f t="shared" si="8"/>
        <v>14115241886</v>
      </c>
      <c r="S11" s="2">
        <f t="shared" si="8"/>
        <v>1310459269</v>
      </c>
      <c r="T11" s="2">
        <f t="shared" si="8"/>
        <v>4223114925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287000000000</v>
      </c>
      <c r="E12" s="2">
        <f>IFERROR(INDEX(E51:E500,MATCH("Net Debt (Quarter)",$C$51:$C$500,0)),"")</f>
        <v>278000000000</v>
      </c>
      <c r="H12" s="2">
        <f>IFERROR(INDEX(D12:G12,COUNT(D12:G12)),"")</f>
        <v>278000000000</v>
      </c>
      <c r="I12" s="2">
        <f t="shared" ref="I12:T12" si="9">IFERROR(INDEX(I51:I500,MATCH($C$12,$C$51:$C$500,0)),"")</f>
        <v>274000000000</v>
      </c>
      <c r="J12" s="2">
        <f t="shared" si="9"/>
        <v>52000000000</v>
      </c>
      <c r="K12" s="2">
        <f t="shared" si="9"/>
        <v>39000000000</v>
      </c>
      <c r="L12" s="2">
        <f t="shared" si="9"/>
        <v>25000000000</v>
      </c>
      <c r="M12" s="2">
        <f t="shared" si="9"/>
        <v>14000000000</v>
      </c>
      <c r="N12" s="2">
        <f t="shared" si="9"/>
        <v>17000000000</v>
      </c>
      <c r="O12" s="2">
        <f t="shared" si="9"/>
        <v>24000000000</v>
      </c>
      <c r="P12" s="2">
        <f t="shared" si="9"/>
        <v>35000000000</v>
      </c>
      <c r="Q12" s="2">
        <f t="shared" si="9"/>
        <v>50000000000</v>
      </c>
      <c r="R12" s="2">
        <f t="shared" si="9"/>
        <v>53000000000</v>
      </c>
      <c r="S12" s="2">
        <f t="shared" si="9"/>
        <v>63000000000</v>
      </c>
      <c r="T12" s="2">
        <f t="shared" si="9"/>
        <v>73000000000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300000000000</v>
      </c>
      <c r="E13" s="2">
        <f>IFERROR(INDEX(E51:E500,MATCH("Total Debt (Quarter)",$C$51:$C$500,0)),"")</f>
        <v>300000000000</v>
      </c>
      <c r="H13" s="2">
        <f>IFERROR(INDEX(D13:G13,COUNT(D13:G13)),"")</f>
        <v>300000000000</v>
      </c>
      <c r="I13" s="2">
        <f t="shared" ref="I13:T13" si="10">IFERROR(INDEX(I51:I500,MATCH($C$13,$C$51:$C$500,0)),"")</f>
        <v>300000000000</v>
      </c>
      <c r="J13" s="2">
        <f t="shared" si="10"/>
        <v>53000000000</v>
      </c>
      <c r="K13" s="2">
        <f t="shared" si="10"/>
        <v>40000000000</v>
      </c>
      <c r="L13" s="2">
        <f t="shared" si="10"/>
        <v>29000000000</v>
      </c>
      <c r="M13" s="2">
        <f t="shared" si="10"/>
        <v>19000000000</v>
      </c>
      <c r="N13" s="2">
        <f t="shared" si="10"/>
        <v>26000000000</v>
      </c>
      <c r="O13" s="2">
        <f t="shared" si="10"/>
        <v>33000000000</v>
      </c>
      <c r="P13" s="2">
        <f t="shared" si="10"/>
        <v>53000000000</v>
      </c>
      <c r="Q13" s="2">
        <f t="shared" si="10"/>
        <v>56000000000</v>
      </c>
      <c r="R13" s="2">
        <f t="shared" si="10"/>
        <v>67000000000</v>
      </c>
      <c r="S13" s="2">
        <f t="shared" si="10"/>
        <v>65000000000</v>
      </c>
      <c r="T13" s="2">
        <f t="shared" si="10"/>
        <v>77000000000</v>
      </c>
    </row>
    <row r="14" spans="1:20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T14" si="11">IFERROR(INDEX(I51:I500,MATCH($C$14,$C$51:$C$500,0)),"")</f>
        <v>-20864722781</v>
      </c>
      <c r="J14" s="2">
        <f t="shared" si="11"/>
        <v>-2671363205</v>
      </c>
      <c r="K14" s="2">
        <f t="shared" si="11"/>
        <v>-5366603272</v>
      </c>
      <c r="L14" s="2">
        <f t="shared" si="11"/>
        <v>-1730012945</v>
      </c>
      <c r="M14" s="2">
        <f t="shared" si="11"/>
        <v>-3097260925</v>
      </c>
      <c r="N14" s="2">
        <f t="shared" si="11"/>
        <v>-3763616951</v>
      </c>
      <c r="O14" s="2">
        <f t="shared" si="11"/>
        <v>-3440393029</v>
      </c>
      <c r="P14" s="2">
        <f t="shared" si="11"/>
        <v>-2657532364</v>
      </c>
      <c r="Q14" s="2">
        <f t="shared" si="11"/>
        <v>-3849026605</v>
      </c>
      <c r="R14" s="2">
        <f t="shared" si="11"/>
        <v>-4202714453</v>
      </c>
      <c r="S14" s="2">
        <f t="shared" si="11"/>
        <v>-4595929645</v>
      </c>
      <c r="T14" s="2">
        <f t="shared" si="11"/>
        <v>-3864341695</v>
      </c>
    </row>
    <row r="15" spans="1:20" ht="15.5" x14ac:dyDescent="0.35">
      <c r="C15" t="s">
        <v>28</v>
      </c>
      <c r="D15" s="2">
        <f>IFERROR(INDEX(D51:D500,MATCH($C$15,$C$51:$C$500,0)),"")</f>
        <v>-116464088</v>
      </c>
      <c r="E15" s="2">
        <f>IFERROR(INDEX(E51:E500,MATCH($C$15,$C$51:$C$500,0)),"")</f>
        <v>120256131</v>
      </c>
      <c r="H15" s="2">
        <f>IFERROR(SUM(D15:G15)*(4/MAX(1,COUNT(D15:G15))),"")</f>
        <v>7584086</v>
      </c>
      <c r="I15" s="2">
        <f t="shared" ref="I15:T15" si="12">IFERROR(INDEX(I51:I500,MATCH($C$15,$C$51:$C$500,0)),"")</f>
        <v>483388284</v>
      </c>
      <c r="J15" s="2">
        <f t="shared" si="12"/>
        <v>-1755048930</v>
      </c>
      <c r="K15" s="2">
        <f t="shared" si="12"/>
        <v>110481554</v>
      </c>
      <c r="L15" s="2">
        <f t="shared" si="12"/>
        <v>95625377</v>
      </c>
      <c r="M15" s="2">
        <f t="shared" si="12"/>
        <v>79266235</v>
      </c>
      <c r="N15" s="2">
        <f t="shared" si="12"/>
        <v>166336697</v>
      </c>
      <c r="O15" s="2">
        <f t="shared" si="12"/>
        <v>-287759163</v>
      </c>
      <c r="P15" s="2">
        <f t="shared" si="12"/>
        <v>504610881</v>
      </c>
      <c r="Q15" s="2">
        <f t="shared" si="12"/>
        <v>169452700</v>
      </c>
      <c r="R15" s="2">
        <f t="shared" si="12"/>
        <v>57266229</v>
      </c>
      <c r="S15" s="2">
        <f t="shared" si="12"/>
        <v>143098372</v>
      </c>
      <c r="T15" s="2">
        <f t="shared" si="12"/>
        <v>-1012521977</v>
      </c>
    </row>
    <row r="16" spans="1:20" ht="15.5" x14ac:dyDescent="0.35">
      <c r="C16" t="s">
        <v>29</v>
      </c>
      <c r="D16" s="2">
        <f>IFERROR(INDEX(D51:D500,MATCH($C$16,$C$51:$C$500,0)),"")</f>
        <v>-4596844629</v>
      </c>
      <c r="E16" s="2">
        <f>IFERROR(INDEX(E51:E500,MATCH($C$16,$C$51:$C$500,0)),"")</f>
        <v>-2220330755</v>
      </c>
      <c r="H16" s="2">
        <f>IFERROR(SUM(D16:G16)*(4/MAX(1,COUNT(D16:G16))),"")</f>
        <v>-13634350768</v>
      </c>
      <c r="I16" s="2">
        <f t="shared" ref="I16:T16" si="13">IFERROR(INDEX(I51:I500,MATCH($C$16,$C$51:$C$500,0)),"")</f>
        <v>-47490788672</v>
      </c>
      <c r="J16" s="2">
        <f t="shared" si="13"/>
        <v>-24280375620</v>
      </c>
      <c r="K16" s="2">
        <f t="shared" si="13"/>
        <v>17855607</v>
      </c>
      <c r="L16" s="2">
        <f t="shared" si="13"/>
        <v>163939267</v>
      </c>
      <c r="M16" s="2">
        <f t="shared" si="13"/>
        <v>169135840</v>
      </c>
      <c r="N16" s="2">
        <f t="shared" si="13"/>
        <v>592677566</v>
      </c>
      <c r="O16" s="2">
        <f t="shared" si="13"/>
        <v>1865377959</v>
      </c>
      <c r="P16" s="2">
        <f t="shared" si="13"/>
        <v>-9564313603</v>
      </c>
      <c r="Q16" s="2">
        <f t="shared" si="13"/>
        <v>644081545</v>
      </c>
      <c r="R16" s="2">
        <f t="shared" si="13"/>
        <v>2611995241</v>
      </c>
      <c r="S16" s="2">
        <f t="shared" si="13"/>
        <v>1204914878</v>
      </c>
      <c r="T16" s="2">
        <f t="shared" si="13"/>
        <v>-13101762267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T20" ca="1" si="14">IFERROR(H21*H2,"")</f>
        <v/>
      </c>
      <c r="I20" s="2">
        <f t="shared" ca="1" si="14"/>
        <v>1110500000000</v>
      </c>
      <c r="J20" s="2">
        <f t="shared" ca="1" si="14"/>
        <v>417600000000</v>
      </c>
      <c r="K20" s="2">
        <f t="shared" ca="1" si="14"/>
        <v>220190000000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544800000000</v>
      </c>
      <c r="O20" s="2" t="str">
        <f t="shared" ca="1" si="14"/>
        <v/>
      </c>
      <c r="P20" s="2">
        <f t="shared" ca="1" si="14"/>
        <v>206080000000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123136255000</v>
      </c>
    </row>
    <row r="21" spans="1:20" ht="15.5" x14ac:dyDescent="0.35">
      <c r="C21" t="s">
        <v>12</v>
      </c>
      <c r="D21" s="2">
        <f>IFERROR(INDEX(D51:D500,MATCH($C$7,$C$51:$C$500,0)),"")</f>
        <v>22210000000</v>
      </c>
      <c r="E21" s="2">
        <f>IFERROR(INDEX(E51:E500,MATCH($C$7,$C$51:$C$500,0)),"")</f>
        <v>22210000000</v>
      </c>
      <c r="H21" s="2">
        <f>IFERROR(INDEX(D21:G21,COUNT(D21:G21)),"")</f>
        <v>22210000000</v>
      </c>
      <c r="I21" s="2">
        <f t="shared" ref="I21:T21" si="15">IFERROR(INDEX(I51:I500,MATCH($C$7,$C$51:$C$500,0)),"")</f>
        <v>22210000000</v>
      </c>
      <c r="J21" s="2">
        <f t="shared" si="15"/>
        <v>3600000000</v>
      </c>
      <c r="K21" s="2">
        <f t="shared" si="15"/>
        <v>2270000000</v>
      </c>
      <c r="L21" s="2">
        <f t="shared" si="15"/>
        <v>2270000000</v>
      </c>
      <c r="M21" s="2">
        <f t="shared" si="15"/>
        <v>2270000000</v>
      </c>
      <c r="N21" s="2">
        <f t="shared" si="15"/>
        <v>2270000000</v>
      </c>
      <c r="O21" s="2">
        <f t="shared" si="15"/>
        <v>2270000000</v>
      </c>
      <c r="P21" s="2">
        <f t="shared" si="15"/>
        <v>2240000000</v>
      </c>
      <c r="Q21" s="2">
        <f t="shared" si="15"/>
        <v>1210000000</v>
      </c>
      <c r="R21" s="2">
        <f t="shared" si="15"/>
        <v>1210000000</v>
      </c>
      <c r="S21" s="2">
        <f t="shared" si="15"/>
        <v>1210000000</v>
      </c>
      <c r="T21" s="2">
        <f t="shared" si="15"/>
        <v>1210000000</v>
      </c>
    </row>
    <row r="23" spans="1:20" ht="15.5" x14ac:dyDescent="0.35">
      <c r="B23" t="s">
        <v>54</v>
      </c>
      <c r="C23" t="s">
        <v>55</v>
      </c>
      <c r="D23" s="3">
        <f>IFERROR(D5/D6*100,"")</f>
        <v>-0.22251575453744546</v>
      </c>
      <c r="E23" s="3">
        <f>IFERROR(E5/E6*100,"")</f>
        <v>-9.8924422219836827E-2</v>
      </c>
      <c r="H23" s="3">
        <f t="shared" ref="H23:T23" si="16">IFERROR(H5/H6*100,"")</f>
        <v>-0.64189228538037957</v>
      </c>
      <c r="I23" s="3">
        <f t="shared" si="16"/>
        <v>-2.2064344414505661</v>
      </c>
      <c r="J23" s="3">
        <f t="shared" si="16"/>
        <v>-14.233923173435839</v>
      </c>
      <c r="K23" s="3">
        <f t="shared" si="16"/>
        <v>2.496535264212188E-2</v>
      </c>
      <c r="L23" s="3">
        <f t="shared" si="16"/>
        <v>6.5119429872376844E-2</v>
      </c>
      <c r="M23" s="3">
        <f t="shared" si="16"/>
        <v>0.37065443923782082</v>
      </c>
      <c r="N23" s="3">
        <f t="shared" si="16"/>
        <v>0.33601341505696974</v>
      </c>
      <c r="O23" s="3">
        <f t="shared" si="16"/>
        <v>0.76426701244580231</v>
      </c>
      <c r="P23" s="3">
        <f t="shared" si="16"/>
        <v>-4.4434577103656467</v>
      </c>
      <c r="Q23" s="3">
        <f t="shared" si="16"/>
        <v>0.71737325276513975</v>
      </c>
      <c r="R23" s="3">
        <f t="shared" si="16"/>
        <v>0</v>
      </c>
      <c r="S23" s="3">
        <f t="shared" si="16"/>
        <v>0</v>
      </c>
      <c r="T23" s="3">
        <f t="shared" si="16"/>
        <v>0</v>
      </c>
    </row>
    <row r="24" spans="1:20" ht="15.5" x14ac:dyDescent="0.35">
      <c r="C24" t="s">
        <v>56</v>
      </c>
      <c r="D24" s="4">
        <f>IFERROR(_xlfn.RRI(5,I23,D23),"")</f>
        <v>-0.36797545094009187</v>
      </c>
      <c r="E24" s="4">
        <f>IFERROR(_xlfn.RRI(5,J23,E23),"")</f>
        <v>-0.62983463500001258</v>
      </c>
      <c r="H24" s="4" t="str">
        <f t="shared" ref="H24:T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-0.38113904678103239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</v>
      </c>
      <c r="S24" s="4">
        <f t="shared" si="17"/>
        <v>0</v>
      </c>
      <c r="T24" s="4">
        <f t="shared" si="17"/>
        <v>0</v>
      </c>
    </row>
    <row r="25" spans="1:20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-2.12</v>
      </c>
      <c r="J25" s="3">
        <f t="shared" si="18"/>
        <v>-7.23</v>
      </c>
      <c r="K25" s="3">
        <f t="shared" si="18"/>
        <v>0.06</v>
      </c>
      <c r="L25" s="3">
        <f t="shared" si="18"/>
        <v>0.11</v>
      </c>
      <c r="M25" s="3">
        <f t="shared" si="18"/>
        <v>0.11</v>
      </c>
      <c r="N25" s="3">
        <f t="shared" si="18"/>
        <v>0.31</v>
      </c>
      <c r="O25" s="3">
        <f t="shared" si="18"/>
        <v>0.7</v>
      </c>
      <c r="P25" s="3">
        <f t="shared" si="18"/>
        <v>-4.01</v>
      </c>
      <c r="Q25" s="3">
        <f t="shared" si="18"/>
        <v>0.67</v>
      </c>
      <c r="R25" s="3">
        <f t="shared" si="18"/>
        <v>2.2000000000000002</v>
      </c>
      <c r="S25" s="3">
        <f t="shared" si="18"/>
        <v>1.1100000000000001</v>
      </c>
      <c r="T25" s="3">
        <f t="shared" si="18"/>
        <v>-11.64</v>
      </c>
    </row>
    <row r="26" spans="1:20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-0.30327149907294093</v>
      </c>
      <c r="M26" s="4">
        <f t="shared" si="19"/>
        <v>-0.45071972834694118</v>
      </c>
      <c r="N26" s="4">
        <f t="shared" si="19"/>
        <v>-0.22516765290941643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0.12981369986492572</v>
      </c>
      <c r="E27" s="3">
        <f>IFERROR(E4/E21,"")</f>
        <v>0.14363535583070688</v>
      </c>
      <c r="H27" s="3">
        <f t="shared" ref="H27:T27" si="20">IFERROR(H4/H21,"")</f>
        <v>0.54689811139126521</v>
      </c>
      <c r="I27" s="3">
        <f t="shared" si="20"/>
        <v>1.1215121344889689</v>
      </c>
      <c r="J27" s="3">
        <f t="shared" si="20"/>
        <v>10.852018358888889</v>
      </c>
      <c r="K27" s="3">
        <f t="shared" si="20"/>
        <v>28.646012411013217</v>
      </c>
      <c r="L27" s="3">
        <f t="shared" si="20"/>
        <v>25.012151884581499</v>
      </c>
      <c r="M27" s="3">
        <f t="shared" si="20"/>
        <v>26.75244923215859</v>
      </c>
      <c r="N27" s="3">
        <f t="shared" si="20"/>
        <v>26.906190975770926</v>
      </c>
      <c r="O27" s="3">
        <f t="shared" si="20"/>
        <v>25.554261037444935</v>
      </c>
      <c r="P27" s="3">
        <f t="shared" si="20"/>
        <v>17.134748046428573</v>
      </c>
      <c r="Q27" s="3">
        <f t="shared" si="20"/>
        <v>34.283277642148761</v>
      </c>
      <c r="R27" s="3">
        <f t="shared" si="20"/>
        <v>27.664512319008264</v>
      </c>
      <c r="S27" s="3">
        <f t="shared" si="20"/>
        <v>22.441658502479338</v>
      </c>
      <c r="T27" s="3">
        <f t="shared" si="20"/>
        <v>26.26695915785124</v>
      </c>
    </row>
    <row r="28" spans="1:20" ht="15.5" x14ac:dyDescent="0.35">
      <c r="C28" t="s">
        <v>61</v>
      </c>
      <c r="D28" s="4">
        <f>IFERROR(_xlfn.RRI(5,I27,D27),"")</f>
        <v>-0.35031429631482136</v>
      </c>
      <c r="E28" s="4">
        <f>IFERROR(_xlfn.RRI(5,J27,E27),"")</f>
        <v>-0.5789340074736169</v>
      </c>
      <c r="H28" s="4">
        <f t="shared" ref="H28:T28" si="21">IFERROR(_xlfn.RRI(5,M27,H27),"")</f>
        <v>-0.54068717183943615</v>
      </c>
      <c r="I28" s="4">
        <f t="shared" si="21"/>
        <v>-0.47034832348921329</v>
      </c>
      <c r="J28" s="4">
        <f t="shared" si="21"/>
        <v>-0.15742331298949919</v>
      </c>
      <c r="K28" s="4">
        <f t="shared" si="21"/>
        <v>0.10824885322996569</v>
      </c>
      <c r="L28" s="4">
        <f t="shared" si="21"/>
        <v>-6.1112095253879506E-2</v>
      </c>
      <c r="M28" s="4">
        <f t="shared" si="21"/>
        <v>-6.6824561950707961E-3</v>
      </c>
      <c r="N28" s="4">
        <f t="shared" si="21"/>
        <v>3.6953911653681448E-2</v>
      </c>
      <c r="O28" s="4">
        <f t="shared" si="21"/>
        <v>-5.4864478356559943E-3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 t="str">
        <f t="shared" ref="H29:T29" si="22">IFERROR(((H25-I25)/I25)*100%,"")</f>
        <v/>
      </c>
      <c r="I29" s="4">
        <f t="shared" si="22"/>
        <v>-0.706777316735823</v>
      </c>
      <c r="J29" s="4">
        <f t="shared" si="22"/>
        <v>-121.5</v>
      </c>
      <c r="K29" s="4">
        <f t="shared" si="22"/>
        <v>-0.45454545454545459</v>
      </c>
      <c r="L29" s="4">
        <f t="shared" si="22"/>
        <v>0</v>
      </c>
      <c r="M29" s="4">
        <f t="shared" si="22"/>
        <v>-0.64516129032258074</v>
      </c>
      <c r="N29" s="4">
        <f t="shared" si="22"/>
        <v>-0.55714285714285716</v>
      </c>
      <c r="O29" s="4">
        <f t="shared" si="22"/>
        <v>-1.1745635910224439</v>
      </c>
      <c r="P29" s="4">
        <f t="shared" si="22"/>
        <v>-6.9850746268656705</v>
      </c>
      <c r="Q29" s="4">
        <f t="shared" si="22"/>
        <v>-0.69545454545454555</v>
      </c>
      <c r="R29" s="4">
        <f t="shared" si="22"/>
        <v>0.98198198198198194</v>
      </c>
      <c r="S29" s="4">
        <f t="shared" si="22"/>
        <v>-1.0953608247422679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-0.51235649212082202</v>
      </c>
      <c r="I30" s="4">
        <f t="shared" si="23"/>
        <v>-0.89665405112678065</v>
      </c>
      <c r="J30" s="4">
        <f t="shared" si="23"/>
        <v>-0.62116827280586062</v>
      </c>
      <c r="K30" s="4">
        <f t="shared" si="23"/>
        <v>0.14528380217744385</v>
      </c>
      <c r="L30" s="4">
        <f t="shared" si="23"/>
        <v>-6.5051888613066267E-2</v>
      </c>
      <c r="M30" s="4">
        <f t="shared" si="23"/>
        <v>-5.7139913914526583E-3</v>
      </c>
      <c r="N30" s="4">
        <f t="shared" si="23"/>
        <v>5.2904286151925654E-2</v>
      </c>
      <c r="O30" s="4">
        <f t="shared" si="23"/>
        <v>0.49137069119445009</v>
      </c>
      <c r="P30" s="4">
        <f t="shared" si="23"/>
        <v>-0.50020099521165196</v>
      </c>
      <c r="Q30" s="4">
        <f t="shared" si="23"/>
        <v>0.23925111156189618</v>
      </c>
      <c r="R30" s="4">
        <f t="shared" si="23"/>
        <v>0.23273029557739272</v>
      </c>
      <c r="S30" s="4">
        <f t="shared" si="23"/>
        <v>-0.14563165200751882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95.36</v>
      </c>
      <c r="E32" s="3">
        <f>IFERROR(INDEX(E51:E500,MATCH($A$32,$C$51:$C$500,0)),"")</f>
        <v>95.57</v>
      </c>
      <c r="H32" s="3">
        <f>IFERROR(INDEX(D32:G32,COUNT(D32:G32)),"")</f>
        <v>95.57</v>
      </c>
      <c r="I32" s="3">
        <f t="shared" ref="I32:T32" si="24">IFERROR(INDEX(I51:I500,MATCH($C$32,$C$51:$C$500,0)),"")</f>
        <v>95.91</v>
      </c>
      <c r="J32" s="3">
        <f t="shared" si="24"/>
        <v>50.81</v>
      </c>
      <c r="K32" s="3">
        <f t="shared" si="24"/>
        <v>92.25</v>
      </c>
      <c r="L32" s="3">
        <f t="shared" si="24"/>
        <v>92.23</v>
      </c>
      <c r="M32" s="3">
        <f t="shared" si="24"/>
        <v>91.69</v>
      </c>
      <c r="N32" s="3">
        <f t="shared" si="24"/>
        <v>91.61</v>
      </c>
      <c r="O32" s="3">
        <f t="shared" si="24"/>
        <v>91.31</v>
      </c>
      <c r="P32" s="3">
        <f t="shared" si="24"/>
        <v>90.27</v>
      </c>
      <c r="Q32" s="3">
        <f t="shared" si="24"/>
        <v>93.46</v>
      </c>
      <c r="R32" s="3">
        <f t="shared" si="24"/>
        <v>92.79</v>
      </c>
      <c r="S32" s="3">
        <f t="shared" si="24"/>
        <v>90.53</v>
      </c>
      <c r="T32" s="3">
        <f t="shared" si="24"/>
        <v>89.41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0.52</v>
      </c>
      <c r="E33" s="3">
        <f>IFERROR(INDEX(E51:E500,MATCH($A$33,$C$51:$C$500,0)),"")</f>
        <v>0.52</v>
      </c>
      <c r="H33" s="3">
        <f>IFERROR(INDEX(D33:G33,COUNT(D33:G33)),"")</f>
        <v>0.52</v>
      </c>
      <c r="I33" s="3">
        <f t="shared" ref="I33:T33" si="25">IFERROR(INDEX(I51:I500,MATCH($C$33,$C$51:$C$500,0)),"")</f>
        <v>0.52</v>
      </c>
      <c r="J33" s="3">
        <f t="shared" si="25"/>
        <v>2.2799999999999998</v>
      </c>
      <c r="K33" s="3">
        <f t="shared" si="25"/>
        <v>1.05</v>
      </c>
      <c r="L33" s="3">
        <f t="shared" si="25"/>
        <v>2.6</v>
      </c>
      <c r="M33" s="3">
        <f t="shared" si="25"/>
        <v>2.72</v>
      </c>
      <c r="N33" s="3">
        <f t="shared" si="25"/>
        <v>2.62</v>
      </c>
      <c r="O33" s="3">
        <f t="shared" si="25"/>
        <v>4.05</v>
      </c>
      <c r="P33" s="3">
        <f t="shared" si="25"/>
        <v>1.02</v>
      </c>
      <c r="Q33" s="3">
        <f t="shared" si="25"/>
        <v>1.07</v>
      </c>
      <c r="R33" s="3">
        <f t="shared" si="25"/>
        <v>0.93</v>
      </c>
      <c r="S33" s="3">
        <f t="shared" si="25"/>
        <v>0.96</v>
      </c>
      <c r="T33" s="3">
        <f t="shared" si="25"/>
        <v>1.1399999999999999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-238.1</v>
      </c>
      <c r="E34" s="3">
        <f>IFERROR(INDEX(E51:E500,MATCH($A$34,$C$51:$C$500,0)),"")</f>
        <v>-555.55999999999995</v>
      </c>
      <c r="H34" s="3">
        <f>IFERROR(INDEX(D34:G34,COUNT(D34:G34)),"")</f>
        <v>-555.55999999999995</v>
      </c>
      <c r="I34" s="3">
        <f t="shared" ref="I34:T34" si="26">IFERROR(INDEX(I51:I500,MATCH($C$34,$C$51:$C$500,0)),"")</f>
        <v>-23.58</v>
      </c>
      <c r="J34" s="3">
        <f t="shared" si="26"/>
        <v>-16.04</v>
      </c>
      <c r="K34" s="3">
        <f t="shared" si="26"/>
        <v>1616.67</v>
      </c>
      <c r="L34" s="3">
        <f t="shared" si="26"/>
        <v>2181.8200000000002</v>
      </c>
      <c r="M34" s="3">
        <f t="shared" si="26"/>
        <v>2263.64</v>
      </c>
      <c r="N34" s="3">
        <f t="shared" si="26"/>
        <v>774.19</v>
      </c>
      <c r="O34" s="3">
        <f t="shared" si="26"/>
        <v>528.57000000000005</v>
      </c>
      <c r="P34" s="3">
        <f t="shared" si="26"/>
        <v>-22.94</v>
      </c>
      <c r="Q34" s="3">
        <f t="shared" si="26"/>
        <v>149.25</v>
      </c>
      <c r="R34" s="3">
        <f t="shared" si="26"/>
        <v>39.090000000000003</v>
      </c>
      <c r="S34" s="3">
        <f t="shared" si="26"/>
        <v>78.38</v>
      </c>
      <c r="T34" s="3">
        <f t="shared" si="26"/>
        <v>-8.76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385.21</v>
      </c>
      <c r="E35" s="3">
        <f>IFERROR(INDEX(E51:E500,MATCH($A$35,$C$51:$C$500,0)),"")</f>
        <v>348.14</v>
      </c>
      <c r="H35" s="3">
        <f>IFERROR(INDEX(D35:G35,COUNT(D35:G35)),"")</f>
        <v>348.14</v>
      </c>
      <c r="I35" s="3">
        <f t="shared" ref="I35:T35" si="27">IFERROR(INDEX(I51:I500,MATCH($C$35,$C$51:$C$500,0)),"")</f>
        <v>44.59</v>
      </c>
      <c r="J35" s="3">
        <f t="shared" si="27"/>
        <v>10.69</v>
      </c>
      <c r="K35" s="3">
        <f t="shared" si="27"/>
        <v>3.38</v>
      </c>
      <c r="L35" s="3">
        <f t="shared" si="27"/>
        <v>9.58</v>
      </c>
      <c r="M35" s="3">
        <f t="shared" si="27"/>
        <v>9.2899999999999991</v>
      </c>
      <c r="N35" s="3">
        <f t="shared" si="27"/>
        <v>8.91</v>
      </c>
      <c r="O35" s="3">
        <f t="shared" si="27"/>
        <v>14.46</v>
      </c>
      <c r="P35" s="3">
        <f t="shared" si="27"/>
        <v>5.38</v>
      </c>
      <c r="Q35" s="3">
        <f t="shared" si="27"/>
        <v>2.92</v>
      </c>
      <c r="R35" s="3">
        <f t="shared" si="27"/>
        <v>3.12</v>
      </c>
      <c r="S35" s="3">
        <f t="shared" si="27"/>
        <v>3.89</v>
      </c>
      <c r="T35" s="3">
        <f t="shared" si="27"/>
        <v>3.89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1727</v>
      </c>
      <c r="E50" t="s">
        <v>1728</v>
      </c>
      <c r="F50" t="s">
        <v>1729</v>
      </c>
      <c r="G50" t="s">
        <v>1730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 t="s">
        <v>47</v>
      </c>
      <c r="S50" t="s">
        <v>48</v>
      </c>
      <c r="T50" t="s">
        <v>49</v>
      </c>
    </row>
    <row r="51" spans="2:20" ht="15.5" x14ac:dyDescent="0.35">
      <c r="B51" t="s">
        <v>84</v>
      </c>
      <c r="C51" t="s">
        <v>6</v>
      </c>
      <c r="D51" s="5">
        <v>2883162274</v>
      </c>
      <c r="E51" s="5">
        <v>3190141253</v>
      </c>
      <c r="F51" s="5">
        <v>4175217125</v>
      </c>
      <c r="G51" s="5">
        <v>4849180998</v>
      </c>
      <c r="I51" s="5">
        <v>24908784507</v>
      </c>
      <c r="J51" s="5">
        <v>39067266092</v>
      </c>
      <c r="K51" s="5">
        <v>65026448173</v>
      </c>
      <c r="L51" s="5">
        <v>56777584778</v>
      </c>
      <c r="M51" s="5">
        <v>60728059757</v>
      </c>
      <c r="N51" s="5">
        <v>61077053515</v>
      </c>
      <c r="O51" s="5">
        <v>58008172555</v>
      </c>
      <c r="P51" s="5">
        <v>38381835624</v>
      </c>
      <c r="Q51" s="5">
        <v>41482765947</v>
      </c>
      <c r="R51" s="5">
        <v>33474059906</v>
      </c>
      <c r="S51" s="5">
        <v>27154406788</v>
      </c>
      <c r="T51" s="5">
        <v>31783020581</v>
      </c>
    </row>
    <row r="52" spans="2:20" ht="15.5" x14ac:dyDescent="0.35">
      <c r="C52" t="s">
        <v>85</v>
      </c>
      <c r="D52" s="5">
        <v>-2728044149</v>
      </c>
      <c r="E52" s="5">
        <v>-2673899030</v>
      </c>
      <c r="F52" s="5">
        <v>-6776124482</v>
      </c>
      <c r="G52" s="5">
        <v>-15140121258</v>
      </c>
      <c r="I52" s="5">
        <v>-38354599217</v>
      </c>
      <c r="J52" s="5">
        <v>-41262225285</v>
      </c>
      <c r="K52" s="5">
        <v>-43545689582</v>
      </c>
      <c r="L52" s="5">
        <v>-37806693866</v>
      </c>
      <c r="M52" s="5">
        <v>-40428245088</v>
      </c>
      <c r="N52" s="5">
        <v>-38390841645</v>
      </c>
      <c r="O52" s="5">
        <v>-33508238745</v>
      </c>
      <c r="P52" s="5">
        <v>-25523434904</v>
      </c>
      <c r="Q52" s="5">
        <v>-22456007963</v>
      </c>
      <c r="R52" s="5">
        <v>-18435684656</v>
      </c>
      <c r="S52" s="5">
        <v>-18354607479</v>
      </c>
      <c r="T52" s="5">
        <v>-18118951547</v>
      </c>
    </row>
    <row r="53" spans="2:20" ht="15.5" x14ac:dyDescent="0.35">
      <c r="C53" t="s">
        <v>86</v>
      </c>
      <c r="D53" s="5">
        <v>155118125</v>
      </c>
      <c r="E53" s="5">
        <v>516242223</v>
      </c>
      <c r="F53" s="5">
        <v>-2600907357</v>
      </c>
      <c r="G53" s="5">
        <v>-10290940260</v>
      </c>
      <c r="I53" s="5">
        <v>-13445814710</v>
      </c>
      <c r="J53" s="5">
        <v>-2194959193</v>
      </c>
      <c r="K53" s="5">
        <v>21480758591</v>
      </c>
      <c r="L53" s="5">
        <v>18970890912</v>
      </c>
      <c r="M53" s="5">
        <v>20299814669</v>
      </c>
      <c r="N53" s="5">
        <v>22686211870</v>
      </c>
      <c r="O53" s="5">
        <v>24499933810</v>
      </c>
      <c r="P53" s="5">
        <v>12858400720</v>
      </c>
      <c r="Q53" s="5">
        <v>19026757984</v>
      </c>
      <c r="R53" s="5">
        <v>15038375250</v>
      </c>
      <c r="S53" s="5">
        <v>8799799309</v>
      </c>
      <c r="T53" s="5">
        <v>13664069034</v>
      </c>
    </row>
    <row r="54" spans="2:20" ht="15.5" x14ac:dyDescent="0.35">
      <c r="C54" t="s">
        <v>87</v>
      </c>
      <c r="D54" s="5">
        <v>-2961126187</v>
      </c>
      <c r="E54" s="5">
        <v>-2824637258</v>
      </c>
      <c r="F54" s="5">
        <v>-2922256188</v>
      </c>
      <c r="G54" s="5">
        <v>-2822302681</v>
      </c>
      <c r="I54" s="5">
        <v>-13637549851</v>
      </c>
      <c r="J54" s="5">
        <v>-17246739552</v>
      </c>
      <c r="K54" s="5">
        <v>-15255331434</v>
      </c>
      <c r="L54" s="5">
        <v>-16313098776</v>
      </c>
      <c r="M54" s="5">
        <v>-16884371483</v>
      </c>
      <c r="N54" s="5">
        <v>-18102865471</v>
      </c>
      <c r="O54" s="5">
        <v>-18090262781</v>
      </c>
      <c r="P54" s="5">
        <v>-16501242883</v>
      </c>
      <c r="Q54" s="5">
        <v>-14238114615</v>
      </c>
      <c r="R54" s="5">
        <v>-13699102366</v>
      </c>
      <c r="S54" s="5">
        <v>-13436609191</v>
      </c>
      <c r="T54" s="5">
        <v>-12331138745</v>
      </c>
    </row>
    <row r="55" spans="2:20" ht="15.5" x14ac:dyDescent="0.35">
      <c r="C55" t="s">
        <v>88</v>
      </c>
      <c r="J55" s="5">
        <v>-505608386</v>
      </c>
      <c r="K55" s="5">
        <v>-879425434</v>
      </c>
      <c r="L55" s="5">
        <v>-931281013</v>
      </c>
      <c r="M55" s="5">
        <v>-1018116259</v>
      </c>
      <c r="N55" s="5">
        <v>-1213274067</v>
      </c>
      <c r="O55" s="5">
        <v>-1704145097</v>
      </c>
      <c r="P55" s="5">
        <v>-1133839833</v>
      </c>
      <c r="Q55" s="5">
        <v>-1023585765</v>
      </c>
      <c r="R55" s="5">
        <v>-767952096</v>
      </c>
      <c r="S55" s="5">
        <v>-502937616</v>
      </c>
      <c r="T55" s="5">
        <v>-317552875</v>
      </c>
    </row>
    <row r="56" spans="2:20" ht="15.5" x14ac:dyDescent="0.35">
      <c r="C56" t="s">
        <v>89</v>
      </c>
      <c r="D56" s="5">
        <v>-2961126187</v>
      </c>
      <c r="E56" s="5">
        <v>-2824637258</v>
      </c>
      <c r="F56" s="5">
        <v>-2922256188</v>
      </c>
      <c r="G56" s="5">
        <v>-2822302681</v>
      </c>
      <c r="I56" s="5">
        <v>-13637549851</v>
      </c>
      <c r="J56" s="5">
        <v>-16741131166</v>
      </c>
      <c r="K56" s="5">
        <v>-14375906000</v>
      </c>
      <c r="L56" s="5">
        <v>-15381817763</v>
      </c>
      <c r="M56" s="5">
        <v>-15866255224</v>
      </c>
      <c r="N56" s="5">
        <v>-16889591404</v>
      </c>
      <c r="O56" s="5">
        <v>-16386117684</v>
      </c>
      <c r="P56" s="5">
        <v>-15367403050</v>
      </c>
      <c r="Q56" s="5">
        <v>-13214528850</v>
      </c>
      <c r="R56" s="5">
        <v>-12931150270</v>
      </c>
      <c r="S56" s="5">
        <v>-12933671575</v>
      </c>
      <c r="T56" s="5">
        <v>-12013585870</v>
      </c>
    </row>
    <row r="57" spans="2:20" ht="15.5" x14ac:dyDescent="0.35">
      <c r="C57" t="s">
        <v>93</v>
      </c>
      <c r="D57" s="5">
        <v>-2806008062</v>
      </c>
      <c r="E57" s="5">
        <v>-2308395035</v>
      </c>
      <c r="F57" s="5">
        <v>-5523163545</v>
      </c>
      <c r="G57" s="5">
        <v>-13113242941</v>
      </c>
      <c r="I57" s="5">
        <v>-27083364561</v>
      </c>
      <c r="J57" s="5">
        <v>-19441698745</v>
      </c>
      <c r="K57" s="5">
        <v>6225427157</v>
      </c>
      <c r="L57" s="5">
        <v>2657792136</v>
      </c>
      <c r="M57" s="5">
        <v>3415443186</v>
      </c>
      <c r="N57" s="5">
        <v>4583346399</v>
      </c>
      <c r="O57" s="5">
        <v>6409671029</v>
      </c>
      <c r="P57" s="5">
        <v>-3642842163</v>
      </c>
      <c r="Q57" s="5">
        <v>4788643369</v>
      </c>
      <c r="R57" s="5">
        <v>1339272884</v>
      </c>
      <c r="S57" s="5">
        <v>-4636809882</v>
      </c>
      <c r="T57" s="5">
        <v>1332930289</v>
      </c>
    </row>
    <row r="58" spans="2:20" ht="15.5" x14ac:dyDescent="0.35">
      <c r="C58" t="s">
        <v>94</v>
      </c>
      <c r="D58" s="5">
        <v>-1790836567</v>
      </c>
      <c r="E58" s="5">
        <v>88064280</v>
      </c>
      <c r="F58" s="5">
        <v>21307319</v>
      </c>
      <c r="G58" s="5">
        <v>-10056804963</v>
      </c>
      <c r="I58" s="5">
        <v>-20407424111</v>
      </c>
      <c r="J58" s="5">
        <v>-4838676875</v>
      </c>
      <c r="K58" s="5">
        <v>-6207571550</v>
      </c>
      <c r="L58" s="5">
        <v>-2493852869</v>
      </c>
      <c r="M58" s="5">
        <v>-3246307346</v>
      </c>
      <c r="N58" s="5">
        <v>-3990668833</v>
      </c>
      <c r="O58" s="5">
        <v>-4544293070</v>
      </c>
      <c r="P58" s="5">
        <v>-5921471440</v>
      </c>
      <c r="Q58" s="5">
        <v>-4144561824</v>
      </c>
      <c r="R58" s="5">
        <v>1272722357</v>
      </c>
      <c r="S58" s="5">
        <v>5841724760</v>
      </c>
      <c r="T58" s="5">
        <v>-14434692556</v>
      </c>
    </row>
    <row r="59" spans="2:20" ht="15.5" x14ac:dyDescent="0.35">
      <c r="C59" t="s">
        <v>97</v>
      </c>
      <c r="D59" s="5">
        <v>310794998</v>
      </c>
      <c r="G59" s="5">
        <v>-227837187</v>
      </c>
      <c r="I59" s="5">
        <v>-659378</v>
      </c>
      <c r="J59" s="5">
        <v>-14720549</v>
      </c>
      <c r="K59" s="5">
        <v>5539378</v>
      </c>
      <c r="L59" s="5">
        <v>-25154582</v>
      </c>
      <c r="M59" s="5">
        <v>38845469</v>
      </c>
      <c r="N59" s="5">
        <v>-37170817</v>
      </c>
      <c r="O59" s="5">
        <v>-859633800</v>
      </c>
      <c r="P59" s="5">
        <v>-2884830800</v>
      </c>
      <c r="Q59" s="5">
        <v>-291875252</v>
      </c>
      <c r="R59" s="5">
        <v>2676229899</v>
      </c>
      <c r="S59" s="5">
        <v>10319030767</v>
      </c>
      <c r="T59" s="5">
        <v>-10573950325</v>
      </c>
    </row>
    <row r="60" spans="2:20" ht="15.5" x14ac:dyDescent="0.35">
      <c r="C60" t="s">
        <v>95</v>
      </c>
      <c r="D60" s="5">
        <v>-204328002</v>
      </c>
      <c r="E60" s="5">
        <v>100046300</v>
      </c>
      <c r="F60" s="5">
        <v>119571702</v>
      </c>
      <c r="G60" s="5">
        <v>334227087</v>
      </c>
      <c r="I60" s="5">
        <v>354627087</v>
      </c>
      <c r="J60" s="5">
        <v>35162715</v>
      </c>
      <c r="K60" s="5">
        <v>14568535</v>
      </c>
      <c r="L60" s="5">
        <v>23612002</v>
      </c>
      <c r="M60" s="5">
        <v>25192521</v>
      </c>
      <c r="N60" s="5">
        <v>75827722</v>
      </c>
      <c r="O60" s="5">
        <v>132152264</v>
      </c>
      <c r="P60" s="5">
        <v>73881750</v>
      </c>
      <c r="Q60" s="5">
        <v>50091101</v>
      </c>
      <c r="R60" s="5">
        <v>19581002</v>
      </c>
      <c r="S60" s="5">
        <v>15380287</v>
      </c>
      <c r="T60" s="5">
        <v>93939388</v>
      </c>
    </row>
    <row r="61" spans="2:20" ht="15.5" x14ac:dyDescent="0.35">
      <c r="C61" t="s">
        <v>96</v>
      </c>
      <c r="D61" s="5">
        <v>-1864334153</v>
      </c>
      <c r="F61" s="5">
        <v>-65886417</v>
      </c>
      <c r="G61" s="5">
        <v>750000</v>
      </c>
      <c r="I61" s="5">
        <v>155623550</v>
      </c>
      <c r="J61" s="5">
        <v>-2177855380</v>
      </c>
      <c r="K61" s="5">
        <v>-99101301</v>
      </c>
      <c r="L61" s="5">
        <v>-220142861</v>
      </c>
      <c r="M61" s="5">
        <v>-206713264</v>
      </c>
      <c r="N61" s="5">
        <v>-223060534</v>
      </c>
      <c r="O61" s="5">
        <v>-322397526</v>
      </c>
      <c r="P61" s="5">
        <v>-381556089</v>
      </c>
      <c r="Q61" s="5">
        <v>16490850</v>
      </c>
      <c r="R61" s="5">
        <v>-101764362</v>
      </c>
      <c r="S61" s="5">
        <v>172486258</v>
      </c>
    </row>
    <row r="62" spans="2:20" ht="15.5" x14ac:dyDescent="0.35">
      <c r="C62" t="s">
        <v>27</v>
      </c>
      <c r="G62" s="5">
        <v>-10156124962</v>
      </c>
      <c r="I62" s="5">
        <v>-20864722781</v>
      </c>
      <c r="J62" s="5">
        <v>-2671363205</v>
      </c>
      <c r="K62" s="5">
        <v>-5366603272</v>
      </c>
      <c r="L62" s="5">
        <v>-1730012945</v>
      </c>
      <c r="M62" s="5">
        <v>-3097260925</v>
      </c>
      <c r="N62" s="5">
        <v>-3763616951</v>
      </c>
      <c r="O62" s="5">
        <v>-3440393029</v>
      </c>
      <c r="P62" s="5">
        <v>-2657532364</v>
      </c>
      <c r="Q62" s="5">
        <v>-3849026605</v>
      </c>
      <c r="R62" s="5">
        <v>-4202714453</v>
      </c>
      <c r="S62" s="5">
        <v>-4595929645</v>
      </c>
      <c r="T62" s="5">
        <v>-3864341695</v>
      </c>
    </row>
    <row r="63" spans="2:20" ht="15.5" x14ac:dyDescent="0.35">
      <c r="C63" t="s">
        <v>92</v>
      </c>
      <c r="K63" s="5">
        <v>-76162500</v>
      </c>
      <c r="L63" s="5">
        <v>-123468000</v>
      </c>
      <c r="M63" s="5">
        <v>521892000</v>
      </c>
    </row>
    <row r="64" spans="2:20" ht="15.5" x14ac:dyDescent="0.35">
      <c r="C64" t="s">
        <v>98</v>
      </c>
      <c r="D64" s="5">
        <v>-1790836567</v>
      </c>
      <c r="E64" s="5">
        <v>88064280</v>
      </c>
      <c r="F64" s="5">
        <v>21307319</v>
      </c>
      <c r="G64" s="5">
        <v>-10056804963</v>
      </c>
      <c r="I64" s="5">
        <v>-20407424111</v>
      </c>
      <c r="J64" s="5">
        <v>-4838676875</v>
      </c>
      <c r="K64" s="5">
        <v>-6207571550</v>
      </c>
      <c r="L64" s="5">
        <v>-2493852869</v>
      </c>
      <c r="M64" s="5">
        <v>-3246307346</v>
      </c>
      <c r="N64" s="5">
        <v>-3990668833</v>
      </c>
      <c r="O64" s="5">
        <v>-4544293070</v>
      </c>
      <c r="P64" s="5">
        <v>-5921471440</v>
      </c>
      <c r="Q64" s="5">
        <v>-4144561824</v>
      </c>
      <c r="R64" s="5">
        <v>1272722357</v>
      </c>
      <c r="S64" s="5">
        <v>5841724760</v>
      </c>
      <c r="T64" s="5">
        <v>-14434692556</v>
      </c>
    </row>
    <row r="65" spans="3:20" ht="15.5" x14ac:dyDescent="0.35">
      <c r="C65" t="s">
        <v>29</v>
      </c>
      <c r="D65" s="5">
        <v>-4596844629</v>
      </c>
      <c r="E65" s="5">
        <v>-2220330755</v>
      </c>
      <c r="F65" s="5">
        <v>-5501856226</v>
      </c>
      <c r="G65" s="5">
        <v>-23170047904</v>
      </c>
      <c r="I65" s="5">
        <v>-47490788672</v>
      </c>
      <c r="J65" s="5">
        <v>-24280375620</v>
      </c>
      <c r="K65" s="5">
        <v>17855607</v>
      </c>
      <c r="L65" s="5">
        <v>163939267</v>
      </c>
      <c r="M65" s="5">
        <v>169135840</v>
      </c>
      <c r="N65" s="5">
        <v>592677566</v>
      </c>
      <c r="O65" s="5">
        <v>1865377959</v>
      </c>
      <c r="P65" s="5">
        <v>-9564313603</v>
      </c>
      <c r="Q65" s="5">
        <v>644081545</v>
      </c>
      <c r="R65" s="5">
        <v>2611995241</v>
      </c>
      <c r="S65" s="5">
        <v>1204914878</v>
      </c>
      <c r="T65" s="5">
        <v>-13101762267</v>
      </c>
    </row>
    <row r="66" spans="3:20" ht="15.5" x14ac:dyDescent="0.35">
      <c r="C66" t="s">
        <v>28</v>
      </c>
      <c r="D66" s="5">
        <v>-116464088</v>
      </c>
      <c r="E66" s="5">
        <v>120256131</v>
      </c>
      <c r="F66" s="5">
        <v>35029320</v>
      </c>
      <c r="G66" s="5">
        <v>495944942</v>
      </c>
      <c r="I66" s="5">
        <v>483388284</v>
      </c>
      <c r="J66" s="5">
        <v>-1755048930</v>
      </c>
      <c r="K66" s="5">
        <v>110481554</v>
      </c>
      <c r="L66" s="5">
        <v>95625377</v>
      </c>
      <c r="M66" s="5">
        <v>79266235</v>
      </c>
      <c r="N66" s="5">
        <v>166336697</v>
      </c>
      <c r="O66" s="5">
        <v>-287759163</v>
      </c>
      <c r="P66" s="5">
        <v>504610881</v>
      </c>
      <c r="Q66" s="5">
        <v>169452700</v>
      </c>
      <c r="R66" s="5">
        <v>57266229</v>
      </c>
      <c r="S66" s="5">
        <v>143098372</v>
      </c>
      <c r="T66" s="5">
        <v>-1012521977</v>
      </c>
    </row>
    <row r="67" spans="3:20" ht="15.5" x14ac:dyDescent="0.35">
      <c r="C67" t="s">
        <v>99</v>
      </c>
      <c r="K67" s="5">
        <v>-196328750</v>
      </c>
      <c r="L67" s="5">
        <v>-368600250</v>
      </c>
    </row>
    <row r="68" spans="3:20" ht="15.5" x14ac:dyDescent="0.35">
      <c r="C68" t="s">
        <v>100</v>
      </c>
      <c r="D68" s="5">
        <v>-116464088</v>
      </c>
      <c r="E68" s="5">
        <v>120256131</v>
      </c>
      <c r="F68" s="5">
        <v>35029320</v>
      </c>
      <c r="G68" s="5">
        <v>495944942</v>
      </c>
      <c r="I68" s="5">
        <v>483388284</v>
      </c>
      <c r="J68" s="5">
        <v>-1755048930</v>
      </c>
      <c r="K68" s="5">
        <v>306810304</v>
      </c>
      <c r="L68" s="5">
        <v>464225627</v>
      </c>
      <c r="M68" s="5">
        <v>79266235</v>
      </c>
      <c r="N68" s="5">
        <v>166336697</v>
      </c>
      <c r="O68" s="5">
        <v>-287759163</v>
      </c>
      <c r="P68" s="5">
        <v>504610881</v>
      </c>
      <c r="Q68" s="5">
        <v>169452700</v>
      </c>
      <c r="R68" s="5">
        <v>57266229</v>
      </c>
      <c r="S68" s="5">
        <v>143098372</v>
      </c>
      <c r="T68" s="5">
        <v>-1012521977</v>
      </c>
    </row>
    <row r="69" spans="3:20" ht="15.5" x14ac:dyDescent="0.35">
      <c r="C69" t="s">
        <v>101</v>
      </c>
      <c r="D69" s="5">
        <v>-116464088</v>
      </c>
      <c r="E69" s="5">
        <v>120256131</v>
      </c>
      <c r="F69" s="5">
        <v>35029320</v>
      </c>
      <c r="G69" s="5">
        <v>495944942</v>
      </c>
      <c r="I69" s="5">
        <v>483388284</v>
      </c>
      <c r="J69" s="5">
        <v>-1755048930</v>
      </c>
      <c r="K69" s="5">
        <v>110481554</v>
      </c>
      <c r="L69" s="5">
        <v>95625377</v>
      </c>
      <c r="M69" s="5">
        <v>79266235</v>
      </c>
      <c r="N69" s="5">
        <v>166336697</v>
      </c>
      <c r="O69" s="5">
        <v>-287759163</v>
      </c>
      <c r="P69" s="5">
        <v>504610881</v>
      </c>
      <c r="Q69" s="5">
        <v>169452700</v>
      </c>
      <c r="R69" s="5">
        <v>57266229</v>
      </c>
      <c r="S69" s="5">
        <v>143098372</v>
      </c>
      <c r="T69" s="5">
        <v>-1012521977</v>
      </c>
    </row>
    <row r="70" spans="3:20" ht="15.5" x14ac:dyDescent="0.35">
      <c r="C70" t="s">
        <v>102</v>
      </c>
      <c r="D70" s="5">
        <v>-4713308717</v>
      </c>
      <c r="E70" s="5">
        <v>-2100074624</v>
      </c>
      <c r="F70" s="5">
        <v>-5466826906</v>
      </c>
      <c r="G70" s="5">
        <v>-22674102962</v>
      </c>
      <c r="I70" s="5">
        <v>-47007400388</v>
      </c>
      <c r="J70" s="5">
        <v>-26035424550</v>
      </c>
      <c r="K70" s="5">
        <v>128337161</v>
      </c>
      <c r="L70" s="5">
        <v>259564644</v>
      </c>
      <c r="M70" s="5">
        <v>248402075</v>
      </c>
      <c r="N70" s="5">
        <v>759014263</v>
      </c>
      <c r="O70" s="5">
        <v>1577618796</v>
      </c>
      <c r="P70" s="5">
        <v>-9059702722</v>
      </c>
      <c r="Q70" s="5">
        <v>813534245</v>
      </c>
      <c r="R70" s="5">
        <v>2669261470</v>
      </c>
      <c r="S70" s="5">
        <v>1348013250</v>
      </c>
      <c r="T70" s="5">
        <v>-14114284244</v>
      </c>
    </row>
    <row r="71" spans="3:20" ht="15.5" x14ac:dyDescent="0.35">
      <c r="C71" t="s">
        <v>103</v>
      </c>
      <c r="K71" s="5">
        <v>-76162500</v>
      </c>
      <c r="L71" s="5">
        <v>-123468000</v>
      </c>
      <c r="M71" s="5">
        <v>521892000</v>
      </c>
    </row>
    <row r="72" spans="3:20" ht="15.5" x14ac:dyDescent="0.35">
      <c r="C72" t="s">
        <v>104</v>
      </c>
      <c r="K72" s="5">
        <v>-76162500</v>
      </c>
      <c r="L72" s="5">
        <v>-123468000</v>
      </c>
      <c r="M72" s="5">
        <v>521892000</v>
      </c>
    </row>
    <row r="73" spans="3:20" ht="15.5" x14ac:dyDescent="0.35">
      <c r="C73" t="s">
        <v>105</v>
      </c>
      <c r="D73" s="5">
        <v>-4713308717</v>
      </c>
      <c r="E73" s="5">
        <v>-2100074624</v>
      </c>
      <c r="F73" s="5">
        <v>-5466826906</v>
      </c>
      <c r="G73" s="5">
        <v>-22674102962</v>
      </c>
      <c r="I73" s="5">
        <v>-47007400388</v>
      </c>
      <c r="J73" s="5">
        <v>-26035424550</v>
      </c>
      <c r="K73" s="5">
        <v>52174661</v>
      </c>
      <c r="L73" s="5">
        <v>136096644</v>
      </c>
      <c r="M73" s="5">
        <v>770294075</v>
      </c>
      <c r="N73" s="5">
        <v>759014263</v>
      </c>
      <c r="O73" s="5">
        <v>1577618796</v>
      </c>
      <c r="P73" s="5">
        <v>-9059702722</v>
      </c>
      <c r="Q73" s="5">
        <v>813534245</v>
      </c>
    </row>
    <row r="74" spans="3:20" ht="15.5" x14ac:dyDescent="0.35">
      <c r="C74" t="s">
        <v>106</v>
      </c>
      <c r="D74" s="5">
        <v>-4713308718</v>
      </c>
      <c r="E74" s="5">
        <v>-2100074624</v>
      </c>
      <c r="F74" s="5">
        <v>-5466826906</v>
      </c>
      <c r="G74" s="5">
        <v>-22674102962</v>
      </c>
      <c r="I74" s="5">
        <v>-47007400388</v>
      </c>
      <c r="J74" s="5">
        <v>-26035424550</v>
      </c>
      <c r="K74" s="5">
        <v>128337162</v>
      </c>
      <c r="L74" s="5">
        <v>259564644</v>
      </c>
      <c r="M74" s="5">
        <v>248402075</v>
      </c>
      <c r="N74" s="5">
        <v>759014264</v>
      </c>
      <c r="O74" s="5">
        <v>1577618797</v>
      </c>
      <c r="P74" s="5">
        <v>-9059702722</v>
      </c>
      <c r="Q74" s="5">
        <v>813534245</v>
      </c>
      <c r="R74" s="5">
        <v>2669261470</v>
      </c>
      <c r="S74" s="5">
        <v>1348013250</v>
      </c>
      <c r="T74" s="5">
        <v>-14114284244</v>
      </c>
    </row>
    <row r="75" spans="3:20" ht="15.5" x14ac:dyDescent="0.35">
      <c r="C75" t="s">
        <v>8</v>
      </c>
      <c r="D75" s="5">
        <v>-4713301462</v>
      </c>
      <c r="E75" s="5">
        <v>-2100067610</v>
      </c>
      <c r="F75" s="5">
        <v>-5466822513</v>
      </c>
      <c r="G75" s="5">
        <v>-22674096058</v>
      </c>
      <c r="I75" s="5">
        <v>-47007378914</v>
      </c>
      <c r="J75" s="5">
        <v>-26035398155</v>
      </c>
      <c r="K75" s="5">
        <v>52198686</v>
      </c>
      <c r="L75" s="5">
        <v>136120667</v>
      </c>
      <c r="M75" s="5">
        <v>770313577</v>
      </c>
      <c r="N75" s="5">
        <v>697719500</v>
      </c>
      <c r="O75" s="5">
        <v>1581171451</v>
      </c>
      <c r="P75" s="5">
        <v>-9001587716</v>
      </c>
      <c r="Q75" s="5">
        <v>813534245</v>
      </c>
    </row>
    <row r="76" spans="3:20" ht="15.5" x14ac:dyDescent="0.35">
      <c r="C76" t="s">
        <v>107</v>
      </c>
      <c r="D76" s="5">
        <v>-7256</v>
      </c>
      <c r="E76" s="5">
        <v>-7014</v>
      </c>
      <c r="F76" s="5">
        <v>-4393</v>
      </c>
      <c r="G76" s="5">
        <v>-6904</v>
      </c>
      <c r="I76" s="5">
        <v>-21474</v>
      </c>
      <c r="J76" s="5">
        <v>-26395</v>
      </c>
      <c r="K76" s="5">
        <v>-24023</v>
      </c>
      <c r="L76" s="5">
        <v>-24023</v>
      </c>
      <c r="M76" s="5">
        <v>-19502</v>
      </c>
      <c r="N76" s="5">
        <v>61294764</v>
      </c>
      <c r="O76" s="5">
        <v>-3552654</v>
      </c>
      <c r="P76" s="5">
        <v>-58115006</v>
      </c>
    </row>
    <row r="77" spans="3:20" ht="15.5" x14ac:dyDescent="0.35">
      <c r="C77" t="s">
        <v>108</v>
      </c>
      <c r="D77" s="5">
        <v>-4713308718</v>
      </c>
      <c r="E77" s="5">
        <v>-2100074624</v>
      </c>
      <c r="F77" s="5">
        <v>-5466826906</v>
      </c>
      <c r="G77" s="5">
        <v>-22674102962</v>
      </c>
      <c r="I77" s="5">
        <v>-47007400388</v>
      </c>
      <c r="J77" s="5">
        <v>-26035424550</v>
      </c>
      <c r="K77" s="5">
        <v>128337162</v>
      </c>
      <c r="L77" s="5">
        <v>259564644</v>
      </c>
      <c r="M77" s="5">
        <v>248402075</v>
      </c>
      <c r="N77" s="5">
        <v>759014264</v>
      </c>
      <c r="O77" s="5">
        <v>1577618797</v>
      </c>
      <c r="P77" s="5">
        <v>-9059702722</v>
      </c>
      <c r="Q77" s="5">
        <v>813534245</v>
      </c>
      <c r="R77" s="5">
        <v>2669261470</v>
      </c>
      <c r="S77" s="5">
        <v>1348013250</v>
      </c>
      <c r="T77" s="5">
        <v>-14114284244</v>
      </c>
    </row>
    <row r="78" spans="3:20" ht="15.5" x14ac:dyDescent="0.35">
      <c r="C78" t="s">
        <v>109</v>
      </c>
      <c r="D78" s="5">
        <v>-4713308718</v>
      </c>
      <c r="E78" s="5">
        <v>-2100074624</v>
      </c>
      <c r="F78" s="5">
        <v>-5466826906</v>
      </c>
      <c r="G78" s="5">
        <v>-22674102962</v>
      </c>
      <c r="I78" s="5">
        <v>-47007400388</v>
      </c>
      <c r="J78" s="5">
        <v>-26035424550</v>
      </c>
      <c r="K78" s="5">
        <v>52174663</v>
      </c>
      <c r="L78" s="5">
        <v>136096644</v>
      </c>
      <c r="M78" s="5">
        <v>770294075</v>
      </c>
      <c r="N78" s="5">
        <v>759014264</v>
      </c>
      <c r="O78" s="5">
        <v>1577618797</v>
      </c>
      <c r="P78" s="5">
        <v>-9059702722</v>
      </c>
      <c r="Q78" s="5">
        <v>813534245</v>
      </c>
    </row>
    <row r="79" spans="3:20" ht="15.5" x14ac:dyDescent="0.35">
      <c r="C79" t="s">
        <v>110</v>
      </c>
      <c r="D79" s="5">
        <v>-4713308718</v>
      </c>
      <c r="E79" s="5">
        <v>-2100074624</v>
      </c>
      <c r="F79" s="5">
        <v>-5466826906</v>
      </c>
      <c r="G79" s="5">
        <v>-22674102962</v>
      </c>
      <c r="I79" s="5">
        <v>-47007400388</v>
      </c>
      <c r="J79" s="5">
        <v>-26035424550</v>
      </c>
      <c r="K79" s="5">
        <v>52174663</v>
      </c>
      <c r="L79" s="5">
        <v>136096644</v>
      </c>
      <c r="M79" s="5">
        <v>770294075</v>
      </c>
      <c r="N79" s="5">
        <v>759014264</v>
      </c>
      <c r="O79" s="5">
        <v>1577618797</v>
      </c>
      <c r="P79" s="5">
        <v>-9059702722</v>
      </c>
      <c r="Q79" s="5">
        <v>813534245</v>
      </c>
    </row>
    <row r="81" spans="2:20" ht="15.5" x14ac:dyDescent="0.35">
      <c r="B81" t="s">
        <v>111</v>
      </c>
      <c r="C81" t="s">
        <v>112</v>
      </c>
    </row>
    <row r="82" spans="2:20" ht="15.5" x14ac:dyDescent="0.35">
      <c r="C82" t="s">
        <v>113</v>
      </c>
    </row>
    <row r="83" spans="2:20" ht="15.5" x14ac:dyDescent="0.35">
      <c r="C83" t="s">
        <v>20</v>
      </c>
      <c r="D83" s="5">
        <v>13271306641</v>
      </c>
      <c r="E83" s="5">
        <v>22231712621</v>
      </c>
      <c r="F83" s="5">
        <v>23743220804</v>
      </c>
      <c r="G83" s="5">
        <v>26320544427</v>
      </c>
      <c r="I83" s="5">
        <v>26320544427</v>
      </c>
      <c r="J83" s="5">
        <v>1026253821</v>
      </c>
      <c r="K83" s="5">
        <v>969534996</v>
      </c>
      <c r="L83" s="5">
        <v>3416110674</v>
      </c>
      <c r="M83" s="5">
        <v>4835923429</v>
      </c>
      <c r="N83" s="5">
        <v>9008009931</v>
      </c>
      <c r="O83" s="5">
        <v>9368068362</v>
      </c>
      <c r="P83" s="5">
        <v>17975683911</v>
      </c>
      <c r="Q83" s="5">
        <v>5463044954</v>
      </c>
      <c r="R83" s="5">
        <v>14115241886</v>
      </c>
      <c r="S83" s="5">
        <v>1310459269</v>
      </c>
      <c r="T83" s="5">
        <v>4223114925</v>
      </c>
    </row>
    <row r="84" spans="2:20" ht="15.5" x14ac:dyDescent="0.35">
      <c r="C84" t="s">
        <v>114</v>
      </c>
    </row>
    <row r="85" spans="2:20" ht="15.5" x14ac:dyDescent="0.35">
      <c r="C85" t="s">
        <v>115</v>
      </c>
      <c r="D85" s="5">
        <v>26961402486</v>
      </c>
      <c r="E85" s="5">
        <v>29016231592</v>
      </c>
      <c r="F85" s="5">
        <v>30627452075</v>
      </c>
      <c r="G85" s="5">
        <v>31884467216</v>
      </c>
      <c r="I85" s="5">
        <v>31884467216</v>
      </c>
      <c r="J85" s="5">
        <v>37644803012</v>
      </c>
      <c r="K85" s="5">
        <v>34379056211</v>
      </c>
      <c r="L85" s="5">
        <v>26812776891</v>
      </c>
      <c r="M85" s="5">
        <v>19601985499</v>
      </c>
      <c r="N85" s="5">
        <v>13292941157</v>
      </c>
      <c r="O85" s="5">
        <v>9438554998</v>
      </c>
      <c r="P85" s="5">
        <v>8084328165</v>
      </c>
      <c r="Q85" s="5">
        <v>7696335150</v>
      </c>
      <c r="R85" s="5">
        <v>3288181375</v>
      </c>
      <c r="S85" s="5">
        <v>2246083296</v>
      </c>
      <c r="T85" s="5">
        <v>2414981599</v>
      </c>
    </row>
    <row r="86" spans="2:20" ht="15.5" x14ac:dyDescent="0.35">
      <c r="C86" t="s">
        <v>117</v>
      </c>
      <c r="T86" s="5">
        <v>136589947</v>
      </c>
    </row>
    <row r="87" spans="2:20" ht="15.5" x14ac:dyDescent="0.35">
      <c r="C87" t="s">
        <v>116</v>
      </c>
      <c r="S87" s="5">
        <v>3627446733</v>
      </c>
      <c r="T87" s="5">
        <v>3918115082</v>
      </c>
    </row>
    <row r="88" spans="2:20" ht="15.5" x14ac:dyDescent="0.35">
      <c r="C88" t="s">
        <v>118</v>
      </c>
      <c r="D88" s="5">
        <v>26961402486</v>
      </c>
      <c r="E88" s="5">
        <v>29016231592</v>
      </c>
      <c r="F88" s="5">
        <v>30627452075</v>
      </c>
      <c r="G88" s="5">
        <v>31884467216</v>
      </c>
      <c r="I88" s="5">
        <v>31884467216</v>
      </c>
      <c r="J88" s="5">
        <v>37644803012</v>
      </c>
      <c r="K88" s="5">
        <v>34379056211</v>
      </c>
      <c r="L88" s="5">
        <v>26812776891</v>
      </c>
      <c r="M88" s="5">
        <v>19601985499</v>
      </c>
      <c r="N88" s="5">
        <v>13292941157</v>
      </c>
      <c r="O88" s="5">
        <v>9438554998</v>
      </c>
      <c r="P88" s="5">
        <v>8084328165</v>
      </c>
      <c r="Q88" s="5">
        <v>7696335150</v>
      </c>
      <c r="R88" s="5">
        <v>3288181375</v>
      </c>
      <c r="S88" s="5">
        <v>2246083296</v>
      </c>
      <c r="T88" s="5">
        <v>2414981599</v>
      </c>
    </row>
    <row r="89" spans="2:20" ht="15.5" x14ac:dyDescent="0.35">
      <c r="C89" t="s">
        <v>119</v>
      </c>
      <c r="N89" s="5">
        <v>300000</v>
      </c>
      <c r="O89" s="5">
        <v>384200</v>
      </c>
      <c r="P89" s="5">
        <v>7021416</v>
      </c>
      <c r="Q89" s="5">
        <v>5713800</v>
      </c>
      <c r="R89" s="5">
        <v>24392843</v>
      </c>
      <c r="S89" s="5">
        <v>1215869013</v>
      </c>
      <c r="T89" s="5">
        <v>205901690</v>
      </c>
    </row>
    <row r="90" spans="2:20" ht="15.5" x14ac:dyDescent="0.35">
      <c r="C90" t="s">
        <v>267</v>
      </c>
      <c r="N90" s="5">
        <v>300000</v>
      </c>
      <c r="O90" s="5">
        <v>384200</v>
      </c>
      <c r="P90" s="5">
        <v>7021416</v>
      </c>
      <c r="Q90" s="5">
        <v>5713800</v>
      </c>
      <c r="R90" s="5">
        <v>24392843</v>
      </c>
      <c r="S90" s="5">
        <v>1215869013</v>
      </c>
      <c r="T90" s="5">
        <v>205901690</v>
      </c>
    </row>
    <row r="91" spans="2:20" ht="15.5" x14ac:dyDescent="0.35">
      <c r="C91" t="s">
        <v>268</v>
      </c>
      <c r="J91" s="5">
        <v>195975000</v>
      </c>
      <c r="K91" s="5">
        <v>348727586</v>
      </c>
      <c r="L91" s="5">
        <v>408337772</v>
      </c>
      <c r="M91" s="5">
        <v>300506722</v>
      </c>
      <c r="N91" s="5">
        <v>404504903</v>
      </c>
      <c r="O91" s="5">
        <v>465107528</v>
      </c>
      <c r="P91" s="5">
        <v>486612602</v>
      </c>
      <c r="Q91" s="5">
        <v>415555815</v>
      </c>
      <c r="R91" s="5">
        <v>406328819</v>
      </c>
      <c r="S91" s="5">
        <v>909996307</v>
      </c>
      <c r="T91" s="5">
        <v>2139899455</v>
      </c>
    </row>
    <row r="92" spans="2:20" ht="15.5" x14ac:dyDescent="0.35">
      <c r="C92" t="s">
        <v>92</v>
      </c>
      <c r="D92" s="5">
        <v>145816729</v>
      </c>
      <c r="E92" s="5">
        <v>145816729</v>
      </c>
      <c r="F92" s="5">
        <v>145816729</v>
      </c>
      <c r="G92" s="5">
        <v>145816729</v>
      </c>
      <c r="I92" s="5">
        <v>145816729</v>
      </c>
      <c r="J92" s="5">
        <v>145816729</v>
      </c>
      <c r="K92" s="5">
        <v>145816729</v>
      </c>
      <c r="L92" s="5">
        <v>145816729</v>
      </c>
      <c r="M92" s="5">
        <v>145816729</v>
      </c>
      <c r="N92" s="5">
        <v>145816729</v>
      </c>
      <c r="O92" s="5">
        <v>145816729</v>
      </c>
      <c r="P92" s="5">
        <v>145816729</v>
      </c>
    </row>
    <row r="93" spans="2:20" ht="15.5" x14ac:dyDescent="0.35">
      <c r="C93" t="s">
        <v>121</v>
      </c>
      <c r="D93" s="5">
        <v>2227850257813</v>
      </c>
      <c r="E93" s="5">
        <v>2230863822003</v>
      </c>
      <c r="F93" s="5">
        <v>2234032622992</v>
      </c>
      <c r="G93" s="5">
        <v>2242380311047</v>
      </c>
      <c r="I93" s="5">
        <v>2242380311047</v>
      </c>
      <c r="J93" s="5">
        <v>39364767694</v>
      </c>
      <c r="K93" s="5">
        <v>36616982069</v>
      </c>
      <c r="L93" s="5">
        <v>30874697695</v>
      </c>
      <c r="M93" s="5">
        <v>24899299080</v>
      </c>
      <c r="N93" s="5">
        <v>23058987249</v>
      </c>
      <c r="O93" s="5">
        <v>19378438939</v>
      </c>
      <c r="P93" s="5">
        <v>26637977576</v>
      </c>
      <c r="Q93" s="5">
        <v>13688319404</v>
      </c>
      <c r="R93" s="5">
        <v>17915305987</v>
      </c>
      <c r="S93" s="5">
        <v>5884620705</v>
      </c>
      <c r="T93" s="5">
        <v>9183192489</v>
      </c>
    </row>
    <row r="94" spans="2:20" ht="15.5" x14ac:dyDescent="0.35">
      <c r="C94" t="s">
        <v>122</v>
      </c>
    </row>
    <row r="95" spans="2:20" ht="15.5" x14ac:dyDescent="0.35">
      <c r="C95" t="s">
        <v>126</v>
      </c>
      <c r="D95" s="5">
        <v>224429888658</v>
      </c>
      <c r="E95" s="5">
        <v>228280939892</v>
      </c>
      <c r="F95" s="5">
        <v>230347582816</v>
      </c>
      <c r="G95" s="5">
        <v>232403628497</v>
      </c>
      <c r="I95" s="5">
        <v>232403628497</v>
      </c>
      <c r="J95" s="5">
        <v>241828979921</v>
      </c>
      <c r="K95" s="5">
        <v>244742804568</v>
      </c>
      <c r="L95" s="5">
        <v>234289266074</v>
      </c>
      <c r="M95" s="5">
        <v>232575199750</v>
      </c>
      <c r="N95" s="5">
        <v>237418885274</v>
      </c>
      <c r="O95" s="5">
        <v>240907129416</v>
      </c>
      <c r="P95" s="5">
        <v>241287438757</v>
      </c>
      <c r="Q95" s="5">
        <v>162504624636</v>
      </c>
      <c r="R95" s="5">
        <v>169080484443</v>
      </c>
      <c r="S95" s="5">
        <v>177638867645</v>
      </c>
      <c r="T95" s="5">
        <v>186259227812</v>
      </c>
    </row>
    <row r="96" spans="2:20" ht="15.5" x14ac:dyDescent="0.35">
      <c r="C96" t="s">
        <v>125</v>
      </c>
      <c r="E96" s="5">
        <v>83715070</v>
      </c>
      <c r="K96" s="5">
        <v>1200090015</v>
      </c>
      <c r="L96" s="5">
        <v>867892210</v>
      </c>
      <c r="M96" s="5">
        <v>362510583</v>
      </c>
      <c r="N96" s="5">
        <v>303164348</v>
      </c>
      <c r="O96" s="5">
        <v>136827651</v>
      </c>
      <c r="P96" s="5">
        <v>424586813</v>
      </c>
    </row>
    <row r="97" spans="3:20" ht="15.5" x14ac:dyDescent="0.35">
      <c r="C97" t="s">
        <v>129</v>
      </c>
      <c r="D97" s="5">
        <v>224429888658</v>
      </c>
      <c r="E97" s="5">
        <v>228364654962</v>
      </c>
      <c r="F97" s="5">
        <v>230347582816</v>
      </c>
      <c r="G97" s="5">
        <v>232403628497</v>
      </c>
      <c r="I97" s="5">
        <v>232403628497</v>
      </c>
      <c r="J97" s="5">
        <v>241828979921</v>
      </c>
      <c r="K97" s="5">
        <v>245942894583</v>
      </c>
      <c r="L97" s="5">
        <v>235157158284</v>
      </c>
      <c r="M97" s="5">
        <v>232937710333</v>
      </c>
      <c r="N97" s="5">
        <v>237722049622</v>
      </c>
      <c r="O97" s="5">
        <v>241043957067</v>
      </c>
      <c r="P97" s="5">
        <v>241712025570</v>
      </c>
      <c r="Q97" s="5">
        <v>162504624636</v>
      </c>
      <c r="R97" s="5">
        <v>169080484443</v>
      </c>
      <c r="S97" s="5">
        <v>177638867645</v>
      </c>
      <c r="T97" s="5">
        <v>186259227812</v>
      </c>
    </row>
    <row r="98" spans="3:20" ht="15.5" x14ac:dyDescent="0.35">
      <c r="C98" t="s">
        <v>130</v>
      </c>
      <c r="D98" s="5">
        <v>2452280146471</v>
      </c>
      <c r="E98" s="5">
        <v>2459228476965</v>
      </c>
      <c r="F98" s="5">
        <v>2464380205808</v>
      </c>
      <c r="G98" s="5">
        <v>2474783939544</v>
      </c>
      <c r="I98" s="5">
        <v>2474783939544</v>
      </c>
      <c r="J98" s="5">
        <v>281193747615</v>
      </c>
      <c r="K98" s="5">
        <v>282559876652</v>
      </c>
      <c r="L98" s="5">
        <v>266031855979</v>
      </c>
      <c r="M98" s="5">
        <v>257837009413</v>
      </c>
      <c r="N98" s="5">
        <v>260781036871</v>
      </c>
      <c r="O98" s="5">
        <v>260422396006</v>
      </c>
      <c r="P98" s="5">
        <v>268350003146</v>
      </c>
      <c r="Q98" s="5">
        <v>176192944040</v>
      </c>
      <c r="R98" s="5">
        <v>186995790430</v>
      </c>
      <c r="S98" s="5">
        <v>183523488350</v>
      </c>
      <c r="T98" s="5">
        <v>195442420301</v>
      </c>
    </row>
    <row r="99" spans="3:20" ht="15.5" x14ac:dyDescent="0.35">
      <c r="C99" t="s">
        <v>131</v>
      </c>
    </row>
    <row r="100" spans="3:20" ht="15.5" x14ac:dyDescent="0.35">
      <c r="C100" t="s">
        <v>132</v>
      </c>
    </row>
    <row r="101" spans="3:20" ht="15.5" x14ac:dyDescent="0.35">
      <c r="C101" t="s">
        <v>133</v>
      </c>
      <c r="D101" s="5">
        <v>327662002155</v>
      </c>
      <c r="E101" s="5">
        <v>330335516050</v>
      </c>
      <c r="F101" s="5">
        <v>333756372307</v>
      </c>
      <c r="G101" s="5">
        <v>338793497264</v>
      </c>
      <c r="I101" s="5">
        <v>338793497264</v>
      </c>
      <c r="J101" s="5">
        <v>72041899315</v>
      </c>
      <c r="K101" s="5">
        <v>35928483895</v>
      </c>
      <c r="L101" s="5">
        <v>31810335213</v>
      </c>
      <c r="M101" s="5">
        <v>33939865552</v>
      </c>
      <c r="N101" s="5">
        <v>29966095729</v>
      </c>
      <c r="O101" s="5">
        <v>23255503152</v>
      </c>
      <c r="P101" s="5">
        <v>21812192431</v>
      </c>
      <c r="Q101" s="5">
        <v>11216408886</v>
      </c>
      <c r="R101" s="5">
        <v>18342282135</v>
      </c>
      <c r="S101" s="5">
        <v>18075714363</v>
      </c>
      <c r="T101" s="5">
        <v>11901874378</v>
      </c>
    </row>
    <row r="102" spans="3:20" ht="15.5" x14ac:dyDescent="0.35">
      <c r="C102" t="s">
        <v>134</v>
      </c>
      <c r="D102" s="5">
        <v>1486418029</v>
      </c>
      <c r="E102" s="5">
        <v>1549273185</v>
      </c>
      <c r="F102" s="5">
        <v>1593333311</v>
      </c>
      <c r="G102" s="5">
        <v>2900703969</v>
      </c>
      <c r="I102" s="5">
        <v>2900703969</v>
      </c>
      <c r="J102" s="5">
        <v>3328487064</v>
      </c>
      <c r="K102" s="5">
        <v>1568346557</v>
      </c>
      <c r="L102" s="5">
        <v>1970863489</v>
      </c>
      <c r="M102" s="5">
        <v>3211320963</v>
      </c>
      <c r="N102" s="5">
        <v>3139231519</v>
      </c>
      <c r="O102" s="5">
        <v>1741943437</v>
      </c>
      <c r="P102" s="5">
        <v>1219696871</v>
      </c>
      <c r="Q102" s="5">
        <v>1616637900</v>
      </c>
      <c r="R102" s="5">
        <v>2495301395</v>
      </c>
    </row>
    <row r="103" spans="3:20" ht="15.5" x14ac:dyDescent="0.35">
      <c r="C103" t="s">
        <v>272</v>
      </c>
      <c r="D103" s="5">
        <v>1486418029</v>
      </c>
      <c r="E103" s="5">
        <v>1549273185</v>
      </c>
      <c r="F103" s="5">
        <v>1593333311</v>
      </c>
      <c r="G103" s="5">
        <v>2900703969</v>
      </c>
      <c r="I103" s="5">
        <v>2900703969</v>
      </c>
      <c r="J103" s="5">
        <v>3328487064</v>
      </c>
      <c r="K103" s="5">
        <v>1568346557</v>
      </c>
      <c r="L103" s="5">
        <v>1970863489</v>
      </c>
      <c r="M103" s="5">
        <v>3211320963</v>
      </c>
      <c r="N103" s="5">
        <v>3139231519</v>
      </c>
      <c r="O103" s="5">
        <v>1741943437</v>
      </c>
      <c r="P103" s="5">
        <v>1219696871</v>
      </c>
      <c r="Q103" s="5">
        <v>1616637900</v>
      </c>
      <c r="R103" s="5">
        <v>2495301395</v>
      </c>
      <c r="S103" s="5">
        <v>3627446733</v>
      </c>
      <c r="T103" s="5">
        <v>4054705029</v>
      </c>
    </row>
    <row r="104" spans="3:20" ht="15.5" x14ac:dyDescent="0.35">
      <c r="C104" t="s">
        <v>136</v>
      </c>
      <c r="D104" s="5">
        <v>3368685080</v>
      </c>
      <c r="E104" s="5">
        <v>3692501291</v>
      </c>
      <c r="F104" s="5">
        <v>6248786560</v>
      </c>
      <c r="G104" s="5">
        <v>9695762572</v>
      </c>
      <c r="I104" s="5">
        <v>9695762572</v>
      </c>
      <c r="J104" s="5">
        <v>1733697767</v>
      </c>
      <c r="K104" s="5">
        <v>3195153206</v>
      </c>
      <c r="L104" s="5">
        <v>866239715</v>
      </c>
      <c r="M104" s="5">
        <v>1122106829</v>
      </c>
      <c r="N104" s="5">
        <v>1113610648</v>
      </c>
      <c r="O104" s="5">
        <v>1064755205</v>
      </c>
      <c r="P104" s="5">
        <v>957857500</v>
      </c>
      <c r="Q104" s="5">
        <v>941324286</v>
      </c>
      <c r="R104" s="5">
        <v>964803927</v>
      </c>
      <c r="S104" s="5">
        <v>1467780747</v>
      </c>
      <c r="T104" s="5">
        <v>1246555448</v>
      </c>
    </row>
    <row r="105" spans="3:20" ht="15.5" x14ac:dyDescent="0.35">
      <c r="C105" t="s">
        <v>271</v>
      </c>
      <c r="S105" s="5">
        <v>984105740</v>
      </c>
      <c r="T105" s="5">
        <v>1080181146</v>
      </c>
    </row>
    <row r="106" spans="3:20" ht="15.5" x14ac:dyDescent="0.35">
      <c r="C106" t="s">
        <v>137</v>
      </c>
      <c r="D106" s="5">
        <v>1408486221</v>
      </c>
      <c r="E106" s="5">
        <v>1554871346</v>
      </c>
      <c r="F106" s="5">
        <v>1585721546</v>
      </c>
      <c r="G106" s="5">
        <v>1489270653</v>
      </c>
      <c r="I106" s="5">
        <v>1489270653</v>
      </c>
      <c r="J106" s="5">
        <v>1298466917</v>
      </c>
      <c r="K106" s="5">
        <v>1544675005</v>
      </c>
      <c r="L106" s="5">
        <v>1089917026</v>
      </c>
      <c r="M106" s="5">
        <v>281430743</v>
      </c>
      <c r="N106" s="5">
        <v>398655058</v>
      </c>
      <c r="O106" s="5">
        <v>493668063</v>
      </c>
      <c r="P106" s="5">
        <v>677572780</v>
      </c>
      <c r="Q106" s="5">
        <v>509759978</v>
      </c>
      <c r="R106" s="5">
        <v>250344722</v>
      </c>
      <c r="S106" s="5">
        <v>267672973</v>
      </c>
      <c r="T106" s="5">
        <v>1010595895</v>
      </c>
    </row>
    <row r="107" spans="3:20" ht="15.5" x14ac:dyDescent="0.35">
      <c r="C107" t="s">
        <v>140</v>
      </c>
    </row>
    <row r="108" spans="3:20" ht="15.5" x14ac:dyDescent="0.35">
      <c r="C108" t="s">
        <v>141</v>
      </c>
      <c r="J108" s="5">
        <v>12062376571</v>
      </c>
      <c r="K108" s="5">
        <v>29582397420</v>
      </c>
      <c r="L108" s="5">
        <v>17875095308</v>
      </c>
      <c r="M108" s="5">
        <v>10346671527</v>
      </c>
      <c r="N108" s="5">
        <v>18346671520</v>
      </c>
      <c r="O108" s="5">
        <v>25846671514</v>
      </c>
      <c r="P108" s="5">
        <v>28925031741</v>
      </c>
      <c r="Q108" s="5">
        <v>38876449298</v>
      </c>
      <c r="R108" s="5">
        <v>45019853881</v>
      </c>
      <c r="S108" s="5">
        <v>51617404080</v>
      </c>
      <c r="T108" s="5">
        <v>69156747027</v>
      </c>
    </row>
    <row r="109" spans="3:20" ht="15.5" x14ac:dyDescent="0.35">
      <c r="C109" t="s">
        <v>1731</v>
      </c>
      <c r="P109" s="5">
        <v>11562944160</v>
      </c>
      <c r="Q109" s="5">
        <v>9741489766</v>
      </c>
      <c r="R109" s="5">
        <v>8002123071</v>
      </c>
      <c r="S109" s="5">
        <v>1056095422</v>
      </c>
      <c r="T109" s="5">
        <v>2812840078</v>
      </c>
    </row>
    <row r="110" spans="3:20" ht="15.5" x14ac:dyDescent="0.35">
      <c r="C110" t="s">
        <v>277</v>
      </c>
      <c r="K110" s="5">
        <v>9617298</v>
      </c>
      <c r="L110" s="5">
        <v>118588080</v>
      </c>
      <c r="M110" s="5">
        <v>216683602</v>
      </c>
      <c r="N110" s="5">
        <v>10022962</v>
      </c>
      <c r="O110" s="5">
        <v>172686946</v>
      </c>
      <c r="P110" s="5">
        <v>8925216</v>
      </c>
      <c r="Q110" s="5">
        <v>110411202</v>
      </c>
      <c r="S110" s="5">
        <v>259127984</v>
      </c>
      <c r="T110" s="5">
        <v>674365994</v>
      </c>
    </row>
    <row r="111" spans="3:20" ht="15.5" x14ac:dyDescent="0.35">
      <c r="C111" t="s">
        <v>144</v>
      </c>
      <c r="D111" s="5">
        <v>300000000000</v>
      </c>
      <c r="E111" s="5">
        <v>300000000000</v>
      </c>
      <c r="F111" s="5">
        <v>300000000000</v>
      </c>
      <c r="G111" s="5">
        <v>300000000000</v>
      </c>
      <c r="I111" s="5">
        <v>300000000000</v>
      </c>
      <c r="J111" s="5">
        <v>41395631305</v>
      </c>
      <c r="K111" s="5">
        <v>9568565362</v>
      </c>
      <c r="L111" s="5">
        <v>10151745983</v>
      </c>
      <c r="M111" s="5">
        <v>8108262746</v>
      </c>
      <c r="N111" s="5">
        <v>7644886649</v>
      </c>
      <c r="O111" s="5">
        <v>7146902003</v>
      </c>
      <c r="P111" s="5">
        <v>12672485986</v>
      </c>
      <c r="Q111" s="5">
        <v>7016836029</v>
      </c>
      <c r="R111" s="5">
        <v>14054454166</v>
      </c>
      <c r="S111" s="5">
        <v>10652702076</v>
      </c>
      <c r="T111" s="5">
        <v>3747491869</v>
      </c>
    </row>
    <row r="112" spans="3:20" ht="15.5" x14ac:dyDescent="0.35">
      <c r="C112" t="s">
        <v>135</v>
      </c>
      <c r="J112" s="5">
        <v>13583604573</v>
      </c>
    </row>
    <row r="113" spans="3:20" ht="15.5" x14ac:dyDescent="0.35">
      <c r="C113" t="s">
        <v>145</v>
      </c>
      <c r="D113" s="5">
        <v>6430390916</v>
      </c>
      <c r="E113" s="5">
        <v>5991898798</v>
      </c>
      <c r="F113" s="5">
        <v>5622696759</v>
      </c>
      <c r="G113" s="5">
        <v>5522478632</v>
      </c>
      <c r="I113" s="5">
        <v>5522478632</v>
      </c>
      <c r="J113" s="5">
        <v>26240940060</v>
      </c>
      <c r="K113" s="5">
        <v>37546879718</v>
      </c>
      <c r="L113" s="5">
        <v>25189182388</v>
      </c>
      <c r="M113" s="5">
        <v>16071877129</v>
      </c>
      <c r="N113" s="5">
        <v>23168618482</v>
      </c>
      <c r="O113" s="5">
        <v>30279584460</v>
      </c>
      <c r="P113" s="5">
        <v>43957111117</v>
      </c>
      <c r="Q113" s="5">
        <v>51571938333</v>
      </c>
      <c r="R113" s="5">
        <v>56062445720</v>
      </c>
      <c r="S113" s="5">
        <v>55604790482</v>
      </c>
      <c r="T113" s="5">
        <v>75161714468</v>
      </c>
    </row>
    <row r="114" spans="3:20" ht="15.5" x14ac:dyDescent="0.35">
      <c r="C114" t="s">
        <v>146</v>
      </c>
      <c r="D114" s="5">
        <v>6430390916</v>
      </c>
      <c r="E114" s="5">
        <v>5991898798</v>
      </c>
      <c r="F114" s="5">
        <v>5622696759</v>
      </c>
      <c r="G114" s="5">
        <v>5522478632</v>
      </c>
      <c r="I114" s="5">
        <v>5522478632</v>
      </c>
      <c r="J114" s="5">
        <v>26240940060</v>
      </c>
      <c r="K114" s="5">
        <v>37546879718</v>
      </c>
      <c r="L114" s="5">
        <v>25189182388</v>
      </c>
      <c r="M114" s="5">
        <v>16071877129</v>
      </c>
      <c r="N114" s="5">
        <v>23168618482</v>
      </c>
      <c r="O114" s="5">
        <v>30279584460</v>
      </c>
      <c r="P114" s="5">
        <v>43957111117</v>
      </c>
      <c r="Q114" s="5">
        <v>51571938333</v>
      </c>
      <c r="R114" s="5">
        <v>56062445720</v>
      </c>
      <c r="S114" s="5">
        <v>55604790482</v>
      </c>
      <c r="T114" s="5">
        <v>75161714468</v>
      </c>
    </row>
    <row r="115" spans="3:20" ht="15.5" x14ac:dyDescent="0.35">
      <c r="C115" t="s">
        <v>150</v>
      </c>
    </row>
    <row r="116" spans="3:20" ht="15.5" x14ac:dyDescent="0.35">
      <c r="C116" t="s">
        <v>151</v>
      </c>
      <c r="J116" s="5">
        <v>12062376571</v>
      </c>
      <c r="K116" s="5">
        <v>29592014718</v>
      </c>
      <c r="L116" s="5">
        <v>17993683388</v>
      </c>
      <c r="M116" s="5">
        <v>10563355129</v>
      </c>
      <c r="N116" s="5">
        <v>18356694482</v>
      </c>
      <c r="O116" s="5">
        <v>26019358460</v>
      </c>
      <c r="P116" s="5">
        <v>40496901117</v>
      </c>
      <c r="Q116" s="5">
        <v>48728350266</v>
      </c>
      <c r="R116" s="5">
        <v>53021976952</v>
      </c>
      <c r="S116" s="5">
        <v>52932627486</v>
      </c>
      <c r="T116" s="5">
        <v>72643953099</v>
      </c>
    </row>
    <row r="117" spans="3:20" ht="15.5" x14ac:dyDescent="0.35">
      <c r="C117" t="s">
        <v>408</v>
      </c>
    </row>
    <row r="118" spans="3:20" ht="15.5" x14ac:dyDescent="0.35">
      <c r="C118" t="s">
        <v>152</v>
      </c>
      <c r="D118" s="5">
        <v>32749018</v>
      </c>
      <c r="F118" s="5">
        <v>36541061</v>
      </c>
      <c r="G118" s="5">
        <v>71570632</v>
      </c>
      <c r="I118" s="5">
        <v>71570632</v>
      </c>
      <c r="J118" s="5">
        <v>554958916</v>
      </c>
      <c r="Q118" s="5">
        <v>80024067</v>
      </c>
      <c r="R118" s="5">
        <v>249476768</v>
      </c>
      <c r="S118" s="5">
        <v>306742996</v>
      </c>
      <c r="T118" s="5">
        <v>449841369</v>
      </c>
    </row>
    <row r="119" spans="3:20" ht="15.5" x14ac:dyDescent="0.35">
      <c r="C119" t="s">
        <v>596</v>
      </c>
      <c r="D119" s="5">
        <v>41000000</v>
      </c>
      <c r="E119" s="5">
        <v>41000000</v>
      </c>
      <c r="F119" s="5">
        <v>41000000</v>
      </c>
      <c r="G119" s="5">
        <v>41000000</v>
      </c>
      <c r="I119" s="5">
        <v>41000000</v>
      </c>
      <c r="J119" s="5">
        <v>40000000</v>
      </c>
      <c r="K119" s="5">
        <v>540402000</v>
      </c>
      <c r="L119" s="5">
        <v>742464000</v>
      </c>
    </row>
    <row r="120" spans="3:20" ht="15.5" x14ac:dyDescent="0.35">
      <c r="C120" t="s">
        <v>154</v>
      </c>
      <c r="D120" s="5">
        <v>334092393071</v>
      </c>
      <c r="E120" s="5">
        <v>336327414848</v>
      </c>
      <c r="F120" s="5">
        <v>339379069066</v>
      </c>
      <c r="G120" s="5">
        <v>344315975896</v>
      </c>
      <c r="I120" s="5">
        <v>344315975896</v>
      </c>
      <c r="J120" s="5">
        <v>98282839375</v>
      </c>
      <c r="K120" s="5">
        <v>73475363613</v>
      </c>
      <c r="L120" s="5">
        <v>56999517601</v>
      </c>
      <c r="M120" s="5">
        <v>50011742681</v>
      </c>
      <c r="N120" s="5">
        <v>53134714211</v>
      </c>
      <c r="O120" s="5">
        <v>53535087612</v>
      </c>
      <c r="P120" s="5">
        <v>65769303548</v>
      </c>
      <c r="Q120" s="5">
        <v>62788347219</v>
      </c>
      <c r="R120" s="5">
        <v>74404727855</v>
      </c>
      <c r="S120" s="5">
        <v>73680504845</v>
      </c>
      <c r="T120" s="5">
        <v>87063588846</v>
      </c>
    </row>
    <row r="121" spans="3:20" ht="15.5" x14ac:dyDescent="0.35">
      <c r="C121" t="s">
        <v>155</v>
      </c>
    </row>
    <row r="122" spans="3:20" ht="15.5" x14ac:dyDescent="0.35">
      <c r="C122" t="s">
        <v>156</v>
      </c>
      <c r="D122" s="5">
        <v>2221219478200</v>
      </c>
      <c r="E122" s="5">
        <v>2221219478200</v>
      </c>
      <c r="F122" s="5">
        <v>2221219478200</v>
      </c>
      <c r="G122" s="5">
        <v>2221219478200</v>
      </c>
      <c r="I122" s="5">
        <v>2221219478200</v>
      </c>
      <c r="J122" s="5">
        <v>226655048800</v>
      </c>
      <c r="K122" s="5">
        <v>226655048800</v>
      </c>
      <c r="L122" s="5">
        <v>226655048800</v>
      </c>
      <c r="M122" s="5">
        <v>226655048800</v>
      </c>
      <c r="N122" s="5">
        <v>226655048800</v>
      </c>
      <c r="O122" s="5">
        <v>226655048800</v>
      </c>
      <c r="P122" s="5">
        <v>224471856800</v>
      </c>
      <c r="Q122" s="5">
        <v>121336138800</v>
      </c>
      <c r="R122" s="5">
        <v>121336138800</v>
      </c>
      <c r="S122" s="5">
        <v>121336138800</v>
      </c>
      <c r="T122" s="5">
        <v>121220000000</v>
      </c>
    </row>
    <row r="123" spans="3:20" ht="15.5" x14ac:dyDescent="0.35">
      <c r="C123" t="s">
        <v>157</v>
      </c>
      <c r="D123" s="5">
        <v>3741313029</v>
      </c>
      <c r="E123" s="5">
        <v>3741313029</v>
      </c>
      <c r="F123" s="5">
        <v>3741313029</v>
      </c>
      <c r="G123" s="5">
        <v>3741313029</v>
      </c>
      <c r="I123" s="5">
        <v>3741313029</v>
      </c>
      <c r="J123" s="5">
        <v>3741313029</v>
      </c>
      <c r="K123" s="5">
        <v>3741313029</v>
      </c>
      <c r="L123" s="5">
        <v>3741313029</v>
      </c>
      <c r="M123" s="5">
        <v>2670338029</v>
      </c>
      <c r="N123" s="5">
        <v>2670338029</v>
      </c>
      <c r="O123" s="5">
        <v>2670338029</v>
      </c>
      <c r="P123" s="5">
        <v>2124540029</v>
      </c>
      <c r="Q123" s="5">
        <v>978370336</v>
      </c>
      <c r="R123" s="5">
        <v>978370336</v>
      </c>
      <c r="S123" s="5">
        <v>978370336</v>
      </c>
      <c r="T123" s="5">
        <v>978370336</v>
      </c>
    </row>
    <row r="124" spans="3:20" ht="15.5" x14ac:dyDescent="0.35">
      <c r="C124" t="s">
        <v>158</v>
      </c>
      <c r="D124" s="5">
        <v>-106918343980</v>
      </c>
      <c r="E124" s="5">
        <v>-102205042518</v>
      </c>
      <c r="F124" s="5">
        <v>-100104974908</v>
      </c>
      <c r="G124" s="5">
        <v>-94638152396</v>
      </c>
      <c r="I124" s="5">
        <v>-94638152396</v>
      </c>
      <c r="J124" s="5">
        <v>-47630799876</v>
      </c>
      <c r="K124" s="5">
        <v>-21457221475</v>
      </c>
      <c r="L124" s="5">
        <v>-21509423760</v>
      </c>
      <c r="M124" s="5">
        <v>-21645544427</v>
      </c>
      <c r="N124" s="5">
        <v>-21824508004</v>
      </c>
      <c r="O124" s="5">
        <v>-22522227503</v>
      </c>
      <c r="P124" s="5">
        <v>-24103398954</v>
      </c>
      <c r="Q124" s="5">
        <v>-8909912315</v>
      </c>
      <c r="R124" s="5">
        <v>-9723446561</v>
      </c>
      <c r="S124" s="5">
        <v>-12471525631</v>
      </c>
      <c r="T124" s="5">
        <v>-13819538881</v>
      </c>
    </row>
    <row r="125" spans="3:20" ht="15.5" x14ac:dyDescent="0.35">
      <c r="C125" t="s">
        <v>91</v>
      </c>
    </row>
    <row r="126" spans="3:20" ht="15.5" x14ac:dyDescent="0.35">
      <c r="C126" t="s">
        <v>162</v>
      </c>
      <c r="D126" s="5">
        <v>-510577</v>
      </c>
      <c r="E126" s="5">
        <v>-503321</v>
      </c>
      <c r="F126" s="5">
        <v>-496307</v>
      </c>
      <c r="G126" s="5">
        <v>-491914</v>
      </c>
      <c r="I126" s="5">
        <v>-491914</v>
      </c>
      <c r="J126" s="5">
        <v>-470440</v>
      </c>
      <c r="K126" s="5">
        <v>-444045</v>
      </c>
      <c r="L126" s="5">
        <v>-416421</v>
      </c>
      <c r="M126" s="5">
        <v>-392399</v>
      </c>
      <c r="N126" s="5">
        <v>-372897</v>
      </c>
      <c r="O126" s="5">
        <v>-61667660</v>
      </c>
      <c r="P126" s="5">
        <v>-58115006</v>
      </c>
    </row>
    <row r="127" spans="3:20" ht="15.5" x14ac:dyDescent="0.35">
      <c r="C127" t="s">
        <v>10</v>
      </c>
      <c r="D127" s="5">
        <v>2118187753401</v>
      </c>
      <c r="E127" s="5">
        <v>2122901062119</v>
      </c>
      <c r="F127" s="5">
        <v>2125001136743</v>
      </c>
      <c r="G127" s="5">
        <v>2130467963648</v>
      </c>
      <c r="I127" s="5">
        <v>2130467963648</v>
      </c>
      <c r="J127" s="5">
        <v>182910908242</v>
      </c>
      <c r="K127" s="5">
        <v>209084513038</v>
      </c>
      <c r="L127" s="5">
        <v>209032338377</v>
      </c>
      <c r="M127" s="5">
        <v>207825266732</v>
      </c>
      <c r="N127" s="5">
        <v>207646322657</v>
      </c>
      <c r="O127" s="5">
        <v>206887308395</v>
      </c>
      <c r="P127" s="5">
        <v>202580699598</v>
      </c>
      <c r="Q127" s="5">
        <v>113404596821</v>
      </c>
      <c r="R127" s="5">
        <v>112591062575</v>
      </c>
      <c r="S127" s="5">
        <v>109842983505</v>
      </c>
      <c r="T127" s="5">
        <v>108378831455</v>
      </c>
    </row>
    <row r="128" spans="3:20" ht="15.5" x14ac:dyDescent="0.35">
      <c r="C128" t="s">
        <v>163</v>
      </c>
      <c r="D128" s="5">
        <v>2452280146472</v>
      </c>
      <c r="E128" s="5">
        <v>2459228476967</v>
      </c>
      <c r="F128" s="5">
        <v>2464380205809</v>
      </c>
      <c r="G128" s="5">
        <v>2474783939544</v>
      </c>
      <c r="I128" s="5">
        <v>2474783939544</v>
      </c>
      <c r="J128" s="5">
        <v>281193747617</v>
      </c>
      <c r="K128" s="5">
        <v>282559876651</v>
      </c>
      <c r="L128" s="5">
        <v>266031855978</v>
      </c>
      <c r="M128" s="5">
        <v>257837009413</v>
      </c>
      <c r="N128" s="5">
        <v>260781036868</v>
      </c>
      <c r="O128" s="5">
        <v>260422396007</v>
      </c>
      <c r="P128" s="5">
        <v>268350003146</v>
      </c>
      <c r="Q128" s="5">
        <v>176192944040</v>
      </c>
      <c r="R128" s="5">
        <v>186995790430</v>
      </c>
      <c r="S128" s="5">
        <v>183523488350</v>
      </c>
      <c r="T128" s="5">
        <v>195442420301</v>
      </c>
    </row>
    <row r="129" spans="2:20" ht="15.5" x14ac:dyDescent="0.35">
      <c r="C129" t="s">
        <v>164</v>
      </c>
      <c r="D129" s="5">
        <v>22212194782</v>
      </c>
      <c r="E129" s="5">
        <v>22212194782</v>
      </c>
      <c r="F129" s="5">
        <v>22212194782</v>
      </c>
      <c r="G129" s="5">
        <v>22212194782</v>
      </c>
      <c r="I129" s="5">
        <v>22212194782</v>
      </c>
      <c r="J129" s="5">
        <v>3600000000</v>
      </c>
      <c r="K129" s="5">
        <v>2266550488</v>
      </c>
      <c r="L129" s="5">
        <v>2266550488</v>
      </c>
      <c r="M129" s="5">
        <v>2266550488</v>
      </c>
      <c r="N129" s="5">
        <v>2266550488</v>
      </c>
      <c r="O129" s="5">
        <v>2266550488</v>
      </c>
      <c r="P129" s="5">
        <v>2244718568</v>
      </c>
      <c r="Q129" s="5">
        <v>1213361388</v>
      </c>
      <c r="R129" s="5">
        <v>1213361388</v>
      </c>
      <c r="S129" s="5">
        <v>1213361388</v>
      </c>
      <c r="T129" s="5">
        <v>1212200000</v>
      </c>
    </row>
    <row r="131" spans="2:20" ht="15.5" x14ac:dyDescent="0.35">
      <c r="B131" t="s">
        <v>165</v>
      </c>
      <c r="C131" t="s">
        <v>166</v>
      </c>
      <c r="D131" s="5">
        <v>-8960398727</v>
      </c>
      <c r="E131" s="5">
        <v>-630685644</v>
      </c>
      <c r="F131" s="5">
        <v>-3458134755</v>
      </c>
      <c r="G131" s="5">
        <v>-2187162398685</v>
      </c>
      <c r="I131" s="5">
        <v>-2203763661231</v>
      </c>
      <c r="J131" s="5">
        <v>-18971856400</v>
      </c>
      <c r="K131" s="5">
        <v>4786256810</v>
      </c>
      <c r="L131" s="5">
        <v>-1791590422</v>
      </c>
      <c r="M131" s="5">
        <v>6881772825</v>
      </c>
      <c r="N131" s="5">
        <v>11870148618</v>
      </c>
      <c r="O131" s="5">
        <v>16738342864</v>
      </c>
      <c r="P131" s="5">
        <v>4045224050</v>
      </c>
      <c r="Q131" s="5">
        <v>5650108457</v>
      </c>
      <c r="R131" s="5">
        <v>5987455248</v>
      </c>
      <c r="S131" s="5">
        <v>947060222</v>
      </c>
      <c r="T131" s="5">
        <v>7821599430</v>
      </c>
    </row>
    <row r="132" spans="2:20" ht="15.5" x14ac:dyDescent="0.35">
      <c r="C132" t="s">
        <v>279</v>
      </c>
      <c r="D132" s="5">
        <v>2801433977</v>
      </c>
      <c r="E132" s="5">
        <v>4023091074</v>
      </c>
      <c r="F132" s="5">
        <v>5053003086</v>
      </c>
      <c r="G132" s="5">
        <v>8046312461</v>
      </c>
      <c r="I132" s="5">
        <v>31118264111</v>
      </c>
      <c r="J132" s="5">
        <v>40524214153</v>
      </c>
      <c r="K132" s="5">
        <v>59238866162</v>
      </c>
      <c r="L132" s="5">
        <v>47143282014</v>
      </c>
      <c r="M132" s="5">
        <v>54968882416</v>
      </c>
      <c r="N132" s="5">
        <v>57235767357</v>
      </c>
      <c r="O132" s="5">
        <v>56656945725</v>
      </c>
      <c r="P132" s="5">
        <v>38747432784</v>
      </c>
      <c r="Q132" s="5">
        <v>37074612172</v>
      </c>
      <c r="R132" s="5">
        <v>32431961827</v>
      </c>
      <c r="S132" s="5">
        <v>27323305091</v>
      </c>
      <c r="T132" s="5">
        <v>32787541592</v>
      </c>
    </row>
    <row r="133" spans="2:20" ht="15.5" x14ac:dyDescent="0.35">
      <c r="C133" t="s">
        <v>168</v>
      </c>
      <c r="D133" s="5">
        <v>-10253687073</v>
      </c>
      <c r="E133" s="5">
        <v>-3115867634</v>
      </c>
      <c r="F133" s="5">
        <v>-5627177967</v>
      </c>
      <c r="G133" s="5">
        <v>-2187101705390</v>
      </c>
      <c r="I133" s="5">
        <v>-2207017761118</v>
      </c>
      <c r="J133" s="5">
        <v>-32213071073</v>
      </c>
      <c r="K133" s="5">
        <v>-30224778037</v>
      </c>
      <c r="L133" s="5">
        <v>-30740773756</v>
      </c>
      <c r="M133" s="5">
        <v>-26685125131</v>
      </c>
      <c r="N133" s="5">
        <v>-24156538237</v>
      </c>
      <c r="O133" s="5">
        <v>-22900237293</v>
      </c>
      <c r="P133" s="5">
        <v>-22812445865</v>
      </c>
      <c r="Q133" s="5">
        <v>-19671458938</v>
      </c>
      <c r="R133" s="5">
        <v>-17064119086</v>
      </c>
      <c r="S133" s="5">
        <v>-14679669657</v>
      </c>
      <c r="T133" s="5">
        <v>-15068938094</v>
      </c>
    </row>
    <row r="134" spans="2:20" ht="15.5" x14ac:dyDescent="0.35">
      <c r="C134" t="s">
        <v>1732</v>
      </c>
      <c r="D134" s="5">
        <v>-1431358092</v>
      </c>
      <c r="E134" s="5">
        <v>-1583733164</v>
      </c>
      <c r="F134" s="5">
        <v>-3067604501</v>
      </c>
      <c r="G134" s="5">
        <v>2127514306</v>
      </c>
      <c r="I134" s="5">
        <v>-7465579677</v>
      </c>
      <c r="J134" s="5">
        <v>-24363696868</v>
      </c>
      <c r="K134" s="5">
        <v>-18133567038</v>
      </c>
      <c r="L134" s="5">
        <v>-16491396974</v>
      </c>
      <c r="M134" s="5">
        <v>-18178645593</v>
      </c>
      <c r="N134" s="5">
        <v>-17370614215</v>
      </c>
      <c r="O134" s="5">
        <v>-13475836323</v>
      </c>
      <c r="P134" s="5">
        <v>-9701920747</v>
      </c>
      <c r="Q134" s="5">
        <v>-8168274247</v>
      </c>
    </row>
    <row r="135" spans="2:20" ht="15.5" x14ac:dyDescent="0.35">
      <c r="C135" t="s">
        <v>1733</v>
      </c>
      <c r="R135" s="5">
        <v>-6910428914</v>
      </c>
      <c r="S135" s="5">
        <v>-6001829019</v>
      </c>
      <c r="T135" s="5">
        <v>-5682111130</v>
      </c>
    </row>
    <row r="136" spans="2:20" ht="15.5" x14ac:dyDescent="0.35">
      <c r="C136" t="s">
        <v>1370</v>
      </c>
      <c r="K136" s="5">
        <v>-202062000</v>
      </c>
      <c r="L136" s="5">
        <v>742464000</v>
      </c>
      <c r="M136" s="5">
        <v>300000</v>
      </c>
      <c r="N136" s="5">
        <v>84200</v>
      </c>
      <c r="O136" s="5">
        <v>6637216</v>
      </c>
      <c r="P136" s="5">
        <v>-1307616</v>
      </c>
      <c r="Q136" s="5">
        <v>18679043</v>
      </c>
      <c r="R136" s="5">
        <v>570293770</v>
      </c>
      <c r="S136" s="5">
        <v>-309967323</v>
      </c>
      <c r="T136" s="5">
        <v>157163388</v>
      </c>
    </row>
    <row r="137" spans="2:20" ht="15.5" x14ac:dyDescent="0.35">
      <c r="C137" t="s">
        <v>1734</v>
      </c>
      <c r="D137" s="5">
        <v>-21579410</v>
      </c>
      <c r="E137" s="5">
        <v>-23372020</v>
      </c>
      <c r="F137" s="5">
        <v>-32377966</v>
      </c>
      <c r="G137" s="5">
        <v>-10191604241</v>
      </c>
      <c r="I137" s="5">
        <v>-20944015370</v>
      </c>
      <c r="J137" s="5">
        <v>-2708257239</v>
      </c>
      <c r="K137" s="5">
        <v>-6165200041</v>
      </c>
      <c r="L137" s="5">
        <v>-2302454428</v>
      </c>
      <c r="M137" s="5">
        <v>-3131607073</v>
      </c>
      <c r="N137" s="5">
        <v>-3819365204</v>
      </c>
      <c r="O137" s="5">
        <v>-3497414008</v>
      </c>
      <c r="P137" s="5">
        <v>-2428229058</v>
      </c>
      <c r="Q137" s="5">
        <v>-2653739149</v>
      </c>
      <c r="R137" s="5">
        <v>-3364928687</v>
      </c>
      <c r="S137" s="5">
        <v>-4665172552</v>
      </c>
      <c r="T137" s="5">
        <v>-3954681619</v>
      </c>
    </row>
    <row r="138" spans="2:20" ht="15.5" x14ac:dyDescent="0.35">
      <c r="C138" t="s">
        <v>972</v>
      </c>
      <c r="D138" s="5">
        <v>91176996</v>
      </c>
      <c r="E138" s="5">
        <v>100046300</v>
      </c>
      <c r="F138" s="5">
        <v>119571702</v>
      </c>
      <c r="G138" s="5">
        <v>127449278</v>
      </c>
      <c r="I138" s="5">
        <v>354627087</v>
      </c>
      <c r="J138" s="5">
        <v>35162715</v>
      </c>
      <c r="K138" s="5">
        <v>14568535</v>
      </c>
      <c r="L138" s="5">
        <v>23612002</v>
      </c>
      <c r="M138" s="5">
        <v>25192521</v>
      </c>
      <c r="N138" s="5">
        <v>75827722</v>
      </c>
      <c r="O138" s="5">
        <v>132152264</v>
      </c>
      <c r="P138" s="5">
        <v>73881750</v>
      </c>
      <c r="Q138" s="5">
        <v>50091101</v>
      </c>
      <c r="R138" s="5">
        <v>19581002</v>
      </c>
      <c r="S138" s="5">
        <v>15380287</v>
      </c>
      <c r="T138" s="5">
        <v>93939388</v>
      </c>
    </row>
    <row r="139" spans="2:20" ht="15.5" x14ac:dyDescent="0.35">
      <c r="C139" t="s">
        <v>651</v>
      </c>
      <c r="D139" s="5">
        <v>-146385125</v>
      </c>
      <c r="E139" s="5">
        <v>-30850200</v>
      </c>
      <c r="F139" s="5">
        <v>96450891</v>
      </c>
      <c r="G139" s="5">
        <v>-170365099</v>
      </c>
      <c r="I139" s="5">
        <v>190803736</v>
      </c>
      <c r="J139" s="5">
        <v>-246208088</v>
      </c>
      <c r="K139" s="5">
        <v>258429229</v>
      </c>
      <c r="L139" s="5">
        <v>-166323280</v>
      </c>
      <c r="M139" s="5">
        <v>-117224315</v>
      </c>
      <c r="N139" s="5">
        <v>-95013005</v>
      </c>
      <c r="O139" s="5">
        <v>-183904717</v>
      </c>
      <c r="P139" s="5">
        <v>167812802</v>
      </c>
      <c r="Q139" s="5">
        <v>-999801525</v>
      </c>
      <c r="R139" s="5">
        <v>-17328251</v>
      </c>
      <c r="S139" s="5">
        <v>-1089587600</v>
      </c>
      <c r="T139" s="5">
        <v>-511314095</v>
      </c>
    </row>
    <row r="140" spans="2:20" ht="15.5" x14ac:dyDescent="0.35">
      <c r="C140" t="s">
        <v>388</v>
      </c>
      <c r="R140" s="5">
        <v>322423587</v>
      </c>
      <c r="S140" s="5">
        <v>354600995</v>
      </c>
    </row>
    <row r="141" spans="2:20" ht="15.5" x14ac:dyDescent="0.35">
      <c r="C141" t="s">
        <v>179</v>
      </c>
      <c r="D141" s="5">
        <v>-7256</v>
      </c>
      <c r="E141" s="5">
        <v>-11407</v>
      </c>
      <c r="G141" s="5">
        <v>2186172368289</v>
      </c>
      <c r="I141" s="5">
        <v>2227523795476</v>
      </c>
      <c r="J141" s="5">
        <v>27380630369</v>
      </c>
      <c r="K141" s="5">
        <v>11015150708</v>
      </c>
      <c r="L141" s="5">
        <v>10544786496</v>
      </c>
      <c r="M141" s="5">
        <v>-7329963256</v>
      </c>
      <c r="N141" s="5">
        <v>-7164679332</v>
      </c>
      <c r="O141" s="5">
        <v>-17274136640</v>
      </c>
      <c r="P141" s="5">
        <v>95718121313</v>
      </c>
      <c r="Q141" s="5">
        <v>-12988554197</v>
      </c>
      <c r="R141" s="5">
        <v>7226830220</v>
      </c>
      <c r="S141" s="5">
        <v>-2467021245</v>
      </c>
      <c r="T141" s="5">
        <v>29432065082</v>
      </c>
    </row>
    <row r="142" spans="2:20" ht="15.5" x14ac:dyDescent="0.35">
      <c r="C142" t="s">
        <v>180</v>
      </c>
      <c r="D142" s="5">
        <v>1</v>
      </c>
      <c r="E142" s="5">
        <v>-880811132</v>
      </c>
      <c r="F142" s="5">
        <v>880811132</v>
      </c>
      <c r="G142" s="5">
        <v>-78281148</v>
      </c>
      <c r="I142" s="5">
        <v>1534156359</v>
      </c>
      <c r="J142" s="5">
        <v>-8352055143</v>
      </c>
      <c r="K142" s="5">
        <v>-18247983196</v>
      </c>
      <c r="L142" s="5">
        <v>-10173008829</v>
      </c>
      <c r="M142" s="5">
        <v>-3723896071</v>
      </c>
      <c r="N142" s="5">
        <v>-5065527717</v>
      </c>
      <c r="O142" s="5">
        <v>-8071821772</v>
      </c>
      <c r="P142" s="5">
        <v>-87250706405</v>
      </c>
      <c r="Q142" s="5">
        <v>-1313751191</v>
      </c>
      <c r="R142" s="5">
        <v>-409502852</v>
      </c>
      <c r="S142" s="5">
        <v>-1392694633</v>
      </c>
      <c r="T142" s="5">
        <v>-33866827421</v>
      </c>
    </row>
    <row r="143" spans="2:20" ht="15.5" x14ac:dyDescent="0.35">
      <c r="C143" t="s">
        <v>182</v>
      </c>
      <c r="D143" s="5">
        <v>1930220571</v>
      </c>
      <c r="G143" s="5">
        <v>-73706149</v>
      </c>
      <c r="I143" s="5">
        <v>-79031149</v>
      </c>
      <c r="J143" s="5">
        <v>-9595128126</v>
      </c>
      <c r="K143" s="5">
        <v>-31367490150</v>
      </c>
      <c r="L143" s="5">
        <v>-10699183248</v>
      </c>
      <c r="M143" s="5">
        <v>-4338198195</v>
      </c>
      <c r="N143" s="5">
        <v>-5768272495</v>
      </c>
      <c r="O143" s="5">
        <v>-8228083044</v>
      </c>
      <c r="P143" s="5">
        <v>-88353504227</v>
      </c>
      <c r="Q143" s="5">
        <v>-1474696400</v>
      </c>
      <c r="R143" s="5">
        <v>-1659753742</v>
      </c>
      <c r="S143" s="5">
        <v>-2026850301</v>
      </c>
      <c r="T143" s="5">
        <v>-33866827421</v>
      </c>
    </row>
    <row r="144" spans="2:20" ht="15.5" x14ac:dyDescent="0.35">
      <c r="C144" t="s">
        <v>565</v>
      </c>
      <c r="D144" s="5">
        <v>-1996106987</v>
      </c>
      <c r="E144" s="5">
        <v>-880811132</v>
      </c>
      <c r="F144" s="5">
        <v>946697549</v>
      </c>
      <c r="G144" s="5">
        <v>-160198549</v>
      </c>
      <c r="I144" s="5">
        <v>1457563958</v>
      </c>
      <c r="J144" s="5">
        <v>1243072983</v>
      </c>
      <c r="K144" s="5">
        <v>13119506954</v>
      </c>
      <c r="L144" s="5">
        <v>526174419</v>
      </c>
      <c r="M144" s="5">
        <v>614302124</v>
      </c>
      <c r="N144" s="5">
        <v>702744778</v>
      </c>
      <c r="O144" s="5">
        <v>156261272</v>
      </c>
      <c r="P144" s="5">
        <v>1102797822</v>
      </c>
      <c r="Q144" s="5">
        <v>160945209</v>
      </c>
      <c r="R144" s="5">
        <v>1250250890</v>
      </c>
      <c r="S144" s="5">
        <v>634155668</v>
      </c>
    </row>
    <row r="145" spans="3:20" ht="15.5" x14ac:dyDescent="0.35">
      <c r="C145" t="s">
        <v>1735</v>
      </c>
      <c r="D145" s="5">
        <v>65886417</v>
      </c>
      <c r="F145" s="5">
        <v>-65886417</v>
      </c>
      <c r="G145" s="5">
        <v>155623550</v>
      </c>
      <c r="I145" s="5">
        <v>155623550</v>
      </c>
    </row>
    <row r="146" spans="3:20" ht="15.5" x14ac:dyDescent="0.35">
      <c r="C146" t="s">
        <v>206</v>
      </c>
      <c r="D146" s="5">
        <v>-7256</v>
      </c>
      <c r="E146" s="5">
        <v>-11407</v>
      </c>
      <c r="G146" s="5">
        <v>2186172368289</v>
      </c>
      <c r="I146" s="5">
        <v>2227523795476</v>
      </c>
      <c r="J146" s="5">
        <v>27380630369</v>
      </c>
      <c r="K146" s="5">
        <v>11015150708</v>
      </c>
      <c r="L146" s="5">
        <v>10544786496</v>
      </c>
      <c r="M146" s="5">
        <v>-7329963256</v>
      </c>
      <c r="N146" s="5">
        <v>-7164679332</v>
      </c>
      <c r="O146" s="5">
        <v>-17274136640</v>
      </c>
      <c r="P146" s="5">
        <v>95718121313</v>
      </c>
      <c r="Q146" s="5">
        <v>-12988554197</v>
      </c>
      <c r="R146" s="5">
        <v>7226830220</v>
      </c>
      <c r="S146" s="5">
        <v>-2467021245</v>
      </c>
      <c r="T146" s="5">
        <v>29432065082</v>
      </c>
    </row>
    <row r="147" spans="3:20" ht="15.5" x14ac:dyDescent="0.35">
      <c r="C147" t="s">
        <v>610</v>
      </c>
    </row>
    <row r="148" spans="3:20" ht="15.5" x14ac:dyDescent="0.35">
      <c r="C148" t="s">
        <v>1736</v>
      </c>
      <c r="G148" s="5">
        <v>-1</v>
      </c>
      <c r="I148" s="5">
        <v>-9617299</v>
      </c>
      <c r="J148" s="5">
        <v>-108970782</v>
      </c>
      <c r="K148" s="5">
        <v>-98095523</v>
      </c>
      <c r="L148" s="5">
        <v>-108262754</v>
      </c>
      <c r="M148" s="5">
        <v>170036739</v>
      </c>
      <c r="N148" s="5">
        <v>-164679336</v>
      </c>
      <c r="O148" s="5">
        <v>209177751</v>
      </c>
      <c r="P148" s="5">
        <v>-91809826</v>
      </c>
      <c r="Q148" s="5">
        <v>-189558972</v>
      </c>
      <c r="R148" s="5">
        <v>9025792816</v>
      </c>
    </row>
    <row r="149" spans="3:20" ht="15.5" x14ac:dyDescent="0.35">
      <c r="C149" t="s">
        <v>1300</v>
      </c>
      <c r="I149" s="5">
        <v>1994564429400</v>
      </c>
      <c r="L149" s="5">
        <v>1070975000</v>
      </c>
      <c r="O149" s="5">
        <v>2728990000</v>
      </c>
      <c r="P149" s="5">
        <v>98089988770</v>
      </c>
      <c r="S149" s="5">
        <v>116138800</v>
      </c>
      <c r="T149" s="5">
        <v>31986723462</v>
      </c>
    </row>
    <row r="150" spans="3:20" ht="15.5" x14ac:dyDescent="0.35">
      <c r="C150" t="s">
        <v>1737</v>
      </c>
      <c r="P150" s="5">
        <v>145816729</v>
      </c>
    </row>
    <row r="151" spans="3:20" ht="15.5" x14ac:dyDescent="0.35">
      <c r="C151" t="s">
        <v>1686</v>
      </c>
      <c r="D151" s="5">
        <v>-7256</v>
      </c>
      <c r="E151" s="5">
        <v>-11407</v>
      </c>
      <c r="G151" s="5">
        <v>-6904</v>
      </c>
      <c r="I151" s="5">
        <v>-21474</v>
      </c>
      <c r="P151" s="5">
        <v>58115006</v>
      </c>
    </row>
    <row r="152" spans="3:20" ht="15.5" x14ac:dyDescent="0.35">
      <c r="C152" t="s">
        <v>1738</v>
      </c>
    </row>
    <row r="153" spans="3:20" ht="15.5" x14ac:dyDescent="0.35">
      <c r="C153" t="s">
        <v>207</v>
      </c>
    </row>
    <row r="154" spans="3:20" ht="15.5" x14ac:dyDescent="0.35">
      <c r="C154" t="s">
        <v>1649</v>
      </c>
    </row>
    <row r="155" spans="3:20" ht="15.5" x14ac:dyDescent="0.35">
      <c r="C155" t="s">
        <v>1739</v>
      </c>
      <c r="G155" s="5">
        <v>-38812403</v>
      </c>
      <c r="I155" s="5">
        <v>-13583604573</v>
      </c>
      <c r="J155" s="5">
        <v>13583604573</v>
      </c>
    </row>
    <row r="156" spans="3:20" ht="15.5" x14ac:dyDescent="0.35">
      <c r="C156" t="s">
        <v>397</v>
      </c>
      <c r="I156" s="5">
        <v>1000000</v>
      </c>
    </row>
    <row r="157" spans="3:20" ht="15.5" x14ac:dyDescent="0.35">
      <c r="C157" t="s">
        <v>690</v>
      </c>
    </row>
    <row r="158" spans="3:20" ht="15.5" x14ac:dyDescent="0.35">
      <c r="C158" t="s">
        <v>360</v>
      </c>
    </row>
    <row r="159" spans="3:20" ht="15.5" x14ac:dyDescent="0.35">
      <c r="C159" t="s">
        <v>581</v>
      </c>
      <c r="G159" s="5">
        <v>2186211187597</v>
      </c>
    </row>
    <row r="160" spans="3:20" ht="15.5" x14ac:dyDescent="0.35">
      <c r="C160" t="s">
        <v>1740</v>
      </c>
    </row>
    <row r="161" spans="2:20" ht="15.5" x14ac:dyDescent="0.35">
      <c r="C161" t="s">
        <v>1741</v>
      </c>
    </row>
    <row r="162" spans="2:20" ht="15.5" x14ac:dyDescent="0.35">
      <c r="C162" t="s">
        <v>224</v>
      </c>
      <c r="D162" s="5">
        <v>-8960405982</v>
      </c>
      <c r="E162" s="5">
        <v>-1511508183</v>
      </c>
      <c r="F162" s="5">
        <v>-2577323623</v>
      </c>
      <c r="G162" s="5">
        <v>-1068311544</v>
      </c>
      <c r="I162" s="5">
        <v>25294290604</v>
      </c>
      <c r="J162" s="5">
        <v>56718826</v>
      </c>
      <c r="K162" s="5">
        <v>-2446575678</v>
      </c>
      <c r="L162" s="5">
        <v>-1419812755</v>
      </c>
      <c r="M162" s="5">
        <v>-4172086502</v>
      </c>
      <c r="N162" s="5">
        <v>-360058431</v>
      </c>
      <c r="O162" s="5">
        <v>-8607615548</v>
      </c>
      <c r="P162" s="5">
        <v>12512638958</v>
      </c>
      <c r="Q162" s="5">
        <v>-8652196931</v>
      </c>
      <c r="R162" s="5">
        <v>12804782616</v>
      </c>
      <c r="S162" s="5">
        <v>-2912655656</v>
      </c>
      <c r="T162" s="5">
        <v>3386837091</v>
      </c>
    </row>
    <row r="163" spans="2:20" ht="15.5" x14ac:dyDescent="0.35">
      <c r="C163" t="s">
        <v>225</v>
      </c>
      <c r="F163" s="5">
        <v>26320544427</v>
      </c>
      <c r="I163" s="5">
        <v>1026253821</v>
      </c>
      <c r="J163" s="5">
        <v>969534996</v>
      </c>
      <c r="K163" s="5">
        <v>3416110674</v>
      </c>
      <c r="L163" s="5">
        <v>4835923429</v>
      </c>
      <c r="M163" s="5">
        <v>9008009931</v>
      </c>
      <c r="N163" s="5">
        <v>9368068362</v>
      </c>
      <c r="O163" s="5">
        <v>17975683912</v>
      </c>
      <c r="P163" s="5">
        <v>5463044954</v>
      </c>
      <c r="Q163" s="5">
        <v>14115241885</v>
      </c>
      <c r="R163" s="5">
        <v>1310459269</v>
      </c>
      <c r="S163" s="5">
        <v>4223114925</v>
      </c>
      <c r="T163" s="5">
        <v>836277834</v>
      </c>
    </row>
    <row r="164" spans="2:20" ht="15.5" x14ac:dyDescent="0.35">
      <c r="C164" t="s">
        <v>226</v>
      </c>
      <c r="D164" s="5">
        <v>-8960405982</v>
      </c>
      <c r="E164" s="5">
        <v>-1511508183</v>
      </c>
      <c r="F164" s="5">
        <v>23743220804</v>
      </c>
      <c r="G164" s="5">
        <v>-1068311544</v>
      </c>
      <c r="I164" s="5">
        <v>26320544425</v>
      </c>
      <c r="J164" s="5">
        <v>1026253822</v>
      </c>
      <c r="K164" s="5">
        <v>969534996</v>
      </c>
      <c r="L164" s="5">
        <v>3416110674</v>
      </c>
      <c r="M164" s="5">
        <v>4835923429</v>
      </c>
      <c r="N164" s="5">
        <v>9008009931</v>
      </c>
      <c r="O164" s="5">
        <v>9368068364</v>
      </c>
      <c r="P164" s="5">
        <v>17975683912</v>
      </c>
      <c r="Q164" s="5">
        <v>5463044954</v>
      </c>
      <c r="R164" s="5">
        <v>14115241885</v>
      </c>
      <c r="S164" s="5">
        <v>1310459269</v>
      </c>
      <c r="T164" s="5">
        <v>4223114925</v>
      </c>
    </row>
    <row r="166" spans="2:20" ht="15.5" x14ac:dyDescent="0.35">
      <c r="B166" t="s">
        <v>227</v>
      </c>
      <c r="C166" t="s">
        <v>12</v>
      </c>
      <c r="D166" s="5">
        <v>22210000000</v>
      </c>
      <c r="E166" s="5">
        <v>22210000000</v>
      </c>
      <c r="F166" s="5">
        <v>22210000000</v>
      </c>
      <c r="G166" s="5">
        <v>22210000000</v>
      </c>
      <c r="I166" s="5">
        <v>22210000000</v>
      </c>
      <c r="J166" s="5">
        <v>3600000000</v>
      </c>
      <c r="K166" s="5">
        <v>2270000000</v>
      </c>
      <c r="L166" s="5">
        <v>2270000000</v>
      </c>
      <c r="M166" s="5">
        <v>2270000000</v>
      </c>
      <c r="N166" s="5">
        <v>2270000000</v>
      </c>
      <c r="O166" s="5">
        <v>2270000000</v>
      </c>
      <c r="P166" s="5">
        <v>2240000000</v>
      </c>
      <c r="Q166" s="5">
        <v>1210000000</v>
      </c>
      <c r="R166" s="5">
        <v>1210000000</v>
      </c>
      <c r="S166" s="5">
        <v>1210000000</v>
      </c>
      <c r="T166" s="5">
        <v>1210000000</v>
      </c>
    </row>
    <row r="167" spans="2:20" ht="15.5" x14ac:dyDescent="0.35">
      <c r="C167" t="s">
        <v>228</v>
      </c>
      <c r="D167" s="6">
        <v>-0.21</v>
      </c>
      <c r="E167" s="6">
        <v>-0.09</v>
      </c>
      <c r="F167" s="6">
        <v>-0.25</v>
      </c>
      <c r="G167" s="6">
        <v>-1.02</v>
      </c>
    </row>
    <row r="168" spans="2:20" ht="15.5" x14ac:dyDescent="0.35">
      <c r="C168" t="s">
        <v>229</v>
      </c>
      <c r="D168" s="6">
        <v>-238.1</v>
      </c>
      <c r="E168" s="6">
        <v>-555.55999999999995</v>
      </c>
      <c r="F168" s="5">
        <v>-200</v>
      </c>
      <c r="G168" s="6">
        <v>-49.02</v>
      </c>
    </row>
    <row r="169" spans="2:20" ht="15.5" x14ac:dyDescent="0.35">
      <c r="C169" t="s">
        <v>73</v>
      </c>
      <c r="D169" s="6">
        <v>385.21</v>
      </c>
      <c r="E169" s="6">
        <v>348.14</v>
      </c>
      <c r="F169" s="5">
        <v>266</v>
      </c>
      <c r="G169" s="6">
        <v>229.03</v>
      </c>
    </row>
    <row r="170" spans="2:20" ht="15.5" x14ac:dyDescent="0.35">
      <c r="C170" t="s">
        <v>230</v>
      </c>
      <c r="D170" s="5">
        <v>-820000000</v>
      </c>
      <c r="E170" s="5">
        <v>1750000000</v>
      </c>
      <c r="G170" s="5">
        <v>-11110000000</v>
      </c>
    </row>
    <row r="171" spans="2:20" ht="15.5" x14ac:dyDescent="0.35">
      <c r="C171" t="s">
        <v>231</v>
      </c>
      <c r="D171" s="6">
        <v>-1.9E-3</v>
      </c>
      <c r="E171" s="6">
        <v>-8.9999999999999998E-4</v>
      </c>
      <c r="F171" s="6">
        <v>-2.2000000000000001E-3</v>
      </c>
      <c r="G171" s="6">
        <v>-9.1999999999999998E-3</v>
      </c>
    </row>
    <row r="172" spans="2:20" ht="15.5" x14ac:dyDescent="0.35">
      <c r="C172" t="s">
        <v>232</v>
      </c>
      <c r="D172" s="6">
        <v>-2.2000000000000001E-3</v>
      </c>
      <c r="E172" s="6">
        <v>-1E-3</v>
      </c>
      <c r="F172" s="6">
        <v>-2.5999999999999999E-3</v>
      </c>
      <c r="G172" s="6">
        <v>-1.06E-2</v>
      </c>
    </row>
    <row r="173" spans="2:20" ht="15.5" x14ac:dyDescent="0.35">
      <c r="C173" t="s">
        <v>233</v>
      </c>
      <c r="D173" s="6">
        <v>-1.2999999999999999E-3</v>
      </c>
      <c r="E173" s="6">
        <v>-1.1000000000000001E-3</v>
      </c>
      <c r="F173" s="6">
        <v>-2.5999999999999999E-3</v>
      </c>
      <c r="G173" s="6">
        <v>-6.0999999999999995E-3</v>
      </c>
    </row>
    <row r="174" spans="2:20" ht="15.5" x14ac:dyDescent="0.35">
      <c r="C174" t="s">
        <v>234</v>
      </c>
      <c r="G174" s="6">
        <v>-1.29</v>
      </c>
    </row>
    <row r="175" spans="2:20" ht="15.5" x14ac:dyDescent="0.35">
      <c r="C175" t="s">
        <v>236</v>
      </c>
      <c r="D175" s="6">
        <v>0.52</v>
      </c>
      <c r="E175" s="6">
        <v>0.52</v>
      </c>
      <c r="F175" s="6">
        <v>0.52</v>
      </c>
      <c r="G175" s="6">
        <v>0.52</v>
      </c>
    </row>
    <row r="176" spans="2:20" ht="15.5" x14ac:dyDescent="0.35">
      <c r="C176" t="s">
        <v>237</v>
      </c>
      <c r="D176" s="6">
        <v>95.36</v>
      </c>
      <c r="E176" s="6">
        <v>95.57</v>
      </c>
      <c r="F176" s="6">
        <v>95.67</v>
      </c>
      <c r="G176" s="6">
        <v>95.91</v>
      </c>
    </row>
    <row r="177" spans="3:20" ht="15.5" x14ac:dyDescent="0.35">
      <c r="C177" t="s">
        <v>238</v>
      </c>
      <c r="D177" s="6">
        <v>0.52</v>
      </c>
      <c r="E177" s="6">
        <v>0.52</v>
      </c>
      <c r="F177" s="6">
        <v>0.52</v>
      </c>
      <c r="G177" s="6">
        <v>0.52</v>
      </c>
    </row>
    <row r="178" spans="3:20" ht="15.5" x14ac:dyDescent="0.35">
      <c r="C178" t="s">
        <v>239</v>
      </c>
      <c r="D178" s="6">
        <v>95.36</v>
      </c>
      <c r="E178" s="6">
        <v>95.57</v>
      </c>
      <c r="F178" s="6">
        <v>95.67</v>
      </c>
      <c r="G178" s="6">
        <v>95.91</v>
      </c>
    </row>
    <row r="179" spans="3:20" ht="15.5" x14ac:dyDescent="0.35">
      <c r="C179" t="s">
        <v>240</v>
      </c>
      <c r="D179" s="5">
        <v>300000000000</v>
      </c>
      <c r="E179" s="5">
        <v>300000000000</v>
      </c>
      <c r="F179" s="5">
        <v>300000000000</v>
      </c>
      <c r="G179" s="5">
        <v>300000000000</v>
      </c>
    </row>
    <row r="180" spans="3:20" ht="15.5" x14ac:dyDescent="0.35">
      <c r="C180" t="s">
        <v>241</v>
      </c>
      <c r="D180" s="5">
        <v>0</v>
      </c>
      <c r="E180" s="5">
        <v>0</v>
      </c>
      <c r="F180" s="5">
        <v>0</v>
      </c>
      <c r="G180" s="5">
        <v>0</v>
      </c>
    </row>
    <row r="181" spans="3:20" ht="15.5" x14ac:dyDescent="0.35">
      <c r="C181" t="s">
        <v>1042</v>
      </c>
      <c r="D181" s="5">
        <v>2118000000000</v>
      </c>
      <c r="E181" s="5">
        <v>2123000000000</v>
      </c>
      <c r="F181" s="5">
        <v>2125000000000</v>
      </c>
      <c r="G181" s="5">
        <v>2130000000000</v>
      </c>
    </row>
    <row r="182" spans="3:20" ht="15.5" x14ac:dyDescent="0.35">
      <c r="C182" t="s">
        <v>24</v>
      </c>
      <c r="D182" s="5">
        <v>300000000000</v>
      </c>
      <c r="E182" s="5">
        <v>300000000000</v>
      </c>
      <c r="F182" s="5">
        <v>300000000000</v>
      </c>
      <c r="G182" s="5">
        <v>300000000000</v>
      </c>
    </row>
    <row r="183" spans="3:20" ht="15.5" x14ac:dyDescent="0.35">
      <c r="C183" t="s">
        <v>21</v>
      </c>
      <c r="D183" s="5">
        <v>287000000000</v>
      </c>
      <c r="E183" s="5">
        <v>278000000000</v>
      </c>
      <c r="F183" s="5">
        <v>276000000000</v>
      </c>
      <c r="G183" s="5">
        <v>274000000000</v>
      </c>
    </row>
    <row r="184" spans="3:20" ht="15.5" x14ac:dyDescent="0.35">
      <c r="C184" t="s">
        <v>243</v>
      </c>
      <c r="D184" s="5">
        <v>1900000000000</v>
      </c>
      <c r="E184" s="5">
        <v>1901000000000</v>
      </c>
      <c r="F184" s="5">
        <v>1900000000000</v>
      </c>
      <c r="G184" s="5">
        <v>1904000000000</v>
      </c>
    </row>
    <row r="185" spans="3:20" ht="15.5" x14ac:dyDescent="0.35">
      <c r="C185" t="s">
        <v>244</v>
      </c>
      <c r="D185" s="5">
        <v>-9000000000</v>
      </c>
      <c r="E185" s="5">
        <v>-1000000000</v>
      </c>
      <c r="F185" s="5">
        <v>-3000000000</v>
      </c>
      <c r="G185" s="5">
        <v>-2187000000000</v>
      </c>
    </row>
    <row r="186" spans="3:20" ht="15.5" x14ac:dyDescent="0.35">
      <c r="C186" t="s">
        <v>245</v>
      </c>
      <c r="D186" s="5">
        <v>2000000000</v>
      </c>
      <c r="G186" s="5">
        <v>0</v>
      </c>
    </row>
    <row r="187" spans="3:20" ht="15.5" x14ac:dyDescent="0.35">
      <c r="C187" t="s">
        <v>13</v>
      </c>
      <c r="D187" s="5">
        <v>-7000000000</v>
      </c>
      <c r="E187" s="5">
        <v>-1000000000</v>
      </c>
      <c r="F187" s="5">
        <v>-3000000000</v>
      </c>
      <c r="G187" s="5">
        <v>-2187000000000</v>
      </c>
    </row>
    <row r="188" spans="3:20" ht="15.5" x14ac:dyDescent="0.35">
      <c r="C188" t="s">
        <v>16</v>
      </c>
      <c r="D188" s="6">
        <v>-0.32</v>
      </c>
      <c r="E188" s="6">
        <v>-0.03</v>
      </c>
      <c r="F188" s="6">
        <v>-0.16</v>
      </c>
      <c r="G188" s="6">
        <v>-98.47</v>
      </c>
    </row>
    <row r="189" spans="3:20" ht="15.5" x14ac:dyDescent="0.35">
      <c r="C189" t="s">
        <v>58</v>
      </c>
      <c r="I189" s="6">
        <v>-2.12</v>
      </c>
      <c r="J189" s="6">
        <v>-7.23</v>
      </c>
      <c r="K189" s="6">
        <v>0.06</v>
      </c>
      <c r="L189" s="6">
        <v>0.11</v>
      </c>
      <c r="M189" s="6">
        <v>0.11</v>
      </c>
      <c r="N189" s="6">
        <v>0.31</v>
      </c>
      <c r="O189" s="6">
        <v>0.7</v>
      </c>
      <c r="P189" s="6">
        <v>-4.01</v>
      </c>
      <c r="Q189" s="6">
        <v>0.67</v>
      </c>
      <c r="R189" s="6">
        <v>2.2000000000000002</v>
      </c>
      <c r="S189" s="6">
        <v>1.1100000000000001</v>
      </c>
      <c r="T189" s="6">
        <v>-11.64</v>
      </c>
    </row>
    <row r="190" spans="3:20" ht="15.5" x14ac:dyDescent="0.35">
      <c r="C190" t="s">
        <v>72</v>
      </c>
      <c r="I190" s="6">
        <v>-23.58</v>
      </c>
      <c r="J190" s="6">
        <v>-16.04</v>
      </c>
      <c r="K190" s="6">
        <v>1616.67</v>
      </c>
      <c r="L190" s="6">
        <v>2181.8200000000002</v>
      </c>
      <c r="M190" s="6">
        <v>2263.64</v>
      </c>
      <c r="N190" s="6">
        <v>774.19</v>
      </c>
      <c r="O190" s="6">
        <v>528.57000000000005</v>
      </c>
      <c r="P190" s="6">
        <v>-22.94</v>
      </c>
      <c r="Q190" s="6">
        <v>149.25</v>
      </c>
      <c r="R190" s="6">
        <v>39.090000000000003</v>
      </c>
      <c r="S190" s="6">
        <v>78.38</v>
      </c>
      <c r="T190" s="6">
        <v>-8.76</v>
      </c>
    </row>
    <row r="191" spans="3:20" ht="15.5" x14ac:dyDescent="0.35">
      <c r="C191" t="s">
        <v>75</v>
      </c>
      <c r="I191" s="6">
        <v>44.59</v>
      </c>
      <c r="J191" s="6">
        <v>10.69</v>
      </c>
      <c r="K191" s="6">
        <v>3.38</v>
      </c>
      <c r="L191" s="6">
        <v>9.58</v>
      </c>
      <c r="M191" s="6">
        <v>9.2899999999999991</v>
      </c>
      <c r="N191" s="6">
        <v>8.91</v>
      </c>
      <c r="O191" s="6">
        <v>14.46</v>
      </c>
      <c r="P191" s="6">
        <v>5.38</v>
      </c>
      <c r="Q191" s="6">
        <v>2.92</v>
      </c>
      <c r="R191" s="6">
        <v>3.12</v>
      </c>
      <c r="S191" s="6">
        <v>3.89</v>
      </c>
      <c r="T191" s="6">
        <v>3.89</v>
      </c>
    </row>
    <row r="192" spans="3:20" ht="15.5" x14ac:dyDescent="0.35">
      <c r="C192" t="s">
        <v>246</v>
      </c>
      <c r="I192" s="5">
        <v>-19040000000</v>
      </c>
      <c r="J192" s="5">
        <v>-10350000000</v>
      </c>
    </row>
    <row r="193" spans="3:20" ht="15.5" x14ac:dyDescent="0.35">
      <c r="C193" t="s">
        <v>247</v>
      </c>
      <c r="I193" s="6">
        <v>-1.9E-2</v>
      </c>
      <c r="J193" s="6">
        <v>-9.2600000000000002E-2</v>
      </c>
      <c r="K193" s="6">
        <v>5.0000000000000001E-4</v>
      </c>
      <c r="L193" s="6">
        <v>1E-3</v>
      </c>
      <c r="M193" s="6">
        <v>1E-3</v>
      </c>
      <c r="N193" s="6">
        <v>2.7000000000000001E-3</v>
      </c>
      <c r="O193" s="6">
        <v>6.0999999999999995E-3</v>
      </c>
      <c r="P193" s="6">
        <v>-3.3500000000000002E-2</v>
      </c>
      <c r="Q193" s="6">
        <v>4.5999999999999999E-3</v>
      </c>
      <c r="R193" s="6">
        <v>1.43E-2</v>
      </c>
      <c r="S193" s="6">
        <v>7.3000000000000001E-3</v>
      </c>
      <c r="T193" s="6">
        <v>-7.22E-2</v>
      </c>
    </row>
    <row r="194" spans="3:20" ht="15.5" x14ac:dyDescent="0.35">
      <c r="C194" t="s">
        <v>248</v>
      </c>
      <c r="I194" s="6">
        <v>-2.2099999999999998E-2</v>
      </c>
      <c r="J194" s="6">
        <v>-0.14230000000000001</v>
      </c>
      <c r="K194" s="6">
        <v>5.9999999999999995E-4</v>
      </c>
      <c r="L194" s="6">
        <v>1.1999999999999999E-3</v>
      </c>
      <c r="M194" s="6">
        <v>1.1999999999999999E-3</v>
      </c>
      <c r="N194" s="6">
        <v>3.4000000000000002E-3</v>
      </c>
      <c r="O194" s="6">
        <v>7.6E-3</v>
      </c>
      <c r="P194" s="6">
        <v>-4.4400000000000002E-2</v>
      </c>
      <c r="Q194" s="6">
        <v>7.1999999999999998E-3</v>
      </c>
      <c r="R194" s="6">
        <v>2.3700000000000002E-2</v>
      </c>
      <c r="S194" s="6">
        <v>1.23E-2</v>
      </c>
      <c r="T194" s="6">
        <v>-0.13019999999999998</v>
      </c>
    </row>
    <row r="195" spans="3:20" ht="15.5" x14ac:dyDescent="0.35">
      <c r="C195" t="s">
        <v>249</v>
      </c>
      <c r="I195" s="6">
        <v>-2.3099999999999999E-2</v>
      </c>
      <c r="J195" s="6">
        <v>-8.5299999999999987E-2</v>
      </c>
      <c r="K195" s="6">
        <v>2.5899999999999999E-2</v>
      </c>
      <c r="L195" s="6">
        <v>1.1599999999999999E-2</v>
      </c>
      <c r="M195" s="6">
        <v>1.4999999999999999E-2</v>
      </c>
      <c r="N195" s="6">
        <v>1.9599999999999999E-2</v>
      </c>
      <c r="O195" s="6">
        <v>2.6499999999999999E-2</v>
      </c>
      <c r="P195" s="6">
        <v>-1.77E-2</v>
      </c>
      <c r="Q195" s="6">
        <v>2.87E-2</v>
      </c>
      <c r="R195" s="6">
        <v>8.0000000000000002E-3</v>
      </c>
      <c r="S195" s="6">
        <v>-2.6600000000000002E-2</v>
      </c>
      <c r="T195" s="6">
        <v>1.4499999999999999E-2</v>
      </c>
    </row>
    <row r="196" spans="3:20" ht="15.5" x14ac:dyDescent="0.35">
      <c r="C196" t="s">
        <v>250</v>
      </c>
      <c r="I196" s="6">
        <v>-1.3</v>
      </c>
      <c r="J196" s="6">
        <v>-7.28</v>
      </c>
      <c r="K196" s="6">
        <v>1.1599999999999999</v>
      </c>
      <c r="L196" s="6">
        <v>1.54</v>
      </c>
      <c r="M196" s="6">
        <v>1.1000000000000001</v>
      </c>
      <c r="N196" s="6">
        <v>1.22</v>
      </c>
      <c r="O196" s="6">
        <v>1.86</v>
      </c>
      <c r="P196" s="6">
        <v>-1.37</v>
      </c>
      <c r="Q196" s="6">
        <v>1.24</v>
      </c>
      <c r="R196" s="6">
        <v>0.32</v>
      </c>
      <c r="S196" s="6">
        <v>-1.01</v>
      </c>
      <c r="T196" s="6">
        <v>0.34</v>
      </c>
    </row>
    <row r="197" spans="3:20" ht="15.5" x14ac:dyDescent="0.35">
      <c r="C197" t="s">
        <v>69</v>
      </c>
      <c r="I197" s="6">
        <v>0.52</v>
      </c>
      <c r="J197" s="6">
        <v>2.2799999999999998</v>
      </c>
      <c r="K197" s="6">
        <v>1.05</v>
      </c>
      <c r="L197" s="6">
        <v>2.6</v>
      </c>
      <c r="M197" s="6">
        <v>2.72</v>
      </c>
      <c r="N197" s="6">
        <v>2.62</v>
      </c>
      <c r="O197" s="6">
        <v>4.05</v>
      </c>
      <c r="P197" s="6">
        <v>1.02</v>
      </c>
      <c r="Q197" s="6">
        <v>1.07</v>
      </c>
      <c r="R197" s="6">
        <v>0.93</v>
      </c>
      <c r="S197" s="6">
        <v>0.96</v>
      </c>
      <c r="T197" s="6">
        <v>1.1399999999999999</v>
      </c>
    </row>
    <row r="198" spans="3:20" ht="15.5" x14ac:dyDescent="0.35">
      <c r="C198" t="s">
        <v>66</v>
      </c>
      <c r="I198" s="6">
        <v>95.91</v>
      </c>
      <c r="J198" s="6">
        <v>50.81</v>
      </c>
      <c r="K198" s="6">
        <v>92.25</v>
      </c>
      <c r="L198" s="6">
        <v>92.23</v>
      </c>
      <c r="M198" s="6">
        <v>91.69</v>
      </c>
      <c r="N198" s="6">
        <v>91.61</v>
      </c>
      <c r="O198" s="6">
        <v>91.31</v>
      </c>
      <c r="P198" s="6">
        <v>90.27</v>
      </c>
      <c r="Q198" s="6">
        <v>93.46</v>
      </c>
      <c r="R198" s="6">
        <v>92.79</v>
      </c>
      <c r="S198" s="6">
        <v>90.53</v>
      </c>
      <c r="T198" s="6">
        <v>89.41</v>
      </c>
    </row>
    <row r="199" spans="3:20" ht="15.5" x14ac:dyDescent="0.35">
      <c r="C199" t="s">
        <v>251</v>
      </c>
      <c r="I199" s="6">
        <v>0.52</v>
      </c>
      <c r="J199" s="6">
        <v>2.2799999999999998</v>
      </c>
      <c r="K199" s="6">
        <v>1.05</v>
      </c>
      <c r="L199" s="6">
        <v>2.6</v>
      </c>
      <c r="M199" s="6">
        <v>2.72</v>
      </c>
      <c r="N199" s="6">
        <v>2.62</v>
      </c>
      <c r="O199" s="6">
        <v>4.05</v>
      </c>
      <c r="P199" s="6">
        <v>1.02</v>
      </c>
      <c r="Q199" s="6">
        <v>1.07</v>
      </c>
      <c r="R199" s="6">
        <v>0.93</v>
      </c>
      <c r="S199" s="6">
        <v>0.96</v>
      </c>
      <c r="T199" s="6">
        <v>1.1399999999999999</v>
      </c>
    </row>
    <row r="200" spans="3:20" ht="15.5" x14ac:dyDescent="0.35">
      <c r="C200" t="s">
        <v>252</v>
      </c>
      <c r="I200" s="6">
        <v>95.91</v>
      </c>
      <c r="J200" s="6">
        <v>50.81</v>
      </c>
      <c r="K200" s="6">
        <v>92.25</v>
      </c>
      <c r="L200" s="6">
        <v>92.23</v>
      </c>
      <c r="M200" s="6">
        <v>91.69</v>
      </c>
      <c r="N200" s="6">
        <v>91.61</v>
      </c>
      <c r="O200" s="6">
        <v>91.31</v>
      </c>
      <c r="P200" s="6">
        <v>90.27</v>
      </c>
      <c r="Q200" s="6">
        <v>93.46</v>
      </c>
      <c r="R200" s="6">
        <v>92.79</v>
      </c>
      <c r="S200" s="6">
        <v>90.53</v>
      </c>
      <c r="T200" s="6">
        <v>89.41</v>
      </c>
    </row>
    <row r="201" spans="3:20" ht="15.5" x14ac:dyDescent="0.35">
      <c r="C201" t="s">
        <v>253</v>
      </c>
      <c r="I201" s="5">
        <v>300000000000</v>
      </c>
      <c r="J201" s="5">
        <v>41000000000</v>
      </c>
      <c r="K201" s="5">
        <v>10000000000</v>
      </c>
      <c r="L201" s="5">
        <v>10000000000</v>
      </c>
      <c r="M201" s="5">
        <v>8000000000</v>
      </c>
      <c r="N201" s="5">
        <v>8000000000</v>
      </c>
      <c r="O201" s="5">
        <v>7000000000</v>
      </c>
      <c r="P201" s="5">
        <v>13000000000</v>
      </c>
      <c r="Q201" s="5">
        <v>7000000000</v>
      </c>
      <c r="R201" s="5">
        <v>14000000000</v>
      </c>
      <c r="S201" s="5">
        <v>12000000000</v>
      </c>
      <c r="T201" s="5">
        <v>5000000000</v>
      </c>
    </row>
    <row r="202" spans="3:20" ht="15.5" x14ac:dyDescent="0.35">
      <c r="C202" t="s">
        <v>254</v>
      </c>
      <c r="I202" s="5">
        <v>0</v>
      </c>
      <c r="J202" s="5">
        <v>12000000000</v>
      </c>
      <c r="K202" s="5">
        <v>30000000000</v>
      </c>
      <c r="L202" s="5">
        <v>19000000000</v>
      </c>
      <c r="M202" s="5">
        <v>11000000000</v>
      </c>
      <c r="N202" s="5">
        <v>18000000000</v>
      </c>
      <c r="O202" s="5">
        <v>26000000000</v>
      </c>
      <c r="P202" s="5">
        <v>40000000000</v>
      </c>
      <c r="Q202" s="5">
        <v>49000000000</v>
      </c>
      <c r="R202" s="5">
        <v>53000000000</v>
      </c>
      <c r="S202" s="5">
        <v>53000000000</v>
      </c>
      <c r="T202" s="5">
        <v>73000000000</v>
      </c>
    </row>
    <row r="203" spans="3:20" ht="15.5" x14ac:dyDescent="0.35">
      <c r="C203" t="s">
        <v>26</v>
      </c>
      <c r="I203" s="5">
        <v>300000000000</v>
      </c>
      <c r="J203" s="5">
        <v>53000000000</v>
      </c>
      <c r="K203" s="5">
        <v>40000000000</v>
      </c>
      <c r="L203" s="5">
        <v>29000000000</v>
      </c>
      <c r="M203" s="5">
        <v>19000000000</v>
      </c>
      <c r="N203" s="5">
        <v>26000000000</v>
      </c>
      <c r="O203" s="5">
        <v>33000000000</v>
      </c>
      <c r="P203" s="5">
        <v>53000000000</v>
      </c>
      <c r="Q203" s="5">
        <v>56000000000</v>
      </c>
      <c r="R203" s="5">
        <v>67000000000</v>
      </c>
      <c r="S203" s="5">
        <v>65000000000</v>
      </c>
      <c r="T203" s="5">
        <v>77000000000</v>
      </c>
    </row>
    <row r="204" spans="3:20" ht="15.5" x14ac:dyDescent="0.35">
      <c r="C204" t="s">
        <v>23</v>
      </c>
      <c r="I204" s="5">
        <v>274000000000</v>
      </c>
      <c r="J204" s="5">
        <v>52000000000</v>
      </c>
      <c r="K204" s="5">
        <v>39000000000</v>
      </c>
      <c r="L204" s="5">
        <v>25000000000</v>
      </c>
      <c r="M204" s="5">
        <v>14000000000</v>
      </c>
      <c r="N204" s="5">
        <v>17000000000</v>
      </c>
      <c r="O204" s="5">
        <v>24000000000</v>
      </c>
      <c r="P204" s="5">
        <v>35000000000</v>
      </c>
      <c r="Q204" s="5">
        <v>50000000000</v>
      </c>
      <c r="R204" s="5">
        <v>53000000000</v>
      </c>
      <c r="S204" s="5">
        <v>63000000000</v>
      </c>
      <c r="T204" s="5">
        <v>73000000000</v>
      </c>
    </row>
    <row r="205" spans="3:20" ht="15.5" x14ac:dyDescent="0.35">
      <c r="C205" t="s">
        <v>255</v>
      </c>
      <c r="I205" s="5">
        <v>1904000000000</v>
      </c>
      <c r="J205" s="5">
        <v>-33000000000</v>
      </c>
      <c r="K205" s="5">
        <v>1000000000</v>
      </c>
      <c r="L205" s="5">
        <v>-1000000000</v>
      </c>
      <c r="M205" s="5">
        <v>-9000000000</v>
      </c>
      <c r="N205" s="5">
        <v>-7000000000</v>
      </c>
      <c r="O205" s="5">
        <v>-4000000000</v>
      </c>
      <c r="P205" s="5">
        <v>5000000000</v>
      </c>
      <c r="Q205" s="5">
        <v>2000000000</v>
      </c>
      <c r="R205" s="5">
        <v>0</v>
      </c>
      <c r="S205" s="5">
        <v>-12000000000</v>
      </c>
      <c r="T205" s="5">
        <v>-3000000000</v>
      </c>
    </row>
    <row r="206" spans="3:20" ht="15.5" x14ac:dyDescent="0.35">
      <c r="C206" t="s">
        <v>256</v>
      </c>
      <c r="I206" s="5">
        <v>-2204000000000</v>
      </c>
      <c r="J206" s="5">
        <v>-19000000000</v>
      </c>
      <c r="K206" s="5">
        <v>5000000000</v>
      </c>
      <c r="L206" s="5">
        <v>-2000000000</v>
      </c>
      <c r="M206" s="5">
        <v>7000000000</v>
      </c>
      <c r="N206" s="5">
        <v>12000000000</v>
      </c>
      <c r="O206" s="5">
        <v>17000000000</v>
      </c>
      <c r="P206" s="5">
        <v>4000000000</v>
      </c>
      <c r="Q206" s="5">
        <v>6000000000</v>
      </c>
      <c r="R206" s="5">
        <v>6000000000</v>
      </c>
      <c r="S206" s="5">
        <v>1000000000</v>
      </c>
      <c r="T206" s="5">
        <v>8000000000</v>
      </c>
    </row>
    <row r="207" spans="3:20" ht="15.5" x14ac:dyDescent="0.35">
      <c r="C207" t="s">
        <v>257</v>
      </c>
      <c r="I207" s="5">
        <v>0</v>
      </c>
      <c r="J207" s="5">
        <v>-10000000000</v>
      </c>
      <c r="K207" s="5">
        <v>-31000000000</v>
      </c>
      <c r="L207" s="5">
        <v>-11000000000</v>
      </c>
      <c r="M207" s="5">
        <v>-4000000000</v>
      </c>
      <c r="N207" s="5">
        <v>-6000000000</v>
      </c>
      <c r="O207" s="5">
        <v>-8000000000</v>
      </c>
      <c r="P207" s="5">
        <v>-88000000000</v>
      </c>
      <c r="Q207" s="5">
        <v>-1000000000</v>
      </c>
      <c r="R207" s="5">
        <v>-2000000000</v>
      </c>
      <c r="S207" s="5">
        <v>-2000000000</v>
      </c>
      <c r="T207" s="5">
        <v>-34000000000</v>
      </c>
    </row>
    <row r="208" spans="3:20" ht="15.5" x14ac:dyDescent="0.35">
      <c r="C208" t="s">
        <v>15</v>
      </c>
      <c r="I208" s="5">
        <v>-2204000000000</v>
      </c>
      <c r="J208" s="5">
        <v>-29000000000</v>
      </c>
      <c r="K208" s="5">
        <v>-27000000000</v>
      </c>
      <c r="L208" s="5">
        <v>-12000000000</v>
      </c>
      <c r="M208" s="5">
        <v>3000000000</v>
      </c>
      <c r="N208" s="5">
        <v>6000000000</v>
      </c>
      <c r="O208" s="5">
        <v>9000000000</v>
      </c>
      <c r="P208" s="5">
        <v>-84000000000</v>
      </c>
      <c r="Q208" s="5">
        <v>4000000000</v>
      </c>
      <c r="R208" s="5">
        <v>4000000000</v>
      </c>
      <c r="S208" s="5">
        <v>-1000000000</v>
      </c>
      <c r="T208" s="5">
        <v>-26000000000</v>
      </c>
    </row>
    <row r="209" spans="3:20" ht="15.5" x14ac:dyDescent="0.35">
      <c r="C209" t="s">
        <v>17</v>
      </c>
      <c r="I209" s="6">
        <v>-99.22</v>
      </c>
      <c r="J209" s="6">
        <v>-7.94</v>
      </c>
      <c r="K209" s="6">
        <v>-11.73</v>
      </c>
      <c r="L209" s="6">
        <v>-5.51</v>
      </c>
      <c r="M209" s="6">
        <v>1.1200000000000001</v>
      </c>
      <c r="N209" s="6">
        <v>2.69</v>
      </c>
      <c r="O209" s="6">
        <v>3.75</v>
      </c>
      <c r="P209" s="6">
        <v>-37.56</v>
      </c>
      <c r="Q209" s="6">
        <v>3.44</v>
      </c>
      <c r="R209" s="6">
        <v>3.57</v>
      </c>
      <c r="S209" s="6">
        <v>-0.89</v>
      </c>
      <c r="T209" s="6">
        <v>-21.49</v>
      </c>
    </row>
  </sheetData>
  <pageMargins left="0.7" right="0.7" top="0.75" bottom="0.75" header="0.3" footer="0.3"/>
  <ignoredErrors>
    <ignoredError sqref="A1:T210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U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1742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  <c r="U1" s="1">
        <v>40907</v>
      </c>
    </row>
    <row r="2" spans="1:21" ht="15.5" x14ac:dyDescent="0.35">
      <c r="C2" t="s">
        <v>1743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52">
        <f t="shared" ca="1" si="0"/>
        <v>50</v>
      </c>
      <c r="L2" s="2" vm="52">
        <f t="shared" ca="1" si="0"/>
        <v>50</v>
      </c>
      <c r="M2" s="2" vm="520">
        <f t="shared" ca="1" si="0"/>
        <v>156</v>
      </c>
      <c r="N2" s="2" vm="333">
        <f t="shared" ca="1" si="0"/>
        <v>102</v>
      </c>
      <c r="O2" s="2" vm="44">
        <f t="shared" ca="1" si="0"/>
        <v>95</v>
      </c>
      <c r="P2" s="2" vm="521">
        <f t="shared" ca="1" si="0"/>
        <v>127</v>
      </c>
      <c r="Q2" s="2" vm="450">
        <f t="shared" ca="1" si="0"/>
        <v>133</v>
      </c>
      <c r="R2" s="2" vm="453">
        <f t="shared" ca="1" si="0"/>
        <v>150</v>
      </c>
      <c r="S2" s="2" vm="125">
        <f t="shared" ca="1" si="0"/>
        <v>171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855942705</v>
      </c>
      <c r="E4" s="2">
        <f>IFERROR(INDEX(E51:E500,MATCH($C$4,$C$51:$C$500,0)),"")</f>
        <v>760148940</v>
      </c>
      <c r="H4" s="2">
        <f>IFERROR(SUM(D4:G4)*(4/MAX(1,COUNT(D4:G4))),"")</f>
        <v>3232183290</v>
      </c>
      <c r="I4" s="2">
        <f t="shared" ref="I4:U4" si="1">IFERROR(INDEX(I51:I500,MATCH($C$4,$C$51:$C$500,0)),"")</f>
        <v>2982198590</v>
      </c>
      <c r="J4" s="2">
        <f t="shared" si="1"/>
        <v>2109713641</v>
      </c>
      <c r="K4" s="2">
        <f t="shared" si="1"/>
        <v>62865727528</v>
      </c>
      <c r="L4" s="2">
        <f t="shared" si="1"/>
        <v>58353052116</v>
      </c>
      <c r="M4" s="2">
        <f t="shared" si="1"/>
        <v>124404122319</v>
      </c>
      <c r="N4" s="2">
        <f t="shared" si="1"/>
        <v>124080164208</v>
      </c>
      <c r="O4" s="2">
        <f t="shared" si="1"/>
        <v>101290601189</v>
      </c>
      <c r="P4" s="2">
        <f t="shared" si="1"/>
        <v>118980274935</v>
      </c>
      <c r="Q4" s="2">
        <f t="shared" si="1"/>
        <v>114442129506</v>
      </c>
      <c r="R4" s="2">
        <f t="shared" si="1"/>
        <v>139224709070</v>
      </c>
      <c r="S4" s="2">
        <f t="shared" si="1"/>
        <v>149192492189</v>
      </c>
      <c r="T4" s="2">
        <f t="shared" si="1"/>
        <v>126596502987</v>
      </c>
      <c r="U4" s="2">
        <f t="shared" si="1"/>
        <v>12537647348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-506092623</v>
      </c>
      <c r="E5" s="2">
        <f>IFERROR(INDEX(E51:E500,MATCH($C$5,$C$51:$C$500,0)),"")</f>
        <v>-681978447</v>
      </c>
      <c r="H5" s="2">
        <f>IFERROR(SUM(D5:G5)*(4/MAX(1,COUNT(D5:G5))),"")</f>
        <v>-2376142140</v>
      </c>
      <c r="I5" s="2">
        <f t="shared" ref="I5:U5" si="2">IFERROR(INDEX(I51:I500,MATCH($C$5,$C$51:$C$500,0)),"")</f>
        <v>69778493581</v>
      </c>
      <c r="J5" s="2">
        <f t="shared" si="2"/>
        <v>-444960830</v>
      </c>
      <c r="K5" s="2">
        <f t="shared" si="2"/>
        <v>-28418512862</v>
      </c>
      <c r="L5" s="2">
        <f t="shared" si="2"/>
        <v>-43527150055</v>
      </c>
      <c r="M5" s="2">
        <f t="shared" si="2"/>
        <v>-7890235452</v>
      </c>
      <c r="N5" s="2">
        <f t="shared" si="2"/>
        <v>-9882808915</v>
      </c>
      <c r="O5" s="2">
        <f t="shared" si="2"/>
        <v>12943436602</v>
      </c>
      <c r="P5" s="2">
        <f t="shared" si="2"/>
        <v>1555695448</v>
      </c>
      <c r="Q5" s="2">
        <f t="shared" si="2"/>
        <v>-1400129035</v>
      </c>
      <c r="R5" s="2">
        <f t="shared" si="2"/>
        <v>1676536653</v>
      </c>
      <c r="S5" s="2">
        <f t="shared" si="2"/>
        <v>9494819230</v>
      </c>
      <c r="T5" s="2">
        <f t="shared" si="2"/>
        <v>16960927499</v>
      </c>
      <c r="U5" s="2">
        <f t="shared" si="2"/>
        <v>-31043750272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364488391627</v>
      </c>
      <c r="E6" s="2">
        <f>IFERROR(INDEX(E51:E500,MATCH($C$6,$C$51:$C$500,0)),"")</f>
        <v>364994484250</v>
      </c>
      <c r="H6" s="2">
        <f>IFERROR(INDEX(D6:G6,COUNT(D6:G6)),"")</f>
        <v>364994484250</v>
      </c>
      <c r="I6" s="2">
        <f t="shared" ref="I6:U6" si="3">IFERROR(INDEX(I51:I500,MATCH($C$6,$C$51:$C$500,0)),"")</f>
        <v>366424421700</v>
      </c>
      <c r="J6" s="2">
        <f t="shared" si="3"/>
        <v>296685387959</v>
      </c>
      <c r="K6" s="2">
        <f t="shared" si="3"/>
        <v>300348300261</v>
      </c>
      <c r="L6" s="2">
        <f t="shared" si="3"/>
        <v>328378328094</v>
      </c>
      <c r="M6" s="2">
        <f t="shared" si="3"/>
        <v>371620991718</v>
      </c>
      <c r="N6" s="2">
        <f t="shared" si="3"/>
        <v>379364377533</v>
      </c>
      <c r="O6" s="2">
        <f t="shared" si="3"/>
        <v>389262672747</v>
      </c>
      <c r="P6" s="2">
        <f t="shared" si="3"/>
        <v>383453843132</v>
      </c>
      <c r="Q6" s="2">
        <f t="shared" si="3"/>
        <v>381957158836</v>
      </c>
      <c r="R6" s="2">
        <f t="shared" si="3"/>
        <v>380811998974</v>
      </c>
      <c r="S6" s="2">
        <f t="shared" si="3"/>
        <v>379025840887</v>
      </c>
      <c r="T6" s="2">
        <f t="shared" si="3"/>
        <v>274039856444</v>
      </c>
      <c r="U6" s="2">
        <f t="shared" si="3"/>
        <v>81835753403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3.55</v>
      </c>
      <c r="E7" s="3">
        <f>IFERROR(INDEX(E51:E500,MATCH($C$7,$C$51:$C$500,0))/1000000000,"")</f>
        <v>3.55</v>
      </c>
      <c r="H7" s="3">
        <f>IFERROR(INDEX(D7:G7,COUNT(D7:G7)),"")</f>
        <v>3.55</v>
      </c>
      <c r="I7" s="3">
        <f t="shared" ref="I7:U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3.55</v>
      </c>
      <c r="Q7" s="3">
        <f t="shared" si="4"/>
        <v>3.55</v>
      </c>
      <c r="R7" s="3">
        <f t="shared" si="4"/>
        <v>3.55</v>
      </c>
      <c r="S7" s="3">
        <f t="shared" si="4"/>
        <v>3.55</v>
      </c>
      <c r="T7" s="3">
        <f t="shared" si="4"/>
        <v>3</v>
      </c>
      <c r="U7" s="3">
        <f t="shared" si="4"/>
        <v>1.26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-2000000000</v>
      </c>
      <c r="J8" s="2">
        <f t="shared" si="5"/>
        <v>-5000000000</v>
      </c>
      <c r="K8" s="2">
        <f t="shared" si="5"/>
        <v>-6000000000</v>
      </c>
      <c r="L8" s="2">
        <f t="shared" si="5"/>
        <v>-5000000000</v>
      </c>
      <c r="M8" s="2">
        <f t="shared" si="5"/>
        <v>-199000000000</v>
      </c>
      <c r="N8" s="2">
        <f t="shared" si="5"/>
        <v>-154000000000</v>
      </c>
      <c r="O8" s="2">
        <f t="shared" si="5"/>
        <v>2000000000</v>
      </c>
      <c r="P8" s="2">
        <f t="shared" si="5"/>
        <v>-154000000000</v>
      </c>
      <c r="Q8" s="2">
        <f t="shared" si="5"/>
        <v>11000000000</v>
      </c>
      <c r="R8" s="2">
        <f t="shared" si="5"/>
        <v>78000000000</v>
      </c>
      <c r="S8" s="2">
        <f t="shared" si="5"/>
        <v>-14000000000</v>
      </c>
      <c r="T8" s="2">
        <f t="shared" si="5"/>
        <v>-312000000000</v>
      </c>
      <c r="U8" s="2">
        <f t="shared" si="5"/>
        <v>-259000000000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 t="shared" ref="I9:U9" si="6">IFERROR(INDEX(I51:I500,MATCH($C$9,$C$51:$C$500,0)),"")</f>
        <v>-0.62</v>
      </c>
      <c r="J9" s="3">
        <f t="shared" si="6"/>
        <v>-1.32</v>
      </c>
      <c r="K9" s="3">
        <f t="shared" si="6"/>
        <v>-1.82</v>
      </c>
      <c r="L9" s="3">
        <f t="shared" si="6"/>
        <v>-1.28</v>
      </c>
      <c r="M9" s="3">
        <f t="shared" si="6"/>
        <v>-55.96</v>
      </c>
      <c r="N9" s="3">
        <f t="shared" si="6"/>
        <v>-43.34</v>
      </c>
      <c r="O9" s="3">
        <f t="shared" si="6"/>
        <v>0.44</v>
      </c>
      <c r="P9" s="3">
        <f t="shared" si="6"/>
        <v>-43.32</v>
      </c>
      <c r="Q9" s="3">
        <f t="shared" si="6"/>
        <v>3.08</v>
      </c>
      <c r="R9" s="3">
        <f t="shared" si="6"/>
        <v>21.85</v>
      </c>
      <c r="S9" s="3">
        <f t="shared" si="6"/>
        <v>-4.08</v>
      </c>
      <c r="T9" s="3">
        <f t="shared" si="6"/>
        <v>-104.05</v>
      </c>
      <c r="U9" s="3">
        <f t="shared" si="6"/>
        <v>-205.32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-27.472527472527471</v>
      </c>
      <c r="L10" s="3">
        <f t="shared" ca="1" si="7"/>
        <v>-39.0625</v>
      </c>
      <c r="M10" s="3">
        <f t="shared" ca="1" si="7"/>
        <v>-2.7877055039313796</v>
      </c>
      <c r="N10" s="3">
        <f t="shared" ca="1" si="7"/>
        <v>-2.3534840793724041</v>
      </c>
      <c r="O10" s="3">
        <f t="shared" ca="1" si="7"/>
        <v>215.90909090909091</v>
      </c>
      <c r="P10" s="3">
        <f t="shared" ca="1" si="7"/>
        <v>-2.9316712834718373</v>
      </c>
      <c r="Q10" s="3">
        <f t="shared" ca="1" si="7"/>
        <v>43.18181818181818</v>
      </c>
      <c r="R10" s="3">
        <f t="shared" ca="1" si="7"/>
        <v>6.864988558352402</v>
      </c>
      <c r="S10" s="3">
        <f t="shared" ca="1" si="7"/>
        <v>-41.911764705882355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677056044</v>
      </c>
      <c r="E11" s="2">
        <f>IFERROR(INDEX(E51:E500,MATCH($C$11,$C$51:$C$500,0)),"")</f>
        <v>711460237</v>
      </c>
      <c r="H11" s="2">
        <f>IFERROR(INDEX(D11:G11,COUNT(D11:G11)),"")</f>
        <v>711460237</v>
      </c>
      <c r="I11" s="2">
        <f t="shared" ref="I11:U11" si="8">IFERROR(INDEX(I51:I500,MATCH($C$11,$C$51:$C$500,0)),"")</f>
        <v>939366876</v>
      </c>
      <c r="J11" s="2">
        <f t="shared" si="8"/>
        <v>867565151</v>
      </c>
      <c r="K11" s="2">
        <f t="shared" si="8"/>
        <v>5826146330</v>
      </c>
      <c r="L11" s="2">
        <f t="shared" si="8"/>
        <v>9128520247</v>
      </c>
      <c r="M11" s="2">
        <f t="shared" si="8"/>
        <v>9139752690</v>
      </c>
      <c r="N11" s="2">
        <f t="shared" si="8"/>
        <v>10633475634</v>
      </c>
      <c r="O11" s="2">
        <f t="shared" si="8"/>
        <v>6334198515</v>
      </c>
      <c r="P11" s="2">
        <f t="shared" si="8"/>
        <v>9177379326</v>
      </c>
      <c r="Q11" s="2">
        <f t="shared" si="8"/>
        <v>6501066022</v>
      </c>
      <c r="R11" s="2">
        <f t="shared" si="8"/>
        <v>31023681254</v>
      </c>
      <c r="S11" s="2">
        <f t="shared" si="8"/>
        <v>14657264971</v>
      </c>
      <c r="T11" s="2">
        <f t="shared" si="8"/>
        <v>12246854685</v>
      </c>
      <c r="U11" s="2">
        <f t="shared" si="8"/>
        <v>3148373800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U12" si="9">IFERROR(INDEX(I51:I500,MATCH($C$12,$C$51:$C$500,0)),"")</f>
        <v>15000000000</v>
      </c>
      <c r="J12" s="2">
        <f t="shared" si="9"/>
        <v>13000000000</v>
      </c>
      <c r="K12" s="2">
        <f t="shared" si="9"/>
        <v>784000000000</v>
      </c>
      <c r="L12" s="2">
        <f t="shared" si="9"/>
        <v>775000000000</v>
      </c>
      <c r="M12" s="2">
        <f t="shared" si="9"/>
        <v>771000000000</v>
      </c>
      <c r="N12" s="2">
        <f t="shared" si="9"/>
        <v>572000000000</v>
      </c>
      <c r="O12" s="2">
        <f t="shared" si="9"/>
        <v>429000000000</v>
      </c>
      <c r="P12" s="2">
        <f t="shared" si="9"/>
        <v>431000000000</v>
      </c>
      <c r="Q12" s="2">
        <f t="shared" si="9"/>
        <v>248000000000</v>
      </c>
      <c r="R12" s="2">
        <f t="shared" si="9"/>
        <v>278000000000</v>
      </c>
      <c r="S12" s="2">
        <f t="shared" si="9"/>
        <v>402000000000</v>
      </c>
      <c r="T12" s="2">
        <f t="shared" si="9"/>
        <v>448000000000</v>
      </c>
      <c r="U12" s="2">
        <f t="shared" si="9"/>
        <v>247000000000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U13" si="10">IFERROR(INDEX(I51:I500,MATCH($C$13,$C$51:$C$500,0)),"")</f>
        <v>16000000000</v>
      </c>
      <c r="J13" s="2">
        <f t="shared" si="10"/>
        <v>13000000000</v>
      </c>
      <c r="K13" s="2">
        <f t="shared" si="10"/>
        <v>790000000000</v>
      </c>
      <c r="L13" s="2">
        <f t="shared" si="10"/>
        <v>784000000000</v>
      </c>
      <c r="M13" s="2">
        <f t="shared" si="10"/>
        <v>780000000000</v>
      </c>
      <c r="N13" s="2">
        <f t="shared" si="10"/>
        <v>583000000000</v>
      </c>
      <c r="O13" s="2">
        <f t="shared" si="10"/>
        <v>435000000000</v>
      </c>
      <c r="P13" s="2">
        <f t="shared" si="10"/>
        <v>440000000000</v>
      </c>
      <c r="Q13" s="2">
        <f t="shared" si="10"/>
        <v>255000000000</v>
      </c>
      <c r="R13" s="2">
        <f t="shared" si="10"/>
        <v>309000000000</v>
      </c>
      <c r="S13" s="2">
        <f t="shared" si="10"/>
        <v>417000000000</v>
      </c>
      <c r="T13" s="2">
        <f t="shared" si="10"/>
        <v>461000000000</v>
      </c>
      <c r="U13" s="2">
        <f t="shared" si="10"/>
        <v>250000000000</v>
      </c>
    </row>
    <row r="14" spans="1:21" ht="15.5" x14ac:dyDescent="0.35">
      <c r="C14" t="s">
        <v>27</v>
      </c>
      <c r="D14" s="2">
        <f>IFERROR(INDEX(D51:D500,MATCH($C$14,$C$51:$C$500,0)),"")</f>
        <v>-350911819</v>
      </c>
      <c r="E14" s="2">
        <f>IFERROR(INDEX(E51:E500,MATCH($C$14,$C$51:$C$500,0)),"")</f>
        <v>-461830738</v>
      </c>
      <c r="H14" s="2">
        <f>IFERROR(SUM(D14:G14)*(4/MAX(1,COUNT(D14:G14))),"")</f>
        <v>-1625485114</v>
      </c>
      <c r="I14" s="2">
        <f t="shared" ref="I14:U14" si="11">IFERROR(INDEX(I51:I500,MATCH($C$14,$C$51:$C$500,0)),"")</f>
        <v>-1398815874</v>
      </c>
      <c r="J14" s="2">
        <f t="shared" si="11"/>
        <v>-394439477</v>
      </c>
      <c r="K14" s="2">
        <f t="shared" si="11"/>
        <v>-886582447</v>
      </c>
      <c r="L14" s="2">
        <f t="shared" si="11"/>
        <v>-15299708999</v>
      </c>
      <c r="M14" s="2">
        <f t="shared" si="11"/>
        <v>-6654837923</v>
      </c>
      <c r="N14" s="2">
        <f t="shared" si="11"/>
        <v>-19785246472</v>
      </c>
      <c r="O14" s="2">
        <f t="shared" si="11"/>
        <v>-25982344898</v>
      </c>
      <c r="P14" s="2">
        <f t="shared" si="11"/>
        <v>-45403215650</v>
      </c>
      <c r="Q14" s="2">
        <f t="shared" si="11"/>
        <v>-14761577772</v>
      </c>
      <c r="R14" s="2">
        <f t="shared" si="11"/>
        <v>-24406476068</v>
      </c>
      <c r="S14" s="2">
        <f t="shared" si="11"/>
        <v>-883799826</v>
      </c>
      <c r="T14" s="2">
        <f t="shared" si="11"/>
        <v>-8089385377</v>
      </c>
      <c r="U14" s="2">
        <f t="shared" si="11"/>
        <v>-1641243458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392100359</v>
      </c>
      <c r="J15" s="2">
        <f t="shared" si="12"/>
        <v>1097120921</v>
      </c>
      <c r="K15" s="2">
        <f t="shared" si="12"/>
        <v>-211080453</v>
      </c>
      <c r="L15" s="2">
        <f t="shared" si="12"/>
        <v>500574816</v>
      </c>
      <c r="M15" s="2">
        <f t="shared" si="12"/>
        <v>-1256400818</v>
      </c>
      <c r="N15" s="2">
        <f t="shared" si="12"/>
        <v>580356724</v>
      </c>
      <c r="O15" s="2">
        <f t="shared" si="12"/>
        <v>654651560</v>
      </c>
      <c r="P15" s="2">
        <f t="shared" si="12"/>
        <v>-405263837</v>
      </c>
      <c r="Q15" s="2">
        <f t="shared" si="12"/>
        <v>-1621682387</v>
      </c>
      <c r="R15" s="2">
        <f t="shared" si="12"/>
        <v>-4785776053</v>
      </c>
      <c r="S15" s="2">
        <f t="shared" si="12"/>
        <v>-2823129852</v>
      </c>
      <c r="T15" s="2">
        <f t="shared" si="12"/>
        <v>-5932770148</v>
      </c>
      <c r="U15" s="2">
        <f t="shared" si="12"/>
        <v>891485610</v>
      </c>
    </row>
    <row r="16" spans="1:21" ht="15.5" x14ac:dyDescent="0.35">
      <c r="C16" t="s">
        <v>29</v>
      </c>
      <c r="D16" s="2">
        <f>IFERROR(INDEX(D51:D500,MATCH($C$16,$C$51:$C$500,0)),"")</f>
        <v>-506092623</v>
      </c>
      <c r="E16" s="2">
        <f>IFERROR(INDEX(E51:E500,MATCH($C$16,$C$51:$C$500,0)),"")</f>
        <v>-681978447</v>
      </c>
      <c r="H16" s="2">
        <f>IFERROR(SUM(D16:G16)*(4/MAX(1,COUNT(D16:G16))),"")</f>
        <v>-2376142140</v>
      </c>
      <c r="I16" s="2">
        <f t="shared" ref="I16:U16" si="13">IFERROR(INDEX(I51:I500,MATCH($C$16,$C$51:$C$500,0)),"")</f>
        <v>69448277718</v>
      </c>
      <c r="J16" s="2">
        <f t="shared" si="13"/>
        <v>-1239079624</v>
      </c>
      <c r="K16" s="2">
        <f t="shared" si="13"/>
        <v>-32860820118</v>
      </c>
      <c r="L16" s="2">
        <f t="shared" si="13"/>
        <v>-48450577265</v>
      </c>
      <c r="M16" s="2">
        <f t="shared" si="13"/>
        <v>-6856848701</v>
      </c>
      <c r="N16" s="2">
        <f t="shared" si="13"/>
        <v>-11735188630</v>
      </c>
      <c r="O16" s="2">
        <f t="shared" si="13"/>
        <v>12780924934</v>
      </c>
      <c r="P16" s="2">
        <f t="shared" si="13"/>
        <v>1901948133</v>
      </c>
      <c r="Q16" s="2">
        <f t="shared" si="13"/>
        <v>243887881</v>
      </c>
      <c r="R16" s="2">
        <f t="shared" si="13"/>
        <v>6571934140</v>
      </c>
      <c r="S16" s="2">
        <f t="shared" si="13"/>
        <v>12500049847</v>
      </c>
      <c r="T16" s="2">
        <f t="shared" si="13"/>
        <v>23058591497</v>
      </c>
      <c r="U16" s="2">
        <f t="shared" si="13"/>
        <v>-36927503320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44</v>
      </c>
      <c r="T18" t="s">
        <v>45</v>
      </c>
      <c r="U18" t="s">
        <v>46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177500000000</v>
      </c>
      <c r="L20" s="2">
        <f t="shared" ca="1" si="14"/>
        <v>177500000000</v>
      </c>
      <c r="M20" s="2">
        <f t="shared" ca="1" si="14"/>
        <v>553800000000</v>
      </c>
      <c r="N20" s="2">
        <f t="shared" ca="1" si="14"/>
        <v>362100000000</v>
      </c>
      <c r="O20" s="2">
        <f t="shared" ca="1" si="14"/>
        <v>337250000000</v>
      </c>
      <c r="P20" s="2">
        <f t="shared" ca="1" si="14"/>
        <v>450850000000</v>
      </c>
      <c r="Q20" s="2">
        <f t="shared" ca="1" si="14"/>
        <v>472150000000</v>
      </c>
      <c r="R20" s="2">
        <f t="shared" ca="1" si="14"/>
        <v>532500000000</v>
      </c>
      <c r="S20" s="2">
        <f t="shared" ca="1" si="14"/>
        <v>607050000000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3550000000</v>
      </c>
      <c r="E21" s="2">
        <f>IFERROR(INDEX(E51:E500,MATCH($C$7,$C$51:$C$500,0)),"")</f>
        <v>3550000000</v>
      </c>
      <c r="H21" s="2">
        <f>IFERROR(INDEX(D21:G21,COUNT(D21:G21)),"")</f>
        <v>3550000000</v>
      </c>
      <c r="I21" s="2">
        <f t="shared" ref="I21:U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3550000000</v>
      </c>
      <c r="Q21" s="2">
        <f t="shared" si="15"/>
        <v>3550000000</v>
      </c>
      <c r="R21" s="2">
        <f t="shared" si="15"/>
        <v>3550000000</v>
      </c>
      <c r="S21" s="2">
        <f t="shared" si="15"/>
        <v>3550000000</v>
      </c>
      <c r="T21" s="2">
        <f t="shared" si="15"/>
        <v>3000000000</v>
      </c>
      <c r="U21" s="2">
        <f t="shared" si="15"/>
        <v>1260000000</v>
      </c>
    </row>
    <row r="23" spans="1:21" ht="15.5" x14ac:dyDescent="0.35">
      <c r="B23" t="s">
        <v>54</v>
      </c>
      <c r="C23" t="s">
        <v>55</v>
      </c>
      <c r="D23" s="3">
        <f>IFERROR(D5/D6*100,"")</f>
        <v>-0.13885013477134575</v>
      </c>
      <c r="E23" s="3">
        <f>IFERROR(E5/E6*100,"")</f>
        <v>-0.18684623369072187</v>
      </c>
      <c r="H23" s="3">
        <f t="shared" ref="H23:U23" si="16">IFERROR(H5/H6*100,"")</f>
        <v>-0.65100768437160295</v>
      </c>
      <c r="I23" s="3">
        <f t="shared" si="16"/>
        <v>19.043079404278693</v>
      </c>
      <c r="J23" s="3">
        <f t="shared" si="16"/>
        <v>-0.14997733223770721</v>
      </c>
      <c r="K23" s="3">
        <f t="shared" si="16"/>
        <v>-9.461852401796369</v>
      </c>
      <c r="L23" s="3">
        <f t="shared" si="16"/>
        <v>-13.255183527988523</v>
      </c>
      <c r="M23" s="3">
        <f t="shared" si="16"/>
        <v>-2.1231942295626314</v>
      </c>
      <c r="N23" s="3">
        <f t="shared" si="16"/>
        <v>-2.6050967092028343</v>
      </c>
      <c r="O23" s="3">
        <f t="shared" si="16"/>
        <v>3.3251163053110266</v>
      </c>
      <c r="P23" s="3">
        <f t="shared" si="16"/>
        <v>0.40570605194442344</v>
      </c>
      <c r="Q23" s="3">
        <f t="shared" si="16"/>
        <v>-0.36656703575522459</v>
      </c>
      <c r="R23" s="3">
        <f t="shared" si="16"/>
        <v>0.44025310586772398</v>
      </c>
      <c r="S23" s="3">
        <f t="shared" si="16"/>
        <v>2.5050585489844521</v>
      </c>
      <c r="T23" s="3">
        <f t="shared" si="16"/>
        <v>6.1892192322272521</v>
      </c>
      <c r="U23" s="3">
        <f t="shared" si="16"/>
        <v>-37.934214546941504</v>
      </c>
    </row>
    <row r="24" spans="1:21" ht="15.5" x14ac:dyDescent="0.35">
      <c r="C24" t="s">
        <v>56</v>
      </c>
      <c r="D24" s="4" t="str">
        <f>IFERROR(_xlfn.RRI(5,I23,D23),"")</f>
        <v/>
      </c>
      <c r="E24" s="4">
        <f>IFERROR(_xlfn.RRI(5,J23,E23),"")</f>
        <v>4.494093984134051E-2</v>
      </c>
      <c r="H24" s="4">
        <f t="shared" ref="H24:U24" si="17">IFERROR(_xlfn.RRI(5,M23,H23),"")</f>
        <v>-0.21055972708696225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1.0494931330519104</v>
      </c>
      <c r="M24" s="4" t="str">
        <f t="shared" si="17"/>
        <v/>
      </c>
      <c r="N24" s="4" t="str">
        <f t="shared" si="17"/>
        <v/>
      </c>
      <c r="O24" s="4">
        <f t="shared" si="17"/>
        <v>-0.11685056620020506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19.68</v>
      </c>
      <c r="J25" s="3">
        <f t="shared" si="18"/>
        <v>-0.04</v>
      </c>
      <c r="K25" s="3">
        <f t="shared" si="18"/>
        <v>0</v>
      </c>
      <c r="L25" s="3">
        <f t="shared" si="18"/>
        <v>-13.58</v>
      </c>
      <c r="M25" s="3">
        <f t="shared" si="18"/>
        <v>-2.33</v>
      </c>
      <c r="N25" s="3">
        <f t="shared" si="18"/>
        <v>-3.12</v>
      </c>
      <c r="O25" s="3">
        <f t="shared" si="18"/>
        <v>3.78</v>
      </c>
      <c r="P25" s="3">
        <f t="shared" si="18"/>
        <v>0.44</v>
      </c>
      <c r="Q25" s="3">
        <f t="shared" si="18"/>
        <v>7.0000000000000007E-2</v>
      </c>
      <c r="R25" s="3">
        <f t="shared" si="18"/>
        <v>0.5</v>
      </c>
      <c r="S25" s="3">
        <f t="shared" si="18"/>
        <v>2.67</v>
      </c>
      <c r="T25" s="3">
        <f t="shared" si="18"/>
        <v>5.65</v>
      </c>
      <c r="U25" s="3">
        <f t="shared" si="18"/>
        <v>-24.64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-7.724019114613212E-2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0.24111062112676057</v>
      </c>
      <c r="E27" s="3">
        <f>IFERROR(E4/E21,"")</f>
        <v>0.21412646197183099</v>
      </c>
      <c r="H27" s="3">
        <f t="shared" ref="H27:U27" si="20">IFERROR(H4/H21,"")</f>
        <v>0.91047416619718313</v>
      </c>
      <c r="I27" s="3">
        <f t="shared" si="20"/>
        <v>0.8400559408450704</v>
      </c>
      <c r="J27" s="3">
        <f t="shared" si="20"/>
        <v>0.59428553267605633</v>
      </c>
      <c r="K27" s="3">
        <f t="shared" si="20"/>
        <v>17.70865564169014</v>
      </c>
      <c r="L27" s="3">
        <f t="shared" si="20"/>
        <v>16.437479469295774</v>
      </c>
      <c r="M27" s="3">
        <f t="shared" si="20"/>
        <v>35.043414737746481</v>
      </c>
      <c r="N27" s="3">
        <f t="shared" si="20"/>
        <v>34.952158931830986</v>
      </c>
      <c r="O27" s="3">
        <f t="shared" si="20"/>
        <v>28.532563715211268</v>
      </c>
      <c r="P27" s="3">
        <f t="shared" si="20"/>
        <v>33.51557040422535</v>
      </c>
      <c r="Q27" s="3">
        <f t="shared" si="20"/>
        <v>32.237219579154932</v>
      </c>
      <c r="R27" s="3">
        <f t="shared" si="20"/>
        <v>39.218227907042255</v>
      </c>
      <c r="S27" s="3">
        <f t="shared" si="20"/>
        <v>42.026054137746478</v>
      </c>
      <c r="T27" s="3">
        <f t="shared" si="20"/>
        <v>42.198834329</v>
      </c>
      <c r="U27" s="3">
        <f t="shared" si="20"/>
        <v>9.9505137682539679</v>
      </c>
    </row>
    <row r="28" spans="1:21" ht="15.5" x14ac:dyDescent="0.35">
      <c r="C28" t="s">
        <v>61</v>
      </c>
      <c r="D28" s="4">
        <f>IFERROR(_xlfn.RRI(5,I27,D27),"")</f>
        <v>-0.22092076906981473</v>
      </c>
      <c r="E28" s="4">
        <f>IFERROR(_xlfn.RRI(5,J27,E27),"")</f>
        <v>-0.18466696953264594</v>
      </c>
      <c r="H28" s="4">
        <f t="shared" ref="H28:U28" si="21">IFERROR(_xlfn.RRI(5,M27,H27),"")</f>
        <v>-0.51812738951391468</v>
      </c>
      <c r="I28" s="4">
        <f t="shared" si="21"/>
        <v>-0.52557579316126457</v>
      </c>
      <c r="J28" s="4">
        <f t="shared" si="21"/>
        <v>-0.53896821036924147</v>
      </c>
      <c r="K28" s="4">
        <f t="shared" si="21"/>
        <v>-0.1197869653134227</v>
      </c>
      <c r="L28" s="4">
        <f t="shared" si="21"/>
        <v>-0.12603200442422335</v>
      </c>
      <c r="M28" s="4">
        <f t="shared" si="21"/>
        <v>-2.2259307301353282E-2</v>
      </c>
      <c r="N28" s="4">
        <f t="shared" si="21"/>
        <v>-3.6190776371224254E-2</v>
      </c>
      <c r="O28" s="4">
        <f t="shared" si="21"/>
        <v>-7.528464700707993E-2</v>
      </c>
      <c r="P28" s="4">
        <f t="shared" si="21"/>
        <v>0.27491203852669477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-492.99999999999994</v>
      </c>
      <c r="J29" s="4" t="str">
        <f t="shared" si="22"/>
        <v/>
      </c>
      <c r="K29" s="4">
        <f t="shared" si="22"/>
        <v>-1</v>
      </c>
      <c r="L29" s="4">
        <f t="shared" si="22"/>
        <v>4.8283261802575108</v>
      </c>
      <c r="M29" s="4">
        <f t="shared" si="22"/>
        <v>-0.25320512820512819</v>
      </c>
      <c r="N29" s="4">
        <f t="shared" si="22"/>
        <v>-1.8253968253968256</v>
      </c>
      <c r="O29" s="4">
        <f t="shared" si="22"/>
        <v>7.5909090909090908</v>
      </c>
      <c r="P29" s="4">
        <f t="shared" si="22"/>
        <v>5.2857142857142856</v>
      </c>
      <c r="Q29" s="4">
        <f t="shared" si="22"/>
        <v>-0.86</v>
      </c>
      <c r="R29" s="4">
        <f t="shared" si="22"/>
        <v>-0.81273408239700373</v>
      </c>
      <c r="S29" s="4">
        <f t="shared" si="22"/>
        <v>-0.52743362831858409</v>
      </c>
      <c r="T29" s="4">
        <f t="shared" si="22"/>
        <v>-1.229301948051948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8.3825638184612042E-2</v>
      </c>
      <c r="I30" s="4">
        <f t="shared" si="23"/>
        <v>0.41355610166432061</v>
      </c>
      <c r="J30" s="4">
        <f t="shared" si="23"/>
        <v>-0.96644095719626644</v>
      </c>
      <c r="K30" s="4">
        <f t="shared" si="23"/>
        <v>7.7334008219985734E-2</v>
      </c>
      <c r="L30" s="4">
        <f t="shared" si="23"/>
        <v>-0.53093956190318425</v>
      </c>
      <c r="M30" s="4">
        <f t="shared" si="23"/>
        <v>2.610877516707211E-3</v>
      </c>
      <c r="N30" s="4">
        <f t="shared" si="23"/>
        <v>0.22499188228211359</v>
      </c>
      <c r="O30" s="4">
        <f t="shared" si="23"/>
        <v>-0.14867736484609759</v>
      </c>
      <c r="P30" s="4">
        <f t="shared" si="23"/>
        <v>3.9654500039358838E-2</v>
      </c>
      <c r="Q30" s="4">
        <f t="shared" si="23"/>
        <v>-0.17800417562043319</v>
      </c>
      <c r="R30" s="4">
        <f t="shared" si="23"/>
        <v>-6.6811559836218865E-2</v>
      </c>
      <c r="S30" s="4">
        <f t="shared" si="23"/>
        <v>-4.0944304268325307E-3</v>
      </c>
      <c r="T30" s="4">
        <f t="shared" si="23"/>
        <v>3.2408698999674561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102.58</v>
      </c>
      <c r="E32" s="3">
        <f>IFERROR(INDEX(E51:E500,MATCH($A$32,$C$51:$C$500,0)),"")</f>
        <v>102.72</v>
      </c>
      <c r="H32" s="3">
        <f>IFERROR(INDEX(D32:G32,COUNT(D32:G32)),"")</f>
        <v>102.72</v>
      </c>
      <c r="I32" s="3">
        <f t="shared" ref="I32:U32" si="24">IFERROR(INDEX(I51:I500,MATCH($C$32,$C$51:$C$500,0)),"")</f>
        <v>103.12</v>
      </c>
      <c r="J32" s="3">
        <f t="shared" si="24"/>
        <v>83.46</v>
      </c>
      <c r="K32" s="3">
        <f t="shared" si="24"/>
        <v>83.59</v>
      </c>
      <c r="L32" s="3">
        <f t="shared" si="24"/>
        <v>91.59</v>
      </c>
      <c r="M32" s="3">
        <f t="shared" si="24"/>
        <v>103.85</v>
      </c>
      <c r="N32" s="3">
        <f t="shared" si="24"/>
        <v>106.08</v>
      </c>
      <c r="O32" s="3">
        <f t="shared" si="24"/>
        <v>108.84</v>
      </c>
      <c r="P32" s="3">
        <f t="shared" si="24"/>
        <v>107.18</v>
      </c>
      <c r="Q32" s="3">
        <f t="shared" si="24"/>
        <v>106.74</v>
      </c>
      <c r="R32" s="3">
        <f t="shared" si="24"/>
        <v>106.42</v>
      </c>
      <c r="S32" s="3">
        <f t="shared" si="24"/>
        <v>105.95</v>
      </c>
      <c r="T32" s="3">
        <f t="shared" si="24"/>
        <v>90.44</v>
      </c>
      <c r="U32" s="3">
        <f t="shared" si="24"/>
        <v>63.78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0.49</v>
      </c>
      <c r="E33" s="3">
        <f>IFERROR(INDEX(E51:E500,MATCH($A$33,$C$51:$C$500,0)),"")</f>
        <v>0.49</v>
      </c>
      <c r="H33" s="3">
        <f>IFERROR(INDEX(D33:G33,COUNT(D33:G33)),"")</f>
        <v>0.49</v>
      </c>
      <c r="I33" s="3">
        <f t="shared" ref="I33:U33" si="25">IFERROR(INDEX(I51:I500,MATCH($C$33,$C$51:$C$500,0)),"")</f>
        <v>0.48</v>
      </c>
      <c r="J33" s="3">
        <f t="shared" si="25"/>
        <v>0.6</v>
      </c>
      <c r="K33" s="3">
        <f t="shared" si="25"/>
        <v>0.6</v>
      </c>
      <c r="L33" s="3">
        <f t="shared" si="25"/>
        <v>0.55000000000000004</v>
      </c>
      <c r="M33" s="3">
        <f t="shared" si="25"/>
        <v>1.5</v>
      </c>
      <c r="N33" s="3">
        <f t="shared" si="25"/>
        <v>0.96</v>
      </c>
      <c r="O33" s="3">
        <f t="shared" si="25"/>
        <v>0.87</v>
      </c>
      <c r="P33" s="3">
        <f t="shared" si="25"/>
        <v>1.18</v>
      </c>
      <c r="Q33" s="3">
        <f t="shared" si="25"/>
        <v>1.25</v>
      </c>
      <c r="R33" s="3">
        <f t="shared" si="25"/>
        <v>1.41</v>
      </c>
      <c r="S33" s="3">
        <f t="shared" si="25"/>
        <v>1.61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-357.14</v>
      </c>
      <c r="E34" s="3">
        <f>IFERROR(INDEX(E51:E500,MATCH($A$34,$C$51:$C$500,0)),"")</f>
        <v>-263.16000000000003</v>
      </c>
      <c r="H34" s="3">
        <f>IFERROR(INDEX(D34:G34,COUNT(D34:G34)),"")</f>
        <v>-263.16000000000003</v>
      </c>
      <c r="I34" s="3">
        <f t="shared" ref="I34:U34" si="26">IFERROR(INDEX(I51:I500,MATCH($C$34,$C$51:$C$500,0)),"")</f>
        <v>2.54</v>
      </c>
      <c r="J34" s="3">
        <f t="shared" si="26"/>
        <v>-1250</v>
      </c>
      <c r="K34" s="3">
        <f t="shared" si="26"/>
        <v>0</v>
      </c>
      <c r="L34" s="3">
        <f t="shared" si="26"/>
        <v>-3.68</v>
      </c>
      <c r="M34" s="3">
        <f t="shared" si="26"/>
        <v>-66.95</v>
      </c>
      <c r="N34" s="3">
        <f t="shared" si="26"/>
        <v>-32.69</v>
      </c>
      <c r="O34" s="3">
        <f t="shared" si="26"/>
        <v>25.13</v>
      </c>
      <c r="P34" s="3">
        <f t="shared" si="26"/>
        <v>288.64</v>
      </c>
      <c r="Q34" s="3">
        <f t="shared" si="26"/>
        <v>1900</v>
      </c>
      <c r="R34" s="3">
        <f t="shared" si="26"/>
        <v>300</v>
      </c>
      <c r="S34" s="3">
        <f t="shared" si="26"/>
        <v>64.040000000000006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207.37</v>
      </c>
      <c r="E35" s="3">
        <f>IFERROR(INDEX(E51:E500,MATCH($A$35,$C$51:$C$500,0)),"")</f>
        <v>233.51</v>
      </c>
      <c r="H35" s="3">
        <f>IFERROR(INDEX(D35:G35,COUNT(D35:G35)),"")</f>
        <v>233.51</v>
      </c>
      <c r="I35" s="3">
        <f t="shared" ref="I35:U35" si="27">IFERROR(INDEX(I51:I500,MATCH($C$35,$C$51:$C$500,0)),"")</f>
        <v>59.52</v>
      </c>
      <c r="J35" s="3">
        <f t="shared" si="27"/>
        <v>84.13</v>
      </c>
      <c r="K35" s="3">
        <f t="shared" si="27"/>
        <v>2.82</v>
      </c>
      <c r="L35" s="3">
        <f t="shared" si="27"/>
        <v>3.04</v>
      </c>
      <c r="M35" s="3">
        <f t="shared" si="27"/>
        <v>4.45</v>
      </c>
      <c r="N35" s="3">
        <f t="shared" si="27"/>
        <v>2.92</v>
      </c>
      <c r="O35" s="3">
        <f t="shared" si="27"/>
        <v>3.33</v>
      </c>
      <c r="P35" s="3">
        <f t="shared" si="27"/>
        <v>3.79</v>
      </c>
      <c r="Q35" s="3">
        <f t="shared" si="27"/>
        <v>4.13</v>
      </c>
      <c r="R35" s="3">
        <f t="shared" si="27"/>
        <v>3.82</v>
      </c>
      <c r="S35" s="3">
        <f t="shared" si="27"/>
        <v>4.07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1744</v>
      </c>
      <c r="E50" t="s">
        <v>1745</v>
      </c>
      <c r="F50" t="s">
        <v>1746</v>
      </c>
      <c r="G50" t="s">
        <v>1747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44</v>
      </c>
      <c r="T50" t="s">
        <v>45</v>
      </c>
      <c r="U50" t="s">
        <v>46</v>
      </c>
    </row>
    <row r="51" spans="2:21" ht="15.5" x14ac:dyDescent="0.35">
      <c r="B51" t="s">
        <v>84</v>
      </c>
      <c r="C51" t="s">
        <v>6</v>
      </c>
      <c r="D51" s="5">
        <v>855942705</v>
      </c>
      <c r="E51" s="5">
        <v>760148940</v>
      </c>
      <c r="F51" s="5">
        <v>499226815</v>
      </c>
      <c r="G51" s="5">
        <v>799151691</v>
      </c>
      <c r="I51" s="5">
        <v>2982198590</v>
      </c>
      <c r="J51" s="5">
        <v>2109713641</v>
      </c>
      <c r="K51" s="5">
        <v>62865727528</v>
      </c>
      <c r="L51" s="5">
        <v>58353052116</v>
      </c>
      <c r="M51" s="5">
        <v>124404122319</v>
      </c>
      <c r="N51" s="5">
        <v>124080164208</v>
      </c>
      <c r="O51" s="5">
        <v>101290601189</v>
      </c>
      <c r="P51" s="5">
        <v>118980274935</v>
      </c>
      <c r="Q51" s="5">
        <v>114442129506</v>
      </c>
      <c r="R51" s="5">
        <v>139224709070</v>
      </c>
      <c r="S51" s="5">
        <v>149192492189</v>
      </c>
      <c r="T51" s="5">
        <v>126596502987</v>
      </c>
      <c r="U51" s="5">
        <v>12537647348</v>
      </c>
    </row>
    <row r="52" spans="2:21" ht="15.5" x14ac:dyDescent="0.35">
      <c r="C52" t="s">
        <v>85</v>
      </c>
      <c r="D52" s="5">
        <v>-376206270</v>
      </c>
      <c r="E52" s="5">
        <v>-285635710</v>
      </c>
      <c r="F52" s="5">
        <v>-349581291</v>
      </c>
      <c r="G52" s="5">
        <v>-326193171</v>
      </c>
      <c r="I52" s="5">
        <v>-1251282202</v>
      </c>
      <c r="J52" s="5">
        <v>-803517087</v>
      </c>
      <c r="K52" s="5">
        <v>-49723341044</v>
      </c>
      <c r="L52" s="5">
        <v>-48434905268</v>
      </c>
      <c r="M52" s="5">
        <v>-57753179405</v>
      </c>
      <c r="N52" s="5">
        <v>-54507260740</v>
      </c>
      <c r="O52" s="5">
        <v>-32150617746</v>
      </c>
      <c r="P52" s="5">
        <v>-29246943578</v>
      </c>
      <c r="Q52" s="5">
        <v>-58262951013</v>
      </c>
      <c r="R52" s="5">
        <v>-68135498143</v>
      </c>
      <c r="S52" s="5">
        <v>-72791778922</v>
      </c>
      <c r="T52" s="5">
        <v>-50202144432</v>
      </c>
      <c r="U52" s="5">
        <v>-5546215489</v>
      </c>
    </row>
    <row r="53" spans="2:21" ht="15.5" x14ac:dyDescent="0.35">
      <c r="C53" t="s">
        <v>86</v>
      </c>
      <c r="D53" s="5">
        <v>479736435</v>
      </c>
      <c r="E53" s="5">
        <v>474513230</v>
      </c>
      <c r="F53" s="5">
        <v>149645524</v>
      </c>
      <c r="G53" s="5">
        <v>472958520</v>
      </c>
      <c r="I53" s="5">
        <v>1730916388</v>
      </c>
      <c r="J53" s="5">
        <v>1306196554</v>
      </c>
      <c r="K53" s="5">
        <v>13142386484</v>
      </c>
      <c r="L53" s="5">
        <v>9918146848</v>
      </c>
      <c r="M53" s="5">
        <v>66650942914</v>
      </c>
      <c r="N53" s="5">
        <v>69572903468</v>
      </c>
      <c r="O53" s="5">
        <v>69139983443</v>
      </c>
      <c r="P53" s="5">
        <v>89733331357</v>
      </c>
      <c r="Q53" s="5">
        <v>56179178493</v>
      </c>
      <c r="R53" s="5">
        <v>71089210927</v>
      </c>
      <c r="S53" s="5">
        <v>76400713267</v>
      </c>
      <c r="T53" s="5">
        <v>76394358555</v>
      </c>
      <c r="U53" s="5">
        <v>6991431859</v>
      </c>
    </row>
    <row r="54" spans="2:21" ht="15.5" x14ac:dyDescent="0.35">
      <c r="C54" t="s">
        <v>87</v>
      </c>
      <c r="D54" s="5">
        <v>-634665309</v>
      </c>
      <c r="E54" s="5">
        <v>-693098905</v>
      </c>
      <c r="F54" s="5">
        <v>-614054584</v>
      </c>
      <c r="G54" s="5">
        <v>-5049295465</v>
      </c>
      <c r="I54" s="5">
        <v>-6953793729</v>
      </c>
      <c r="J54" s="5">
        <v>-1714945367</v>
      </c>
      <c r="K54" s="5">
        <v>-40599927508</v>
      </c>
      <c r="L54" s="5">
        <v>-43700413228</v>
      </c>
      <c r="M54" s="5">
        <v>-63452909141</v>
      </c>
      <c r="N54" s="5">
        <v>-61156507607</v>
      </c>
      <c r="O54" s="5">
        <v>-49195296031</v>
      </c>
      <c r="P54" s="5">
        <v>-41898221001</v>
      </c>
      <c r="Q54" s="5">
        <v>-41053965171</v>
      </c>
      <c r="R54" s="5">
        <v>-41966676818</v>
      </c>
      <c r="S54" s="5">
        <v>-47119623870</v>
      </c>
      <c r="T54" s="5">
        <v>-44830106028</v>
      </c>
      <c r="U54" s="5">
        <v>-35850301089</v>
      </c>
    </row>
    <row r="55" spans="2:21" ht="15.5" x14ac:dyDescent="0.35">
      <c r="C55" t="s">
        <v>88</v>
      </c>
      <c r="O55" s="5">
        <v>-102024954</v>
      </c>
      <c r="P55" s="5">
        <v>-75868566</v>
      </c>
      <c r="Q55" s="5">
        <v>-108308986</v>
      </c>
      <c r="R55" s="5">
        <v>-729208800</v>
      </c>
      <c r="S55" s="5">
        <v>-580159342</v>
      </c>
      <c r="T55" s="5">
        <v>-1622683353</v>
      </c>
      <c r="U55" s="5">
        <v>-4105123210</v>
      </c>
    </row>
    <row r="56" spans="2:21" ht="15.5" x14ac:dyDescent="0.35">
      <c r="C56" t="s">
        <v>89</v>
      </c>
      <c r="D56" s="5">
        <v>-634665309</v>
      </c>
      <c r="E56" s="5">
        <v>-693098905</v>
      </c>
      <c r="F56" s="5">
        <v>-614054584</v>
      </c>
      <c r="G56" s="5">
        <v>-5049295465</v>
      </c>
      <c r="I56" s="5">
        <v>-6953793729</v>
      </c>
      <c r="J56" s="5">
        <v>-1714945367</v>
      </c>
      <c r="K56" s="5">
        <v>-40599927508</v>
      </c>
      <c r="L56" s="5">
        <v>-43700413228</v>
      </c>
      <c r="M56" s="5">
        <v>-63452909141</v>
      </c>
      <c r="N56" s="5">
        <v>-61156507607</v>
      </c>
      <c r="O56" s="5">
        <v>-49093271077</v>
      </c>
      <c r="P56" s="5">
        <v>-41822352435</v>
      </c>
      <c r="Q56" s="5">
        <v>-40945656185</v>
      </c>
      <c r="R56" s="5">
        <v>-41237468018</v>
      </c>
      <c r="S56" s="5">
        <v>-46539464528</v>
      </c>
      <c r="T56" s="5">
        <v>-43207422675</v>
      </c>
      <c r="U56" s="5">
        <v>-31745177879</v>
      </c>
    </row>
    <row r="57" spans="2:21" ht="15.5" x14ac:dyDescent="0.35">
      <c r="C57" t="s">
        <v>93</v>
      </c>
      <c r="D57" s="5">
        <v>-154928874</v>
      </c>
      <c r="E57" s="5">
        <v>-218585675</v>
      </c>
      <c r="F57" s="5">
        <v>-464409060</v>
      </c>
      <c r="G57" s="5">
        <v>-4576336945</v>
      </c>
      <c r="I57" s="5">
        <v>-5222877341</v>
      </c>
      <c r="J57" s="5">
        <v>-408748813</v>
      </c>
      <c r="K57" s="5">
        <v>-27457541024</v>
      </c>
      <c r="L57" s="5">
        <v>-33782266380</v>
      </c>
      <c r="M57" s="5">
        <v>3198033773</v>
      </c>
      <c r="N57" s="5">
        <v>8416395861</v>
      </c>
      <c r="O57" s="5">
        <v>19944687412</v>
      </c>
      <c r="P57" s="5">
        <v>47835110356</v>
      </c>
      <c r="Q57" s="5">
        <v>15125213322</v>
      </c>
      <c r="R57" s="5">
        <v>29122534109</v>
      </c>
      <c r="S57" s="5">
        <v>29281089397</v>
      </c>
      <c r="T57" s="5">
        <v>31564252527</v>
      </c>
      <c r="U57" s="5">
        <v>-28858869230</v>
      </c>
    </row>
    <row r="58" spans="2:21" ht="15.5" x14ac:dyDescent="0.35">
      <c r="C58" t="s">
        <v>94</v>
      </c>
      <c r="D58" s="5">
        <v>-351163749</v>
      </c>
      <c r="E58" s="5">
        <v>-463392772</v>
      </c>
      <c r="F58" s="5">
        <v>-283549943</v>
      </c>
      <c r="G58" s="5">
        <v>75794468395</v>
      </c>
      <c r="I58" s="5">
        <v>74671155059</v>
      </c>
      <c r="J58" s="5">
        <v>-830330811</v>
      </c>
      <c r="K58" s="5">
        <v>-5403279094</v>
      </c>
      <c r="L58" s="5">
        <v>-14668310885</v>
      </c>
      <c r="M58" s="5">
        <v>-10054882474</v>
      </c>
      <c r="N58" s="5">
        <v>-20151584491</v>
      </c>
      <c r="O58" s="5">
        <v>-7163762478</v>
      </c>
      <c r="P58" s="5">
        <v>-45933162223</v>
      </c>
      <c r="Q58" s="5">
        <v>-14881325441</v>
      </c>
      <c r="R58" s="5">
        <v>-22550599969</v>
      </c>
      <c r="S58" s="5">
        <v>-16781039550</v>
      </c>
      <c r="T58" s="5">
        <v>-8505661030</v>
      </c>
      <c r="U58" s="5">
        <v>-8068634090</v>
      </c>
    </row>
    <row r="59" spans="2:21" ht="15.5" x14ac:dyDescent="0.35">
      <c r="C59" t="s">
        <v>95</v>
      </c>
      <c r="D59" s="5">
        <v>229450</v>
      </c>
      <c r="E59" s="5">
        <v>247335</v>
      </c>
      <c r="F59" s="5">
        <v>224773</v>
      </c>
      <c r="G59" s="5">
        <v>227594</v>
      </c>
      <c r="I59" s="5">
        <v>1620717</v>
      </c>
      <c r="J59" s="5">
        <v>891289</v>
      </c>
      <c r="K59" s="5">
        <v>1087585</v>
      </c>
      <c r="L59" s="5">
        <v>1396650</v>
      </c>
      <c r="M59" s="5">
        <v>4773684</v>
      </c>
      <c r="N59" s="5">
        <v>4929492</v>
      </c>
      <c r="O59" s="5">
        <v>18938235153</v>
      </c>
      <c r="P59" s="5">
        <v>39981713</v>
      </c>
    </row>
    <row r="60" spans="2:21" ht="15.5" x14ac:dyDescent="0.35">
      <c r="C60" t="s">
        <v>92</v>
      </c>
      <c r="D60" s="5">
        <v>382156</v>
      </c>
      <c r="E60" s="5">
        <v>-1379718</v>
      </c>
      <c r="F60" s="5">
        <v>11175290</v>
      </c>
      <c r="G60" s="5">
        <v>76067375191</v>
      </c>
      <c r="I60" s="5">
        <v>76068470496</v>
      </c>
      <c r="J60" s="5">
        <v>-437571860</v>
      </c>
      <c r="K60" s="5">
        <v>-1395363639</v>
      </c>
      <c r="L60" s="5">
        <v>457326653</v>
      </c>
      <c r="M60" s="5">
        <v>-3406709576</v>
      </c>
      <c r="N60" s="5">
        <v>-189548108</v>
      </c>
      <c r="O60" s="5">
        <v>-185455335</v>
      </c>
      <c r="P60" s="5">
        <v>-358253878</v>
      </c>
      <c r="Q60" s="5">
        <v>-106116388</v>
      </c>
      <c r="R60" s="5">
        <v>115890292</v>
      </c>
      <c r="S60" s="5">
        <v>-17299450102</v>
      </c>
      <c r="T60" s="5">
        <v>52552183</v>
      </c>
      <c r="U60" s="5">
        <v>-4316733183</v>
      </c>
    </row>
    <row r="61" spans="2:21" ht="15.5" x14ac:dyDescent="0.35">
      <c r="C61" t="s">
        <v>1748</v>
      </c>
      <c r="D61" s="5">
        <v>229450</v>
      </c>
      <c r="E61" s="5">
        <v>247335</v>
      </c>
      <c r="F61" s="5">
        <v>224773</v>
      </c>
      <c r="G61" s="5">
        <v>227594</v>
      </c>
      <c r="I61" s="5">
        <v>1620717</v>
      </c>
      <c r="J61" s="5">
        <v>891289</v>
      </c>
      <c r="K61" s="5">
        <v>1087585</v>
      </c>
      <c r="L61" s="5">
        <v>1396650</v>
      </c>
      <c r="M61" s="5">
        <v>4773684</v>
      </c>
      <c r="N61" s="5">
        <v>4929492</v>
      </c>
      <c r="O61" s="5">
        <v>18938235153</v>
      </c>
      <c r="P61" s="5">
        <v>39981713</v>
      </c>
      <c r="Q61" s="5">
        <v>22071663</v>
      </c>
      <c r="R61" s="5">
        <v>2534183787</v>
      </c>
      <c r="S61" s="5">
        <v>1501418506</v>
      </c>
      <c r="T61" s="5">
        <v>156305820</v>
      </c>
      <c r="U61" s="5">
        <v>40699700</v>
      </c>
    </row>
    <row r="62" spans="2:21" ht="15.5" x14ac:dyDescent="0.35">
      <c r="C62" t="s">
        <v>27</v>
      </c>
      <c r="D62" s="5">
        <v>-350911819</v>
      </c>
      <c r="E62" s="5">
        <v>-461830738</v>
      </c>
      <c r="F62" s="5">
        <v>-295112441</v>
      </c>
      <c r="G62" s="5">
        <v>-273187101</v>
      </c>
      <c r="I62" s="5">
        <v>-1398815874</v>
      </c>
      <c r="J62" s="5">
        <v>-394439477</v>
      </c>
      <c r="K62" s="5">
        <v>-886582447</v>
      </c>
      <c r="L62" s="5">
        <v>-15299708999</v>
      </c>
      <c r="M62" s="5">
        <v>-6654837923</v>
      </c>
      <c r="N62" s="5">
        <v>-19785246472</v>
      </c>
      <c r="O62" s="5">
        <v>-25982344898</v>
      </c>
      <c r="P62" s="5">
        <v>-45403215650</v>
      </c>
      <c r="Q62" s="5">
        <v>-14761577772</v>
      </c>
      <c r="R62" s="5">
        <v>-24406476068</v>
      </c>
      <c r="S62" s="5">
        <v>-883799826</v>
      </c>
      <c r="T62" s="5">
        <v>-8089385377</v>
      </c>
      <c r="U62" s="5">
        <v>-1641243458</v>
      </c>
    </row>
    <row r="63" spans="2:21" ht="15.5" x14ac:dyDescent="0.35">
      <c r="C63" t="s">
        <v>97</v>
      </c>
      <c r="D63" s="5">
        <v>-863536</v>
      </c>
      <c r="E63" s="5">
        <v>-429651</v>
      </c>
      <c r="F63" s="5">
        <v>162435</v>
      </c>
      <c r="G63" s="5">
        <v>52711</v>
      </c>
      <c r="I63" s="5">
        <v>-120280</v>
      </c>
      <c r="J63" s="5">
        <v>789237</v>
      </c>
      <c r="K63" s="5">
        <v>-3386420593</v>
      </c>
      <c r="L63" s="5">
        <v>172674811</v>
      </c>
      <c r="M63" s="5">
        <v>-98108659</v>
      </c>
      <c r="N63" s="5">
        <v>-236719403</v>
      </c>
      <c r="O63" s="5">
        <v>65802602</v>
      </c>
      <c r="P63" s="5">
        <v>-211674408</v>
      </c>
      <c r="Q63" s="5">
        <v>-869552944</v>
      </c>
      <c r="R63" s="5">
        <v>-794197980</v>
      </c>
      <c r="S63" s="5">
        <v>-99208128</v>
      </c>
      <c r="T63" s="5">
        <v>-625133656</v>
      </c>
      <c r="U63" s="5">
        <v>-2151357149</v>
      </c>
    </row>
    <row r="64" spans="2:21" ht="15.5" x14ac:dyDescent="0.35">
      <c r="C64" t="s">
        <v>96</v>
      </c>
      <c r="K64" s="5">
        <v>264000000</v>
      </c>
      <c r="M64" s="5">
        <v>100000000</v>
      </c>
      <c r="N64" s="5">
        <v>55000000</v>
      </c>
      <c r="Q64" s="5">
        <v>833850000</v>
      </c>
    </row>
    <row r="65" spans="3:21" ht="15.5" x14ac:dyDescent="0.35">
      <c r="C65" t="s">
        <v>98</v>
      </c>
      <c r="D65" s="5">
        <v>-351163749</v>
      </c>
      <c r="E65" s="5">
        <v>-463392772</v>
      </c>
      <c r="F65" s="5">
        <v>-283549943</v>
      </c>
      <c r="G65" s="5">
        <v>75794468395</v>
      </c>
      <c r="I65" s="5">
        <v>74671155059</v>
      </c>
      <c r="J65" s="5">
        <v>-830330811</v>
      </c>
      <c r="K65" s="5">
        <v>-5403279094</v>
      </c>
      <c r="L65" s="5">
        <v>-14668310885</v>
      </c>
      <c r="M65" s="5">
        <v>-10054882474</v>
      </c>
      <c r="N65" s="5">
        <v>-20151584491</v>
      </c>
      <c r="O65" s="5">
        <v>-7163762478</v>
      </c>
      <c r="P65" s="5">
        <v>-45933162223</v>
      </c>
      <c r="Q65" s="5">
        <v>-14881325441</v>
      </c>
      <c r="R65" s="5">
        <v>-22550599969</v>
      </c>
      <c r="S65" s="5">
        <v>-16781039550</v>
      </c>
      <c r="T65" s="5">
        <v>-8505661030</v>
      </c>
      <c r="U65" s="5">
        <v>-8068634090</v>
      </c>
    </row>
    <row r="66" spans="3:21" ht="15.5" x14ac:dyDescent="0.35">
      <c r="C66" t="s">
        <v>29</v>
      </c>
      <c r="D66" s="5">
        <v>-506092623</v>
      </c>
      <c r="E66" s="5">
        <v>-681978447</v>
      </c>
      <c r="F66" s="5">
        <v>-747959003</v>
      </c>
      <c r="G66" s="5">
        <v>71218131450</v>
      </c>
      <c r="I66" s="5">
        <v>69448277718</v>
      </c>
      <c r="J66" s="5">
        <v>-1239079624</v>
      </c>
      <c r="K66" s="5">
        <v>-32860820118</v>
      </c>
      <c r="L66" s="5">
        <v>-48450577265</v>
      </c>
      <c r="M66" s="5">
        <v>-6856848701</v>
      </c>
      <c r="N66" s="5">
        <v>-11735188630</v>
      </c>
      <c r="O66" s="5">
        <v>12780924934</v>
      </c>
      <c r="P66" s="5">
        <v>1901948133</v>
      </c>
      <c r="Q66" s="5">
        <v>243887881</v>
      </c>
      <c r="R66" s="5">
        <v>6571934140</v>
      </c>
      <c r="S66" s="5">
        <v>12500049847</v>
      </c>
      <c r="T66" s="5">
        <v>23058591497</v>
      </c>
      <c r="U66" s="5">
        <v>-36927503320</v>
      </c>
    </row>
    <row r="67" spans="3:21" ht="15.5" x14ac:dyDescent="0.35">
      <c r="C67" t="s">
        <v>28</v>
      </c>
      <c r="G67" s="5">
        <v>392100359</v>
      </c>
      <c r="I67" s="5">
        <v>392100359</v>
      </c>
      <c r="J67" s="5">
        <v>1097120921</v>
      </c>
      <c r="K67" s="5">
        <v>-211080453</v>
      </c>
      <c r="L67" s="5">
        <v>500574816</v>
      </c>
      <c r="M67" s="5">
        <v>-1256400818</v>
      </c>
      <c r="N67" s="5">
        <v>580356724</v>
      </c>
      <c r="O67" s="5">
        <v>654651560</v>
      </c>
      <c r="P67" s="5">
        <v>-405263837</v>
      </c>
      <c r="Q67" s="5">
        <v>-1621682387</v>
      </c>
      <c r="R67" s="5">
        <v>-4785776053</v>
      </c>
      <c r="S67" s="5">
        <v>-2823129852</v>
      </c>
      <c r="T67" s="5">
        <v>-5932770148</v>
      </c>
      <c r="U67" s="5">
        <v>891485610</v>
      </c>
    </row>
    <row r="68" spans="3:21" ht="15.5" x14ac:dyDescent="0.35">
      <c r="C68" t="s">
        <v>378</v>
      </c>
      <c r="R68" s="5">
        <v>-7455925000</v>
      </c>
      <c r="S68" s="5">
        <v>-5769390380</v>
      </c>
      <c r="T68" s="5">
        <v>-4404944393</v>
      </c>
      <c r="U68" s="5">
        <v>-59148430</v>
      </c>
    </row>
    <row r="69" spans="3:21" ht="15.5" x14ac:dyDescent="0.35">
      <c r="C69" t="s">
        <v>99</v>
      </c>
      <c r="N69" s="5">
        <v>-349677387</v>
      </c>
      <c r="O69" s="5">
        <v>-225718436</v>
      </c>
      <c r="P69" s="5">
        <v>-405263837</v>
      </c>
      <c r="Q69" s="5">
        <v>-2019125537</v>
      </c>
      <c r="R69" s="5">
        <v>-530875114</v>
      </c>
      <c r="S69" s="5">
        <v>-415762500</v>
      </c>
      <c r="T69" s="5">
        <v>-647856917</v>
      </c>
    </row>
    <row r="70" spans="3:21" ht="15.5" x14ac:dyDescent="0.35">
      <c r="C70" t="s">
        <v>100</v>
      </c>
      <c r="G70" s="5">
        <v>392100359</v>
      </c>
      <c r="I70" s="5">
        <v>392100359</v>
      </c>
      <c r="J70" s="5">
        <v>1097120921</v>
      </c>
      <c r="K70" s="5">
        <v>-211080453</v>
      </c>
      <c r="L70" s="5">
        <v>500574816</v>
      </c>
      <c r="M70" s="5">
        <v>-1256400818</v>
      </c>
      <c r="N70" s="5">
        <v>930034111</v>
      </c>
      <c r="O70" s="5">
        <v>880369996</v>
      </c>
      <c r="Q70" s="5">
        <v>397443150</v>
      </c>
      <c r="R70" s="5">
        <v>3201024061</v>
      </c>
      <c r="S70" s="5">
        <v>3362023028</v>
      </c>
      <c r="T70" s="5">
        <v>-879968838</v>
      </c>
      <c r="U70" s="5">
        <v>950634040</v>
      </c>
    </row>
    <row r="71" spans="3:21" ht="15.5" x14ac:dyDescent="0.35">
      <c r="C71" t="s">
        <v>101</v>
      </c>
      <c r="G71" s="5">
        <v>392100359</v>
      </c>
      <c r="I71" s="5">
        <v>392100359</v>
      </c>
      <c r="J71" s="5">
        <v>1097120921</v>
      </c>
      <c r="K71" s="5">
        <v>-211080453</v>
      </c>
      <c r="L71" s="5">
        <v>500574816</v>
      </c>
      <c r="M71" s="5">
        <v>-1256400818</v>
      </c>
      <c r="N71" s="5">
        <v>580356724</v>
      </c>
      <c r="O71" s="5">
        <v>654651560</v>
      </c>
      <c r="P71" s="5">
        <v>-405263837</v>
      </c>
      <c r="Q71" s="5">
        <v>-1621682387</v>
      </c>
      <c r="R71" s="5">
        <v>-4785776053</v>
      </c>
      <c r="S71" s="5">
        <v>-2823129852</v>
      </c>
      <c r="T71" s="5">
        <v>-5932770148</v>
      </c>
      <c r="U71" s="5">
        <v>891485610</v>
      </c>
    </row>
    <row r="72" spans="3:21" ht="15.5" x14ac:dyDescent="0.35">
      <c r="C72" t="s">
        <v>262</v>
      </c>
      <c r="D72" s="5">
        <v>-506092623</v>
      </c>
      <c r="E72" s="5">
        <v>-681978447</v>
      </c>
      <c r="F72" s="5">
        <v>-747959003</v>
      </c>
      <c r="G72" s="5">
        <v>71610231809</v>
      </c>
      <c r="I72" s="5">
        <v>69840378077</v>
      </c>
      <c r="J72" s="5">
        <v>-141958703</v>
      </c>
      <c r="K72" s="5">
        <v>-33071900571</v>
      </c>
      <c r="L72" s="5">
        <v>-47950002449</v>
      </c>
      <c r="M72" s="5">
        <v>-8113249519</v>
      </c>
      <c r="N72" s="5">
        <v>-11154831906</v>
      </c>
      <c r="O72" s="5">
        <v>13435576494</v>
      </c>
      <c r="P72" s="5">
        <v>1496684296</v>
      </c>
      <c r="Q72" s="5">
        <v>-1377794506</v>
      </c>
      <c r="R72" s="5">
        <v>1786158087</v>
      </c>
      <c r="S72" s="5">
        <v>9676919995</v>
      </c>
      <c r="T72" s="5">
        <v>17125821349</v>
      </c>
      <c r="U72" s="5">
        <v>-36036017710</v>
      </c>
    </row>
    <row r="73" spans="3:21" ht="15.5" x14ac:dyDescent="0.35">
      <c r="C73" t="s">
        <v>263</v>
      </c>
      <c r="U73" s="5">
        <v>4747524389</v>
      </c>
    </row>
    <row r="74" spans="3:21" ht="15.5" x14ac:dyDescent="0.35">
      <c r="C74" t="s">
        <v>923</v>
      </c>
    </row>
    <row r="75" spans="3:21" ht="15.5" x14ac:dyDescent="0.35">
      <c r="C75" t="s">
        <v>102</v>
      </c>
      <c r="D75" s="5">
        <v>-506092623</v>
      </c>
      <c r="E75" s="5">
        <v>-681978447</v>
      </c>
      <c r="F75" s="5">
        <v>-747959003</v>
      </c>
      <c r="G75" s="5">
        <v>71610231809</v>
      </c>
      <c r="I75" s="5">
        <v>69840378077</v>
      </c>
      <c r="J75" s="5">
        <v>-141958703</v>
      </c>
      <c r="K75" s="5">
        <v>-33071900571</v>
      </c>
      <c r="L75" s="5">
        <v>-47950002449</v>
      </c>
      <c r="M75" s="5">
        <v>-8113249519</v>
      </c>
      <c r="N75" s="5">
        <v>-11154831906</v>
      </c>
      <c r="O75" s="5">
        <v>13435576494</v>
      </c>
      <c r="P75" s="5">
        <v>1496684296</v>
      </c>
      <c r="Q75" s="5">
        <v>-1377794506</v>
      </c>
      <c r="R75" s="5">
        <v>1786158087</v>
      </c>
      <c r="S75" s="5">
        <v>9676919995</v>
      </c>
      <c r="T75" s="5">
        <v>17125821349</v>
      </c>
      <c r="U75" s="5">
        <v>-31288493321</v>
      </c>
    </row>
    <row r="76" spans="3:21" ht="15.5" x14ac:dyDescent="0.35">
      <c r="C76" t="s">
        <v>103</v>
      </c>
      <c r="G76" s="5">
        <v>-101344335</v>
      </c>
      <c r="I76" s="5">
        <v>-101344335</v>
      </c>
      <c r="J76" s="5">
        <v>-302749473</v>
      </c>
      <c r="K76" s="5">
        <v>5041872738</v>
      </c>
      <c r="L76" s="5">
        <v>4707338825</v>
      </c>
      <c r="M76" s="5">
        <v>369863701</v>
      </c>
      <c r="N76" s="5">
        <v>1196536691</v>
      </c>
      <c r="O76" s="5">
        <v>-460568181</v>
      </c>
      <c r="Q76" s="5">
        <v>1647847796</v>
      </c>
    </row>
    <row r="77" spans="3:21" ht="15.5" x14ac:dyDescent="0.35">
      <c r="C77" t="s">
        <v>105</v>
      </c>
      <c r="D77" s="5">
        <v>-506092623</v>
      </c>
      <c r="E77" s="5">
        <v>-681978447</v>
      </c>
      <c r="F77" s="5">
        <v>-747959003</v>
      </c>
      <c r="G77" s="5">
        <v>71508887474</v>
      </c>
      <c r="I77" s="5">
        <v>69739033742</v>
      </c>
      <c r="J77" s="5">
        <v>-444708176</v>
      </c>
      <c r="K77" s="5">
        <v>-28030027833</v>
      </c>
      <c r="L77" s="5">
        <v>-43242663624</v>
      </c>
      <c r="M77" s="5">
        <v>-7743385818</v>
      </c>
      <c r="N77" s="5">
        <v>-9958295215</v>
      </c>
      <c r="O77" s="5">
        <v>12975008313</v>
      </c>
      <c r="P77" s="5">
        <v>1496684296</v>
      </c>
      <c r="Q77" s="5">
        <v>270053290</v>
      </c>
      <c r="R77" s="5">
        <v>1786158087</v>
      </c>
      <c r="S77" s="5">
        <v>9676919995</v>
      </c>
      <c r="T77" s="5">
        <v>17125821349</v>
      </c>
      <c r="U77" s="5">
        <v>-31288493321</v>
      </c>
    </row>
    <row r="78" spans="3:21" ht="15.5" x14ac:dyDescent="0.35">
      <c r="C78" t="s">
        <v>106</v>
      </c>
      <c r="D78" s="5">
        <v>-506092623</v>
      </c>
      <c r="E78" s="5">
        <v>-681978447</v>
      </c>
      <c r="F78" s="5">
        <v>-747959003</v>
      </c>
      <c r="G78" s="5">
        <v>71610231808</v>
      </c>
      <c r="I78" s="5">
        <v>69840378076</v>
      </c>
      <c r="J78" s="5">
        <v>-141958704</v>
      </c>
      <c r="L78" s="5">
        <v>-47950002449</v>
      </c>
      <c r="M78" s="5">
        <v>-8113249517</v>
      </c>
      <c r="N78" s="5">
        <v>-11154831904</v>
      </c>
      <c r="O78" s="5">
        <v>13435576494</v>
      </c>
      <c r="P78" s="5">
        <v>1496684296</v>
      </c>
      <c r="Q78" s="5">
        <v>270053290</v>
      </c>
      <c r="R78" s="5">
        <v>1786158087</v>
      </c>
      <c r="S78" s="5">
        <v>9676919995</v>
      </c>
      <c r="T78" s="5">
        <v>17125821349</v>
      </c>
      <c r="U78" s="5">
        <v>-31288493321</v>
      </c>
    </row>
    <row r="79" spans="3:21" ht="15.5" x14ac:dyDescent="0.35">
      <c r="C79" t="s">
        <v>8</v>
      </c>
      <c r="D79" s="5">
        <v>-506092623</v>
      </c>
      <c r="E79" s="5">
        <v>-681978447</v>
      </c>
      <c r="F79" s="5">
        <v>-718019613</v>
      </c>
      <c r="G79" s="5">
        <v>71548599966</v>
      </c>
      <c r="I79" s="5">
        <v>69778493581</v>
      </c>
      <c r="J79" s="5">
        <v>-444960830</v>
      </c>
      <c r="K79" s="5">
        <v>-28418512862</v>
      </c>
      <c r="L79" s="5">
        <v>-43527150055</v>
      </c>
      <c r="M79" s="5">
        <v>-7890235452</v>
      </c>
      <c r="N79" s="5">
        <v>-9882808915</v>
      </c>
      <c r="O79" s="5">
        <v>12943436602</v>
      </c>
      <c r="P79" s="5">
        <v>1555695448</v>
      </c>
      <c r="Q79" s="5">
        <v>-1400129035</v>
      </c>
      <c r="R79" s="5">
        <v>1676536653</v>
      </c>
      <c r="S79" s="5">
        <v>9494819230</v>
      </c>
      <c r="T79" s="5">
        <v>16960927499</v>
      </c>
      <c r="U79" s="5">
        <v>-31043750272</v>
      </c>
    </row>
    <row r="80" spans="3:21" ht="15.5" x14ac:dyDescent="0.35">
      <c r="C80" t="s">
        <v>107</v>
      </c>
      <c r="F80" s="5">
        <v>-29939390</v>
      </c>
      <c r="G80" s="5">
        <v>-39712493</v>
      </c>
      <c r="I80" s="5">
        <v>-39459840</v>
      </c>
      <c r="J80" s="5">
        <v>252653</v>
      </c>
      <c r="K80" s="5">
        <v>388485029</v>
      </c>
      <c r="L80" s="5">
        <v>284486431</v>
      </c>
      <c r="M80" s="5">
        <v>146849635</v>
      </c>
      <c r="N80" s="5">
        <v>-75486300</v>
      </c>
      <c r="O80" s="5">
        <v>31571711</v>
      </c>
      <c r="P80" s="5">
        <v>-59011152</v>
      </c>
      <c r="Q80" s="5">
        <v>22334529</v>
      </c>
      <c r="R80" s="5">
        <v>109621434</v>
      </c>
      <c r="S80" s="5">
        <v>182100765</v>
      </c>
      <c r="T80" s="5">
        <v>164893850</v>
      </c>
      <c r="U80" s="5">
        <v>-244743049</v>
      </c>
    </row>
    <row r="81" spans="2:21" ht="15.5" x14ac:dyDescent="0.35">
      <c r="C81" t="s">
        <v>91</v>
      </c>
    </row>
    <row r="82" spans="2:21" ht="15.5" x14ac:dyDescent="0.35">
      <c r="C82" t="s">
        <v>108</v>
      </c>
      <c r="D82" s="5">
        <v>-506092623</v>
      </c>
      <c r="E82" s="5">
        <v>-681978447</v>
      </c>
      <c r="F82" s="5">
        <v>-747959003</v>
      </c>
      <c r="G82" s="5">
        <v>71610231808</v>
      </c>
      <c r="I82" s="5">
        <v>69840378076</v>
      </c>
      <c r="J82" s="5">
        <v>-141958704</v>
      </c>
      <c r="L82" s="5">
        <v>-47950002449</v>
      </c>
      <c r="M82" s="5">
        <v>-8113249517</v>
      </c>
      <c r="N82" s="5">
        <v>-11154831904</v>
      </c>
      <c r="O82" s="5">
        <v>13435576494</v>
      </c>
      <c r="P82" s="5">
        <v>1496684296</v>
      </c>
      <c r="Q82" s="5">
        <v>270053290</v>
      </c>
      <c r="R82" s="5">
        <v>1786158087</v>
      </c>
      <c r="S82" s="5">
        <v>9676919995</v>
      </c>
      <c r="T82" s="5">
        <v>17125821349</v>
      </c>
      <c r="U82" s="5">
        <v>-31288493321</v>
      </c>
    </row>
    <row r="83" spans="2:21" ht="15.5" x14ac:dyDescent="0.35">
      <c r="C83" t="s">
        <v>109</v>
      </c>
      <c r="D83" s="5">
        <v>-506092623</v>
      </c>
      <c r="E83" s="5">
        <v>-681978447</v>
      </c>
      <c r="F83" s="5">
        <v>-747959003</v>
      </c>
      <c r="G83" s="5">
        <v>71508887473</v>
      </c>
      <c r="I83" s="5">
        <v>69739033741</v>
      </c>
      <c r="J83" s="5">
        <v>-444708177</v>
      </c>
      <c r="K83" s="5">
        <v>-28030027833</v>
      </c>
      <c r="L83" s="5">
        <v>-43242663624</v>
      </c>
      <c r="M83" s="5">
        <v>-7743385817</v>
      </c>
      <c r="N83" s="5">
        <v>-9958295215</v>
      </c>
      <c r="O83" s="5">
        <v>12975008313</v>
      </c>
      <c r="P83" s="5">
        <v>1496684296</v>
      </c>
      <c r="Q83" s="5">
        <v>-1377794506</v>
      </c>
      <c r="R83" s="5">
        <v>1786158087</v>
      </c>
      <c r="S83" s="5">
        <v>9676919995</v>
      </c>
      <c r="T83" s="5">
        <v>17125821349</v>
      </c>
      <c r="U83" s="5">
        <v>-31288493321</v>
      </c>
    </row>
    <row r="84" spans="2:21" ht="15.5" x14ac:dyDescent="0.35">
      <c r="C84" t="s">
        <v>110</v>
      </c>
      <c r="D84" s="5">
        <v>-506092623</v>
      </c>
      <c r="E84" s="5">
        <v>-681978447</v>
      </c>
      <c r="F84" s="5">
        <v>-747959003</v>
      </c>
      <c r="G84" s="5">
        <v>71508887473</v>
      </c>
      <c r="I84" s="5">
        <v>69739033741</v>
      </c>
      <c r="J84" s="5">
        <v>-444708177</v>
      </c>
      <c r="K84" s="5">
        <v>-28030027833</v>
      </c>
      <c r="L84" s="5">
        <v>-43242663624</v>
      </c>
      <c r="M84" s="5">
        <v>-7743385817</v>
      </c>
      <c r="N84" s="5">
        <v>-9958295215</v>
      </c>
      <c r="O84" s="5">
        <v>12975008313</v>
      </c>
      <c r="P84" s="5">
        <v>1496684296</v>
      </c>
      <c r="Q84" s="5">
        <v>-1377794506</v>
      </c>
      <c r="R84" s="5">
        <v>1786158087</v>
      </c>
      <c r="S84" s="5">
        <v>9676919995</v>
      </c>
      <c r="T84" s="5">
        <v>17125821349</v>
      </c>
      <c r="U84" s="5">
        <v>-31288493321</v>
      </c>
    </row>
    <row r="86" spans="2:21" ht="15.5" x14ac:dyDescent="0.35">
      <c r="B86" t="s">
        <v>111</v>
      </c>
      <c r="C86" t="s">
        <v>112</v>
      </c>
    </row>
    <row r="87" spans="2:21" ht="15.5" x14ac:dyDescent="0.35">
      <c r="C87" t="s">
        <v>113</v>
      </c>
    </row>
    <row r="88" spans="2:21" ht="15.5" x14ac:dyDescent="0.35">
      <c r="C88" t="s">
        <v>20</v>
      </c>
      <c r="D88" s="5">
        <v>677056044</v>
      </c>
      <c r="E88" s="5">
        <v>711460237</v>
      </c>
      <c r="F88" s="5">
        <v>757461034</v>
      </c>
      <c r="G88" s="5">
        <v>939366876</v>
      </c>
      <c r="I88" s="5">
        <v>939366876</v>
      </c>
      <c r="J88" s="5">
        <v>867565151</v>
      </c>
      <c r="K88" s="5">
        <v>5826146330</v>
      </c>
      <c r="L88" s="5">
        <v>9128520247</v>
      </c>
      <c r="M88" s="5">
        <v>9139752690</v>
      </c>
      <c r="N88" s="5">
        <v>10633475634</v>
      </c>
      <c r="O88" s="5">
        <v>6334198515</v>
      </c>
      <c r="P88" s="5">
        <v>9177379326</v>
      </c>
      <c r="Q88" s="5">
        <v>6501066022</v>
      </c>
      <c r="R88" s="5">
        <v>31023681254</v>
      </c>
      <c r="S88" s="5">
        <v>14657264971</v>
      </c>
      <c r="T88" s="5">
        <v>12246854685</v>
      </c>
      <c r="U88" s="5">
        <v>3148373800</v>
      </c>
    </row>
    <row r="89" spans="2:21" ht="15.5" x14ac:dyDescent="0.35">
      <c r="C89" t="s">
        <v>115</v>
      </c>
      <c r="D89" s="5">
        <v>73742118</v>
      </c>
      <c r="E89" s="5">
        <v>77181522</v>
      </c>
      <c r="F89" s="5">
        <v>64764062</v>
      </c>
      <c r="G89" s="5">
        <v>60084564</v>
      </c>
      <c r="I89" s="5">
        <v>60084564</v>
      </c>
      <c r="J89" s="5">
        <v>13261825</v>
      </c>
      <c r="K89" s="5">
        <v>5150027530</v>
      </c>
      <c r="L89" s="5">
        <v>2906697890</v>
      </c>
      <c r="M89" s="5">
        <v>3933802600</v>
      </c>
      <c r="N89" s="5">
        <v>2934866737</v>
      </c>
      <c r="O89" s="5">
        <v>2153765313</v>
      </c>
      <c r="P89" s="5">
        <v>1668166326</v>
      </c>
      <c r="Q89" s="5">
        <v>1631264355</v>
      </c>
      <c r="R89" s="5">
        <v>1225718078</v>
      </c>
      <c r="S89" s="5">
        <v>3018162984</v>
      </c>
      <c r="T89" s="5">
        <v>5170378020</v>
      </c>
      <c r="U89" s="5">
        <v>771899462</v>
      </c>
    </row>
    <row r="90" spans="2:21" ht="15.5" x14ac:dyDescent="0.35">
      <c r="C90" t="s">
        <v>117</v>
      </c>
      <c r="D90" s="5">
        <v>4407565886</v>
      </c>
      <c r="E90" s="5">
        <v>4046174465</v>
      </c>
      <c r="F90" s="5">
        <v>3630674465</v>
      </c>
      <c r="G90" s="5">
        <v>3129342219</v>
      </c>
      <c r="I90" s="5">
        <v>3129342219</v>
      </c>
      <c r="K90" s="5">
        <v>3070478728</v>
      </c>
    </row>
    <row r="91" spans="2:21" ht="15.5" x14ac:dyDescent="0.35">
      <c r="C91" t="s">
        <v>116</v>
      </c>
      <c r="K91" s="5">
        <v>55319372822</v>
      </c>
    </row>
    <row r="92" spans="2:21" ht="15.5" x14ac:dyDescent="0.35">
      <c r="C92" t="s">
        <v>118</v>
      </c>
      <c r="D92" s="5">
        <v>73742118</v>
      </c>
      <c r="E92" s="5">
        <v>77181522</v>
      </c>
      <c r="F92" s="5">
        <v>64764062</v>
      </c>
      <c r="G92" s="5">
        <v>60084564</v>
      </c>
      <c r="I92" s="5">
        <v>60084564</v>
      </c>
      <c r="J92" s="5">
        <v>13261825</v>
      </c>
      <c r="K92" s="5">
        <v>5150027530</v>
      </c>
      <c r="L92" s="5">
        <v>2906697890</v>
      </c>
      <c r="M92" s="5">
        <v>3933802600</v>
      </c>
      <c r="N92" s="5">
        <v>2934866737</v>
      </c>
      <c r="O92" s="5">
        <v>2153765313</v>
      </c>
      <c r="P92" s="5">
        <v>1668166326</v>
      </c>
      <c r="Q92" s="5">
        <v>1631264355</v>
      </c>
      <c r="R92" s="5">
        <v>1225718078</v>
      </c>
      <c r="S92" s="5">
        <v>3018162984</v>
      </c>
      <c r="T92" s="5">
        <v>5170378020</v>
      </c>
      <c r="U92" s="5">
        <v>771899462</v>
      </c>
    </row>
    <row r="93" spans="2:21" ht="15.5" x14ac:dyDescent="0.35">
      <c r="C93" t="s">
        <v>119</v>
      </c>
      <c r="D93" s="5">
        <v>3386301142</v>
      </c>
      <c r="E93" s="5">
        <v>3386301142</v>
      </c>
      <c r="F93" s="5">
        <v>3386301142</v>
      </c>
      <c r="G93" s="5">
        <v>3386301142</v>
      </c>
      <c r="I93" s="5">
        <v>3386301142</v>
      </c>
      <c r="J93" s="5">
        <v>3386301141</v>
      </c>
      <c r="N93" s="5">
        <v>64860744</v>
      </c>
      <c r="R93" s="5">
        <v>32371959</v>
      </c>
      <c r="S93" s="5">
        <v>22464193424</v>
      </c>
      <c r="T93" s="5">
        <v>104049453</v>
      </c>
      <c r="U93" s="5">
        <v>11973004</v>
      </c>
    </row>
    <row r="94" spans="2:21" ht="15.5" x14ac:dyDescent="0.35">
      <c r="C94" t="s">
        <v>267</v>
      </c>
      <c r="D94" s="5">
        <v>3386301142</v>
      </c>
      <c r="E94" s="5">
        <v>3386301142</v>
      </c>
      <c r="F94" s="5">
        <v>3386301142</v>
      </c>
      <c r="G94" s="5">
        <v>3386301142</v>
      </c>
      <c r="I94" s="5">
        <v>3386301142</v>
      </c>
      <c r="J94" s="5">
        <v>3386301141</v>
      </c>
      <c r="N94" s="5">
        <v>64860744</v>
      </c>
      <c r="R94" s="5">
        <v>32371959</v>
      </c>
      <c r="S94" s="5">
        <v>22464193424</v>
      </c>
      <c r="T94" s="5">
        <v>104049453</v>
      </c>
      <c r="U94" s="5">
        <v>11973004</v>
      </c>
    </row>
    <row r="95" spans="2:21" ht="15.5" x14ac:dyDescent="0.35">
      <c r="C95" t="s">
        <v>268</v>
      </c>
      <c r="K95" s="5">
        <v>712606395984</v>
      </c>
      <c r="L95" s="5">
        <v>712927206929</v>
      </c>
      <c r="M95" s="5">
        <v>2240614963</v>
      </c>
      <c r="N95" s="5">
        <v>319045579192</v>
      </c>
      <c r="O95" s="5">
        <v>319217178640</v>
      </c>
      <c r="P95" s="5">
        <v>319219648342</v>
      </c>
      <c r="Q95" s="5">
        <v>11647875940</v>
      </c>
      <c r="R95" s="5">
        <v>11741866799</v>
      </c>
      <c r="S95" s="5">
        <v>11211659679</v>
      </c>
      <c r="T95" s="5">
        <v>11781397114</v>
      </c>
      <c r="U95" s="5">
        <v>26721634071</v>
      </c>
    </row>
    <row r="96" spans="2:21" ht="15.5" x14ac:dyDescent="0.35">
      <c r="C96" t="s">
        <v>92</v>
      </c>
      <c r="T96" s="5">
        <v>-12521821068</v>
      </c>
      <c r="U96" s="5">
        <v>-12521821068</v>
      </c>
    </row>
    <row r="97" spans="3:21" ht="15.5" x14ac:dyDescent="0.35">
      <c r="C97" t="s">
        <v>121</v>
      </c>
      <c r="D97" s="5">
        <v>5764289722</v>
      </c>
      <c r="E97" s="5">
        <v>5802133319</v>
      </c>
      <c r="F97" s="5">
        <v>5835716656</v>
      </c>
      <c r="G97" s="5">
        <v>6012943000</v>
      </c>
      <c r="I97" s="5">
        <v>6012943000</v>
      </c>
      <c r="J97" s="5">
        <v>32080028162</v>
      </c>
      <c r="K97" s="5">
        <v>808706840750</v>
      </c>
      <c r="L97" s="5">
        <v>809677595837</v>
      </c>
      <c r="M97" s="5">
        <v>107831731029</v>
      </c>
      <c r="N97" s="5">
        <v>376585300223</v>
      </c>
      <c r="O97" s="5">
        <v>360715631865</v>
      </c>
      <c r="P97" s="5">
        <v>368878489992</v>
      </c>
      <c r="Q97" s="5">
        <v>73810842530</v>
      </c>
      <c r="R97" s="5">
        <v>96511356450</v>
      </c>
      <c r="S97" s="5">
        <v>109577688875</v>
      </c>
      <c r="T97" s="5">
        <v>51056230374</v>
      </c>
      <c r="U97" s="5">
        <v>48924887082</v>
      </c>
    </row>
    <row r="98" spans="3:21" ht="15.5" x14ac:dyDescent="0.35">
      <c r="C98" t="s">
        <v>122</v>
      </c>
    </row>
    <row r="99" spans="3:21" ht="15.5" x14ac:dyDescent="0.35">
      <c r="C99" t="s">
        <v>124</v>
      </c>
      <c r="S99" s="5">
        <v>13000000000</v>
      </c>
    </row>
    <row r="100" spans="3:21" ht="15.5" x14ac:dyDescent="0.35">
      <c r="C100" t="s">
        <v>126</v>
      </c>
      <c r="D100" s="5">
        <v>157114069373</v>
      </c>
      <c r="E100" s="5">
        <v>157173429739</v>
      </c>
      <c r="F100" s="5">
        <v>157232790106</v>
      </c>
      <c r="G100" s="5">
        <v>157292150480</v>
      </c>
      <c r="I100" s="5">
        <v>157292150480</v>
      </c>
      <c r="J100" s="5">
        <v>157535196612</v>
      </c>
      <c r="K100" s="5">
        <v>431088117590</v>
      </c>
      <c r="L100" s="5">
        <v>447462723745</v>
      </c>
      <c r="M100" s="5">
        <v>1171281534144</v>
      </c>
      <c r="N100" s="5">
        <v>749750148238</v>
      </c>
      <c r="O100" s="5">
        <v>649938436096</v>
      </c>
      <c r="P100" s="5">
        <v>620309427909</v>
      </c>
      <c r="Q100" s="5">
        <v>796084810026</v>
      </c>
      <c r="R100" s="5">
        <v>799021592870</v>
      </c>
      <c r="S100" s="5">
        <v>769703186052</v>
      </c>
      <c r="T100" s="5">
        <v>705675496984</v>
      </c>
      <c r="U100" s="5">
        <v>414128780470</v>
      </c>
    </row>
    <row r="101" spans="3:21" ht="15.5" x14ac:dyDescent="0.35">
      <c r="C101" t="s">
        <v>125</v>
      </c>
      <c r="D101" s="5">
        <v>2603281195</v>
      </c>
      <c r="E101" s="5">
        <v>2603281196</v>
      </c>
      <c r="F101" s="5">
        <v>2603281195</v>
      </c>
      <c r="G101" s="5">
        <v>2593760741</v>
      </c>
      <c r="I101" s="5">
        <v>2593760741</v>
      </c>
      <c r="J101" s="5">
        <v>2183385174</v>
      </c>
      <c r="K101" s="5">
        <v>3214886867</v>
      </c>
      <c r="L101" s="5">
        <v>4848033990</v>
      </c>
      <c r="M101" s="5">
        <v>5532673034</v>
      </c>
      <c r="N101" s="5">
        <v>7723351034</v>
      </c>
      <c r="O101" s="5">
        <v>7192162486</v>
      </c>
      <c r="P101" s="5">
        <v>7071536598</v>
      </c>
      <c r="Q101" s="5">
        <v>7071536598</v>
      </c>
      <c r="R101" s="5">
        <v>7305692307</v>
      </c>
      <c r="S101" s="5">
        <v>4104668246</v>
      </c>
      <c r="T101" s="5">
        <v>742645218</v>
      </c>
      <c r="U101" s="5">
        <v>1622614057</v>
      </c>
    </row>
    <row r="102" spans="3:21" ht="15.5" x14ac:dyDescent="0.35">
      <c r="C102" t="s">
        <v>129</v>
      </c>
      <c r="D102" s="5">
        <v>436821115244</v>
      </c>
      <c r="E102" s="5">
        <v>436964055497</v>
      </c>
      <c r="F102" s="5">
        <v>437106995749</v>
      </c>
      <c r="G102" s="5">
        <v>437240415555</v>
      </c>
      <c r="I102" s="5">
        <v>437240415555</v>
      </c>
      <c r="J102" s="5">
        <v>339428427648</v>
      </c>
      <c r="K102" s="5">
        <v>500781688595</v>
      </c>
      <c r="L102" s="5">
        <v>520364300933</v>
      </c>
      <c r="M102" s="5">
        <v>1246442609436</v>
      </c>
      <c r="N102" s="5">
        <v>828540934990</v>
      </c>
      <c r="O102" s="5">
        <v>729637067760</v>
      </c>
      <c r="P102" s="5">
        <v>701326945746</v>
      </c>
      <c r="Q102" s="5">
        <v>879271355245</v>
      </c>
      <c r="R102" s="5">
        <v>883862474383</v>
      </c>
      <c r="S102" s="5">
        <v>865754207498</v>
      </c>
      <c r="T102" s="5">
        <v>792560714232</v>
      </c>
      <c r="U102" s="5">
        <v>496798639403</v>
      </c>
    </row>
    <row r="103" spans="3:21" ht="15.5" x14ac:dyDescent="0.35">
      <c r="C103" t="s">
        <v>130</v>
      </c>
      <c r="D103" s="5">
        <v>442585404966</v>
      </c>
      <c r="E103" s="5">
        <v>442766188816</v>
      </c>
      <c r="F103" s="5">
        <v>442942712405</v>
      </c>
      <c r="G103" s="5">
        <v>443253358555</v>
      </c>
      <c r="I103" s="5">
        <v>443253358555</v>
      </c>
      <c r="J103" s="5">
        <v>371508455810</v>
      </c>
      <c r="K103" s="5">
        <v>1309488529345</v>
      </c>
      <c r="L103" s="5">
        <v>1330041896770</v>
      </c>
      <c r="M103" s="5">
        <v>1354274340465</v>
      </c>
      <c r="N103" s="5">
        <v>1205126235213</v>
      </c>
      <c r="O103" s="5">
        <v>1090352699625</v>
      </c>
      <c r="P103" s="5">
        <v>1070205435738</v>
      </c>
      <c r="Q103" s="5">
        <v>953082197775</v>
      </c>
      <c r="R103" s="5">
        <v>980373830833</v>
      </c>
      <c r="S103" s="5">
        <v>975331896373</v>
      </c>
      <c r="T103" s="5">
        <v>843616944606</v>
      </c>
      <c r="U103" s="5">
        <v>545723526485</v>
      </c>
    </row>
    <row r="104" spans="3:21" ht="15.5" x14ac:dyDescent="0.35">
      <c r="C104" t="s">
        <v>131</v>
      </c>
    </row>
    <row r="105" spans="3:21" ht="15.5" x14ac:dyDescent="0.35">
      <c r="C105" t="s">
        <v>132</v>
      </c>
    </row>
    <row r="106" spans="3:21" ht="15.5" x14ac:dyDescent="0.35">
      <c r="C106" t="s">
        <v>133</v>
      </c>
      <c r="D106" s="5">
        <v>63901888096</v>
      </c>
      <c r="E106" s="5">
        <v>63880859929</v>
      </c>
      <c r="F106" s="5">
        <v>63773794257</v>
      </c>
      <c r="G106" s="5">
        <v>63860702836</v>
      </c>
      <c r="I106" s="5">
        <v>63860702836</v>
      </c>
      <c r="J106" s="5">
        <v>64583080423</v>
      </c>
      <c r="K106" s="5">
        <v>931820701510</v>
      </c>
      <c r="L106" s="5">
        <v>922712266118</v>
      </c>
      <c r="M106" s="5">
        <v>187585508254</v>
      </c>
      <c r="N106" s="5">
        <v>229045674614</v>
      </c>
      <c r="O106" s="5">
        <v>290385239283</v>
      </c>
      <c r="P106" s="5">
        <v>291676713986</v>
      </c>
      <c r="Q106" s="5">
        <v>366228222593</v>
      </c>
      <c r="R106" s="5">
        <v>402306246685</v>
      </c>
      <c r="S106" s="5">
        <v>281628004753</v>
      </c>
      <c r="T106" s="5">
        <v>146665705246</v>
      </c>
      <c r="U106" s="5">
        <v>240607982237</v>
      </c>
    </row>
    <row r="107" spans="3:21" ht="15.5" x14ac:dyDescent="0.35">
      <c r="C107" t="s">
        <v>271</v>
      </c>
      <c r="D107" s="5">
        <v>1898102729</v>
      </c>
      <c r="E107" s="5">
        <v>1876580051</v>
      </c>
      <c r="F107" s="5">
        <v>1881000000</v>
      </c>
      <c r="G107" s="5">
        <v>1859151834</v>
      </c>
      <c r="I107" s="5">
        <v>1859151834</v>
      </c>
      <c r="J107" s="5">
        <v>2000000000</v>
      </c>
      <c r="K107" s="5">
        <v>1998684071</v>
      </c>
      <c r="L107" s="5">
        <v>1921616259</v>
      </c>
      <c r="M107" s="5">
        <v>336712446</v>
      </c>
      <c r="O107" s="5">
        <v>12414068674</v>
      </c>
      <c r="P107" s="5">
        <v>12101857515</v>
      </c>
      <c r="Q107" s="5">
        <v>1811876120</v>
      </c>
      <c r="R107" s="5">
        <v>1746359559</v>
      </c>
      <c r="S107" s="5">
        <v>1762584942</v>
      </c>
      <c r="T107" s="5">
        <v>1844673534</v>
      </c>
      <c r="U107" s="5">
        <v>1870907646</v>
      </c>
    </row>
    <row r="108" spans="3:21" ht="15.5" x14ac:dyDescent="0.35">
      <c r="C108" t="s">
        <v>134</v>
      </c>
    </row>
    <row r="109" spans="3:21" ht="15.5" x14ac:dyDescent="0.35">
      <c r="C109" t="s">
        <v>272</v>
      </c>
      <c r="D109" s="5">
        <v>26507210990</v>
      </c>
      <c r="E109" s="5">
        <v>26507210990</v>
      </c>
      <c r="F109" s="5">
        <v>26507210990</v>
      </c>
      <c r="G109" s="5">
        <v>26507210990</v>
      </c>
      <c r="I109" s="5">
        <v>26507210990</v>
      </c>
      <c r="J109" s="5">
        <v>26538594464</v>
      </c>
      <c r="K109" s="5">
        <v>86621385221</v>
      </c>
      <c r="L109" s="5">
        <v>86527880470</v>
      </c>
      <c r="M109" s="5">
        <v>85038583865</v>
      </c>
      <c r="N109" s="5">
        <v>103005584640</v>
      </c>
      <c r="O109" s="5">
        <v>120229503594</v>
      </c>
      <c r="P109" s="5">
        <v>129851166926</v>
      </c>
      <c r="Q109" s="5">
        <v>160446632979</v>
      </c>
      <c r="R109" s="5">
        <v>171634871521</v>
      </c>
      <c r="S109" s="5">
        <v>121736838710</v>
      </c>
      <c r="T109" s="5">
        <v>62292547335</v>
      </c>
      <c r="U109" s="5">
        <v>68919607500</v>
      </c>
    </row>
    <row r="110" spans="3:21" ht="15.5" x14ac:dyDescent="0.35">
      <c r="C110" t="s">
        <v>135</v>
      </c>
    </row>
    <row r="111" spans="3:21" ht="15.5" x14ac:dyDescent="0.35">
      <c r="C111" t="s">
        <v>273</v>
      </c>
      <c r="D111" s="5">
        <v>17693763442</v>
      </c>
      <c r="E111" s="5">
        <v>17693763442</v>
      </c>
      <c r="F111" s="5">
        <v>17693763442</v>
      </c>
      <c r="G111" s="5">
        <v>17693763442</v>
      </c>
      <c r="I111" s="5">
        <v>17693763442</v>
      </c>
      <c r="J111" s="5">
        <v>17693763444</v>
      </c>
      <c r="K111" s="5">
        <v>23494237071</v>
      </c>
      <c r="L111" s="5">
        <v>30613745183</v>
      </c>
      <c r="M111" s="5">
        <v>23034375863</v>
      </c>
      <c r="N111" s="5">
        <v>48451527723</v>
      </c>
      <c r="O111" s="5">
        <v>37585923526</v>
      </c>
      <c r="P111" s="5">
        <v>18224290148</v>
      </c>
      <c r="Q111" s="5">
        <v>53554232616</v>
      </c>
      <c r="R111" s="5">
        <v>29420998393</v>
      </c>
      <c r="S111" s="5">
        <v>14226826485</v>
      </c>
      <c r="T111" s="5">
        <v>11153984648</v>
      </c>
      <c r="U111" s="5">
        <v>78435971967</v>
      </c>
    </row>
    <row r="112" spans="3:21" ht="15.5" x14ac:dyDescent="0.35">
      <c r="C112" t="s">
        <v>139</v>
      </c>
      <c r="R112" s="5">
        <v>13000000000</v>
      </c>
      <c r="S112" s="5">
        <v>21074450000</v>
      </c>
    </row>
    <row r="113" spans="3:21" ht="15.5" x14ac:dyDescent="0.35">
      <c r="C113" t="s">
        <v>136</v>
      </c>
      <c r="D113" s="5">
        <v>8102335586</v>
      </c>
      <c r="E113" s="5">
        <v>8134747951</v>
      </c>
      <c r="F113" s="5">
        <v>8077529978</v>
      </c>
      <c r="G113" s="5">
        <v>8130935748</v>
      </c>
      <c r="I113" s="5">
        <v>8130935748</v>
      </c>
      <c r="J113" s="5">
        <v>8479293172</v>
      </c>
      <c r="K113" s="5">
        <v>41100931541</v>
      </c>
      <c r="L113" s="5">
        <v>30731713932</v>
      </c>
      <c r="M113" s="5">
        <v>27256734773</v>
      </c>
      <c r="N113" s="5">
        <v>24883729364</v>
      </c>
      <c r="O113" s="5">
        <v>41738328825</v>
      </c>
      <c r="P113" s="5">
        <v>20938416270</v>
      </c>
      <c r="Q113" s="5">
        <v>21038379795</v>
      </c>
      <c r="R113" s="5">
        <v>18456457389</v>
      </c>
      <c r="S113" s="5">
        <v>12389216972</v>
      </c>
      <c r="T113" s="5">
        <v>11463300555</v>
      </c>
      <c r="U113" s="5">
        <v>5823055806</v>
      </c>
    </row>
    <row r="114" spans="3:21" ht="15.5" x14ac:dyDescent="0.35">
      <c r="C114" t="s">
        <v>137</v>
      </c>
      <c r="D114" s="5">
        <v>7755109190</v>
      </c>
      <c r="E114" s="5">
        <v>7723191336</v>
      </c>
      <c r="F114" s="5">
        <v>7668923688</v>
      </c>
      <c r="G114" s="5">
        <v>7724274663</v>
      </c>
      <c r="I114" s="5">
        <v>7724274663</v>
      </c>
      <c r="J114" s="5">
        <v>7926063184</v>
      </c>
      <c r="K114" s="5">
        <v>18845857099</v>
      </c>
      <c r="L114" s="5">
        <v>16537376558</v>
      </c>
      <c r="M114" s="5">
        <v>12797011685</v>
      </c>
      <c r="N114" s="5">
        <v>12358511821</v>
      </c>
      <c r="O114" s="5">
        <v>8376883999</v>
      </c>
      <c r="P114" s="5">
        <v>23974623859</v>
      </c>
      <c r="Q114" s="5">
        <v>28839614673</v>
      </c>
      <c r="R114" s="5">
        <v>21848297522</v>
      </c>
      <c r="S114" s="5">
        <v>11899764714</v>
      </c>
      <c r="T114" s="5">
        <v>7328134623</v>
      </c>
      <c r="U114" s="5">
        <v>1348949900</v>
      </c>
    </row>
    <row r="115" spans="3:21" ht="15.5" x14ac:dyDescent="0.35">
      <c r="C115" t="s">
        <v>140</v>
      </c>
    </row>
    <row r="116" spans="3:21" ht="15.5" x14ac:dyDescent="0.35">
      <c r="C116" t="s">
        <v>143</v>
      </c>
      <c r="K116" s="5">
        <v>48221960</v>
      </c>
      <c r="L116" s="5">
        <v>300680483</v>
      </c>
      <c r="M116" s="5">
        <v>365357204</v>
      </c>
      <c r="P116" s="5">
        <v>23641050</v>
      </c>
      <c r="Q116" s="5">
        <v>23633378</v>
      </c>
      <c r="R116" s="5">
        <v>240464753</v>
      </c>
      <c r="S116" s="5">
        <v>794436338</v>
      </c>
      <c r="T116" s="5">
        <v>703915514</v>
      </c>
      <c r="U116" s="5">
        <v>1039569988</v>
      </c>
    </row>
    <row r="117" spans="3:21" ht="15.5" x14ac:dyDescent="0.35">
      <c r="C117" t="s">
        <v>1679</v>
      </c>
      <c r="D117" s="5">
        <v>400000000</v>
      </c>
      <c r="E117" s="5">
        <v>400000000</v>
      </c>
      <c r="F117" s="5">
        <v>400000000</v>
      </c>
      <c r="G117" s="5">
        <v>400000000</v>
      </c>
      <c r="I117" s="5">
        <v>400000000</v>
      </c>
      <c r="J117" s="5">
        <v>400000000</v>
      </c>
      <c r="K117" s="5">
        <v>718457284763</v>
      </c>
      <c r="L117" s="5">
        <v>715530607620</v>
      </c>
    </row>
    <row r="118" spans="3:21" ht="15.5" x14ac:dyDescent="0.35">
      <c r="C118" t="s">
        <v>141</v>
      </c>
      <c r="D118" s="5">
        <v>8601667119</v>
      </c>
      <c r="E118" s="5">
        <v>8681667119</v>
      </c>
      <c r="F118" s="5">
        <v>8721667119</v>
      </c>
      <c r="G118" s="5">
        <v>8721667119</v>
      </c>
      <c r="I118" s="5">
        <v>8721667119</v>
      </c>
      <c r="J118" s="5">
        <v>9426439508</v>
      </c>
      <c r="K118" s="5">
        <v>9456439508</v>
      </c>
      <c r="L118" s="5">
        <v>9456439508</v>
      </c>
      <c r="M118" s="5">
        <v>11259219204</v>
      </c>
      <c r="N118" s="5">
        <v>324999930</v>
      </c>
      <c r="O118" s="5">
        <v>397517525662</v>
      </c>
      <c r="P118" s="5">
        <v>385280596346</v>
      </c>
      <c r="Q118" s="5">
        <v>197479741373</v>
      </c>
      <c r="R118" s="5">
        <v>188563012728</v>
      </c>
      <c r="S118" s="5">
        <v>293008630185</v>
      </c>
      <c r="T118" s="5">
        <v>415970118999</v>
      </c>
      <c r="U118" s="5">
        <v>219251646836</v>
      </c>
    </row>
    <row r="119" spans="3:21" ht="15.5" x14ac:dyDescent="0.35">
      <c r="C119" t="s">
        <v>144</v>
      </c>
      <c r="D119" s="5">
        <v>1945366159</v>
      </c>
      <c r="E119" s="5">
        <v>1945366159</v>
      </c>
      <c r="F119" s="5">
        <v>1945366159</v>
      </c>
      <c r="G119" s="5">
        <v>1945366159</v>
      </c>
      <c r="I119" s="5">
        <v>1945366159</v>
      </c>
      <c r="J119" s="5">
        <v>1945366159</v>
      </c>
      <c r="K119" s="5">
        <v>720116545377</v>
      </c>
      <c r="L119" s="5">
        <v>717192481779</v>
      </c>
      <c r="M119" s="5">
        <v>501429916</v>
      </c>
      <c r="N119" s="5">
        <v>1300000000</v>
      </c>
      <c r="O119" s="5">
        <v>25504298377</v>
      </c>
      <c r="P119" s="5">
        <v>42418303686</v>
      </c>
      <c r="Q119" s="5">
        <v>55311143125</v>
      </c>
      <c r="R119" s="5">
        <v>105521298487</v>
      </c>
      <c r="S119" s="5">
        <v>87221334964</v>
      </c>
      <c r="T119" s="5">
        <v>42008649853</v>
      </c>
      <c r="U119" s="5">
        <v>27619688884</v>
      </c>
    </row>
    <row r="120" spans="3:21" ht="15.5" x14ac:dyDescent="0.35">
      <c r="C120" t="s">
        <v>145</v>
      </c>
      <c r="D120" s="5">
        <v>14195125243</v>
      </c>
      <c r="E120" s="5">
        <v>13890844637</v>
      </c>
      <c r="F120" s="5">
        <v>13492455451</v>
      </c>
      <c r="G120" s="5">
        <v>12968234019</v>
      </c>
      <c r="I120" s="5">
        <v>12968234019</v>
      </c>
      <c r="J120" s="5">
        <v>10239987427</v>
      </c>
      <c r="K120" s="5">
        <v>77319527575</v>
      </c>
      <c r="L120" s="5">
        <v>78951302561</v>
      </c>
      <c r="M120" s="5">
        <v>795067840493</v>
      </c>
      <c r="N120" s="5">
        <v>596716183066</v>
      </c>
      <c r="O120" s="5">
        <v>410704787596</v>
      </c>
      <c r="P120" s="5">
        <v>395074878620</v>
      </c>
      <c r="Q120" s="5">
        <v>204896816346</v>
      </c>
      <c r="R120" s="5">
        <v>197255585174</v>
      </c>
      <c r="S120" s="5">
        <v>314678050733</v>
      </c>
      <c r="T120" s="5">
        <v>422911382916</v>
      </c>
      <c r="U120" s="5">
        <v>223279790845</v>
      </c>
    </row>
    <row r="121" spans="3:21" ht="15.5" x14ac:dyDescent="0.35">
      <c r="C121" t="s">
        <v>146</v>
      </c>
      <c r="D121" s="5">
        <v>14195125243</v>
      </c>
      <c r="E121" s="5">
        <v>13890844637</v>
      </c>
      <c r="F121" s="5">
        <v>13492455451</v>
      </c>
      <c r="G121" s="5">
        <v>12968234019</v>
      </c>
      <c r="I121" s="5">
        <v>12968234019</v>
      </c>
      <c r="J121" s="5">
        <v>10239987427</v>
      </c>
      <c r="K121" s="5">
        <v>77319527575</v>
      </c>
      <c r="L121" s="5">
        <v>78951302561</v>
      </c>
      <c r="M121" s="5">
        <v>795067840493</v>
      </c>
      <c r="N121" s="5">
        <v>596716183066</v>
      </c>
      <c r="O121" s="5">
        <v>410704787596</v>
      </c>
      <c r="P121" s="5">
        <v>395074878620</v>
      </c>
      <c r="Q121" s="5">
        <v>204896816346</v>
      </c>
      <c r="R121" s="5">
        <v>197255585174</v>
      </c>
      <c r="S121" s="5">
        <v>314678050733</v>
      </c>
      <c r="T121" s="5">
        <v>422911382916</v>
      </c>
      <c r="U121" s="5">
        <v>223279790845</v>
      </c>
    </row>
    <row r="122" spans="3:21" ht="15.5" x14ac:dyDescent="0.35">
      <c r="C122" t="s">
        <v>596</v>
      </c>
      <c r="L122" s="5">
        <v>55319372822</v>
      </c>
      <c r="M122" s="5">
        <v>767209257610</v>
      </c>
      <c r="N122" s="5">
        <v>580977732626</v>
      </c>
      <c r="S122" s="5">
        <v>13000000000</v>
      </c>
    </row>
    <row r="123" spans="3:21" ht="15.5" x14ac:dyDescent="0.35">
      <c r="C123" t="s">
        <v>1749</v>
      </c>
      <c r="D123" s="5">
        <v>4407565886</v>
      </c>
      <c r="E123" s="5">
        <v>4046174465</v>
      </c>
      <c r="F123" s="5">
        <v>3630674465</v>
      </c>
      <c r="G123" s="5">
        <v>3129342219</v>
      </c>
      <c r="I123" s="5">
        <v>3129342219</v>
      </c>
      <c r="K123" s="5">
        <v>58389851550</v>
      </c>
      <c r="L123" s="5">
        <v>55319372822</v>
      </c>
      <c r="M123" s="5">
        <v>767209257610</v>
      </c>
      <c r="N123" s="5">
        <v>580977732626</v>
      </c>
      <c r="S123" s="5">
        <v>13000000000</v>
      </c>
    </row>
    <row r="124" spans="3:21" ht="15.5" x14ac:dyDescent="0.35">
      <c r="C124" t="s">
        <v>150</v>
      </c>
    </row>
    <row r="125" spans="3:21" ht="15.5" x14ac:dyDescent="0.35">
      <c r="C125" t="s">
        <v>1750</v>
      </c>
    </row>
    <row r="126" spans="3:21" ht="15.5" x14ac:dyDescent="0.35">
      <c r="C126" t="s">
        <v>151</v>
      </c>
      <c r="D126" s="5">
        <v>8601667119</v>
      </c>
      <c r="E126" s="5">
        <v>8681667119</v>
      </c>
      <c r="F126" s="5">
        <v>8721667119</v>
      </c>
      <c r="G126" s="5">
        <v>8721667119</v>
      </c>
      <c r="I126" s="5">
        <v>8721667119</v>
      </c>
      <c r="J126" s="5">
        <v>9426439508</v>
      </c>
      <c r="K126" s="5">
        <v>9504661468</v>
      </c>
      <c r="L126" s="5">
        <v>9757119991</v>
      </c>
      <c r="M126" s="5">
        <v>11624576408</v>
      </c>
      <c r="N126" s="5">
        <v>324999930</v>
      </c>
      <c r="O126" s="5">
        <v>397517525662</v>
      </c>
      <c r="P126" s="5">
        <v>385304237396</v>
      </c>
      <c r="Q126" s="5">
        <v>197503374751</v>
      </c>
      <c r="R126" s="5">
        <v>188803477481</v>
      </c>
      <c r="S126" s="5">
        <v>293803066523</v>
      </c>
      <c r="T126" s="5">
        <v>416674034513</v>
      </c>
      <c r="U126" s="5">
        <v>220291216824</v>
      </c>
    </row>
    <row r="127" spans="3:21" ht="15.5" x14ac:dyDescent="0.35">
      <c r="C127" t="s">
        <v>154</v>
      </c>
      <c r="D127" s="5">
        <v>78097013339</v>
      </c>
      <c r="E127" s="5">
        <v>77771704566</v>
      </c>
      <c r="F127" s="5">
        <v>77266249708</v>
      </c>
      <c r="G127" s="5">
        <v>76828936855</v>
      </c>
      <c r="I127" s="5">
        <v>76828936855</v>
      </c>
      <c r="J127" s="5">
        <v>74823067850</v>
      </c>
      <c r="K127" s="5">
        <v>1009140229085</v>
      </c>
      <c r="L127" s="5">
        <v>1001663568679</v>
      </c>
      <c r="M127" s="5">
        <v>982653348747</v>
      </c>
      <c r="N127" s="5">
        <v>825761857680</v>
      </c>
      <c r="O127" s="5">
        <v>701090026879</v>
      </c>
      <c r="P127" s="5">
        <v>686751592606</v>
      </c>
      <c r="Q127" s="5">
        <v>571125038939</v>
      </c>
      <c r="R127" s="5">
        <v>599561831859</v>
      </c>
      <c r="S127" s="5">
        <v>596306055486</v>
      </c>
      <c r="T127" s="5">
        <v>569577088162</v>
      </c>
      <c r="U127" s="5">
        <v>463887773082</v>
      </c>
    </row>
    <row r="128" spans="3:21" ht="15.5" x14ac:dyDescent="0.35">
      <c r="C128" t="s">
        <v>155</v>
      </c>
    </row>
    <row r="129" spans="2:21" ht="15.5" x14ac:dyDescent="0.35">
      <c r="C129" t="s">
        <v>156</v>
      </c>
      <c r="D129" s="5">
        <v>355000145200</v>
      </c>
      <c r="E129" s="5">
        <v>355000145200</v>
      </c>
      <c r="F129" s="5">
        <v>355000145200</v>
      </c>
      <c r="G129" s="5">
        <v>355000145200</v>
      </c>
      <c r="I129" s="5">
        <v>355000145200</v>
      </c>
      <c r="J129" s="5">
        <v>355000145200</v>
      </c>
      <c r="K129" s="5">
        <v>355000145200</v>
      </c>
      <c r="L129" s="5">
        <v>355000145200</v>
      </c>
      <c r="M129" s="5">
        <v>355000145200</v>
      </c>
      <c r="N129" s="5">
        <v>355000145200</v>
      </c>
      <c r="O129" s="5">
        <v>355000145200</v>
      </c>
      <c r="P129" s="5">
        <v>355000025000</v>
      </c>
      <c r="Q129" s="5">
        <v>355000025000</v>
      </c>
      <c r="R129" s="5">
        <v>355000000000</v>
      </c>
      <c r="S129" s="5">
        <v>355000000000</v>
      </c>
      <c r="T129" s="5">
        <v>300000000000</v>
      </c>
      <c r="U129" s="5">
        <v>126000000000</v>
      </c>
    </row>
    <row r="130" spans="2:21" ht="15.5" x14ac:dyDescent="0.35">
      <c r="C130" t="s">
        <v>157</v>
      </c>
      <c r="D130" s="5">
        <v>35088926344</v>
      </c>
      <c r="E130" s="5">
        <v>35088926344</v>
      </c>
      <c r="F130" s="5">
        <v>35088926344</v>
      </c>
      <c r="G130" s="5">
        <v>35088926344</v>
      </c>
      <c r="I130" s="5">
        <v>35088926344</v>
      </c>
      <c r="J130" s="5">
        <v>35088926344</v>
      </c>
      <c r="K130" s="5">
        <v>35088926344</v>
      </c>
      <c r="L130" s="5">
        <v>35088926344</v>
      </c>
      <c r="M130" s="5">
        <v>35088926344</v>
      </c>
      <c r="N130" s="5">
        <v>35088926344</v>
      </c>
      <c r="O130" s="5">
        <v>35028926344</v>
      </c>
      <c r="P130" s="5">
        <v>27787273380</v>
      </c>
      <c r="Q130" s="5">
        <v>27787273380</v>
      </c>
      <c r="R130" s="5">
        <v>27787243380</v>
      </c>
      <c r="S130" s="5">
        <v>27787243380</v>
      </c>
    </row>
    <row r="131" spans="2:21" ht="15.5" x14ac:dyDescent="0.35">
      <c r="C131" t="s">
        <v>158</v>
      </c>
      <c r="D131" s="5">
        <v>-25925128627</v>
      </c>
      <c r="E131" s="5">
        <v>-25419036004</v>
      </c>
      <c r="F131" s="5">
        <v>-24737057557</v>
      </c>
      <c r="G131" s="5">
        <v>-24019037944</v>
      </c>
      <c r="I131" s="5">
        <v>-24019037944</v>
      </c>
      <c r="J131" s="5">
        <v>-93797531525</v>
      </c>
      <c r="K131" s="5">
        <v>-93352570693</v>
      </c>
      <c r="L131" s="5">
        <v>-64934057832</v>
      </c>
      <c r="M131" s="5">
        <v>-21406907777</v>
      </c>
      <c r="N131" s="5">
        <v>-13516672326</v>
      </c>
      <c r="O131" s="5">
        <v>-3633863412</v>
      </c>
      <c r="P131" s="5">
        <v>-2294804505</v>
      </c>
      <c r="Q131" s="5">
        <v>-3850499953</v>
      </c>
      <c r="R131" s="5">
        <v>-4986006166</v>
      </c>
      <c r="S131" s="5">
        <v>-6662542819</v>
      </c>
      <c r="T131" s="5">
        <v>-16157362049</v>
      </c>
      <c r="U131" s="5">
        <v>-33118289548</v>
      </c>
    </row>
    <row r="132" spans="2:21" ht="15.5" x14ac:dyDescent="0.35">
      <c r="C132" t="s">
        <v>162</v>
      </c>
      <c r="D132" s="5">
        <v>324448710</v>
      </c>
      <c r="E132" s="5">
        <v>324448710</v>
      </c>
      <c r="F132" s="5">
        <v>324448710</v>
      </c>
      <c r="G132" s="5">
        <v>354388100</v>
      </c>
      <c r="I132" s="5">
        <v>354388100</v>
      </c>
      <c r="J132" s="5">
        <v>393847940</v>
      </c>
      <c r="K132" s="5">
        <v>3611799410</v>
      </c>
      <c r="L132" s="5">
        <v>3223314382</v>
      </c>
      <c r="M132" s="5">
        <v>2938827951</v>
      </c>
      <c r="N132" s="5">
        <v>2791978315</v>
      </c>
      <c r="O132" s="5">
        <v>2867464615</v>
      </c>
      <c r="P132" s="5">
        <v>2961349257</v>
      </c>
      <c r="Q132" s="5">
        <v>3020360409</v>
      </c>
      <c r="R132" s="5">
        <v>3010761760</v>
      </c>
      <c r="S132" s="5">
        <v>2901140326</v>
      </c>
      <c r="T132" s="5">
        <v>2719039561</v>
      </c>
      <c r="U132" s="5">
        <v>1475864019</v>
      </c>
    </row>
    <row r="133" spans="2:21" ht="15.5" x14ac:dyDescent="0.35">
      <c r="C133" t="s">
        <v>10</v>
      </c>
      <c r="D133" s="5">
        <v>364488391627</v>
      </c>
      <c r="E133" s="5">
        <v>364994484250</v>
      </c>
      <c r="F133" s="5">
        <v>365676462697</v>
      </c>
      <c r="G133" s="5">
        <v>366424421700</v>
      </c>
      <c r="I133" s="5">
        <v>366424421700</v>
      </c>
      <c r="J133" s="5">
        <v>296685387959</v>
      </c>
      <c r="K133" s="5">
        <v>300348300261</v>
      </c>
      <c r="L133" s="5">
        <v>328378328094</v>
      </c>
      <c r="M133" s="5">
        <v>371620991718</v>
      </c>
      <c r="N133" s="5">
        <v>379364377533</v>
      </c>
      <c r="O133" s="5">
        <v>389262672747</v>
      </c>
      <c r="P133" s="5">
        <v>383453843132</v>
      </c>
      <c r="Q133" s="5">
        <v>381957158836</v>
      </c>
      <c r="R133" s="5">
        <v>380811998974</v>
      </c>
      <c r="S133" s="5">
        <v>379025840887</v>
      </c>
      <c r="T133" s="5">
        <v>274039856444</v>
      </c>
      <c r="U133" s="5">
        <v>81835753403</v>
      </c>
    </row>
    <row r="134" spans="2:21" ht="15.5" x14ac:dyDescent="0.35">
      <c r="C134" t="s">
        <v>163</v>
      </c>
      <c r="D134" s="5">
        <v>442585404966</v>
      </c>
      <c r="E134" s="5">
        <v>442766188816</v>
      </c>
      <c r="F134" s="5">
        <v>442942712405</v>
      </c>
      <c r="G134" s="5">
        <v>443253358555</v>
      </c>
      <c r="I134" s="5">
        <v>443253358555</v>
      </c>
      <c r="J134" s="5">
        <v>371508455809</v>
      </c>
      <c r="K134" s="5">
        <v>1309488529346</v>
      </c>
      <c r="L134" s="5">
        <v>1330041896773</v>
      </c>
      <c r="M134" s="5">
        <v>1354274340465</v>
      </c>
      <c r="N134" s="5">
        <v>1205126235213</v>
      </c>
      <c r="O134" s="5">
        <v>1090352699626</v>
      </c>
      <c r="P134" s="5">
        <v>1070205435738</v>
      </c>
      <c r="Q134" s="5">
        <v>953082197775</v>
      </c>
      <c r="R134" s="5">
        <v>980373830833</v>
      </c>
      <c r="S134" s="5">
        <v>975331896373</v>
      </c>
      <c r="T134" s="5">
        <v>843616944606</v>
      </c>
      <c r="U134" s="5">
        <v>545723526485</v>
      </c>
    </row>
    <row r="135" spans="2:21" ht="15.5" x14ac:dyDescent="0.35">
      <c r="C135" t="s">
        <v>164</v>
      </c>
      <c r="D135" s="5">
        <v>3550001452</v>
      </c>
      <c r="E135" s="5">
        <v>3550001452</v>
      </c>
      <c r="F135" s="5">
        <v>3550001452</v>
      </c>
      <c r="G135" s="5">
        <v>3550001452</v>
      </c>
      <c r="I135" s="5">
        <v>3550001452</v>
      </c>
      <c r="J135" s="5">
        <v>3550001452</v>
      </c>
      <c r="K135" s="5">
        <v>3550001452</v>
      </c>
      <c r="L135" s="5">
        <v>3550001452</v>
      </c>
      <c r="M135" s="5">
        <v>3550001452</v>
      </c>
      <c r="N135" s="5">
        <v>3550001452</v>
      </c>
      <c r="O135" s="5">
        <v>3550000452</v>
      </c>
      <c r="P135" s="5">
        <v>3550000250</v>
      </c>
      <c r="Q135" s="5">
        <v>3550000250</v>
      </c>
      <c r="R135" s="5">
        <v>3550000000</v>
      </c>
      <c r="S135" s="5">
        <v>3550000000</v>
      </c>
      <c r="T135" s="5">
        <v>3000000000</v>
      </c>
      <c r="U135" s="5">
        <v>1260000000</v>
      </c>
    </row>
    <row r="137" spans="2:21" ht="15.5" x14ac:dyDescent="0.35">
      <c r="B137" t="s">
        <v>165</v>
      </c>
      <c r="C137" t="s">
        <v>166</v>
      </c>
      <c r="D137" s="5">
        <v>-337318292</v>
      </c>
      <c r="E137" s="5">
        <v>-417080848</v>
      </c>
      <c r="F137" s="5">
        <v>-705086254</v>
      </c>
      <c r="G137" s="5">
        <v>-475204292</v>
      </c>
      <c r="I137" s="5">
        <v>-2211919937</v>
      </c>
      <c r="J137" s="5">
        <v>-4540091662</v>
      </c>
      <c r="K137" s="5">
        <v>-6442510055</v>
      </c>
      <c r="L137" s="5">
        <v>-4356283236</v>
      </c>
      <c r="M137" s="5">
        <v>-93936545092</v>
      </c>
      <c r="N137" s="5">
        <v>-53632092966</v>
      </c>
      <c r="O137" s="5">
        <v>30664411493</v>
      </c>
      <c r="P137" s="5">
        <v>-21319825246</v>
      </c>
      <c r="Q137" s="5">
        <v>39484657900</v>
      </c>
      <c r="R137" s="5">
        <v>139389950720</v>
      </c>
      <c r="S137" s="5">
        <v>85945033373</v>
      </c>
      <c r="T137" s="5">
        <v>-365688940</v>
      </c>
      <c r="U137" s="5">
        <v>-36882913956</v>
      </c>
    </row>
    <row r="138" spans="2:21" ht="15.5" x14ac:dyDescent="0.35">
      <c r="C138" t="s">
        <v>279</v>
      </c>
      <c r="D138" s="5">
        <v>859382109</v>
      </c>
      <c r="E138" s="5">
        <v>747731480</v>
      </c>
      <c r="F138" s="5">
        <v>494547317</v>
      </c>
      <c r="G138" s="5">
        <v>749646136</v>
      </c>
      <c r="I138" s="5">
        <v>2929453766</v>
      </c>
      <c r="J138" s="5">
        <v>2137332138</v>
      </c>
      <c r="K138" s="5">
        <v>56851590397</v>
      </c>
      <c r="L138" s="5">
        <v>59946949055</v>
      </c>
      <c r="M138" s="5">
        <v>122979525098</v>
      </c>
      <c r="N138" s="5">
        <v>118994614802</v>
      </c>
      <c r="O138" s="5">
        <v>118606669602</v>
      </c>
      <c r="P138" s="5">
        <v>117885085260</v>
      </c>
      <c r="Q138" s="5">
        <v>118584962701</v>
      </c>
      <c r="R138" s="5">
        <v>170378129824</v>
      </c>
      <c r="S138" s="5">
        <v>152087280493</v>
      </c>
      <c r="T138" s="5">
        <v>76182638593</v>
      </c>
      <c r="U138" s="5">
        <v>43884565029</v>
      </c>
    </row>
    <row r="139" spans="2:21" ht="15.5" x14ac:dyDescent="0.35">
      <c r="C139" t="s">
        <v>1751</v>
      </c>
    </row>
    <row r="140" spans="2:21" ht="15.5" x14ac:dyDescent="0.35">
      <c r="C140" t="s">
        <v>1752</v>
      </c>
      <c r="D140" s="5">
        <v>-324829278</v>
      </c>
      <c r="E140" s="5">
        <v>-152640621</v>
      </c>
      <c r="F140" s="5">
        <v>-424273560</v>
      </c>
      <c r="G140" s="5">
        <v>-1946197938</v>
      </c>
      <c r="I140" s="5">
        <v>-2797446349</v>
      </c>
      <c r="J140" s="5">
        <v>-656541990</v>
      </c>
      <c r="K140" s="5">
        <v>-52122377441</v>
      </c>
      <c r="L140" s="5">
        <v>-45460063254</v>
      </c>
      <c r="M140" s="5">
        <v>-94795344374</v>
      </c>
      <c r="N140" s="5">
        <v>-98206352157</v>
      </c>
      <c r="O140" s="5">
        <v>-20877703757</v>
      </c>
      <c r="P140" s="5">
        <v>-93802342351</v>
      </c>
      <c r="Q140" s="5">
        <v>-56547876686</v>
      </c>
      <c r="R140" s="5">
        <v>-9115886823</v>
      </c>
      <c r="S140" s="5">
        <v>-50125057505</v>
      </c>
      <c r="T140" s="5">
        <v>-68879975701</v>
      </c>
      <c r="U140" s="5">
        <v>-42794968738</v>
      </c>
    </row>
    <row r="141" spans="2:21" ht="15.5" x14ac:dyDescent="0.35">
      <c r="C141" t="s">
        <v>1753</v>
      </c>
      <c r="M141" s="5">
        <v>-63452909141</v>
      </c>
      <c r="N141" s="5">
        <v>-54744959667</v>
      </c>
      <c r="O141" s="5">
        <v>-49195296032</v>
      </c>
      <c r="Q141" s="5">
        <v>-4253349584</v>
      </c>
      <c r="R141" s="5">
        <v>-21872292281</v>
      </c>
      <c r="S141" s="5">
        <v>-16017189615</v>
      </c>
      <c r="T141" s="5">
        <v>-7668351832</v>
      </c>
      <c r="U141" s="5">
        <v>-37972510247</v>
      </c>
    </row>
    <row r="142" spans="2:21" ht="15.5" x14ac:dyDescent="0.35">
      <c r="C142" t="s">
        <v>1754</v>
      </c>
      <c r="D142" s="5">
        <v>-324829278</v>
      </c>
      <c r="E142" s="5">
        <v>-152640621</v>
      </c>
      <c r="F142" s="5">
        <v>-424273560</v>
      </c>
      <c r="G142" s="5">
        <v>-1946197938</v>
      </c>
      <c r="I142" s="5">
        <v>-2797446349</v>
      </c>
      <c r="J142" s="5">
        <v>-656541990</v>
      </c>
      <c r="K142" s="5">
        <v>-52122377441</v>
      </c>
      <c r="L142" s="5">
        <v>-45460063254</v>
      </c>
      <c r="M142" s="5">
        <v>-158248253515</v>
      </c>
      <c r="N142" s="5">
        <v>-152951311824</v>
      </c>
      <c r="O142" s="5">
        <v>-70072999789</v>
      </c>
      <c r="P142" s="5">
        <v>-93802342351</v>
      </c>
      <c r="Q142" s="5">
        <v>-60801226270</v>
      </c>
      <c r="R142" s="5">
        <v>-30988179104</v>
      </c>
      <c r="S142" s="5">
        <v>-66142247120</v>
      </c>
      <c r="T142" s="5">
        <v>-76548327533</v>
      </c>
      <c r="U142" s="5">
        <v>-80767478985</v>
      </c>
    </row>
    <row r="143" spans="2:21" ht="15.5" x14ac:dyDescent="0.35">
      <c r="C143" t="s">
        <v>1755</v>
      </c>
      <c r="D143" s="5">
        <v>-29463698</v>
      </c>
      <c r="E143" s="5">
        <v>-429651</v>
      </c>
      <c r="F143" s="5">
        <v>162435</v>
      </c>
      <c r="G143" s="5">
        <v>-223673493</v>
      </c>
      <c r="I143" s="5">
        <v>-484176141</v>
      </c>
      <c r="J143" s="5">
        <v>-4314762646</v>
      </c>
      <c r="K143" s="5">
        <v>-2130373343</v>
      </c>
      <c r="L143" s="5">
        <v>-289054716</v>
      </c>
      <c r="M143" s="5">
        <v>-3406709576</v>
      </c>
      <c r="N143" s="5">
        <v>341640439</v>
      </c>
      <c r="O143" s="5">
        <v>-10825148575</v>
      </c>
      <c r="Q143" s="5">
        <v>3719159209</v>
      </c>
    </row>
    <row r="144" spans="2:21" ht="15.5" x14ac:dyDescent="0.35">
      <c r="C144" t="s">
        <v>170</v>
      </c>
      <c r="D144" s="5">
        <v>-491725056</v>
      </c>
      <c r="E144" s="5">
        <v>-550158652</v>
      </c>
      <c r="F144" s="5">
        <v>-480634779</v>
      </c>
      <c r="G144" s="5">
        <v>1217980502</v>
      </c>
      <c r="I144" s="5">
        <v>-462556064</v>
      </c>
      <c r="J144" s="5">
        <v>-1312570976</v>
      </c>
      <c r="K144" s="5">
        <v>-7497495821</v>
      </c>
      <c r="L144" s="5">
        <v>-11058191977</v>
      </c>
    </row>
    <row r="145" spans="3:21" ht="15.5" x14ac:dyDescent="0.35">
      <c r="C145" t="s">
        <v>972</v>
      </c>
      <c r="D145" s="5">
        <v>229451</v>
      </c>
      <c r="E145" s="5">
        <v>247335</v>
      </c>
      <c r="F145" s="5">
        <v>224773</v>
      </c>
      <c r="G145" s="5">
        <v>227602</v>
      </c>
      <c r="I145" s="5">
        <v>1620725</v>
      </c>
      <c r="J145" s="5">
        <v>891289</v>
      </c>
      <c r="K145" s="5">
        <v>1087585</v>
      </c>
      <c r="L145" s="5">
        <v>1396650</v>
      </c>
      <c r="M145" s="5">
        <v>4773684</v>
      </c>
      <c r="N145" s="5">
        <v>4929492</v>
      </c>
      <c r="O145" s="5">
        <v>18938235153</v>
      </c>
      <c r="Q145" s="5">
        <v>22071663</v>
      </c>
    </row>
    <row r="146" spans="3:21" ht="15.5" x14ac:dyDescent="0.35">
      <c r="C146" t="s">
        <v>1756</v>
      </c>
      <c r="D146" s="5">
        <v>-350911820</v>
      </c>
      <c r="E146" s="5">
        <v>-756943179</v>
      </c>
      <c r="G146" s="5">
        <v>-273187101</v>
      </c>
      <c r="I146" s="5">
        <v>-1398815874</v>
      </c>
      <c r="J146" s="5">
        <v>-394439477</v>
      </c>
      <c r="K146" s="5">
        <v>-1544941432</v>
      </c>
      <c r="L146" s="5">
        <v>-7497318994</v>
      </c>
      <c r="M146" s="5">
        <v>-55265880783</v>
      </c>
      <c r="N146" s="5">
        <v>-20021965875</v>
      </c>
      <c r="O146" s="5">
        <v>-25982344898</v>
      </c>
      <c r="P146" s="5">
        <v>-45402568155</v>
      </c>
      <c r="Q146" s="5">
        <v>-14761577772</v>
      </c>
    </row>
    <row r="147" spans="3:21" ht="15.5" x14ac:dyDescent="0.35">
      <c r="C147" t="s">
        <v>411</v>
      </c>
      <c r="E147" s="5">
        <v>295112440</v>
      </c>
      <c r="F147" s="5">
        <v>-295112440</v>
      </c>
      <c r="Q147" s="5">
        <v>-7278731631</v>
      </c>
    </row>
    <row r="148" spans="3:21" ht="15.5" x14ac:dyDescent="0.35">
      <c r="C148" t="s">
        <v>91</v>
      </c>
    </row>
    <row r="149" spans="3:21" ht="15.5" x14ac:dyDescent="0.35">
      <c r="C149" t="s">
        <v>179</v>
      </c>
      <c r="D149" s="5">
        <v>302914099</v>
      </c>
      <c r="E149" s="5">
        <v>371080051</v>
      </c>
      <c r="F149" s="5">
        <v>523180412</v>
      </c>
      <c r="G149" s="5">
        <v>638898940</v>
      </c>
      <c r="I149" s="5">
        <v>2424569830</v>
      </c>
      <c r="J149" s="5">
        <v>4692131755</v>
      </c>
      <c r="K149" s="5">
        <v>2892474472</v>
      </c>
      <c r="L149" s="5">
        <v>4518614470</v>
      </c>
      <c r="M149" s="5">
        <v>197069243825</v>
      </c>
      <c r="N149" s="5">
        <v>158092444040</v>
      </c>
      <c r="O149" s="5">
        <v>-4388505879</v>
      </c>
      <c r="P149" s="5">
        <v>155741980354</v>
      </c>
      <c r="Q149" s="5">
        <v>-36505029672</v>
      </c>
      <c r="R149" s="5">
        <v>-61216068563</v>
      </c>
      <c r="S149" s="5">
        <v>17515822959</v>
      </c>
      <c r="T149" s="5">
        <v>321247636511</v>
      </c>
      <c r="U149" s="5">
        <v>256352105106</v>
      </c>
    </row>
    <row r="150" spans="3:21" ht="15.5" x14ac:dyDescent="0.35">
      <c r="C150" t="s">
        <v>180</v>
      </c>
      <c r="J150" s="5">
        <v>-145659163</v>
      </c>
      <c r="K150" s="5">
        <v>247661665</v>
      </c>
      <c r="L150" s="5">
        <v>-173563678</v>
      </c>
      <c r="M150" s="5">
        <v>-104626421678</v>
      </c>
      <c r="N150" s="5">
        <v>-100161073956</v>
      </c>
      <c r="O150" s="5">
        <v>-29117564205</v>
      </c>
      <c r="P150" s="5">
        <v>-131745841804</v>
      </c>
      <c r="Q150" s="5">
        <v>-27502243460</v>
      </c>
      <c r="R150" s="5">
        <v>-61807465874</v>
      </c>
      <c r="S150" s="5">
        <v>-100419565882</v>
      </c>
      <c r="T150" s="5">
        <v>-311783466686</v>
      </c>
      <c r="U150" s="5">
        <v>-221804026436</v>
      </c>
    </row>
    <row r="151" spans="3:21" ht="15.5" x14ac:dyDescent="0.35">
      <c r="C151" t="s">
        <v>182</v>
      </c>
      <c r="J151" s="5">
        <v>-145659163</v>
      </c>
      <c r="K151" s="5">
        <v>-16338335</v>
      </c>
      <c r="L151" s="5">
        <v>-173563678</v>
      </c>
      <c r="M151" s="5">
        <v>-104726421678</v>
      </c>
      <c r="N151" s="5">
        <v>-100216073956</v>
      </c>
      <c r="O151" s="5">
        <v>-29117564205</v>
      </c>
      <c r="P151" s="5">
        <v>-132475835725</v>
      </c>
      <c r="Q151" s="5">
        <v>-28538890585</v>
      </c>
      <c r="R151" s="5">
        <v>-61807465874</v>
      </c>
      <c r="S151" s="5">
        <v>-100419565882</v>
      </c>
      <c r="T151" s="5">
        <v>-311796293911</v>
      </c>
      <c r="U151" s="5">
        <v>-221817217118</v>
      </c>
    </row>
    <row r="152" spans="3:21" ht="15.5" x14ac:dyDescent="0.35">
      <c r="C152" t="s">
        <v>188</v>
      </c>
      <c r="K152" s="5">
        <v>264000000</v>
      </c>
      <c r="M152" s="5">
        <v>100000000</v>
      </c>
      <c r="N152" s="5">
        <v>55000000</v>
      </c>
      <c r="Q152" s="5">
        <v>1055500000</v>
      </c>
      <c r="T152" s="5">
        <v>12827225</v>
      </c>
      <c r="U152" s="5">
        <v>13190682</v>
      </c>
    </row>
    <row r="153" spans="3:21" ht="15.5" x14ac:dyDescent="0.35">
      <c r="C153" t="s">
        <v>1757</v>
      </c>
      <c r="P153" s="5">
        <v>729993921</v>
      </c>
      <c r="Q153" s="5">
        <v>-18852875</v>
      </c>
    </row>
    <row r="154" spans="3:21" ht="15.5" x14ac:dyDescent="0.35">
      <c r="C154" t="s">
        <v>785</v>
      </c>
    </row>
    <row r="155" spans="3:21" ht="15.5" x14ac:dyDescent="0.35">
      <c r="C155" t="s">
        <v>206</v>
      </c>
      <c r="D155" s="5">
        <v>302914099</v>
      </c>
      <c r="E155" s="5">
        <v>371080051</v>
      </c>
      <c r="F155" s="5">
        <v>523180412</v>
      </c>
      <c r="G155" s="5">
        <v>638898940</v>
      </c>
      <c r="I155" s="5">
        <v>2424569830</v>
      </c>
      <c r="J155" s="5">
        <v>4692131755</v>
      </c>
      <c r="K155" s="5">
        <v>2892474472</v>
      </c>
      <c r="L155" s="5">
        <v>4518614470</v>
      </c>
      <c r="M155" s="5">
        <v>197069243825</v>
      </c>
      <c r="N155" s="5">
        <v>158092444040</v>
      </c>
      <c r="O155" s="5">
        <v>-4388505879</v>
      </c>
      <c r="P155" s="5">
        <v>155741980354</v>
      </c>
      <c r="Q155" s="5">
        <v>-36505029672</v>
      </c>
      <c r="R155" s="5">
        <v>-61216068563</v>
      </c>
      <c r="S155" s="5">
        <v>17515822959</v>
      </c>
      <c r="T155" s="5">
        <v>321247636511</v>
      </c>
      <c r="U155" s="5">
        <v>256352105106</v>
      </c>
    </row>
    <row r="156" spans="3:21" ht="15.5" x14ac:dyDescent="0.35">
      <c r="C156" t="s">
        <v>1264</v>
      </c>
      <c r="R156" s="5">
        <v>35085734416</v>
      </c>
    </row>
    <row r="157" spans="3:21" ht="15.5" x14ac:dyDescent="0.35">
      <c r="C157" t="s">
        <v>1411</v>
      </c>
      <c r="G157" s="5">
        <v>3129342219</v>
      </c>
      <c r="I157" s="5">
        <v>3129342219</v>
      </c>
      <c r="J157" s="5">
        <v>4722131755</v>
      </c>
      <c r="Q157" s="5">
        <v>17939656859</v>
      </c>
      <c r="R157" s="5">
        <v>11516367389</v>
      </c>
    </row>
    <row r="158" spans="3:21" ht="15.5" x14ac:dyDescent="0.35">
      <c r="C158" t="s">
        <v>1758</v>
      </c>
      <c r="T158" s="5">
        <v>-63497908035</v>
      </c>
      <c r="U158" s="5">
        <v>-4633401109</v>
      </c>
    </row>
    <row r="159" spans="3:21" ht="15.5" x14ac:dyDescent="0.35">
      <c r="C159" t="s">
        <v>398</v>
      </c>
    </row>
    <row r="160" spans="3:21" ht="15.5" x14ac:dyDescent="0.35">
      <c r="C160" t="s">
        <v>1759</v>
      </c>
      <c r="S160" s="5">
        <v>95309064448</v>
      </c>
      <c r="T160" s="5">
        <v>174000000000</v>
      </c>
      <c r="U160" s="5">
        <v>124000000000</v>
      </c>
    </row>
    <row r="161" spans="2:21" ht="15.5" x14ac:dyDescent="0.35">
      <c r="C161" t="s">
        <v>1760</v>
      </c>
      <c r="N161" s="5">
        <v>60000000</v>
      </c>
    </row>
    <row r="162" spans="2:21" ht="15.5" x14ac:dyDescent="0.35">
      <c r="C162" t="s">
        <v>1306</v>
      </c>
      <c r="D162" s="5">
        <v>-17428217</v>
      </c>
      <c r="E162" s="5">
        <v>-4419949</v>
      </c>
      <c r="F162" s="5">
        <v>21848166</v>
      </c>
      <c r="G162" s="5">
        <v>-582980506</v>
      </c>
      <c r="I162" s="5">
        <v>-704772389</v>
      </c>
      <c r="J162" s="5">
        <v>-30000000</v>
      </c>
      <c r="K162" s="5">
        <v>77067812</v>
      </c>
      <c r="L162" s="5">
        <v>2805270050</v>
      </c>
      <c r="M162" s="5">
        <v>-638287632</v>
      </c>
      <c r="N162" s="5">
        <v>-12414068674</v>
      </c>
      <c r="O162" s="5">
        <v>312211159</v>
      </c>
      <c r="P162" s="5">
        <v>436977824457</v>
      </c>
      <c r="Q162" s="5">
        <v>65516561</v>
      </c>
    </row>
    <row r="163" spans="2:21" ht="15.5" x14ac:dyDescent="0.35">
      <c r="C163" t="s">
        <v>1761</v>
      </c>
      <c r="D163" s="5">
        <v>-41049105</v>
      </c>
      <c r="E163" s="5">
        <v>-40000000</v>
      </c>
      <c r="G163" s="5">
        <v>624730770</v>
      </c>
      <c r="L163" s="5">
        <v>-1802779697</v>
      </c>
      <c r="M163" s="5">
        <v>10934219275</v>
      </c>
      <c r="N163" s="5">
        <v>-421392525732</v>
      </c>
      <c r="O163" s="5">
        <v>-4674926806</v>
      </c>
      <c r="P163" s="5">
        <v>-251569443711</v>
      </c>
      <c r="Q163" s="5">
        <v>-40965049879</v>
      </c>
      <c r="R163" s="5">
        <v>-85935933694</v>
      </c>
      <c r="S163" s="5">
        <v>-77543406431</v>
      </c>
      <c r="T163" s="5">
        <v>211092470778</v>
      </c>
      <c r="U163" s="5">
        <v>137785060079</v>
      </c>
    </row>
    <row r="164" spans="2:21" ht="15.5" x14ac:dyDescent="0.35">
      <c r="C164" t="s">
        <v>402</v>
      </c>
      <c r="D164" s="5">
        <v>-58477322</v>
      </c>
      <c r="E164" s="5">
        <v>-44419949</v>
      </c>
      <c r="F164" s="5">
        <v>21848166</v>
      </c>
      <c r="G164" s="5">
        <v>41750264</v>
      </c>
      <c r="I164" s="5">
        <v>-704772389</v>
      </c>
      <c r="J164" s="5">
        <v>-30000000</v>
      </c>
      <c r="K164" s="5">
        <v>77067812</v>
      </c>
      <c r="L164" s="5">
        <v>1002490353</v>
      </c>
      <c r="M164" s="5">
        <v>10295931643</v>
      </c>
      <c r="N164" s="5">
        <v>-433806594406</v>
      </c>
      <c r="O164" s="5">
        <v>-4362715647</v>
      </c>
      <c r="P164" s="5">
        <v>185408380746</v>
      </c>
      <c r="Q164" s="5">
        <v>-40899533318</v>
      </c>
      <c r="R164" s="5">
        <v>-85935933694</v>
      </c>
      <c r="S164" s="5">
        <v>-77543406431</v>
      </c>
      <c r="T164" s="5">
        <v>211092470778</v>
      </c>
      <c r="U164" s="5">
        <v>137785060079</v>
      </c>
    </row>
    <row r="165" spans="2:21" ht="15.5" x14ac:dyDescent="0.35">
      <c r="C165" t="s">
        <v>1762</v>
      </c>
      <c r="P165" s="5">
        <v>-29456024248</v>
      </c>
      <c r="Q165" s="5">
        <v>-13000000000</v>
      </c>
      <c r="R165" s="5">
        <v>-21074450000</v>
      </c>
      <c r="S165" s="5">
        <v>34074450000</v>
      </c>
    </row>
    <row r="166" spans="2:21" ht="15.5" x14ac:dyDescent="0.35">
      <c r="C166" t="s">
        <v>1763</v>
      </c>
      <c r="S166" s="5">
        <v>-34074450000</v>
      </c>
    </row>
    <row r="167" spans="2:21" ht="15.5" x14ac:dyDescent="0.35">
      <c r="C167" t="s">
        <v>1764</v>
      </c>
      <c r="K167" s="5">
        <v>-255072068</v>
      </c>
      <c r="L167" s="5">
        <v>-124598715</v>
      </c>
      <c r="M167" s="5">
        <v>541787198</v>
      </c>
      <c r="N167" s="5">
        <v>-4298377</v>
      </c>
      <c r="O167" s="5">
        <v>-25790232</v>
      </c>
      <c r="P167" s="5">
        <v>-210376144</v>
      </c>
      <c r="Q167" s="5">
        <v>-545208213</v>
      </c>
      <c r="R167" s="5">
        <v>-779917208</v>
      </c>
      <c r="S167" s="5">
        <v>-196965040</v>
      </c>
      <c r="T167" s="5">
        <v>-346926232</v>
      </c>
      <c r="U167" s="5">
        <v>-799553864</v>
      </c>
    </row>
    <row r="168" spans="2:21" ht="15.5" x14ac:dyDescent="0.35">
      <c r="C168" t="s">
        <v>1765</v>
      </c>
      <c r="Q168" s="5">
        <v>55000</v>
      </c>
    </row>
    <row r="169" spans="2:21" ht="15.5" x14ac:dyDescent="0.35">
      <c r="C169" t="s">
        <v>1766</v>
      </c>
    </row>
    <row r="170" spans="2:21" ht="15.5" x14ac:dyDescent="0.35">
      <c r="C170" t="s">
        <v>1767</v>
      </c>
      <c r="R170" s="5">
        <v>-27869466</v>
      </c>
      <c r="S170" s="5">
        <v>-52870018</v>
      </c>
    </row>
    <row r="171" spans="2:21" ht="15.5" x14ac:dyDescent="0.35">
      <c r="C171" t="s">
        <v>224</v>
      </c>
      <c r="D171" s="5">
        <v>-34404193</v>
      </c>
      <c r="E171" s="5">
        <v>-46000797</v>
      </c>
      <c r="F171" s="5">
        <v>-181905842</v>
      </c>
      <c r="G171" s="5">
        <v>163694648</v>
      </c>
      <c r="I171" s="5">
        <v>212649893</v>
      </c>
      <c r="J171" s="5">
        <v>6380930</v>
      </c>
      <c r="K171" s="5">
        <v>-3302373918</v>
      </c>
      <c r="L171" s="5">
        <v>-11232444</v>
      </c>
      <c r="M171" s="5">
        <v>-1493722945</v>
      </c>
      <c r="N171" s="5">
        <v>4299277118</v>
      </c>
      <c r="O171" s="5">
        <v>-2841658591</v>
      </c>
      <c r="P171" s="5">
        <v>2676313304</v>
      </c>
      <c r="Q171" s="5">
        <v>-24522615232</v>
      </c>
      <c r="R171" s="5">
        <v>16366416283</v>
      </c>
      <c r="S171" s="5">
        <v>3041290450</v>
      </c>
      <c r="T171" s="5">
        <v>9098480885</v>
      </c>
      <c r="U171" s="5">
        <v>-2334835286</v>
      </c>
    </row>
    <row r="172" spans="2:21" ht="15.5" x14ac:dyDescent="0.35">
      <c r="C172" t="s">
        <v>1768</v>
      </c>
      <c r="J172" s="5">
        <v>-4964962108</v>
      </c>
    </row>
    <row r="173" spans="2:21" ht="15.5" x14ac:dyDescent="0.35">
      <c r="C173" t="s">
        <v>225</v>
      </c>
      <c r="F173" s="5">
        <v>939366876</v>
      </c>
      <c r="G173" s="5">
        <v>-2000000000</v>
      </c>
      <c r="I173" s="5">
        <v>-1132434849</v>
      </c>
      <c r="J173" s="5">
        <v>5826146330</v>
      </c>
      <c r="K173" s="5">
        <v>9128520247</v>
      </c>
      <c r="L173" s="5">
        <v>9139752690</v>
      </c>
      <c r="M173" s="5">
        <v>10633475634</v>
      </c>
      <c r="N173" s="5">
        <v>6334198515</v>
      </c>
      <c r="O173" s="5">
        <v>9175857106</v>
      </c>
      <c r="P173" s="5">
        <v>6501066022</v>
      </c>
      <c r="Q173" s="5">
        <v>31023681254</v>
      </c>
      <c r="R173" s="5">
        <v>14657264971</v>
      </c>
      <c r="S173" s="5">
        <v>11615974521</v>
      </c>
      <c r="T173" s="5">
        <v>3148373800</v>
      </c>
      <c r="U173" s="5">
        <v>5483209086</v>
      </c>
    </row>
    <row r="174" spans="2:21" ht="15.5" x14ac:dyDescent="0.35">
      <c r="C174" t="s">
        <v>226</v>
      </c>
      <c r="D174" s="5">
        <v>-34404193</v>
      </c>
      <c r="E174" s="5">
        <v>-46000797</v>
      </c>
      <c r="F174" s="5">
        <v>757461034</v>
      </c>
      <c r="G174" s="5">
        <v>-1836305352</v>
      </c>
      <c r="I174" s="5">
        <v>-919784956</v>
      </c>
      <c r="J174" s="5">
        <v>867565152</v>
      </c>
      <c r="K174" s="5">
        <v>5826146329</v>
      </c>
      <c r="L174" s="5">
        <v>9128520246</v>
      </c>
      <c r="M174" s="5">
        <v>9139752689</v>
      </c>
      <c r="N174" s="5">
        <v>10633475633</v>
      </c>
      <c r="O174" s="5">
        <v>6334198515</v>
      </c>
      <c r="P174" s="5">
        <v>9177379326</v>
      </c>
      <c r="Q174" s="5">
        <v>6501066022</v>
      </c>
      <c r="R174" s="5">
        <v>31023681254</v>
      </c>
      <c r="S174" s="5">
        <v>14657264971</v>
      </c>
      <c r="T174" s="5">
        <v>12246854685</v>
      </c>
      <c r="U174" s="5">
        <v>3148373800</v>
      </c>
    </row>
    <row r="176" spans="2:21" ht="15.5" x14ac:dyDescent="0.35">
      <c r="B176" t="s">
        <v>227</v>
      </c>
      <c r="C176" t="s">
        <v>12</v>
      </c>
      <c r="D176" s="5">
        <v>3550000000</v>
      </c>
      <c r="E176" s="5">
        <v>3550000000</v>
      </c>
      <c r="F176" s="5">
        <v>3550000000</v>
      </c>
      <c r="G176" s="5">
        <v>3550000000</v>
      </c>
      <c r="I176" s="5">
        <v>3550000000</v>
      </c>
      <c r="J176" s="5">
        <v>3550000000</v>
      </c>
      <c r="K176" s="5">
        <v>3550000000</v>
      </c>
      <c r="L176" s="5">
        <v>3550000000</v>
      </c>
      <c r="M176" s="5">
        <v>3550000000</v>
      </c>
      <c r="N176" s="5">
        <v>3550000000</v>
      </c>
      <c r="O176" s="5">
        <v>3550000000</v>
      </c>
      <c r="P176" s="5">
        <v>3550000000</v>
      </c>
      <c r="Q176" s="5">
        <v>3550000000</v>
      </c>
      <c r="R176" s="5">
        <v>3550000000</v>
      </c>
      <c r="S176" s="5">
        <v>3550000000</v>
      </c>
      <c r="T176" s="5">
        <v>3000000000</v>
      </c>
      <c r="U176" s="5">
        <v>1260000000</v>
      </c>
    </row>
    <row r="177" spans="3:7" ht="15.5" x14ac:dyDescent="0.35">
      <c r="C177" t="s">
        <v>228</v>
      </c>
      <c r="D177" s="6">
        <v>-0.14000000000000001</v>
      </c>
      <c r="E177" s="6">
        <v>-0.19</v>
      </c>
      <c r="F177" s="6">
        <v>-0.21</v>
      </c>
      <c r="G177" s="6">
        <v>20.18</v>
      </c>
    </row>
    <row r="178" spans="3:7" ht="15.5" x14ac:dyDescent="0.35">
      <c r="C178" t="s">
        <v>229</v>
      </c>
      <c r="D178" s="6">
        <v>-357.14</v>
      </c>
      <c r="E178" s="6">
        <v>-263.16000000000003</v>
      </c>
      <c r="F178" s="6">
        <v>-238.1</v>
      </c>
      <c r="G178" s="6">
        <v>2.48</v>
      </c>
    </row>
    <row r="179" spans="3:7" ht="15.5" x14ac:dyDescent="0.35">
      <c r="C179" t="s">
        <v>73</v>
      </c>
      <c r="D179" s="6">
        <v>207.37</v>
      </c>
      <c r="E179" s="6">
        <v>233.51</v>
      </c>
      <c r="F179" s="6">
        <v>355.55</v>
      </c>
      <c r="G179" s="6">
        <v>222.11</v>
      </c>
    </row>
    <row r="180" spans="3:7" ht="15.5" x14ac:dyDescent="0.35">
      <c r="C180" t="s">
        <v>230</v>
      </c>
      <c r="D180" s="5">
        <v>-10000000</v>
      </c>
      <c r="E180" s="5">
        <v>-540000000</v>
      </c>
      <c r="F180" s="5">
        <v>-320000000</v>
      </c>
      <c r="G180" s="5">
        <v>-220000000</v>
      </c>
    </row>
    <row r="181" spans="3:7" ht="15.5" x14ac:dyDescent="0.35">
      <c r="C181" t="s">
        <v>231</v>
      </c>
      <c r="D181" s="6">
        <v>-1.1000000000000001E-3</v>
      </c>
      <c r="E181" s="6">
        <v>-1.5E-3</v>
      </c>
      <c r="F181" s="6">
        <v>-1.7000000000000001E-3</v>
      </c>
      <c r="G181" s="6">
        <v>0.16159999999999999</v>
      </c>
    </row>
    <row r="182" spans="3:7" ht="15.5" x14ac:dyDescent="0.35">
      <c r="C182" t="s">
        <v>232</v>
      </c>
      <c r="D182" s="6">
        <v>-1.4000000000000002E-3</v>
      </c>
      <c r="E182" s="6">
        <v>-1.9E-3</v>
      </c>
      <c r="F182" s="6">
        <v>-2E-3</v>
      </c>
      <c r="G182" s="6">
        <v>0.19570000000000001</v>
      </c>
    </row>
    <row r="183" spans="3:7" ht="15.5" x14ac:dyDescent="0.35">
      <c r="C183" t="s">
        <v>233</v>
      </c>
      <c r="D183" s="6">
        <v>-4.0000000000000002E-4</v>
      </c>
      <c r="E183" s="6">
        <v>-5.9999999999999995E-4</v>
      </c>
      <c r="F183" s="6">
        <v>-1.1999999999999999E-3</v>
      </c>
      <c r="G183" s="6">
        <v>-1.34E-2</v>
      </c>
    </row>
    <row r="184" spans="3:7" ht="15.5" x14ac:dyDescent="0.35">
      <c r="C184" t="s">
        <v>234</v>
      </c>
      <c r="D184" s="6">
        <v>-0.44</v>
      </c>
      <c r="E184" s="6">
        <v>-0.47</v>
      </c>
      <c r="F184" s="6">
        <v>-1.57</v>
      </c>
      <c r="G184" s="6">
        <v>-16.75</v>
      </c>
    </row>
    <row r="185" spans="3:7" ht="15.5" x14ac:dyDescent="0.35">
      <c r="C185" t="s">
        <v>236</v>
      </c>
      <c r="D185" s="6">
        <v>0.49</v>
      </c>
      <c r="E185" s="6">
        <v>0.49</v>
      </c>
      <c r="F185" s="6">
        <v>0.49</v>
      </c>
      <c r="G185" s="6">
        <v>0.48</v>
      </c>
    </row>
    <row r="186" spans="3:7" ht="15.5" x14ac:dyDescent="0.35">
      <c r="C186" t="s">
        <v>237</v>
      </c>
      <c r="D186" s="6">
        <v>102.58</v>
      </c>
      <c r="E186" s="6">
        <v>102.72</v>
      </c>
      <c r="F186" s="6">
        <v>102.92</v>
      </c>
      <c r="G186" s="6">
        <v>103.12</v>
      </c>
    </row>
    <row r="187" spans="3:7" ht="15.5" x14ac:dyDescent="0.35">
      <c r="C187" t="s">
        <v>238</v>
      </c>
      <c r="D187" s="6">
        <v>0.49</v>
      </c>
      <c r="E187" s="6">
        <v>0.49</v>
      </c>
      <c r="F187" s="6">
        <v>0.49</v>
      </c>
      <c r="G187" s="6">
        <v>0.48</v>
      </c>
    </row>
    <row r="188" spans="3:7" ht="15.5" x14ac:dyDescent="0.35">
      <c r="C188" t="s">
        <v>239</v>
      </c>
      <c r="D188" s="6">
        <v>102.58</v>
      </c>
      <c r="E188" s="6">
        <v>102.72</v>
      </c>
      <c r="F188" s="6">
        <v>102.92</v>
      </c>
      <c r="G188" s="6">
        <v>103.12</v>
      </c>
    </row>
    <row r="189" spans="3:7" ht="15.5" x14ac:dyDescent="0.35">
      <c r="C189" t="s">
        <v>240</v>
      </c>
      <c r="D189" s="5">
        <v>4000000000</v>
      </c>
      <c r="E189" s="5">
        <v>4000000000</v>
      </c>
      <c r="F189" s="5">
        <v>4000000000</v>
      </c>
      <c r="G189" s="5">
        <v>4000000000</v>
      </c>
    </row>
    <row r="190" spans="3:7" ht="15.5" x14ac:dyDescent="0.35">
      <c r="C190" t="s">
        <v>241</v>
      </c>
      <c r="D190" s="5">
        <v>13000000000</v>
      </c>
      <c r="E190" s="5">
        <v>13000000000</v>
      </c>
      <c r="F190" s="5">
        <v>12000000000</v>
      </c>
      <c r="G190" s="5">
        <v>12000000000</v>
      </c>
    </row>
    <row r="191" spans="3:7" ht="15.5" x14ac:dyDescent="0.35">
      <c r="C191" t="s">
        <v>1042</v>
      </c>
      <c r="D191" s="5">
        <v>364000000000</v>
      </c>
      <c r="E191" s="5">
        <v>365000000000</v>
      </c>
      <c r="F191" s="5">
        <v>365000000000</v>
      </c>
      <c r="G191" s="5">
        <v>366000000000</v>
      </c>
    </row>
    <row r="192" spans="3:7" ht="15.5" x14ac:dyDescent="0.35">
      <c r="C192" t="s">
        <v>24</v>
      </c>
      <c r="D192" s="5">
        <v>17000000000</v>
      </c>
      <c r="E192" s="5">
        <v>17000000000</v>
      </c>
      <c r="F192" s="5">
        <v>16000000000</v>
      </c>
      <c r="G192" s="5">
        <v>2000000000</v>
      </c>
    </row>
    <row r="193" spans="3:21" ht="15.5" x14ac:dyDescent="0.35">
      <c r="C193" t="s">
        <v>21</v>
      </c>
      <c r="D193" s="5">
        <v>16000000000</v>
      </c>
      <c r="E193" s="5">
        <v>16000000000</v>
      </c>
      <c r="F193" s="5">
        <v>15000000000</v>
      </c>
      <c r="G193" s="5">
        <v>15000000000</v>
      </c>
    </row>
    <row r="194" spans="3:21" ht="15.5" x14ac:dyDescent="0.35">
      <c r="C194" t="s">
        <v>243</v>
      </c>
      <c r="D194" s="5">
        <v>-58000000000</v>
      </c>
      <c r="E194" s="5">
        <v>-58000000000</v>
      </c>
      <c r="F194" s="5">
        <v>-58000000000</v>
      </c>
      <c r="G194" s="5">
        <v>-58000000000</v>
      </c>
    </row>
    <row r="195" spans="3:21" ht="15.5" x14ac:dyDescent="0.35">
      <c r="C195" t="s">
        <v>244</v>
      </c>
      <c r="D195" s="5">
        <v>0</v>
      </c>
      <c r="E195" s="5">
        <v>0</v>
      </c>
      <c r="F195" s="5">
        <v>-1000000000</v>
      </c>
      <c r="G195" s="5">
        <v>0</v>
      </c>
    </row>
    <row r="196" spans="3:21" ht="15.5" x14ac:dyDescent="0.35">
      <c r="C196" t="s">
        <v>245</v>
      </c>
    </row>
    <row r="197" spans="3:21" ht="15.5" x14ac:dyDescent="0.35">
      <c r="C197" t="s">
        <v>13</v>
      </c>
      <c r="D197" s="5">
        <v>0</v>
      </c>
      <c r="E197" s="5">
        <v>0</v>
      </c>
      <c r="F197" s="5">
        <v>-1000000000</v>
      </c>
      <c r="G197" s="5">
        <v>0</v>
      </c>
    </row>
    <row r="198" spans="3:21" ht="15.5" x14ac:dyDescent="0.35">
      <c r="C198" t="s">
        <v>16</v>
      </c>
      <c r="D198" s="6">
        <v>-0.1</v>
      </c>
      <c r="E198" s="6">
        <v>-0.12</v>
      </c>
      <c r="F198" s="6">
        <v>-0.2</v>
      </c>
      <c r="G198" s="6">
        <v>-0.13</v>
      </c>
    </row>
    <row r="199" spans="3:21" ht="15.5" x14ac:dyDescent="0.35">
      <c r="C199" t="s">
        <v>58</v>
      </c>
      <c r="I199" s="6">
        <v>19.68</v>
      </c>
      <c r="J199" s="6">
        <v>-0.04</v>
      </c>
      <c r="L199" s="6">
        <v>-13.58</v>
      </c>
      <c r="M199" s="6">
        <v>-2.33</v>
      </c>
      <c r="N199" s="6">
        <v>-3.12</v>
      </c>
      <c r="O199" s="6">
        <v>3.78</v>
      </c>
      <c r="P199" s="6">
        <v>0.44</v>
      </c>
      <c r="Q199" s="6">
        <v>7.0000000000000007E-2</v>
      </c>
      <c r="R199" s="6">
        <v>0.5</v>
      </c>
      <c r="S199" s="6">
        <v>2.67</v>
      </c>
      <c r="T199" s="6">
        <v>5.65</v>
      </c>
      <c r="U199" s="6">
        <v>-24.64</v>
      </c>
    </row>
    <row r="200" spans="3:21" ht="15.5" x14ac:dyDescent="0.35">
      <c r="C200" t="s">
        <v>72</v>
      </c>
      <c r="I200" s="6">
        <v>2.54</v>
      </c>
      <c r="J200" s="5">
        <v>-1250</v>
      </c>
      <c r="K200" s="5">
        <v>0</v>
      </c>
      <c r="L200" s="6">
        <v>-3.68</v>
      </c>
      <c r="M200" s="6">
        <v>-66.95</v>
      </c>
      <c r="N200" s="6">
        <v>-32.69</v>
      </c>
      <c r="O200" s="6">
        <v>25.13</v>
      </c>
      <c r="P200" s="6">
        <v>288.64</v>
      </c>
      <c r="Q200" s="5">
        <v>1900</v>
      </c>
      <c r="R200" s="5">
        <v>300</v>
      </c>
      <c r="S200" s="6">
        <v>64.040000000000006</v>
      </c>
      <c r="T200" s="5">
        <v>0</v>
      </c>
      <c r="U200" s="5">
        <v>0</v>
      </c>
    </row>
    <row r="201" spans="3:21" ht="15.5" x14ac:dyDescent="0.35">
      <c r="C201" t="s">
        <v>75</v>
      </c>
      <c r="I201" s="6">
        <v>59.52</v>
      </c>
      <c r="J201" s="6">
        <v>84.13</v>
      </c>
      <c r="K201" s="6">
        <v>2.82</v>
      </c>
      <c r="L201" s="6">
        <v>3.04</v>
      </c>
      <c r="M201" s="6">
        <v>4.45</v>
      </c>
      <c r="N201" s="6">
        <v>2.92</v>
      </c>
      <c r="O201" s="6">
        <v>3.33</v>
      </c>
      <c r="P201" s="6">
        <v>3.79</v>
      </c>
      <c r="Q201" s="6">
        <v>4.13</v>
      </c>
      <c r="R201" s="6">
        <v>3.82</v>
      </c>
      <c r="S201" s="6">
        <v>4.07</v>
      </c>
      <c r="T201" s="5">
        <v>0</v>
      </c>
      <c r="U201" s="5">
        <v>0</v>
      </c>
    </row>
    <row r="202" spans="3:21" ht="15.5" x14ac:dyDescent="0.35">
      <c r="C202" t="s">
        <v>246</v>
      </c>
      <c r="I202" s="5">
        <v>-550000000</v>
      </c>
      <c r="J202" s="5">
        <v>-140000000</v>
      </c>
      <c r="K202" s="5">
        <v>-9490000000</v>
      </c>
      <c r="L202" s="5">
        <v>-15730000000</v>
      </c>
      <c r="M202" s="5">
        <v>20970000000</v>
      </c>
      <c r="N202" s="5">
        <v>10260000000</v>
      </c>
    </row>
    <row r="203" spans="3:21" ht="15.5" x14ac:dyDescent="0.35">
      <c r="C203" t="s">
        <v>247</v>
      </c>
      <c r="I203" s="6">
        <v>0.15770000000000001</v>
      </c>
      <c r="J203" s="6">
        <v>-4.0000000000000002E-4</v>
      </c>
      <c r="K203" s="5">
        <v>0</v>
      </c>
      <c r="L203" s="6">
        <v>-3.6200000000000003E-2</v>
      </c>
      <c r="M203" s="6">
        <v>-6.0999999999999995E-3</v>
      </c>
      <c r="N203" s="6">
        <v>-9.1999999999999998E-3</v>
      </c>
      <c r="O203" s="6">
        <v>1.23E-2</v>
      </c>
      <c r="P203" s="6">
        <v>1.5E-3</v>
      </c>
      <c r="Q203" s="6">
        <v>2.9999999999999997E-4</v>
      </c>
      <c r="R203" s="6">
        <v>1.8E-3</v>
      </c>
      <c r="S203" s="6">
        <v>9.7000000000000003E-3</v>
      </c>
      <c r="T203" s="6">
        <v>2.0099999999999996E-2</v>
      </c>
      <c r="U203" s="6">
        <v>-5.6900000000000006E-2</v>
      </c>
    </row>
    <row r="204" spans="3:21" ht="15.5" x14ac:dyDescent="0.35">
      <c r="C204" t="s">
        <v>248</v>
      </c>
      <c r="I204" s="6">
        <v>0.19089999999999999</v>
      </c>
      <c r="J204" s="6">
        <v>-5.0000000000000001E-4</v>
      </c>
      <c r="K204" s="5">
        <v>0</v>
      </c>
      <c r="L204" s="6">
        <v>-0.1482</v>
      </c>
      <c r="M204" s="6">
        <v>-2.2400000000000003E-2</v>
      </c>
      <c r="N204" s="6">
        <v>-2.9399999999999999E-2</v>
      </c>
      <c r="O204" s="6">
        <v>3.4700000000000002E-2</v>
      </c>
      <c r="P204" s="6">
        <v>4.0999999999999995E-3</v>
      </c>
      <c r="Q204" s="6">
        <v>7.000000000000001E-4</v>
      </c>
      <c r="R204" s="6">
        <v>4.6999999999999993E-3</v>
      </c>
      <c r="S204" s="6">
        <v>2.52E-2</v>
      </c>
      <c r="T204" s="6">
        <v>6.25E-2</v>
      </c>
      <c r="U204" s="6">
        <v>-0.38630000000000003</v>
      </c>
    </row>
    <row r="205" spans="3:21" ht="15.5" x14ac:dyDescent="0.35">
      <c r="C205" t="s">
        <v>249</v>
      </c>
      <c r="I205" s="6">
        <v>-1.52E-2</v>
      </c>
      <c r="J205" s="6">
        <v>-1.1999999999999999E-3</v>
      </c>
      <c r="K205" s="6">
        <v>-7.0000000000000007E-2</v>
      </c>
      <c r="L205" s="6">
        <v>-4.2900000000000001E-2</v>
      </c>
      <c r="M205" s="6">
        <v>3.0000000000000001E-3</v>
      </c>
      <c r="N205" s="6">
        <v>9.4999999999999998E-3</v>
      </c>
      <c r="O205" s="6">
        <v>2.53E-2</v>
      </c>
      <c r="P205" s="6">
        <v>7.0099999999999996E-2</v>
      </c>
      <c r="Q205" s="6">
        <v>2.6000000000000002E-2</v>
      </c>
      <c r="R205" s="6">
        <v>4.58E-2</v>
      </c>
      <c r="S205" s="6">
        <v>4.2099999999999999E-2</v>
      </c>
      <c r="T205" s="6">
        <v>6.3E-2</v>
      </c>
      <c r="U205" s="6">
        <v>-0.14199999999999999</v>
      </c>
    </row>
    <row r="206" spans="3:21" ht="15.5" x14ac:dyDescent="0.35">
      <c r="C206" t="s">
        <v>250</v>
      </c>
      <c r="I206" s="6">
        <v>-3.73</v>
      </c>
      <c r="J206" s="6">
        <v>-1.04</v>
      </c>
      <c r="K206" s="6">
        <v>-30.97</v>
      </c>
      <c r="L206" s="6">
        <v>-2.21</v>
      </c>
      <c r="M206" s="6">
        <v>0.48</v>
      </c>
      <c r="N206" s="6">
        <v>0.43</v>
      </c>
      <c r="O206" s="6">
        <v>0.77</v>
      </c>
      <c r="P206" s="6">
        <v>1.05</v>
      </c>
      <c r="Q206" s="6">
        <v>1.02</v>
      </c>
      <c r="R206" s="6">
        <v>1.19</v>
      </c>
      <c r="S206" s="6">
        <v>33.130000000000003</v>
      </c>
      <c r="T206" s="6">
        <v>3.9</v>
      </c>
      <c r="U206" s="6">
        <v>-17.579999999999998</v>
      </c>
    </row>
    <row r="207" spans="3:21" ht="15.5" x14ac:dyDescent="0.35">
      <c r="C207" t="s">
        <v>69</v>
      </c>
      <c r="I207" s="6">
        <v>0.48</v>
      </c>
      <c r="J207" s="6">
        <v>0.6</v>
      </c>
      <c r="K207" s="6">
        <v>0.6</v>
      </c>
      <c r="L207" s="6">
        <v>0.55000000000000004</v>
      </c>
      <c r="M207" s="6">
        <v>1.5</v>
      </c>
      <c r="N207" s="6">
        <v>0.96</v>
      </c>
      <c r="O207" s="6">
        <v>0.87</v>
      </c>
      <c r="P207" s="6">
        <v>1.18</v>
      </c>
      <c r="Q207" s="6">
        <v>1.25</v>
      </c>
      <c r="R207" s="6">
        <v>1.41</v>
      </c>
      <c r="S207" s="6">
        <v>1.61</v>
      </c>
      <c r="T207" s="5">
        <v>0</v>
      </c>
      <c r="U207" s="5">
        <v>0</v>
      </c>
    </row>
    <row r="208" spans="3:21" ht="15.5" x14ac:dyDescent="0.35">
      <c r="C208" t="s">
        <v>66</v>
      </c>
      <c r="I208" s="6">
        <v>103.12</v>
      </c>
      <c r="J208" s="6">
        <v>83.46</v>
      </c>
      <c r="K208" s="6">
        <v>83.59</v>
      </c>
      <c r="L208" s="6">
        <v>91.59</v>
      </c>
      <c r="M208" s="6">
        <v>103.85</v>
      </c>
      <c r="N208" s="6">
        <v>106.08</v>
      </c>
      <c r="O208" s="6">
        <v>108.84</v>
      </c>
      <c r="P208" s="6">
        <v>107.18</v>
      </c>
      <c r="Q208" s="6">
        <v>106.74</v>
      </c>
      <c r="R208" s="6">
        <v>106.42</v>
      </c>
      <c r="S208" s="6">
        <v>105.95</v>
      </c>
      <c r="T208" s="6">
        <v>90.44</v>
      </c>
      <c r="U208" s="6">
        <v>63.78</v>
      </c>
    </row>
    <row r="209" spans="3:21" ht="15.5" x14ac:dyDescent="0.35">
      <c r="C209" t="s">
        <v>251</v>
      </c>
      <c r="I209" s="6">
        <v>0.48</v>
      </c>
      <c r="J209" s="6">
        <v>0.6</v>
      </c>
      <c r="K209" s="6">
        <v>0.6</v>
      </c>
      <c r="L209" s="6">
        <v>0.55000000000000004</v>
      </c>
      <c r="M209" s="6">
        <v>1.5</v>
      </c>
      <c r="N209" s="6">
        <v>0.96</v>
      </c>
      <c r="O209" s="6">
        <v>0.87</v>
      </c>
      <c r="P209" s="6">
        <v>1.18</v>
      </c>
      <c r="Q209" s="6">
        <v>1.25</v>
      </c>
      <c r="R209" s="6">
        <v>1.41</v>
      </c>
      <c r="S209" s="6">
        <v>1.61</v>
      </c>
      <c r="T209" s="5">
        <v>0</v>
      </c>
      <c r="U209" s="5">
        <v>0</v>
      </c>
    </row>
    <row r="210" spans="3:21" ht="15.5" x14ac:dyDescent="0.35">
      <c r="C210" t="s">
        <v>252</v>
      </c>
      <c r="I210" s="6">
        <v>103.12</v>
      </c>
      <c r="J210" s="6">
        <v>83.46</v>
      </c>
      <c r="K210" s="6">
        <v>83.59</v>
      </c>
      <c r="L210" s="6">
        <v>91.59</v>
      </c>
      <c r="M210" s="6">
        <v>103.85</v>
      </c>
      <c r="N210" s="6">
        <v>106.08</v>
      </c>
      <c r="O210" s="6">
        <v>108.84</v>
      </c>
      <c r="P210" s="6">
        <v>107.18</v>
      </c>
      <c r="Q210" s="6">
        <v>106.74</v>
      </c>
      <c r="R210" s="6">
        <v>106.42</v>
      </c>
      <c r="S210" s="6">
        <v>105.95</v>
      </c>
      <c r="T210" s="6">
        <v>90.44</v>
      </c>
      <c r="U210" s="6">
        <v>63.78</v>
      </c>
    </row>
    <row r="211" spans="3:21" ht="15.5" x14ac:dyDescent="0.35">
      <c r="C211" t="s">
        <v>253</v>
      </c>
      <c r="I211" s="5">
        <v>4000000000</v>
      </c>
      <c r="J211" s="5">
        <v>4000000000</v>
      </c>
      <c r="K211" s="5">
        <v>722000000000</v>
      </c>
      <c r="L211" s="5">
        <v>719000000000</v>
      </c>
      <c r="M211" s="5">
        <v>1000000000</v>
      </c>
      <c r="N211" s="5">
        <v>1000000000</v>
      </c>
      <c r="O211" s="5">
        <v>38000000000</v>
      </c>
      <c r="P211" s="5">
        <v>55000000000</v>
      </c>
      <c r="Q211" s="5">
        <v>57000000000</v>
      </c>
      <c r="R211" s="5">
        <v>120000000000</v>
      </c>
      <c r="S211" s="5">
        <v>110000000000</v>
      </c>
      <c r="T211" s="5">
        <v>44000000000</v>
      </c>
      <c r="U211" s="5">
        <v>29000000000</v>
      </c>
    </row>
    <row r="212" spans="3:21" ht="15.5" x14ac:dyDescent="0.35">
      <c r="C212" t="s">
        <v>254</v>
      </c>
      <c r="I212" s="5">
        <v>12000000000</v>
      </c>
      <c r="J212" s="5">
        <v>9000000000</v>
      </c>
      <c r="K212" s="5">
        <v>68000000000</v>
      </c>
      <c r="L212" s="5">
        <v>10000000000</v>
      </c>
      <c r="N212" s="5">
        <v>581000000000</v>
      </c>
      <c r="O212" s="5">
        <v>398000000000</v>
      </c>
      <c r="P212" s="5">
        <v>385000000000</v>
      </c>
      <c r="Q212" s="5">
        <v>198000000000</v>
      </c>
      <c r="R212" s="5">
        <v>189000000000</v>
      </c>
      <c r="S212" s="5">
        <v>307000000000</v>
      </c>
    </row>
    <row r="213" spans="3:21" ht="15.5" x14ac:dyDescent="0.35">
      <c r="C213" t="s">
        <v>26</v>
      </c>
      <c r="I213" s="5">
        <v>16000000000</v>
      </c>
      <c r="J213" s="5">
        <v>13000000000</v>
      </c>
      <c r="K213" s="5">
        <v>790000000000</v>
      </c>
      <c r="L213" s="5">
        <v>784000000000</v>
      </c>
      <c r="M213" s="5">
        <v>780000000000</v>
      </c>
      <c r="N213" s="5">
        <v>583000000000</v>
      </c>
      <c r="O213" s="5">
        <v>435000000000</v>
      </c>
      <c r="P213" s="5">
        <v>440000000000</v>
      </c>
      <c r="Q213" s="5">
        <v>255000000000</v>
      </c>
      <c r="R213" s="5">
        <v>309000000000</v>
      </c>
      <c r="S213" s="5">
        <v>417000000000</v>
      </c>
      <c r="T213" s="5">
        <v>461000000000</v>
      </c>
      <c r="U213" s="5">
        <v>250000000000</v>
      </c>
    </row>
    <row r="214" spans="3:21" ht="15.5" x14ac:dyDescent="0.35">
      <c r="C214" t="s">
        <v>23</v>
      </c>
      <c r="I214" s="5">
        <v>15000000000</v>
      </c>
      <c r="J214" s="5">
        <v>13000000000</v>
      </c>
      <c r="K214" s="5">
        <v>784000000000</v>
      </c>
      <c r="L214" s="5">
        <v>775000000000</v>
      </c>
      <c r="M214" s="5">
        <v>771000000000</v>
      </c>
      <c r="N214" s="5">
        <v>572000000000</v>
      </c>
      <c r="O214" s="5">
        <v>429000000000</v>
      </c>
      <c r="P214" s="5">
        <v>431000000000</v>
      </c>
      <c r="Q214" s="5">
        <v>248000000000</v>
      </c>
      <c r="R214" s="5">
        <v>278000000000</v>
      </c>
      <c r="S214" s="5">
        <v>402000000000</v>
      </c>
      <c r="T214" s="5">
        <v>448000000000</v>
      </c>
      <c r="U214" s="5">
        <v>247000000000</v>
      </c>
    </row>
    <row r="215" spans="3:21" ht="15.5" x14ac:dyDescent="0.35">
      <c r="C215" t="s">
        <v>255</v>
      </c>
      <c r="I215" s="5">
        <v>-58000000000</v>
      </c>
      <c r="J215" s="5">
        <v>-33000000000</v>
      </c>
      <c r="K215" s="5">
        <v>-123000000000</v>
      </c>
      <c r="L215" s="5">
        <v>-113000000000</v>
      </c>
      <c r="M215" s="5">
        <v>-80000000000</v>
      </c>
      <c r="N215" s="5">
        <v>148000000000</v>
      </c>
      <c r="O215" s="5">
        <v>70000000000</v>
      </c>
      <c r="P215" s="5">
        <v>77000000000</v>
      </c>
      <c r="Q215" s="5">
        <v>-292000000000</v>
      </c>
      <c r="R215" s="5">
        <v>-306000000000</v>
      </c>
      <c r="S215" s="5">
        <v>-172000000000</v>
      </c>
      <c r="T215" s="5">
        <v>-96000000000</v>
      </c>
      <c r="U215" s="5">
        <v>-192000000000</v>
      </c>
    </row>
    <row r="216" spans="3:21" ht="15.5" x14ac:dyDescent="0.35">
      <c r="C216" t="s">
        <v>256</v>
      </c>
      <c r="I216" s="5">
        <v>-2000000000</v>
      </c>
      <c r="J216" s="5">
        <v>-5000000000</v>
      </c>
      <c r="K216" s="5">
        <v>-6000000000</v>
      </c>
      <c r="L216" s="5">
        <v>-4000000000</v>
      </c>
      <c r="M216" s="5">
        <v>-94000000000</v>
      </c>
      <c r="N216" s="5">
        <v>-54000000000</v>
      </c>
      <c r="O216" s="5">
        <v>31000000000</v>
      </c>
      <c r="P216" s="5">
        <v>-21000000000</v>
      </c>
      <c r="Q216" s="5">
        <v>39000000000</v>
      </c>
      <c r="R216" s="5">
        <v>139000000000</v>
      </c>
      <c r="S216" s="5">
        <v>86000000000</v>
      </c>
      <c r="T216" s="5">
        <v>0</v>
      </c>
      <c r="U216" s="5">
        <v>-37000000000</v>
      </c>
    </row>
    <row r="217" spans="3:21" ht="15.5" x14ac:dyDescent="0.35">
      <c r="C217" t="s">
        <v>257</v>
      </c>
      <c r="J217" s="5">
        <v>0</v>
      </c>
      <c r="K217" s="5">
        <v>0</v>
      </c>
      <c r="L217" s="5">
        <v>0</v>
      </c>
      <c r="M217" s="5">
        <v>-105000000000</v>
      </c>
      <c r="N217" s="5">
        <v>-100000000000</v>
      </c>
      <c r="O217" s="5">
        <v>-29000000000</v>
      </c>
      <c r="P217" s="5">
        <v>-132000000000</v>
      </c>
      <c r="Q217" s="5">
        <v>-29000000000</v>
      </c>
      <c r="R217" s="5">
        <v>-62000000000</v>
      </c>
      <c r="S217" s="5">
        <v>-100000000000</v>
      </c>
      <c r="T217" s="5">
        <v>-312000000000</v>
      </c>
      <c r="U217" s="5">
        <v>-222000000000</v>
      </c>
    </row>
    <row r="218" spans="3:21" ht="15.5" x14ac:dyDescent="0.35">
      <c r="C218" t="s">
        <v>15</v>
      </c>
      <c r="I218" s="5">
        <v>-2000000000</v>
      </c>
      <c r="J218" s="5">
        <v>-5000000000</v>
      </c>
      <c r="K218" s="5">
        <v>-6000000000</v>
      </c>
      <c r="L218" s="5">
        <v>-5000000000</v>
      </c>
      <c r="M218" s="5">
        <v>-199000000000</v>
      </c>
      <c r="N218" s="5">
        <v>-154000000000</v>
      </c>
      <c r="O218" s="5">
        <v>2000000000</v>
      </c>
      <c r="P218" s="5">
        <v>-154000000000</v>
      </c>
      <c r="Q218" s="5">
        <v>11000000000</v>
      </c>
      <c r="R218" s="5">
        <v>78000000000</v>
      </c>
      <c r="S218" s="5">
        <v>-14000000000</v>
      </c>
      <c r="T218" s="5">
        <v>-312000000000</v>
      </c>
      <c r="U218" s="5">
        <v>-259000000000</v>
      </c>
    </row>
    <row r="219" spans="3:21" ht="15.5" x14ac:dyDescent="0.35">
      <c r="C219" t="s">
        <v>17</v>
      </c>
      <c r="I219" s="6">
        <v>-0.62</v>
      </c>
      <c r="J219" s="6">
        <v>-1.32</v>
      </c>
      <c r="K219" s="6">
        <v>-1.82</v>
      </c>
      <c r="L219" s="6">
        <v>-1.28</v>
      </c>
      <c r="M219" s="6">
        <v>-55.96</v>
      </c>
      <c r="N219" s="6">
        <v>-43.34</v>
      </c>
      <c r="O219" s="6">
        <v>0.44</v>
      </c>
      <c r="P219" s="6">
        <v>-43.32</v>
      </c>
      <c r="Q219" s="6">
        <v>3.08</v>
      </c>
      <c r="R219" s="6">
        <v>21.85</v>
      </c>
      <c r="S219" s="6">
        <v>-4.08</v>
      </c>
      <c r="T219" s="6">
        <v>-104.05</v>
      </c>
      <c r="U219" s="6">
        <v>-205.32</v>
      </c>
    </row>
  </sheetData>
  <pageMargins left="0.7" right="0.7" top="0.75" bottom="0.75" header="0.3" footer="0.3"/>
  <ignoredErrors>
    <ignoredError sqref="A1:U220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Y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1769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1770</v>
      </c>
      <c r="D2" s="2" vm="345">
        <f ca="1">IFERROR(_xlfn.STOCKHISTORY("XIDX:" &amp; $C$1, D3, , 0, 0, 1), "Libur")</f>
        <v>1075</v>
      </c>
      <c r="E2" s="2" vm="501">
        <f ca="1">IFERROR(_xlfn.STOCKHISTORY("XIDX:" &amp; $C$1, E3, , 0, 0, 1), "Libur")</f>
        <v>700</v>
      </c>
      <c r="H2" s="2" vm="501">
        <f ca="1">IFERROR(INDEX(D2:G2,COUNT(D2:G2)),"")</f>
        <v>700</v>
      </c>
      <c r="I2" s="2" vm="345">
        <f t="shared" ref="I2:Y2" ca="1" si="0">IFERROR(_xlfn.STOCKHISTORY("XIDX:" &amp; $C$1, I1, , 0, 0, 1), "Libur")</f>
        <v>1075</v>
      </c>
      <c r="J2" s="2" vm="403">
        <f t="shared" ca="1" si="0"/>
        <v>1035</v>
      </c>
      <c r="K2" s="2" vm="522">
        <f t="shared" ca="1" si="0"/>
        <v>1335</v>
      </c>
      <c r="L2" s="2" vm="523">
        <f t="shared" ca="1" si="0"/>
        <v>1620</v>
      </c>
      <c r="M2" s="2" vm="524">
        <f t="shared" ca="1" si="0"/>
        <v>2065</v>
      </c>
      <c r="N2" s="2" vm="525">
        <f t="shared" ca="1" si="0"/>
        <v>596</v>
      </c>
      <c r="O2" s="2" vm="14">
        <f t="shared" ca="1" si="0"/>
        <v>264</v>
      </c>
      <c r="P2" s="2" vm="20">
        <f t="shared" ca="1" si="0"/>
        <v>280</v>
      </c>
      <c r="Q2" s="2" vm="61">
        <f t="shared" ca="1" si="0"/>
        <v>410</v>
      </c>
      <c r="R2" s="2" vm="526">
        <f t="shared" ca="1" si="0"/>
        <v>428</v>
      </c>
      <c r="S2" s="2" vm="452">
        <f t="shared" ca="1" si="0"/>
        <v>135</v>
      </c>
      <c r="T2" s="2" vm="527">
        <f t="shared" ca="1" si="0"/>
        <v>332</v>
      </c>
      <c r="U2" s="2" vm="63">
        <f t="shared" ca="1" si="0"/>
        <v>550</v>
      </c>
      <c r="V2" s="2" vm="528">
        <f t="shared" ca="1" si="0"/>
        <v>1200</v>
      </c>
      <c r="W2" s="2" vm="529">
        <f t="shared" ca="1" si="0"/>
        <v>1370</v>
      </c>
      <c r="X2" s="2" vm="530">
        <f t="shared" ca="1" si="0"/>
        <v>1800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734069200</v>
      </c>
      <c r="E4" s="2">
        <f>IFERROR(INDEX(E51:E500,MATCH($C$4,$C$51:$C$500,0)),"")</f>
        <v>345867820</v>
      </c>
      <c r="H4" s="2">
        <f>IFERROR(SUM(D4:G4)*(4/MAX(1,COUNT(D4:G4))),"")</f>
        <v>2159874040</v>
      </c>
      <c r="I4" s="2">
        <f t="shared" ref="I4:Y4" si="1">IFERROR(INDEX(I51:I500,MATCH($C$4,$C$51:$C$500,0)),"")</f>
        <v>1338626499</v>
      </c>
      <c r="J4" s="2">
        <f t="shared" si="1"/>
        <v>1295465928</v>
      </c>
      <c r="K4" s="2">
        <f t="shared" si="1"/>
        <v>925520340</v>
      </c>
      <c r="L4" s="2">
        <f t="shared" si="1"/>
        <v>904437795</v>
      </c>
      <c r="M4" s="2">
        <f t="shared" si="1"/>
        <v>336175517</v>
      </c>
      <c r="N4" s="2">
        <f t="shared" si="1"/>
        <v>157819047</v>
      </c>
      <c r="O4" s="2">
        <f t="shared" si="1"/>
        <v>262590669</v>
      </c>
      <c r="P4" s="2">
        <f t="shared" si="1"/>
        <v>336707790</v>
      </c>
      <c r="Q4" s="2">
        <f t="shared" si="1"/>
        <v>325599861</v>
      </c>
      <c r="R4" s="2">
        <f t="shared" si="1"/>
        <v>217121593</v>
      </c>
      <c r="S4" s="2">
        <f t="shared" si="1"/>
        <v>249328849</v>
      </c>
      <c r="T4" s="2">
        <f t="shared" si="1"/>
        <v>477643910</v>
      </c>
      <c r="U4" s="2">
        <f t="shared" si="1"/>
        <v>837079750</v>
      </c>
      <c r="V4" s="2">
        <f t="shared" si="1"/>
        <v>1043301146</v>
      </c>
      <c r="W4" s="2">
        <f t="shared" si="1"/>
        <v>7296631000000</v>
      </c>
      <c r="X4" s="2">
        <f t="shared" si="1"/>
        <v>4486422000000</v>
      </c>
      <c r="Y4" s="2">
        <f t="shared" si="1"/>
        <v>4602758000000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26572142</v>
      </c>
      <c r="E5" s="2">
        <f>IFERROR(INDEX(E51:E500,MATCH($C$5,$C$51:$C$500,0)),"")</f>
        <v>9258478</v>
      </c>
      <c r="H5" s="2">
        <f>IFERROR(SUM(D5:G5)*(4/MAX(1,COUNT(D5:G5))),"")</f>
        <v>71661240</v>
      </c>
      <c r="I5" s="2">
        <f t="shared" ref="I5:Y5" si="2">IFERROR(INDEX(I51:I500,MATCH($C$5,$C$51:$C$500,0)),"")</f>
        <v>36931927</v>
      </c>
      <c r="J5" s="2">
        <f t="shared" si="2"/>
        <v>54241659</v>
      </c>
      <c r="K5" s="2">
        <f t="shared" si="2"/>
        <v>151519767</v>
      </c>
      <c r="L5" s="2">
        <f t="shared" si="2"/>
        <v>301317349</v>
      </c>
      <c r="M5" s="2">
        <f t="shared" si="2"/>
        <v>74722929</v>
      </c>
      <c r="N5" s="2">
        <f t="shared" si="2"/>
        <v>59017073</v>
      </c>
      <c r="O5" s="2">
        <f t="shared" si="2"/>
        <v>19019766</v>
      </c>
      <c r="P5" s="2">
        <f t="shared" si="2"/>
        <v>33235057</v>
      </c>
      <c r="Q5" s="2">
        <f t="shared" si="2"/>
        <v>44431120</v>
      </c>
      <c r="R5" s="2">
        <f t="shared" si="2"/>
        <v>13272300</v>
      </c>
      <c r="S5" s="2">
        <f t="shared" si="2"/>
        <v>-12449245</v>
      </c>
      <c r="T5" s="2">
        <f t="shared" si="2"/>
        <v>1673020</v>
      </c>
      <c r="U5" s="2">
        <f t="shared" si="2"/>
        <v>35499561</v>
      </c>
      <c r="V5" s="2">
        <f t="shared" si="2"/>
        <v>126298188</v>
      </c>
      <c r="W5" s="2">
        <f t="shared" si="2"/>
        <v>1394579000000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1947697844</v>
      </c>
      <c r="E6" s="2">
        <f>IFERROR(INDEX(E51:E500,MATCH($C$6,$C$51:$C$500,0)),"")</f>
        <v>1846785969</v>
      </c>
      <c r="H6" s="2">
        <f>IFERROR(INDEX(D6:G6,COUNT(D6:G6)),"")</f>
        <v>1846785969</v>
      </c>
      <c r="I6" s="2">
        <f t="shared" ref="I6:Y6" si="3">IFERROR(INDEX(I51:I500,MATCH($C$6,$C$51:$C$500,0)),"")</f>
        <v>1819489972</v>
      </c>
      <c r="J6" s="2">
        <f t="shared" si="3"/>
        <v>1782654522</v>
      </c>
      <c r="K6" s="2">
        <f t="shared" si="3"/>
        <v>1174720450</v>
      </c>
      <c r="L6" s="2">
        <f t="shared" si="3"/>
        <v>992272505</v>
      </c>
      <c r="M6" s="2">
        <f t="shared" si="3"/>
        <v>650670753</v>
      </c>
      <c r="N6" s="2">
        <f t="shared" si="3"/>
        <v>454796618</v>
      </c>
      <c r="O6" s="2">
        <f t="shared" si="3"/>
        <v>399583513</v>
      </c>
      <c r="P6" s="2">
        <f t="shared" si="3"/>
        <v>388486791</v>
      </c>
      <c r="Q6" s="2">
        <f t="shared" si="3"/>
        <v>395860722</v>
      </c>
      <c r="R6" s="2">
        <f t="shared" si="3"/>
        <v>355430321</v>
      </c>
      <c r="S6" s="2">
        <f t="shared" si="3"/>
        <v>343429663</v>
      </c>
      <c r="T6" s="2">
        <f t="shared" si="3"/>
        <v>361968684</v>
      </c>
      <c r="U6" s="2">
        <f t="shared" si="3"/>
        <v>394975591</v>
      </c>
      <c r="V6" s="2">
        <f t="shared" si="3"/>
        <v>428639439</v>
      </c>
      <c r="W6" s="2">
        <f t="shared" si="3"/>
        <v>3556981000000</v>
      </c>
      <c r="X6" s="2">
        <f t="shared" si="3"/>
        <v>2544890000000</v>
      </c>
      <c r="Y6" s="2">
        <f t="shared" si="3"/>
        <v>758649000000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13.52</v>
      </c>
      <c r="E7" s="3">
        <f>IFERROR(INDEX(E51:E500,MATCH($C$7,$C$51:$C$500,0))/1000000000,"")</f>
        <v>13.52</v>
      </c>
      <c r="H7" s="3">
        <f>IFERROR(INDEX(D7:G7,COUNT(D7:G7)),"")</f>
        <v>13.52</v>
      </c>
      <c r="I7" s="3">
        <f t="shared" ref="I7:Y7" si="4">IFERROR(INDEX(I51:I500,MATCH($C$7,$C$51:$C$500,0))/1000000000,"")</f>
        <v>13.52</v>
      </c>
      <c r="J7" s="3">
        <f t="shared" si="4"/>
        <v>13.52</v>
      </c>
      <c r="K7" s="3">
        <f t="shared" si="4"/>
        <v>13.52</v>
      </c>
      <c r="L7" s="3">
        <f t="shared" si="4"/>
        <v>13.52</v>
      </c>
      <c r="M7" s="3">
        <f t="shared" si="4"/>
        <v>2.7</v>
      </c>
      <c r="N7" s="3">
        <f t="shared" si="4"/>
        <v>2.7</v>
      </c>
      <c r="O7" s="3">
        <f t="shared" si="4"/>
        <v>2.7</v>
      </c>
      <c r="P7" s="3">
        <f t="shared" si="4"/>
        <v>2.7</v>
      </c>
      <c r="Q7" s="3">
        <f t="shared" si="4"/>
        <v>2.7</v>
      </c>
      <c r="R7" s="3">
        <f t="shared" si="4"/>
        <v>2.7</v>
      </c>
      <c r="S7" s="3">
        <f t="shared" si="4"/>
        <v>2.7</v>
      </c>
      <c r="T7" s="3">
        <f t="shared" si="4"/>
        <v>2.7</v>
      </c>
      <c r="U7" s="3">
        <f t="shared" si="4"/>
        <v>2.7</v>
      </c>
      <c r="V7" s="3">
        <f t="shared" si="4"/>
        <v>2.7</v>
      </c>
      <c r="W7" s="3">
        <f t="shared" si="4"/>
        <v>2.7</v>
      </c>
      <c r="X7" s="3">
        <f t="shared" si="4"/>
        <v>2.7</v>
      </c>
      <c r="Y7" s="3">
        <f t="shared" si="4"/>
        <v>2.5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431000000000</v>
      </c>
      <c r="E8" s="2">
        <f>IFERROR(INDEX(E51:E500,MATCH("Free cash flow (Quarter)",$C$51:$C$500,0)),"")</f>
        <v>-1984000000000</v>
      </c>
      <c r="H8" s="2">
        <f>IFERROR(INDEX(D8:G8,COUNT(D8:G8)),"")</f>
        <v>-1984000000000</v>
      </c>
      <c r="I8" s="2">
        <f t="shared" ref="I8:Y8" si="5">IFERROR(INDEX(I51:I500,MATCH($C$8,$C$51:$C$500,0)),"")</f>
        <v>-11717000000000</v>
      </c>
      <c r="J8" s="2">
        <f t="shared" si="5"/>
        <v>-1796000000000</v>
      </c>
      <c r="K8" s="2">
        <f t="shared" si="5"/>
        <v>2798000000000</v>
      </c>
      <c r="L8" s="2">
        <f t="shared" si="5"/>
        <v>5727000000000</v>
      </c>
      <c r="M8" s="2">
        <f t="shared" si="5"/>
        <v>1622000000000</v>
      </c>
      <c r="N8" s="2">
        <f t="shared" si="5"/>
        <v>570000000000</v>
      </c>
      <c r="O8" s="2">
        <f t="shared" si="5"/>
        <v>209000000000</v>
      </c>
      <c r="P8" s="2">
        <f t="shared" si="5"/>
        <v>202000000000</v>
      </c>
      <c r="Q8" s="2">
        <f t="shared" si="5"/>
        <v>603000000000</v>
      </c>
      <c r="R8" s="2">
        <f t="shared" si="5"/>
        <v>535000000000</v>
      </c>
      <c r="S8" s="2">
        <f t="shared" si="5"/>
        <v>92000000000</v>
      </c>
      <c r="T8" s="2">
        <f t="shared" si="5"/>
        <v>587000000000</v>
      </c>
      <c r="U8" s="2">
        <f t="shared" si="5"/>
        <v>1375000000000</v>
      </c>
      <c r="V8" s="2">
        <f t="shared" si="5"/>
        <v>905000000000</v>
      </c>
      <c r="W8" s="2">
        <f t="shared" si="5"/>
        <v>1369000000000</v>
      </c>
      <c r="X8" s="2">
        <f t="shared" si="5"/>
        <v>261000000000</v>
      </c>
      <c r="Y8" s="2">
        <f t="shared" si="5"/>
        <v>901000000000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31.86</v>
      </c>
      <c r="E9" s="3">
        <f>IFERROR(INDEX(E51:E500,MATCH("Free cash flow per share (Quarter)",$C$51:$C$500,0)),"")</f>
        <v>-146.76</v>
      </c>
      <c r="H9" s="3">
        <f>IFERROR(INDEX(D9:G9,COUNT(D9:G9)),"")</f>
        <v>-146.76</v>
      </c>
      <c r="I9" s="3">
        <f t="shared" ref="I9:Y9" si="6">IFERROR(INDEX(I51:I500,MATCH($C$9,$C$51:$C$500,0)),"")</f>
        <v>-866.78</v>
      </c>
      <c r="J9" s="3">
        <f t="shared" si="6"/>
        <v>-132.86000000000001</v>
      </c>
      <c r="K9" s="3">
        <f t="shared" si="6"/>
        <v>206.95</v>
      </c>
      <c r="L9" s="3">
        <f t="shared" si="6"/>
        <v>423.67</v>
      </c>
      <c r="M9" s="3">
        <f t="shared" si="6"/>
        <v>599.95000000000005</v>
      </c>
      <c r="N9" s="3">
        <f t="shared" si="6"/>
        <v>210.68</v>
      </c>
      <c r="O9" s="3">
        <f t="shared" si="6"/>
        <v>77.36</v>
      </c>
      <c r="P9" s="3">
        <f t="shared" si="6"/>
        <v>74.66</v>
      </c>
      <c r="Q9" s="3">
        <f t="shared" si="6"/>
        <v>222.92</v>
      </c>
      <c r="R9" s="3">
        <f t="shared" si="6"/>
        <v>197.71</v>
      </c>
      <c r="S9" s="3">
        <f t="shared" si="6"/>
        <v>34.08</v>
      </c>
      <c r="T9" s="3">
        <f t="shared" si="6"/>
        <v>217.27</v>
      </c>
      <c r="U9" s="3">
        <f t="shared" si="6"/>
        <v>508.59</v>
      </c>
      <c r="V9" s="3">
        <f t="shared" si="6"/>
        <v>334.6</v>
      </c>
      <c r="W9" s="3">
        <f t="shared" si="6"/>
        <v>506.9</v>
      </c>
      <c r="X9" s="3">
        <f t="shared" si="6"/>
        <v>96.77</v>
      </c>
      <c r="Y9" s="3">
        <f t="shared" si="6"/>
        <v>360.45</v>
      </c>
    </row>
    <row r="10" spans="1:25" ht="15.5" x14ac:dyDescent="0.35">
      <c r="C10" t="s">
        <v>18</v>
      </c>
      <c r="D10" s="3">
        <f ca="1">IFERROR(IF(D9=0,"",D2/D9),"")</f>
        <v>33.741368487131197</v>
      </c>
      <c r="E10" s="3">
        <f ca="1">IFERROR(IF(E9=0,"",E2/E9),"")</f>
        <v>-4.7696920141727999</v>
      </c>
      <c r="I10" s="3">
        <f t="shared" ref="I10:Y10" ca="1" si="7">IFERROR(IF(I9=0,"",I2/I9),"")</f>
        <v>-1.2402224324511411</v>
      </c>
      <c r="J10" s="3">
        <f t="shared" ca="1" si="7"/>
        <v>-7.7901550504290222</v>
      </c>
      <c r="K10" s="3">
        <f t="shared" ca="1" si="7"/>
        <v>6.4508335346702106</v>
      </c>
      <c r="L10" s="3">
        <f t="shared" ca="1" si="7"/>
        <v>3.823730733825855</v>
      </c>
      <c r="M10" s="3">
        <f t="shared" ca="1" si="7"/>
        <v>3.4419534961246767</v>
      </c>
      <c r="N10" s="3">
        <f t="shared" ca="1" si="7"/>
        <v>2.8289348775393961</v>
      </c>
      <c r="O10" s="3">
        <f t="shared" ca="1" si="7"/>
        <v>3.4126163391933817</v>
      </c>
      <c r="P10" s="3">
        <f t="shared" ca="1" si="7"/>
        <v>3.7503348513260115</v>
      </c>
      <c r="Q10" s="3">
        <f t="shared" ca="1" si="7"/>
        <v>1.8392248340211736</v>
      </c>
      <c r="R10" s="3">
        <f t="shared" ca="1" si="7"/>
        <v>2.1647868089626221</v>
      </c>
      <c r="S10" s="3">
        <f t="shared" ca="1" si="7"/>
        <v>3.961267605633803</v>
      </c>
      <c r="T10" s="3">
        <f t="shared" ca="1" si="7"/>
        <v>1.5280526533805863</v>
      </c>
      <c r="U10" s="3">
        <f t="shared" ca="1" si="7"/>
        <v>1.0814211840578856</v>
      </c>
      <c r="V10" s="3">
        <f t="shared" ca="1" si="7"/>
        <v>3.5863717872086069</v>
      </c>
      <c r="W10" s="3">
        <f t="shared" ca="1" si="7"/>
        <v>2.7027027027027026</v>
      </c>
      <c r="X10" s="3">
        <f t="shared" ca="1" si="7"/>
        <v>18.60080603492818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144936322</v>
      </c>
      <c r="E11" s="2">
        <f>IFERROR(INDEX(E51:E500,MATCH($C$11,$C$51:$C$500,0)),"")</f>
        <v>154778686</v>
      </c>
      <c r="H11" s="2">
        <f>IFERROR(INDEX(D11:G11,COUNT(D11:G11)),"")</f>
        <v>154778686</v>
      </c>
      <c r="I11" s="2">
        <f t="shared" ref="I11:Y11" si="8">IFERROR(INDEX(I51:I500,MATCH($C$11,$C$51:$C$500,0)),"")</f>
        <v>148820334</v>
      </c>
      <c r="J11" s="2">
        <f t="shared" si="8"/>
        <v>118391065</v>
      </c>
      <c r="K11" s="2">
        <f t="shared" si="8"/>
        <v>157160214</v>
      </c>
      <c r="L11" s="2">
        <f t="shared" si="8"/>
        <v>370538755</v>
      </c>
      <c r="M11" s="2">
        <f t="shared" si="8"/>
        <v>149354808</v>
      </c>
      <c r="N11" s="2">
        <f t="shared" si="8"/>
        <v>211130696</v>
      </c>
      <c r="O11" s="2">
        <f t="shared" si="8"/>
        <v>226523205</v>
      </c>
      <c r="P11" s="2">
        <f t="shared" si="8"/>
        <v>216441996</v>
      </c>
      <c r="Q11" s="2">
        <f t="shared" si="8"/>
        <v>266353112</v>
      </c>
      <c r="R11" s="2">
        <f t="shared" si="8"/>
        <v>231019743</v>
      </c>
      <c r="S11" s="2">
        <f t="shared" si="8"/>
        <v>195712871</v>
      </c>
      <c r="T11" s="2">
        <f t="shared" si="8"/>
        <v>201305297</v>
      </c>
      <c r="U11" s="2">
        <f t="shared" si="8"/>
        <v>181358279</v>
      </c>
      <c r="V11" s="2">
        <f t="shared" si="8"/>
        <v>162322465</v>
      </c>
      <c r="W11" s="2">
        <f t="shared" si="8"/>
        <v>1660807000000</v>
      </c>
      <c r="X11" s="2">
        <f t="shared" si="8"/>
        <v>1029592000000</v>
      </c>
      <c r="Y11" s="2">
        <f t="shared" si="8"/>
        <v>586621000000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7711000000000</v>
      </c>
      <c r="E12" s="2">
        <f>IFERROR(INDEX(E51:E500,MATCH("Net Debt (Quarter)",$C$51:$C$500,0)),"")</f>
        <v>7867000000000</v>
      </c>
      <c r="H12" s="2">
        <f>IFERROR(INDEX(D12:G12,COUNT(D12:G12)),"")</f>
        <v>7867000000000</v>
      </c>
      <c r="I12" s="2">
        <f t="shared" ref="I12:Y12" si="9">IFERROR(INDEX(I51:I500,MATCH($C$12,$C$51:$C$500,0)),"")</f>
        <v>7835000000000</v>
      </c>
      <c r="J12" s="2">
        <f t="shared" si="9"/>
        <v>3115000000000</v>
      </c>
      <c r="K12" s="2">
        <f t="shared" si="9"/>
        <v>789000000000</v>
      </c>
      <c r="L12" s="2">
        <f t="shared" si="9"/>
        <v>-5742000000000</v>
      </c>
      <c r="M12" s="2">
        <f t="shared" si="9"/>
        <v>-699000000000</v>
      </c>
      <c r="N12" s="2">
        <f t="shared" si="9"/>
        <v>-2945000000000</v>
      </c>
      <c r="O12" s="2">
        <f t="shared" si="9"/>
        <v>-3149000000000</v>
      </c>
      <c r="P12" s="2">
        <f t="shared" si="9"/>
        <v>-3134000000000</v>
      </c>
      <c r="Q12" s="2">
        <f t="shared" si="9"/>
        <v>-3609000000000</v>
      </c>
      <c r="R12" s="2">
        <f t="shared" si="9"/>
        <v>-3104000000000</v>
      </c>
      <c r="S12" s="2">
        <f t="shared" si="9"/>
        <v>-2700000000000</v>
      </c>
      <c r="T12" s="2">
        <f t="shared" si="9"/>
        <v>-2504000000000</v>
      </c>
      <c r="U12" s="2">
        <f t="shared" si="9"/>
        <v>-2212000000000</v>
      </c>
      <c r="V12" s="2">
        <f t="shared" si="9"/>
        <v>-1570000000000</v>
      </c>
      <c r="W12" s="2">
        <f t="shared" si="9"/>
        <v>-1659000000000</v>
      </c>
      <c r="X12" s="2">
        <f t="shared" si="9"/>
        <v>-978000000000</v>
      </c>
      <c r="Y12" s="2">
        <f t="shared" si="9"/>
        <v>-81000000000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10305000000000</v>
      </c>
      <c r="E13" s="2">
        <f>IFERROR(INDEX(E51:E500,MATCH("Total Debt (Quarter)",$C$51:$C$500,0)),"")</f>
        <v>10498000000000</v>
      </c>
      <c r="H13" s="2">
        <f>IFERROR(INDEX(D13:G13,COUNT(D13:G13)),"")</f>
        <v>10498000000000</v>
      </c>
      <c r="I13" s="2">
        <f t="shared" ref="I13:Y13" si="10">IFERROR(INDEX(I51:I500,MATCH($C$13,$C$51:$C$500,0)),"")</f>
        <v>10323000000000</v>
      </c>
      <c r="J13" s="2">
        <f t="shared" si="10"/>
        <v>5028000000000</v>
      </c>
      <c r="K13" s="2">
        <f t="shared" si="10"/>
        <v>3215000000000</v>
      </c>
      <c r="L13" s="2">
        <f t="shared" si="10"/>
        <v>35000000000</v>
      </c>
      <c r="M13" s="2">
        <f t="shared" si="10"/>
        <v>1434000000000</v>
      </c>
      <c r="N13" s="2">
        <f t="shared" si="10"/>
        <v>33000000000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2000000000</v>
      </c>
      <c r="X13" s="2">
        <f t="shared" si="10"/>
        <v>52000000000</v>
      </c>
      <c r="Y13" s="2">
        <f t="shared" si="10"/>
        <v>506000000000</v>
      </c>
    </row>
    <row r="14" spans="1:25" ht="15.5" x14ac:dyDescent="0.35">
      <c r="C14" t="s">
        <v>27</v>
      </c>
      <c r="D14" s="2">
        <f>IFERROR(INDEX(D51:D500,MATCH($C$14,$C$51:$C$500,0)),"")</f>
        <v>-21654863</v>
      </c>
      <c r="E14" s="2">
        <f>IFERROR(INDEX(E51:E500,MATCH($C$14,$C$51:$C$500,0)),"")</f>
        <v>-20435964</v>
      </c>
      <c r="H14" s="2">
        <f>IFERROR(SUM(D14:G14)*(4/MAX(1,COUNT(D14:G14))),"")</f>
        <v>-84181654</v>
      </c>
      <c r="I14" s="2">
        <f t="shared" ref="I14:Y14" si="11">IFERROR(INDEX(I51:I500,MATCH($C$14,$C$51:$C$500,0)),"")</f>
        <v>-58729682</v>
      </c>
      <c r="J14" s="2">
        <f t="shared" si="11"/>
        <v>-32539865</v>
      </c>
      <c r="K14" s="2">
        <f t="shared" si="11"/>
        <v>-6062236</v>
      </c>
      <c r="L14" s="2">
        <f t="shared" si="11"/>
        <v>-3210740</v>
      </c>
      <c r="M14" s="2">
        <f t="shared" si="11"/>
        <v>-3100559</v>
      </c>
      <c r="N14" s="2">
        <f t="shared" si="11"/>
        <v>-1820621</v>
      </c>
      <c r="O14" s="2">
        <f t="shared" si="11"/>
        <v>-1618609</v>
      </c>
      <c r="P14" s="2">
        <f t="shared" si="11"/>
        <v>-2162616</v>
      </c>
      <c r="Q14" s="2">
        <f t="shared" si="11"/>
        <v>-1608826</v>
      </c>
      <c r="R14" s="2">
        <f t="shared" si="11"/>
        <v>-1574383</v>
      </c>
      <c r="S14" s="2">
        <f t="shared" si="11"/>
        <v>-2286150</v>
      </c>
      <c r="T14" s="2">
        <f t="shared" si="11"/>
        <v>-3106551</v>
      </c>
      <c r="U14" s="2">
        <f t="shared" si="11"/>
        <v>-3361593</v>
      </c>
      <c r="V14" s="2">
        <f t="shared" si="11"/>
        <v>-3300651</v>
      </c>
      <c r="W14" s="2">
        <f t="shared" si="11"/>
        <v>-46803000000</v>
      </c>
      <c r="X14" s="2">
        <f t="shared" si="11"/>
        <v>-69710000000</v>
      </c>
      <c r="Y14" s="2">
        <f t="shared" si="11"/>
        <v>-50384000000</v>
      </c>
    </row>
    <row r="15" spans="1:25" ht="15.5" x14ac:dyDescent="0.35">
      <c r="C15" t="s">
        <v>28</v>
      </c>
      <c r="D15" s="2">
        <f>IFERROR(INDEX(D51:D500,MATCH($C$15,$C$51:$C$500,0)),"")</f>
        <v>-10618997</v>
      </c>
      <c r="E15" s="2">
        <f>IFERROR(INDEX(E51:E500,MATCH($C$15,$C$51:$C$500,0)),"")</f>
        <v>-1044837</v>
      </c>
      <c r="H15" s="2">
        <f>IFERROR(SUM(D15:G15)*(4/MAX(1,COUNT(D15:G15))),"")</f>
        <v>-23327668</v>
      </c>
      <c r="I15" s="2">
        <f t="shared" ref="I15:Y15" si="12">IFERROR(INDEX(I51:I500,MATCH($C$15,$C$51:$C$500,0)),"")</f>
        <v>-26293702</v>
      </c>
      <c r="J15" s="2">
        <f t="shared" si="12"/>
        <v>-37445542</v>
      </c>
      <c r="K15" s="2">
        <f t="shared" si="12"/>
        <v>-67328341</v>
      </c>
      <c r="L15" s="2">
        <f t="shared" si="12"/>
        <v>-97775087</v>
      </c>
      <c r="M15" s="2">
        <f t="shared" si="12"/>
        <v>-29087809</v>
      </c>
      <c r="N15" s="2">
        <f t="shared" si="12"/>
        <v>-3879082</v>
      </c>
      <c r="O15" s="2">
        <f t="shared" si="12"/>
        <v>-5505306</v>
      </c>
      <c r="P15" s="2">
        <f t="shared" si="12"/>
        <v>-7986047</v>
      </c>
      <c r="Q15" s="2">
        <f t="shared" si="12"/>
        <v>-17443899</v>
      </c>
      <c r="R15" s="2">
        <f t="shared" si="12"/>
        <v>-11528123</v>
      </c>
      <c r="S15" s="2">
        <f t="shared" si="12"/>
        <v>-1423403</v>
      </c>
      <c r="T15" s="2">
        <f t="shared" si="12"/>
        <v>-4755712</v>
      </c>
      <c r="U15" s="2">
        <f t="shared" si="12"/>
        <v>-13494021</v>
      </c>
      <c r="V15" s="2">
        <f t="shared" si="12"/>
        <v>-51339588</v>
      </c>
      <c r="W15" s="2">
        <f t="shared" si="12"/>
        <v>-539351000000</v>
      </c>
      <c r="X15" s="2">
        <f t="shared" si="12"/>
        <v>-246153000000</v>
      </c>
      <c r="Y15" s="2">
        <f t="shared" si="12"/>
        <v>-299860000000</v>
      </c>
    </row>
    <row r="16" spans="1:25" ht="15.5" x14ac:dyDescent="0.35">
      <c r="C16" t="s">
        <v>29</v>
      </c>
      <c r="D16" s="2">
        <f>IFERROR(INDEX(D51:D500,MATCH($C$16,$C$51:$C$500,0)),"")</f>
        <v>112808836</v>
      </c>
      <c r="E16" s="2">
        <f>IFERROR(INDEX(E51:E500,MATCH($C$16,$C$51:$C$500,0)),"")</f>
        <v>28161661</v>
      </c>
      <c r="H16" s="2">
        <f>IFERROR(SUM(D16:G16)*(4/MAX(1,COUNT(D16:G16))),"")</f>
        <v>281940994</v>
      </c>
      <c r="I16" s="2">
        <f t="shared" ref="I16:Y16" si="13">IFERROR(INDEX(I51:I500,MATCH($C$16,$C$51:$C$500,0)),"")</f>
        <v>71616170</v>
      </c>
      <c r="J16" s="2">
        <f t="shared" si="13"/>
        <v>115105273</v>
      </c>
      <c r="K16" s="2">
        <f t="shared" si="13"/>
        <v>263000453</v>
      </c>
      <c r="L16" s="2">
        <f t="shared" si="13"/>
        <v>477547194</v>
      </c>
      <c r="M16" s="2">
        <f t="shared" si="13"/>
        <v>127541480</v>
      </c>
      <c r="N16" s="2">
        <f t="shared" si="13"/>
        <v>64171397</v>
      </c>
      <c r="O16" s="2">
        <f t="shared" si="13"/>
        <v>25627895</v>
      </c>
      <c r="P16" s="2">
        <f t="shared" si="13"/>
        <v>48191469</v>
      </c>
      <c r="Q16" s="2">
        <f t="shared" si="13"/>
        <v>73191900</v>
      </c>
      <c r="R16" s="2">
        <f t="shared" si="13"/>
        <v>29507866</v>
      </c>
      <c r="S16" s="2">
        <f t="shared" si="13"/>
        <v>-17573426</v>
      </c>
      <c r="T16" s="2">
        <f t="shared" si="13"/>
        <v>7361665</v>
      </c>
      <c r="U16" s="2">
        <f t="shared" si="13"/>
        <v>63074121</v>
      </c>
      <c r="V16" s="2">
        <f t="shared" si="13"/>
        <v>213009713</v>
      </c>
      <c r="W16" s="2">
        <f t="shared" si="13"/>
        <v>2318335000000</v>
      </c>
      <c r="X16" s="2">
        <f t="shared" si="13"/>
        <v>1227359000000</v>
      </c>
      <c r="Y16" s="2">
        <f t="shared" si="13"/>
        <v>1213229000000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14534000000000</v>
      </c>
      <c r="E20" s="2">
        <f ca="1">IFERROR(E21*E2,"")</f>
        <v>9464000000000</v>
      </c>
      <c r="H20" s="2">
        <f t="shared" ref="H20:Y20" ca="1" si="14">IFERROR(H21*H2,"")</f>
        <v>9464000000000</v>
      </c>
      <c r="I20" s="2">
        <f t="shared" ca="1" si="14"/>
        <v>14534000000000</v>
      </c>
      <c r="J20" s="2">
        <f t="shared" ca="1" si="14"/>
        <v>13993200000000</v>
      </c>
      <c r="K20" s="2">
        <f t="shared" ca="1" si="14"/>
        <v>18049200000000</v>
      </c>
      <c r="L20" s="2">
        <f t="shared" ca="1" si="14"/>
        <v>21902400000000</v>
      </c>
      <c r="M20" s="2">
        <f t="shared" ca="1" si="14"/>
        <v>5575500000000</v>
      </c>
      <c r="N20" s="2">
        <f t="shared" ca="1" si="14"/>
        <v>1609200000000</v>
      </c>
      <c r="O20" s="2">
        <f t="shared" ca="1" si="14"/>
        <v>712800000000</v>
      </c>
      <c r="P20" s="2">
        <f t="shared" ca="1" si="14"/>
        <v>756000000000</v>
      </c>
      <c r="Q20" s="2">
        <f t="shared" ca="1" si="14"/>
        <v>1107000000000</v>
      </c>
      <c r="R20" s="2">
        <f t="shared" ca="1" si="14"/>
        <v>1155600000000</v>
      </c>
      <c r="S20" s="2">
        <f t="shared" ca="1" si="14"/>
        <v>364500000000</v>
      </c>
      <c r="T20" s="2">
        <f t="shared" ca="1" si="14"/>
        <v>896400000000</v>
      </c>
      <c r="U20" s="2">
        <f t="shared" ca="1" si="14"/>
        <v>1485000000000</v>
      </c>
      <c r="V20" s="2">
        <f t="shared" ca="1" si="14"/>
        <v>3240000000000</v>
      </c>
      <c r="W20" s="2">
        <f t="shared" ca="1" si="14"/>
        <v>3699000000000</v>
      </c>
      <c r="X20" s="2">
        <f t="shared" ca="1" si="14"/>
        <v>4860000000000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13520000000</v>
      </c>
      <c r="E21" s="2">
        <f>IFERROR(INDEX(E51:E500,MATCH($C$7,$C$51:$C$500,0)),"")</f>
        <v>13520000000</v>
      </c>
      <c r="H21" s="2">
        <f>IFERROR(INDEX(D21:G21,COUNT(D21:G21)),"")</f>
        <v>13520000000</v>
      </c>
      <c r="I21" s="2">
        <f t="shared" ref="I21:Y21" si="15">IFERROR(INDEX(I51:I500,MATCH($C$7,$C$51:$C$500,0)),"")</f>
        <v>13520000000</v>
      </c>
      <c r="J21" s="2">
        <f t="shared" si="15"/>
        <v>13520000000</v>
      </c>
      <c r="K21" s="2">
        <f t="shared" si="15"/>
        <v>13520000000</v>
      </c>
      <c r="L21" s="2">
        <f t="shared" si="15"/>
        <v>13520000000</v>
      </c>
      <c r="M21" s="2">
        <f t="shared" si="15"/>
        <v>2700000000</v>
      </c>
      <c r="N21" s="2">
        <f t="shared" si="15"/>
        <v>2700000000</v>
      </c>
      <c r="O21" s="2">
        <f t="shared" si="15"/>
        <v>2700000000</v>
      </c>
      <c r="P21" s="2">
        <f t="shared" si="15"/>
        <v>2700000000</v>
      </c>
      <c r="Q21" s="2">
        <f t="shared" si="15"/>
        <v>2700000000</v>
      </c>
      <c r="R21" s="2">
        <f t="shared" si="15"/>
        <v>2700000000</v>
      </c>
      <c r="S21" s="2">
        <f t="shared" si="15"/>
        <v>2700000000</v>
      </c>
      <c r="T21" s="2">
        <f t="shared" si="15"/>
        <v>2700000000</v>
      </c>
      <c r="U21" s="2">
        <f t="shared" si="15"/>
        <v>2700000000</v>
      </c>
      <c r="V21" s="2">
        <f t="shared" si="15"/>
        <v>2700000000</v>
      </c>
      <c r="W21" s="2">
        <f t="shared" si="15"/>
        <v>2700000000</v>
      </c>
      <c r="X21" s="2">
        <f t="shared" si="15"/>
        <v>2700000000</v>
      </c>
      <c r="Y21" s="2">
        <f t="shared" si="15"/>
        <v>2500000000</v>
      </c>
    </row>
    <row r="23" spans="1:25" ht="15.5" x14ac:dyDescent="0.35">
      <c r="B23" t="s">
        <v>54</v>
      </c>
      <c r="C23" t="s">
        <v>55</v>
      </c>
      <c r="D23" s="3">
        <f>IFERROR(D5/D6*100,"")</f>
        <v>1.3642846133375912</v>
      </c>
      <c r="E23" s="3">
        <f>IFERROR(E5/E6*100,"")</f>
        <v>0.50132923659872142</v>
      </c>
      <c r="H23" s="3">
        <f t="shared" ref="H23:Y23" si="16">IFERROR(H5/H6*100,"")</f>
        <v>3.8803218782739193</v>
      </c>
      <c r="I23" s="3">
        <f t="shared" si="16"/>
        <v>2.0297955783402362</v>
      </c>
      <c r="J23" s="3">
        <f t="shared" si="16"/>
        <v>3.0427465518750694</v>
      </c>
      <c r="K23" s="3">
        <f t="shared" si="16"/>
        <v>12.898368033007342</v>
      </c>
      <c r="L23" s="3">
        <f t="shared" si="16"/>
        <v>30.36639103489016</v>
      </c>
      <c r="M23" s="3">
        <f t="shared" si="16"/>
        <v>11.483984589053751</v>
      </c>
      <c r="N23" s="3">
        <f t="shared" si="16"/>
        <v>12.976585722983542</v>
      </c>
      <c r="O23" s="3">
        <f t="shared" si="16"/>
        <v>4.7598975886675285</v>
      </c>
      <c r="P23" s="3">
        <f t="shared" si="16"/>
        <v>8.5550030966175115</v>
      </c>
      <c r="Q23" s="3">
        <f t="shared" si="16"/>
        <v>11.223927389290216</v>
      </c>
      <c r="R23" s="3">
        <f t="shared" si="16"/>
        <v>3.734149625349493</v>
      </c>
      <c r="S23" s="3">
        <f t="shared" si="16"/>
        <v>-3.6249766229424392</v>
      </c>
      <c r="T23" s="3">
        <f t="shared" si="16"/>
        <v>0.4622002051426084</v>
      </c>
      <c r="U23" s="3">
        <f t="shared" si="16"/>
        <v>8.9877860325804289</v>
      </c>
      <c r="V23" s="3">
        <f t="shared" si="16"/>
        <v>29.464901385334258</v>
      </c>
      <c r="W23" s="3">
        <f t="shared" si="16"/>
        <v>39.206816117375944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-7.6385939318706852E-2</v>
      </c>
      <c r="E24" s="4">
        <f>IFERROR(_xlfn.RRI(5,J23,E23),"")</f>
        <v>-0.30277740850166379</v>
      </c>
      <c r="H24" s="4">
        <f t="shared" ref="H24:Y24" si="17">IFERROR(_xlfn.RRI(5,M23,H23),"")</f>
        <v>-0.19507571537953483</v>
      </c>
      <c r="I24" s="4">
        <f t="shared" si="17"/>
        <v>-0.3099852532575903</v>
      </c>
      <c r="J24" s="4">
        <f t="shared" si="17"/>
        <v>-8.5605439195844291E-2</v>
      </c>
      <c r="K24" s="4">
        <f t="shared" si="17"/>
        <v>8.5582712455497534E-2</v>
      </c>
      <c r="L24" s="4">
        <f t="shared" si="17"/>
        <v>0.22025238834905791</v>
      </c>
      <c r="M24" s="4">
        <f t="shared" si="17"/>
        <v>0.25193037609740165</v>
      </c>
      <c r="N24" s="4" t="str">
        <f t="shared" si="17"/>
        <v/>
      </c>
      <c r="O24" s="4">
        <f t="shared" si="17"/>
        <v>0.5942392418020892</v>
      </c>
      <c r="P24" s="4">
        <f t="shared" si="17"/>
        <v>-9.8215066246319926E-3</v>
      </c>
      <c r="Q24" s="4">
        <f t="shared" si="17"/>
        <v>-0.17554307289662596</v>
      </c>
      <c r="R24" s="4">
        <f t="shared" si="17"/>
        <v>-0.37516402230080659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45.62</v>
      </c>
      <c r="J25" s="3">
        <f t="shared" si="18"/>
        <v>63.39</v>
      </c>
      <c r="K25" s="3">
        <f t="shared" si="18"/>
        <v>170.45</v>
      </c>
      <c r="L25" s="3">
        <f t="shared" si="18"/>
        <v>332.06</v>
      </c>
      <c r="M25" s="3">
        <f t="shared" si="18"/>
        <v>392.44</v>
      </c>
      <c r="N25" s="3">
        <f t="shared" si="18"/>
        <v>318.13</v>
      </c>
      <c r="O25" s="3">
        <f t="shared" si="18"/>
        <v>96.82</v>
      </c>
      <c r="P25" s="3">
        <f t="shared" si="18"/>
        <v>167.65</v>
      </c>
      <c r="Q25" s="3">
        <f t="shared" si="18"/>
        <v>224.15</v>
      </c>
      <c r="R25" s="3">
        <f t="shared" si="18"/>
        <v>65.709999999999994</v>
      </c>
      <c r="S25" s="3">
        <f t="shared" si="18"/>
        <v>-95.33</v>
      </c>
      <c r="T25" s="3">
        <f t="shared" si="18"/>
        <v>1.89</v>
      </c>
      <c r="U25" s="3">
        <f t="shared" si="18"/>
        <v>188.81</v>
      </c>
      <c r="V25" s="3">
        <f t="shared" si="18"/>
        <v>470.77</v>
      </c>
      <c r="W25" s="3">
        <f t="shared" si="18"/>
        <v>542.29999999999995</v>
      </c>
      <c r="X25" s="3">
        <f t="shared" si="18"/>
        <v>363.41</v>
      </c>
      <c r="Y25" s="3">
        <f t="shared" si="18"/>
        <v>365.35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-0.32187441357769975</v>
      </c>
      <c r="J26" s="4">
        <f t="shared" si="19"/>
        <v>-8.1220842443814667E-2</v>
      </c>
      <c r="K26" s="4">
        <f t="shared" si="19"/>
        <v>3.3181982059558024E-3</v>
      </c>
      <c r="L26" s="4">
        <f t="shared" si="19"/>
        <v>8.1771571232569729E-2</v>
      </c>
      <c r="M26" s="4">
        <f t="shared" si="19"/>
        <v>0.42964549461877599</v>
      </c>
      <c r="N26" s="4" t="str">
        <f t="shared" si="19"/>
        <v/>
      </c>
      <c r="O26" s="4">
        <f t="shared" si="19"/>
        <v>1.1973571682645381</v>
      </c>
      <c r="P26" s="4">
        <f t="shared" si="19"/>
        <v>-2.3492207922944042E-2</v>
      </c>
      <c r="Q26" s="4">
        <f t="shared" si="19"/>
        <v>-0.13792313028059378</v>
      </c>
      <c r="R26" s="4">
        <f t="shared" si="19"/>
        <v>-0.3443404783079872</v>
      </c>
      <c r="S26" s="4" t="str">
        <f t="shared" si="19"/>
        <v/>
      </c>
      <c r="T26" s="4">
        <f t="shared" si="19"/>
        <v>-0.65106017534326688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5.4295059171597632E-2</v>
      </c>
      <c r="E27" s="3">
        <f>IFERROR(E4/E21,"")</f>
        <v>2.5581939349112424E-2</v>
      </c>
      <c r="H27" s="3">
        <f t="shared" ref="H27:Y27" si="20">IFERROR(H4/H21,"")</f>
        <v>0.15975399704142013</v>
      </c>
      <c r="I27" s="3">
        <f t="shared" si="20"/>
        <v>9.9010835724852073E-2</v>
      </c>
      <c r="J27" s="3">
        <f t="shared" si="20"/>
        <v>9.5818485798816563E-2</v>
      </c>
      <c r="K27" s="3">
        <f t="shared" si="20"/>
        <v>6.8455646449704144E-2</v>
      </c>
      <c r="L27" s="3">
        <f t="shared" si="20"/>
        <v>6.689628661242604E-2</v>
      </c>
      <c r="M27" s="3">
        <f t="shared" si="20"/>
        <v>0.12450945074074074</v>
      </c>
      <c r="N27" s="3">
        <f t="shared" si="20"/>
        <v>5.8451498888888891E-2</v>
      </c>
      <c r="O27" s="3">
        <f t="shared" si="20"/>
        <v>9.7255803333333335E-2</v>
      </c>
      <c r="P27" s="3">
        <f t="shared" si="20"/>
        <v>0.12470658888888889</v>
      </c>
      <c r="Q27" s="3">
        <f t="shared" si="20"/>
        <v>0.12059254111111112</v>
      </c>
      <c r="R27" s="3">
        <f t="shared" si="20"/>
        <v>8.0415404814814809E-2</v>
      </c>
      <c r="S27" s="3">
        <f t="shared" si="20"/>
        <v>9.2344018148148146E-2</v>
      </c>
      <c r="T27" s="3">
        <f t="shared" si="20"/>
        <v>0.17690515185185185</v>
      </c>
      <c r="U27" s="3">
        <f t="shared" si="20"/>
        <v>0.31002953703703706</v>
      </c>
      <c r="V27" s="3">
        <f t="shared" si="20"/>
        <v>0.38640783185185185</v>
      </c>
      <c r="W27" s="3">
        <f t="shared" si="20"/>
        <v>2702.4559259259258</v>
      </c>
      <c r="X27" s="3">
        <f t="shared" si="20"/>
        <v>1661.6377777777777</v>
      </c>
      <c r="Y27" s="3">
        <f t="shared" si="20"/>
        <v>1841.1032</v>
      </c>
    </row>
    <row r="28" spans="1:25" ht="15.5" x14ac:dyDescent="0.35">
      <c r="C28" t="s">
        <v>61</v>
      </c>
      <c r="D28" s="4">
        <f>IFERROR(_xlfn.RRI(5,I27,D27),"")</f>
        <v>-0.11322076120402291</v>
      </c>
      <c r="E28" s="4">
        <f>IFERROR(_xlfn.RRI(5,J27,E27),"")</f>
        <v>-0.23211385389849748</v>
      </c>
      <c r="H28" s="4">
        <f t="shared" ref="H28:Y28" si="21">IFERROR(_xlfn.RRI(5,M27,H27),"")</f>
        <v>5.111415141706277E-2</v>
      </c>
      <c r="I28" s="4">
        <f t="shared" si="21"/>
        <v>0.11116208696547547</v>
      </c>
      <c r="J28" s="4">
        <f t="shared" si="21"/>
        <v>-2.9733760005955512E-3</v>
      </c>
      <c r="K28" s="4">
        <f t="shared" si="21"/>
        <v>-0.11304012118626572</v>
      </c>
      <c r="L28" s="4">
        <f t="shared" si="21"/>
        <v>-0.1111748949343615</v>
      </c>
      <c r="M28" s="4">
        <f t="shared" si="21"/>
        <v>9.1371511280869733E-2</v>
      </c>
      <c r="N28" s="4">
        <f t="shared" si="21"/>
        <v>-8.7406487989200699E-2</v>
      </c>
      <c r="O28" s="4">
        <f t="shared" si="21"/>
        <v>-0.11277247044468541</v>
      </c>
      <c r="P28" s="4">
        <f t="shared" si="21"/>
        <v>-0.16651600313575654</v>
      </c>
      <c r="Q28" s="4">
        <f t="shared" si="21"/>
        <v>-0.20776339439910296</v>
      </c>
      <c r="R28" s="4">
        <f t="shared" si="21"/>
        <v>-0.87562985904253499</v>
      </c>
      <c r="S28" s="4">
        <f t="shared" si="21"/>
        <v>-0.85907940048793496</v>
      </c>
      <c r="T28" s="4">
        <f t="shared" si="21"/>
        <v>-0.8427710661394443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-0.28032812746489988</v>
      </c>
      <c r="J29" s="4">
        <f t="shared" si="22"/>
        <v>-0.62810208272220591</v>
      </c>
      <c r="K29" s="4">
        <f t="shared" si="22"/>
        <v>-0.48668915256278988</v>
      </c>
      <c r="L29" s="4">
        <f t="shared" si="22"/>
        <v>-0.15385791458566914</v>
      </c>
      <c r="M29" s="4">
        <f t="shared" si="22"/>
        <v>0.23358375506868262</v>
      </c>
      <c r="N29" s="4">
        <f t="shared" si="22"/>
        <v>2.2857880603181164</v>
      </c>
      <c r="O29" s="4">
        <f t="shared" si="22"/>
        <v>-0.42248732478377576</v>
      </c>
      <c r="P29" s="4">
        <f t="shared" si="22"/>
        <v>-0.25206335043497657</v>
      </c>
      <c r="Q29" s="4">
        <f t="shared" si="22"/>
        <v>2.411200730482423</v>
      </c>
      <c r="R29" s="4">
        <f t="shared" si="22"/>
        <v>-1.6892898353089267</v>
      </c>
      <c r="S29" s="4">
        <f t="shared" si="22"/>
        <v>-51.439153439153444</v>
      </c>
      <c r="T29" s="4">
        <f t="shared" si="22"/>
        <v>-0.98998993697367732</v>
      </c>
      <c r="U29" s="4">
        <f t="shared" si="22"/>
        <v>-0.59893366187310149</v>
      </c>
      <c r="V29" s="4">
        <f t="shared" si="22"/>
        <v>-0.13190116171860589</v>
      </c>
      <c r="W29" s="4">
        <f t="shared" si="22"/>
        <v>0.4922539280702235</v>
      </c>
      <c r="X29" s="4">
        <f t="shared" si="22"/>
        <v>-5.309976734638012E-3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0.61350013735235343</v>
      </c>
      <c r="I30" s="4">
        <f t="shared" si="23"/>
        <v>3.3316639262472435E-2</v>
      </c>
      <c r="J30" s="4">
        <f t="shared" si="23"/>
        <v>0.39971632390056377</v>
      </c>
      <c r="K30" s="4">
        <f t="shared" si="23"/>
        <v>2.33101105643202E-2</v>
      </c>
      <c r="L30" s="4">
        <f t="shared" si="23"/>
        <v>-0.46272121341438938</v>
      </c>
      <c r="M30" s="4">
        <f t="shared" si="23"/>
        <v>1.1301327272620014</v>
      </c>
      <c r="N30" s="4">
        <f t="shared" si="23"/>
        <v>-0.39899217439443746</v>
      </c>
      <c r="O30" s="4">
        <f t="shared" si="23"/>
        <v>-0.22012297666175171</v>
      </c>
      <c r="P30" s="4">
        <f t="shared" si="23"/>
        <v>3.4115275620464638E-2</v>
      </c>
      <c r="Q30" s="4">
        <f t="shared" si="23"/>
        <v>0.49961989731716844</v>
      </c>
      <c r="R30" s="4">
        <f t="shared" si="23"/>
        <v>-0.12917580989594996</v>
      </c>
      <c r="S30" s="4">
        <f t="shared" si="23"/>
        <v>-0.47800266311361533</v>
      </c>
      <c r="T30" s="4">
        <f t="shared" si="23"/>
        <v>-0.42939258774328259</v>
      </c>
      <c r="U30" s="4">
        <f t="shared" si="23"/>
        <v>-0.19766238807524508</v>
      </c>
      <c r="V30" s="4">
        <f t="shared" si="23"/>
        <v>-0.99985701604672073</v>
      </c>
      <c r="W30" s="4">
        <f t="shared" si="23"/>
        <v>0.62638088882410081</v>
      </c>
      <c r="X30" s="4">
        <f t="shared" si="23"/>
        <v>-9.7477111669906552E-2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1273.99</v>
      </c>
      <c r="E32" s="3">
        <f>IFERROR(INDEX(E51:E500,MATCH($A$32,$C$51:$C$500,0)),"")</f>
        <v>1176.52</v>
      </c>
      <c r="H32" s="3">
        <f>IFERROR(INDEX(D32:G32,COUNT(D32:G32)),"")</f>
        <v>1176.52</v>
      </c>
      <c r="I32" s="3">
        <f t="shared" ref="I32:Y32" si="24">IFERROR(INDEX(I51:I500,MATCH($C$32,$C$51:$C$500,0)),"")</f>
        <v>1145.76</v>
      </c>
      <c r="J32" s="3">
        <f t="shared" si="24"/>
        <v>1069.3399999999999</v>
      </c>
      <c r="K32" s="3">
        <f t="shared" si="24"/>
        <v>1011.68</v>
      </c>
      <c r="L32" s="3">
        <f t="shared" si="24"/>
        <v>846.99</v>
      </c>
      <c r="M32" s="3">
        <f t="shared" si="24"/>
        <v>2476.63</v>
      </c>
      <c r="N32" s="3">
        <f t="shared" si="24"/>
        <v>1929.86</v>
      </c>
      <c r="O32" s="3">
        <f t="shared" si="24"/>
        <v>1615.21</v>
      </c>
      <c r="P32" s="3">
        <f t="shared" si="24"/>
        <v>1617.77</v>
      </c>
      <c r="Q32" s="3">
        <f t="shared" si="24"/>
        <v>1579.97</v>
      </c>
      <c r="R32" s="3">
        <f t="shared" si="24"/>
        <v>1401.93</v>
      </c>
      <c r="S32" s="3">
        <f t="shared" si="24"/>
        <v>1388.11</v>
      </c>
      <c r="T32" s="3">
        <f t="shared" si="24"/>
        <v>1323.41</v>
      </c>
      <c r="U32" s="3">
        <f t="shared" si="24"/>
        <v>1426.34</v>
      </c>
      <c r="V32" s="3">
        <f t="shared" si="24"/>
        <v>1251.17</v>
      </c>
      <c r="W32" s="3">
        <f t="shared" si="24"/>
        <v>1128.95</v>
      </c>
      <c r="X32" s="3">
        <f t="shared" si="24"/>
        <v>851.3</v>
      </c>
      <c r="Y32" s="3">
        <f t="shared" si="24"/>
        <v>250.25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0.55000000000000004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Y33" si="25">IFERROR(INDEX(I51:I500,MATCH($C$33,$C$51:$C$500,0)),"")</f>
        <v>0.94</v>
      </c>
      <c r="J33" s="3">
        <f t="shared" si="25"/>
        <v>0.97</v>
      </c>
      <c r="K33" s="3">
        <f t="shared" si="25"/>
        <v>1.32</v>
      </c>
      <c r="L33" s="3">
        <f t="shared" si="25"/>
        <v>1.91</v>
      </c>
      <c r="M33" s="3">
        <f t="shared" si="25"/>
        <v>4.17</v>
      </c>
      <c r="N33" s="3">
        <f t="shared" si="25"/>
        <v>1.54</v>
      </c>
      <c r="O33" s="3">
        <f t="shared" si="25"/>
        <v>0.82</v>
      </c>
      <c r="P33" s="3">
        <f t="shared" si="25"/>
        <v>0.87</v>
      </c>
      <c r="Q33" s="3">
        <f t="shared" si="25"/>
        <v>1.3</v>
      </c>
      <c r="R33" s="3">
        <f t="shared" si="25"/>
        <v>1.53</v>
      </c>
      <c r="S33" s="3">
        <f t="shared" si="25"/>
        <v>0.49</v>
      </c>
      <c r="T33" s="3">
        <f t="shared" si="25"/>
        <v>1.25</v>
      </c>
      <c r="U33" s="3">
        <f t="shared" si="25"/>
        <v>1.93</v>
      </c>
      <c r="V33" s="3">
        <f t="shared" si="25"/>
        <v>4.8</v>
      </c>
      <c r="W33" s="3">
        <f t="shared" si="25"/>
        <v>6.07</v>
      </c>
      <c r="X33" s="3">
        <f t="shared" si="25"/>
        <v>10.57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19.57</v>
      </c>
      <c r="E34" s="3">
        <f>IFERROR(INDEX(E51:E500,MATCH($A$34,$C$51:$C$500,0)),"")</f>
        <v>91.48</v>
      </c>
      <c r="H34" s="3">
        <f>IFERROR(INDEX(D34:G34,COUNT(D34:G34)),"")</f>
        <v>91.48</v>
      </c>
      <c r="I34" s="3">
        <f t="shared" ref="I34:Y34" si="26">IFERROR(INDEX(I51:I500,MATCH($C$34,$C$51:$C$500,0)),"")</f>
        <v>23.56</v>
      </c>
      <c r="J34" s="3">
        <f t="shared" si="26"/>
        <v>16.329999999999998</v>
      </c>
      <c r="K34" s="3">
        <f t="shared" si="26"/>
        <v>7.83</v>
      </c>
      <c r="L34" s="3">
        <f t="shared" si="26"/>
        <v>4.88</v>
      </c>
      <c r="M34" s="3">
        <f t="shared" si="26"/>
        <v>26.31</v>
      </c>
      <c r="N34" s="3">
        <f t="shared" si="26"/>
        <v>9.3699999999999992</v>
      </c>
      <c r="O34" s="3">
        <f t="shared" si="26"/>
        <v>13.63</v>
      </c>
      <c r="P34" s="3">
        <f t="shared" si="26"/>
        <v>8.35</v>
      </c>
      <c r="Q34" s="3">
        <f t="shared" si="26"/>
        <v>9.15</v>
      </c>
      <c r="R34" s="3">
        <f t="shared" si="26"/>
        <v>32.57</v>
      </c>
      <c r="S34" s="3">
        <f t="shared" si="26"/>
        <v>-7.08</v>
      </c>
      <c r="T34" s="3">
        <f t="shared" si="26"/>
        <v>878.31</v>
      </c>
      <c r="U34" s="3">
        <f t="shared" si="26"/>
        <v>14.56</v>
      </c>
      <c r="V34" s="3">
        <f t="shared" si="26"/>
        <v>12.75</v>
      </c>
      <c r="W34" s="3">
        <f t="shared" si="26"/>
        <v>12.63</v>
      </c>
      <c r="X34" s="3">
        <f t="shared" si="26"/>
        <v>24.77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0.73</v>
      </c>
      <c r="E35" s="3">
        <f>IFERROR(INDEX(E51:E500,MATCH($A$35,$C$51:$C$500,0)),"")</f>
        <v>2.36</v>
      </c>
      <c r="H35" s="3">
        <f>IFERROR(INDEX(D35:G35,COUNT(D35:G35)),"")</f>
        <v>2.36</v>
      </c>
      <c r="I35" s="3">
        <f t="shared" ref="I35:Y35" si="27">IFERROR(INDEX(I51:I500,MATCH($C$35,$C$51:$C$500,0)),"")</f>
        <v>0.66</v>
      </c>
      <c r="J35" s="3">
        <f t="shared" si="27"/>
        <v>0.68</v>
      </c>
      <c r="K35" s="3">
        <f t="shared" si="27"/>
        <v>1.28</v>
      </c>
      <c r="L35" s="3">
        <f t="shared" si="27"/>
        <v>1.63</v>
      </c>
      <c r="M35" s="3">
        <f t="shared" si="27"/>
        <v>5.8</v>
      </c>
      <c r="N35" s="3">
        <f t="shared" si="27"/>
        <v>3.5</v>
      </c>
      <c r="O35" s="3">
        <f t="shared" si="27"/>
        <v>0.96</v>
      </c>
      <c r="P35" s="3">
        <f t="shared" si="27"/>
        <v>0.79</v>
      </c>
      <c r="Q35" s="3">
        <f t="shared" si="27"/>
        <v>1.27</v>
      </c>
      <c r="R35" s="3">
        <f t="shared" si="27"/>
        <v>2</v>
      </c>
      <c r="S35" s="3">
        <f t="shared" si="27"/>
        <v>0.55000000000000004</v>
      </c>
      <c r="T35" s="3">
        <f t="shared" si="27"/>
        <v>0.76</v>
      </c>
      <c r="U35" s="3">
        <f t="shared" si="27"/>
        <v>0.73</v>
      </c>
      <c r="V35" s="3">
        <f t="shared" si="27"/>
        <v>1.61</v>
      </c>
      <c r="W35" s="3">
        <f t="shared" si="27"/>
        <v>2.5299999999999998</v>
      </c>
      <c r="X35" s="3">
        <f t="shared" si="27"/>
        <v>5.42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734069200</v>
      </c>
      <c r="E51" s="5">
        <v>345867820</v>
      </c>
      <c r="F51" s="5">
        <v>314809840</v>
      </c>
      <c r="G51" s="5">
        <v>378543676</v>
      </c>
      <c r="I51" s="5">
        <v>1338626499</v>
      </c>
      <c r="J51" s="5">
        <v>1295465928</v>
      </c>
      <c r="K51" s="5">
        <v>925520340</v>
      </c>
      <c r="L51" s="5">
        <v>904437795</v>
      </c>
      <c r="M51" s="5">
        <v>336175517</v>
      </c>
      <c r="N51" s="5">
        <v>157819047</v>
      </c>
      <c r="O51" s="5">
        <v>262590669</v>
      </c>
      <c r="P51" s="5">
        <v>336707790</v>
      </c>
      <c r="Q51" s="5">
        <v>325599861</v>
      </c>
      <c r="R51" s="5">
        <v>217121593</v>
      </c>
      <c r="S51" s="5">
        <v>249328849</v>
      </c>
      <c r="T51" s="5">
        <v>477643910</v>
      </c>
      <c r="U51" s="5">
        <v>837079750</v>
      </c>
      <c r="V51" s="5">
        <v>1043301146</v>
      </c>
      <c r="W51" s="5">
        <v>7296631000000</v>
      </c>
      <c r="X51" s="5">
        <v>4486422000000</v>
      </c>
      <c r="Y51" s="5">
        <v>4602758000000</v>
      </c>
    </row>
    <row r="52" spans="2:25" ht="15.5" x14ac:dyDescent="0.35">
      <c r="C52" t="s">
        <v>85</v>
      </c>
      <c r="D52" s="5">
        <v>-567044038</v>
      </c>
      <c r="E52" s="5">
        <v>-281284987</v>
      </c>
      <c r="F52" s="5">
        <v>-273601025</v>
      </c>
      <c r="G52" s="5">
        <v>-318740584</v>
      </c>
      <c r="I52" s="5">
        <v>-1121837197</v>
      </c>
      <c r="J52" s="5">
        <v>-1012054917</v>
      </c>
      <c r="K52" s="5">
        <v>-543118639</v>
      </c>
      <c r="L52" s="5">
        <v>-362942643</v>
      </c>
      <c r="M52" s="5">
        <v>-161521114</v>
      </c>
      <c r="N52" s="5">
        <v>-114581950</v>
      </c>
      <c r="O52" s="5">
        <v>-195061514</v>
      </c>
      <c r="P52" s="5">
        <v>-235228423</v>
      </c>
      <c r="Q52" s="5">
        <v>-213713213</v>
      </c>
      <c r="R52" s="5">
        <v>-149133192</v>
      </c>
      <c r="S52" s="5">
        <v>-203488721</v>
      </c>
      <c r="T52" s="5">
        <v>-390742079</v>
      </c>
      <c r="U52" s="5">
        <v>-661509141</v>
      </c>
      <c r="V52" s="5">
        <v>-724315930</v>
      </c>
      <c r="W52" s="5">
        <v>-4322420000000</v>
      </c>
      <c r="X52" s="5">
        <v>-2909766000000</v>
      </c>
      <c r="Y52" s="5">
        <v>-2938264000000</v>
      </c>
    </row>
    <row r="53" spans="2:25" ht="15.5" x14ac:dyDescent="0.35">
      <c r="C53" t="s">
        <v>86</v>
      </c>
      <c r="D53" s="5">
        <v>167025162</v>
      </c>
      <c r="E53" s="5">
        <v>64582833</v>
      </c>
      <c r="F53" s="5">
        <v>41208815</v>
      </c>
      <c r="G53" s="5">
        <v>59803092</v>
      </c>
      <c r="I53" s="5">
        <v>216789302</v>
      </c>
      <c r="J53" s="5">
        <v>283411011</v>
      </c>
      <c r="K53" s="5">
        <v>382401701</v>
      </c>
      <c r="L53" s="5">
        <v>541495152</v>
      </c>
      <c r="M53" s="5">
        <v>174654403</v>
      </c>
      <c r="N53" s="5">
        <v>43237097</v>
      </c>
      <c r="O53" s="5">
        <v>67529155</v>
      </c>
      <c r="P53" s="5">
        <v>101479367</v>
      </c>
      <c r="Q53" s="5">
        <v>111886648</v>
      </c>
      <c r="R53" s="5">
        <v>67988401</v>
      </c>
      <c r="S53" s="5">
        <v>45840128</v>
      </c>
      <c r="T53" s="5">
        <v>86901831</v>
      </c>
      <c r="U53" s="5">
        <v>175570609</v>
      </c>
      <c r="V53" s="5">
        <v>318985216</v>
      </c>
      <c r="W53" s="5">
        <v>2974211000000</v>
      </c>
      <c r="X53" s="5">
        <v>1576656000000</v>
      </c>
      <c r="Y53" s="5">
        <v>1664494000000</v>
      </c>
    </row>
    <row r="54" spans="2:25" ht="15.5" x14ac:dyDescent="0.35">
      <c r="C54" t="s">
        <v>87</v>
      </c>
      <c r="D54" s="5">
        <v>-28819603</v>
      </c>
      <c r="E54" s="5">
        <v>-20341194</v>
      </c>
      <c r="F54" s="5">
        <v>-24416543</v>
      </c>
      <c r="G54" s="5">
        <v>-23327086</v>
      </c>
      <c r="I54" s="5">
        <v>-90715317</v>
      </c>
      <c r="J54" s="5">
        <v>-67996075</v>
      </c>
      <c r="K54" s="5">
        <v>-95543605</v>
      </c>
      <c r="L54" s="5">
        <v>-101306186</v>
      </c>
      <c r="M54" s="5">
        <v>-42434583</v>
      </c>
      <c r="N54" s="5">
        <v>-37085728</v>
      </c>
      <c r="O54" s="5">
        <v>-43764495</v>
      </c>
      <c r="P54" s="5">
        <v>-50439748</v>
      </c>
      <c r="Q54" s="5">
        <v>-39803437</v>
      </c>
      <c r="R54" s="5">
        <v>-35727619</v>
      </c>
      <c r="S54" s="5">
        <v>-45265864</v>
      </c>
      <c r="T54" s="5">
        <v>-65849204</v>
      </c>
      <c r="U54" s="5">
        <v>-106811549</v>
      </c>
      <c r="V54" s="5">
        <v>-107491635</v>
      </c>
      <c r="W54" s="5">
        <v>-755099000000</v>
      </c>
      <c r="X54" s="5">
        <v>-433900000000</v>
      </c>
      <c r="Y54" s="5">
        <v>-442257000000</v>
      </c>
    </row>
    <row r="55" spans="2:25" ht="15.5" x14ac:dyDescent="0.35">
      <c r="C55" t="s">
        <v>88</v>
      </c>
      <c r="D55" s="5">
        <v>-13348841</v>
      </c>
      <c r="E55" s="5">
        <v>-7333532</v>
      </c>
      <c r="F55" s="5">
        <v>-4455118</v>
      </c>
      <c r="G55" s="5">
        <v>-11327001</v>
      </c>
      <c r="I55" s="5">
        <v>-37671746</v>
      </c>
      <c r="J55" s="5">
        <v>-20398324</v>
      </c>
      <c r="K55" s="5">
        <v>-43480480</v>
      </c>
      <c r="L55" s="5">
        <v>-65436599</v>
      </c>
      <c r="M55" s="5">
        <v>-16097042</v>
      </c>
      <c r="N55" s="5">
        <v>-9597231</v>
      </c>
      <c r="O55" s="5">
        <v>-14949715</v>
      </c>
      <c r="P55" s="5">
        <v>-21590121</v>
      </c>
      <c r="Q55" s="5">
        <v>-18722532</v>
      </c>
      <c r="R55" s="5">
        <v>-15961028</v>
      </c>
      <c r="S55" s="5">
        <v>-22921470</v>
      </c>
      <c r="T55" s="5">
        <v>-42154541</v>
      </c>
      <c r="U55" s="5">
        <v>-80179803</v>
      </c>
      <c r="V55" s="5">
        <v>-85472130</v>
      </c>
      <c r="W55" s="5">
        <v>-513116000000</v>
      </c>
      <c r="X55" s="5">
        <v>-320681000000</v>
      </c>
      <c r="Y55" s="5">
        <v>-341016000000</v>
      </c>
    </row>
    <row r="56" spans="2:25" ht="15.5" x14ac:dyDescent="0.35">
      <c r="C56" t="s">
        <v>89</v>
      </c>
      <c r="D56" s="5">
        <v>-15470762</v>
      </c>
      <c r="E56" s="5">
        <v>-13007662</v>
      </c>
      <c r="F56" s="5">
        <v>-19961425</v>
      </c>
      <c r="G56" s="5">
        <v>-12000085</v>
      </c>
      <c r="I56" s="5">
        <v>-53043571</v>
      </c>
      <c r="J56" s="5">
        <v>-47597751</v>
      </c>
      <c r="K56" s="5">
        <v>-52063125</v>
      </c>
      <c r="L56" s="5">
        <v>-35869587</v>
      </c>
      <c r="M56" s="5">
        <v>-26337541</v>
      </c>
      <c r="N56" s="5">
        <v>-27488497</v>
      </c>
      <c r="O56" s="5">
        <v>-28814780</v>
      </c>
      <c r="P56" s="5">
        <v>-28849627</v>
      </c>
      <c r="Q56" s="5">
        <v>-21080905</v>
      </c>
      <c r="R56" s="5">
        <v>-19766591</v>
      </c>
      <c r="S56" s="5">
        <v>-22344394</v>
      </c>
      <c r="T56" s="5">
        <v>-23694663</v>
      </c>
      <c r="U56" s="5">
        <v>-26631746</v>
      </c>
      <c r="V56" s="5">
        <v>-22019505</v>
      </c>
      <c r="W56" s="5">
        <v>-241983000000</v>
      </c>
      <c r="X56" s="5">
        <v>-113219000000</v>
      </c>
      <c r="Y56" s="5">
        <v>-101241000000</v>
      </c>
    </row>
    <row r="57" spans="2:25" ht="15.5" x14ac:dyDescent="0.35">
      <c r="C57" t="s">
        <v>93</v>
      </c>
      <c r="D57" s="5">
        <v>138205559</v>
      </c>
      <c r="E57" s="5">
        <v>44241639</v>
      </c>
      <c r="F57" s="5">
        <v>16792272</v>
      </c>
      <c r="G57" s="5">
        <v>36476006</v>
      </c>
      <c r="I57" s="5">
        <v>126073985</v>
      </c>
      <c r="J57" s="5">
        <v>215414936</v>
      </c>
      <c r="K57" s="5">
        <v>286858096</v>
      </c>
      <c r="L57" s="5">
        <v>440188966</v>
      </c>
      <c r="M57" s="5">
        <v>132219820</v>
      </c>
      <c r="N57" s="5">
        <v>6151369</v>
      </c>
      <c r="O57" s="5">
        <v>23764660</v>
      </c>
      <c r="P57" s="5">
        <v>51039619</v>
      </c>
      <c r="Q57" s="5">
        <v>72083211</v>
      </c>
      <c r="R57" s="5">
        <v>32260782</v>
      </c>
      <c r="S57" s="5">
        <v>574264</v>
      </c>
      <c r="T57" s="5">
        <v>21052627</v>
      </c>
      <c r="U57" s="5">
        <v>68759060</v>
      </c>
      <c r="V57" s="5">
        <v>211493581</v>
      </c>
      <c r="W57" s="5">
        <v>2219112000000</v>
      </c>
      <c r="X57" s="5">
        <v>1142756000000</v>
      </c>
      <c r="Y57" s="5">
        <v>1222237000000</v>
      </c>
    </row>
    <row r="58" spans="2:25" ht="15.5" x14ac:dyDescent="0.35">
      <c r="C58" t="s">
        <v>94</v>
      </c>
      <c r="D58" s="5">
        <v>-25396723</v>
      </c>
      <c r="E58" s="5">
        <v>-16079978</v>
      </c>
      <c r="F58" s="5">
        <v>-8897077</v>
      </c>
      <c r="G58" s="5">
        <v>-26016801</v>
      </c>
      <c r="I58" s="5">
        <v>-54457815</v>
      </c>
      <c r="J58" s="5">
        <v>-100309663</v>
      </c>
      <c r="K58" s="5">
        <v>-23857643</v>
      </c>
      <c r="L58" s="5">
        <v>37358228</v>
      </c>
      <c r="M58" s="5">
        <v>-4678340</v>
      </c>
      <c r="N58" s="5">
        <v>58020028</v>
      </c>
      <c r="O58" s="5">
        <v>1863235</v>
      </c>
      <c r="P58" s="5">
        <v>-2848150</v>
      </c>
      <c r="Q58" s="5">
        <v>1108689</v>
      </c>
      <c r="R58" s="5">
        <v>-2752916</v>
      </c>
      <c r="S58" s="5">
        <v>-18147690</v>
      </c>
      <c r="T58" s="5">
        <v>-13690962</v>
      </c>
      <c r="U58" s="5">
        <v>-5684939</v>
      </c>
      <c r="V58" s="5">
        <v>1516132</v>
      </c>
      <c r="W58" s="5">
        <v>99223000000</v>
      </c>
      <c r="X58" s="5">
        <v>84603000000</v>
      </c>
      <c r="Y58" s="5">
        <v>-9008000000</v>
      </c>
    </row>
    <row r="59" spans="2:25" ht="15.5" x14ac:dyDescent="0.35">
      <c r="C59" t="s">
        <v>95</v>
      </c>
      <c r="D59" s="5">
        <v>1384559</v>
      </c>
      <c r="E59" s="5">
        <v>3250356</v>
      </c>
      <c r="F59" s="5">
        <v>2485022</v>
      </c>
      <c r="G59" s="5">
        <v>2830668</v>
      </c>
      <c r="I59" s="5">
        <v>9878136</v>
      </c>
      <c r="J59" s="5">
        <v>7758984</v>
      </c>
      <c r="K59" s="5">
        <v>19359846</v>
      </c>
      <c r="L59" s="5">
        <v>2314401</v>
      </c>
      <c r="M59" s="5">
        <v>950895</v>
      </c>
      <c r="N59" s="5">
        <v>3947800</v>
      </c>
      <c r="O59" s="5">
        <v>5808240</v>
      </c>
      <c r="P59" s="5">
        <v>4902549</v>
      </c>
      <c r="Q59" s="5">
        <v>3727291</v>
      </c>
      <c r="R59" s="5">
        <v>3069083</v>
      </c>
      <c r="S59" s="5">
        <v>3773984</v>
      </c>
      <c r="T59" s="5">
        <v>6379626</v>
      </c>
      <c r="U59" s="5">
        <v>4280848</v>
      </c>
      <c r="V59" s="5">
        <v>4381946</v>
      </c>
      <c r="X59" s="5">
        <v>5543000000</v>
      </c>
      <c r="Y59" s="5">
        <v>7186000000</v>
      </c>
    </row>
    <row r="60" spans="2:25" ht="15.5" x14ac:dyDescent="0.35">
      <c r="C60" t="s">
        <v>27</v>
      </c>
      <c r="D60" s="5">
        <v>-21654863</v>
      </c>
      <c r="E60" s="5">
        <v>-20435964</v>
      </c>
      <c r="F60" s="5">
        <v>-14947344</v>
      </c>
      <c r="G60" s="5">
        <v>-28456575</v>
      </c>
      <c r="I60" s="5">
        <v>-58729682</v>
      </c>
      <c r="J60" s="5">
        <v>-32539865</v>
      </c>
      <c r="K60" s="5">
        <v>-6062236</v>
      </c>
      <c r="L60" s="5">
        <v>-3210740</v>
      </c>
      <c r="M60" s="5">
        <v>-3100559</v>
      </c>
      <c r="N60" s="5">
        <v>-1820621</v>
      </c>
      <c r="O60" s="5">
        <v>-1618609</v>
      </c>
      <c r="P60" s="5">
        <v>-2162616</v>
      </c>
      <c r="Q60" s="5">
        <v>-1608826</v>
      </c>
      <c r="R60" s="5">
        <v>-1574383</v>
      </c>
      <c r="S60" s="5">
        <v>-2286150</v>
      </c>
      <c r="T60" s="5">
        <v>-3106551</v>
      </c>
      <c r="U60" s="5">
        <v>-3361593</v>
      </c>
      <c r="V60" s="5">
        <v>-3300651</v>
      </c>
      <c r="W60" s="5">
        <v>-46803000000</v>
      </c>
      <c r="X60" s="5">
        <v>-69710000000</v>
      </c>
      <c r="Y60" s="5">
        <v>-50384000000</v>
      </c>
    </row>
    <row r="61" spans="2:25" ht="15.5" x14ac:dyDescent="0.35">
      <c r="C61" t="s">
        <v>90</v>
      </c>
      <c r="J61" s="5">
        <v>-6939221</v>
      </c>
      <c r="K61" s="5">
        <v>24909267</v>
      </c>
      <c r="L61" s="5">
        <v>39089426</v>
      </c>
      <c r="M61" s="5">
        <v>5829925</v>
      </c>
      <c r="P61" s="5">
        <v>-810268</v>
      </c>
      <c r="Q61" s="5">
        <v>-473025</v>
      </c>
      <c r="R61" s="5">
        <v>-3148944</v>
      </c>
      <c r="S61" s="5">
        <v>-4366584</v>
      </c>
      <c r="T61" s="5">
        <v>-3688713</v>
      </c>
      <c r="U61" s="5">
        <v>-5117231</v>
      </c>
      <c r="V61" s="5">
        <v>2875485</v>
      </c>
      <c r="W61" s="5">
        <v>111728000000</v>
      </c>
      <c r="X61" s="5">
        <v>131914000000</v>
      </c>
      <c r="Y61" s="5">
        <v>6358000000</v>
      </c>
    </row>
    <row r="62" spans="2:25" ht="15.5" x14ac:dyDescent="0.35">
      <c r="C62" t="s">
        <v>97</v>
      </c>
      <c r="V62" s="5">
        <v>2971815</v>
      </c>
      <c r="W62" s="5">
        <v>30765000000</v>
      </c>
      <c r="X62" s="5">
        <v>14897000000</v>
      </c>
      <c r="Y62" s="5">
        <v>16748000000</v>
      </c>
    </row>
    <row r="63" spans="2:25" ht="15.5" x14ac:dyDescent="0.35">
      <c r="C63" t="s">
        <v>261</v>
      </c>
      <c r="Y63" s="5">
        <v>28368000000</v>
      </c>
    </row>
    <row r="64" spans="2:25" ht="15.5" x14ac:dyDescent="0.35">
      <c r="C64" t="s">
        <v>378</v>
      </c>
      <c r="Q64" s="5">
        <v>-160932</v>
      </c>
      <c r="R64" s="5">
        <v>-116138</v>
      </c>
      <c r="S64" s="5">
        <v>-116767</v>
      </c>
    </row>
    <row r="65" spans="3:25" ht="15.5" x14ac:dyDescent="0.35">
      <c r="C65" t="s">
        <v>92</v>
      </c>
      <c r="M65" s="5">
        <v>809074</v>
      </c>
      <c r="N65" s="5">
        <v>-44623</v>
      </c>
      <c r="O65" s="5">
        <v>352690</v>
      </c>
      <c r="P65" s="5">
        <v>1509642</v>
      </c>
      <c r="Q65" s="5">
        <v>-768925</v>
      </c>
      <c r="R65" s="5">
        <v>-119363</v>
      </c>
      <c r="T65" s="5">
        <v>1282807</v>
      </c>
      <c r="U65" s="5">
        <v>-6291779</v>
      </c>
      <c r="V65" s="5">
        <v>-5407150</v>
      </c>
      <c r="W65" s="5">
        <v>-69668000000</v>
      </c>
    </row>
    <row r="66" spans="3:25" ht="15.5" x14ac:dyDescent="0.35">
      <c r="C66" t="s">
        <v>98</v>
      </c>
      <c r="D66" s="5">
        <v>-25396723</v>
      </c>
      <c r="E66" s="5">
        <v>-16079978</v>
      </c>
      <c r="F66" s="5">
        <v>-8897077</v>
      </c>
      <c r="G66" s="5">
        <v>-26016801</v>
      </c>
      <c r="I66" s="5">
        <v>-54457815</v>
      </c>
      <c r="J66" s="5">
        <v>-100309663</v>
      </c>
      <c r="K66" s="5">
        <v>-23857643</v>
      </c>
      <c r="L66" s="5">
        <v>37358228</v>
      </c>
      <c r="M66" s="5">
        <v>-4678340</v>
      </c>
      <c r="N66" s="5">
        <v>58020028</v>
      </c>
      <c r="O66" s="5">
        <v>1863235</v>
      </c>
      <c r="P66" s="5">
        <v>-2848150</v>
      </c>
      <c r="Q66" s="5">
        <v>1108689</v>
      </c>
      <c r="R66" s="5">
        <v>-2752916</v>
      </c>
      <c r="S66" s="5">
        <v>-18147690</v>
      </c>
      <c r="T66" s="5">
        <v>-13690962</v>
      </c>
      <c r="U66" s="5">
        <v>-5684939</v>
      </c>
      <c r="V66" s="5">
        <v>1516132</v>
      </c>
      <c r="W66" s="5">
        <v>99223000000</v>
      </c>
      <c r="X66" s="5">
        <v>84603000000</v>
      </c>
      <c r="Y66" s="5">
        <v>-9008000000</v>
      </c>
    </row>
    <row r="67" spans="3:25" ht="15.5" x14ac:dyDescent="0.35">
      <c r="C67" t="s">
        <v>29</v>
      </c>
      <c r="D67" s="5">
        <v>112808836</v>
      </c>
      <c r="E67" s="5">
        <v>28161661</v>
      </c>
      <c r="F67" s="5">
        <v>7895195</v>
      </c>
      <c r="G67" s="5">
        <v>10459205</v>
      </c>
      <c r="I67" s="5">
        <v>71616170</v>
      </c>
      <c r="J67" s="5">
        <v>115105273</v>
      </c>
      <c r="K67" s="5">
        <v>263000453</v>
      </c>
      <c r="L67" s="5">
        <v>477547194</v>
      </c>
      <c r="M67" s="5">
        <v>127541480</v>
      </c>
      <c r="N67" s="5">
        <v>64171397</v>
      </c>
      <c r="O67" s="5">
        <v>25627895</v>
      </c>
      <c r="P67" s="5">
        <v>48191469</v>
      </c>
      <c r="Q67" s="5">
        <v>73191900</v>
      </c>
      <c r="R67" s="5">
        <v>29507866</v>
      </c>
      <c r="S67" s="5">
        <v>-17573426</v>
      </c>
      <c r="T67" s="5">
        <v>7361665</v>
      </c>
      <c r="U67" s="5">
        <v>63074121</v>
      </c>
      <c r="V67" s="5">
        <v>213009713</v>
      </c>
      <c r="W67" s="5">
        <v>2318335000000</v>
      </c>
      <c r="X67" s="5">
        <v>1227359000000</v>
      </c>
      <c r="Y67" s="5">
        <v>1213229000000</v>
      </c>
    </row>
    <row r="68" spans="3:25" ht="15.5" x14ac:dyDescent="0.35">
      <c r="C68" t="s">
        <v>28</v>
      </c>
      <c r="D68" s="5">
        <v>-10618997</v>
      </c>
      <c r="E68" s="5">
        <v>-1044837</v>
      </c>
      <c r="F68" s="5">
        <v>-4766486</v>
      </c>
      <c r="G68" s="5">
        <v>-6620926</v>
      </c>
      <c r="I68" s="5">
        <v>-26293702</v>
      </c>
      <c r="J68" s="5">
        <v>-37445542</v>
      </c>
      <c r="K68" s="5">
        <v>-67328341</v>
      </c>
      <c r="L68" s="5">
        <v>-97775087</v>
      </c>
      <c r="M68" s="5">
        <v>-29087809</v>
      </c>
      <c r="N68" s="5">
        <v>-3879082</v>
      </c>
      <c r="O68" s="5">
        <v>-5505306</v>
      </c>
      <c r="P68" s="5">
        <v>-7986047</v>
      </c>
      <c r="Q68" s="5">
        <v>-17443899</v>
      </c>
      <c r="R68" s="5">
        <v>-11528123</v>
      </c>
      <c r="S68" s="5">
        <v>-1423403</v>
      </c>
      <c r="T68" s="5">
        <v>-4755712</v>
      </c>
      <c r="U68" s="5">
        <v>-13494021</v>
      </c>
      <c r="V68" s="5">
        <v>-51339588</v>
      </c>
      <c r="W68" s="5">
        <v>-539351000000</v>
      </c>
      <c r="X68" s="5">
        <v>-246153000000</v>
      </c>
      <c r="Y68" s="5">
        <v>-299860000000</v>
      </c>
    </row>
    <row r="69" spans="3:25" ht="15.5" x14ac:dyDescent="0.35">
      <c r="C69" t="s">
        <v>99</v>
      </c>
      <c r="Q69" s="5">
        <v>-17282967</v>
      </c>
      <c r="R69" s="5">
        <v>-11411985</v>
      </c>
      <c r="S69" s="5">
        <v>-1306636</v>
      </c>
    </row>
    <row r="70" spans="3:25" ht="15.5" x14ac:dyDescent="0.35">
      <c r="C70" t="s">
        <v>100</v>
      </c>
    </row>
    <row r="71" spans="3:25" ht="15.5" x14ac:dyDescent="0.35">
      <c r="C71" t="s">
        <v>101</v>
      </c>
      <c r="D71" s="5">
        <v>-10618997</v>
      </c>
      <c r="E71" s="5">
        <v>-1044837</v>
      </c>
      <c r="F71" s="5">
        <v>-4766486</v>
      </c>
      <c r="G71" s="5">
        <v>-6620926</v>
      </c>
      <c r="I71" s="5">
        <v>-26293702</v>
      </c>
      <c r="J71" s="5">
        <v>-37445542</v>
      </c>
      <c r="K71" s="5">
        <v>-67328341</v>
      </c>
      <c r="L71" s="5">
        <v>-97775087</v>
      </c>
      <c r="M71" s="5">
        <v>-29087809</v>
      </c>
      <c r="N71" s="5">
        <v>-3879082</v>
      </c>
      <c r="O71" s="5">
        <v>-5505306</v>
      </c>
      <c r="P71" s="5">
        <v>-7986047</v>
      </c>
      <c r="Q71" s="5">
        <v>-17443899</v>
      </c>
      <c r="R71" s="5">
        <v>-11528123</v>
      </c>
      <c r="S71" s="5">
        <v>-1423403</v>
      </c>
      <c r="T71" s="5">
        <v>-4755712</v>
      </c>
      <c r="U71" s="5">
        <v>-13494021</v>
      </c>
      <c r="V71" s="5">
        <v>-51339588</v>
      </c>
      <c r="W71" s="5">
        <v>-539351000000</v>
      </c>
      <c r="X71" s="5">
        <v>-246153000000</v>
      </c>
      <c r="Y71" s="5">
        <v>-299860000000</v>
      </c>
    </row>
    <row r="72" spans="3:25" ht="15.5" x14ac:dyDescent="0.35">
      <c r="C72" t="s">
        <v>262</v>
      </c>
      <c r="D72" s="5">
        <v>102189839</v>
      </c>
      <c r="E72" s="5">
        <v>27116824</v>
      </c>
      <c r="F72" s="5">
        <v>3128709</v>
      </c>
      <c r="G72" s="5">
        <v>3838279</v>
      </c>
      <c r="I72" s="5">
        <v>45322468</v>
      </c>
      <c r="J72" s="5">
        <v>77659731</v>
      </c>
      <c r="K72" s="5">
        <v>195672112</v>
      </c>
      <c r="L72" s="5">
        <v>379772107</v>
      </c>
      <c r="M72" s="5">
        <v>98453671</v>
      </c>
      <c r="N72" s="5">
        <v>60292315</v>
      </c>
      <c r="O72" s="5">
        <v>20122589</v>
      </c>
      <c r="P72" s="5">
        <v>40205422</v>
      </c>
      <c r="Q72" s="5">
        <v>55748001</v>
      </c>
      <c r="R72" s="5">
        <v>17979743</v>
      </c>
      <c r="S72" s="5">
        <v>-18996829</v>
      </c>
      <c r="T72" s="5">
        <v>2605953</v>
      </c>
      <c r="U72" s="5">
        <v>49580100</v>
      </c>
      <c r="V72" s="5">
        <v>161670125</v>
      </c>
      <c r="W72" s="5">
        <v>1778984000000</v>
      </c>
      <c r="X72" s="5">
        <v>981206000000</v>
      </c>
      <c r="Y72" s="5">
        <v>913369000000</v>
      </c>
    </row>
    <row r="73" spans="3:25" ht="15.5" x14ac:dyDescent="0.35">
      <c r="C73" t="s">
        <v>265</v>
      </c>
      <c r="M73" s="5">
        <v>-167085</v>
      </c>
    </row>
    <row r="74" spans="3:25" ht="15.5" x14ac:dyDescent="0.35">
      <c r="C74" t="s">
        <v>266</v>
      </c>
      <c r="M74" s="5">
        <v>-167085</v>
      </c>
    </row>
    <row r="75" spans="3:25" ht="15.5" x14ac:dyDescent="0.35">
      <c r="C75" t="s">
        <v>264</v>
      </c>
      <c r="X75" s="5">
        <v>-157266000000</v>
      </c>
      <c r="Y75" s="5">
        <v>-145896000000</v>
      </c>
    </row>
    <row r="76" spans="3:25" ht="15.5" x14ac:dyDescent="0.35">
      <c r="C76" t="s">
        <v>102</v>
      </c>
      <c r="D76" s="5">
        <v>102189839</v>
      </c>
      <c r="E76" s="5">
        <v>27116824</v>
      </c>
      <c r="F76" s="5">
        <v>3128709</v>
      </c>
      <c r="G76" s="5">
        <v>3838279</v>
      </c>
      <c r="I76" s="5">
        <v>45322468</v>
      </c>
      <c r="J76" s="5">
        <v>77659731</v>
      </c>
      <c r="K76" s="5">
        <v>195672112</v>
      </c>
      <c r="L76" s="5">
        <v>379772107</v>
      </c>
      <c r="M76" s="5">
        <v>98286586</v>
      </c>
      <c r="N76" s="5">
        <v>60292315</v>
      </c>
      <c r="O76" s="5">
        <v>20122589</v>
      </c>
      <c r="P76" s="5">
        <v>40205422</v>
      </c>
      <c r="Q76" s="5">
        <v>55748001</v>
      </c>
      <c r="R76" s="5">
        <v>17979743</v>
      </c>
      <c r="S76" s="5">
        <v>-18996829</v>
      </c>
      <c r="T76" s="5">
        <v>2605953</v>
      </c>
      <c r="U76" s="5">
        <v>49580100</v>
      </c>
      <c r="V76" s="5">
        <v>161670125</v>
      </c>
      <c r="W76" s="5">
        <v>1778984000000</v>
      </c>
      <c r="X76" s="5">
        <v>823940000000</v>
      </c>
      <c r="Y76" s="5">
        <v>767473000000</v>
      </c>
    </row>
    <row r="77" spans="3:25" ht="15.5" x14ac:dyDescent="0.35">
      <c r="C77" t="s">
        <v>103</v>
      </c>
      <c r="D77" s="5">
        <v>-1277964</v>
      </c>
      <c r="E77" s="5">
        <v>244484</v>
      </c>
      <c r="F77" s="5">
        <v>848323</v>
      </c>
      <c r="G77" s="5">
        <v>-574902</v>
      </c>
      <c r="I77" s="5">
        <v>-349686</v>
      </c>
      <c r="J77" s="5">
        <v>194884</v>
      </c>
      <c r="K77" s="5">
        <v>474970</v>
      </c>
      <c r="L77" s="5">
        <v>-479084</v>
      </c>
      <c r="M77" s="5">
        <v>809074</v>
      </c>
      <c r="N77" s="5">
        <v>-44623</v>
      </c>
      <c r="O77" s="5">
        <v>352690</v>
      </c>
      <c r="P77" s="5">
        <v>1509642</v>
      </c>
      <c r="Q77" s="5">
        <v>-768925</v>
      </c>
      <c r="R77" s="5">
        <v>-119363</v>
      </c>
      <c r="S77" s="5">
        <v>6724086</v>
      </c>
      <c r="T77" s="5">
        <v>1282807</v>
      </c>
      <c r="U77" s="5">
        <v>-6291779</v>
      </c>
      <c r="V77" s="5">
        <v>-5407150</v>
      </c>
      <c r="W77" s="5">
        <v>-69668000000</v>
      </c>
    </row>
    <row r="78" spans="3:25" ht="15.5" x14ac:dyDescent="0.35">
      <c r="C78" t="s">
        <v>104</v>
      </c>
      <c r="D78" s="5">
        <v>-1277964</v>
      </c>
      <c r="E78" s="5">
        <v>244484</v>
      </c>
      <c r="F78" s="5">
        <v>848323</v>
      </c>
      <c r="G78" s="5">
        <v>-574902</v>
      </c>
      <c r="I78" s="5">
        <v>-349686</v>
      </c>
      <c r="J78" s="5">
        <v>194884</v>
      </c>
      <c r="K78" s="5">
        <v>474970</v>
      </c>
      <c r="L78" s="5">
        <v>-479084</v>
      </c>
      <c r="M78" s="5">
        <v>809074</v>
      </c>
      <c r="N78" s="5">
        <v>-44623</v>
      </c>
      <c r="O78" s="5">
        <v>352690</v>
      </c>
      <c r="P78" s="5">
        <v>1509642</v>
      </c>
      <c r="Q78" s="5">
        <v>-768925</v>
      </c>
      <c r="R78" s="5">
        <v>-119363</v>
      </c>
      <c r="S78" s="5">
        <v>6724086</v>
      </c>
      <c r="T78" s="5">
        <v>1282807</v>
      </c>
      <c r="U78" s="5">
        <v>-6291779</v>
      </c>
      <c r="V78" s="5">
        <v>-5407150</v>
      </c>
      <c r="W78" s="5">
        <v>-69668000000</v>
      </c>
    </row>
    <row r="79" spans="3:25" ht="15.5" x14ac:dyDescent="0.35">
      <c r="C79" t="s">
        <v>105</v>
      </c>
      <c r="D79" s="5">
        <v>100911875</v>
      </c>
      <c r="E79" s="5">
        <v>27361308</v>
      </c>
      <c r="F79" s="5">
        <v>3977032</v>
      </c>
      <c r="G79" s="5">
        <v>3263377</v>
      </c>
      <c r="I79" s="5">
        <v>44972782</v>
      </c>
      <c r="J79" s="5">
        <v>77854615</v>
      </c>
      <c r="K79" s="5">
        <v>196147082</v>
      </c>
      <c r="L79" s="5">
        <v>379293023</v>
      </c>
      <c r="M79" s="5">
        <v>99095660</v>
      </c>
      <c r="N79" s="5">
        <v>60247692</v>
      </c>
      <c r="O79" s="5">
        <v>20475279</v>
      </c>
      <c r="P79" s="5">
        <v>41715064</v>
      </c>
      <c r="Q79" s="5">
        <v>54979076</v>
      </c>
      <c r="R79" s="5">
        <v>17860380</v>
      </c>
      <c r="S79" s="5">
        <v>-12272743</v>
      </c>
      <c r="T79" s="5">
        <v>3888760</v>
      </c>
      <c r="U79" s="5">
        <v>43288321</v>
      </c>
      <c r="V79" s="5">
        <v>156262975</v>
      </c>
      <c r="W79" s="5">
        <v>1709316000000</v>
      </c>
    </row>
    <row r="80" spans="3:25" ht="15.5" x14ac:dyDescent="0.35">
      <c r="C80" t="s">
        <v>106</v>
      </c>
      <c r="D80" s="5">
        <v>102189839</v>
      </c>
      <c r="E80" s="5">
        <v>27116824</v>
      </c>
      <c r="F80" s="5">
        <v>3128709</v>
      </c>
      <c r="G80" s="5">
        <v>3838279</v>
      </c>
      <c r="I80" s="5">
        <v>45322468</v>
      </c>
      <c r="J80" s="5">
        <v>77659731</v>
      </c>
      <c r="K80" s="5">
        <v>195672112</v>
      </c>
      <c r="L80" s="5">
        <v>379772107</v>
      </c>
      <c r="M80" s="5">
        <v>98286586</v>
      </c>
      <c r="N80" s="5">
        <v>60292315</v>
      </c>
      <c r="O80" s="5">
        <v>20122589</v>
      </c>
      <c r="P80" s="5">
        <v>40205422</v>
      </c>
      <c r="Q80" s="5">
        <v>55748001</v>
      </c>
      <c r="R80" s="5">
        <v>17979743</v>
      </c>
      <c r="S80" s="5">
        <v>-18996829</v>
      </c>
      <c r="T80" s="5">
        <v>2605953</v>
      </c>
      <c r="U80" s="5">
        <v>49580100</v>
      </c>
      <c r="V80" s="5">
        <v>161670125</v>
      </c>
      <c r="W80" s="5">
        <v>1778984000000</v>
      </c>
      <c r="X80" s="5">
        <v>823940000000</v>
      </c>
      <c r="Y80" s="5">
        <v>767473000000</v>
      </c>
    </row>
    <row r="81" spans="2:25" ht="15.5" x14ac:dyDescent="0.35">
      <c r="C81" t="s">
        <v>8</v>
      </c>
      <c r="D81" s="5">
        <v>26572142</v>
      </c>
      <c r="E81" s="5">
        <v>9258478</v>
      </c>
      <c r="F81" s="5">
        <v>602309</v>
      </c>
      <c r="G81" s="5">
        <v>7150753</v>
      </c>
      <c r="I81" s="5">
        <v>36931927</v>
      </c>
      <c r="J81" s="5">
        <v>54241659</v>
      </c>
      <c r="K81" s="5">
        <v>151519767</v>
      </c>
      <c r="L81" s="5">
        <v>301317349</v>
      </c>
      <c r="M81" s="5">
        <v>74722929</v>
      </c>
      <c r="N81" s="5">
        <v>59017073</v>
      </c>
      <c r="O81" s="5">
        <v>19019766</v>
      </c>
      <c r="P81" s="5">
        <v>33235057</v>
      </c>
      <c r="Q81" s="5">
        <v>44431120</v>
      </c>
      <c r="R81" s="5">
        <v>13272300</v>
      </c>
      <c r="S81" s="5">
        <v>-12449245</v>
      </c>
      <c r="T81" s="5">
        <v>1673020</v>
      </c>
      <c r="U81" s="5">
        <v>35499561</v>
      </c>
      <c r="V81" s="5">
        <v>126298188</v>
      </c>
      <c r="W81" s="5">
        <v>1394579000000</v>
      </c>
    </row>
    <row r="82" spans="2:25" ht="15.5" x14ac:dyDescent="0.35">
      <c r="C82" t="s">
        <v>107</v>
      </c>
      <c r="D82" s="5">
        <v>74339733</v>
      </c>
      <c r="E82" s="5">
        <v>18102830</v>
      </c>
      <c r="F82" s="5">
        <v>3374723</v>
      </c>
      <c r="G82" s="5">
        <v>-3887376</v>
      </c>
      <c r="I82" s="5">
        <v>8040855</v>
      </c>
      <c r="J82" s="5">
        <v>23612956</v>
      </c>
      <c r="K82" s="5">
        <v>44627315</v>
      </c>
      <c r="L82" s="5">
        <v>77975674</v>
      </c>
      <c r="M82" s="5">
        <v>24372731</v>
      </c>
      <c r="N82" s="5">
        <v>1230619</v>
      </c>
      <c r="O82" s="5">
        <v>1455513</v>
      </c>
      <c r="P82" s="5">
        <v>8480007</v>
      </c>
      <c r="Q82" s="5">
        <v>10547956</v>
      </c>
      <c r="R82" s="5">
        <v>4588080</v>
      </c>
      <c r="S82" s="5">
        <v>176502</v>
      </c>
      <c r="T82" s="5">
        <v>2215740</v>
      </c>
      <c r="U82" s="5">
        <v>7788760</v>
      </c>
      <c r="V82" s="5">
        <v>29964787</v>
      </c>
      <c r="W82" s="5">
        <v>314737000000</v>
      </c>
    </row>
    <row r="83" spans="2:25" ht="15.5" x14ac:dyDescent="0.35">
      <c r="C83" t="s">
        <v>108</v>
      </c>
      <c r="D83" s="5">
        <v>102189839</v>
      </c>
      <c r="E83" s="5">
        <v>27116824</v>
      </c>
      <c r="F83" s="5">
        <v>3128709</v>
      </c>
      <c r="G83" s="5">
        <v>3838279</v>
      </c>
      <c r="I83" s="5">
        <v>45322468</v>
      </c>
      <c r="J83" s="5">
        <v>77659731</v>
      </c>
      <c r="K83" s="5">
        <v>195672112</v>
      </c>
      <c r="L83" s="5">
        <v>379772107</v>
      </c>
      <c r="M83" s="5">
        <v>98286586</v>
      </c>
      <c r="N83" s="5">
        <v>60292315</v>
      </c>
      <c r="O83" s="5">
        <v>20122589</v>
      </c>
      <c r="P83" s="5">
        <v>40205422</v>
      </c>
      <c r="Q83" s="5">
        <v>55748001</v>
      </c>
      <c r="R83" s="5">
        <v>17979743</v>
      </c>
      <c r="S83" s="5">
        <v>-18996829</v>
      </c>
      <c r="T83" s="5">
        <v>2605953</v>
      </c>
      <c r="U83" s="5">
        <v>49580100</v>
      </c>
      <c r="V83" s="5">
        <v>161670125</v>
      </c>
      <c r="W83" s="5">
        <v>1778984000000</v>
      </c>
      <c r="X83" s="5">
        <v>823940000000</v>
      </c>
      <c r="Y83" s="5">
        <v>767473000000</v>
      </c>
    </row>
    <row r="84" spans="2:25" ht="15.5" x14ac:dyDescent="0.35">
      <c r="C84" t="s">
        <v>109</v>
      </c>
      <c r="D84" s="5">
        <v>100911875</v>
      </c>
      <c r="E84" s="5">
        <v>27361308</v>
      </c>
      <c r="F84" s="5">
        <v>3977032</v>
      </c>
      <c r="G84" s="5">
        <v>3263377</v>
      </c>
      <c r="I84" s="5">
        <v>44972782</v>
      </c>
      <c r="J84" s="5">
        <v>77854615</v>
      </c>
      <c r="K84" s="5">
        <v>196147082</v>
      </c>
      <c r="L84" s="5">
        <v>379293023</v>
      </c>
      <c r="M84" s="5">
        <v>99095660</v>
      </c>
      <c r="N84" s="5">
        <v>60247692</v>
      </c>
      <c r="O84" s="5">
        <v>20475279</v>
      </c>
      <c r="P84" s="5">
        <v>41715064</v>
      </c>
      <c r="Q84" s="5">
        <v>54979076</v>
      </c>
      <c r="R84" s="5">
        <v>17860380</v>
      </c>
      <c r="S84" s="5">
        <v>-12272743</v>
      </c>
      <c r="T84" s="5">
        <v>3888760</v>
      </c>
      <c r="U84" s="5">
        <v>43288321</v>
      </c>
      <c r="V84" s="5">
        <v>156262975</v>
      </c>
      <c r="W84" s="5">
        <v>1709316000000</v>
      </c>
    </row>
    <row r="85" spans="2:25" ht="15.5" x14ac:dyDescent="0.35">
      <c r="C85" t="s">
        <v>110</v>
      </c>
      <c r="D85" s="5">
        <v>100911875</v>
      </c>
      <c r="E85" s="5">
        <v>27361308</v>
      </c>
      <c r="F85" s="5">
        <v>3977032</v>
      </c>
      <c r="G85" s="5">
        <v>3263377</v>
      </c>
      <c r="I85" s="5">
        <v>44972782</v>
      </c>
      <c r="J85" s="5">
        <v>77854615</v>
      </c>
      <c r="K85" s="5">
        <v>196147082</v>
      </c>
      <c r="L85" s="5">
        <v>379293023</v>
      </c>
      <c r="M85" s="5">
        <v>99095660</v>
      </c>
      <c r="N85" s="5">
        <v>60247692</v>
      </c>
      <c r="O85" s="5">
        <v>20475279</v>
      </c>
      <c r="P85" s="5">
        <v>41715064</v>
      </c>
      <c r="Q85" s="5">
        <v>54979076</v>
      </c>
      <c r="R85" s="5">
        <v>17860380</v>
      </c>
      <c r="S85" s="5">
        <v>-12272743</v>
      </c>
      <c r="T85" s="5">
        <v>3888760</v>
      </c>
      <c r="U85" s="5">
        <v>43288321</v>
      </c>
      <c r="V85" s="5">
        <v>156262975</v>
      </c>
      <c r="W85" s="5">
        <v>1709316000000</v>
      </c>
    </row>
    <row r="87" spans="2:25" ht="15.5" x14ac:dyDescent="0.35">
      <c r="B87" t="s">
        <v>111</v>
      </c>
      <c r="C87" t="s">
        <v>112</v>
      </c>
    </row>
    <row r="88" spans="2:25" ht="15.5" x14ac:dyDescent="0.35">
      <c r="C88" t="s">
        <v>113</v>
      </c>
    </row>
    <row r="89" spans="2:25" ht="15.5" x14ac:dyDescent="0.35">
      <c r="C89" t="s">
        <v>20</v>
      </c>
      <c r="D89" s="5">
        <v>144936322</v>
      </c>
      <c r="E89" s="5">
        <v>154778686</v>
      </c>
      <c r="F89" s="5">
        <v>148820334</v>
      </c>
      <c r="G89" s="5">
        <v>188302230</v>
      </c>
      <c r="I89" s="5">
        <v>148820334</v>
      </c>
      <c r="J89" s="5">
        <v>118391065</v>
      </c>
      <c r="K89" s="5">
        <v>157160214</v>
      </c>
      <c r="L89" s="5">
        <v>370538755</v>
      </c>
      <c r="M89" s="5">
        <v>149354808</v>
      </c>
      <c r="N89" s="5">
        <v>211130696</v>
      </c>
      <c r="O89" s="5">
        <v>226523205</v>
      </c>
      <c r="P89" s="5">
        <v>216441996</v>
      </c>
      <c r="Q89" s="5">
        <v>266353112</v>
      </c>
      <c r="R89" s="5">
        <v>231019743</v>
      </c>
      <c r="S89" s="5">
        <v>195712871</v>
      </c>
      <c r="T89" s="5">
        <v>201305297</v>
      </c>
      <c r="U89" s="5">
        <v>181358279</v>
      </c>
      <c r="V89" s="5">
        <v>162322465</v>
      </c>
      <c r="W89" s="5">
        <v>1660807000000</v>
      </c>
      <c r="X89" s="5">
        <v>1029592000000</v>
      </c>
      <c r="Y89" s="5">
        <v>586621000000</v>
      </c>
    </row>
    <row r="90" spans="2:25" ht="15.5" x14ac:dyDescent="0.35">
      <c r="C90" t="s">
        <v>115</v>
      </c>
      <c r="D90" s="5">
        <v>292838882</v>
      </c>
      <c r="E90" s="5">
        <v>203103281</v>
      </c>
      <c r="F90" s="5">
        <v>86828708</v>
      </c>
      <c r="G90" s="5">
        <v>115821735</v>
      </c>
      <c r="I90" s="5">
        <v>86828708</v>
      </c>
      <c r="J90" s="5">
        <v>147324574</v>
      </c>
      <c r="K90" s="5">
        <v>111211560</v>
      </c>
      <c r="L90" s="5">
        <v>69281475</v>
      </c>
      <c r="M90" s="5">
        <v>22686075</v>
      </c>
      <c r="N90" s="5">
        <v>8983436</v>
      </c>
      <c r="O90" s="5">
        <v>22703166</v>
      </c>
      <c r="P90" s="5">
        <v>35499988</v>
      </c>
      <c r="Q90" s="5">
        <v>25579731</v>
      </c>
      <c r="R90" s="5">
        <v>24179588</v>
      </c>
      <c r="S90" s="5">
        <v>10361395</v>
      </c>
      <c r="T90" s="5">
        <v>32069508</v>
      </c>
      <c r="U90" s="5">
        <v>52393384</v>
      </c>
      <c r="V90" s="5">
        <v>67100612</v>
      </c>
      <c r="W90" s="5">
        <v>571145000000</v>
      </c>
      <c r="X90" s="5">
        <v>467027000000</v>
      </c>
      <c r="Y90" s="5">
        <v>287963000000</v>
      </c>
    </row>
    <row r="91" spans="2:25" ht="15.5" x14ac:dyDescent="0.35">
      <c r="C91" t="s">
        <v>116</v>
      </c>
    </row>
    <row r="92" spans="2:25" ht="15.5" x14ac:dyDescent="0.35">
      <c r="C92" t="s">
        <v>117</v>
      </c>
      <c r="D92" s="5">
        <v>530121</v>
      </c>
      <c r="E92" s="5">
        <v>1112716</v>
      </c>
      <c r="G92" s="5">
        <v>4176</v>
      </c>
      <c r="L92" s="5">
        <v>4488</v>
      </c>
      <c r="M92" s="5">
        <v>4316</v>
      </c>
      <c r="N92" s="5">
        <v>3665</v>
      </c>
      <c r="O92" s="5">
        <v>4896</v>
      </c>
      <c r="P92" s="5">
        <v>1327570</v>
      </c>
    </row>
    <row r="93" spans="2:25" ht="15.5" x14ac:dyDescent="0.35">
      <c r="C93" t="s">
        <v>118</v>
      </c>
      <c r="D93" s="5">
        <v>292838882</v>
      </c>
      <c r="E93" s="5">
        <v>203103281</v>
      </c>
      <c r="F93" s="5">
        <v>86828708</v>
      </c>
      <c r="G93" s="5">
        <v>115821735</v>
      </c>
      <c r="I93" s="5">
        <v>86828708</v>
      </c>
      <c r="J93" s="5">
        <v>147324574</v>
      </c>
      <c r="K93" s="5">
        <v>111211560</v>
      </c>
      <c r="L93" s="5">
        <v>69281475</v>
      </c>
      <c r="M93" s="5">
        <v>22686075</v>
      </c>
      <c r="N93" s="5">
        <v>8983436</v>
      </c>
      <c r="O93" s="5">
        <v>22703166</v>
      </c>
      <c r="P93" s="5">
        <v>35499988</v>
      </c>
      <c r="Q93" s="5">
        <v>25579731</v>
      </c>
      <c r="R93" s="5">
        <v>24179588</v>
      </c>
      <c r="S93" s="5">
        <v>10361395</v>
      </c>
      <c r="T93" s="5">
        <v>32069508</v>
      </c>
      <c r="U93" s="5">
        <v>52393384</v>
      </c>
      <c r="V93" s="5">
        <v>67100612</v>
      </c>
      <c r="W93" s="5">
        <v>571145000000</v>
      </c>
      <c r="X93" s="5">
        <v>467027000000</v>
      </c>
      <c r="Y93" s="5">
        <v>287963000000</v>
      </c>
    </row>
    <row r="94" spans="2:25" ht="15.5" x14ac:dyDescent="0.35">
      <c r="C94" t="s">
        <v>119</v>
      </c>
      <c r="K94" s="5">
        <v>493450000</v>
      </c>
      <c r="S94" s="5">
        <v>1468750</v>
      </c>
      <c r="T94" s="5">
        <v>1468750</v>
      </c>
      <c r="U94" s="5">
        <v>1468750</v>
      </c>
      <c r="V94" s="5">
        <v>1468750</v>
      </c>
      <c r="W94" s="5">
        <v>13319000000</v>
      </c>
      <c r="X94" s="5">
        <v>13206000000</v>
      </c>
      <c r="Y94" s="5">
        <v>98698000000</v>
      </c>
    </row>
    <row r="95" spans="2:25" ht="15.5" x14ac:dyDescent="0.35">
      <c r="C95" t="s">
        <v>267</v>
      </c>
      <c r="K95" s="5">
        <v>493450000</v>
      </c>
      <c r="S95" s="5">
        <v>1468750</v>
      </c>
      <c r="T95" s="5">
        <v>1468750</v>
      </c>
      <c r="U95" s="5">
        <v>1468750</v>
      </c>
      <c r="V95" s="5">
        <v>1468750</v>
      </c>
      <c r="W95" s="5">
        <v>13319000000</v>
      </c>
      <c r="X95" s="5">
        <v>13206000000</v>
      </c>
      <c r="Y95" s="5">
        <v>98698000000</v>
      </c>
    </row>
    <row r="96" spans="2:25" ht="15.5" x14ac:dyDescent="0.35">
      <c r="C96" t="s">
        <v>268</v>
      </c>
      <c r="D96" s="5">
        <v>294222139</v>
      </c>
      <c r="E96" s="5">
        <v>189746679</v>
      </c>
      <c r="F96" s="5">
        <v>168704266</v>
      </c>
      <c r="G96" s="5">
        <v>83598043</v>
      </c>
      <c r="I96" s="5">
        <v>168704266</v>
      </c>
      <c r="J96" s="5">
        <v>139708086</v>
      </c>
      <c r="K96" s="5">
        <v>77803258</v>
      </c>
      <c r="L96" s="5">
        <v>43199206</v>
      </c>
      <c r="M96" s="5">
        <v>21292217</v>
      </c>
      <c r="N96" s="5">
        <v>11943160</v>
      </c>
      <c r="O96" s="5">
        <v>16258147</v>
      </c>
      <c r="P96" s="5">
        <v>35258447</v>
      </c>
      <c r="Q96" s="5">
        <v>11616739</v>
      </c>
      <c r="R96" s="5">
        <v>8066496</v>
      </c>
      <c r="S96" s="5">
        <v>7665070</v>
      </c>
      <c r="T96" s="5">
        <v>16873804</v>
      </c>
      <c r="U96" s="5">
        <v>28244340</v>
      </c>
      <c r="V96" s="5">
        <v>101901929</v>
      </c>
      <c r="W96" s="5">
        <v>626515000000</v>
      </c>
      <c r="X96" s="5">
        <v>296910000000</v>
      </c>
      <c r="Y96" s="5">
        <v>188867000000</v>
      </c>
    </row>
    <row r="97" spans="3:25" ht="15.5" x14ac:dyDescent="0.35">
      <c r="C97" t="s">
        <v>92</v>
      </c>
      <c r="D97" s="5">
        <v>-59590065</v>
      </c>
      <c r="E97" s="5">
        <v>-58602049</v>
      </c>
      <c r="F97" s="5">
        <v>-58921314</v>
      </c>
      <c r="G97" s="5">
        <v>-58651765</v>
      </c>
      <c r="I97" s="5">
        <v>-58921314</v>
      </c>
      <c r="J97" s="5">
        <v>-52399945</v>
      </c>
      <c r="K97" s="5">
        <v>-6940313</v>
      </c>
      <c r="L97" s="5">
        <v>-7201952</v>
      </c>
      <c r="M97" s="5">
        <v>-10669278</v>
      </c>
      <c r="N97" s="5">
        <v>-21389066</v>
      </c>
      <c r="O97" s="5">
        <v>-18013249</v>
      </c>
      <c r="P97" s="5">
        <v>-19251589</v>
      </c>
      <c r="Q97" s="5">
        <v>-19825058</v>
      </c>
      <c r="R97" s="5">
        <v>-7743452</v>
      </c>
      <c r="S97" s="5">
        <v>-4443167</v>
      </c>
      <c r="T97" s="5">
        <v>-8214035</v>
      </c>
      <c r="U97" s="5">
        <v>-9129150</v>
      </c>
      <c r="V97" s="5">
        <v>-3426445</v>
      </c>
      <c r="W97" s="5">
        <v>20441000000</v>
      </c>
      <c r="X97" s="5">
        <v>76479000000</v>
      </c>
    </row>
    <row r="98" spans="3:25" ht="15.5" x14ac:dyDescent="0.35">
      <c r="C98" t="s">
        <v>121</v>
      </c>
      <c r="D98" s="5">
        <v>1030654418</v>
      </c>
      <c r="E98" s="5">
        <v>837182803</v>
      </c>
      <c r="F98" s="5">
        <v>608273243</v>
      </c>
      <c r="G98" s="5">
        <v>704549108</v>
      </c>
      <c r="I98" s="5">
        <v>608273243</v>
      </c>
      <c r="J98" s="5">
        <v>580110377</v>
      </c>
      <c r="K98" s="5">
        <v>432298363</v>
      </c>
      <c r="L98" s="5">
        <v>519290111</v>
      </c>
      <c r="M98" s="5">
        <v>247611807</v>
      </c>
      <c r="N98" s="5">
        <v>249455822</v>
      </c>
      <c r="O98" s="5">
        <v>288389905</v>
      </c>
      <c r="P98" s="5">
        <v>310761349</v>
      </c>
      <c r="Q98" s="5">
        <v>314799790</v>
      </c>
      <c r="R98" s="5">
        <v>268174019</v>
      </c>
      <c r="S98" s="5">
        <v>225450032</v>
      </c>
      <c r="T98" s="5">
        <v>280935293</v>
      </c>
      <c r="U98" s="5">
        <v>284658847</v>
      </c>
      <c r="V98" s="5">
        <v>335580765</v>
      </c>
      <c r="W98" s="5">
        <v>2866473000000</v>
      </c>
      <c r="X98" s="5">
        <v>1808378000000</v>
      </c>
      <c r="Y98" s="5">
        <v>1098554000000</v>
      </c>
    </row>
    <row r="99" spans="3:25" ht="15.5" x14ac:dyDescent="0.35">
      <c r="C99" t="s">
        <v>122</v>
      </c>
    </row>
    <row r="100" spans="3:25" ht="15.5" x14ac:dyDescent="0.35">
      <c r="C100" t="s">
        <v>1771</v>
      </c>
      <c r="K100" s="5">
        <v>93450000</v>
      </c>
      <c r="S100" s="5">
        <v>1468750</v>
      </c>
      <c r="T100" s="5">
        <v>1468750</v>
      </c>
      <c r="U100" s="5">
        <v>1468750</v>
      </c>
      <c r="V100" s="5">
        <v>1468750</v>
      </c>
      <c r="W100" s="5">
        <v>13319000000</v>
      </c>
      <c r="X100" s="5">
        <v>13206000000</v>
      </c>
      <c r="Y100" s="5">
        <v>98698000000</v>
      </c>
    </row>
    <row r="101" spans="3:25" ht="15.5" x14ac:dyDescent="0.35">
      <c r="C101" t="s">
        <v>125</v>
      </c>
      <c r="D101" s="5">
        <v>4574415</v>
      </c>
      <c r="E101" s="5">
        <v>4420235</v>
      </c>
      <c r="F101" s="5">
        <v>4240526</v>
      </c>
      <c r="G101" s="5">
        <v>4265524</v>
      </c>
      <c r="I101" s="5">
        <v>4240526</v>
      </c>
      <c r="J101" s="5">
        <v>4109561</v>
      </c>
      <c r="K101" s="5">
        <v>3866428</v>
      </c>
      <c r="L101" s="5">
        <v>4780638</v>
      </c>
      <c r="N101" s="5">
        <v>100650925</v>
      </c>
      <c r="O101" s="5">
        <v>648990</v>
      </c>
      <c r="P101" s="5">
        <v>1901922</v>
      </c>
      <c r="Q101" s="5">
        <v>2285520</v>
      </c>
      <c r="R101" s="5">
        <v>3201185</v>
      </c>
      <c r="S101" s="5">
        <v>4932414</v>
      </c>
      <c r="T101" s="5">
        <v>5034842</v>
      </c>
      <c r="U101" s="5">
        <v>5601946</v>
      </c>
      <c r="V101" s="5">
        <v>4112841</v>
      </c>
      <c r="W101" s="5">
        <v>34585000000</v>
      </c>
      <c r="X101" s="5">
        <v>20908000000</v>
      </c>
    </row>
    <row r="102" spans="3:25" ht="15.5" x14ac:dyDescent="0.35">
      <c r="C102" t="s">
        <v>123</v>
      </c>
      <c r="J102" s="5">
        <v>92239463</v>
      </c>
      <c r="K102" s="5">
        <v>226120722</v>
      </c>
      <c r="L102" s="5">
        <v>389356078</v>
      </c>
      <c r="M102" s="5">
        <v>274673618</v>
      </c>
      <c r="Q102" s="5">
        <v>5399243</v>
      </c>
      <c r="R102" s="5">
        <v>5838985</v>
      </c>
      <c r="S102" s="5">
        <v>8031986</v>
      </c>
      <c r="T102" s="5">
        <v>12530074</v>
      </c>
      <c r="U102" s="5">
        <v>16278347</v>
      </c>
      <c r="V102" s="5">
        <v>22341194</v>
      </c>
      <c r="W102" s="5">
        <v>176241000000</v>
      </c>
    </row>
    <row r="103" spans="3:25" ht="15.5" x14ac:dyDescent="0.35">
      <c r="C103" t="s">
        <v>128</v>
      </c>
      <c r="D103" s="5">
        <v>184302098</v>
      </c>
      <c r="E103" s="5">
        <v>184302098</v>
      </c>
      <c r="F103" s="5">
        <v>184302098</v>
      </c>
      <c r="G103" s="5">
        <v>184302098</v>
      </c>
      <c r="I103" s="5">
        <v>184302098</v>
      </c>
      <c r="J103" s="5">
        <v>184302098</v>
      </c>
      <c r="L103" s="5">
        <v>3880012</v>
      </c>
      <c r="M103" s="5">
        <v>3880012</v>
      </c>
      <c r="N103" s="5">
        <v>3880012</v>
      </c>
      <c r="O103" s="5">
        <v>3880012</v>
      </c>
      <c r="P103" s="5">
        <v>3880012</v>
      </c>
    </row>
    <row r="104" spans="3:25" ht="15.5" x14ac:dyDescent="0.35">
      <c r="C104" t="s">
        <v>126</v>
      </c>
      <c r="D104" s="5">
        <v>2063384316</v>
      </c>
      <c r="E104" s="5">
        <v>2091468599</v>
      </c>
      <c r="F104" s="5">
        <v>1981443443</v>
      </c>
      <c r="G104" s="5">
        <v>1895815399</v>
      </c>
      <c r="I104" s="5">
        <v>1981443443</v>
      </c>
      <c r="J104" s="5">
        <v>976192200</v>
      </c>
      <c r="K104" s="5">
        <v>169237052</v>
      </c>
      <c r="L104" s="5">
        <v>51857249</v>
      </c>
      <c r="M104" s="5">
        <v>58747133</v>
      </c>
      <c r="N104" s="5">
        <v>67423251</v>
      </c>
      <c r="O104" s="5">
        <v>74908747</v>
      </c>
      <c r="P104" s="5">
        <v>82159276</v>
      </c>
      <c r="Q104" s="5">
        <v>80501053</v>
      </c>
      <c r="R104" s="5">
        <v>88996624</v>
      </c>
      <c r="S104" s="5">
        <v>98437287</v>
      </c>
      <c r="T104" s="5">
        <v>106572802</v>
      </c>
      <c r="U104" s="5">
        <v>116051338</v>
      </c>
      <c r="V104" s="5">
        <v>122573604</v>
      </c>
      <c r="W104" s="5">
        <v>1077768000000</v>
      </c>
      <c r="X104" s="5">
        <v>1011109000000</v>
      </c>
      <c r="Y104" s="5">
        <v>621720000000</v>
      </c>
    </row>
    <row r="105" spans="3:25" ht="15.5" x14ac:dyDescent="0.35">
      <c r="C105" t="s">
        <v>455</v>
      </c>
      <c r="Q105" s="5">
        <v>41005877</v>
      </c>
      <c r="R105" s="5">
        <v>34840680</v>
      </c>
      <c r="S105" s="5">
        <v>31395547</v>
      </c>
      <c r="T105" s="5">
        <v>27538881</v>
      </c>
      <c r="U105" s="5">
        <v>26617335</v>
      </c>
      <c r="V105" s="5">
        <v>25975661</v>
      </c>
      <c r="W105" s="5">
        <v>259305000000</v>
      </c>
      <c r="X105" s="5">
        <v>260337000000</v>
      </c>
      <c r="Y105" s="5">
        <v>251196000000</v>
      </c>
    </row>
    <row r="106" spans="3:25" ht="15.5" x14ac:dyDescent="0.35">
      <c r="C106" t="s">
        <v>454</v>
      </c>
      <c r="Q106" s="5">
        <v>167891</v>
      </c>
      <c r="U106" s="5">
        <v>7793894</v>
      </c>
      <c r="V106" s="5">
        <v>17255837</v>
      </c>
      <c r="W106" s="5">
        <v>41236000000</v>
      </c>
    </row>
    <row r="107" spans="3:25" ht="15.5" x14ac:dyDescent="0.35">
      <c r="C107" t="s">
        <v>270</v>
      </c>
      <c r="D107" s="5">
        <v>253610469</v>
      </c>
      <c r="E107" s="5">
        <v>257566368</v>
      </c>
      <c r="F107" s="5">
        <v>258008783</v>
      </c>
      <c r="G107" s="5">
        <v>252958385</v>
      </c>
      <c r="I107" s="5">
        <v>258008783</v>
      </c>
      <c r="J107" s="5">
        <v>250156553</v>
      </c>
      <c r="K107" s="5">
        <v>252600527</v>
      </c>
      <c r="L107" s="5">
        <v>273330850</v>
      </c>
      <c r="M107" s="5">
        <v>266839842</v>
      </c>
      <c r="N107" s="5">
        <v>57019490</v>
      </c>
      <c r="O107" s="5">
        <v>57011165</v>
      </c>
      <c r="P107" s="5">
        <v>54828230</v>
      </c>
      <c r="Q107" s="5">
        <v>2229559</v>
      </c>
      <c r="R107" s="5">
        <v>2229559</v>
      </c>
      <c r="S107" s="5">
        <v>2229559</v>
      </c>
      <c r="T107" s="5">
        <v>2229559</v>
      </c>
      <c r="U107" s="5">
        <v>2229559</v>
      </c>
    </row>
    <row r="108" spans="3:25" ht="15.5" x14ac:dyDescent="0.35">
      <c r="C108" t="s">
        <v>129</v>
      </c>
      <c r="D108" s="5">
        <v>2799067221</v>
      </c>
      <c r="E108" s="5">
        <v>2855131389</v>
      </c>
      <c r="F108" s="5">
        <v>2828994529</v>
      </c>
      <c r="G108" s="5">
        <v>2574244521</v>
      </c>
      <c r="I108" s="5">
        <v>2828994529</v>
      </c>
      <c r="J108" s="5">
        <v>1994428715</v>
      </c>
      <c r="K108" s="5">
        <v>1200808829</v>
      </c>
      <c r="L108" s="5">
        <v>759515745</v>
      </c>
      <c r="M108" s="5">
        <v>627009792</v>
      </c>
      <c r="N108" s="5">
        <v>249246394</v>
      </c>
      <c r="O108" s="5">
        <v>158612049</v>
      </c>
      <c r="P108" s="5">
        <v>157227846</v>
      </c>
      <c r="Q108" s="5">
        <v>144643281</v>
      </c>
      <c r="R108" s="5">
        <v>145191834</v>
      </c>
      <c r="S108" s="5">
        <v>155203973</v>
      </c>
      <c r="T108" s="5">
        <v>163171565</v>
      </c>
      <c r="U108" s="5">
        <v>195962290</v>
      </c>
      <c r="V108" s="5">
        <v>203058536</v>
      </c>
      <c r="W108" s="5">
        <v>1778675000000</v>
      </c>
      <c r="X108" s="5">
        <v>1661796000000</v>
      </c>
      <c r="Y108" s="5">
        <v>1190360000000</v>
      </c>
    </row>
    <row r="109" spans="3:25" ht="15.5" x14ac:dyDescent="0.35">
      <c r="C109" t="s">
        <v>130</v>
      </c>
      <c r="D109" s="5">
        <v>3829721639</v>
      </c>
      <c r="E109" s="5">
        <v>3692314192</v>
      </c>
      <c r="F109" s="5">
        <v>3437267772</v>
      </c>
      <c r="G109" s="5">
        <v>3278793629</v>
      </c>
      <c r="I109" s="5">
        <v>3437267772</v>
      </c>
      <c r="J109" s="5">
        <v>2574539092</v>
      </c>
      <c r="K109" s="5">
        <v>1633107192</v>
      </c>
      <c r="L109" s="5">
        <v>1278805856</v>
      </c>
      <c r="M109" s="5">
        <v>874621599</v>
      </c>
      <c r="N109" s="5">
        <v>498702216</v>
      </c>
      <c r="O109" s="5">
        <v>447001954</v>
      </c>
      <c r="P109" s="5">
        <v>467989195</v>
      </c>
      <c r="Q109" s="5">
        <v>459443071</v>
      </c>
      <c r="R109" s="5">
        <v>413365853</v>
      </c>
      <c r="S109" s="5">
        <v>380654005</v>
      </c>
      <c r="T109" s="5">
        <v>444106858</v>
      </c>
      <c r="U109" s="5">
        <v>480621137</v>
      </c>
      <c r="V109" s="5">
        <v>538639301</v>
      </c>
      <c r="W109" s="5">
        <v>4645148000000</v>
      </c>
      <c r="X109" s="5">
        <v>3470174000000</v>
      </c>
      <c r="Y109" s="5">
        <v>2288914000000</v>
      </c>
    </row>
    <row r="110" spans="3:25" ht="15.5" x14ac:dyDescent="0.35">
      <c r="C110" t="s">
        <v>131</v>
      </c>
    </row>
    <row r="111" spans="3:25" ht="15.5" x14ac:dyDescent="0.35">
      <c r="C111" t="s">
        <v>132</v>
      </c>
    </row>
    <row r="112" spans="3:25" ht="15.5" x14ac:dyDescent="0.35">
      <c r="C112" t="s">
        <v>133</v>
      </c>
      <c r="D112" s="5">
        <v>556595553</v>
      </c>
      <c r="E112" s="5">
        <v>529780615</v>
      </c>
      <c r="F112" s="5">
        <v>436303329</v>
      </c>
      <c r="G112" s="5">
        <v>281840439</v>
      </c>
      <c r="I112" s="5">
        <v>436303329</v>
      </c>
      <c r="J112" s="5">
        <v>310488183</v>
      </c>
      <c r="K112" s="5">
        <v>256844191</v>
      </c>
      <c r="L112" s="5">
        <v>225718203</v>
      </c>
      <c r="M112" s="5">
        <v>80577513</v>
      </c>
      <c r="N112" s="5">
        <v>24761588</v>
      </c>
      <c r="O112" s="5">
        <v>31270572</v>
      </c>
      <c r="P112" s="5">
        <v>68153325</v>
      </c>
      <c r="Q112" s="5">
        <v>57754920</v>
      </c>
      <c r="R112" s="5">
        <v>52932232</v>
      </c>
      <c r="S112" s="5">
        <v>32609650</v>
      </c>
      <c r="T112" s="5">
        <v>78548349</v>
      </c>
      <c r="U112" s="5">
        <v>82438100</v>
      </c>
      <c r="V112" s="5">
        <v>107154190</v>
      </c>
      <c r="W112" s="5">
        <v>1070554000000</v>
      </c>
      <c r="X112" s="5">
        <v>866081000000</v>
      </c>
      <c r="Y112" s="5">
        <v>1342954000000</v>
      </c>
    </row>
    <row r="113" spans="3:25" ht="15.5" x14ac:dyDescent="0.35">
      <c r="C113" t="s">
        <v>271</v>
      </c>
      <c r="Y113" s="5">
        <v>281988000000</v>
      </c>
    </row>
    <row r="114" spans="3:25" ht="15.5" x14ac:dyDescent="0.35">
      <c r="C114" t="s">
        <v>134</v>
      </c>
    </row>
    <row r="115" spans="3:25" ht="15.5" x14ac:dyDescent="0.35">
      <c r="C115" t="s">
        <v>272</v>
      </c>
      <c r="D115" s="5">
        <v>275974840</v>
      </c>
      <c r="E115" s="5">
        <v>266054897</v>
      </c>
      <c r="F115" s="5">
        <v>103255619</v>
      </c>
      <c r="G115" s="5">
        <v>135754127</v>
      </c>
      <c r="I115" s="5">
        <v>103255619</v>
      </c>
      <c r="J115" s="5">
        <v>122033323</v>
      </c>
      <c r="K115" s="5">
        <v>79666662</v>
      </c>
      <c r="L115" s="5">
        <v>20863824</v>
      </c>
      <c r="M115" s="5">
        <v>17338144</v>
      </c>
      <c r="N115" s="5">
        <v>5023288</v>
      </c>
      <c r="O115" s="5">
        <v>18057793</v>
      </c>
      <c r="P115" s="5">
        <v>41510682</v>
      </c>
      <c r="Q115" s="5">
        <v>31365992</v>
      </c>
      <c r="R115" s="5">
        <v>35454073</v>
      </c>
      <c r="S115" s="5">
        <v>24421218</v>
      </c>
      <c r="T115" s="5">
        <v>69783571</v>
      </c>
      <c r="U115" s="5">
        <v>66386561</v>
      </c>
      <c r="V115" s="5">
        <v>84002589</v>
      </c>
      <c r="W115" s="5">
        <v>671514000000</v>
      </c>
      <c r="X115" s="5">
        <v>691580000000</v>
      </c>
      <c r="Y115" s="5">
        <v>505894000000</v>
      </c>
    </row>
    <row r="116" spans="3:25" ht="15.5" x14ac:dyDescent="0.35">
      <c r="C116" t="s">
        <v>135</v>
      </c>
    </row>
    <row r="117" spans="3:25" ht="15.5" x14ac:dyDescent="0.35">
      <c r="C117" t="s">
        <v>273</v>
      </c>
    </row>
    <row r="118" spans="3:25" ht="15.5" x14ac:dyDescent="0.35">
      <c r="C118" t="s">
        <v>137</v>
      </c>
      <c r="D118" s="5">
        <v>17335070</v>
      </c>
      <c r="E118" s="5">
        <v>10885571</v>
      </c>
      <c r="F118" s="5">
        <v>20361432</v>
      </c>
      <c r="G118" s="5">
        <v>11714496</v>
      </c>
      <c r="I118" s="5">
        <v>20361432</v>
      </c>
      <c r="J118" s="5">
        <v>17346392</v>
      </c>
      <c r="K118" s="5">
        <v>12782421</v>
      </c>
      <c r="L118" s="5">
        <v>75205630</v>
      </c>
      <c r="M118" s="5">
        <v>25113740</v>
      </c>
      <c r="N118" s="5">
        <v>1187554</v>
      </c>
      <c r="O118" s="5">
        <v>1726082</v>
      </c>
      <c r="P118" s="5">
        <v>5196528</v>
      </c>
      <c r="Q118" s="5">
        <v>12772072</v>
      </c>
      <c r="R118" s="5">
        <v>8324008</v>
      </c>
      <c r="S118" s="5">
        <v>897508</v>
      </c>
      <c r="T118" s="5">
        <v>1670613</v>
      </c>
      <c r="U118" s="5">
        <v>1767372</v>
      </c>
      <c r="V118" s="5">
        <v>5551868</v>
      </c>
      <c r="W118" s="5">
        <v>275247000000</v>
      </c>
      <c r="X118" s="5">
        <v>84630000000</v>
      </c>
      <c r="Y118" s="5">
        <v>268418000000</v>
      </c>
    </row>
    <row r="119" spans="3:25" ht="15.5" x14ac:dyDescent="0.35">
      <c r="C119" t="s">
        <v>136</v>
      </c>
      <c r="D119" s="5">
        <v>53314236</v>
      </c>
      <c r="E119" s="5">
        <v>30591725</v>
      </c>
      <c r="F119" s="5">
        <v>20915345</v>
      </c>
      <c r="G119" s="5">
        <v>9419244</v>
      </c>
      <c r="I119" s="5">
        <v>20915345</v>
      </c>
      <c r="J119" s="5">
        <v>15998757</v>
      </c>
      <c r="K119" s="5">
        <v>39328003</v>
      </c>
      <c r="L119" s="5">
        <v>62244352</v>
      </c>
      <c r="M119" s="5">
        <v>16747396</v>
      </c>
      <c r="N119" s="5">
        <v>10568925</v>
      </c>
      <c r="O119" s="5">
        <v>5139231</v>
      </c>
      <c r="P119" s="5">
        <v>14331057</v>
      </c>
      <c r="Q119" s="5">
        <v>4141963</v>
      </c>
      <c r="R119" s="5">
        <v>5618964</v>
      </c>
      <c r="S119" s="5">
        <v>4252660</v>
      </c>
      <c r="T119" s="5">
        <v>3650842</v>
      </c>
      <c r="U119" s="5">
        <v>11993219</v>
      </c>
      <c r="V119" s="5">
        <v>15091549</v>
      </c>
      <c r="W119" s="5">
        <v>113124000000</v>
      </c>
      <c r="X119" s="5">
        <v>80011000000</v>
      </c>
      <c r="Y119" s="5">
        <v>41579000000</v>
      </c>
    </row>
    <row r="120" spans="3:25" ht="15.5" x14ac:dyDescent="0.35">
      <c r="C120" t="s">
        <v>140</v>
      </c>
    </row>
    <row r="121" spans="3:25" ht="15.5" x14ac:dyDescent="0.35">
      <c r="C121" t="s">
        <v>277</v>
      </c>
      <c r="G121" s="5">
        <v>47500</v>
      </c>
      <c r="J121" s="5">
        <v>69187</v>
      </c>
      <c r="K121" s="5">
        <v>98571</v>
      </c>
      <c r="L121" s="5">
        <v>1141506</v>
      </c>
      <c r="M121" s="5">
        <v>57859</v>
      </c>
      <c r="N121" s="5">
        <v>1206584</v>
      </c>
      <c r="X121" s="5">
        <v>2041000000</v>
      </c>
      <c r="Y121" s="5">
        <v>7363000000</v>
      </c>
    </row>
    <row r="122" spans="3:25" ht="15.5" x14ac:dyDescent="0.35">
      <c r="C122" t="s">
        <v>141</v>
      </c>
      <c r="X122" s="5">
        <v>44832000000</v>
      </c>
      <c r="Y122" s="5">
        <v>170788000000</v>
      </c>
    </row>
    <row r="123" spans="3:25" ht="15.5" x14ac:dyDescent="0.35">
      <c r="C123" t="s">
        <v>144</v>
      </c>
      <c r="D123" s="5">
        <v>83648748</v>
      </c>
      <c r="E123" s="5">
        <v>125493952</v>
      </c>
      <c r="F123" s="5">
        <v>125328080</v>
      </c>
      <c r="G123" s="5">
        <v>1367928</v>
      </c>
      <c r="I123" s="5">
        <v>125328080</v>
      </c>
      <c r="J123" s="5">
        <v>88845792</v>
      </c>
      <c r="K123" s="5">
        <v>1207959</v>
      </c>
      <c r="L123" s="5">
        <v>1120185</v>
      </c>
      <c r="M123" s="5">
        <v>17794856</v>
      </c>
      <c r="N123" s="5">
        <v>1120773</v>
      </c>
      <c r="W123" s="5">
        <v>2058000000</v>
      </c>
      <c r="X123" s="5">
        <v>5003000000</v>
      </c>
      <c r="Y123" s="5">
        <v>45011000000</v>
      </c>
    </row>
    <row r="124" spans="3:25" ht="15.5" x14ac:dyDescent="0.35">
      <c r="C124" t="s">
        <v>720</v>
      </c>
    </row>
    <row r="125" spans="3:25" ht="15.5" x14ac:dyDescent="0.35">
      <c r="C125" t="s">
        <v>145</v>
      </c>
      <c r="D125" s="5">
        <v>1325428242</v>
      </c>
      <c r="E125" s="5">
        <v>1315747608</v>
      </c>
      <c r="F125" s="5">
        <v>1181474471</v>
      </c>
      <c r="G125" s="5">
        <v>1179774749</v>
      </c>
      <c r="I125" s="5">
        <v>1181474471</v>
      </c>
      <c r="J125" s="5">
        <v>481396387</v>
      </c>
      <c r="K125" s="5">
        <v>201542551</v>
      </c>
      <c r="L125" s="5">
        <v>60815148</v>
      </c>
      <c r="M125" s="5">
        <v>143373333</v>
      </c>
      <c r="N125" s="5">
        <v>19144010</v>
      </c>
      <c r="O125" s="5">
        <v>16147869</v>
      </c>
      <c r="P125" s="5">
        <v>11349079</v>
      </c>
      <c r="Q125" s="5">
        <v>5827429</v>
      </c>
      <c r="R125" s="5">
        <v>5003300</v>
      </c>
      <c r="S125" s="5">
        <v>4614692</v>
      </c>
      <c r="T125" s="5">
        <v>3589825</v>
      </c>
      <c r="U125" s="5">
        <v>3207446</v>
      </c>
      <c r="V125" s="5">
        <v>2845672</v>
      </c>
      <c r="W125" s="5">
        <v>17613000000</v>
      </c>
      <c r="X125" s="5">
        <v>59203000000</v>
      </c>
      <c r="Y125" s="5">
        <v>187311000000</v>
      </c>
    </row>
    <row r="126" spans="3:25" ht="15.5" x14ac:dyDescent="0.35">
      <c r="C126" t="s">
        <v>146</v>
      </c>
      <c r="D126" s="5">
        <v>1325428242</v>
      </c>
      <c r="E126" s="5">
        <v>1315747608</v>
      </c>
      <c r="F126" s="5">
        <v>1181474471</v>
      </c>
      <c r="G126" s="5">
        <v>1179774749</v>
      </c>
      <c r="I126" s="5">
        <v>1181474471</v>
      </c>
      <c r="J126" s="5">
        <v>481396387</v>
      </c>
      <c r="K126" s="5">
        <v>201542551</v>
      </c>
      <c r="L126" s="5">
        <v>60815148</v>
      </c>
      <c r="M126" s="5">
        <v>143373333</v>
      </c>
      <c r="N126" s="5">
        <v>19144010</v>
      </c>
      <c r="O126" s="5">
        <v>16147869</v>
      </c>
      <c r="P126" s="5">
        <v>11349079</v>
      </c>
      <c r="Q126" s="5">
        <v>5827429</v>
      </c>
      <c r="R126" s="5">
        <v>5003300</v>
      </c>
      <c r="S126" s="5">
        <v>4614692</v>
      </c>
      <c r="T126" s="5">
        <v>3589825</v>
      </c>
      <c r="U126" s="5">
        <v>3207446</v>
      </c>
      <c r="V126" s="5">
        <v>2845672</v>
      </c>
      <c r="W126" s="5">
        <v>17613000000</v>
      </c>
      <c r="X126" s="5">
        <v>59203000000</v>
      </c>
      <c r="Y126" s="5">
        <v>187311000000</v>
      </c>
    </row>
    <row r="127" spans="3:25" ht="15.5" x14ac:dyDescent="0.35">
      <c r="C127" t="s">
        <v>152</v>
      </c>
      <c r="D127" s="5">
        <v>43858774</v>
      </c>
      <c r="E127" s="5">
        <v>44362785</v>
      </c>
      <c r="F127" s="5">
        <v>44373676</v>
      </c>
      <c r="G127" s="5">
        <v>45234036</v>
      </c>
      <c r="I127" s="5">
        <v>44373676</v>
      </c>
      <c r="J127" s="5">
        <v>45441938</v>
      </c>
      <c r="K127" s="5">
        <v>46213332</v>
      </c>
      <c r="L127" s="5">
        <v>45307599</v>
      </c>
      <c r="M127" s="5">
        <v>45307599</v>
      </c>
      <c r="X127" s="5">
        <v>1161000000</v>
      </c>
      <c r="Y127" s="5">
        <v>1452000000</v>
      </c>
    </row>
    <row r="128" spans="3:25" ht="15.5" x14ac:dyDescent="0.35">
      <c r="C128" t="s">
        <v>150</v>
      </c>
    </row>
    <row r="129" spans="3:25" ht="15.5" x14ac:dyDescent="0.35">
      <c r="C129" t="s">
        <v>151</v>
      </c>
      <c r="G129" s="5">
        <v>47500</v>
      </c>
      <c r="J129" s="5">
        <v>69187</v>
      </c>
      <c r="K129" s="5">
        <v>98571</v>
      </c>
      <c r="L129" s="5">
        <v>1141506</v>
      </c>
      <c r="M129" s="5">
        <v>57859</v>
      </c>
      <c r="N129" s="5">
        <v>1206584</v>
      </c>
      <c r="X129" s="5">
        <v>46873000000</v>
      </c>
      <c r="Y129" s="5">
        <v>178151000000</v>
      </c>
    </row>
    <row r="130" spans="3:25" ht="15.5" x14ac:dyDescent="0.35">
      <c r="C130" t="s">
        <v>981</v>
      </c>
      <c r="D130" s="5">
        <v>492100500</v>
      </c>
      <c r="E130" s="5">
        <v>492100500</v>
      </c>
      <c r="F130" s="5">
        <v>492100500</v>
      </c>
      <c r="G130" s="5">
        <v>603319719</v>
      </c>
      <c r="I130" s="5">
        <v>492100500</v>
      </c>
      <c r="J130" s="5">
        <v>222251250</v>
      </c>
      <c r="K130" s="5">
        <v>136557268</v>
      </c>
      <c r="M130" s="5">
        <v>82552500</v>
      </c>
    </row>
    <row r="131" spans="3:25" ht="15.5" x14ac:dyDescent="0.35">
      <c r="C131" t="s">
        <v>148</v>
      </c>
      <c r="Y131" s="5">
        <v>450000000</v>
      </c>
    </row>
    <row r="132" spans="3:25" ht="15.5" x14ac:dyDescent="0.35">
      <c r="C132" t="s">
        <v>154</v>
      </c>
      <c r="D132" s="5">
        <v>1882023795</v>
      </c>
      <c r="E132" s="5">
        <v>1845528223</v>
      </c>
      <c r="F132" s="5">
        <v>1617777800</v>
      </c>
      <c r="G132" s="5">
        <v>1461615188</v>
      </c>
      <c r="I132" s="5">
        <v>1617777800</v>
      </c>
      <c r="J132" s="5">
        <v>791884570</v>
      </c>
      <c r="K132" s="5">
        <v>458386742</v>
      </c>
      <c r="L132" s="5">
        <v>286533351</v>
      </c>
      <c r="M132" s="5">
        <v>223950846</v>
      </c>
      <c r="N132" s="5">
        <v>43905598</v>
      </c>
      <c r="O132" s="5">
        <v>47418441</v>
      </c>
      <c r="P132" s="5">
        <v>79502404</v>
      </c>
      <c r="Q132" s="5">
        <v>63582349</v>
      </c>
      <c r="R132" s="5">
        <v>57935532</v>
      </c>
      <c r="S132" s="5">
        <v>37224342</v>
      </c>
      <c r="T132" s="5">
        <v>82138174</v>
      </c>
      <c r="U132" s="5">
        <v>85645546</v>
      </c>
      <c r="V132" s="5">
        <v>109999862</v>
      </c>
      <c r="W132" s="5">
        <v>1088167000000</v>
      </c>
      <c r="X132" s="5">
        <v>925284000000</v>
      </c>
      <c r="Y132" s="5">
        <v>1530265000000</v>
      </c>
    </row>
    <row r="133" spans="3:25" ht="15.5" x14ac:dyDescent="0.35">
      <c r="C133" t="s">
        <v>155</v>
      </c>
    </row>
    <row r="134" spans="3:25" ht="15.5" x14ac:dyDescent="0.35">
      <c r="C134" t="s">
        <v>156</v>
      </c>
      <c r="D134" s="5">
        <v>28877151</v>
      </c>
      <c r="E134" s="5">
        <v>28877151</v>
      </c>
      <c r="F134" s="5">
        <v>28877151</v>
      </c>
      <c r="G134" s="5">
        <v>28877151</v>
      </c>
      <c r="I134" s="5">
        <v>28877151</v>
      </c>
      <c r="J134" s="5">
        <v>28877151</v>
      </c>
      <c r="K134" s="5">
        <v>28877151</v>
      </c>
      <c r="L134" s="5">
        <v>28877151</v>
      </c>
      <c r="M134" s="5">
        <v>28877151</v>
      </c>
      <c r="N134" s="5">
        <v>28877151</v>
      </c>
      <c r="O134" s="5">
        <v>28877151</v>
      </c>
      <c r="P134" s="5">
        <v>28877151</v>
      </c>
      <c r="Q134" s="5">
        <v>28877151</v>
      </c>
      <c r="R134" s="5">
        <v>28877151</v>
      </c>
      <c r="S134" s="5">
        <v>28877151</v>
      </c>
      <c r="T134" s="5">
        <v>28877151</v>
      </c>
      <c r="U134" s="5">
        <v>28877151</v>
      </c>
      <c r="V134" s="5">
        <v>28876375</v>
      </c>
      <c r="W134" s="5">
        <v>270007000000</v>
      </c>
      <c r="X134" s="5">
        <v>270000000000</v>
      </c>
      <c r="Y134" s="5">
        <v>250000000000</v>
      </c>
    </row>
    <row r="135" spans="3:25" ht="15.5" x14ac:dyDescent="0.35">
      <c r="C135" t="s">
        <v>157</v>
      </c>
      <c r="D135" s="5">
        <v>169804662</v>
      </c>
      <c r="E135" s="5">
        <v>169804662</v>
      </c>
      <c r="F135" s="5">
        <v>169804662</v>
      </c>
      <c r="G135" s="5">
        <v>169804662</v>
      </c>
      <c r="I135" s="5">
        <v>169804662</v>
      </c>
      <c r="J135" s="5">
        <v>169804662</v>
      </c>
      <c r="K135" s="5">
        <v>169804662</v>
      </c>
      <c r="L135" s="5">
        <v>169847025</v>
      </c>
      <c r="M135" s="5">
        <v>133353933</v>
      </c>
      <c r="N135" s="5">
        <v>112772500</v>
      </c>
      <c r="O135" s="5">
        <v>112772500</v>
      </c>
      <c r="P135" s="5">
        <v>112772500</v>
      </c>
      <c r="Q135" s="5">
        <v>112772500</v>
      </c>
      <c r="R135" s="5">
        <v>112772500</v>
      </c>
      <c r="S135" s="5">
        <v>112772500</v>
      </c>
      <c r="T135" s="5">
        <v>112772500</v>
      </c>
      <c r="U135" s="5">
        <v>112772500</v>
      </c>
      <c r="V135" s="5">
        <v>112704463</v>
      </c>
      <c r="W135" s="5">
        <v>978533000000</v>
      </c>
      <c r="X135" s="5">
        <v>977941000000</v>
      </c>
    </row>
    <row r="136" spans="3:25" ht="15.5" x14ac:dyDescent="0.35">
      <c r="C136" t="s">
        <v>158</v>
      </c>
      <c r="D136" s="5">
        <v>823081445</v>
      </c>
      <c r="E136" s="5">
        <v>795521287</v>
      </c>
      <c r="F136" s="5">
        <v>786582074</v>
      </c>
      <c r="G136" s="5">
        <v>785710216</v>
      </c>
      <c r="I136" s="5">
        <v>786582074</v>
      </c>
      <c r="J136" s="5">
        <v>748402361</v>
      </c>
      <c r="K136" s="5">
        <v>694064539</v>
      </c>
      <c r="L136" s="5">
        <v>542806411</v>
      </c>
      <c r="M136" s="5">
        <v>317402934</v>
      </c>
      <c r="N136" s="5">
        <v>249650741</v>
      </c>
      <c r="O136" s="5">
        <v>190507183</v>
      </c>
      <c r="P136" s="5">
        <v>179642343</v>
      </c>
      <c r="Q136" s="5">
        <v>193472209</v>
      </c>
      <c r="R136" s="5">
        <v>148193604</v>
      </c>
      <c r="S136" s="5">
        <v>134843853</v>
      </c>
      <c r="T136" s="5">
        <v>154162725</v>
      </c>
      <c r="U136" s="5">
        <v>183619735</v>
      </c>
      <c r="V136" s="5">
        <v>211649930</v>
      </c>
      <c r="W136" s="5">
        <v>1779263000000</v>
      </c>
      <c r="X136" s="5">
        <v>974086000000</v>
      </c>
      <c r="Y136" s="5">
        <v>375627000000</v>
      </c>
    </row>
    <row r="137" spans="3:25" ht="15.5" x14ac:dyDescent="0.35">
      <c r="C137" t="s">
        <v>159</v>
      </c>
      <c r="D137" s="5">
        <v>4587485</v>
      </c>
      <c r="E137" s="5">
        <v>4487485</v>
      </c>
      <c r="F137" s="5">
        <v>4487485</v>
      </c>
      <c r="G137" s="5">
        <v>4487485</v>
      </c>
      <c r="I137" s="5">
        <v>4487485</v>
      </c>
      <c r="J137" s="5">
        <v>4387485</v>
      </c>
      <c r="K137" s="5">
        <v>4287485</v>
      </c>
      <c r="L137" s="5">
        <v>4187485</v>
      </c>
      <c r="M137" s="5">
        <v>4087485</v>
      </c>
      <c r="N137" s="5">
        <v>3987485</v>
      </c>
      <c r="O137" s="5">
        <v>3887485</v>
      </c>
      <c r="P137" s="5">
        <v>3787485</v>
      </c>
      <c r="Q137" s="5">
        <v>3687485</v>
      </c>
      <c r="R137" s="5">
        <v>3587485</v>
      </c>
      <c r="S137" s="5">
        <v>3537485</v>
      </c>
      <c r="T137" s="5">
        <v>3537485</v>
      </c>
      <c r="U137" s="5">
        <v>3287485</v>
      </c>
      <c r="V137" s="5">
        <v>2787485</v>
      </c>
      <c r="W137" s="5">
        <v>15000000000</v>
      </c>
      <c r="X137" s="5">
        <v>5000000000</v>
      </c>
    </row>
    <row r="138" spans="3:25" ht="15.5" x14ac:dyDescent="0.35">
      <c r="C138" t="s">
        <v>160</v>
      </c>
      <c r="D138" s="5">
        <v>818493960</v>
      </c>
      <c r="E138" s="5">
        <v>791033802</v>
      </c>
      <c r="F138" s="5">
        <v>782094589</v>
      </c>
      <c r="G138" s="5">
        <v>781222731</v>
      </c>
      <c r="I138" s="5">
        <v>782094589</v>
      </c>
      <c r="J138" s="5">
        <v>744014876</v>
      </c>
      <c r="K138" s="5">
        <v>689777054</v>
      </c>
      <c r="L138" s="5">
        <v>538618926</v>
      </c>
      <c r="M138" s="5">
        <v>313315449</v>
      </c>
      <c r="N138" s="5">
        <v>245663256</v>
      </c>
      <c r="O138" s="5">
        <v>186619698</v>
      </c>
      <c r="P138" s="5">
        <v>175854858</v>
      </c>
      <c r="Q138" s="5">
        <v>189784724</v>
      </c>
      <c r="R138" s="5">
        <v>144606119</v>
      </c>
      <c r="S138" s="5">
        <v>131306368</v>
      </c>
      <c r="T138" s="5">
        <v>150625240</v>
      </c>
      <c r="U138" s="5">
        <v>180332250</v>
      </c>
      <c r="V138" s="5">
        <v>208862445</v>
      </c>
      <c r="W138" s="5">
        <v>1764263000000</v>
      </c>
      <c r="X138" s="5">
        <v>969086000000</v>
      </c>
      <c r="Y138" s="5">
        <v>375627000000</v>
      </c>
    </row>
    <row r="139" spans="3:25" ht="15.5" x14ac:dyDescent="0.35">
      <c r="C139" t="s">
        <v>161</v>
      </c>
      <c r="D139" s="5">
        <v>823081445</v>
      </c>
      <c r="E139" s="5">
        <v>795521287</v>
      </c>
      <c r="F139" s="5">
        <v>786582074</v>
      </c>
      <c r="G139" s="5">
        <v>785710216</v>
      </c>
      <c r="I139" s="5">
        <v>786582074</v>
      </c>
      <c r="J139" s="5">
        <v>748402361</v>
      </c>
      <c r="K139" s="5">
        <v>694064539</v>
      </c>
      <c r="L139" s="5">
        <v>542806411</v>
      </c>
      <c r="M139" s="5">
        <v>317402934</v>
      </c>
      <c r="N139" s="5">
        <v>249650741</v>
      </c>
      <c r="O139" s="5">
        <v>190507183</v>
      </c>
      <c r="P139" s="5">
        <v>179642343</v>
      </c>
      <c r="Q139" s="5">
        <v>193472209</v>
      </c>
      <c r="R139" s="5">
        <v>148193604</v>
      </c>
      <c r="S139" s="5">
        <v>134843853</v>
      </c>
      <c r="T139" s="5">
        <v>154162725</v>
      </c>
      <c r="U139" s="5">
        <v>183619735</v>
      </c>
      <c r="V139" s="5">
        <v>211649930</v>
      </c>
      <c r="W139" s="5">
        <v>1779263000000</v>
      </c>
      <c r="X139" s="5">
        <v>974086000000</v>
      </c>
      <c r="Y139" s="5">
        <v>375627000000</v>
      </c>
    </row>
    <row r="140" spans="3:25" ht="15.5" x14ac:dyDescent="0.35">
      <c r="C140" t="s">
        <v>162</v>
      </c>
      <c r="D140" s="5">
        <v>985524651</v>
      </c>
      <c r="E140" s="5">
        <v>911184918</v>
      </c>
      <c r="F140" s="5">
        <v>893147399</v>
      </c>
      <c r="G140" s="5">
        <v>891438177</v>
      </c>
      <c r="I140" s="5">
        <v>893147399</v>
      </c>
      <c r="J140" s="5">
        <v>887970293</v>
      </c>
      <c r="K140" s="5">
        <v>288914411</v>
      </c>
      <c r="L140" s="5">
        <v>257943870</v>
      </c>
      <c r="M140" s="5">
        <v>181706013</v>
      </c>
      <c r="N140" s="5">
        <v>84885292</v>
      </c>
      <c r="O140" s="5">
        <v>85439928</v>
      </c>
      <c r="P140" s="5">
        <v>86446386</v>
      </c>
      <c r="Q140" s="5">
        <v>80563920</v>
      </c>
      <c r="R140" s="5">
        <v>73330518</v>
      </c>
      <c r="S140" s="5">
        <v>71379326</v>
      </c>
      <c r="T140" s="5">
        <v>74370343</v>
      </c>
      <c r="U140" s="5">
        <v>78835355</v>
      </c>
      <c r="V140" s="5">
        <v>78835116</v>
      </c>
      <c r="W140" s="5">
        <v>508737000000</v>
      </c>
      <c r="X140" s="5">
        <v>246384000000</v>
      </c>
      <c r="Y140" s="5">
        <v>133022000000</v>
      </c>
    </row>
    <row r="141" spans="3:25" ht="15.5" x14ac:dyDescent="0.35">
      <c r="C141" t="s">
        <v>10</v>
      </c>
      <c r="D141" s="5">
        <v>1947697844</v>
      </c>
      <c r="E141" s="5">
        <v>1846785969</v>
      </c>
      <c r="F141" s="5">
        <v>1819489972</v>
      </c>
      <c r="G141" s="5">
        <v>1817178441</v>
      </c>
      <c r="I141" s="5">
        <v>1819489972</v>
      </c>
      <c r="J141" s="5">
        <v>1782654522</v>
      </c>
      <c r="K141" s="5">
        <v>1174720450</v>
      </c>
      <c r="L141" s="5">
        <v>992272505</v>
      </c>
      <c r="M141" s="5">
        <v>650670753</v>
      </c>
      <c r="N141" s="5">
        <v>454796618</v>
      </c>
      <c r="O141" s="5">
        <v>399583513</v>
      </c>
      <c r="P141" s="5">
        <v>388486791</v>
      </c>
      <c r="Q141" s="5">
        <v>395860722</v>
      </c>
      <c r="R141" s="5">
        <v>355430321</v>
      </c>
      <c r="S141" s="5">
        <v>343429663</v>
      </c>
      <c r="T141" s="5">
        <v>361968684</v>
      </c>
      <c r="U141" s="5">
        <v>394975591</v>
      </c>
      <c r="V141" s="5">
        <v>428639439</v>
      </c>
      <c r="W141" s="5">
        <v>3556981000000</v>
      </c>
      <c r="X141" s="5">
        <v>2544890000000</v>
      </c>
      <c r="Y141" s="5">
        <v>758649000000</v>
      </c>
    </row>
    <row r="142" spans="3:25" ht="15.5" x14ac:dyDescent="0.35">
      <c r="C142" t="s">
        <v>163</v>
      </c>
      <c r="D142" s="5">
        <v>3829721639</v>
      </c>
      <c r="E142" s="5">
        <v>3692314192</v>
      </c>
      <c r="F142" s="5">
        <v>3437267772</v>
      </c>
      <c r="G142" s="5">
        <v>3278793629</v>
      </c>
      <c r="I142" s="5">
        <v>3437267772</v>
      </c>
      <c r="J142" s="5">
        <v>2574539092</v>
      </c>
      <c r="K142" s="5">
        <v>1633107192</v>
      </c>
      <c r="L142" s="5">
        <v>1278805856</v>
      </c>
      <c r="M142" s="5">
        <v>874621599</v>
      </c>
      <c r="N142" s="5">
        <v>498702216</v>
      </c>
      <c r="O142" s="5">
        <v>447001954</v>
      </c>
      <c r="P142" s="5">
        <v>467989195</v>
      </c>
      <c r="Q142" s="5">
        <v>459443071</v>
      </c>
      <c r="R142" s="5">
        <v>413365853</v>
      </c>
      <c r="S142" s="5">
        <v>380654005</v>
      </c>
      <c r="T142" s="5">
        <v>444106858</v>
      </c>
      <c r="U142" s="5">
        <v>480621137</v>
      </c>
      <c r="V142" s="5">
        <v>538639301</v>
      </c>
      <c r="W142" s="5">
        <v>4645148000000</v>
      </c>
      <c r="X142" s="5">
        <v>3470174000000</v>
      </c>
      <c r="Y142" s="5">
        <v>2288914000000</v>
      </c>
    </row>
    <row r="143" spans="3:25" ht="15.5" x14ac:dyDescent="0.35">
      <c r="C143" t="s">
        <v>164</v>
      </c>
      <c r="D143" s="5">
        <v>13518100000</v>
      </c>
      <c r="E143" s="5">
        <v>13518100000</v>
      </c>
      <c r="F143" s="5">
        <v>13518100000</v>
      </c>
      <c r="G143" s="5">
        <v>13518100000</v>
      </c>
      <c r="I143" s="5">
        <v>13518100000</v>
      </c>
      <c r="J143" s="5">
        <v>13518100000</v>
      </c>
      <c r="K143" s="5">
        <v>13518100000</v>
      </c>
      <c r="L143" s="5">
        <v>13518100000</v>
      </c>
      <c r="M143" s="5">
        <v>2703620000</v>
      </c>
      <c r="N143" s="5">
        <v>2703620000</v>
      </c>
      <c r="O143" s="5">
        <v>2703620000</v>
      </c>
      <c r="P143" s="5">
        <v>2703620000</v>
      </c>
      <c r="Q143" s="5">
        <v>2703620000</v>
      </c>
      <c r="R143" s="5">
        <v>2703620000</v>
      </c>
      <c r="S143" s="5">
        <v>2703620000</v>
      </c>
      <c r="T143" s="5">
        <v>2703620000</v>
      </c>
      <c r="U143" s="5">
        <v>2703620000</v>
      </c>
      <c r="V143" s="5">
        <v>2703545000</v>
      </c>
      <c r="W143" s="5">
        <v>2700067500</v>
      </c>
      <c r="X143" s="5">
        <v>2700000000</v>
      </c>
      <c r="Y143" s="5">
        <v>2500000000</v>
      </c>
    </row>
    <row r="145" spans="2:25" ht="15.5" x14ac:dyDescent="0.35">
      <c r="B145" t="s">
        <v>165</v>
      </c>
      <c r="C145" t="s">
        <v>166</v>
      </c>
      <c r="D145" s="5">
        <v>38698140</v>
      </c>
      <c r="E145" s="5">
        <v>-104663098</v>
      </c>
      <c r="F145" s="5">
        <v>401598583</v>
      </c>
      <c r="G145" s="5">
        <v>-116506468</v>
      </c>
      <c r="I145" s="5">
        <v>374040698</v>
      </c>
      <c r="J145" s="5">
        <v>207101331</v>
      </c>
      <c r="K145" s="5">
        <v>210435817</v>
      </c>
      <c r="L145" s="5">
        <v>398591159</v>
      </c>
      <c r="M145" s="5">
        <v>129509953</v>
      </c>
      <c r="N145" s="5">
        <v>47744648</v>
      </c>
      <c r="O145" s="5">
        <v>23601826</v>
      </c>
      <c r="P145" s="5">
        <v>24904263</v>
      </c>
      <c r="Q145" s="5">
        <v>54109071</v>
      </c>
      <c r="R145" s="5">
        <v>44915644</v>
      </c>
      <c r="S145" s="5">
        <v>12356699</v>
      </c>
      <c r="T145" s="5">
        <v>50461825</v>
      </c>
      <c r="U145" s="5">
        <v>115656869</v>
      </c>
      <c r="V145" s="5">
        <v>112098013</v>
      </c>
      <c r="W145" s="5">
        <v>1514761000000</v>
      </c>
      <c r="X145" s="5">
        <v>703962000000</v>
      </c>
      <c r="Y145" s="5">
        <v>1155981000000</v>
      </c>
    </row>
    <row r="146" spans="2:25" ht="15.5" x14ac:dyDescent="0.35">
      <c r="C146" t="s">
        <v>279</v>
      </c>
      <c r="D146" s="5">
        <v>645340748</v>
      </c>
      <c r="E146" s="5">
        <v>229593247</v>
      </c>
      <c r="F146" s="5">
        <v>343802867</v>
      </c>
      <c r="G146" s="5">
        <v>350619800</v>
      </c>
      <c r="I146" s="5">
        <v>1399122365</v>
      </c>
      <c r="J146" s="5">
        <v>1259352914</v>
      </c>
      <c r="K146" s="5">
        <v>932939430</v>
      </c>
      <c r="L146" s="5">
        <v>857842394</v>
      </c>
      <c r="M146" s="5">
        <v>322472878</v>
      </c>
      <c r="N146" s="5">
        <v>171538777</v>
      </c>
      <c r="O146" s="5">
        <v>275387491</v>
      </c>
      <c r="P146" s="5">
        <v>326787533</v>
      </c>
      <c r="Q146" s="5">
        <v>324199718</v>
      </c>
      <c r="R146" s="5">
        <v>203303400</v>
      </c>
      <c r="S146" s="5">
        <v>271094224</v>
      </c>
      <c r="T146" s="5">
        <v>497967786</v>
      </c>
      <c r="U146" s="5">
        <v>851786978</v>
      </c>
      <c r="V146" s="5">
        <v>1039185196</v>
      </c>
      <c r="W146" s="5">
        <v>7188363000000</v>
      </c>
      <c r="X146" s="5">
        <v>4304838000000</v>
      </c>
      <c r="Y146" s="5">
        <v>4745979000000</v>
      </c>
    </row>
    <row r="147" spans="2:25" ht="15.5" x14ac:dyDescent="0.35">
      <c r="C147" t="s">
        <v>379</v>
      </c>
    </row>
    <row r="148" spans="2:25" ht="15.5" x14ac:dyDescent="0.35">
      <c r="C148" t="s">
        <v>1772</v>
      </c>
      <c r="D148" s="5">
        <v>-560374616</v>
      </c>
      <c r="E148" s="5">
        <v>-297852857</v>
      </c>
      <c r="F148" s="5">
        <v>96053924</v>
      </c>
      <c r="G148" s="5">
        <v>-405965183</v>
      </c>
      <c r="I148" s="5">
        <v>-880748431</v>
      </c>
      <c r="J148" s="5">
        <v>-849927833</v>
      </c>
      <c r="K148" s="5">
        <v>-445002631</v>
      </c>
      <c r="L148" s="5">
        <v>-266065408</v>
      </c>
      <c r="M148" s="5">
        <v>-126088314</v>
      </c>
      <c r="N148" s="5">
        <v>-92175142</v>
      </c>
      <c r="O148" s="5">
        <v>-186449305</v>
      </c>
      <c r="P148" s="5">
        <v>-222400328</v>
      </c>
      <c r="Q148" s="5">
        <v>-210113655</v>
      </c>
      <c r="R148" s="5">
        <v>-130660452</v>
      </c>
      <c r="S148" s="5">
        <v>-239767698</v>
      </c>
      <c r="T148" s="5">
        <v>-370585652</v>
      </c>
      <c r="U148" s="5">
        <v>-599165191</v>
      </c>
      <c r="V148" s="5">
        <v>-743093254</v>
      </c>
      <c r="W148" s="5">
        <v>-4481962000000</v>
      </c>
      <c r="X148" s="5">
        <v>-3117986000000</v>
      </c>
      <c r="Y148" s="5">
        <v>-3475100000000</v>
      </c>
    </row>
    <row r="149" spans="2:25" ht="15.5" x14ac:dyDescent="0.35">
      <c r="C149" t="s">
        <v>381</v>
      </c>
      <c r="D149" s="5">
        <v>-13868919</v>
      </c>
      <c r="E149" s="5">
        <v>-14995412</v>
      </c>
      <c r="F149" s="5">
        <v>-15550869</v>
      </c>
      <c r="G149" s="5">
        <v>-12383776</v>
      </c>
      <c r="I149" s="5">
        <v>-55870420</v>
      </c>
      <c r="J149" s="5">
        <v>-53128172</v>
      </c>
      <c r="K149" s="5">
        <v>-18848203</v>
      </c>
      <c r="L149" s="5">
        <v>-17902234</v>
      </c>
      <c r="M149" s="5">
        <v>-16584441</v>
      </c>
      <c r="N149" s="5">
        <v>-16241953</v>
      </c>
      <c r="O149" s="5">
        <v>-16865668</v>
      </c>
      <c r="P149" s="5">
        <v>-16508625</v>
      </c>
      <c r="Q149" s="5">
        <v>-11331690</v>
      </c>
      <c r="R149" s="5">
        <v>-11273114</v>
      </c>
      <c r="S149" s="5">
        <v>-11138500</v>
      </c>
      <c r="T149" s="5">
        <v>-13750228</v>
      </c>
      <c r="U149" s="5">
        <v>-14810941</v>
      </c>
      <c r="V149" s="5">
        <v>-11213084</v>
      </c>
    </row>
    <row r="150" spans="2:25" ht="15.5" x14ac:dyDescent="0.35">
      <c r="C150" t="s">
        <v>382</v>
      </c>
      <c r="D150" s="5">
        <v>-574243535</v>
      </c>
      <c r="E150" s="5">
        <v>-312848269</v>
      </c>
      <c r="F150" s="5">
        <v>80503055</v>
      </c>
      <c r="G150" s="5">
        <v>-418348959</v>
      </c>
      <c r="I150" s="5">
        <v>-936618851</v>
      </c>
      <c r="J150" s="5">
        <v>-903056005</v>
      </c>
      <c r="K150" s="5">
        <v>-463850834</v>
      </c>
      <c r="L150" s="5">
        <v>-283967642</v>
      </c>
      <c r="M150" s="5">
        <v>-142672755</v>
      </c>
      <c r="N150" s="5">
        <v>-108417095</v>
      </c>
      <c r="O150" s="5">
        <v>-203314973</v>
      </c>
      <c r="P150" s="5">
        <v>-238908953</v>
      </c>
      <c r="Q150" s="5">
        <v>-221445345</v>
      </c>
      <c r="R150" s="5">
        <v>-141933566</v>
      </c>
      <c r="S150" s="5">
        <v>-250906198</v>
      </c>
      <c r="T150" s="5">
        <v>-384335880</v>
      </c>
      <c r="U150" s="5">
        <v>-613976132</v>
      </c>
      <c r="V150" s="5">
        <v>-754306338</v>
      </c>
      <c r="W150" s="5">
        <v>-4481962000000</v>
      </c>
      <c r="X150" s="5">
        <v>-3117986000000</v>
      </c>
      <c r="Y150" s="5">
        <v>-3475100000000</v>
      </c>
    </row>
    <row r="151" spans="2:25" ht="15.5" x14ac:dyDescent="0.35">
      <c r="C151" t="s">
        <v>1773</v>
      </c>
      <c r="D151" s="5">
        <v>-15789062</v>
      </c>
      <c r="E151" s="5">
        <v>-4570955</v>
      </c>
      <c r="F151" s="5">
        <v>-10324719</v>
      </c>
      <c r="G151" s="5">
        <v>-15157889</v>
      </c>
      <c r="I151" s="5">
        <v>-56436690</v>
      </c>
      <c r="J151" s="5">
        <v>-68994330</v>
      </c>
      <c r="K151" s="5">
        <v>-130541475</v>
      </c>
      <c r="L151" s="5">
        <v>-145888002</v>
      </c>
      <c r="M151" s="5">
        <v>-46823573</v>
      </c>
      <c r="N151" s="5">
        <v>-14549314</v>
      </c>
      <c r="O151" s="5">
        <v>-32546774</v>
      </c>
      <c r="P151" s="5">
        <v>-33340572</v>
      </c>
      <c r="Q151" s="5">
        <v>-34490972</v>
      </c>
      <c r="R151" s="5">
        <v>-19083129</v>
      </c>
      <c r="S151" s="5">
        <v>-22386284</v>
      </c>
      <c r="T151" s="5">
        <v>-52009015</v>
      </c>
      <c r="U151" s="5">
        <v>-80666644</v>
      </c>
      <c r="V151" s="5">
        <v>-94720168</v>
      </c>
      <c r="W151" s="5">
        <v>-793815000000</v>
      </c>
    </row>
    <row r="152" spans="2:25" ht="15.5" x14ac:dyDescent="0.35">
      <c r="C152" t="s">
        <v>411</v>
      </c>
      <c r="D152" s="5">
        <v>-6476393</v>
      </c>
      <c r="E152" s="5">
        <v>-6810169</v>
      </c>
      <c r="F152" s="5">
        <v>-7901168</v>
      </c>
      <c r="G152" s="5">
        <v>-7462876</v>
      </c>
      <c r="I152" s="5">
        <v>-27436970</v>
      </c>
      <c r="J152" s="5">
        <v>-87138857</v>
      </c>
      <c r="K152" s="5">
        <v>-139721673</v>
      </c>
      <c r="L152" s="5">
        <v>-28050259</v>
      </c>
      <c r="M152" s="5">
        <v>-8556723</v>
      </c>
      <c r="N152" s="5">
        <v>-3806916</v>
      </c>
      <c r="O152" s="5">
        <v>-14698166</v>
      </c>
      <c r="P152" s="5">
        <v>-27863986</v>
      </c>
      <c r="Q152" s="5">
        <v>-13823598</v>
      </c>
      <c r="R152" s="5">
        <v>-1387670</v>
      </c>
      <c r="S152" s="5">
        <v>-3711324</v>
      </c>
      <c r="T152" s="5">
        <v>-8819515</v>
      </c>
      <c r="U152" s="5">
        <v>-38890740</v>
      </c>
      <c r="V152" s="5">
        <v>-75525027</v>
      </c>
      <c r="W152" s="5">
        <v>-364465000000</v>
      </c>
      <c r="X152" s="5">
        <v>-430115000000</v>
      </c>
      <c r="Y152" s="5">
        <v>-81652000000</v>
      </c>
    </row>
    <row r="153" spans="2:25" ht="15.5" x14ac:dyDescent="0.35">
      <c r="C153" t="s">
        <v>413</v>
      </c>
      <c r="D153" s="5">
        <v>1674048</v>
      </c>
      <c r="E153" s="5">
        <v>3393093</v>
      </c>
      <c r="F153" s="5">
        <v>9006848</v>
      </c>
      <c r="G153" s="5">
        <v>1892908</v>
      </c>
      <c r="I153" s="5">
        <v>51915048</v>
      </c>
      <c r="J153" s="5">
        <v>38276219</v>
      </c>
      <c r="K153" s="5">
        <v>17545206</v>
      </c>
      <c r="L153" s="5">
        <v>1865409</v>
      </c>
      <c r="M153" s="5">
        <v>8190685</v>
      </c>
      <c r="N153" s="5">
        <v>4086512</v>
      </c>
      <c r="Q153" s="5">
        <v>2103094</v>
      </c>
      <c r="R153" s="5">
        <v>5040992</v>
      </c>
      <c r="S153" s="5">
        <v>20002431</v>
      </c>
    </row>
    <row r="154" spans="2:25" ht="15.5" x14ac:dyDescent="0.35">
      <c r="C154" t="s">
        <v>619</v>
      </c>
      <c r="D154" s="5">
        <v>-11807666</v>
      </c>
      <c r="E154" s="5">
        <v>-13420045</v>
      </c>
      <c r="F154" s="5">
        <v>-13488300</v>
      </c>
      <c r="G154" s="5">
        <v>-28049452</v>
      </c>
      <c r="I154" s="5">
        <v>-56504204</v>
      </c>
      <c r="J154" s="5">
        <v>-31338610</v>
      </c>
      <c r="K154" s="5">
        <v>-5934837</v>
      </c>
      <c r="L154" s="5">
        <v>-3210741</v>
      </c>
      <c r="M154" s="5">
        <v>-3100559</v>
      </c>
      <c r="N154" s="5">
        <v>-1107316</v>
      </c>
      <c r="O154" s="5">
        <v>-1225752</v>
      </c>
      <c r="P154" s="5">
        <v>-1769759</v>
      </c>
      <c r="Q154" s="5">
        <v>-2433826</v>
      </c>
      <c r="R154" s="5">
        <v>-1024383</v>
      </c>
      <c r="S154" s="5">
        <v>-1736150</v>
      </c>
      <c r="T154" s="5">
        <v>-2341551</v>
      </c>
      <c r="U154" s="5">
        <v>-2596593</v>
      </c>
      <c r="V154" s="5">
        <v>-2535650</v>
      </c>
      <c r="W154" s="5">
        <v>-33360000000</v>
      </c>
      <c r="X154" s="5">
        <v>-52775000000</v>
      </c>
      <c r="Y154" s="5">
        <v>-33246000000</v>
      </c>
    </row>
    <row r="155" spans="2:25" ht="15.5" x14ac:dyDescent="0.35">
      <c r="C155" t="s">
        <v>179</v>
      </c>
      <c r="D155" s="5">
        <v>-42186109</v>
      </c>
      <c r="E155" s="5">
        <v>124081223</v>
      </c>
      <c r="F155" s="5">
        <v>118327332</v>
      </c>
      <c r="G155" s="5">
        <v>105752181</v>
      </c>
      <c r="I155" s="5">
        <v>698052251</v>
      </c>
      <c r="J155" s="5">
        <v>33037529</v>
      </c>
      <c r="K155" s="5">
        <v>-432962043</v>
      </c>
      <c r="L155" s="5">
        <v>-74219975</v>
      </c>
      <c r="M155" s="5">
        <v>83943286</v>
      </c>
      <c r="N155" s="5">
        <v>-4604050</v>
      </c>
      <c r="O155" s="5">
        <v>-9089537</v>
      </c>
      <c r="P155" s="5">
        <v>-62559148</v>
      </c>
      <c r="Q155" s="5">
        <v>-10651432</v>
      </c>
      <c r="R155" s="5">
        <v>-4931842</v>
      </c>
      <c r="S155" s="5">
        <v>-5059571</v>
      </c>
      <c r="T155" s="5">
        <v>-31583154</v>
      </c>
      <c r="U155" s="5">
        <v>-76608184</v>
      </c>
      <c r="V155" s="5">
        <v>-116314049</v>
      </c>
      <c r="W155" s="5">
        <v>-764039000000</v>
      </c>
      <c r="X155" s="5">
        <v>170149000000</v>
      </c>
      <c r="Y155" s="5">
        <v>-378716000000</v>
      </c>
    </row>
    <row r="156" spans="2:25" ht="15.5" x14ac:dyDescent="0.35">
      <c r="C156" t="s">
        <v>180</v>
      </c>
      <c r="D156" s="5">
        <v>-6354395</v>
      </c>
      <c r="E156" s="5">
        <v>-13459773</v>
      </c>
      <c r="F156" s="5">
        <v>-559407811</v>
      </c>
      <c r="G156" s="5">
        <v>-57811871</v>
      </c>
      <c r="I156" s="5">
        <v>-1041663680</v>
      </c>
      <c r="J156" s="5">
        <v>-278908009</v>
      </c>
      <c r="K156" s="5">
        <v>9147685</v>
      </c>
      <c r="L156" s="5">
        <v>-103187237</v>
      </c>
      <c r="M156" s="5">
        <v>-275229127</v>
      </c>
      <c r="N156" s="5">
        <v>-58533107</v>
      </c>
      <c r="O156" s="5">
        <v>-4431080</v>
      </c>
      <c r="P156" s="5">
        <v>-12256231</v>
      </c>
      <c r="Q156" s="5">
        <v>-8124270</v>
      </c>
      <c r="R156" s="5">
        <v>-4676930</v>
      </c>
      <c r="S156" s="5">
        <v>-12889554</v>
      </c>
      <c r="T156" s="5">
        <v>1068347</v>
      </c>
      <c r="U156" s="5">
        <v>-20012871</v>
      </c>
      <c r="V156" s="5">
        <v>-16611899</v>
      </c>
      <c r="W156" s="5">
        <v>-111117000000</v>
      </c>
      <c r="X156" s="5">
        <v>-387277000000</v>
      </c>
      <c r="Y156" s="5">
        <v>-330764000000</v>
      </c>
    </row>
    <row r="157" spans="2:25" ht="15.5" x14ac:dyDescent="0.35">
      <c r="C157" t="s">
        <v>282</v>
      </c>
      <c r="D157" s="5">
        <v>1423424</v>
      </c>
      <c r="E157" s="5">
        <v>1442154</v>
      </c>
      <c r="F157" s="5">
        <v>1435025</v>
      </c>
      <c r="G157" s="5">
        <v>1933327</v>
      </c>
      <c r="I157" s="5">
        <v>6753835</v>
      </c>
      <c r="J157" s="5">
        <v>7758984</v>
      </c>
      <c r="K157" s="5">
        <v>11857064</v>
      </c>
      <c r="L157" s="5">
        <v>2518698</v>
      </c>
      <c r="M157" s="5">
        <v>950895</v>
      </c>
      <c r="N157" s="5">
        <v>3947800</v>
      </c>
      <c r="O157" s="5">
        <v>5808240</v>
      </c>
      <c r="P157" s="5">
        <v>4902549</v>
      </c>
      <c r="Q157" s="5">
        <v>3727291</v>
      </c>
      <c r="R157" s="5">
        <v>3069083</v>
      </c>
      <c r="S157" s="5">
        <v>3773984</v>
      </c>
      <c r="T157" s="5">
        <v>6379626</v>
      </c>
      <c r="U157" s="5">
        <v>4280848</v>
      </c>
      <c r="V157" s="5">
        <v>4381946</v>
      </c>
      <c r="W157" s="5">
        <v>2948000000</v>
      </c>
      <c r="X157" s="5">
        <v>5543000000</v>
      </c>
      <c r="Y157" s="5">
        <v>7186000000</v>
      </c>
    </row>
    <row r="158" spans="2:25" ht="15.5" x14ac:dyDescent="0.35">
      <c r="C158" t="s">
        <v>565</v>
      </c>
      <c r="D158" s="5">
        <v>176681</v>
      </c>
      <c r="E158" s="5">
        <v>66324</v>
      </c>
      <c r="F158" s="5">
        <v>249280</v>
      </c>
      <c r="G158" s="5">
        <v>32759</v>
      </c>
      <c r="I158" s="5">
        <v>301552</v>
      </c>
      <c r="J158" s="5">
        <v>277210</v>
      </c>
      <c r="K158" s="5">
        <v>501313</v>
      </c>
      <c r="L158" s="5">
        <v>214666</v>
      </c>
      <c r="M158" s="5">
        <v>903928</v>
      </c>
      <c r="N158" s="5">
        <v>125744</v>
      </c>
      <c r="O158" s="5">
        <v>86862</v>
      </c>
      <c r="P158" s="5">
        <v>84214</v>
      </c>
      <c r="Q158" s="5">
        <v>36377</v>
      </c>
      <c r="R158" s="5">
        <v>70175</v>
      </c>
      <c r="S158" s="5">
        <v>81997</v>
      </c>
      <c r="T158" s="5">
        <v>341645</v>
      </c>
      <c r="U158" s="5">
        <v>282674</v>
      </c>
      <c r="V158" s="5">
        <v>42890</v>
      </c>
      <c r="W158" s="5">
        <v>664000000</v>
      </c>
      <c r="X158" s="5">
        <v>2585000000</v>
      </c>
      <c r="Y158" s="5">
        <v>275000000</v>
      </c>
    </row>
    <row r="159" spans="2:25" ht="15.5" x14ac:dyDescent="0.35">
      <c r="C159" t="s">
        <v>877</v>
      </c>
      <c r="D159" s="5">
        <v>-2483311</v>
      </c>
      <c r="E159" s="5">
        <v>-1419087</v>
      </c>
      <c r="F159" s="5">
        <v>-16534102</v>
      </c>
      <c r="G159" s="5">
        <v>-595588</v>
      </c>
      <c r="I159" s="5">
        <v>-17153702</v>
      </c>
      <c r="J159" s="5">
        <v>-14802563</v>
      </c>
      <c r="K159" s="5">
        <v>-22510884</v>
      </c>
      <c r="L159" s="5">
        <v>-27929717</v>
      </c>
      <c r="M159" s="5">
        <v>-13396795</v>
      </c>
      <c r="N159" s="5">
        <v>-4320186</v>
      </c>
      <c r="O159" s="5">
        <v>-5448511</v>
      </c>
      <c r="P159" s="5">
        <v>-6205249</v>
      </c>
      <c r="Q159" s="5">
        <v>-8753776</v>
      </c>
      <c r="R159" s="5">
        <v>-4713924</v>
      </c>
      <c r="S159" s="5">
        <v>-5153709</v>
      </c>
      <c r="T159" s="5">
        <v>-2190588</v>
      </c>
      <c r="U159" s="5">
        <v>-911205</v>
      </c>
      <c r="V159" s="5">
        <v>-493409</v>
      </c>
      <c r="W159" s="5">
        <v>-12978000000</v>
      </c>
      <c r="X159" s="5">
        <v>-24667000000</v>
      </c>
      <c r="Y159" s="5">
        <v>-40554000000</v>
      </c>
    </row>
    <row r="160" spans="2:25" ht="15.5" x14ac:dyDescent="0.35">
      <c r="C160" t="s">
        <v>182</v>
      </c>
      <c r="D160" s="5">
        <v>-6207515</v>
      </c>
      <c r="E160" s="5">
        <v>-10556660</v>
      </c>
      <c r="F160" s="5">
        <v>-432806229</v>
      </c>
      <c r="G160" s="5">
        <v>-46815967</v>
      </c>
      <c r="I160" s="5">
        <v>-723033595</v>
      </c>
      <c r="J160" s="5">
        <v>-176809639</v>
      </c>
      <c r="K160" s="5">
        <v>-6726254</v>
      </c>
      <c r="L160" s="5">
        <v>-3344382</v>
      </c>
      <c r="M160" s="5">
        <v>-2509829</v>
      </c>
      <c r="N160" s="5">
        <v>-3040954</v>
      </c>
      <c r="O160" s="5">
        <v>-3106885</v>
      </c>
      <c r="P160" s="5">
        <v>-4760162</v>
      </c>
      <c r="Q160" s="5">
        <v>-869152</v>
      </c>
      <c r="R160" s="5">
        <v>-418921</v>
      </c>
      <c r="S160" s="5">
        <v>-523946</v>
      </c>
      <c r="T160" s="5">
        <v>-1055255</v>
      </c>
      <c r="U160" s="5">
        <v>-2019055</v>
      </c>
      <c r="V160" s="5">
        <v>-16763703</v>
      </c>
      <c r="W160" s="5">
        <v>-118968000000</v>
      </c>
      <c r="X160" s="5">
        <v>-342180000000</v>
      </c>
      <c r="Y160" s="5">
        <v>-149563000000</v>
      </c>
    </row>
    <row r="161" spans="3:25" ht="15.5" x14ac:dyDescent="0.35">
      <c r="C161" t="s">
        <v>184</v>
      </c>
      <c r="D161" s="5">
        <v>-75380</v>
      </c>
      <c r="E161" s="5">
        <v>-69796</v>
      </c>
      <c r="F161" s="5">
        <v>-60500000</v>
      </c>
      <c r="G161" s="5">
        <v>-12735455</v>
      </c>
      <c r="I161" s="5">
        <v>-334643317</v>
      </c>
      <c r="J161" s="5">
        <v>-126647814</v>
      </c>
      <c r="V161" s="5">
        <v>-1292013</v>
      </c>
      <c r="W161" s="5">
        <v>-14156000000</v>
      </c>
      <c r="X161" s="5">
        <v>-75834000000</v>
      </c>
      <c r="Y161" s="5">
        <v>-64734000000</v>
      </c>
    </row>
    <row r="162" spans="3:25" ht="15.5" x14ac:dyDescent="0.35">
      <c r="C162" t="s">
        <v>1774</v>
      </c>
      <c r="K162" s="5">
        <v>-15000000</v>
      </c>
      <c r="U162" s="5">
        <v>-17975013</v>
      </c>
      <c r="V162" s="5">
        <v>-1260133</v>
      </c>
    </row>
    <row r="163" spans="3:25" ht="15.5" x14ac:dyDescent="0.35">
      <c r="C163" t="s">
        <v>1775</v>
      </c>
      <c r="L163" s="5">
        <v>-124404</v>
      </c>
      <c r="M163" s="5">
        <v>-81135</v>
      </c>
      <c r="N163" s="5">
        <v>-176210</v>
      </c>
      <c r="O163" s="5">
        <v>-251347</v>
      </c>
      <c r="P163" s="5">
        <v>-486309</v>
      </c>
      <c r="Q163" s="5">
        <v>-314587</v>
      </c>
      <c r="R163" s="5">
        <v>-986226</v>
      </c>
      <c r="S163" s="5">
        <v>-2010395</v>
      </c>
      <c r="T163" s="5">
        <v>-1057481</v>
      </c>
      <c r="U163" s="5">
        <v>-1785183</v>
      </c>
      <c r="V163" s="5">
        <v>-1227477</v>
      </c>
      <c r="W163" s="5">
        <v>-5493000000</v>
      </c>
    </row>
    <row r="164" spans="3:25" ht="15.5" x14ac:dyDescent="0.35">
      <c r="C164" t="s">
        <v>1776</v>
      </c>
      <c r="D164" s="5">
        <v>811706</v>
      </c>
      <c r="E164" s="5">
        <v>-2922708</v>
      </c>
      <c r="F164" s="5">
        <v>-472464</v>
      </c>
      <c r="G164" s="5">
        <v>369053</v>
      </c>
      <c r="I164" s="5">
        <v>-1852380</v>
      </c>
      <c r="J164" s="5">
        <v>-638605</v>
      </c>
      <c r="K164" s="5">
        <v>155765</v>
      </c>
      <c r="L164" s="5">
        <v>-769763</v>
      </c>
      <c r="M164" s="5">
        <v>-7692637</v>
      </c>
      <c r="N164" s="5">
        <v>-1572772</v>
      </c>
      <c r="O164" s="5">
        <v>-1519439</v>
      </c>
      <c r="P164" s="5">
        <v>224646</v>
      </c>
      <c r="Q164" s="5">
        <v>-653166</v>
      </c>
      <c r="R164" s="5">
        <v>133777</v>
      </c>
      <c r="S164" s="5">
        <v>-610202</v>
      </c>
      <c r="T164" s="5">
        <v>-924106</v>
      </c>
    </row>
    <row r="165" spans="3:25" ht="15.5" x14ac:dyDescent="0.35">
      <c r="C165" t="s">
        <v>1777</v>
      </c>
      <c r="M165" s="5">
        <v>992711</v>
      </c>
    </row>
    <row r="166" spans="3:25" ht="15.5" x14ac:dyDescent="0.35">
      <c r="C166" t="s">
        <v>1778</v>
      </c>
      <c r="F166" s="5">
        <v>-60291818</v>
      </c>
      <c r="I166" s="5">
        <v>-60291818</v>
      </c>
      <c r="M166" s="5">
        <v>-45035828</v>
      </c>
      <c r="N166" s="5">
        <v>-53496529</v>
      </c>
    </row>
    <row r="167" spans="3:25" ht="15.5" x14ac:dyDescent="0.35">
      <c r="C167" t="s">
        <v>181</v>
      </c>
      <c r="F167" s="5">
        <v>1326027</v>
      </c>
      <c r="G167" s="5">
        <v>77207620</v>
      </c>
      <c r="I167" s="5">
        <v>78533647</v>
      </c>
      <c r="L167" s="5">
        <v>-75150000</v>
      </c>
      <c r="M167" s="5">
        <v>-137200000</v>
      </c>
    </row>
    <row r="168" spans="3:25" ht="15.5" x14ac:dyDescent="0.35">
      <c r="C168" t="s">
        <v>1779</v>
      </c>
    </row>
    <row r="169" spans="3:25" ht="15.5" x14ac:dyDescent="0.35">
      <c r="C169" t="s">
        <v>1780</v>
      </c>
      <c r="M169" s="5">
        <v>911022</v>
      </c>
    </row>
    <row r="170" spans="3:25" ht="15.5" x14ac:dyDescent="0.35">
      <c r="C170" t="s">
        <v>1781</v>
      </c>
      <c r="R170" s="5">
        <v>-2145754</v>
      </c>
      <c r="S170" s="5">
        <v>-3348797</v>
      </c>
    </row>
    <row r="171" spans="3:25" ht="15.5" x14ac:dyDescent="0.35">
      <c r="C171" t="s">
        <v>1782</v>
      </c>
      <c r="R171" s="5">
        <v>-191839</v>
      </c>
      <c r="S171" s="5">
        <v>-13500</v>
      </c>
      <c r="T171" s="5">
        <v>-97345</v>
      </c>
    </row>
    <row r="172" spans="3:25" ht="15.5" x14ac:dyDescent="0.35">
      <c r="C172" t="s">
        <v>736</v>
      </c>
      <c r="W172" s="5">
        <v>-7254000000</v>
      </c>
    </row>
    <row r="173" spans="3:25" ht="15.5" x14ac:dyDescent="0.35">
      <c r="C173" t="s">
        <v>1783</v>
      </c>
      <c r="J173" s="5">
        <v>19337851</v>
      </c>
      <c r="K173" s="5">
        <v>32919101</v>
      </c>
    </row>
    <row r="174" spans="3:25" ht="15.5" x14ac:dyDescent="0.35">
      <c r="C174" t="s">
        <v>1784</v>
      </c>
      <c r="J174" s="5">
        <v>12085</v>
      </c>
      <c r="M174" s="5">
        <v>-80321227</v>
      </c>
    </row>
    <row r="175" spans="3:25" ht="15.5" x14ac:dyDescent="0.35">
      <c r="C175" t="s">
        <v>351</v>
      </c>
      <c r="J175" s="5">
        <v>5933824</v>
      </c>
      <c r="K175" s="5">
        <v>4706031</v>
      </c>
      <c r="L175" s="5">
        <v>4835076</v>
      </c>
      <c r="M175" s="5">
        <v>4324319</v>
      </c>
      <c r="W175" s="5">
        <v>44120000000</v>
      </c>
      <c r="X175" s="5">
        <v>44903000000</v>
      </c>
    </row>
    <row r="176" spans="3:25" ht="15.5" x14ac:dyDescent="0.35">
      <c r="C176" t="s">
        <v>1785</v>
      </c>
    </row>
    <row r="177" spans="3:25" ht="15.5" x14ac:dyDescent="0.35">
      <c r="C177" t="s">
        <v>1267</v>
      </c>
      <c r="P177" s="5">
        <v>-6015920</v>
      </c>
    </row>
    <row r="178" spans="3:25" ht="15.5" x14ac:dyDescent="0.35">
      <c r="C178" t="s">
        <v>931</v>
      </c>
      <c r="F178" s="5">
        <v>8186470</v>
      </c>
      <c r="G178" s="5">
        <v>-77207620</v>
      </c>
      <c r="I178" s="5">
        <v>8186470</v>
      </c>
      <c r="J178" s="5">
        <v>55381</v>
      </c>
      <c r="L178" s="5">
        <v>148907</v>
      </c>
      <c r="Y178" s="5">
        <v>43103000000</v>
      </c>
    </row>
    <row r="179" spans="3:25" ht="15.5" x14ac:dyDescent="0.35">
      <c r="C179" t="s">
        <v>1786</v>
      </c>
      <c r="R179" s="5">
        <v>506699</v>
      </c>
    </row>
    <row r="180" spans="3:25" ht="15.5" x14ac:dyDescent="0.35">
      <c r="C180" t="s">
        <v>1290</v>
      </c>
      <c r="L180" s="5">
        <v>-6326335</v>
      </c>
      <c r="X180" s="5">
        <v>-3900000000</v>
      </c>
      <c r="Y180" s="5">
        <v>-126477000000</v>
      </c>
    </row>
    <row r="181" spans="3:25" ht="15.5" x14ac:dyDescent="0.35">
      <c r="C181" t="s">
        <v>1787</v>
      </c>
      <c r="S181" s="5">
        <v>-4838758</v>
      </c>
      <c r="X181" s="5">
        <v>6273000000</v>
      </c>
    </row>
    <row r="182" spans="3:25" ht="15.5" x14ac:dyDescent="0.35">
      <c r="C182" t="s">
        <v>1788</v>
      </c>
    </row>
    <row r="183" spans="3:25" ht="15.5" x14ac:dyDescent="0.35">
      <c r="C183" t="s">
        <v>1184</v>
      </c>
    </row>
    <row r="184" spans="3:25" ht="15.5" x14ac:dyDescent="0.35">
      <c r="C184" t="s">
        <v>1789</v>
      </c>
      <c r="U184" s="5">
        <v>-1981985</v>
      </c>
    </row>
    <row r="185" spans="3:25" ht="15.5" x14ac:dyDescent="0.35">
      <c r="C185" t="s">
        <v>581</v>
      </c>
      <c r="Q185" s="5">
        <v>-1297257</v>
      </c>
    </row>
    <row r="186" spans="3:25" ht="15.5" x14ac:dyDescent="0.35">
      <c r="C186" t="s">
        <v>1790</v>
      </c>
      <c r="S186" s="5">
        <v>-246228</v>
      </c>
      <c r="T186" s="5">
        <v>-328149</v>
      </c>
      <c r="U186" s="5">
        <v>-135835</v>
      </c>
    </row>
    <row r="187" spans="3:25" ht="15.5" x14ac:dyDescent="0.35">
      <c r="C187" t="s">
        <v>1791</v>
      </c>
      <c r="U187" s="5">
        <v>-14718</v>
      </c>
    </row>
    <row r="188" spans="3:25" ht="15.5" x14ac:dyDescent="0.35">
      <c r="C188" t="s">
        <v>1792</v>
      </c>
      <c r="M188" s="5">
        <v>1837517</v>
      </c>
    </row>
    <row r="189" spans="3:25" ht="15.5" x14ac:dyDescent="0.35">
      <c r="C189" t="s">
        <v>1793</v>
      </c>
    </row>
    <row r="190" spans="3:25" ht="15.5" x14ac:dyDescent="0.35">
      <c r="C190" t="s">
        <v>1794</v>
      </c>
      <c r="I190" s="5">
        <v>1535628</v>
      </c>
      <c r="J190" s="5">
        <v>6615277</v>
      </c>
      <c r="K190" s="5">
        <v>3245549</v>
      </c>
      <c r="L190" s="5">
        <v>2740017</v>
      </c>
      <c r="M190" s="5">
        <v>1087932</v>
      </c>
      <c r="U190" s="5">
        <v>246601</v>
      </c>
    </row>
    <row r="191" spans="3:25" ht="15.5" x14ac:dyDescent="0.35">
      <c r="C191" t="s">
        <v>206</v>
      </c>
      <c r="D191" s="5">
        <v>-42186109</v>
      </c>
      <c r="E191" s="5">
        <v>124081223</v>
      </c>
      <c r="F191" s="5">
        <v>118327332</v>
      </c>
      <c r="G191" s="5">
        <v>105752181</v>
      </c>
      <c r="I191" s="5">
        <v>698052251</v>
      </c>
      <c r="J191" s="5">
        <v>33037529</v>
      </c>
      <c r="K191" s="5">
        <v>-432962043</v>
      </c>
      <c r="L191" s="5">
        <v>-74219975</v>
      </c>
      <c r="M191" s="5">
        <v>83943286</v>
      </c>
      <c r="N191" s="5">
        <v>-4604050</v>
      </c>
      <c r="O191" s="5">
        <v>-9089537</v>
      </c>
      <c r="P191" s="5">
        <v>-62559148</v>
      </c>
      <c r="Q191" s="5">
        <v>-10651432</v>
      </c>
      <c r="R191" s="5">
        <v>-4931842</v>
      </c>
      <c r="S191" s="5">
        <v>-5059571</v>
      </c>
      <c r="T191" s="5">
        <v>-31583154</v>
      </c>
      <c r="U191" s="5">
        <v>-76608184</v>
      </c>
      <c r="V191" s="5">
        <v>-116314049</v>
      </c>
      <c r="W191" s="5">
        <v>-764039000000</v>
      </c>
      <c r="X191" s="5">
        <v>170149000000</v>
      </c>
      <c r="Y191" s="5">
        <v>-378716000000</v>
      </c>
    </row>
    <row r="192" spans="3:25" ht="15.5" x14ac:dyDescent="0.35">
      <c r="C192" t="s">
        <v>1795</v>
      </c>
      <c r="D192" s="5">
        <v>124340765</v>
      </c>
      <c r="F192" s="5">
        <v>406036120</v>
      </c>
      <c r="G192" s="5">
        <v>-198267098</v>
      </c>
      <c r="I192" s="5">
        <v>406036120</v>
      </c>
      <c r="J192" s="5">
        <v>18000000</v>
      </c>
      <c r="X192" s="5">
        <v>79856000000</v>
      </c>
      <c r="Y192" s="5">
        <v>-118608000000</v>
      </c>
    </row>
    <row r="193" spans="3:25" ht="15.5" x14ac:dyDescent="0.35">
      <c r="C193" t="s">
        <v>863</v>
      </c>
      <c r="U193" s="5">
        <v>45769</v>
      </c>
      <c r="V193" s="5">
        <v>2236064</v>
      </c>
      <c r="W193" s="5">
        <v>399000000</v>
      </c>
    </row>
    <row r="194" spans="3:25" ht="15.5" x14ac:dyDescent="0.35">
      <c r="C194" t="s">
        <v>467</v>
      </c>
    </row>
    <row r="195" spans="3:25" ht="15.5" x14ac:dyDescent="0.35">
      <c r="C195" t="s">
        <v>689</v>
      </c>
      <c r="J195" s="5">
        <v>1268265</v>
      </c>
      <c r="K195" s="5">
        <v>2771731</v>
      </c>
    </row>
    <row r="196" spans="3:25" ht="15.5" x14ac:dyDescent="0.35">
      <c r="C196" t="s">
        <v>1739</v>
      </c>
      <c r="J196" s="5">
        <v>-108747743</v>
      </c>
      <c r="K196" s="5">
        <v>-600000000</v>
      </c>
    </row>
    <row r="197" spans="3:25" ht="15.5" x14ac:dyDescent="0.35">
      <c r="C197" t="s">
        <v>1796</v>
      </c>
      <c r="K197" s="5">
        <v>200000000</v>
      </c>
    </row>
    <row r="198" spans="3:25" ht="15.5" x14ac:dyDescent="0.35">
      <c r="C198" t="s">
        <v>397</v>
      </c>
      <c r="L198" s="5">
        <v>2740469</v>
      </c>
    </row>
    <row r="199" spans="3:25" ht="15.5" x14ac:dyDescent="0.35">
      <c r="C199" t="s">
        <v>530</v>
      </c>
      <c r="M199" s="5">
        <v>-1322160</v>
      </c>
    </row>
    <row r="200" spans="3:25" ht="15.5" x14ac:dyDescent="0.35">
      <c r="C200" t="s">
        <v>531</v>
      </c>
      <c r="D200" s="5">
        <v>-186109</v>
      </c>
      <c r="E200" s="5">
        <v>-194231</v>
      </c>
      <c r="F200" s="5">
        <v>-349366</v>
      </c>
      <c r="G200" s="5">
        <v>-307119</v>
      </c>
      <c r="I200" s="5">
        <v>-1275109</v>
      </c>
      <c r="J200" s="5">
        <v>-1234163</v>
      </c>
      <c r="K200" s="5">
        <v>-1282909</v>
      </c>
      <c r="L200" s="5">
        <v>-1121173</v>
      </c>
      <c r="M200" s="5">
        <v>-1035813</v>
      </c>
      <c r="N200" s="5">
        <v>-1219754</v>
      </c>
      <c r="V200" s="5">
        <v>-226942</v>
      </c>
      <c r="W200" s="5">
        <v>-4986000000</v>
      </c>
      <c r="X200" s="5">
        <v>-7394000000</v>
      </c>
      <c r="Y200" s="5">
        <v>-13880000000</v>
      </c>
    </row>
    <row r="201" spans="3:25" ht="15.5" x14ac:dyDescent="0.35">
      <c r="C201" t="s">
        <v>1797</v>
      </c>
    </row>
    <row r="202" spans="3:25" ht="15.5" x14ac:dyDescent="0.35">
      <c r="C202" t="s">
        <v>1798</v>
      </c>
      <c r="T202" s="5">
        <v>-1650000</v>
      </c>
      <c r="V202" s="5">
        <v>-2295000</v>
      </c>
    </row>
    <row r="203" spans="3:25" ht="15.5" x14ac:dyDescent="0.35">
      <c r="C203" t="s">
        <v>1799</v>
      </c>
      <c r="F203" s="5">
        <v>2733876</v>
      </c>
      <c r="I203" s="5">
        <v>-35800</v>
      </c>
      <c r="J203" s="5">
        <v>-35219285</v>
      </c>
    </row>
    <row r="204" spans="3:25" ht="15.5" x14ac:dyDescent="0.35">
      <c r="C204" t="s">
        <v>1800</v>
      </c>
      <c r="K204" s="5">
        <v>-63217709</v>
      </c>
      <c r="L204" s="5">
        <v>-13768415</v>
      </c>
      <c r="M204" s="5">
        <v>-7007217</v>
      </c>
      <c r="O204" s="5">
        <v>-6916586</v>
      </c>
      <c r="P204" s="5">
        <v>-45000000</v>
      </c>
      <c r="T204" s="5">
        <v>-24964140</v>
      </c>
      <c r="U204" s="5">
        <v>-69013824</v>
      </c>
      <c r="V204" s="5">
        <v>-108450026</v>
      </c>
      <c r="W204" s="5">
        <v>-659070000000</v>
      </c>
    </row>
    <row r="205" spans="3:25" ht="15.5" x14ac:dyDescent="0.35">
      <c r="C205" t="s">
        <v>1801</v>
      </c>
      <c r="E205" s="5">
        <v>-65311</v>
      </c>
      <c r="G205" s="5">
        <v>-2380031</v>
      </c>
      <c r="L205" s="5">
        <v>-4622567</v>
      </c>
      <c r="M205" s="5">
        <v>-7360873</v>
      </c>
      <c r="N205" s="5">
        <v>-1946623</v>
      </c>
      <c r="O205" s="5">
        <v>-2172951</v>
      </c>
      <c r="P205" s="5">
        <v>-2385956</v>
      </c>
      <c r="Q205" s="5">
        <v>-3326102</v>
      </c>
      <c r="R205" s="5">
        <v>-2388185</v>
      </c>
      <c r="S205" s="5">
        <v>-3104016</v>
      </c>
      <c r="T205" s="5">
        <v>-5513009</v>
      </c>
      <c r="U205" s="5">
        <v>-7810108</v>
      </c>
      <c r="V205" s="5">
        <v>-7578145</v>
      </c>
      <c r="W205" s="5">
        <v>-55427000000</v>
      </c>
    </row>
    <row r="206" spans="3:25" ht="15.5" x14ac:dyDescent="0.35">
      <c r="C206" t="s">
        <v>687</v>
      </c>
      <c r="E206" s="5">
        <v>-65311</v>
      </c>
      <c r="F206" s="5">
        <v>2733876</v>
      </c>
      <c r="G206" s="5">
        <v>-2380031</v>
      </c>
      <c r="I206" s="5">
        <v>-35800</v>
      </c>
      <c r="J206" s="5">
        <v>-35219285</v>
      </c>
      <c r="K206" s="5">
        <v>-63217709</v>
      </c>
      <c r="L206" s="5">
        <v>-18390982</v>
      </c>
      <c r="M206" s="5">
        <v>-14368090</v>
      </c>
      <c r="N206" s="5">
        <v>-1946623</v>
      </c>
      <c r="O206" s="5">
        <v>-9089537</v>
      </c>
      <c r="P206" s="5">
        <v>-47385956</v>
      </c>
      <c r="Q206" s="5">
        <v>-3326102</v>
      </c>
      <c r="R206" s="5">
        <v>-2388185</v>
      </c>
      <c r="S206" s="5">
        <v>-3104016</v>
      </c>
      <c r="T206" s="5">
        <v>-30477149</v>
      </c>
      <c r="U206" s="5">
        <v>-76823932</v>
      </c>
      <c r="V206" s="5">
        <v>-116028171</v>
      </c>
      <c r="W206" s="5">
        <v>-714497000000</v>
      </c>
    </row>
    <row r="207" spans="3:25" ht="15.5" x14ac:dyDescent="0.35">
      <c r="C207" t="s">
        <v>919</v>
      </c>
      <c r="P207" s="5">
        <v>-10413643</v>
      </c>
    </row>
    <row r="208" spans="3:25" ht="15.5" x14ac:dyDescent="0.35">
      <c r="C208" t="s">
        <v>1802</v>
      </c>
      <c r="D208" s="5">
        <v>-42000000</v>
      </c>
      <c r="I208" s="5">
        <v>-90000000</v>
      </c>
      <c r="J208" s="5">
        <v>-335000000</v>
      </c>
      <c r="L208" s="5">
        <v>-100000000</v>
      </c>
      <c r="M208" s="5">
        <v>-30000000</v>
      </c>
      <c r="W208" s="5">
        <v>-44955000000</v>
      </c>
      <c r="X208" s="5">
        <v>-879440000000</v>
      </c>
      <c r="Y208" s="5">
        <v>-137420000000</v>
      </c>
    </row>
    <row r="209" spans="3:25" ht="15.5" x14ac:dyDescent="0.35">
      <c r="C209" t="s">
        <v>1803</v>
      </c>
      <c r="F209" s="5">
        <v>874206</v>
      </c>
      <c r="G209" s="5">
        <v>-5273583</v>
      </c>
      <c r="I209" s="5">
        <v>-4399377</v>
      </c>
      <c r="J209" s="5">
        <v>-8592690</v>
      </c>
      <c r="K209" s="5">
        <v>-16783156</v>
      </c>
      <c r="L209" s="5">
        <v>42567716</v>
      </c>
      <c r="M209" s="5">
        <v>29500185</v>
      </c>
    </row>
    <row r="210" spans="3:25" ht="15.5" x14ac:dyDescent="0.35">
      <c r="C210" t="s">
        <v>1804</v>
      </c>
      <c r="F210" s="5">
        <v>-5273583</v>
      </c>
      <c r="G210" s="5">
        <v>3286091</v>
      </c>
      <c r="I210" s="5">
        <v>-5273583</v>
      </c>
      <c r="J210" s="5">
        <v>-4738355</v>
      </c>
      <c r="N210" s="5">
        <v>-3192370</v>
      </c>
    </row>
    <row r="211" spans="3:25" ht="15.5" x14ac:dyDescent="0.35">
      <c r="C211" t="s">
        <v>1805</v>
      </c>
    </row>
    <row r="212" spans="3:25" ht="15.5" x14ac:dyDescent="0.35">
      <c r="C212" t="s">
        <v>1806</v>
      </c>
      <c r="X212" s="5">
        <v>-460877000000</v>
      </c>
      <c r="Y212" s="5">
        <v>-158126000000</v>
      </c>
    </row>
    <row r="213" spans="3:25" ht="15.5" x14ac:dyDescent="0.35">
      <c r="C213" t="s">
        <v>444</v>
      </c>
      <c r="X213" s="5">
        <v>1040000000000</v>
      </c>
    </row>
    <row r="214" spans="3:25" ht="15.5" x14ac:dyDescent="0.35">
      <c r="C214" t="s">
        <v>399</v>
      </c>
      <c r="X214" s="5">
        <v>-557608000000</v>
      </c>
      <c r="Y214" s="5">
        <v>-164747000000</v>
      </c>
    </row>
    <row r="215" spans="3:25" ht="15.5" x14ac:dyDescent="0.35">
      <c r="C215" t="s">
        <v>889</v>
      </c>
      <c r="X215" s="5">
        <v>-26345000000</v>
      </c>
    </row>
    <row r="216" spans="3:25" ht="15.5" x14ac:dyDescent="0.35">
      <c r="C216" t="s">
        <v>400</v>
      </c>
      <c r="F216" s="5">
        <v>13000000</v>
      </c>
      <c r="G216" s="5">
        <v>380000000</v>
      </c>
      <c r="I216" s="5">
        <v>393000000</v>
      </c>
      <c r="J216" s="5">
        <v>513000000</v>
      </c>
      <c r="K216" s="5">
        <v>139000000</v>
      </c>
      <c r="X216" s="5">
        <v>279290000000</v>
      </c>
      <c r="Y216" s="5">
        <v>189440000000</v>
      </c>
    </row>
    <row r="217" spans="3:25" ht="15.5" x14ac:dyDescent="0.35">
      <c r="C217" t="s">
        <v>1363</v>
      </c>
      <c r="P217" s="5">
        <v>-1491454</v>
      </c>
      <c r="Q217" s="5">
        <v>-11234121</v>
      </c>
      <c r="R217" s="5">
        <v>-2560860</v>
      </c>
      <c r="S217" s="5">
        <v>-1885426</v>
      </c>
    </row>
    <row r="218" spans="3:25" ht="15.5" x14ac:dyDescent="0.35">
      <c r="C218" t="s">
        <v>1807</v>
      </c>
      <c r="G218" s="5">
        <v>-370000000</v>
      </c>
      <c r="J218" s="5">
        <v>-5698500</v>
      </c>
      <c r="M218" s="5">
        <v>130000000</v>
      </c>
      <c r="X218" s="5">
        <v>702667000000</v>
      </c>
      <c r="Y218" s="5">
        <v>24625000000</v>
      </c>
    </row>
    <row r="219" spans="3:25" ht="15.5" x14ac:dyDescent="0.35">
      <c r="C219" t="s">
        <v>1808</v>
      </c>
      <c r="D219" s="5">
        <v>-124340765</v>
      </c>
      <c r="E219" s="5">
        <v>124340765</v>
      </c>
      <c r="F219" s="5">
        <v>-298693921</v>
      </c>
      <c r="G219" s="5">
        <v>298693921</v>
      </c>
      <c r="L219" s="5">
        <v>-16005</v>
      </c>
      <c r="M219" s="5">
        <v>-4330836</v>
      </c>
      <c r="N219" s="5">
        <v>1754697</v>
      </c>
      <c r="P219" s="5">
        <v>-3268095</v>
      </c>
      <c r="Q219" s="5">
        <v>3908791</v>
      </c>
      <c r="R219" s="5">
        <v>17203</v>
      </c>
      <c r="S219" s="5">
        <v>-70129</v>
      </c>
      <c r="T219" s="5">
        <v>543995</v>
      </c>
      <c r="U219" s="5">
        <v>169979</v>
      </c>
    </row>
    <row r="220" spans="3:25" ht="15.5" x14ac:dyDescent="0.35">
      <c r="C220" t="s">
        <v>224</v>
      </c>
      <c r="D220" s="5">
        <v>-9842364</v>
      </c>
      <c r="E220" s="5">
        <v>5958352</v>
      </c>
      <c r="F220" s="5">
        <v>-39481896</v>
      </c>
      <c r="G220" s="5">
        <v>-68566158</v>
      </c>
      <c r="I220" s="5">
        <v>30429269</v>
      </c>
      <c r="J220" s="5">
        <v>-38769149</v>
      </c>
      <c r="K220" s="5">
        <v>-213378541</v>
      </c>
      <c r="L220" s="5">
        <v>221183947</v>
      </c>
      <c r="M220" s="5">
        <v>-61775888</v>
      </c>
      <c r="N220" s="5">
        <v>-15392509</v>
      </c>
      <c r="O220" s="5">
        <v>10081209</v>
      </c>
      <c r="P220" s="5">
        <v>-49911116</v>
      </c>
      <c r="Q220" s="5">
        <v>35333369</v>
      </c>
      <c r="R220" s="5">
        <v>35306872</v>
      </c>
      <c r="S220" s="5">
        <v>-5592426</v>
      </c>
      <c r="T220" s="5">
        <v>19947018</v>
      </c>
      <c r="U220" s="5">
        <v>19035814</v>
      </c>
      <c r="V220" s="5">
        <v>-20827935</v>
      </c>
      <c r="W220" s="5">
        <v>639605000000</v>
      </c>
      <c r="X220" s="5">
        <v>486834000000</v>
      </c>
      <c r="Y220" s="5">
        <v>446501000000</v>
      </c>
    </row>
    <row r="221" spans="3:25" ht="15.5" x14ac:dyDescent="0.35">
      <c r="C221" t="s">
        <v>225</v>
      </c>
      <c r="E221" s="5">
        <v>148820334</v>
      </c>
      <c r="I221" s="5">
        <v>118391065</v>
      </c>
      <c r="J221" s="5">
        <v>157160214</v>
      </c>
      <c r="K221" s="5">
        <v>370538755</v>
      </c>
      <c r="L221" s="5">
        <v>149354808</v>
      </c>
      <c r="M221" s="5">
        <v>211130696</v>
      </c>
      <c r="N221" s="5">
        <v>226523205</v>
      </c>
      <c r="O221" s="5">
        <v>216441996</v>
      </c>
      <c r="P221" s="5">
        <v>266353112</v>
      </c>
      <c r="Q221" s="5">
        <v>231019743</v>
      </c>
      <c r="R221" s="5">
        <v>195712871</v>
      </c>
      <c r="S221" s="5">
        <v>201305297</v>
      </c>
      <c r="T221" s="5">
        <v>181358279</v>
      </c>
      <c r="U221" s="5">
        <v>162322465</v>
      </c>
      <c r="V221" s="5">
        <v>183150400</v>
      </c>
      <c r="W221" s="5">
        <v>1029592000000</v>
      </c>
      <c r="X221" s="5">
        <v>586621000000</v>
      </c>
      <c r="Y221" s="5">
        <v>153166000000</v>
      </c>
    </row>
    <row r="222" spans="3:25" ht="15.5" x14ac:dyDescent="0.35">
      <c r="C222" t="s">
        <v>692</v>
      </c>
      <c r="W222" s="5">
        <v>-8390000000</v>
      </c>
      <c r="X222" s="5">
        <v>-43863000000</v>
      </c>
      <c r="Y222" s="5">
        <v>-13046000000</v>
      </c>
    </row>
    <row r="223" spans="3:25" ht="15.5" x14ac:dyDescent="0.35">
      <c r="C223" t="s">
        <v>226</v>
      </c>
      <c r="D223" s="5">
        <v>-9842364</v>
      </c>
      <c r="E223" s="5">
        <v>154778686</v>
      </c>
      <c r="F223" s="5">
        <v>-39481896</v>
      </c>
      <c r="G223" s="5">
        <v>-68566158</v>
      </c>
      <c r="I223" s="5">
        <v>148820334</v>
      </c>
      <c r="J223" s="5">
        <v>118391065</v>
      </c>
      <c r="K223" s="5">
        <v>157160214</v>
      </c>
      <c r="L223" s="5">
        <v>370538755</v>
      </c>
      <c r="M223" s="5">
        <v>149354808</v>
      </c>
      <c r="N223" s="5">
        <v>211130696</v>
      </c>
      <c r="O223" s="5">
        <v>226523205</v>
      </c>
      <c r="P223" s="5">
        <v>216441996</v>
      </c>
      <c r="Q223" s="5">
        <v>266353112</v>
      </c>
      <c r="R223" s="5">
        <v>231019743</v>
      </c>
      <c r="S223" s="5">
        <v>195712871</v>
      </c>
      <c r="T223" s="5">
        <v>201305297</v>
      </c>
      <c r="U223" s="5">
        <v>181358279</v>
      </c>
      <c r="V223" s="5">
        <v>162322465</v>
      </c>
      <c r="W223" s="5">
        <v>1660807000000</v>
      </c>
      <c r="X223" s="5">
        <v>1029592000000</v>
      </c>
      <c r="Y223" s="5">
        <v>586621000000</v>
      </c>
    </row>
    <row r="225" spans="2:25" ht="15.5" x14ac:dyDescent="0.35">
      <c r="B225" t="s">
        <v>227</v>
      </c>
      <c r="C225" t="s">
        <v>12</v>
      </c>
      <c r="D225" s="5">
        <v>13520000000</v>
      </c>
      <c r="E225" s="5">
        <v>13520000000</v>
      </c>
      <c r="F225" s="5">
        <v>13520000000</v>
      </c>
      <c r="G225" s="5">
        <v>13520000000</v>
      </c>
      <c r="I225" s="5">
        <v>13520000000</v>
      </c>
      <c r="J225" s="5">
        <v>13520000000</v>
      </c>
      <c r="K225" s="5">
        <v>13520000000</v>
      </c>
      <c r="L225" s="5">
        <v>13520000000</v>
      </c>
      <c r="M225" s="5">
        <v>2700000000</v>
      </c>
      <c r="N225" s="5">
        <v>2700000000</v>
      </c>
      <c r="O225" s="5">
        <v>2700000000</v>
      </c>
      <c r="P225" s="5">
        <v>2700000000</v>
      </c>
      <c r="Q225" s="5">
        <v>2700000000</v>
      </c>
      <c r="R225" s="5">
        <v>2700000000</v>
      </c>
      <c r="S225" s="5">
        <v>2700000000</v>
      </c>
      <c r="T225" s="5">
        <v>2700000000</v>
      </c>
      <c r="U225" s="5">
        <v>2700000000</v>
      </c>
      <c r="V225" s="5">
        <v>2700000000</v>
      </c>
      <c r="W225" s="5">
        <v>2700000000</v>
      </c>
      <c r="X225" s="5">
        <v>2700000000</v>
      </c>
      <c r="Y225" s="5">
        <v>2500000000</v>
      </c>
    </row>
    <row r="226" spans="2:25" ht="15.5" x14ac:dyDescent="0.35">
      <c r="C226" t="s">
        <v>228</v>
      </c>
      <c r="D226" s="6">
        <v>35.770000000000003</v>
      </c>
      <c r="E226" s="6">
        <v>11.15</v>
      </c>
      <c r="F226" s="6">
        <v>0.15</v>
      </c>
      <c r="G226" s="6">
        <v>9.14</v>
      </c>
    </row>
    <row r="227" spans="2:25" ht="15.5" x14ac:dyDescent="0.35">
      <c r="C227" t="s">
        <v>229</v>
      </c>
      <c r="D227" s="6">
        <v>19.57</v>
      </c>
      <c r="E227" s="6">
        <v>91.48</v>
      </c>
      <c r="F227" s="6">
        <v>7166.67</v>
      </c>
      <c r="G227" s="6">
        <v>123.63</v>
      </c>
    </row>
    <row r="228" spans="2:25" ht="15.5" x14ac:dyDescent="0.35">
      <c r="C228" t="s">
        <v>73</v>
      </c>
      <c r="D228" s="6">
        <v>0.73</v>
      </c>
      <c r="E228" s="6">
        <v>2.36</v>
      </c>
      <c r="F228" s="6">
        <v>2.77</v>
      </c>
      <c r="G228" s="6">
        <v>2.46</v>
      </c>
    </row>
    <row r="229" spans="2:25" ht="15.5" x14ac:dyDescent="0.35">
      <c r="C229" t="s">
        <v>230</v>
      </c>
      <c r="D229" s="5">
        <v>3154110000000</v>
      </c>
      <c r="E229" s="5">
        <v>1247830000000</v>
      </c>
      <c r="F229" s="5">
        <v>563840000000</v>
      </c>
      <c r="G229" s="5">
        <v>838280000000</v>
      </c>
    </row>
    <row r="230" spans="2:25" ht="15.5" x14ac:dyDescent="0.35">
      <c r="C230" t="s">
        <v>231</v>
      </c>
      <c r="D230" s="6">
        <v>7.0999999999999995E-3</v>
      </c>
      <c r="E230" s="6">
        <v>2.3999999999999998E-3</v>
      </c>
      <c r="F230" s="5">
        <v>0</v>
      </c>
      <c r="G230" s="6">
        <v>2.3E-3</v>
      </c>
    </row>
    <row r="231" spans="2:25" ht="15.5" x14ac:dyDescent="0.35">
      <c r="C231" t="s">
        <v>232</v>
      </c>
      <c r="D231" s="6">
        <v>2.81E-2</v>
      </c>
      <c r="E231" s="6">
        <v>9.4999999999999998E-3</v>
      </c>
      <c r="F231" s="6">
        <v>1E-4</v>
      </c>
      <c r="G231" s="6">
        <v>8.0000000000000002E-3</v>
      </c>
    </row>
    <row r="232" spans="2:25" ht="15.5" x14ac:dyDescent="0.35">
      <c r="C232" t="s">
        <v>233</v>
      </c>
      <c r="D232" s="6">
        <v>4.3200000000000002E-2</v>
      </c>
      <c r="E232" s="6">
        <v>1.44E-2</v>
      </c>
      <c r="F232" s="6">
        <v>5.6000000000000008E-3</v>
      </c>
      <c r="G232" s="6">
        <v>1.23E-2</v>
      </c>
    </row>
    <row r="233" spans="2:25" ht="15.5" x14ac:dyDescent="0.35">
      <c r="C233" t="s">
        <v>234</v>
      </c>
      <c r="D233" s="6">
        <v>6.38</v>
      </c>
      <c r="E233" s="6">
        <v>2.16</v>
      </c>
      <c r="F233" s="6">
        <v>1.1200000000000001</v>
      </c>
      <c r="G233" s="6">
        <v>1.28</v>
      </c>
    </row>
    <row r="234" spans="2:25" ht="15.5" x14ac:dyDescent="0.35">
      <c r="C234" t="s">
        <v>235</v>
      </c>
      <c r="D234" s="5">
        <v>34862000000000</v>
      </c>
      <c r="E234" s="5">
        <v>31394000000000</v>
      </c>
      <c r="F234" s="5">
        <v>30422000000000</v>
      </c>
      <c r="G234" s="5">
        <v>30332000000000</v>
      </c>
    </row>
    <row r="235" spans="2:25" ht="15.5" x14ac:dyDescent="0.35">
      <c r="C235" t="s">
        <v>236</v>
      </c>
      <c r="D235" s="6">
        <v>0.55000000000000004</v>
      </c>
      <c r="E235" s="6">
        <v>0.87</v>
      </c>
      <c r="F235" s="6">
        <v>0.94</v>
      </c>
      <c r="G235" s="6">
        <v>0.99</v>
      </c>
    </row>
    <row r="236" spans="2:25" ht="15.5" x14ac:dyDescent="0.35">
      <c r="C236" t="s">
        <v>237</v>
      </c>
      <c r="D236" s="6">
        <v>1273.99</v>
      </c>
      <c r="E236" s="6">
        <v>1176.52</v>
      </c>
      <c r="F236" s="6">
        <v>1145.76</v>
      </c>
      <c r="G236" s="6">
        <v>1143.0899999999999</v>
      </c>
    </row>
    <row r="237" spans="2:25" ht="15.5" x14ac:dyDescent="0.35">
      <c r="C237" t="s">
        <v>238</v>
      </c>
      <c r="D237" s="6">
        <v>0.68</v>
      </c>
      <c r="E237" s="6">
        <v>1.08</v>
      </c>
      <c r="F237" s="6">
        <v>1.17</v>
      </c>
      <c r="G237" s="6">
        <v>1.23</v>
      </c>
    </row>
    <row r="238" spans="2:25" ht="15.5" x14ac:dyDescent="0.35">
      <c r="C238" t="s">
        <v>239</v>
      </c>
      <c r="D238" s="6">
        <v>1029.96</v>
      </c>
      <c r="E238" s="6">
        <v>944.76</v>
      </c>
      <c r="F238" s="6">
        <v>917.8</v>
      </c>
      <c r="G238" s="6">
        <v>915.52</v>
      </c>
    </row>
    <row r="239" spans="2:25" ht="15.5" x14ac:dyDescent="0.35">
      <c r="C239" t="s">
        <v>240</v>
      </c>
      <c r="D239" s="5">
        <v>1497000000000</v>
      </c>
      <c r="E239" s="5">
        <v>2133000000000</v>
      </c>
      <c r="F239" s="5">
        <v>2095000000000</v>
      </c>
      <c r="G239" s="5">
        <v>23000000000</v>
      </c>
    </row>
    <row r="240" spans="2:25" ht="15.5" x14ac:dyDescent="0.35">
      <c r="C240" t="s">
        <v>241</v>
      </c>
      <c r="D240" s="5">
        <v>8808000000000</v>
      </c>
      <c r="E240" s="5">
        <v>8365000000000</v>
      </c>
      <c r="F240" s="5">
        <v>8228000000000</v>
      </c>
      <c r="G240" s="5">
        <v>10071000000000</v>
      </c>
    </row>
    <row r="241" spans="3:25" ht="15.5" x14ac:dyDescent="0.35">
      <c r="C241" t="s">
        <v>242</v>
      </c>
      <c r="D241" s="5">
        <v>17222000000000</v>
      </c>
      <c r="E241" s="5">
        <v>15904000000000</v>
      </c>
      <c r="F241" s="5">
        <v>15488000000000</v>
      </c>
      <c r="G241" s="5">
        <v>15452000000000</v>
      </c>
    </row>
    <row r="242" spans="3:25" ht="15.5" x14ac:dyDescent="0.35">
      <c r="C242" t="s">
        <v>24</v>
      </c>
      <c r="D242" s="5">
        <v>10305000000000</v>
      </c>
      <c r="E242" s="5">
        <v>10498000000000</v>
      </c>
      <c r="F242" s="5">
        <v>10323000000000</v>
      </c>
      <c r="G242" s="5">
        <v>10094000000000</v>
      </c>
    </row>
    <row r="243" spans="3:25" ht="15.5" x14ac:dyDescent="0.35">
      <c r="C243" t="s">
        <v>21</v>
      </c>
      <c r="D243" s="5">
        <v>7711000000000</v>
      </c>
      <c r="E243" s="5">
        <v>7867000000000</v>
      </c>
      <c r="F243" s="5">
        <v>7835000000000</v>
      </c>
      <c r="G243" s="5">
        <v>6951000000000</v>
      </c>
    </row>
    <row r="244" spans="3:25" ht="15.5" x14ac:dyDescent="0.35">
      <c r="C244" t="s">
        <v>243</v>
      </c>
      <c r="D244" s="5">
        <v>8485000000000</v>
      </c>
      <c r="E244" s="5">
        <v>5226000000000</v>
      </c>
      <c r="F244" s="5">
        <v>2875000000000</v>
      </c>
      <c r="G244" s="5">
        <v>7056000000000</v>
      </c>
    </row>
    <row r="245" spans="3:25" ht="15.5" x14ac:dyDescent="0.35">
      <c r="C245" t="s">
        <v>244</v>
      </c>
      <c r="D245" s="5">
        <v>598000000000</v>
      </c>
      <c r="E245" s="5">
        <v>-1779000000000</v>
      </c>
      <c r="F245" s="5">
        <v>6714000000000</v>
      </c>
      <c r="G245" s="5">
        <v>-1904000000000</v>
      </c>
    </row>
    <row r="246" spans="3:25" ht="15.5" x14ac:dyDescent="0.35">
      <c r="C246" t="s">
        <v>245</v>
      </c>
      <c r="D246" s="5">
        <v>-168000000000</v>
      </c>
      <c r="E246" s="5">
        <v>-205000000000</v>
      </c>
      <c r="F246" s="5">
        <v>-8540000000000</v>
      </c>
      <c r="G246" s="5">
        <v>-1237000000000</v>
      </c>
    </row>
    <row r="247" spans="3:25" ht="15.5" x14ac:dyDescent="0.35">
      <c r="C247" t="s">
        <v>13</v>
      </c>
      <c r="D247" s="5">
        <v>431000000000</v>
      </c>
      <c r="E247" s="5">
        <v>-1984000000000</v>
      </c>
      <c r="F247" s="5">
        <v>-1826000000000</v>
      </c>
      <c r="G247" s="5">
        <v>-3140000000000</v>
      </c>
    </row>
    <row r="248" spans="3:25" ht="15.5" x14ac:dyDescent="0.35">
      <c r="C248" t="s">
        <v>16</v>
      </c>
      <c r="D248" s="6">
        <v>31.86</v>
      </c>
      <c r="E248" s="6">
        <v>-146.76</v>
      </c>
      <c r="F248" s="6">
        <v>-135.11000000000001</v>
      </c>
      <c r="G248" s="6">
        <v>-232.31</v>
      </c>
    </row>
    <row r="249" spans="3:25" ht="15.5" x14ac:dyDescent="0.35">
      <c r="C249" t="s">
        <v>58</v>
      </c>
      <c r="I249" s="6">
        <v>45.62</v>
      </c>
      <c r="J249" s="6">
        <v>63.39</v>
      </c>
      <c r="K249" s="6">
        <v>170.45</v>
      </c>
      <c r="L249" s="6">
        <v>332.06</v>
      </c>
      <c r="M249" s="6">
        <v>392.44</v>
      </c>
      <c r="N249" s="6">
        <v>318.13</v>
      </c>
      <c r="O249" s="6">
        <v>96.82</v>
      </c>
      <c r="P249" s="6">
        <v>167.65</v>
      </c>
      <c r="Q249" s="6">
        <v>224.15</v>
      </c>
      <c r="R249" s="6">
        <v>65.709999999999994</v>
      </c>
      <c r="S249" s="6">
        <v>-95.33</v>
      </c>
      <c r="T249" s="6">
        <v>1.89</v>
      </c>
      <c r="U249" s="6">
        <v>188.81</v>
      </c>
      <c r="V249" s="6">
        <v>470.77</v>
      </c>
      <c r="W249" s="6">
        <v>542.29999999999995</v>
      </c>
      <c r="X249" s="6">
        <v>363.41</v>
      </c>
      <c r="Y249" s="6">
        <v>365.35</v>
      </c>
    </row>
    <row r="250" spans="3:25" ht="15.5" x14ac:dyDescent="0.35">
      <c r="C250" t="s">
        <v>72</v>
      </c>
      <c r="I250" s="6">
        <v>23.56</v>
      </c>
      <c r="J250" s="6">
        <v>16.329999999999998</v>
      </c>
      <c r="K250" s="6">
        <v>7.83</v>
      </c>
      <c r="L250" s="6">
        <v>4.88</v>
      </c>
      <c r="M250" s="6">
        <v>26.31</v>
      </c>
      <c r="N250" s="6">
        <v>9.3699999999999992</v>
      </c>
      <c r="O250" s="6">
        <v>13.63</v>
      </c>
      <c r="P250" s="6">
        <v>8.35</v>
      </c>
      <c r="Q250" s="6">
        <v>9.15</v>
      </c>
      <c r="R250" s="6">
        <v>32.57</v>
      </c>
      <c r="S250" s="6">
        <v>-7.08</v>
      </c>
      <c r="T250" s="6">
        <v>878.31</v>
      </c>
      <c r="U250" s="6">
        <v>14.56</v>
      </c>
      <c r="V250" s="6">
        <v>12.75</v>
      </c>
      <c r="W250" s="6">
        <v>12.63</v>
      </c>
      <c r="X250" s="6">
        <v>24.77</v>
      </c>
      <c r="Y250" s="5">
        <v>0</v>
      </c>
    </row>
    <row r="251" spans="3:25" ht="15.5" x14ac:dyDescent="0.35">
      <c r="C251" t="s">
        <v>75</v>
      </c>
      <c r="I251" s="6">
        <v>0.66</v>
      </c>
      <c r="J251" s="6">
        <v>0.68</v>
      </c>
      <c r="K251" s="6">
        <v>1.28</v>
      </c>
      <c r="L251" s="6">
        <v>1.63</v>
      </c>
      <c r="M251" s="6">
        <v>5.8</v>
      </c>
      <c r="N251" s="6">
        <v>3.5</v>
      </c>
      <c r="O251" s="6">
        <v>0.96</v>
      </c>
      <c r="P251" s="6">
        <v>0.79</v>
      </c>
      <c r="Q251" s="6">
        <v>1.27</v>
      </c>
      <c r="R251" s="5">
        <v>2</v>
      </c>
      <c r="S251" s="6">
        <v>0.55000000000000004</v>
      </c>
      <c r="T251" s="6">
        <v>0.76</v>
      </c>
      <c r="U251" s="6">
        <v>0.73</v>
      </c>
      <c r="V251" s="6">
        <v>1.61</v>
      </c>
      <c r="W251" s="6">
        <v>2.5299999999999998</v>
      </c>
      <c r="X251" s="6">
        <v>5.42</v>
      </c>
      <c r="Y251" s="5">
        <v>0</v>
      </c>
    </row>
    <row r="252" spans="3:25" ht="15.5" x14ac:dyDescent="0.35">
      <c r="C252" t="s">
        <v>246</v>
      </c>
      <c r="I252" s="5">
        <v>3135570000000</v>
      </c>
      <c r="J252" s="5">
        <v>4479450000000</v>
      </c>
      <c r="K252" s="5">
        <v>5226220000000</v>
      </c>
      <c r="L252" s="5">
        <v>7028930000000</v>
      </c>
      <c r="M252" s="5">
        <v>2148870000000</v>
      </c>
      <c r="N252" s="5">
        <v>319570000000</v>
      </c>
      <c r="O252" s="6">
        <v>533950000000.00006</v>
      </c>
      <c r="P252" s="5">
        <v>937430000000</v>
      </c>
    </row>
    <row r="253" spans="3:25" ht="15.5" x14ac:dyDescent="0.35">
      <c r="C253" t="s">
        <v>247</v>
      </c>
      <c r="I253" s="6">
        <v>1.0700000000000001E-2</v>
      </c>
      <c r="J253" s="6">
        <v>2.06E-2</v>
      </c>
      <c r="K253" s="6">
        <v>9.1400000000000009E-2</v>
      </c>
      <c r="L253" s="6">
        <v>0.22510000000000002</v>
      </c>
      <c r="M253" s="6">
        <v>8.5000000000000006E-2</v>
      </c>
      <c r="N253" s="6">
        <v>0.12230000000000001</v>
      </c>
      <c r="O253" s="6">
        <v>4.2099999999999999E-2</v>
      </c>
      <c r="P253" s="6">
        <v>6.6900000000000001E-2</v>
      </c>
      <c r="Q253" s="6">
        <v>9.74E-2</v>
      </c>
      <c r="R253" s="6">
        <v>3.2000000000000001E-2</v>
      </c>
      <c r="S253" s="6">
        <v>-4.9100000000000005E-2</v>
      </c>
      <c r="T253" s="6">
        <v>8.9999999999999998E-4</v>
      </c>
      <c r="U253" s="6">
        <v>8.7100000000000011E-2</v>
      </c>
      <c r="V253" s="6">
        <v>0.24440000000000001</v>
      </c>
      <c r="W253" s="6">
        <v>0.31519999999999998</v>
      </c>
      <c r="X253" s="6">
        <v>0.2828</v>
      </c>
      <c r="Y253" s="6">
        <v>0.39899999999999997</v>
      </c>
    </row>
    <row r="254" spans="3:25" ht="15.5" x14ac:dyDescent="0.35">
      <c r="C254" t="s">
        <v>248</v>
      </c>
      <c r="I254" s="6">
        <v>3.9800000000000002E-2</v>
      </c>
      <c r="J254" s="6">
        <v>5.9299999999999999E-2</v>
      </c>
      <c r="K254" s="6">
        <v>0.16850000000000001</v>
      </c>
      <c r="L254" s="6">
        <v>0.3921</v>
      </c>
      <c r="M254" s="6">
        <v>0.1585</v>
      </c>
      <c r="N254" s="6">
        <v>0.1648</v>
      </c>
      <c r="O254" s="6">
        <v>5.9900000000000002E-2</v>
      </c>
      <c r="P254" s="6">
        <v>0.1036</v>
      </c>
      <c r="Q254" s="6">
        <v>0.1419</v>
      </c>
      <c r="R254" s="6">
        <v>4.6900000000000004E-2</v>
      </c>
      <c r="S254" s="6">
        <v>-6.8699999999999997E-2</v>
      </c>
      <c r="T254" s="6">
        <v>1.4000000000000002E-3</v>
      </c>
      <c r="U254" s="6">
        <v>0.13239999999999999</v>
      </c>
      <c r="V254" s="6">
        <v>0.37630000000000002</v>
      </c>
      <c r="W254" s="6">
        <v>0.48039999999999999</v>
      </c>
      <c r="X254" s="6">
        <v>0.4269</v>
      </c>
      <c r="Y254" s="6">
        <v>1.4599000000000002</v>
      </c>
    </row>
    <row r="255" spans="3:25" ht="15.5" x14ac:dyDescent="0.35">
      <c r="C255" t="s">
        <v>249</v>
      </c>
      <c r="I255" s="6">
        <v>4.7899999999999998E-2</v>
      </c>
      <c r="J255" s="6">
        <v>0.11810000000000001</v>
      </c>
      <c r="K255" s="6">
        <v>0.23230000000000001</v>
      </c>
      <c r="L255" s="6">
        <v>0.4718</v>
      </c>
      <c r="M255" s="6">
        <v>0.21</v>
      </c>
      <c r="N255" s="6">
        <v>1.44E-2</v>
      </c>
      <c r="O255" s="6">
        <v>5.8099999999999999E-2</v>
      </c>
      <c r="P255" s="6">
        <v>0.1295</v>
      </c>
      <c r="Q255" s="6">
        <v>0.18760000000000002</v>
      </c>
      <c r="R255" s="6">
        <v>8.900000000000001E-2</v>
      </c>
      <c r="S255" s="6">
        <v>1.6000000000000001E-3</v>
      </c>
      <c r="T255" s="6">
        <v>5.57E-2</v>
      </c>
      <c r="U255" s="6">
        <v>0.18579999999999999</v>
      </c>
      <c r="V255" s="6">
        <v>0.52800000000000002</v>
      </c>
      <c r="W255" s="6">
        <v>0.71829999999999994</v>
      </c>
      <c r="X255" s="6">
        <v>0.64379999999999993</v>
      </c>
      <c r="Y255" s="6">
        <v>2.5841000000000003</v>
      </c>
    </row>
    <row r="256" spans="3:25" ht="15.5" x14ac:dyDescent="0.35">
      <c r="C256" t="s">
        <v>250</v>
      </c>
      <c r="I256" s="6">
        <v>2.15</v>
      </c>
      <c r="J256" s="6">
        <v>6.62</v>
      </c>
      <c r="K256" s="6">
        <v>47.32</v>
      </c>
      <c r="L256" s="6">
        <v>137.1</v>
      </c>
      <c r="M256" s="6">
        <v>42.64</v>
      </c>
      <c r="N256" s="6">
        <v>3.38</v>
      </c>
      <c r="O256" s="6">
        <v>14.68</v>
      </c>
      <c r="P256" s="6">
        <v>23.6</v>
      </c>
      <c r="Q256" s="6">
        <v>44.8</v>
      </c>
      <c r="R256" s="6">
        <v>20.49</v>
      </c>
      <c r="S256" s="6">
        <v>0.25</v>
      </c>
      <c r="T256" s="6">
        <v>6.78</v>
      </c>
      <c r="U256" s="6">
        <v>20.45</v>
      </c>
      <c r="V256" s="6">
        <v>64.08</v>
      </c>
      <c r="W256" s="6">
        <v>47.41</v>
      </c>
      <c r="X256" s="6">
        <v>16.39</v>
      </c>
      <c r="Y256" s="6">
        <v>24.26</v>
      </c>
    </row>
    <row r="257" spans="3:25" ht="15.5" x14ac:dyDescent="0.35">
      <c r="C257" t="s">
        <v>69</v>
      </c>
      <c r="I257" s="6">
        <v>0.94</v>
      </c>
      <c r="J257" s="6">
        <v>0.97</v>
      </c>
      <c r="K257" s="6">
        <v>1.32</v>
      </c>
      <c r="L257" s="6">
        <v>1.91</v>
      </c>
      <c r="M257" s="6">
        <v>4.17</v>
      </c>
      <c r="N257" s="6">
        <v>1.54</v>
      </c>
      <c r="O257" s="6">
        <v>0.82</v>
      </c>
      <c r="P257" s="6">
        <v>0.87</v>
      </c>
      <c r="Q257" s="6">
        <v>1.3</v>
      </c>
      <c r="R257" s="6">
        <v>1.53</v>
      </c>
      <c r="S257" s="6">
        <v>0.49</v>
      </c>
      <c r="T257" s="6">
        <v>1.25</v>
      </c>
      <c r="U257" s="6">
        <v>1.93</v>
      </c>
      <c r="V257" s="6">
        <v>4.8</v>
      </c>
      <c r="W257" s="6">
        <v>6.07</v>
      </c>
      <c r="X257" s="6">
        <v>10.57</v>
      </c>
      <c r="Y257" s="5">
        <v>0</v>
      </c>
    </row>
    <row r="258" spans="3:25" ht="15.5" x14ac:dyDescent="0.35">
      <c r="C258" t="s">
        <v>66</v>
      </c>
      <c r="I258" s="6">
        <v>1145.76</v>
      </c>
      <c r="J258" s="6">
        <v>1069.3399999999999</v>
      </c>
      <c r="K258" s="6">
        <v>1011.68</v>
      </c>
      <c r="L258" s="6">
        <v>846.99</v>
      </c>
      <c r="M258" s="6">
        <v>2476.63</v>
      </c>
      <c r="N258" s="6">
        <v>1929.86</v>
      </c>
      <c r="O258" s="6">
        <v>1615.21</v>
      </c>
      <c r="P258" s="6">
        <v>1617.77</v>
      </c>
      <c r="Q258" s="6">
        <v>1579.97</v>
      </c>
      <c r="R258" s="6">
        <v>1401.93</v>
      </c>
      <c r="S258" s="6">
        <v>1388.11</v>
      </c>
      <c r="T258" s="6">
        <v>1323.41</v>
      </c>
      <c r="U258" s="6">
        <v>1426.34</v>
      </c>
      <c r="V258" s="6">
        <v>1251.17</v>
      </c>
      <c r="W258" s="6">
        <v>1128.95</v>
      </c>
      <c r="X258" s="6">
        <v>851.3</v>
      </c>
      <c r="Y258" s="6">
        <v>250.25</v>
      </c>
    </row>
    <row r="259" spans="3:25" ht="15.5" x14ac:dyDescent="0.35">
      <c r="C259" t="s">
        <v>251</v>
      </c>
      <c r="I259" s="6">
        <v>1.17</v>
      </c>
      <c r="J259" s="6">
        <v>1.22</v>
      </c>
      <c r="K259" s="6">
        <v>1.32</v>
      </c>
      <c r="L259" s="6">
        <v>1.92</v>
      </c>
      <c r="M259" s="6">
        <v>4.2</v>
      </c>
      <c r="N259" s="6">
        <v>1.56</v>
      </c>
      <c r="O259" s="6">
        <v>0.83</v>
      </c>
      <c r="P259" s="6">
        <v>0.88</v>
      </c>
      <c r="Q259" s="6">
        <v>1.3</v>
      </c>
      <c r="R259" s="6">
        <v>1.53</v>
      </c>
      <c r="S259" s="6">
        <v>0.49</v>
      </c>
      <c r="T259" s="6">
        <v>1.25</v>
      </c>
      <c r="U259" s="6">
        <v>1.93</v>
      </c>
      <c r="V259" s="6">
        <v>4.8</v>
      </c>
      <c r="W259" s="6">
        <v>6.07</v>
      </c>
      <c r="X259" s="6">
        <v>10.57</v>
      </c>
      <c r="Y259" s="5">
        <v>0</v>
      </c>
    </row>
    <row r="260" spans="3:25" ht="15.5" x14ac:dyDescent="0.35">
      <c r="C260" t="s">
        <v>252</v>
      </c>
      <c r="I260" s="6">
        <v>917.8</v>
      </c>
      <c r="J260" s="6">
        <v>849.06</v>
      </c>
      <c r="K260" s="6">
        <v>1011.68</v>
      </c>
      <c r="L260" s="6">
        <v>842.51</v>
      </c>
      <c r="M260" s="6">
        <v>2456.14</v>
      </c>
      <c r="N260" s="6">
        <v>1909.61</v>
      </c>
      <c r="O260" s="6">
        <v>1595.26</v>
      </c>
      <c r="P260" s="6">
        <v>1596.99</v>
      </c>
      <c r="Q260" s="6">
        <v>1579.97</v>
      </c>
      <c r="R260" s="6">
        <v>1401.93</v>
      </c>
      <c r="S260" s="6">
        <v>1388.11</v>
      </c>
      <c r="T260" s="6">
        <v>1323.41</v>
      </c>
      <c r="U260" s="6">
        <v>1426.34</v>
      </c>
      <c r="V260" s="6">
        <v>1251.17</v>
      </c>
      <c r="W260" s="6">
        <v>1128.95</v>
      </c>
      <c r="X260" s="6">
        <v>851.3</v>
      </c>
      <c r="Y260" s="6">
        <v>250.25</v>
      </c>
    </row>
    <row r="261" spans="3:25" ht="15.5" x14ac:dyDescent="0.35">
      <c r="C261" t="s">
        <v>253</v>
      </c>
      <c r="I261" s="5">
        <v>2095000000000</v>
      </c>
      <c r="J261" s="5">
        <v>1435000000000</v>
      </c>
      <c r="K261" s="5">
        <v>1105000000000</v>
      </c>
      <c r="L261" s="5">
        <v>17000000000</v>
      </c>
      <c r="M261" s="5">
        <v>254000000000</v>
      </c>
      <c r="N261" s="5">
        <v>16000000000</v>
      </c>
      <c r="W261" s="5">
        <v>2000000000</v>
      </c>
      <c r="X261" s="5">
        <v>5000000000</v>
      </c>
      <c r="Y261" s="5">
        <v>327000000000</v>
      </c>
    </row>
    <row r="262" spans="3:25" ht="15.5" x14ac:dyDescent="0.35">
      <c r="C262" t="s">
        <v>254</v>
      </c>
      <c r="I262" s="5">
        <v>8228000000000</v>
      </c>
      <c r="J262" s="5">
        <v>3592000000000</v>
      </c>
      <c r="K262" s="5">
        <v>2110000000000</v>
      </c>
      <c r="L262" s="5">
        <v>18000000000</v>
      </c>
      <c r="M262" s="5">
        <v>1180000000000</v>
      </c>
      <c r="N262" s="5">
        <v>17000000000</v>
      </c>
      <c r="X262" s="5">
        <v>47000000000</v>
      </c>
      <c r="Y262" s="5">
        <v>179000000000</v>
      </c>
    </row>
    <row r="263" spans="3:25" ht="15.5" x14ac:dyDescent="0.35">
      <c r="C263" t="s">
        <v>26</v>
      </c>
      <c r="I263" s="5">
        <v>10323000000000</v>
      </c>
      <c r="J263" s="5">
        <v>5028000000000</v>
      </c>
      <c r="K263" s="5">
        <v>3215000000000</v>
      </c>
      <c r="L263" s="5">
        <v>35000000000</v>
      </c>
      <c r="M263" s="5">
        <v>1434000000000</v>
      </c>
      <c r="N263" s="5">
        <v>33000000000</v>
      </c>
      <c r="W263" s="5">
        <v>2000000000</v>
      </c>
      <c r="X263" s="5">
        <v>52000000000</v>
      </c>
      <c r="Y263" s="5">
        <v>506000000000</v>
      </c>
    </row>
    <row r="264" spans="3:25" ht="15.5" x14ac:dyDescent="0.35">
      <c r="C264" t="s">
        <v>23</v>
      </c>
      <c r="I264" s="5">
        <v>7835000000000</v>
      </c>
      <c r="J264" s="5">
        <v>3115000000000</v>
      </c>
      <c r="K264" s="5">
        <v>789000000000</v>
      </c>
      <c r="L264" s="5">
        <v>-5742000000000</v>
      </c>
      <c r="M264" s="5">
        <v>-699000000000</v>
      </c>
      <c r="N264" s="5">
        <v>-2945000000000</v>
      </c>
      <c r="O264" s="5">
        <v>-3149000000000</v>
      </c>
      <c r="P264" s="5">
        <v>-3134000000000</v>
      </c>
      <c r="Q264" s="5">
        <v>-3609000000000</v>
      </c>
      <c r="R264" s="5">
        <v>-3104000000000</v>
      </c>
      <c r="S264" s="5">
        <v>-2700000000000</v>
      </c>
      <c r="T264" s="5">
        <v>-2504000000000</v>
      </c>
      <c r="U264" s="5">
        <v>-2212000000000</v>
      </c>
      <c r="V264" s="5">
        <v>-1570000000000</v>
      </c>
      <c r="W264" s="5">
        <v>-1659000000000</v>
      </c>
      <c r="X264" s="5">
        <v>-978000000000</v>
      </c>
      <c r="Y264" s="5">
        <v>-81000000000</v>
      </c>
    </row>
    <row r="265" spans="3:25" ht="15.5" x14ac:dyDescent="0.35">
      <c r="C265" t="s">
        <v>255</v>
      </c>
      <c r="I265" s="5">
        <v>2875000000000</v>
      </c>
      <c r="J265" s="5">
        <v>4356000000000</v>
      </c>
      <c r="K265" s="5">
        <v>2709000000000</v>
      </c>
      <c r="L265" s="5">
        <v>4577000000000</v>
      </c>
      <c r="M265" s="5">
        <v>2385000000000</v>
      </c>
      <c r="N265" s="5">
        <v>3169000000000</v>
      </c>
      <c r="O265" s="5">
        <v>3574000000000</v>
      </c>
      <c r="P265" s="5">
        <v>3513000000000</v>
      </c>
      <c r="Q265" s="5">
        <v>3482000000000</v>
      </c>
      <c r="R265" s="5">
        <v>2892000000000</v>
      </c>
      <c r="S265" s="5">
        <v>2660000000000</v>
      </c>
      <c r="T265" s="5">
        <v>2518000000000</v>
      </c>
      <c r="U265" s="5">
        <v>2467000000000</v>
      </c>
      <c r="V265" s="5">
        <v>2209000000000</v>
      </c>
      <c r="W265" s="5">
        <v>1796000000000</v>
      </c>
      <c r="X265" s="5">
        <v>942000000000</v>
      </c>
      <c r="Y265" s="5">
        <v>-244000000000</v>
      </c>
    </row>
    <row r="266" spans="3:25" ht="15.5" x14ac:dyDescent="0.35">
      <c r="C266" t="s">
        <v>256</v>
      </c>
      <c r="I266" s="5">
        <v>6254000000000</v>
      </c>
      <c r="J266" s="5">
        <v>3346000000000</v>
      </c>
      <c r="K266" s="5">
        <v>3249000000000</v>
      </c>
      <c r="L266" s="5">
        <v>6215000000000</v>
      </c>
      <c r="M266" s="5">
        <v>1849000000000</v>
      </c>
      <c r="N266" s="5">
        <v>673000000000</v>
      </c>
      <c r="O266" s="5">
        <v>328000000000</v>
      </c>
      <c r="P266" s="5">
        <v>361000000000</v>
      </c>
      <c r="Q266" s="5">
        <v>733000000000</v>
      </c>
      <c r="R266" s="5">
        <v>603000000000</v>
      </c>
      <c r="S266" s="5">
        <v>170000000000</v>
      </c>
      <c r="T266" s="5">
        <v>628000000000</v>
      </c>
      <c r="U266" s="5">
        <v>1411000000000</v>
      </c>
      <c r="V266" s="5">
        <v>1084000000000</v>
      </c>
      <c r="W266" s="5">
        <v>1515000000000</v>
      </c>
      <c r="X266" s="5">
        <v>704000000000</v>
      </c>
      <c r="Y266" s="5">
        <v>1156000000000</v>
      </c>
    </row>
    <row r="267" spans="3:25" ht="15.5" x14ac:dyDescent="0.35">
      <c r="C267" t="s">
        <v>257</v>
      </c>
      <c r="I267" s="5">
        <v>-17971000000000</v>
      </c>
      <c r="J267" s="5">
        <v>-5142000000000</v>
      </c>
      <c r="K267" s="5">
        <v>-451000000000</v>
      </c>
      <c r="L267" s="5">
        <v>-488000000000</v>
      </c>
      <c r="M267" s="5">
        <v>-227000000000</v>
      </c>
      <c r="N267" s="5">
        <v>-104000000000</v>
      </c>
      <c r="O267" s="5">
        <v>-119000000000</v>
      </c>
      <c r="P267" s="5">
        <v>-159000000000</v>
      </c>
      <c r="Q267" s="5">
        <v>-130000000000</v>
      </c>
      <c r="R267" s="5">
        <v>-69000000000</v>
      </c>
      <c r="S267" s="5">
        <v>-78000000000</v>
      </c>
      <c r="T267" s="5">
        <v>-40000000000</v>
      </c>
      <c r="U267" s="5">
        <v>-36000000000</v>
      </c>
      <c r="V267" s="5">
        <v>-179000000000</v>
      </c>
      <c r="W267" s="5">
        <v>-146000000000</v>
      </c>
      <c r="X267" s="5">
        <v>-443000000000</v>
      </c>
      <c r="Y267" s="5">
        <v>-255000000000</v>
      </c>
    </row>
    <row r="268" spans="3:25" ht="15.5" x14ac:dyDescent="0.35">
      <c r="C268" t="s">
        <v>15</v>
      </c>
      <c r="I268" s="5">
        <v>-11717000000000</v>
      </c>
      <c r="J268" s="5">
        <v>-1796000000000</v>
      </c>
      <c r="K268" s="5">
        <v>2798000000000</v>
      </c>
      <c r="L268" s="5">
        <v>5727000000000</v>
      </c>
      <c r="M268" s="5">
        <v>1622000000000</v>
      </c>
      <c r="N268" s="5">
        <v>570000000000</v>
      </c>
      <c r="O268" s="5">
        <v>209000000000</v>
      </c>
      <c r="P268" s="5">
        <v>202000000000</v>
      </c>
      <c r="Q268" s="5">
        <v>603000000000</v>
      </c>
      <c r="R268" s="5">
        <v>535000000000</v>
      </c>
      <c r="S268" s="5">
        <v>92000000000</v>
      </c>
      <c r="T268" s="5">
        <v>587000000000</v>
      </c>
      <c r="U268" s="5">
        <v>1375000000000</v>
      </c>
      <c r="V268" s="5">
        <v>905000000000</v>
      </c>
      <c r="W268" s="5">
        <v>1369000000000</v>
      </c>
      <c r="X268" s="5">
        <v>261000000000</v>
      </c>
      <c r="Y268" s="5">
        <v>901000000000</v>
      </c>
    </row>
    <row r="269" spans="3:25" ht="15.5" x14ac:dyDescent="0.35">
      <c r="C269" t="s">
        <v>17</v>
      </c>
      <c r="I269" s="6">
        <v>-866.78</v>
      </c>
      <c r="J269" s="6">
        <v>-132.86000000000001</v>
      </c>
      <c r="K269" s="6">
        <v>206.95</v>
      </c>
      <c r="L269" s="6">
        <v>423.67</v>
      </c>
      <c r="M269" s="6">
        <v>599.95000000000005</v>
      </c>
      <c r="N269" s="6">
        <v>210.68</v>
      </c>
      <c r="O269" s="6">
        <v>77.36</v>
      </c>
      <c r="P269" s="6">
        <v>74.66</v>
      </c>
      <c r="Q269" s="6">
        <v>222.92</v>
      </c>
      <c r="R269" s="6">
        <v>197.71</v>
      </c>
      <c r="S269" s="6">
        <v>34.08</v>
      </c>
      <c r="T269" s="6">
        <v>217.27</v>
      </c>
      <c r="U269" s="6">
        <v>508.59</v>
      </c>
      <c r="V269" s="6">
        <v>334.6</v>
      </c>
      <c r="W269" s="6">
        <v>506.9</v>
      </c>
      <c r="X269" s="6">
        <v>96.77</v>
      </c>
      <c r="Y269" s="6">
        <v>360.45</v>
      </c>
    </row>
  </sheetData>
  <pageMargins left="0.7" right="0.7" top="0.75" bottom="0.75" header="0.3" footer="0.3"/>
  <ignoredErrors>
    <ignoredError sqref="A1:Y270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1810</v>
      </c>
      <c r="D2" s="2" vm="436">
        <f ca="1">IFERROR(_xlfn.STOCKHISTORY("XIDX:" &amp; $C$1, D3, , 0, 0, 1), "Libur")</f>
        <v>76</v>
      </c>
      <c r="E2" s="2" vm="338">
        <f ca="1">IFERROR(_xlfn.STOCKHISTORY("XIDX:" &amp; $C$1, E3, , 0, 0, 1), "Libur")</f>
        <v>62</v>
      </c>
      <c r="H2" s="2" vm="338">
        <f ca="1">IFERROR(INDEX(D2:G2,COUNT(D2:G2)),"")</f>
        <v>62</v>
      </c>
      <c r="I2" s="2" vm="165">
        <f t="shared" ref="I2:Z2" ca="1" si="0">IFERROR(_xlfn.STOCKHISTORY("XIDX:" &amp; $C$1, I1, , 0, 0, 1), "Libur")</f>
        <v>144</v>
      </c>
      <c r="J2" s="2" vm="52">
        <f t="shared" ca="1" si="0"/>
        <v>50</v>
      </c>
      <c r="K2" s="2" vm="52">
        <f t="shared" ca="1" si="0"/>
        <v>50</v>
      </c>
      <c r="L2" s="2" vm="219">
        <f t="shared" ca="1" si="0"/>
        <v>120</v>
      </c>
      <c r="M2" s="2" vm="103">
        <f t="shared" ca="1" si="0"/>
        <v>65</v>
      </c>
      <c r="N2" s="2" vm="52">
        <f t="shared" ca="1" si="0"/>
        <v>50</v>
      </c>
      <c r="O2" s="2" vm="52">
        <f t="shared" ca="1" si="0"/>
        <v>50</v>
      </c>
      <c r="P2" s="2" vm="52">
        <f t="shared" ca="1" si="0"/>
        <v>50</v>
      </c>
      <c r="Q2" s="2" vm="52">
        <f t="shared" ca="1" si="0"/>
        <v>50</v>
      </c>
      <c r="R2" s="2" vm="52">
        <f t="shared" ca="1" si="0"/>
        <v>50</v>
      </c>
      <c r="S2" s="2" vm="52">
        <f t="shared" ca="1" si="0"/>
        <v>50</v>
      </c>
      <c r="T2" s="2" vm="531">
        <f t="shared" ca="1" si="0"/>
        <v>84</v>
      </c>
      <c r="U2" s="2" vm="246">
        <f t="shared" ca="1" si="0"/>
        <v>81</v>
      </c>
      <c r="V2" s="2" vm="532">
        <f t="shared" ca="1" si="0"/>
        <v>195</v>
      </c>
      <c r="W2" s="2" t="str">
        <f t="shared" ca="1" si="0"/>
        <v>Libur</v>
      </c>
      <c r="X2" s="2" t="str">
        <f t="shared" ca="1" si="0"/>
        <v>Libur</v>
      </c>
      <c r="Y2" s="2" vm="52">
        <f t="shared" ca="1" si="0"/>
        <v>50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11718454</v>
      </c>
      <c r="E4" s="2">
        <f>IFERROR(INDEX(E51:E500,MATCH($C$4,$C$51:$C$500,0)),"")</f>
        <v>21663544</v>
      </c>
      <c r="H4" s="2">
        <f>IFERROR(SUM(D4:G4)*(4/MAX(1,COUNT(D4:G4))),"")</f>
        <v>66763996</v>
      </c>
      <c r="I4" s="2">
        <f t="shared" ref="I4:Z4" si="1">IFERROR(INDEX(I51:I500,MATCH($C$4,$C$51:$C$500,0)),"")</f>
        <v>79636971</v>
      </c>
      <c r="J4" s="2">
        <f t="shared" si="1"/>
        <v>117889631</v>
      </c>
      <c r="K4" s="2">
        <f t="shared" si="1"/>
        <v>170071936</v>
      </c>
      <c r="L4" s="2">
        <f t="shared" si="1"/>
        <v>192064470</v>
      </c>
      <c r="M4" s="2">
        <f t="shared" si="1"/>
        <v>17162778</v>
      </c>
      <c r="N4" s="2">
        <f t="shared" si="1"/>
        <v>7723507</v>
      </c>
      <c r="O4" s="2">
        <f t="shared" si="1"/>
        <v>14884152</v>
      </c>
      <c r="P4" s="2">
        <f t="shared" si="1"/>
        <v>20279948</v>
      </c>
      <c r="Q4" s="2">
        <f t="shared" si="1"/>
        <v>16103374</v>
      </c>
      <c r="R4" s="2">
        <f t="shared" si="1"/>
        <v>16275140</v>
      </c>
      <c r="S4" s="2">
        <f t="shared" si="1"/>
        <v>17171194</v>
      </c>
      <c r="T4" s="2">
        <f t="shared" si="1"/>
        <v>23570709</v>
      </c>
      <c r="U4" s="2">
        <f t="shared" si="1"/>
        <v>28253787</v>
      </c>
      <c r="V4" s="2">
        <f t="shared" si="1"/>
        <v>269279243000</v>
      </c>
      <c r="W4" s="2">
        <f t="shared" si="1"/>
        <v>221832586000</v>
      </c>
      <c r="X4" s="2">
        <f t="shared" si="1"/>
        <v>214645008000</v>
      </c>
      <c r="Y4" s="2">
        <f t="shared" si="1"/>
        <v>239365322000</v>
      </c>
      <c r="Z4" s="2">
        <f t="shared" si="1"/>
        <v>292909455000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-3702608</v>
      </c>
      <c r="E5" s="2">
        <f>IFERROR(INDEX(E51:E500,MATCH($C$5,$C$51:$C$500,0)),"")</f>
        <v>445993</v>
      </c>
      <c r="H5" s="2">
        <f>IFERROR(SUM(D5:G5)*(4/MAX(1,COUNT(D5:G5))),"")</f>
        <v>-6513230</v>
      </c>
      <c r="I5" s="2">
        <f t="shared" ref="I5:Z5" si="2">IFERROR(INDEX(I51:I500,MATCH($C$5,$C$51:$C$500,0)),"")</f>
        <v>3899537</v>
      </c>
      <c r="J5" s="2">
        <f t="shared" si="2"/>
        <v>5463646</v>
      </c>
      <c r="K5" s="2">
        <f t="shared" si="2"/>
        <v>27689725</v>
      </c>
      <c r="L5" s="2">
        <f t="shared" si="2"/>
        <v>28157782</v>
      </c>
      <c r="M5" s="2">
        <f t="shared" si="2"/>
        <v>2467841</v>
      </c>
      <c r="N5" s="2">
        <f t="shared" si="2"/>
        <v>-6875472</v>
      </c>
      <c r="O5" s="2">
        <f t="shared" si="2"/>
        <v>-5166501</v>
      </c>
      <c r="P5" s="2">
        <f t="shared" si="2"/>
        <v>-5703210</v>
      </c>
      <c r="Q5" s="2">
        <f t="shared" si="2"/>
        <v>-7582599</v>
      </c>
      <c r="R5" s="2">
        <f t="shared" si="2"/>
        <v>-14204472</v>
      </c>
      <c r="S5" s="2">
        <f t="shared" si="2"/>
        <v>-10369757</v>
      </c>
      <c r="T5" s="2">
        <f t="shared" si="2"/>
        <v>-3383607</v>
      </c>
      <c r="U5" s="2">
        <f t="shared" si="2"/>
        <v>-186099</v>
      </c>
      <c r="V5" s="2">
        <f t="shared" si="2"/>
        <v>-32818942000</v>
      </c>
      <c r="W5" s="2">
        <f t="shared" si="2"/>
        <v>113188878000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131355373</v>
      </c>
      <c r="E6" s="2">
        <f>IFERROR(INDEX(E51:E500,MATCH($C$6,$C$51:$C$500,0)),"")</f>
        <v>134947587</v>
      </c>
      <c r="H6" s="2">
        <f>IFERROR(INDEX(D6:G6,COUNT(D6:G6)),"")</f>
        <v>134947587</v>
      </c>
      <c r="I6" s="2">
        <f t="shared" ref="I6:Z6" si="3">IFERROR(INDEX(I51:I500,MATCH($C$6,$C$51:$C$500,0)),"")</f>
        <v>134879781</v>
      </c>
      <c r="J6" s="2">
        <f t="shared" si="3"/>
        <v>108365313</v>
      </c>
      <c r="K6" s="2">
        <f t="shared" si="3"/>
        <v>103140832</v>
      </c>
      <c r="L6" s="2">
        <f t="shared" si="3"/>
        <v>75357164</v>
      </c>
      <c r="M6" s="2">
        <f t="shared" si="3"/>
        <v>26585554</v>
      </c>
      <c r="N6" s="2">
        <f t="shared" si="3"/>
        <v>14978452</v>
      </c>
      <c r="O6" s="2">
        <f t="shared" si="3"/>
        <v>35801547</v>
      </c>
      <c r="P6" s="2">
        <f t="shared" si="3"/>
        <v>38401204</v>
      </c>
      <c r="Q6" s="2">
        <f t="shared" si="3"/>
        <v>44104414</v>
      </c>
      <c r="R6" s="2">
        <f t="shared" si="3"/>
        <v>43935631</v>
      </c>
      <c r="S6" s="2">
        <f t="shared" si="3"/>
        <v>58076934</v>
      </c>
      <c r="T6" s="2">
        <f t="shared" si="3"/>
        <v>67259441</v>
      </c>
      <c r="U6" s="2">
        <f t="shared" si="3"/>
        <v>22653188</v>
      </c>
      <c r="V6" s="2">
        <f t="shared" si="3"/>
        <v>173852969000</v>
      </c>
      <c r="W6" s="2">
        <f t="shared" si="3"/>
        <v>206671829000</v>
      </c>
      <c r="X6" s="2">
        <f t="shared" si="3"/>
        <v>180966178000</v>
      </c>
      <c r="Y6" s="2">
        <f t="shared" si="3"/>
        <v>186539258000</v>
      </c>
      <c r="Z6" s="2">
        <f t="shared" si="3"/>
        <v>189600296000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31.28</v>
      </c>
      <c r="E7" s="3">
        <f>IFERROR(INDEX(E51:E500,MATCH($C$7,$C$51:$C$500,0))/1000000000,"")</f>
        <v>31.28</v>
      </c>
      <c r="H7" s="3">
        <f>IFERROR(INDEX(D7:G7,COUNT(D7:G7)),"")</f>
        <v>31.28</v>
      </c>
      <c r="I7" s="3">
        <f t="shared" ref="I7:Z7" si="4">IFERROR(INDEX(I51:I500,MATCH($C$7,$C$51:$C$500,0))/1000000000,"")</f>
        <v>31.28</v>
      </c>
      <c r="J7" s="3">
        <f t="shared" si="4"/>
        <v>25.24</v>
      </c>
      <c r="K7" s="3">
        <f t="shared" si="4"/>
        <v>25.24</v>
      </c>
      <c r="L7" s="3">
        <f t="shared" si="4"/>
        <v>25.24</v>
      </c>
      <c r="M7" s="3">
        <f t="shared" si="4"/>
        <v>11.42</v>
      </c>
      <c r="N7" s="3">
        <f t="shared" si="4"/>
        <v>10.7</v>
      </c>
      <c r="O7" s="3">
        <f t="shared" si="4"/>
        <v>10.7</v>
      </c>
      <c r="P7" s="3">
        <f t="shared" si="4"/>
        <v>9.98</v>
      </c>
      <c r="Q7" s="3">
        <f t="shared" si="4"/>
        <v>9.98</v>
      </c>
      <c r="R7" s="3">
        <f t="shared" si="4"/>
        <v>9.33</v>
      </c>
      <c r="S7" s="3">
        <f t="shared" si="4"/>
        <v>9.33</v>
      </c>
      <c r="T7" s="3">
        <f t="shared" si="4"/>
        <v>9.33</v>
      </c>
      <c r="U7" s="3">
        <f t="shared" si="4"/>
        <v>4.66</v>
      </c>
      <c r="V7" s="3">
        <f t="shared" si="4"/>
        <v>4.1900000000000004</v>
      </c>
      <c r="W7" s="3">
        <f t="shared" si="4"/>
        <v>4.1900000000000004</v>
      </c>
      <c r="X7" s="3">
        <f t="shared" si="4"/>
        <v>3</v>
      </c>
      <c r="Y7" s="3">
        <f t="shared" si="4"/>
        <v>2.3199999999999998</v>
      </c>
      <c r="Z7" s="3">
        <f t="shared" si="4"/>
        <v>2.15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-124000000000</v>
      </c>
      <c r="E8" s="2">
        <f>IFERROR(INDEX(E51:E500,MATCH("Free cash flow (Quarter)",$C$51:$C$500,0)),"")</f>
        <v>92000000000</v>
      </c>
      <c r="H8" s="2">
        <f>IFERROR(INDEX(D8:G8,COUNT(D8:G8)),"")</f>
        <v>92000000000</v>
      </c>
      <c r="I8" s="2">
        <f t="shared" ref="I8:Z8" si="5">IFERROR(INDEX(I51:I500,MATCH($C$8,$C$51:$C$500,0)),"")</f>
        <v>-157000000000</v>
      </c>
      <c r="J8" s="2">
        <f t="shared" si="5"/>
        <v>227000000000</v>
      </c>
      <c r="K8" s="2">
        <f t="shared" si="5"/>
        <v>-399000000000</v>
      </c>
      <c r="L8" s="2">
        <f t="shared" si="5"/>
        <v>167000000000</v>
      </c>
      <c r="M8" s="2">
        <f t="shared" si="5"/>
        <v>45000000000</v>
      </c>
      <c r="N8" s="2">
        <f t="shared" si="5"/>
        <v>34000000000</v>
      </c>
      <c r="O8" s="2">
        <f t="shared" si="5"/>
        <v>37000000000</v>
      </c>
      <c r="P8" s="2">
        <f t="shared" si="5"/>
        <v>5000000000</v>
      </c>
      <c r="Q8" s="2">
        <f t="shared" si="5"/>
        <v>71000000000</v>
      </c>
      <c r="R8" s="2">
        <f t="shared" si="5"/>
        <v>1000000000</v>
      </c>
      <c r="S8" s="2">
        <f t="shared" si="5"/>
        <v>-48000000000</v>
      </c>
      <c r="T8" s="2">
        <f t="shared" si="5"/>
        <v>-231000000000</v>
      </c>
      <c r="U8" s="2">
        <f t="shared" si="5"/>
        <v>-327000000000</v>
      </c>
      <c r="V8" s="2">
        <f t="shared" si="5"/>
        <v>39000000000</v>
      </c>
      <c r="W8" s="2">
        <f t="shared" si="5"/>
        <v>4000000000</v>
      </c>
      <c r="X8" s="2">
        <f t="shared" si="5"/>
        <v>-15000000000</v>
      </c>
      <c r="Y8" s="2">
        <f t="shared" si="5"/>
        <v>-39000000000</v>
      </c>
      <c r="Z8" s="2">
        <f t="shared" si="5"/>
        <v>-61000000000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-3.95</v>
      </c>
      <c r="E9" s="3">
        <f>IFERROR(INDEX(E51:E500,MATCH("Free cash flow per share (Quarter)",$C$51:$C$500,0)),"")</f>
        <v>2.93</v>
      </c>
      <c r="H9" s="3">
        <f>IFERROR(INDEX(D9:G9,COUNT(D9:G9)),"")</f>
        <v>2.93</v>
      </c>
      <c r="I9" s="3">
        <f t="shared" ref="I9:Z9" si="6">IFERROR(INDEX(I51:I500,MATCH($C$9,$C$51:$C$500,0)),"")</f>
        <v>-5.03</v>
      </c>
      <c r="J9" s="3">
        <f t="shared" si="6"/>
        <v>9.01</v>
      </c>
      <c r="K9" s="3">
        <f t="shared" si="6"/>
        <v>-15.81</v>
      </c>
      <c r="L9" s="3">
        <f t="shared" si="6"/>
        <v>6.63</v>
      </c>
      <c r="M9" s="3">
        <f t="shared" si="6"/>
        <v>3.91</v>
      </c>
      <c r="N9" s="3">
        <f t="shared" si="6"/>
        <v>3.17</v>
      </c>
      <c r="O9" s="3">
        <f t="shared" si="6"/>
        <v>3.42</v>
      </c>
      <c r="P9" s="3">
        <f t="shared" si="6"/>
        <v>0.54</v>
      </c>
      <c r="Q9" s="3">
        <f t="shared" si="6"/>
        <v>7.1</v>
      </c>
      <c r="R9" s="3">
        <f t="shared" si="6"/>
        <v>0.16</v>
      </c>
      <c r="S9" s="3">
        <f t="shared" si="6"/>
        <v>-5.17</v>
      </c>
      <c r="T9" s="3">
        <f t="shared" si="6"/>
        <v>-24.8</v>
      </c>
      <c r="U9" s="3">
        <f t="shared" si="6"/>
        <v>-70.27</v>
      </c>
      <c r="V9" s="3">
        <f t="shared" si="6"/>
        <v>9.2899999999999991</v>
      </c>
      <c r="W9" s="3">
        <f t="shared" si="6"/>
        <v>0.84</v>
      </c>
      <c r="X9" s="3">
        <f t="shared" si="6"/>
        <v>-5.05</v>
      </c>
      <c r="Y9" s="3">
        <f t="shared" si="6"/>
        <v>-16.64</v>
      </c>
      <c r="Z9" s="3">
        <f t="shared" si="6"/>
        <v>-28.57</v>
      </c>
    </row>
    <row r="10" spans="1:26" ht="15.5" x14ac:dyDescent="0.35">
      <c r="C10" t="s">
        <v>18</v>
      </c>
      <c r="D10" s="3">
        <f ca="1">IFERROR(IF(D9=0,"",D2/D9),"")</f>
        <v>-19.240506329113924</v>
      </c>
      <c r="E10" s="3">
        <f ca="1">IFERROR(IF(E9=0,"",E2/E9),"")</f>
        <v>21.160409556313994</v>
      </c>
      <c r="I10" s="3">
        <f t="shared" ref="I10:Z10" ca="1" si="7">IFERROR(IF(I9=0,"",I2/I9),"")</f>
        <v>-28.628230616302186</v>
      </c>
      <c r="J10" s="3">
        <f t="shared" ca="1" si="7"/>
        <v>5.5493895671476139</v>
      </c>
      <c r="K10" s="3">
        <f t="shared" ca="1" si="7"/>
        <v>-3.1625553447185326</v>
      </c>
      <c r="L10" s="3">
        <f t="shared" ca="1" si="7"/>
        <v>18.099547511312217</v>
      </c>
      <c r="M10" s="3">
        <f t="shared" ca="1" si="7"/>
        <v>16.624040920716112</v>
      </c>
      <c r="N10" s="3">
        <f t="shared" ca="1" si="7"/>
        <v>15.772870662460567</v>
      </c>
      <c r="O10" s="3">
        <f t="shared" ca="1" si="7"/>
        <v>14.619883040935672</v>
      </c>
      <c r="P10" s="3">
        <f t="shared" ca="1" si="7"/>
        <v>92.592592592592581</v>
      </c>
      <c r="Q10" s="3">
        <f t="shared" ca="1" si="7"/>
        <v>7.042253521126761</v>
      </c>
      <c r="R10" s="3">
        <f t="shared" ca="1" si="7"/>
        <v>312.5</v>
      </c>
      <c r="S10" s="3">
        <f t="shared" ca="1" si="7"/>
        <v>-9.6711798839458414</v>
      </c>
      <c r="T10" s="3">
        <f t="shared" ca="1" si="7"/>
        <v>-3.3870967741935485</v>
      </c>
      <c r="U10" s="3">
        <f t="shared" ca="1" si="7"/>
        <v>-1.152696741141312</v>
      </c>
      <c r="V10" s="3">
        <f t="shared" ca="1" si="7"/>
        <v>20.990312163616792</v>
      </c>
      <c r="W10" s="3" t="str">
        <f t="shared" ca="1" si="7"/>
        <v/>
      </c>
      <c r="X10" s="3" t="str">
        <f t="shared" ca="1" si="7"/>
        <v/>
      </c>
      <c r="Y10" s="3">
        <f t="shared" ca="1" si="7"/>
        <v>-3.0048076923076921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1208803</v>
      </c>
      <c r="E11" s="2">
        <f>IFERROR(INDEX(E51:E500,MATCH($C$11,$C$51:$C$500,0)),"")</f>
        <v>3048271</v>
      </c>
      <c r="H11" s="2">
        <f>IFERROR(INDEX(D11:G11,COUNT(D11:G11)),"")</f>
        <v>3048271</v>
      </c>
      <c r="I11" s="2">
        <f t="shared" ref="I11:Z11" si="8">IFERROR(INDEX(I51:I500,MATCH($C$11,$C$51:$C$500,0)),"")</f>
        <v>2152424</v>
      </c>
      <c r="J11" s="2">
        <f t="shared" si="8"/>
        <v>3297545</v>
      </c>
      <c r="K11" s="2">
        <f t="shared" si="8"/>
        <v>932803</v>
      </c>
      <c r="L11" s="2">
        <f t="shared" si="8"/>
        <v>726931</v>
      </c>
      <c r="M11" s="2">
        <f t="shared" si="8"/>
        <v>1683054</v>
      </c>
      <c r="N11" s="2">
        <f t="shared" si="8"/>
        <v>266357</v>
      </c>
      <c r="O11" s="2">
        <f t="shared" si="8"/>
        <v>351169</v>
      </c>
      <c r="P11" s="2">
        <f t="shared" si="8"/>
        <v>728266</v>
      </c>
      <c r="Q11" s="2">
        <f t="shared" si="8"/>
        <v>330281</v>
      </c>
      <c r="R11" s="2">
        <f t="shared" si="8"/>
        <v>178143</v>
      </c>
      <c r="S11" s="2">
        <f t="shared" si="8"/>
        <v>241850</v>
      </c>
      <c r="T11" s="2">
        <f t="shared" si="8"/>
        <v>789136</v>
      </c>
      <c r="U11" s="2">
        <f t="shared" si="8"/>
        <v>5569159</v>
      </c>
      <c r="V11" s="2">
        <f t="shared" si="8"/>
        <v>72924036000</v>
      </c>
      <c r="W11" s="2">
        <f t="shared" si="8"/>
        <v>25308672000</v>
      </c>
      <c r="X11" s="2">
        <f t="shared" si="8"/>
        <v>34179175000</v>
      </c>
      <c r="Y11" s="2">
        <f t="shared" si="8"/>
        <v>19316657000</v>
      </c>
      <c r="Z11" s="2">
        <f t="shared" si="8"/>
        <v>8839770000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1204000000000</v>
      </c>
      <c r="E12" s="2">
        <f>IFERROR(INDEX(E51:E500,MATCH("Net Debt (Quarter)",$C$51:$C$500,0)),"")</f>
        <v>1238000000000</v>
      </c>
      <c r="H12" s="2">
        <f>IFERROR(INDEX(D12:G12,COUNT(D12:G12)),"")</f>
        <v>1238000000000</v>
      </c>
      <c r="I12" s="2">
        <f t="shared" ref="I12:Z12" si="9">IFERROR(INDEX(I51:I500,MATCH($C$12,$C$51:$C$500,0)),"")</f>
        <v>1245000000000</v>
      </c>
      <c r="J12" s="2">
        <f t="shared" si="9"/>
        <v>1117000000000</v>
      </c>
      <c r="K12" s="2">
        <f t="shared" si="9"/>
        <v>1552000000000</v>
      </c>
      <c r="L12" s="2">
        <f t="shared" si="9"/>
        <v>760000000000</v>
      </c>
      <c r="M12" s="2">
        <f t="shared" si="9"/>
        <v>325000000000</v>
      </c>
      <c r="N12" s="2">
        <f t="shared" si="9"/>
        <v>286000000000</v>
      </c>
      <c r="O12" s="2">
        <f t="shared" si="9"/>
        <v>110000000000</v>
      </c>
      <c r="P12" s="2">
        <f t="shared" si="9"/>
        <v>189000000000</v>
      </c>
      <c r="Q12" s="2">
        <f t="shared" si="9"/>
        <v>257000000000</v>
      </c>
      <c r="R12" s="2">
        <f t="shared" si="9"/>
        <v>429000000000</v>
      </c>
      <c r="S12" s="2">
        <f t="shared" si="9"/>
        <v>535000000000</v>
      </c>
      <c r="T12" s="2">
        <f t="shared" si="9"/>
        <v>632000000000</v>
      </c>
      <c r="U12" s="2">
        <f t="shared" si="9"/>
        <v>801000000000</v>
      </c>
      <c r="V12" s="2">
        <f t="shared" si="9"/>
        <v>398000000000</v>
      </c>
      <c r="W12" s="2">
        <f t="shared" si="9"/>
        <v>288000000000</v>
      </c>
      <c r="X12" s="2">
        <f t="shared" si="9"/>
        <v>289000000000</v>
      </c>
      <c r="Y12" s="2">
        <f t="shared" si="9"/>
        <v>280000000000</v>
      </c>
      <c r="Z12" s="2">
        <f t="shared" si="9"/>
        <v>314000000000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1225000000000</v>
      </c>
      <c r="E13" s="2">
        <f>IFERROR(INDEX(E51:E500,MATCH("Total Debt (Quarter)",$C$51:$C$500,0)),"")</f>
        <v>1290000000000</v>
      </c>
      <c r="H13" s="2">
        <f>IFERROR(INDEX(D13:G13,COUNT(D13:G13)),"")</f>
        <v>1290000000000</v>
      </c>
      <c r="I13" s="2">
        <f t="shared" ref="I13:Z13" si="10">IFERROR(INDEX(I51:I500,MATCH($C$13,$C$51:$C$500,0)),"")</f>
        <v>1281000000000</v>
      </c>
      <c r="J13" s="2">
        <f t="shared" si="10"/>
        <v>1170000000000</v>
      </c>
      <c r="K13" s="2">
        <f t="shared" si="10"/>
        <v>1567000000000</v>
      </c>
      <c r="L13" s="2">
        <f t="shared" si="10"/>
        <v>771000000000</v>
      </c>
      <c r="M13" s="2">
        <f t="shared" si="10"/>
        <v>349000000000</v>
      </c>
      <c r="N13" s="2">
        <f t="shared" si="10"/>
        <v>290000000000</v>
      </c>
      <c r="O13" s="2">
        <f t="shared" si="10"/>
        <v>115000000000</v>
      </c>
      <c r="P13" s="2">
        <f t="shared" si="10"/>
        <v>200000000000</v>
      </c>
      <c r="Q13" s="2">
        <f t="shared" si="10"/>
        <v>262000000000</v>
      </c>
      <c r="R13" s="2">
        <f t="shared" si="10"/>
        <v>432000000000</v>
      </c>
      <c r="S13" s="2">
        <f t="shared" si="10"/>
        <v>538000000000</v>
      </c>
      <c r="T13" s="2">
        <f t="shared" si="10"/>
        <v>642000000000</v>
      </c>
      <c r="U13" s="2">
        <f t="shared" si="10"/>
        <v>869000000000</v>
      </c>
      <c r="V13" s="2">
        <f t="shared" si="10"/>
        <v>470000000000</v>
      </c>
      <c r="W13" s="2">
        <f t="shared" si="10"/>
        <v>313000000000</v>
      </c>
      <c r="X13" s="2">
        <f t="shared" si="10"/>
        <v>323000000000</v>
      </c>
      <c r="Y13" s="2">
        <f t="shared" si="10"/>
        <v>299000000000</v>
      </c>
      <c r="Z13" s="2">
        <f t="shared" si="10"/>
        <v>322000000000</v>
      </c>
    </row>
    <row r="14" spans="1:26" ht="15.5" x14ac:dyDescent="0.35">
      <c r="C14" t="s">
        <v>27</v>
      </c>
      <c r="D14" s="2">
        <f>IFERROR(INDEX(D51:D500,MATCH($C$14,$C$51:$C$500,0)),"")</f>
        <v>-1273382</v>
      </c>
      <c r="E14" s="2">
        <f>IFERROR(INDEX(E51:E500,MATCH($C$14,$C$51:$C$500,0)),"")</f>
        <v>-1420713</v>
      </c>
      <c r="H14" s="2">
        <f>IFERROR(SUM(D14:G14)*(4/MAX(1,COUNT(D14:G14))),"")</f>
        <v>-5388190</v>
      </c>
      <c r="I14" s="2">
        <f t="shared" ref="I14:Z14" si="11">IFERROR(INDEX(I51:I500,MATCH($C$14,$C$51:$C$500,0)),"")</f>
        <v>-5048467</v>
      </c>
      <c r="J14" s="2">
        <f t="shared" si="11"/>
        <v>-6075159</v>
      </c>
      <c r="K14" s="2">
        <f t="shared" si="11"/>
        <v>-2966220</v>
      </c>
      <c r="L14" s="2">
        <f t="shared" si="11"/>
        <v>-1549015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-2711773</v>
      </c>
      <c r="V14" s="2">
        <f t="shared" si="11"/>
        <v>-26674642000</v>
      </c>
      <c r="W14" s="2">
        <f t="shared" si="11"/>
        <v>-23573415000</v>
      </c>
      <c r="X14" s="2">
        <f t="shared" si="11"/>
        <v>-28298500000</v>
      </c>
      <c r="Y14" s="2">
        <f t="shared" si="11"/>
        <v>-60191438000</v>
      </c>
      <c r="Z14" s="2">
        <f t="shared" si="11"/>
        <v>-32832636000</v>
      </c>
    </row>
    <row r="15" spans="1:26" ht="15.5" x14ac:dyDescent="0.35">
      <c r="C15" t="s">
        <v>28</v>
      </c>
      <c r="D15" s="2">
        <f>IFERROR(INDEX(D51:D500,MATCH($C$15,$C$51:$C$500,0)),"")</f>
        <v>110413</v>
      </c>
      <c r="E15" s="2">
        <f>IFERROR(INDEX(E51:E500,MATCH($C$15,$C$51:$C$500,0)),"")</f>
        <v>-1506130</v>
      </c>
      <c r="H15" s="2">
        <f>IFERROR(SUM(D15:G15)*(4/MAX(1,COUNT(D15:G15))),"")</f>
        <v>-2791434</v>
      </c>
      <c r="I15" s="2">
        <f t="shared" ref="I15:Z15" si="12">IFERROR(INDEX(I51:I500,MATCH($C$15,$C$51:$C$500,0)),"")</f>
        <v>-1462800</v>
      </c>
      <c r="J15" s="2">
        <f t="shared" si="12"/>
        <v>-4459503</v>
      </c>
      <c r="K15" s="2">
        <f t="shared" si="12"/>
        <v>-5531064</v>
      </c>
      <c r="L15" s="2">
        <f t="shared" si="12"/>
        <v>-14888931</v>
      </c>
      <c r="M15" s="2">
        <f t="shared" si="12"/>
        <v>-978762</v>
      </c>
      <c r="N15" s="2">
        <f t="shared" si="12"/>
        <v>1378303</v>
      </c>
      <c r="O15" s="2">
        <f t="shared" si="12"/>
        <v>1451462</v>
      </c>
      <c r="P15" s="2">
        <f t="shared" si="12"/>
        <v>2081129</v>
      </c>
      <c r="Q15" s="2">
        <f t="shared" si="12"/>
        <v>2091398</v>
      </c>
      <c r="R15" s="2">
        <f t="shared" si="12"/>
        <v>1303580</v>
      </c>
      <c r="S15" s="2">
        <f t="shared" si="12"/>
        <v>1642926</v>
      </c>
      <c r="T15" s="2">
        <f t="shared" si="12"/>
        <v>738947</v>
      </c>
      <c r="U15" s="2">
        <f t="shared" si="12"/>
        <v>648627</v>
      </c>
      <c r="V15" s="2">
        <f t="shared" si="12"/>
        <v>7751490000</v>
      </c>
      <c r="W15" s="2">
        <f t="shared" si="12"/>
        <v>4951320000</v>
      </c>
      <c r="X15" s="2">
        <f t="shared" si="12"/>
        <v>7038456000</v>
      </c>
      <c r="Y15" s="2">
        <f t="shared" si="12"/>
        <v>7586970000</v>
      </c>
      <c r="Z15" s="2">
        <f t="shared" si="12"/>
        <v>31483063000</v>
      </c>
    </row>
    <row r="16" spans="1:26" ht="15.5" x14ac:dyDescent="0.35">
      <c r="C16" t="s">
        <v>29</v>
      </c>
      <c r="D16" s="2">
        <f>IFERROR(INDEX(D51:D500,MATCH($C$16,$C$51:$C$500,0)),"")</f>
        <v>-415035</v>
      </c>
      <c r="E16" s="2">
        <f>IFERROR(INDEX(E51:E500,MATCH($C$16,$C$51:$C$500,0)),"")</f>
        <v>2407076</v>
      </c>
      <c r="H16" s="2">
        <f>IFERROR(SUM(D16:G16)*(4/MAX(1,COUNT(D16:G16))),"")</f>
        <v>3984082</v>
      </c>
      <c r="I16" s="2">
        <f t="shared" ref="I16:Z16" si="13">IFERROR(INDEX(I51:I500,MATCH($C$16,$C$51:$C$500,0)),"")</f>
        <v>9732225</v>
      </c>
      <c r="J16" s="2">
        <f t="shared" si="13"/>
        <v>12135807</v>
      </c>
      <c r="K16" s="2">
        <f t="shared" si="13"/>
        <v>31924056</v>
      </c>
      <c r="L16" s="2">
        <f t="shared" si="13"/>
        <v>53850317</v>
      </c>
      <c r="M16" s="2">
        <f t="shared" si="13"/>
        <v>518501</v>
      </c>
      <c r="N16" s="2">
        <f t="shared" si="13"/>
        <v>-7789922</v>
      </c>
      <c r="O16" s="2">
        <f t="shared" si="13"/>
        <v>-6424412</v>
      </c>
      <c r="P16" s="2">
        <f t="shared" si="13"/>
        <v>-9328581</v>
      </c>
      <c r="Q16" s="2">
        <f t="shared" si="13"/>
        <v>-8857501</v>
      </c>
      <c r="R16" s="2">
        <f t="shared" si="13"/>
        <v>-12297285</v>
      </c>
      <c r="S16" s="2">
        <f t="shared" si="13"/>
        <v>-12733344</v>
      </c>
      <c r="T16" s="2">
        <f t="shared" si="13"/>
        <v>-2973063</v>
      </c>
      <c r="U16" s="2">
        <f t="shared" si="13"/>
        <v>-3030174</v>
      </c>
      <c r="V16" s="2">
        <f t="shared" si="13"/>
        <v>-40570450000</v>
      </c>
      <c r="W16" s="2">
        <f t="shared" si="13"/>
        <v>108237558000</v>
      </c>
      <c r="X16" s="2">
        <f t="shared" si="13"/>
        <v>-46662086000</v>
      </c>
      <c r="Y16" s="2">
        <f t="shared" si="13"/>
        <v>-42360594000</v>
      </c>
      <c r="Z16" s="2">
        <f t="shared" si="13"/>
        <v>-91263009000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2377280000000</v>
      </c>
      <c r="E20" s="2">
        <f ca="1">IFERROR(E21*E2,"")</f>
        <v>1939360000000</v>
      </c>
      <c r="H20" s="2">
        <f t="shared" ref="H20:Z20" ca="1" si="14">IFERROR(H21*H2,"")</f>
        <v>1939360000000</v>
      </c>
      <c r="I20" s="2">
        <f t="shared" ca="1" si="14"/>
        <v>4504320000000</v>
      </c>
      <c r="J20" s="2">
        <f t="shared" ca="1" si="14"/>
        <v>1262000000000</v>
      </c>
      <c r="K20" s="2">
        <f t="shared" ca="1" si="14"/>
        <v>1262000000000</v>
      </c>
      <c r="L20" s="2">
        <f t="shared" ca="1" si="14"/>
        <v>3028800000000</v>
      </c>
      <c r="M20" s="2">
        <f t="shared" ca="1" si="14"/>
        <v>742300000000</v>
      </c>
      <c r="N20" s="2">
        <f t="shared" ca="1" si="14"/>
        <v>535000000000</v>
      </c>
      <c r="O20" s="2">
        <f t="shared" ca="1" si="14"/>
        <v>535000000000</v>
      </c>
      <c r="P20" s="2">
        <f t="shared" ca="1" si="14"/>
        <v>499000000000</v>
      </c>
      <c r="Q20" s="2">
        <f t="shared" ca="1" si="14"/>
        <v>499000000000</v>
      </c>
      <c r="R20" s="2">
        <f t="shared" ca="1" si="14"/>
        <v>466500000000</v>
      </c>
      <c r="S20" s="2">
        <f t="shared" ca="1" si="14"/>
        <v>466500000000</v>
      </c>
      <c r="T20" s="2">
        <f t="shared" ca="1" si="14"/>
        <v>783720000000</v>
      </c>
      <c r="U20" s="2">
        <f t="shared" ca="1" si="14"/>
        <v>377460000000</v>
      </c>
      <c r="V20" s="2">
        <f t="shared" ca="1" si="14"/>
        <v>817050000000.00012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116000000000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31280000000</v>
      </c>
      <c r="E21" s="2">
        <f>IFERROR(INDEX(E51:E500,MATCH($C$7,$C$51:$C$500,0)),"")</f>
        <v>31280000000</v>
      </c>
      <c r="H21" s="2">
        <f>IFERROR(INDEX(D21:G21,COUNT(D21:G21)),"")</f>
        <v>31280000000</v>
      </c>
      <c r="I21" s="2">
        <f t="shared" ref="I21:Z21" si="15">IFERROR(INDEX(I51:I500,MATCH($C$7,$C$51:$C$500,0)),"")</f>
        <v>31280000000</v>
      </c>
      <c r="J21" s="2">
        <f t="shared" si="15"/>
        <v>25240000000</v>
      </c>
      <c r="K21" s="2">
        <f t="shared" si="15"/>
        <v>25240000000</v>
      </c>
      <c r="L21" s="2">
        <f t="shared" si="15"/>
        <v>25240000000</v>
      </c>
      <c r="M21" s="2">
        <f t="shared" si="15"/>
        <v>11420000000</v>
      </c>
      <c r="N21" s="2">
        <f t="shared" si="15"/>
        <v>10700000000</v>
      </c>
      <c r="O21" s="2">
        <f t="shared" si="15"/>
        <v>10700000000</v>
      </c>
      <c r="P21" s="2">
        <f t="shared" si="15"/>
        <v>9980000000</v>
      </c>
      <c r="Q21" s="2">
        <f t="shared" si="15"/>
        <v>9980000000</v>
      </c>
      <c r="R21" s="2">
        <f t="shared" si="15"/>
        <v>9330000000</v>
      </c>
      <c r="S21" s="2">
        <f t="shared" si="15"/>
        <v>9330000000</v>
      </c>
      <c r="T21" s="2">
        <f t="shared" si="15"/>
        <v>9330000000</v>
      </c>
      <c r="U21" s="2">
        <f t="shared" si="15"/>
        <v>4660000000</v>
      </c>
      <c r="V21" s="2">
        <f t="shared" si="15"/>
        <v>4190000000.0000005</v>
      </c>
      <c r="W21" s="2">
        <f t="shared" si="15"/>
        <v>4190000000.0000005</v>
      </c>
      <c r="X21" s="2">
        <f t="shared" si="15"/>
        <v>3000000000</v>
      </c>
      <c r="Y21" s="2">
        <f t="shared" si="15"/>
        <v>2320000000</v>
      </c>
      <c r="Z21" s="2">
        <f t="shared" si="15"/>
        <v>2150000000</v>
      </c>
    </row>
    <row r="23" spans="1:26" ht="15.5" x14ac:dyDescent="0.35">
      <c r="B23" t="s">
        <v>54</v>
      </c>
      <c r="C23" t="s">
        <v>55</v>
      </c>
      <c r="D23" s="3">
        <f>IFERROR(D5/D6*100,"")</f>
        <v>-2.8187716386751838</v>
      </c>
      <c r="E23" s="3">
        <f>IFERROR(E5/E6*100,"")</f>
        <v>0.33049349744949497</v>
      </c>
      <c r="H23" s="3">
        <f t="shared" ref="H23:Z23" si="16">IFERROR(H5/H6*100,"")</f>
        <v>-4.8264886722279812</v>
      </c>
      <c r="I23" s="3">
        <f t="shared" si="16"/>
        <v>2.8911205008554988</v>
      </c>
      <c r="J23" s="3">
        <f t="shared" si="16"/>
        <v>5.0418771918279797</v>
      </c>
      <c r="K23" s="3">
        <f t="shared" si="16"/>
        <v>26.846520881274255</v>
      </c>
      <c r="L23" s="3">
        <f t="shared" si="16"/>
        <v>37.365766577946061</v>
      </c>
      <c r="M23" s="3">
        <f t="shared" si="16"/>
        <v>9.2826389850668534</v>
      </c>
      <c r="N23" s="3">
        <f t="shared" si="16"/>
        <v>-45.9024203569234</v>
      </c>
      <c r="O23" s="3">
        <f t="shared" si="16"/>
        <v>-14.430943444985772</v>
      </c>
      <c r="P23" s="3">
        <f t="shared" si="16"/>
        <v>-14.851643714087714</v>
      </c>
      <c r="Q23" s="3">
        <f t="shared" si="16"/>
        <v>-17.192381243292338</v>
      </c>
      <c r="R23" s="3">
        <f t="shared" si="16"/>
        <v>-32.330187769466654</v>
      </c>
      <c r="S23" s="3">
        <f t="shared" si="16"/>
        <v>-17.855207370278876</v>
      </c>
      <c r="T23" s="3">
        <f t="shared" si="16"/>
        <v>-5.0306796335104833</v>
      </c>
      <c r="U23" s="3">
        <f t="shared" si="16"/>
        <v>-0.82151351059285782</v>
      </c>
      <c r="V23" s="3">
        <f t="shared" si="16"/>
        <v>-18.877412441544212</v>
      </c>
      <c r="W23" s="3">
        <f t="shared" si="16"/>
        <v>54.767443897736058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-0.420152043191657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0.2078531533549477</v>
      </c>
      <c r="O24" s="4">
        <f t="shared" si="17"/>
        <v>0.23462086629236412</v>
      </c>
      <c r="P24" s="4">
        <f t="shared" si="17"/>
        <v>0.78415245700065661</v>
      </c>
      <c r="Q24" s="4">
        <f t="shared" si="17"/>
        <v>-1.852619341132733E-2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4.01</v>
      </c>
      <c r="J25" s="3">
        <f t="shared" si="18"/>
        <v>4.82</v>
      </c>
      <c r="K25" s="3">
        <f t="shared" si="18"/>
        <v>15.94</v>
      </c>
      <c r="L25" s="3">
        <f t="shared" si="18"/>
        <v>22.96</v>
      </c>
      <c r="M25" s="3">
        <f t="shared" si="18"/>
        <v>-0.6</v>
      </c>
      <c r="N25" s="3">
        <f t="shared" si="18"/>
        <v>-8.74</v>
      </c>
      <c r="O25" s="3">
        <f t="shared" si="18"/>
        <v>-6.58</v>
      </c>
      <c r="P25" s="3">
        <f t="shared" si="18"/>
        <v>-10.35</v>
      </c>
      <c r="Q25" s="3">
        <f t="shared" si="18"/>
        <v>-9.07</v>
      </c>
      <c r="R25" s="3">
        <f t="shared" si="18"/>
        <v>-15.69</v>
      </c>
      <c r="S25" s="3">
        <f t="shared" si="18"/>
        <v>-15.92</v>
      </c>
      <c r="T25" s="3">
        <f t="shared" si="18"/>
        <v>-2.98</v>
      </c>
      <c r="U25" s="3">
        <f t="shared" si="18"/>
        <v>-6.24</v>
      </c>
      <c r="V25" s="3">
        <f t="shared" si="18"/>
        <v>-7.84</v>
      </c>
      <c r="W25" s="3">
        <f t="shared" si="18"/>
        <v>27.02</v>
      </c>
      <c r="X25" s="3">
        <f t="shared" si="18"/>
        <v>-13.19</v>
      </c>
      <c r="Y25" s="3">
        <f t="shared" si="18"/>
        <v>-14.97</v>
      </c>
      <c r="Z25" s="3">
        <f t="shared" si="18"/>
        <v>-27.81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-0.47939820480178064</v>
      </c>
      <c r="N26" s="4">
        <f t="shared" si="19"/>
        <v>-0.11302031337767326</v>
      </c>
      <c r="O26" s="4">
        <f t="shared" si="19"/>
        <v>0.17166086970722927</v>
      </c>
      <c r="P26" s="4">
        <f t="shared" si="19"/>
        <v>0.10649932166817377</v>
      </c>
      <c r="Q26" s="4">
        <f t="shared" si="19"/>
        <v>2.9575607678244298E-2</v>
      </c>
      <c r="R26" s="4" t="str">
        <f t="shared" si="19"/>
        <v/>
      </c>
      <c r="S26" s="4">
        <f t="shared" si="19"/>
        <v>3.8340164723268622E-2</v>
      </c>
      <c r="T26" s="4">
        <f t="shared" si="19"/>
        <v>-0.27589942433700032</v>
      </c>
      <c r="U26" s="4">
        <f t="shared" si="19"/>
        <v>-0.25835389510619611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3.7463088235294118E-4</v>
      </c>
      <c r="E27" s="3">
        <f>IFERROR(E4/E21,"")</f>
        <v>6.925685421994885E-4</v>
      </c>
      <c r="H27" s="3">
        <f t="shared" ref="H27:Z27" si="20">IFERROR(H4/H21,"")</f>
        <v>2.1343988491048594E-3</v>
      </c>
      <c r="I27" s="3">
        <f t="shared" si="20"/>
        <v>2.5459389705882354E-3</v>
      </c>
      <c r="J27" s="3">
        <f t="shared" si="20"/>
        <v>4.6707460776545164E-3</v>
      </c>
      <c r="K27" s="3">
        <f t="shared" si="20"/>
        <v>6.7381908082408872E-3</v>
      </c>
      <c r="L27" s="3">
        <f t="shared" si="20"/>
        <v>7.6095273375594297E-3</v>
      </c>
      <c r="M27" s="3">
        <f t="shared" si="20"/>
        <v>1.502870227670753E-3</v>
      </c>
      <c r="N27" s="3">
        <f t="shared" si="20"/>
        <v>7.2182308411214955E-4</v>
      </c>
      <c r="O27" s="3">
        <f t="shared" si="20"/>
        <v>1.3910422429906542E-3</v>
      </c>
      <c r="P27" s="3">
        <f t="shared" si="20"/>
        <v>2.0320589178356714E-3</v>
      </c>
      <c r="Q27" s="3">
        <f t="shared" si="20"/>
        <v>1.6135645290581162E-3</v>
      </c>
      <c r="R27" s="3">
        <f t="shared" si="20"/>
        <v>1.7443879957127545E-3</v>
      </c>
      <c r="S27" s="3">
        <f t="shared" si="20"/>
        <v>1.8404280814576634E-3</v>
      </c>
      <c r="T27" s="3">
        <f t="shared" si="20"/>
        <v>2.5263353697749197E-3</v>
      </c>
      <c r="U27" s="3">
        <f t="shared" si="20"/>
        <v>6.063044420600858E-3</v>
      </c>
      <c r="V27" s="3">
        <f t="shared" si="20"/>
        <v>64.267122434367536</v>
      </c>
      <c r="W27" s="3">
        <f t="shared" si="20"/>
        <v>52.94333794749403</v>
      </c>
      <c r="X27" s="3">
        <f t="shared" si="20"/>
        <v>71.548336000000006</v>
      </c>
      <c r="Y27" s="3">
        <f t="shared" si="20"/>
        <v>103.17470775862068</v>
      </c>
      <c r="Z27" s="3">
        <f t="shared" si="20"/>
        <v>136.2369558139535</v>
      </c>
    </row>
    <row r="28" spans="1:26" ht="15.5" x14ac:dyDescent="0.35">
      <c r="C28" t="s">
        <v>61</v>
      </c>
      <c r="D28" s="4">
        <f>IFERROR(_xlfn.RRI(5,I27,D27),"")</f>
        <v>-0.31836620043119734</v>
      </c>
      <c r="E28" s="4">
        <f>IFERROR(_xlfn.RRI(5,J27,E27),"")</f>
        <v>-0.31732295386053588</v>
      </c>
      <c r="H28" s="4">
        <f t="shared" ref="H28:Z28" si="21">IFERROR(_xlfn.RRI(5,M27,H27),"")</f>
        <v>7.2681571081968155E-2</v>
      </c>
      <c r="I28" s="4">
        <f t="shared" si="21"/>
        <v>0.28671820154796368</v>
      </c>
      <c r="J28" s="4">
        <f t="shared" si="21"/>
        <v>0.27411664043839967</v>
      </c>
      <c r="K28" s="4">
        <f t="shared" si="21"/>
        <v>0.2709293286413057</v>
      </c>
      <c r="L28" s="4">
        <f t="shared" si="21"/>
        <v>0.36368564437999429</v>
      </c>
      <c r="M28" s="4">
        <f t="shared" si="21"/>
        <v>-2.9365601414289788E-2</v>
      </c>
      <c r="N28" s="4">
        <f t="shared" si="21"/>
        <v>-0.17071772458442347</v>
      </c>
      <c r="O28" s="4">
        <f t="shared" si="21"/>
        <v>-0.11249693151875451</v>
      </c>
      <c r="P28" s="4">
        <f t="shared" si="21"/>
        <v>-0.19638301156654059</v>
      </c>
      <c r="Q28" s="4">
        <f t="shared" si="21"/>
        <v>-0.87978476861210231</v>
      </c>
      <c r="R28" s="4">
        <f t="shared" si="21"/>
        <v>-0.87306939383303395</v>
      </c>
      <c r="S28" s="4">
        <f t="shared" si="21"/>
        <v>-0.87920085437468176</v>
      </c>
      <c r="T28" s="4">
        <f t="shared" si="21"/>
        <v>-0.880385576627574</v>
      </c>
      <c r="U28" s="4">
        <f t="shared" si="21"/>
        <v>-0.86520332991543925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-0.16804979253112043</v>
      </c>
      <c r="J29" s="4">
        <f t="shared" si="22"/>
        <v>-0.69761606022584688</v>
      </c>
      <c r="K29" s="4">
        <f t="shared" si="22"/>
        <v>-0.30574912891986067</v>
      </c>
      <c r="L29" s="4">
        <f t="shared" si="22"/>
        <v>-39.266666666666673</v>
      </c>
      <c r="M29" s="4">
        <f t="shared" si="22"/>
        <v>-0.93135011441647597</v>
      </c>
      <c r="N29" s="4">
        <f t="shared" si="22"/>
        <v>0.32826747720364746</v>
      </c>
      <c r="O29" s="4">
        <f t="shared" si="22"/>
        <v>-0.36425120772946856</v>
      </c>
      <c r="P29" s="4">
        <f t="shared" si="22"/>
        <v>0.14112458654906276</v>
      </c>
      <c r="Q29" s="4">
        <f t="shared" si="22"/>
        <v>-0.42192479286169532</v>
      </c>
      <c r="R29" s="4">
        <f t="shared" si="22"/>
        <v>-1.4447236180904549E-2</v>
      </c>
      <c r="S29" s="4">
        <f t="shared" si="22"/>
        <v>4.3422818791946307</v>
      </c>
      <c r="T29" s="4">
        <f t="shared" si="22"/>
        <v>-0.52243589743589747</v>
      </c>
      <c r="U29" s="4">
        <f t="shared" si="22"/>
        <v>-0.20408163265306117</v>
      </c>
      <c r="V29" s="4">
        <f t="shared" si="22"/>
        <v>-1.2901554404145077</v>
      </c>
      <c r="W29" s="4">
        <f t="shared" si="22"/>
        <v>-3.0485216072782411</v>
      </c>
      <c r="X29" s="4">
        <f t="shared" si="22"/>
        <v>-0.11890447561790254</v>
      </c>
      <c r="Y29" s="4">
        <f t="shared" si="22"/>
        <v>-0.46170442286947139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-0.16164571352167578</v>
      </c>
      <c r="I30" s="4">
        <f t="shared" si="23"/>
        <v>-0.45491813764649863</v>
      </c>
      <c r="J30" s="4">
        <f t="shared" si="23"/>
        <v>-0.30682490143464941</v>
      </c>
      <c r="K30" s="4">
        <f t="shared" si="23"/>
        <v>-0.11450599894920706</v>
      </c>
      <c r="L30" s="4">
        <f t="shared" si="23"/>
        <v>4.063329619186864</v>
      </c>
      <c r="M30" s="4">
        <f t="shared" si="23"/>
        <v>1.0820478878412432</v>
      </c>
      <c r="N30" s="4">
        <f t="shared" si="23"/>
        <v>-0.48109190231327925</v>
      </c>
      <c r="O30" s="4">
        <f t="shared" si="23"/>
        <v>-0.31545181550530954</v>
      </c>
      <c r="P30" s="4">
        <f t="shared" si="23"/>
        <v>0.25936018128871635</v>
      </c>
      <c r="Q30" s="4">
        <f t="shared" si="23"/>
        <v>-7.4996770773570934E-2</v>
      </c>
      <c r="R30" s="4">
        <f t="shared" si="23"/>
        <v>-5.2183558114828846E-2</v>
      </c>
      <c r="S30" s="4">
        <f t="shared" si="23"/>
        <v>-0.27150286399955137</v>
      </c>
      <c r="T30" s="4">
        <f t="shared" si="23"/>
        <v>-0.58332230567353227</v>
      </c>
      <c r="U30" s="4">
        <f t="shared" si="23"/>
        <v>-0.99990565869155268</v>
      </c>
      <c r="V30" s="4">
        <f t="shared" si="23"/>
        <v>0.21388497450054519</v>
      </c>
      <c r="W30" s="4">
        <f t="shared" si="23"/>
        <v>-0.26003397273286655</v>
      </c>
      <c r="X30" s="4">
        <f t="shared" si="23"/>
        <v>-0.30653221555626997</v>
      </c>
      <c r="Y30" s="4">
        <f t="shared" si="23"/>
        <v>-0.2426819349992152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75.47</v>
      </c>
      <c r="E32" s="3">
        <f>IFERROR(INDEX(E51:E500,MATCH($A$32,$C$51:$C$500,0)),"")</f>
        <v>73.260000000000005</v>
      </c>
      <c r="H32" s="3">
        <f>IFERROR(INDEX(D32:G32,COUNT(D32:G32)),"")</f>
        <v>73.260000000000005</v>
      </c>
      <c r="I32" s="3">
        <f t="shared" ref="I32:Z32" si="24">IFERROR(INDEX(I51:I500,MATCH($C$32,$C$51:$C$500,0)),"")</f>
        <v>72.040000000000006</v>
      </c>
      <c r="J32" s="3">
        <f t="shared" si="24"/>
        <v>69.319999999999993</v>
      </c>
      <c r="K32" s="3">
        <f t="shared" si="24"/>
        <v>62.95</v>
      </c>
      <c r="L32" s="3">
        <f t="shared" si="24"/>
        <v>46.47</v>
      </c>
      <c r="M32" s="3">
        <f t="shared" si="24"/>
        <v>20.03</v>
      </c>
      <c r="N32" s="3">
        <f t="shared" si="24"/>
        <v>19.75</v>
      </c>
      <c r="O32" s="3">
        <f t="shared" si="24"/>
        <v>46.52</v>
      </c>
      <c r="P32" s="3">
        <f t="shared" si="24"/>
        <v>55.72</v>
      </c>
      <c r="Q32" s="3">
        <f t="shared" si="24"/>
        <v>59.88</v>
      </c>
      <c r="R32" s="3">
        <f t="shared" si="24"/>
        <v>63.29</v>
      </c>
      <c r="S32" s="3">
        <f t="shared" si="24"/>
        <v>85.9</v>
      </c>
      <c r="T32" s="3">
        <f t="shared" si="24"/>
        <v>89.72</v>
      </c>
      <c r="U32" s="3">
        <f t="shared" si="24"/>
        <v>59.33</v>
      </c>
      <c r="V32" s="3">
        <f t="shared" si="24"/>
        <v>41.5</v>
      </c>
      <c r="W32" s="3">
        <f t="shared" si="24"/>
        <v>49.34</v>
      </c>
      <c r="X32" s="3">
        <f t="shared" si="24"/>
        <v>60.25</v>
      </c>
      <c r="Y32" s="3">
        <f t="shared" si="24"/>
        <v>80.31</v>
      </c>
      <c r="Z32" s="3">
        <f t="shared" si="24"/>
        <v>88.2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0.82</v>
      </c>
      <c r="E33" s="3">
        <f>IFERROR(INDEX(E51:E500,MATCH($A$33,$C$51:$C$500,0)),"")</f>
        <v>1.02</v>
      </c>
      <c r="H33" s="3">
        <f>IFERROR(INDEX(D33:G33,COUNT(D33:G33)),"")</f>
        <v>1.02</v>
      </c>
      <c r="I33" s="3">
        <f t="shared" ref="I33:Z33" si="25">IFERROR(INDEX(I51:I500,MATCH($C$33,$C$51:$C$500,0)),"")</f>
        <v>2</v>
      </c>
      <c r="J33" s="3">
        <f t="shared" si="25"/>
        <v>0.72</v>
      </c>
      <c r="K33" s="3">
        <f t="shared" si="25"/>
        <v>0.79</v>
      </c>
      <c r="L33" s="3">
        <f t="shared" si="25"/>
        <v>2.58</v>
      </c>
      <c r="M33" s="3">
        <f t="shared" si="25"/>
        <v>3.25</v>
      </c>
      <c r="N33" s="3">
        <f t="shared" si="25"/>
        <v>2.5299999999999998</v>
      </c>
      <c r="O33" s="3">
        <f t="shared" si="25"/>
        <v>1.07</v>
      </c>
      <c r="P33" s="3">
        <f t="shared" si="25"/>
        <v>0.9</v>
      </c>
      <c r="Q33" s="3">
        <f t="shared" si="25"/>
        <v>0.84</v>
      </c>
      <c r="R33" s="3">
        <f t="shared" si="25"/>
        <v>0.79</v>
      </c>
      <c r="S33" s="3">
        <f t="shared" si="25"/>
        <v>0.57999999999999996</v>
      </c>
      <c r="T33" s="3">
        <f t="shared" si="25"/>
        <v>0.94</v>
      </c>
      <c r="U33" s="3">
        <f t="shared" si="25"/>
        <v>1.37</v>
      </c>
      <c r="V33" s="3">
        <f t="shared" si="25"/>
        <v>4.7</v>
      </c>
      <c r="W33" s="3">
        <f t="shared" si="25"/>
        <v>1.01</v>
      </c>
      <c r="X33" s="3">
        <f t="shared" si="25"/>
        <v>0.83</v>
      </c>
      <c r="Y33" s="3">
        <f t="shared" si="25"/>
        <v>0.62</v>
      </c>
      <c r="Z33" s="3">
        <f t="shared" si="25"/>
        <v>0.56999999999999995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229.63</v>
      </c>
      <c r="E34" s="3">
        <f>IFERROR(INDEX(E51:E500,MATCH($A$34,$C$51:$C$500,0)),"")</f>
        <v>300</v>
      </c>
      <c r="H34" s="3">
        <f>IFERROR(INDEX(D34:G34,COUNT(D34:G34)),"")</f>
        <v>300</v>
      </c>
      <c r="I34" s="3">
        <f t="shared" ref="I34:Z34" si="26">IFERROR(INDEX(I51:I500,MATCH($C$34,$C$51:$C$500,0)),"")</f>
        <v>35.909999999999997</v>
      </c>
      <c r="J34" s="3">
        <f t="shared" si="26"/>
        <v>10.37</v>
      </c>
      <c r="K34" s="3">
        <f t="shared" si="26"/>
        <v>3.14</v>
      </c>
      <c r="L34" s="3">
        <f t="shared" si="26"/>
        <v>5.23</v>
      </c>
      <c r="M34" s="3">
        <f t="shared" si="26"/>
        <v>-108.33</v>
      </c>
      <c r="N34" s="3">
        <f t="shared" si="26"/>
        <v>-5.72</v>
      </c>
      <c r="O34" s="3">
        <f t="shared" si="26"/>
        <v>-7.6</v>
      </c>
      <c r="P34" s="3">
        <f t="shared" si="26"/>
        <v>-4.83</v>
      </c>
      <c r="Q34" s="3">
        <f t="shared" si="26"/>
        <v>-5.51</v>
      </c>
      <c r="R34" s="3">
        <f t="shared" si="26"/>
        <v>-3.19</v>
      </c>
      <c r="S34" s="3">
        <f t="shared" si="26"/>
        <v>-3.14</v>
      </c>
      <c r="T34" s="3">
        <f t="shared" si="26"/>
        <v>-28.19</v>
      </c>
      <c r="U34" s="3">
        <f t="shared" si="26"/>
        <v>-12.98</v>
      </c>
      <c r="V34" s="3">
        <f t="shared" si="26"/>
        <v>-24.87</v>
      </c>
      <c r="W34" s="3">
        <f t="shared" si="26"/>
        <v>1.85</v>
      </c>
      <c r="X34" s="3">
        <f t="shared" si="26"/>
        <v>-3.79</v>
      </c>
      <c r="Y34" s="3">
        <f t="shared" si="26"/>
        <v>-3.34</v>
      </c>
      <c r="Z34" s="3">
        <f t="shared" si="26"/>
        <v>-1.8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9.43</v>
      </c>
      <c r="E35" s="3">
        <f>IFERROR(INDEX(E51:E500,MATCH($A$35,$C$51:$C$500,0)),"")</f>
        <v>6.42</v>
      </c>
      <c r="H35" s="3">
        <f>IFERROR(INDEX(D35:G35,COUNT(D35:G35)),"")</f>
        <v>6.42</v>
      </c>
      <c r="I35" s="3">
        <f t="shared" ref="I35:Z35" si="27">IFERROR(INDEX(I51:I500,MATCH($C$35,$C$51:$C$500,0)),"")</f>
        <v>3.43</v>
      </c>
      <c r="J35" s="3">
        <f t="shared" si="27"/>
        <v>0.68</v>
      </c>
      <c r="K35" s="3">
        <f t="shared" si="27"/>
        <v>0.49</v>
      </c>
      <c r="L35" s="3">
        <f t="shared" si="27"/>
        <v>1.06</v>
      </c>
      <c r="M35" s="3">
        <f t="shared" si="27"/>
        <v>3.02</v>
      </c>
      <c r="N35" s="3">
        <f t="shared" si="27"/>
        <v>4.75</v>
      </c>
      <c r="O35" s="3">
        <f t="shared" si="27"/>
        <v>2.54</v>
      </c>
      <c r="P35" s="3">
        <f t="shared" si="27"/>
        <v>1.73</v>
      </c>
      <c r="Q35" s="3">
        <f t="shared" si="27"/>
        <v>2.3199999999999998</v>
      </c>
      <c r="R35" s="3">
        <f t="shared" si="27"/>
        <v>2.15</v>
      </c>
      <c r="S35" s="3">
        <f t="shared" si="27"/>
        <v>2.0299999999999998</v>
      </c>
      <c r="T35" s="3">
        <f t="shared" si="27"/>
        <v>2.67</v>
      </c>
      <c r="U35" s="3">
        <f t="shared" si="27"/>
        <v>1.0900000000000001</v>
      </c>
      <c r="V35" s="3">
        <f t="shared" si="27"/>
        <v>3.03</v>
      </c>
      <c r="W35" s="3">
        <f t="shared" si="27"/>
        <v>0.94</v>
      </c>
      <c r="X35" s="3">
        <f t="shared" si="27"/>
        <v>0.7</v>
      </c>
      <c r="Y35" s="3">
        <f t="shared" si="27"/>
        <v>0.49</v>
      </c>
      <c r="Z35" s="3">
        <f t="shared" si="27"/>
        <v>0.37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11718454</v>
      </c>
      <c r="E51" s="5">
        <v>21663544</v>
      </c>
      <c r="F51" s="5">
        <v>17245683</v>
      </c>
      <c r="G51" s="5">
        <v>22425090</v>
      </c>
      <c r="I51" s="5">
        <v>79636971</v>
      </c>
      <c r="J51" s="5">
        <v>117889631</v>
      </c>
      <c r="K51" s="5">
        <v>170071936</v>
      </c>
      <c r="L51" s="5">
        <v>192064470</v>
      </c>
      <c r="M51" s="5">
        <v>17162778</v>
      </c>
      <c r="N51" s="5">
        <v>7723507</v>
      </c>
      <c r="O51" s="5">
        <v>14884152</v>
      </c>
      <c r="P51" s="5">
        <v>20279948</v>
      </c>
      <c r="Q51" s="5">
        <v>16103374</v>
      </c>
      <c r="R51" s="5">
        <v>16275140</v>
      </c>
      <c r="S51" s="5">
        <v>17171194</v>
      </c>
      <c r="T51" s="5">
        <v>23570709</v>
      </c>
      <c r="U51" s="5">
        <v>28253787</v>
      </c>
      <c r="V51" s="5">
        <v>269279243000</v>
      </c>
      <c r="W51" s="5">
        <v>221832586000</v>
      </c>
      <c r="X51" s="5">
        <v>214645008000</v>
      </c>
      <c r="Y51" s="5">
        <v>239365322000</v>
      </c>
      <c r="Z51" s="5">
        <v>292909455000</v>
      </c>
    </row>
    <row r="52" spans="2:26" ht="15.5" x14ac:dyDescent="0.35">
      <c r="C52" t="s">
        <v>85</v>
      </c>
      <c r="D52" s="5">
        <v>-10353400</v>
      </c>
      <c r="E52" s="5">
        <v>-10908045</v>
      </c>
      <c r="F52" s="5">
        <v>-5044547</v>
      </c>
      <c r="G52" s="5">
        <v>-14580362</v>
      </c>
      <c r="I52" s="5">
        <v>-35086398</v>
      </c>
      <c r="J52" s="5">
        <v>-63693959</v>
      </c>
      <c r="K52" s="5">
        <v>-78845583</v>
      </c>
      <c r="L52" s="5">
        <v>-68718907</v>
      </c>
      <c r="M52" s="5">
        <v>-10969288</v>
      </c>
      <c r="N52" s="5">
        <v>-7563327</v>
      </c>
      <c r="O52" s="5">
        <v>-13278032</v>
      </c>
      <c r="P52" s="5">
        <v>-16274396</v>
      </c>
      <c r="Q52" s="5">
        <v>-14228778</v>
      </c>
      <c r="R52" s="5">
        <v>-13242767</v>
      </c>
      <c r="S52" s="5">
        <v>-18218763</v>
      </c>
      <c r="T52" s="5">
        <v>-20153065</v>
      </c>
      <c r="U52" s="5">
        <v>-20461597</v>
      </c>
      <c r="V52" s="5">
        <v>-187557017000</v>
      </c>
      <c r="W52" s="5">
        <v>-165304326000</v>
      </c>
      <c r="X52" s="5">
        <v>-172263497000</v>
      </c>
      <c r="Y52" s="5">
        <v>-179965896000</v>
      </c>
      <c r="Z52" s="5">
        <v>-226097472000</v>
      </c>
    </row>
    <row r="53" spans="2:26" ht="15.5" x14ac:dyDescent="0.35">
      <c r="C53" t="s">
        <v>86</v>
      </c>
      <c r="D53" s="5">
        <v>1365054</v>
      </c>
      <c r="E53" s="5">
        <v>10755499</v>
      </c>
      <c r="F53" s="5">
        <v>12201136</v>
      </c>
      <c r="G53" s="5">
        <v>7844728</v>
      </c>
      <c r="I53" s="5">
        <v>44550573</v>
      </c>
      <c r="J53" s="5">
        <v>54195672</v>
      </c>
      <c r="K53" s="5">
        <v>91226353</v>
      </c>
      <c r="L53" s="5">
        <v>123345563</v>
      </c>
      <c r="M53" s="5">
        <v>6193490</v>
      </c>
      <c r="N53" s="5">
        <v>160180</v>
      </c>
      <c r="O53" s="5">
        <v>1606120</v>
      </c>
      <c r="P53" s="5">
        <v>4005552</v>
      </c>
      <c r="Q53" s="5">
        <v>1874596</v>
      </c>
      <c r="R53" s="5">
        <v>3032373</v>
      </c>
      <c r="S53" s="5">
        <v>-1047569</v>
      </c>
      <c r="T53" s="5">
        <v>3417644</v>
      </c>
      <c r="U53" s="5">
        <v>7792190</v>
      </c>
      <c r="V53" s="5">
        <v>81722226000</v>
      </c>
      <c r="W53" s="5">
        <v>56528260000</v>
      </c>
      <c r="X53" s="5">
        <v>42381511000</v>
      </c>
      <c r="Y53" s="5">
        <v>59399426000</v>
      </c>
      <c r="Z53" s="5">
        <v>66811983000</v>
      </c>
    </row>
    <row r="54" spans="2:26" ht="15.5" x14ac:dyDescent="0.35">
      <c r="C54" t="s">
        <v>87</v>
      </c>
      <c r="D54" s="5">
        <v>1218370</v>
      </c>
      <c r="E54" s="5">
        <v>-6436147</v>
      </c>
      <c r="F54" s="5">
        <v>-9560770</v>
      </c>
      <c r="G54" s="5">
        <v>-4655999</v>
      </c>
      <c r="I54" s="5">
        <v>-28641274</v>
      </c>
      <c r="J54" s="5">
        <v>-33883020</v>
      </c>
      <c r="K54" s="5">
        <v>-54099423</v>
      </c>
      <c r="L54" s="5">
        <v>-54720096</v>
      </c>
      <c r="M54" s="5">
        <v>-4557302</v>
      </c>
      <c r="N54" s="5">
        <v>-4367370</v>
      </c>
      <c r="O54" s="5">
        <v>-6033621</v>
      </c>
      <c r="P54" s="5">
        <v>-5996077</v>
      </c>
      <c r="Q54" s="5">
        <v>-6307404</v>
      </c>
      <c r="R54" s="5">
        <v>-6420681</v>
      </c>
      <c r="S54" s="5">
        <v>-9489382</v>
      </c>
      <c r="T54" s="5">
        <v>-8592538</v>
      </c>
      <c r="U54" s="5">
        <v>-8138105</v>
      </c>
      <c r="V54" s="5">
        <v>-93959051000</v>
      </c>
      <c r="W54" s="5">
        <v>73367261000</v>
      </c>
      <c r="X54" s="5">
        <v>-71250828000</v>
      </c>
      <c r="Y54" s="5">
        <v>-72405557000</v>
      </c>
      <c r="Z54" s="5">
        <v>-89206651000</v>
      </c>
    </row>
    <row r="55" spans="2:26" ht="15.5" x14ac:dyDescent="0.35">
      <c r="C55" t="s">
        <v>340</v>
      </c>
      <c r="D55" s="5">
        <v>-1296749</v>
      </c>
      <c r="E55" s="5">
        <v>-1599095</v>
      </c>
      <c r="F55" s="5">
        <v>-1784430</v>
      </c>
      <c r="G55" s="5">
        <v>-1540249</v>
      </c>
      <c r="I55" s="5">
        <v>-5435119</v>
      </c>
      <c r="J55" s="5">
        <v>-7731420</v>
      </c>
      <c r="K55" s="5">
        <v>-8020508</v>
      </c>
      <c r="L55" s="5">
        <v>-6155526</v>
      </c>
    </row>
    <row r="56" spans="2:26" ht="15.5" x14ac:dyDescent="0.35">
      <c r="C56" t="s">
        <v>88</v>
      </c>
      <c r="D56" s="5">
        <v>2515119</v>
      </c>
      <c r="E56" s="5">
        <v>-4837052</v>
      </c>
      <c r="F56" s="5">
        <v>-7776340</v>
      </c>
      <c r="G56" s="5">
        <v>-3115750</v>
      </c>
      <c r="I56" s="5">
        <v>-23206155</v>
      </c>
      <c r="J56" s="5">
        <v>-26151600</v>
      </c>
      <c r="K56" s="5">
        <v>-46078915</v>
      </c>
      <c r="L56" s="5">
        <v>-48564570</v>
      </c>
    </row>
    <row r="57" spans="2:26" ht="15.5" x14ac:dyDescent="0.35">
      <c r="C57" t="s">
        <v>93</v>
      </c>
      <c r="D57" s="5">
        <v>2583424</v>
      </c>
      <c r="E57" s="5">
        <v>4319352</v>
      </c>
      <c r="F57" s="5">
        <v>2640366</v>
      </c>
      <c r="G57" s="5">
        <v>3188729</v>
      </c>
      <c r="I57" s="5">
        <v>15909299</v>
      </c>
      <c r="J57" s="5">
        <v>20312652</v>
      </c>
      <c r="K57" s="5">
        <v>37126930</v>
      </c>
      <c r="L57" s="5">
        <v>68625467</v>
      </c>
      <c r="M57" s="5">
        <v>1636188</v>
      </c>
      <c r="N57" s="5">
        <v>-4207190</v>
      </c>
      <c r="O57" s="5">
        <v>-4427501</v>
      </c>
      <c r="P57" s="5">
        <v>-1990525</v>
      </c>
      <c r="Q57" s="5">
        <v>-4432808</v>
      </c>
      <c r="R57" s="5">
        <v>-3388308</v>
      </c>
      <c r="S57" s="5">
        <v>-10536951</v>
      </c>
      <c r="T57" s="5">
        <v>-5174894</v>
      </c>
      <c r="U57" s="5">
        <v>-345915</v>
      </c>
      <c r="V57" s="5">
        <v>-12236825000</v>
      </c>
      <c r="W57" s="5">
        <v>129895521000</v>
      </c>
      <c r="X57" s="5">
        <v>-28869317000</v>
      </c>
      <c r="Y57" s="5">
        <v>-13006131000</v>
      </c>
      <c r="Z57" s="5">
        <v>-22394668000</v>
      </c>
    </row>
    <row r="58" spans="2:26" ht="15.5" x14ac:dyDescent="0.35">
      <c r="C58" t="s">
        <v>94</v>
      </c>
      <c r="D58" s="5">
        <v>-2998459</v>
      </c>
      <c r="E58" s="5">
        <v>-1912276</v>
      </c>
      <c r="F58" s="5">
        <v>-1974922</v>
      </c>
      <c r="G58" s="5">
        <v>-2021091</v>
      </c>
      <c r="I58" s="5">
        <v>-6177074</v>
      </c>
      <c r="J58" s="5">
        <v>-8176845</v>
      </c>
      <c r="K58" s="5">
        <v>-5202874</v>
      </c>
      <c r="L58" s="5">
        <v>-14775150</v>
      </c>
      <c r="M58" s="5">
        <v>-1117687</v>
      </c>
      <c r="N58" s="5">
        <v>-3582732</v>
      </c>
      <c r="O58" s="5">
        <v>-1996911</v>
      </c>
      <c r="P58" s="5">
        <v>-7338056</v>
      </c>
      <c r="Q58" s="5">
        <v>-4424693</v>
      </c>
      <c r="R58" s="5">
        <v>-8908977</v>
      </c>
      <c r="S58" s="5">
        <v>-2196393</v>
      </c>
      <c r="T58" s="5">
        <v>2201831</v>
      </c>
      <c r="U58" s="5">
        <v>-2684259</v>
      </c>
      <c r="V58" s="5">
        <v>-28333625000</v>
      </c>
      <c r="W58" s="5">
        <v>-21657963000</v>
      </c>
      <c r="X58" s="5">
        <v>-17792769000</v>
      </c>
      <c r="Y58" s="5">
        <v>-29354463000</v>
      </c>
      <c r="Z58" s="5">
        <v>-68868341000</v>
      </c>
    </row>
    <row r="59" spans="2:26" ht="15.5" x14ac:dyDescent="0.35">
      <c r="C59" t="s">
        <v>97</v>
      </c>
      <c r="D59" s="5">
        <v>-1493446</v>
      </c>
      <c r="E59" s="5">
        <v>-435033</v>
      </c>
      <c r="F59" s="5">
        <v>-251693</v>
      </c>
      <c r="G59" s="5">
        <v>-154570</v>
      </c>
      <c r="I59" s="5">
        <v>-789784</v>
      </c>
      <c r="J59" s="5">
        <v>-662730</v>
      </c>
      <c r="K59" s="5">
        <v>800467</v>
      </c>
      <c r="L59" s="5">
        <v>-3812753</v>
      </c>
      <c r="M59" s="5">
        <v>127358</v>
      </c>
      <c r="N59" s="5">
        <v>1874345</v>
      </c>
      <c r="O59" s="5">
        <v>44870</v>
      </c>
      <c r="P59" s="5">
        <v>-1181745</v>
      </c>
      <c r="V59" s="5">
        <v>-9742993000</v>
      </c>
      <c r="W59" s="5">
        <v>-680931000</v>
      </c>
      <c r="X59" s="5">
        <v>9732815000</v>
      </c>
      <c r="Y59" s="5">
        <v>40650868000</v>
      </c>
      <c r="Z59" s="5">
        <v>-41291447000</v>
      </c>
    </row>
    <row r="60" spans="2:26" ht="15.5" x14ac:dyDescent="0.35">
      <c r="C60" t="s">
        <v>95</v>
      </c>
      <c r="D60" s="5">
        <v>60314</v>
      </c>
      <c r="E60" s="5">
        <v>71685</v>
      </c>
      <c r="F60" s="5">
        <v>164147</v>
      </c>
      <c r="G60" s="5">
        <v>16263</v>
      </c>
      <c r="I60" s="5">
        <v>227037</v>
      </c>
      <c r="J60" s="5">
        <v>108807</v>
      </c>
      <c r="K60" s="5">
        <v>46451</v>
      </c>
      <c r="L60" s="5">
        <v>58869</v>
      </c>
      <c r="M60" s="5">
        <v>6536</v>
      </c>
      <c r="N60" s="5">
        <v>2817</v>
      </c>
      <c r="O60" s="5">
        <v>3621</v>
      </c>
      <c r="P60" s="5">
        <v>5682</v>
      </c>
      <c r="Q60" s="5">
        <v>5588</v>
      </c>
      <c r="R60" s="5">
        <v>3431</v>
      </c>
      <c r="S60" s="5">
        <v>4466</v>
      </c>
      <c r="T60" s="5">
        <v>15390</v>
      </c>
      <c r="U60" s="5">
        <v>36066</v>
      </c>
      <c r="V60" s="5">
        <v>67529000</v>
      </c>
      <c r="W60" s="5">
        <v>53636000</v>
      </c>
      <c r="X60" s="5">
        <v>35031000</v>
      </c>
      <c r="Y60" s="5">
        <v>41276000</v>
      </c>
      <c r="Z60" s="5">
        <v>40190000</v>
      </c>
    </row>
    <row r="61" spans="2:26" ht="15.5" x14ac:dyDescent="0.35">
      <c r="C61" t="s">
        <v>96</v>
      </c>
      <c r="J61" s="5">
        <v>396429</v>
      </c>
      <c r="L61" s="5">
        <v>-2678996</v>
      </c>
    </row>
    <row r="62" spans="2:26" ht="15.5" x14ac:dyDescent="0.35">
      <c r="C62" t="s">
        <v>27</v>
      </c>
      <c r="D62" s="5">
        <v>-1273382</v>
      </c>
      <c r="E62" s="5">
        <v>-1420713</v>
      </c>
      <c r="F62" s="5">
        <v>-1284529</v>
      </c>
      <c r="G62" s="5">
        <v>-1361210</v>
      </c>
      <c r="I62" s="5">
        <v>-5048467</v>
      </c>
      <c r="J62" s="5">
        <v>-6075159</v>
      </c>
      <c r="K62" s="5">
        <v>-2966220</v>
      </c>
      <c r="L62" s="5">
        <v>-1549015</v>
      </c>
      <c r="U62" s="5">
        <v>-2711773</v>
      </c>
      <c r="V62" s="5">
        <v>-26674642000</v>
      </c>
      <c r="W62" s="5">
        <v>-23573415000</v>
      </c>
      <c r="X62" s="5">
        <v>-28298500000</v>
      </c>
      <c r="Y62" s="5">
        <v>-60191438000</v>
      </c>
      <c r="Z62" s="5">
        <v>-32832636000</v>
      </c>
    </row>
    <row r="63" spans="2:26" ht="15.5" x14ac:dyDescent="0.35">
      <c r="C63" t="s">
        <v>92</v>
      </c>
      <c r="D63" s="5">
        <v>110395</v>
      </c>
      <c r="E63" s="5">
        <v>-378187</v>
      </c>
      <c r="F63" s="5">
        <v>-24382</v>
      </c>
      <c r="G63" s="5">
        <v>-472031</v>
      </c>
      <c r="I63" s="5">
        <v>-631286</v>
      </c>
      <c r="J63" s="5">
        <v>-116652</v>
      </c>
      <c r="K63" s="5">
        <v>83837</v>
      </c>
      <c r="L63" s="5">
        <v>2846</v>
      </c>
      <c r="M63" s="5">
        <v>14422</v>
      </c>
      <c r="N63" s="5">
        <v>1</v>
      </c>
      <c r="O63" s="5">
        <v>-1</v>
      </c>
      <c r="Q63" s="5">
        <v>-1</v>
      </c>
      <c r="S63" s="5">
        <v>-1</v>
      </c>
      <c r="V63" s="5">
        <v>-18000</v>
      </c>
    </row>
    <row r="64" spans="2:26" ht="15.5" x14ac:dyDescent="0.35">
      <c r="C64" t="s">
        <v>98</v>
      </c>
      <c r="D64" s="5">
        <v>-2998459</v>
      </c>
      <c r="E64" s="5">
        <v>-1912276</v>
      </c>
      <c r="F64" s="5">
        <v>-1974922</v>
      </c>
      <c r="G64" s="5">
        <v>-2021091</v>
      </c>
      <c r="I64" s="5">
        <v>-6177074</v>
      </c>
      <c r="J64" s="5">
        <v>-8176845</v>
      </c>
      <c r="K64" s="5">
        <v>-5202874</v>
      </c>
      <c r="L64" s="5">
        <v>-14775150</v>
      </c>
      <c r="M64" s="5">
        <v>-1117687</v>
      </c>
      <c r="N64" s="5">
        <v>-3582732</v>
      </c>
      <c r="O64" s="5">
        <v>-1996911</v>
      </c>
      <c r="P64" s="5">
        <v>-7338056</v>
      </c>
      <c r="Q64" s="5">
        <v>-4424693</v>
      </c>
      <c r="R64" s="5">
        <v>-8908977</v>
      </c>
      <c r="S64" s="5">
        <v>-2196393</v>
      </c>
      <c r="T64" s="5">
        <v>2201831</v>
      </c>
      <c r="U64" s="5">
        <v>-2684259</v>
      </c>
      <c r="V64" s="5">
        <v>-28333625000</v>
      </c>
      <c r="W64" s="5">
        <v>-21657963000</v>
      </c>
      <c r="X64" s="5">
        <v>-17792769000</v>
      </c>
      <c r="Y64" s="5">
        <v>-29354463000</v>
      </c>
      <c r="Z64" s="5">
        <v>-68868341000</v>
      </c>
    </row>
    <row r="65" spans="2:26" ht="15.5" x14ac:dyDescent="0.35">
      <c r="C65" t="s">
        <v>29</v>
      </c>
      <c r="D65" s="5">
        <v>-415035</v>
      </c>
      <c r="E65" s="5">
        <v>2407076</v>
      </c>
      <c r="F65" s="5">
        <v>665444</v>
      </c>
      <c r="G65" s="5">
        <v>1167638</v>
      </c>
      <c r="I65" s="5">
        <v>9732225</v>
      </c>
      <c r="J65" s="5">
        <v>12135807</v>
      </c>
      <c r="K65" s="5">
        <v>31924056</v>
      </c>
      <c r="L65" s="5">
        <v>53850317</v>
      </c>
      <c r="M65" s="5">
        <v>518501</v>
      </c>
      <c r="N65" s="5">
        <v>-7789922</v>
      </c>
      <c r="O65" s="5">
        <v>-6424412</v>
      </c>
      <c r="P65" s="5">
        <v>-9328581</v>
      </c>
      <c r="Q65" s="5">
        <v>-8857501</v>
      </c>
      <c r="R65" s="5">
        <v>-12297285</v>
      </c>
      <c r="S65" s="5">
        <v>-12733344</v>
      </c>
      <c r="T65" s="5">
        <v>-2973063</v>
      </c>
      <c r="U65" s="5">
        <v>-3030174</v>
      </c>
      <c r="V65" s="5">
        <v>-40570450000</v>
      </c>
      <c r="W65" s="5">
        <v>108237558000</v>
      </c>
      <c r="X65" s="5">
        <v>-46662086000</v>
      </c>
      <c r="Y65" s="5">
        <v>-42360594000</v>
      </c>
      <c r="Z65" s="5">
        <v>-91263009000</v>
      </c>
    </row>
    <row r="66" spans="2:26" ht="15.5" x14ac:dyDescent="0.35">
      <c r="C66" t="s">
        <v>28</v>
      </c>
      <c r="D66" s="5">
        <v>110413</v>
      </c>
      <c r="E66" s="5">
        <v>-1506130</v>
      </c>
      <c r="F66" s="5">
        <v>-226910</v>
      </c>
      <c r="G66" s="5">
        <v>1197074</v>
      </c>
      <c r="I66" s="5">
        <v>-1462800</v>
      </c>
      <c r="J66" s="5">
        <v>-4459503</v>
      </c>
      <c r="K66" s="5">
        <v>-5531064</v>
      </c>
      <c r="L66" s="5">
        <v>-14888931</v>
      </c>
      <c r="M66" s="5">
        <v>-978762</v>
      </c>
      <c r="N66" s="5">
        <v>1378303</v>
      </c>
      <c r="O66" s="5">
        <v>1451462</v>
      </c>
      <c r="P66" s="5">
        <v>2081129</v>
      </c>
      <c r="Q66" s="5">
        <v>2091398</v>
      </c>
      <c r="R66" s="5">
        <v>1303580</v>
      </c>
      <c r="S66" s="5">
        <v>1642926</v>
      </c>
      <c r="T66" s="5">
        <v>738947</v>
      </c>
      <c r="U66" s="5">
        <v>648627</v>
      </c>
      <c r="V66" s="5">
        <v>7751490000</v>
      </c>
      <c r="W66" s="5">
        <v>4951320000</v>
      </c>
      <c r="X66" s="5">
        <v>7038456000</v>
      </c>
      <c r="Y66" s="5">
        <v>7586970000</v>
      </c>
      <c r="Z66" s="5">
        <v>31483063000</v>
      </c>
    </row>
    <row r="67" spans="2:26" ht="15.5" x14ac:dyDescent="0.35">
      <c r="C67" t="s">
        <v>102</v>
      </c>
      <c r="D67" s="5">
        <v>-304622</v>
      </c>
      <c r="E67" s="5">
        <v>900946</v>
      </c>
      <c r="F67" s="5">
        <v>438534</v>
      </c>
      <c r="G67" s="5">
        <v>2364712</v>
      </c>
      <c r="I67" s="5">
        <v>8269425</v>
      </c>
      <c r="J67" s="5">
        <v>7676304</v>
      </c>
      <c r="K67" s="5">
        <v>26392992</v>
      </c>
      <c r="L67" s="5">
        <v>38961386</v>
      </c>
      <c r="M67" s="5">
        <v>-460261</v>
      </c>
      <c r="N67" s="5">
        <v>-6411619</v>
      </c>
      <c r="O67" s="5">
        <v>-4972950</v>
      </c>
      <c r="P67" s="5">
        <v>-7247452</v>
      </c>
      <c r="Q67" s="5">
        <v>-6766103</v>
      </c>
      <c r="R67" s="5">
        <v>-10993705</v>
      </c>
      <c r="S67" s="5">
        <v>-11090418</v>
      </c>
      <c r="T67" s="5">
        <v>-2234116</v>
      </c>
      <c r="U67" s="5">
        <v>-2381547</v>
      </c>
      <c r="V67" s="5">
        <v>-32818960000</v>
      </c>
      <c r="W67" s="5">
        <v>113188878000</v>
      </c>
      <c r="X67" s="5">
        <v>-39623630000</v>
      </c>
      <c r="Y67" s="5">
        <v>-34773624000</v>
      </c>
      <c r="Z67" s="5">
        <v>-59779946000</v>
      </c>
    </row>
    <row r="68" spans="2:26" ht="15.5" x14ac:dyDescent="0.35">
      <c r="C68" t="s">
        <v>103</v>
      </c>
      <c r="D68" s="5">
        <v>-3287591</v>
      </c>
      <c r="E68" s="5">
        <v>-833140</v>
      </c>
      <c r="F68" s="5">
        <v>-1169654</v>
      </c>
      <c r="G68" s="5">
        <v>-3614862</v>
      </c>
      <c r="I68" s="5">
        <v>-5001173</v>
      </c>
      <c r="J68" s="5">
        <v>-2329310</v>
      </c>
      <c r="K68" s="5">
        <v>1380570</v>
      </c>
      <c r="L68" s="5">
        <v>-10800758</v>
      </c>
      <c r="M68" s="5">
        <v>2942524</v>
      </c>
      <c r="N68" s="5">
        <v>-463852</v>
      </c>
      <c r="O68" s="5">
        <v>-193552</v>
      </c>
      <c r="P68" s="5">
        <v>1544242</v>
      </c>
      <c r="Q68" s="5">
        <v>-816497</v>
      </c>
      <c r="R68" s="5">
        <v>-3210767</v>
      </c>
      <c r="S68" s="5">
        <v>720660</v>
      </c>
      <c r="T68" s="5">
        <v>-1149491</v>
      </c>
      <c r="U68" s="5">
        <v>2195447</v>
      </c>
    </row>
    <row r="69" spans="2:26" ht="15.5" x14ac:dyDescent="0.35">
      <c r="C69" t="s">
        <v>105</v>
      </c>
      <c r="D69" s="5">
        <v>-3592213</v>
      </c>
      <c r="E69" s="5">
        <v>67806</v>
      </c>
      <c r="F69" s="5">
        <v>-731120</v>
      </c>
      <c r="G69" s="5">
        <v>-1250150</v>
      </c>
      <c r="I69" s="5">
        <v>3268252</v>
      </c>
      <c r="J69" s="5">
        <v>5346994</v>
      </c>
      <c r="K69" s="5">
        <v>27773562</v>
      </c>
      <c r="L69" s="5">
        <v>28160628</v>
      </c>
      <c r="M69" s="5">
        <v>2482263</v>
      </c>
      <c r="N69" s="5">
        <v>-6875471</v>
      </c>
      <c r="O69" s="5">
        <v>-5166502</v>
      </c>
      <c r="P69" s="5">
        <v>-5703210</v>
      </c>
      <c r="Q69" s="5">
        <v>-7582600</v>
      </c>
      <c r="R69" s="5">
        <v>-14204472</v>
      </c>
      <c r="S69" s="5">
        <v>-10369758</v>
      </c>
      <c r="T69" s="5">
        <v>-3383607</v>
      </c>
      <c r="U69" s="5">
        <v>-186100</v>
      </c>
      <c r="V69" s="5">
        <v>-32818960000</v>
      </c>
      <c r="W69" s="5">
        <v>113188878000</v>
      </c>
    </row>
    <row r="70" spans="2:26" ht="15.5" x14ac:dyDescent="0.35">
      <c r="C70" t="s">
        <v>106</v>
      </c>
      <c r="D70" s="5">
        <v>-304622</v>
      </c>
      <c r="E70" s="5">
        <v>900946</v>
      </c>
      <c r="F70" s="5">
        <v>438534</v>
      </c>
      <c r="G70" s="5">
        <v>2364712</v>
      </c>
      <c r="I70" s="5">
        <v>8269425</v>
      </c>
      <c r="J70" s="5">
        <v>7676304</v>
      </c>
      <c r="K70" s="5">
        <v>26392992</v>
      </c>
      <c r="L70" s="5">
        <v>38961386</v>
      </c>
      <c r="M70" s="5">
        <v>-460261</v>
      </c>
      <c r="N70" s="5">
        <v>-6411619</v>
      </c>
      <c r="O70" s="5">
        <v>-4972950</v>
      </c>
      <c r="P70" s="5">
        <v>-7247452</v>
      </c>
      <c r="Q70" s="5">
        <v>-6766103</v>
      </c>
      <c r="R70" s="5">
        <v>-10993705</v>
      </c>
      <c r="S70" s="5">
        <v>-11090418</v>
      </c>
      <c r="T70" s="5">
        <v>-2234116</v>
      </c>
      <c r="U70" s="5">
        <v>-2381547</v>
      </c>
      <c r="V70" s="5">
        <v>-32818960000</v>
      </c>
      <c r="W70" s="5">
        <v>113188878000</v>
      </c>
      <c r="X70" s="5">
        <v>-39623630000</v>
      </c>
      <c r="Y70" s="5">
        <v>-34773624000</v>
      </c>
      <c r="Z70" s="5">
        <v>-59779946000</v>
      </c>
    </row>
    <row r="71" spans="2:26" ht="15.5" x14ac:dyDescent="0.35">
      <c r="C71" t="s">
        <v>8</v>
      </c>
      <c r="D71" s="5">
        <v>-3702608</v>
      </c>
      <c r="E71" s="5">
        <v>445993</v>
      </c>
      <c r="F71" s="5">
        <v>-706739</v>
      </c>
      <c r="G71" s="5">
        <v>-778119</v>
      </c>
      <c r="I71" s="5">
        <v>3899537</v>
      </c>
      <c r="J71" s="5">
        <v>5463646</v>
      </c>
      <c r="K71" s="5">
        <v>27689725</v>
      </c>
      <c r="L71" s="5">
        <v>28157782</v>
      </c>
      <c r="M71" s="5">
        <v>2467841</v>
      </c>
      <c r="N71" s="5">
        <v>-6875472</v>
      </c>
      <c r="O71" s="5">
        <v>-5166501</v>
      </c>
      <c r="P71" s="5">
        <v>-5703210</v>
      </c>
      <c r="Q71" s="5">
        <v>-7582599</v>
      </c>
      <c r="R71" s="5">
        <v>-14204472</v>
      </c>
      <c r="S71" s="5">
        <v>-10369757</v>
      </c>
      <c r="T71" s="5">
        <v>-3383607</v>
      </c>
      <c r="U71" s="5">
        <v>-186099</v>
      </c>
      <c r="V71" s="5">
        <v>-32818942000</v>
      </c>
      <c r="W71" s="5">
        <v>113188878000</v>
      </c>
    </row>
    <row r="72" spans="2:26" ht="15.5" x14ac:dyDescent="0.35">
      <c r="C72" t="s">
        <v>108</v>
      </c>
      <c r="D72" s="5">
        <v>-304622</v>
      </c>
      <c r="E72" s="5">
        <v>900946</v>
      </c>
      <c r="F72" s="5">
        <v>438534</v>
      </c>
      <c r="G72" s="5">
        <v>2364712</v>
      </c>
      <c r="I72" s="5">
        <v>8269425</v>
      </c>
      <c r="J72" s="5">
        <v>7676304</v>
      </c>
      <c r="K72" s="5">
        <v>26392992</v>
      </c>
      <c r="L72" s="5">
        <v>38961386</v>
      </c>
      <c r="M72" s="5">
        <v>-460261</v>
      </c>
      <c r="N72" s="5">
        <v>-6411619</v>
      </c>
      <c r="O72" s="5">
        <v>-4972950</v>
      </c>
      <c r="P72" s="5">
        <v>-7247452</v>
      </c>
      <c r="Q72" s="5">
        <v>-6766103</v>
      </c>
      <c r="R72" s="5">
        <v>-10993705</v>
      </c>
      <c r="S72" s="5">
        <v>-11090418</v>
      </c>
      <c r="T72" s="5">
        <v>-2234116</v>
      </c>
      <c r="U72" s="5">
        <v>-2381547</v>
      </c>
      <c r="V72" s="5">
        <v>-32818960000</v>
      </c>
      <c r="W72" s="5">
        <v>113188878000</v>
      </c>
      <c r="X72" s="5">
        <v>-39623630000</v>
      </c>
      <c r="Y72" s="5">
        <v>-34773624000</v>
      </c>
      <c r="Z72" s="5">
        <v>-59779946000</v>
      </c>
    </row>
    <row r="73" spans="2:26" ht="15.5" x14ac:dyDescent="0.35">
      <c r="C73" t="s">
        <v>109</v>
      </c>
      <c r="D73" s="5">
        <v>-3592213</v>
      </c>
      <c r="E73" s="5">
        <v>67806</v>
      </c>
      <c r="F73" s="5">
        <v>-731121</v>
      </c>
      <c r="G73" s="5">
        <v>-1250150</v>
      </c>
      <c r="I73" s="5">
        <v>3268251</v>
      </c>
      <c r="J73" s="5">
        <v>5346994</v>
      </c>
      <c r="K73" s="5">
        <v>27773562</v>
      </c>
      <c r="L73" s="5">
        <v>28160628</v>
      </c>
      <c r="M73" s="5">
        <v>2482263</v>
      </c>
      <c r="N73" s="5">
        <v>-6875471</v>
      </c>
      <c r="O73" s="5">
        <v>-5166502</v>
      </c>
      <c r="P73" s="5">
        <v>-5703210</v>
      </c>
      <c r="Q73" s="5">
        <v>-7582600</v>
      </c>
      <c r="R73" s="5">
        <v>-14204472</v>
      </c>
      <c r="S73" s="5">
        <v>-10369758</v>
      </c>
      <c r="T73" s="5">
        <v>-3383607</v>
      </c>
      <c r="U73" s="5">
        <v>-186099</v>
      </c>
      <c r="V73" s="5">
        <v>-32818960000</v>
      </c>
      <c r="W73" s="5">
        <v>113188878000</v>
      </c>
    </row>
    <row r="74" spans="2:26" ht="15.5" x14ac:dyDescent="0.35">
      <c r="C74" t="s">
        <v>110</v>
      </c>
      <c r="D74" s="5">
        <v>-3592213</v>
      </c>
      <c r="E74" s="5">
        <v>67806</v>
      </c>
      <c r="F74" s="5">
        <v>-731121</v>
      </c>
      <c r="G74" s="5">
        <v>-1250150</v>
      </c>
      <c r="I74" s="5">
        <v>3268251</v>
      </c>
      <c r="J74" s="5">
        <v>5346994</v>
      </c>
      <c r="K74" s="5">
        <v>27773562</v>
      </c>
      <c r="L74" s="5">
        <v>28160628</v>
      </c>
      <c r="M74" s="5">
        <v>2482263</v>
      </c>
      <c r="N74" s="5">
        <v>-6875471</v>
      </c>
      <c r="O74" s="5">
        <v>-5166502</v>
      </c>
      <c r="P74" s="5">
        <v>-5703210</v>
      </c>
      <c r="Q74" s="5">
        <v>-7582600</v>
      </c>
      <c r="R74" s="5">
        <v>-14204472</v>
      </c>
      <c r="S74" s="5">
        <v>-10369758</v>
      </c>
      <c r="T74" s="5">
        <v>-3383607</v>
      </c>
      <c r="U74" s="5">
        <v>-186099</v>
      </c>
      <c r="V74" s="5">
        <v>-32818960000</v>
      </c>
      <c r="W74" s="5">
        <v>113188878000</v>
      </c>
    </row>
    <row r="76" spans="2:26" ht="15.5" x14ac:dyDescent="0.35">
      <c r="B76" t="s">
        <v>111</v>
      </c>
      <c r="C76" t="s">
        <v>112</v>
      </c>
    </row>
    <row r="77" spans="2:26" ht="15.5" x14ac:dyDescent="0.35">
      <c r="C77" t="s">
        <v>113</v>
      </c>
    </row>
    <row r="78" spans="2:26" ht="15.5" x14ac:dyDescent="0.35">
      <c r="C78" t="s">
        <v>20</v>
      </c>
      <c r="D78" s="5">
        <v>1208803</v>
      </c>
      <c r="E78" s="5">
        <v>3048271</v>
      </c>
      <c r="F78" s="5">
        <v>2152424</v>
      </c>
      <c r="G78" s="5">
        <v>287256</v>
      </c>
      <c r="I78" s="5">
        <v>2152424</v>
      </c>
      <c r="J78" s="5">
        <v>3297545</v>
      </c>
      <c r="K78" s="5">
        <v>932803</v>
      </c>
      <c r="L78" s="5">
        <v>726931</v>
      </c>
      <c r="M78" s="5">
        <v>1683054</v>
      </c>
      <c r="N78" s="5">
        <v>266357</v>
      </c>
      <c r="O78" s="5">
        <v>351169</v>
      </c>
      <c r="P78" s="5">
        <v>728266</v>
      </c>
      <c r="Q78" s="5">
        <v>330281</v>
      </c>
      <c r="R78" s="5">
        <v>178143</v>
      </c>
      <c r="S78" s="5">
        <v>241850</v>
      </c>
      <c r="T78" s="5">
        <v>789136</v>
      </c>
      <c r="U78" s="5">
        <v>5569159</v>
      </c>
      <c r="V78" s="5">
        <v>72924036000</v>
      </c>
      <c r="W78" s="5">
        <v>25308672000</v>
      </c>
      <c r="X78" s="5">
        <v>34179175000</v>
      </c>
      <c r="Y78" s="5">
        <v>19316657000</v>
      </c>
      <c r="Z78" s="5">
        <v>8839770000</v>
      </c>
    </row>
    <row r="79" spans="2:26" ht="15.5" x14ac:dyDescent="0.35">
      <c r="C79" t="s">
        <v>117</v>
      </c>
      <c r="D79" s="5">
        <v>235824</v>
      </c>
      <c r="E79" s="5">
        <v>281052</v>
      </c>
      <c r="F79" s="5">
        <v>323723</v>
      </c>
      <c r="G79" s="5">
        <v>372377</v>
      </c>
      <c r="I79" s="5">
        <v>323723</v>
      </c>
      <c r="J79" s="5">
        <v>932249</v>
      </c>
      <c r="K79" s="5">
        <v>2842259</v>
      </c>
    </row>
    <row r="80" spans="2:26" ht="15.5" x14ac:dyDescent="0.35">
      <c r="C80" t="s">
        <v>116</v>
      </c>
      <c r="D80" s="5">
        <v>1742606</v>
      </c>
      <c r="E80" s="5">
        <v>4411566</v>
      </c>
      <c r="F80" s="5">
        <v>4350038</v>
      </c>
      <c r="G80" s="5">
        <v>4580260</v>
      </c>
      <c r="I80" s="5">
        <v>4350038</v>
      </c>
      <c r="J80" s="5">
        <v>5591305</v>
      </c>
      <c r="K80" s="5">
        <v>3027711</v>
      </c>
      <c r="L80" s="5">
        <v>2533280</v>
      </c>
      <c r="M80" s="5">
        <v>7638857</v>
      </c>
    </row>
    <row r="81" spans="3:26" ht="15.5" x14ac:dyDescent="0.35">
      <c r="C81" t="s">
        <v>1811</v>
      </c>
      <c r="D81" s="5">
        <v>1208803</v>
      </c>
      <c r="E81" s="5">
        <v>3048271</v>
      </c>
      <c r="F81" s="5">
        <v>2152424</v>
      </c>
      <c r="G81" s="5">
        <v>287256</v>
      </c>
      <c r="I81" s="5">
        <v>2152424</v>
      </c>
      <c r="J81" s="5">
        <v>3297545</v>
      </c>
      <c r="K81" s="5">
        <v>932803</v>
      </c>
      <c r="L81" s="5">
        <v>726931</v>
      </c>
      <c r="M81" s="5">
        <v>1683054</v>
      </c>
      <c r="N81" s="5">
        <v>266357</v>
      </c>
      <c r="O81" s="5">
        <v>351169</v>
      </c>
      <c r="P81" s="5">
        <v>728266</v>
      </c>
      <c r="Q81" s="5">
        <v>330281</v>
      </c>
      <c r="R81" s="5">
        <v>178143</v>
      </c>
      <c r="S81" s="5">
        <v>241850</v>
      </c>
      <c r="T81" s="5">
        <v>789136</v>
      </c>
      <c r="U81" s="5">
        <v>5569159</v>
      </c>
      <c r="V81" s="5">
        <v>72924036000</v>
      </c>
      <c r="W81" s="5">
        <v>25308672000</v>
      </c>
      <c r="X81" s="5">
        <v>34179175000</v>
      </c>
      <c r="Y81" s="5">
        <v>19316657000</v>
      </c>
      <c r="Z81" s="5">
        <v>8839770000</v>
      </c>
    </row>
    <row r="82" spans="3:26" ht="15.5" x14ac:dyDescent="0.35">
      <c r="C82" t="s">
        <v>115</v>
      </c>
      <c r="D82" s="5">
        <v>2618800</v>
      </c>
      <c r="E82" s="5">
        <v>3708157</v>
      </c>
      <c r="F82" s="5">
        <v>3663448</v>
      </c>
      <c r="G82" s="5">
        <v>2845301</v>
      </c>
      <c r="I82" s="5">
        <v>3663448</v>
      </c>
      <c r="J82" s="5">
        <v>3180815</v>
      </c>
      <c r="K82" s="5">
        <v>6709315</v>
      </c>
      <c r="L82" s="5">
        <v>6003735</v>
      </c>
      <c r="M82" s="5">
        <v>7233937</v>
      </c>
      <c r="N82" s="5">
        <v>2331495</v>
      </c>
      <c r="O82" s="5">
        <v>1973917</v>
      </c>
      <c r="P82" s="5">
        <v>2084731</v>
      </c>
      <c r="Q82" s="5">
        <v>2767037</v>
      </c>
      <c r="R82" s="5">
        <v>2763983</v>
      </c>
      <c r="S82" s="5">
        <v>2849564</v>
      </c>
      <c r="T82" s="5">
        <v>2650924</v>
      </c>
      <c r="U82" s="5">
        <v>3960155</v>
      </c>
      <c r="V82" s="5">
        <v>45483311000</v>
      </c>
      <c r="W82" s="5">
        <v>29502306000</v>
      </c>
      <c r="X82" s="5">
        <v>37339058000</v>
      </c>
      <c r="Y82" s="5">
        <v>26303029000</v>
      </c>
      <c r="Z82" s="5">
        <v>46571275000</v>
      </c>
    </row>
    <row r="83" spans="3:26" ht="15.5" x14ac:dyDescent="0.35">
      <c r="C83" t="s">
        <v>118</v>
      </c>
      <c r="D83" s="5">
        <v>2618800</v>
      </c>
      <c r="E83" s="5">
        <v>3708157</v>
      </c>
      <c r="F83" s="5">
        <v>3663448</v>
      </c>
      <c r="G83" s="5">
        <v>2845301</v>
      </c>
      <c r="I83" s="5">
        <v>3663448</v>
      </c>
      <c r="J83" s="5">
        <v>3180815</v>
      </c>
      <c r="K83" s="5">
        <v>6709315</v>
      </c>
      <c r="L83" s="5">
        <v>6003735</v>
      </c>
      <c r="M83" s="5">
        <v>7233937</v>
      </c>
      <c r="N83" s="5">
        <v>2331495</v>
      </c>
      <c r="O83" s="5">
        <v>1973917</v>
      </c>
      <c r="P83" s="5">
        <v>2084731</v>
      </c>
      <c r="Q83" s="5">
        <v>2767037</v>
      </c>
      <c r="R83" s="5">
        <v>2763983</v>
      </c>
      <c r="S83" s="5">
        <v>2849564</v>
      </c>
      <c r="T83" s="5">
        <v>2650924</v>
      </c>
      <c r="U83" s="5">
        <v>3960155</v>
      </c>
      <c r="V83" s="5">
        <v>45483311000</v>
      </c>
      <c r="W83" s="5">
        <v>29502306000</v>
      </c>
      <c r="X83" s="5">
        <v>37339058000</v>
      </c>
      <c r="Y83" s="5">
        <v>26303029000</v>
      </c>
      <c r="Z83" s="5">
        <v>46571275000</v>
      </c>
    </row>
    <row r="84" spans="3:26" ht="15.5" x14ac:dyDescent="0.35">
      <c r="C84" t="s">
        <v>119</v>
      </c>
      <c r="D84" s="5">
        <v>609011</v>
      </c>
      <c r="E84" s="5">
        <v>639941</v>
      </c>
      <c r="F84" s="5">
        <v>655033</v>
      </c>
      <c r="G84" s="5">
        <v>662915</v>
      </c>
      <c r="I84" s="5">
        <v>655033</v>
      </c>
      <c r="J84" s="5">
        <v>908827</v>
      </c>
      <c r="K84" s="5">
        <v>7992875</v>
      </c>
      <c r="L84" s="5">
        <v>3949803</v>
      </c>
      <c r="M84" s="5">
        <v>6146145</v>
      </c>
    </row>
    <row r="85" spans="3:26" ht="15.5" x14ac:dyDescent="0.35">
      <c r="C85" t="s">
        <v>267</v>
      </c>
      <c r="D85" s="5">
        <v>609011</v>
      </c>
      <c r="E85" s="5">
        <v>639941</v>
      </c>
      <c r="F85" s="5">
        <v>655033</v>
      </c>
      <c r="G85" s="5">
        <v>662915</v>
      </c>
      <c r="I85" s="5">
        <v>655033</v>
      </c>
      <c r="J85" s="5">
        <v>908827</v>
      </c>
      <c r="K85" s="5">
        <v>7992875</v>
      </c>
      <c r="L85" s="5">
        <v>3949803</v>
      </c>
      <c r="M85" s="5">
        <v>6146145</v>
      </c>
    </row>
    <row r="86" spans="3:26" ht="15.5" x14ac:dyDescent="0.35">
      <c r="C86" t="s">
        <v>268</v>
      </c>
      <c r="D86" s="5">
        <v>37622577</v>
      </c>
      <c r="E86" s="5">
        <v>37428202</v>
      </c>
      <c r="F86" s="5">
        <v>34813160</v>
      </c>
      <c r="G86" s="5">
        <v>40464088</v>
      </c>
      <c r="I86" s="5">
        <v>34813160</v>
      </c>
      <c r="J86" s="5">
        <v>38822469</v>
      </c>
      <c r="K86" s="5">
        <v>20355613</v>
      </c>
      <c r="L86" s="5">
        <v>9740871</v>
      </c>
      <c r="M86" s="5">
        <v>5780565</v>
      </c>
      <c r="N86" s="5">
        <v>2397871</v>
      </c>
      <c r="O86" s="5">
        <v>2282121</v>
      </c>
      <c r="P86" s="5">
        <v>5432484</v>
      </c>
      <c r="Q86" s="5">
        <v>6038525</v>
      </c>
      <c r="R86" s="5">
        <v>8837262</v>
      </c>
      <c r="S86" s="5">
        <v>9717474</v>
      </c>
      <c r="T86" s="5">
        <v>14119455</v>
      </c>
      <c r="U86" s="5">
        <v>10806248</v>
      </c>
      <c r="V86" s="5">
        <v>76301736000</v>
      </c>
      <c r="W86" s="5">
        <v>62531101000</v>
      </c>
      <c r="X86" s="5">
        <v>96269541000</v>
      </c>
      <c r="Y86" s="5">
        <v>91892065000</v>
      </c>
      <c r="Z86" s="5">
        <v>98226083000</v>
      </c>
    </row>
    <row r="87" spans="3:26" ht="15.5" x14ac:dyDescent="0.35">
      <c r="C87" t="s">
        <v>92</v>
      </c>
      <c r="D87" s="5">
        <v>-20880490</v>
      </c>
      <c r="E87" s="5">
        <v>-17483446</v>
      </c>
      <c r="F87" s="5">
        <v>-17028488</v>
      </c>
      <c r="G87" s="5">
        <v>-16077412</v>
      </c>
      <c r="I87" s="5">
        <v>-17028488</v>
      </c>
      <c r="J87" s="5">
        <v>-17403244</v>
      </c>
      <c r="K87" s="5">
        <v>-15100955</v>
      </c>
      <c r="L87" s="5">
        <v>-16397689</v>
      </c>
      <c r="M87" s="5">
        <v>5663037</v>
      </c>
      <c r="N87" s="5">
        <v>2405162</v>
      </c>
      <c r="O87" s="5">
        <v>2869014</v>
      </c>
      <c r="P87" s="5">
        <v>3062566</v>
      </c>
      <c r="Q87" s="5">
        <v>1819901</v>
      </c>
      <c r="R87" s="5">
        <v>2446790</v>
      </c>
      <c r="S87" s="5">
        <v>5604748</v>
      </c>
      <c r="T87" s="5">
        <v>3503943</v>
      </c>
      <c r="U87" s="5">
        <v>2195447</v>
      </c>
    </row>
    <row r="88" spans="3:26" ht="15.5" x14ac:dyDescent="0.35">
      <c r="C88" t="s">
        <v>121</v>
      </c>
      <c r="D88" s="5">
        <v>53987834</v>
      </c>
      <c r="E88" s="5">
        <v>57229240</v>
      </c>
      <c r="F88" s="5">
        <v>53572197</v>
      </c>
      <c r="G88" s="5">
        <v>57847532</v>
      </c>
      <c r="I88" s="5">
        <v>53572197</v>
      </c>
      <c r="J88" s="5">
        <v>53659757</v>
      </c>
      <c r="K88" s="5">
        <v>33444900</v>
      </c>
      <c r="L88" s="5">
        <v>18445060</v>
      </c>
      <c r="M88" s="5">
        <v>22314394</v>
      </c>
      <c r="N88" s="5">
        <v>5669424</v>
      </c>
      <c r="O88" s="5">
        <v>5397236</v>
      </c>
      <c r="P88" s="5">
        <v>10932113</v>
      </c>
      <c r="Q88" s="5">
        <v>10949895</v>
      </c>
      <c r="R88" s="5">
        <v>16521556</v>
      </c>
      <c r="S88" s="5">
        <v>21238513</v>
      </c>
      <c r="T88" s="5">
        <v>31899815</v>
      </c>
      <c r="U88" s="5">
        <v>34733635</v>
      </c>
      <c r="V88" s="5">
        <v>286096795000</v>
      </c>
      <c r="W88" s="5">
        <v>155796348000</v>
      </c>
      <c r="X88" s="5">
        <v>194982507000</v>
      </c>
      <c r="Y88" s="5">
        <v>157376969000</v>
      </c>
      <c r="Z88" s="5">
        <v>171559297000</v>
      </c>
    </row>
    <row r="89" spans="3:26" ht="15.5" x14ac:dyDescent="0.35">
      <c r="C89" t="s">
        <v>122</v>
      </c>
    </row>
    <row r="90" spans="3:26" ht="15.5" x14ac:dyDescent="0.35">
      <c r="C90" t="s">
        <v>125</v>
      </c>
      <c r="D90" s="5">
        <v>6688773</v>
      </c>
      <c r="E90" s="5">
        <v>6489944</v>
      </c>
      <c r="F90" s="5">
        <v>6982835</v>
      </c>
      <c r="G90" s="5">
        <v>6702206</v>
      </c>
      <c r="I90" s="5">
        <v>6982835</v>
      </c>
      <c r="J90" s="5">
        <v>5021241</v>
      </c>
      <c r="K90" s="5">
        <v>6809175</v>
      </c>
      <c r="L90" s="5">
        <v>5307460</v>
      </c>
      <c r="M90" s="5">
        <v>7254924</v>
      </c>
      <c r="N90" s="5">
        <v>6005533</v>
      </c>
      <c r="O90" s="5">
        <v>5250096</v>
      </c>
      <c r="P90" s="5">
        <v>3354335</v>
      </c>
      <c r="Q90" s="5">
        <v>1447303</v>
      </c>
      <c r="R90" s="5">
        <v>117341</v>
      </c>
      <c r="S90" s="5">
        <v>3455890</v>
      </c>
      <c r="T90" s="5">
        <v>2135347</v>
      </c>
      <c r="U90" s="5">
        <v>2556442</v>
      </c>
      <c r="V90" s="5">
        <v>39657830000</v>
      </c>
      <c r="W90" s="5">
        <v>31906340000</v>
      </c>
      <c r="X90" s="5">
        <v>26955019000</v>
      </c>
      <c r="Y90" s="5">
        <v>19916262000</v>
      </c>
      <c r="Z90" s="5">
        <v>12329293000</v>
      </c>
    </row>
    <row r="91" spans="3:26" ht="15.5" x14ac:dyDescent="0.35">
      <c r="C91" t="s">
        <v>126</v>
      </c>
      <c r="D91" s="5">
        <v>27615216</v>
      </c>
      <c r="E91" s="5">
        <v>28962667</v>
      </c>
      <c r="F91" s="5">
        <v>29801965</v>
      </c>
      <c r="G91" s="5">
        <v>28465029</v>
      </c>
      <c r="I91" s="5">
        <v>29801965</v>
      </c>
      <c r="J91" s="5">
        <v>22730434</v>
      </c>
      <c r="K91" s="5">
        <v>34994512</v>
      </c>
      <c r="L91" s="5">
        <v>35212913</v>
      </c>
      <c r="M91" s="5">
        <v>44400923</v>
      </c>
      <c r="N91" s="5">
        <v>41365319</v>
      </c>
      <c r="O91" s="5">
        <v>49552939</v>
      </c>
      <c r="P91" s="5">
        <v>53059270</v>
      </c>
      <c r="Q91" s="5">
        <v>64022988</v>
      </c>
      <c r="R91" s="5">
        <v>75953234</v>
      </c>
      <c r="S91" s="5">
        <v>81666567</v>
      </c>
      <c r="T91" s="5">
        <v>88511161</v>
      </c>
      <c r="U91" s="5">
        <v>63015334</v>
      </c>
      <c r="V91" s="5">
        <v>352280268000</v>
      </c>
      <c r="W91" s="5">
        <v>356508090000</v>
      </c>
      <c r="X91" s="5">
        <v>329351088000</v>
      </c>
      <c r="Y91" s="5">
        <v>355301676000</v>
      </c>
      <c r="Z91" s="5">
        <v>384899112000</v>
      </c>
    </row>
    <row r="92" spans="3:26" ht="15.5" x14ac:dyDescent="0.35">
      <c r="C92" t="s">
        <v>128</v>
      </c>
      <c r="D92" s="5">
        <v>1386519</v>
      </c>
      <c r="E92" s="5">
        <v>1456934</v>
      </c>
      <c r="F92" s="5">
        <v>1475252</v>
      </c>
      <c r="G92" s="5">
        <v>1484274</v>
      </c>
      <c r="I92" s="5">
        <v>1475252</v>
      </c>
      <c r="J92" s="5">
        <v>1531845</v>
      </c>
      <c r="K92" s="5">
        <v>1733218</v>
      </c>
      <c r="L92" s="5">
        <v>1701060</v>
      </c>
      <c r="M92" s="5">
        <v>127245</v>
      </c>
    </row>
    <row r="93" spans="3:26" ht="15.5" x14ac:dyDescent="0.35">
      <c r="C93" t="s">
        <v>129</v>
      </c>
      <c r="D93" s="5">
        <v>179197174</v>
      </c>
      <c r="E93" s="5">
        <v>186575524</v>
      </c>
      <c r="F93" s="5">
        <v>184763452</v>
      </c>
      <c r="G93" s="5">
        <v>180339499</v>
      </c>
      <c r="I93" s="5">
        <v>184763452</v>
      </c>
      <c r="J93" s="5">
        <v>174305758</v>
      </c>
      <c r="K93" s="5">
        <v>212001379</v>
      </c>
      <c r="L93" s="5">
        <v>161844933</v>
      </c>
      <c r="M93" s="5">
        <v>77630726</v>
      </c>
      <c r="N93" s="5">
        <v>48220929</v>
      </c>
      <c r="O93" s="5">
        <v>55704051</v>
      </c>
      <c r="P93" s="5">
        <v>57510726</v>
      </c>
      <c r="Q93" s="5">
        <v>66805395</v>
      </c>
      <c r="R93" s="5">
        <v>77775919</v>
      </c>
      <c r="S93" s="5">
        <v>87200151</v>
      </c>
      <c r="T93" s="5">
        <v>95235627</v>
      </c>
      <c r="U93" s="5">
        <v>73412668</v>
      </c>
      <c r="V93" s="5">
        <v>444835106000</v>
      </c>
      <c r="W93" s="5">
        <v>443180909000</v>
      </c>
      <c r="X93" s="5">
        <v>398430304000</v>
      </c>
      <c r="Y93" s="5">
        <v>404792568000</v>
      </c>
      <c r="Z93" s="5">
        <v>432350087000</v>
      </c>
    </row>
    <row r="94" spans="3:26" ht="15.5" x14ac:dyDescent="0.35">
      <c r="C94" t="s">
        <v>130</v>
      </c>
      <c r="D94" s="5">
        <v>233185008</v>
      </c>
      <c r="E94" s="5">
        <v>243804764</v>
      </c>
      <c r="F94" s="5">
        <v>238335649</v>
      </c>
      <c r="G94" s="5">
        <v>238187031</v>
      </c>
      <c r="I94" s="5">
        <v>238335649</v>
      </c>
      <c r="J94" s="5">
        <v>227965515</v>
      </c>
      <c r="K94" s="5">
        <v>245446279</v>
      </c>
      <c r="L94" s="5">
        <v>180289993</v>
      </c>
      <c r="M94" s="5">
        <v>99945120</v>
      </c>
      <c r="N94" s="5">
        <v>53890353</v>
      </c>
      <c r="O94" s="5">
        <v>61101287</v>
      </c>
      <c r="P94" s="5">
        <v>68442839</v>
      </c>
      <c r="Q94" s="5">
        <v>77755290</v>
      </c>
      <c r="R94" s="5">
        <v>94297475</v>
      </c>
      <c r="S94" s="5">
        <v>108438664</v>
      </c>
      <c r="T94" s="5">
        <v>127135442</v>
      </c>
      <c r="U94" s="5">
        <v>108146303</v>
      </c>
      <c r="V94" s="5">
        <v>730931901000</v>
      </c>
      <c r="W94" s="5">
        <v>598977257000</v>
      </c>
      <c r="X94" s="5">
        <v>593412811000</v>
      </c>
      <c r="Y94" s="5">
        <v>562169537000</v>
      </c>
      <c r="Z94" s="5">
        <v>603909384000</v>
      </c>
    </row>
    <row r="95" spans="3:26" ht="15.5" x14ac:dyDescent="0.35">
      <c r="C95" t="s">
        <v>131</v>
      </c>
    </row>
    <row r="96" spans="3:26" ht="15.5" x14ac:dyDescent="0.35">
      <c r="C96" t="s">
        <v>132</v>
      </c>
    </row>
    <row r="97" spans="3:26" ht="15.5" x14ac:dyDescent="0.35">
      <c r="C97" t="s">
        <v>133</v>
      </c>
      <c r="D97" s="5">
        <v>69731315</v>
      </c>
      <c r="E97" s="5">
        <v>74149666</v>
      </c>
      <c r="F97" s="5">
        <v>66789955</v>
      </c>
      <c r="G97" s="5">
        <v>56150957</v>
      </c>
      <c r="I97" s="5">
        <v>66789955</v>
      </c>
      <c r="J97" s="5">
        <v>71188132</v>
      </c>
      <c r="K97" s="5">
        <v>86471381</v>
      </c>
      <c r="L97" s="5">
        <v>57558152</v>
      </c>
      <c r="M97" s="5">
        <v>44094720</v>
      </c>
      <c r="N97" s="5">
        <v>26756737</v>
      </c>
      <c r="O97" s="5">
        <v>21944991</v>
      </c>
      <c r="P97" s="5">
        <v>25761926</v>
      </c>
      <c r="Q97" s="5">
        <v>25125413</v>
      </c>
      <c r="R97" s="5">
        <v>37025496</v>
      </c>
      <c r="S97" s="5">
        <v>18701707</v>
      </c>
      <c r="T97" s="5">
        <v>15890336</v>
      </c>
      <c r="U97" s="5">
        <v>65105499</v>
      </c>
      <c r="V97" s="5">
        <v>333879042000</v>
      </c>
      <c r="W97" s="5">
        <v>132599795000</v>
      </c>
      <c r="X97" s="5">
        <v>252411024000</v>
      </c>
      <c r="Y97" s="5">
        <v>188752073000</v>
      </c>
      <c r="Z97" s="5">
        <v>278071254000</v>
      </c>
    </row>
    <row r="98" spans="3:26" ht="15.5" x14ac:dyDescent="0.35">
      <c r="C98" t="s">
        <v>271</v>
      </c>
      <c r="V98" s="5">
        <v>29010000000</v>
      </c>
      <c r="X98" s="5">
        <v>26973000000</v>
      </c>
      <c r="Y98" s="5">
        <v>28200000000</v>
      </c>
      <c r="Z98" s="5">
        <v>32850000000</v>
      </c>
    </row>
    <row r="99" spans="3:26" ht="15.5" x14ac:dyDescent="0.35">
      <c r="C99" t="s">
        <v>720</v>
      </c>
      <c r="W99" s="5">
        <v>47719627000</v>
      </c>
    </row>
    <row r="100" spans="3:26" ht="15.5" x14ac:dyDescent="0.35">
      <c r="C100" t="s">
        <v>134</v>
      </c>
      <c r="U100" s="5">
        <v>5146891</v>
      </c>
      <c r="V100" s="5">
        <v>49246786000</v>
      </c>
      <c r="W100" s="5">
        <v>30962264000</v>
      </c>
      <c r="X100" s="5">
        <v>33520152000</v>
      </c>
      <c r="Y100" s="5">
        <v>27308618000</v>
      </c>
      <c r="Z100" s="5">
        <v>49794577000</v>
      </c>
    </row>
    <row r="101" spans="3:26" ht="15.5" x14ac:dyDescent="0.35">
      <c r="C101" t="s">
        <v>272</v>
      </c>
      <c r="D101" s="5">
        <v>23816104</v>
      </c>
      <c r="E101" s="5">
        <v>26621737</v>
      </c>
      <c r="F101" s="5">
        <v>22227042</v>
      </c>
      <c r="G101" s="5">
        <v>23512908</v>
      </c>
      <c r="I101" s="5">
        <v>22227042</v>
      </c>
      <c r="J101" s="5">
        <v>32098019</v>
      </c>
      <c r="K101" s="5">
        <v>22904050</v>
      </c>
      <c r="L101" s="5">
        <v>21186869</v>
      </c>
      <c r="M101" s="5">
        <v>14671058</v>
      </c>
      <c r="N101" s="5">
        <v>5315362</v>
      </c>
      <c r="O101" s="5">
        <v>5073384</v>
      </c>
      <c r="P101" s="5">
        <v>6164756</v>
      </c>
      <c r="Q101" s="5">
        <v>3774137</v>
      </c>
      <c r="R101" s="5">
        <v>4657923</v>
      </c>
      <c r="S101" s="5">
        <v>3456038</v>
      </c>
      <c r="T101" s="5">
        <v>5741681</v>
      </c>
      <c r="U101" s="5">
        <v>5146891</v>
      </c>
      <c r="V101" s="5">
        <v>49246786000</v>
      </c>
      <c r="W101" s="5">
        <v>30962264000</v>
      </c>
      <c r="X101" s="5">
        <v>33520152000</v>
      </c>
      <c r="Y101" s="5">
        <v>27308618000</v>
      </c>
      <c r="Z101" s="5">
        <v>49794577000</v>
      </c>
    </row>
    <row r="102" spans="3:26" ht="15.5" x14ac:dyDescent="0.35">
      <c r="C102" t="s">
        <v>135</v>
      </c>
    </row>
    <row r="103" spans="3:26" ht="15.5" x14ac:dyDescent="0.35">
      <c r="C103" t="s">
        <v>273</v>
      </c>
      <c r="D103" s="5">
        <v>235824</v>
      </c>
      <c r="E103" s="5">
        <v>281052</v>
      </c>
      <c r="F103" s="5">
        <v>323723</v>
      </c>
      <c r="G103" s="5">
        <v>372377</v>
      </c>
      <c r="I103" s="5">
        <v>323723</v>
      </c>
      <c r="J103" s="5">
        <v>932249</v>
      </c>
      <c r="K103" s="5">
        <v>2842259</v>
      </c>
    </row>
    <row r="104" spans="3:26" ht="15.5" x14ac:dyDescent="0.35">
      <c r="C104" t="s">
        <v>137</v>
      </c>
      <c r="D104" s="5">
        <v>12978321</v>
      </c>
      <c r="E104" s="5">
        <v>14347445</v>
      </c>
      <c r="F104" s="5">
        <v>13762227</v>
      </c>
      <c r="G104" s="5">
        <v>14932378</v>
      </c>
      <c r="I104" s="5">
        <v>13762227</v>
      </c>
      <c r="J104" s="5">
        <v>20653608</v>
      </c>
      <c r="K104" s="5">
        <v>23592578</v>
      </c>
      <c r="L104" s="5">
        <v>14859919</v>
      </c>
      <c r="M104" s="5">
        <v>2620242</v>
      </c>
      <c r="N104" s="5">
        <v>1572505</v>
      </c>
      <c r="O104" s="5">
        <v>1730026</v>
      </c>
      <c r="P104" s="5">
        <v>837148</v>
      </c>
      <c r="Q104" s="5">
        <v>1105383</v>
      </c>
      <c r="R104" s="5">
        <v>1423875</v>
      </c>
      <c r="S104" s="5">
        <v>1140651</v>
      </c>
      <c r="T104" s="5">
        <v>890470</v>
      </c>
      <c r="U104" s="5">
        <v>565977</v>
      </c>
      <c r="V104" s="5">
        <v>12986643000</v>
      </c>
      <c r="W104" s="5">
        <v>11471329000</v>
      </c>
      <c r="X104" s="5">
        <v>10534770000</v>
      </c>
      <c r="Y104" s="5">
        <v>9772366000</v>
      </c>
      <c r="Z104" s="5">
        <v>6329478000</v>
      </c>
    </row>
    <row r="105" spans="3:26" ht="15.5" x14ac:dyDescent="0.35">
      <c r="C105" t="s">
        <v>136</v>
      </c>
      <c r="D105" s="5">
        <v>2427830</v>
      </c>
      <c r="E105" s="5">
        <v>4940696</v>
      </c>
      <c r="F105" s="5">
        <v>4913915</v>
      </c>
      <c r="G105" s="5">
        <v>2767705</v>
      </c>
      <c r="I105" s="5">
        <v>4913915</v>
      </c>
      <c r="J105" s="5">
        <v>3910619</v>
      </c>
      <c r="K105" s="5">
        <v>2034881</v>
      </c>
      <c r="L105" s="5">
        <v>175349</v>
      </c>
      <c r="M105" s="5">
        <v>2027126</v>
      </c>
      <c r="P105" s="5">
        <v>56106</v>
      </c>
      <c r="Q105" s="5">
        <v>61453</v>
      </c>
      <c r="R105" s="5">
        <v>211320</v>
      </c>
      <c r="S105" s="5">
        <v>215938</v>
      </c>
      <c r="T105" s="5">
        <v>417096</v>
      </c>
      <c r="U105" s="5">
        <v>116158</v>
      </c>
      <c r="V105" s="5">
        <v>1552054000</v>
      </c>
      <c r="W105" s="5">
        <v>2102577000</v>
      </c>
      <c r="X105" s="5">
        <v>1870520000</v>
      </c>
      <c r="Y105" s="5">
        <v>5604260000</v>
      </c>
      <c r="Z105" s="5">
        <v>3293814000</v>
      </c>
    </row>
    <row r="106" spans="3:26" ht="15.5" x14ac:dyDescent="0.35">
      <c r="C106" t="s">
        <v>152</v>
      </c>
    </row>
    <row r="107" spans="3:26" ht="15.5" x14ac:dyDescent="0.35">
      <c r="C107" t="s">
        <v>140</v>
      </c>
    </row>
    <row r="108" spans="3:26" ht="15.5" x14ac:dyDescent="0.35">
      <c r="C108" t="s">
        <v>141</v>
      </c>
      <c r="Q108" s="5">
        <v>701660</v>
      </c>
      <c r="R108" s="5">
        <v>760436</v>
      </c>
      <c r="S108" s="5">
        <v>19357810</v>
      </c>
      <c r="T108" s="5">
        <v>29757252</v>
      </c>
      <c r="U108" s="5">
        <v>15421094</v>
      </c>
      <c r="V108" s="5">
        <v>120943382000</v>
      </c>
      <c r="W108" s="5">
        <v>143078981000</v>
      </c>
      <c r="X108" s="5">
        <v>116663870000</v>
      </c>
      <c r="Y108" s="5">
        <v>145184551000</v>
      </c>
      <c r="Z108" s="5">
        <v>107468001000</v>
      </c>
    </row>
    <row r="109" spans="3:26" ht="15.5" x14ac:dyDescent="0.35">
      <c r="C109" t="s">
        <v>274</v>
      </c>
      <c r="D109" s="5">
        <v>11179942</v>
      </c>
      <c r="E109" s="5">
        <v>11729887</v>
      </c>
      <c r="F109" s="5">
        <v>11857135</v>
      </c>
      <c r="G109" s="5">
        <v>23846903</v>
      </c>
      <c r="I109" s="5">
        <v>11857135</v>
      </c>
      <c r="J109" s="5">
        <v>24554955</v>
      </c>
      <c r="K109" s="5">
        <v>25545021</v>
      </c>
    </row>
    <row r="110" spans="3:26" ht="15.5" x14ac:dyDescent="0.35">
      <c r="C110" t="s">
        <v>277</v>
      </c>
      <c r="D110" s="5">
        <v>5895086</v>
      </c>
      <c r="E110" s="5">
        <v>7077151</v>
      </c>
      <c r="F110" s="5">
        <v>8060012</v>
      </c>
      <c r="G110" s="5">
        <v>4651273</v>
      </c>
      <c r="I110" s="5">
        <v>8060012</v>
      </c>
      <c r="J110" s="5">
        <v>1526244</v>
      </c>
      <c r="K110" s="5">
        <v>420105</v>
      </c>
      <c r="L110" s="5">
        <v>251605</v>
      </c>
      <c r="M110" s="5">
        <v>339168</v>
      </c>
      <c r="N110" s="5">
        <v>404348</v>
      </c>
      <c r="O110" s="5">
        <v>226535</v>
      </c>
      <c r="P110" s="5">
        <v>559780</v>
      </c>
      <c r="Q110" s="5">
        <v>44252</v>
      </c>
      <c r="R110" s="5">
        <v>2152201</v>
      </c>
      <c r="S110" s="5">
        <v>2805465</v>
      </c>
      <c r="T110" s="5">
        <v>4523876</v>
      </c>
      <c r="U110" s="5">
        <v>1237008</v>
      </c>
      <c r="V110" s="5">
        <v>13157442000</v>
      </c>
      <c r="W110" s="5">
        <v>1314566000</v>
      </c>
      <c r="X110" s="5">
        <v>190201000</v>
      </c>
      <c r="Y110" s="5">
        <v>48793000</v>
      </c>
      <c r="Z110" s="5">
        <v>269709000</v>
      </c>
    </row>
    <row r="111" spans="3:26" ht="15.5" x14ac:dyDescent="0.35">
      <c r="C111" t="s">
        <v>144</v>
      </c>
      <c r="D111" s="5">
        <v>28766454</v>
      </c>
      <c r="E111" s="5">
        <v>23828222</v>
      </c>
      <c r="F111" s="5">
        <v>21536733</v>
      </c>
      <c r="G111" s="5">
        <v>10357706</v>
      </c>
      <c r="I111" s="5">
        <v>21536733</v>
      </c>
      <c r="J111" s="5">
        <v>8934581</v>
      </c>
      <c r="K111" s="5">
        <v>34912161</v>
      </c>
      <c r="L111" s="5">
        <v>14865145</v>
      </c>
      <c r="M111" s="5">
        <v>15714090</v>
      </c>
      <c r="N111" s="5">
        <v>10452536</v>
      </c>
      <c r="O111" s="5">
        <v>7221528</v>
      </c>
      <c r="P111" s="5">
        <v>11682470</v>
      </c>
      <c r="Q111" s="5">
        <v>14240746</v>
      </c>
      <c r="R111" s="5">
        <v>19547491</v>
      </c>
      <c r="S111" s="5">
        <v>6950352</v>
      </c>
      <c r="T111" s="5">
        <v>6521772</v>
      </c>
      <c r="U111" s="5">
        <v>4819640</v>
      </c>
      <c r="V111" s="5">
        <v>118039269000</v>
      </c>
      <c r="W111" s="5">
        <v>82182220000</v>
      </c>
      <c r="X111" s="5">
        <v>117588000000</v>
      </c>
      <c r="Y111" s="5">
        <v>89889817000</v>
      </c>
      <c r="Z111" s="5">
        <v>137388143000</v>
      </c>
    </row>
    <row r="112" spans="3:26" ht="15.5" x14ac:dyDescent="0.35">
      <c r="C112" t="s">
        <v>145</v>
      </c>
      <c r="D112" s="5">
        <v>32098320</v>
      </c>
      <c r="E112" s="5">
        <v>34707511</v>
      </c>
      <c r="F112" s="5">
        <v>36665913</v>
      </c>
      <c r="G112" s="5">
        <v>46425149</v>
      </c>
      <c r="I112" s="5">
        <v>36665913</v>
      </c>
      <c r="J112" s="5">
        <v>48412070</v>
      </c>
      <c r="K112" s="5">
        <v>55834066</v>
      </c>
      <c r="L112" s="5">
        <v>47374677</v>
      </c>
      <c r="M112" s="5">
        <v>29264845</v>
      </c>
      <c r="N112" s="5">
        <v>12155164</v>
      </c>
      <c r="O112" s="5">
        <v>3354749</v>
      </c>
      <c r="P112" s="5">
        <v>4279709</v>
      </c>
      <c r="Q112" s="5">
        <v>8525463</v>
      </c>
      <c r="R112" s="5">
        <v>13336347</v>
      </c>
      <c r="S112" s="5">
        <v>31660023</v>
      </c>
      <c r="T112" s="5">
        <v>43985668</v>
      </c>
      <c r="U112" s="5">
        <v>20387618</v>
      </c>
      <c r="V112" s="5">
        <v>223199890000</v>
      </c>
      <c r="W112" s="5">
        <v>259705633000</v>
      </c>
      <c r="X112" s="5">
        <v>160035609000</v>
      </c>
      <c r="Y112" s="5">
        <v>186878206000</v>
      </c>
      <c r="Z112" s="5">
        <v>136237834000</v>
      </c>
    </row>
    <row r="113" spans="3:26" ht="15.5" x14ac:dyDescent="0.35">
      <c r="C113" t="s">
        <v>146</v>
      </c>
      <c r="D113" s="5">
        <v>32098320</v>
      </c>
      <c r="E113" s="5">
        <v>34707511</v>
      </c>
      <c r="F113" s="5">
        <v>36665913</v>
      </c>
      <c r="G113" s="5">
        <v>46425149</v>
      </c>
      <c r="I113" s="5">
        <v>36665913</v>
      </c>
      <c r="J113" s="5">
        <v>48412070</v>
      </c>
      <c r="K113" s="5">
        <v>55834066</v>
      </c>
      <c r="L113" s="5">
        <v>47374677</v>
      </c>
      <c r="M113" s="5">
        <v>29264845</v>
      </c>
      <c r="N113" s="5">
        <v>12155164</v>
      </c>
      <c r="O113" s="5">
        <v>3354749</v>
      </c>
      <c r="P113" s="5">
        <v>4279709</v>
      </c>
      <c r="Q113" s="5">
        <v>8525463</v>
      </c>
      <c r="R113" s="5">
        <v>13336347</v>
      </c>
      <c r="S113" s="5">
        <v>31660023</v>
      </c>
      <c r="T113" s="5">
        <v>43985668</v>
      </c>
      <c r="U113" s="5">
        <v>20387618</v>
      </c>
      <c r="V113" s="5">
        <v>223199890000</v>
      </c>
      <c r="W113" s="5">
        <v>259705633000</v>
      </c>
      <c r="X113" s="5">
        <v>160035609000</v>
      </c>
      <c r="Y113" s="5">
        <v>186878206000</v>
      </c>
      <c r="Z113" s="5">
        <v>136237834000</v>
      </c>
    </row>
    <row r="114" spans="3:26" ht="15.5" x14ac:dyDescent="0.35">
      <c r="C114" t="s">
        <v>343</v>
      </c>
      <c r="L114" s="5">
        <v>235393</v>
      </c>
      <c r="M114" s="5">
        <v>7960031</v>
      </c>
    </row>
    <row r="115" spans="3:26" ht="15.5" x14ac:dyDescent="0.35">
      <c r="C115" t="s">
        <v>147</v>
      </c>
      <c r="E115" s="5">
        <v>278336</v>
      </c>
      <c r="F115" s="5">
        <v>487104</v>
      </c>
      <c r="G115" s="5">
        <v>895492</v>
      </c>
      <c r="I115" s="5">
        <v>487104</v>
      </c>
      <c r="J115" s="5">
        <v>924193</v>
      </c>
      <c r="K115" s="5">
        <v>420328</v>
      </c>
      <c r="L115" s="5">
        <v>4970350</v>
      </c>
      <c r="M115" s="5">
        <v>3152935</v>
      </c>
    </row>
    <row r="116" spans="3:26" ht="15.5" x14ac:dyDescent="0.35">
      <c r="C116" t="s">
        <v>545</v>
      </c>
      <c r="D116" s="5">
        <v>11683273</v>
      </c>
      <c r="E116" s="5">
        <v>12316561</v>
      </c>
      <c r="F116" s="5">
        <v>12563064</v>
      </c>
      <c r="G116" s="5">
        <v>5884976</v>
      </c>
      <c r="I116" s="5">
        <v>12563064</v>
      </c>
      <c r="J116" s="5">
        <v>6437641</v>
      </c>
      <c r="K116" s="5">
        <v>11622125</v>
      </c>
      <c r="L116" s="5">
        <v>14987392</v>
      </c>
      <c r="N116" s="5">
        <v>7089682</v>
      </c>
      <c r="W116" s="5">
        <v>27204000000</v>
      </c>
    </row>
    <row r="117" spans="3:26" ht="15.5" x14ac:dyDescent="0.35">
      <c r="C117" t="s">
        <v>150</v>
      </c>
    </row>
    <row r="118" spans="3:26" ht="15.5" x14ac:dyDescent="0.35">
      <c r="C118" t="s">
        <v>151</v>
      </c>
      <c r="D118" s="5">
        <v>17075028</v>
      </c>
      <c r="E118" s="5">
        <v>18807038</v>
      </c>
      <c r="F118" s="5">
        <v>19917147</v>
      </c>
      <c r="G118" s="5">
        <v>28498176</v>
      </c>
      <c r="I118" s="5">
        <v>19917147</v>
      </c>
      <c r="J118" s="5">
        <v>26081199</v>
      </c>
      <c r="K118" s="5">
        <v>25965126</v>
      </c>
      <c r="L118" s="5">
        <v>251605</v>
      </c>
      <c r="M118" s="5">
        <v>339168</v>
      </c>
      <c r="N118" s="5">
        <v>404348</v>
      </c>
      <c r="O118" s="5">
        <v>226535</v>
      </c>
      <c r="P118" s="5">
        <v>559780</v>
      </c>
      <c r="Q118" s="5">
        <v>745912</v>
      </c>
      <c r="R118" s="5">
        <v>2912637</v>
      </c>
      <c r="S118" s="5">
        <v>22163275</v>
      </c>
      <c r="T118" s="5">
        <v>34281128</v>
      </c>
      <c r="U118" s="5">
        <v>16658102</v>
      </c>
      <c r="V118" s="5">
        <v>134100824000</v>
      </c>
      <c r="W118" s="5">
        <v>144393547000</v>
      </c>
      <c r="X118" s="5">
        <v>116854071000</v>
      </c>
      <c r="Y118" s="5">
        <v>145233344000</v>
      </c>
      <c r="Z118" s="5">
        <v>107737710000</v>
      </c>
    </row>
    <row r="119" spans="3:26" ht="15.5" x14ac:dyDescent="0.35">
      <c r="C119" t="s">
        <v>596</v>
      </c>
      <c r="D119" s="5">
        <v>1983538</v>
      </c>
      <c r="E119" s="5">
        <v>1835827</v>
      </c>
      <c r="F119" s="5">
        <v>2184567</v>
      </c>
      <c r="G119" s="5">
        <v>647503</v>
      </c>
      <c r="I119" s="5">
        <v>2184567</v>
      </c>
      <c r="J119" s="5">
        <v>3982351</v>
      </c>
      <c r="K119" s="5">
        <v>2598301</v>
      </c>
      <c r="L119" s="5">
        <v>14130036</v>
      </c>
      <c r="M119" s="5">
        <v>4902963</v>
      </c>
      <c r="N119" s="5">
        <v>2218047</v>
      </c>
      <c r="O119" s="5">
        <v>589577</v>
      </c>
      <c r="P119" s="5">
        <v>979757</v>
      </c>
      <c r="Q119" s="5">
        <v>4274555</v>
      </c>
      <c r="R119" s="5">
        <v>7525866</v>
      </c>
      <c r="S119" s="5">
        <v>7079752</v>
      </c>
      <c r="T119" s="5">
        <v>6238703</v>
      </c>
      <c r="U119" s="5">
        <v>1295811</v>
      </c>
      <c r="V119" s="5">
        <v>58137705000</v>
      </c>
      <c r="W119" s="5">
        <v>10559648000</v>
      </c>
      <c r="X119" s="5">
        <v>17441245000</v>
      </c>
      <c r="Y119" s="5">
        <v>19735672000</v>
      </c>
      <c r="Z119" s="5">
        <v>12084133000</v>
      </c>
    </row>
    <row r="120" spans="3:26" ht="15.5" x14ac:dyDescent="0.35">
      <c r="C120" t="s">
        <v>154</v>
      </c>
      <c r="D120" s="5">
        <v>101829635</v>
      </c>
      <c r="E120" s="5">
        <v>108857177</v>
      </c>
      <c r="F120" s="5">
        <v>103455868</v>
      </c>
      <c r="G120" s="5">
        <v>102576106</v>
      </c>
      <c r="I120" s="5">
        <v>103455868</v>
      </c>
      <c r="J120" s="5">
        <v>119600202</v>
      </c>
      <c r="K120" s="5">
        <v>142305447</v>
      </c>
      <c r="L120" s="5">
        <v>104932829</v>
      </c>
      <c r="M120" s="5">
        <v>73359565</v>
      </c>
      <c r="N120" s="5">
        <v>38911901</v>
      </c>
      <c r="O120" s="5">
        <v>25299740</v>
      </c>
      <c r="P120" s="5">
        <v>30041635</v>
      </c>
      <c r="Q120" s="5">
        <v>33650876</v>
      </c>
      <c r="R120" s="5">
        <v>50361843</v>
      </c>
      <c r="S120" s="5">
        <v>50361730</v>
      </c>
      <c r="T120" s="5">
        <v>59876004</v>
      </c>
      <c r="U120" s="5">
        <v>85493117</v>
      </c>
      <c r="V120" s="5">
        <v>557078932000</v>
      </c>
      <c r="W120" s="5">
        <v>392305428000</v>
      </c>
      <c r="X120" s="5">
        <v>412446633000</v>
      </c>
      <c r="Y120" s="5">
        <v>375630279000</v>
      </c>
      <c r="Z120" s="5">
        <v>414309088000</v>
      </c>
    </row>
    <row r="121" spans="3:26" ht="15.5" x14ac:dyDescent="0.35">
      <c r="C121" t="s">
        <v>155</v>
      </c>
    </row>
    <row r="122" spans="3:26" ht="15.5" x14ac:dyDescent="0.35">
      <c r="C122" t="s">
        <v>156</v>
      </c>
      <c r="D122" s="5">
        <v>147759686</v>
      </c>
      <c r="E122" s="5">
        <v>147759686</v>
      </c>
      <c r="F122" s="5">
        <v>147759686</v>
      </c>
      <c r="G122" s="5">
        <v>147759335</v>
      </c>
      <c r="I122" s="5">
        <v>147759686</v>
      </c>
      <c r="J122" s="5">
        <v>129256163</v>
      </c>
      <c r="K122" s="5">
        <v>129256163</v>
      </c>
      <c r="L122" s="5">
        <v>129256163</v>
      </c>
      <c r="M122" s="5">
        <v>81725166</v>
      </c>
      <c r="N122" s="5">
        <v>79177823</v>
      </c>
      <c r="O122" s="5">
        <v>79177823</v>
      </c>
      <c r="P122" s="5">
        <v>76610978</v>
      </c>
      <c r="Q122" s="5">
        <v>76610978</v>
      </c>
      <c r="R122" s="5">
        <v>74166549</v>
      </c>
      <c r="S122" s="5">
        <v>74166549</v>
      </c>
      <c r="T122" s="5">
        <v>74166549</v>
      </c>
      <c r="U122" s="5">
        <v>36509811</v>
      </c>
      <c r="V122" s="5">
        <v>325573887000</v>
      </c>
      <c r="W122" s="5">
        <v>325573887000</v>
      </c>
      <c r="X122" s="5">
        <v>266322592000</v>
      </c>
      <c r="Y122" s="5">
        <v>232272342000</v>
      </c>
      <c r="Z122" s="5">
        <v>214960514000</v>
      </c>
    </row>
    <row r="123" spans="3:26" ht="15.5" x14ac:dyDescent="0.35">
      <c r="C123" t="s">
        <v>1812</v>
      </c>
      <c r="D123" s="5">
        <v>147759686</v>
      </c>
      <c r="E123" s="5">
        <v>147759686</v>
      </c>
      <c r="F123" s="5">
        <v>147759686</v>
      </c>
      <c r="G123" s="5">
        <v>147759335</v>
      </c>
      <c r="I123" s="5">
        <v>147759686</v>
      </c>
      <c r="J123" s="5">
        <v>129256163</v>
      </c>
      <c r="K123" s="5">
        <v>129256163</v>
      </c>
      <c r="L123" s="5">
        <v>129256163</v>
      </c>
      <c r="M123" s="5">
        <v>81725166</v>
      </c>
      <c r="N123" s="5">
        <v>79177823</v>
      </c>
      <c r="O123" s="5">
        <v>79177823</v>
      </c>
      <c r="P123" s="5">
        <v>76610978</v>
      </c>
      <c r="Q123" s="5">
        <v>76610978</v>
      </c>
      <c r="R123" s="5">
        <v>74166549</v>
      </c>
      <c r="S123" s="5">
        <v>74166549</v>
      </c>
      <c r="T123" s="5">
        <v>74166549</v>
      </c>
      <c r="U123" s="5">
        <v>36509811</v>
      </c>
      <c r="V123" s="5">
        <v>325573887000</v>
      </c>
      <c r="W123" s="5">
        <v>325573887000</v>
      </c>
      <c r="X123" s="5">
        <v>266322592000</v>
      </c>
      <c r="Y123" s="5">
        <v>232272342000</v>
      </c>
      <c r="Z123" s="5">
        <v>214960514000</v>
      </c>
    </row>
    <row r="124" spans="3:26" ht="15.5" x14ac:dyDescent="0.35">
      <c r="C124" t="s">
        <v>157</v>
      </c>
      <c r="N124" s="5">
        <v>1594671</v>
      </c>
      <c r="O124" s="5">
        <v>15542295</v>
      </c>
      <c r="P124" s="5">
        <v>15542295</v>
      </c>
      <c r="Q124" s="5">
        <v>15542295</v>
      </c>
      <c r="R124" s="5">
        <v>10333118</v>
      </c>
      <c r="S124" s="5">
        <v>10333119</v>
      </c>
      <c r="T124" s="5">
        <v>10333119</v>
      </c>
      <c r="U124" s="5">
        <v>2457984</v>
      </c>
      <c r="V124" s="5">
        <v>24766375000</v>
      </c>
      <c r="W124" s="5">
        <v>24766375000</v>
      </c>
      <c r="X124" s="5">
        <v>24766375000</v>
      </c>
      <c r="Y124" s="5">
        <v>24766375000</v>
      </c>
      <c r="Z124" s="5">
        <v>10365618000</v>
      </c>
    </row>
    <row r="125" spans="3:26" ht="15.5" x14ac:dyDescent="0.35">
      <c r="C125" t="s">
        <v>158</v>
      </c>
      <c r="D125" s="5">
        <v>4993789</v>
      </c>
      <c r="E125" s="5">
        <v>4505811</v>
      </c>
      <c r="F125" s="5">
        <v>4032754</v>
      </c>
      <c r="G125" s="5">
        <v>3592374</v>
      </c>
      <c r="I125" s="5">
        <v>4032754</v>
      </c>
      <c r="J125" s="5">
        <v>-3577913</v>
      </c>
      <c r="K125" s="5">
        <v>-11255039</v>
      </c>
      <c r="L125" s="5">
        <v>-37633810</v>
      </c>
      <c r="M125" s="5">
        <v>-71370766</v>
      </c>
      <c r="N125" s="5">
        <v>-68199210</v>
      </c>
      <c r="O125" s="5">
        <v>-61787590</v>
      </c>
      <c r="P125" s="5">
        <v>-56814641</v>
      </c>
      <c r="Q125" s="5">
        <v>-49868766</v>
      </c>
      <c r="R125" s="5">
        <v>-43010833</v>
      </c>
      <c r="S125" s="5">
        <v>-32027489</v>
      </c>
      <c r="T125" s="5">
        <v>-20744178</v>
      </c>
      <c r="U125" s="5">
        <v>-18510062</v>
      </c>
      <c r="V125" s="5">
        <v>-176487375000</v>
      </c>
      <c r="W125" s="5">
        <v>-143668433000</v>
      </c>
      <c r="X125" s="5">
        <v>-110122789000</v>
      </c>
      <c r="Y125" s="5">
        <v>-70499459000</v>
      </c>
      <c r="Z125" s="5">
        <v>-35725836000</v>
      </c>
    </row>
    <row r="126" spans="3:26" ht="15.5" x14ac:dyDescent="0.35">
      <c r="C126" t="s">
        <v>159</v>
      </c>
      <c r="D126" s="5">
        <v>263894</v>
      </c>
      <c r="E126" s="5">
        <v>263894</v>
      </c>
      <c r="F126" s="5">
        <v>263894</v>
      </c>
      <c r="G126" s="5">
        <v>263894</v>
      </c>
      <c r="I126" s="5">
        <v>263894</v>
      </c>
      <c r="J126" s="5">
        <v>263894</v>
      </c>
      <c r="K126" s="5">
        <v>263894</v>
      </c>
      <c r="L126" s="5">
        <v>263894</v>
      </c>
      <c r="M126" s="5">
        <v>263894</v>
      </c>
      <c r="N126" s="5">
        <v>263894</v>
      </c>
      <c r="O126" s="5">
        <v>263894</v>
      </c>
      <c r="P126" s="5">
        <v>263894</v>
      </c>
      <c r="Q126" s="5">
        <v>263894</v>
      </c>
      <c r="R126" s="5">
        <v>263894</v>
      </c>
      <c r="S126" s="5">
        <v>263894</v>
      </c>
      <c r="T126" s="5">
        <v>263894</v>
      </c>
      <c r="U126" s="5">
        <v>263894</v>
      </c>
      <c r="V126" s="5">
        <v>2551851000</v>
      </c>
      <c r="W126" s="5">
        <v>2551851000</v>
      </c>
      <c r="X126" s="5">
        <v>2551851000</v>
      </c>
      <c r="Y126" s="5">
        <v>2551851000</v>
      </c>
      <c r="Z126" s="5">
        <v>2551851000</v>
      </c>
    </row>
    <row r="127" spans="3:26" ht="15.5" x14ac:dyDescent="0.35">
      <c r="C127" t="s">
        <v>160</v>
      </c>
      <c r="D127" s="5">
        <v>4729895</v>
      </c>
      <c r="E127" s="5">
        <v>4241917</v>
      </c>
      <c r="F127" s="5">
        <v>3768860</v>
      </c>
      <c r="G127" s="5">
        <v>3328480</v>
      </c>
      <c r="I127" s="5">
        <v>3768860</v>
      </c>
      <c r="J127" s="5">
        <v>-3841807</v>
      </c>
      <c r="K127" s="5">
        <v>-11518933</v>
      </c>
      <c r="L127" s="5">
        <v>-37897704</v>
      </c>
      <c r="M127" s="5">
        <v>-71634660</v>
      </c>
      <c r="N127" s="5">
        <v>-68463104</v>
      </c>
      <c r="O127" s="5">
        <v>-62051484</v>
      </c>
      <c r="P127" s="5">
        <v>-57078535</v>
      </c>
      <c r="Q127" s="5">
        <v>-50132660</v>
      </c>
      <c r="R127" s="5">
        <v>-43274727</v>
      </c>
      <c r="S127" s="5">
        <v>-32291383</v>
      </c>
      <c r="T127" s="5">
        <v>-21008072</v>
      </c>
      <c r="U127" s="5">
        <v>-18773956</v>
      </c>
      <c r="V127" s="5">
        <v>-179039226000</v>
      </c>
      <c r="W127" s="5">
        <v>-146220284000</v>
      </c>
      <c r="X127" s="5">
        <v>-112674640000</v>
      </c>
      <c r="Y127" s="5">
        <v>-73051310000</v>
      </c>
      <c r="Z127" s="5">
        <v>-38277687000</v>
      </c>
    </row>
    <row r="128" spans="3:26" ht="15.5" x14ac:dyDescent="0.35">
      <c r="C128" t="s">
        <v>161</v>
      </c>
      <c r="D128" s="5">
        <v>4993789</v>
      </c>
      <c r="E128" s="5">
        <v>4505811</v>
      </c>
      <c r="F128" s="5">
        <v>4032754</v>
      </c>
      <c r="G128" s="5">
        <v>3592374</v>
      </c>
      <c r="I128" s="5">
        <v>4032754</v>
      </c>
      <c r="J128" s="5">
        <v>-3577913</v>
      </c>
      <c r="K128" s="5">
        <v>-11255039</v>
      </c>
      <c r="L128" s="5">
        <v>-37633810</v>
      </c>
      <c r="M128" s="5">
        <v>-71370766</v>
      </c>
      <c r="N128" s="5">
        <v>-68199210</v>
      </c>
      <c r="O128" s="5">
        <v>-61787590</v>
      </c>
      <c r="P128" s="5">
        <v>-56814641</v>
      </c>
      <c r="Q128" s="5">
        <v>-49868766</v>
      </c>
      <c r="R128" s="5">
        <v>-43010833</v>
      </c>
      <c r="S128" s="5">
        <v>-32027489</v>
      </c>
      <c r="T128" s="5">
        <v>-20744178</v>
      </c>
      <c r="U128" s="5">
        <v>-18510062</v>
      </c>
      <c r="V128" s="5">
        <v>-176487375000</v>
      </c>
      <c r="W128" s="5">
        <v>-143668433000</v>
      </c>
      <c r="X128" s="5">
        <v>-110122789000</v>
      </c>
      <c r="Y128" s="5">
        <v>-70499459000</v>
      </c>
      <c r="Z128" s="5">
        <v>-35725836000</v>
      </c>
    </row>
    <row r="129" spans="2:26" ht="15.5" x14ac:dyDescent="0.35">
      <c r="C129" t="s">
        <v>162</v>
      </c>
      <c r="D129" s="5">
        <v>-517612</v>
      </c>
      <c r="E129" s="5">
        <v>165536</v>
      </c>
      <c r="F129" s="5">
        <v>115829</v>
      </c>
      <c r="G129" s="5">
        <v>336628</v>
      </c>
      <c r="I129" s="5">
        <v>115829</v>
      </c>
      <c r="J129" s="5">
        <v>90307</v>
      </c>
      <c r="K129" s="5">
        <v>240663</v>
      </c>
      <c r="L129" s="5">
        <v>132500</v>
      </c>
      <c r="M129" s="5">
        <v>10568117</v>
      </c>
      <c r="N129" s="5">
        <v>6</v>
      </c>
      <c r="O129" s="5">
        <v>5</v>
      </c>
      <c r="P129" s="5">
        <v>6</v>
      </c>
      <c r="Q129" s="5">
        <v>6</v>
      </c>
      <c r="R129" s="5">
        <v>7</v>
      </c>
      <c r="S129" s="5">
        <v>7</v>
      </c>
      <c r="T129" s="5">
        <v>8</v>
      </c>
      <c r="U129" s="5">
        <v>8</v>
      </c>
      <c r="V129" s="5">
        <v>82000</v>
      </c>
    </row>
    <row r="130" spans="2:26" ht="15.5" x14ac:dyDescent="0.35">
      <c r="C130" t="s">
        <v>10</v>
      </c>
      <c r="D130" s="5">
        <v>131355373</v>
      </c>
      <c r="E130" s="5">
        <v>134947587</v>
      </c>
      <c r="F130" s="5">
        <v>134879781</v>
      </c>
      <c r="G130" s="5">
        <v>135610925</v>
      </c>
      <c r="I130" s="5">
        <v>134879781</v>
      </c>
      <c r="J130" s="5">
        <v>108365313</v>
      </c>
      <c r="K130" s="5">
        <v>103140832</v>
      </c>
      <c r="L130" s="5">
        <v>75357164</v>
      </c>
      <c r="M130" s="5">
        <v>26585554</v>
      </c>
      <c r="N130" s="5">
        <v>14978452</v>
      </c>
      <c r="O130" s="5">
        <v>35801547</v>
      </c>
      <c r="P130" s="5">
        <v>38401204</v>
      </c>
      <c r="Q130" s="5">
        <v>44104414</v>
      </c>
      <c r="R130" s="5">
        <v>43935631</v>
      </c>
      <c r="S130" s="5">
        <v>58076934</v>
      </c>
      <c r="T130" s="5">
        <v>67259441</v>
      </c>
      <c r="U130" s="5">
        <v>22653188</v>
      </c>
      <c r="V130" s="5">
        <v>173852969000</v>
      </c>
      <c r="W130" s="5">
        <v>206671829000</v>
      </c>
      <c r="X130" s="5">
        <v>180966178000</v>
      </c>
      <c r="Y130" s="5">
        <v>186539258000</v>
      </c>
      <c r="Z130" s="5">
        <v>189600296000</v>
      </c>
    </row>
    <row r="131" spans="2:26" ht="15.5" x14ac:dyDescent="0.35">
      <c r="C131" t="s">
        <v>163</v>
      </c>
      <c r="D131" s="5">
        <v>233185008</v>
      </c>
      <c r="E131" s="5">
        <v>243804764</v>
      </c>
      <c r="F131" s="5">
        <v>238335649</v>
      </c>
      <c r="G131" s="5">
        <v>238187031</v>
      </c>
      <c r="I131" s="5">
        <v>238335649</v>
      </c>
      <c r="J131" s="5">
        <v>227965515</v>
      </c>
      <c r="K131" s="5">
        <v>245446279</v>
      </c>
      <c r="L131" s="5">
        <v>180289993</v>
      </c>
      <c r="M131" s="5">
        <v>99945119</v>
      </c>
      <c r="N131" s="5">
        <v>53890353</v>
      </c>
      <c r="O131" s="5">
        <v>61101287</v>
      </c>
      <c r="P131" s="5">
        <v>68442839</v>
      </c>
      <c r="Q131" s="5">
        <v>77755290</v>
      </c>
      <c r="R131" s="5">
        <v>94297474</v>
      </c>
      <c r="S131" s="5">
        <v>108438664</v>
      </c>
      <c r="T131" s="5">
        <v>127135445</v>
      </c>
      <c r="U131" s="5">
        <v>108146305</v>
      </c>
      <c r="V131" s="5">
        <v>730931901000</v>
      </c>
      <c r="W131" s="5">
        <v>598977257000</v>
      </c>
      <c r="X131" s="5">
        <v>593412811000</v>
      </c>
      <c r="Y131" s="5">
        <v>562169537000</v>
      </c>
      <c r="Z131" s="5">
        <v>603909384000</v>
      </c>
    </row>
    <row r="132" spans="2:26" ht="15.5" x14ac:dyDescent="0.35">
      <c r="C132" t="s">
        <v>164</v>
      </c>
      <c r="D132" s="5">
        <v>31275814577</v>
      </c>
      <c r="E132" s="5">
        <v>31275814577</v>
      </c>
      <c r="F132" s="5">
        <v>31275814577</v>
      </c>
      <c r="G132" s="5">
        <v>31275814577</v>
      </c>
      <c r="I132" s="5">
        <v>31275814577</v>
      </c>
      <c r="J132" s="5">
        <v>25238245486</v>
      </c>
      <c r="K132" s="5">
        <v>25238245486</v>
      </c>
      <c r="L132" s="5">
        <v>25238245486</v>
      </c>
      <c r="M132" s="5">
        <v>11415812114</v>
      </c>
      <c r="N132" s="5">
        <v>10697665114</v>
      </c>
      <c r="O132" s="5">
        <v>10697665114</v>
      </c>
      <c r="P132" s="5">
        <v>9979518088</v>
      </c>
      <c r="Q132" s="5">
        <v>9979518088</v>
      </c>
      <c r="R132" s="5">
        <v>9326826088</v>
      </c>
      <c r="S132" s="5">
        <v>9326826088</v>
      </c>
      <c r="T132" s="5">
        <v>9326826088</v>
      </c>
      <c r="U132" s="5">
        <v>4657364708</v>
      </c>
      <c r="V132" s="5">
        <v>4188754327</v>
      </c>
      <c r="W132" s="5">
        <v>4188754327</v>
      </c>
      <c r="X132" s="5">
        <v>3003728417</v>
      </c>
      <c r="Y132" s="5">
        <v>2322723417</v>
      </c>
      <c r="Z132" s="5">
        <v>2149605138</v>
      </c>
    </row>
    <row r="134" spans="2:26" ht="15.5" x14ac:dyDescent="0.35">
      <c r="B134" t="s">
        <v>165</v>
      </c>
      <c r="C134" t="s">
        <v>166</v>
      </c>
      <c r="D134" s="5">
        <v>-6556892</v>
      </c>
      <c r="E134" s="5">
        <v>5667206</v>
      </c>
      <c r="F134" s="5">
        <v>3412998</v>
      </c>
      <c r="G134" s="5">
        <v>6963124</v>
      </c>
      <c r="I134" s="5">
        <v>3163098</v>
      </c>
      <c r="J134" s="5">
        <v>16737022</v>
      </c>
      <c r="K134" s="5">
        <v>-25465211</v>
      </c>
      <c r="L134" s="5">
        <v>12644415</v>
      </c>
      <c r="M134" s="5">
        <v>2831754</v>
      </c>
      <c r="N134" s="5">
        <v>2572526</v>
      </c>
      <c r="O134" s="5">
        <v>2635210</v>
      </c>
      <c r="P134" s="5">
        <v>1825066</v>
      </c>
      <c r="Q134" s="5">
        <v>5316735</v>
      </c>
      <c r="R134" s="5">
        <v>218660</v>
      </c>
      <c r="S134" s="5">
        <v>-1845117</v>
      </c>
      <c r="T134" s="5">
        <v>-3338258</v>
      </c>
      <c r="U134" s="5">
        <v>2819318</v>
      </c>
      <c r="V134" s="5">
        <v>68329454000</v>
      </c>
      <c r="W134" s="5">
        <v>45066119000</v>
      </c>
      <c r="X134" s="5">
        <v>7137252000</v>
      </c>
      <c r="Y134" s="5">
        <v>-29359106000</v>
      </c>
      <c r="Z134" s="5">
        <v>46466500000</v>
      </c>
    </row>
    <row r="135" spans="2:26" ht="15.5" x14ac:dyDescent="0.35">
      <c r="C135" t="s">
        <v>279</v>
      </c>
      <c r="D135" s="5">
        <v>12807811</v>
      </c>
      <c r="E135" s="5">
        <v>21618835</v>
      </c>
      <c r="F135" s="5">
        <v>16317705</v>
      </c>
      <c r="G135" s="5">
        <v>22898520</v>
      </c>
      <c r="I135" s="5">
        <v>79044507</v>
      </c>
      <c r="J135" s="5">
        <v>121418131</v>
      </c>
      <c r="K135" s="5">
        <v>169366356</v>
      </c>
      <c r="L135" s="5">
        <v>193294672</v>
      </c>
      <c r="M135" s="5">
        <v>12191752</v>
      </c>
      <c r="N135" s="5">
        <v>7345199</v>
      </c>
      <c r="O135" s="5">
        <v>14956840</v>
      </c>
      <c r="P135" s="5">
        <v>20962254</v>
      </c>
      <c r="Q135" s="5">
        <v>21606633</v>
      </c>
      <c r="R135" s="5">
        <v>16806835</v>
      </c>
      <c r="S135" s="5">
        <v>16972554</v>
      </c>
      <c r="T135" s="5">
        <v>24879940</v>
      </c>
      <c r="U135" s="5">
        <v>28997180</v>
      </c>
      <c r="V135" s="5">
        <v>280863624000</v>
      </c>
      <c r="W135" s="5">
        <v>232866625000</v>
      </c>
      <c r="X135" s="5">
        <v>218635963000</v>
      </c>
      <c r="Y135" s="5">
        <v>259633568000</v>
      </c>
      <c r="Z135" s="5">
        <v>279384336000</v>
      </c>
    </row>
    <row r="136" spans="2:26" ht="15.5" x14ac:dyDescent="0.35">
      <c r="C136" t="s">
        <v>458</v>
      </c>
    </row>
    <row r="137" spans="2:26" ht="15.5" x14ac:dyDescent="0.35">
      <c r="C137" t="s">
        <v>1206</v>
      </c>
      <c r="D137" s="5">
        <v>-16973741</v>
      </c>
      <c r="E137" s="5">
        <v>-12224976</v>
      </c>
      <c r="F137" s="5">
        <v>-9289395</v>
      </c>
      <c r="G137" s="5">
        <v>-15135362</v>
      </c>
      <c r="I137" s="5">
        <v>-68704633</v>
      </c>
      <c r="J137" s="5">
        <v>-94994609</v>
      </c>
      <c r="K137" s="5">
        <v>-186044125</v>
      </c>
      <c r="L137" s="5">
        <v>-177057992</v>
      </c>
      <c r="M137" s="5">
        <v>-2679112</v>
      </c>
      <c r="N137" s="5">
        <v>-1034802</v>
      </c>
      <c r="O137" s="5">
        <v>-7884412</v>
      </c>
      <c r="P137" s="5">
        <v>-14263504</v>
      </c>
      <c r="Q137" s="5">
        <v>-10828582</v>
      </c>
      <c r="R137" s="5">
        <v>-10958973</v>
      </c>
      <c r="S137" s="5">
        <v>-11681552</v>
      </c>
      <c r="T137" s="5">
        <v>-20023001</v>
      </c>
      <c r="U137" s="5">
        <v>-19742064</v>
      </c>
      <c r="V137" s="5">
        <v>-153527249000</v>
      </c>
      <c r="W137" s="5">
        <v>-124843995000</v>
      </c>
      <c r="X137" s="5">
        <v>-149645100000</v>
      </c>
      <c r="Y137" s="5">
        <v>-196930383000</v>
      </c>
      <c r="Z137" s="5">
        <v>-133750742000</v>
      </c>
    </row>
    <row r="138" spans="2:26" ht="15.5" x14ac:dyDescent="0.35">
      <c r="C138" t="s">
        <v>1813</v>
      </c>
      <c r="D138" s="5">
        <v>-1508517</v>
      </c>
      <c r="E138" s="5">
        <v>-2080563</v>
      </c>
      <c r="F138" s="5">
        <v>-1835002</v>
      </c>
      <c r="G138" s="5">
        <v>-1425036</v>
      </c>
      <c r="I138" s="5">
        <v>-5101273</v>
      </c>
      <c r="J138" s="5">
        <v>-4906522</v>
      </c>
      <c r="K138" s="5">
        <v>-4809525</v>
      </c>
      <c r="L138" s="5">
        <v>-3369086</v>
      </c>
      <c r="N138" s="5">
        <v>-2612371</v>
      </c>
      <c r="O138" s="5">
        <v>-3039071</v>
      </c>
      <c r="P138" s="5">
        <v>-2815981</v>
      </c>
      <c r="Q138" s="5">
        <v>-2919880</v>
      </c>
      <c r="R138" s="5">
        <v>-2919090</v>
      </c>
      <c r="S138" s="5">
        <v>-3319380</v>
      </c>
      <c r="T138" s="5">
        <v>-4180433</v>
      </c>
      <c r="U138" s="5">
        <v>-4308407</v>
      </c>
      <c r="V138" s="5">
        <v>-55788989000</v>
      </c>
      <c r="W138" s="5">
        <v>-41138388000</v>
      </c>
      <c r="X138" s="5">
        <v>-40146618000</v>
      </c>
      <c r="Y138" s="5">
        <v>-38034685000</v>
      </c>
      <c r="Z138" s="5">
        <v>-56559655000</v>
      </c>
    </row>
    <row r="139" spans="2:26" ht="15.5" x14ac:dyDescent="0.35">
      <c r="C139" t="s">
        <v>813</v>
      </c>
      <c r="D139" s="5">
        <v>-18482258</v>
      </c>
      <c r="E139" s="5">
        <v>-14305539</v>
      </c>
      <c r="F139" s="5">
        <v>-11124397</v>
      </c>
      <c r="G139" s="5">
        <v>-16560398</v>
      </c>
      <c r="I139" s="5">
        <v>-73805906</v>
      </c>
      <c r="J139" s="5">
        <v>-99901131</v>
      </c>
      <c r="K139" s="5">
        <v>-190853650</v>
      </c>
      <c r="L139" s="5">
        <v>-180427078</v>
      </c>
      <c r="M139" s="5">
        <v>-2679112</v>
      </c>
      <c r="N139" s="5">
        <v>-3647173</v>
      </c>
      <c r="O139" s="5">
        <v>-10923483</v>
      </c>
      <c r="P139" s="5">
        <v>-17079485</v>
      </c>
      <c r="Q139" s="5">
        <v>-13748462</v>
      </c>
      <c r="R139" s="5">
        <v>-13878063</v>
      </c>
      <c r="S139" s="5">
        <v>-15000932</v>
      </c>
      <c r="T139" s="5">
        <v>-24203434</v>
      </c>
      <c r="U139" s="5">
        <v>-24050471</v>
      </c>
      <c r="V139" s="5">
        <v>-209316238000</v>
      </c>
      <c r="W139" s="5">
        <v>-165982383000</v>
      </c>
      <c r="X139" s="5">
        <v>-189791718000</v>
      </c>
      <c r="Y139" s="5">
        <v>-234965068000</v>
      </c>
      <c r="Z139" s="5">
        <v>-190310397000</v>
      </c>
    </row>
    <row r="140" spans="2:26" ht="15.5" x14ac:dyDescent="0.35">
      <c r="C140" t="s">
        <v>972</v>
      </c>
      <c r="U140" s="5">
        <v>988985</v>
      </c>
      <c r="V140" s="5">
        <v>16972323000</v>
      </c>
    </row>
    <row r="141" spans="2:26" ht="15.5" x14ac:dyDescent="0.35">
      <c r="C141" t="s">
        <v>411</v>
      </c>
      <c r="D141" s="5">
        <v>-942759</v>
      </c>
      <c r="E141" s="5">
        <v>-1717775</v>
      </c>
      <c r="F141" s="5">
        <v>-1943978</v>
      </c>
      <c r="G141" s="5">
        <v>608739</v>
      </c>
      <c r="I141" s="5">
        <v>-2302061</v>
      </c>
      <c r="J141" s="5">
        <v>-4888785</v>
      </c>
      <c r="K141" s="5">
        <v>-4024368</v>
      </c>
      <c r="L141" s="5">
        <v>-282048</v>
      </c>
      <c r="M141" s="5">
        <v>-126261</v>
      </c>
      <c r="N141" s="5">
        <v>-145613</v>
      </c>
      <c r="O141" s="5">
        <v>-151711</v>
      </c>
      <c r="P141" s="5">
        <v>-382616</v>
      </c>
      <c r="Q141" s="5">
        <v>-270258</v>
      </c>
      <c r="R141" s="5">
        <v>-258129</v>
      </c>
      <c r="S141" s="5">
        <v>-265712</v>
      </c>
      <c r="T141" s="5">
        <v>-341143</v>
      </c>
      <c r="U141" s="5">
        <v>-451310</v>
      </c>
      <c r="V141" s="5">
        <v>-6707959000</v>
      </c>
      <c r="W141" s="5">
        <v>-8554561000</v>
      </c>
      <c r="X141" s="5">
        <v>-3340876000</v>
      </c>
      <c r="Y141" s="5">
        <v>-2175822000</v>
      </c>
      <c r="Z141" s="5">
        <v>-9814993000</v>
      </c>
    </row>
    <row r="142" spans="2:26" ht="15.5" x14ac:dyDescent="0.35">
      <c r="C142" t="s">
        <v>281</v>
      </c>
      <c r="P142" s="5">
        <v>45988</v>
      </c>
    </row>
    <row r="143" spans="2:26" ht="15.5" x14ac:dyDescent="0.35">
      <c r="C143" t="s">
        <v>282</v>
      </c>
      <c r="D143" s="5">
        <v>60314</v>
      </c>
      <c r="E143" s="5">
        <v>71685</v>
      </c>
      <c r="F143" s="5">
        <v>163668</v>
      </c>
      <c r="G143" s="5">
        <v>16263</v>
      </c>
      <c r="I143" s="5">
        <v>226558</v>
      </c>
      <c r="J143" s="5">
        <v>108807</v>
      </c>
      <c r="K143" s="5">
        <v>46451</v>
      </c>
      <c r="L143" s="5">
        <v>58869</v>
      </c>
      <c r="M143" s="5">
        <v>6536</v>
      </c>
      <c r="N143" s="5">
        <v>2817</v>
      </c>
      <c r="O143" s="5">
        <v>3621</v>
      </c>
      <c r="P143" s="5">
        <v>5682</v>
      </c>
      <c r="Q143" s="5">
        <v>5588</v>
      </c>
      <c r="R143" s="5">
        <v>3431</v>
      </c>
      <c r="S143" s="5">
        <v>4466</v>
      </c>
      <c r="T143" s="5">
        <v>15390</v>
      </c>
      <c r="U143" s="5">
        <v>46707</v>
      </c>
      <c r="V143" s="5">
        <v>61318000</v>
      </c>
      <c r="W143" s="5">
        <v>53698000</v>
      </c>
      <c r="X143" s="5">
        <v>33031000</v>
      </c>
      <c r="Y143" s="5">
        <v>57068000</v>
      </c>
      <c r="Z143" s="5">
        <v>40190000</v>
      </c>
    </row>
    <row r="144" spans="2:26" ht="15.5" x14ac:dyDescent="0.35">
      <c r="C144" t="s">
        <v>1536</v>
      </c>
      <c r="D144" s="5">
        <v>-1273382</v>
      </c>
      <c r="E144" s="5">
        <v>-1420713</v>
      </c>
      <c r="F144" s="5">
        <v>-1282829</v>
      </c>
      <c r="G144" s="5">
        <v>-1361210</v>
      </c>
      <c r="I144" s="5">
        <v>-5046767</v>
      </c>
      <c r="J144" s="5">
        <v>-6075159</v>
      </c>
      <c r="K144" s="5">
        <v>-2966220</v>
      </c>
      <c r="L144" s="5">
        <v>-1549015</v>
      </c>
    </row>
    <row r="145" spans="3:26" ht="15.5" x14ac:dyDescent="0.35">
      <c r="C145" t="s">
        <v>1814</v>
      </c>
      <c r="M145" s="5">
        <v>-4902840</v>
      </c>
      <c r="N145" s="5">
        <v>225000</v>
      </c>
    </row>
    <row r="146" spans="3:26" ht="15.5" x14ac:dyDescent="0.35">
      <c r="C146" t="s">
        <v>179</v>
      </c>
      <c r="D146" s="5">
        <v>5904926</v>
      </c>
      <c r="E146" s="5">
        <v>-2978321</v>
      </c>
      <c r="F146" s="5">
        <v>3385654</v>
      </c>
      <c r="G146" s="5">
        <v>-2128632</v>
      </c>
      <c r="I146" s="5">
        <v>20893370</v>
      </c>
      <c r="J146" s="5">
        <v>-33433974</v>
      </c>
      <c r="K146" s="5">
        <v>34438707</v>
      </c>
      <c r="L146" s="5">
        <v>7741095</v>
      </c>
      <c r="M146" s="5">
        <v>1635025</v>
      </c>
      <c r="N146" s="5">
        <v>9902545</v>
      </c>
      <c r="O146" s="5">
        <v>-2944921</v>
      </c>
      <c r="P146" s="5">
        <v>-3213668</v>
      </c>
      <c r="Q146" s="5">
        <v>-5270281</v>
      </c>
      <c r="R146" s="5">
        <v>-3216452</v>
      </c>
      <c r="S146" s="5">
        <v>-7574234</v>
      </c>
      <c r="T146" s="5">
        <v>20103974</v>
      </c>
      <c r="U146" s="5">
        <v>36646299</v>
      </c>
      <c r="V146" s="5">
        <v>4027636000</v>
      </c>
      <c r="W146" s="5">
        <v>-10632762000</v>
      </c>
      <c r="X146" s="5">
        <v>30317744000</v>
      </c>
      <c r="Y146" s="5">
        <v>34319933000</v>
      </c>
      <c r="Z146" s="5">
        <v>59189846000</v>
      </c>
    </row>
    <row r="147" spans="3:26" ht="15.5" x14ac:dyDescent="0.35">
      <c r="C147" t="s">
        <v>180</v>
      </c>
      <c r="D147" s="5">
        <v>-1187502</v>
      </c>
      <c r="E147" s="5">
        <v>-1793038</v>
      </c>
      <c r="F147" s="5">
        <v>-4933484</v>
      </c>
      <c r="G147" s="5">
        <v>-7471754</v>
      </c>
      <c r="I147" s="5">
        <v>-25201589</v>
      </c>
      <c r="J147" s="5">
        <v>19061694</v>
      </c>
      <c r="K147" s="5">
        <v>-8767624</v>
      </c>
      <c r="L147" s="5">
        <v>-21341633</v>
      </c>
      <c r="M147" s="5">
        <v>-3050082</v>
      </c>
      <c r="N147" s="5">
        <v>-12559883</v>
      </c>
      <c r="O147" s="5">
        <v>-67386</v>
      </c>
      <c r="P147" s="5">
        <v>1786587</v>
      </c>
      <c r="Q147" s="5">
        <v>105684</v>
      </c>
      <c r="R147" s="5">
        <v>2934085</v>
      </c>
      <c r="S147" s="5">
        <v>8872065</v>
      </c>
      <c r="T147" s="5">
        <v>-21545739</v>
      </c>
      <c r="U147" s="5">
        <v>-41437722</v>
      </c>
      <c r="V147" s="5">
        <v>-29206267000</v>
      </c>
      <c r="W147" s="5">
        <v>-43303860000</v>
      </c>
      <c r="X147" s="5">
        <v>-22592478000</v>
      </c>
      <c r="Y147" s="5">
        <v>5516060000</v>
      </c>
      <c r="Z147" s="5">
        <v>-101054110000</v>
      </c>
    </row>
    <row r="148" spans="3:26" ht="15.5" x14ac:dyDescent="0.35">
      <c r="C148" t="s">
        <v>182</v>
      </c>
      <c r="D148" s="5">
        <v>-614029</v>
      </c>
      <c r="E148" s="5">
        <v>-276194</v>
      </c>
      <c r="F148" s="5">
        <v>-2942744</v>
      </c>
      <c r="G148" s="5">
        <v>-2797207</v>
      </c>
      <c r="I148" s="5">
        <v>-12565269</v>
      </c>
      <c r="J148" s="5">
        <v>-2658613</v>
      </c>
      <c r="K148" s="5">
        <v>-384233</v>
      </c>
      <c r="L148" s="5">
        <v>-1907603</v>
      </c>
      <c r="M148" s="5">
        <v>294595</v>
      </c>
      <c r="N148" s="5">
        <v>-168677</v>
      </c>
      <c r="O148" s="5">
        <v>-4186</v>
      </c>
      <c r="P148" s="5">
        <v>-1453664</v>
      </c>
      <c r="Q148" s="5">
        <v>-84299</v>
      </c>
      <c r="R148" s="5">
        <v>-109038</v>
      </c>
      <c r="S148" s="5">
        <v>-1652473</v>
      </c>
      <c r="T148" s="5">
        <v>-15256254</v>
      </c>
      <c r="U148" s="5">
        <v>-29650309</v>
      </c>
      <c r="V148" s="5">
        <v>-29436673000</v>
      </c>
      <c r="W148" s="5">
        <v>-41549029000</v>
      </c>
      <c r="X148" s="5">
        <v>-692902000</v>
      </c>
      <c r="Y148" s="5">
        <v>-63548000</v>
      </c>
      <c r="Z148" s="5">
        <v>-107880994000</v>
      </c>
    </row>
    <row r="149" spans="3:26" ht="15.5" x14ac:dyDescent="0.35">
      <c r="C149" t="s">
        <v>184</v>
      </c>
      <c r="X149" s="5">
        <v>-21611158000</v>
      </c>
      <c r="Y149" s="5">
        <v>-9216833000</v>
      </c>
    </row>
    <row r="150" spans="3:26" ht="15.5" x14ac:dyDescent="0.35">
      <c r="C150" t="s">
        <v>1815</v>
      </c>
      <c r="T150" s="5">
        <v>4823151</v>
      </c>
    </row>
    <row r="151" spans="3:26" ht="15.5" x14ac:dyDescent="0.35">
      <c r="C151" t="s">
        <v>1816</v>
      </c>
      <c r="D151" s="5">
        <v>-573473</v>
      </c>
      <c r="E151" s="5">
        <v>-1516844</v>
      </c>
      <c r="F151" s="5">
        <v>-1990740</v>
      </c>
      <c r="G151" s="5">
        <v>-4674547</v>
      </c>
      <c r="I151" s="5">
        <v>-12636320</v>
      </c>
      <c r="J151" s="5">
        <v>-14870508</v>
      </c>
      <c r="K151" s="5">
        <v>-8383391</v>
      </c>
      <c r="L151" s="5">
        <v>-13133082</v>
      </c>
    </row>
    <row r="152" spans="3:26" ht="15.5" x14ac:dyDescent="0.35">
      <c r="C152" t="s">
        <v>1817</v>
      </c>
      <c r="U152" s="5">
        <v>-2275000</v>
      </c>
    </row>
    <row r="153" spans="3:26" ht="15.5" x14ac:dyDescent="0.35">
      <c r="C153" t="s">
        <v>186</v>
      </c>
      <c r="T153" s="5">
        <v>2275000</v>
      </c>
    </row>
    <row r="154" spans="3:26" ht="15.5" x14ac:dyDescent="0.35">
      <c r="C154" t="s">
        <v>1818</v>
      </c>
      <c r="Q154" s="5">
        <v>195057</v>
      </c>
      <c r="S154" s="5">
        <v>651000</v>
      </c>
      <c r="V154" s="5">
        <v>1327760000</v>
      </c>
      <c r="Y154" s="5">
        <v>10355991000</v>
      </c>
    </row>
    <row r="155" spans="3:26" ht="15.5" x14ac:dyDescent="0.35">
      <c r="C155" t="s">
        <v>1819</v>
      </c>
      <c r="M155" s="5">
        <v>-2050613</v>
      </c>
      <c r="N155" s="5">
        <v>-77493</v>
      </c>
      <c r="O155" s="5">
        <v>-78093</v>
      </c>
      <c r="P155" s="5">
        <v>-420555</v>
      </c>
      <c r="Q155" s="5">
        <v>-5074</v>
      </c>
      <c r="R155" s="5">
        <v>-8736</v>
      </c>
      <c r="T155" s="5">
        <v>-168923</v>
      </c>
      <c r="U155" s="5">
        <v>-866531</v>
      </c>
      <c r="W155" s="5">
        <v>-1754831000</v>
      </c>
      <c r="X155" s="5">
        <v>-463918000</v>
      </c>
      <c r="Z155" s="5">
        <v>-7688816000</v>
      </c>
    </row>
    <row r="156" spans="3:26" ht="15.5" x14ac:dyDescent="0.35">
      <c r="C156" t="s">
        <v>1820</v>
      </c>
    </row>
    <row r="157" spans="3:26" ht="15.5" x14ac:dyDescent="0.35">
      <c r="C157" t="s">
        <v>1821</v>
      </c>
      <c r="T157" s="5">
        <v>-5688832</v>
      </c>
      <c r="V157" s="5">
        <v>-97454000</v>
      </c>
    </row>
    <row r="158" spans="3:26" ht="15.5" x14ac:dyDescent="0.35">
      <c r="C158" t="s">
        <v>565</v>
      </c>
      <c r="J158" s="5">
        <v>1165171</v>
      </c>
      <c r="L158" s="5">
        <v>-6300948</v>
      </c>
      <c r="M158" s="5">
        <v>300607</v>
      </c>
      <c r="N158" s="5">
        <v>1633911</v>
      </c>
      <c r="O158" s="5">
        <v>14893</v>
      </c>
      <c r="P158" s="5">
        <v>3660806</v>
      </c>
      <c r="R158" s="5">
        <v>11164</v>
      </c>
      <c r="S158" s="5">
        <v>5357964</v>
      </c>
      <c r="T158" s="5">
        <v>26388</v>
      </c>
      <c r="U158" s="5">
        <v>10641</v>
      </c>
      <c r="X158" s="5">
        <v>175500000</v>
      </c>
      <c r="Y158" s="5">
        <v>4440450000</v>
      </c>
      <c r="Z158" s="5">
        <v>14515700000</v>
      </c>
    </row>
    <row r="159" spans="3:26" ht="15.5" x14ac:dyDescent="0.35">
      <c r="C159" t="s">
        <v>703</v>
      </c>
      <c r="U159" s="5">
        <v>-8656523</v>
      </c>
      <c r="V159" s="5">
        <v>-999900000</v>
      </c>
    </row>
    <row r="160" spans="3:26" ht="15.5" x14ac:dyDescent="0.35">
      <c r="C160" t="s">
        <v>1822</v>
      </c>
      <c r="M160" s="5">
        <v>-1594671</v>
      </c>
      <c r="N160" s="5">
        <v>-13947624</v>
      </c>
    </row>
    <row r="161" spans="3:26" ht="15.5" x14ac:dyDescent="0.35">
      <c r="C161" t="s">
        <v>1823</v>
      </c>
      <c r="R161" s="5">
        <v>3040695</v>
      </c>
      <c r="S161" s="5">
        <v>4515574</v>
      </c>
    </row>
    <row r="162" spans="3:26" ht="15.5" x14ac:dyDescent="0.35">
      <c r="C162" t="s">
        <v>606</v>
      </c>
      <c r="J162" s="5">
        <v>35425644</v>
      </c>
      <c r="T162" s="5">
        <v>-7556269</v>
      </c>
    </row>
    <row r="163" spans="3:26" ht="15.5" x14ac:dyDescent="0.35">
      <c r="C163" t="s">
        <v>1824</v>
      </c>
    </row>
    <row r="164" spans="3:26" ht="15.5" x14ac:dyDescent="0.35">
      <c r="C164" t="s">
        <v>91</v>
      </c>
    </row>
    <row r="165" spans="3:26" ht="15.5" x14ac:dyDescent="0.35">
      <c r="C165" t="s">
        <v>206</v>
      </c>
      <c r="D165" s="5">
        <v>5904926</v>
      </c>
      <c r="E165" s="5">
        <v>-2978321</v>
      </c>
      <c r="F165" s="5">
        <v>3385654</v>
      </c>
      <c r="G165" s="5">
        <v>-2128632</v>
      </c>
      <c r="I165" s="5">
        <v>20893370</v>
      </c>
      <c r="J165" s="5">
        <v>-33433974</v>
      </c>
      <c r="K165" s="5">
        <v>34438707</v>
      </c>
      <c r="L165" s="5">
        <v>7741095</v>
      </c>
      <c r="M165" s="5">
        <v>1635025</v>
      </c>
      <c r="N165" s="5">
        <v>9902545</v>
      </c>
      <c r="O165" s="5">
        <v>-2944921</v>
      </c>
      <c r="P165" s="5">
        <v>-3213668</v>
      </c>
      <c r="Q165" s="5">
        <v>-5270281</v>
      </c>
      <c r="R165" s="5">
        <v>-3216452</v>
      </c>
      <c r="S165" s="5">
        <v>-7574234</v>
      </c>
      <c r="T165" s="5">
        <v>20103974</v>
      </c>
      <c r="U165" s="5">
        <v>36646299</v>
      </c>
      <c r="V165" s="5">
        <v>4027636000</v>
      </c>
      <c r="W165" s="5">
        <v>-10632762000</v>
      </c>
      <c r="X165" s="5">
        <v>30317744000</v>
      </c>
      <c r="Y165" s="5">
        <v>34319933000</v>
      </c>
      <c r="Z165" s="5">
        <v>59189846000</v>
      </c>
    </row>
    <row r="166" spans="3:26" ht="15.5" x14ac:dyDescent="0.35">
      <c r="C166" t="s">
        <v>741</v>
      </c>
      <c r="U166" s="5">
        <v>47259841</v>
      </c>
      <c r="V166" s="5">
        <v>80168056000</v>
      </c>
      <c r="W166" s="5">
        <v>65297096000</v>
      </c>
      <c r="X166" s="5">
        <v>60560607000</v>
      </c>
      <c r="Y166" s="5">
        <v>15800000000</v>
      </c>
    </row>
    <row r="167" spans="3:26" ht="15.5" x14ac:dyDescent="0.35">
      <c r="C167" t="s">
        <v>742</v>
      </c>
      <c r="Q167" s="5">
        <v>2542206</v>
      </c>
      <c r="T167" s="5">
        <v>-9695784</v>
      </c>
      <c r="U167" s="5">
        <v>-7394775</v>
      </c>
      <c r="V167" s="5">
        <v>-6850000000</v>
      </c>
      <c r="W167" s="5">
        <v>-5000000000</v>
      </c>
      <c r="Y167" s="5">
        <v>-32080000000</v>
      </c>
    </row>
    <row r="168" spans="3:26" ht="15.5" x14ac:dyDescent="0.35">
      <c r="C168" t="s">
        <v>882</v>
      </c>
      <c r="T168" s="5">
        <v>19000000</v>
      </c>
      <c r="Y168" s="5">
        <v>16738562000</v>
      </c>
    </row>
    <row r="169" spans="3:26" ht="15.5" x14ac:dyDescent="0.35">
      <c r="C169" t="s">
        <v>1075</v>
      </c>
      <c r="D169" s="5">
        <v>42671</v>
      </c>
      <c r="E169" s="5">
        <v>-42671</v>
      </c>
      <c r="F169" s="5">
        <v>990150</v>
      </c>
      <c r="G169" s="5">
        <v>-990150</v>
      </c>
      <c r="M169" s="5">
        <v>2465273</v>
      </c>
      <c r="N169" s="5">
        <v>10829699</v>
      </c>
      <c r="O169" s="5">
        <v>-4678115</v>
      </c>
      <c r="P169" s="5">
        <v>-2407648</v>
      </c>
      <c r="Q169" s="5">
        <v>-5000642</v>
      </c>
      <c r="R169" s="5">
        <v>-5489950</v>
      </c>
      <c r="S169" s="5">
        <v>-10100883</v>
      </c>
      <c r="T169" s="5">
        <v>-4279262</v>
      </c>
      <c r="U169" s="5">
        <v>-6373447</v>
      </c>
      <c r="V169" s="5">
        <v>-67517053000</v>
      </c>
      <c r="W169" s="5">
        <v>-70200504000</v>
      </c>
      <c r="X169" s="5">
        <v>-43870812000</v>
      </c>
      <c r="Z169" s="5">
        <v>-40231469000</v>
      </c>
    </row>
    <row r="170" spans="3:26" ht="15.5" x14ac:dyDescent="0.35">
      <c r="C170" t="s">
        <v>1825</v>
      </c>
      <c r="F170" s="5">
        <v>23245865</v>
      </c>
      <c r="G170" s="5">
        <v>-23244374</v>
      </c>
      <c r="I170" s="5">
        <v>23245865</v>
      </c>
      <c r="V170" s="5">
        <v>999900000</v>
      </c>
    </row>
    <row r="171" spans="3:26" ht="15.5" x14ac:dyDescent="0.35">
      <c r="C171" t="s">
        <v>207</v>
      </c>
      <c r="F171" s="5">
        <v>-23246240</v>
      </c>
      <c r="G171" s="5">
        <v>23246240</v>
      </c>
      <c r="O171" s="5">
        <v>2566845</v>
      </c>
    </row>
    <row r="172" spans="3:26" ht="15.5" x14ac:dyDescent="0.35">
      <c r="C172" t="s">
        <v>584</v>
      </c>
      <c r="F172" s="5">
        <v>5767844</v>
      </c>
      <c r="I172" s="5">
        <v>5767844</v>
      </c>
      <c r="L172" s="5">
        <v>17043047</v>
      </c>
      <c r="X172" s="5">
        <v>14587800000</v>
      </c>
      <c r="Z172" s="5">
        <v>104323590000</v>
      </c>
    </row>
    <row r="173" spans="3:26" ht="15.5" x14ac:dyDescent="0.35">
      <c r="C173" t="s">
        <v>1826</v>
      </c>
      <c r="D173" s="5">
        <v>-498815</v>
      </c>
      <c r="E173" s="5">
        <v>-1076363</v>
      </c>
      <c r="F173" s="5">
        <v>-1440935</v>
      </c>
      <c r="G173" s="5">
        <v>394970</v>
      </c>
      <c r="I173" s="5">
        <v>-1440935</v>
      </c>
      <c r="J173" s="5">
        <v>-8068402</v>
      </c>
      <c r="K173" s="5">
        <v>-4914888</v>
      </c>
      <c r="L173" s="5">
        <v>-3480131</v>
      </c>
    </row>
    <row r="174" spans="3:26" ht="15.5" x14ac:dyDescent="0.35">
      <c r="C174" t="s">
        <v>1827</v>
      </c>
      <c r="K174" s="5">
        <v>48248705</v>
      </c>
    </row>
    <row r="175" spans="3:26" ht="15.5" x14ac:dyDescent="0.35">
      <c r="C175" t="s">
        <v>1070</v>
      </c>
      <c r="J175" s="5">
        <v>-23693750</v>
      </c>
    </row>
    <row r="176" spans="3:26" ht="15.5" x14ac:dyDescent="0.35">
      <c r="C176" t="s">
        <v>1828</v>
      </c>
      <c r="T176" s="5">
        <v>10188031</v>
      </c>
    </row>
    <row r="177" spans="2:26" ht="15.5" x14ac:dyDescent="0.35">
      <c r="C177" t="s">
        <v>1230</v>
      </c>
      <c r="D177" s="5">
        <v>30930</v>
      </c>
      <c r="E177" s="5">
        <v>15092</v>
      </c>
      <c r="F177" s="5">
        <v>7882</v>
      </c>
      <c r="G177" s="5">
        <v>679875</v>
      </c>
      <c r="I177" s="5">
        <v>253794</v>
      </c>
      <c r="J177" s="5">
        <v>7084048</v>
      </c>
    </row>
    <row r="178" spans="2:26" ht="15.5" x14ac:dyDescent="0.35">
      <c r="C178" t="s">
        <v>844</v>
      </c>
      <c r="F178" s="5">
        <v>559872</v>
      </c>
      <c r="G178" s="5">
        <v>-559872</v>
      </c>
      <c r="K178" s="5">
        <v>-4043072</v>
      </c>
      <c r="L178" s="5">
        <v>2196342</v>
      </c>
    </row>
    <row r="179" spans="2:26" ht="15.5" x14ac:dyDescent="0.35">
      <c r="C179" t="s">
        <v>1829</v>
      </c>
      <c r="D179" s="5">
        <v>8032621</v>
      </c>
      <c r="Q179" s="5">
        <v>-32016</v>
      </c>
      <c r="R179" s="5">
        <v>4246159</v>
      </c>
      <c r="S179" s="5">
        <v>4619411</v>
      </c>
      <c r="U179" s="5">
        <v>2275000</v>
      </c>
      <c r="Y179" s="5">
        <v>9337165000</v>
      </c>
    </row>
    <row r="180" spans="2:26" ht="15.5" x14ac:dyDescent="0.35">
      <c r="C180" t="s">
        <v>1830</v>
      </c>
      <c r="F180" s="5">
        <v>-608526</v>
      </c>
      <c r="I180" s="5">
        <v>-608526</v>
      </c>
      <c r="J180" s="5">
        <v>-1910010</v>
      </c>
      <c r="K180" s="5">
        <v>-1095331</v>
      </c>
      <c r="L180" s="5">
        <v>-5105577</v>
      </c>
      <c r="T180" s="5">
        <v>-7330390</v>
      </c>
    </row>
    <row r="181" spans="2:26" ht="15.5" x14ac:dyDescent="0.35">
      <c r="C181" t="s">
        <v>860</v>
      </c>
      <c r="T181" s="5">
        <v>10333119</v>
      </c>
    </row>
    <row r="182" spans="2:26" ht="15.5" x14ac:dyDescent="0.35">
      <c r="C182" t="s">
        <v>748</v>
      </c>
      <c r="Y182" s="5">
        <v>32200000000</v>
      </c>
    </row>
    <row r="183" spans="2:26" ht="15.5" x14ac:dyDescent="0.35">
      <c r="C183" t="s">
        <v>1831</v>
      </c>
      <c r="D183" s="5">
        <v>-400040</v>
      </c>
      <c r="E183" s="5">
        <v>-432699</v>
      </c>
      <c r="F183" s="5">
        <v>-574813</v>
      </c>
      <c r="G183" s="5">
        <v>-289229</v>
      </c>
      <c r="I183" s="5">
        <v>-1179178</v>
      </c>
      <c r="J183" s="5">
        <v>-187346</v>
      </c>
      <c r="K183" s="5">
        <v>-147339</v>
      </c>
      <c r="L183" s="5">
        <v>-121587</v>
      </c>
      <c r="M183" s="5">
        <v>-342872</v>
      </c>
      <c r="N183" s="5">
        <v>-331196</v>
      </c>
      <c r="O183" s="5">
        <v>-191040</v>
      </c>
      <c r="P183" s="5">
        <v>-336760</v>
      </c>
      <c r="Q183" s="5">
        <v>-2472828</v>
      </c>
      <c r="R183" s="5">
        <v>-1163549</v>
      </c>
      <c r="S183" s="5">
        <v>-1588390</v>
      </c>
      <c r="T183" s="5">
        <v>2349684</v>
      </c>
      <c r="U183" s="5">
        <v>1021327</v>
      </c>
      <c r="V183" s="5">
        <v>-2462516000</v>
      </c>
      <c r="W183" s="5">
        <v>-420617000</v>
      </c>
      <c r="X183" s="5">
        <v>-800968000</v>
      </c>
      <c r="Y183" s="5">
        <v>-579272000</v>
      </c>
      <c r="Z183" s="5">
        <v>-140010000</v>
      </c>
    </row>
    <row r="184" spans="2:26" ht="15.5" x14ac:dyDescent="0.35">
      <c r="C184" t="s">
        <v>1832</v>
      </c>
      <c r="D184" s="5">
        <v>-29059</v>
      </c>
      <c r="E184" s="5">
        <v>-20967</v>
      </c>
      <c r="F184" s="5">
        <v>-32616</v>
      </c>
      <c r="G184" s="5">
        <v>-4882</v>
      </c>
      <c r="I184" s="5">
        <v>-98727</v>
      </c>
      <c r="J184" s="5">
        <v>-583355</v>
      </c>
      <c r="K184" s="5">
        <v>-643148</v>
      </c>
      <c r="L184" s="5">
        <v>-1241984</v>
      </c>
      <c r="M184" s="5">
        <v>-487376</v>
      </c>
      <c r="N184" s="5">
        <v>-595958</v>
      </c>
      <c r="O184" s="5">
        <v>-642611</v>
      </c>
      <c r="P184" s="5">
        <v>-469260</v>
      </c>
      <c r="Q184" s="5">
        <v>-307001</v>
      </c>
      <c r="R184" s="5">
        <v>-809112</v>
      </c>
      <c r="S184" s="5">
        <v>-504372</v>
      </c>
      <c r="T184" s="5">
        <v>-461424</v>
      </c>
      <c r="U184" s="5">
        <v>-141647</v>
      </c>
      <c r="V184" s="5">
        <v>-310751000</v>
      </c>
      <c r="W184" s="5">
        <v>-308737000</v>
      </c>
      <c r="X184" s="5">
        <v>-158883000</v>
      </c>
      <c r="Y184" s="5">
        <v>-6609105000</v>
      </c>
      <c r="Z184" s="5">
        <v>-4762265000</v>
      </c>
    </row>
    <row r="185" spans="2:26" ht="15.5" x14ac:dyDescent="0.35">
      <c r="C185" t="s">
        <v>1833</v>
      </c>
    </row>
    <row r="186" spans="2:26" ht="15.5" x14ac:dyDescent="0.35">
      <c r="C186" t="s">
        <v>495</v>
      </c>
      <c r="Y186" s="5">
        <v>-487417000</v>
      </c>
    </row>
    <row r="187" spans="2:26" ht="15.5" x14ac:dyDescent="0.35">
      <c r="C187" t="s">
        <v>224</v>
      </c>
      <c r="D187" s="5">
        <v>-1839468</v>
      </c>
      <c r="E187" s="5">
        <v>895847</v>
      </c>
      <c r="F187" s="5">
        <v>1865168</v>
      </c>
      <c r="G187" s="5">
        <v>-2637262</v>
      </c>
      <c r="I187" s="5">
        <v>-1145121</v>
      </c>
      <c r="J187" s="5">
        <v>2364742</v>
      </c>
      <c r="K187" s="5">
        <v>205872</v>
      </c>
      <c r="L187" s="5">
        <v>-956123</v>
      </c>
      <c r="M187" s="5">
        <v>1416697</v>
      </c>
      <c r="N187" s="5">
        <v>-84812</v>
      </c>
      <c r="O187" s="5">
        <v>-377097</v>
      </c>
      <c r="P187" s="5">
        <v>397985</v>
      </c>
      <c r="Q187" s="5">
        <v>152138</v>
      </c>
      <c r="R187" s="5">
        <v>-63707</v>
      </c>
      <c r="S187" s="5">
        <v>-547286</v>
      </c>
      <c r="T187" s="5">
        <v>-4780023</v>
      </c>
      <c r="U187" s="5">
        <v>-1972105</v>
      </c>
      <c r="V187" s="5">
        <v>43150823000</v>
      </c>
      <c r="W187" s="5">
        <v>-8870503000</v>
      </c>
      <c r="X187" s="5">
        <v>14862518000</v>
      </c>
      <c r="Y187" s="5">
        <v>10476887000</v>
      </c>
      <c r="Z187" s="5">
        <v>4602236000</v>
      </c>
    </row>
    <row r="188" spans="2:26" ht="15.5" x14ac:dyDescent="0.35">
      <c r="C188" t="s">
        <v>225</v>
      </c>
      <c r="E188" s="5">
        <v>2152424</v>
      </c>
      <c r="I188" s="5">
        <v>3297545</v>
      </c>
      <c r="J188" s="5">
        <v>932803</v>
      </c>
      <c r="K188" s="5">
        <v>726931</v>
      </c>
      <c r="L188" s="5">
        <v>1683054</v>
      </c>
      <c r="M188" s="5">
        <v>266357</v>
      </c>
      <c r="N188" s="5">
        <v>351169</v>
      </c>
      <c r="O188" s="5">
        <v>728266</v>
      </c>
      <c r="P188" s="5">
        <v>330281</v>
      </c>
      <c r="Q188" s="5">
        <v>178143</v>
      </c>
      <c r="R188" s="5">
        <v>241850</v>
      </c>
      <c r="S188" s="5">
        <v>789136</v>
      </c>
      <c r="T188" s="5">
        <v>5569159</v>
      </c>
      <c r="U188" s="5">
        <v>7541265</v>
      </c>
      <c r="V188" s="5">
        <v>25308672000</v>
      </c>
      <c r="W188" s="5">
        <v>34179175000</v>
      </c>
      <c r="X188" s="5">
        <v>19316657000</v>
      </c>
      <c r="Y188" s="5">
        <v>8839770000</v>
      </c>
      <c r="Z188" s="5">
        <v>4237536000</v>
      </c>
    </row>
    <row r="189" spans="2:26" ht="15.5" x14ac:dyDescent="0.35">
      <c r="C189" t="s">
        <v>375</v>
      </c>
      <c r="V189" s="5">
        <v>4464541000</v>
      </c>
    </row>
    <row r="190" spans="2:26" ht="15.5" x14ac:dyDescent="0.35">
      <c r="C190" t="s">
        <v>226</v>
      </c>
      <c r="D190" s="5">
        <v>-1839468</v>
      </c>
      <c r="E190" s="5">
        <v>3048271</v>
      </c>
      <c r="F190" s="5">
        <v>1865168</v>
      </c>
      <c r="G190" s="5">
        <v>-2637262</v>
      </c>
      <c r="I190" s="5">
        <v>2152424</v>
      </c>
      <c r="J190" s="5">
        <v>3297545</v>
      </c>
      <c r="K190" s="5">
        <v>932803</v>
      </c>
      <c r="L190" s="5">
        <v>726931</v>
      </c>
      <c r="M190" s="5">
        <v>1683054</v>
      </c>
      <c r="N190" s="5">
        <v>266357</v>
      </c>
      <c r="O190" s="5">
        <v>351169</v>
      </c>
      <c r="P190" s="5">
        <v>728266</v>
      </c>
      <c r="Q190" s="5">
        <v>330281</v>
      </c>
      <c r="R190" s="5">
        <v>178143</v>
      </c>
      <c r="S190" s="5">
        <v>241850</v>
      </c>
      <c r="T190" s="5">
        <v>789136</v>
      </c>
      <c r="U190" s="5">
        <v>5569160</v>
      </c>
      <c r="V190" s="5">
        <v>72924036000</v>
      </c>
      <c r="W190" s="5">
        <v>25308672000</v>
      </c>
      <c r="X190" s="5">
        <v>34179175000</v>
      </c>
      <c r="Y190" s="5">
        <v>19316657000</v>
      </c>
      <c r="Z190" s="5">
        <v>8839772000</v>
      </c>
    </row>
    <row r="192" spans="2:26" ht="15.5" x14ac:dyDescent="0.35">
      <c r="B192" t="s">
        <v>227</v>
      </c>
      <c r="C192" t="s">
        <v>12</v>
      </c>
      <c r="D192" s="5">
        <v>31280000000</v>
      </c>
      <c r="E192" s="5">
        <v>31280000000</v>
      </c>
      <c r="F192" s="5">
        <v>31280000000</v>
      </c>
      <c r="G192" s="5">
        <v>31280000000</v>
      </c>
      <c r="I192" s="5">
        <v>31280000000</v>
      </c>
      <c r="J192" s="5">
        <v>25240000000</v>
      </c>
      <c r="K192" s="5">
        <v>25240000000</v>
      </c>
      <c r="L192" s="5">
        <v>25240000000</v>
      </c>
      <c r="M192" s="5">
        <v>11420000000</v>
      </c>
      <c r="N192" s="5">
        <v>10700000000</v>
      </c>
      <c r="O192" s="5">
        <v>10700000000</v>
      </c>
      <c r="P192" s="5">
        <v>9980000000</v>
      </c>
      <c r="Q192" s="5">
        <v>9980000000</v>
      </c>
      <c r="R192" s="5">
        <v>9330000000</v>
      </c>
      <c r="S192" s="5">
        <v>9330000000</v>
      </c>
      <c r="T192" s="5">
        <v>9330000000</v>
      </c>
      <c r="U192" s="5">
        <v>4660000000</v>
      </c>
      <c r="V192" s="6">
        <v>4190000000.0000005</v>
      </c>
      <c r="W192" s="6">
        <v>4190000000.0000005</v>
      </c>
      <c r="X192" s="5">
        <v>3000000000</v>
      </c>
      <c r="Y192" s="5">
        <v>2320000000</v>
      </c>
      <c r="Z192" s="5">
        <v>2150000000</v>
      </c>
    </row>
    <row r="193" spans="3:7" ht="15.5" x14ac:dyDescent="0.35">
      <c r="C193" t="s">
        <v>228</v>
      </c>
      <c r="D193" s="6">
        <v>0.27</v>
      </c>
      <c r="E193" s="6">
        <v>0.25</v>
      </c>
      <c r="F193" s="6">
        <v>0.23</v>
      </c>
      <c r="G193" s="6">
        <v>0.89</v>
      </c>
    </row>
    <row r="194" spans="3:7" ht="15.5" x14ac:dyDescent="0.35">
      <c r="C194" t="s">
        <v>229</v>
      </c>
      <c r="D194" s="6">
        <v>229.63</v>
      </c>
      <c r="E194" s="5">
        <v>300</v>
      </c>
      <c r="F194" s="6">
        <v>626.09</v>
      </c>
      <c r="G194" s="6">
        <v>88.76</v>
      </c>
    </row>
    <row r="195" spans="3:7" ht="15.5" x14ac:dyDescent="0.35">
      <c r="C195" t="s">
        <v>73</v>
      </c>
      <c r="D195" s="6">
        <v>9.43</v>
      </c>
      <c r="E195" s="6">
        <v>6.42</v>
      </c>
      <c r="F195" s="6">
        <v>15.67</v>
      </c>
      <c r="G195" s="6">
        <v>6.73</v>
      </c>
    </row>
    <row r="196" spans="3:7" ht="15.5" x14ac:dyDescent="0.35">
      <c r="C196" t="s">
        <v>230</v>
      </c>
      <c r="D196" s="5">
        <v>59490000000</v>
      </c>
      <c r="E196" s="5">
        <v>86290000000</v>
      </c>
      <c r="F196" s="5">
        <v>56790000000</v>
      </c>
      <c r="G196" s="5">
        <v>62870000000</v>
      </c>
    </row>
    <row r="197" spans="3:7" ht="15.5" x14ac:dyDescent="0.35">
      <c r="C197" t="s">
        <v>231</v>
      </c>
      <c r="D197" s="6">
        <v>2.0999999999999999E-3</v>
      </c>
      <c r="E197" s="6">
        <v>1.9E-3</v>
      </c>
      <c r="F197" s="6">
        <v>1.8E-3</v>
      </c>
      <c r="G197" s="6">
        <v>6.9999999999999993E-3</v>
      </c>
    </row>
    <row r="198" spans="3:7" ht="15.5" x14ac:dyDescent="0.35">
      <c r="C198" t="s">
        <v>232</v>
      </c>
      <c r="D198" s="6">
        <v>3.5999999999999999E-3</v>
      </c>
      <c r="E198" s="6">
        <v>3.4999999999999996E-3</v>
      </c>
      <c r="F198" s="6">
        <v>3.3E-3</v>
      </c>
      <c r="G198" s="6">
        <v>1.23E-2</v>
      </c>
    </row>
    <row r="199" spans="3:7" ht="15.5" x14ac:dyDescent="0.35">
      <c r="C199" t="s">
        <v>233</v>
      </c>
      <c r="D199" s="6">
        <v>1.5600000000000001E-2</v>
      </c>
      <c r="E199" s="6">
        <v>2.53E-2</v>
      </c>
      <c r="F199" s="6">
        <v>1.49E-2</v>
      </c>
      <c r="G199" s="6">
        <v>1.7299999999999999E-2</v>
      </c>
    </row>
    <row r="200" spans="3:7" ht="15.5" x14ac:dyDescent="0.35">
      <c r="C200" t="s">
        <v>234</v>
      </c>
      <c r="D200" s="6">
        <v>2.0299999999999998</v>
      </c>
      <c r="E200" s="6">
        <v>3.04</v>
      </c>
      <c r="F200" s="6">
        <v>2.06</v>
      </c>
      <c r="G200" s="6">
        <v>2.34</v>
      </c>
    </row>
    <row r="201" spans="3:7" ht="15.5" x14ac:dyDescent="0.35">
      <c r="C201" t="s">
        <v>235</v>
      </c>
      <c r="D201" s="5">
        <v>2351000000000</v>
      </c>
      <c r="E201" s="5">
        <v>2294000000000</v>
      </c>
      <c r="F201" s="5">
        <v>2255000000000</v>
      </c>
      <c r="G201" s="5">
        <v>2264000000000</v>
      </c>
    </row>
    <row r="202" spans="3:7" ht="15.5" x14ac:dyDescent="0.35">
      <c r="C202" t="s">
        <v>236</v>
      </c>
      <c r="D202" s="6">
        <v>0.82</v>
      </c>
      <c r="E202" s="6">
        <v>1.02</v>
      </c>
      <c r="F202" s="5">
        <v>2</v>
      </c>
      <c r="G202" s="6">
        <v>1.0900000000000001</v>
      </c>
    </row>
    <row r="203" spans="3:7" ht="15.5" x14ac:dyDescent="0.35">
      <c r="C203" t="s">
        <v>237</v>
      </c>
      <c r="D203" s="6">
        <v>75.47</v>
      </c>
      <c r="E203" s="6">
        <v>73.260000000000005</v>
      </c>
      <c r="F203" s="6">
        <v>72.040000000000006</v>
      </c>
      <c r="G203" s="6">
        <v>72.2</v>
      </c>
    </row>
    <row r="204" spans="3:7" ht="15.5" x14ac:dyDescent="0.35">
      <c r="C204" t="s">
        <v>238</v>
      </c>
      <c r="D204" s="6">
        <v>0.83</v>
      </c>
      <c r="E204" s="6">
        <v>1.04</v>
      </c>
      <c r="F204" s="6">
        <v>2.02</v>
      </c>
      <c r="G204" s="6">
        <v>1.1100000000000001</v>
      </c>
    </row>
    <row r="205" spans="3:7" ht="15.5" x14ac:dyDescent="0.35">
      <c r="C205" t="s">
        <v>239</v>
      </c>
      <c r="D205" s="6">
        <v>74.680000000000007</v>
      </c>
      <c r="E205" s="6">
        <v>72.459999999999994</v>
      </c>
      <c r="F205" s="6">
        <v>71.260000000000005</v>
      </c>
      <c r="G205" s="6">
        <v>71.400000000000006</v>
      </c>
    </row>
    <row r="206" spans="3:7" ht="15.5" x14ac:dyDescent="0.35">
      <c r="C206" t="s">
        <v>240</v>
      </c>
      <c r="D206" s="5">
        <v>370000000000</v>
      </c>
      <c r="E206" s="5">
        <v>405000000000</v>
      </c>
      <c r="F206" s="5">
        <v>360000000000</v>
      </c>
      <c r="G206" s="5">
        <v>173000000000</v>
      </c>
    </row>
    <row r="207" spans="3:7" ht="15.5" x14ac:dyDescent="0.35">
      <c r="C207" t="s">
        <v>241</v>
      </c>
      <c r="D207" s="5">
        <v>856000000000</v>
      </c>
      <c r="E207" s="5">
        <v>885000000000</v>
      </c>
      <c r="F207" s="5">
        <v>921000000000</v>
      </c>
      <c r="G207" s="5">
        <v>1075000000000</v>
      </c>
    </row>
    <row r="208" spans="3:7" ht="15.5" x14ac:dyDescent="0.35">
      <c r="C208" t="s">
        <v>242</v>
      </c>
      <c r="D208" s="5">
        <v>2360000000000</v>
      </c>
      <c r="E208" s="5">
        <v>2291000000000</v>
      </c>
      <c r="F208" s="5">
        <v>2253000000000</v>
      </c>
      <c r="G208" s="5">
        <v>2258000000000</v>
      </c>
    </row>
    <row r="209" spans="3:26" ht="15.5" x14ac:dyDescent="0.35">
      <c r="C209" t="s">
        <v>24</v>
      </c>
      <c r="D209" s="5">
        <v>1225000000000</v>
      </c>
      <c r="E209" s="5">
        <v>1290000000000</v>
      </c>
      <c r="F209" s="5">
        <v>1281000000000</v>
      </c>
      <c r="G209" s="5">
        <v>1248000000000</v>
      </c>
    </row>
    <row r="210" spans="3:26" ht="15.5" x14ac:dyDescent="0.35">
      <c r="C210" t="s">
        <v>21</v>
      </c>
      <c r="D210" s="5">
        <v>1204000000000</v>
      </c>
      <c r="E210" s="5">
        <v>1238000000000</v>
      </c>
      <c r="F210" s="5">
        <v>1245000000000</v>
      </c>
      <c r="G210" s="5">
        <v>1243000000000</v>
      </c>
    </row>
    <row r="211" spans="3:26" ht="15.5" x14ac:dyDescent="0.35">
      <c r="C211" t="s">
        <v>243</v>
      </c>
      <c r="D211" s="5">
        <v>-282000000000</v>
      </c>
      <c r="E211" s="5">
        <v>-288000000000</v>
      </c>
      <c r="F211" s="5">
        <v>-221000000000</v>
      </c>
      <c r="G211" s="5">
        <v>28000000000</v>
      </c>
    </row>
    <row r="212" spans="3:26" ht="15.5" x14ac:dyDescent="0.35">
      <c r="C212" t="s">
        <v>244</v>
      </c>
      <c r="D212" s="5">
        <v>-112000000000</v>
      </c>
      <c r="E212" s="5">
        <v>96000000000</v>
      </c>
      <c r="F212" s="5">
        <v>57000000000</v>
      </c>
      <c r="G212" s="5">
        <v>113000000000</v>
      </c>
    </row>
    <row r="213" spans="3:26" ht="15.5" x14ac:dyDescent="0.35">
      <c r="C213" t="s">
        <v>245</v>
      </c>
      <c r="D213" s="5">
        <v>-11000000000</v>
      </c>
      <c r="E213" s="5">
        <v>-5000000000</v>
      </c>
      <c r="F213" s="5">
        <v>-49000000000</v>
      </c>
      <c r="G213" s="5">
        <v>-50000000000</v>
      </c>
    </row>
    <row r="214" spans="3:26" ht="15.5" x14ac:dyDescent="0.35">
      <c r="C214" t="s">
        <v>13</v>
      </c>
      <c r="D214" s="5">
        <v>-124000000000</v>
      </c>
      <c r="E214" s="5">
        <v>92000000000</v>
      </c>
      <c r="F214" s="5">
        <v>8000000000</v>
      </c>
      <c r="G214" s="5">
        <v>63000000000</v>
      </c>
    </row>
    <row r="215" spans="3:26" ht="15.5" x14ac:dyDescent="0.35">
      <c r="C215" t="s">
        <v>16</v>
      </c>
      <c r="D215" s="6">
        <v>-3.95</v>
      </c>
      <c r="E215" s="6">
        <v>2.93</v>
      </c>
      <c r="F215" s="6">
        <v>0.24</v>
      </c>
      <c r="G215" s="6">
        <v>2.02</v>
      </c>
    </row>
    <row r="216" spans="3:26" ht="15.5" x14ac:dyDescent="0.35">
      <c r="C216" t="s">
        <v>58</v>
      </c>
      <c r="I216" s="6">
        <v>4.01</v>
      </c>
      <c r="J216" s="6">
        <v>4.82</v>
      </c>
      <c r="K216" s="6">
        <v>15.94</v>
      </c>
      <c r="L216" s="6">
        <v>22.96</v>
      </c>
      <c r="M216" s="6">
        <v>-0.6</v>
      </c>
      <c r="N216" s="6">
        <v>-8.74</v>
      </c>
      <c r="O216" s="6">
        <v>-6.58</v>
      </c>
      <c r="P216" s="6">
        <v>-10.35</v>
      </c>
      <c r="Q216" s="6">
        <v>-9.07</v>
      </c>
      <c r="R216" s="6">
        <v>-15.69</v>
      </c>
      <c r="S216" s="6">
        <v>-15.92</v>
      </c>
      <c r="T216" s="6">
        <v>-2.98</v>
      </c>
      <c r="U216" s="6">
        <v>-6.24</v>
      </c>
      <c r="V216" s="6">
        <v>-7.84</v>
      </c>
      <c r="W216" s="6">
        <v>27.02</v>
      </c>
      <c r="X216" s="6">
        <v>-13.19</v>
      </c>
      <c r="Y216" s="6">
        <v>-14.97</v>
      </c>
      <c r="Z216" s="6">
        <v>-27.81</v>
      </c>
    </row>
    <row r="217" spans="3:26" ht="15.5" x14ac:dyDescent="0.35">
      <c r="C217" t="s">
        <v>72</v>
      </c>
      <c r="I217" s="6">
        <v>35.909999999999997</v>
      </c>
      <c r="J217" s="6">
        <v>10.37</v>
      </c>
      <c r="K217" s="6">
        <v>3.14</v>
      </c>
      <c r="L217" s="6">
        <v>5.23</v>
      </c>
      <c r="M217" s="6">
        <v>-108.33</v>
      </c>
      <c r="N217" s="6">
        <v>-5.72</v>
      </c>
      <c r="O217" s="6">
        <v>-7.6</v>
      </c>
      <c r="P217" s="6">
        <v>-4.83</v>
      </c>
      <c r="Q217" s="6">
        <v>-5.51</v>
      </c>
      <c r="R217" s="6">
        <v>-3.19</v>
      </c>
      <c r="S217" s="6">
        <v>-3.14</v>
      </c>
      <c r="T217" s="6">
        <v>-28.19</v>
      </c>
      <c r="U217" s="6">
        <v>-12.98</v>
      </c>
      <c r="V217" s="6">
        <v>-24.87</v>
      </c>
      <c r="W217" s="6">
        <v>1.85</v>
      </c>
      <c r="X217" s="6">
        <v>-3.79</v>
      </c>
      <c r="Y217" s="6">
        <v>-3.34</v>
      </c>
      <c r="Z217" s="6">
        <v>-1.8</v>
      </c>
    </row>
    <row r="218" spans="3:26" ht="15.5" x14ac:dyDescent="0.35">
      <c r="C218" t="s">
        <v>75</v>
      </c>
      <c r="I218" s="6">
        <v>3.43</v>
      </c>
      <c r="J218" s="6">
        <v>0.68</v>
      </c>
      <c r="K218" s="6">
        <v>0.49</v>
      </c>
      <c r="L218" s="6">
        <v>1.06</v>
      </c>
      <c r="M218" s="6">
        <v>3.02</v>
      </c>
      <c r="N218" s="6">
        <v>4.75</v>
      </c>
      <c r="O218" s="6">
        <v>2.54</v>
      </c>
      <c r="P218" s="6">
        <v>1.73</v>
      </c>
      <c r="Q218" s="6">
        <v>2.3199999999999998</v>
      </c>
      <c r="R218" s="6">
        <v>2.15</v>
      </c>
      <c r="S218" s="6">
        <v>2.0299999999999998</v>
      </c>
      <c r="T218" s="6">
        <v>2.67</v>
      </c>
      <c r="U218" s="6">
        <v>1.0900000000000001</v>
      </c>
      <c r="V218" s="6">
        <v>3.03</v>
      </c>
      <c r="W218" s="6">
        <v>0.94</v>
      </c>
      <c r="X218" s="6">
        <v>0.7</v>
      </c>
      <c r="Y218" s="6">
        <v>0.49</v>
      </c>
      <c r="Z218" s="6">
        <v>0.37</v>
      </c>
    </row>
    <row r="219" spans="3:26" ht="15.5" x14ac:dyDescent="0.35">
      <c r="C219" t="s">
        <v>246</v>
      </c>
      <c r="I219" s="5">
        <v>300930000000</v>
      </c>
      <c r="J219" s="5">
        <v>357880000000</v>
      </c>
      <c r="K219" s="5">
        <v>606910000000</v>
      </c>
      <c r="L219" s="5">
        <v>1064020000000</v>
      </c>
      <c r="M219" s="5">
        <v>132310000000</v>
      </c>
      <c r="N219" s="5">
        <v>-20600000000</v>
      </c>
      <c r="O219" s="5">
        <v>-11920000000</v>
      </c>
      <c r="P219" s="5">
        <v>21950000000</v>
      </c>
    </row>
    <row r="220" spans="3:26" ht="15.5" x14ac:dyDescent="0.35">
      <c r="C220" t="s">
        <v>247</v>
      </c>
      <c r="I220" s="6">
        <v>3.15E-2</v>
      </c>
      <c r="J220" s="6">
        <v>3.3000000000000002E-2</v>
      </c>
      <c r="K220" s="6">
        <v>0.10619999999999999</v>
      </c>
      <c r="L220" s="6">
        <v>0.20620000000000002</v>
      </c>
      <c r="M220" s="6">
        <v>-4.7999999999999996E-3</v>
      </c>
      <c r="N220" s="6">
        <v>-0.12300000000000001</v>
      </c>
      <c r="O220" s="6">
        <v>-8.2799999999999999E-2</v>
      </c>
      <c r="P220" s="6">
        <v>-0.1042</v>
      </c>
      <c r="Q220" s="6">
        <v>-8.5999999999999993E-2</v>
      </c>
      <c r="R220" s="6">
        <v>-0.11550000000000001</v>
      </c>
      <c r="S220" s="6">
        <v>-9.9299999999999999E-2</v>
      </c>
      <c r="T220" s="6">
        <v>-1.7600000000000001E-2</v>
      </c>
      <c r="U220" s="6">
        <v>-2.2000000000000002E-2</v>
      </c>
      <c r="V220" s="6">
        <v>-4.4900000000000002E-2</v>
      </c>
      <c r="W220" s="6">
        <v>0.18899999999999997</v>
      </c>
      <c r="X220" s="6">
        <v>-6.6799999999999998E-2</v>
      </c>
      <c r="Y220" s="6">
        <v>-6.1900000000000004E-2</v>
      </c>
      <c r="Z220" s="6">
        <v>-9.9000000000000005E-2</v>
      </c>
    </row>
    <row r="221" spans="3:26" ht="15.5" x14ac:dyDescent="0.35">
      <c r="C221" t="s">
        <v>248</v>
      </c>
      <c r="I221" s="6">
        <v>5.57E-2</v>
      </c>
      <c r="J221" s="6">
        <v>6.9599999999999995E-2</v>
      </c>
      <c r="K221" s="6">
        <v>0.25329999999999997</v>
      </c>
      <c r="L221" s="6">
        <v>0.49409999999999998</v>
      </c>
      <c r="M221" s="6">
        <v>-3.0099999999999998E-2</v>
      </c>
      <c r="N221" s="6">
        <v>-0.44240000000000002</v>
      </c>
      <c r="O221" s="6">
        <v>-0.1414</v>
      </c>
      <c r="P221" s="6">
        <v>-0.1857</v>
      </c>
      <c r="Q221" s="6">
        <v>-0.15160000000000001</v>
      </c>
      <c r="R221" s="6">
        <v>-0.24780000000000002</v>
      </c>
      <c r="S221" s="6">
        <v>-0.18539999999999998</v>
      </c>
      <c r="T221" s="6">
        <v>-3.32E-2</v>
      </c>
      <c r="U221" s="6">
        <v>-0.1051</v>
      </c>
      <c r="V221" s="6">
        <v>-0.1888</v>
      </c>
      <c r="W221" s="6">
        <v>0.54770000000000008</v>
      </c>
      <c r="X221" s="6">
        <v>-0.21899999999999997</v>
      </c>
      <c r="Y221" s="6">
        <v>-0.18640000000000001</v>
      </c>
      <c r="Z221" s="6">
        <v>-0.31530000000000002</v>
      </c>
    </row>
    <row r="222" spans="3:26" ht="15.5" x14ac:dyDescent="0.35">
      <c r="C222" t="s">
        <v>249</v>
      </c>
      <c r="I222" s="6">
        <v>9.7100000000000006E-2</v>
      </c>
      <c r="J222" s="6">
        <v>0.12909999999999999</v>
      </c>
      <c r="K222" s="6">
        <v>0.25929999999999997</v>
      </c>
      <c r="L222" s="6">
        <v>0.75309999999999999</v>
      </c>
      <c r="M222" s="6">
        <v>3.9699999999999999E-2</v>
      </c>
      <c r="N222" s="6">
        <v>-0.1323</v>
      </c>
      <c r="O222" s="6">
        <v>-0.10779999999999999</v>
      </c>
      <c r="P222" s="6">
        <v>-4.2599999999999999E-2</v>
      </c>
      <c r="Q222" s="6">
        <v>-0.08</v>
      </c>
      <c r="R222" s="6">
        <v>-4.4900000000000002E-2</v>
      </c>
      <c r="S222" s="6">
        <v>-0.1076</v>
      </c>
      <c r="T222" s="6">
        <v>-6.7400000000000002E-2</v>
      </c>
      <c r="U222" s="6">
        <v>-9.1999999999999998E-3</v>
      </c>
      <c r="V222" s="6">
        <v>-2.8300000000000002E-2</v>
      </c>
      <c r="W222" s="6">
        <v>0.32179999999999997</v>
      </c>
      <c r="X222" s="6">
        <v>-8.0799999999999997E-2</v>
      </c>
      <c r="Y222" s="6">
        <v>-3.7200000000000004E-2</v>
      </c>
      <c r="Z222" s="6">
        <v>-0.13750000000000001</v>
      </c>
    </row>
    <row r="223" spans="3:26" ht="15.5" x14ac:dyDescent="0.35">
      <c r="C223" t="s">
        <v>250</v>
      </c>
      <c r="I223" s="6">
        <v>3.15</v>
      </c>
      <c r="J223" s="6">
        <v>3.34</v>
      </c>
      <c r="K223" s="6">
        <v>12.52</v>
      </c>
      <c r="L223" s="6">
        <v>44.3</v>
      </c>
      <c r="U223" s="6">
        <v>-0.13</v>
      </c>
      <c r="V223" s="6">
        <v>-0.46</v>
      </c>
      <c r="W223" s="6">
        <v>5.51</v>
      </c>
      <c r="X223" s="6">
        <v>-1.02</v>
      </c>
      <c r="Y223" s="6">
        <v>-0.22</v>
      </c>
      <c r="Z223" s="6">
        <v>-0.68</v>
      </c>
    </row>
    <row r="224" spans="3:26" ht="15.5" x14ac:dyDescent="0.35">
      <c r="C224" t="s">
        <v>69</v>
      </c>
      <c r="I224" s="5">
        <v>2</v>
      </c>
      <c r="J224" s="6">
        <v>0.72</v>
      </c>
      <c r="K224" s="6">
        <v>0.79</v>
      </c>
      <c r="L224" s="6">
        <v>2.58</v>
      </c>
      <c r="M224" s="6">
        <v>3.25</v>
      </c>
      <c r="N224" s="6">
        <v>2.5299999999999998</v>
      </c>
      <c r="O224" s="6">
        <v>1.07</v>
      </c>
      <c r="P224" s="6">
        <v>0.9</v>
      </c>
      <c r="Q224" s="6">
        <v>0.84</v>
      </c>
      <c r="R224" s="6">
        <v>0.79</v>
      </c>
      <c r="S224" s="6">
        <v>0.57999999999999996</v>
      </c>
      <c r="T224" s="6">
        <v>0.94</v>
      </c>
      <c r="U224" s="6">
        <v>1.37</v>
      </c>
      <c r="V224" s="6">
        <v>4.7</v>
      </c>
      <c r="W224" s="6">
        <v>1.01</v>
      </c>
      <c r="X224" s="6">
        <v>0.83</v>
      </c>
      <c r="Y224" s="6">
        <v>0.62</v>
      </c>
      <c r="Z224" s="6">
        <v>0.56999999999999995</v>
      </c>
    </row>
    <row r="225" spans="3:26" ht="15.5" x14ac:dyDescent="0.35">
      <c r="C225" t="s">
        <v>66</v>
      </c>
      <c r="I225" s="6">
        <v>72.040000000000006</v>
      </c>
      <c r="J225" s="6">
        <v>69.319999999999993</v>
      </c>
      <c r="K225" s="6">
        <v>62.95</v>
      </c>
      <c r="L225" s="6">
        <v>46.47</v>
      </c>
      <c r="M225" s="6">
        <v>20.03</v>
      </c>
      <c r="N225" s="6">
        <v>19.75</v>
      </c>
      <c r="O225" s="6">
        <v>46.52</v>
      </c>
      <c r="P225" s="6">
        <v>55.72</v>
      </c>
      <c r="Q225" s="6">
        <v>59.88</v>
      </c>
      <c r="R225" s="6">
        <v>63.29</v>
      </c>
      <c r="S225" s="6">
        <v>85.9</v>
      </c>
      <c r="T225" s="6">
        <v>89.72</v>
      </c>
      <c r="U225" s="6">
        <v>59.33</v>
      </c>
      <c r="V225" s="6">
        <v>41.5</v>
      </c>
      <c r="W225" s="6">
        <v>49.34</v>
      </c>
      <c r="X225" s="6">
        <v>60.25</v>
      </c>
      <c r="Y225" s="6">
        <v>80.31</v>
      </c>
      <c r="Z225" s="6">
        <v>88.2</v>
      </c>
    </row>
    <row r="226" spans="3:26" ht="15.5" x14ac:dyDescent="0.35">
      <c r="C226" t="s">
        <v>251</v>
      </c>
      <c r="I226" s="6">
        <v>2.02</v>
      </c>
      <c r="J226" s="6">
        <v>0.73</v>
      </c>
      <c r="K226" s="6">
        <v>0.81</v>
      </c>
      <c r="L226" s="6">
        <v>2.64</v>
      </c>
      <c r="M226" s="6">
        <v>3.27</v>
      </c>
      <c r="N226" s="6">
        <v>2.5299999999999998</v>
      </c>
      <c r="O226" s="6">
        <v>1.07</v>
      </c>
      <c r="P226" s="6">
        <v>0.9</v>
      </c>
      <c r="Q226" s="6">
        <v>0.84</v>
      </c>
      <c r="R226" s="6">
        <v>0.79</v>
      </c>
      <c r="S226" s="6">
        <v>0.57999999999999996</v>
      </c>
      <c r="T226" s="6">
        <v>0.94</v>
      </c>
      <c r="U226" s="6">
        <v>1.37</v>
      </c>
      <c r="V226" s="6">
        <v>4.7</v>
      </c>
      <c r="W226" s="6">
        <v>1.01</v>
      </c>
      <c r="X226" s="6">
        <v>0.83</v>
      </c>
      <c r="Y226" s="6">
        <v>0.62</v>
      </c>
      <c r="Z226" s="6">
        <v>0.56999999999999995</v>
      </c>
    </row>
    <row r="227" spans="3:26" ht="15.5" x14ac:dyDescent="0.35">
      <c r="C227" t="s">
        <v>252</v>
      </c>
      <c r="I227" s="6">
        <v>71.260000000000005</v>
      </c>
      <c r="J227" s="6">
        <v>68.33</v>
      </c>
      <c r="K227" s="6">
        <v>61.89</v>
      </c>
      <c r="L227" s="6">
        <v>45.42</v>
      </c>
      <c r="M227" s="6">
        <v>19.87</v>
      </c>
      <c r="N227" s="6">
        <v>19.75</v>
      </c>
      <c r="O227" s="6">
        <v>46.52</v>
      </c>
      <c r="P227" s="6">
        <v>55.72</v>
      </c>
      <c r="Q227" s="6">
        <v>59.88</v>
      </c>
      <c r="R227" s="6">
        <v>63.29</v>
      </c>
      <c r="S227" s="6">
        <v>85.9</v>
      </c>
      <c r="T227" s="6">
        <v>89.72</v>
      </c>
      <c r="U227" s="6">
        <v>59.33</v>
      </c>
      <c r="V227" s="6">
        <v>41.5</v>
      </c>
      <c r="W227" s="6">
        <v>49.34</v>
      </c>
      <c r="X227" s="6">
        <v>60.25</v>
      </c>
      <c r="Y227" s="6">
        <v>80.31</v>
      </c>
      <c r="Z227" s="6">
        <v>88.2</v>
      </c>
    </row>
    <row r="228" spans="3:26" ht="15.5" x14ac:dyDescent="0.35">
      <c r="C228" t="s">
        <v>253</v>
      </c>
      <c r="I228" s="5">
        <v>360000000000</v>
      </c>
      <c r="J228" s="5">
        <v>144000000000</v>
      </c>
      <c r="K228" s="5">
        <v>539000000000</v>
      </c>
      <c r="L228" s="5">
        <v>232000000000</v>
      </c>
      <c r="M228" s="5">
        <v>224000000000</v>
      </c>
      <c r="N228" s="5">
        <v>147000000000</v>
      </c>
      <c r="O228" s="5">
        <v>100000000000</v>
      </c>
      <c r="P228" s="5">
        <v>169000000000</v>
      </c>
      <c r="Q228" s="5">
        <v>193000000000</v>
      </c>
      <c r="R228" s="5">
        <v>263000000000</v>
      </c>
      <c r="S228" s="5">
        <v>96000000000</v>
      </c>
      <c r="T228" s="5">
        <v>81000000000</v>
      </c>
      <c r="U228" s="5">
        <v>635000000000</v>
      </c>
      <c r="V228" s="5">
        <v>265000000000</v>
      </c>
      <c r="W228" s="5">
        <v>82000000000</v>
      </c>
      <c r="X228" s="5">
        <v>188000000000</v>
      </c>
      <c r="Y228" s="5">
        <v>134000000000</v>
      </c>
      <c r="Z228" s="5">
        <v>202000000000</v>
      </c>
    </row>
    <row r="229" spans="3:26" ht="15.5" x14ac:dyDescent="0.35">
      <c r="C229" t="s">
        <v>254</v>
      </c>
      <c r="I229" s="5">
        <v>921000000000</v>
      </c>
      <c r="J229" s="5">
        <v>1026000000000</v>
      </c>
      <c r="K229" s="5">
        <v>1028000000000</v>
      </c>
      <c r="L229" s="5">
        <v>539000000000</v>
      </c>
      <c r="M229" s="5">
        <v>125000000000</v>
      </c>
      <c r="N229" s="5">
        <v>143000000000</v>
      </c>
      <c r="O229" s="5">
        <v>14000000000</v>
      </c>
      <c r="P229" s="5">
        <v>30000000000</v>
      </c>
      <c r="Q229" s="5">
        <v>69000000000</v>
      </c>
      <c r="R229" s="5">
        <v>169000000000</v>
      </c>
      <c r="S229" s="5">
        <v>442000000000</v>
      </c>
      <c r="T229" s="5">
        <v>560000000000</v>
      </c>
      <c r="U229" s="5">
        <v>234000000000</v>
      </c>
      <c r="V229" s="5">
        <v>205000000000</v>
      </c>
      <c r="W229" s="5">
        <v>231000000000</v>
      </c>
      <c r="X229" s="5">
        <v>134000000000</v>
      </c>
      <c r="Y229" s="5">
        <v>165000000000</v>
      </c>
      <c r="Z229" s="5">
        <v>120000000000</v>
      </c>
    </row>
    <row r="230" spans="3:26" ht="15.5" x14ac:dyDescent="0.35">
      <c r="C230" t="s">
        <v>26</v>
      </c>
      <c r="I230" s="5">
        <v>1281000000000</v>
      </c>
      <c r="J230" s="5">
        <v>1170000000000</v>
      </c>
      <c r="K230" s="5">
        <v>1567000000000</v>
      </c>
      <c r="L230" s="5">
        <v>771000000000</v>
      </c>
      <c r="M230" s="5">
        <v>349000000000</v>
      </c>
      <c r="N230" s="5">
        <v>290000000000</v>
      </c>
      <c r="O230" s="5">
        <v>115000000000</v>
      </c>
      <c r="P230" s="5">
        <v>200000000000</v>
      </c>
      <c r="Q230" s="5">
        <v>262000000000</v>
      </c>
      <c r="R230" s="5">
        <v>432000000000</v>
      </c>
      <c r="S230" s="5">
        <v>538000000000</v>
      </c>
      <c r="T230" s="5">
        <v>642000000000</v>
      </c>
      <c r="U230" s="5">
        <v>869000000000</v>
      </c>
      <c r="V230" s="5">
        <v>470000000000</v>
      </c>
      <c r="W230" s="5">
        <v>313000000000</v>
      </c>
      <c r="X230" s="5">
        <v>323000000000</v>
      </c>
      <c r="Y230" s="5">
        <v>299000000000</v>
      </c>
      <c r="Z230" s="5">
        <v>322000000000</v>
      </c>
    </row>
    <row r="231" spans="3:26" ht="15.5" x14ac:dyDescent="0.35">
      <c r="C231" t="s">
        <v>23</v>
      </c>
      <c r="I231" s="5">
        <v>1245000000000</v>
      </c>
      <c r="J231" s="5">
        <v>1117000000000</v>
      </c>
      <c r="K231" s="5">
        <v>1552000000000</v>
      </c>
      <c r="L231" s="5">
        <v>760000000000</v>
      </c>
      <c r="M231" s="5">
        <v>325000000000</v>
      </c>
      <c r="N231" s="5">
        <v>286000000000</v>
      </c>
      <c r="O231" s="5">
        <v>110000000000</v>
      </c>
      <c r="P231" s="5">
        <v>189000000000</v>
      </c>
      <c r="Q231" s="5">
        <v>257000000000</v>
      </c>
      <c r="R231" s="5">
        <v>429000000000</v>
      </c>
      <c r="S231" s="5">
        <v>535000000000</v>
      </c>
      <c r="T231" s="5">
        <v>632000000000</v>
      </c>
      <c r="U231" s="5">
        <v>801000000000</v>
      </c>
      <c r="V231" s="5">
        <v>398000000000</v>
      </c>
      <c r="W231" s="5">
        <v>288000000000</v>
      </c>
      <c r="X231" s="5">
        <v>289000000000</v>
      </c>
      <c r="Y231" s="5">
        <v>280000000000</v>
      </c>
      <c r="Z231" s="5">
        <v>314000000000</v>
      </c>
    </row>
    <row r="232" spans="3:26" ht="15.5" x14ac:dyDescent="0.35">
      <c r="C232" t="s">
        <v>255</v>
      </c>
      <c r="I232" s="5">
        <v>-221000000000</v>
      </c>
      <c r="J232" s="5">
        <v>-283000000000</v>
      </c>
      <c r="K232" s="5">
        <v>-819000000000</v>
      </c>
      <c r="L232" s="5">
        <v>-610000000000</v>
      </c>
      <c r="M232" s="5">
        <v>-311000000000</v>
      </c>
      <c r="N232" s="5">
        <v>-297000000000</v>
      </c>
      <c r="O232" s="5">
        <v>-230000000000</v>
      </c>
      <c r="P232" s="5">
        <v>-215000000000</v>
      </c>
      <c r="Q232" s="5">
        <v>-192000000000</v>
      </c>
      <c r="R232" s="5">
        <v>-275000000000</v>
      </c>
      <c r="S232" s="5">
        <v>35000000000</v>
      </c>
      <c r="T232" s="5">
        <v>199000000000</v>
      </c>
      <c r="U232" s="5">
        <v>-370000000000</v>
      </c>
      <c r="V232" s="5">
        <v>-48000000000</v>
      </c>
      <c r="W232" s="5">
        <v>23000000000</v>
      </c>
      <c r="X232" s="5">
        <v>-57000000000</v>
      </c>
      <c r="Y232" s="5">
        <v>-31000000000</v>
      </c>
      <c r="Z232" s="5">
        <v>-107000000000</v>
      </c>
    </row>
    <row r="233" spans="3:26" ht="15.5" x14ac:dyDescent="0.35">
      <c r="C233" t="s">
        <v>256</v>
      </c>
      <c r="I233" s="5">
        <v>53000000000</v>
      </c>
      <c r="J233" s="5">
        <v>270000000000</v>
      </c>
      <c r="K233" s="5">
        <v>-393000000000</v>
      </c>
      <c r="L233" s="5">
        <v>197000000000</v>
      </c>
      <c r="M233" s="5">
        <v>40000000000</v>
      </c>
      <c r="N233" s="5">
        <v>36000000000</v>
      </c>
      <c r="O233" s="5">
        <v>37000000000</v>
      </c>
      <c r="P233" s="5">
        <v>26000000000</v>
      </c>
      <c r="Q233" s="5">
        <v>72000000000</v>
      </c>
      <c r="R233" s="5">
        <v>3000000000</v>
      </c>
      <c r="S233" s="5">
        <v>-25000000000</v>
      </c>
      <c r="T233" s="5">
        <v>-42000000000</v>
      </c>
      <c r="U233" s="5">
        <v>34000000000</v>
      </c>
      <c r="V233" s="5">
        <v>68000000000</v>
      </c>
      <c r="W233" s="5">
        <v>45000000000</v>
      </c>
      <c r="X233" s="5">
        <v>7000000000</v>
      </c>
      <c r="Y233" s="5">
        <v>-29000000000</v>
      </c>
      <c r="Z233" s="5">
        <v>46000000000</v>
      </c>
    </row>
    <row r="234" spans="3:26" ht="15.5" x14ac:dyDescent="0.35">
      <c r="C234" t="s">
        <v>257</v>
      </c>
      <c r="I234" s="5">
        <v>-210000000000</v>
      </c>
      <c r="J234" s="5">
        <v>-43000000000</v>
      </c>
      <c r="K234" s="5">
        <v>-6000000000</v>
      </c>
      <c r="L234" s="5">
        <v>-30000000000</v>
      </c>
      <c r="M234" s="5">
        <v>4000000000</v>
      </c>
      <c r="N234" s="5">
        <v>-2000000000</v>
      </c>
      <c r="O234" s="5">
        <v>0</v>
      </c>
      <c r="P234" s="5">
        <v>-21000000000</v>
      </c>
      <c r="Q234" s="5">
        <v>-1000000000</v>
      </c>
      <c r="R234" s="5">
        <v>-1000000000</v>
      </c>
      <c r="S234" s="5">
        <v>-23000000000</v>
      </c>
      <c r="T234" s="5">
        <v>-190000000000</v>
      </c>
      <c r="U234" s="5">
        <v>-362000000000</v>
      </c>
      <c r="V234" s="5">
        <v>-29000000000</v>
      </c>
      <c r="W234" s="5">
        <v>-42000000000</v>
      </c>
      <c r="X234" s="5">
        <v>-22000000000</v>
      </c>
      <c r="Y234" s="5">
        <v>-9000000000</v>
      </c>
      <c r="Z234" s="5">
        <v>-108000000000</v>
      </c>
    </row>
    <row r="235" spans="3:26" ht="15.5" x14ac:dyDescent="0.35">
      <c r="C235" t="s">
        <v>15</v>
      </c>
      <c r="I235" s="5">
        <v>-157000000000</v>
      </c>
      <c r="J235" s="5">
        <v>227000000000</v>
      </c>
      <c r="K235" s="5">
        <v>-399000000000</v>
      </c>
      <c r="L235" s="5">
        <v>167000000000</v>
      </c>
      <c r="M235" s="5">
        <v>45000000000</v>
      </c>
      <c r="N235" s="5">
        <v>34000000000</v>
      </c>
      <c r="O235" s="5">
        <v>37000000000</v>
      </c>
      <c r="P235" s="5">
        <v>5000000000</v>
      </c>
      <c r="Q235" s="5">
        <v>71000000000</v>
      </c>
      <c r="R235" s="5">
        <v>1000000000</v>
      </c>
      <c r="S235" s="5">
        <v>-48000000000</v>
      </c>
      <c r="T235" s="5">
        <v>-231000000000</v>
      </c>
      <c r="U235" s="5">
        <v>-327000000000</v>
      </c>
      <c r="V235" s="5">
        <v>39000000000</v>
      </c>
      <c r="W235" s="5">
        <v>4000000000</v>
      </c>
      <c r="X235" s="5">
        <v>-15000000000</v>
      </c>
      <c r="Y235" s="5">
        <v>-39000000000</v>
      </c>
      <c r="Z235" s="5">
        <v>-61000000000</v>
      </c>
    </row>
    <row r="236" spans="3:26" ht="15.5" x14ac:dyDescent="0.35">
      <c r="C236" t="s">
        <v>17</v>
      </c>
      <c r="I236" s="6">
        <v>-5.03</v>
      </c>
      <c r="J236" s="6">
        <v>9.01</v>
      </c>
      <c r="K236" s="6">
        <v>-15.81</v>
      </c>
      <c r="L236" s="6">
        <v>6.63</v>
      </c>
      <c r="M236" s="6">
        <v>3.91</v>
      </c>
      <c r="N236" s="6">
        <v>3.17</v>
      </c>
      <c r="O236" s="6">
        <v>3.42</v>
      </c>
      <c r="P236" s="6">
        <v>0.54</v>
      </c>
      <c r="Q236" s="6">
        <v>7.1</v>
      </c>
      <c r="R236" s="6">
        <v>0.16</v>
      </c>
      <c r="S236" s="6">
        <v>-5.17</v>
      </c>
      <c r="T236" s="6">
        <v>-24.8</v>
      </c>
      <c r="U236" s="6">
        <v>-70.27</v>
      </c>
      <c r="V236" s="6">
        <v>9.2899999999999991</v>
      </c>
      <c r="W236" s="6">
        <v>0.84</v>
      </c>
      <c r="X236" s="6">
        <v>-5.05</v>
      </c>
      <c r="Y236" s="6">
        <v>-16.64</v>
      </c>
      <c r="Z236" s="6">
        <v>-28.57</v>
      </c>
    </row>
  </sheetData>
  <pageMargins left="0.7" right="0.7" top="0.75" bottom="0.75" header="0.3" footer="0.3"/>
  <ignoredErrors>
    <ignoredError sqref="A1:Z237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1835</v>
      </c>
      <c r="D2" s="2" vm="332">
        <f ca="1">IFERROR(_xlfn.STOCKHISTORY("XIDX:" &amp; $C$1, D3, , 0, 0, 1), "Libur")</f>
        <v>88</v>
      </c>
      <c r="E2" s="2" vm="533">
        <f ca="1">IFERROR(_xlfn.STOCKHISTORY("XIDX:" &amp; $C$1, E3, , 0, 0, 1), "Libur")</f>
        <v>63</v>
      </c>
      <c r="H2" s="2" vm="533">
        <f ca="1">IFERROR(INDEX(D2:G2,COUNT(D2:G2)),"")</f>
        <v>63</v>
      </c>
      <c r="I2" s="2" vm="427">
        <f t="shared" ref="I2:R2" ca="1" si="0">IFERROR(_xlfn.STOCKHISTORY("XIDX:" &amp; $C$1, I1, , 0, 0, 1), "Libur")</f>
        <v>242</v>
      </c>
      <c r="J2" s="2" vm="462">
        <f t="shared" ca="1" si="0"/>
        <v>14</v>
      </c>
      <c r="K2" s="2" t="str">
        <f t="shared" ca="1" si="0"/>
        <v>Libur</v>
      </c>
      <c r="L2" s="2" t="str">
        <f t="shared" ca="1" si="0"/>
        <v>Libur</v>
      </c>
      <c r="M2" s="2" vm="24">
        <f t="shared" ca="1" si="0"/>
        <v>54</v>
      </c>
      <c r="N2" s="2" vm="534">
        <f t="shared" ca="1" si="0"/>
        <v>270</v>
      </c>
      <c r="O2" s="2" vm="427">
        <f t="shared" ca="1" si="0"/>
        <v>242</v>
      </c>
      <c r="P2" s="2" vm="14">
        <f t="shared" ca="1" si="0"/>
        <v>264</v>
      </c>
      <c r="Q2" s="2" t="str">
        <f t="shared" ca="1" si="0"/>
        <v>Libur</v>
      </c>
      <c r="R2" s="2" vm="535">
        <f t="shared" ca="1" si="0"/>
        <v>858.22280000000001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56206661629</v>
      </c>
      <c r="E4" s="2">
        <f>IFERROR(INDEX(E51:E500,MATCH($C$4,$C$51:$C$500,0)),"")</f>
        <v>54023124765</v>
      </c>
      <c r="H4" s="2">
        <f>IFERROR(SUM(D4:G4)*(4/MAX(1,COUNT(D4:G4))),"")</f>
        <v>220459572788</v>
      </c>
      <c r="I4" s="2">
        <f t="shared" ref="I4:R4" si="1">IFERROR(INDEX(I51:I500,MATCH($C$4,$C$51:$C$500,0)),"")</f>
        <v>200323360971</v>
      </c>
      <c r="J4" s="2">
        <f t="shared" si="1"/>
        <v>27384290290</v>
      </c>
      <c r="K4" s="2">
        <f t="shared" si="1"/>
        <v>4176800357</v>
      </c>
      <c r="L4" s="2">
        <f t="shared" si="1"/>
        <v>32420957432</v>
      </c>
      <c r="M4" s="2">
        <f t="shared" si="1"/>
        <v>12205045524</v>
      </c>
      <c r="N4" s="2">
        <f t="shared" si="1"/>
        <v>-37127413725</v>
      </c>
      <c r="O4" s="2">
        <f t="shared" si="1"/>
        <v>170867370445</v>
      </c>
      <c r="P4" s="2">
        <f t="shared" si="1"/>
        <v>-79701136581</v>
      </c>
      <c r="Q4" s="2">
        <f t="shared" si="1"/>
        <v>-53159583848</v>
      </c>
      <c r="R4" s="2">
        <f t="shared" si="1"/>
        <v>105830145086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9816333664</v>
      </c>
      <c r="E5" s="2">
        <f>IFERROR(INDEX(E51:E500,MATCH($C$5,$C$51:$C$500,0)),"")</f>
        <v>-3729646285</v>
      </c>
      <c r="H5" s="2">
        <f>IFERROR(SUM(D5:G5)*(4/MAX(1,COUNT(D5:G5))),"")</f>
        <v>12173374758</v>
      </c>
      <c r="I5" s="2">
        <f t="shared" ref="I5:R5" si="2">IFERROR(INDEX(I51:I500,MATCH($C$5,$C$51:$C$500,0)),"")</f>
        <v>-41515856720</v>
      </c>
      <c r="J5" s="2">
        <f t="shared" si="2"/>
        <v>-101299857773</v>
      </c>
      <c r="K5" s="2">
        <f t="shared" si="2"/>
        <v>-67791254771</v>
      </c>
      <c r="L5" s="2">
        <f t="shared" si="2"/>
        <v>-41506379514</v>
      </c>
      <c r="M5" s="2">
        <f t="shared" si="2"/>
        <v>-199533952175</v>
      </c>
      <c r="N5" s="2">
        <f t="shared" si="2"/>
        <v>-597672920383</v>
      </c>
      <c r="O5" s="2">
        <f t="shared" si="2"/>
        <v>-117976320234</v>
      </c>
      <c r="P5" s="2">
        <f t="shared" si="2"/>
        <v>-165092396078</v>
      </c>
      <c r="Q5" s="2">
        <f t="shared" si="2"/>
        <v>-216032371682</v>
      </c>
      <c r="R5" s="2">
        <f t="shared" si="2"/>
        <v>-237695533349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-767863432245</v>
      </c>
      <c r="E6" s="2">
        <f>IFERROR(INDEX(E51:E500,MATCH($C$6,$C$51:$C$500,0)),"")</f>
        <v>-777679765909</v>
      </c>
      <c r="H6" s="2">
        <f>IFERROR(INDEX(D6:G6,COUNT(D6:G6)),"")</f>
        <v>-777679765909</v>
      </c>
      <c r="I6" s="2">
        <f t="shared" ref="I6:R6" si="3">IFERROR(INDEX(I51:I500,MATCH($C$6,$C$51:$C$500,0)),"")</f>
        <v>-773950119624</v>
      </c>
      <c r="J6" s="2">
        <f t="shared" si="3"/>
        <v>-732434262904</v>
      </c>
      <c r="K6" s="2">
        <f t="shared" si="3"/>
        <v>-631134405131</v>
      </c>
      <c r="L6" s="2">
        <f t="shared" si="3"/>
        <v>-563343150360</v>
      </c>
      <c r="M6" s="2">
        <f t="shared" si="3"/>
        <v>-521842043346</v>
      </c>
      <c r="N6" s="2">
        <f t="shared" si="3"/>
        <v>-322308091171</v>
      </c>
      <c r="O6" s="2">
        <f t="shared" si="3"/>
        <v>275364829212</v>
      </c>
      <c r="P6" s="2">
        <f t="shared" si="3"/>
        <v>393341149446</v>
      </c>
      <c r="Q6" s="2">
        <f t="shared" si="3"/>
        <v>127808411015</v>
      </c>
      <c r="R6" s="2">
        <f t="shared" si="3"/>
        <v>339925143471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1.52</v>
      </c>
      <c r="E7" s="3">
        <f>IFERROR(INDEX(E51:E500,MATCH($C$7,$C$51:$C$500,0))/1000000000,"")</f>
        <v>1.52</v>
      </c>
      <c r="H7" s="3">
        <f>IFERROR(INDEX(D7:G7,COUNT(D7:G7)),"")</f>
        <v>1.52</v>
      </c>
      <c r="I7" s="3">
        <f t="shared" ref="I7:R7" si="4">IFERROR(INDEX(I51:I500,MATCH($C$7,$C$51:$C$500,0))/1000000000,"")</f>
        <v>1.52</v>
      </c>
      <c r="J7" s="3">
        <f t="shared" si="4"/>
        <v>1.52</v>
      </c>
      <c r="K7" s="3">
        <f t="shared" si="4"/>
        <v>1.52</v>
      </c>
      <c r="L7" s="3">
        <f t="shared" si="4"/>
        <v>1.52</v>
      </c>
      <c r="M7" s="3">
        <f t="shared" si="4"/>
        <v>1.52</v>
      </c>
      <c r="N7" s="3">
        <f t="shared" si="4"/>
        <v>1.52</v>
      </c>
      <c r="O7" s="3">
        <f t="shared" si="4"/>
        <v>1.52</v>
      </c>
      <c r="P7" s="3">
        <f t="shared" si="4"/>
        <v>1.52</v>
      </c>
      <c r="Q7" s="3">
        <f t="shared" si="4"/>
        <v>3.17</v>
      </c>
      <c r="R7" s="3">
        <f t="shared" si="4"/>
        <v>3.17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15000000000</v>
      </c>
      <c r="H8" s="2">
        <f>IFERROR(INDEX(D8:G8,COUNT(D8:G8)),"")</f>
        <v>15000000000</v>
      </c>
      <c r="I8" s="2">
        <f t="shared" ref="I8:R8" si="5">IFERROR(INDEX(I51:I500,MATCH($C$8,$C$51:$C$500,0)),"")</f>
        <v>50000000000</v>
      </c>
      <c r="J8" s="2">
        <f t="shared" si="5"/>
        <v>17000000000</v>
      </c>
      <c r="K8" s="2">
        <f t="shared" si="5"/>
        <v>85000000000</v>
      </c>
      <c r="L8" s="2">
        <f t="shared" si="5"/>
        <v>45000000000</v>
      </c>
      <c r="M8" s="2">
        <f t="shared" si="5"/>
        <v>34000000000</v>
      </c>
      <c r="N8" s="2">
        <f t="shared" si="5"/>
        <v>12000000000</v>
      </c>
      <c r="O8" s="2">
        <f t="shared" si="5"/>
        <v>55000000000</v>
      </c>
      <c r="P8" s="2">
        <f t="shared" si="5"/>
        <v>55000000000</v>
      </c>
      <c r="Q8" s="2">
        <f t="shared" si="5"/>
        <v>175000000000</v>
      </c>
      <c r="R8" s="2">
        <f t="shared" si="5"/>
        <v>292000000000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7.94</v>
      </c>
      <c r="E9" s="3">
        <f>IFERROR(INDEX(E51:E500,MATCH("Free cash flow per share (Quarter)",$C$51:$C$500,0)),"")</f>
        <v>9.94</v>
      </c>
      <c r="H9" s="3">
        <f>IFERROR(INDEX(D9:G9,COUNT(D9:G9)),"")</f>
        <v>9.94</v>
      </c>
      <c r="I9" s="3">
        <f t="shared" ref="I9:R9" si="6">IFERROR(INDEX(I51:I500,MATCH($C$9,$C$51:$C$500,0)),"")</f>
        <v>32.840000000000003</v>
      </c>
      <c r="J9" s="3">
        <f t="shared" si="6"/>
        <v>10.93</v>
      </c>
      <c r="K9" s="3">
        <f t="shared" si="6"/>
        <v>56.24</v>
      </c>
      <c r="L9" s="3">
        <f t="shared" si="6"/>
        <v>29.9</v>
      </c>
      <c r="M9" s="3">
        <f t="shared" si="6"/>
        <v>22.65</v>
      </c>
      <c r="N9" s="3">
        <f t="shared" si="6"/>
        <v>7.72</v>
      </c>
      <c r="O9" s="3">
        <f t="shared" si="6"/>
        <v>36.5</v>
      </c>
      <c r="P9" s="3">
        <f t="shared" si="6"/>
        <v>36.39</v>
      </c>
      <c r="Q9" s="3">
        <f t="shared" si="6"/>
        <v>55.25</v>
      </c>
      <c r="R9" s="3">
        <f t="shared" si="6"/>
        <v>91.95</v>
      </c>
    </row>
    <row r="10" spans="1:18" ht="15.5" x14ac:dyDescent="0.35">
      <c r="C10" t="s">
        <v>18</v>
      </c>
      <c r="D10" s="3">
        <f ca="1">IFERROR(IF(D9=0,"",D2/D9),"")</f>
        <v>11.083123425692694</v>
      </c>
      <c r="E10" s="3">
        <f ca="1">IFERROR(IF(E9=0,"",E2/E9),"")</f>
        <v>6.3380281690140849</v>
      </c>
      <c r="I10" s="3">
        <f t="shared" ref="I10:R10" ca="1" si="7">IFERROR(IF(I9=0,"",I2/I9),"")</f>
        <v>7.3690621193666255</v>
      </c>
      <c r="J10" s="3">
        <f t="shared" ca="1" si="7"/>
        <v>1.2808783165599269</v>
      </c>
      <c r="K10" s="3" t="str">
        <f t="shared" ca="1" si="7"/>
        <v/>
      </c>
      <c r="L10" s="3" t="str">
        <f t="shared" ca="1" si="7"/>
        <v/>
      </c>
      <c r="M10" s="3">
        <f t="shared" ca="1" si="7"/>
        <v>2.3841059602649008</v>
      </c>
      <c r="N10" s="3">
        <f t="shared" ca="1" si="7"/>
        <v>34.974093264248708</v>
      </c>
      <c r="O10" s="3">
        <f t="shared" ca="1" si="7"/>
        <v>6.6301369863013697</v>
      </c>
      <c r="P10" s="3">
        <f t="shared" ca="1" si="7"/>
        <v>7.2547403132728769</v>
      </c>
      <c r="Q10" s="3" t="str">
        <f t="shared" ca="1" si="7"/>
        <v/>
      </c>
      <c r="R10" s="3">
        <f t="shared" ca="1" si="7"/>
        <v>9.3335812941816201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32800364681</v>
      </c>
      <c r="E11" s="2">
        <f>IFERROR(INDEX(E51:E500,MATCH($C$11,$C$51:$C$500,0)),"")</f>
        <v>35413849377</v>
      </c>
      <c r="H11" s="2">
        <f>IFERROR(INDEX(D11:G11,COUNT(D11:G11)),"")</f>
        <v>35413849377</v>
      </c>
      <c r="I11" s="2">
        <f t="shared" ref="I11:R11" si="8">IFERROR(INDEX(I51:I500,MATCH($C$11,$C$51:$C$500,0)),"")</f>
        <v>35466698036</v>
      </c>
      <c r="J11" s="2">
        <f t="shared" si="8"/>
        <v>60290882865</v>
      </c>
      <c r="K11" s="2">
        <f t="shared" si="8"/>
        <v>88735546423</v>
      </c>
      <c r="L11" s="2">
        <f t="shared" si="8"/>
        <v>33641356257</v>
      </c>
      <c r="M11" s="2">
        <f t="shared" si="8"/>
        <v>11766132637</v>
      </c>
      <c r="N11" s="2">
        <f t="shared" si="8"/>
        <v>8225364668</v>
      </c>
      <c r="O11" s="2">
        <f t="shared" si="8"/>
        <v>23994272383</v>
      </c>
      <c r="P11" s="2">
        <f t="shared" si="8"/>
        <v>73179257708</v>
      </c>
      <c r="Q11" s="2">
        <f t="shared" si="8"/>
        <v>35245241563</v>
      </c>
      <c r="R11" s="2">
        <f t="shared" si="8"/>
        <v>17111025791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559000000000</v>
      </c>
      <c r="E12" s="2">
        <f>IFERROR(INDEX(E51:E500,MATCH("Net Debt (Quarter)",$C$51:$C$500,0)),"")</f>
        <v>554000000000</v>
      </c>
      <c r="H12" s="2">
        <f>IFERROR(INDEX(D12:G12,COUNT(D12:G12)),"")</f>
        <v>554000000000</v>
      </c>
      <c r="I12" s="2">
        <f t="shared" ref="I12:R12" si="9">IFERROR(INDEX(I51:I500,MATCH($C$12,$C$51:$C$500,0)),"")</f>
        <v>554000000000</v>
      </c>
      <c r="J12" s="2">
        <f t="shared" si="9"/>
        <v>549000000000</v>
      </c>
      <c r="K12" s="2">
        <f t="shared" si="9"/>
        <v>558000000000</v>
      </c>
      <c r="L12" s="2">
        <f t="shared" si="9"/>
        <v>632000000000</v>
      </c>
      <c r="M12" s="2">
        <f t="shared" si="9"/>
        <v>673000000000</v>
      </c>
      <c r="N12" s="2">
        <f t="shared" si="9"/>
        <v>703000000000</v>
      </c>
      <c r="O12" s="2">
        <f t="shared" si="9"/>
        <v>706000000000</v>
      </c>
      <c r="P12" s="2">
        <f t="shared" si="9"/>
        <v>814000000000</v>
      </c>
      <c r="Q12" s="2">
        <f t="shared" si="9"/>
        <v>914000000000</v>
      </c>
      <c r="R12" s="2">
        <f t="shared" si="9"/>
        <v>1087000000000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592000000000</v>
      </c>
      <c r="E13" s="2">
        <f>IFERROR(INDEX(E51:E500,MATCH("Total Debt (Quarter)",$C$51:$C$500,0)),"")</f>
        <v>589000000000</v>
      </c>
      <c r="H13" s="2">
        <f>IFERROR(INDEX(D13:G13,COUNT(D13:G13)),"")</f>
        <v>589000000000</v>
      </c>
      <c r="I13" s="2">
        <f t="shared" ref="I13:R13" si="10">IFERROR(INDEX(I51:I500,MATCH($C$13,$C$51:$C$500,0)),"")</f>
        <v>590000000000</v>
      </c>
      <c r="J13" s="2">
        <f t="shared" si="10"/>
        <v>609000000000</v>
      </c>
      <c r="K13" s="2">
        <f t="shared" si="10"/>
        <v>646000000000</v>
      </c>
      <c r="L13" s="2">
        <f t="shared" si="10"/>
        <v>665000000000</v>
      </c>
      <c r="M13" s="2">
        <f t="shared" si="10"/>
        <v>684000000000</v>
      </c>
      <c r="N13" s="2">
        <f t="shared" si="10"/>
        <v>711000000000</v>
      </c>
      <c r="O13" s="2">
        <f t="shared" si="10"/>
        <v>730000000000</v>
      </c>
      <c r="P13" s="2">
        <f t="shared" si="10"/>
        <v>887000000000</v>
      </c>
      <c r="Q13" s="2">
        <f t="shared" si="10"/>
        <v>949000000000</v>
      </c>
      <c r="R13" s="2">
        <f t="shared" si="10"/>
        <v>1104000000000</v>
      </c>
    </row>
    <row r="14" spans="1:18" ht="15.5" x14ac:dyDescent="0.35">
      <c r="C14" t="s">
        <v>27</v>
      </c>
      <c r="D14" s="2">
        <f>IFERROR(INDEX(D51:D500,MATCH($C$14,$C$51:$C$500,0)),"")</f>
        <v>-2975454146</v>
      </c>
      <c r="E14" s="2">
        <f>IFERROR(INDEX(E51:E500,MATCH($C$14,$C$51:$C$500,0)),"")</f>
        <v>-2975420639</v>
      </c>
      <c r="H14" s="2">
        <f>IFERROR(SUM(D14:G14)*(4/MAX(1,COUNT(D14:G14))),"")</f>
        <v>-11901749570</v>
      </c>
      <c r="I14" s="2">
        <f t="shared" ref="I14:R14" si="11">IFERROR(INDEX(I51:I500,MATCH($C$14,$C$51:$C$500,0)),"")</f>
        <v>-28951757578</v>
      </c>
      <c r="J14" s="2">
        <f t="shared" si="11"/>
        <v>-40240381246</v>
      </c>
      <c r="K14" s="2">
        <f t="shared" si="11"/>
        <v>-28868530277</v>
      </c>
      <c r="L14" s="2">
        <f t="shared" si="11"/>
        <v>-5731279609</v>
      </c>
      <c r="M14" s="2">
        <f t="shared" si="11"/>
        <v>-9085694142</v>
      </c>
      <c r="N14" s="2">
        <f t="shared" si="11"/>
        <v>-13250771595</v>
      </c>
      <c r="O14" s="2">
        <f t="shared" si="11"/>
        <v>-24329443319</v>
      </c>
      <c r="P14" s="2">
        <f t="shared" si="11"/>
        <v>-4592109462</v>
      </c>
      <c r="Q14" s="2">
        <f t="shared" si="11"/>
        <v>-106725474789</v>
      </c>
      <c r="R14" s="2">
        <f t="shared" si="11"/>
        <v>-120582635170</v>
      </c>
    </row>
    <row r="15" spans="1:18" ht="15.5" x14ac:dyDescent="0.35">
      <c r="C15" t="s">
        <v>28</v>
      </c>
      <c r="D15" s="2">
        <f>IFERROR(INDEX(D51:D500,MATCH($C$15,$C$51:$C$500,0)),"")</f>
        <v>2315936746</v>
      </c>
      <c r="E15" s="2">
        <f>IFERROR(INDEX(E51:E500,MATCH($C$15,$C$51:$C$500,0)),"")</f>
        <v>723206768</v>
      </c>
      <c r="H15" s="2">
        <f>IFERROR(SUM(D15:G15)*(4/MAX(1,COUNT(D15:G15))),"")</f>
        <v>6078287028</v>
      </c>
      <c r="I15" s="2">
        <f t="shared" ref="I15:R15" si="12">IFERROR(INDEX(I51:I500,MATCH($C$15,$C$51:$C$500,0)),"")</f>
        <v>-39542537515</v>
      </c>
      <c r="J15" s="2">
        <f t="shared" si="12"/>
        <v>-40260049343</v>
      </c>
      <c r="K15" s="2">
        <f t="shared" si="12"/>
        <v>-40156263069</v>
      </c>
      <c r="L15" s="2">
        <f t="shared" si="12"/>
        <v>-35494329761</v>
      </c>
      <c r="M15" s="2">
        <f t="shared" si="12"/>
        <v>-49023052377</v>
      </c>
      <c r="N15" s="2">
        <f t="shared" si="12"/>
        <v>-13557693457</v>
      </c>
      <c r="O15" s="2">
        <f t="shared" si="12"/>
        <v>29475721329</v>
      </c>
      <c r="P15" s="2">
        <f t="shared" si="12"/>
        <v>13146063011</v>
      </c>
      <c r="Q15" s="2">
        <f t="shared" si="12"/>
        <v>71148250700</v>
      </c>
      <c r="R15" s="2">
        <f t="shared" si="12"/>
        <v>78214042714</v>
      </c>
    </row>
    <row r="16" spans="1:18" ht="15.5" x14ac:dyDescent="0.35">
      <c r="C16" t="s">
        <v>29</v>
      </c>
      <c r="D16" s="2">
        <f>IFERROR(INDEX(D51:D500,MATCH($C$16,$C$51:$C$500,0)),"")</f>
        <v>7500396918</v>
      </c>
      <c r="E16" s="2">
        <f>IFERROR(INDEX(E51:E500,MATCH($C$16,$C$51:$C$500,0)),"")</f>
        <v>-4452853053</v>
      </c>
      <c r="H16" s="2">
        <f>IFERROR(SUM(D16:G16)*(4/MAX(1,COUNT(D16:G16))),"")</f>
        <v>6095087730</v>
      </c>
      <c r="I16" s="2">
        <f t="shared" ref="I16:R16" si="13">IFERROR(INDEX(I51:I500,MATCH($C$16,$C$51:$C$500,0)),"")</f>
        <v>-2072546735</v>
      </c>
      <c r="J16" s="2">
        <f t="shared" si="13"/>
        <v>-61054744546</v>
      </c>
      <c r="K16" s="2">
        <f t="shared" si="13"/>
        <v>-27638145404</v>
      </c>
      <c r="L16" s="2">
        <f t="shared" si="13"/>
        <v>-6012049753</v>
      </c>
      <c r="M16" s="2">
        <f t="shared" si="13"/>
        <v>-151768856508</v>
      </c>
      <c r="N16" s="2">
        <f t="shared" si="13"/>
        <v>-584539547956</v>
      </c>
      <c r="O16" s="2">
        <f t="shared" si="13"/>
        <v>-147407836405</v>
      </c>
      <c r="P16" s="2">
        <f t="shared" si="13"/>
        <v>-179219824637</v>
      </c>
      <c r="Q16" s="2">
        <f t="shared" si="13"/>
        <v>-286744312211</v>
      </c>
      <c r="R16" s="2">
        <f t="shared" si="13"/>
        <v>-317174848151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133760000000</v>
      </c>
      <c r="E20" s="2">
        <f ca="1">IFERROR(E21*E2,"")</f>
        <v>95760000000</v>
      </c>
      <c r="H20" s="2">
        <f t="shared" ref="H20:R20" ca="1" si="14">IFERROR(H21*H2,"")</f>
        <v>95760000000</v>
      </c>
      <c r="I20" s="2">
        <f t="shared" ca="1" si="14"/>
        <v>367840000000</v>
      </c>
      <c r="J20" s="2">
        <f t="shared" ca="1" si="14"/>
        <v>21280000000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82080000000</v>
      </c>
      <c r="N20" s="2">
        <f t="shared" ca="1" si="14"/>
        <v>410400000000</v>
      </c>
      <c r="O20" s="2">
        <f t="shared" ca="1" si="14"/>
        <v>367840000000</v>
      </c>
      <c r="P20" s="2">
        <f t="shared" ca="1" si="14"/>
        <v>401280000000</v>
      </c>
      <c r="Q20" s="2" t="str">
        <f t="shared" ca="1" si="14"/>
        <v/>
      </c>
      <c r="R20" s="2">
        <f t="shared" ca="1" si="14"/>
        <v>2720566276000</v>
      </c>
    </row>
    <row r="21" spans="1:18" ht="15.5" x14ac:dyDescent="0.35">
      <c r="C21" t="s">
        <v>12</v>
      </c>
      <c r="D21" s="2">
        <f>IFERROR(INDEX(D51:D500,MATCH($C$7,$C$51:$C$500,0)),"")</f>
        <v>1520000000</v>
      </c>
      <c r="E21" s="2">
        <f>IFERROR(INDEX(E51:E500,MATCH($C$7,$C$51:$C$500,0)),"")</f>
        <v>1520000000</v>
      </c>
      <c r="H21" s="2">
        <f>IFERROR(INDEX(D21:G21,COUNT(D21:G21)),"")</f>
        <v>1520000000</v>
      </c>
      <c r="I21" s="2">
        <f t="shared" ref="I21:R21" si="15">IFERROR(INDEX(I51:I500,MATCH($C$7,$C$51:$C$500,0)),"")</f>
        <v>1520000000</v>
      </c>
      <c r="J21" s="2">
        <f t="shared" si="15"/>
        <v>1520000000</v>
      </c>
      <c r="K21" s="2">
        <f t="shared" si="15"/>
        <v>1520000000</v>
      </c>
      <c r="L21" s="2">
        <f t="shared" si="15"/>
        <v>1520000000</v>
      </c>
      <c r="M21" s="2">
        <f t="shared" si="15"/>
        <v>1520000000</v>
      </c>
      <c r="N21" s="2">
        <f t="shared" si="15"/>
        <v>1520000000</v>
      </c>
      <c r="O21" s="2">
        <f t="shared" si="15"/>
        <v>1520000000</v>
      </c>
      <c r="P21" s="2">
        <f t="shared" si="15"/>
        <v>1520000000</v>
      </c>
      <c r="Q21" s="2">
        <f t="shared" si="15"/>
        <v>3170000000</v>
      </c>
      <c r="R21" s="2">
        <f t="shared" si="15"/>
        <v>3170000000</v>
      </c>
    </row>
    <row r="23" spans="1:18" ht="15.5" x14ac:dyDescent="0.35">
      <c r="B23" t="s">
        <v>54</v>
      </c>
      <c r="C23" t="s">
        <v>55</v>
      </c>
      <c r="D23" s="3">
        <f>IFERROR(D5/D6*100,"")</f>
        <v>-1.2783957734906082</v>
      </c>
      <c r="E23" s="3">
        <f>IFERROR(E5/E6*100,"")</f>
        <v>0.47958638613164373</v>
      </c>
      <c r="H23" s="3">
        <f t="shared" ref="H23:R23" si="16">IFERROR(H5/H6*100,"")</f>
        <v>-1.5653454405838898</v>
      </c>
      <c r="I23" s="3">
        <f t="shared" si="16"/>
        <v>5.3641514701450284</v>
      </c>
      <c r="J23" s="3">
        <f t="shared" si="16"/>
        <v>13.830573322902747</v>
      </c>
      <c r="K23" s="3">
        <f t="shared" si="16"/>
        <v>10.741175606950005</v>
      </c>
      <c r="L23" s="3">
        <f t="shared" si="16"/>
        <v>7.3678679659947361</v>
      </c>
      <c r="M23" s="3">
        <f t="shared" si="16"/>
        <v>38.236465367107613</v>
      </c>
      <c r="N23" s="3">
        <f t="shared" si="16"/>
        <v>185.43528281016864</v>
      </c>
      <c r="O23" s="3">
        <f t="shared" si="16"/>
        <v>-42.843641496122757</v>
      </c>
      <c r="P23" s="3">
        <f t="shared" si="16"/>
        <v>-41.971809029013066</v>
      </c>
      <c r="Q23" s="3">
        <f t="shared" si="16"/>
        <v>-169.02829005255825</v>
      </c>
      <c r="R23" s="3">
        <f t="shared" si="16"/>
        <v>-69.925846297179987</v>
      </c>
    </row>
    <row r="24" spans="1:18" ht="15.5" x14ac:dyDescent="0.35">
      <c r="C24" t="s">
        <v>56</v>
      </c>
      <c r="D24" s="4" t="str">
        <f>IFERROR(_xlfn.RRI(5,I23,D23),"")</f>
        <v/>
      </c>
      <c r="E24" s="4">
        <f>IFERROR(_xlfn.RRI(5,J23,E23),"")</f>
        <v>-0.489488731615358</v>
      </c>
      <c r="H24" s="4" t="str">
        <f t="shared" ref="H24:R24" si="17">IFERROR(_xlfn.RRI(5,M23,H23),"")</f>
        <v/>
      </c>
      <c r="I24" s="4">
        <f t="shared" si="17"/>
        <v>-0.50766384190079994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-27.43</v>
      </c>
      <c r="J25" s="3">
        <f t="shared" si="18"/>
        <v>-66.77</v>
      </c>
      <c r="K25" s="3">
        <f t="shared" si="18"/>
        <v>-44.68</v>
      </c>
      <c r="L25" s="3">
        <f t="shared" si="18"/>
        <v>-27.35</v>
      </c>
      <c r="M25" s="3">
        <f t="shared" si="18"/>
        <v>-132.33000000000001</v>
      </c>
      <c r="N25" s="3">
        <f t="shared" si="18"/>
        <v>-394.18</v>
      </c>
      <c r="O25" s="3">
        <f t="shared" si="18"/>
        <v>-77.72</v>
      </c>
      <c r="P25" s="3">
        <f t="shared" si="18"/>
        <v>-109.45</v>
      </c>
      <c r="Q25" s="3">
        <f t="shared" si="18"/>
        <v>-67.930000000000007</v>
      </c>
      <c r="R25" s="3">
        <f t="shared" si="18"/>
        <v>-75.290000000000006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-0.41317819284498081</v>
      </c>
      <c r="J26" s="4">
        <f t="shared" si="19"/>
        <v>-2.9915161878049545E-2</v>
      </c>
      <c r="K26" s="4">
        <f t="shared" si="19"/>
        <v>-0.16405158299947564</v>
      </c>
      <c r="L26" s="4">
        <f t="shared" si="19"/>
        <v>-0.16635885155815222</v>
      </c>
      <c r="M26" s="4">
        <f t="shared" si="19"/>
        <v>0.11939716602920059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36.97806686118421</v>
      </c>
      <c r="E27" s="3">
        <f>IFERROR(E4/E21,"")</f>
        <v>35.541529450657897</v>
      </c>
      <c r="H27" s="3">
        <f t="shared" ref="H27:R27" si="20">IFERROR(H4/H21,"")</f>
        <v>145.03919262368422</v>
      </c>
      <c r="I27" s="3">
        <f t="shared" si="20"/>
        <v>131.79168484934212</v>
      </c>
      <c r="J27" s="3">
        <f t="shared" si="20"/>
        <v>18.015980453947368</v>
      </c>
      <c r="K27" s="3">
        <f t="shared" si="20"/>
        <v>2.7478949717105263</v>
      </c>
      <c r="L27" s="3">
        <f t="shared" si="20"/>
        <v>21.329577257894737</v>
      </c>
      <c r="M27" s="3">
        <f t="shared" si="20"/>
        <v>8.0296352131578939</v>
      </c>
      <c r="N27" s="3">
        <f t="shared" si="20"/>
        <v>-24.425930082236842</v>
      </c>
      <c r="O27" s="3">
        <f t="shared" si="20"/>
        <v>112.41274371381579</v>
      </c>
      <c r="P27" s="3">
        <f t="shared" si="20"/>
        <v>-52.434958276973681</v>
      </c>
      <c r="Q27" s="3">
        <f t="shared" si="20"/>
        <v>-16.769584810094639</v>
      </c>
      <c r="R27" s="3">
        <f t="shared" si="20"/>
        <v>33.384903812618298</v>
      </c>
    </row>
    <row r="28" spans="1:18" ht="15.5" x14ac:dyDescent="0.35">
      <c r="C28" t="s">
        <v>61</v>
      </c>
      <c r="D28" s="4">
        <f>IFERROR(_xlfn.RRI(5,I27,D27),"")</f>
        <v>-0.22444743479052232</v>
      </c>
      <c r="E28" s="4">
        <f>IFERROR(_xlfn.RRI(5,J27,E27),"")</f>
        <v>0.1455542005784547</v>
      </c>
      <c r="H28" s="4">
        <f t="shared" ref="H28:R28" si="21">IFERROR(_xlfn.RRI(5,M27,H27),"")</f>
        <v>0.78384827016614733</v>
      </c>
      <c r="I28" s="4" t="str">
        <f t="shared" si="21"/>
        <v/>
      </c>
      <c r="J28" s="4">
        <f t="shared" si="21"/>
        <v>-0.30662453394181988</v>
      </c>
      <c r="K28" s="4" t="str">
        <f t="shared" si="21"/>
        <v/>
      </c>
      <c r="L28" s="4" t="str">
        <f t="shared" si="21"/>
        <v/>
      </c>
      <c r="M28" s="4">
        <f t="shared" si="21"/>
        <v>-0.24798043903172151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-0.58918676052119212</v>
      </c>
      <c r="J29" s="4">
        <f t="shared" si="22"/>
        <v>0.49440465532676803</v>
      </c>
      <c r="K29" s="4">
        <f t="shared" si="22"/>
        <v>0.63363802559414983</v>
      </c>
      <c r="L29" s="4">
        <f t="shared" si="22"/>
        <v>-0.79331973097559139</v>
      </c>
      <c r="M29" s="4">
        <f t="shared" si="22"/>
        <v>-0.66429042569384544</v>
      </c>
      <c r="N29" s="4">
        <f t="shared" si="22"/>
        <v>4.0717961914565111</v>
      </c>
      <c r="O29" s="4">
        <f t="shared" si="22"/>
        <v>-0.28990406578346278</v>
      </c>
      <c r="P29" s="4">
        <f t="shared" si="22"/>
        <v>0.61121742970705129</v>
      </c>
      <c r="Q29" s="4">
        <f t="shared" si="22"/>
        <v>-9.7755345995484119E-2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0.10051854022115285</v>
      </c>
      <c r="I30" s="4">
        <f t="shared" si="23"/>
        <v>6.3152657545466022</v>
      </c>
      <c r="J30" s="4">
        <f t="shared" si="23"/>
        <v>5.5562842246232833</v>
      </c>
      <c r="K30" s="4">
        <f t="shared" si="23"/>
        <v>-0.87116974056795027</v>
      </c>
      <c r="L30" s="4">
        <f t="shared" si="23"/>
        <v>1.656356944203726</v>
      </c>
      <c r="M30" s="4">
        <f t="shared" si="23"/>
        <v>-1.3287340619629975</v>
      </c>
      <c r="N30" s="4">
        <f t="shared" si="23"/>
        <v>-1.2172879094955749</v>
      </c>
      <c r="O30" s="4">
        <f t="shared" si="23"/>
        <v>-3.1438511139844043</v>
      </c>
      <c r="P30" s="4">
        <f t="shared" si="23"/>
        <v>2.1267892956663945</v>
      </c>
      <c r="Q30" s="4">
        <f t="shared" si="23"/>
        <v>-1.5023104126409474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-506.06</v>
      </c>
      <c r="E32" s="3">
        <f>IFERROR(INDEX(E51:E500,MATCH($A$32,$C$51:$C$500,0)),"")</f>
        <v>-512.53</v>
      </c>
      <c r="H32" s="3">
        <f>IFERROR(INDEX(D32:G32,COUNT(D32:G32)),"")</f>
        <v>-512.53</v>
      </c>
      <c r="I32" s="3">
        <f t="shared" ref="I32:R32" si="24">IFERROR(INDEX(I51:I500,MATCH($C$32,$C$51:$C$500,0)),"")</f>
        <v>-510.07</v>
      </c>
      <c r="J32" s="3">
        <f t="shared" si="24"/>
        <v>-482.71</v>
      </c>
      <c r="K32" s="3">
        <f t="shared" si="24"/>
        <v>-415.95</v>
      </c>
      <c r="L32" s="3">
        <f t="shared" si="24"/>
        <v>-371.27</v>
      </c>
      <c r="M32" s="3">
        <f t="shared" si="24"/>
        <v>-343.92</v>
      </c>
      <c r="N32" s="3">
        <f t="shared" si="24"/>
        <v>-212.42</v>
      </c>
      <c r="O32" s="3">
        <f t="shared" si="24"/>
        <v>181.48</v>
      </c>
      <c r="P32" s="3">
        <f t="shared" si="24"/>
        <v>259.23</v>
      </c>
      <c r="Q32" s="3">
        <f t="shared" si="24"/>
        <v>40.270000000000003</v>
      </c>
      <c r="R32" s="3">
        <f t="shared" si="24"/>
        <v>107.11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-0.12</v>
      </c>
      <c r="E33" s="3">
        <f>IFERROR(INDEX(E51:E500,MATCH($A$33,$C$51:$C$500,0)),"")</f>
        <v>-0.16</v>
      </c>
      <c r="H33" s="3">
        <f>IFERROR(INDEX(D33:G33,COUNT(D33:G33)),"")</f>
        <v>-0.16</v>
      </c>
      <c r="I33" s="3">
        <f t="shared" ref="I33:R33" si="25">IFERROR(INDEX(I51:I500,MATCH($C$33,$C$51:$C$500,0)),"")</f>
        <v>-0.47</v>
      </c>
      <c r="J33" s="3">
        <f t="shared" si="25"/>
        <v>-0.03</v>
      </c>
      <c r="K33" s="3">
        <f t="shared" si="25"/>
        <v>-0.04</v>
      </c>
      <c r="L33" s="3">
        <f t="shared" si="25"/>
        <v>-0.26</v>
      </c>
      <c r="M33" s="3">
        <f t="shared" si="25"/>
        <v>-0.16</v>
      </c>
      <c r="N33" s="3">
        <f t="shared" si="25"/>
        <v>-1.27</v>
      </c>
      <c r="O33" s="3">
        <f t="shared" si="25"/>
        <v>1.33</v>
      </c>
      <c r="P33" s="3">
        <f t="shared" si="25"/>
        <v>1.02</v>
      </c>
      <c r="Q33" s="3">
        <f t="shared" si="25"/>
        <v>0.92</v>
      </c>
      <c r="R33" s="3">
        <f t="shared" si="25"/>
        <v>0.33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9.74</v>
      </c>
      <c r="E34" s="3">
        <f>IFERROR(INDEX(E51:E500,MATCH($A$34,$C$51:$C$500,0)),"")</f>
        <v>-32.520000000000003</v>
      </c>
      <c r="H34" s="3">
        <f>IFERROR(INDEX(D34:G34,COUNT(D34:G34)),"")</f>
        <v>-32.520000000000003</v>
      </c>
      <c r="I34" s="3">
        <f t="shared" ref="I34:R34" si="26">IFERROR(INDEX(I51:I500,MATCH($C$34,$C$51:$C$500,0)),"")</f>
        <v>-8.82</v>
      </c>
      <c r="J34" s="3">
        <f t="shared" si="26"/>
        <v>-0.21</v>
      </c>
      <c r="K34" s="3">
        <f t="shared" si="26"/>
        <v>-0.4</v>
      </c>
      <c r="L34" s="3">
        <f t="shared" si="26"/>
        <v>-3.55</v>
      </c>
      <c r="M34" s="3">
        <f t="shared" si="26"/>
        <v>-0.41</v>
      </c>
      <c r="N34" s="3">
        <f t="shared" si="26"/>
        <v>-0.68</v>
      </c>
      <c r="O34" s="3">
        <f t="shared" si="26"/>
        <v>-3.11</v>
      </c>
      <c r="P34" s="3">
        <f t="shared" si="26"/>
        <v>-2.41</v>
      </c>
      <c r="Q34" s="3">
        <f t="shared" si="26"/>
        <v>-0.54</v>
      </c>
      <c r="R34" s="3">
        <f t="shared" si="26"/>
        <v>-0.46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1.7</v>
      </c>
      <c r="E35" s="3">
        <f>IFERROR(INDEX(E51:E500,MATCH($A$35,$C$51:$C$500,0)),"")</f>
        <v>2.25</v>
      </c>
      <c r="H35" s="3">
        <f>IFERROR(INDEX(D35:G35,COUNT(D35:G35)),"")</f>
        <v>2.25</v>
      </c>
      <c r="I35" s="3">
        <f t="shared" ref="I35:R35" si="27">IFERROR(INDEX(I51:I500,MATCH($C$35,$C$51:$C$500,0)),"")</f>
        <v>1.83</v>
      </c>
      <c r="J35" s="3">
        <f t="shared" si="27"/>
        <v>0.78</v>
      </c>
      <c r="K35" s="3">
        <f t="shared" si="27"/>
        <v>6.54</v>
      </c>
      <c r="L35" s="3">
        <f t="shared" si="27"/>
        <v>4.54</v>
      </c>
      <c r="M35" s="3">
        <f t="shared" si="27"/>
        <v>6.71</v>
      </c>
      <c r="N35" s="3">
        <f t="shared" si="27"/>
        <v>-11.03</v>
      </c>
      <c r="O35" s="3">
        <f t="shared" si="27"/>
        <v>2.15</v>
      </c>
      <c r="P35" s="3">
        <f t="shared" si="27"/>
        <v>-5.03</v>
      </c>
      <c r="Q35" s="3">
        <f t="shared" si="27"/>
        <v>-2.21</v>
      </c>
      <c r="R35" s="3">
        <f t="shared" si="27"/>
        <v>1.05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56206661629</v>
      </c>
      <c r="E51" s="5">
        <v>54023124765</v>
      </c>
      <c r="F51" s="5">
        <v>56535654137</v>
      </c>
      <c r="G51" s="5">
        <v>68799120982</v>
      </c>
      <c r="I51" s="5">
        <v>200323360971</v>
      </c>
      <c r="J51" s="5">
        <v>27384290290</v>
      </c>
      <c r="K51" s="5">
        <v>4176800357</v>
      </c>
      <c r="L51" s="5">
        <v>32420957432</v>
      </c>
      <c r="M51" s="5">
        <v>12205045524</v>
      </c>
      <c r="N51" s="5">
        <v>-37127413725</v>
      </c>
      <c r="O51" s="5">
        <v>170867370445</v>
      </c>
      <c r="P51" s="5">
        <v>-79701136581</v>
      </c>
      <c r="Q51" s="5">
        <v>-53159583848</v>
      </c>
      <c r="R51" s="5">
        <v>105830145086</v>
      </c>
    </row>
    <row r="52" spans="2:18" ht="15.5" x14ac:dyDescent="0.35">
      <c r="C52" t="s">
        <v>1047</v>
      </c>
      <c r="D52" s="5">
        <v>440000000</v>
      </c>
      <c r="F52" s="5">
        <v>888893811</v>
      </c>
      <c r="G52" s="5">
        <v>432440133</v>
      </c>
      <c r="I52" s="5">
        <v>1904289695</v>
      </c>
      <c r="J52" s="5">
        <v>4384424907</v>
      </c>
      <c r="K52" s="5">
        <v>3905762875</v>
      </c>
    </row>
    <row r="53" spans="2:18" ht="15.5" x14ac:dyDescent="0.35">
      <c r="C53" t="s">
        <v>1473</v>
      </c>
      <c r="L53" s="5">
        <v>14610642635</v>
      </c>
      <c r="M53" s="5">
        <v>13836695778</v>
      </c>
      <c r="N53" s="5">
        <v>15428417836</v>
      </c>
      <c r="O53" s="5">
        <v>31401998361</v>
      </c>
      <c r="P53" s="5">
        <v>22037275029</v>
      </c>
      <c r="Q53" s="5">
        <v>32422139413</v>
      </c>
      <c r="R53" s="5">
        <v>85232880271</v>
      </c>
    </row>
    <row r="54" spans="2:18" ht="15.5" x14ac:dyDescent="0.35">
      <c r="C54" t="s">
        <v>1836</v>
      </c>
      <c r="L54" s="5">
        <v>1173055021</v>
      </c>
      <c r="M54" s="5">
        <v>-2213126089</v>
      </c>
      <c r="N54" s="5">
        <v>-53374007859</v>
      </c>
      <c r="O54" s="5">
        <v>135434089771</v>
      </c>
      <c r="P54" s="5">
        <v>-103577799092</v>
      </c>
      <c r="Q54" s="5">
        <v>-85699579167</v>
      </c>
      <c r="R54" s="5">
        <v>20089674399</v>
      </c>
    </row>
    <row r="55" spans="2:18" ht="15.5" x14ac:dyDescent="0.35">
      <c r="C55" t="s">
        <v>1837</v>
      </c>
      <c r="Q55" s="5">
        <v>117855906</v>
      </c>
      <c r="R55" s="5">
        <v>479212771</v>
      </c>
    </row>
    <row r="56" spans="2:18" ht="15.5" x14ac:dyDescent="0.35">
      <c r="C56" t="s">
        <v>1474</v>
      </c>
      <c r="R56" s="5">
        <v>28377645</v>
      </c>
    </row>
    <row r="57" spans="2:18" ht="15.5" x14ac:dyDescent="0.35">
      <c r="C57" t="s">
        <v>92</v>
      </c>
    </row>
    <row r="58" spans="2:18" ht="15.5" x14ac:dyDescent="0.35">
      <c r="C58" t="s">
        <v>85</v>
      </c>
      <c r="D58" s="5">
        <v>-41375147885</v>
      </c>
      <c r="E58" s="5">
        <v>-46658191735</v>
      </c>
      <c r="F58" s="5">
        <v>-48340168928</v>
      </c>
      <c r="G58" s="5">
        <v>-38543522724</v>
      </c>
      <c r="I58" s="5">
        <v>-142740168430</v>
      </c>
      <c r="J58" s="5">
        <v>-23416421588</v>
      </c>
      <c r="K58" s="5">
        <v>-4933725797</v>
      </c>
    </row>
    <row r="59" spans="2:18" ht="15.5" x14ac:dyDescent="0.35">
      <c r="C59" t="s">
        <v>86</v>
      </c>
      <c r="D59" s="5">
        <v>14831513744</v>
      </c>
      <c r="E59" s="5">
        <v>7364933030</v>
      </c>
      <c r="F59" s="5">
        <v>8195485209</v>
      </c>
      <c r="G59" s="5">
        <v>30255598258</v>
      </c>
      <c r="I59" s="5">
        <v>57583192541</v>
      </c>
      <c r="J59" s="5">
        <v>3967868702</v>
      </c>
      <c r="K59" s="5">
        <v>-756925440</v>
      </c>
      <c r="L59" s="5">
        <v>32420957432</v>
      </c>
      <c r="M59" s="5">
        <v>12205045524</v>
      </c>
      <c r="N59" s="5">
        <v>-37127413725</v>
      </c>
      <c r="O59" s="5">
        <v>170867370445</v>
      </c>
      <c r="P59" s="5">
        <v>-79701136581</v>
      </c>
      <c r="Q59" s="5">
        <v>-53159583848</v>
      </c>
      <c r="R59" s="5">
        <v>105830145086</v>
      </c>
    </row>
    <row r="60" spans="2:18" ht="15.5" x14ac:dyDescent="0.35">
      <c r="C60" t="s">
        <v>87</v>
      </c>
      <c r="D60" s="5">
        <v>-7663400676</v>
      </c>
      <c r="E60" s="5">
        <v>-8309347072</v>
      </c>
      <c r="F60" s="5">
        <v>-6886387298</v>
      </c>
      <c r="G60" s="5">
        <v>-8012973246</v>
      </c>
      <c r="I60" s="5">
        <v>-27719773642</v>
      </c>
      <c r="J60" s="5">
        <v>-30245173904</v>
      </c>
      <c r="K60" s="5">
        <v>-16939111956</v>
      </c>
      <c r="L60" s="5">
        <v>-32701727576</v>
      </c>
      <c r="M60" s="5">
        <v>-153938152042</v>
      </c>
      <c r="N60" s="5">
        <v>-531141327464</v>
      </c>
      <c r="O60" s="5">
        <v>-260219354068</v>
      </c>
      <c r="P60" s="5">
        <v>-109708564628</v>
      </c>
      <c r="Q60" s="5">
        <v>-132508898316</v>
      </c>
      <c r="R60" s="5">
        <v>-221047309061</v>
      </c>
    </row>
    <row r="61" spans="2:18" ht="15.5" x14ac:dyDescent="0.35">
      <c r="C61" t="s">
        <v>716</v>
      </c>
      <c r="D61" s="5">
        <v>-2792099373</v>
      </c>
      <c r="E61" s="5">
        <v>-3453639132</v>
      </c>
      <c r="F61" s="5">
        <v>-5391223071</v>
      </c>
      <c r="G61" s="5">
        <v>-3319817399</v>
      </c>
      <c r="I61" s="5">
        <v>-12712775261</v>
      </c>
      <c r="J61" s="5">
        <v>-11398633957</v>
      </c>
      <c r="K61" s="5">
        <v>-12009102686</v>
      </c>
      <c r="L61" s="5">
        <v>-12591876829</v>
      </c>
      <c r="M61" s="5">
        <v>-17496296940</v>
      </c>
      <c r="N61" s="5">
        <v>-32176392260</v>
      </c>
      <c r="O61" s="5">
        <v>-54564450198</v>
      </c>
      <c r="P61" s="5">
        <v>-51923660317</v>
      </c>
      <c r="Q61" s="5">
        <v>-39972595246</v>
      </c>
      <c r="R61" s="5">
        <v>-47031737501</v>
      </c>
    </row>
    <row r="62" spans="2:18" ht="15.5" x14ac:dyDescent="0.35">
      <c r="C62" t="s">
        <v>1478</v>
      </c>
      <c r="F62" s="5">
        <v>7075499108</v>
      </c>
      <c r="I62" s="5">
        <v>7075499108</v>
      </c>
      <c r="J62" s="5">
        <v>-79884501</v>
      </c>
      <c r="K62" s="5">
        <v>9892424193</v>
      </c>
      <c r="L62" s="5">
        <v>-17380712548</v>
      </c>
      <c r="M62" s="5">
        <v>-133503854754</v>
      </c>
      <c r="N62" s="5">
        <v>-488723889979</v>
      </c>
      <c r="O62" s="5">
        <v>-250307376130</v>
      </c>
      <c r="P62" s="5">
        <v>-57582087542</v>
      </c>
      <c r="Q62" s="5">
        <v>-40755423343</v>
      </c>
      <c r="R62" s="5">
        <v>-118400806078</v>
      </c>
    </row>
    <row r="63" spans="2:18" ht="15.5" x14ac:dyDescent="0.35">
      <c r="C63" t="s">
        <v>93</v>
      </c>
      <c r="D63" s="5">
        <v>7168113068</v>
      </c>
      <c r="E63" s="5">
        <v>-944414042</v>
      </c>
      <c r="F63" s="5">
        <v>1309097911</v>
      </c>
      <c r="G63" s="5">
        <v>22242625012</v>
      </c>
      <c r="I63" s="5">
        <v>29863418899</v>
      </c>
      <c r="J63" s="5">
        <v>-26277305202</v>
      </c>
      <c r="K63" s="5">
        <v>-17696037396</v>
      </c>
      <c r="L63" s="5">
        <v>-280770144</v>
      </c>
      <c r="M63" s="5">
        <v>-141733106518</v>
      </c>
      <c r="N63" s="5">
        <v>-568268741189</v>
      </c>
      <c r="O63" s="5">
        <v>-89351983623</v>
      </c>
      <c r="P63" s="5">
        <v>-189409701209</v>
      </c>
      <c r="Q63" s="5">
        <v>-185668482164</v>
      </c>
      <c r="R63" s="5">
        <v>-115217163975</v>
      </c>
    </row>
    <row r="64" spans="2:18" ht="15.5" x14ac:dyDescent="0.35">
      <c r="C64" t="s">
        <v>94</v>
      </c>
      <c r="D64" s="5">
        <v>332283850</v>
      </c>
      <c r="E64" s="5">
        <v>-3508439011</v>
      </c>
      <c r="F64" s="5">
        <v>-2947951253</v>
      </c>
      <c r="G64" s="5">
        <v>-9333529218</v>
      </c>
      <c r="I64" s="5">
        <v>-31935965634</v>
      </c>
      <c r="J64" s="5">
        <v>-34777439344</v>
      </c>
      <c r="K64" s="5">
        <v>-9942108008</v>
      </c>
      <c r="L64" s="5">
        <v>-5731279609</v>
      </c>
      <c r="M64" s="5">
        <v>-10035749990</v>
      </c>
      <c r="N64" s="5">
        <v>-16270806767</v>
      </c>
      <c r="O64" s="5">
        <v>-58055852782</v>
      </c>
      <c r="P64" s="5">
        <v>10189876572</v>
      </c>
      <c r="Q64" s="5">
        <v>-101075830047</v>
      </c>
      <c r="R64" s="5">
        <v>-201957684176</v>
      </c>
    </row>
    <row r="65" spans="2:18" ht="15.5" x14ac:dyDescent="0.35">
      <c r="C65" t="s">
        <v>27</v>
      </c>
      <c r="D65" s="5">
        <v>-2975454146</v>
      </c>
      <c r="E65" s="5">
        <v>-2975420639</v>
      </c>
      <c r="F65" s="5">
        <v>515579311</v>
      </c>
      <c r="G65" s="5">
        <v>-9748116772</v>
      </c>
      <c r="I65" s="5">
        <v>-28951757578</v>
      </c>
      <c r="J65" s="5">
        <v>-40240381246</v>
      </c>
      <c r="K65" s="5">
        <v>-28868530277</v>
      </c>
      <c r="L65" s="5">
        <v>-5731279609</v>
      </c>
      <c r="M65" s="5">
        <v>-9085694142</v>
      </c>
      <c r="N65" s="5">
        <v>-13250771595</v>
      </c>
      <c r="O65" s="5">
        <v>-24329443319</v>
      </c>
      <c r="P65" s="5">
        <v>-4592109462</v>
      </c>
      <c r="Q65" s="5">
        <v>-106725474789</v>
      </c>
      <c r="R65" s="5">
        <v>-120582635170</v>
      </c>
    </row>
    <row r="66" spans="2:18" ht="15.5" x14ac:dyDescent="0.35">
      <c r="C66" t="s">
        <v>95</v>
      </c>
      <c r="D66" s="5">
        <v>86663368</v>
      </c>
      <c r="E66" s="5">
        <v>81643594</v>
      </c>
      <c r="F66" s="5">
        <v>61572388</v>
      </c>
      <c r="G66" s="5">
        <v>41460435</v>
      </c>
      <c r="I66" s="5">
        <v>255026907</v>
      </c>
      <c r="J66" s="5">
        <v>888197840</v>
      </c>
      <c r="K66" s="5">
        <v>2693345345</v>
      </c>
    </row>
    <row r="67" spans="2:18" ht="15.5" x14ac:dyDescent="0.35">
      <c r="C67" t="s">
        <v>88</v>
      </c>
      <c r="D67" s="5">
        <v>-961287042</v>
      </c>
      <c r="E67" s="5">
        <v>-1121512279</v>
      </c>
      <c r="F67" s="5">
        <v>-2793066686</v>
      </c>
      <c r="G67" s="5">
        <v>-192479541</v>
      </c>
      <c r="I67" s="5">
        <v>-3044910284</v>
      </c>
    </row>
    <row r="68" spans="2:18" ht="15.5" x14ac:dyDescent="0.35">
      <c r="C68" t="s">
        <v>98</v>
      </c>
      <c r="D68" s="5">
        <v>332283850</v>
      </c>
      <c r="E68" s="5">
        <v>-3508439011</v>
      </c>
      <c r="F68" s="5">
        <v>-2947951253</v>
      </c>
      <c r="G68" s="5">
        <v>-9333529218</v>
      </c>
      <c r="I68" s="5">
        <v>-31935965634</v>
      </c>
      <c r="J68" s="5">
        <v>-34777439344</v>
      </c>
      <c r="K68" s="5">
        <v>-9942108008</v>
      </c>
      <c r="L68" s="5">
        <v>-5731279609</v>
      </c>
      <c r="M68" s="5">
        <v>-10035749990</v>
      </c>
      <c r="N68" s="5">
        <v>-16270806767</v>
      </c>
      <c r="O68" s="5">
        <v>-58055852782</v>
      </c>
      <c r="P68" s="5">
        <v>10189876572</v>
      </c>
      <c r="Q68" s="5">
        <v>-101075830047</v>
      </c>
      <c r="R68" s="5">
        <v>-201957684176</v>
      </c>
    </row>
    <row r="69" spans="2:18" ht="15.5" x14ac:dyDescent="0.35">
      <c r="C69" t="s">
        <v>29</v>
      </c>
      <c r="D69" s="5">
        <v>7500396918</v>
      </c>
      <c r="E69" s="5">
        <v>-4452853053</v>
      </c>
      <c r="F69" s="5">
        <v>-1638853342</v>
      </c>
      <c r="G69" s="5">
        <v>12909095794</v>
      </c>
      <c r="I69" s="5">
        <v>-2072546735</v>
      </c>
      <c r="J69" s="5">
        <v>-61054744546</v>
      </c>
      <c r="K69" s="5">
        <v>-27638145404</v>
      </c>
      <c r="L69" s="5">
        <v>-6012049753</v>
      </c>
      <c r="M69" s="5">
        <v>-151768856508</v>
      </c>
      <c r="N69" s="5">
        <v>-584539547956</v>
      </c>
      <c r="O69" s="5">
        <v>-147407836405</v>
      </c>
      <c r="P69" s="5">
        <v>-179219824637</v>
      </c>
      <c r="Q69" s="5">
        <v>-286744312211</v>
      </c>
      <c r="R69" s="5">
        <v>-317174848151</v>
      </c>
    </row>
    <row r="70" spans="2:18" ht="15.5" x14ac:dyDescent="0.35">
      <c r="C70" t="s">
        <v>28</v>
      </c>
      <c r="D70" s="5">
        <v>2315936746</v>
      </c>
      <c r="E70" s="5">
        <v>723206768</v>
      </c>
      <c r="F70" s="5">
        <v>-9347500507</v>
      </c>
      <c r="G70" s="5">
        <v>-10065012336</v>
      </c>
      <c r="I70" s="5">
        <v>-39542537515</v>
      </c>
      <c r="J70" s="5">
        <v>-40260049343</v>
      </c>
      <c r="K70" s="5">
        <v>-40156263069</v>
      </c>
      <c r="L70" s="5">
        <v>-35494329761</v>
      </c>
      <c r="M70" s="5">
        <v>-49023052377</v>
      </c>
      <c r="N70" s="5">
        <v>-13557693457</v>
      </c>
      <c r="O70" s="5">
        <v>29475721329</v>
      </c>
      <c r="P70" s="5">
        <v>13146063011</v>
      </c>
      <c r="Q70" s="5">
        <v>71148250700</v>
      </c>
      <c r="R70" s="5">
        <v>78214042714</v>
      </c>
    </row>
    <row r="71" spans="2:18" ht="15.5" x14ac:dyDescent="0.35">
      <c r="C71" t="s">
        <v>102</v>
      </c>
      <c r="D71" s="5">
        <v>9816333664</v>
      </c>
      <c r="E71" s="5">
        <v>-3729646285</v>
      </c>
      <c r="F71" s="5">
        <v>-10986353849</v>
      </c>
      <c r="G71" s="5">
        <v>2844083458</v>
      </c>
      <c r="I71" s="5">
        <v>-41615084250</v>
      </c>
      <c r="J71" s="5">
        <v>-101314793889</v>
      </c>
      <c r="K71" s="5">
        <v>-67794408473</v>
      </c>
      <c r="L71" s="5">
        <v>-41506379514</v>
      </c>
      <c r="M71" s="5">
        <v>-200791908885</v>
      </c>
      <c r="N71" s="5">
        <v>-598097241413</v>
      </c>
      <c r="O71" s="5">
        <v>-117932115076</v>
      </c>
      <c r="P71" s="5">
        <v>-166073761626</v>
      </c>
      <c r="Q71" s="5">
        <v>-215596061511</v>
      </c>
      <c r="R71" s="5">
        <v>-238960805437</v>
      </c>
    </row>
    <row r="72" spans="2:18" ht="15.5" x14ac:dyDescent="0.35">
      <c r="C72" t="s">
        <v>103</v>
      </c>
      <c r="F72" s="5">
        <v>99227530</v>
      </c>
      <c r="I72" s="5">
        <v>99227530</v>
      </c>
      <c r="J72" s="5">
        <v>14936116</v>
      </c>
      <c r="K72" s="5">
        <v>3153702</v>
      </c>
      <c r="M72" s="5">
        <v>1257956710</v>
      </c>
      <c r="N72" s="5">
        <v>424321030</v>
      </c>
      <c r="O72" s="5">
        <v>-44205158</v>
      </c>
      <c r="P72" s="5">
        <v>981365548</v>
      </c>
      <c r="Q72" s="5">
        <v>-436310171</v>
      </c>
      <c r="R72" s="5">
        <v>1265272088</v>
      </c>
    </row>
    <row r="73" spans="2:18" ht="15.5" x14ac:dyDescent="0.35">
      <c r="C73" t="s">
        <v>105</v>
      </c>
      <c r="D73" s="5">
        <v>9816333664</v>
      </c>
      <c r="E73" s="5">
        <v>-3729646285</v>
      </c>
      <c r="F73" s="5">
        <v>-10887126319</v>
      </c>
      <c r="G73" s="5">
        <v>2844083458</v>
      </c>
      <c r="I73" s="5">
        <v>-41515856720</v>
      </c>
      <c r="J73" s="5">
        <v>-101299857773</v>
      </c>
      <c r="K73" s="5">
        <v>-67791254771</v>
      </c>
      <c r="L73" s="5">
        <v>-41506379514</v>
      </c>
      <c r="M73" s="5">
        <v>-199533952175</v>
      </c>
      <c r="N73" s="5">
        <v>-597672920383</v>
      </c>
      <c r="O73" s="5">
        <v>-117976320234</v>
      </c>
      <c r="P73" s="5">
        <v>-165092396078</v>
      </c>
      <c r="Q73" s="5">
        <v>-216032371682</v>
      </c>
      <c r="R73" s="5">
        <v>-237695533349</v>
      </c>
    </row>
    <row r="74" spans="2:18" ht="15.5" x14ac:dyDescent="0.35">
      <c r="C74" t="s">
        <v>106</v>
      </c>
      <c r="D74" s="5">
        <v>9816333664</v>
      </c>
      <c r="E74" s="5">
        <v>-3729646285</v>
      </c>
      <c r="F74" s="5">
        <v>-10986353849</v>
      </c>
      <c r="G74" s="5">
        <v>2844083458</v>
      </c>
      <c r="I74" s="5">
        <v>-41615084250</v>
      </c>
      <c r="J74" s="5">
        <v>-101314793889</v>
      </c>
      <c r="K74" s="5">
        <v>-67794408473</v>
      </c>
      <c r="L74" s="5">
        <v>-41506379514</v>
      </c>
      <c r="M74" s="5">
        <v>-200791908885</v>
      </c>
      <c r="N74" s="5">
        <v>-598097241413</v>
      </c>
      <c r="O74" s="5">
        <v>-117932115076</v>
      </c>
      <c r="P74" s="5">
        <v>-166073761626</v>
      </c>
      <c r="Q74" s="5">
        <v>-215596061511</v>
      </c>
      <c r="R74" s="5">
        <v>-238960805437</v>
      </c>
    </row>
    <row r="75" spans="2:18" ht="15.5" x14ac:dyDescent="0.35">
      <c r="C75" t="s">
        <v>8</v>
      </c>
      <c r="D75" s="5">
        <v>9816333664</v>
      </c>
      <c r="E75" s="5">
        <v>-3729646285</v>
      </c>
      <c r="F75" s="5">
        <v>-10887126319</v>
      </c>
      <c r="G75" s="5">
        <v>2844083458</v>
      </c>
      <c r="I75" s="5">
        <v>-41515856720</v>
      </c>
      <c r="J75" s="5">
        <v>-101299857773</v>
      </c>
      <c r="K75" s="5">
        <v>-67791254771</v>
      </c>
      <c r="L75" s="5">
        <v>-41506379514</v>
      </c>
      <c r="M75" s="5">
        <v>-199533952175</v>
      </c>
      <c r="N75" s="5">
        <v>-597672920383</v>
      </c>
      <c r="O75" s="5">
        <v>-117976320234</v>
      </c>
      <c r="P75" s="5">
        <v>-165092396078</v>
      </c>
      <c r="Q75" s="5">
        <v>-216032371682</v>
      </c>
      <c r="R75" s="5">
        <v>-237695533349</v>
      </c>
    </row>
    <row r="76" spans="2:18" ht="15.5" x14ac:dyDescent="0.35">
      <c r="C76" t="s">
        <v>108</v>
      </c>
      <c r="D76" s="5">
        <v>9816333664</v>
      </c>
      <c r="E76" s="5">
        <v>-3729646285</v>
      </c>
      <c r="F76" s="5">
        <v>-10986353849</v>
      </c>
      <c r="G76" s="5">
        <v>2844083458</v>
      </c>
      <c r="I76" s="5">
        <v>-41615084250</v>
      </c>
      <c r="J76" s="5">
        <v>-101314793889</v>
      </c>
      <c r="K76" s="5">
        <v>-67794408473</v>
      </c>
      <c r="L76" s="5">
        <v>-41506379514</v>
      </c>
      <c r="M76" s="5">
        <v>-200791908885</v>
      </c>
      <c r="N76" s="5">
        <v>-598097241413</v>
      </c>
      <c r="O76" s="5">
        <v>-117932115076</v>
      </c>
      <c r="P76" s="5">
        <v>-166073761626</v>
      </c>
      <c r="Q76" s="5">
        <v>-215596061511</v>
      </c>
      <c r="R76" s="5">
        <v>-238960805437</v>
      </c>
    </row>
    <row r="77" spans="2:18" ht="15.5" x14ac:dyDescent="0.35">
      <c r="C77" t="s">
        <v>109</v>
      </c>
      <c r="D77" s="5">
        <v>9816333664</v>
      </c>
      <c r="E77" s="5">
        <v>-3729646285</v>
      </c>
      <c r="F77" s="5">
        <v>-10887126319</v>
      </c>
      <c r="G77" s="5">
        <v>2844083458</v>
      </c>
      <c r="I77" s="5">
        <v>-41515856720</v>
      </c>
      <c r="J77" s="5">
        <v>-101299857773</v>
      </c>
      <c r="K77" s="5">
        <v>-67791254771</v>
      </c>
      <c r="L77" s="5">
        <v>-41506379514</v>
      </c>
      <c r="M77" s="5">
        <v>-199533952175</v>
      </c>
      <c r="N77" s="5">
        <v>-597672920383</v>
      </c>
      <c r="O77" s="5">
        <v>-117976320234</v>
      </c>
      <c r="P77" s="5">
        <v>-165092396078</v>
      </c>
      <c r="Q77" s="5">
        <v>-216032371682</v>
      </c>
      <c r="R77" s="5">
        <v>-237695533349</v>
      </c>
    </row>
    <row r="78" spans="2:18" ht="15.5" x14ac:dyDescent="0.35">
      <c r="C78" t="s">
        <v>110</v>
      </c>
      <c r="D78" s="5">
        <v>9816333664</v>
      </c>
      <c r="E78" s="5">
        <v>-3729646285</v>
      </c>
      <c r="F78" s="5">
        <v>-10887126319</v>
      </c>
      <c r="G78" s="5">
        <v>2844083458</v>
      </c>
      <c r="I78" s="5">
        <v>-41515856720</v>
      </c>
      <c r="J78" s="5">
        <v>-101299857773</v>
      </c>
      <c r="K78" s="5">
        <v>-67791254771</v>
      </c>
      <c r="L78" s="5">
        <v>-41506379514</v>
      </c>
      <c r="M78" s="5">
        <v>-199533952175</v>
      </c>
      <c r="N78" s="5">
        <v>-597672920383</v>
      </c>
      <c r="O78" s="5">
        <v>-117976320234</v>
      </c>
      <c r="P78" s="5">
        <v>-165092396078</v>
      </c>
      <c r="Q78" s="5">
        <v>-216032371682</v>
      </c>
      <c r="R78" s="5">
        <v>-237695533349</v>
      </c>
    </row>
    <row r="80" spans="2:18" ht="15.5" x14ac:dyDescent="0.35">
      <c r="B80" t="s">
        <v>111</v>
      </c>
      <c r="C80" t="s">
        <v>112</v>
      </c>
    </row>
    <row r="81" spans="3:18" ht="15.5" x14ac:dyDescent="0.35">
      <c r="C81" t="s">
        <v>113</v>
      </c>
    </row>
    <row r="82" spans="3:18" ht="15.5" x14ac:dyDescent="0.35">
      <c r="C82" t="s">
        <v>20</v>
      </c>
      <c r="D82" s="5">
        <v>32800364681</v>
      </c>
      <c r="E82" s="5">
        <v>35413849377</v>
      </c>
      <c r="F82" s="5">
        <v>35466698036</v>
      </c>
      <c r="G82" s="5">
        <v>38610191230</v>
      </c>
      <c r="I82" s="5">
        <v>35466698036</v>
      </c>
      <c r="J82" s="5">
        <v>60290882865</v>
      </c>
      <c r="K82" s="5">
        <v>88735546423</v>
      </c>
      <c r="L82" s="5">
        <v>33641356257</v>
      </c>
      <c r="M82" s="5">
        <v>11766132637</v>
      </c>
      <c r="N82" s="5">
        <v>8225364668</v>
      </c>
      <c r="O82" s="5">
        <v>23994272383</v>
      </c>
      <c r="P82" s="5">
        <v>73179257708</v>
      </c>
      <c r="Q82" s="5">
        <v>35245241563</v>
      </c>
      <c r="R82" s="5">
        <v>17111025791</v>
      </c>
    </row>
    <row r="83" spans="3:18" ht="15.5" x14ac:dyDescent="0.35">
      <c r="C83" t="s">
        <v>115</v>
      </c>
      <c r="D83" s="5">
        <v>18744506498</v>
      </c>
      <c r="E83" s="5">
        <v>18248744116</v>
      </c>
      <c r="F83" s="5">
        <v>27437906324</v>
      </c>
      <c r="G83" s="5">
        <v>37406592471</v>
      </c>
      <c r="I83" s="5">
        <v>27437906324</v>
      </c>
      <c r="J83" s="5">
        <v>4431359392</v>
      </c>
      <c r="K83" s="5">
        <v>714294279</v>
      </c>
      <c r="L83" s="5">
        <v>11634297</v>
      </c>
    </row>
    <row r="84" spans="3:18" ht="15.5" x14ac:dyDescent="0.35">
      <c r="C84" t="s">
        <v>268</v>
      </c>
      <c r="D84" s="5">
        <v>5885114764</v>
      </c>
      <c r="E84" s="5">
        <v>2814062680</v>
      </c>
      <c r="F84" s="5">
        <v>1230757691</v>
      </c>
      <c r="G84" s="5">
        <v>3765799149</v>
      </c>
      <c r="I84" s="5">
        <v>1230757691</v>
      </c>
      <c r="J84" s="5">
        <v>1659351351</v>
      </c>
      <c r="K84" s="5">
        <v>2024029224</v>
      </c>
    </row>
    <row r="85" spans="3:18" ht="15.5" x14ac:dyDescent="0.35">
      <c r="C85" t="s">
        <v>92</v>
      </c>
      <c r="D85" s="5">
        <v>22557195128</v>
      </c>
      <c r="E85" s="5">
        <v>22557195128</v>
      </c>
      <c r="F85" s="5">
        <v>22557195128</v>
      </c>
      <c r="G85" s="5">
        <v>22457967598</v>
      </c>
      <c r="I85" s="5">
        <v>22557195128</v>
      </c>
      <c r="J85" s="5">
        <v>22457967598</v>
      </c>
      <c r="K85" s="5">
        <v>22443031482</v>
      </c>
      <c r="L85" s="5">
        <v>22439877780</v>
      </c>
      <c r="M85" s="5">
        <v>22439877780</v>
      </c>
      <c r="N85" s="5">
        <v>21181921070</v>
      </c>
      <c r="O85" s="5">
        <v>20757600040</v>
      </c>
      <c r="P85" s="5">
        <v>20801805198</v>
      </c>
      <c r="Q85" s="5">
        <v>19834062056</v>
      </c>
      <c r="R85" s="5">
        <v>16354733001</v>
      </c>
    </row>
    <row r="86" spans="3:18" ht="15.5" x14ac:dyDescent="0.35">
      <c r="C86" t="s">
        <v>121</v>
      </c>
      <c r="D86" s="5">
        <v>99650420676</v>
      </c>
      <c r="E86" s="5">
        <v>97116519397</v>
      </c>
      <c r="F86" s="5">
        <v>101628181809</v>
      </c>
      <c r="G86" s="5">
        <v>94588622453</v>
      </c>
      <c r="I86" s="5">
        <v>101628181809</v>
      </c>
      <c r="J86" s="5">
        <v>72488943957</v>
      </c>
      <c r="K86" s="5">
        <v>95189166826</v>
      </c>
      <c r="L86" s="5">
        <v>38230409911</v>
      </c>
      <c r="M86" s="5">
        <v>42020599217</v>
      </c>
      <c r="N86" s="5">
        <v>102807095102</v>
      </c>
      <c r="O86" s="5">
        <v>207983529113</v>
      </c>
      <c r="P86" s="5">
        <v>517387471031</v>
      </c>
      <c r="Q86" s="5">
        <v>662680222984</v>
      </c>
      <c r="R86" s="5">
        <v>958653865981</v>
      </c>
    </row>
    <row r="87" spans="3:18" ht="15.5" x14ac:dyDescent="0.35">
      <c r="C87" t="s">
        <v>122</v>
      </c>
    </row>
    <row r="88" spans="3:18" ht="15.5" x14ac:dyDescent="0.35">
      <c r="C88" t="s">
        <v>126</v>
      </c>
      <c r="D88" s="5">
        <v>205044168</v>
      </c>
      <c r="E88" s="5">
        <v>203206502</v>
      </c>
      <c r="F88" s="5">
        <v>175136334</v>
      </c>
      <c r="G88" s="5">
        <v>189067834</v>
      </c>
      <c r="I88" s="5">
        <v>175136334</v>
      </c>
      <c r="J88" s="5">
        <v>9513788068</v>
      </c>
      <c r="K88" s="5">
        <v>11923877448</v>
      </c>
      <c r="L88" s="5">
        <v>88867004</v>
      </c>
      <c r="M88" s="5">
        <v>1929000107</v>
      </c>
      <c r="N88" s="5">
        <v>3183019024</v>
      </c>
      <c r="O88" s="5">
        <v>4501976710</v>
      </c>
      <c r="P88" s="5">
        <v>1857616936</v>
      </c>
      <c r="Q88" s="5">
        <v>2512229040</v>
      </c>
      <c r="R88" s="5">
        <v>558940829</v>
      </c>
    </row>
    <row r="89" spans="3:18" ht="15.5" x14ac:dyDescent="0.35">
      <c r="C89" t="s">
        <v>125</v>
      </c>
      <c r="D89" s="5">
        <v>3724455341</v>
      </c>
      <c r="E89" s="5">
        <v>1408518595</v>
      </c>
      <c r="F89" s="5">
        <v>685311827</v>
      </c>
      <c r="G89" s="5">
        <v>10060799586</v>
      </c>
      <c r="I89" s="5">
        <v>685311827</v>
      </c>
      <c r="J89" s="5">
        <v>40255836593</v>
      </c>
      <c r="K89" s="5">
        <v>80520098687</v>
      </c>
      <c r="L89" s="5">
        <v>120677251263</v>
      </c>
      <c r="M89" s="5">
        <v>156171581024</v>
      </c>
      <c r="N89" s="5">
        <v>204743835001</v>
      </c>
      <c r="O89" s="5">
        <v>218359646184</v>
      </c>
      <c r="P89" s="5">
        <v>188869189802</v>
      </c>
      <c r="Q89" s="5">
        <v>176050248642</v>
      </c>
      <c r="R89" s="5">
        <v>104756561218</v>
      </c>
    </row>
    <row r="90" spans="3:18" ht="15.5" x14ac:dyDescent="0.35">
      <c r="C90" t="s">
        <v>91</v>
      </c>
    </row>
    <row r="91" spans="3:18" ht="15.5" x14ac:dyDescent="0.35">
      <c r="C91" t="s">
        <v>129</v>
      </c>
      <c r="D91" s="5">
        <v>392974616200</v>
      </c>
      <c r="E91" s="5">
        <v>394861659728</v>
      </c>
      <c r="F91" s="5">
        <v>398977519718</v>
      </c>
      <c r="G91" s="5">
        <v>405763944647</v>
      </c>
      <c r="I91" s="5">
        <v>369065519718</v>
      </c>
      <c r="J91" s="5">
        <v>304220931649</v>
      </c>
      <c r="K91" s="5">
        <v>377322244749</v>
      </c>
      <c r="L91" s="5">
        <v>483576648266</v>
      </c>
      <c r="M91" s="5">
        <v>550192756783</v>
      </c>
      <c r="N91" s="5">
        <v>773600553508</v>
      </c>
      <c r="O91" s="5">
        <v>1288608776461</v>
      </c>
      <c r="P91" s="5">
        <v>1385769248089</v>
      </c>
      <c r="Q91" s="5">
        <v>1445936814883</v>
      </c>
      <c r="R91" s="5">
        <v>1477759136821</v>
      </c>
    </row>
    <row r="92" spans="3:18" ht="15.5" x14ac:dyDescent="0.35">
      <c r="C92" t="s">
        <v>130</v>
      </c>
      <c r="D92" s="5">
        <v>492625036876</v>
      </c>
      <c r="E92" s="5">
        <v>491978179125</v>
      </c>
      <c r="F92" s="5">
        <v>500605701527</v>
      </c>
      <c r="G92" s="5">
        <v>500352567100</v>
      </c>
      <c r="I92" s="5">
        <v>470693701527</v>
      </c>
      <c r="J92" s="5">
        <v>376709875606</v>
      </c>
      <c r="K92" s="5">
        <v>472511411575</v>
      </c>
      <c r="L92" s="5">
        <v>521807058177</v>
      </c>
      <c r="M92" s="5">
        <v>592213356000</v>
      </c>
      <c r="N92" s="5">
        <v>876407648610</v>
      </c>
      <c r="O92" s="5">
        <v>1496592305574</v>
      </c>
      <c r="P92" s="5">
        <v>1903156719120</v>
      </c>
      <c r="Q92" s="5">
        <v>2108617037867</v>
      </c>
      <c r="R92" s="5">
        <v>2436413002802</v>
      </c>
    </row>
    <row r="93" spans="3:18" ht="15.5" x14ac:dyDescent="0.35">
      <c r="C93" t="s">
        <v>131</v>
      </c>
    </row>
    <row r="94" spans="3:18" ht="15.5" x14ac:dyDescent="0.35">
      <c r="C94" t="s">
        <v>132</v>
      </c>
    </row>
    <row r="95" spans="3:18" ht="15.5" x14ac:dyDescent="0.35">
      <c r="C95" t="s">
        <v>133</v>
      </c>
      <c r="D95" s="5">
        <v>361759766349</v>
      </c>
      <c r="E95" s="5">
        <v>371442171983</v>
      </c>
      <c r="F95" s="5">
        <v>373311214602</v>
      </c>
      <c r="G95" s="5">
        <v>450468706287</v>
      </c>
      <c r="I95" s="5">
        <v>373311214602</v>
      </c>
      <c r="J95" s="5">
        <v>236003718189</v>
      </c>
      <c r="K95" s="5">
        <v>147131087098</v>
      </c>
      <c r="L95" s="5">
        <v>97944406473</v>
      </c>
      <c r="M95" s="5">
        <v>126517173801</v>
      </c>
      <c r="N95" s="5">
        <v>178900802237</v>
      </c>
      <c r="O95" s="5">
        <v>174337933918</v>
      </c>
      <c r="P95" s="5">
        <v>294312424710</v>
      </c>
      <c r="Q95" s="5">
        <v>696790098916</v>
      </c>
      <c r="R95" s="5">
        <v>723225269782</v>
      </c>
    </row>
    <row r="96" spans="3:18" ht="15.5" x14ac:dyDescent="0.35">
      <c r="C96" t="s">
        <v>134</v>
      </c>
      <c r="D96" s="5">
        <v>55803412934</v>
      </c>
      <c r="E96" s="5">
        <v>86981308471</v>
      </c>
      <c r="F96" s="5">
        <v>100479709931</v>
      </c>
      <c r="G96" s="5">
        <v>160084783163</v>
      </c>
      <c r="I96" s="5">
        <v>100479709931</v>
      </c>
      <c r="J96" s="5">
        <v>1591962649</v>
      </c>
      <c r="K96" s="5">
        <v>957038147</v>
      </c>
      <c r="L96" s="5">
        <v>11371585</v>
      </c>
      <c r="M96" s="5">
        <v>68143100565</v>
      </c>
      <c r="N96" s="5">
        <v>70003465462</v>
      </c>
      <c r="O96" s="5">
        <v>73949256073</v>
      </c>
      <c r="P96" s="5">
        <v>83856782914</v>
      </c>
      <c r="Q96" s="5">
        <v>479194447262</v>
      </c>
    </row>
    <row r="97" spans="3:18" ht="15.5" x14ac:dyDescent="0.35">
      <c r="C97" t="s">
        <v>117</v>
      </c>
      <c r="R97" s="5">
        <v>336452059328</v>
      </c>
    </row>
    <row r="98" spans="3:18" ht="15.5" x14ac:dyDescent="0.35">
      <c r="C98" t="s">
        <v>116</v>
      </c>
      <c r="R98" s="5">
        <v>142653786513</v>
      </c>
    </row>
    <row r="99" spans="3:18" ht="15.5" x14ac:dyDescent="0.35">
      <c r="C99" t="s">
        <v>272</v>
      </c>
      <c r="D99" s="5">
        <v>55803412934</v>
      </c>
      <c r="E99" s="5">
        <v>86981308471</v>
      </c>
      <c r="F99" s="5">
        <v>100479709931</v>
      </c>
      <c r="G99" s="5">
        <v>160084783163</v>
      </c>
      <c r="I99" s="5">
        <v>100479709931</v>
      </c>
      <c r="J99" s="5">
        <v>1591962649</v>
      </c>
      <c r="K99" s="5">
        <v>957038147</v>
      </c>
      <c r="L99" s="5">
        <v>11371585</v>
      </c>
      <c r="M99" s="5">
        <v>68143100565</v>
      </c>
      <c r="N99" s="5">
        <v>70003465462</v>
      </c>
      <c r="O99" s="5">
        <v>73949256073</v>
      </c>
      <c r="P99" s="5">
        <v>83856782914</v>
      </c>
      <c r="Q99" s="5">
        <v>479194447262</v>
      </c>
      <c r="R99" s="5">
        <v>479105845841</v>
      </c>
    </row>
    <row r="100" spans="3:18" ht="15.5" x14ac:dyDescent="0.35">
      <c r="C100" t="s">
        <v>137</v>
      </c>
      <c r="D100" s="5">
        <v>178078616</v>
      </c>
      <c r="E100" s="5">
        <v>151536671</v>
      </c>
      <c r="F100" s="5">
        <v>248857476</v>
      </c>
      <c r="G100" s="5">
        <v>62661751</v>
      </c>
      <c r="I100" s="5">
        <v>248857476</v>
      </c>
      <c r="J100" s="5">
        <v>123556376</v>
      </c>
      <c r="K100" s="5">
        <v>45702483</v>
      </c>
      <c r="L100" s="5">
        <v>52925328</v>
      </c>
      <c r="M100" s="5">
        <v>64077516</v>
      </c>
      <c r="N100" s="5">
        <v>249424028</v>
      </c>
      <c r="O100" s="5">
        <v>164276710</v>
      </c>
      <c r="P100" s="5">
        <v>175521260</v>
      </c>
      <c r="Q100" s="5">
        <v>193918109</v>
      </c>
      <c r="R100" s="5">
        <v>1137088597</v>
      </c>
    </row>
    <row r="101" spans="3:18" ht="15.5" x14ac:dyDescent="0.35">
      <c r="C101" t="s">
        <v>136</v>
      </c>
      <c r="D101" s="5">
        <v>118392319266</v>
      </c>
      <c r="E101" s="5">
        <v>109712125902</v>
      </c>
      <c r="F101" s="5">
        <v>101741530189</v>
      </c>
      <c r="G101" s="5">
        <v>180256715925</v>
      </c>
      <c r="I101" s="5">
        <v>101741530189</v>
      </c>
      <c r="J101" s="5">
        <v>139759400789</v>
      </c>
      <c r="K101" s="5">
        <v>81558101763</v>
      </c>
      <c r="L101" s="5">
        <v>39431458120</v>
      </c>
    </row>
    <row r="102" spans="3:18" ht="15.5" x14ac:dyDescent="0.35">
      <c r="C102" t="s">
        <v>140</v>
      </c>
    </row>
    <row r="103" spans="3:18" ht="15.5" x14ac:dyDescent="0.35">
      <c r="C103" t="s">
        <v>981</v>
      </c>
      <c r="D103" s="5">
        <v>453108402648</v>
      </c>
      <c r="E103" s="5">
        <v>455346038821</v>
      </c>
      <c r="F103" s="5">
        <v>459280256170</v>
      </c>
      <c r="G103" s="5">
        <v>464424688933</v>
      </c>
      <c r="I103" s="5">
        <v>459280256170</v>
      </c>
      <c r="J103" s="5">
        <v>494808003469</v>
      </c>
      <c r="K103" s="5">
        <v>543359750197</v>
      </c>
      <c r="L103" s="5">
        <v>568407364818</v>
      </c>
      <c r="M103" s="5">
        <v>629758910329</v>
      </c>
      <c r="N103" s="5">
        <v>657182834952</v>
      </c>
      <c r="O103" s="5">
        <v>676413153741</v>
      </c>
      <c r="P103" s="5">
        <v>830416689737</v>
      </c>
      <c r="Q103" s="5">
        <v>896062477098</v>
      </c>
      <c r="R103" s="5">
        <v>1016293870432</v>
      </c>
    </row>
    <row r="104" spans="3:18" ht="15.5" x14ac:dyDescent="0.35">
      <c r="C104" t="s">
        <v>144</v>
      </c>
      <c r="D104" s="5">
        <v>78115445455</v>
      </c>
      <c r="E104" s="5">
        <v>75831284107</v>
      </c>
      <c r="F104" s="5">
        <v>73130712459</v>
      </c>
      <c r="G104" s="5">
        <v>70854904905</v>
      </c>
      <c r="I104" s="5">
        <v>73130712459</v>
      </c>
      <c r="J104" s="5">
        <v>57475214327</v>
      </c>
      <c r="K104" s="5">
        <v>44910331951</v>
      </c>
      <c r="L104" s="5">
        <v>36739836008</v>
      </c>
    </row>
    <row r="105" spans="3:18" ht="15.5" x14ac:dyDescent="0.35">
      <c r="C105" t="s">
        <v>343</v>
      </c>
      <c r="D105" s="5">
        <v>11499583671</v>
      </c>
      <c r="E105" s="5">
        <v>11040600245</v>
      </c>
      <c r="F105" s="5">
        <v>10813952137</v>
      </c>
      <c r="G105" s="5">
        <v>4734710469</v>
      </c>
      <c r="I105" s="5">
        <v>10813952137</v>
      </c>
      <c r="J105" s="5">
        <v>7497131620</v>
      </c>
      <c r="K105" s="5">
        <v>7468949085</v>
      </c>
      <c r="L105" s="5">
        <v>7740434272</v>
      </c>
      <c r="M105" s="5">
        <v>86059099</v>
      </c>
      <c r="N105" s="5">
        <v>909948556</v>
      </c>
      <c r="O105" s="5">
        <v>754774197</v>
      </c>
      <c r="P105" s="5">
        <v>41377900</v>
      </c>
      <c r="Q105" s="5">
        <v>927844819</v>
      </c>
      <c r="R105" s="5">
        <v>2617685914</v>
      </c>
    </row>
    <row r="106" spans="3:18" ht="15.5" x14ac:dyDescent="0.35">
      <c r="C106" t="s">
        <v>407</v>
      </c>
      <c r="R106" s="5">
        <v>30907965380</v>
      </c>
    </row>
    <row r="107" spans="3:18" ht="15.5" x14ac:dyDescent="0.35">
      <c r="C107" t="s">
        <v>145</v>
      </c>
      <c r="D107" s="5">
        <v>898728702772</v>
      </c>
      <c r="E107" s="5">
        <v>898215773051</v>
      </c>
      <c r="F107" s="5">
        <v>901244606549</v>
      </c>
      <c r="G107" s="5">
        <v>812946854118</v>
      </c>
      <c r="I107" s="5">
        <v>901244606549</v>
      </c>
      <c r="J107" s="5">
        <v>900030420321</v>
      </c>
      <c r="K107" s="5">
        <v>956514729608</v>
      </c>
      <c r="L107" s="5">
        <v>987205802064</v>
      </c>
      <c r="M107" s="5">
        <v>987538225545</v>
      </c>
      <c r="N107" s="5">
        <v>1019814937544</v>
      </c>
      <c r="O107" s="5">
        <v>1046889542444</v>
      </c>
      <c r="P107" s="5">
        <v>1215503144964</v>
      </c>
      <c r="Q107" s="5">
        <v>1284018527936</v>
      </c>
      <c r="R107" s="5">
        <v>1373262589549</v>
      </c>
    </row>
    <row r="108" spans="3:18" ht="15.5" x14ac:dyDescent="0.35">
      <c r="C108" t="s">
        <v>146</v>
      </c>
      <c r="D108" s="5">
        <v>898728702772</v>
      </c>
      <c r="E108" s="5">
        <v>898215773051</v>
      </c>
      <c r="F108" s="5">
        <v>901244606549</v>
      </c>
      <c r="G108" s="5">
        <v>812946854118</v>
      </c>
      <c r="I108" s="5">
        <v>901244606549</v>
      </c>
      <c r="J108" s="5">
        <v>900030420321</v>
      </c>
      <c r="K108" s="5">
        <v>956514729608</v>
      </c>
      <c r="L108" s="5">
        <v>987205802064</v>
      </c>
      <c r="M108" s="5">
        <v>987538225545</v>
      </c>
      <c r="N108" s="5">
        <v>1019814937544</v>
      </c>
      <c r="O108" s="5">
        <v>1046889542444</v>
      </c>
      <c r="P108" s="5">
        <v>1215503144964</v>
      </c>
      <c r="Q108" s="5">
        <v>1284018527936</v>
      </c>
      <c r="R108" s="5">
        <v>1373262589549</v>
      </c>
    </row>
    <row r="109" spans="3:18" ht="15.5" x14ac:dyDescent="0.35">
      <c r="C109" t="s">
        <v>150</v>
      </c>
    </row>
    <row r="110" spans="3:18" ht="15.5" x14ac:dyDescent="0.35">
      <c r="C110" t="s">
        <v>1489</v>
      </c>
      <c r="D110" s="5">
        <v>276182154168</v>
      </c>
      <c r="E110" s="5">
        <v>276257154168</v>
      </c>
      <c r="F110" s="5">
        <v>276332154168</v>
      </c>
      <c r="G110" s="5">
        <v>289657154168</v>
      </c>
      <c r="I110" s="5">
        <v>276332154168</v>
      </c>
      <c r="J110" s="5">
        <v>289882154168</v>
      </c>
      <c r="K110" s="5">
        <v>296028348934</v>
      </c>
      <c r="L110" s="5">
        <v>299398901926</v>
      </c>
      <c r="M110" s="5">
        <v>303194040083</v>
      </c>
      <c r="N110" s="5">
        <v>308535788079</v>
      </c>
      <c r="O110" s="5">
        <v>316821286939</v>
      </c>
      <c r="P110" s="5">
        <v>328674311615</v>
      </c>
      <c r="Q110" s="5">
        <v>334892080427</v>
      </c>
      <c r="R110" s="5">
        <v>299792972118</v>
      </c>
    </row>
    <row r="111" spans="3:18" ht="15.5" x14ac:dyDescent="0.35">
      <c r="C111" t="s">
        <v>1838</v>
      </c>
      <c r="D111" s="5">
        <v>61700830018</v>
      </c>
      <c r="E111" s="5">
        <v>58884651171</v>
      </c>
      <c r="F111" s="5">
        <v>58317317589</v>
      </c>
      <c r="G111" s="5">
        <v>58316928766</v>
      </c>
      <c r="I111" s="5">
        <v>58317317589</v>
      </c>
      <c r="J111" s="5">
        <v>56565361820</v>
      </c>
      <c r="K111" s="5">
        <v>58061886649</v>
      </c>
      <c r="L111" s="5">
        <v>60081594870</v>
      </c>
      <c r="M111" s="5">
        <v>54585275133</v>
      </c>
      <c r="N111" s="5">
        <v>54096314513</v>
      </c>
      <c r="O111" s="5">
        <v>53655101764</v>
      </c>
      <c r="P111" s="5">
        <v>56412143612</v>
      </c>
      <c r="Q111" s="5">
        <v>53063970411</v>
      </c>
      <c r="R111" s="5">
        <v>57175746999</v>
      </c>
    </row>
    <row r="112" spans="3:18" ht="15.5" x14ac:dyDescent="0.35">
      <c r="C112" t="s">
        <v>151</v>
      </c>
      <c r="D112" s="5">
        <v>791917999222</v>
      </c>
      <c r="E112" s="5">
        <v>791645116856</v>
      </c>
      <c r="F112" s="5">
        <v>794913997709</v>
      </c>
      <c r="G112" s="5">
        <v>812420999399</v>
      </c>
      <c r="I112" s="5">
        <v>794913997709</v>
      </c>
      <c r="J112" s="5">
        <v>841316635151</v>
      </c>
      <c r="K112" s="5">
        <v>897449985780</v>
      </c>
      <c r="L112" s="5">
        <v>927887861614</v>
      </c>
      <c r="M112" s="5">
        <v>987538225545</v>
      </c>
      <c r="N112" s="5">
        <v>1019814937544</v>
      </c>
      <c r="O112" s="5">
        <v>1046889542444</v>
      </c>
      <c r="P112" s="5">
        <v>1215503144964</v>
      </c>
      <c r="Q112" s="5">
        <v>1284018527936</v>
      </c>
      <c r="R112" s="5">
        <v>1373262589549</v>
      </c>
    </row>
    <row r="113" spans="2:18" ht="15.5" x14ac:dyDescent="0.35">
      <c r="C113" t="s">
        <v>154</v>
      </c>
      <c r="D113" s="5">
        <v>1260488469121</v>
      </c>
      <c r="E113" s="5">
        <v>1269657945034</v>
      </c>
      <c r="F113" s="5">
        <v>1274555821151</v>
      </c>
      <c r="G113" s="5">
        <v>1263415560405</v>
      </c>
      <c r="I113" s="5">
        <v>1274555821151</v>
      </c>
      <c r="J113" s="5">
        <v>1136034138510</v>
      </c>
      <c r="K113" s="5">
        <v>1103645816706</v>
      </c>
      <c r="L113" s="5">
        <v>1085150208537</v>
      </c>
      <c r="M113" s="5">
        <v>1114055399346</v>
      </c>
      <c r="N113" s="5">
        <v>1198715739781</v>
      </c>
      <c r="O113" s="5">
        <v>1221227476362</v>
      </c>
      <c r="P113" s="5">
        <v>1509815569674</v>
      </c>
      <c r="Q113" s="5">
        <v>1980808626852</v>
      </c>
      <c r="R113" s="5">
        <v>2096487859331</v>
      </c>
    </row>
    <row r="114" spans="2:18" ht="15.5" x14ac:dyDescent="0.35">
      <c r="C114" t="s">
        <v>155</v>
      </c>
    </row>
    <row r="115" spans="2:18" ht="15.5" x14ac:dyDescent="0.35">
      <c r="C115" t="s">
        <v>156</v>
      </c>
      <c r="D115" s="5">
        <v>710057907500</v>
      </c>
      <c r="E115" s="5">
        <v>710057907500</v>
      </c>
      <c r="F115" s="5">
        <v>710057907500</v>
      </c>
      <c r="G115" s="5">
        <v>710057907500</v>
      </c>
      <c r="I115" s="5">
        <v>710057907500</v>
      </c>
      <c r="J115" s="5">
        <v>710057907500</v>
      </c>
      <c r="K115" s="5">
        <v>710057907500</v>
      </c>
      <c r="L115" s="5">
        <v>710057907500</v>
      </c>
      <c r="M115" s="5">
        <v>710055132500</v>
      </c>
      <c r="N115" s="5">
        <v>710055132500</v>
      </c>
      <c r="O115" s="5">
        <v>710055132500</v>
      </c>
      <c r="P115" s="5">
        <v>710055132500</v>
      </c>
      <c r="Q115" s="5">
        <v>317372000000</v>
      </c>
      <c r="R115" s="5">
        <v>317372000000</v>
      </c>
    </row>
    <row r="116" spans="2:18" ht="15.5" x14ac:dyDescent="0.35">
      <c r="C116" t="s">
        <v>157</v>
      </c>
      <c r="D116" s="5">
        <v>131748630912</v>
      </c>
      <c r="E116" s="5">
        <v>131748630912</v>
      </c>
      <c r="F116" s="5">
        <v>131748630912</v>
      </c>
      <c r="G116" s="5">
        <v>131748630912</v>
      </c>
      <c r="I116" s="5">
        <v>131748630912</v>
      </c>
      <c r="J116" s="5">
        <v>131748630912</v>
      </c>
      <c r="K116" s="5">
        <v>131748630912</v>
      </c>
      <c r="L116" s="5">
        <v>131748630912</v>
      </c>
      <c r="M116" s="5">
        <v>131746133412</v>
      </c>
      <c r="N116" s="5">
        <v>131746133412</v>
      </c>
      <c r="O116" s="5">
        <v>131746133412</v>
      </c>
      <c r="P116" s="5">
        <v>131746133412</v>
      </c>
      <c r="Q116" s="5">
        <v>93790508997</v>
      </c>
      <c r="R116" s="5">
        <v>93790508997</v>
      </c>
    </row>
    <row r="117" spans="2:18" ht="15.5" x14ac:dyDescent="0.35">
      <c r="C117" t="s">
        <v>158</v>
      </c>
      <c r="D117" s="5">
        <v>-1632227165785</v>
      </c>
      <c r="E117" s="5">
        <v>-1642043499449</v>
      </c>
      <c r="F117" s="5">
        <v>-1638313853164</v>
      </c>
      <c r="G117" s="5">
        <v>-1627327499315</v>
      </c>
      <c r="I117" s="5">
        <v>-1638313853164</v>
      </c>
      <c r="J117" s="5">
        <v>-1596698768914</v>
      </c>
      <c r="K117" s="5">
        <v>-1495383975025</v>
      </c>
      <c r="L117" s="5">
        <v>-1427589566552</v>
      </c>
      <c r="M117" s="5">
        <v>-1386083187038</v>
      </c>
      <c r="N117" s="5">
        <v>-1185291278153</v>
      </c>
      <c r="O117" s="5">
        <v>-587194036740</v>
      </c>
      <c r="P117" s="5">
        <v>-469261921664</v>
      </c>
      <c r="Q117" s="5">
        <v>-303188160038</v>
      </c>
      <c r="R117" s="5">
        <v>-87592098527</v>
      </c>
    </row>
    <row r="118" spans="2:18" ht="15.5" x14ac:dyDescent="0.35">
      <c r="C118" t="s">
        <v>159</v>
      </c>
      <c r="D118" s="5">
        <v>3082727676</v>
      </c>
      <c r="E118" s="5">
        <v>3082727676</v>
      </c>
      <c r="F118" s="5">
        <v>3082727676</v>
      </c>
      <c r="G118" s="5">
        <v>3082727676</v>
      </c>
      <c r="I118" s="5">
        <v>3082727676</v>
      </c>
      <c r="J118" s="5">
        <v>3082727676</v>
      </c>
      <c r="K118" s="5">
        <v>3082727676</v>
      </c>
      <c r="L118" s="5">
        <v>3082727676</v>
      </c>
      <c r="M118" s="5">
        <v>3082727676</v>
      </c>
      <c r="N118" s="5">
        <v>3082727676</v>
      </c>
      <c r="O118" s="5">
        <v>3082727676</v>
      </c>
      <c r="P118" s="5">
        <v>3082727676</v>
      </c>
      <c r="Q118" s="5">
        <v>3082727676</v>
      </c>
      <c r="R118" s="5">
        <v>3082727676</v>
      </c>
    </row>
    <row r="119" spans="2:18" ht="15.5" x14ac:dyDescent="0.35">
      <c r="C119" t="s">
        <v>160</v>
      </c>
      <c r="D119" s="5">
        <v>-1635309893461</v>
      </c>
      <c r="E119" s="5">
        <v>-1645126227125</v>
      </c>
      <c r="F119" s="5">
        <v>-1641396580840</v>
      </c>
      <c r="G119" s="5">
        <v>-1630410226991</v>
      </c>
      <c r="I119" s="5">
        <v>-1641396580840</v>
      </c>
      <c r="J119" s="5">
        <v>-1599781496590</v>
      </c>
      <c r="K119" s="5">
        <v>-1498466702701</v>
      </c>
      <c r="L119" s="5">
        <v>-1430672294228</v>
      </c>
      <c r="M119" s="5">
        <v>-1389165914714</v>
      </c>
      <c r="N119" s="5">
        <v>-1188374005829</v>
      </c>
      <c r="O119" s="5">
        <v>-590276764416</v>
      </c>
      <c r="P119" s="5">
        <v>-472344649340</v>
      </c>
      <c r="Q119" s="5">
        <v>-306270887714</v>
      </c>
      <c r="R119" s="5">
        <v>-90674826203</v>
      </c>
    </row>
    <row r="120" spans="2:18" ht="15.5" x14ac:dyDescent="0.35">
      <c r="C120" t="s">
        <v>161</v>
      </c>
      <c r="D120" s="5">
        <v>-1632227165785</v>
      </c>
      <c r="E120" s="5">
        <v>-1642043499449</v>
      </c>
      <c r="F120" s="5">
        <v>-1638313853164</v>
      </c>
      <c r="G120" s="5">
        <v>-1627327499315</v>
      </c>
      <c r="I120" s="5">
        <v>-1638313853164</v>
      </c>
      <c r="J120" s="5">
        <v>-1596698768914</v>
      </c>
      <c r="K120" s="5">
        <v>-1495383975025</v>
      </c>
      <c r="L120" s="5">
        <v>-1427589566552</v>
      </c>
      <c r="M120" s="5">
        <v>-1386083187038</v>
      </c>
      <c r="N120" s="5">
        <v>-1185291278153</v>
      </c>
      <c r="O120" s="5">
        <v>-587194036740</v>
      </c>
      <c r="P120" s="5">
        <v>-469261921664</v>
      </c>
      <c r="Q120" s="5">
        <v>-303188160038</v>
      </c>
      <c r="R120" s="5">
        <v>-87592098527</v>
      </c>
    </row>
    <row r="121" spans="2:18" ht="15.5" x14ac:dyDescent="0.35">
      <c r="C121" t="s">
        <v>10</v>
      </c>
      <c r="D121" s="5">
        <v>-767863432245</v>
      </c>
      <c r="E121" s="5">
        <v>-777679765909</v>
      </c>
      <c r="F121" s="5">
        <v>-773950119624</v>
      </c>
      <c r="G121" s="5">
        <v>-763062993305</v>
      </c>
      <c r="I121" s="5">
        <v>-773950119624</v>
      </c>
      <c r="J121" s="5">
        <v>-732434262904</v>
      </c>
      <c r="K121" s="5">
        <v>-631134405131</v>
      </c>
      <c r="L121" s="5">
        <v>-563343150360</v>
      </c>
      <c r="M121" s="5">
        <v>-521842043346</v>
      </c>
      <c r="N121" s="5">
        <v>-322308091171</v>
      </c>
      <c r="O121" s="5">
        <v>275364829212</v>
      </c>
      <c r="P121" s="5">
        <v>393341149446</v>
      </c>
      <c r="Q121" s="5">
        <v>127808411015</v>
      </c>
      <c r="R121" s="5">
        <v>339925143471</v>
      </c>
    </row>
    <row r="122" spans="2:18" ht="15.5" x14ac:dyDescent="0.35">
      <c r="C122" t="s">
        <v>163</v>
      </c>
      <c r="D122" s="5">
        <v>492625036876</v>
      </c>
      <c r="E122" s="5">
        <v>491978179125</v>
      </c>
      <c r="F122" s="5">
        <v>500605701527</v>
      </c>
      <c r="G122" s="5">
        <v>500352567100</v>
      </c>
      <c r="I122" s="5">
        <v>500605701527</v>
      </c>
      <c r="J122" s="5">
        <v>403599875606</v>
      </c>
      <c r="K122" s="5">
        <v>472511411575</v>
      </c>
      <c r="L122" s="5">
        <v>521807058177</v>
      </c>
      <c r="M122" s="5">
        <v>592213356000</v>
      </c>
      <c r="N122" s="5">
        <v>876407648610</v>
      </c>
      <c r="O122" s="5">
        <v>1496592305574</v>
      </c>
      <c r="P122" s="5">
        <v>1903156719120</v>
      </c>
      <c r="Q122" s="5">
        <v>2108617037867</v>
      </c>
      <c r="R122" s="5">
        <v>2436413002802</v>
      </c>
    </row>
    <row r="123" spans="2:18" ht="15.5" x14ac:dyDescent="0.35">
      <c r="C123" t="s">
        <v>164</v>
      </c>
      <c r="D123" s="5">
        <v>1517332349</v>
      </c>
      <c r="E123" s="5">
        <v>1517332349</v>
      </c>
      <c r="F123" s="5">
        <v>1517332349</v>
      </c>
      <c r="G123" s="5">
        <v>1517332349</v>
      </c>
      <c r="I123" s="5">
        <v>1517332349</v>
      </c>
      <c r="J123" s="5">
        <v>1517332349</v>
      </c>
      <c r="K123" s="5">
        <v>1517332349</v>
      </c>
      <c r="L123" s="5">
        <v>1517332349</v>
      </c>
      <c r="M123" s="5">
        <v>1517321249</v>
      </c>
      <c r="N123" s="5">
        <v>1517321249</v>
      </c>
      <c r="O123" s="5">
        <v>1517321249</v>
      </c>
      <c r="P123" s="5">
        <v>1517321249</v>
      </c>
      <c r="Q123" s="5">
        <v>3173720000</v>
      </c>
      <c r="R123" s="5">
        <v>3173720000</v>
      </c>
    </row>
    <row r="125" spans="2:18" ht="15.5" x14ac:dyDescent="0.35">
      <c r="B125" t="s">
        <v>165</v>
      </c>
      <c r="C125" t="s">
        <v>166</v>
      </c>
      <c r="D125" s="5">
        <v>12064308803</v>
      </c>
      <c r="E125" s="5">
        <v>15132997383</v>
      </c>
      <c r="F125" s="5">
        <v>39090402862</v>
      </c>
      <c r="G125" s="5">
        <v>7390512731</v>
      </c>
      <c r="I125" s="5">
        <v>36268168710</v>
      </c>
      <c r="J125" s="5">
        <v>-15330937655</v>
      </c>
      <c r="K125" s="5">
        <v>-22408387032</v>
      </c>
      <c r="L125" s="5">
        <v>45374509425</v>
      </c>
      <c r="M125" s="5">
        <v>34405632574</v>
      </c>
      <c r="N125" s="5">
        <v>11824935883</v>
      </c>
      <c r="O125" s="5">
        <v>58949278180</v>
      </c>
      <c r="P125" s="5">
        <v>59790683268</v>
      </c>
      <c r="Q125" s="5">
        <v>190576457291</v>
      </c>
      <c r="R125" s="5">
        <v>367439507396</v>
      </c>
    </row>
    <row r="126" spans="2:18" ht="15.5" x14ac:dyDescent="0.35">
      <c r="C126" t="s">
        <v>279</v>
      </c>
      <c r="D126" s="5">
        <v>64028652142</v>
      </c>
      <c r="E126" s="5">
        <v>63778884409</v>
      </c>
      <c r="F126" s="5">
        <v>47032421425</v>
      </c>
      <c r="G126" s="5">
        <v>59375164499</v>
      </c>
      <c r="I126" s="5">
        <v>175092341014</v>
      </c>
      <c r="J126" s="5">
        <v>23667225177</v>
      </c>
      <c r="K126" s="5">
        <v>3483957944</v>
      </c>
    </row>
    <row r="127" spans="2:18" ht="15.5" x14ac:dyDescent="0.35">
      <c r="C127" t="s">
        <v>1839</v>
      </c>
      <c r="I127" s="5">
        <v>13431012807</v>
      </c>
      <c r="J127" s="5">
        <v>31532671931</v>
      </c>
      <c r="K127" s="5">
        <v>104379047108</v>
      </c>
      <c r="L127" s="5">
        <v>60864034534</v>
      </c>
      <c r="M127" s="5">
        <v>56875676015</v>
      </c>
      <c r="N127" s="5">
        <v>52592502343</v>
      </c>
      <c r="O127" s="5">
        <v>87760066062</v>
      </c>
      <c r="P127" s="5">
        <v>131938551332</v>
      </c>
      <c r="Q127" s="5">
        <v>247682707759</v>
      </c>
      <c r="R127" s="5">
        <v>435449280605</v>
      </c>
    </row>
    <row r="128" spans="2:18" ht="15.5" x14ac:dyDescent="0.35">
      <c r="C128" t="s">
        <v>1840</v>
      </c>
      <c r="I128" s="5">
        <v>135000000</v>
      </c>
      <c r="J128" s="5">
        <v>385687618</v>
      </c>
      <c r="K128" s="5">
        <v>3362024801</v>
      </c>
      <c r="L128" s="5">
        <v>1608650269</v>
      </c>
      <c r="M128" s="5">
        <v>901402622</v>
      </c>
      <c r="N128" s="5">
        <v>12922042514</v>
      </c>
      <c r="O128" s="5">
        <v>30012405060</v>
      </c>
      <c r="P128" s="5">
        <v>84406481760</v>
      </c>
      <c r="Q128" s="5">
        <v>150058534509</v>
      </c>
      <c r="R128" s="5">
        <v>419264501975</v>
      </c>
    </row>
    <row r="129" spans="3:18" ht="15.5" x14ac:dyDescent="0.35">
      <c r="C129" t="s">
        <v>385</v>
      </c>
      <c r="D129" s="5">
        <v>64028652142</v>
      </c>
      <c r="E129" s="5">
        <v>63778884409</v>
      </c>
      <c r="F129" s="5">
        <v>47032421425</v>
      </c>
      <c r="G129" s="5">
        <v>59375164499</v>
      </c>
      <c r="I129" s="5">
        <v>175092341014</v>
      </c>
      <c r="J129" s="5">
        <v>23667225177</v>
      </c>
      <c r="K129" s="5">
        <v>3483957944</v>
      </c>
      <c r="L129" s="5">
        <v>62472684803</v>
      </c>
      <c r="M129" s="5">
        <v>57777078637</v>
      </c>
      <c r="N129" s="5">
        <v>65514544857</v>
      </c>
      <c r="O129" s="5">
        <v>117772471122</v>
      </c>
      <c r="P129" s="5">
        <v>216345033092</v>
      </c>
      <c r="Q129" s="5">
        <v>397741242268</v>
      </c>
      <c r="R129" s="5">
        <v>854713782580</v>
      </c>
    </row>
    <row r="130" spans="3:18" ht="15.5" x14ac:dyDescent="0.35">
      <c r="C130" t="s">
        <v>458</v>
      </c>
      <c r="D130" s="5">
        <v>-52093804455</v>
      </c>
      <c r="E130" s="5">
        <v>-47800103092</v>
      </c>
      <c r="F130" s="5">
        <v>130221835683</v>
      </c>
      <c r="G130" s="5">
        <v>-51788836686</v>
      </c>
    </row>
    <row r="131" spans="3:18" ht="15.5" x14ac:dyDescent="0.35">
      <c r="C131" t="s">
        <v>1634</v>
      </c>
    </row>
    <row r="132" spans="3:18" ht="15.5" x14ac:dyDescent="0.35">
      <c r="C132" t="s">
        <v>1841</v>
      </c>
      <c r="L132" s="5">
        <v>-1139363180</v>
      </c>
      <c r="M132" s="5">
        <v>-1860364897</v>
      </c>
      <c r="N132" s="5">
        <v>-3945790614</v>
      </c>
      <c r="O132" s="5">
        <v>-9907526840</v>
      </c>
      <c r="P132" s="5">
        <v>-128039790321</v>
      </c>
      <c r="Q132" s="5">
        <v>-47384538366</v>
      </c>
      <c r="R132" s="5">
        <v>-198107041581</v>
      </c>
    </row>
    <row r="133" spans="3:18" ht="15.5" x14ac:dyDescent="0.35">
      <c r="C133" t="s">
        <v>696</v>
      </c>
      <c r="F133" s="5">
        <v>-134739594090</v>
      </c>
      <c r="I133" s="5">
        <v>-134739594090</v>
      </c>
      <c r="J133" s="5">
        <v>-38319258313</v>
      </c>
      <c r="K133" s="5">
        <v>-26025252111</v>
      </c>
      <c r="L133" s="5">
        <v>-12543423972</v>
      </c>
      <c r="M133" s="5">
        <v>-16198278024</v>
      </c>
      <c r="N133" s="5">
        <v>-30742561846</v>
      </c>
      <c r="O133" s="5">
        <v>-18681704761</v>
      </c>
      <c r="P133" s="5">
        <v>-2806939887</v>
      </c>
      <c r="Q133" s="5">
        <v>-10349487207</v>
      </c>
      <c r="R133" s="5">
        <v>-108335470430</v>
      </c>
    </row>
    <row r="134" spans="3:18" ht="15.5" x14ac:dyDescent="0.35">
      <c r="C134" t="s">
        <v>1518</v>
      </c>
      <c r="F134" s="5">
        <v>-134739594090</v>
      </c>
      <c r="I134" s="5">
        <v>-134739594090</v>
      </c>
      <c r="J134" s="5">
        <v>-38319258313</v>
      </c>
      <c r="K134" s="5">
        <v>-26025252111</v>
      </c>
      <c r="L134" s="5">
        <v>-13682787152</v>
      </c>
      <c r="M134" s="5">
        <v>-18058642921</v>
      </c>
      <c r="N134" s="5">
        <v>-34688352460</v>
      </c>
      <c r="O134" s="5">
        <v>-28589231601</v>
      </c>
      <c r="P134" s="5">
        <v>-130846730208</v>
      </c>
      <c r="Q134" s="5">
        <v>-57734025573</v>
      </c>
      <c r="R134" s="5">
        <v>-306442512011</v>
      </c>
    </row>
    <row r="135" spans="3:18" ht="15.5" x14ac:dyDescent="0.35">
      <c r="C135" t="s">
        <v>619</v>
      </c>
    </row>
    <row r="136" spans="3:18" ht="15.5" x14ac:dyDescent="0.35">
      <c r="C136" t="s">
        <v>1842</v>
      </c>
      <c r="D136" s="5">
        <v>9388758</v>
      </c>
      <c r="E136" s="5">
        <v>-9388758</v>
      </c>
      <c r="F136" s="5">
        <v>-9388758</v>
      </c>
      <c r="I136" s="5">
        <v>-9388758</v>
      </c>
      <c r="J136" s="5">
        <v>-364822947</v>
      </c>
      <c r="K136" s="5">
        <v>-1094092064</v>
      </c>
      <c r="L136" s="5">
        <v>-1870797536</v>
      </c>
      <c r="M136" s="5">
        <v>-2942270072</v>
      </c>
      <c r="N136" s="5">
        <v>-10228662644</v>
      </c>
      <c r="O136" s="5">
        <v>-16990323642</v>
      </c>
      <c r="P136" s="5">
        <v>-11803481881</v>
      </c>
      <c r="Q136" s="5">
        <v>-41505779475</v>
      </c>
      <c r="R136" s="5">
        <v>-55319694326</v>
      </c>
    </row>
    <row r="137" spans="3:18" ht="15.5" x14ac:dyDescent="0.35">
      <c r="C137" t="s">
        <v>1843</v>
      </c>
      <c r="D137" s="5">
        <v>384495361</v>
      </c>
      <c r="E137" s="5">
        <v>-466124037</v>
      </c>
      <c r="F137" s="5">
        <v>-438223391</v>
      </c>
      <c r="G137" s="5">
        <v>-195815082</v>
      </c>
      <c r="I137" s="5">
        <v>-1098541449</v>
      </c>
      <c r="J137" s="5">
        <v>-737338799</v>
      </c>
      <c r="K137" s="5">
        <v>-653223862</v>
      </c>
      <c r="L137" s="5">
        <v>-1671859354</v>
      </c>
      <c r="M137" s="5">
        <v>-2485951933</v>
      </c>
      <c r="N137" s="5">
        <v>-8975947812</v>
      </c>
      <c r="O137" s="5">
        <v>-13623389982</v>
      </c>
      <c r="P137" s="5">
        <v>-18887445689</v>
      </c>
      <c r="Q137" s="5">
        <v>-103644696537</v>
      </c>
      <c r="R137" s="5">
        <v>-118941387102</v>
      </c>
    </row>
    <row r="138" spans="3:18" ht="15.5" x14ac:dyDescent="0.35">
      <c r="C138" t="s">
        <v>1844</v>
      </c>
      <c r="D138" s="5">
        <v>393884119</v>
      </c>
      <c r="E138" s="5">
        <v>-475512795</v>
      </c>
      <c r="F138" s="5">
        <v>-447612149</v>
      </c>
      <c r="G138" s="5">
        <v>-195815082</v>
      </c>
      <c r="I138" s="5">
        <v>-1107930207</v>
      </c>
      <c r="J138" s="5">
        <v>-1102161746</v>
      </c>
      <c r="K138" s="5">
        <v>-1747315926</v>
      </c>
      <c r="L138" s="5">
        <v>-3542656890</v>
      </c>
      <c r="M138" s="5">
        <v>-5428222005</v>
      </c>
      <c r="N138" s="5">
        <v>-19204610456</v>
      </c>
      <c r="O138" s="5">
        <v>-30613713624</v>
      </c>
      <c r="P138" s="5">
        <v>-30690927570</v>
      </c>
      <c r="Q138" s="5">
        <v>-145150476012</v>
      </c>
      <c r="R138" s="5">
        <v>-174261081428</v>
      </c>
    </row>
    <row r="139" spans="3:18" ht="15.5" x14ac:dyDescent="0.35">
      <c r="C139" t="s">
        <v>172</v>
      </c>
      <c r="D139" s="5">
        <v>86663368</v>
      </c>
      <c r="E139" s="5">
        <v>81643594</v>
      </c>
      <c r="F139" s="5">
        <v>255026907</v>
      </c>
      <c r="I139" s="5">
        <v>255026907</v>
      </c>
      <c r="J139" s="5">
        <v>829723754</v>
      </c>
      <c r="K139" s="5">
        <v>1880223061</v>
      </c>
      <c r="L139" s="5">
        <v>127268664</v>
      </c>
      <c r="M139" s="5">
        <v>115418863</v>
      </c>
      <c r="N139" s="5">
        <v>203353942</v>
      </c>
      <c r="O139" s="5">
        <v>379752283</v>
      </c>
      <c r="P139" s="5">
        <v>1014683234</v>
      </c>
      <c r="Q139" s="5">
        <v>207624956</v>
      </c>
      <c r="R139" s="5">
        <v>340154084</v>
      </c>
    </row>
    <row r="140" spans="3:18" ht="15.5" x14ac:dyDescent="0.35">
      <c r="C140" t="s">
        <v>1845</v>
      </c>
      <c r="D140" s="5">
        <v>138500000</v>
      </c>
      <c r="E140" s="5">
        <v>-138500000</v>
      </c>
    </row>
    <row r="141" spans="3:18" ht="15.5" x14ac:dyDescent="0.35">
      <c r="C141" t="s">
        <v>1056</v>
      </c>
      <c r="P141" s="5">
        <v>3968624720</v>
      </c>
    </row>
    <row r="142" spans="3:18" ht="15.5" x14ac:dyDescent="0.35">
      <c r="C142" t="s">
        <v>411</v>
      </c>
      <c r="D142" s="5">
        <v>-489586371</v>
      </c>
      <c r="E142" s="5">
        <v>-313414733</v>
      </c>
      <c r="F142" s="5">
        <v>-3231674914</v>
      </c>
      <c r="I142" s="5">
        <v>-3231674914</v>
      </c>
      <c r="J142" s="5">
        <v>-406466527</v>
      </c>
      <c r="Q142" s="5">
        <v>-4487908348</v>
      </c>
      <c r="R142" s="5">
        <v>-6910835829</v>
      </c>
    </row>
    <row r="143" spans="3:18" ht="15.5" x14ac:dyDescent="0.35">
      <c r="C143" t="s">
        <v>91</v>
      </c>
    </row>
    <row r="144" spans="3:18" ht="15.5" x14ac:dyDescent="0.35">
      <c r="C144" t="s">
        <v>179</v>
      </c>
      <c r="D144" s="5">
        <v>-2127045203</v>
      </c>
      <c r="E144" s="5">
        <v>-2178672235</v>
      </c>
      <c r="F144" s="5">
        <v>-2766276197</v>
      </c>
      <c r="G144" s="5">
        <v>-3717225872</v>
      </c>
      <c r="I144" s="5">
        <v>-20954612811</v>
      </c>
      <c r="J144" s="5">
        <v>-46732603920</v>
      </c>
      <c r="K144" s="5">
        <v>-18337805484</v>
      </c>
      <c r="L144" s="5">
        <v>-21853047276</v>
      </c>
      <c r="M144" s="5">
        <v>-30958574965</v>
      </c>
      <c r="N144" s="5">
        <v>-28411217498</v>
      </c>
      <c r="O144" s="5">
        <v>-108699608379</v>
      </c>
      <c r="P144" s="5">
        <v>-17098816922</v>
      </c>
      <c r="Q144" s="5">
        <v>-150112859779</v>
      </c>
      <c r="R144" s="5">
        <v>-317409541349</v>
      </c>
    </row>
    <row r="145" spans="3:18" ht="15.5" x14ac:dyDescent="0.35">
      <c r="C145" t="s">
        <v>180</v>
      </c>
      <c r="D145" s="5">
        <v>-14833673720</v>
      </c>
      <c r="E145" s="5">
        <v>-14252567236</v>
      </c>
      <c r="F145" s="5">
        <v>-42378303404</v>
      </c>
      <c r="G145" s="5">
        <v>-11868151898</v>
      </c>
      <c r="I145" s="5">
        <v>-54329655302</v>
      </c>
      <c r="J145" s="5">
        <v>-37950000</v>
      </c>
      <c r="K145" s="5">
        <v>-12209900000</v>
      </c>
      <c r="M145" s="5">
        <v>145090909</v>
      </c>
      <c r="N145" s="5">
        <v>730581818</v>
      </c>
      <c r="O145" s="5">
        <v>-513346917</v>
      </c>
      <c r="P145" s="5">
        <v>-1591966648</v>
      </c>
      <c r="Q145" s="5">
        <v>-24602855094</v>
      </c>
      <c r="R145" s="5">
        <v>-41312213590</v>
      </c>
    </row>
    <row r="146" spans="3:18" ht="15.5" x14ac:dyDescent="0.35">
      <c r="C146" t="s">
        <v>1846</v>
      </c>
      <c r="P146" s="5">
        <v>-4547614068</v>
      </c>
      <c r="Q146" s="5">
        <v>-12546605300</v>
      </c>
      <c r="R146" s="5">
        <v>-75550452097</v>
      </c>
    </row>
    <row r="147" spans="3:18" ht="15.5" x14ac:dyDescent="0.35">
      <c r="C147" t="s">
        <v>1847</v>
      </c>
    </row>
    <row r="148" spans="3:18" ht="15.5" x14ac:dyDescent="0.35">
      <c r="C148" t="s">
        <v>188</v>
      </c>
      <c r="F148" s="5">
        <v>-54329655302</v>
      </c>
      <c r="I148" s="5">
        <v>-54329655302</v>
      </c>
      <c r="J148" s="5">
        <v>-37950000</v>
      </c>
      <c r="K148" s="5">
        <v>-12209900000</v>
      </c>
      <c r="M148" s="5">
        <v>9090909</v>
      </c>
    </row>
    <row r="149" spans="3:18" ht="15.5" x14ac:dyDescent="0.35">
      <c r="C149" t="s">
        <v>1848</v>
      </c>
      <c r="Q149" s="5">
        <v>-8546972824</v>
      </c>
      <c r="R149" s="5">
        <v>-12513164064</v>
      </c>
    </row>
    <row r="150" spans="3:18" ht="15.5" x14ac:dyDescent="0.35">
      <c r="C150" t="s">
        <v>1849</v>
      </c>
      <c r="M150" s="5">
        <v>180000000</v>
      </c>
      <c r="N150" s="5">
        <v>845454545</v>
      </c>
      <c r="O150" s="5">
        <v>3046305083</v>
      </c>
      <c r="Q150" s="5">
        <v>1483636363</v>
      </c>
      <c r="R150" s="5">
        <v>48229545460</v>
      </c>
    </row>
    <row r="151" spans="3:18" ht="15.5" x14ac:dyDescent="0.35">
      <c r="C151" t="s">
        <v>1850</v>
      </c>
      <c r="P151" s="5">
        <v>2978142420</v>
      </c>
      <c r="Q151" s="5">
        <v>-2311414333</v>
      </c>
      <c r="R151" s="5">
        <v>-1415528843</v>
      </c>
    </row>
    <row r="152" spans="3:18" ht="15.5" x14ac:dyDescent="0.35">
      <c r="C152" t="s">
        <v>1851</v>
      </c>
    </row>
    <row r="153" spans="3:18" ht="15.5" x14ac:dyDescent="0.35">
      <c r="C153" t="s">
        <v>1852</v>
      </c>
      <c r="D153" s="5">
        <v>-14815323720</v>
      </c>
      <c r="E153" s="5">
        <v>-14209117236</v>
      </c>
    </row>
    <row r="154" spans="3:18" ht="15.5" x14ac:dyDescent="0.35">
      <c r="C154" t="s">
        <v>182</v>
      </c>
      <c r="D154" s="5">
        <v>-18350000</v>
      </c>
      <c r="E154" s="5">
        <v>-43450000</v>
      </c>
      <c r="F154" s="5">
        <v>11951351898</v>
      </c>
      <c r="G154" s="5">
        <v>-11868151898</v>
      </c>
      <c r="M154" s="5">
        <v>-44000000</v>
      </c>
      <c r="N154" s="5">
        <v>-114872727</v>
      </c>
      <c r="O154" s="5">
        <v>-3559652000</v>
      </c>
      <c r="P154" s="5">
        <v>-22495000</v>
      </c>
      <c r="Q154" s="5">
        <v>-2681499000</v>
      </c>
      <c r="R154" s="5">
        <v>-62614046</v>
      </c>
    </row>
    <row r="155" spans="3:18" ht="15.5" x14ac:dyDescent="0.35">
      <c r="C155" t="s">
        <v>206</v>
      </c>
      <c r="D155" s="5">
        <v>-2127045203</v>
      </c>
      <c r="E155" s="5">
        <v>-2178672235</v>
      </c>
      <c r="F155" s="5">
        <v>-2766276197</v>
      </c>
      <c r="G155" s="5">
        <v>-3717225872</v>
      </c>
      <c r="I155" s="5">
        <v>-20954612811</v>
      </c>
      <c r="J155" s="5">
        <v>-46732603920</v>
      </c>
      <c r="K155" s="5">
        <v>-18337805484</v>
      </c>
      <c r="L155" s="5">
        <v>-21853047276</v>
      </c>
      <c r="M155" s="5">
        <v>-30958574965</v>
      </c>
      <c r="N155" s="5">
        <v>-28411217498</v>
      </c>
      <c r="O155" s="5">
        <v>-108699608379</v>
      </c>
      <c r="P155" s="5">
        <v>-17098816922</v>
      </c>
      <c r="Q155" s="5">
        <v>-150112859779</v>
      </c>
      <c r="R155" s="5">
        <v>-317409541349</v>
      </c>
    </row>
    <row r="156" spans="3:18" ht="15.5" x14ac:dyDescent="0.35">
      <c r="C156" t="s">
        <v>399</v>
      </c>
      <c r="D156" s="5">
        <v>-2026478772</v>
      </c>
      <c r="E156" s="5">
        <v>-1987309314</v>
      </c>
      <c r="F156" s="5">
        <v>-1398029207</v>
      </c>
      <c r="G156" s="5">
        <v>-3804843685</v>
      </c>
      <c r="I156" s="5">
        <v>-19692394787</v>
      </c>
      <c r="J156" s="5">
        <v>-13480123897</v>
      </c>
      <c r="K156" s="5">
        <v>-13689145134</v>
      </c>
      <c r="L156" s="5">
        <v>-25127161415</v>
      </c>
      <c r="M156" s="5">
        <v>-25326917268</v>
      </c>
      <c r="N156" s="5">
        <v>-19768212197</v>
      </c>
      <c r="O156" s="5">
        <v>-97003425760</v>
      </c>
      <c r="P156" s="5">
        <v>-79545924757</v>
      </c>
      <c r="Q156" s="5">
        <v>-130310271895</v>
      </c>
      <c r="R156" s="5">
        <v>-306049604741</v>
      </c>
    </row>
    <row r="157" spans="3:18" ht="15.5" x14ac:dyDescent="0.35">
      <c r="C157" t="s">
        <v>1853</v>
      </c>
      <c r="D157" s="5">
        <v>-260433821</v>
      </c>
      <c r="E157" s="5">
        <v>-75000000</v>
      </c>
      <c r="F157" s="5">
        <v>-189822352</v>
      </c>
      <c r="G157" s="5">
        <v>-184705284</v>
      </c>
      <c r="I157" s="5">
        <v>-414822352</v>
      </c>
      <c r="J157" s="5">
        <v>-4138440429</v>
      </c>
      <c r="K157" s="5">
        <v>-822268963</v>
      </c>
      <c r="L157" s="5">
        <v>-77745240</v>
      </c>
      <c r="M157" s="5">
        <v>-140632556</v>
      </c>
      <c r="N157" s="5">
        <v>-357506441</v>
      </c>
      <c r="O157" s="5">
        <v>-556554240</v>
      </c>
      <c r="P157" s="5">
        <v>-382215272</v>
      </c>
      <c r="Q157" s="5">
        <v>-4862746789</v>
      </c>
      <c r="R157" s="5">
        <v>-12802164815</v>
      </c>
    </row>
    <row r="158" spans="3:18" ht="15.5" x14ac:dyDescent="0.35">
      <c r="C158" t="s">
        <v>1854</v>
      </c>
      <c r="D158" s="5">
        <v>433556932</v>
      </c>
      <c r="E158" s="5">
        <v>229648108</v>
      </c>
      <c r="F158" s="5">
        <v>-424196859</v>
      </c>
      <c r="G158" s="5">
        <v>190951269</v>
      </c>
      <c r="O158" s="5">
        <v>713396297</v>
      </c>
      <c r="P158" s="5">
        <v>-2187450237</v>
      </c>
      <c r="Q158" s="5">
        <v>-1689841095</v>
      </c>
      <c r="R158" s="5">
        <v>1442228207</v>
      </c>
    </row>
    <row r="159" spans="3:18" ht="15.5" x14ac:dyDescent="0.35">
      <c r="C159" t="s">
        <v>637</v>
      </c>
      <c r="D159" s="5">
        <v>-150000000</v>
      </c>
      <c r="F159" s="5">
        <v>-209895672</v>
      </c>
      <c r="G159" s="5">
        <v>150000000</v>
      </c>
      <c r="I159" s="5">
        <v>-209895672</v>
      </c>
      <c r="J159" s="5">
        <v>-21949393789</v>
      </c>
      <c r="K159" s="5">
        <v>-455838395</v>
      </c>
      <c r="L159" s="5">
        <v>-443278778</v>
      </c>
      <c r="M159" s="5">
        <v>-149277145</v>
      </c>
    </row>
    <row r="160" spans="3:18" ht="15.5" x14ac:dyDescent="0.35">
      <c r="C160" t="s">
        <v>1566</v>
      </c>
      <c r="D160" s="5">
        <v>164913521</v>
      </c>
      <c r="E160" s="5">
        <v>-164913521</v>
      </c>
      <c r="F160" s="5">
        <v>-239685701</v>
      </c>
      <c r="G160" s="5">
        <v>-60314299</v>
      </c>
      <c r="I160" s="5">
        <v>-300000000</v>
      </c>
      <c r="J160" s="5">
        <v>-7119645805</v>
      </c>
      <c r="K160" s="5">
        <v>-3370552992</v>
      </c>
      <c r="L160" s="5">
        <v>3795138157</v>
      </c>
      <c r="M160" s="5">
        <v>-5341747996</v>
      </c>
      <c r="N160" s="5">
        <v>-8285498860</v>
      </c>
      <c r="O160" s="5">
        <v>-11853024676</v>
      </c>
      <c r="P160" s="5">
        <v>-11222013856</v>
      </c>
      <c r="Q160" s="5">
        <v>-13250000000</v>
      </c>
    </row>
    <row r="161" spans="2:18" ht="15.5" x14ac:dyDescent="0.35">
      <c r="C161" t="s">
        <v>1855</v>
      </c>
      <c r="P161" s="5">
        <v>50135492000</v>
      </c>
    </row>
    <row r="162" spans="2:18" ht="15.5" x14ac:dyDescent="0.35">
      <c r="C162" t="s">
        <v>1856</v>
      </c>
      <c r="D162" s="5">
        <v>-288603063</v>
      </c>
      <c r="E162" s="5">
        <v>-181097508</v>
      </c>
      <c r="F162" s="5">
        <v>-304646406</v>
      </c>
      <c r="G162" s="5">
        <v>-8313873</v>
      </c>
      <c r="I162" s="5">
        <v>-337500000</v>
      </c>
      <c r="J162" s="5">
        <v>-45000000</v>
      </c>
    </row>
    <row r="163" spans="2:18" ht="15.5" x14ac:dyDescent="0.35">
      <c r="C163" t="s">
        <v>1857</v>
      </c>
      <c r="P163" s="5">
        <v>-1530000000</v>
      </c>
    </row>
    <row r="164" spans="2:18" ht="15.5" x14ac:dyDescent="0.35">
      <c r="C164" t="s">
        <v>157</v>
      </c>
      <c r="P164" s="5">
        <v>27633295200</v>
      </c>
    </row>
    <row r="165" spans="2:18" ht="15.5" x14ac:dyDescent="0.35">
      <c r="C165" t="s">
        <v>224</v>
      </c>
      <c r="D165" s="5">
        <v>-3155621064</v>
      </c>
      <c r="E165" s="5">
        <v>-189279789</v>
      </c>
      <c r="F165" s="5">
        <v>-3214554150</v>
      </c>
      <c r="G165" s="5">
        <v>-1513592961</v>
      </c>
      <c r="I165" s="5">
        <v>-25450086596</v>
      </c>
      <c r="J165" s="5">
        <v>-30183132026</v>
      </c>
      <c r="K165" s="5">
        <v>54784979393</v>
      </c>
      <c r="L165" s="5">
        <v>23521462149</v>
      </c>
      <c r="M165" s="5">
        <v>3592148518</v>
      </c>
      <c r="N165" s="5">
        <v>-15855699797</v>
      </c>
      <c r="O165" s="5">
        <v>-50263677116</v>
      </c>
      <c r="P165" s="5">
        <v>41099899698</v>
      </c>
      <c r="Q165" s="5">
        <v>15860742418</v>
      </c>
      <c r="R165" s="5">
        <v>8717752457</v>
      </c>
    </row>
    <row r="166" spans="2:18" ht="15.5" x14ac:dyDescent="0.35">
      <c r="C166" t="s">
        <v>225</v>
      </c>
      <c r="E166" s="5">
        <v>35466698036</v>
      </c>
      <c r="F166" s="5">
        <v>60290882865</v>
      </c>
      <c r="I166" s="5">
        <v>60290882865</v>
      </c>
      <c r="J166" s="5">
        <v>88735546423</v>
      </c>
      <c r="K166" s="5">
        <v>33641356257</v>
      </c>
      <c r="L166" s="5">
        <v>11763130207</v>
      </c>
      <c r="M166" s="5">
        <v>8210838527</v>
      </c>
      <c r="N166" s="5">
        <v>23992333426</v>
      </c>
      <c r="O166" s="5">
        <v>72804857330</v>
      </c>
      <c r="P166" s="5">
        <v>31518298387</v>
      </c>
      <c r="Q166" s="5">
        <v>15695496948</v>
      </c>
      <c r="R166" s="5">
        <v>7134981542</v>
      </c>
    </row>
    <row r="167" spans="2:18" ht="15.5" x14ac:dyDescent="0.35">
      <c r="C167" t="s">
        <v>375</v>
      </c>
      <c r="D167" s="5">
        <v>542136368</v>
      </c>
      <c r="E167" s="5">
        <v>136431130</v>
      </c>
      <c r="F167" s="5">
        <v>625901767</v>
      </c>
      <c r="I167" s="5">
        <v>625901767</v>
      </c>
      <c r="J167" s="5">
        <v>1738468468</v>
      </c>
      <c r="K167" s="5">
        <v>309210773</v>
      </c>
      <c r="L167" s="5">
        <v>-1643236099</v>
      </c>
      <c r="M167" s="5">
        <v>-39856838</v>
      </c>
      <c r="N167" s="5">
        <v>74204898</v>
      </c>
      <c r="O167" s="5">
        <v>1451153213</v>
      </c>
      <c r="P167" s="5">
        <v>186659245</v>
      </c>
      <c r="Q167" s="5">
        <v>-37940979</v>
      </c>
      <c r="R167" s="5">
        <v>-157237051</v>
      </c>
    </row>
    <row r="168" spans="2:18" ht="15.5" x14ac:dyDescent="0.35">
      <c r="C168" t="s">
        <v>226</v>
      </c>
      <c r="D168" s="5">
        <v>-2613484696</v>
      </c>
      <c r="E168" s="5">
        <v>35413849377</v>
      </c>
      <c r="F168" s="5">
        <v>-3143493194</v>
      </c>
      <c r="G168" s="5">
        <v>-1252273268</v>
      </c>
      <c r="I168" s="5">
        <v>35466698036</v>
      </c>
      <c r="J168" s="5">
        <v>60290882865</v>
      </c>
      <c r="K168" s="5">
        <v>88735546423</v>
      </c>
      <c r="L168" s="5">
        <v>33641356257</v>
      </c>
      <c r="M168" s="5">
        <v>11763130207</v>
      </c>
      <c r="N168" s="5">
        <v>8210838527</v>
      </c>
      <c r="O168" s="5">
        <v>23992333427</v>
      </c>
      <c r="P168" s="5">
        <v>72804857330</v>
      </c>
      <c r="Q168" s="5">
        <v>31518298387</v>
      </c>
      <c r="R168" s="5">
        <v>15695496948</v>
      </c>
    </row>
    <row r="170" spans="2:18" ht="15.5" x14ac:dyDescent="0.35">
      <c r="B170" t="s">
        <v>227</v>
      </c>
      <c r="C170" t="s">
        <v>12</v>
      </c>
      <c r="D170" s="5">
        <v>1520000000</v>
      </c>
      <c r="E170" s="5">
        <v>1520000000</v>
      </c>
      <c r="F170" s="5">
        <v>1520000000</v>
      </c>
      <c r="G170" s="5">
        <v>1520000000</v>
      </c>
      <c r="I170" s="5">
        <v>1520000000</v>
      </c>
      <c r="J170" s="5">
        <v>1520000000</v>
      </c>
      <c r="K170" s="5">
        <v>1520000000</v>
      </c>
      <c r="L170" s="5">
        <v>1520000000</v>
      </c>
      <c r="M170" s="5">
        <v>1520000000</v>
      </c>
      <c r="N170" s="5">
        <v>1520000000</v>
      </c>
      <c r="O170" s="5">
        <v>1520000000</v>
      </c>
      <c r="P170" s="5">
        <v>1520000000</v>
      </c>
      <c r="Q170" s="5">
        <v>3170000000</v>
      </c>
      <c r="R170" s="5">
        <v>3170000000</v>
      </c>
    </row>
    <row r="171" spans="2:18" ht="15.5" x14ac:dyDescent="0.35">
      <c r="C171" t="s">
        <v>228</v>
      </c>
      <c r="D171" s="6">
        <v>6.47</v>
      </c>
      <c r="E171" s="6">
        <v>-2.46</v>
      </c>
      <c r="F171" s="6">
        <v>-7.24</v>
      </c>
      <c r="G171" s="6">
        <v>1.87</v>
      </c>
    </row>
    <row r="172" spans="2:18" ht="15.5" x14ac:dyDescent="0.35">
      <c r="C172" t="s">
        <v>229</v>
      </c>
      <c r="D172" s="6">
        <v>9.74</v>
      </c>
      <c r="E172" s="6">
        <v>-32.520000000000003</v>
      </c>
      <c r="F172" s="6">
        <v>-33.43</v>
      </c>
      <c r="G172" s="6">
        <v>48.13</v>
      </c>
    </row>
    <row r="173" spans="2:18" ht="15.5" x14ac:dyDescent="0.35">
      <c r="C173" t="s">
        <v>73</v>
      </c>
      <c r="D173" s="6">
        <v>1.7</v>
      </c>
      <c r="E173" s="6">
        <v>2.25</v>
      </c>
      <c r="F173" s="6">
        <v>6.49</v>
      </c>
      <c r="G173" s="6">
        <v>1.98</v>
      </c>
    </row>
    <row r="174" spans="2:18" ht="15.5" x14ac:dyDescent="0.35">
      <c r="C174" t="s">
        <v>230</v>
      </c>
      <c r="D174" s="5">
        <v>13830000000</v>
      </c>
      <c r="E174" s="5">
        <v>5720000000</v>
      </c>
      <c r="F174" s="5">
        <v>9780000000</v>
      </c>
      <c r="G174" s="5">
        <v>28940000000</v>
      </c>
    </row>
    <row r="175" spans="2:18" ht="15.5" x14ac:dyDescent="0.35">
      <c r="C175" t="s">
        <v>231</v>
      </c>
      <c r="D175" s="6">
        <v>1.9900000000000001E-2</v>
      </c>
      <c r="E175" s="6">
        <v>-7.6E-3</v>
      </c>
      <c r="F175" s="6">
        <v>-2.1899999999999999E-2</v>
      </c>
      <c r="G175" s="6">
        <v>5.6999999999999993E-3</v>
      </c>
    </row>
    <row r="176" spans="2:18" ht="15.5" x14ac:dyDescent="0.35">
      <c r="C176" t="s">
        <v>232</v>
      </c>
      <c r="D176" s="6">
        <v>-1.2800000000000001E-2</v>
      </c>
      <c r="E176" s="6">
        <v>4.7999999999999996E-3</v>
      </c>
      <c r="F176" s="6">
        <v>1.4199999999999999E-2</v>
      </c>
      <c r="G176" s="6">
        <v>-3.7000000000000002E-3</v>
      </c>
    </row>
    <row r="177" spans="3:7" ht="15.5" x14ac:dyDescent="0.35">
      <c r="C177" t="s">
        <v>233</v>
      </c>
      <c r="D177" s="6">
        <v>5.7000000000000002E-2</v>
      </c>
      <c r="E177" s="6">
        <v>-7.6E-3</v>
      </c>
      <c r="F177" s="6">
        <v>1.4800000000000001E-2</v>
      </c>
      <c r="G177" s="6">
        <v>0.44429999999999997</v>
      </c>
    </row>
    <row r="178" spans="3:7" ht="15.5" x14ac:dyDescent="0.35">
      <c r="C178" t="s">
        <v>234</v>
      </c>
      <c r="D178" s="6">
        <v>2.41</v>
      </c>
      <c r="E178" s="6">
        <v>-0.32</v>
      </c>
      <c r="F178" s="6">
        <v>2.54</v>
      </c>
      <c r="G178" s="6">
        <v>2.2799999999999998</v>
      </c>
    </row>
    <row r="179" spans="3:7" ht="15.5" x14ac:dyDescent="0.35">
      <c r="C179" t="s">
        <v>235</v>
      </c>
      <c r="D179" s="5">
        <v>-768000000000</v>
      </c>
      <c r="E179" s="5">
        <v>-778000000000</v>
      </c>
      <c r="F179" s="5">
        <v>-774000000000</v>
      </c>
      <c r="G179" s="5">
        <v>-763000000000</v>
      </c>
    </row>
    <row r="180" spans="3:7" ht="15.5" x14ac:dyDescent="0.35">
      <c r="C180" t="s">
        <v>236</v>
      </c>
      <c r="D180" s="6">
        <v>-0.12</v>
      </c>
      <c r="E180" s="6">
        <v>-0.16</v>
      </c>
      <c r="F180" s="6">
        <v>-0.47</v>
      </c>
      <c r="G180" s="6">
        <v>-0.18</v>
      </c>
    </row>
    <row r="181" spans="3:7" ht="15.5" x14ac:dyDescent="0.35">
      <c r="C181" t="s">
        <v>237</v>
      </c>
      <c r="D181" s="6">
        <v>-506.06</v>
      </c>
      <c r="E181" s="6">
        <v>-512.53</v>
      </c>
      <c r="F181" s="6">
        <v>-510.07</v>
      </c>
      <c r="G181" s="6">
        <v>-502.9</v>
      </c>
    </row>
    <row r="182" spans="3:7" ht="15.5" x14ac:dyDescent="0.35">
      <c r="C182" t="s">
        <v>238</v>
      </c>
      <c r="D182" s="6">
        <v>-0.12</v>
      </c>
      <c r="E182" s="6">
        <v>-0.16</v>
      </c>
      <c r="F182" s="6">
        <v>-0.47</v>
      </c>
      <c r="G182" s="6">
        <v>-0.18</v>
      </c>
    </row>
    <row r="183" spans="3:7" ht="15.5" x14ac:dyDescent="0.35">
      <c r="C183" t="s">
        <v>239</v>
      </c>
      <c r="D183" s="6">
        <v>-506.06</v>
      </c>
      <c r="E183" s="6">
        <v>-512.53</v>
      </c>
      <c r="F183" s="6">
        <v>-510.07</v>
      </c>
      <c r="G183" s="6">
        <v>-502.9</v>
      </c>
    </row>
    <row r="184" spans="3:7" ht="15.5" x14ac:dyDescent="0.35">
      <c r="C184" t="s">
        <v>240</v>
      </c>
      <c r="D184" s="5">
        <v>77000000000</v>
      </c>
      <c r="E184" s="5">
        <v>75000000000</v>
      </c>
      <c r="F184" s="5">
        <v>72000000000</v>
      </c>
      <c r="G184" s="5">
        <v>71000000000</v>
      </c>
    </row>
    <row r="185" spans="3:7" ht="15.5" x14ac:dyDescent="0.35">
      <c r="C185" t="s">
        <v>241</v>
      </c>
      <c r="D185" s="5">
        <v>515000000000</v>
      </c>
      <c r="E185" s="5">
        <v>514000000000</v>
      </c>
      <c r="F185" s="5">
        <v>518000000000</v>
      </c>
      <c r="G185" s="5">
        <v>523000000000</v>
      </c>
    </row>
    <row r="186" spans="3:7" ht="15.5" x14ac:dyDescent="0.35">
      <c r="C186" t="s">
        <v>242</v>
      </c>
      <c r="D186" s="5">
        <v>-768000000000</v>
      </c>
      <c r="E186" s="5">
        <v>-778000000000</v>
      </c>
      <c r="F186" s="5">
        <v>-774000000000</v>
      </c>
      <c r="G186" s="5">
        <v>-763000000000</v>
      </c>
    </row>
    <row r="187" spans="3:7" ht="15.5" x14ac:dyDescent="0.35">
      <c r="C187" t="s">
        <v>24</v>
      </c>
      <c r="D187" s="5">
        <v>592000000000</v>
      </c>
      <c r="E187" s="5">
        <v>589000000000</v>
      </c>
      <c r="F187" s="5">
        <v>590000000000</v>
      </c>
      <c r="G187" s="5">
        <v>594000000000</v>
      </c>
    </row>
    <row r="188" spans="3:7" ht="15.5" x14ac:dyDescent="0.35">
      <c r="C188" t="s">
        <v>21</v>
      </c>
      <c r="D188" s="5">
        <v>559000000000</v>
      </c>
      <c r="E188" s="5">
        <v>554000000000</v>
      </c>
      <c r="F188" s="5">
        <v>554000000000</v>
      </c>
      <c r="G188" s="5">
        <v>555000000000</v>
      </c>
    </row>
    <row r="189" spans="3:7" ht="15.5" x14ac:dyDescent="0.35">
      <c r="C189" t="s">
        <v>243</v>
      </c>
      <c r="D189" s="5">
        <v>-262000000000</v>
      </c>
      <c r="E189" s="5">
        <v>-274000000000</v>
      </c>
      <c r="F189" s="5">
        <v>-272000000000</v>
      </c>
      <c r="G189" s="5">
        <v>-356000000000</v>
      </c>
    </row>
    <row r="190" spans="3:7" ht="15.5" x14ac:dyDescent="0.35">
      <c r="C190" t="s">
        <v>244</v>
      </c>
      <c r="D190" s="5">
        <v>12000000000</v>
      </c>
      <c r="E190" s="5">
        <v>15000000000</v>
      </c>
      <c r="F190" s="5">
        <v>39000000000</v>
      </c>
      <c r="G190" s="5">
        <v>7000000000</v>
      </c>
    </row>
    <row r="191" spans="3:7" ht="15.5" x14ac:dyDescent="0.35">
      <c r="C191" t="s">
        <v>245</v>
      </c>
      <c r="D191" s="5">
        <v>0</v>
      </c>
      <c r="E191" s="5">
        <v>0</v>
      </c>
      <c r="F191" s="5">
        <v>12000000000</v>
      </c>
      <c r="G191" s="5">
        <v>-12000000000</v>
      </c>
    </row>
    <row r="192" spans="3:7" ht="15.5" x14ac:dyDescent="0.35">
      <c r="C192" t="s">
        <v>13</v>
      </c>
      <c r="D192" s="5">
        <v>12000000000</v>
      </c>
      <c r="E192" s="5">
        <v>15000000000</v>
      </c>
      <c r="F192" s="5">
        <v>51000000000</v>
      </c>
      <c r="G192" s="5">
        <v>-4000000000</v>
      </c>
    </row>
    <row r="193" spans="3:18" ht="15.5" x14ac:dyDescent="0.35">
      <c r="C193" t="s">
        <v>16</v>
      </c>
      <c r="D193" s="6">
        <v>7.94</v>
      </c>
      <c r="E193" s="6">
        <v>9.94</v>
      </c>
      <c r="F193" s="6">
        <v>33.64</v>
      </c>
      <c r="G193" s="6">
        <v>-2.95</v>
      </c>
    </row>
    <row r="194" spans="3:18" ht="15.5" x14ac:dyDescent="0.35">
      <c r="C194" t="s">
        <v>58</v>
      </c>
      <c r="I194" s="6">
        <v>-27.43</v>
      </c>
      <c r="J194" s="6">
        <v>-66.77</v>
      </c>
      <c r="K194" s="6">
        <v>-44.68</v>
      </c>
      <c r="L194" s="6">
        <v>-27.35</v>
      </c>
      <c r="M194" s="6">
        <v>-132.33000000000001</v>
      </c>
      <c r="N194" s="6">
        <v>-394.18</v>
      </c>
      <c r="O194" s="6">
        <v>-77.72</v>
      </c>
      <c r="P194" s="6">
        <v>-109.45</v>
      </c>
      <c r="Q194" s="6">
        <v>-67.930000000000007</v>
      </c>
      <c r="R194" s="6">
        <v>-75.290000000000006</v>
      </c>
    </row>
    <row r="195" spans="3:18" ht="15.5" x14ac:dyDescent="0.35">
      <c r="C195" t="s">
        <v>72</v>
      </c>
      <c r="I195" s="6">
        <v>-8.82</v>
      </c>
      <c r="J195" s="6">
        <v>-0.21</v>
      </c>
      <c r="K195" s="6">
        <v>-0.4</v>
      </c>
      <c r="L195" s="6">
        <v>-3.55</v>
      </c>
      <c r="M195" s="6">
        <v>-0.41</v>
      </c>
      <c r="N195" s="6">
        <v>-0.68</v>
      </c>
      <c r="O195" s="6">
        <v>-3.11</v>
      </c>
      <c r="P195" s="6">
        <v>-2.41</v>
      </c>
      <c r="Q195" s="6">
        <v>-0.54</v>
      </c>
      <c r="R195" s="6">
        <v>-0.46</v>
      </c>
    </row>
    <row r="196" spans="3:18" ht="15.5" x14ac:dyDescent="0.35">
      <c r="C196" t="s">
        <v>75</v>
      </c>
      <c r="I196" s="6">
        <v>1.83</v>
      </c>
      <c r="J196" s="6">
        <v>0.78</v>
      </c>
      <c r="K196" s="6">
        <v>6.54</v>
      </c>
      <c r="L196" s="6">
        <v>4.54</v>
      </c>
      <c r="M196" s="6">
        <v>6.71</v>
      </c>
      <c r="N196" s="6">
        <v>-11.03</v>
      </c>
      <c r="O196" s="6">
        <v>2.15</v>
      </c>
      <c r="P196" s="6">
        <v>-5.03</v>
      </c>
      <c r="Q196" s="6">
        <v>-2.21</v>
      </c>
      <c r="R196" s="6">
        <v>1.05</v>
      </c>
    </row>
    <row r="197" spans="3:18" ht="15.5" x14ac:dyDescent="0.35">
      <c r="C197" t="s">
        <v>246</v>
      </c>
      <c r="I197" s="5">
        <v>46390000000</v>
      </c>
      <c r="J197" s="5">
        <v>-23830000000</v>
      </c>
      <c r="K197" s="5">
        <v>-17660000000</v>
      </c>
      <c r="L197" s="5">
        <v>-240000000</v>
      </c>
      <c r="M197" s="5">
        <v>-140440000000</v>
      </c>
      <c r="N197" s="5">
        <v>-566830000000</v>
      </c>
      <c r="O197" s="5">
        <v>-88440000000</v>
      </c>
      <c r="P197" s="5">
        <v>-188730000000</v>
      </c>
    </row>
    <row r="198" spans="3:18" ht="15.5" x14ac:dyDescent="0.35">
      <c r="C198" t="s">
        <v>247</v>
      </c>
      <c r="I198" s="6">
        <v>-8.3100000000000007E-2</v>
      </c>
      <c r="J198" s="6">
        <v>-0.251</v>
      </c>
      <c r="K198" s="6">
        <v>-0.14349999999999999</v>
      </c>
      <c r="L198" s="6">
        <v>-7.9500000000000001E-2</v>
      </c>
      <c r="M198" s="6">
        <v>-0.33909999999999996</v>
      </c>
      <c r="N198" s="6">
        <v>-0.6823999999999999</v>
      </c>
      <c r="O198" s="6">
        <v>-7.8799999999999995E-2</v>
      </c>
      <c r="P198" s="6">
        <v>-8.7300000000000003E-2</v>
      </c>
      <c r="Q198" s="6">
        <v>-0.10220000000000001</v>
      </c>
      <c r="R198" s="6">
        <v>-9.8100000000000007E-2</v>
      </c>
    </row>
    <row r="199" spans="3:18" ht="15.5" x14ac:dyDescent="0.35">
      <c r="C199" t="s">
        <v>248</v>
      </c>
      <c r="I199" s="6">
        <v>5.3800000000000001E-2</v>
      </c>
      <c r="J199" s="6">
        <v>0.13830000000000001</v>
      </c>
      <c r="K199" s="6">
        <v>0.1074</v>
      </c>
      <c r="L199" s="6">
        <v>7.3700000000000002E-2</v>
      </c>
      <c r="M199" s="6">
        <v>0.38479999999999998</v>
      </c>
      <c r="N199" s="6">
        <v>1.8556999999999999</v>
      </c>
      <c r="O199" s="6">
        <v>-0.42829999999999996</v>
      </c>
      <c r="P199" s="6">
        <v>-0.42219999999999996</v>
      </c>
      <c r="Q199" s="6">
        <v>-1.6869000000000001</v>
      </c>
      <c r="R199" s="6">
        <v>-0.70299999999999996</v>
      </c>
    </row>
    <row r="200" spans="3:18" ht="15.5" x14ac:dyDescent="0.35">
      <c r="C200" t="s">
        <v>249</v>
      </c>
      <c r="I200" s="6">
        <v>0.20250000000000001</v>
      </c>
      <c r="J200" s="6">
        <v>-0.1066</v>
      </c>
      <c r="K200" s="6">
        <v>-4.7199999999999999E-2</v>
      </c>
      <c r="L200" s="6">
        <v>-5.9999999999999995E-4</v>
      </c>
      <c r="M200" s="6">
        <v>-0.2437</v>
      </c>
      <c r="N200" s="6">
        <v>-0.56269999999999998</v>
      </c>
      <c r="O200" s="6">
        <v>-6.0999999999999999E-2</v>
      </c>
      <c r="P200" s="6">
        <v>-0.12539999999999998</v>
      </c>
      <c r="Q200" s="6">
        <v>-0.1188</v>
      </c>
      <c r="R200" s="6">
        <v>-0.13449999999999998</v>
      </c>
    </row>
    <row r="201" spans="3:18" ht="15.5" x14ac:dyDescent="0.35">
      <c r="C201" t="s">
        <v>250</v>
      </c>
      <c r="I201" s="6">
        <v>1.03</v>
      </c>
      <c r="J201" s="6">
        <v>-0.65</v>
      </c>
      <c r="K201" s="6">
        <v>-0.61</v>
      </c>
      <c r="L201" s="6">
        <v>-0.05</v>
      </c>
      <c r="M201" s="6">
        <v>-15.6</v>
      </c>
      <c r="N201" s="6">
        <v>-42.89</v>
      </c>
      <c r="O201" s="6">
        <v>-3.67</v>
      </c>
      <c r="P201" s="6">
        <v>-41.25</v>
      </c>
      <c r="Q201" s="6">
        <v>-1.74</v>
      </c>
      <c r="R201" s="6">
        <v>-0.96</v>
      </c>
    </row>
    <row r="202" spans="3:18" ht="15.5" x14ac:dyDescent="0.35">
      <c r="C202" t="s">
        <v>69</v>
      </c>
      <c r="I202" s="6">
        <v>-0.47</v>
      </c>
      <c r="J202" s="6">
        <v>-0.03</v>
      </c>
      <c r="K202" s="6">
        <v>-0.04</v>
      </c>
      <c r="L202" s="6">
        <v>-0.26</v>
      </c>
      <c r="M202" s="6">
        <v>-0.16</v>
      </c>
      <c r="N202" s="6">
        <v>-1.27</v>
      </c>
      <c r="O202" s="6">
        <v>1.33</v>
      </c>
      <c r="P202" s="6">
        <v>1.02</v>
      </c>
      <c r="Q202" s="6">
        <v>0.92</v>
      </c>
      <c r="R202" s="6">
        <v>0.33</v>
      </c>
    </row>
    <row r="203" spans="3:18" ht="15.5" x14ac:dyDescent="0.35">
      <c r="C203" t="s">
        <v>66</v>
      </c>
      <c r="I203" s="6">
        <v>-510.07</v>
      </c>
      <c r="J203" s="6">
        <v>-482.71</v>
      </c>
      <c r="K203" s="6">
        <v>-415.95</v>
      </c>
      <c r="L203" s="6">
        <v>-371.27</v>
      </c>
      <c r="M203" s="6">
        <v>-343.92</v>
      </c>
      <c r="N203" s="6">
        <v>-212.42</v>
      </c>
      <c r="O203" s="6">
        <v>181.48</v>
      </c>
      <c r="P203" s="6">
        <v>259.23</v>
      </c>
      <c r="Q203" s="6">
        <v>40.270000000000003</v>
      </c>
      <c r="R203" s="6">
        <v>107.11</v>
      </c>
    </row>
    <row r="204" spans="3:18" ht="15.5" x14ac:dyDescent="0.35">
      <c r="C204" t="s">
        <v>251</v>
      </c>
      <c r="I204" s="6">
        <v>-0.47</v>
      </c>
      <c r="J204" s="6">
        <v>-0.03</v>
      </c>
      <c r="K204" s="6">
        <v>-0.04</v>
      </c>
      <c r="L204" s="6">
        <v>-0.26</v>
      </c>
      <c r="M204" s="6">
        <v>-0.16</v>
      </c>
      <c r="N204" s="6">
        <v>-1.27</v>
      </c>
      <c r="O204" s="6">
        <v>1.33</v>
      </c>
      <c r="P204" s="6">
        <v>1.02</v>
      </c>
      <c r="Q204" s="6">
        <v>0.92</v>
      </c>
      <c r="R204" s="6">
        <v>0.33</v>
      </c>
    </row>
    <row r="205" spans="3:18" ht="15.5" x14ac:dyDescent="0.35">
      <c r="C205" t="s">
        <v>252</v>
      </c>
      <c r="I205" s="6">
        <v>-510.07</v>
      </c>
      <c r="J205" s="6">
        <v>-482.71</v>
      </c>
      <c r="K205" s="6">
        <v>-415.95</v>
      </c>
      <c r="L205" s="6">
        <v>-371.27</v>
      </c>
      <c r="M205" s="6">
        <v>-343.92</v>
      </c>
      <c r="N205" s="6">
        <v>-212.42</v>
      </c>
      <c r="O205" s="6">
        <v>181.48</v>
      </c>
      <c r="P205" s="6">
        <v>259.23</v>
      </c>
      <c r="Q205" s="6">
        <v>40.270000000000003</v>
      </c>
      <c r="R205" s="6">
        <v>107.11</v>
      </c>
    </row>
    <row r="206" spans="3:18" ht="15.5" x14ac:dyDescent="0.35">
      <c r="C206" t="s">
        <v>253</v>
      </c>
      <c r="I206" s="5">
        <v>72000000000</v>
      </c>
      <c r="J206" s="5">
        <v>57000000000</v>
      </c>
      <c r="K206" s="5">
        <v>45000000000</v>
      </c>
      <c r="L206" s="5">
        <v>37000000000</v>
      </c>
      <c r="R206" s="5">
        <v>31000000000</v>
      </c>
    </row>
    <row r="207" spans="3:18" ht="15.5" x14ac:dyDescent="0.35">
      <c r="C207" t="s">
        <v>254</v>
      </c>
      <c r="I207" s="5">
        <v>518000000000</v>
      </c>
      <c r="J207" s="5">
        <v>551000000000</v>
      </c>
      <c r="K207" s="5">
        <v>601000000000</v>
      </c>
      <c r="L207" s="5">
        <v>628000000000</v>
      </c>
      <c r="M207" s="5">
        <v>684000000000</v>
      </c>
      <c r="N207" s="5">
        <v>711000000000</v>
      </c>
      <c r="O207" s="5">
        <v>730000000000</v>
      </c>
      <c r="P207" s="5">
        <v>887000000000</v>
      </c>
      <c r="Q207" s="5">
        <v>949000000000</v>
      </c>
      <c r="R207" s="5">
        <v>1073000000000</v>
      </c>
    </row>
    <row r="208" spans="3:18" ht="15.5" x14ac:dyDescent="0.35">
      <c r="C208" t="s">
        <v>26</v>
      </c>
      <c r="I208" s="5">
        <v>590000000000</v>
      </c>
      <c r="J208" s="5">
        <v>609000000000</v>
      </c>
      <c r="K208" s="5">
        <v>646000000000</v>
      </c>
      <c r="L208" s="5">
        <v>665000000000</v>
      </c>
      <c r="M208" s="5">
        <v>684000000000</v>
      </c>
      <c r="N208" s="5">
        <v>711000000000</v>
      </c>
      <c r="O208" s="5">
        <v>730000000000</v>
      </c>
      <c r="P208" s="5">
        <v>887000000000</v>
      </c>
      <c r="Q208" s="5">
        <v>949000000000</v>
      </c>
      <c r="R208" s="5">
        <v>1104000000000</v>
      </c>
    </row>
    <row r="209" spans="3:18" ht="15.5" x14ac:dyDescent="0.35">
      <c r="C209" t="s">
        <v>23</v>
      </c>
      <c r="I209" s="5">
        <v>554000000000</v>
      </c>
      <c r="J209" s="5">
        <v>549000000000</v>
      </c>
      <c r="K209" s="5">
        <v>558000000000</v>
      </c>
      <c r="L209" s="5">
        <v>632000000000</v>
      </c>
      <c r="M209" s="5">
        <v>673000000000</v>
      </c>
      <c r="N209" s="5">
        <v>703000000000</v>
      </c>
      <c r="O209" s="5">
        <v>706000000000</v>
      </c>
      <c r="P209" s="5">
        <v>814000000000</v>
      </c>
      <c r="Q209" s="5">
        <v>914000000000</v>
      </c>
      <c r="R209" s="5">
        <v>1087000000000</v>
      </c>
    </row>
    <row r="210" spans="3:18" ht="15.5" x14ac:dyDescent="0.35">
      <c r="C210" t="s">
        <v>255</v>
      </c>
      <c r="I210" s="5">
        <v>-272000000000</v>
      </c>
      <c r="J210" s="5">
        <v>-164000000000</v>
      </c>
      <c r="K210" s="5">
        <v>-52000000000</v>
      </c>
      <c r="L210" s="5">
        <v>-60000000000</v>
      </c>
      <c r="M210" s="5">
        <v>-84000000000</v>
      </c>
      <c r="N210" s="5">
        <v>-76000000000</v>
      </c>
      <c r="O210" s="5">
        <v>34000000000</v>
      </c>
      <c r="P210" s="5">
        <v>223000000000</v>
      </c>
      <c r="Q210" s="5">
        <v>-34000000000</v>
      </c>
      <c r="R210" s="5">
        <v>235000000000</v>
      </c>
    </row>
    <row r="211" spans="3:18" ht="15.5" x14ac:dyDescent="0.35">
      <c r="C211" t="s">
        <v>256</v>
      </c>
      <c r="I211" s="5">
        <v>50000000000</v>
      </c>
      <c r="J211" s="5">
        <v>17000000000</v>
      </c>
      <c r="K211" s="5">
        <v>85000000000</v>
      </c>
      <c r="L211" s="5">
        <v>45000000000</v>
      </c>
      <c r="M211" s="5">
        <v>34000000000</v>
      </c>
      <c r="N211" s="5">
        <v>12000000000</v>
      </c>
      <c r="O211" s="5">
        <v>59000000000</v>
      </c>
      <c r="P211" s="5">
        <v>60000000000</v>
      </c>
      <c r="Q211" s="5">
        <v>191000000000</v>
      </c>
      <c r="R211" s="5">
        <v>367000000000</v>
      </c>
    </row>
    <row r="212" spans="3:18" ht="15.5" x14ac:dyDescent="0.35">
      <c r="C212" t="s">
        <v>257</v>
      </c>
      <c r="M212" s="5">
        <v>0</v>
      </c>
      <c r="N212" s="5">
        <v>0</v>
      </c>
      <c r="O212" s="5">
        <v>-4000000000</v>
      </c>
      <c r="P212" s="5">
        <v>-5000000000</v>
      </c>
      <c r="Q212" s="5">
        <v>-15000000000</v>
      </c>
      <c r="R212" s="5">
        <v>-76000000000</v>
      </c>
    </row>
    <row r="213" spans="3:18" ht="15.5" x14ac:dyDescent="0.35">
      <c r="C213" t="s">
        <v>15</v>
      </c>
      <c r="I213" s="5">
        <v>50000000000</v>
      </c>
      <c r="J213" s="5">
        <v>17000000000</v>
      </c>
      <c r="K213" s="5">
        <v>85000000000</v>
      </c>
      <c r="L213" s="5">
        <v>45000000000</v>
      </c>
      <c r="M213" s="5">
        <v>34000000000</v>
      </c>
      <c r="N213" s="5">
        <v>12000000000</v>
      </c>
      <c r="O213" s="5">
        <v>55000000000</v>
      </c>
      <c r="P213" s="5">
        <v>55000000000</v>
      </c>
      <c r="Q213" s="5">
        <v>175000000000</v>
      </c>
      <c r="R213" s="5">
        <v>292000000000</v>
      </c>
    </row>
    <row r="214" spans="3:18" ht="15.5" x14ac:dyDescent="0.35">
      <c r="C214" t="s">
        <v>17</v>
      </c>
      <c r="I214" s="6">
        <v>32.840000000000003</v>
      </c>
      <c r="J214" s="6">
        <v>10.93</v>
      </c>
      <c r="K214" s="6">
        <v>56.24</v>
      </c>
      <c r="L214" s="6">
        <v>29.9</v>
      </c>
      <c r="M214" s="6">
        <v>22.65</v>
      </c>
      <c r="N214" s="6">
        <v>7.72</v>
      </c>
      <c r="O214" s="6">
        <v>36.5</v>
      </c>
      <c r="P214" s="6">
        <v>36.39</v>
      </c>
      <c r="Q214" s="6">
        <v>55.25</v>
      </c>
      <c r="R214" s="6">
        <v>91.95</v>
      </c>
    </row>
  </sheetData>
  <pageMargins left="0.7" right="0.7" top="0.75" bottom="0.75" header="0.3" footer="0.3"/>
  <ignoredErrors>
    <ignoredError sqref="A1:R21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W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1858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1859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536">
        <f t="shared" ca="1" si="0"/>
        <v>5775</v>
      </c>
      <c r="M2" s="2" vm="537">
        <f t="shared" ca="1" si="0"/>
        <v>5825</v>
      </c>
      <c r="N2" s="2" t="str">
        <f t="shared" ca="1" si="0"/>
        <v>Libur</v>
      </c>
      <c r="O2" s="2" t="str">
        <f t="shared" ca="1" si="0"/>
        <v>Libur</v>
      </c>
      <c r="P2" s="2" vm="538">
        <f t="shared" ca="1" si="0"/>
        <v>8300</v>
      </c>
      <c r="Q2" s="2" t="str">
        <f t="shared" ca="1" si="0"/>
        <v>Libur</v>
      </c>
      <c r="R2" s="2" vm="539">
        <f t="shared" ca="1" si="0"/>
        <v>1850</v>
      </c>
      <c r="S2" s="2" t="str">
        <f t="shared" ca="1" si="0"/>
        <v>Libur</v>
      </c>
      <c r="T2" s="2" vm="412">
        <f t="shared" ca="1" si="0"/>
        <v>3000</v>
      </c>
      <c r="U2" s="2" vm="540">
        <f t="shared" ca="1" si="0"/>
        <v>5311.6931999999997</v>
      </c>
      <c r="V2" s="2" vm="541">
        <f t="shared" ca="1" si="0"/>
        <v>5125.3180000000002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195240000000</v>
      </c>
      <c r="E4" s="2">
        <f>IFERROR(INDEX(E51:E500,MATCH($C$4,$C$51:$C$500,0)),"")</f>
        <v>198566000000</v>
      </c>
      <c r="H4" s="2">
        <f>IFERROR(SUM(D4:G4)*(4/MAX(1,COUNT(D4:G4))),"")</f>
        <v>787612000000</v>
      </c>
      <c r="I4" s="2">
        <f t="shared" ref="I4:W4" si="1">IFERROR(INDEX(I51:I500,MATCH($C$4,$C$51:$C$500,0)),"")</f>
        <v>871892000000</v>
      </c>
      <c r="J4" s="2">
        <f t="shared" si="1"/>
        <v>862466000000</v>
      </c>
      <c r="K4" s="2">
        <f t="shared" si="1"/>
        <v>1109756000000</v>
      </c>
      <c r="L4" s="2">
        <f t="shared" si="1"/>
        <v>1088236706064</v>
      </c>
      <c r="M4" s="2">
        <f t="shared" si="1"/>
        <v>975211333352</v>
      </c>
      <c r="N4" s="2">
        <f t="shared" si="1"/>
        <v>1122276247134</v>
      </c>
      <c r="O4" s="2">
        <f t="shared" si="1"/>
        <v>1087963086355</v>
      </c>
      <c r="P4" s="2">
        <f t="shared" si="1"/>
        <v>897612636308</v>
      </c>
      <c r="Q4" s="2">
        <f t="shared" si="1"/>
        <v>761760612195</v>
      </c>
      <c r="R4" s="2">
        <f t="shared" si="1"/>
        <v>703132723832</v>
      </c>
      <c r="S4" s="2">
        <f t="shared" si="1"/>
        <v>506428729921</v>
      </c>
      <c r="T4" s="2">
        <f t="shared" si="1"/>
        <v>481904523691</v>
      </c>
      <c r="U4" s="2">
        <f t="shared" si="1"/>
        <v>448295643503</v>
      </c>
      <c r="V4" s="2">
        <f t="shared" si="1"/>
        <v>413690453778</v>
      </c>
      <c r="W4" s="2">
        <f t="shared" si="1"/>
        <v>42944342695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117297000000</v>
      </c>
      <c r="E5" s="2">
        <f>IFERROR(INDEX(E51:E500,MATCH($C$5,$C$51:$C$500,0)),"")</f>
        <v>45375000000</v>
      </c>
      <c r="H5" s="2">
        <f>IFERROR(SUM(D5:G5)*(4/MAX(1,COUNT(D5:G5))),"")</f>
        <v>325344000000</v>
      </c>
      <c r="I5" s="2">
        <f t="shared" ref="I5:W5" si="2">IFERROR(INDEX(I51:I500,MATCH($C$5,$C$51:$C$500,0)),"")</f>
        <v>411441000000</v>
      </c>
      <c r="J5" s="2">
        <f t="shared" si="2"/>
        <v>-1844881000000</v>
      </c>
      <c r="K5" s="2">
        <f t="shared" si="2"/>
        <v>75310000000</v>
      </c>
      <c r="L5" s="2">
        <f t="shared" si="2"/>
        <v>141247983698</v>
      </c>
      <c r="M5" s="2">
        <f t="shared" si="2"/>
        <v>383021200290</v>
      </c>
      <c r="N5" s="2">
        <f t="shared" si="2"/>
        <v>199676473228</v>
      </c>
      <c r="O5" s="2">
        <f t="shared" si="2"/>
        <v>581338486861</v>
      </c>
      <c r="P5" s="2">
        <f t="shared" si="2"/>
        <v>916756989201</v>
      </c>
      <c r="Q5" s="2">
        <f t="shared" si="2"/>
        <v>879099393578</v>
      </c>
      <c r="R5" s="2">
        <f t="shared" si="2"/>
        <v>452441685083</v>
      </c>
      <c r="S5" s="2">
        <f t="shared" si="2"/>
        <v>315989076632</v>
      </c>
      <c r="T5" s="2">
        <f t="shared" si="2"/>
        <v>231389627656</v>
      </c>
      <c r="U5" s="2">
        <f t="shared" si="2"/>
        <v>794259292871</v>
      </c>
      <c r="V5" s="2">
        <f t="shared" si="2"/>
        <v>574046337320</v>
      </c>
      <c r="W5" s="2">
        <f t="shared" si="2"/>
        <v>81940592732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2742500000000</v>
      </c>
      <c r="E6" s="2">
        <f>IFERROR(INDEX(E51:E500,MATCH($C$6,$C$51:$C$500,0)),"")</f>
        <v>2625203000000</v>
      </c>
      <c r="H6" s="2">
        <f>IFERROR(INDEX(D6:G6,COUNT(D6:G6)),"")</f>
        <v>2625203000000</v>
      </c>
      <c r="I6" s="2">
        <f t="shared" ref="I6:W6" si="3">IFERROR(INDEX(I51:I500,MATCH($C$6,$C$51:$C$500,0)),"")</f>
        <v>2579828000000</v>
      </c>
      <c r="J6" s="2">
        <f t="shared" si="3"/>
        <v>2168387000000</v>
      </c>
      <c r="K6" s="2">
        <f t="shared" si="3"/>
        <v>4013268000000</v>
      </c>
      <c r="L6" s="2">
        <f t="shared" si="3"/>
        <v>5891260258918</v>
      </c>
      <c r="M6" s="2">
        <f t="shared" si="3"/>
        <v>6584871520106</v>
      </c>
      <c r="N6" s="2">
        <f t="shared" si="3"/>
        <v>6201850319816</v>
      </c>
      <c r="O6" s="2">
        <f t="shared" si="3"/>
        <v>5802718740462</v>
      </c>
      <c r="P6" s="2">
        <f t="shared" si="3"/>
        <v>5221380253601</v>
      </c>
      <c r="Q6" s="2">
        <f t="shared" si="3"/>
        <v>4317467149606</v>
      </c>
      <c r="R6" s="2">
        <f t="shared" si="3"/>
        <v>3433435914066</v>
      </c>
      <c r="S6" s="2">
        <f t="shared" si="3"/>
        <v>2980994228983</v>
      </c>
      <c r="T6" s="2">
        <f t="shared" si="3"/>
        <v>3042001917230</v>
      </c>
      <c r="U6" s="2">
        <f t="shared" si="3"/>
        <v>2099784827224</v>
      </c>
      <c r="V6" s="2">
        <f t="shared" si="3"/>
        <v>1248145534353</v>
      </c>
      <c r="W6" s="2">
        <f t="shared" si="3"/>
        <v>664969088924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1.35</v>
      </c>
      <c r="E7" s="3">
        <f>IFERROR(INDEX(E51:E500,MATCH($C$7,$C$51:$C$500,0))/1000000000,"")</f>
        <v>1.35</v>
      </c>
      <c r="H7" s="3">
        <f>IFERROR(INDEX(D7:G7,COUNT(D7:G7)),"")</f>
        <v>1.35</v>
      </c>
      <c r="I7" s="3">
        <f t="shared" ref="I7:W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  <c r="S7" s="3">
        <f t="shared" si="4"/>
        <v>1.35</v>
      </c>
      <c r="T7" s="3">
        <f t="shared" si="4"/>
        <v>1.35</v>
      </c>
      <c r="U7" s="3">
        <f t="shared" si="4"/>
        <v>1.1399999999999999</v>
      </c>
      <c r="V7" s="3">
        <f t="shared" si="4"/>
        <v>1.03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121000000000</v>
      </c>
      <c r="E8" s="2">
        <f>IFERROR(INDEX(E51:E500,MATCH("Free cash flow (Quarter)",$C$51:$C$500,0)),"")</f>
        <v>710000000000</v>
      </c>
      <c r="H8" s="2">
        <f>IFERROR(INDEX(D8:G8,COUNT(D8:G8)),"")</f>
        <v>710000000000</v>
      </c>
      <c r="I8" s="2">
        <f t="shared" ref="I8:W8" si="5">IFERROR(INDEX(I51:I500,MATCH($C$8,$C$51:$C$500,0)),"")</f>
        <v>1051000000000</v>
      </c>
      <c r="J8" s="2">
        <f t="shared" si="5"/>
        <v>626000000000</v>
      </c>
      <c r="K8" s="2">
        <f t="shared" si="5"/>
        <v>560000000000</v>
      </c>
      <c r="L8" s="2">
        <f t="shared" si="5"/>
        <v>221000000000</v>
      </c>
      <c r="M8" s="2">
        <f t="shared" si="5"/>
        <v>-1214000000000</v>
      </c>
      <c r="N8" s="2">
        <f t="shared" si="5"/>
        <v>365000000000</v>
      </c>
      <c r="O8" s="2">
        <f t="shared" si="5"/>
        <v>87000000000</v>
      </c>
      <c r="P8" s="2">
        <f t="shared" si="5"/>
        <v>-450000000000</v>
      </c>
      <c r="Q8" s="2">
        <f t="shared" si="5"/>
        <v>-58000000000</v>
      </c>
      <c r="R8" s="2">
        <f t="shared" si="5"/>
        <v>-27000000000</v>
      </c>
      <c r="S8" s="2">
        <f t="shared" si="5"/>
        <v>-732000000000</v>
      </c>
      <c r="T8" s="2">
        <f t="shared" si="5"/>
        <v>96000000000</v>
      </c>
      <c r="U8" s="2">
        <f t="shared" si="5"/>
        <v>269000000000</v>
      </c>
      <c r="V8" s="2">
        <f t="shared" si="5"/>
        <v>125000000000</v>
      </c>
      <c r="W8" s="2">
        <f t="shared" si="5"/>
        <v>-471000000000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89.83</v>
      </c>
      <c r="E9" s="3">
        <f>IFERROR(INDEX(E51:E500,MATCH("Free cash flow per share (Quarter)",$C$51:$C$500,0)),"")</f>
        <v>525.74</v>
      </c>
      <c r="H9" s="3">
        <f>IFERROR(INDEX(D9:G9,COUNT(D9:G9)),"")</f>
        <v>525.74</v>
      </c>
      <c r="I9" s="3">
        <f t="shared" ref="I9:W9" si="6">IFERROR(INDEX(I51:I500,MATCH($C$9,$C$51:$C$500,0)),"")</f>
        <v>777.93</v>
      </c>
      <c r="J9" s="3">
        <f t="shared" si="6"/>
        <v>463.31</v>
      </c>
      <c r="K9" s="3">
        <f t="shared" si="6"/>
        <v>414.7</v>
      </c>
      <c r="L9" s="3">
        <f t="shared" si="6"/>
        <v>163.27000000000001</v>
      </c>
      <c r="M9" s="3">
        <f t="shared" si="6"/>
        <v>-898.73</v>
      </c>
      <c r="N9" s="3">
        <f t="shared" si="6"/>
        <v>270.02</v>
      </c>
      <c r="O9" s="3">
        <f t="shared" si="6"/>
        <v>64.44</v>
      </c>
      <c r="P9" s="3">
        <f t="shared" si="6"/>
        <v>-333.22</v>
      </c>
      <c r="Q9" s="3">
        <f t="shared" si="6"/>
        <v>-42.57</v>
      </c>
      <c r="R9" s="3">
        <f t="shared" si="6"/>
        <v>-19.68</v>
      </c>
      <c r="S9" s="3">
        <f t="shared" si="6"/>
        <v>-541.91</v>
      </c>
      <c r="T9" s="3">
        <f t="shared" si="6"/>
        <v>70.900000000000006</v>
      </c>
      <c r="U9" s="3">
        <f t="shared" si="6"/>
        <v>235.43</v>
      </c>
      <c r="V9" s="3">
        <f t="shared" si="6"/>
        <v>121.94</v>
      </c>
      <c r="W9" s="3">
        <f t="shared" si="6"/>
        <v>-341162.18</v>
      </c>
    </row>
    <row r="10" spans="1:2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35.370858087829973</v>
      </c>
      <c r="M10" s="3">
        <f t="shared" ca="1" si="7"/>
        <v>-6.4813681528378932</v>
      </c>
      <c r="N10" s="3" t="str">
        <f t="shared" ca="1" si="7"/>
        <v/>
      </c>
      <c r="O10" s="3" t="str">
        <f t="shared" ca="1" si="7"/>
        <v/>
      </c>
      <c r="P10" s="3">
        <f t="shared" ca="1" si="7"/>
        <v>-24.908468879419001</v>
      </c>
      <c r="Q10" s="3" t="str">
        <f t="shared" ca="1" si="7"/>
        <v/>
      </c>
      <c r="R10" s="3">
        <f t="shared" ca="1" si="7"/>
        <v>-94.004065040650403</v>
      </c>
      <c r="S10" s="3" t="str">
        <f t="shared" ca="1" si="7"/>
        <v/>
      </c>
      <c r="T10" s="3">
        <f t="shared" ca="1" si="7"/>
        <v>42.313117066290545</v>
      </c>
      <c r="U10" s="3">
        <f t="shared" ca="1" si="7"/>
        <v>22.561666737459117</v>
      </c>
      <c r="V10" s="3">
        <f t="shared" ca="1" si="7"/>
        <v>42.031474495653605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74034000000</v>
      </c>
      <c r="E11" s="2">
        <f>IFERROR(INDEX(E51:E500,MATCH($C$11,$C$51:$C$500,0)),"")</f>
        <v>525467000000</v>
      </c>
      <c r="H11" s="2">
        <f>IFERROR(INDEX(D11:G11,COUNT(D11:G11)),"")</f>
        <v>525467000000</v>
      </c>
      <c r="I11" s="2">
        <f t="shared" ref="I11:W11" si="8">IFERROR(INDEX(I51:I500,MATCH($C$11,$C$51:$C$500,0)),"")</f>
        <v>1103000000</v>
      </c>
      <c r="J11" s="2">
        <f t="shared" si="8"/>
        <v>18138000000</v>
      </c>
      <c r="K11" s="2">
        <f t="shared" si="8"/>
        <v>781636000000</v>
      </c>
      <c r="L11" s="2">
        <f t="shared" si="8"/>
        <v>684025239827</v>
      </c>
      <c r="M11" s="2">
        <f t="shared" si="8"/>
        <v>1196126911652</v>
      </c>
      <c r="N11" s="2">
        <f t="shared" si="8"/>
        <v>367387480437</v>
      </c>
      <c r="O11" s="2">
        <f t="shared" si="8"/>
        <v>655596010246</v>
      </c>
      <c r="P11" s="2">
        <f t="shared" si="8"/>
        <v>279748879285</v>
      </c>
      <c r="Q11" s="2">
        <f t="shared" si="8"/>
        <v>223593458420</v>
      </c>
      <c r="R11" s="2">
        <f t="shared" si="8"/>
        <v>317446468527</v>
      </c>
      <c r="S11" s="2">
        <f t="shared" si="8"/>
        <v>47509684293</v>
      </c>
      <c r="T11" s="2">
        <f t="shared" si="8"/>
        <v>665406646370</v>
      </c>
      <c r="U11" s="2">
        <f t="shared" si="8"/>
        <v>246540238984</v>
      </c>
      <c r="V11" s="2">
        <f t="shared" si="8"/>
        <v>153032081105</v>
      </c>
      <c r="W11" s="2">
        <f t="shared" si="8"/>
        <v>9946821323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-74000000000</v>
      </c>
      <c r="E12" s="2">
        <f>IFERROR(INDEX(E51:E500,MATCH("Net Debt (Quarter)",$C$51:$C$500,0)),"")</f>
        <v>-84000000000</v>
      </c>
      <c r="H12" s="2">
        <f>IFERROR(INDEX(D12:G12,COUNT(D12:G12)),"")</f>
        <v>-84000000000</v>
      </c>
      <c r="I12" s="2">
        <f t="shared" ref="I12:W12" si="9">IFERROR(INDEX(I51:I500,MATCH($C$12,$C$51:$C$500,0)),"")</f>
        <v>566000000000</v>
      </c>
      <c r="J12" s="2">
        <f t="shared" si="9"/>
        <v>1322000000000</v>
      </c>
      <c r="K12" s="2">
        <f t="shared" si="9"/>
        <v>1699000000000</v>
      </c>
      <c r="L12" s="2">
        <f t="shared" si="9"/>
        <v>1595000000000</v>
      </c>
      <c r="M12" s="2">
        <f t="shared" si="9"/>
        <v>364000000000</v>
      </c>
      <c r="N12" s="2">
        <f t="shared" si="9"/>
        <v>2145000000000</v>
      </c>
      <c r="O12" s="2">
        <f t="shared" si="9"/>
        <v>1901000000000</v>
      </c>
      <c r="P12" s="2">
        <f t="shared" si="9"/>
        <v>1764000000000</v>
      </c>
      <c r="Q12" s="2">
        <f t="shared" si="9"/>
        <v>1296000000000</v>
      </c>
      <c r="R12" s="2">
        <f t="shared" si="9"/>
        <v>859000000000</v>
      </c>
      <c r="S12" s="2">
        <f t="shared" si="9"/>
        <v>595000000000</v>
      </c>
      <c r="T12" s="2">
        <f t="shared" si="9"/>
        <v>33000000000</v>
      </c>
      <c r="U12" s="2">
        <f t="shared" si="9"/>
        <v>369000000000</v>
      </c>
      <c r="V12" s="2">
        <f t="shared" si="9"/>
        <v>528000000000</v>
      </c>
      <c r="W12" s="2">
        <f t="shared" si="9"/>
        <v>669000000000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441000000000</v>
      </c>
      <c r="H13" s="2">
        <f>IFERROR(INDEX(D13:G13,COUNT(D13:G13)),"")</f>
        <v>441000000000</v>
      </c>
      <c r="I13" s="2">
        <f t="shared" ref="I13:W13" si="10">IFERROR(INDEX(I51:I500,MATCH($C$13,$C$51:$C$500,0)),"")</f>
        <v>567000000000</v>
      </c>
      <c r="J13" s="2">
        <f t="shared" si="10"/>
        <v>1340000000000</v>
      </c>
      <c r="K13" s="2">
        <f t="shared" si="10"/>
        <v>2481000000000</v>
      </c>
      <c r="L13" s="2">
        <f t="shared" si="10"/>
        <v>2279000000000</v>
      </c>
      <c r="M13" s="2">
        <f t="shared" si="10"/>
        <v>1560000000000</v>
      </c>
      <c r="N13" s="2">
        <f t="shared" si="10"/>
        <v>2512000000000</v>
      </c>
      <c r="O13" s="2">
        <f t="shared" si="10"/>
        <v>2557000000000</v>
      </c>
      <c r="P13" s="2">
        <f t="shared" si="10"/>
        <v>2043000000000</v>
      </c>
      <c r="Q13" s="2">
        <f t="shared" si="10"/>
        <v>1519000000000</v>
      </c>
      <c r="R13" s="2">
        <f t="shared" si="10"/>
        <v>1176000000000</v>
      </c>
      <c r="S13" s="2">
        <f t="shared" si="10"/>
        <v>642000000000</v>
      </c>
      <c r="T13" s="2">
        <f t="shared" si="10"/>
        <v>698000000000</v>
      </c>
      <c r="U13" s="2">
        <f t="shared" si="10"/>
        <v>615000000000</v>
      </c>
      <c r="V13" s="2">
        <f t="shared" si="10"/>
        <v>681000000000</v>
      </c>
      <c r="W13" s="2">
        <f t="shared" si="10"/>
        <v>679000000000</v>
      </c>
    </row>
    <row r="14" spans="1:23" ht="15.5" x14ac:dyDescent="0.35">
      <c r="C14" t="s">
        <v>27</v>
      </c>
      <c r="D14" s="2">
        <f>IFERROR(INDEX(D51:D500,MATCH($C$14,$C$51:$C$500,0)),"")</f>
        <v>-8997000000</v>
      </c>
      <c r="E14" s="2">
        <f>IFERROR(INDEX(E51:E500,MATCH($C$14,$C$51:$C$500,0)),"")</f>
        <v>-21186000000</v>
      </c>
      <c r="H14" s="2">
        <f>IFERROR(SUM(D14:G14)*(4/MAX(1,COUNT(D14:G14))),"")</f>
        <v>-60366000000</v>
      </c>
      <c r="I14" s="2">
        <f t="shared" ref="I14:W14" si="11">IFERROR(INDEX(I51:I500,MATCH($C$14,$C$51:$C$500,0)),"")</f>
        <v>-118717000000</v>
      </c>
      <c r="J14" s="2">
        <f t="shared" si="11"/>
        <v>-237172000000</v>
      </c>
      <c r="K14" s="2">
        <f t="shared" si="11"/>
        <v>-282197000000</v>
      </c>
      <c r="L14" s="2">
        <f t="shared" si="11"/>
        <v>-258730307871</v>
      </c>
      <c r="M14" s="2">
        <f t="shared" si="11"/>
        <v>-266359055958</v>
      </c>
      <c r="N14" s="2">
        <f t="shared" si="11"/>
        <v>-366069282337</v>
      </c>
      <c r="O14" s="2">
        <f t="shared" si="11"/>
        <v>-231683666926</v>
      </c>
      <c r="P14" s="2">
        <f t="shared" si="11"/>
        <v>-198367075354</v>
      </c>
      <c r="Q14" s="2">
        <f t="shared" si="11"/>
        <v>-137205502922</v>
      </c>
      <c r="R14" s="2">
        <f t="shared" si="11"/>
        <v>-121494686731</v>
      </c>
      <c r="S14" s="2">
        <f t="shared" si="11"/>
        <v>-77997476290</v>
      </c>
      <c r="T14" s="2">
        <f t="shared" si="11"/>
        <v>2199448001</v>
      </c>
      <c r="U14" s="2">
        <f t="shared" si="11"/>
        <v>-25052738790</v>
      </c>
      <c r="V14" s="2">
        <f t="shared" si="11"/>
        <v>-19313746269</v>
      </c>
      <c r="W14" s="2">
        <f t="shared" si="11"/>
        <v>-1478682242</v>
      </c>
    </row>
    <row r="15" spans="1:23" ht="15.5" x14ac:dyDescent="0.35">
      <c r="C15" t="s">
        <v>28</v>
      </c>
      <c r="D15" s="2">
        <f>IFERROR(INDEX(D51:D500,MATCH($C$15,$C$51:$C$500,0)),"")</f>
        <v>-8864000000</v>
      </c>
      <c r="E15" s="2">
        <f>IFERROR(INDEX(E51:E500,MATCH($C$15,$C$51:$C$500,0)),"")</f>
        <v>-8505000000</v>
      </c>
      <c r="H15" s="2">
        <f>IFERROR(SUM(D15:G15)*(4/MAX(1,COUNT(D15:G15))),"")</f>
        <v>-34738000000</v>
      </c>
      <c r="I15" s="2">
        <f t="shared" ref="I15:W15" si="12">IFERROR(INDEX(I51:I500,MATCH($C$15,$C$51:$C$500,0)),"")</f>
        <v>-37096000000</v>
      </c>
      <c r="J15" s="2">
        <f t="shared" si="12"/>
        <v>-5668000000</v>
      </c>
      <c r="K15" s="2">
        <f t="shared" si="12"/>
        <v>-25234000000</v>
      </c>
      <c r="L15" s="2">
        <f t="shared" si="12"/>
        <v>-23255173376</v>
      </c>
      <c r="M15" s="2">
        <f t="shared" si="12"/>
        <v>-12324553179</v>
      </c>
      <c r="N15" s="2">
        <f t="shared" si="12"/>
        <v>-24990246564</v>
      </c>
      <c r="O15" s="2">
        <f t="shared" si="12"/>
        <v>-3170390779</v>
      </c>
      <c r="P15" s="2">
        <f t="shared" si="12"/>
        <v>-8663961632</v>
      </c>
      <c r="Q15" s="2">
        <f t="shared" si="12"/>
        <v>113970371750</v>
      </c>
      <c r="R15" s="2">
        <f t="shared" si="12"/>
        <v>-164963519391</v>
      </c>
      <c r="S15" s="2">
        <f t="shared" si="12"/>
        <v>-95973496447</v>
      </c>
      <c r="T15" s="2">
        <f t="shared" si="12"/>
        <v>-12594859640</v>
      </c>
      <c r="U15" s="2">
        <f t="shared" si="12"/>
        <v>-28746898488</v>
      </c>
      <c r="V15" s="2">
        <f t="shared" si="12"/>
        <v>-33781613221</v>
      </c>
      <c r="W15" s="2">
        <f t="shared" si="12"/>
        <v>371311090</v>
      </c>
    </row>
    <row r="16" spans="1:23" ht="15.5" x14ac:dyDescent="0.35">
      <c r="C16" t="s">
        <v>29</v>
      </c>
      <c r="D16" s="2">
        <f>IFERROR(INDEX(D51:D500,MATCH($C$16,$C$51:$C$500,0)),"")</f>
        <v>126087000000</v>
      </c>
      <c r="E16" s="2">
        <f>IFERROR(INDEX(E51:E500,MATCH($C$16,$C$51:$C$500,0)),"")</f>
        <v>53880000000</v>
      </c>
      <c r="H16" s="2">
        <f>IFERROR(SUM(D16:G16)*(4/MAX(1,COUNT(D16:G16))),"")</f>
        <v>359934000000</v>
      </c>
      <c r="I16" s="2">
        <f t="shared" ref="I16:W16" si="13">IFERROR(INDEX(I51:I500,MATCH($C$16,$C$51:$C$500,0)),"")</f>
        <v>448537000000</v>
      </c>
      <c r="J16" s="2">
        <f t="shared" si="13"/>
        <v>-1845168000000</v>
      </c>
      <c r="K16" s="2">
        <f t="shared" si="13"/>
        <v>97308000000</v>
      </c>
      <c r="L16" s="2">
        <f t="shared" si="13"/>
        <v>64781940850</v>
      </c>
      <c r="M16" s="2">
        <f t="shared" si="13"/>
        <v>75675763438</v>
      </c>
      <c r="N16" s="2">
        <f t="shared" si="13"/>
        <v>92194414308</v>
      </c>
      <c r="O16" s="2">
        <f t="shared" si="13"/>
        <v>132001538414</v>
      </c>
      <c r="P16" s="2">
        <f t="shared" si="13"/>
        <v>154670792818</v>
      </c>
      <c r="Q16" s="2">
        <f t="shared" si="13"/>
        <v>148155664761</v>
      </c>
      <c r="R16" s="2">
        <f t="shared" si="13"/>
        <v>609814485397</v>
      </c>
      <c r="S16" s="2">
        <f t="shared" si="13"/>
        <v>410868435469</v>
      </c>
      <c r="T16" s="2">
        <f t="shared" si="13"/>
        <v>243984487296</v>
      </c>
      <c r="U16" s="2">
        <f t="shared" si="13"/>
        <v>822811707548</v>
      </c>
      <c r="V16" s="2">
        <f t="shared" si="13"/>
        <v>600953684259</v>
      </c>
      <c r="W16" s="2">
        <f t="shared" si="13"/>
        <v>76490557126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7796250000000</v>
      </c>
      <c r="M20" s="2">
        <f t="shared" ca="1" si="14"/>
        <v>7863750000000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11205000000000</v>
      </c>
      <c r="Q20" s="2" t="str">
        <f t="shared" ca="1" si="14"/>
        <v/>
      </c>
      <c r="R20" s="2">
        <f t="shared" ca="1" si="14"/>
        <v>2497500000000</v>
      </c>
      <c r="S20" s="2" t="str">
        <f t="shared" ca="1" si="14"/>
        <v/>
      </c>
      <c r="T20" s="2">
        <f t="shared" ca="1" si="14"/>
        <v>4050000000000</v>
      </c>
      <c r="U20" s="2">
        <f t="shared" ca="1" si="14"/>
        <v>6055330248000</v>
      </c>
      <c r="V20" s="2">
        <f t="shared" ca="1" si="14"/>
        <v>5279077540000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1350000000</v>
      </c>
      <c r="E21" s="2">
        <f>IFERROR(INDEX(E51:E500,MATCH($C$7,$C$51:$C$500,0)),"")</f>
        <v>1350000000</v>
      </c>
      <c r="H21" s="2">
        <f>IFERROR(INDEX(D21:G21,COUNT(D21:G21)),"")</f>
        <v>1350000000</v>
      </c>
      <c r="I21" s="2">
        <f t="shared" ref="I21:W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  <c r="S21" s="2">
        <f t="shared" si="15"/>
        <v>1350000000</v>
      </c>
      <c r="T21" s="2">
        <f t="shared" si="15"/>
        <v>1350000000</v>
      </c>
      <c r="U21" s="2">
        <f t="shared" si="15"/>
        <v>1140000000</v>
      </c>
      <c r="V21" s="2">
        <f t="shared" si="15"/>
        <v>1030000000</v>
      </c>
      <c r="W21" s="2">
        <f t="shared" si="15"/>
        <v>0</v>
      </c>
    </row>
    <row r="23" spans="1:23" ht="15.5" x14ac:dyDescent="0.35">
      <c r="B23" t="s">
        <v>54</v>
      </c>
      <c r="C23" t="s">
        <v>55</v>
      </c>
      <c r="D23" s="3">
        <f>IFERROR(D5/D6*100,"")</f>
        <v>4.2770100273473108</v>
      </c>
      <c r="E23" s="3">
        <f>IFERROR(E5/E6*100,"")</f>
        <v>1.7284377627177785</v>
      </c>
      <c r="H23" s="3">
        <f t="shared" ref="H23:W23" si="16">IFERROR(H5/H6*100,"")</f>
        <v>12.393098743221001</v>
      </c>
      <c r="I23" s="3">
        <f t="shared" si="16"/>
        <v>15.948388807315835</v>
      </c>
      <c r="J23" s="3">
        <f t="shared" si="16"/>
        <v>-85.080799691199033</v>
      </c>
      <c r="K23" s="3">
        <f t="shared" si="16"/>
        <v>1.8765255647018839</v>
      </c>
      <c r="L23" s="3">
        <f t="shared" si="16"/>
        <v>2.397585193833244</v>
      </c>
      <c r="M23" s="3">
        <f t="shared" si="16"/>
        <v>5.8166844883836752</v>
      </c>
      <c r="N23" s="3">
        <f t="shared" si="16"/>
        <v>3.2196274165146912</v>
      </c>
      <c r="O23" s="3">
        <f t="shared" si="16"/>
        <v>10.018381259931877</v>
      </c>
      <c r="P23" s="3">
        <f t="shared" si="16"/>
        <v>17.557751871619491</v>
      </c>
      <c r="Q23" s="3">
        <f t="shared" si="16"/>
        <v>20.361461086234879</v>
      </c>
      <c r="R23" s="3">
        <f t="shared" si="16"/>
        <v>13.177519441369215</v>
      </c>
      <c r="S23" s="3">
        <f t="shared" si="16"/>
        <v>10.600123729182906</v>
      </c>
      <c r="T23" s="3">
        <f t="shared" si="16"/>
        <v>7.6064918416192135</v>
      </c>
      <c r="U23" s="3">
        <f t="shared" si="16"/>
        <v>37.825746837167252</v>
      </c>
      <c r="V23" s="3">
        <f t="shared" si="16"/>
        <v>45.991939362869878</v>
      </c>
      <c r="W23" s="3">
        <f t="shared" si="16"/>
        <v>12.322466426911625</v>
      </c>
    </row>
    <row r="24" spans="1:23" ht="15.5" x14ac:dyDescent="0.35">
      <c r="C24" t="s">
        <v>56</v>
      </c>
      <c r="D24" s="4">
        <f>IFERROR(_xlfn.RRI(5,I23,D23),"")</f>
        <v>-0.23142776608542859</v>
      </c>
      <c r="E24" s="4" t="str">
        <f>IFERROR(_xlfn.RRI(5,J23,E23),"")</f>
        <v/>
      </c>
      <c r="H24" s="4">
        <f t="shared" ref="H24:W24" si="17">IFERROR(_xlfn.RRI(5,M23,H23),"")</f>
        <v>0.16332451602125198</v>
      </c>
      <c r="I24" s="4">
        <f t="shared" si="17"/>
        <v>0.37715314922344967</v>
      </c>
      <c r="J24" s="4" t="str">
        <f t="shared" si="17"/>
        <v/>
      </c>
      <c r="K24" s="4">
        <f t="shared" si="17"/>
        <v>-0.3605933987473694</v>
      </c>
      <c r="L24" s="4">
        <f t="shared" si="17"/>
        <v>-0.34808192580171438</v>
      </c>
      <c r="M24" s="4">
        <f t="shared" si="17"/>
        <v>-0.15088137246517785</v>
      </c>
      <c r="N24" s="4">
        <f t="shared" si="17"/>
        <v>-0.21204949812918739</v>
      </c>
      <c r="O24" s="4">
        <f t="shared" si="17"/>
        <v>5.662925355806836E-2</v>
      </c>
      <c r="P24" s="4">
        <f t="shared" si="17"/>
        <v>-0.14229828367408492</v>
      </c>
      <c r="Q24" s="4">
        <f t="shared" si="17"/>
        <v>-0.15037859927965647</v>
      </c>
      <c r="R24" s="4">
        <f t="shared" si="17"/>
        <v>1.3508054414638204E-2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304.57</v>
      </c>
      <c r="J25" s="3">
        <f t="shared" si="18"/>
        <v>-1370.07</v>
      </c>
      <c r="K25" s="3">
        <f t="shared" si="18"/>
        <v>53.35</v>
      </c>
      <c r="L25" s="3">
        <f t="shared" si="18"/>
        <v>30.74</v>
      </c>
      <c r="M25" s="3">
        <f t="shared" si="18"/>
        <v>46.9</v>
      </c>
      <c r="N25" s="3">
        <f t="shared" si="18"/>
        <v>49.75</v>
      </c>
      <c r="O25" s="3">
        <f t="shared" si="18"/>
        <v>95.37</v>
      </c>
      <c r="P25" s="3">
        <f t="shared" si="18"/>
        <v>108.08</v>
      </c>
      <c r="Q25" s="3">
        <f t="shared" si="18"/>
        <v>194.04</v>
      </c>
      <c r="R25" s="3">
        <f t="shared" si="18"/>
        <v>329.3</v>
      </c>
      <c r="S25" s="3">
        <f t="shared" si="18"/>
        <v>233.1</v>
      </c>
      <c r="T25" s="3">
        <f t="shared" si="18"/>
        <v>171.28</v>
      </c>
      <c r="U25" s="3">
        <f t="shared" si="18"/>
        <v>694.68</v>
      </c>
      <c r="V25" s="3">
        <f t="shared" si="18"/>
        <v>558.24</v>
      </c>
      <c r="W25" s="3">
        <f t="shared" si="18"/>
        <v>59352.21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0.43674206633286672</v>
      </c>
      <c r="J26" s="4" t="str">
        <f t="shared" si="19"/>
        <v/>
      </c>
      <c r="K26" s="4">
        <f t="shared" si="19"/>
        <v>-0.1316839721327322</v>
      </c>
      <c r="L26" s="4">
        <f t="shared" si="19"/>
        <v>-0.30822873302175124</v>
      </c>
      <c r="M26" s="4">
        <f t="shared" si="19"/>
        <v>-0.32280113367441998</v>
      </c>
      <c r="N26" s="4">
        <f t="shared" si="19"/>
        <v>-0.26573950571856841</v>
      </c>
      <c r="O26" s="4">
        <f t="shared" si="19"/>
        <v>-0.11051009066370132</v>
      </c>
      <c r="P26" s="4">
        <f t="shared" si="19"/>
        <v>-0.31072566474942676</v>
      </c>
      <c r="Q26" s="4">
        <f t="shared" si="19"/>
        <v>-0.19050520097857038</v>
      </c>
      <c r="R26" s="4">
        <f t="shared" si="19"/>
        <v>-0.64614041226131524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144.62222222222223</v>
      </c>
      <c r="E27" s="3">
        <f>IFERROR(E4/E21,"")</f>
        <v>147.08592592592592</v>
      </c>
      <c r="H27" s="3">
        <f t="shared" ref="H27:W27" si="20">IFERROR(H4/H21,"")</f>
        <v>583.41629629629631</v>
      </c>
      <c r="I27" s="3">
        <f t="shared" si="20"/>
        <v>645.84592592592594</v>
      </c>
      <c r="J27" s="3">
        <f t="shared" si="20"/>
        <v>638.86370370370366</v>
      </c>
      <c r="K27" s="3">
        <f t="shared" si="20"/>
        <v>822.04148148148147</v>
      </c>
      <c r="L27" s="3">
        <f t="shared" si="20"/>
        <v>806.10126375111111</v>
      </c>
      <c r="M27" s="3">
        <f t="shared" si="20"/>
        <v>722.37876544592598</v>
      </c>
      <c r="N27" s="3">
        <f t="shared" si="20"/>
        <v>831.31573861777781</v>
      </c>
      <c r="O27" s="3">
        <f t="shared" si="20"/>
        <v>805.89858248518522</v>
      </c>
      <c r="P27" s="3">
        <f t="shared" si="20"/>
        <v>664.89824911703704</v>
      </c>
      <c r="Q27" s="3">
        <f t="shared" si="20"/>
        <v>564.26712014444445</v>
      </c>
      <c r="R27" s="3">
        <f t="shared" si="20"/>
        <v>520.8390546903704</v>
      </c>
      <c r="S27" s="3">
        <f t="shared" si="20"/>
        <v>375.13239253407409</v>
      </c>
      <c r="T27" s="3">
        <f t="shared" si="20"/>
        <v>356.9663138451852</v>
      </c>
      <c r="U27" s="3">
        <f t="shared" si="20"/>
        <v>393.24179254649124</v>
      </c>
      <c r="V27" s="3">
        <f t="shared" si="20"/>
        <v>401.6412172601942</v>
      </c>
      <c r="W27" s="3" t="str">
        <f t="shared" si="20"/>
        <v/>
      </c>
    </row>
    <row r="28" spans="1:23" ht="15.5" x14ac:dyDescent="0.35">
      <c r="C28" t="s">
        <v>61</v>
      </c>
      <c r="D28" s="4">
        <f>IFERROR(_xlfn.RRI(5,I27,D27),"")</f>
        <v>-0.25865353466209107</v>
      </c>
      <c r="E28" s="4">
        <f>IFERROR(_xlfn.RRI(5,J27,E27),"")</f>
        <v>-0.25452586324036841</v>
      </c>
      <c r="H28" s="4">
        <f t="shared" ref="H28:W28" si="21">IFERROR(_xlfn.RRI(5,M27,H27),"")</f>
        <v>-4.1829673881359386E-2</v>
      </c>
      <c r="I28" s="4">
        <f t="shared" si="21"/>
        <v>-4.9236316982974704E-2</v>
      </c>
      <c r="J28" s="4">
        <f t="shared" si="21"/>
        <v>-4.5390911967600034E-2</v>
      </c>
      <c r="K28" s="4">
        <f t="shared" si="21"/>
        <v>4.334444663494974E-2</v>
      </c>
      <c r="L28" s="4">
        <f t="shared" si="21"/>
        <v>7.3942356731144354E-2</v>
      </c>
      <c r="M28" s="4">
        <f t="shared" si="21"/>
        <v>6.7609146507294104E-2</v>
      </c>
      <c r="N28" s="4">
        <f t="shared" si="21"/>
        <v>0.17250927586744402</v>
      </c>
      <c r="O28" s="4">
        <f t="shared" si="21"/>
        <v>0.17687579695897004</v>
      </c>
      <c r="P28" s="4">
        <f t="shared" si="21"/>
        <v>0.11075711660721499</v>
      </c>
      <c r="Q28" s="4">
        <f t="shared" si="21"/>
        <v>7.0358578240468095E-2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-1.2223025100907252</v>
      </c>
      <c r="J29" s="4">
        <f t="shared" si="22"/>
        <v>-26.680787253983127</v>
      </c>
      <c r="K29" s="4">
        <f t="shared" si="22"/>
        <v>0.73552374756018235</v>
      </c>
      <c r="L29" s="4">
        <f t="shared" si="22"/>
        <v>-0.3445628997867804</v>
      </c>
      <c r="M29" s="4">
        <f t="shared" si="22"/>
        <v>-5.7286432160804049E-2</v>
      </c>
      <c r="N29" s="4">
        <f t="shared" si="22"/>
        <v>-0.47834748872811161</v>
      </c>
      <c r="O29" s="4">
        <f t="shared" si="22"/>
        <v>-0.11759807549962985</v>
      </c>
      <c r="P29" s="4">
        <f t="shared" si="22"/>
        <v>-0.44300144300144301</v>
      </c>
      <c r="Q29" s="4">
        <f t="shared" si="22"/>
        <v>-0.41075007591861529</v>
      </c>
      <c r="R29" s="4">
        <f t="shared" si="22"/>
        <v>0.41269841269841279</v>
      </c>
      <c r="S29" s="4">
        <f t="shared" si="22"/>
        <v>0.36092947220924798</v>
      </c>
      <c r="T29" s="4">
        <f t="shared" si="22"/>
        <v>-0.75344043300512464</v>
      </c>
      <c r="U29" s="4">
        <f t="shared" si="22"/>
        <v>0.24441100601891649</v>
      </c>
      <c r="V29" s="4">
        <f t="shared" si="22"/>
        <v>-0.99059445301194349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-9.6663348212852052E-2</v>
      </c>
      <c r="I30" s="4">
        <f t="shared" si="23"/>
        <v>1.0929126481507762E-2</v>
      </c>
      <c r="J30" s="4">
        <f t="shared" si="23"/>
        <v>-0.22283276684244108</v>
      </c>
      <c r="K30" s="4">
        <f t="shared" si="23"/>
        <v>1.9774460662912455E-2</v>
      </c>
      <c r="L30" s="4">
        <f t="shared" si="23"/>
        <v>0.1158983379771733</v>
      </c>
      <c r="M30" s="4">
        <f t="shared" si="23"/>
        <v>-0.13104163449735776</v>
      </c>
      <c r="N30" s="4">
        <f t="shared" si="23"/>
        <v>3.1538901649649988E-2</v>
      </c>
      <c r="O30" s="4">
        <f t="shared" si="23"/>
        <v>0.21206302401215821</v>
      </c>
      <c r="P30" s="4">
        <f t="shared" si="23"/>
        <v>0.17833952286079055</v>
      </c>
      <c r="Q30" s="4">
        <f t="shared" si="23"/>
        <v>8.338096973141014E-2</v>
      </c>
      <c r="R30" s="4">
        <f t="shared" si="23"/>
        <v>0.38841397079048956</v>
      </c>
      <c r="S30" s="4">
        <f t="shared" si="23"/>
        <v>5.0890176423670726E-2</v>
      </c>
      <c r="T30" s="4">
        <f t="shared" si="23"/>
        <v>-9.224726208880088E-2</v>
      </c>
      <c r="U30" s="4">
        <f t="shared" si="23"/>
        <v>-2.0912755844631301E-2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2030.12</v>
      </c>
      <c r="E32" s="3">
        <f>IFERROR(INDEX(E51:E500,MATCH($A$32,$C$51:$C$500,0)),"")</f>
        <v>1943.29</v>
      </c>
      <c r="H32" s="3">
        <f>IFERROR(INDEX(D32:G32,COUNT(D32:G32)),"")</f>
        <v>1943.29</v>
      </c>
      <c r="I32" s="3">
        <f t="shared" ref="I32:W32" si="24">IFERROR(INDEX(I51:I500,MATCH($C$32,$C$51:$C$500,0)),"")</f>
        <v>1909.7</v>
      </c>
      <c r="J32" s="3">
        <f t="shared" si="24"/>
        <v>1605.14</v>
      </c>
      <c r="K32" s="3">
        <f t="shared" si="24"/>
        <v>2970.8</v>
      </c>
      <c r="L32" s="3">
        <f t="shared" si="24"/>
        <v>4360.97</v>
      </c>
      <c r="M32" s="3">
        <f t="shared" si="24"/>
        <v>4874.42</v>
      </c>
      <c r="N32" s="3">
        <f t="shared" si="24"/>
        <v>4590.8900000000003</v>
      </c>
      <c r="O32" s="3">
        <f t="shared" si="24"/>
        <v>4295.43</v>
      </c>
      <c r="P32" s="3">
        <f t="shared" si="24"/>
        <v>3865.1</v>
      </c>
      <c r="Q32" s="3">
        <f t="shared" si="24"/>
        <v>3195.98</v>
      </c>
      <c r="R32" s="3">
        <f t="shared" si="24"/>
        <v>2541.58</v>
      </c>
      <c r="S32" s="3">
        <f t="shared" si="24"/>
        <v>2206.66</v>
      </c>
      <c r="T32" s="3">
        <f t="shared" si="24"/>
        <v>2251.83</v>
      </c>
      <c r="U32" s="3">
        <f t="shared" si="24"/>
        <v>1836.96</v>
      </c>
      <c r="V32" s="3">
        <f t="shared" si="24"/>
        <v>1213.78</v>
      </c>
      <c r="W32" s="3">
        <f t="shared" si="24"/>
        <v>481658.52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4.17</v>
      </c>
      <c r="E33" s="3">
        <f>IFERROR(INDEX(E51:E500,MATCH($A$33,$C$51:$C$500,0)),"")</f>
        <v>2.3199999999999998</v>
      </c>
      <c r="H33" s="3">
        <f>IFERROR(INDEX(D33:G33,COUNT(D33:G33)),"")</f>
        <v>2.3199999999999998</v>
      </c>
      <c r="I33" s="3">
        <f t="shared" ref="I33:W33" si="25">IFERROR(INDEX(I51:I500,MATCH($C$33,$C$51:$C$500,0)),"")</f>
        <v>2.72</v>
      </c>
      <c r="J33" s="3">
        <f t="shared" si="25"/>
        <v>3.13</v>
      </c>
      <c r="K33" s="3">
        <f t="shared" si="25"/>
        <v>1.89</v>
      </c>
      <c r="L33" s="3">
        <f t="shared" si="25"/>
        <v>1.32</v>
      </c>
      <c r="M33" s="3">
        <f t="shared" si="25"/>
        <v>1.2</v>
      </c>
      <c r="N33" s="3">
        <f t="shared" si="25"/>
        <v>1.58</v>
      </c>
      <c r="O33" s="3">
        <f t="shared" si="25"/>
        <v>1.52</v>
      </c>
      <c r="P33" s="3">
        <f t="shared" si="25"/>
        <v>2.15</v>
      </c>
      <c r="Q33" s="3">
        <f t="shared" si="25"/>
        <v>2.5299999999999998</v>
      </c>
      <c r="R33" s="3">
        <f t="shared" si="25"/>
        <v>0.73</v>
      </c>
      <c r="S33" s="3">
        <f t="shared" si="25"/>
        <v>0.86</v>
      </c>
      <c r="T33" s="3">
        <f t="shared" si="25"/>
        <v>1.33</v>
      </c>
      <c r="U33" s="3">
        <f t="shared" si="25"/>
        <v>3.1</v>
      </c>
      <c r="V33" s="3">
        <f t="shared" si="25"/>
        <v>4.53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97.67</v>
      </c>
      <c r="E34" s="3">
        <f>IFERROR(INDEX(E51:E500,MATCH($A$34,$C$51:$C$500,0)),"")</f>
        <v>133.97</v>
      </c>
      <c r="H34" s="3">
        <f>IFERROR(INDEX(D34:G34,COUNT(D34:G34)),"")</f>
        <v>133.97</v>
      </c>
      <c r="I34" s="3">
        <f t="shared" ref="I34:W34" si="26">IFERROR(INDEX(I51:I500,MATCH($C$34,$C$51:$C$500,0)),"")</f>
        <v>17.07</v>
      </c>
      <c r="J34" s="3">
        <f t="shared" si="26"/>
        <v>-3.67</v>
      </c>
      <c r="K34" s="3">
        <f t="shared" si="26"/>
        <v>104.97</v>
      </c>
      <c r="L34" s="3">
        <f t="shared" si="26"/>
        <v>187.87</v>
      </c>
      <c r="M34" s="3">
        <f t="shared" si="26"/>
        <v>124.2</v>
      </c>
      <c r="N34" s="3">
        <f t="shared" si="26"/>
        <v>145.72999999999999</v>
      </c>
      <c r="O34" s="3">
        <f t="shared" si="26"/>
        <v>68.42</v>
      </c>
      <c r="P34" s="3">
        <f t="shared" si="26"/>
        <v>76.790000000000006</v>
      </c>
      <c r="Q34" s="3">
        <f t="shared" si="26"/>
        <v>41.74</v>
      </c>
      <c r="R34" s="3">
        <f t="shared" si="26"/>
        <v>5.62</v>
      </c>
      <c r="S34" s="3">
        <f t="shared" si="26"/>
        <v>8.15</v>
      </c>
      <c r="T34" s="3">
        <f t="shared" si="26"/>
        <v>17.52</v>
      </c>
      <c r="U34" s="3">
        <f t="shared" si="26"/>
        <v>8.2100000000000009</v>
      </c>
      <c r="V34" s="3">
        <f t="shared" si="26"/>
        <v>9.85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58.64</v>
      </c>
      <c r="E35" s="3">
        <f>IFERROR(INDEX(E51:E500,MATCH($A$35,$C$51:$C$500,0)),"")</f>
        <v>30.61</v>
      </c>
      <c r="H35" s="3">
        <f>IFERROR(INDEX(D35:G35,COUNT(D35:G35)),"")</f>
        <v>30.61</v>
      </c>
      <c r="I35" s="3">
        <f t="shared" ref="I35:W35" si="27">IFERROR(INDEX(I51:I500,MATCH($C$35,$C$51:$C$500,0)),"")</f>
        <v>8.06</v>
      </c>
      <c r="J35" s="3">
        <f t="shared" si="27"/>
        <v>7.87</v>
      </c>
      <c r="K35" s="3">
        <f t="shared" si="27"/>
        <v>6.82</v>
      </c>
      <c r="L35" s="3">
        <f t="shared" si="27"/>
        <v>7.17</v>
      </c>
      <c r="M35" s="3">
        <f t="shared" si="27"/>
        <v>8.07</v>
      </c>
      <c r="N35" s="3">
        <f t="shared" si="27"/>
        <v>8.73</v>
      </c>
      <c r="O35" s="3">
        <f t="shared" si="27"/>
        <v>8.1</v>
      </c>
      <c r="P35" s="3">
        <f t="shared" si="27"/>
        <v>12.49</v>
      </c>
      <c r="Q35" s="3">
        <f t="shared" si="27"/>
        <v>14.36</v>
      </c>
      <c r="R35" s="3">
        <f t="shared" si="27"/>
        <v>3.55</v>
      </c>
      <c r="S35" s="3">
        <f t="shared" si="27"/>
        <v>5.07</v>
      </c>
      <c r="T35" s="3">
        <f t="shared" si="27"/>
        <v>8.41</v>
      </c>
      <c r="U35" s="3">
        <f t="shared" si="27"/>
        <v>14.53</v>
      </c>
      <c r="V35" s="3">
        <f t="shared" si="27"/>
        <v>13.67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195240000000</v>
      </c>
      <c r="E51" s="5">
        <v>198566000000</v>
      </c>
      <c r="F51" s="5">
        <v>240922000000</v>
      </c>
      <c r="G51" s="5">
        <v>215105000000</v>
      </c>
      <c r="I51" s="5">
        <v>871892000000</v>
      </c>
      <c r="J51" s="5">
        <v>862466000000</v>
      </c>
      <c r="K51" s="5">
        <v>1109756000000</v>
      </c>
      <c r="L51" s="5">
        <v>1088236706064</v>
      </c>
      <c r="M51" s="5">
        <v>975211333352</v>
      </c>
      <c r="N51" s="5">
        <v>1122276247134</v>
      </c>
      <c r="O51" s="5">
        <v>1087963086355</v>
      </c>
      <c r="P51" s="5">
        <v>897612636308</v>
      </c>
      <c r="Q51" s="5">
        <v>761760612195</v>
      </c>
      <c r="R51" s="5">
        <v>703132723832</v>
      </c>
      <c r="S51" s="5">
        <v>506428729921</v>
      </c>
      <c r="T51" s="5">
        <v>481904523691</v>
      </c>
      <c r="U51" s="5">
        <v>448295643503</v>
      </c>
      <c r="V51" s="5">
        <v>413690453778</v>
      </c>
      <c r="W51" s="5">
        <v>42944342695</v>
      </c>
    </row>
    <row r="52" spans="2:23" ht="15.5" x14ac:dyDescent="0.35">
      <c r="C52" t="s">
        <v>85</v>
      </c>
      <c r="D52" s="5">
        <v>-65824000000</v>
      </c>
      <c r="E52" s="5">
        <v>-65771000000</v>
      </c>
      <c r="F52" s="5">
        <v>-61701000000</v>
      </c>
      <c r="G52" s="5">
        <v>-56484000000</v>
      </c>
      <c r="I52" s="5">
        <v>-242946000000</v>
      </c>
      <c r="J52" s="5">
        <v>-497664000000</v>
      </c>
      <c r="K52" s="5">
        <v>-516842000000</v>
      </c>
      <c r="L52" s="5">
        <v>-518919671196</v>
      </c>
      <c r="M52" s="5">
        <v>-485419172161</v>
      </c>
      <c r="N52" s="5">
        <v>-566680887698</v>
      </c>
      <c r="O52" s="5">
        <v>-539141827323</v>
      </c>
      <c r="P52" s="5">
        <v>-406766397197</v>
      </c>
      <c r="Q52" s="5">
        <v>-333937841543</v>
      </c>
      <c r="R52" s="5">
        <v>-174516616978</v>
      </c>
      <c r="S52" s="5">
        <v>-121454853561</v>
      </c>
      <c r="T52" s="5">
        <v>-106697801947</v>
      </c>
      <c r="U52" s="5">
        <v>-90107742331</v>
      </c>
      <c r="V52" s="5">
        <v>-68126659208</v>
      </c>
      <c r="W52" s="5">
        <v>-16359294744</v>
      </c>
    </row>
    <row r="53" spans="2:23" ht="15.5" x14ac:dyDescent="0.35">
      <c r="C53" t="s">
        <v>86</v>
      </c>
      <c r="D53" s="5">
        <v>129416000000</v>
      </c>
      <c r="E53" s="5">
        <v>132795000000</v>
      </c>
      <c r="F53" s="5">
        <v>179221000000</v>
      </c>
      <c r="G53" s="5">
        <v>158621000000</v>
      </c>
      <c r="I53" s="5">
        <v>628946000000</v>
      </c>
      <c r="J53" s="5">
        <v>364802000000</v>
      </c>
      <c r="K53" s="5">
        <v>592914000000</v>
      </c>
      <c r="L53" s="5">
        <v>569317034868</v>
      </c>
      <c r="M53" s="5">
        <v>489792161191</v>
      </c>
      <c r="N53" s="5">
        <v>555595359436</v>
      </c>
      <c r="O53" s="5">
        <v>548821259032</v>
      </c>
      <c r="P53" s="5">
        <v>490846239111</v>
      </c>
      <c r="Q53" s="5">
        <v>427822770652</v>
      </c>
      <c r="R53" s="5">
        <v>528616106854</v>
      </c>
      <c r="S53" s="5">
        <v>384973876360</v>
      </c>
      <c r="T53" s="5">
        <v>375206721744</v>
      </c>
      <c r="U53" s="5">
        <v>358187901172</v>
      </c>
      <c r="V53" s="5">
        <v>345563794570</v>
      </c>
      <c r="W53" s="5">
        <v>26585047951</v>
      </c>
    </row>
    <row r="54" spans="2:23" ht="15.5" x14ac:dyDescent="0.35">
      <c r="C54" t="s">
        <v>87</v>
      </c>
      <c r="D54" s="5">
        <v>-2947000000</v>
      </c>
      <c r="E54" s="5">
        <v>-1873000000</v>
      </c>
      <c r="F54" s="5">
        <v>-1897000000</v>
      </c>
      <c r="G54" s="5">
        <v>-2392000000</v>
      </c>
      <c r="I54" s="5">
        <v>-18983000000</v>
      </c>
      <c r="J54" s="5">
        <v>-160749000000</v>
      </c>
      <c r="K54" s="5">
        <v>-171785000000</v>
      </c>
      <c r="L54" s="5">
        <v>-175580091648</v>
      </c>
      <c r="M54" s="5">
        <v>-188900880894</v>
      </c>
      <c r="N54" s="5">
        <v>-177263065242</v>
      </c>
      <c r="O54" s="5">
        <v>-170930067640</v>
      </c>
      <c r="P54" s="5">
        <v>-153007062236</v>
      </c>
      <c r="Q54" s="5">
        <v>-150638093079</v>
      </c>
      <c r="R54" s="5">
        <v>-126702685834</v>
      </c>
      <c r="S54" s="5">
        <v>-103722973334</v>
      </c>
      <c r="T54" s="5">
        <v>-79724293758</v>
      </c>
      <c r="U54" s="5">
        <v>-60905032471</v>
      </c>
      <c r="V54" s="5">
        <v>-38869335120</v>
      </c>
      <c r="W54" s="5">
        <v>-15837712785</v>
      </c>
    </row>
    <row r="55" spans="2:23" ht="15.5" x14ac:dyDescent="0.35">
      <c r="C55" t="s">
        <v>88</v>
      </c>
      <c r="D55" s="5">
        <v>-155000000</v>
      </c>
      <c r="E55" s="5">
        <v>-153000000</v>
      </c>
      <c r="F55" s="5">
        <v>-582000000</v>
      </c>
      <c r="G55" s="5">
        <v>-551000000</v>
      </c>
      <c r="I55" s="5">
        <v>-2928000000</v>
      </c>
      <c r="J55" s="5">
        <v>-3849000000</v>
      </c>
      <c r="K55" s="5">
        <v>-4621000000</v>
      </c>
    </row>
    <row r="56" spans="2:23" ht="15.5" x14ac:dyDescent="0.35">
      <c r="C56" t="s">
        <v>89</v>
      </c>
      <c r="D56" s="5">
        <v>-2792000000</v>
      </c>
      <c r="E56" s="5">
        <v>-1720000000</v>
      </c>
      <c r="F56" s="5">
        <v>-1315000000</v>
      </c>
      <c r="G56" s="5">
        <v>-1841000000</v>
      </c>
      <c r="I56" s="5">
        <v>-16055000000</v>
      </c>
      <c r="J56" s="5">
        <v>-156900000000</v>
      </c>
      <c r="K56" s="5">
        <v>-167164000000</v>
      </c>
      <c r="L56" s="5">
        <v>-175580091648</v>
      </c>
      <c r="M56" s="5">
        <v>-188900880894</v>
      </c>
      <c r="N56" s="5">
        <v>-177263065242</v>
      </c>
      <c r="O56" s="5">
        <v>-170930067640</v>
      </c>
      <c r="P56" s="5">
        <v>-153007062236</v>
      </c>
      <c r="Q56" s="5">
        <v>-150638093079</v>
      </c>
      <c r="R56" s="5">
        <v>-126702685834</v>
      </c>
      <c r="S56" s="5">
        <v>-103722973334</v>
      </c>
      <c r="T56" s="5">
        <v>-79724293758</v>
      </c>
      <c r="U56" s="5">
        <v>-60905032471</v>
      </c>
      <c r="V56" s="5">
        <v>-38869335120</v>
      </c>
      <c r="W56" s="5">
        <v>-15837712785</v>
      </c>
    </row>
    <row r="57" spans="2:23" ht="15.5" x14ac:dyDescent="0.35">
      <c r="C57" t="s">
        <v>93</v>
      </c>
      <c r="D57" s="5">
        <v>126469000000</v>
      </c>
      <c r="E57" s="5">
        <v>130922000000</v>
      </c>
      <c r="F57" s="5">
        <v>177324000000</v>
      </c>
      <c r="G57" s="5">
        <v>156229000000</v>
      </c>
      <c r="I57" s="5">
        <v>609963000000</v>
      </c>
      <c r="J57" s="5">
        <v>204053000000</v>
      </c>
      <c r="K57" s="5">
        <v>421129000000</v>
      </c>
      <c r="L57" s="5">
        <v>393736943220</v>
      </c>
      <c r="M57" s="5">
        <v>300891280297</v>
      </c>
      <c r="N57" s="5">
        <v>378332294194</v>
      </c>
      <c r="O57" s="5">
        <v>377891191392</v>
      </c>
      <c r="P57" s="5">
        <v>337839176875</v>
      </c>
      <c r="Q57" s="5">
        <v>277184677573</v>
      </c>
      <c r="R57" s="5">
        <v>401913421020</v>
      </c>
      <c r="S57" s="5">
        <v>281250903026</v>
      </c>
      <c r="T57" s="5">
        <v>295482427986</v>
      </c>
      <c r="U57" s="5">
        <v>297282868701</v>
      </c>
      <c r="V57" s="5">
        <v>306694459450</v>
      </c>
      <c r="W57" s="5">
        <v>10747335166</v>
      </c>
    </row>
    <row r="58" spans="2:23" ht="15.5" x14ac:dyDescent="0.35">
      <c r="C58" t="s">
        <v>94</v>
      </c>
      <c r="D58" s="5">
        <v>-382000000</v>
      </c>
      <c r="E58" s="5">
        <v>-77042000000</v>
      </c>
      <c r="F58" s="5">
        <v>-22855000000</v>
      </c>
      <c r="G58" s="5">
        <v>-40426000000</v>
      </c>
      <c r="I58" s="5">
        <v>-161426000000</v>
      </c>
      <c r="J58" s="5">
        <v>-2049221000000</v>
      </c>
      <c r="K58" s="5">
        <v>-323821000000</v>
      </c>
      <c r="L58" s="5">
        <v>-328955002370</v>
      </c>
      <c r="M58" s="5">
        <v>-225215516859</v>
      </c>
      <c r="N58" s="5">
        <v>-286137879886</v>
      </c>
      <c r="O58" s="5">
        <v>-245889652978</v>
      </c>
      <c r="P58" s="5">
        <v>-183168384057</v>
      </c>
      <c r="Q58" s="5">
        <v>-129029012812</v>
      </c>
      <c r="R58" s="5">
        <v>207901064377</v>
      </c>
      <c r="S58" s="5">
        <v>129617532443</v>
      </c>
      <c r="T58" s="5">
        <v>-51497940690</v>
      </c>
      <c r="U58" s="5">
        <v>525528838847</v>
      </c>
      <c r="V58" s="5">
        <v>294259224809</v>
      </c>
      <c r="W58" s="5">
        <v>65743221960</v>
      </c>
    </row>
    <row r="59" spans="2:23" ht="15.5" x14ac:dyDescent="0.35">
      <c r="C59" t="s">
        <v>97</v>
      </c>
      <c r="T59" s="5">
        <v>139428439</v>
      </c>
      <c r="U59" s="5">
        <v>2139741160</v>
      </c>
      <c r="V59" s="5">
        <v>-546527936</v>
      </c>
      <c r="W59" s="5">
        <v>1192016798</v>
      </c>
    </row>
    <row r="60" spans="2:23" ht="15.5" x14ac:dyDescent="0.35">
      <c r="C60" t="s">
        <v>95</v>
      </c>
      <c r="D60" s="5">
        <v>380000000</v>
      </c>
      <c r="E60" s="5">
        <v>20000000</v>
      </c>
      <c r="F60" s="5">
        <v>20000000</v>
      </c>
      <c r="G60" s="5">
        <v>25000000</v>
      </c>
      <c r="I60" s="5">
        <v>121000000</v>
      </c>
      <c r="J60" s="5">
        <v>16364000000</v>
      </c>
      <c r="K60" s="5">
        <v>19780000000</v>
      </c>
      <c r="L60" s="5">
        <v>27553539738</v>
      </c>
      <c r="M60" s="5">
        <v>24352263192</v>
      </c>
      <c r="N60" s="5">
        <v>11416797307</v>
      </c>
      <c r="O60" s="5">
        <v>9039026206</v>
      </c>
      <c r="P60" s="5">
        <v>7939881073</v>
      </c>
      <c r="Q60" s="5">
        <v>9494042867</v>
      </c>
      <c r="R60" s="5">
        <v>16680514779</v>
      </c>
      <c r="S60" s="5">
        <v>54318863417</v>
      </c>
    </row>
    <row r="61" spans="2:23" ht="15.5" x14ac:dyDescent="0.35">
      <c r="C61" t="s">
        <v>27</v>
      </c>
      <c r="D61" s="5">
        <v>-8997000000</v>
      </c>
      <c r="E61" s="5">
        <v>-21186000000</v>
      </c>
      <c r="F61" s="5">
        <v>-20326000000</v>
      </c>
      <c r="G61" s="5">
        <v>-27429000000</v>
      </c>
      <c r="I61" s="5">
        <v>-118717000000</v>
      </c>
      <c r="J61" s="5">
        <v>-237172000000</v>
      </c>
      <c r="K61" s="5">
        <v>-282197000000</v>
      </c>
      <c r="L61" s="5">
        <v>-258730307871</v>
      </c>
      <c r="M61" s="5">
        <v>-266359055958</v>
      </c>
      <c r="N61" s="5">
        <v>-366069282337</v>
      </c>
      <c r="O61" s="5">
        <v>-231683666926</v>
      </c>
      <c r="P61" s="5">
        <v>-198367075354</v>
      </c>
      <c r="Q61" s="5">
        <v>-137205502922</v>
      </c>
      <c r="R61" s="5">
        <v>-121494686731</v>
      </c>
      <c r="S61" s="5">
        <v>-77997476290</v>
      </c>
      <c r="T61" s="5">
        <v>2199448001</v>
      </c>
      <c r="U61" s="5">
        <v>-25052738790</v>
      </c>
      <c r="V61" s="5">
        <v>-19313746269</v>
      </c>
      <c r="W61" s="5">
        <v>-1478682242</v>
      </c>
    </row>
    <row r="62" spans="2:23" ht="15.5" x14ac:dyDescent="0.35">
      <c r="C62" t="s">
        <v>449</v>
      </c>
    </row>
    <row r="63" spans="2:23" ht="15.5" x14ac:dyDescent="0.35">
      <c r="C63" t="s">
        <v>90</v>
      </c>
      <c r="W63" s="5">
        <v>1326973886</v>
      </c>
    </row>
    <row r="64" spans="2:23" ht="15.5" x14ac:dyDescent="0.35">
      <c r="C64" t="s">
        <v>96</v>
      </c>
      <c r="L64" s="5">
        <v>-17114375553</v>
      </c>
      <c r="M64" s="5">
        <v>192570525963</v>
      </c>
    </row>
    <row r="65" spans="3:23" ht="15.5" x14ac:dyDescent="0.35">
      <c r="C65" t="s">
        <v>378</v>
      </c>
      <c r="D65" s="5">
        <v>-17931000000</v>
      </c>
      <c r="E65" s="5">
        <v>-17407000000</v>
      </c>
      <c r="F65" s="5">
        <v>-29219000000</v>
      </c>
      <c r="G65" s="5">
        <v>-15850000000</v>
      </c>
      <c r="I65" s="5">
        <v>-74669000000</v>
      </c>
      <c r="J65" s="5">
        <v>-56197000000</v>
      </c>
      <c r="K65" s="5">
        <v>-46455000000</v>
      </c>
      <c r="L65" s="5">
        <v>-42187355227</v>
      </c>
      <c r="M65" s="5">
        <v>-142475325800</v>
      </c>
      <c r="N65" s="5">
        <v>-48519947723</v>
      </c>
      <c r="O65" s="5">
        <v>-26382966832</v>
      </c>
    </row>
    <row r="66" spans="3:23" ht="15.5" x14ac:dyDescent="0.35">
      <c r="C66" t="s">
        <v>92</v>
      </c>
    </row>
    <row r="67" spans="3:23" ht="15.5" x14ac:dyDescent="0.35">
      <c r="C67" t="s">
        <v>98</v>
      </c>
      <c r="D67" s="5">
        <v>-382000000</v>
      </c>
      <c r="E67" s="5">
        <v>-77042000000</v>
      </c>
      <c r="F67" s="5">
        <v>-22855000000</v>
      </c>
      <c r="G67" s="5">
        <v>-40426000000</v>
      </c>
      <c r="I67" s="5">
        <v>-161426000000</v>
      </c>
      <c r="J67" s="5">
        <v>-2049221000000</v>
      </c>
      <c r="K67" s="5">
        <v>-323821000000</v>
      </c>
      <c r="L67" s="5">
        <v>-328955002370</v>
      </c>
      <c r="M67" s="5">
        <v>-225215516859</v>
      </c>
      <c r="N67" s="5">
        <v>-286137879886</v>
      </c>
      <c r="O67" s="5">
        <v>-245889652978</v>
      </c>
      <c r="P67" s="5">
        <v>-183168384057</v>
      </c>
      <c r="Q67" s="5">
        <v>-129029012812</v>
      </c>
      <c r="R67" s="5">
        <v>207901064377</v>
      </c>
      <c r="S67" s="5">
        <v>129617532443</v>
      </c>
      <c r="T67" s="5">
        <v>-51497940690</v>
      </c>
      <c r="U67" s="5">
        <v>525528838847</v>
      </c>
      <c r="V67" s="5">
        <v>294259224809</v>
      </c>
      <c r="W67" s="5">
        <v>65743221960</v>
      </c>
    </row>
    <row r="68" spans="3:23" ht="15.5" x14ac:dyDescent="0.35">
      <c r="C68" t="s">
        <v>29</v>
      </c>
      <c r="D68" s="5">
        <v>126087000000</v>
      </c>
      <c r="E68" s="5">
        <v>53880000000</v>
      </c>
      <c r="F68" s="5">
        <v>154469000000</v>
      </c>
      <c r="G68" s="5">
        <v>115803000000</v>
      </c>
      <c r="I68" s="5">
        <v>448537000000</v>
      </c>
      <c r="J68" s="5">
        <v>-1845168000000</v>
      </c>
      <c r="K68" s="5">
        <v>97308000000</v>
      </c>
      <c r="L68" s="5">
        <v>64781940850</v>
      </c>
      <c r="M68" s="5">
        <v>75675763438</v>
      </c>
      <c r="N68" s="5">
        <v>92194414308</v>
      </c>
      <c r="O68" s="5">
        <v>132001538414</v>
      </c>
      <c r="P68" s="5">
        <v>154670792818</v>
      </c>
      <c r="Q68" s="5">
        <v>148155664761</v>
      </c>
      <c r="R68" s="5">
        <v>609814485397</v>
      </c>
      <c r="S68" s="5">
        <v>410868435469</v>
      </c>
      <c r="T68" s="5">
        <v>243984487296</v>
      </c>
      <c r="U68" s="5">
        <v>822811707548</v>
      </c>
      <c r="V68" s="5">
        <v>600953684259</v>
      </c>
      <c r="W68" s="5">
        <v>76490557126</v>
      </c>
    </row>
    <row r="69" spans="3:23" ht="15.5" x14ac:dyDescent="0.35">
      <c r="C69" t="s">
        <v>28</v>
      </c>
      <c r="D69" s="5">
        <v>-8864000000</v>
      </c>
      <c r="E69" s="5">
        <v>-8505000000</v>
      </c>
      <c r="F69" s="5">
        <v>-9982000000</v>
      </c>
      <c r="G69" s="5">
        <v>-12137000000</v>
      </c>
      <c r="I69" s="5">
        <v>-37096000000</v>
      </c>
      <c r="J69" s="5">
        <v>-5668000000</v>
      </c>
      <c r="K69" s="5">
        <v>-25234000000</v>
      </c>
      <c r="L69" s="5">
        <v>-23255173376</v>
      </c>
      <c r="M69" s="5">
        <v>-12324553179</v>
      </c>
      <c r="N69" s="5">
        <v>-24990246564</v>
      </c>
      <c r="O69" s="5">
        <v>-3170390779</v>
      </c>
      <c r="P69" s="5">
        <v>-8663961632</v>
      </c>
      <c r="Q69" s="5">
        <v>113970371750</v>
      </c>
      <c r="R69" s="5">
        <v>-164963519391</v>
      </c>
      <c r="S69" s="5">
        <v>-95973496447</v>
      </c>
      <c r="T69" s="5">
        <v>-12594859640</v>
      </c>
      <c r="U69" s="5">
        <v>-28746898488</v>
      </c>
      <c r="V69" s="5">
        <v>-33781613221</v>
      </c>
      <c r="W69" s="5">
        <v>371311090</v>
      </c>
    </row>
    <row r="70" spans="3:23" ht="15.5" x14ac:dyDescent="0.35">
      <c r="C70" t="s">
        <v>262</v>
      </c>
      <c r="D70" s="5">
        <v>117223000000</v>
      </c>
      <c r="E70" s="5">
        <v>45375000000</v>
      </c>
      <c r="F70" s="5">
        <v>144487000000</v>
      </c>
      <c r="G70" s="5">
        <v>103666000000</v>
      </c>
      <c r="I70" s="5">
        <v>411441000000</v>
      </c>
      <c r="J70" s="5">
        <v>-1850836000000</v>
      </c>
      <c r="K70" s="5">
        <v>72074000000</v>
      </c>
      <c r="L70" s="5">
        <v>41526767474</v>
      </c>
      <c r="M70" s="5">
        <v>63351210259</v>
      </c>
      <c r="N70" s="5">
        <v>67204167744</v>
      </c>
      <c r="O70" s="5">
        <v>128831147635</v>
      </c>
      <c r="P70" s="5">
        <v>146006831186</v>
      </c>
      <c r="Q70" s="5">
        <v>262126036511</v>
      </c>
      <c r="R70" s="5">
        <v>444850966006</v>
      </c>
      <c r="S70" s="5">
        <v>314894939022</v>
      </c>
      <c r="T70" s="5">
        <v>231389627656</v>
      </c>
      <c r="U70" s="5">
        <v>794064809060</v>
      </c>
      <c r="V70" s="5">
        <v>567172071038</v>
      </c>
      <c r="W70" s="5">
        <v>76861868216</v>
      </c>
    </row>
    <row r="71" spans="3:23" ht="15.5" x14ac:dyDescent="0.35">
      <c r="C71" t="s">
        <v>265</v>
      </c>
      <c r="V71" s="5">
        <v>6874266282</v>
      </c>
      <c r="W71" s="5">
        <v>5078724516</v>
      </c>
    </row>
    <row r="72" spans="3:23" ht="15.5" x14ac:dyDescent="0.35">
      <c r="C72" t="s">
        <v>102</v>
      </c>
      <c r="D72" s="5">
        <v>117223000000</v>
      </c>
      <c r="E72" s="5">
        <v>45375000000</v>
      </c>
      <c r="F72" s="5">
        <v>144487000000</v>
      </c>
      <c r="G72" s="5">
        <v>103666000000</v>
      </c>
      <c r="I72" s="5">
        <v>411441000000</v>
      </c>
      <c r="J72" s="5">
        <v>-1850836000000</v>
      </c>
      <c r="K72" s="5">
        <v>72074000000</v>
      </c>
      <c r="L72" s="5">
        <v>41526767474</v>
      </c>
      <c r="M72" s="5">
        <v>63351210259</v>
      </c>
      <c r="N72" s="5">
        <v>67204167744</v>
      </c>
      <c r="O72" s="5">
        <v>128831147635</v>
      </c>
      <c r="P72" s="5">
        <v>146006831186</v>
      </c>
      <c r="Q72" s="5">
        <v>262126036511</v>
      </c>
      <c r="R72" s="5">
        <v>444850966006</v>
      </c>
      <c r="S72" s="5">
        <v>314894939022</v>
      </c>
      <c r="T72" s="5">
        <v>231389627656</v>
      </c>
      <c r="U72" s="5">
        <v>794064809060</v>
      </c>
      <c r="V72" s="5">
        <v>574046337320</v>
      </c>
      <c r="W72" s="5">
        <v>81940592732</v>
      </c>
    </row>
    <row r="73" spans="3:23" ht="15.5" x14ac:dyDescent="0.35">
      <c r="C73" t="s">
        <v>103</v>
      </c>
      <c r="D73" s="5">
        <v>74000000</v>
      </c>
      <c r="F73" s="5">
        <v>-51000000</v>
      </c>
      <c r="G73" s="5">
        <v>51000000</v>
      </c>
      <c r="J73" s="5">
        <v>5955000000</v>
      </c>
      <c r="K73" s="5">
        <v>3236000000</v>
      </c>
      <c r="L73" s="5">
        <v>99721216224</v>
      </c>
      <c r="M73" s="5">
        <v>319669990031</v>
      </c>
      <c r="N73" s="5">
        <v>132472305484</v>
      </c>
      <c r="O73" s="5">
        <v>452507339226</v>
      </c>
      <c r="P73" s="5">
        <v>770750158015</v>
      </c>
      <c r="Q73" s="5">
        <v>616973357067</v>
      </c>
      <c r="R73" s="5">
        <v>7590719077</v>
      </c>
      <c r="S73" s="5">
        <v>1094137610</v>
      </c>
      <c r="U73" s="5">
        <v>194483811</v>
      </c>
    </row>
    <row r="74" spans="3:23" ht="15.5" x14ac:dyDescent="0.35">
      <c r="C74" t="s">
        <v>105</v>
      </c>
      <c r="D74" s="5">
        <v>117297000000</v>
      </c>
      <c r="E74" s="5">
        <v>45375000000</v>
      </c>
      <c r="F74" s="5">
        <v>144436000000</v>
      </c>
      <c r="G74" s="5">
        <v>103717000000</v>
      </c>
      <c r="I74" s="5">
        <v>411441000000</v>
      </c>
      <c r="J74" s="5">
        <v>-1844881000000</v>
      </c>
      <c r="K74" s="5">
        <v>75310000000</v>
      </c>
      <c r="L74" s="5">
        <v>141247983698</v>
      </c>
      <c r="M74" s="5">
        <v>383021200290</v>
      </c>
      <c r="N74" s="5">
        <v>199676473228</v>
      </c>
      <c r="O74" s="5">
        <v>581338486861</v>
      </c>
      <c r="P74" s="5">
        <v>916756989201</v>
      </c>
      <c r="Q74" s="5">
        <v>879099393578</v>
      </c>
      <c r="R74" s="5">
        <v>452441685083</v>
      </c>
      <c r="S74" s="5">
        <v>315989076632</v>
      </c>
      <c r="T74" s="5">
        <v>231389627656</v>
      </c>
      <c r="U74" s="5">
        <v>794259292871</v>
      </c>
      <c r="V74" s="5">
        <v>574046337320</v>
      </c>
      <c r="W74" s="5">
        <v>81940592732</v>
      </c>
    </row>
    <row r="75" spans="3:23" ht="15.5" x14ac:dyDescent="0.35">
      <c r="C75" t="s">
        <v>106</v>
      </c>
      <c r="D75" s="5">
        <v>117223000000</v>
      </c>
      <c r="E75" s="5">
        <v>45375000000</v>
      </c>
      <c r="F75" s="5">
        <v>144487000000</v>
      </c>
      <c r="G75" s="5">
        <v>103666000000</v>
      </c>
      <c r="I75" s="5">
        <v>411441000000</v>
      </c>
      <c r="J75" s="5">
        <v>-1850836000000</v>
      </c>
      <c r="K75" s="5">
        <v>72074000000</v>
      </c>
      <c r="L75" s="5">
        <v>41526767474</v>
      </c>
      <c r="M75" s="5">
        <v>63351210259</v>
      </c>
      <c r="N75" s="5">
        <v>67204167744</v>
      </c>
      <c r="O75" s="5">
        <v>128831147635</v>
      </c>
      <c r="P75" s="5">
        <v>146006831186</v>
      </c>
      <c r="Q75" s="5">
        <v>262126036511</v>
      </c>
      <c r="R75" s="5">
        <v>444850966006</v>
      </c>
      <c r="S75" s="5">
        <v>314894939022</v>
      </c>
      <c r="T75" s="5">
        <v>231389627656</v>
      </c>
      <c r="U75" s="5">
        <v>794064809060</v>
      </c>
      <c r="V75" s="5">
        <v>574046337320</v>
      </c>
      <c r="W75" s="5">
        <v>81940592732</v>
      </c>
    </row>
    <row r="76" spans="3:23" ht="15.5" x14ac:dyDescent="0.35">
      <c r="C76" t="s">
        <v>8</v>
      </c>
      <c r="D76" s="5">
        <v>117297000000</v>
      </c>
      <c r="E76" s="5">
        <v>45375000000</v>
      </c>
      <c r="F76" s="5">
        <v>144436000000</v>
      </c>
      <c r="G76" s="5">
        <v>103717000000</v>
      </c>
      <c r="I76" s="5">
        <v>411441000000</v>
      </c>
      <c r="J76" s="5">
        <v>-1844881000000</v>
      </c>
      <c r="K76" s="5">
        <v>75310000000</v>
      </c>
      <c r="L76" s="5">
        <v>141247983698</v>
      </c>
      <c r="M76" s="5">
        <v>383021200290</v>
      </c>
      <c r="N76" s="5">
        <v>199676473228</v>
      </c>
      <c r="O76" s="5">
        <v>581338486861</v>
      </c>
      <c r="P76" s="5">
        <v>916756989201</v>
      </c>
      <c r="Q76" s="5">
        <v>879099393578</v>
      </c>
      <c r="R76" s="5">
        <v>452441685083</v>
      </c>
      <c r="S76" s="5">
        <v>315989076632</v>
      </c>
      <c r="T76" s="5">
        <v>231389627656</v>
      </c>
      <c r="U76" s="5">
        <v>794259292871</v>
      </c>
      <c r="V76" s="5">
        <v>574046337320</v>
      </c>
      <c r="W76" s="5">
        <v>81940592732</v>
      </c>
    </row>
    <row r="77" spans="3:23" ht="15.5" x14ac:dyDescent="0.35">
      <c r="C77" t="s">
        <v>108</v>
      </c>
      <c r="D77" s="5">
        <v>117223000000</v>
      </c>
      <c r="E77" s="5">
        <v>45375000000</v>
      </c>
      <c r="F77" s="5">
        <v>144487000000</v>
      </c>
      <c r="G77" s="5">
        <v>103666000000</v>
      </c>
      <c r="I77" s="5">
        <v>411441000000</v>
      </c>
      <c r="J77" s="5">
        <v>-1850836000000</v>
      </c>
      <c r="K77" s="5">
        <v>72074000000</v>
      </c>
      <c r="L77" s="5">
        <v>41526767474</v>
      </c>
      <c r="M77" s="5">
        <v>63351210259</v>
      </c>
      <c r="N77" s="5">
        <v>67204167744</v>
      </c>
      <c r="O77" s="5">
        <v>128831147635</v>
      </c>
      <c r="P77" s="5">
        <v>146006831186</v>
      </c>
      <c r="Q77" s="5">
        <v>262126036511</v>
      </c>
      <c r="R77" s="5">
        <v>444850966006</v>
      </c>
      <c r="S77" s="5">
        <v>314894939022</v>
      </c>
      <c r="T77" s="5">
        <v>231389627656</v>
      </c>
      <c r="U77" s="5">
        <v>794064809060</v>
      </c>
      <c r="V77" s="5">
        <v>574046337320</v>
      </c>
      <c r="W77" s="5">
        <v>81940592732</v>
      </c>
    </row>
    <row r="78" spans="3:23" ht="15.5" x14ac:dyDescent="0.35">
      <c r="C78" t="s">
        <v>109</v>
      </c>
      <c r="D78" s="5">
        <v>117297000000</v>
      </c>
      <c r="E78" s="5">
        <v>45375000000</v>
      </c>
      <c r="F78" s="5">
        <v>144436000000</v>
      </c>
      <c r="G78" s="5">
        <v>103717000000</v>
      </c>
      <c r="I78" s="5">
        <v>411441000000</v>
      </c>
      <c r="J78" s="5">
        <v>-1844881000000</v>
      </c>
      <c r="K78" s="5">
        <v>75310000000</v>
      </c>
      <c r="L78" s="5">
        <v>141247983698</v>
      </c>
      <c r="M78" s="5">
        <v>383021200290</v>
      </c>
      <c r="N78" s="5">
        <v>199676473228</v>
      </c>
      <c r="O78" s="5">
        <v>581338486861</v>
      </c>
      <c r="P78" s="5">
        <v>916756989201</v>
      </c>
      <c r="Q78" s="5">
        <v>879099393578</v>
      </c>
      <c r="R78" s="5">
        <v>452441685083</v>
      </c>
      <c r="S78" s="5">
        <v>315989076632</v>
      </c>
      <c r="T78" s="5">
        <v>231389627656</v>
      </c>
      <c r="U78" s="5">
        <v>794259292871</v>
      </c>
      <c r="V78" s="5">
        <v>574046337320</v>
      </c>
      <c r="W78" s="5">
        <v>81940592732</v>
      </c>
    </row>
    <row r="79" spans="3:23" ht="15.5" x14ac:dyDescent="0.35">
      <c r="C79" t="s">
        <v>110</v>
      </c>
      <c r="D79" s="5">
        <v>117297000000</v>
      </c>
      <c r="E79" s="5">
        <v>45375000000</v>
      </c>
      <c r="F79" s="5">
        <v>144436000000</v>
      </c>
      <c r="G79" s="5">
        <v>103717000000</v>
      </c>
      <c r="I79" s="5">
        <v>411441000000</v>
      </c>
      <c r="J79" s="5">
        <v>-1844881000000</v>
      </c>
      <c r="K79" s="5">
        <v>75310000000</v>
      </c>
      <c r="L79" s="5">
        <v>141247983698</v>
      </c>
      <c r="M79" s="5">
        <v>383021200290</v>
      </c>
      <c r="N79" s="5">
        <v>199676473228</v>
      </c>
      <c r="O79" s="5">
        <v>581338486861</v>
      </c>
      <c r="P79" s="5">
        <v>916756989201</v>
      </c>
      <c r="Q79" s="5">
        <v>879099393578</v>
      </c>
      <c r="R79" s="5">
        <v>452441685083</v>
      </c>
      <c r="S79" s="5">
        <v>315989076632</v>
      </c>
      <c r="T79" s="5">
        <v>231389627656</v>
      </c>
      <c r="U79" s="5">
        <v>794259292871</v>
      </c>
      <c r="V79" s="5">
        <v>574046337320</v>
      </c>
      <c r="W79" s="5">
        <v>81940592732</v>
      </c>
    </row>
    <row r="81" spans="2:23" ht="15.5" x14ac:dyDescent="0.35">
      <c r="B81" t="s">
        <v>111</v>
      </c>
      <c r="C81" t="s">
        <v>112</v>
      </c>
    </row>
    <row r="82" spans="2:23" ht="15.5" x14ac:dyDescent="0.35">
      <c r="C82" t="s">
        <v>113</v>
      </c>
    </row>
    <row r="83" spans="2:23" ht="15.5" x14ac:dyDescent="0.35">
      <c r="C83" t="s">
        <v>20</v>
      </c>
      <c r="D83" s="5">
        <v>74034000000</v>
      </c>
      <c r="E83" s="5">
        <v>525467000000</v>
      </c>
      <c r="F83" s="5">
        <v>1103000000</v>
      </c>
      <c r="G83" s="5">
        <v>2690000000</v>
      </c>
      <c r="I83" s="5">
        <v>1103000000</v>
      </c>
      <c r="J83" s="5">
        <v>18138000000</v>
      </c>
      <c r="K83" s="5">
        <v>781636000000</v>
      </c>
      <c r="L83" s="5">
        <v>684025239827</v>
      </c>
      <c r="M83" s="5">
        <v>1196126911652</v>
      </c>
      <c r="N83" s="5">
        <v>367387480437</v>
      </c>
      <c r="O83" s="5">
        <v>655596010246</v>
      </c>
      <c r="P83" s="5">
        <v>279748879285</v>
      </c>
      <c r="Q83" s="5">
        <v>223593458420</v>
      </c>
      <c r="R83" s="5">
        <v>317446468527</v>
      </c>
      <c r="S83" s="5">
        <v>47509684293</v>
      </c>
      <c r="T83" s="5">
        <v>665406646370</v>
      </c>
      <c r="U83" s="5">
        <v>246540238984</v>
      </c>
      <c r="V83" s="5">
        <v>153032081105</v>
      </c>
      <c r="W83" s="5">
        <v>9946821323</v>
      </c>
    </row>
    <row r="84" spans="2:23" ht="15.5" x14ac:dyDescent="0.35">
      <c r="C84" t="s">
        <v>115</v>
      </c>
      <c r="D84" s="5">
        <v>37113000000</v>
      </c>
      <c r="E84" s="5">
        <v>112780000000</v>
      </c>
      <c r="F84" s="5">
        <v>118797000000</v>
      </c>
      <c r="G84" s="5">
        <v>310522000000</v>
      </c>
      <c r="I84" s="5">
        <v>118797000000</v>
      </c>
      <c r="J84" s="5">
        <v>302868000000</v>
      </c>
      <c r="K84" s="5">
        <v>316880000000</v>
      </c>
      <c r="L84" s="5">
        <v>612239882667</v>
      </c>
      <c r="M84" s="5">
        <v>438416056093</v>
      </c>
      <c r="N84" s="5">
        <v>345087709537</v>
      </c>
      <c r="O84" s="5">
        <v>398124568745</v>
      </c>
      <c r="P84" s="5">
        <v>373692378822</v>
      </c>
      <c r="Q84" s="5">
        <v>384673898651</v>
      </c>
      <c r="R84" s="5">
        <v>281274001349</v>
      </c>
      <c r="S84" s="5">
        <v>211448089723</v>
      </c>
      <c r="T84" s="5">
        <v>152733019563</v>
      </c>
      <c r="U84" s="5">
        <v>99126071845</v>
      </c>
      <c r="V84" s="5">
        <v>162806071432</v>
      </c>
      <c r="W84" s="5">
        <v>33727486858</v>
      </c>
    </row>
    <row r="85" spans="2:23" ht="15.5" x14ac:dyDescent="0.35">
      <c r="C85" t="s">
        <v>116</v>
      </c>
      <c r="D85" s="5">
        <v>76801000000</v>
      </c>
      <c r="E85" s="5">
        <v>94812000000</v>
      </c>
      <c r="F85" s="5">
        <v>87607000000</v>
      </c>
      <c r="G85" s="5">
        <v>106350000000</v>
      </c>
      <c r="I85" s="5">
        <v>87607000000</v>
      </c>
      <c r="J85" s="5">
        <v>40606000000</v>
      </c>
      <c r="K85" s="5">
        <v>39585000000</v>
      </c>
      <c r="L85" s="5">
        <v>47842895693</v>
      </c>
      <c r="O85" s="5">
        <v>51169127513</v>
      </c>
      <c r="P85" s="5">
        <v>92109234236</v>
      </c>
      <c r="Q85" s="5">
        <v>124402669633</v>
      </c>
      <c r="R85" s="5">
        <v>85447987010</v>
      </c>
      <c r="S85" s="5">
        <v>7773948666</v>
      </c>
      <c r="T85" s="5">
        <v>7717188229</v>
      </c>
      <c r="U85" s="5">
        <v>5107428335</v>
      </c>
      <c r="V85" s="5">
        <v>5975374692</v>
      </c>
      <c r="W85" s="5">
        <v>3894650107</v>
      </c>
    </row>
    <row r="86" spans="2:23" ht="15.5" x14ac:dyDescent="0.35">
      <c r="C86" t="s">
        <v>117</v>
      </c>
      <c r="D86" s="5">
        <v>4225000000</v>
      </c>
      <c r="E86" s="5">
        <v>941000000</v>
      </c>
      <c r="F86" s="5">
        <v>2348000000</v>
      </c>
      <c r="G86" s="5">
        <v>6401000000</v>
      </c>
      <c r="I86" s="5">
        <v>2348000000</v>
      </c>
      <c r="J86" s="5">
        <v>85000000</v>
      </c>
      <c r="W86" s="5">
        <v>2400000000</v>
      </c>
    </row>
    <row r="87" spans="2:23" ht="15.5" x14ac:dyDescent="0.35">
      <c r="C87" t="s">
        <v>118</v>
      </c>
      <c r="D87" s="5">
        <v>37113000000</v>
      </c>
      <c r="E87" s="5">
        <v>112780000000</v>
      </c>
      <c r="F87" s="5">
        <v>118797000000</v>
      </c>
      <c r="G87" s="5">
        <v>310522000000</v>
      </c>
      <c r="I87" s="5">
        <v>118797000000</v>
      </c>
      <c r="J87" s="5">
        <v>302868000000</v>
      </c>
      <c r="K87" s="5">
        <v>316880000000</v>
      </c>
      <c r="L87" s="5">
        <v>612239882667</v>
      </c>
      <c r="M87" s="5">
        <v>438416056093</v>
      </c>
      <c r="N87" s="5">
        <v>345087709537</v>
      </c>
      <c r="O87" s="5">
        <v>398124568745</v>
      </c>
      <c r="P87" s="5">
        <v>373692378822</v>
      </c>
      <c r="Q87" s="5">
        <v>384673898651</v>
      </c>
      <c r="R87" s="5">
        <v>281274001349</v>
      </c>
      <c r="S87" s="5">
        <v>211448089723</v>
      </c>
      <c r="T87" s="5">
        <v>152733019563</v>
      </c>
      <c r="U87" s="5">
        <v>99126071845</v>
      </c>
      <c r="V87" s="5">
        <v>162806071432</v>
      </c>
      <c r="W87" s="5">
        <v>33727486858</v>
      </c>
    </row>
    <row r="88" spans="2:23" ht="15.5" x14ac:dyDescent="0.35">
      <c r="C88" t="s">
        <v>119</v>
      </c>
      <c r="D88" s="5">
        <v>2230000000</v>
      </c>
      <c r="E88" s="5">
        <v>3279000000</v>
      </c>
      <c r="F88" s="5">
        <v>3768000000</v>
      </c>
      <c r="G88" s="5">
        <v>2874000000</v>
      </c>
      <c r="I88" s="5">
        <v>3768000000</v>
      </c>
      <c r="J88" s="5">
        <v>4052000000</v>
      </c>
      <c r="K88" s="5">
        <v>13414000000</v>
      </c>
      <c r="L88" s="5">
        <v>17530032600</v>
      </c>
      <c r="M88" s="5">
        <v>40817781717</v>
      </c>
      <c r="N88" s="5">
        <v>4907431078</v>
      </c>
      <c r="O88" s="5">
        <v>2515769138</v>
      </c>
      <c r="P88" s="5">
        <v>664106957</v>
      </c>
      <c r="Q88" s="5">
        <v>185403004</v>
      </c>
      <c r="R88" s="5">
        <v>468253927</v>
      </c>
      <c r="S88" s="5">
        <v>1215834027</v>
      </c>
      <c r="T88" s="5">
        <v>12310150957</v>
      </c>
      <c r="U88" s="5">
        <v>38424375374</v>
      </c>
      <c r="V88" s="5">
        <v>30269953981</v>
      </c>
      <c r="W88" s="5">
        <v>3344388389</v>
      </c>
    </row>
    <row r="89" spans="2:23" ht="15.5" x14ac:dyDescent="0.35">
      <c r="C89" t="s">
        <v>267</v>
      </c>
      <c r="D89" s="5">
        <v>2230000000</v>
      </c>
      <c r="E89" s="5">
        <v>3279000000</v>
      </c>
      <c r="F89" s="5">
        <v>3768000000</v>
      </c>
      <c r="G89" s="5">
        <v>2874000000</v>
      </c>
      <c r="I89" s="5">
        <v>3768000000</v>
      </c>
      <c r="J89" s="5">
        <v>4052000000</v>
      </c>
      <c r="K89" s="5">
        <v>13414000000</v>
      </c>
      <c r="L89" s="5">
        <v>17530032600</v>
      </c>
      <c r="M89" s="5">
        <v>40817781717</v>
      </c>
      <c r="N89" s="5">
        <v>4907431078</v>
      </c>
      <c r="O89" s="5">
        <v>2515769138</v>
      </c>
      <c r="P89" s="5">
        <v>664106957</v>
      </c>
      <c r="Q89" s="5">
        <v>185403004</v>
      </c>
      <c r="R89" s="5">
        <v>468253927</v>
      </c>
      <c r="S89" s="5">
        <v>1215834027</v>
      </c>
      <c r="T89" s="5">
        <v>12310150957</v>
      </c>
      <c r="U89" s="5">
        <v>38424375374</v>
      </c>
      <c r="V89" s="5">
        <v>30269953981</v>
      </c>
      <c r="W89" s="5">
        <v>3344388389</v>
      </c>
    </row>
    <row r="90" spans="2:23" ht="15.5" x14ac:dyDescent="0.35">
      <c r="C90" t="s">
        <v>268</v>
      </c>
      <c r="D90" s="5">
        <v>24635000000</v>
      </c>
      <c r="E90" s="5">
        <v>5759000000</v>
      </c>
      <c r="F90" s="5">
        <v>250000000</v>
      </c>
      <c r="G90" s="5">
        <v>1360000000</v>
      </c>
      <c r="I90" s="5">
        <v>250000000</v>
      </c>
      <c r="J90" s="5">
        <v>1192000000</v>
      </c>
      <c r="K90" s="5">
        <v>42169000000</v>
      </c>
      <c r="L90" s="5">
        <v>73103209315</v>
      </c>
      <c r="M90" s="5">
        <v>107154793878</v>
      </c>
      <c r="N90" s="5">
        <v>111513725646</v>
      </c>
      <c r="O90" s="5">
        <v>163763599838</v>
      </c>
      <c r="P90" s="5">
        <v>136505647535</v>
      </c>
      <c r="Q90" s="5">
        <v>24215739238</v>
      </c>
      <c r="R90" s="5">
        <v>14791729346</v>
      </c>
      <c r="S90" s="5">
        <v>3050690393</v>
      </c>
      <c r="T90" s="5">
        <v>1237288990</v>
      </c>
      <c r="V90" s="5">
        <v>104511230</v>
      </c>
      <c r="W90" s="5">
        <v>517493522</v>
      </c>
    </row>
    <row r="91" spans="2:23" ht="15.5" x14ac:dyDescent="0.35">
      <c r="C91" t="s">
        <v>92</v>
      </c>
      <c r="D91" s="5">
        <v>74000000</v>
      </c>
      <c r="J91" s="5">
        <v>21925000000</v>
      </c>
      <c r="K91" s="5">
        <v>15970000000</v>
      </c>
      <c r="L91" s="5">
        <v>1780211931210</v>
      </c>
      <c r="M91" s="5">
        <v>1742296564575</v>
      </c>
      <c r="N91" s="5">
        <v>3054912967531</v>
      </c>
      <c r="O91" s="5">
        <v>2789167927460</v>
      </c>
      <c r="P91" s="5">
        <v>2449743809322</v>
      </c>
      <c r="Q91" s="5">
        <v>1787801641652</v>
      </c>
      <c r="R91" s="5">
        <v>4065517213</v>
      </c>
      <c r="S91" s="5">
        <v>11613780</v>
      </c>
      <c r="U91" s="5">
        <v>194483811</v>
      </c>
      <c r="V91" s="5">
        <v>-940194403</v>
      </c>
      <c r="W91" s="5">
        <v>438339805597</v>
      </c>
    </row>
    <row r="92" spans="2:23" ht="15.5" x14ac:dyDescent="0.35">
      <c r="C92" t="s">
        <v>121</v>
      </c>
      <c r="D92" s="5">
        <v>472907000000</v>
      </c>
      <c r="E92" s="5">
        <v>963262000000</v>
      </c>
      <c r="F92" s="5">
        <v>400603000000</v>
      </c>
      <c r="G92" s="5">
        <v>549455000000</v>
      </c>
      <c r="I92" s="5">
        <v>400603000000</v>
      </c>
      <c r="J92" s="5">
        <v>661353000000</v>
      </c>
      <c r="K92" s="5">
        <v>1935900000000</v>
      </c>
      <c r="L92" s="5">
        <v>1893120295382</v>
      </c>
      <c r="M92" s="5">
        <v>2296081016362</v>
      </c>
      <c r="N92" s="5">
        <v>1380008830013</v>
      </c>
      <c r="O92" s="5">
        <v>1463644955334</v>
      </c>
      <c r="P92" s="5">
        <v>1149973619979</v>
      </c>
      <c r="Q92" s="5">
        <v>1199164016997</v>
      </c>
      <c r="R92" s="5">
        <v>922990241831</v>
      </c>
      <c r="S92" s="5">
        <v>454686176910</v>
      </c>
      <c r="T92" s="5">
        <v>1235888690095</v>
      </c>
      <c r="U92" s="5">
        <v>438925037443</v>
      </c>
      <c r="V92" s="5">
        <v>471792802757</v>
      </c>
      <c r="W92" s="5">
        <v>190783176384</v>
      </c>
    </row>
    <row r="93" spans="2:23" ht="15.5" x14ac:dyDescent="0.35">
      <c r="C93" t="s">
        <v>122</v>
      </c>
    </row>
    <row r="94" spans="2:23" ht="15.5" x14ac:dyDescent="0.35">
      <c r="C94" t="s">
        <v>125</v>
      </c>
      <c r="Q94" s="5">
        <v>2265063086</v>
      </c>
      <c r="T94" s="5">
        <v>11262791967</v>
      </c>
      <c r="U94" s="5">
        <v>3268702608</v>
      </c>
      <c r="V94" s="5">
        <v>1420782395</v>
      </c>
      <c r="W94" s="5">
        <v>798303308</v>
      </c>
    </row>
    <row r="95" spans="2:23" ht="15.5" x14ac:dyDescent="0.35">
      <c r="C95" t="s">
        <v>342</v>
      </c>
      <c r="R95" s="5">
        <v>3632575265756</v>
      </c>
      <c r="S95" s="5">
        <v>2792381179736</v>
      </c>
      <c r="T95" s="5">
        <v>2390684969000</v>
      </c>
      <c r="U95" s="5">
        <v>2235292546390</v>
      </c>
      <c r="V95" s="5">
        <v>1560691256902</v>
      </c>
      <c r="W95" s="5">
        <v>1204373892228</v>
      </c>
    </row>
    <row r="96" spans="2:23" ht="15.5" x14ac:dyDescent="0.35">
      <c r="C96" t="s">
        <v>126</v>
      </c>
      <c r="D96" s="5">
        <v>2813312000000</v>
      </c>
      <c r="E96" s="5">
        <v>2801483000000</v>
      </c>
      <c r="F96" s="5">
        <v>2809156000000</v>
      </c>
      <c r="G96" s="5">
        <v>2838317000000</v>
      </c>
      <c r="I96" s="5">
        <v>2809156000000</v>
      </c>
      <c r="J96" s="5">
        <v>2788742000000</v>
      </c>
      <c r="K96" s="5">
        <v>3941751000000</v>
      </c>
      <c r="L96" s="5">
        <v>6133687168972</v>
      </c>
      <c r="M96" s="5">
        <v>5777822288428</v>
      </c>
      <c r="N96" s="5">
        <v>7475267546394</v>
      </c>
      <c r="O96" s="5">
        <v>7157600562179</v>
      </c>
      <c r="P96" s="5">
        <v>6331628401699</v>
      </c>
      <c r="Q96" s="5">
        <v>4960109575421</v>
      </c>
      <c r="R96" s="5">
        <v>760007334461</v>
      </c>
      <c r="S96" s="5">
        <v>804383095970</v>
      </c>
      <c r="T96" s="5">
        <v>72251861515</v>
      </c>
      <c r="U96" s="5">
        <v>24237824653</v>
      </c>
      <c r="V96" s="5">
        <v>21241532644</v>
      </c>
      <c r="W96" s="5">
        <v>99959446257</v>
      </c>
    </row>
    <row r="97" spans="3:23" ht="15.5" x14ac:dyDescent="0.35">
      <c r="C97" t="s">
        <v>127</v>
      </c>
    </row>
    <row r="98" spans="3:23" ht="15.5" x14ac:dyDescent="0.35">
      <c r="C98" t="s">
        <v>129</v>
      </c>
      <c r="D98" s="5">
        <v>3333640000000</v>
      </c>
      <c r="E98" s="5">
        <v>3385265000000</v>
      </c>
      <c r="F98" s="5">
        <v>3544965000000</v>
      </c>
      <c r="G98" s="5">
        <v>3689201000000</v>
      </c>
      <c r="I98" s="5">
        <v>3544965000000</v>
      </c>
      <c r="J98" s="5">
        <v>3758148000000</v>
      </c>
      <c r="K98" s="5">
        <v>5689417000000</v>
      </c>
      <c r="L98" s="5">
        <v>7538808557565</v>
      </c>
      <c r="M98" s="5">
        <v>7251052645935</v>
      </c>
      <c r="N98" s="5">
        <v>9032817423204</v>
      </c>
      <c r="O98" s="5">
        <v>7429386037385</v>
      </c>
      <c r="P98" s="5">
        <v>6575627512444</v>
      </c>
      <c r="Q98" s="5">
        <v>5156106858083</v>
      </c>
      <c r="R98" s="5">
        <v>4526365845043</v>
      </c>
      <c r="S98" s="5">
        <v>3722593778881</v>
      </c>
      <c r="T98" s="5">
        <v>2607772872167</v>
      </c>
      <c r="U98" s="5">
        <v>2362890754749</v>
      </c>
      <c r="V98" s="5">
        <v>1683410350537</v>
      </c>
      <c r="W98" s="5">
        <v>1398411458349</v>
      </c>
    </row>
    <row r="99" spans="3:23" ht="15.5" x14ac:dyDescent="0.35">
      <c r="C99" t="s">
        <v>91</v>
      </c>
    </row>
    <row r="100" spans="3:23" ht="15.5" x14ac:dyDescent="0.35">
      <c r="C100" t="s">
        <v>130</v>
      </c>
      <c r="D100" s="5">
        <v>3806547000000</v>
      </c>
      <c r="E100" s="5">
        <v>4348527000000</v>
      </c>
      <c r="F100" s="5">
        <v>3945568000000</v>
      </c>
      <c r="G100" s="5">
        <v>4238656000000</v>
      </c>
      <c r="I100" s="5">
        <v>3945568000000</v>
      </c>
      <c r="J100" s="5">
        <v>4419501000000</v>
      </c>
      <c r="K100" s="5">
        <v>7625317000000</v>
      </c>
      <c r="L100" s="5">
        <v>9431928852947</v>
      </c>
      <c r="M100" s="5">
        <v>9547133662297</v>
      </c>
      <c r="N100" s="5">
        <v>10412826253217</v>
      </c>
      <c r="O100" s="5">
        <v>8893030992719</v>
      </c>
      <c r="P100" s="5">
        <v>7725601132423</v>
      </c>
      <c r="Q100" s="5">
        <v>6355270875080</v>
      </c>
      <c r="R100" s="5">
        <v>5449356086874</v>
      </c>
      <c r="S100" s="5">
        <v>4177279955791</v>
      </c>
      <c r="T100" s="5">
        <v>3843661562262</v>
      </c>
      <c r="U100" s="5">
        <v>2801815792192</v>
      </c>
      <c r="V100" s="5">
        <v>2155203153294</v>
      </c>
      <c r="W100" s="5">
        <v>1589194634733</v>
      </c>
    </row>
    <row r="101" spans="3:23" ht="15.5" x14ac:dyDescent="0.35">
      <c r="C101" t="s">
        <v>131</v>
      </c>
    </row>
    <row r="102" spans="3:23" ht="15.5" x14ac:dyDescent="0.35">
      <c r="C102" t="s">
        <v>132</v>
      </c>
    </row>
    <row r="103" spans="3:23" ht="15.5" x14ac:dyDescent="0.35">
      <c r="C103" t="s">
        <v>133</v>
      </c>
      <c r="D103" s="5">
        <v>497705000000</v>
      </c>
      <c r="E103" s="5">
        <v>1062707000000</v>
      </c>
      <c r="F103" s="5">
        <v>972823000000</v>
      </c>
      <c r="G103" s="5">
        <v>1331901000000</v>
      </c>
      <c r="I103" s="5">
        <v>972823000000</v>
      </c>
      <c r="J103" s="5">
        <v>1702413000000</v>
      </c>
      <c r="K103" s="5">
        <v>1065383000000</v>
      </c>
      <c r="L103" s="5">
        <v>973196711688</v>
      </c>
      <c r="M103" s="5">
        <v>817505939412</v>
      </c>
      <c r="N103" s="5">
        <v>1194454114708</v>
      </c>
      <c r="O103" s="5">
        <v>993021427528</v>
      </c>
      <c r="P103" s="5">
        <v>956508963120</v>
      </c>
      <c r="Q103" s="5">
        <v>846443381930</v>
      </c>
      <c r="R103" s="5">
        <v>363155030787</v>
      </c>
      <c r="S103" s="5">
        <v>203655329757</v>
      </c>
      <c r="T103" s="5">
        <v>442982862242</v>
      </c>
      <c r="U103" s="5">
        <v>80947106414</v>
      </c>
      <c r="V103" s="5">
        <v>903124284949</v>
      </c>
      <c r="W103" s="5">
        <v>212471512953</v>
      </c>
    </row>
    <row r="104" spans="3:23" ht="15.5" x14ac:dyDescent="0.35">
      <c r="C104" t="s">
        <v>271</v>
      </c>
      <c r="E104" s="5">
        <v>441000000000</v>
      </c>
      <c r="F104" s="5">
        <v>567300000000</v>
      </c>
      <c r="G104" s="5">
        <v>746546000000</v>
      </c>
      <c r="I104" s="5">
        <v>567300000000</v>
      </c>
      <c r="J104" s="5">
        <v>1340000000000</v>
      </c>
      <c r="K104" s="5">
        <v>100000000000</v>
      </c>
      <c r="L104" s="5">
        <v>100000000000</v>
      </c>
      <c r="P104" s="5">
        <v>50000000000</v>
      </c>
      <c r="Q104" s="5">
        <v>207000000000</v>
      </c>
      <c r="T104" s="5">
        <v>300000000000</v>
      </c>
    </row>
    <row r="105" spans="3:23" ht="15.5" x14ac:dyDescent="0.35">
      <c r="C105" t="s">
        <v>1444</v>
      </c>
      <c r="E105" s="5">
        <v>441000000000</v>
      </c>
      <c r="F105" s="5">
        <v>567300000000</v>
      </c>
      <c r="G105" s="5">
        <v>746546000000</v>
      </c>
      <c r="I105" s="5">
        <v>567300000000</v>
      </c>
      <c r="J105" s="5">
        <v>1340000000000</v>
      </c>
      <c r="K105" s="5">
        <v>100000000000</v>
      </c>
      <c r="L105" s="5">
        <v>100000000000</v>
      </c>
      <c r="P105" s="5">
        <v>50000000000</v>
      </c>
      <c r="Q105" s="5">
        <v>207000000000</v>
      </c>
      <c r="T105" s="5">
        <v>300000000000</v>
      </c>
    </row>
    <row r="106" spans="3:23" ht="15.5" x14ac:dyDescent="0.35">
      <c r="C106" t="s">
        <v>134</v>
      </c>
      <c r="S106" s="5">
        <v>34521837848</v>
      </c>
      <c r="T106" s="5">
        <v>25138246273</v>
      </c>
      <c r="U106" s="5">
        <v>16073103290</v>
      </c>
      <c r="V106" s="5">
        <v>8809945464</v>
      </c>
      <c r="W106" s="5">
        <v>9594974298</v>
      </c>
    </row>
    <row r="107" spans="3:23" ht="15.5" x14ac:dyDescent="0.35">
      <c r="C107" t="s">
        <v>272</v>
      </c>
      <c r="D107" s="5">
        <v>106402000000</v>
      </c>
      <c r="E107" s="5">
        <v>96264000000</v>
      </c>
      <c r="F107" s="5">
        <v>101412000000</v>
      </c>
      <c r="G107" s="5">
        <v>111965000000</v>
      </c>
      <c r="I107" s="5">
        <v>101412000000</v>
      </c>
      <c r="J107" s="5">
        <v>107753000000</v>
      </c>
      <c r="K107" s="5">
        <v>110435000000</v>
      </c>
      <c r="L107" s="5">
        <v>130040757684</v>
      </c>
      <c r="M107" s="5">
        <v>251521629183</v>
      </c>
      <c r="N107" s="5">
        <v>288753811112</v>
      </c>
      <c r="O107" s="5">
        <v>231829648978</v>
      </c>
      <c r="P107" s="5">
        <v>190300305652</v>
      </c>
      <c r="Q107" s="5">
        <v>201585389931</v>
      </c>
      <c r="R107" s="5">
        <v>53120030097</v>
      </c>
      <c r="S107" s="5">
        <v>34521837848</v>
      </c>
      <c r="T107" s="5">
        <v>25138246273</v>
      </c>
      <c r="U107" s="5">
        <v>16073103290</v>
      </c>
      <c r="V107" s="5">
        <v>8809945464</v>
      </c>
      <c r="W107" s="5">
        <v>9594974298</v>
      </c>
    </row>
    <row r="108" spans="3:23" ht="15.5" x14ac:dyDescent="0.35">
      <c r="C108" t="s">
        <v>137</v>
      </c>
      <c r="D108" s="5">
        <v>9601000000</v>
      </c>
      <c r="E108" s="5">
        <v>55645000000</v>
      </c>
      <c r="F108" s="5">
        <v>13033000000</v>
      </c>
      <c r="G108" s="5">
        <v>27319000000</v>
      </c>
      <c r="I108" s="5">
        <v>13033000000</v>
      </c>
      <c r="J108" s="5">
        <v>4753000000</v>
      </c>
      <c r="K108" s="5">
        <v>19154000000</v>
      </c>
      <c r="L108" s="5">
        <v>14391430638</v>
      </c>
      <c r="M108" s="5">
        <v>15504031676</v>
      </c>
      <c r="N108" s="5">
        <v>15982830918</v>
      </c>
      <c r="O108" s="5">
        <v>9554447551</v>
      </c>
      <c r="P108" s="5">
        <v>6031610207</v>
      </c>
      <c r="Q108" s="5">
        <v>1108562360</v>
      </c>
      <c r="R108" s="5">
        <v>4795395279</v>
      </c>
      <c r="S108" s="5">
        <v>5870440398</v>
      </c>
      <c r="T108" s="5">
        <v>4322711392</v>
      </c>
      <c r="U108" s="5">
        <v>3344578833</v>
      </c>
      <c r="V108" s="5">
        <v>29601183824</v>
      </c>
      <c r="W108" s="5">
        <v>776769525</v>
      </c>
    </row>
    <row r="109" spans="3:23" ht="15.5" x14ac:dyDescent="0.35">
      <c r="C109" t="s">
        <v>135</v>
      </c>
      <c r="M109" s="5">
        <v>46543913757</v>
      </c>
      <c r="N109" s="5">
        <v>33670566298</v>
      </c>
    </row>
    <row r="110" spans="3:23" ht="15.5" x14ac:dyDescent="0.35">
      <c r="C110" t="s">
        <v>273</v>
      </c>
      <c r="D110" s="5">
        <v>81026000000</v>
      </c>
      <c r="E110" s="5">
        <v>95753000000</v>
      </c>
      <c r="F110" s="5">
        <v>89955000000</v>
      </c>
      <c r="G110" s="5">
        <v>112751000000</v>
      </c>
      <c r="I110" s="5">
        <v>89955000000</v>
      </c>
      <c r="J110" s="5">
        <v>40691000000</v>
      </c>
      <c r="K110" s="5">
        <v>39585000000</v>
      </c>
      <c r="L110" s="5">
        <v>47842895693</v>
      </c>
      <c r="M110" s="5">
        <v>46543913757</v>
      </c>
      <c r="N110" s="5">
        <v>33670566298</v>
      </c>
      <c r="O110" s="5">
        <v>51169127513</v>
      </c>
      <c r="P110" s="5">
        <v>92109234236</v>
      </c>
      <c r="Q110" s="5">
        <v>124402669633</v>
      </c>
      <c r="R110" s="5">
        <v>85447987010</v>
      </c>
      <c r="S110" s="5">
        <v>7773948666</v>
      </c>
      <c r="T110" s="5">
        <v>7717188229</v>
      </c>
      <c r="U110" s="5">
        <v>5107428335</v>
      </c>
      <c r="V110" s="5">
        <v>5975374692</v>
      </c>
      <c r="W110" s="5">
        <v>6294650107</v>
      </c>
    </row>
    <row r="111" spans="3:23" ht="15.5" x14ac:dyDescent="0.35">
      <c r="C111" t="s">
        <v>136</v>
      </c>
      <c r="D111" s="5">
        <v>35003000000</v>
      </c>
      <c r="E111" s="5">
        <v>43588000000</v>
      </c>
      <c r="F111" s="5">
        <v>40818000000</v>
      </c>
      <c r="G111" s="5">
        <v>44756000000</v>
      </c>
      <c r="I111" s="5">
        <v>40818000000</v>
      </c>
      <c r="J111" s="5">
        <v>59203000000</v>
      </c>
      <c r="K111" s="5">
        <v>31626000000</v>
      </c>
      <c r="L111" s="5">
        <v>45318347100</v>
      </c>
      <c r="M111" s="5">
        <v>51019951890</v>
      </c>
      <c r="N111" s="5">
        <v>43125202588</v>
      </c>
      <c r="O111" s="5">
        <v>76091134310</v>
      </c>
      <c r="P111" s="5">
        <v>56050855653</v>
      </c>
      <c r="Q111" s="5">
        <v>29956935403</v>
      </c>
      <c r="R111" s="5">
        <v>25815880613</v>
      </c>
      <c r="S111" s="5">
        <v>21410634940</v>
      </c>
      <c r="T111" s="5">
        <v>29484250344</v>
      </c>
      <c r="U111" s="5">
        <v>32028176665</v>
      </c>
      <c r="V111" s="5">
        <v>16644701639</v>
      </c>
      <c r="W111" s="5">
        <v>1400573378</v>
      </c>
    </row>
    <row r="112" spans="3:23" ht="15.5" x14ac:dyDescent="0.35">
      <c r="C112" t="s">
        <v>140</v>
      </c>
    </row>
    <row r="113" spans="3:23" ht="15.5" x14ac:dyDescent="0.35">
      <c r="C113" t="s">
        <v>141</v>
      </c>
      <c r="K113" s="5">
        <v>1825559000000</v>
      </c>
      <c r="L113" s="5">
        <v>1761845738868</v>
      </c>
      <c r="M113" s="5">
        <v>1292431348178</v>
      </c>
      <c r="N113" s="5">
        <v>1880972055844</v>
      </c>
      <c r="O113" s="5">
        <v>2025506211288</v>
      </c>
      <c r="P113" s="5">
        <v>1479612471428</v>
      </c>
      <c r="Q113" s="5">
        <v>1113298555974</v>
      </c>
      <c r="R113" s="5">
        <v>1018378964400</v>
      </c>
      <c r="S113" s="5">
        <v>536132792122</v>
      </c>
      <c r="T113" s="5">
        <v>348444444444</v>
      </c>
      <c r="V113" s="5">
        <v>34687692</v>
      </c>
      <c r="W113" s="5">
        <v>11568874315</v>
      </c>
    </row>
    <row r="114" spans="3:23" ht="15.5" x14ac:dyDescent="0.35">
      <c r="C114" t="s">
        <v>277</v>
      </c>
    </row>
    <row r="115" spans="3:23" ht="15.5" x14ac:dyDescent="0.35">
      <c r="C115" t="s">
        <v>144</v>
      </c>
      <c r="D115" s="5">
        <v>130925000000</v>
      </c>
      <c r="E115" s="5">
        <v>214612000000</v>
      </c>
      <c r="F115" s="5">
        <v>25557000000</v>
      </c>
      <c r="G115" s="5">
        <v>161066000000</v>
      </c>
      <c r="I115" s="5">
        <v>25557000000</v>
      </c>
      <c r="J115" s="5">
        <v>30343000000</v>
      </c>
      <c r="K115" s="5">
        <v>653745000000</v>
      </c>
      <c r="L115" s="5">
        <v>510576806822</v>
      </c>
      <c r="M115" s="5">
        <v>328076693297</v>
      </c>
      <c r="N115" s="5">
        <v>746556067382</v>
      </c>
      <c r="O115" s="5">
        <v>624377069176</v>
      </c>
      <c r="P115" s="5">
        <v>562016957372</v>
      </c>
      <c r="Q115" s="5">
        <v>282389824603</v>
      </c>
      <c r="R115" s="5">
        <v>193975737788</v>
      </c>
      <c r="S115" s="5">
        <v>134078467905</v>
      </c>
      <c r="T115" s="5">
        <v>76320466004</v>
      </c>
      <c r="U115" s="5">
        <v>24393819291</v>
      </c>
      <c r="V115" s="5">
        <v>19377762756</v>
      </c>
      <c r="W115" s="5">
        <v>52666167277</v>
      </c>
    </row>
    <row r="116" spans="3:23" ht="15.5" x14ac:dyDescent="0.35">
      <c r="C116" t="s">
        <v>457</v>
      </c>
      <c r="W116" s="5">
        <v>662999780855</v>
      </c>
    </row>
    <row r="117" spans="3:23" ht="15.5" x14ac:dyDescent="0.35">
      <c r="C117" t="s">
        <v>145</v>
      </c>
      <c r="D117" s="5">
        <v>566342000000</v>
      </c>
      <c r="E117" s="5">
        <v>660617000000</v>
      </c>
      <c r="F117" s="5">
        <v>392917000000</v>
      </c>
      <c r="G117" s="5">
        <v>471363000000</v>
      </c>
      <c r="I117" s="5">
        <v>392917000000</v>
      </c>
      <c r="J117" s="5">
        <v>548701000000</v>
      </c>
      <c r="K117" s="5">
        <v>2546666000000</v>
      </c>
      <c r="L117" s="5">
        <v>2567471882341</v>
      </c>
      <c r="M117" s="5">
        <v>2144756202779</v>
      </c>
      <c r="N117" s="5">
        <v>3016521818693</v>
      </c>
      <c r="O117" s="5">
        <v>2097290824729</v>
      </c>
      <c r="P117" s="5">
        <v>1547711915701</v>
      </c>
      <c r="Q117" s="5">
        <v>1191360343544</v>
      </c>
      <c r="R117" s="5">
        <v>1652765142021</v>
      </c>
      <c r="S117" s="5">
        <v>992630397051</v>
      </c>
      <c r="T117" s="5">
        <v>358676782790</v>
      </c>
      <c r="U117" s="5">
        <v>621083858554</v>
      </c>
      <c r="V117" s="5">
        <v>3933333992</v>
      </c>
      <c r="W117" s="5">
        <v>711754032856</v>
      </c>
    </row>
    <row r="118" spans="3:23" ht="15.5" x14ac:dyDescent="0.35">
      <c r="C118" t="s">
        <v>146</v>
      </c>
      <c r="D118" s="5">
        <v>566342000000</v>
      </c>
      <c r="E118" s="5">
        <v>660617000000</v>
      </c>
      <c r="F118" s="5">
        <v>392917000000</v>
      </c>
      <c r="G118" s="5">
        <v>471363000000</v>
      </c>
      <c r="I118" s="5">
        <v>392917000000</v>
      </c>
      <c r="J118" s="5">
        <v>548701000000</v>
      </c>
      <c r="K118" s="5">
        <v>2546666000000</v>
      </c>
      <c r="L118" s="5">
        <v>2567471882341</v>
      </c>
      <c r="M118" s="5">
        <v>2144756202779</v>
      </c>
      <c r="N118" s="5">
        <v>3016521818693</v>
      </c>
      <c r="O118" s="5">
        <v>2097290824729</v>
      </c>
      <c r="P118" s="5">
        <v>1547711915701</v>
      </c>
      <c r="Q118" s="5">
        <v>1191360343544</v>
      </c>
      <c r="R118" s="5">
        <v>1652765142021</v>
      </c>
      <c r="S118" s="5">
        <v>992630397051</v>
      </c>
      <c r="T118" s="5">
        <v>358676782790</v>
      </c>
      <c r="U118" s="5">
        <v>621083858554</v>
      </c>
      <c r="V118" s="5">
        <v>3933333992</v>
      </c>
      <c r="W118" s="5">
        <v>711754032856</v>
      </c>
    </row>
    <row r="119" spans="3:23" ht="15.5" x14ac:dyDescent="0.35">
      <c r="C119" t="s">
        <v>150</v>
      </c>
    </row>
    <row r="120" spans="3:23" ht="15.5" x14ac:dyDescent="0.35">
      <c r="C120" t="s">
        <v>1860</v>
      </c>
      <c r="U120" s="5">
        <v>28223316</v>
      </c>
    </row>
    <row r="121" spans="3:23" ht="15.5" x14ac:dyDescent="0.35">
      <c r="C121" t="s">
        <v>151</v>
      </c>
      <c r="K121" s="5">
        <v>1825559000000</v>
      </c>
      <c r="L121" s="5">
        <v>1761845738868</v>
      </c>
      <c r="M121" s="5">
        <v>1292431348178</v>
      </c>
      <c r="N121" s="5">
        <v>1880972055844</v>
      </c>
      <c r="O121" s="5">
        <v>2025506211288</v>
      </c>
      <c r="P121" s="5">
        <v>1479612471428</v>
      </c>
      <c r="Q121" s="5">
        <v>1113298555974</v>
      </c>
      <c r="R121" s="5">
        <v>1018378964400</v>
      </c>
      <c r="S121" s="5">
        <v>536132792122</v>
      </c>
      <c r="T121" s="5">
        <v>348444444444</v>
      </c>
      <c r="U121" s="5">
        <v>28223316</v>
      </c>
      <c r="V121" s="5">
        <v>34687692</v>
      </c>
      <c r="W121" s="5">
        <v>11568874315</v>
      </c>
    </row>
    <row r="122" spans="3:23" ht="15.5" x14ac:dyDescent="0.35">
      <c r="C122" t="s">
        <v>153</v>
      </c>
    </row>
    <row r="123" spans="3:23" ht="15.5" x14ac:dyDescent="0.35">
      <c r="C123" t="s">
        <v>152</v>
      </c>
      <c r="D123" s="5">
        <v>42746000000</v>
      </c>
      <c r="E123" s="5">
        <v>40720000000</v>
      </c>
      <c r="F123" s="5">
        <v>38274000000</v>
      </c>
      <c r="G123" s="5">
        <v>36257000000</v>
      </c>
      <c r="I123" s="5">
        <v>38274000000</v>
      </c>
      <c r="J123" s="5">
        <v>31336000000</v>
      </c>
      <c r="K123" s="5">
        <v>38998000000</v>
      </c>
      <c r="L123" s="5">
        <v>24029737633</v>
      </c>
      <c r="M123" s="5">
        <v>10287183680</v>
      </c>
      <c r="N123" s="5">
        <v>5680293526</v>
      </c>
      <c r="O123" s="5">
        <v>3381770223</v>
      </c>
      <c r="P123" s="5">
        <v>1664691910</v>
      </c>
      <c r="R123" s="5">
        <v>581402670781</v>
      </c>
      <c r="S123" s="5">
        <v>436077359791</v>
      </c>
    </row>
    <row r="124" spans="3:23" ht="15.5" x14ac:dyDescent="0.35">
      <c r="C124" t="s">
        <v>147</v>
      </c>
      <c r="U124" s="5">
        <v>614929468631</v>
      </c>
    </row>
    <row r="125" spans="3:23" ht="15.5" x14ac:dyDescent="0.35">
      <c r="C125" t="s">
        <v>154</v>
      </c>
      <c r="D125" s="5">
        <v>1064047000000</v>
      </c>
      <c r="E125" s="5">
        <v>1723324000000</v>
      </c>
      <c r="F125" s="5">
        <v>1365740000000</v>
      </c>
      <c r="G125" s="5">
        <v>1803264000000</v>
      </c>
      <c r="I125" s="5">
        <v>1365740000000</v>
      </c>
      <c r="J125" s="5">
        <v>2251114000000</v>
      </c>
      <c r="K125" s="5">
        <v>3612049000000</v>
      </c>
      <c r="L125" s="5">
        <v>3540668594029</v>
      </c>
      <c r="M125" s="5">
        <v>2962262142191</v>
      </c>
      <c r="N125" s="5">
        <v>4210975933401</v>
      </c>
      <c r="O125" s="5">
        <v>3090312252257</v>
      </c>
      <c r="P125" s="5">
        <v>2504220878821</v>
      </c>
      <c r="Q125" s="5">
        <v>2037803725474</v>
      </c>
      <c r="R125" s="5">
        <v>2015920172808</v>
      </c>
      <c r="S125" s="5">
        <v>1196285726808</v>
      </c>
      <c r="T125" s="5">
        <v>801659645032</v>
      </c>
      <c r="U125" s="5">
        <v>702030964968</v>
      </c>
      <c r="V125" s="5">
        <v>907057618941</v>
      </c>
      <c r="W125" s="5">
        <v>924225545809</v>
      </c>
    </row>
    <row r="126" spans="3:23" ht="15.5" x14ac:dyDescent="0.35">
      <c r="C126" t="s">
        <v>155</v>
      </c>
    </row>
    <row r="127" spans="3:23" ht="15.5" x14ac:dyDescent="0.35">
      <c r="C127" t="s">
        <v>156</v>
      </c>
      <c r="D127" s="5">
        <v>675452000000</v>
      </c>
      <c r="E127" s="5">
        <v>675452000000</v>
      </c>
      <c r="F127" s="5">
        <v>675452000000</v>
      </c>
      <c r="G127" s="5">
        <v>675452000000</v>
      </c>
      <c r="I127" s="5">
        <v>675452000000</v>
      </c>
      <c r="J127" s="5">
        <v>675452000000</v>
      </c>
      <c r="K127" s="5">
        <v>675452000000</v>
      </c>
      <c r="L127" s="5">
        <v>675452463500</v>
      </c>
      <c r="M127" s="5">
        <v>675452463500</v>
      </c>
      <c r="N127" s="5">
        <v>675452463500</v>
      </c>
      <c r="O127" s="5">
        <v>675452463500</v>
      </c>
      <c r="P127" s="5">
        <v>675452463500</v>
      </c>
      <c r="Q127" s="5">
        <v>675452463500</v>
      </c>
      <c r="R127" s="5">
        <v>675452463500</v>
      </c>
      <c r="S127" s="5">
        <v>675452463500</v>
      </c>
      <c r="T127" s="5">
        <v>675452463500</v>
      </c>
      <c r="U127" s="5">
        <v>571536700000</v>
      </c>
      <c r="V127" s="5">
        <v>514156700000</v>
      </c>
      <c r="W127" s="5">
        <v>138058200000</v>
      </c>
    </row>
    <row r="128" spans="3:23" ht="15.5" x14ac:dyDescent="0.35">
      <c r="C128" t="s">
        <v>157</v>
      </c>
      <c r="D128" s="5">
        <v>601957000000</v>
      </c>
      <c r="E128" s="5">
        <v>601957000000</v>
      </c>
      <c r="F128" s="5">
        <v>601957000000</v>
      </c>
      <c r="G128" s="5">
        <v>601957000000</v>
      </c>
      <c r="I128" s="5">
        <v>601957000000</v>
      </c>
      <c r="J128" s="5">
        <v>601957000000</v>
      </c>
      <c r="K128" s="5">
        <v>601957000000</v>
      </c>
      <c r="L128" s="5">
        <v>601957112556</v>
      </c>
      <c r="M128" s="5">
        <v>601957112556</v>
      </c>
      <c r="N128" s="5">
        <v>601957112556</v>
      </c>
      <c r="O128" s="5">
        <v>601957112556</v>
      </c>
      <c r="P128" s="5">
        <v>601957112556</v>
      </c>
      <c r="Q128" s="5">
        <v>601957112556</v>
      </c>
      <c r="R128" s="5">
        <v>601957112556</v>
      </c>
      <c r="S128" s="5">
        <v>601957112556</v>
      </c>
      <c r="T128" s="5">
        <v>601957112556</v>
      </c>
      <c r="U128" s="5">
        <v>71371413706</v>
      </c>
      <c r="V128" s="5">
        <v>72311608109</v>
      </c>
    </row>
    <row r="129" spans="2:23" ht="15.5" x14ac:dyDescent="0.35">
      <c r="C129" t="s">
        <v>158</v>
      </c>
      <c r="D129" s="5">
        <v>1465017000000</v>
      </c>
      <c r="E129" s="5">
        <v>1347794000000</v>
      </c>
      <c r="F129" s="5">
        <v>1302419000000</v>
      </c>
      <c r="G129" s="5">
        <v>1157983000000</v>
      </c>
      <c r="I129" s="5">
        <v>1302419000000</v>
      </c>
      <c r="J129" s="5">
        <v>869053000000</v>
      </c>
      <c r="K129" s="5">
        <v>2719889000000</v>
      </c>
      <c r="L129" s="5">
        <v>2833638751652</v>
      </c>
      <c r="M129" s="5">
        <v>3565165379475</v>
      </c>
      <c r="N129" s="5">
        <v>1869527776229</v>
      </c>
      <c r="O129" s="5">
        <v>1736141236946</v>
      </c>
      <c r="P129" s="5">
        <v>1494226868223</v>
      </c>
      <c r="Q129" s="5">
        <v>1252255931898</v>
      </c>
      <c r="R129" s="5">
        <v>2151960820797</v>
      </c>
      <c r="S129" s="5">
        <v>1703573039147</v>
      </c>
      <c r="T129" s="5">
        <v>1764592341174</v>
      </c>
      <c r="U129" s="5">
        <v>1456682229707</v>
      </c>
      <c r="V129" s="5">
        <v>662617420647</v>
      </c>
      <c r="W129" s="5">
        <v>88571083327</v>
      </c>
    </row>
    <row r="130" spans="2:23" ht="15.5" x14ac:dyDescent="0.35">
      <c r="C130" t="s">
        <v>159</v>
      </c>
      <c r="D130" s="5">
        <v>13200000000</v>
      </c>
      <c r="E130" s="5">
        <v>13200000000</v>
      </c>
      <c r="F130" s="5">
        <v>13200000000</v>
      </c>
      <c r="G130" s="5">
        <v>13200000000</v>
      </c>
      <c r="I130" s="5">
        <v>13200000000</v>
      </c>
      <c r="J130" s="5">
        <v>13200000000</v>
      </c>
      <c r="K130" s="5">
        <v>12200000000</v>
      </c>
      <c r="L130" s="5">
        <v>11200000000</v>
      </c>
      <c r="M130" s="5">
        <v>10200000000</v>
      </c>
      <c r="N130" s="5">
        <v>9200000000</v>
      </c>
      <c r="O130" s="5">
        <v>8200000000</v>
      </c>
      <c r="P130" s="5">
        <v>7200000000</v>
      </c>
      <c r="Q130" s="5">
        <v>4200000000</v>
      </c>
      <c r="R130" s="5">
        <v>2200000000</v>
      </c>
      <c r="S130" s="5">
        <v>1200000000</v>
      </c>
      <c r="T130" s="5">
        <v>1100000000</v>
      </c>
      <c r="U130" s="5">
        <v>1000000000</v>
      </c>
    </row>
    <row r="131" spans="2:23" ht="15.5" x14ac:dyDescent="0.35">
      <c r="C131" t="s">
        <v>160</v>
      </c>
      <c r="D131" s="5">
        <v>1451817000000</v>
      </c>
      <c r="E131" s="5">
        <v>1334594000000</v>
      </c>
      <c r="F131" s="5">
        <v>1289219000000</v>
      </c>
      <c r="G131" s="5">
        <v>1144783000000</v>
      </c>
      <c r="I131" s="5">
        <v>1289219000000</v>
      </c>
      <c r="J131" s="5">
        <v>855853000000</v>
      </c>
      <c r="K131" s="5">
        <v>2707689000000</v>
      </c>
      <c r="L131" s="5">
        <v>2822438751652</v>
      </c>
      <c r="M131" s="5">
        <v>3554965379475</v>
      </c>
      <c r="N131" s="5">
        <v>1860327776229</v>
      </c>
      <c r="O131" s="5">
        <v>1727941236946</v>
      </c>
      <c r="P131" s="5">
        <v>1487026868223</v>
      </c>
      <c r="Q131" s="5">
        <v>1248055931898</v>
      </c>
      <c r="R131" s="5">
        <v>2149760820797</v>
      </c>
      <c r="S131" s="5">
        <v>1702373039147</v>
      </c>
      <c r="T131" s="5">
        <v>1763492341174</v>
      </c>
      <c r="U131" s="5">
        <v>1455682229707</v>
      </c>
      <c r="V131" s="5">
        <v>662617420647</v>
      </c>
      <c r="W131" s="5">
        <v>88571083327</v>
      </c>
    </row>
    <row r="132" spans="2:23" ht="15.5" x14ac:dyDescent="0.35">
      <c r="C132" t="s">
        <v>161</v>
      </c>
      <c r="D132" s="5">
        <v>1465017000000</v>
      </c>
      <c r="E132" s="5">
        <v>1347794000000</v>
      </c>
      <c r="F132" s="5">
        <v>1302419000000</v>
      </c>
      <c r="G132" s="5">
        <v>1157983000000</v>
      </c>
      <c r="I132" s="5">
        <v>1302419000000</v>
      </c>
      <c r="J132" s="5">
        <v>869053000000</v>
      </c>
      <c r="K132" s="5">
        <v>2719889000000</v>
      </c>
      <c r="L132" s="5">
        <v>2833638751652</v>
      </c>
      <c r="M132" s="5">
        <v>3565165379475</v>
      </c>
      <c r="N132" s="5">
        <v>1869527776229</v>
      </c>
      <c r="O132" s="5">
        <v>1736141236946</v>
      </c>
      <c r="P132" s="5">
        <v>1494226868223</v>
      </c>
      <c r="Q132" s="5">
        <v>1252255931898</v>
      </c>
      <c r="R132" s="5">
        <v>2151960820797</v>
      </c>
      <c r="S132" s="5">
        <v>1703573039147</v>
      </c>
      <c r="T132" s="5">
        <v>1764592341174</v>
      </c>
      <c r="U132" s="5">
        <v>1456682229707</v>
      </c>
      <c r="V132" s="5">
        <v>662617420647</v>
      </c>
      <c r="W132" s="5">
        <v>88571083327</v>
      </c>
    </row>
    <row r="133" spans="2:23" ht="15.5" x14ac:dyDescent="0.35">
      <c r="C133" t="s">
        <v>10</v>
      </c>
      <c r="D133" s="5">
        <v>2742500000000</v>
      </c>
      <c r="E133" s="5">
        <v>2625203000000</v>
      </c>
      <c r="F133" s="5">
        <v>2579828000000</v>
      </c>
      <c r="G133" s="5">
        <v>2435392000000</v>
      </c>
      <c r="I133" s="5">
        <v>2579828000000</v>
      </c>
      <c r="J133" s="5">
        <v>2168387000000</v>
      </c>
      <c r="K133" s="5">
        <v>4013268000000</v>
      </c>
      <c r="L133" s="5">
        <v>5891260258918</v>
      </c>
      <c r="M133" s="5">
        <v>6584871520106</v>
      </c>
      <c r="N133" s="5">
        <v>6201850319816</v>
      </c>
      <c r="O133" s="5">
        <v>5802718740462</v>
      </c>
      <c r="P133" s="5">
        <v>5221380253601</v>
      </c>
      <c r="Q133" s="5">
        <v>4317467149606</v>
      </c>
      <c r="R133" s="5">
        <v>3433435914066</v>
      </c>
      <c r="S133" s="5">
        <v>2980994228983</v>
      </c>
      <c r="T133" s="5">
        <v>3042001917230</v>
      </c>
      <c r="U133" s="5">
        <v>2099784827224</v>
      </c>
      <c r="V133" s="5">
        <v>1248145534353</v>
      </c>
      <c r="W133" s="5">
        <v>664969088924</v>
      </c>
    </row>
    <row r="134" spans="2:23" ht="15.5" x14ac:dyDescent="0.35">
      <c r="C134" t="s">
        <v>163</v>
      </c>
      <c r="D134" s="5">
        <v>3806547000000</v>
      </c>
      <c r="E134" s="5">
        <v>4348527000000</v>
      </c>
      <c r="F134" s="5">
        <v>3945568000000</v>
      </c>
      <c r="G134" s="5">
        <v>4238656000000</v>
      </c>
      <c r="I134" s="5">
        <v>3945568000000</v>
      </c>
      <c r="J134" s="5">
        <v>4419501000000</v>
      </c>
      <c r="K134" s="5">
        <v>7625317000000</v>
      </c>
      <c r="L134" s="5">
        <v>9431928852947</v>
      </c>
      <c r="M134" s="5">
        <v>9547133662297</v>
      </c>
      <c r="N134" s="5">
        <v>10412826253217</v>
      </c>
      <c r="O134" s="5">
        <v>8893030992719</v>
      </c>
      <c r="P134" s="5">
        <v>7725601132422</v>
      </c>
      <c r="Q134" s="5">
        <v>6355270875080</v>
      </c>
      <c r="R134" s="5">
        <v>5449356086874</v>
      </c>
      <c r="S134" s="5">
        <v>4177279955791</v>
      </c>
      <c r="T134" s="5">
        <v>3843661562262</v>
      </c>
      <c r="U134" s="5">
        <v>2801815792192</v>
      </c>
      <c r="V134" s="5">
        <v>2155203153294</v>
      </c>
      <c r="W134" s="5">
        <v>1589194634733</v>
      </c>
    </row>
    <row r="135" spans="2:23" ht="15.5" x14ac:dyDescent="0.35">
      <c r="C135" t="s">
        <v>164</v>
      </c>
      <c r="D135" s="5">
        <v>1350904927</v>
      </c>
      <c r="E135" s="5">
        <v>1350904927</v>
      </c>
      <c r="F135" s="5">
        <v>1350904927</v>
      </c>
      <c r="G135" s="5">
        <v>1350904927</v>
      </c>
      <c r="I135" s="5">
        <v>1350904927</v>
      </c>
      <c r="J135" s="5">
        <v>1350904927</v>
      </c>
      <c r="K135" s="5">
        <v>1350904927</v>
      </c>
      <c r="L135" s="5">
        <v>1350904927</v>
      </c>
      <c r="M135" s="5">
        <v>1350904927</v>
      </c>
      <c r="N135" s="5">
        <v>1350904927</v>
      </c>
      <c r="O135" s="5">
        <v>1350904927</v>
      </c>
      <c r="P135" s="5">
        <v>1350904927</v>
      </c>
      <c r="Q135" s="5">
        <v>1350904927</v>
      </c>
      <c r="R135" s="5">
        <v>1350904927</v>
      </c>
      <c r="S135" s="5">
        <v>1350904927</v>
      </c>
      <c r="T135" s="5">
        <v>1350904927</v>
      </c>
      <c r="U135" s="5">
        <v>1143073400</v>
      </c>
      <c r="V135" s="5">
        <v>1028313403</v>
      </c>
      <c r="W135" s="5">
        <v>1380582</v>
      </c>
    </row>
    <row r="137" spans="2:23" ht="15.5" x14ac:dyDescent="0.35">
      <c r="B137" t="s">
        <v>165</v>
      </c>
      <c r="C137" t="s">
        <v>166</v>
      </c>
      <c r="D137" s="5">
        <v>170927000000</v>
      </c>
      <c r="E137" s="5">
        <v>712686000000</v>
      </c>
      <c r="F137" s="5">
        <v>280303000000</v>
      </c>
      <c r="G137" s="5">
        <v>258517000000</v>
      </c>
      <c r="I137" s="5">
        <v>1164900000000</v>
      </c>
      <c r="J137" s="5">
        <v>758274000000</v>
      </c>
      <c r="K137" s="5">
        <v>850003000000</v>
      </c>
      <c r="L137" s="5">
        <v>716689173822</v>
      </c>
      <c r="M137" s="5">
        <v>414116745846</v>
      </c>
      <c r="N137" s="5">
        <v>727691630161</v>
      </c>
      <c r="O137" s="5">
        <v>727453210149</v>
      </c>
      <c r="P137" s="5">
        <v>457099424437</v>
      </c>
      <c r="Q137" s="5">
        <v>484000961201</v>
      </c>
      <c r="R137" s="5">
        <v>536510203022</v>
      </c>
      <c r="S137" s="5">
        <v>266821154499</v>
      </c>
      <c r="T137" s="5">
        <v>241939143570</v>
      </c>
      <c r="U137" s="5">
        <v>401523281959</v>
      </c>
      <c r="V137" s="5">
        <v>157489461319</v>
      </c>
      <c r="W137" s="5">
        <v>-29403208136</v>
      </c>
    </row>
    <row r="138" spans="2:23" ht="15.5" x14ac:dyDescent="0.35">
      <c r="C138" t="s">
        <v>279</v>
      </c>
      <c r="D138" s="5">
        <v>238832000000</v>
      </c>
      <c r="E138" s="5">
        <v>781125000000</v>
      </c>
      <c r="F138" s="5">
        <v>352964000000</v>
      </c>
      <c r="G138" s="5">
        <v>301696000000</v>
      </c>
      <c r="I138" s="5">
        <v>1454067000000</v>
      </c>
      <c r="J138" s="5">
        <v>1114050000000</v>
      </c>
      <c r="K138" s="5">
        <v>1242529000000</v>
      </c>
      <c r="L138" s="5">
        <v>1021467582427</v>
      </c>
      <c r="M138" s="5">
        <v>843307143601</v>
      </c>
      <c r="N138" s="5">
        <v>1391579948921</v>
      </c>
      <c r="O138" s="5">
        <v>1099139936469</v>
      </c>
      <c r="P138" s="5">
        <v>854535733895</v>
      </c>
      <c r="Q138" s="5">
        <v>744509527035</v>
      </c>
      <c r="R138" s="5">
        <v>833393474913</v>
      </c>
      <c r="S138" s="5">
        <v>483998750940</v>
      </c>
      <c r="T138" s="5">
        <v>378980992587</v>
      </c>
      <c r="U138" s="5">
        <v>514128936192</v>
      </c>
      <c r="V138" s="5">
        <v>309905376613</v>
      </c>
      <c r="W138" s="5">
        <v>62941558705</v>
      </c>
    </row>
    <row r="139" spans="2:23" ht="15.5" x14ac:dyDescent="0.35">
      <c r="C139" t="s">
        <v>1861</v>
      </c>
      <c r="L139" s="5">
        <v>-132999163349</v>
      </c>
      <c r="M139" s="5">
        <v>-143226635061</v>
      </c>
      <c r="N139" s="5">
        <v>-128366767404</v>
      </c>
      <c r="O139" s="5">
        <v>-155468504986</v>
      </c>
      <c r="P139" s="5">
        <v>-138698761425</v>
      </c>
      <c r="Q139" s="5">
        <v>-134719213308</v>
      </c>
      <c r="R139" s="5">
        <v>-113397751193</v>
      </c>
      <c r="S139" s="5">
        <v>-88536579942</v>
      </c>
      <c r="T139" s="5">
        <v>-77363783842</v>
      </c>
      <c r="U139" s="5">
        <v>-65171696427</v>
      </c>
      <c r="V139" s="5">
        <v>-78002351681</v>
      </c>
      <c r="W139" s="5">
        <v>-66037895840</v>
      </c>
    </row>
    <row r="140" spans="2:23" ht="15.5" x14ac:dyDescent="0.35">
      <c r="C140" t="s">
        <v>696</v>
      </c>
    </row>
    <row r="141" spans="2:23" ht="15.5" x14ac:dyDescent="0.35">
      <c r="C141" t="s">
        <v>1813</v>
      </c>
      <c r="D141" s="5">
        <v>-1106000000</v>
      </c>
      <c r="E141" s="5">
        <v>-886000000</v>
      </c>
      <c r="F141" s="5">
        <v>-1207000000</v>
      </c>
      <c r="G141" s="5">
        <v>-632000000</v>
      </c>
      <c r="I141" s="5">
        <v>-16220000000</v>
      </c>
      <c r="J141" s="5">
        <v>-155401000000</v>
      </c>
      <c r="K141" s="5">
        <v>-128423000000</v>
      </c>
    </row>
    <row r="142" spans="2:23" ht="15.5" x14ac:dyDescent="0.35">
      <c r="C142" t="s">
        <v>1844</v>
      </c>
      <c r="D142" s="5">
        <v>-1106000000</v>
      </c>
      <c r="E142" s="5">
        <v>-886000000</v>
      </c>
      <c r="F142" s="5">
        <v>-1207000000</v>
      </c>
      <c r="G142" s="5">
        <v>-632000000</v>
      </c>
      <c r="I142" s="5">
        <v>-16220000000</v>
      </c>
      <c r="J142" s="5">
        <v>-155401000000</v>
      </c>
      <c r="K142" s="5">
        <v>-128423000000</v>
      </c>
      <c r="L142" s="5">
        <v>-132999163349</v>
      </c>
      <c r="M142" s="5">
        <v>-143226635061</v>
      </c>
      <c r="N142" s="5">
        <v>-128366767404</v>
      </c>
      <c r="O142" s="5">
        <v>-155468504986</v>
      </c>
      <c r="P142" s="5">
        <v>-138698761425</v>
      </c>
      <c r="Q142" s="5">
        <v>-134719213308</v>
      </c>
      <c r="R142" s="5">
        <v>-113397751193</v>
      </c>
      <c r="S142" s="5">
        <v>-88536579942</v>
      </c>
      <c r="T142" s="5">
        <v>-77363783842</v>
      </c>
      <c r="U142" s="5">
        <v>-65171696427</v>
      </c>
      <c r="V142" s="5">
        <v>-78002351681</v>
      </c>
      <c r="W142" s="5">
        <v>-66037895840</v>
      </c>
    </row>
    <row r="143" spans="2:23" ht="15.5" x14ac:dyDescent="0.35">
      <c r="C143" t="s">
        <v>497</v>
      </c>
      <c r="D143" s="5">
        <v>-61280000000</v>
      </c>
      <c r="E143" s="5">
        <v>-51962000000</v>
      </c>
      <c r="F143" s="5">
        <v>-56184000000</v>
      </c>
      <c r="G143" s="5">
        <v>-39562000000</v>
      </c>
      <c r="I143" s="5">
        <v>-242415000000</v>
      </c>
      <c r="J143" s="5">
        <v>-241306000000</v>
      </c>
      <c r="K143" s="5">
        <v>-259406000000</v>
      </c>
      <c r="L143" s="5">
        <v>-270162588354</v>
      </c>
      <c r="M143" s="5">
        <v>-307292145658</v>
      </c>
      <c r="N143" s="5">
        <v>-532054028231</v>
      </c>
      <c r="O143" s="5">
        <v>-206987859238</v>
      </c>
      <c r="P143" s="5">
        <v>-252230138689</v>
      </c>
      <c r="Q143" s="5">
        <v>-123455342995</v>
      </c>
      <c r="R143" s="5">
        <v>-186260557991</v>
      </c>
      <c r="S143" s="5">
        <v>-162676052665</v>
      </c>
      <c r="T143" s="5">
        <v>-77749761570</v>
      </c>
      <c r="U143" s="5">
        <v>-62785045187</v>
      </c>
      <c r="V143" s="5">
        <v>-48778802290</v>
      </c>
      <c r="W143" s="5">
        <v>-23070065072</v>
      </c>
    </row>
    <row r="144" spans="2:23" ht="15.5" x14ac:dyDescent="0.35">
      <c r="C144" t="s">
        <v>411</v>
      </c>
      <c r="D144" s="5">
        <v>-5899000000</v>
      </c>
      <c r="E144" s="5">
        <v>-15623000000</v>
      </c>
      <c r="F144" s="5">
        <v>-15290000000</v>
      </c>
      <c r="G144" s="5">
        <v>-3010000000</v>
      </c>
      <c r="I144" s="5">
        <v>-30664000000</v>
      </c>
      <c r="J144" s="5">
        <v>-69906000000</v>
      </c>
      <c r="K144" s="5">
        <v>-54887000000</v>
      </c>
      <c r="L144" s="5">
        <v>-10979781942</v>
      </c>
      <c r="M144" s="5">
        <v>-10018035837</v>
      </c>
      <c r="N144" s="5">
        <v>-14689496440</v>
      </c>
      <c r="O144" s="5">
        <v>-31013741586</v>
      </c>
      <c r="P144" s="5">
        <v>-14380950386</v>
      </c>
      <c r="Q144" s="5">
        <v>-12083686038</v>
      </c>
      <c r="R144" s="5">
        <v>-19216661651</v>
      </c>
      <c r="S144" s="5">
        <v>-19810167211</v>
      </c>
      <c r="T144" s="5">
        <v>-29812136847</v>
      </c>
      <c r="U144" s="5">
        <v>-56173181171</v>
      </c>
      <c r="V144" s="5">
        <v>-6102435163</v>
      </c>
      <c r="W144" s="5">
        <v>-2029764492</v>
      </c>
    </row>
    <row r="145" spans="3:23" ht="15.5" x14ac:dyDescent="0.35">
      <c r="C145" t="s">
        <v>1862</v>
      </c>
      <c r="E145" s="5">
        <v>12000000</v>
      </c>
      <c r="I145" s="5">
        <v>11000000</v>
      </c>
      <c r="J145" s="5">
        <v>94473000000</v>
      </c>
      <c r="K145" s="5">
        <v>30410000000</v>
      </c>
    </row>
    <row r="146" spans="3:23" ht="15.5" x14ac:dyDescent="0.35">
      <c r="C146" t="s">
        <v>413</v>
      </c>
    </row>
    <row r="147" spans="3:23" ht="15.5" x14ac:dyDescent="0.35">
      <c r="C147" t="s">
        <v>776</v>
      </c>
    </row>
    <row r="148" spans="3:23" ht="15.5" x14ac:dyDescent="0.35">
      <c r="C148" t="s">
        <v>283</v>
      </c>
      <c r="D148" s="5">
        <v>-371000000</v>
      </c>
      <c r="E148" s="5">
        <v>-6027000000</v>
      </c>
      <c r="F148" s="5">
        <v>-8536000000</v>
      </c>
      <c r="G148" s="5">
        <v>-12078000000</v>
      </c>
      <c r="I148" s="5">
        <v>-57969000000</v>
      </c>
      <c r="J148" s="5">
        <v>-160920000000</v>
      </c>
      <c r="K148" s="5">
        <v>-190541000000</v>
      </c>
      <c r="L148" s="5">
        <v>-160717211884</v>
      </c>
      <c r="M148" s="5">
        <v>-160012824392</v>
      </c>
      <c r="N148" s="5">
        <v>-366340153187</v>
      </c>
      <c r="O148" s="5">
        <v>-233629561459</v>
      </c>
      <c r="P148" s="5">
        <v>-196626004642</v>
      </c>
      <c r="Q148" s="5">
        <v>-139692411026</v>
      </c>
      <c r="R148" s="5">
        <v>-120044789579</v>
      </c>
      <c r="S148" s="5">
        <v>-86908946853</v>
      </c>
      <c r="T148" s="5">
        <v>-53145788277</v>
      </c>
      <c r="U148" s="5">
        <v>-25966062001</v>
      </c>
    </row>
    <row r="149" spans="3:23" ht="15.5" x14ac:dyDescent="0.35">
      <c r="C149" t="s">
        <v>282</v>
      </c>
      <c r="D149" s="5">
        <v>380000000</v>
      </c>
      <c r="E149" s="5">
        <v>20000000</v>
      </c>
      <c r="F149" s="5">
        <v>20000000</v>
      </c>
      <c r="G149" s="5">
        <v>25000000</v>
      </c>
      <c r="I149" s="5">
        <v>121000000</v>
      </c>
      <c r="J149" s="5">
        <v>16364000000</v>
      </c>
      <c r="K149" s="5">
        <v>19780000000</v>
      </c>
      <c r="L149" s="5">
        <v>27553539738</v>
      </c>
      <c r="M149" s="5">
        <v>24352263192</v>
      </c>
      <c r="N149" s="5">
        <v>11221973315</v>
      </c>
      <c r="O149" s="5">
        <v>9134992427</v>
      </c>
      <c r="P149" s="5">
        <v>7873541042</v>
      </c>
      <c r="Q149" s="5">
        <v>9749676507</v>
      </c>
      <c r="R149" s="5">
        <v>16300274114</v>
      </c>
      <c r="S149" s="5">
        <v>53845203377</v>
      </c>
      <c r="T149" s="5">
        <v>47883833242</v>
      </c>
      <c r="U149" s="5">
        <v>6900129509</v>
      </c>
    </row>
    <row r="150" spans="3:23" ht="15.5" x14ac:dyDescent="0.35">
      <c r="C150" t="s">
        <v>179</v>
      </c>
      <c r="D150" s="5">
        <v>-573788000000</v>
      </c>
      <c r="E150" s="5">
        <v>-141736000000</v>
      </c>
      <c r="F150" s="5">
        <v>-254790000000</v>
      </c>
      <c r="G150" s="5">
        <v>-337449000000</v>
      </c>
      <c r="I150" s="5">
        <v>-1065966000000</v>
      </c>
      <c r="J150" s="5">
        <v>-1575038000000</v>
      </c>
      <c r="K150" s="5">
        <v>-319049000000</v>
      </c>
      <c r="L150" s="5">
        <v>-457050954038</v>
      </c>
      <c r="M150" s="5">
        <v>-1380614528041</v>
      </c>
      <c r="N150" s="5">
        <v>-566561034923</v>
      </c>
      <c r="O150" s="5">
        <v>317661688712</v>
      </c>
      <c r="P150" s="5">
        <v>483050631876</v>
      </c>
      <c r="Q150" s="5">
        <v>-35984753300</v>
      </c>
      <c r="R150" s="5">
        <v>418263314760</v>
      </c>
      <c r="S150" s="5">
        <v>116722941022</v>
      </c>
      <c r="T150" s="5">
        <v>319712890981</v>
      </c>
      <c r="U150" s="5">
        <v>-170717081651</v>
      </c>
      <c r="V150" s="5">
        <v>-5468820713</v>
      </c>
      <c r="W150" s="5">
        <v>455580754856</v>
      </c>
    </row>
    <row r="151" spans="3:23" ht="15.5" x14ac:dyDescent="0.35">
      <c r="C151" t="s">
        <v>180</v>
      </c>
      <c r="D151" s="5">
        <v>-48572000000</v>
      </c>
      <c r="E151" s="5">
        <v>-46586000000</v>
      </c>
      <c r="F151" s="5">
        <v>-27100000000</v>
      </c>
      <c r="G151" s="5">
        <v>-34532000000</v>
      </c>
      <c r="I151" s="5">
        <v>-115969000000</v>
      </c>
      <c r="J151" s="5">
        <v>53279000000</v>
      </c>
      <c r="K151" s="5">
        <v>-433343000000</v>
      </c>
      <c r="L151" s="5">
        <v>-771739891609</v>
      </c>
      <c r="M151" s="5">
        <v>1795237213410</v>
      </c>
      <c r="N151" s="5">
        <v>-449339125047</v>
      </c>
      <c r="O151" s="5">
        <v>-669267767900</v>
      </c>
      <c r="P151" s="5">
        <v>-883994635448</v>
      </c>
      <c r="Q151" s="5">
        <v>-541869218008</v>
      </c>
      <c r="R151" s="5">
        <v>-684836733548</v>
      </c>
      <c r="S151" s="5">
        <v>-1001441057598</v>
      </c>
      <c r="T151" s="5">
        <v>-142785627165</v>
      </c>
      <c r="U151" s="5">
        <v>-137298042429</v>
      </c>
      <c r="V151" s="5">
        <v>-8935380824</v>
      </c>
      <c r="W151" s="5">
        <v>-423158989065</v>
      </c>
    </row>
    <row r="152" spans="3:23" ht="15.5" x14ac:dyDescent="0.35">
      <c r="C152" t="s">
        <v>354</v>
      </c>
      <c r="R152" s="5">
        <v>-32528554335</v>
      </c>
      <c r="S152" s="5">
        <v>-752052250241</v>
      </c>
      <c r="T152" s="5">
        <v>-92613855147</v>
      </c>
      <c r="U152" s="5">
        <v>-125818240164</v>
      </c>
      <c r="V152" s="5">
        <v>-18644507747</v>
      </c>
      <c r="W152" s="5">
        <v>-409458913115</v>
      </c>
    </row>
    <row r="153" spans="3:23" ht="15.5" x14ac:dyDescent="0.35">
      <c r="C153" t="s">
        <v>565</v>
      </c>
      <c r="D153" s="5">
        <v>1005000000</v>
      </c>
      <c r="F153" s="5">
        <v>2243000000</v>
      </c>
      <c r="G153" s="5">
        <v>2940000000</v>
      </c>
      <c r="I153" s="5">
        <v>5183000000</v>
      </c>
      <c r="J153" s="5">
        <v>84333000000</v>
      </c>
      <c r="K153" s="5">
        <v>2549000000</v>
      </c>
      <c r="L153" s="5">
        <v>3697621617</v>
      </c>
      <c r="M153" s="5">
        <v>3836797733112</v>
      </c>
      <c r="N153" s="5">
        <v>9105000</v>
      </c>
      <c r="O153" s="5">
        <v>310601934</v>
      </c>
      <c r="P153" s="5">
        <v>426000000</v>
      </c>
      <c r="Q153" s="5">
        <v>101870000</v>
      </c>
      <c r="S153" s="5">
        <v>130525490</v>
      </c>
      <c r="T153" s="5">
        <v>113167900</v>
      </c>
      <c r="U153" s="5">
        <v>113100000</v>
      </c>
    </row>
    <row r="154" spans="3:23" ht="15.5" x14ac:dyDescent="0.35">
      <c r="C154" t="s">
        <v>182</v>
      </c>
      <c r="D154" s="5">
        <v>-49577000000</v>
      </c>
      <c r="E154" s="5">
        <v>-2466000000</v>
      </c>
      <c r="F154" s="5">
        <v>-27959000000</v>
      </c>
      <c r="G154" s="5">
        <v>-37472000000</v>
      </c>
      <c r="I154" s="5">
        <v>-113997000000</v>
      </c>
      <c r="J154" s="5">
        <v>-132384000000</v>
      </c>
      <c r="K154" s="5">
        <v>-289784000000</v>
      </c>
      <c r="L154" s="5">
        <v>-496132677749</v>
      </c>
      <c r="M154" s="5">
        <v>-1628215815412</v>
      </c>
      <c r="N154" s="5">
        <v>-362917485881</v>
      </c>
      <c r="O154" s="5">
        <v>-640396187012</v>
      </c>
      <c r="P154" s="5">
        <v>-907250120236</v>
      </c>
      <c r="Q154" s="5">
        <v>-541505334294</v>
      </c>
      <c r="R154" s="5">
        <v>-530561688719</v>
      </c>
      <c r="S154" s="5">
        <v>-246839332847</v>
      </c>
      <c r="T154" s="5">
        <v>-53542584054</v>
      </c>
      <c r="U154" s="5">
        <v>-6592902265</v>
      </c>
      <c r="V154" s="5">
        <v>-13433343372</v>
      </c>
      <c r="W154" s="5">
        <v>-32140249847</v>
      </c>
    </row>
    <row r="155" spans="3:23" ht="15.5" x14ac:dyDescent="0.35">
      <c r="C155" t="s">
        <v>1863</v>
      </c>
      <c r="E155" s="5">
        <v>-44120000000</v>
      </c>
      <c r="F155" s="5">
        <v>-1384000000</v>
      </c>
      <c r="I155" s="5">
        <v>-7155000000</v>
      </c>
    </row>
    <row r="156" spans="3:23" ht="15.5" x14ac:dyDescent="0.35">
      <c r="C156" t="s">
        <v>502</v>
      </c>
    </row>
    <row r="157" spans="3:23" ht="15.5" x14ac:dyDescent="0.35">
      <c r="C157" t="s">
        <v>1864</v>
      </c>
    </row>
    <row r="158" spans="3:23" ht="15.5" x14ac:dyDescent="0.35">
      <c r="C158" t="s">
        <v>1865</v>
      </c>
      <c r="R158" s="5">
        <v>478603573</v>
      </c>
    </row>
    <row r="159" spans="3:23" ht="15.5" x14ac:dyDescent="0.35">
      <c r="C159" t="s">
        <v>657</v>
      </c>
      <c r="L159" s="5">
        <v>-114623573193</v>
      </c>
      <c r="M159" s="5">
        <v>-25476896301</v>
      </c>
      <c r="N159" s="5">
        <v>-18321604107</v>
      </c>
    </row>
    <row r="160" spans="3:23" ht="15.5" x14ac:dyDescent="0.35">
      <c r="C160" t="s">
        <v>360</v>
      </c>
    </row>
    <row r="161" spans="3:23" ht="15.5" x14ac:dyDescent="0.35">
      <c r="C161" t="s">
        <v>1866</v>
      </c>
      <c r="L161" s="5">
        <v>-64089362284</v>
      </c>
      <c r="M161" s="5">
        <v>-139744691133</v>
      </c>
      <c r="N161" s="5">
        <v>-67635016279</v>
      </c>
      <c r="O161" s="5">
        <v>-27257952303</v>
      </c>
      <c r="P161" s="5">
        <v>-112289908297</v>
      </c>
    </row>
    <row r="162" spans="3:23" ht="15.5" x14ac:dyDescent="0.35">
      <c r="C162" t="s">
        <v>660</v>
      </c>
      <c r="L162" s="5">
        <v>-1645000000000</v>
      </c>
    </row>
    <row r="163" spans="3:23" ht="15.5" x14ac:dyDescent="0.35">
      <c r="C163" t="s">
        <v>1867</v>
      </c>
      <c r="L163" s="5">
        <v>1545000000000</v>
      </c>
    </row>
    <row r="164" spans="3:23" ht="15.5" x14ac:dyDescent="0.35">
      <c r="C164" t="s">
        <v>1868</v>
      </c>
      <c r="R164" s="5">
        <v>200731833</v>
      </c>
    </row>
    <row r="165" spans="3:23" ht="15.5" x14ac:dyDescent="0.35">
      <c r="C165" t="s">
        <v>1869</v>
      </c>
    </row>
    <row r="166" spans="3:23" ht="15.5" x14ac:dyDescent="0.35">
      <c r="C166" t="s">
        <v>1870</v>
      </c>
    </row>
    <row r="167" spans="3:23" ht="15.5" x14ac:dyDescent="0.35">
      <c r="C167" t="s">
        <v>665</v>
      </c>
      <c r="P167" s="5">
        <v>138494192665</v>
      </c>
      <c r="R167" s="5">
        <v>2701788400</v>
      </c>
      <c r="T167" s="5">
        <v>5000000000</v>
      </c>
    </row>
    <row r="168" spans="3:23" ht="15.5" x14ac:dyDescent="0.35">
      <c r="C168" t="s">
        <v>664</v>
      </c>
      <c r="R168" s="5">
        <v>-125000000000</v>
      </c>
      <c r="S168" s="5">
        <v>-2680000000</v>
      </c>
      <c r="U168" s="5">
        <v>-5000000000</v>
      </c>
    </row>
    <row r="169" spans="3:23" ht="15.5" x14ac:dyDescent="0.35">
      <c r="C169" t="s">
        <v>1871</v>
      </c>
      <c r="V169" s="5">
        <v>15250000000</v>
      </c>
    </row>
    <row r="170" spans="3:23" ht="15.5" x14ac:dyDescent="0.35">
      <c r="C170" t="s">
        <v>1872</v>
      </c>
      <c r="V170" s="5">
        <v>7911415587</v>
      </c>
    </row>
    <row r="171" spans="3:23" ht="15.5" x14ac:dyDescent="0.35">
      <c r="C171" t="s">
        <v>1092</v>
      </c>
      <c r="V171" s="5">
        <v>-18945292</v>
      </c>
    </row>
    <row r="172" spans="3:23" ht="15.5" x14ac:dyDescent="0.35">
      <c r="C172" t="s">
        <v>880</v>
      </c>
    </row>
    <row r="173" spans="3:23" ht="15.5" x14ac:dyDescent="0.35">
      <c r="C173" t="s">
        <v>1873</v>
      </c>
      <c r="J173" s="5">
        <v>200000000000</v>
      </c>
      <c r="K173" s="5">
        <v>100000000000</v>
      </c>
    </row>
    <row r="174" spans="3:23" ht="15.5" x14ac:dyDescent="0.35">
      <c r="C174" t="s">
        <v>486</v>
      </c>
      <c r="W174" s="5">
        <v>18440173897</v>
      </c>
    </row>
    <row r="175" spans="3:23" ht="15.5" x14ac:dyDescent="0.35">
      <c r="C175" t="s">
        <v>581</v>
      </c>
    </row>
    <row r="176" spans="3:23" ht="15.5" x14ac:dyDescent="0.35">
      <c r="C176" t="s">
        <v>352</v>
      </c>
    </row>
    <row r="177" spans="3:23" ht="15.5" x14ac:dyDescent="0.35">
      <c r="C177" t="s">
        <v>1874</v>
      </c>
      <c r="J177" s="5">
        <v>-100000000000</v>
      </c>
      <c r="K177" s="5">
        <v>-100000000000</v>
      </c>
    </row>
    <row r="178" spans="3:23" ht="15.5" x14ac:dyDescent="0.35">
      <c r="C178" t="s">
        <v>1875</v>
      </c>
      <c r="M178" s="5">
        <v>-248123116856</v>
      </c>
      <c r="N178" s="5">
        <v>-474123780</v>
      </c>
      <c r="O178" s="5">
        <v>-1924230519</v>
      </c>
      <c r="P178" s="5">
        <v>-3374799580</v>
      </c>
      <c r="Q178" s="5">
        <v>-465753714</v>
      </c>
      <c r="R178" s="5">
        <v>-127614300</v>
      </c>
    </row>
    <row r="179" spans="3:23" ht="15.5" x14ac:dyDescent="0.35">
      <c r="C179" t="s">
        <v>1876</v>
      </c>
    </row>
    <row r="180" spans="3:23" ht="15.5" x14ac:dyDescent="0.35">
      <c r="C180" t="s">
        <v>1325</v>
      </c>
    </row>
    <row r="181" spans="3:23" ht="15.5" x14ac:dyDescent="0.35">
      <c r="C181" t="s">
        <v>1877</v>
      </c>
      <c r="L181" s="5">
        <v>-591900000</v>
      </c>
      <c r="T181" s="5">
        <v>-1742355864</v>
      </c>
    </row>
    <row r="182" spans="3:23" ht="15.5" x14ac:dyDescent="0.35">
      <c r="C182" t="s">
        <v>1782</v>
      </c>
      <c r="J182" s="5">
        <v>-9492000000</v>
      </c>
      <c r="K182" s="5">
        <v>-146108000000</v>
      </c>
    </row>
    <row r="183" spans="3:23" ht="15.5" x14ac:dyDescent="0.35">
      <c r="C183" t="s">
        <v>1878</v>
      </c>
    </row>
    <row r="184" spans="3:23" ht="15.5" x14ac:dyDescent="0.35">
      <c r="C184" t="s">
        <v>206</v>
      </c>
      <c r="D184" s="5">
        <v>-573788000000</v>
      </c>
      <c r="E184" s="5">
        <v>-141736000000</v>
      </c>
      <c r="F184" s="5">
        <v>-254790000000</v>
      </c>
      <c r="G184" s="5">
        <v>-337449000000</v>
      </c>
      <c r="I184" s="5">
        <v>-1065966000000</v>
      </c>
      <c r="J184" s="5">
        <v>-1575038000000</v>
      </c>
      <c r="K184" s="5">
        <v>-319049000000</v>
      </c>
      <c r="L184" s="5">
        <v>-457050954038</v>
      </c>
      <c r="M184" s="5">
        <v>-1380614528041</v>
      </c>
      <c r="N184" s="5">
        <v>-566561034923</v>
      </c>
      <c r="O184" s="5">
        <v>317661688712</v>
      </c>
      <c r="P184" s="5">
        <v>483050631876</v>
      </c>
      <c r="Q184" s="5">
        <v>-35984753300</v>
      </c>
      <c r="R184" s="5">
        <v>418263314760</v>
      </c>
      <c r="S184" s="5">
        <v>116722941022</v>
      </c>
      <c r="T184" s="5">
        <v>319712890981</v>
      </c>
      <c r="U184" s="5">
        <v>-170717081651</v>
      </c>
      <c r="V184" s="5">
        <v>-5468820713</v>
      </c>
      <c r="W184" s="5">
        <v>455580754856</v>
      </c>
    </row>
    <row r="185" spans="3:23" ht="15.5" x14ac:dyDescent="0.35">
      <c r="C185" t="s">
        <v>399</v>
      </c>
      <c r="F185" s="5">
        <v>-2281495000000</v>
      </c>
      <c r="G185" s="5">
        <v>-2878121000000</v>
      </c>
      <c r="I185" s="5">
        <v>-7218616000000</v>
      </c>
      <c r="J185" s="5">
        <v>-1655000000000</v>
      </c>
      <c r="K185" s="5">
        <v>-150000000000</v>
      </c>
      <c r="L185" s="5">
        <v>-301174360114</v>
      </c>
      <c r="M185" s="5">
        <v>-1204513607969</v>
      </c>
      <c r="N185" s="5">
        <v>-552447779522</v>
      </c>
      <c r="O185" s="5">
        <v>-584759514770</v>
      </c>
      <c r="P185" s="5">
        <v>-452246729691</v>
      </c>
      <c r="Q185" s="5">
        <v>-161388888889</v>
      </c>
      <c r="R185" s="5">
        <v>-144388888889</v>
      </c>
      <c r="S185" s="5">
        <v>-351500000000</v>
      </c>
      <c r="T185" s="5">
        <v>-34775393</v>
      </c>
      <c r="U185" s="5">
        <v>-1667050642</v>
      </c>
      <c r="V185" s="5">
        <v>-28090828822</v>
      </c>
      <c r="W185" s="5">
        <v>-2300865144</v>
      </c>
    </row>
    <row r="186" spans="3:23" ht="15.5" x14ac:dyDescent="0.35">
      <c r="C186" t="s">
        <v>1879</v>
      </c>
      <c r="D186" s="5">
        <v>-441000000000</v>
      </c>
      <c r="E186" s="5">
        <v>-1466373000000</v>
      </c>
    </row>
    <row r="187" spans="3:23" ht="15.5" x14ac:dyDescent="0.35">
      <c r="C187" t="s">
        <v>1880</v>
      </c>
    </row>
    <row r="188" spans="3:23" ht="15.5" x14ac:dyDescent="0.35">
      <c r="C188" t="s">
        <v>1272</v>
      </c>
      <c r="D188" s="5">
        <v>-441000000000</v>
      </c>
      <c r="E188" s="5">
        <v>-1466373000000</v>
      </c>
      <c r="F188" s="5">
        <v>-2281495000000</v>
      </c>
      <c r="G188" s="5">
        <v>-2878121000000</v>
      </c>
      <c r="I188" s="5">
        <v>-7218616000000</v>
      </c>
      <c r="J188" s="5">
        <v>-1655000000000</v>
      </c>
      <c r="K188" s="5">
        <v>-150000000000</v>
      </c>
      <c r="L188" s="5">
        <v>-301174360114</v>
      </c>
      <c r="M188" s="5">
        <v>-1204513607969</v>
      </c>
      <c r="N188" s="5">
        <v>-552447779522</v>
      </c>
      <c r="O188" s="5">
        <v>-584759514770</v>
      </c>
      <c r="P188" s="5">
        <v>-452246729691</v>
      </c>
      <c r="Q188" s="5">
        <v>-161388888889</v>
      </c>
      <c r="R188" s="5">
        <v>-144388888889</v>
      </c>
      <c r="S188" s="5">
        <v>-351500000000</v>
      </c>
      <c r="T188" s="5">
        <v>-34775393</v>
      </c>
      <c r="U188" s="5">
        <v>-1667050642</v>
      </c>
      <c r="V188" s="5">
        <v>-28090828822</v>
      </c>
      <c r="W188" s="5">
        <v>-2300865144</v>
      </c>
    </row>
    <row r="189" spans="3:23" ht="15.5" x14ac:dyDescent="0.35">
      <c r="C189" t="s">
        <v>574</v>
      </c>
      <c r="E189" s="5">
        <v>1340073000000</v>
      </c>
      <c r="F189" s="5">
        <v>2102249000000</v>
      </c>
      <c r="G189" s="5">
        <v>2604667000000</v>
      </c>
      <c r="I189" s="5">
        <v>6445916000000</v>
      </c>
      <c r="J189" s="5">
        <v>2895000000000</v>
      </c>
      <c r="K189" s="5">
        <v>150000000000</v>
      </c>
      <c r="L189" s="5">
        <v>100000000000</v>
      </c>
    </row>
    <row r="190" spans="3:23" ht="15.5" x14ac:dyDescent="0.35">
      <c r="C190" t="s">
        <v>584</v>
      </c>
      <c r="K190" s="5">
        <v>489328000000</v>
      </c>
      <c r="L190" s="5">
        <v>922672000000</v>
      </c>
      <c r="M190" s="5">
        <v>250000000000</v>
      </c>
      <c r="N190" s="5">
        <v>507129000000</v>
      </c>
      <c r="O190" s="5">
        <v>1101186000000</v>
      </c>
      <c r="P190" s="5">
        <v>976523200000</v>
      </c>
      <c r="Q190" s="5">
        <v>507000000000</v>
      </c>
      <c r="R190" s="5">
        <v>676860164874</v>
      </c>
      <c r="S190" s="5">
        <v>300000000000</v>
      </c>
      <c r="T190" s="5">
        <v>698000000000</v>
      </c>
      <c r="V190" s="5">
        <v>13491900000</v>
      </c>
      <c r="W190" s="5">
        <v>18601620000</v>
      </c>
    </row>
    <row r="191" spans="3:23" ht="15.5" x14ac:dyDescent="0.35">
      <c r="C191" t="s">
        <v>707</v>
      </c>
      <c r="J191" s="5">
        <v>-2387243000000</v>
      </c>
      <c r="K191" s="5">
        <v>-291036000000</v>
      </c>
    </row>
    <row r="192" spans="3:23" ht="15.5" x14ac:dyDescent="0.35">
      <c r="C192" t="s">
        <v>325</v>
      </c>
      <c r="L192" s="5">
        <v>-834859244886</v>
      </c>
    </row>
    <row r="193" spans="3:23" ht="15.5" x14ac:dyDescent="0.35">
      <c r="C193" t="s">
        <v>1881</v>
      </c>
      <c r="U193" s="5">
        <v>-142958209612</v>
      </c>
    </row>
    <row r="194" spans="3:23" ht="15.5" x14ac:dyDescent="0.35">
      <c r="C194" t="s">
        <v>1882</v>
      </c>
      <c r="T194" s="5">
        <v>660072929752</v>
      </c>
      <c r="V194" s="5">
        <v>154247000000</v>
      </c>
    </row>
    <row r="195" spans="3:23" ht="15.5" x14ac:dyDescent="0.35">
      <c r="C195" t="s">
        <v>392</v>
      </c>
      <c r="Q195" s="5">
        <v>-238000000000</v>
      </c>
      <c r="S195" s="5">
        <v>251000000000</v>
      </c>
      <c r="T195" s="5">
        <v>-300000000000</v>
      </c>
    </row>
    <row r="196" spans="3:23" ht="15.5" x14ac:dyDescent="0.35">
      <c r="C196" t="s">
        <v>190</v>
      </c>
    </row>
    <row r="197" spans="3:23" ht="15.5" x14ac:dyDescent="0.35">
      <c r="C197" t="s">
        <v>1651</v>
      </c>
      <c r="T197" s="5">
        <v>-633000000000</v>
      </c>
    </row>
    <row r="198" spans="3:23" ht="15.5" x14ac:dyDescent="0.35">
      <c r="C198" t="s">
        <v>914</v>
      </c>
      <c r="S198" s="5">
        <v>-14159555</v>
      </c>
      <c r="T198" s="5">
        <v>-162625049</v>
      </c>
      <c r="U198" s="5">
        <v>-125759396</v>
      </c>
    </row>
    <row r="199" spans="3:23" ht="15.5" x14ac:dyDescent="0.35">
      <c r="C199" t="s">
        <v>1356</v>
      </c>
      <c r="P199" s="5">
        <v>-50000000000</v>
      </c>
      <c r="R199" s="5">
        <v>-3080000000</v>
      </c>
    </row>
    <row r="200" spans="3:23" ht="15.5" x14ac:dyDescent="0.35">
      <c r="C200" t="s">
        <v>1883</v>
      </c>
      <c r="O200" s="5">
        <v>50000000000</v>
      </c>
      <c r="P200" s="5">
        <v>207000000000</v>
      </c>
    </row>
    <row r="201" spans="3:23" ht="15.5" x14ac:dyDescent="0.35">
      <c r="C201" t="s">
        <v>1884</v>
      </c>
      <c r="Q201" s="5">
        <v>3196000000</v>
      </c>
    </row>
    <row r="202" spans="3:23" ht="15.5" x14ac:dyDescent="0.35">
      <c r="C202" t="s">
        <v>1885</v>
      </c>
      <c r="T202" s="5">
        <v>-25571467402</v>
      </c>
      <c r="V202" s="5">
        <v>-4811891891</v>
      </c>
    </row>
    <row r="203" spans="3:23" ht="15.5" x14ac:dyDescent="0.35">
      <c r="C203" t="s">
        <v>992</v>
      </c>
    </row>
    <row r="204" spans="3:23" ht="15.5" x14ac:dyDescent="0.35">
      <c r="C204" t="s">
        <v>1886</v>
      </c>
      <c r="L204" s="5">
        <v>10590062112</v>
      </c>
      <c r="M204" s="5">
        <v>-47656837218</v>
      </c>
      <c r="N204" s="5">
        <v>28873866319</v>
      </c>
      <c r="O204" s="5">
        <v>-15135235059</v>
      </c>
      <c r="P204" s="5">
        <v>-1599833791</v>
      </c>
      <c r="Q204" s="5">
        <v>-7099453385</v>
      </c>
      <c r="R204" s="5">
        <v>8916828354</v>
      </c>
      <c r="S204" s="5">
        <v>4146047430</v>
      </c>
      <c r="T204" s="5">
        <v>-26445382650</v>
      </c>
    </row>
    <row r="205" spans="3:23" ht="15.5" x14ac:dyDescent="0.35">
      <c r="C205" t="s">
        <v>531</v>
      </c>
      <c r="D205" s="5">
        <v>-132417000000</v>
      </c>
      <c r="E205" s="5">
        <v>-9409000000</v>
      </c>
      <c r="F205" s="5">
        <v>-67008000000</v>
      </c>
      <c r="G205" s="5">
        <v>-51917000000</v>
      </c>
      <c r="I205" s="5">
        <v>-235297000000</v>
      </c>
      <c r="J205" s="5">
        <v>-266875000000</v>
      </c>
      <c r="K205" s="5">
        <v>-326800000000</v>
      </c>
      <c r="L205" s="5">
        <v>-193562199266</v>
      </c>
      <c r="M205" s="5">
        <v>-218431258462</v>
      </c>
      <c r="N205" s="5">
        <v>-183775968533</v>
      </c>
    </row>
    <row r="206" spans="3:23" ht="15.5" x14ac:dyDescent="0.35">
      <c r="C206" t="s">
        <v>1887</v>
      </c>
    </row>
    <row r="207" spans="3:23" ht="15.5" x14ac:dyDescent="0.35">
      <c r="C207" t="s">
        <v>221</v>
      </c>
      <c r="V207" s="5">
        <v>-140305000000</v>
      </c>
      <c r="W207" s="5">
        <v>439280000000</v>
      </c>
    </row>
    <row r="208" spans="3:23" ht="15.5" x14ac:dyDescent="0.35">
      <c r="C208" t="s">
        <v>224</v>
      </c>
      <c r="D208" s="5">
        <v>-451433000000</v>
      </c>
      <c r="E208" s="5">
        <v>524364000000</v>
      </c>
      <c r="F208" s="5">
        <v>-1587000000</v>
      </c>
      <c r="G208" s="5">
        <v>-113464000000</v>
      </c>
      <c r="I208" s="5">
        <v>-17035000000</v>
      </c>
      <c r="J208" s="5">
        <v>-763485000000</v>
      </c>
      <c r="K208" s="5">
        <v>97611000000</v>
      </c>
      <c r="L208" s="5">
        <v>-512101671825</v>
      </c>
      <c r="M208" s="5">
        <v>828739431215</v>
      </c>
      <c r="N208" s="5">
        <v>-288208529809</v>
      </c>
      <c r="O208" s="5">
        <v>375847130961</v>
      </c>
      <c r="P208" s="5">
        <v>56155420865</v>
      </c>
      <c r="Q208" s="5">
        <v>-93853010107</v>
      </c>
      <c r="R208" s="5">
        <v>269936784234</v>
      </c>
      <c r="S208" s="5">
        <v>-617896962077</v>
      </c>
      <c r="T208" s="5">
        <v>418866407386</v>
      </c>
      <c r="U208" s="5">
        <v>93508157879</v>
      </c>
      <c r="V208" s="5">
        <v>143085259782</v>
      </c>
      <c r="W208" s="5">
        <v>3018557655</v>
      </c>
    </row>
    <row r="209" spans="2:23" ht="15.5" x14ac:dyDescent="0.35">
      <c r="C209" t="s">
        <v>225</v>
      </c>
      <c r="E209" s="5">
        <v>1103000000</v>
      </c>
      <c r="I209" s="5">
        <v>18138000000</v>
      </c>
      <c r="J209" s="5">
        <v>781636000000</v>
      </c>
      <c r="K209" s="5">
        <v>684025000000</v>
      </c>
      <c r="L209" s="5">
        <v>1196126911652</v>
      </c>
      <c r="M209" s="5">
        <v>367387480437</v>
      </c>
      <c r="N209" s="5">
        <v>655596010246</v>
      </c>
      <c r="O209" s="5">
        <v>279748879285</v>
      </c>
      <c r="P209" s="5">
        <v>223593458420</v>
      </c>
      <c r="Q209" s="5">
        <v>317446468527</v>
      </c>
      <c r="R209" s="5">
        <v>47509684293</v>
      </c>
      <c r="S209" s="5">
        <v>665406646370</v>
      </c>
      <c r="T209" s="5">
        <v>246540238984</v>
      </c>
      <c r="U209" s="5">
        <v>153032081105</v>
      </c>
      <c r="V209" s="5">
        <v>9946821323</v>
      </c>
      <c r="W209" s="5">
        <v>6551441396</v>
      </c>
    </row>
    <row r="210" spans="2:23" ht="15.5" x14ac:dyDescent="0.35">
      <c r="C210" t="s">
        <v>1888</v>
      </c>
      <c r="W210" s="5">
        <v>376822272</v>
      </c>
    </row>
    <row r="211" spans="2:23" ht="15.5" x14ac:dyDescent="0.35">
      <c r="C211" t="s">
        <v>1889</v>
      </c>
      <c r="J211" s="5">
        <v>-13000000</v>
      </c>
    </row>
    <row r="212" spans="2:23" ht="15.5" x14ac:dyDescent="0.35">
      <c r="C212" t="s">
        <v>226</v>
      </c>
      <c r="D212" s="5">
        <v>-451433000000</v>
      </c>
      <c r="E212" s="5">
        <v>525467000000</v>
      </c>
      <c r="F212" s="5">
        <v>-1587000000</v>
      </c>
      <c r="G212" s="5">
        <v>-113464000000</v>
      </c>
      <c r="I212" s="5">
        <v>1103000000</v>
      </c>
      <c r="J212" s="5">
        <v>18138000000</v>
      </c>
      <c r="K212" s="5">
        <v>781636000000</v>
      </c>
      <c r="L212" s="5">
        <v>684025239827</v>
      </c>
      <c r="M212" s="5">
        <v>1196126911652</v>
      </c>
      <c r="N212" s="5">
        <v>367387480437</v>
      </c>
      <c r="O212" s="5">
        <v>655596010246</v>
      </c>
      <c r="P212" s="5">
        <v>279748879285</v>
      </c>
      <c r="Q212" s="5">
        <v>223593458420</v>
      </c>
      <c r="R212" s="5">
        <v>317446468527</v>
      </c>
      <c r="S212" s="5">
        <v>47509684293</v>
      </c>
      <c r="T212" s="5">
        <v>665406646370</v>
      </c>
      <c r="U212" s="5">
        <v>246540238984</v>
      </c>
      <c r="V212" s="5">
        <v>153032081105</v>
      </c>
      <c r="W212" s="5">
        <v>9946821323</v>
      </c>
    </row>
    <row r="214" spans="2:23" ht="15.5" x14ac:dyDescent="0.35">
      <c r="B214" t="s">
        <v>227</v>
      </c>
      <c r="C214" t="s">
        <v>12</v>
      </c>
      <c r="D214" s="5">
        <v>1350000000</v>
      </c>
      <c r="E214" s="5">
        <v>1350000000</v>
      </c>
      <c r="F214" s="5">
        <v>1350000000</v>
      </c>
      <c r="G214" s="5">
        <v>1350000000</v>
      </c>
      <c r="I214" s="5">
        <v>1350000000</v>
      </c>
      <c r="J214" s="5">
        <v>1350000000</v>
      </c>
      <c r="K214" s="5">
        <v>1350000000</v>
      </c>
      <c r="L214" s="5">
        <v>1350000000</v>
      </c>
      <c r="M214" s="5">
        <v>1350000000</v>
      </c>
      <c r="N214" s="5">
        <v>1350000000</v>
      </c>
      <c r="O214" s="5">
        <v>1350000000</v>
      </c>
      <c r="P214" s="5">
        <v>1350000000</v>
      </c>
      <c r="Q214" s="5">
        <v>1350000000</v>
      </c>
      <c r="R214" s="5">
        <v>1350000000</v>
      </c>
      <c r="S214" s="5">
        <v>1350000000</v>
      </c>
      <c r="T214" s="5">
        <v>1350000000</v>
      </c>
      <c r="U214" s="5">
        <v>1140000000</v>
      </c>
      <c r="V214" s="5">
        <v>1030000000</v>
      </c>
      <c r="W214" s="5">
        <v>0</v>
      </c>
    </row>
    <row r="215" spans="2:23" ht="15.5" x14ac:dyDescent="0.35">
      <c r="C215" t="s">
        <v>228</v>
      </c>
      <c r="D215" s="6">
        <v>86.77</v>
      </c>
      <c r="E215" s="6">
        <v>33.590000000000003</v>
      </c>
      <c r="F215" s="6">
        <v>106.96</v>
      </c>
      <c r="G215" s="6">
        <v>76.739999999999995</v>
      </c>
    </row>
    <row r="216" spans="2:23" ht="15.5" x14ac:dyDescent="0.35">
      <c r="C216" t="s">
        <v>229</v>
      </c>
      <c r="D216" s="6">
        <v>97.67</v>
      </c>
      <c r="E216" s="6">
        <v>133.97</v>
      </c>
      <c r="F216" s="6">
        <v>48.62</v>
      </c>
      <c r="G216" s="6">
        <v>72.97</v>
      </c>
    </row>
    <row r="217" spans="2:23" ht="15.5" x14ac:dyDescent="0.35">
      <c r="C217" t="s">
        <v>73</v>
      </c>
      <c r="D217" s="6">
        <v>58.64</v>
      </c>
      <c r="E217" s="6">
        <v>30.61</v>
      </c>
      <c r="F217" s="6">
        <v>29.16</v>
      </c>
      <c r="G217" s="6">
        <v>35.17</v>
      </c>
    </row>
    <row r="218" spans="2:23" ht="15.5" x14ac:dyDescent="0.35">
      <c r="C218" t="s">
        <v>230</v>
      </c>
      <c r="D218" s="5">
        <v>177780000000</v>
      </c>
      <c r="E218" s="5">
        <v>183220000000</v>
      </c>
      <c r="F218" s="5">
        <v>223180000000</v>
      </c>
      <c r="G218" s="5">
        <v>200990000000</v>
      </c>
    </row>
    <row r="219" spans="2:23" ht="15.5" x14ac:dyDescent="0.35">
      <c r="C219" t="s">
        <v>231</v>
      </c>
      <c r="D219" s="6">
        <v>3.0800000000000001E-2</v>
      </c>
      <c r="E219" s="6">
        <v>1.04E-2</v>
      </c>
      <c r="F219" s="6">
        <v>3.6600000000000001E-2</v>
      </c>
      <c r="G219" s="6">
        <v>2.4500000000000001E-2</v>
      </c>
    </row>
    <row r="220" spans="2:23" ht="15.5" x14ac:dyDescent="0.35">
      <c r="C220" t="s">
        <v>232</v>
      </c>
      <c r="D220" s="6">
        <v>4.2699999999999995E-2</v>
      </c>
      <c r="E220" s="6">
        <v>1.7299999999999999E-2</v>
      </c>
      <c r="F220" s="6">
        <v>5.5999999999999994E-2</v>
      </c>
      <c r="G220" s="6">
        <v>4.2599999999999999E-2</v>
      </c>
    </row>
    <row r="221" spans="2:23" ht="15.5" x14ac:dyDescent="0.35">
      <c r="C221" t="s">
        <v>233</v>
      </c>
      <c r="D221" s="6">
        <v>3.8399999999999997E-2</v>
      </c>
      <c r="E221" s="6">
        <v>4.1799999999999997E-2</v>
      </c>
      <c r="F221" s="6">
        <v>6.0299999999999999E-2</v>
      </c>
      <c r="G221" s="6">
        <v>5.4400000000000004E-2</v>
      </c>
    </row>
    <row r="222" spans="2:23" ht="15.5" x14ac:dyDescent="0.35">
      <c r="C222" t="s">
        <v>234</v>
      </c>
      <c r="D222" s="6">
        <v>14.06</v>
      </c>
      <c r="E222" s="6">
        <v>6.18</v>
      </c>
      <c r="F222" s="6">
        <v>8.7200000000000006</v>
      </c>
      <c r="G222" s="6">
        <v>5.7</v>
      </c>
    </row>
    <row r="223" spans="2:23" ht="15.5" x14ac:dyDescent="0.35">
      <c r="C223" t="s">
        <v>235</v>
      </c>
      <c r="D223" s="5">
        <v>2742000000000</v>
      </c>
      <c r="E223" s="5">
        <v>2625000000000</v>
      </c>
      <c r="F223" s="5">
        <v>2580000000000</v>
      </c>
      <c r="G223" s="5">
        <v>2435000000000</v>
      </c>
    </row>
    <row r="224" spans="2:23" ht="15.5" x14ac:dyDescent="0.35">
      <c r="C224" t="s">
        <v>236</v>
      </c>
      <c r="D224" s="6">
        <v>4.17</v>
      </c>
      <c r="E224" s="6">
        <v>2.3199999999999998</v>
      </c>
      <c r="F224" s="6">
        <v>2.72</v>
      </c>
      <c r="G224" s="6">
        <v>3.11</v>
      </c>
    </row>
    <row r="225" spans="3:23" ht="15.5" x14ac:dyDescent="0.35">
      <c r="C225" t="s">
        <v>237</v>
      </c>
      <c r="D225" s="6">
        <v>2030.12</v>
      </c>
      <c r="E225" s="6">
        <v>1943.29</v>
      </c>
      <c r="F225" s="6">
        <v>1909.7</v>
      </c>
      <c r="G225" s="6">
        <v>1802.79</v>
      </c>
    </row>
    <row r="226" spans="3:23" ht="15.5" x14ac:dyDescent="0.35">
      <c r="C226" t="s">
        <v>238</v>
      </c>
      <c r="D226" s="6">
        <v>4.17</v>
      </c>
      <c r="E226" s="6">
        <v>2.3199999999999998</v>
      </c>
      <c r="F226" s="6">
        <v>2.72</v>
      </c>
      <c r="G226" s="6">
        <v>3.11</v>
      </c>
    </row>
    <row r="227" spans="3:23" ht="15.5" x14ac:dyDescent="0.35">
      <c r="C227" t="s">
        <v>239</v>
      </c>
      <c r="D227" s="6">
        <v>2030.12</v>
      </c>
      <c r="E227" s="6">
        <v>1943.29</v>
      </c>
      <c r="F227" s="6">
        <v>1909.7</v>
      </c>
      <c r="G227" s="6">
        <v>1802.79</v>
      </c>
    </row>
    <row r="228" spans="3:23" ht="15.5" x14ac:dyDescent="0.35">
      <c r="C228" t="s">
        <v>240</v>
      </c>
      <c r="E228" s="5">
        <v>441000000000</v>
      </c>
      <c r="F228" s="5">
        <v>567000000000</v>
      </c>
      <c r="G228" s="5">
        <v>747000000000</v>
      </c>
    </row>
    <row r="229" spans="3:23" ht="15.5" x14ac:dyDescent="0.35">
      <c r="C229" t="s">
        <v>241</v>
      </c>
    </row>
    <row r="230" spans="3:23" ht="15.5" x14ac:dyDescent="0.35">
      <c r="C230" t="s">
        <v>242</v>
      </c>
      <c r="D230" s="5">
        <v>2742000000000</v>
      </c>
      <c r="E230" s="5">
        <v>2625000000000</v>
      </c>
      <c r="F230" s="5">
        <v>2580000000000</v>
      </c>
      <c r="G230" s="5">
        <v>2435000000000</v>
      </c>
    </row>
    <row r="231" spans="3:23" ht="15.5" x14ac:dyDescent="0.35">
      <c r="C231" t="s">
        <v>24</v>
      </c>
      <c r="E231" s="5">
        <v>441000000000</v>
      </c>
      <c r="F231" s="5">
        <v>567000000000</v>
      </c>
      <c r="G231" s="5">
        <v>747000000000</v>
      </c>
    </row>
    <row r="232" spans="3:23" ht="15.5" x14ac:dyDescent="0.35">
      <c r="C232" t="s">
        <v>21</v>
      </c>
      <c r="D232" s="5">
        <v>-74000000000</v>
      </c>
      <c r="E232" s="5">
        <v>-84000000000</v>
      </c>
      <c r="F232" s="5">
        <v>566000000000</v>
      </c>
      <c r="G232" s="5">
        <v>744000000000</v>
      </c>
    </row>
    <row r="233" spans="3:23" ht="15.5" x14ac:dyDescent="0.35">
      <c r="C233" t="s">
        <v>243</v>
      </c>
      <c r="D233" s="5">
        <v>-25000000000</v>
      </c>
      <c r="E233" s="5">
        <v>-99000000000</v>
      </c>
      <c r="F233" s="5">
        <v>-572000000000</v>
      </c>
      <c r="G233" s="5">
        <v>-782000000000</v>
      </c>
    </row>
    <row r="234" spans="3:23" ht="15.5" x14ac:dyDescent="0.35">
      <c r="C234" t="s">
        <v>244</v>
      </c>
      <c r="D234" s="5">
        <v>171000000000</v>
      </c>
      <c r="E234" s="5">
        <v>713000000000</v>
      </c>
      <c r="F234" s="5">
        <v>280000000000</v>
      </c>
      <c r="G234" s="5">
        <v>259000000000</v>
      </c>
    </row>
    <row r="235" spans="3:23" ht="15.5" x14ac:dyDescent="0.35">
      <c r="C235" t="s">
        <v>245</v>
      </c>
      <c r="D235" s="5">
        <v>-50000000000</v>
      </c>
      <c r="E235" s="5">
        <v>-2000000000</v>
      </c>
      <c r="F235" s="5">
        <v>-28000000000</v>
      </c>
      <c r="G235" s="5">
        <v>-37000000000</v>
      </c>
    </row>
    <row r="236" spans="3:23" ht="15.5" x14ac:dyDescent="0.35">
      <c r="C236" t="s">
        <v>13</v>
      </c>
      <c r="D236" s="5">
        <v>121000000000</v>
      </c>
      <c r="E236" s="5">
        <v>710000000000</v>
      </c>
      <c r="F236" s="5">
        <v>252000000000</v>
      </c>
      <c r="G236" s="5">
        <v>221000000000</v>
      </c>
    </row>
    <row r="237" spans="3:23" ht="15.5" x14ac:dyDescent="0.35">
      <c r="C237" t="s">
        <v>16</v>
      </c>
      <c r="D237" s="6">
        <v>89.83</v>
      </c>
      <c r="E237" s="6">
        <v>525.74</v>
      </c>
      <c r="F237" s="6">
        <v>186.8</v>
      </c>
      <c r="G237" s="6">
        <v>163.63</v>
      </c>
    </row>
    <row r="238" spans="3:23" ht="15.5" x14ac:dyDescent="0.35">
      <c r="C238" t="s">
        <v>58</v>
      </c>
      <c r="I238" s="6">
        <v>304.57</v>
      </c>
      <c r="J238" s="6">
        <v>-1370.07</v>
      </c>
      <c r="K238" s="6">
        <v>53.35</v>
      </c>
      <c r="L238" s="6">
        <v>30.74</v>
      </c>
      <c r="M238" s="6">
        <v>46.9</v>
      </c>
      <c r="N238" s="6">
        <v>49.75</v>
      </c>
      <c r="O238" s="6">
        <v>95.37</v>
      </c>
      <c r="P238" s="6">
        <v>108.08</v>
      </c>
      <c r="Q238" s="6">
        <v>194.04</v>
      </c>
      <c r="R238" s="6">
        <v>329.3</v>
      </c>
      <c r="S238" s="6">
        <v>233.1</v>
      </c>
      <c r="T238" s="6">
        <v>171.28</v>
      </c>
      <c r="U238" s="6">
        <v>694.68</v>
      </c>
      <c r="V238" s="6">
        <v>558.24</v>
      </c>
      <c r="W238" s="6">
        <v>59352.21</v>
      </c>
    </row>
    <row r="239" spans="3:23" ht="15.5" x14ac:dyDescent="0.35">
      <c r="C239" t="s">
        <v>72</v>
      </c>
      <c r="I239" s="6">
        <v>17.07</v>
      </c>
      <c r="J239" s="6">
        <v>-3.67</v>
      </c>
      <c r="K239" s="6">
        <v>104.97</v>
      </c>
      <c r="L239" s="6">
        <v>187.87</v>
      </c>
      <c r="M239" s="6">
        <v>124.2</v>
      </c>
      <c r="N239" s="6">
        <v>145.72999999999999</v>
      </c>
      <c r="O239" s="6">
        <v>68.42</v>
      </c>
      <c r="P239" s="6">
        <v>76.790000000000006</v>
      </c>
      <c r="Q239" s="6">
        <v>41.74</v>
      </c>
      <c r="R239" s="6">
        <v>5.62</v>
      </c>
      <c r="S239" s="6">
        <v>8.15</v>
      </c>
      <c r="T239" s="6">
        <v>17.52</v>
      </c>
      <c r="U239" s="6">
        <v>8.2100000000000009</v>
      </c>
      <c r="V239" s="6">
        <v>9.85</v>
      </c>
      <c r="W239" s="5">
        <v>0</v>
      </c>
    </row>
    <row r="240" spans="3:23" ht="15.5" x14ac:dyDescent="0.35">
      <c r="C240" t="s">
        <v>75</v>
      </c>
      <c r="I240" s="6">
        <v>8.06</v>
      </c>
      <c r="J240" s="6">
        <v>7.87</v>
      </c>
      <c r="K240" s="6">
        <v>6.82</v>
      </c>
      <c r="L240" s="6">
        <v>7.17</v>
      </c>
      <c r="M240" s="6">
        <v>8.07</v>
      </c>
      <c r="N240" s="6">
        <v>8.73</v>
      </c>
      <c r="O240" s="6">
        <v>8.1</v>
      </c>
      <c r="P240" s="6">
        <v>12.49</v>
      </c>
      <c r="Q240" s="6">
        <v>14.36</v>
      </c>
      <c r="R240" s="6">
        <v>3.55</v>
      </c>
      <c r="S240" s="6">
        <v>5.07</v>
      </c>
      <c r="T240" s="6">
        <v>8.41</v>
      </c>
      <c r="U240" s="6">
        <v>14.53</v>
      </c>
      <c r="V240" s="6">
        <v>13.67</v>
      </c>
      <c r="W240" s="5">
        <v>0</v>
      </c>
    </row>
    <row r="241" spans="3:23" ht="15.5" x14ac:dyDescent="0.35">
      <c r="C241" t="s">
        <v>246</v>
      </c>
      <c r="I241" s="5">
        <v>791210000000</v>
      </c>
      <c r="J241" s="5">
        <v>579220000000</v>
      </c>
      <c r="K241" s="5">
        <v>824070000000</v>
      </c>
      <c r="L241" s="5">
        <v>704760000000</v>
      </c>
      <c r="M241" s="5">
        <v>644100000000</v>
      </c>
      <c r="N241" s="5">
        <v>751240000000</v>
      </c>
      <c r="O241" s="5">
        <v>809220000000</v>
      </c>
      <c r="P241" s="5">
        <v>662020000000</v>
      </c>
    </row>
    <row r="242" spans="3:23" ht="15.5" x14ac:dyDescent="0.35">
      <c r="C242" t="s">
        <v>247</v>
      </c>
      <c r="I242" s="6">
        <v>0.1043</v>
      </c>
      <c r="J242" s="6">
        <v>-0.41880000000000001</v>
      </c>
      <c r="K242" s="6">
        <v>9.4999999999999998E-3</v>
      </c>
      <c r="L242" s="6">
        <v>4.4000000000000003E-3</v>
      </c>
      <c r="M242" s="6">
        <v>6.6E-3</v>
      </c>
      <c r="N242" s="6">
        <v>6.5000000000000006E-3</v>
      </c>
      <c r="O242" s="6">
        <v>1.4499999999999999E-2</v>
      </c>
      <c r="P242" s="6">
        <v>1.89E-2</v>
      </c>
      <c r="Q242" s="6">
        <v>4.1200000000000001E-2</v>
      </c>
      <c r="R242" s="6">
        <v>8.1600000000000006E-2</v>
      </c>
      <c r="S242" s="6">
        <v>7.5399999999999995E-2</v>
      </c>
      <c r="T242" s="6">
        <v>6.0199999999999997E-2</v>
      </c>
      <c r="U242" s="6">
        <v>0.28339999999999999</v>
      </c>
      <c r="V242" s="6">
        <v>0.26640000000000003</v>
      </c>
      <c r="W242" s="6">
        <v>5.16E-2</v>
      </c>
    </row>
    <row r="243" spans="3:23" ht="15.5" x14ac:dyDescent="0.35">
      <c r="C243" t="s">
        <v>248</v>
      </c>
      <c r="I243" s="6">
        <v>0.1595</v>
      </c>
      <c r="J243" s="6">
        <v>-0.85360000000000003</v>
      </c>
      <c r="K243" s="6">
        <v>1.8000000000000002E-2</v>
      </c>
      <c r="L243" s="6">
        <v>6.9999999999999993E-3</v>
      </c>
      <c r="M243" s="6">
        <v>9.5999999999999992E-3</v>
      </c>
      <c r="N243" s="6">
        <v>1.0800000000000001E-2</v>
      </c>
      <c r="O243" s="6">
        <v>2.2200000000000001E-2</v>
      </c>
      <c r="P243" s="6">
        <v>2.7999999999999997E-2</v>
      </c>
      <c r="Q243" s="6">
        <v>6.0700000000000004E-2</v>
      </c>
      <c r="R243" s="6">
        <v>0.12960000000000002</v>
      </c>
      <c r="S243" s="6">
        <v>0.1056</v>
      </c>
      <c r="T243" s="6">
        <v>7.6100000000000001E-2</v>
      </c>
      <c r="U243" s="6">
        <v>0.37819999999999998</v>
      </c>
      <c r="V243" s="6">
        <v>0.45990000000000003</v>
      </c>
      <c r="W243" s="6">
        <v>0.1232</v>
      </c>
    </row>
    <row r="244" spans="3:23" ht="15.5" x14ac:dyDescent="0.35">
      <c r="C244" t="s">
        <v>249</v>
      </c>
      <c r="I244" s="6">
        <v>0.21440000000000001</v>
      </c>
      <c r="J244" s="6">
        <v>4.4000000000000004E-2</v>
      </c>
      <c r="K244" s="6">
        <v>5.6100000000000004E-2</v>
      </c>
      <c r="L244" s="6">
        <v>4.58E-2</v>
      </c>
      <c r="M244" s="6">
        <v>3.3500000000000002E-2</v>
      </c>
      <c r="N244" s="6">
        <v>4.4199999999999996E-2</v>
      </c>
      <c r="O244" s="6">
        <v>5.1500000000000004E-2</v>
      </c>
      <c r="P244" s="6">
        <v>5.5E-2</v>
      </c>
      <c r="Q244" s="6">
        <v>5.2300000000000006E-2</v>
      </c>
      <c r="R244" s="6">
        <v>8.8699999999999987E-2</v>
      </c>
      <c r="S244" s="6">
        <v>7.6299999999999993E-2</v>
      </c>
      <c r="T244" s="6">
        <v>9.6500000000000002E-2</v>
      </c>
      <c r="U244" s="6">
        <v>0.1497</v>
      </c>
      <c r="V244" s="6">
        <v>0.23329999999999998</v>
      </c>
      <c r="W244" s="6">
        <v>1.5600000000000001E-2</v>
      </c>
    </row>
    <row r="245" spans="3:23" ht="15.5" x14ac:dyDescent="0.35">
      <c r="C245" t="s">
        <v>250</v>
      </c>
      <c r="I245" s="6">
        <v>5.14</v>
      </c>
      <c r="J245" s="6">
        <v>0.86</v>
      </c>
      <c r="K245" s="6">
        <v>1.49</v>
      </c>
      <c r="L245" s="6">
        <v>1.52</v>
      </c>
      <c r="M245" s="6">
        <v>1.1299999999999999</v>
      </c>
      <c r="N245" s="6">
        <v>1.03</v>
      </c>
      <c r="O245" s="6">
        <v>1.63</v>
      </c>
      <c r="P245" s="6">
        <v>1.7</v>
      </c>
      <c r="Q245" s="6">
        <v>2.02</v>
      </c>
      <c r="R245" s="6">
        <v>3.31</v>
      </c>
      <c r="S245" s="6">
        <v>3.61</v>
      </c>
      <c r="T245" s="6">
        <v>134.34</v>
      </c>
      <c r="U245" s="6">
        <v>11.87</v>
      </c>
      <c r="V245" s="6">
        <v>15.88</v>
      </c>
      <c r="W245" s="6">
        <v>7.27</v>
      </c>
    </row>
    <row r="246" spans="3:23" ht="15.5" x14ac:dyDescent="0.35">
      <c r="C246" t="s">
        <v>69</v>
      </c>
      <c r="I246" s="6">
        <v>2.72</v>
      </c>
      <c r="J246" s="6">
        <v>3.13</v>
      </c>
      <c r="K246" s="6">
        <v>1.89</v>
      </c>
      <c r="L246" s="6">
        <v>1.32</v>
      </c>
      <c r="M246" s="6">
        <v>1.2</v>
      </c>
      <c r="N246" s="6">
        <v>1.58</v>
      </c>
      <c r="O246" s="6">
        <v>1.52</v>
      </c>
      <c r="P246" s="6">
        <v>2.15</v>
      </c>
      <c r="Q246" s="6">
        <v>2.5299999999999998</v>
      </c>
      <c r="R246" s="6">
        <v>0.73</v>
      </c>
      <c r="S246" s="6">
        <v>0.86</v>
      </c>
      <c r="T246" s="6">
        <v>1.33</v>
      </c>
      <c r="U246" s="6">
        <v>3.1</v>
      </c>
      <c r="V246" s="6">
        <v>4.53</v>
      </c>
      <c r="W246" s="5">
        <v>0</v>
      </c>
    </row>
    <row r="247" spans="3:23" ht="15.5" x14ac:dyDescent="0.35">
      <c r="C247" t="s">
        <v>66</v>
      </c>
      <c r="I247" s="6">
        <v>1909.7</v>
      </c>
      <c r="J247" s="6">
        <v>1605.14</v>
      </c>
      <c r="K247" s="6">
        <v>2970.8</v>
      </c>
      <c r="L247" s="6">
        <v>4360.97</v>
      </c>
      <c r="M247" s="6">
        <v>4874.42</v>
      </c>
      <c r="N247" s="6">
        <v>4590.8900000000003</v>
      </c>
      <c r="O247" s="6">
        <v>4295.43</v>
      </c>
      <c r="P247" s="6">
        <v>3865.1</v>
      </c>
      <c r="Q247" s="6">
        <v>3195.98</v>
      </c>
      <c r="R247" s="6">
        <v>2541.58</v>
      </c>
      <c r="S247" s="6">
        <v>2206.66</v>
      </c>
      <c r="T247" s="6">
        <v>2251.83</v>
      </c>
      <c r="U247" s="6">
        <v>1836.96</v>
      </c>
      <c r="V247" s="6">
        <v>1213.78</v>
      </c>
      <c r="W247" s="6">
        <v>481658.52</v>
      </c>
    </row>
    <row r="248" spans="3:23" ht="15.5" x14ac:dyDescent="0.35">
      <c r="C248" t="s">
        <v>251</v>
      </c>
      <c r="I248" s="6">
        <v>2.72</v>
      </c>
      <c r="J248" s="6">
        <v>3.13</v>
      </c>
      <c r="K248" s="6">
        <v>1.89</v>
      </c>
      <c r="L248" s="6">
        <v>1.32</v>
      </c>
      <c r="M248" s="6">
        <v>1.2</v>
      </c>
      <c r="N248" s="6">
        <v>1.58</v>
      </c>
      <c r="O248" s="6">
        <v>1.52</v>
      </c>
      <c r="P248" s="6">
        <v>2.15</v>
      </c>
      <c r="Q248" s="6">
        <v>2.5299999999999998</v>
      </c>
      <c r="R248" s="6">
        <v>0.73</v>
      </c>
      <c r="S248" s="6">
        <v>0.86</v>
      </c>
      <c r="T248" s="6">
        <v>1.33</v>
      </c>
      <c r="U248" s="6">
        <v>3.1</v>
      </c>
      <c r="V248" s="6">
        <v>4.53</v>
      </c>
      <c r="W248" s="5">
        <v>0</v>
      </c>
    </row>
    <row r="249" spans="3:23" ht="15.5" x14ac:dyDescent="0.35">
      <c r="C249" t="s">
        <v>252</v>
      </c>
      <c r="I249" s="6">
        <v>1909.7</v>
      </c>
      <c r="J249" s="6">
        <v>1605.14</v>
      </c>
      <c r="K249" s="6">
        <v>2970.8</v>
      </c>
      <c r="L249" s="6">
        <v>4360.97</v>
      </c>
      <c r="M249" s="6">
        <v>4874.42</v>
      </c>
      <c r="N249" s="6">
        <v>4590.8900000000003</v>
      </c>
      <c r="O249" s="6">
        <v>4295.43</v>
      </c>
      <c r="P249" s="6">
        <v>3865.1</v>
      </c>
      <c r="Q249" s="6">
        <v>3195.98</v>
      </c>
      <c r="R249" s="6">
        <v>2541.58</v>
      </c>
      <c r="S249" s="6">
        <v>2206.66</v>
      </c>
      <c r="T249" s="6">
        <v>2251.83</v>
      </c>
      <c r="U249" s="6">
        <v>1836.96</v>
      </c>
      <c r="V249" s="6">
        <v>1213.78</v>
      </c>
      <c r="W249" s="6">
        <v>481658.52</v>
      </c>
    </row>
    <row r="250" spans="3:23" ht="15.5" x14ac:dyDescent="0.35">
      <c r="C250" t="s">
        <v>253</v>
      </c>
      <c r="I250" s="5">
        <v>567000000000</v>
      </c>
      <c r="J250" s="5">
        <v>1340000000000</v>
      </c>
      <c r="K250" s="5">
        <v>655000000000</v>
      </c>
      <c r="L250" s="5">
        <v>518000000000</v>
      </c>
      <c r="M250" s="5">
        <v>268000000000</v>
      </c>
      <c r="N250" s="5">
        <v>631000000000</v>
      </c>
      <c r="O250" s="5">
        <v>531000000000</v>
      </c>
      <c r="P250" s="5">
        <v>564000000000</v>
      </c>
      <c r="Q250" s="5">
        <v>406000000000</v>
      </c>
      <c r="R250" s="5">
        <v>158000000000</v>
      </c>
      <c r="S250" s="5">
        <v>106000000000</v>
      </c>
      <c r="T250" s="5">
        <v>350000000000</v>
      </c>
      <c r="U250" s="5">
        <v>0</v>
      </c>
      <c r="V250" s="5">
        <v>681000000000</v>
      </c>
      <c r="W250" s="5">
        <v>5000000000</v>
      </c>
    </row>
    <row r="251" spans="3:23" ht="15.5" x14ac:dyDescent="0.35">
      <c r="C251" t="s">
        <v>254</v>
      </c>
      <c r="K251" s="5">
        <v>1826000000000</v>
      </c>
      <c r="L251" s="5">
        <v>1762000000000</v>
      </c>
      <c r="M251" s="5">
        <v>1292000000000</v>
      </c>
      <c r="N251" s="5">
        <v>1881000000000</v>
      </c>
      <c r="O251" s="5">
        <v>2026000000000</v>
      </c>
      <c r="P251" s="5">
        <v>1480000000000</v>
      </c>
      <c r="Q251" s="5">
        <v>1113000000000</v>
      </c>
      <c r="R251" s="5">
        <v>1018000000000</v>
      </c>
      <c r="S251" s="5">
        <v>536000000000</v>
      </c>
      <c r="T251" s="5">
        <v>348000000000</v>
      </c>
      <c r="U251" s="5">
        <v>615000000000</v>
      </c>
      <c r="V251" s="5">
        <v>0</v>
      </c>
      <c r="W251" s="5">
        <v>675000000000</v>
      </c>
    </row>
    <row r="252" spans="3:23" ht="15.5" x14ac:dyDescent="0.35">
      <c r="C252" t="s">
        <v>26</v>
      </c>
      <c r="I252" s="5">
        <v>567000000000</v>
      </c>
      <c r="J252" s="5">
        <v>1340000000000</v>
      </c>
      <c r="K252" s="5">
        <v>2481000000000</v>
      </c>
      <c r="L252" s="5">
        <v>2279000000000</v>
      </c>
      <c r="M252" s="5">
        <v>1560000000000</v>
      </c>
      <c r="N252" s="5">
        <v>2512000000000</v>
      </c>
      <c r="O252" s="5">
        <v>2557000000000</v>
      </c>
      <c r="P252" s="5">
        <v>2043000000000</v>
      </c>
      <c r="Q252" s="5">
        <v>1519000000000</v>
      </c>
      <c r="R252" s="5">
        <v>1176000000000</v>
      </c>
      <c r="S252" s="5">
        <v>642000000000</v>
      </c>
      <c r="T252" s="5">
        <v>698000000000</v>
      </c>
      <c r="U252" s="5">
        <v>615000000000</v>
      </c>
      <c r="V252" s="5">
        <v>681000000000</v>
      </c>
      <c r="W252" s="5">
        <v>679000000000</v>
      </c>
    </row>
    <row r="253" spans="3:23" ht="15.5" x14ac:dyDescent="0.35">
      <c r="C253" t="s">
        <v>23</v>
      </c>
      <c r="I253" s="5">
        <v>566000000000</v>
      </c>
      <c r="J253" s="5">
        <v>1322000000000</v>
      </c>
      <c r="K253" s="5">
        <v>1699000000000</v>
      </c>
      <c r="L253" s="5">
        <v>1595000000000</v>
      </c>
      <c r="M253" s="5">
        <v>364000000000</v>
      </c>
      <c r="N253" s="5">
        <v>2145000000000</v>
      </c>
      <c r="O253" s="5">
        <v>1901000000000</v>
      </c>
      <c r="P253" s="5">
        <v>1764000000000</v>
      </c>
      <c r="Q253" s="5">
        <v>1296000000000</v>
      </c>
      <c r="R253" s="5">
        <v>859000000000</v>
      </c>
      <c r="S253" s="5">
        <v>595000000000</v>
      </c>
      <c r="T253" s="5">
        <v>33000000000</v>
      </c>
      <c r="U253" s="5">
        <v>369000000000</v>
      </c>
      <c r="V253" s="5">
        <v>528000000000</v>
      </c>
      <c r="W253" s="5">
        <v>669000000000</v>
      </c>
    </row>
    <row r="254" spans="3:23" ht="15.5" x14ac:dyDescent="0.35">
      <c r="C254" t="s">
        <v>255</v>
      </c>
      <c r="I254" s="5">
        <v>-572000000000</v>
      </c>
      <c r="J254" s="5">
        <v>-1041000000000</v>
      </c>
      <c r="K254" s="5">
        <v>871000000000</v>
      </c>
      <c r="L254" s="5">
        <v>920000000000</v>
      </c>
      <c r="M254" s="5">
        <v>1479000000000</v>
      </c>
      <c r="N254" s="5">
        <v>186000000000</v>
      </c>
      <c r="O254" s="5">
        <v>471000000000</v>
      </c>
      <c r="P254" s="5">
        <v>193000000000</v>
      </c>
      <c r="Q254" s="5">
        <v>353000000000</v>
      </c>
      <c r="R254" s="5">
        <v>560000000000</v>
      </c>
      <c r="S254" s="5">
        <v>251000000000</v>
      </c>
      <c r="T254" s="5">
        <v>793000000000</v>
      </c>
      <c r="U254" s="5">
        <v>358000000000</v>
      </c>
      <c r="V254" s="5">
        <v>-431000000000</v>
      </c>
      <c r="W254" s="5">
        <v>-22000000000</v>
      </c>
    </row>
    <row r="255" spans="3:23" ht="15.5" x14ac:dyDescent="0.35">
      <c r="C255" t="s">
        <v>256</v>
      </c>
      <c r="I255" s="5">
        <v>1165000000000</v>
      </c>
      <c r="J255" s="5">
        <v>758000000000</v>
      </c>
      <c r="K255" s="5">
        <v>850000000000</v>
      </c>
      <c r="L255" s="5">
        <v>717000000000</v>
      </c>
      <c r="M255" s="5">
        <v>414000000000</v>
      </c>
      <c r="N255" s="5">
        <v>728000000000</v>
      </c>
      <c r="O255" s="5">
        <v>727000000000</v>
      </c>
      <c r="P255" s="5">
        <v>457000000000</v>
      </c>
      <c r="Q255" s="5">
        <v>484000000000</v>
      </c>
      <c r="R255" s="5">
        <v>537000000000</v>
      </c>
      <c r="S255" s="5">
        <v>267000000000</v>
      </c>
      <c r="T255" s="5">
        <v>242000000000</v>
      </c>
      <c r="U255" s="5">
        <v>402000000000</v>
      </c>
      <c r="V255" s="5">
        <v>157000000000</v>
      </c>
      <c r="W255" s="5">
        <v>-29000000000</v>
      </c>
    </row>
    <row r="256" spans="3:23" ht="15.5" x14ac:dyDescent="0.35">
      <c r="C256" t="s">
        <v>257</v>
      </c>
      <c r="I256" s="5">
        <v>-114000000000</v>
      </c>
      <c r="J256" s="5">
        <v>-132000000000</v>
      </c>
      <c r="K256" s="5">
        <v>-290000000000</v>
      </c>
      <c r="L256" s="5">
        <v>-496000000000</v>
      </c>
      <c r="M256" s="5">
        <v>-1628000000000</v>
      </c>
      <c r="N256" s="5">
        <v>-363000000000</v>
      </c>
      <c r="O256" s="5">
        <v>-640000000000</v>
      </c>
      <c r="P256" s="5">
        <v>-907000000000</v>
      </c>
      <c r="Q256" s="5">
        <v>-542000000000</v>
      </c>
      <c r="R256" s="5">
        <v>-563000000000</v>
      </c>
      <c r="S256" s="5">
        <v>-999000000000</v>
      </c>
      <c r="T256" s="5">
        <v>-146000000000</v>
      </c>
      <c r="U256" s="5">
        <v>-132000000000</v>
      </c>
      <c r="V256" s="5">
        <v>-32000000000</v>
      </c>
      <c r="W256" s="5">
        <v>-442000000000</v>
      </c>
    </row>
    <row r="257" spans="3:23" ht="15.5" x14ac:dyDescent="0.35">
      <c r="C257" t="s">
        <v>15</v>
      </c>
      <c r="I257" s="5">
        <v>1051000000000</v>
      </c>
      <c r="J257" s="5">
        <v>626000000000</v>
      </c>
      <c r="K257" s="5">
        <v>560000000000</v>
      </c>
      <c r="L257" s="5">
        <v>221000000000</v>
      </c>
      <c r="M257" s="5">
        <v>-1214000000000</v>
      </c>
      <c r="N257" s="5">
        <v>365000000000</v>
      </c>
      <c r="O257" s="5">
        <v>87000000000</v>
      </c>
      <c r="P257" s="5">
        <v>-450000000000</v>
      </c>
      <c r="Q257" s="5">
        <v>-58000000000</v>
      </c>
      <c r="R257" s="5">
        <v>-27000000000</v>
      </c>
      <c r="S257" s="5">
        <v>-732000000000</v>
      </c>
      <c r="T257" s="5">
        <v>96000000000</v>
      </c>
      <c r="U257" s="5">
        <v>269000000000</v>
      </c>
      <c r="V257" s="5">
        <v>125000000000</v>
      </c>
      <c r="W257" s="5">
        <v>-471000000000</v>
      </c>
    </row>
    <row r="258" spans="3:23" ht="15.5" x14ac:dyDescent="0.35">
      <c r="C258" t="s">
        <v>17</v>
      </c>
      <c r="I258" s="6">
        <v>777.93</v>
      </c>
      <c r="J258" s="6">
        <v>463.31</v>
      </c>
      <c r="K258" s="6">
        <v>414.7</v>
      </c>
      <c r="L258" s="6">
        <v>163.27000000000001</v>
      </c>
      <c r="M258" s="6">
        <v>-898.73</v>
      </c>
      <c r="N258" s="6">
        <v>270.02</v>
      </c>
      <c r="O258" s="6">
        <v>64.44</v>
      </c>
      <c r="P258" s="6">
        <v>-333.22</v>
      </c>
      <c r="Q258" s="6">
        <v>-42.57</v>
      </c>
      <c r="R258" s="6">
        <v>-19.68</v>
      </c>
      <c r="S258" s="6">
        <v>-541.91</v>
      </c>
      <c r="T258" s="6">
        <v>70.900000000000006</v>
      </c>
      <c r="U258" s="6">
        <v>235.43</v>
      </c>
      <c r="V258" s="6">
        <v>121.94</v>
      </c>
      <c r="W258" s="6">
        <v>-341162.18</v>
      </c>
    </row>
  </sheetData>
  <pageMargins left="0.7" right="0.7" top="0.75" bottom="0.75" header="0.3" footer="0.3"/>
  <ignoredErrors>
    <ignoredError sqref="A1:W259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A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1890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1891</v>
      </c>
      <c r="D2" s="2" vm="542">
        <f ca="1">IFERROR(_xlfn.STOCKHISTORY("XIDX:" &amp; $C$1, D3, , 0, 0, 1), "Libur")</f>
        <v>7225</v>
      </c>
      <c r="E2" s="2" vm="543">
        <f ca="1">IFERROR(_xlfn.STOCKHISTORY("XIDX:" &amp; $C$1, E3, , 0, 0, 1), "Libur")</f>
        <v>6800</v>
      </c>
      <c r="H2" s="2" vm="543">
        <f ca="1">IFERROR(INDEX(D2:G2,COUNT(D2:G2)),"")</f>
        <v>6800</v>
      </c>
      <c r="I2" s="2" vm="544">
        <f t="shared" ref="I2:AA2" ca="1" si="0">IFERROR(_xlfn.STOCKHISTORY("XIDX:" &amp; $C$1, I1, , 0, 0, 1), "Libur")</f>
        <v>8200</v>
      </c>
      <c r="J2" s="2" vm="545">
        <f t="shared" ca="1" si="0"/>
        <v>11375</v>
      </c>
      <c r="K2" s="2" vm="546">
        <f t="shared" ca="1" si="0"/>
        <v>10575</v>
      </c>
      <c r="L2" s="2" vm="547">
        <f t="shared" ca="1" si="0"/>
        <v>10000</v>
      </c>
      <c r="M2" s="2" vm="364">
        <f t="shared" ca="1" si="0"/>
        <v>8700</v>
      </c>
      <c r="N2" s="2" vm="548">
        <f t="shared" ca="1" si="0"/>
        <v>9575</v>
      </c>
      <c r="O2" s="2" vm="549">
        <f t="shared" ca="1" si="0"/>
        <v>11150</v>
      </c>
      <c r="P2" s="2" vm="550">
        <f t="shared" ca="1" si="0"/>
        <v>10450</v>
      </c>
      <c r="Q2" s="2" vm="551">
        <f t="shared" ca="1" si="0"/>
        <v>8900</v>
      </c>
      <c r="R2" s="2" vm="552">
        <f t="shared" ca="1" si="0"/>
        <v>8575</v>
      </c>
      <c r="S2" s="2" vm="553">
        <f t="shared" ca="1" si="0"/>
        <v>6737.5</v>
      </c>
      <c r="T2" s="2" vm="554">
        <f t="shared" ca="1" si="0"/>
        <v>6550</v>
      </c>
      <c r="U2" s="2" vm="555">
        <f t="shared" ca="1" si="0"/>
        <v>5100</v>
      </c>
      <c r="V2" s="2" vm="556">
        <f t="shared" ca="1" si="0"/>
        <v>3900</v>
      </c>
      <c r="W2" s="2" vm="557">
        <f t="shared" ca="1" si="0"/>
        <v>2600</v>
      </c>
      <c r="X2" s="2" vm="558">
        <f t="shared" ca="1" si="0"/>
        <v>2337.5</v>
      </c>
      <c r="Y2" s="2" t="str">
        <f t="shared" ca="1" si="0"/>
        <v>Libur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20147664000000</v>
      </c>
      <c r="E4" s="2">
        <f>IFERROR(INDEX(E51:E500,MATCH($C$4,$C$51:$C$500,0)),"")</f>
        <v>21715724000000</v>
      </c>
      <c r="H4" s="2">
        <f>IFERROR(SUM(D4:G4)*(4/MAX(1,COUNT(D4:G4))),"")</f>
        <v>83726776000000</v>
      </c>
      <c r="I4" s="2">
        <f t="shared" ref="I4:AA4" si="1">IFERROR(INDEX(I51:I500,MATCH($C$4,$C$51:$C$500,0)),"")</f>
        <v>74850923000000</v>
      </c>
      <c r="J4" s="2">
        <f t="shared" si="1"/>
        <v>72597188000000</v>
      </c>
      <c r="K4" s="2">
        <f t="shared" si="1"/>
        <v>67909901000000</v>
      </c>
      <c r="L4" s="2">
        <f t="shared" si="1"/>
        <v>64797516000000</v>
      </c>
      <c r="M4" s="2">
        <f t="shared" si="1"/>
        <v>56803733000000</v>
      </c>
      <c r="N4" s="2">
        <f t="shared" si="1"/>
        <v>46641048000000</v>
      </c>
      <c r="O4" s="2">
        <f t="shared" si="1"/>
        <v>42296703000000</v>
      </c>
      <c r="P4" s="2">
        <f t="shared" si="1"/>
        <v>38413407000000</v>
      </c>
      <c r="Q4" s="2">
        <f t="shared" si="1"/>
        <v>35606593000000</v>
      </c>
      <c r="R4" s="2">
        <f t="shared" si="1"/>
        <v>34466069000000</v>
      </c>
      <c r="S4" s="2">
        <f t="shared" si="1"/>
        <v>31741094000000</v>
      </c>
      <c r="T4" s="2">
        <f t="shared" si="1"/>
        <v>30022463000000</v>
      </c>
      <c r="U4" s="2">
        <f t="shared" si="1"/>
        <v>25094681000000</v>
      </c>
      <c r="V4" s="2">
        <f t="shared" si="1"/>
        <v>21574792000000</v>
      </c>
      <c r="W4" s="2">
        <f t="shared" si="1"/>
        <v>19367155000000</v>
      </c>
      <c r="X4" s="2">
        <f t="shared" si="1"/>
        <v>17960120000000</v>
      </c>
      <c r="Y4" s="2">
        <f t="shared" si="1"/>
        <v>16332607000000</v>
      </c>
      <c r="Z4" s="2">
        <f t="shared" si="1"/>
        <v>12042862000000</v>
      </c>
      <c r="AA4" s="2">
        <f t="shared" si="1"/>
        <v>9484735000000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1261197000000</v>
      </c>
      <c r="E5" s="2">
        <f>IFERROR(INDEX(E51:E500,MATCH($C$5,$C$51:$C$500,0)),"")</f>
        <v>3075478000000</v>
      </c>
      <c r="H5" s="2">
        <f>IFERROR(SUM(D5:G5)*(4/MAX(1,COUNT(D5:G5))),"")</f>
        <v>8673350000000</v>
      </c>
      <c r="I5" s="2">
        <f t="shared" ref="I5:AA5" si="2">IFERROR(INDEX(I51:I500,MATCH($C$5,$C$51:$C$500,0)),"")</f>
        <v>9191149000000</v>
      </c>
      <c r="J5" s="2">
        <f t="shared" si="2"/>
        <v>6799589000000</v>
      </c>
      <c r="K5" s="2">
        <f t="shared" si="2"/>
        <v>6424097000000</v>
      </c>
      <c r="L5" s="2">
        <f t="shared" si="2"/>
        <v>4935821000000</v>
      </c>
      <c r="M5" s="2">
        <f t="shared" si="2"/>
        <v>7038328000000</v>
      </c>
      <c r="N5" s="2">
        <f t="shared" si="2"/>
        <v>6636763000000</v>
      </c>
      <c r="O5" s="2">
        <f t="shared" si="2"/>
        <v>5405529000000</v>
      </c>
      <c r="P5" s="2">
        <f t="shared" si="2"/>
        <v>5108020000000</v>
      </c>
      <c r="Q5" s="2">
        <f t="shared" si="2"/>
        <v>3795644000000</v>
      </c>
      <c r="R5" s="2">
        <f t="shared" si="2"/>
        <v>3601819000000</v>
      </c>
      <c r="S5" s="2">
        <f t="shared" si="2"/>
        <v>3093809000000</v>
      </c>
      <c r="T5" s="2">
        <f t="shared" si="2"/>
        <v>2598808000000</v>
      </c>
      <c r="U5" s="2">
        <f t="shared" si="2"/>
        <v>2260929000000</v>
      </c>
      <c r="V5" s="2">
        <f t="shared" si="2"/>
        <v>2183205000000</v>
      </c>
      <c r="W5" s="2">
        <f t="shared" si="2"/>
        <v>1973683000000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75272636000000</v>
      </c>
      <c r="E6" s="2">
        <f>IFERROR(INDEX(E51:E500,MATCH($C$6,$C$51:$C$500,0)),"")</f>
        <v>77020118000000</v>
      </c>
      <c r="H6" s="2">
        <f>IFERROR(INDEX(D6:G6,COUNT(D6:G6)),"")</f>
        <v>77020118000000</v>
      </c>
      <c r="I6" s="2">
        <f t="shared" ref="I6:AA6" si="3">IFERROR(INDEX(I51:I500,MATCH($C$6,$C$51:$C$500,0)),"")</f>
        <v>73683004000000</v>
      </c>
      <c r="J6" s="2">
        <f t="shared" si="3"/>
        <v>67043885000000</v>
      </c>
      <c r="K6" s="2">
        <f t="shared" si="3"/>
        <v>62104033000000</v>
      </c>
      <c r="L6" s="2">
        <f t="shared" si="3"/>
        <v>57473007000000</v>
      </c>
      <c r="M6" s="2">
        <f t="shared" si="3"/>
        <v>54723863000000</v>
      </c>
      <c r="N6" s="2">
        <f t="shared" si="3"/>
        <v>50318053000000</v>
      </c>
      <c r="O6" s="2">
        <f t="shared" si="3"/>
        <v>26671104000000</v>
      </c>
      <c r="P6" s="2">
        <f t="shared" si="3"/>
        <v>22707150000000</v>
      </c>
      <c r="Q6" s="2">
        <f t="shared" si="3"/>
        <v>20324330000000</v>
      </c>
      <c r="R6" s="2">
        <f t="shared" si="3"/>
        <v>18500823000000</v>
      </c>
      <c r="S6" s="2">
        <f t="shared" si="3"/>
        <v>16386911000000</v>
      </c>
      <c r="T6" s="2">
        <f t="shared" si="3"/>
        <v>15039947000000</v>
      </c>
      <c r="U6" s="2">
        <f t="shared" si="3"/>
        <v>13265731000000</v>
      </c>
      <c r="V6" s="2">
        <f t="shared" si="3"/>
        <v>11986798000000</v>
      </c>
      <c r="W6" s="2">
        <f t="shared" si="3"/>
        <v>10709773000000</v>
      </c>
      <c r="X6" s="2">
        <f t="shared" si="3"/>
        <v>9362181000000</v>
      </c>
      <c r="Y6" s="2">
        <f t="shared" si="3"/>
        <v>1624740000000</v>
      </c>
      <c r="Z6" s="2">
        <f t="shared" si="3"/>
        <v>2524931000000</v>
      </c>
      <c r="AA6" s="2">
        <f t="shared" si="3"/>
        <v>2059135000000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11.66</v>
      </c>
      <c r="E7" s="3">
        <f>IFERROR(INDEX(E51:E500,MATCH($C$7,$C$51:$C$500,0))/1000000000,"")</f>
        <v>11.66</v>
      </c>
      <c r="H7" s="3">
        <f>IFERROR(INDEX(D7:G7,COUNT(D7:G7)),"")</f>
        <v>11.66</v>
      </c>
      <c r="I7" s="3">
        <f t="shared" ref="I7:AA7" si="4">IFERROR(INDEX(I51:I500,MATCH($C$7,$C$51:$C$500,0))/1000000000,"")</f>
        <v>11.66</v>
      </c>
      <c r="J7" s="3">
        <f t="shared" si="4"/>
        <v>11.66</v>
      </c>
      <c r="K7" s="3">
        <f t="shared" si="4"/>
        <v>11.66</v>
      </c>
      <c r="L7" s="3">
        <f t="shared" si="4"/>
        <v>11.66</v>
      </c>
      <c r="M7" s="3">
        <f t="shared" si="4"/>
        <v>11.66</v>
      </c>
      <c r="N7" s="3">
        <f t="shared" si="4"/>
        <v>11.66</v>
      </c>
      <c r="O7" s="3">
        <f t="shared" si="4"/>
        <v>11.66</v>
      </c>
      <c r="P7" s="3">
        <f t="shared" si="4"/>
        <v>11.66</v>
      </c>
      <c r="Q7" s="3">
        <f t="shared" si="4"/>
        <v>11.66</v>
      </c>
      <c r="R7" s="3">
        <f t="shared" si="4"/>
        <v>11.66</v>
      </c>
      <c r="S7" s="3">
        <f t="shared" si="4"/>
        <v>5.83</v>
      </c>
      <c r="T7" s="3">
        <f t="shared" si="4"/>
        <v>5.83</v>
      </c>
      <c r="U7" s="3">
        <f t="shared" si="4"/>
        <v>5.83</v>
      </c>
      <c r="V7" s="3">
        <f t="shared" si="4"/>
        <v>5.83</v>
      </c>
      <c r="W7" s="3">
        <f t="shared" si="4"/>
        <v>5.83</v>
      </c>
      <c r="X7" s="3">
        <f t="shared" si="4"/>
        <v>5.83</v>
      </c>
      <c r="Y7" s="3">
        <f t="shared" si="4"/>
        <v>0.47</v>
      </c>
      <c r="Z7" s="3">
        <f t="shared" si="4"/>
        <v>0.47</v>
      </c>
      <c r="AA7" s="3">
        <f t="shared" si="4"/>
        <v>0.47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3195000000000</v>
      </c>
      <c r="E8" s="2">
        <f>IFERROR(INDEX(E51:E500,MATCH("Free cash flow (Quarter)",$C$51:$C$500,0)),"")</f>
        <v>1335000000000</v>
      </c>
      <c r="H8" s="2">
        <f>IFERROR(INDEX(D8:G8,COUNT(D8:G8)),"")</f>
        <v>1335000000000</v>
      </c>
      <c r="I8" s="2">
        <f t="shared" ref="I8:AA8" si="5">IFERROR(INDEX(I51:I500,MATCH($C$8,$C$51:$C$500,0)),"")</f>
        <v>8470000000000</v>
      </c>
      <c r="J8" s="2">
        <f t="shared" si="5"/>
        <v>10293000000000</v>
      </c>
      <c r="K8" s="2">
        <f t="shared" si="5"/>
        <v>10591000000000</v>
      </c>
      <c r="L8" s="2">
        <f t="shared" si="5"/>
        <v>7016000000000</v>
      </c>
      <c r="M8" s="2">
        <f t="shared" si="5"/>
        <v>5739000000000</v>
      </c>
      <c r="N8" s="2">
        <f t="shared" si="5"/>
        <v>7418000000000</v>
      </c>
      <c r="O8" s="2">
        <f t="shared" si="5"/>
        <v>5364000000000</v>
      </c>
      <c r="P8" s="2">
        <f t="shared" si="5"/>
        <v>1142000000000</v>
      </c>
      <c r="Q8" s="2">
        <f t="shared" si="5"/>
        <v>3651000000000</v>
      </c>
      <c r="R8" s="2">
        <f t="shared" si="5"/>
        <v>3680000000000</v>
      </c>
      <c r="S8" s="2">
        <f t="shared" si="5"/>
        <v>2478000000000</v>
      </c>
      <c r="T8" s="2">
        <f t="shared" si="5"/>
        <v>2436000000000</v>
      </c>
      <c r="U8" s="2">
        <f t="shared" si="5"/>
        <v>904000000000</v>
      </c>
      <c r="V8" s="2">
        <f t="shared" si="5"/>
        <v>1686000000000</v>
      </c>
      <c r="W8" s="2">
        <f t="shared" si="5"/>
        <v>1698000000000</v>
      </c>
      <c r="X8" s="2">
        <f t="shared" si="5"/>
        <v>1895000000000</v>
      </c>
      <c r="Y8" s="2">
        <f t="shared" si="5"/>
        <v>1340000000000</v>
      </c>
      <c r="Z8" s="2">
        <f t="shared" si="5"/>
        <v>66000000000</v>
      </c>
      <c r="AA8" s="2">
        <f t="shared" si="5"/>
        <v>26000000000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273.95999999999998</v>
      </c>
      <c r="E9" s="3">
        <f>IFERROR(INDEX(E51:E500,MATCH("Free cash flow per share (Quarter)",$C$51:$C$500,0)),"")</f>
        <v>114.43</v>
      </c>
      <c r="H9" s="3">
        <f>IFERROR(INDEX(D9:G9,COUNT(D9:G9)),"")</f>
        <v>114.43</v>
      </c>
      <c r="I9" s="3">
        <f t="shared" ref="I9:AA9" si="6">IFERROR(INDEX(I51:I500,MATCH($C$9,$C$51:$C$500,0)),"")</f>
        <v>726.28</v>
      </c>
      <c r="J9" s="3">
        <f t="shared" si="6"/>
        <v>882.6</v>
      </c>
      <c r="K9" s="3">
        <f t="shared" si="6"/>
        <v>908.19</v>
      </c>
      <c r="L9" s="3">
        <f t="shared" si="6"/>
        <v>601.58000000000004</v>
      </c>
      <c r="M9" s="3">
        <f t="shared" si="6"/>
        <v>492.14</v>
      </c>
      <c r="N9" s="3">
        <f t="shared" si="6"/>
        <v>636.04999999999995</v>
      </c>
      <c r="O9" s="3">
        <f t="shared" si="6"/>
        <v>459.99</v>
      </c>
      <c r="P9" s="3">
        <f t="shared" si="6"/>
        <v>97.9</v>
      </c>
      <c r="Q9" s="3">
        <f t="shared" si="6"/>
        <v>313.06</v>
      </c>
      <c r="R9" s="3">
        <f t="shared" si="6"/>
        <v>315.52</v>
      </c>
      <c r="S9" s="3">
        <f t="shared" si="6"/>
        <v>424.95</v>
      </c>
      <c r="T9" s="3">
        <f t="shared" si="6"/>
        <v>417.72</v>
      </c>
      <c r="U9" s="3">
        <f t="shared" si="6"/>
        <v>155.05000000000001</v>
      </c>
      <c r="V9" s="3">
        <f t="shared" si="6"/>
        <v>289.19</v>
      </c>
      <c r="W9" s="3">
        <f t="shared" si="6"/>
        <v>291.14</v>
      </c>
      <c r="X9" s="3">
        <f t="shared" si="6"/>
        <v>325.05</v>
      </c>
      <c r="Y9" s="3">
        <f t="shared" si="6"/>
        <v>2872.93</v>
      </c>
      <c r="Z9" s="3">
        <f t="shared" si="6"/>
        <v>141.06</v>
      </c>
      <c r="AA9" s="3">
        <f t="shared" si="6"/>
        <v>54.69</v>
      </c>
    </row>
    <row r="10" spans="1:27" ht="15.5" x14ac:dyDescent="0.35">
      <c r="C10" t="s">
        <v>18</v>
      </c>
      <c r="D10" s="3">
        <f ca="1">IFERROR(IF(D9=0,"",D2/D9),"")</f>
        <v>26.372463133304134</v>
      </c>
      <c r="E10" s="3">
        <f ca="1">IFERROR(IF(E9=0,"",E2/E9),"")</f>
        <v>59.424975967840595</v>
      </c>
      <c r="I10" s="3">
        <f t="shared" ref="I10:AA10" ca="1" si="7">IFERROR(IF(I9=0,"",I2/I9),"")</f>
        <v>11.290411411576804</v>
      </c>
      <c r="J10" s="3">
        <f t="shared" ca="1" si="7"/>
        <v>12.888058010423748</v>
      </c>
      <c r="K10" s="3">
        <f t="shared" ca="1" si="7"/>
        <v>11.644039242889702</v>
      </c>
      <c r="L10" s="3">
        <f t="shared" ca="1" si="7"/>
        <v>16.622893048306125</v>
      </c>
      <c r="M10" s="3">
        <f t="shared" ca="1" si="7"/>
        <v>17.677896533506726</v>
      </c>
      <c r="N10" s="3">
        <f t="shared" ca="1" si="7"/>
        <v>15.053847967927052</v>
      </c>
      <c r="O10" s="3">
        <f t="shared" ca="1" si="7"/>
        <v>24.239657383856169</v>
      </c>
      <c r="P10" s="3">
        <f t="shared" ca="1" si="7"/>
        <v>106.74157303370787</v>
      </c>
      <c r="Q10" s="3">
        <f t="shared" ca="1" si="7"/>
        <v>28.429055133201302</v>
      </c>
      <c r="R10" s="3">
        <f t="shared" ca="1" si="7"/>
        <v>27.177358012170387</v>
      </c>
      <c r="S10" s="3">
        <f t="shared" ca="1" si="7"/>
        <v>15.85480644781739</v>
      </c>
      <c r="T10" s="3">
        <f t="shared" ca="1" si="7"/>
        <v>15.680360049794119</v>
      </c>
      <c r="U10" s="3">
        <f t="shared" ca="1" si="7"/>
        <v>32.892615285391805</v>
      </c>
      <c r="V10" s="3">
        <f t="shared" ca="1" si="7"/>
        <v>13.485943497354681</v>
      </c>
      <c r="W10" s="3">
        <f t="shared" ca="1" si="7"/>
        <v>8.9304114858830808</v>
      </c>
      <c r="X10" s="3">
        <f t="shared" ca="1" si="7"/>
        <v>7.1912013536379016</v>
      </c>
      <c r="Y10" s="3" t="str">
        <f t="shared" ca="1" si="7"/>
        <v/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33537992000000</v>
      </c>
      <c r="E11" s="2">
        <f>IFERROR(INDEX(E51:E500,MATCH($C$11,$C$51:$C$500,0)),"")</f>
        <v>30353176000000</v>
      </c>
      <c r="H11" s="2">
        <f>IFERROR(INDEX(D11:G11,COUNT(D11:G11)),"")</f>
        <v>30353176000000</v>
      </c>
      <c r="I11" s="2">
        <f t="shared" ref="I11:AA11" si="8">IFERROR(INDEX(I51:I500,MATCH($C$11,$C$51:$C$500,0)),"")</f>
        <v>29216457000000</v>
      </c>
      <c r="J11" s="2">
        <f t="shared" si="8"/>
        <v>25292640000000</v>
      </c>
      <c r="K11" s="2">
        <f t="shared" si="8"/>
        <v>19353416000000</v>
      </c>
      <c r="L11" s="2">
        <f t="shared" si="8"/>
        <v>15741068000000</v>
      </c>
      <c r="M11" s="2">
        <f t="shared" si="8"/>
        <v>20377977000000</v>
      </c>
      <c r="N11" s="2">
        <f t="shared" si="8"/>
        <v>9535418000000</v>
      </c>
      <c r="O11" s="2">
        <f t="shared" si="8"/>
        <v>8359164000000</v>
      </c>
      <c r="P11" s="2">
        <f t="shared" si="8"/>
        <v>4726822000000</v>
      </c>
      <c r="Q11" s="2">
        <f t="shared" si="8"/>
        <v>8796690000000</v>
      </c>
      <c r="R11" s="2">
        <f t="shared" si="8"/>
        <v>8371980000000</v>
      </c>
      <c r="S11" s="2">
        <f t="shared" si="8"/>
        <v>7657510000000</v>
      </c>
      <c r="T11" s="2">
        <f t="shared" si="8"/>
        <v>7342986000000</v>
      </c>
      <c r="U11" s="2">
        <f t="shared" si="8"/>
        <v>5526173000000</v>
      </c>
      <c r="V11" s="2">
        <f t="shared" si="8"/>
        <v>5484318000000</v>
      </c>
      <c r="W11" s="2">
        <f t="shared" si="8"/>
        <v>4420644000000</v>
      </c>
      <c r="X11" s="2">
        <f t="shared" si="8"/>
        <v>3407687000000</v>
      </c>
      <c r="Y11" s="2">
        <f t="shared" si="8"/>
        <v>695832000000</v>
      </c>
      <c r="Z11" s="2">
        <f t="shared" si="8"/>
        <v>502993000000</v>
      </c>
      <c r="AA11" s="2">
        <f t="shared" si="8"/>
        <v>370994000000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16375000000000</v>
      </c>
      <c r="E12" s="2">
        <f>IFERROR(INDEX(E51:E500,MATCH("Net Debt (Quarter)",$C$51:$C$500,0)),"")</f>
        <v>17295000000000</v>
      </c>
      <c r="H12" s="2">
        <f>IFERROR(INDEX(D12:G12,COUNT(D12:G12)),"")</f>
        <v>17295000000000</v>
      </c>
      <c r="I12" s="2">
        <f t="shared" ref="I12:AA12" si="9">IFERROR(INDEX(I51:I500,MATCH($C$12,$C$51:$C$500,0)),"")</f>
        <v>17961000000000</v>
      </c>
      <c r="J12" s="2">
        <f t="shared" si="9"/>
        <v>20119000000000</v>
      </c>
      <c r="K12" s="2">
        <f t="shared" si="9"/>
        <v>24399000000000</v>
      </c>
      <c r="L12" s="2">
        <f t="shared" si="9"/>
        <v>30088000000000</v>
      </c>
      <c r="M12" s="2">
        <f t="shared" si="9"/>
        <v>21190000000000</v>
      </c>
      <c r="N12" s="2">
        <f t="shared" si="9"/>
        <v>21963000000000</v>
      </c>
      <c r="O12" s="2">
        <f t="shared" si="9"/>
        <v>-6010000000000</v>
      </c>
      <c r="P12" s="2">
        <f t="shared" si="9"/>
        <v>-2666000000000</v>
      </c>
      <c r="Q12" s="2">
        <f t="shared" si="9"/>
        <v>-6440000000000</v>
      </c>
      <c r="R12" s="2">
        <f t="shared" si="9"/>
        <v>-6327000000000</v>
      </c>
      <c r="S12" s="2">
        <f t="shared" si="9"/>
        <v>-4788000000000</v>
      </c>
      <c r="T12" s="2">
        <f t="shared" si="9"/>
        <v>-3937000000000</v>
      </c>
      <c r="U12" s="2">
        <f t="shared" si="9"/>
        <v>-3006000000000</v>
      </c>
      <c r="V12" s="2">
        <f t="shared" si="9"/>
        <v>-4221000000000</v>
      </c>
      <c r="W12" s="2">
        <f t="shared" si="9"/>
        <v>-3640000000000</v>
      </c>
      <c r="X12" s="2">
        <f t="shared" si="9"/>
        <v>-2881000000000</v>
      </c>
      <c r="Y12" s="2">
        <f t="shared" si="9"/>
        <v>728000000000</v>
      </c>
      <c r="Z12" s="2">
        <f t="shared" si="9"/>
        <v>-145000000000</v>
      </c>
      <c r="AA12" s="2">
        <f t="shared" si="9"/>
        <v>-257000000000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49913000000000</v>
      </c>
      <c r="E13" s="2">
        <f>IFERROR(INDEX(E51:E500,MATCH("Total Debt (Quarter)",$C$51:$C$500,0)),"")</f>
        <v>47648000000000</v>
      </c>
      <c r="H13" s="2">
        <f>IFERROR(INDEX(D13:G13,COUNT(D13:G13)),"")</f>
        <v>47648000000000</v>
      </c>
      <c r="I13" s="2">
        <f t="shared" ref="I13:AA13" si="10">IFERROR(INDEX(I51:I500,MATCH($C$13,$C$51:$C$500,0)),"")</f>
        <v>47178000000000</v>
      </c>
      <c r="J13" s="2">
        <f t="shared" si="10"/>
        <v>45411000000000</v>
      </c>
      <c r="K13" s="2">
        <f t="shared" si="10"/>
        <v>43753000000000</v>
      </c>
      <c r="L13" s="2">
        <f t="shared" si="10"/>
        <v>45829000000000</v>
      </c>
      <c r="M13" s="2">
        <f t="shared" si="10"/>
        <v>41568000000000</v>
      </c>
      <c r="N13" s="2">
        <f t="shared" si="10"/>
        <v>31498000000000</v>
      </c>
      <c r="O13" s="2">
        <f t="shared" si="10"/>
        <v>2349000000000</v>
      </c>
      <c r="P13" s="2">
        <f t="shared" si="10"/>
        <v>2061000000000</v>
      </c>
      <c r="Q13" s="2">
        <f t="shared" si="10"/>
        <v>2357000000000</v>
      </c>
      <c r="R13" s="2">
        <f t="shared" si="10"/>
        <v>2045000000000</v>
      </c>
      <c r="S13" s="2">
        <f t="shared" si="10"/>
        <v>2869000000000</v>
      </c>
      <c r="T13" s="2">
        <f t="shared" si="10"/>
        <v>3406000000000</v>
      </c>
      <c r="U13" s="2">
        <f t="shared" si="10"/>
        <v>2520000000000</v>
      </c>
      <c r="V13" s="2">
        <f t="shared" si="10"/>
        <v>1263000000000</v>
      </c>
      <c r="W13" s="2">
        <f t="shared" si="10"/>
        <v>780000000000</v>
      </c>
      <c r="X13" s="2">
        <f t="shared" si="10"/>
        <v>526000000000</v>
      </c>
      <c r="Y13" s="2">
        <f t="shared" si="10"/>
        <v>1424000000000</v>
      </c>
      <c r="Z13" s="2">
        <f t="shared" si="10"/>
        <v>358000000000</v>
      </c>
      <c r="AA13" s="2">
        <f t="shared" si="10"/>
        <v>114000000000</v>
      </c>
    </row>
    <row r="14" spans="1:27" ht="15.5" x14ac:dyDescent="0.35">
      <c r="C14" t="s">
        <v>27</v>
      </c>
      <c r="D14" s="2">
        <f>IFERROR(INDEX(D51:D500,MATCH($C$14,$C$51:$C$500,0)),"")</f>
        <v>-3008521000000</v>
      </c>
      <c r="E14" s="2">
        <f>IFERROR(INDEX(E51:E500,MATCH($C$14,$C$51:$C$500,0)),"")</f>
        <v>-1082189000000</v>
      </c>
      <c r="H14" s="2">
        <f>IFERROR(SUM(D14:G14)*(4/MAX(1,COUNT(D14:G14))),"")</f>
        <v>-8181420000000</v>
      </c>
      <c r="I14" s="2">
        <f t="shared" ref="I14:AA14" si="11">IFERROR(INDEX(I51:I500,MATCH($C$14,$C$51:$C$500,0)),"")</f>
        <v>-3864392000000</v>
      </c>
      <c r="J14" s="2">
        <f t="shared" si="11"/>
        <v>-4255593000000</v>
      </c>
      <c r="K14" s="2">
        <f t="shared" si="11"/>
        <v>-2024713000000</v>
      </c>
      <c r="L14" s="2">
        <f t="shared" si="11"/>
        <v>-6184961000000</v>
      </c>
      <c r="M14" s="2">
        <f t="shared" si="11"/>
        <v>-1965784000000</v>
      </c>
      <c r="N14" s="2">
        <f t="shared" si="11"/>
        <v>-670545000000</v>
      </c>
      <c r="O14" s="2">
        <f t="shared" si="11"/>
        <v>-161444000000</v>
      </c>
      <c r="P14" s="2">
        <f t="shared" si="11"/>
        <v>-225568000000</v>
      </c>
      <c r="Q14" s="2">
        <f t="shared" si="11"/>
        <v>-153935000000</v>
      </c>
      <c r="R14" s="2">
        <f t="shared" si="11"/>
        <v>-178970000000</v>
      </c>
      <c r="S14" s="2">
        <f t="shared" si="11"/>
        <v>-314025000000</v>
      </c>
      <c r="T14" s="2">
        <f t="shared" si="11"/>
        <v>-221040000000</v>
      </c>
      <c r="U14" s="2">
        <f t="shared" si="11"/>
        <v>-165225000000</v>
      </c>
      <c r="V14" s="2">
        <f t="shared" si="11"/>
        <v>-53675000000</v>
      </c>
      <c r="W14" s="2">
        <f t="shared" si="11"/>
        <v>-46544000000</v>
      </c>
      <c r="X14" s="2">
        <f t="shared" si="11"/>
        <v>-83541000000</v>
      </c>
      <c r="Y14" s="2">
        <f t="shared" si="11"/>
        <v>-77425000000</v>
      </c>
      <c r="Z14" s="2">
        <f t="shared" si="11"/>
        <v>-24022000000</v>
      </c>
      <c r="AA14" s="2">
        <f t="shared" si="11"/>
        <v>-19251000000</v>
      </c>
    </row>
    <row r="15" spans="1:27" ht="15.5" x14ac:dyDescent="0.35">
      <c r="C15" t="s">
        <v>28</v>
      </c>
      <c r="D15" s="2">
        <f>IFERROR(INDEX(D51:D500,MATCH($C$15,$C$51:$C$500,0)),"")</f>
        <v>-370710000000</v>
      </c>
      <c r="E15" s="2">
        <f>IFERROR(INDEX(E51:E500,MATCH($C$15,$C$51:$C$500,0)),"")</f>
        <v>-735567000000</v>
      </c>
      <c r="H15" s="2">
        <f>IFERROR(SUM(D15:G15)*(4/MAX(1,COUNT(D15:G15))),"")</f>
        <v>-2212554000000</v>
      </c>
      <c r="I15" s="2">
        <f t="shared" ref="I15:AA15" si="12">IFERROR(INDEX(I51:I500,MATCH($C$15,$C$51:$C$500,0)),"")</f>
        <v>-2965200000000</v>
      </c>
      <c r="J15" s="2">
        <f t="shared" si="12"/>
        <v>-2685960000000</v>
      </c>
      <c r="K15" s="2">
        <f t="shared" si="12"/>
        <v>-2979570000000</v>
      </c>
      <c r="L15" s="2">
        <f t="shared" si="12"/>
        <v>-1803191000000</v>
      </c>
      <c r="M15" s="2">
        <f t="shared" si="12"/>
        <v>-2034950000000</v>
      </c>
      <c r="N15" s="2">
        <f t="shared" si="12"/>
        <v>-2540073000000</v>
      </c>
      <c r="O15" s="2">
        <f t="shared" si="12"/>
        <v>-2076943000000</v>
      </c>
      <c r="P15" s="2">
        <f t="shared" si="12"/>
        <v>-1788004000000</v>
      </c>
      <c r="Q15" s="2">
        <f t="shared" si="12"/>
        <v>-1663388000000</v>
      </c>
      <c r="R15" s="2">
        <f t="shared" si="12"/>
        <v>-1357953000000</v>
      </c>
      <c r="S15" s="2">
        <f t="shared" si="12"/>
        <v>-1086486000000</v>
      </c>
      <c r="T15" s="2">
        <f t="shared" si="12"/>
        <v>-857044000000</v>
      </c>
      <c r="U15" s="2">
        <f t="shared" si="12"/>
        <v>-733699000000</v>
      </c>
      <c r="V15" s="2">
        <f t="shared" si="12"/>
        <v>-744819000000</v>
      </c>
      <c r="W15" s="2">
        <f t="shared" si="12"/>
        <v>-678545000000</v>
      </c>
      <c r="X15" s="2">
        <f t="shared" si="12"/>
        <v>-666913000000</v>
      </c>
      <c r="Y15" s="2">
        <f t="shared" si="12"/>
        <v>-430279000000</v>
      </c>
      <c r="Z15" s="2">
        <f t="shared" si="12"/>
        <v>-174186000000</v>
      </c>
      <c r="AA15" s="2">
        <f t="shared" si="12"/>
        <v>-54918000000</v>
      </c>
    </row>
    <row r="16" spans="1:27" ht="15.5" x14ac:dyDescent="0.35">
      <c r="C16" t="s">
        <v>29</v>
      </c>
      <c r="D16" s="2">
        <f>IFERROR(INDEX(D51:D500,MATCH($C$16,$C$51:$C$500,0)),"")</f>
        <v>1886951000000</v>
      </c>
      <c r="E16" s="2">
        <f>IFERROR(INDEX(E51:E500,MATCH($C$16,$C$51:$C$500,0)),"")</f>
        <v>3756772000000</v>
      </c>
      <c r="H16" s="2">
        <f>IFERROR(SUM(D16:G16)*(4/MAX(1,COUNT(D16:G16))),"")</f>
        <v>11287446000000</v>
      </c>
      <c r="I16" s="2">
        <f t="shared" ref="I16:AA16" si="13">IFERROR(INDEX(I51:I500,MATCH($C$16,$C$51:$C$500,0)),"")</f>
        <v>13721309000000</v>
      </c>
      <c r="J16" s="2">
        <f t="shared" si="13"/>
        <v>11499337000000</v>
      </c>
      <c r="K16" s="2">
        <f t="shared" si="13"/>
        <v>11444693000000</v>
      </c>
      <c r="L16" s="2">
        <f t="shared" si="13"/>
        <v>7525385000000</v>
      </c>
      <c r="M16" s="2">
        <f t="shared" si="13"/>
        <v>9935232000000</v>
      </c>
      <c r="N16" s="2">
        <f t="shared" si="13"/>
        <v>9958647000000</v>
      </c>
      <c r="O16" s="2">
        <f t="shared" si="13"/>
        <v>7436972000000</v>
      </c>
      <c r="P16" s="2">
        <f t="shared" si="13"/>
        <v>6446785000000</v>
      </c>
      <c r="Q16" s="2">
        <f t="shared" si="13"/>
        <v>5206561000000</v>
      </c>
      <c r="R16" s="2">
        <f t="shared" si="13"/>
        <v>4989254000000</v>
      </c>
      <c r="S16" s="2">
        <f t="shared" si="13"/>
        <v>4009634000000</v>
      </c>
      <c r="T16" s="2">
        <f t="shared" si="13"/>
        <v>3388725000000</v>
      </c>
      <c r="U16" s="2">
        <f t="shared" si="13"/>
        <v>2966990000000</v>
      </c>
      <c r="V16" s="2">
        <f t="shared" si="13"/>
        <v>3027190000000</v>
      </c>
      <c r="W16" s="2">
        <f t="shared" si="13"/>
        <v>2744910000000</v>
      </c>
      <c r="X16" s="2">
        <f t="shared" si="13"/>
        <v>2519142000000</v>
      </c>
      <c r="Y16" s="2">
        <f t="shared" si="13"/>
        <v>1602588000000</v>
      </c>
      <c r="Z16" s="2">
        <f t="shared" si="13"/>
        <v>529441000000</v>
      </c>
      <c r="AA16" s="2">
        <f t="shared" si="13"/>
        <v>123817000000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1045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84243500000000</v>
      </c>
      <c r="E20" s="2">
        <f ca="1">IFERROR(E21*E2,"")</f>
        <v>79288000000000</v>
      </c>
      <c r="H20" s="2">
        <f t="shared" ref="H20:AA20" ca="1" si="14">IFERROR(H21*H2,"")</f>
        <v>79288000000000</v>
      </c>
      <c r="I20" s="2">
        <f t="shared" ca="1" si="14"/>
        <v>95612000000000</v>
      </c>
      <c r="J20" s="2">
        <f t="shared" ca="1" si="14"/>
        <v>132632500000000</v>
      </c>
      <c r="K20" s="2">
        <f t="shared" ca="1" si="14"/>
        <v>123304500000000</v>
      </c>
      <c r="L20" s="2">
        <f t="shared" ca="1" si="14"/>
        <v>116600000000000</v>
      </c>
      <c r="M20" s="2">
        <f t="shared" ca="1" si="14"/>
        <v>101442000000000</v>
      </c>
      <c r="N20" s="2">
        <f t="shared" ca="1" si="14"/>
        <v>111644500000000</v>
      </c>
      <c r="O20" s="2">
        <f t="shared" ca="1" si="14"/>
        <v>130009000000000</v>
      </c>
      <c r="P20" s="2">
        <f t="shared" ca="1" si="14"/>
        <v>121847000000000</v>
      </c>
      <c r="Q20" s="2">
        <f t="shared" ca="1" si="14"/>
        <v>103774000000000</v>
      </c>
      <c r="R20" s="2">
        <f t="shared" ca="1" si="14"/>
        <v>99984500000000</v>
      </c>
      <c r="S20" s="2">
        <f t="shared" ca="1" si="14"/>
        <v>39279625000000</v>
      </c>
      <c r="T20" s="2">
        <f t="shared" ca="1" si="14"/>
        <v>38186500000000</v>
      </c>
      <c r="U20" s="2">
        <f t="shared" ca="1" si="14"/>
        <v>29733000000000</v>
      </c>
      <c r="V20" s="2">
        <f t="shared" ca="1" si="14"/>
        <v>22737000000000</v>
      </c>
      <c r="W20" s="2">
        <f t="shared" ca="1" si="14"/>
        <v>15158000000000</v>
      </c>
      <c r="X20" s="2">
        <f t="shared" ca="1" si="14"/>
        <v>13627625000000</v>
      </c>
      <c r="Y20" s="2" t="str">
        <f t="shared" ca="1" si="14"/>
        <v/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11660000000</v>
      </c>
      <c r="E21" s="2">
        <f>IFERROR(INDEX(E51:E500,MATCH($C$7,$C$51:$C$500,0)),"")</f>
        <v>11660000000</v>
      </c>
      <c r="H21" s="2">
        <f>IFERROR(INDEX(D21:G21,COUNT(D21:G21)),"")</f>
        <v>11660000000</v>
      </c>
      <c r="I21" s="2">
        <f t="shared" ref="I21:AA21" si="15">IFERROR(INDEX(I51:I500,MATCH($C$7,$C$51:$C$500,0)),"")</f>
        <v>11660000000</v>
      </c>
      <c r="J21" s="2">
        <f t="shared" si="15"/>
        <v>11660000000</v>
      </c>
      <c r="K21" s="2">
        <f t="shared" si="15"/>
        <v>11660000000</v>
      </c>
      <c r="L21" s="2">
        <f t="shared" si="15"/>
        <v>11660000000</v>
      </c>
      <c r="M21" s="2">
        <f t="shared" si="15"/>
        <v>11660000000</v>
      </c>
      <c r="N21" s="2">
        <f t="shared" si="15"/>
        <v>11660000000</v>
      </c>
      <c r="O21" s="2">
        <f t="shared" si="15"/>
        <v>11660000000</v>
      </c>
      <c r="P21" s="2">
        <f t="shared" si="15"/>
        <v>11660000000</v>
      </c>
      <c r="Q21" s="2">
        <f t="shared" si="15"/>
        <v>11660000000</v>
      </c>
      <c r="R21" s="2">
        <f t="shared" si="15"/>
        <v>11660000000</v>
      </c>
      <c r="S21" s="2">
        <f t="shared" si="15"/>
        <v>5830000000</v>
      </c>
      <c r="T21" s="2">
        <f t="shared" si="15"/>
        <v>5830000000</v>
      </c>
      <c r="U21" s="2">
        <f t="shared" si="15"/>
        <v>5830000000</v>
      </c>
      <c r="V21" s="2">
        <f t="shared" si="15"/>
        <v>5830000000</v>
      </c>
      <c r="W21" s="2">
        <f t="shared" si="15"/>
        <v>5830000000</v>
      </c>
      <c r="X21" s="2">
        <f t="shared" si="15"/>
        <v>5830000000</v>
      </c>
      <c r="Y21" s="2">
        <f t="shared" si="15"/>
        <v>470000000</v>
      </c>
      <c r="Z21" s="2">
        <f t="shared" si="15"/>
        <v>470000000</v>
      </c>
      <c r="AA21" s="2">
        <f t="shared" si="15"/>
        <v>470000000</v>
      </c>
    </row>
    <row r="23" spans="1:27" ht="15.5" x14ac:dyDescent="0.35">
      <c r="B23" t="s">
        <v>54</v>
      </c>
      <c r="C23" t="s">
        <v>55</v>
      </c>
      <c r="D23" s="3">
        <f>IFERROR(D5/D6*100,"")</f>
        <v>1.6755052925209104</v>
      </c>
      <c r="E23" s="3">
        <f>IFERROR(E5/E6*100,"")</f>
        <v>3.9930839887832943</v>
      </c>
      <c r="H23" s="3">
        <f t="shared" ref="H23:AA23" si="16">IFERROR(H5/H6*100,"")</f>
        <v>11.261148678063568</v>
      </c>
      <c r="I23" s="3">
        <f t="shared" si="16"/>
        <v>12.473906465594155</v>
      </c>
      <c r="J23" s="3">
        <f t="shared" si="16"/>
        <v>10.141997290282328</v>
      </c>
      <c r="K23" s="3">
        <f t="shared" si="16"/>
        <v>10.344089891875461</v>
      </c>
      <c r="L23" s="3">
        <f t="shared" si="16"/>
        <v>8.5880681343156446</v>
      </c>
      <c r="M23" s="3">
        <f t="shared" si="16"/>
        <v>12.861533550729048</v>
      </c>
      <c r="N23" s="3">
        <f t="shared" si="16"/>
        <v>13.18962599765138</v>
      </c>
      <c r="O23" s="3">
        <f t="shared" si="16"/>
        <v>20.267361261086155</v>
      </c>
      <c r="P23" s="3">
        <f t="shared" si="16"/>
        <v>22.495205254732539</v>
      </c>
      <c r="Q23" s="3">
        <f t="shared" si="16"/>
        <v>18.67537084863314</v>
      </c>
      <c r="R23" s="3">
        <f t="shared" si="16"/>
        <v>19.468425810030183</v>
      </c>
      <c r="S23" s="3">
        <f t="shared" si="16"/>
        <v>18.879757142758631</v>
      </c>
      <c r="T23" s="3">
        <f t="shared" si="16"/>
        <v>17.279369402033133</v>
      </c>
      <c r="U23" s="3">
        <f t="shared" si="16"/>
        <v>17.043380421327704</v>
      </c>
      <c r="V23" s="3">
        <f t="shared" si="16"/>
        <v>18.213412789637399</v>
      </c>
      <c r="W23" s="3">
        <f t="shared" si="16"/>
        <v>18.428803299565732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-0.33068791881015436</v>
      </c>
      <c r="E24" s="4">
        <f>IFERROR(_xlfn.RRI(5,J23,E23),"")</f>
        <v>-0.17007854704691372</v>
      </c>
      <c r="H24" s="4">
        <f t="shared" ref="H24:AA24" si="17">IFERROR(_xlfn.RRI(5,M23,H23),"")</f>
        <v>-2.6226419547244917E-2</v>
      </c>
      <c r="I24" s="4">
        <f t="shared" si="17"/>
        <v>-1.1096303104589422E-2</v>
      </c>
      <c r="J24" s="4">
        <f t="shared" si="17"/>
        <v>-0.12930659231202957</v>
      </c>
      <c r="K24" s="4">
        <f t="shared" si="17"/>
        <v>-0.14390794780173077</v>
      </c>
      <c r="L24" s="4">
        <f t="shared" si="17"/>
        <v>-0.14389851706725465</v>
      </c>
      <c r="M24" s="4">
        <f t="shared" si="17"/>
        <v>-7.9566570200669262E-2</v>
      </c>
      <c r="N24" s="4">
        <f t="shared" si="17"/>
        <v>-6.9219630053814596E-2</v>
      </c>
      <c r="O24" s="4">
        <f t="shared" si="17"/>
        <v>3.241394954935628E-2</v>
      </c>
      <c r="P24" s="4">
        <f t="shared" si="17"/>
        <v>5.7077537812895596E-2</v>
      </c>
      <c r="Q24" s="4">
        <f t="shared" si="17"/>
        <v>5.022028268080847E-3</v>
      </c>
      <c r="R24" s="4">
        <f t="shared" si="17"/>
        <v>1.1036280683399013E-2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791.03</v>
      </c>
      <c r="J25" s="3">
        <f t="shared" si="18"/>
        <v>607.04999999999995</v>
      </c>
      <c r="K25" s="3">
        <f t="shared" si="18"/>
        <v>599.44000000000005</v>
      </c>
      <c r="L25" s="3">
        <f t="shared" si="18"/>
        <v>393.36</v>
      </c>
      <c r="M25" s="3">
        <f t="shared" si="18"/>
        <v>547.80999999999995</v>
      </c>
      <c r="N25" s="3">
        <f t="shared" si="18"/>
        <v>564.82000000000005</v>
      </c>
      <c r="O25" s="3">
        <f t="shared" si="18"/>
        <v>432.07</v>
      </c>
      <c r="P25" s="3">
        <f t="shared" si="18"/>
        <v>392.37</v>
      </c>
      <c r="Q25" s="3">
        <f t="shared" si="18"/>
        <v>325.55</v>
      </c>
      <c r="R25" s="3">
        <f t="shared" si="18"/>
        <v>308.73</v>
      </c>
      <c r="S25" s="3">
        <f t="shared" si="18"/>
        <v>514.62</v>
      </c>
      <c r="T25" s="3">
        <f t="shared" si="18"/>
        <v>446.62</v>
      </c>
      <c r="U25" s="3">
        <f t="shared" si="18"/>
        <v>381.63</v>
      </c>
      <c r="V25" s="3">
        <f t="shared" si="18"/>
        <v>373.8</v>
      </c>
      <c r="W25" s="3">
        <f t="shared" si="18"/>
        <v>338.77</v>
      </c>
      <c r="X25" s="3">
        <f t="shared" si="18"/>
        <v>292.24</v>
      </c>
      <c r="Y25" s="3">
        <f t="shared" si="18"/>
        <v>2311.41</v>
      </c>
      <c r="Z25" s="3">
        <f t="shared" si="18"/>
        <v>727.45</v>
      </c>
      <c r="AA25" s="3">
        <f t="shared" si="18"/>
        <v>119.76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6.9686654667968195E-2</v>
      </c>
      <c r="J26" s="4">
        <f t="shared" si="19"/>
        <v>7.0370349447869351E-2</v>
      </c>
      <c r="K26" s="4">
        <f t="shared" si="19"/>
        <v>8.8453762682989101E-2</v>
      </c>
      <c r="L26" s="4">
        <f t="shared" si="19"/>
        <v>3.85669525397494E-2</v>
      </c>
      <c r="M26" s="4">
        <f t="shared" si="19"/>
        <v>0.12152826845755449</v>
      </c>
      <c r="N26" s="4">
        <f t="shared" si="19"/>
        <v>1.8790018146179532E-2</v>
      </c>
      <c r="O26" s="4">
        <f t="shared" si="19"/>
        <v>-6.6022108107780531E-3</v>
      </c>
      <c r="P26" s="4">
        <f t="shared" si="19"/>
        <v>5.5661777886932828E-3</v>
      </c>
      <c r="Q26" s="4">
        <f t="shared" si="19"/>
        <v>-2.7262451071913274E-2</v>
      </c>
      <c r="R26" s="4">
        <f t="shared" si="19"/>
        <v>-1.8399484580983838E-2</v>
      </c>
      <c r="S26" s="4">
        <f t="shared" si="19"/>
        <v>0.11982304394735754</v>
      </c>
      <c r="T26" s="4">
        <f t="shared" si="19"/>
        <v>-0.28019934772003763</v>
      </c>
      <c r="U26" s="4">
        <f t="shared" si="19"/>
        <v>-0.12104250896622404</v>
      </c>
      <c r="V26" s="4">
        <f t="shared" si="19"/>
        <v>0.25564103995211696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1727.9300171526586</v>
      </c>
      <c r="E27" s="3">
        <f>IFERROR(E4/E21,"")</f>
        <v>1862.4120068610634</v>
      </c>
      <c r="H27" s="3">
        <f t="shared" ref="H27:AA27" si="20">IFERROR(H4/H21,"")</f>
        <v>7180.6840480274441</v>
      </c>
      <c r="I27" s="3">
        <f t="shared" si="20"/>
        <v>6419.4616638078905</v>
      </c>
      <c r="J27" s="3">
        <f t="shared" si="20"/>
        <v>6226.1739279588337</v>
      </c>
      <c r="K27" s="3">
        <f t="shared" si="20"/>
        <v>5824.1767581475133</v>
      </c>
      <c r="L27" s="3">
        <f t="shared" si="20"/>
        <v>5557.2483704974275</v>
      </c>
      <c r="M27" s="3">
        <f t="shared" si="20"/>
        <v>4871.6752144082329</v>
      </c>
      <c r="N27" s="3">
        <f t="shared" si="20"/>
        <v>4000.0898799313895</v>
      </c>
      <c r="O27" s="3">
        <f t="shared" si="20"/>
        <v>3627.5045454545457</v>
      </c>
      <c r="P27" s="3">
        <f t="shared" si="20"/>
        <v>3294.4602915951973</v>
      </c>
      <c r="Q27" s="3">
        <f t="shared" si="20"/>
        <v>3053.738679245283</v>
      </c>
      <c r="R27" s="3">
        <f t="shared" si="20"/>
        <v>2955.9235849056604</v>
      </c>
      <c r="S27" s="3">
        <f t="shared" si="20"/>
        <v>5444.441509433962</v>
      </c>
      <c r="T27" s="3">
        <f t="shared" si="20"/>
        <v>5149.6506003430532</v>
      </c>
      <c r="U27" s="3">
        <f t="shared" si="20"/>
        <v>4304.4049742710122</v>
      </c>
      <c r="V27" s="3">
        <f t="shared" si="20"/>
        <v>3700.6504288164665</v>
      </c>
      <c r="W27" s="3">
        <f t="shared" si="20"/>
        <v>3321.9819897084049</v>
      </c>
      <c r="X27" s="3">
        <f t="shared" si="20"/>
        <v>3080.6380789022301</v>
      </c>
      <c r="Y27" s="3">
        <f t="shared" si="20"/>
        <v>34750.22765957447</v>
      </c>
      <c r="Z27" s="3">
        <f t="shared" si="20"/>
        <v>25623.110638297872</v>
      </c>
      <c r="AA27" s="3">
        <f t="shared" si="20"/>
        <v>20180.287234042553</v>
      </c>
    </row>
    <row r="28" spans="1:27" ht="15.5" x14ac:dyDescent="0.35">
      <c r="C28" t="s">
        <v>61</v>
      </c>
      <c r="D28" s="4">
        <f>IFERROR(_xlfn.RRI(5,I27,D27),"")</f>
        <v>-0.23085980522566918</v>
      </c>
      <c r="E28" s="4">
        <f>IFERROR(_xlfn.RRI(5,J27,E27),"")</f>
        <v>-0.21445529991767798</v>
      </c>
      <c r="H28" s="4">
        <f t="shared" ref="H28:AA28" si="21">IFERROR(_xlfn.RRI(5,M27,H27),"")</f>
        <v>8.0680955796617493E-2</v>
      </c>
      <c r="I28" s="4">
        <f t="shared" si="21"/>
        <v>9.9222911505553624E-2</v>
      </c>
      <c r="J28" s="4">
        <f t="shared" si="21"/>
        <v>0.11409610692483807</v>
      </c>
      <c r="K28" s="4">
        <f t="shared" si="21"/>
        <v>0.12070175987028575</v>
      </c>
      <c r="L28" s="4">
        <f t="shared" si="21"/>
        <v>0.12721195828882936</v>
      </c>
      <c r="M28" s="4">
        <f t="shared" si="21"/>
        <v>0.10508841187278972</v>
      </c>
      <c r="N28" s="4">
        <f t="shared" si="21"/>
        <v>-5.9793427768401575E-2</v>
      </c>
      <c r="O28" s="4">
        <f t="shared" si="21"/>
        <v>-6.76777682123062E-2</v>
      </c>
      <c r="P28" s="4">
        <f t="shared" si="21"/>
        <v>-5.2074447113677258E-2</v>
      </c>
      <c r="Q28" s="4">
        <f t="shared" si="21"/>
        <v>-3.7699389180975484E-2</v>
      </c>
      <c r="R28" s="4">
        <f t="shared" si="21"/>
        <v>-2.3079583774648471E-2</v>
      </c>
      <c r="S28" s="4">
        <f t="shared" si="21"/>
        <v>0.12063074003538388</v>
      </c>
      <c r="T28" s="4">
        <f t="shared" si="21"/>
        <v>-0.31740355538326259</v>
      </c>
      <c r="U28" s="4">
        <f t="shared" si="21"/>
        <v>-0.30006734696468385</v>
      </c>
      <c r="V28" s="4">
        <f t="shared" si="21"/>
        <v>-0.28768819177196536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0.30307223457705301</v>
      </c>
      <c r="J29" s="4">
        <f t="shared" si="22"/>
        <v>1.2695182170025189E-2</v>
      </c>
      <c r="K29" s="4">
        <f t="shared" si="22"/>
        <v>0.52389668497051056</v>
      </c>
      <c r="L29" s="4">
        <f t="shared" si="22"/>
        <v>-0.28194081889706274</v>
      </c>
      <c r="M29" s="4">
        <f t="shared" si="22"/>
        <v>-3.0115789100952698E-2</v>
      </c>
      <c r="N29" s="4">
        <f t="shared" si="22"/>
        <v>0.30724188210243725</v>
      </c>
      <c r="O29" s="4">
        <f t="shared" si="22"/>
        <v>0.10118000866529038</v>
      </c>
      <c r="P29" s="4">
        <f t="shared" si="22"/>
        <v>0.20525264936261708</v>
      </c>
      <c r="Q29" s="4">
        <f t="shared" si="22"/>
        <v>5.4481261944093522E-2</v>
      </c>
      <c r="R29" s="4">
        <f t="shared" si="22"/>
        <v>-0.40008161361781508</v>
      </c>
      <c r="S29" s="4">
        <f t="shared" si="22"/>
        <v>0.15225471317898884</v>
      </c>
      <c r="T29" s="4">
        <f t="shared" si="22"/>
        <v>0.17029583628121481</v>
      </c>
      <c r="U29" s="4">
        <f t="shared" si="22"/>
        <v>2.0947030497592251E-2</v>
      </c>
      <c r="V29" s="4">
        <f t="shared" si="22"/>
        <v>0.10340348909289497</v>
      </c>
      <c r="W29" s="4">
        <f t="shared" si="22"/>
        <v>0.15921845058855724</v>
      </c>
      <c r="X29" s="4">
        <f t="shared" si="22"/>
        <v>-0.87356635127476301</v>
      </c>
      <c r="Y29" s="4">
        <f t="shared" si="22"/>
        <v>2.1774142552752762</v>
      </c>
      <c r="Z29" s="4">
        <f t="shared" si="22"/>
        <v>5.0742317969271875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0.11858040815341708</v>
      </c>
      <c r="I30" s="4">
        <f t="shared" si="23"/>
        <v>3.1044384253560934E-2</v>
      </c>
      <c r="J30" s="4">
        <f t="shared" si="23"/>
        <v>6.9022144502905336E-2</v>
      </c>
      <c r="K30" s="4">
        <f t="shared" si="23"/>
        <v>4.8032473960884559E-2</v>
      </c>
      <c r="L30" s="4">
        <f t="shared" si="23"/>
        <v>0.14072636740264954</v>
      </c>
      <c r="M30" s="4">
        <f t="shared" si="23"/>
        <v>0.21789143760234533</v>
      </c>
      <c r="N30" s="4">
        <f t="shared" si="23"/>
        <v>0.10271119713515257</v>
      </c>
      <c r="O30" s="4">
        <f t="shared" si="23"/>
        <v>0.10109220460450181</v>
      </c>
      <c r="P30" s="4">
        <f t="shared" si="23"/>
        <v>7.882849111679964E-2</v>
      </c>
      <c r="Q30" s="4">
        <f t="shared" si="23"/>
        <v>3.3091212113571758E-2</v>
      </c>
      <c r="R30" s="4">
        <f t="shared" si="23"/>
        <v>-0.45707496723332847</v>
      </c>
      <c r="S30" s="4">
        <f t="shared" si="23"/>
        <v>5.7244836974234874E-2</v>
      </c>
      <c r="T30" s="4">
        <f t="shared" si="23"/>
        <v>0.19636758881294403</v>
      </c>
      <c r="U30" s="4">
        <f t="shared" si="23"/>
        <v>0.1631482240941188</v>
      </c>
      <c r="V30" s="4">
        <f t="shared" si="23"/>
        <v>0.11398870923478432</v>
      </c>
      <c r="W30" s="4">
        <f t="shared" si="23"/>
        <v>7.8342182568936006E-2</v>
      </c>
      <c r="X30" s="4">
        <f t="shared" si="23"/>
        <v>-0.91134912527534351</v>
      </c>
      <c r="Y30" s="4">
        <f t="shared" si="23"/>
        <v>0.35620643996418799</v>
      </c>
      <c r="Z30" s="4">
        <f t="shared" si="23"/>
        <v>0.2697099075514498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4524.6499999999996</v>
      </c>
      <c r="E32" s="3">
        <f>IFERROR(INDEX(E51:E500,MATCH($A$32,$C$51:$C$500,0)),"")</f>
        <v>4681.5</v>
      </c>
      <c r="H32" s="3">
        <f>IFERROR(INDEX(D32:G32,COUNT(D32:G32)),"")</f>
        <v>4681.5</v>
      </c>
      <c r="I32" s="3">
        <f t="shared" ref="I32:AA32" si="24">IFERROR(INDEX(I51:I500,MATCH($C$32,$C$51:$C$500,0)),"")</f>
        <v>4417.78</v>
      </c>
      <c r="J32" s="3">
        <f t="shared" si="24"/>
        <v>3877.36</v>
      </c>
      <c r="K32" s="3">
        <f t="shared" si="24"/>
        <v>3494.3</v>
      </c>
      <c r="L32" s="3">
        <f t="shared" si="24"/>
        <v>3131.44</v>
      </c>
      <c r="M32" s="3">
        <f t="shared" si="24"/>
        <v>2905.35</v>
      </c>
      <c r="N32" s="3">
        <f t="shared" si="24"/>
        <v>2523.63</v>
      </c>
      <c r="O32" s="3">
        <f t="shared" si="24"/>
        <v>2169.5300000000002</v>
      </c>
      <c r="P32" s="3">
        <f t="shared" si="24"/>
        <v>1853.81</v>
      </c>
      <c r="Q32" s="3">
        <f t="shared" si="24"/>
        <v>1677.57</v>
      </c>
      <c r="R32" s="3">
        <f t="shared" si="24"/>
        <v>1506.1</v>
      </c>
      <c r="S32" s="3">
        <f t="shared" si="24"/>
        <v>2650.49</v>
      </c>
      <c r="T32" s="3">
        <f t="shared" si="24"/>
        <v>2414.31</v>
      </c>
      <c r="U32" s="3">
        <f t="shared" si="24"/>
        <v>2158.61</v>
      </c>
      <c r="V32" s="3">
        <f t="shared" si="24"/>
        <v>1957.59</v>
      </c>
      <c r="W32" s="3">
        <f t="shared" si="24"/>
        <v>1752.17</v>
      </c>
      <c r="X32" s="3">
        <f t="shared" si="24"/>
        <v>1529.69</v>
      </c>
      <c r="Y32" s="3">
        <f t="shared" si="24"/>
        <v>2742.25</v>
      </c>
      <c r="Z32" s="3">
        <f t="shared" si="24"/>
        <v>4811.96</v>
      </c>
      <c r="AA32" s="3">
        <f t="shared" si="24"/>
        <v>4056.94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1.5</v>
      </c>
      <c r="E33" s="3">
        <f>IFERROR(INDEX(E51:E500,MATCH($A$33,$C$51:$C$500,0)),"")</f>
        <v>1.57</v>
      </c>
      <c r="H33" s="3">
        <f>IFERROR(INDEX(D33:G33,COUNT(D33:G33)),"")</f>
        <v>1.57</v>
      </c>
      <c r="I33" s="3">
        <f t="shared" ref="I33:AA33" si="25">IFERROR(INDEX(I51:I500,MATCH($C$33,$C$51:$C$500,0)),"")</f>
        <v>1.86</v>
      </c>
      <c r="J33" s="3">
        <f t="shared" si="25"/>
        <v>2.93</v>
      </c>
      <c r="K33" s="3">
        <f t="shared" si="25"/>
        <v>3.03</v>
      </c>
      <c r="L33" s="3">
        <f t="shared" si="25"/>
        <v>3.19</v>
      </c>
      <c r="M33" s="3">
        <f t="shared" si="25"/>
        <v>2.99</v>
      </c>
      <c r="N33" s="3">
        <f t="shared" si="25"/>
        <v>3.79</v>
      </c>
      <c r="O33" s="3">
        <f t="shared" si="25"/>
        <v>5.14</v>
      </c>
      <c r="P33" s="3">
        <f t="shared" si="25"/>
        <v>5.64</v>
      </c>
      <c r="Q33" s="3">
        <f t="shared" si="25"/>
        <v>5.31</v>
      </c>
      <c r="R33" s="3">
        <f t="shared" si="25"/>
        <v>5.69</v>
      </c>
      <c r="S33" s="3">
        <f t="shared" si="25"/>
        <v>5.08</v>
      </c>
      <c r="T33" s="3">
        <f t="shared" si="25"/>
        <v>5.43</v>
      </c>
      <c r="U33" s="3">
        <f t="shared" si="25"/>
        <v>4.7300000000000004</v>
      </c>
      <c r="V33" s="3">
        <f t="shared" si="25"/>
        <v>3.98</v>
      </c>
      <c r="W33" s="3">
        <f t="shared" si="25"/>
        <v>2.97</v>
      </c>
      <c r="X33" s="3">
        <f t="shared" si="25"/>
        <v>3.06</v>
      </c>
      <c r="Y33" s="3">
        <f t="shared" si="25"/>
        <v>0</v>
      </c>
      <c r="Z33" s="3">
        <f t="shared" si="25"/>
        <v>0</v>
      </c>
      <c r="AA33" s="3">
        <f t="shared" si="25"/>
        <v>0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70.260000000000005</v>
      </c>
      <c r="E34" s="3">
        <f>IFERROR(INDEX(E51:E500,MATCH($A$34,$C$51:$C$500,0)),"")</f>
        <v>33.299999999999997</v>
      </c>
      <c r="H34" s="3">
        <f>IFERROR(INDEX(D34:G34,COUNT(D34:G34)),"")</f>
        <v>33.299999999999997</v>
      </c>
      <c r="I34" s="3">
        <f t="shared" ref="I34:AA34" si="26">IFERROR(INDEX(I51:I500,MATCH($C$34,$C$51:$C$500,0)),"")</f>
        <v>10.37</v>
      </c>
      <c r="J34" s="3">
        <f t="shared" si="26"/>
        <v>18.739999999999998</v>
      </c>
      <c r="K34" s="3">
        <f t="shared" si="26"/>
        <v>17.64</v>
      </c>
      <c r="L34" s="3">
        <f t="shared" si="26"/>
        <v>25.42</v>
      </c>
      <c r="M34" s="3">
        <f t="shared" si="26"/>
        <v>15.88</v>
      </c>
      <c r="N34" s="3">
        <f t="shared" si="26"/>
        <v>16.95</v>
      </c>
      <c r="O34" s="3">
        <f t="shared" si="26"/>
        <v>25.81</v>
      </c>
      <c r="P34" s="3">
        <f t="shared" si="26"/>
        <v>26.63</v>
      </c>
      <c r="Q34" s="3">
        <f t="shared" si="26"/>
        <v>27.34</v>
      </c>
      <c r="R34" s="3">
        <f t="shared" si="26"/>
        <v>27.78</v>
      </c>
      <c r="S34" s="3">
        <f t="shared" si="26"/>
        <v>26.19</v>
      </c>
      <c r="T34" s="3">
        <f t="shared" si="26"/>
        <v>29.33</v>
      </c>
      <c r="U34" s="3">
        <f t="shared" si="26"/>
        <v>26.73</v>
      </c>
      <c r="V34" s="3">
        <f t="shared" si="26"/>
        <v>20.87</v>
      </c>
      <c r="W34" s="3">
        <f t="shared" si="26"/>
        <v>15.35</v>
      </c>
      <c r="X34" s="3">
        <f t="shared" si="26"/>
        <v>16</v>
      </c>
      <c r="Y34" s="3">
        <f t="shared" si="26"/>
        <v>0</v>
      </c>
      <c r="Z34" s="3">
        <f t="shared" si="26"/>
        <v>0</v>
      </c>
      <c r="AA34" s="3">
        <f t="shared" si="26"/>
        <v>0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3.94</v>
      </c>
      <c r="E35" s="3">
        <f>IFERROR(INDEX(E51:E500,MATCH($A$35,$C$51:$C$500,0)),"")</f>
        <v>3.95</v>
      </c>
      <c r="H35" s="3">
        <f>IFERROR(INDEX(D35:G35,COUNT(D35:G35)),"")</f>
        <v>3.95</v>
      </c>
      <c r="I35" s="3">
        <f t="shared" ref="I35:AA35" si="27">IFERROR(INDEX(I51:I500,MATCH($C$35,$C$51:$C$500,0)),"")</f>
        <v>1.28</v>
      </c>
      <c r="J35" s="3">
        <f t="shared" si="27"/>
        <v>1.83</v>
      </c>
      <c r="K35" s="3">
        <f t="shared" si="27"/>
        <v>1.82</v>
      </c>
      <c r="L35" s="3">
        <f t="shared" si="27"/>
        <v>1.8</v>
      </c>
      <c r="M35" s="3">
        <f t="shared" si="27"/>
        <v>1.79</v>
      </c>
      <c r="N35" s="3">
        <f t="shared" si="27"/>
        <v>2.39</v>
      </c>
      <c r="O35" s="3">
        <f t="shared" si="27"/>
        <v>3.07</v>
      </c>
      <c r="P35" s="3">
        <f t="shared" si="27"/>
        <v>3.17</v>
      </c>
      <c r="Q35" s="3">
        <f t="shared" si="27"/>
        <v>2.91</v>
      </c>
      <c r="R35" s="3">
        <f t="shared" si="27"/>
        <v>2.9</v>
      </c>
      <c r="S35" s="3">
        <f t="shared" si="27"/>
        <v>2.48</v>
      </c>
      <c r="T35" s="3">
        <f t="shared" si="27"/>
        <v>2.54</v>
      </c>
      <c r="U35" s="3">
        <f t="shared" si="27"/>
        <v>2.37</v>
      </c>
      <c r="V35" s="3">
        <f t="shared" si="27"/>
        <v>2.11</v>
      </c>
      <c r="W35" s="3">
        <f t="shared" si="27"/>
        <v>1.57</v>
      </c>
      <c r="X35" s="3">
        <f t="shared" si="27"/>
        <v>1.52</v>
      </c>
      <c r="Y35" s="3">
        <f t="shared" si="27"/>
        <v>0</v>
      </c>
      <c r="Z35" s="3">
        <f t="shared" si="27"/>
        <v>0</v>
      </c>
      <c r="AA35" s="3">
        <f t="shared" si="27"/>
        <v>0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1045</v>
      </c>
    </row>
    <row r="51" spans="2:27" ht="15.5" x14ac:dyDescent="0.35">
      <c r="B51" t="s">
        <v>84</v>
      </c>
      <c r="C51" t="s">
        <v>6</v>
      </c>
      <c r="D51" s="5">
        <v>20147664000000</v>
      </c>
      <c r="E51" s="5">
        <v>21715724000000</v>
      </c>
      <c r="F51" s="5">
        <v>18584141000000</v>
      </c>
      <c r="G51" s="5">
        <v>18665854000000</v>
      </c>
      <c r="I51" s="5">
        <v>74850923000000</v>
      </c>
      <c r="J51" s="5">
        <v>72597188000000</v>
      </c>
      <c r="K51" s="5">
        <v>67909901000000</v>
      </c>
      <c r="L51" s="5">
        <v>64797516000000</v>
      </c>
      <c r="M51" s="5">
        <v>56803733000000</v>
      </c>
      <c r="N51" s="5">
        <v>46641048000000</v>
      </c>
      <c r="O51" s="5">
        <v>42296703000000</v>
      </c>
      <c r="P51" s="5">
        <v>38413407000000</v>
      </c>
      <c r="Q51" s="5">
        <v>35606593000000</v>
      </c>
      <c r="R51" s="5">
        <v>34466069000000</v>
      </c>
      <c r="S51" s="5">
        <v>31741094000000</v>
      </c>
      <c r="T51" s="5">
        <v>30022463000000</v>
      </c>
      <c r="U51" s="5">
        <v>25094681000000</v>
      </c>
      <c r="V51" s="5">
        <v>21574792000000</v>
      </c>
      <c r="W51" s="5">
        <v>19367155000000</v>
      </c>
      <c r="X51" s="5">
        <v>17960120000000</v>
      </c>
      <c r="Y51" s="5">
        <v>16332607000000</v>
      </c>
      <c r="Z51" s="5">
        <v>12042862000000</v>
      </c>
      <c r="AA51" s="2">
        <v>9484735000000</v>
      </c>
    </row>
    <row r="52" spans="2:27" ht="15.5" x14ac:dyDescent="0.35">
      <c r="C52" t="s">
        <v>85</v>
      </c>
      <c r="D52" s="5">
        <v>-13329930000000</v>
      </c>
      <c r="E52" s="5">
        <v>-14166226000000</v>
      </c>
      <c r="F52" s="5">
        <v>-12128260000000</v>
      </c>
      <c r="G52" s="5">
        <v>-11883855000000</v>
      </c>
      <c r="I52" s="5">
        <v>-48490503000000</v>
      </c>
      <c r="J52" s="5">
        <v>-45704099000000</v>
      </c>
      <c r="K52" s="5">
        <v>-42783641000000</v>
      </c>
      <c r="L52" s="5">
        <v>-43005230000000</v>
      </c>
      <c r="M52" s="5">
        <v>-36526493000000</v>
      </c>
      <c r="N52" s="5">
        <v>-29416673000000</v>
      </c>
      <c r="O52" s="5">
        <v>-27892690000000</v>
      </c>
      <c r="P52" s="5">
        <v>-26147857000000</v>
      </c>
      <c r="Q52" s="5">
        <v>-24547757000000</v>
      </c>
      <c r="R52" s="5">
        <v>-23606755000000</v>
      </c>
      <c r="S52" s="5">
        <v>-22121957000000</v>
      </c>
      <c r="T52" s="5">
        <v>-21962609000000</v>
      </c>
      <c r="U52" s="5">
        <v>-18668990000000</v>
      </c>
      <c r="V52" s="5">
        <v>-15796183000000</v>
      </c>
      <c r="W52" s="5">
        <v>-14335896000000</v>
      </c>
      <c r="X52" s="5">
        <v>-12993217000000</v>
      </c>
      <c r="Y52" s="5">
        <v>-12419763000000</v>
      </c>
      <c r="Z52" s="5">
        <v>-9929495000000</v>
      </c>
      <c r="AA52" s="2">
        <v>-7957501000000</v>
      </c>
    </row>
    <row r="53" spans="2:27" ht="15.5" x14ac:dyDescent="0.35">
      <c r="C53" t="s">
        <v>86</v>
      </c>
      <c r="D53" s="5">
        <v>6817734000000</v>
      </c>
      <c r="E53" s="5">
        <v>7549498000000</v>
      </c>
      <c r="F53" s="5">
        <v>6455881000000</v>
      </c>
      <c r="G53" s="5">
        <v>6781999000000</v>
      </c>
      <c r="I53" s="5">
        <v>26360420000000</v>
      </c>
      <c r="J53" s="5">
        <v>26893089000000</v>
      </c>
      <c r="K53" s="5">
        <v>25126260000000</v>
      </c>
      <c r="L53" s="5">
        <v>21792286000000</v>
      </c>
      <c r="M53" s="5">
        <v>20277240000000</v>
      </c>
      <c r="N53" s="5">
        <v>17224375000000</v>
      </c>
      <c r="O53" s="5">
        <v>14404013000000</v>
      </c>
      <c r="P53" s="5">
        <v>12265550000000</v>
      </c>
      <c r="Q53" s="5">
        <v>11058836000000</v>
      </c>
      <c r="R53" s="5">
        <v>10859314000000</v>
      </c>
      <c r="S53" s="5">
        <v>9619137000000</v>
      </c>
      <c r="T53" s="5">
        <v>8059854000000</v>
      </c>
      <c r="U53" s="5">
        <v>6425691000000</v>
      </c>
      <c r="V53" s="5">
        <v>5778609000000</v>
      </c>
      <c r="W53" s="5">
        <v>5031259000000</v>
      </c>
      <c r="X53" s="5">
        <v>4966903000000</v>
      </c>
      <c r="Y53" s="5">
        <v>3912844000000</v>
      </c>
      <c r="Z53" s="5">
        <v>2113367000000</v>
      </c>
      <c r="AA53" s="2">
        <v>1527234000000</v>
      </c>
    </row>
    <row r="54" spans="2:27" ht="15.5" x14ac:dyDescent="0.35">
      <c r="C54" t="s">
        <v>87</v>
      </c>
      <c r="D54" s="5">
        <v>-2283418000000</v>
      </c>
      <c r="E54" s="5">
        <v>-2930916000000</v>
      </c>
      <c r="F54" s="5">
        <v>-2543107000000</v>
      </c>
      <c r="G54" s="5">
        <v>-2515121000000</v>
      </c>
      <c r="I54" s="5">
        <v>-9704890000000</v>
      </c>
      <c r="J54" s="5">
        <v>-10571899000000</v>
      </c>
      <c r="K54" s="5">
        <v>-10738653000000</v>
      </c>
      <c r="L54" s="5">
        <v>-8414640000000</v>
      </c>
      <c r="M54" s="5">
        <v>-8618529000000</v>
      </c>
      <c r="N54" s="5">
        <v>-8023363000000</v>
      </c>
      <c r="O54" s="5">
        <v>-7003896000000</v>
      </c>
      <c r="P54" s="5">
        <v>-5817629000000</v>
      </c>
      <c r="Q54" s="5">
        <v>-5837090000000</v>
      </c>
      <c r="R54" s="5">
        <v>-5995146000000</v>
      </c>
      <c r="S54" s="5">
        <v>-5627005000000</v>
      </c>
      <c r="T54" s="5">
        <v>-4931161000000</v>
      </c>
      <c r="U54" s="5">
        <v>-3653767000000</v>
      </c>
      <c r="V54" s="5">
        <v>-2936549000000</v>
      </c>
      <c r="W54" s="5">
        <v>-2422511000000</v>
      </c>
      <c r="X54" s="5">
        <v>-2322011000000</v>
      </c>
      <c r="Y54" s="5">
        <v>-2112933000000</v>
      </c>
      <c r="Z54" s="5">
        <v>-1597906000000</v>
      </c>
      <c r="AA54" s="2">
        <v>-1425232000000</v>
      </c>
    </row>
    <row r="55" spans="2:27" ht="15.5" x14ac:dyDescent="0.35">
      <c r="C55" t="s">
        <v>88</v>
      </c>
      <c r="D55" s="5">
        <v>-2285465000000</v>
      </c>
      <c r="E55" s="5">
        <v>-2210398000000</v>
      </c>
      <c r="F55" s="5">
        <v>-2012086000000</v>
      </c>
      <c r="G55" s="5">
        <v>-2007572000000</v>
      </c>
      <c r="I55" s="5">
        <v>-7896903000000</v>
      </c>
      <c r="J55" s="5">
        <v>-7800327000000</v>
      </c>
      <c r="K55" s="5">
        <v>-7532318000000</v>
      </c>
      <c r="L55" s="5">
        <v>-6992683000000</v>
      </c>
      <c r="M55" s="5">
        <v>-6266392000000</v>
      </c>
      <c r="N55" s="5">
        <v>-5549481000000</v>
      </c>
      <c r="O55" s="5">
        <v>-5006244000000</v>
      </c>
      <c r="P55" s="5">
        <v>-4429860000000</v>
      </c>
      <c r="Q55" s="5">
        <v>-4013447000000</v>
      </c>
      <c r="R55" s="5">
        <v>-4269595000000</v>
      </c>
      <c r="S55" s="5">
        <v>-4172116000000</v>
      </c>
      <c r="T55" s="5">
        <v>-3658363000000</v>
      </c>
      <c r="U55" s="5">
        <v>-2551509000000</v>
      </c>
      <c r="V55" s="5">
        <v>-2073497000000</v>
      </c>
      <c r="W55" s="5">
        <v>-1798508000000</v>
      </c>
      <c r="X55" s="5">
        <v>-1793743000000</v>
      </c>
      <c r="Y55" s="5">
        <v>-1575045000000</v>
      </c>
      <c r="Z55" s="5">
        <v>-1201761000000</v>
      </c>
      <c r="AA55" s="2">
        <v>-1045031000000</v>
      </c>
    </row>
    <row r="56" spans="2:27" ht="15.5" x14ac:dyDescent="0.35">
      <c r="C56" t="s">
        <v>89</v>
      </c>
      <c r="D56" s="5">
        <v>-764569000000</v>
      </c>
      <c r="E56" s="5">
        <v>-825000000000</v>
      </c>
      <c r="F56" s="5">
        <v>-720833000000</v>
      </c>
      <c r="G56" s="5">
        <v>-761469000000</v>
      </c>
      <c r="I56" s="5">
        <v>-2797680000000</v>
      </c>
      <c r="J56" s="5">
        <v>-2901602000000</v>
      </c>
      <c r="K56" s="5">
        <v>-2819429000000</v>
      </c>
      <c r="L56" s="5">
        <v>-2385558000000</v>
      </c>
      <c r="M56" s="5">
        <v>-2476091000000</v>
      </c>
      <c r="N56" s="5">
        <v>-2557502000000</v>
      </c>
      <c r="O56" s="5">
        <v>-2119627000000</v>
      </c>
      <c r="P56" s="5">
        <v>-2063933000000</v>
      </c>
      <c r="Q56" s="5">
        <v>-1667733000000</v>
      </c>
      <c r="R56" s="5">
        <v>-1653564000000</v>
      </c>
      <c r="S56" s="5">
        <v>-1539230000000</v>
      </c>
      <c r="T56" s="5">
        <v>-1338555000000</v>
      </c>
      <c r="U56" s="5">
        <v>-1139810000000</v>
      </c>
      <c r="V56" s="5">
        <v>-867432000000</v>
      </c>
      <c r="W56" s="5">
        <v>-592140000000</v>
      </c>
      <c r="X56" s="5">
        <v>-528268000000</v>
      </c>
      <c r="Y56" s="5">
        <v>-537888000000</v>
      </c>
      <c r="Z56" s="5">
        <v>-396145000000</v>
      </c>
      <c r="AA56" s="2">
        <v>-380201000000</v>
      </c>
    </row>
    <row r="57" spans="2:27" ht="15.5" x14ac:dyDescent="0.35">
      <c r="C57" t="s">
        <v>92</v>
      </c>
      <c r="D57" s="5">
        <v>558691000000</v>
      </c>
      <c r="E57" s="5">
        <v>447426000000</v>
      </c>
      <c r="F57" s="5">
        <v>470364000000</v>
      </c>
      <c r="G57" s="5">
        <v>492421000000</v>
      </c>
      <c r="I57" s="5">
        <v>1664846000000</v>
      </c>
      <c r="J57" s="5">
        <v>1820956000000</v>
      </c>
      <c r="K57" s="5">
        <v>1433041000000</v>
      </c>
      <c r="L57" s="5">
        <v>1129465000000</v>
      </c>
      <c r="M57" s="5">
        <v>1491871000000</v>
      </c>
      <c r="N57" s="5">
        <v>784880000000</v>
      </c>
      <c r="O57" s="5">
        <v>330960000000</v>
      </c>
      <c r="P57" s="5">
        <v>98847000000</v>
      </c>
      <c r="Q57" s="5">
        <v>-264424000000</v>
      </c>
      <c r="R57" s="5">
        <v>33397000000</v>
      </c>
      <c r="S57" s="5">
        <v>-68714000000</v>
      </c>
      <c r="T57" s="5">
        <v>-76480000000</v>
      </c>
      <c r="U57" s="5">
        <v>25710000000</v>
      </c>
      <c r="V57" s="5">
        <v>104037000000</v>
      </c>
      <c r="W57" s="5">
        <v>90366000000</v>
      </c>
    </row>
    <row r="58" spans="2:27" ht="15.5" x14ac:dyDescent="0.35">
      <c r="C58" t="s">
        <v>93</v>
      </c>
      <c r="D58" s="5">
        <v>4534316000000</v>
      </c>
      <c r="E58" s="5">
        <v>4618582000000</v>
      </c>
      <c r="F58" s="5">
        <v>3912774000000</v>
      </c>
      <c r="G58" s="5">
        <v>4266878000000</v>
      </c>
      <c r="I58" s="5">
        <v>16655530000000</v>
      </c>
      <c r="J58" s="5">
        <v>16321190000000</v>
      </c>
      <c r="K58" s="5">
        <v>14387607000000</v>
      </c>
      <c r="L58" s="5">
        <v>13377646000000</v>
      </c>
      <c r="M58" s="5">
        <v>11658711000000</v>
      </c>
      <c r="N58" s="5">
        <v>9201012000000</v>
      </c>
      <c r="O58" s="5">
        <v>7400117000000</v>
      </c>
      <c r="P58" s="5">
        <v>6447921000000</v>
      </c>
      <c r="Q58" s="5">
        <v>5221746000000</v>
      </c>
      <c r="R58" s="5">
        <v>4864168000000</v>
      </c>
      <c r="S58" s="5">
        <v>3992132000000</v>
      </c>
      <c r="T58" s="5">
        <v>3128693000000</v>
      </c>
      <c r="U58" s="5">
        <v>2771924000000</v>
      </c>
      <c r="V58" s="5">
        <v>2842060000000</v>
      </c>
      <c r="W58" s="5">
        <v>2608748000000</v>
      </c>
      <c r="X58" s="5">
        <v>2644892000000</v>
      </c>
      <c r="Y58" s="5">
        <v>1799911000000</v>
      </c>
      <c r="Z58" s="5">
        <v>515461000000</v>
      </c>
      <c r="AA58" s="2">
        <v>102002000000</v>
      </c>
    </row>
    <row r="59" spans="2:27" ht="15.5" x14ac:dyDescent="0.35">
      <c r="C59" t="s">
        <v>94</v>
      </c>
      <c r="D59" s="5">
        <v>-2647365000000</v>
      </c>
      <c r="E59" s="5">
        <v>-861810000000</v>
      </c>
      <c r="F59" s="5">
        <v>-722067000000</v>
      </c>
      <c r="G59" s="5">
        <v>-1478367000000</v>
      </c>
      <c r="I59" s="5">
        <v>-2934221000000</v>
      </c>
      <c r="J59" s="5">
        <v>-4821853000000</v>
      </c>
      <c r="K59" s="5">
        <v>-2942914000000</v>
      </c>
      <c r="L59" s="5">
        <v>-5852261000000</v>
      </c>
      <c r="M59" s="5">
        <v>-1723479000000</v>
      </c>
      <c r="N59" s="5">
        <v>757635000000</v>
      </c>
      <c r="O59" s="5">
        <v>36855000000</v>
      </c>
      <c r="P59" s="5">
        <v>-1136000000</v>
      </c>
      <c r="Q59" s="5">
        <v>-15185000000</v>
      </c>
      <c r="R59" s="5">
        <v>125086000000</v>
      </c>
      <c r="S59" s="5">
        <v>17502000000</v>
      </c>
      <c r="T59" s="5">
        <v>260032000000</v>
      </c>
      <c r="U59" s="5">
        <v>195066000000</v>
      </c>
      <c r="V59" s="5">
        <v>185130000000</v>
      </c>
      <c r="W59" s="5">
        <v>136162000000</v>
      </c>
      <c r="X59" s="5">
        <v>-125750000000</v>
      </c>
      <c r="Y59" s="5">
        <v>-197323000000</v>
      </c>
      <c r="Z59" s="5">
        <v>13980000000</v>
      </c>
      <c r="AA59" s="2">
        <v>21815000000</v>
      </c>
    </row>
    <row r="60" spans="2:27" ht="15.5" x14ac:dyDescent="0.35">
      <c r="C60" t="s">
        <v>95</v>
      </c>
      <c r="D60" s="5">
        <v>282077000000</v>
      </c>
      <c r="E60" s="5">
        <v>171492000000</v>
      </c>
      <c r="F60" s="5">
        <v>120809000000</v>
      </c>
      <c r="G60" s="5">
        <v>201187000000</v>
      </c>
      <c r="I60" s="5">
        <v>808747000000</v>
      </c>
      <c r="J60" s="5">
        <v>963119000000</v>
      </c>
      <c r="K60" s="5">
        <v>1494198000000</v>
      </c>
      <c r="L60" s="5">
        <v>240985000000</v>
      </c>
      <c r="M60" s="5">
        <v>180012000000</v>
      </c>
      <c r="N60" s="5">
        <v>1623565000000</v>
      </c>
      <c r="O60" s="5">
        <v>289408000000</v>
      </c>
      <c r="P60" s="5">
        <v>312998000000</v>
      </c>
      <c r="Q60" s="5">
        <v>403924000000</v>
      </c>
      <c r="R60" s="5">
        <v>503559000000</v>
      </c>
      <c r="S60" s="5">
        <v>425580000000</v>
      </c>
      <c r="T60" s="5">
        <v>481766000000</v>
      </c>
      <c r="U60" s="5">
        <v>371573000000</v>
      </c>
      <c r="V60" s="5">
        <v>234211000000</v>
      </c>
      <c r="W60" s="5">
        <v>183453000000</v>
      </c>
      <c r="X60" s="5">
        <v>57592000000</v>
      </c>
      <c r="Y60" s="5">
        <v>20750000000</v>
      </c>
      <c r="Z60" s="5">
        <v>12594000000</v>
      </c>
      <c r="AA60" s="2">
        <v>10626000000</v>
      </c>
    </row>
    <row r="61" spans="2:27" ht="15.5" x14ac:dyDescent="0.35">
      <c r="C61" t="s">
        <v>27</v>
      </c>
      <c r="D61" s="5">
        <v>-3008521000000</v>
      </c>
      <c r="E61" s="5">
        <v>-1082189000000</v>
      </c>
      <c r="F61" s="5">
        <v>-853157000000</v>
      </c>
      <c r="G61" s="5">
        <v>-1716259000000</v>
      </c>
      <c r="I61" s="5">
        <v>-3864392000000</v>
      </c>
      <c r="J61" s="5">
        <v>-4255593000000</v>
      </c>
      <c r="K61" s="5">
        <v>-2024713000000</v>
      </c>
      <c r="L61" s="5">
        <v>-6184961000000</v>
      </c>
      <c r="M61" s="5">
        <v>-1965784000000</v>
      </c>
      <c r="N61" s="5">
        <v>-670545000000</v>
      </c>
      <c r="O61" s="5">
        <v>-161444000000</v>
      </c>
      <c r="P61" s="5">
        <v>-225568000000</v>
      </c>
      <c r="Q61" s="5">
        <v>-153935000000</v>
      </c>
      <c r="R61" s="5">
        <v>-178970000000</v>
      </c>
      <c r="S61" s="5">
        <v>-314025000000</v>
      </c>
      <c r="T61" s="5">
        <v>-221040000000</v>
      </c>
      <c r="U61" s="5">
        <v>-165225000000</v>
      </c>
      <c r="V61" s="5">
        <v>-53675000000</v>
      </c>
      <c r="W61" s="5">
        <v>-46544000000</v>
      </c>
      <c r="X61" s="5">
        <v>-83541000000</v>
      </c>
      <c r="Y61" s="5">
        <v>-77425000000</v>
      </c>
      <c r="Z61" s="5">
        <v>-24022000000</v>
      </c>
      <c r="AA61" s="2">
        <v>-19251000000</v>
      </c>
    </row>
    <row r="62" spans="2:27" ht="15.5" x14ac:dyDescent="0.35">
      <c r="C62" t="s">
        <v>90</v>
      </c>
      <c r="D62" s="5">
        <v>105612000000</v>
      </c>
      <c r="E62" s="5">
        <v>79922000000</v>
      </c>
      <c r="F62" s="5">
        <v>30432000000</v>
      </c>
      <c r="G62" s="5">
        <v>58922000000</v>
      </c>
      <c r="I62" s="5">
        <v>236329000000</v>
      </c>
      <c r="J62" s="5">
        <v>-1390219000000</v>
      </c>
      <c r="K62" s="5">
        <v>-2316445000000</v>
      </c>
      <c r="L62" s="5">
        <v>127523000000</v>
      </c>
      <c r="M62" s="5">
        <v>98256000000</v>
      </c>
      <c r="N62" s="5">
        <v>-130197000000</v>
      </c>
      <c r="O62" s="5">
        <v>-47876000000</v>
      </c>
      <c r="P62" s="5">
        <v>-29601000000</v>
      </c>
      <c r="Q62" s="5">
        <v>-184862000000</v>
      </c>
      <c r="R62" s="5">
        <v>-99238000000</v>
      </c>
      <c r="S62" s="5">
        <v>-94053000000</v>
      </c>
      <c r="T62" s="5">
        <v>-694000000</v>
      </c>
      <c r="U62" s="5">
        <v>-11282000000</v>
      </c>
      <c r="V62" s="5">
        <v>4594000000</v>
      </c>
      <c r="W62" s="5">
        <v>-747000000</v>
      </c>
    </row>
    <row r="63" spans="2:27" ht="15.5" x14ac:dyDescent="0.35">
      <c r="C63" t="s">
        <v>97</v>
      </c>
      <c r="X63" s="5">
        <v>31842000000</v>
      </c>
      <c r="Y63" s="5">
        <v>36544000000</v>
      </c>
      <c r="Z63" s="5">
        <v>5667000000</v>
      </c>
      <c r="AA63" s="2">
        <v>7155000000</v>
      </c>
    </row>
    <row r="64" spans="2:27" ht="15.5" x14ac:dyDescent="0.35">
      <c r="C64" t="s">
        <v>98</v>
      </c>
      <c r="D64" s="5">
        <v>-2647365000000</v>
      </c>
      <c r="E64" s="5">
        <v>-861810000000</v>
      </c>
      <c r="F64" s="5">
        <v>-722067000000</v>
      </c>
      <c r="G64" s="5">
        <v>-1478367000000</v>
      </c>
      <c r="I64" s="5">
        <v>-2934221000000</v>
      </c>
      <c r="J64" s="5">
        <v>-4821853000000</v>
      </c>
      <c r="K64" s="5">
        <v>-2942914000000</v>
      </c>
      <c r="L64" s="5">
        <v>-5852261000000</v>
      </c>
      <c r="M64" s="5">
        <v>-1723479000000</v>
      </c>
      <c r="N64" s="5">
        <v>757635000000</v>
      </c>
      <c r="O64" s="5">
        <v>36855000000</v>
      </c>
      <c r="P64" s="5">
        <v>-1136000000</v>
      </c>
      <c r="Q64" s="5">
        <v>-15185000000</v>
      </c>
      <c r="R64" s="5">
        <v>125086000000</v>
      </c>
      <c r="S64" s="5">
        <v>17502000000</v>
      </c>
      <c r="T64" s="5">
        <v>260032000000</v>
      </c>
      <c r="U64" s="5">
        <v>195066000000</v>
      </c>
      <c r="V64" s="5">
        <v>185130000000</v>
      </c>
      <c r="W64" s="5">
        <v>136162000000</v>
      </c>
      <c r="X64" s="5">
        <v>-125750000000</v>
      </c>
      <c r="Y64" s="5">
        <v>-197323000000</v>
      </c>
      <c r="Z64" s="5">
        <v>13980000000</v>
      </c>
      <c r="AA64" s="2">
        <v>21815000000</v>
      </c>
    </row>
    <row r="65" spans="3:27" ht="15.5" x14ac:dyDescent="0.35">
      <c r="C65" t="s">
        <v>29</v>
      </c>
      <c r="D65" s="5">
        <v>1886951000000</v>
      </c>
      <c r="E65" s="5">
        <v>3756772000000</v>
      </c>
      <c r="F65" s="5">
        <v>3190707000000</v>
      </c>
      <c r="G65" s="5">
        <v>2788511000000</v>
      </c>
      <c r="I65" s="5">
        <v>13721309000000</v>
      </c>
      <c r="J65" s="5">
        <v>11499337000000</v>
      </c>
      <c r="K65" s="5">
        <v>11444693000000</v>
      </c>
      <c r="L65" s="5">
        <v>7525385000000</v>
      </c>
      <c r="M65" s="5">
        <v>9935232000000</v>
      </c>
      <c r="N65" s="5">
        <v>9958647000000</v>
      </c>
      <c r="O65" s="5">
        <v>7436972000000</v>
      </c>
      <c r="P65" s="5">
        <v>6446785000000</v>
      </c>
      <c r="Q65" s="5">
        <v>5206561000000</v>
      </c>
      <c r="R65" s="5">
        <v>4989254000000</v>
      </c>
      <c r="S65" s="5">
        <v>4009634000000</v>
      </c>
      <c r="T65" s="5">
        <v>3388725000000</v>
      </c>
      <c r="U65" s="5">
        <v>2966990000000</v>
      </c>
      <c r="V65" s="5">
        <v>3027190000000</v>
      </c>
      <c r="W65" s="5">
        <v>2744910000000</v>
      </c>
      <c r="X65" s="5">
        <v>2519142000000</v>
      </c>
      <c r="Y65" s="5">
        <v>1602588000000</v>
      </c>
      <c r="Z65" s="5">
        <v>529441000000</v>
      </c>
      <c r="AA65" s="2">
        <v>123817000000</v>
      </c>
    </row>
    <row r="66" spans="3:27" ht="15.5" x14ac:dyDescent="0.35">
      <c r="C66" t="s">
        <v>28</v>
      </c>
      <c r="D66" s="5">
        <v>-370710000000</v>
      </c>
      <c r="E66" s="5">
        <v>-735567000000</v>
      </c>
      <c r="F66" s="5">
        <v>-623419000000</v>
      </c>
      <c r="G66" s="5">
        <v>-805283000000</v>
      </c>
      <c r="I66" s="5">
        <v>-2965200000000</v>
      </c>
      <c r="J66" s="5">
        <v>-2685960000000</v>
      </c>
      <c r="K66" s="5">
        <v>-2979570000000</v>
      </c>
      <c r="L66" s="5">
        <v>-1803191000000</v>
      </c>
      <c r="M66" s="5">
        <v>-2034950000000</v>
      </c>
      <c r="N66" s="5">
        <v>-2540073000000</v>
      </c>
      <c r="O66" s="5">
        <v>-2076943000000</v>
      </c>
      <c r="P66" s="5">
        <v>-1788004000000</v>
      </c>
      <c r="Q66" s="5">
        <v>-1663388000000</v>
      </c>
      <c r="R66" s="5">
        <v>-1357953000000</v>
      </c>
      <c r="S66" s="5">
        <v>-1086486000000</v>
      </c>
      <c r="T66" s="5">
        <v>-857044000000</v>
      </c>
      <c r="U66" s="5">
        <v>-733699000000</v>
      </c>
      <c r="V66" s="5">
        <v>-744819000000</v>
      </c>
      <c r="W66" s="5">
        <v>-678545000000</v>
      </c>
      <c r="X66" s="5">
        <v>-666913000000</v>
      </c>
      <c r="Y66" s="5">
        <v>-430279000000</v>
      </c>
      <c r="Z66" s="5">
        <v>-174186000000</v>
      </c>
      <c r="AA66" s="2">
        <v>-54918000000</v>
      </c>
    </row>
    <row r="67" spans="3:27" ht="15.5" x14ac:dyDescent="0.35">
      <c r="C67" t="s">
        <v>99</v>
      </c>
      <c r="W67" s="5">
        <v>-736287000000</v>
      </c>
      <c r="X67" s="5">
        <v>-734012000000</v>
      </c>
      <c r="Y67" s="5">
        <v>-521582000000</v>
      </c>
      <c r="Z67" s="5">
        <v>-201496000000</v>
      </c>
      <c r="AA67" s="2">
        <v>-96088000000</v>
      </c>
    </row>
    <row r="68" spans="3:27" ht="15.5" x14ac:dyDescent="0.35">
      <c r="C68" t="s">
        <v>100</v>
      </c>
      <c r="W68" s="5">
        <v>57742000000</v>
      </c>
      <c r="X68" s="5">
        <v>67099000000</v>
      </c>
      <c r="Y68" s="5">
        <v>91303000000</v>
      </c>
      <c r="Z68" s="5">
        <v>27310000000</v>
      </c>
      <c r="AA68" s="2">
        <v>41170000000</v>
      </c>
    </row>
    <row r="69" spans="3:27" ht="15.5" x14ac:dyDescent="0.35">
      <c r="C69" t="s">
        <v>101</v>
      </c>
      <c r="D69" s="5">
        <v>-370710000000</v>
      </c>
      <c r="E69" s="5">
        <v>-735567000000</v>
      </c>
      <c r="F69" s="5">
        <v>-623419000000</v>
      </c>
      <c r="G69" s="5">
        <v>-805283000000</v>
      </c>
      <c r="I69" s="5">
        <v>-2965200000000</v>
      </c>
      <c r="J69" s="5">
        <v>-2685960000000</v>
      </c>
      <c r="K69" s="5">
        <v>-2979570000000</v>
      </c>
      <c r="L69" s="5">
        <v>-1803191000000</v>
      </c>
      <c r="M69" s="5">
        <v>-2034950000000</v>
      </c>
      <c r="N69" s="5">
        <v>-2540073000000</v>
      </c>
      <c r="O69" s="5">
        <v>-2076943000000</v>
      </c>
      <c r="P69" s="5">
        <v>-1788004000000</v>
      </c>
      <c r="Q69" s="5">
        <v>-1663388000000</v>
      </c>
      <c r="R69" s="5">
        <v>-1357953000000</v>
      </c>
      <c r="S69" s="5">
        <v>-1086486000000</v>
      </c>
      <c r="T69" s="5">
        <v>-857044000000</v>
      </c>
      <c r="U69" s="5">
        <v>-733699000000</v>
      </c>
      <c r="V69" s="5">
        <v>-744819000000</v>
      </c>
      <c r="W69" s="5">
        <v>-678545000000</v>
      </c>
      <c r="X69" s="5">
        <v>-666913000000</v>
      </c>
      <c r="Y69" s="5">
        <v>-430279000000</v>
      </c>
      <c r="Z69" s="5">
        <v>-174186000000</v>
      </c>
      <c r="AA69" s="2">
        <v>-54918000000</v>
      </c>
    </row>
    <row r="70" spans="3:27" ht="15.5" x14ac:dyDescent="0.35">
      <c r="C70" t="s">
        <v>262</v>
      </c>
      <c r="D70" s="5">
        <v>1516241000000</v>
      </c>
      <c r="E70" s="5">
        <v>3021205000000</v>
      </c>
      <c r="F70" s="5">
        <v>2567288000000</v>
      </c>
      <c r="G70" s="5">
        <v>1983228000000</v>
      </c>
      <c r="I70" s="5">
        <v>10756109000000</v>
      </c>
      <c r="J70" s="5">
        <v>8813377000000</v>
      </c>
      <c r="K70" s="5">
        <v>8465123000000</v>
      </c>
      <c r="L70" s="5">
        <v>5722194000000</v>
      </c>
      <c r="M70" s="5">
        <v>7900282000000</v>
      </c>
      <c r="N70" s="5">
        <v>7418574000000</v>
      </c>
      <c r="O70" s="5">
        <v>5360029000000</v>
      </c>
      <c r="P70" s="5">
        <v>4658781000000</v>
      </c>
      <c r="Q70" s="5">
        <v>3543173000000</v>
      </c>
      <c r="R70" s="5">
        <v>3631301000000</v>
      </c>
      <c r="S70" s="5">
        <v>2923148000000</v>
      </c>
      <c r="T70" s="5">
        <v>2531681000000</v>
      </c>
      <c r="U70" s="5">
        <v>2233291000000</v>
      </c>
      <c r="V70" s="5">
        <v>2282371000000</v>
      </c>
      <c r="W70" s="5">
        <v>2066365000000</v>
      </c>
      <c r="X70" s="5">
        <v>1852229000000</v>
      </c>
      <c r="Y70" s="5">
        <v>1172309000000</v>
      </c>
      <c r="Z70" s="5">
        <v>355255000000</v>
      </c>
      <c r="AA70" s="2">
        <v>68899000000</v>
      </c>
    </row>
    <row r="71" spans="3:27" ht="15.5" x14ac:dyDescent="0.35">
      <c r="C71" t="s">
        <v>264</v>
      </c>
      <c r="X71" s="5">
        <v>-123862000000</v>
      </c>
      <c r="Y71" s="5">
        <v>-94090000000</v>
      </c>
      <c r="Z71" s="5">
        <v>-15916000000</v>
      </c>
      <c r="AA71" s="2">
        <v>-13033000000</v>
      </c>
    </row>
    <row r="72" spans="3:27" ht="15.5" x14ac:dyDescent="0.35">
      <c r="C72" t="s">
        <v>923</v>
      </c>
      <c r="U72" s="5">
        <v>1749000000</v>
      </c>
      <c r="X72" s="5">
        <v>-24320000000</v>
      </c>
    </row>
    <row r="73" spans="3:27" ht="15.5" x14ac:dyDescent="0.35">
      <c r="C73" t="s">
        <v>102</v>
      </c>
      <c r="D73" s="5">
        <v>1516241000000</v>
      </c>
      <c r="E73" s="5">
        <v>3021205000000</v>
      </c>
      <c r="F73" s="5">
        <v>2567288000000</v>
      </c>
      <c r="G73" s="5">
        <v>1983228000000</v>
      </c>
      <c r="I73" s="5">
        <v>10756109000000</v>
      </c>
      <c r="J73" s="5">
        <v>8813377000000</v>
      </c>
      <c r="K73" s="5">
        <v>8465123000000</v>
      </c>
      <c r="L73" s="5">
        <v>5722194000000</v>
      </c>
      <c r="M73" s="5">
        <v>7900282000000</v>
      </c>
      <c r="N73" s="5">
        <v>7418574000000</v>
      </c>
      <c r="O73" s="5">
        <v>5360029000000</v>
      </c>
      <c r="P73" s="5">
        <v>4658781000000</v>
      </c>
      <c r="Q73" s="5">
        <v>3543173000000</v>
      </c>
      <c r="R73" s="5">
        <v>3631301000000</v>
      </c>
      <c r="S73" s="5">
        <v>2923148000000</v>
      </c>
      <c r="T73" s="5">
        <v>2531681000000</v>
      </c>
      <c r="U73" s="5">
        <v>2235040000000</v>
      </c>
      <c r="V73" s="5">
        <v>2282371000000</v>
      </c>
      <c r="W73" s="5">
        <v>2066365000000</v>
      </c>
      <c r="X73" s="5">
        <v>1704047000000</v>
      </c>
      <c r="Y73" s="5">
        <v>1078219000000</v>
      </c>
      <c r="Z73" s="5">
        <v>339339000000</v>
      </c>
      <c r="AA73" s="2">
        <v>55866000000</v>
      </c>
    </row>
    <row r="74" spans="3:27" ht="15.5" x14ac:dyDescent="0.35">
      <c r="C74" t="s">
        <v>103</v>
      </c>
      <c r="D74" s="5">
        <v>303647000000</v>
      </c>
      <c r="E74" s="5">
        <v>501699000000</v>
      </c>
      <c r="F74" s="5">
        <v>96745000000</v>
      </c>
      <c r="G74" s="5">
        <v>276494000000</v>
      </c>
      <c r="I74" s="5">
        <v>99886000000</v>
      </c>
      <c r="J74" s="5">
        <v>-192832000000</v>
      </c>
      <c r="K74" s="5">
        <v>-607985000000</v>
      </c>
      <c r="L74" s="5">
        <v>343092000000</v>
      </c>
      <c r="M74" s="5">
        <v>629917000000</v>
      </c>
      <c r="N74" s="5">
        <v>3069000000</v>
      </c>
      <c r="O74" s="5">
        <v>376460000000</v>
      </c>
      <c r="P74" s="5">
        <v>548086000000</v>
      </c>
      <c r="Q74" s="5">
        <v>-11953000000</v>
      </c>
      <c r="R74" s="5">
        <v>3915000000</v>
      </c>
      <c r="S74" s="5">
        <v>101947000000</v>
      </c>
      <c r="T74" s="5">
        <v>-9353000000</v>
      </c>
      <c r="U74" s="5">
        <v>51599000000</v>
      </c>
      <c r="V74" s="5">
        <v>4871000000</v>
      </c>
      <c r="W74" s="5">
        <v>-2316000000</v>
      </c>
    </row>
    <row r="75" spans="3:27" ht="15.5" x14ac:dyDescent="0.35">
      <c r="C75" t="s">
        <v>104</v>
      </c>
      <c r="D75" s="5">
        <v>303647000000</v>
      </c>
      <c r="E75" s="5">
        <v>501699000000</v>
      </c>
      <c r="F75" s="5">
        <v>96745000000</v>
      </c>
      <c r="G75" s="5">
        <v>276494000000</v>
      </c>
      <c r="I75" s="5">
        <v>99886000000</v>
      </c>
      <c r="J75" s="5">
        <v>-192832000000</v>
      </c>
      <c r="K75" s="5">
        <v>-607985000000</v>
      </c>
      <c r="L75" s="5">
        <v>343092000000</v>
      </c>
      <c r="M75" s="5">
        <v>629917000000</v>
      </c>
      <c r="N75" s="5">
        <v>3069000000</v>
      </c>
      <c r="O75" s="5">
        <v>376460000000</v>
      </c>
      <c r="P75" s="5">
        <v>548086000000</v>
      </c>
      <c r="Q75" s="5">
        <v>-11953000000</v>
      </c>
      <c r="R75" s="5">
        <v>3915000000</v>
      </c>
      <c r="S75" s="5">
        <v>101947000000</v>
      </c>
      <c r="T75" s="5">
        <v>-9353000000</v>
      </c>
      <c r="U75" s="5">
        <v>51599000000</v>
      </c>
      <c r="V75" s="5">
        <v>4871000000</v>
      </c>
      <c r="W75" s="5">
        <v>-2316000000</v>
      </c>
    </row>
    <row r="76" spans="3:27" ht="15.5" x14ac:dyDescent="0.35">
      <c r="C76" t="s">
        <v>105</v>
      </c>
      <c r="D76" s="5">
        <v>1819888000000</v>
      </c>
      <c r="E76" s="5">
        <v>3522904000000</v>
      </c>
      <c r="F76" s="5">
        <v>2664033000000</v>
      </c>
      <c r="G76" s="5">
        <v>2259722000000</v>
      </c>
      <c r="I76" s="5">
        <v>10855995000000</v>
      </c>
      <c r="J76" s="5">
        <v>8620545000000</v>
      </c>
      <c r="K76" s="5">
        <v>7857138000000</v>
      </c>
      <c r="L76" s="5">
        <v>6065286000000</v>
      </c>
      <c r="M76" s="5">
        <v>8530199000000</v>
      </c>
      <c r="N76" s="5">
        <v>7421643000000</v>
      </c>
      <c r="O76" s="5">
        <v>5736489000000</v>
      </c>
      <c r="P76" s="5">
        <v>5206867000000</v>
      </c>
      <c r="Q76" s="5">
        <v>3531220000000</v>
      </c>
      <c r="R76" s="5">
        <v>3635216000000</v>
      </c>
      <c r="S76" s="5">
        <v>3025095000000</v>
      </c>
      <c r="T76" s="5">
        <v>2522328000000</v>
      </c>
      <c r="U76" s="5">
        <v>2286639000000</v>
      </c>
      <c r="V76" s="5">
        <v>2287242000000</v>
      </c>
      <c r="W76" s="5">
        <v>2064049000000</v>
      </c>
    </row>
    <row r="77" spans="3:27" ht="15.5" x14ac:dyDescent="0.35">
      <c r="C77" t="s">
        <v>106</v>
      </c>
      <c r="D77" s="5">
        <v>1516241000000</v>
      </c>
      <c r="E77" s="5">
        <v>3021205000000</v>
      </c>
      <c r="F77" s="5">
        <v>2567288000000</v>
      </c>
      <c r="G77" s="5">
        <v>1983228000000</v>
      </c>
      <c r="I77" s="5">
        <v>10756109000000</v>
      </c>
      <c r="J77" s="5">
        <v>8813377000000</v>
      </c>
      <c r="K77" s="5">
        <v>8465123000000</v>
      </c>
      <c r="L77" s="5">
        <v>5722194000000</v>
      </c>
      <c r="M77" s="5">
        <v>7900282000000</v>
      </c>
      <c r="N77" s="5">
        <v>7418574000000</v>
      </c>
      <c r="O77" s="5">
        <v>5360029000000</v>
      </c>
      <c r="P77" s="5">
        <v>4658781000000</v>
      </c>
      <c r="Q77" s="5">
        <v>3543173000000</v>
      </c>
      <c r="R77" s="5">
        <v>3631301000000</v>
      </c>
      <c r="S77" s="5">
        <v>2923148000000</v>
      </c>
      <c r="T77" s="5">
        <v>2531681000000</v>
      </c>
      <c r="U77" s="5">
        <v>2235040000000</v>
      </c>
      <c r="V77" s="5">
        <v>2282371000000</v>
      </c>
      <c r="W77" s="5">
        <v>2066365000000</v>
      </c>
      <c r="X77" s="5">
        <v>1704047000000</v>
      </c>
      <c r="Y77" s="5">
        <v>1078219000000</v>
      </c>
      <c r="Z77" s="5">
        <v>339339000000</v>
      </c>
      <c r="AA77" s="2">
        <v>55866000000</v>
      </c>
    </row>
    <row r="78" spans="3:27" ht="15.5" x14ac:dyDescent="0.35">
      <c r="C78" t="s">
        <v>8</v>
      </c>
      <c r="D78" s="5">
        <v>1261197000000</v>
      </c>
      <c r="E78" s="5">
        <v>3075478000000</v>
      </c>
      <c r="F78" s="5">
        <v>2193669000000</v>
      </c>
      <c r="G78" s="5">
        <v>1767301000000</v>
      </c>
      <c r="I78" s="5">
        <v>9191149000000</v>
      </c>
      <c r="J78" s="5">
        <v>6799589000000</v>
      </c>
      <c r="K78" s="5">
        <v>6424097000000</v>
      </c>
      <c r="L78" s="5">
        <v>4935821000000</v>
      </c>
      <c r="M78" s="5">
        <v>7038328000000</v>
      </c>
      <c r="N78" s="5">
        <v>6636763000000</v>
      </c>
      <c r="O78" s="5">
        <v>5405529000000</v>
      </c>
      <c r="P78" s="5">
        <v>5108020000000</v>
      </c>
      <c r="Q78" s="5">
        <v>3795644000000</v>
      </c>
      <c r="R78" s="5">
        <v>3601819000000</v>
      </c>
      <c r="S78" s="5">
        <v>3093809000000</v>
      </c>
      <c r="T78" s="5">
        <v>2598808000000</v>
      </c>
      <c r="U78" s="5">
        <v>2260929000000</v>
      </c>
      <c r="V78" s="5">
        <v>2183205000000</v>
      </c>
      <c r="W78" s="5">
        <v>1973683000000</v>
      </c>
    </row>
    <row r="79" spans="3:27" ht="15.5" x14ac:dyDescent="0.35">
      <c r="C79" t="s">
        <v>108</v>
      </c>
      <c r="D79" s="5">
        <v>1516241000000</v>
      </c>
      <c r="E79" s="5">
        <v>3021205000000</v>
      </c>
      <c r="F79" s="5">
        <v>2567288000000</v>
      </c>
      <c r="G79" s="5">
        <v>1983228000000</v>
      </c>
      <c r="I79" s="5">
        <v>10756109000000</v>
      </c>
      <c r="J79" s="5">
        <v>8813377000000</v>
      </c>
      <c r="K79" s="5">
        <v>8465123000000</v>
      </c>
      <c r="L79" s="5">
        <v>5722194000000</v>
      </c>
      <c r="M79" s="5">
        <v>7900282000000</v>
      </c>
      <c r="N79" s="5">
        <v>7418574000000</v>
      </c>
      <c r="O79" s="5">
        <v>5360029000000</v>
      </c>
      <c r="P79" s="5">
        <v>4658781000000</v>
      </c>
      <c r="Q79" s="5">
        <v>3543173000000</v>
      </c>
      <c r="R79" s="5">
        <v>3631301000000</v>
      </c>
      <c r="S79" s="5">
        <v>2923148000000</v>
      </c>
      <c r="T79" s="5">
        <v>2531681000000</v>
      </c>
      <c r="U79" s="5">
        <v>2235040000000</v>
      </c>
      <c r="V79" s="5">
        <v>2282371000000</v>
      </c>
      <c r="W79" s="5">
        <v>2066365000000</v>
      </c>
      <c r="X79" s="5">
        <v>1704047000000</v>
      </c>
      <c r="Y79" s="5">
        <v>1078219000000</v>
      </c>
      <c r="Z79" s="5">
        <v>339339000000</v>
      </c>
      <c r="AA79" s="2">
        <v>55866000000</v>
      </c>
    </row>
    <row r="80" spans="3:27" ht="15.5" x14ac:dyDescent="0.35">
      <c r="C80" t="s">
        <v>109</v>
      </c>
      <c r="D80" s="5">
        <v>1819888000000</v>
      </c>
      <c r="E80" s="5">
        <v>3522904000000</v>
      </c>
      <c r="F80" s="5">
        <v>2664033000000</v>
      </c>
      <c r="G80" s="5">
        <v>2259722000000</v>
      </c>
      <c r="I80" s="5">
        <v>10855995000000</v>
      </c>
      <c r="J80" s="5">
        <v>8620545000000</v>
      </c>
      <c r="K80" s="5">
        <v>7857138000000</v>
      </c>
      <c r="L80" s="5">
        <v>6065286000000</v>
      </c>
      <c r="M80" s="5">
        <v>8530199000000</v>
      </c>
      <c r="N80" s="5">
        <v>7421643000000</v>
      </c>
      <c r="O80" s="5">
        <v>5736489000000</v>
      </c>
      <c r="P80" s="5">
        <v>5206867000000</v>
      </c>
      <c r="Q80" s="5">
        <v>3531220000000</v>
      </c>
      <c r="R80" s="5">
        <v>3635216000000</v>
      </c>
      <c r="S80" s="5">
        <v>3025095000000</v>
      </c>
      <c r="T80" s="5">
        <v>2522328000000</v>
      </c>
      <c r="U80" s="5">
        <v>2286639000000</v>
      </c>
      <c r="V80" s="5">
        <v>2287242000000</v>
      </c>
      <c r="W80" s="5">
        <v>2064049000000</v>
      </c>
    </row>
    <row r="81" spans="2:27" ht="15.5" x14ac:dyDescent="0.35">
      <c r="C81" t="s">
        <v>110</v>
      </c>
      <c r="D81" s="5">
        <v>1819888000000</v>
      </c>
      <c r="E81" s="5">
        <v>3522904000000</v>
      </c>
      <c r="F81" s="5">
        <v>2664033000000</v>
      </c>
      <c r="G81" s="5">
        <v>2259722000000</v>
      </c>
      <c r="I81" s="5">
        <v>10855995000000</v>
      </c>
      <c r="J81" s="5">
        <v>8620545000000</v>
      </c>
      <c r="K81" s="5">
        <v>7857138000000</v>
      </c>
      <c r="L81" s="5">
        <v>6065286000000</v>
      </c>
      <c r="M81" s="5">
        <v>8530199000000</v>
      </c>
      <c r="N81" s="5">
        <v>7421643000000</v>
      </c>
      <c r="O81" s="5">
        <v>5736489000000</v>
      </c>
      <c r="P81" s="5">
        <v>5206867000000</v>
      </c>
      <c r="Q81" s="5">
        <v>3531220000000</v>
      </c>
      <c r="R81" s="5">
        <v>3635216000000</v>
      </c>
      <c r="S81" s="5">
        <v>3025095000000</v>
      </c>
      <c r="T81" s="5">
        <v>2522328000000</v>
      </c>
      <c r="U81" s="5">
        <v>2286639000000</v>
      </c>
      <c r="V81" s="5">
        <v>2287242000000</v>
      </c>
      <c r="W81" s="5">
        <v>2064049000000</v>
      </c>
    </row>
    <row r="83" spans="2:27" ht="15.5" x14ac:dyDescent="0.35">
      <c r="B83" t="s">
        <v>111</v>
      </c>
      <c r="C83" t="s">
        <v>112</v>
      </c>
    </row>
    <row r="84" spans="2:27" ht="15.5" x14ac:dyDescent="0.35">
      <c r="C84" t="s">
        <v>113</v>
      </c>
    </row>
    <row r="85" spans="2:27" ht="15.5" x14ac:dyDescent="0.35">
      <c r="C85" t="s">
        <v>20</v>
      </c>
      <c r="D85" s="5">
        <v>33537992000000</v>
      </c>
      <c r="E85" s="5">
        <v>30353176000000</v>
      </c>
      <c r="F85" s="5">
        <v>29216457000000</v>
      </c>
      <c r="G85" s="5">
        <v>25885563000000</v>
      </c>
      <c r="I85" s="5">
        <v>29216457000000</v>
      </c>
      <c r="J85" s="5">
        <v>25292640000000</v>
      </c>
      <c r="K85" s="5">
        <v>19353416000000</v>
      </c>
      <c r="L85" s="5">
        <v>15741068000000</v>
      </c>
      <c r="M85" s="5">
        <v>20377977000000</v>
      </c>
      <c r="N85" s="5">
        <v>9535418000000</v>
      </c>
      <c r="O85" s="5">
        <v>8359164000000</v>
      </c>
      <c r="P85" s="5">
        <v>4726822000000</v>
      </c>
      <c r="Q85" s="5">
        <v>8796690000000</v>
      </c>
      <c r="R85" s="5">
        <v>8371980000000</v>
      </c>
      <c r="S85" s="5">
        <v>7657510000000</v>
      </c>
      <c r="T85" s="5">
        <v>7342986000000</v>
      </c>
      <c r="U85" s="5">
        <v>5526173000000</v>
      </c>
      <c r="V85" s="5">
        <v>5484318000000</v>
      </c>
      <c r="W85" s="5">
        <v>4420644000000</v>
      </c>
      <c r="X85" s="5">
        <v>3407687000000</v>
      </c>
      <c r="Y85" s="5">
        <v>695832000000</v>
      </c>
      <c r="Z85" s="5">
        <v>502993000000</v>
      </c>
      <c r="AA85" s="2">
        <v>370994000000</v>
      </c>
    </row>
    <row r="86" spans="2:27" ht="15.5" x14ac:dyDescent="0.35">
      <c r="C86" t="s">
        <v>114</v>
      </c>
      <c r="D86" s="5">
        <v>2579405000000</v>
      </c>
      <c r="E86" s="5">
        <v>2406370000000</v>
      </c>
      <c r="F86" s="5">
        <v>2406370000000</v>
      </c>
      <c r="G86" s="5">
        <v>2395540000000</v>
      </c>
      <c r="I86" s="5">
        <v>2406370000000</v>
      </c>
      <c r="J86" s="5">
        <v>2417250000000</v>
      </c>
      <c r="K86" s="5">
        <v>2334020000000</v>
      </c>
      <c r="L86" s="5">
        <v>156420000000</v>
      </c>
      <c r="M86" s="5">
        <v>284220000000</v>
      </c>
      <c r="P86" s="5">
        <v>563840000000</v>
      </c>
      <c r="Q86" s="5">
        <v>148400000000</v>
      </c>
      <c r="S86" s="5">
        <v>99400000000</v>
      </c>
      <c r="T86" s="5">
        <v>59520000000</v>
      </c>
      <c r="U86" s="5">
        <v>72000000000</v>
      </c>
      <c r="V86" s="5">
        <v>21280000000</v>
      </c>
      <c r="W86" s="5">
        <v>17280000000</v>
      </c>
      <c r="X86" s="5">
        <v>19360000000</v>
      </c>
      <c r="Y86" s="5">
        <v>9283000000</v>
      </c>
      <c r="Z86" s="5">
        <v>12800000000</v>
      </c>
      <c r="AA86" s="2">
        <v>5000000</v>
      </c>
    </row>
    <row r="87" spans="2:27" ht="15.5" x14ac:dyDescent="0.35">
      <c r="C87" t="s">
        <v>115</v>
      </c>
      <c r="D87" s="5">
        <v>12096134000000</v>
      </c>
      <c r="E87" s="5">
        <v>11797102000000</v>
      </c>
      <c r="F87" s="5">
        <v>9868682000000</v>
      </c>
      <c r="G87" s="5">
        <v>11401842000000</v>
      </c>
      <c r="I87" s="5">
        <v>9868682000000</v>
      </c>
      <c r="J87" s="5">
        <v>8411723000000</v>
      </c>
      <c r="K87" s="5">
        <v>7198158000000</v>
      </c>
      <c r="L87" s="5">
        <v>6875504000000</v>
      </c>
      <c r="M87" s="5">
        <v>6400930000000</v>
      </c>
      <c r="N87" s="5">
        <v>5273416000000</v>
      </c>
      <c r="O87" s="5">
        <v>4049290000000</v>
      </c>
      <c r="P87" s="5">
        <v>4128191000000</v>
      </c>
      <c r="Q87" s="5">
        <v>3871252000000</v>
      </c>
      <c r="R87" s="5">
        <v>3721206000000</v>
      </c>
      <c r="S87" s="5">
        <v>3197834000000</v>
      </c>
      <c r="T87" s="5">
        <v>2695540000000</v>
      </c>
      <c r="U87" s="5">
        <v>2454553000000</v>
      </c>
      <c r="V87" s="5">
        <v>2228423000000</v>
      </c>
      <c r="W87" s="5">
        <v>2260329000000</v>
      </c>
      <c r="X87" s="5">
        <v>1954099000000</v>
      </c>
      <c r="Y87" s="5">
        <v>1447952000000</v>
      </c>
      <c r="Z87" s="5">
        <v>1579951000000</v>
      </c>
      <c r="AA87" s="2">
        <v>1090104000000</v>
      </c>
    </row>
    <row r="88" spans="2:27" ht="15.5" x14ac:dyDescent="0.35">
      <c r="C88" t="s">
        <v>116</v>
      </c>
      <c r="D88" s="5">
        <v>763408000000</v>
      </c>
      <c r="E88" s="5">
        <v>755641000000</v>
      </c>
      <c r="F88" s="5">
        <v>756770000000</v>
      </c>
      <c r="G88" s="5">
        <v>848858000000</v>
      </c>
      <c r="I88" s="5">
        <v>756770000000</v>
      </c>
      <c r="J88" s="5">
        <v>750083000000</v>
      </c>
      <c r="K88" s="5">
        <v>704761000000</v>
      </c>
      <c r="L88" s="5">
        <v>740017000000</v>
      </c>
      <c r="M88" s="5">
        <v>785032000000</v>
      </c>
      <c r="N88" s="5">
        <v>691158000000</v>
      </c>
      <c r="O88" s="5">
        <v>549466000000</v>
      </c>
      <c r="P88" s="5">
        <v>625406000000</v>
      </c>
      <c r="Q88" s="5">
        <v>468624000000</v>
      </c>
      <c r="R88" s="5">
        <v>279584000000</v>
      </c>
      <c r="S88" s="5">
        <v>289712000000</v>
      </c>
      <c r="T88" s="5">
        <v>424632000000</v>
      </c>
      <c r="U88" s="5">
        <v>289802000000</v>
      </c>
      <c r="V88" s="5">
        <v>269630000000</v>
      </c>
      <c r="W88" s="5">
        <v>97056000000</v>
      </c>
      <c r="X88" s="5">
        <v>102907000000</v>
      </c>
      <c r="Y88" s="5">
        <v>98031000000</v>
      </c>
      <c r="Z88" s="5">
        <v>101742000000</v>
      </c>
      <c r="AA88" s="2">
        <v>90548000000</v>
      </c>
    </row>
    <row r="89" spans="2:27" ht="15.5" x14ac:dyDescent="0.35">
      <c r="C89" t="s">
        <v>117</v>
      </c>
      <c r="D89" s="5">
        <v>349338000000</v>
      </c>
      <c r="E89" s="5">
        <v>401237000000</v>
      </c>
      <c r="F89" s="5">
        <v>310343000000</v>
      </c>
      <c r="G89" s="5">
        <v>328695000000</v>
      </c>
      <c r="I89" s="5">
        <v>310343000000</v>
      </c>
      <c r="J89" s="5">
        <v>315752000000</v>
      </c>
      <c r="K89" s="5">
        <v>472879000000</v>
      </c>
      <c r="L89" s="5">
        <v>282105000000</v>
      </c>
      <c r="M89" s="5">
        <v>180815000000</v>
      </c>
      <c r="N89" s="5">
        <v>170310000000</v>
      </c>
      <c r="O89" s="5">
        <v>72755000000</v>
      </c>
      <c r="P89" s="5">
        <v>124288000000</v>
      </c>
      <c r="Q89" s="5">
        <v>146486000000</v>
      </c>
      <c r="R89" s="5">
        <v>111181000000</v>
      </c>
      <c r="S89" s="5">
        <v>100549000000</v>
      </c>
      <c r="T89" s="5">
        <v>96256000000</v>
      </c>
      <c r="U89" s="5">
        <v>103698000000</v>
      </c>
      <c r="V89" s="5">
        <v>73560000000</v>
      </c>
      <c r="W89" s="5">
        <v>58265000000</v>
      </c>
      <c r="X89" s="5">
        <v>73434000000</v>
      </c>
      <c r="Y89" s="5">
        <v>96109000000</v>
      </c>
      <c r="Z89" s="5">
        <v>161495000000</v>
      </c>
      <c r="AA89" s="2">
        <v>96112000000</v>
      </c>
    </row>
    <row r="90" spans="2:27" ht="15.5" x14ac:dyDescent="0.35">
      <c r="C90" t="s">
        <v>118</v>
      </c>
      <c r="D90" s="5">
        <v>12096134000000</v>
      </c>
      <c r="E90" s="5">
        <v>11797102000000</v>
      </c>
      <c r="F90" s="5">
        <v>9868682000000</v>
      </c>
      <c r="G90" s="5">
        <v>11401842000000</v>
      </c>
      <c r="I90" s="5">
        <v>9868682000000</v>
      </c>
      <c r="J90" s="5">
        <v>8411723000000</v>
      </c>
      <c r="K90" s="5">
        <v>7198158000000</v>
      </c>
      <c r="L90" s="5">
        <v>6875504000000</v>
      </c>
      <c r="M90" s="5">
        <v>6400930000000</v>
      </c>
      <c r="N90" s="5">
        <v>5273416000000</v>
      </c>
      <c r="O90" s="5">
        <v>4049290000000</v>
      </c>
      <c r="P90" s="5">
        <v>4128191000000</v>
      </c>
      <c r="Q90" s="5">
        <v>3871252000000</v>
      </c>
      <c r="R90" s="5">
        <v>3721206000000</v>
      </c>
      <c r="S90" s="5">
        <v>3197834000000</v>
      </c>
      <c r="T90" s="5">
        <v>2695540000000</v>
      </c>
      <c r="U90" s="5">
        <v>2454553000000</v>
      </c>
      <c r="V90" s="5">
        <v>2228423000000</v>
      </c>
      <c r="W90" s="5">
        <v>2260329000000</v>
      </c>
      <c r="X90" s="5">
        <v>1954099000000</v>
      </c>
      <c r="Y90" s="5">
        <v>1447952000000</v>
      </c>
      <c r="Z90" s="5">
        <v>1579951000000</v>
      </c>
      <c r="AA90" s="2">
        <v>1090104000000</v>
      </c>
    </row>
    <row r="91" spans="2:27" ht="15.5" x14ac:dyDescent="0.35">
      <c r="C91" t="s">
        <v>119</v>
      </c>
      <c r="D91" s="5">
        <v>304253000000</v>
      </c>
      <c r="E91" s="5">
        <v>448515000000</v>
      </c>
      <c r="F91" s="5">
        <v>421912000000</v>
      </c>
      <c r="G91" s="5">
        <v>492621000000</v>
      </c>
      <c r="I91" s="5">
        <v>421912000000</v>
      </c>
      <c r="J91" s="5">
        <v>380024000000</v>
      </c>
      <c r="K91" s="5">
        <v>326250000000</v>
      </c>
      <c r="L91" s="5">
        <v>352660000000</v>
      </c>
      <c r="M91" s="5">
        <v>433351000000</v>
      </c>
      <c r="N91" s="5">
        <v>473339000000</v>
      </c>
      <c r="O91" s="5">
        <v>82660000000</v>
      </c>
      <c r="P91" s="5">
        <v>143165000000</v>
      </c>
      <c r="Q91" s="5">
        <v>255187000000</v>
      </c>
      <c r="R91" s="5">
        <v>172719000000</v>
      </c>
      <c r="S91" s="5">
        <v>165863000000</v>
      </c>
      <c r="T91" s="5">
        <v>206662000000</v>
      </c>
      <c r="U91" s="5">
        <v>94862000000</v>
      </c>
      <c r="V91" s="5">
        <v>130911000000</v>
      </c>
      <c r="W91" s="5">
        <v>118073000000</v>
      </c>
      <c r="X91" s="5">
        <v>72150000000</v>
      </c>
      <c r="Y91" s="5">
        <v>28473000000</v>
      </c>
      <c r="Z91" s="5">
        <v>28122000000</v>
      </c>
      <c r="AA91" s="2">
        <v>58003000000</v>
      </c>
    </row>
    <row r="92" spans="2:27" ht="15.5" x14ac:dyDescent="0.35">
      <c r="C92" t="s">
        <v>267</v>
      </c>
      <c r="D92" s="5">
        <v>304253000000</v>
      </c>
      <c r="E92" s="5">
        <v>448515000000</v>
      </c>
      <c r="F92" s="5">
        <v>421912000000</v>
      </c>
      <c r="G92" s="5">
        <v>492621000000</v>
      </c>
      <c r="I92" s="5">
        <v>421912000000</v>
      </c>
      <c r="J92" s="5">
        <v>380024000000</v>
      </c>
      <c r="K92" s="5">
        <v>326250000000</v>
      </c>
      <c r="L92" s="5">
        <v>352660000000</v>
      </c>
      <c r="M92" s="5">
        <v>433351000000</v>
      </c>
      <c r="N92" s="5">
        <v>473339000000</v>
      </c>
      <c r="O92" s="5">
        <v>82660000000</v>
      </c>
      <c r="P92" s="5">
        <v>143165000000</v>
      </c>
      <c r="Q92" s="5">
        <v>255187000000</v>
      </c>
      <c r="R92" s="5">
        <v>172719000000</v>
      </c>
      <c r="S92" s="5">
        <v>165863000000</v>
      </c>
      <c r="T92" s="5">
        <v>206662000000</v>
      </c>
      <c r="U92" s="5">
        <v>94862000000</v>
      </c>
      <c r="V92" s="5">
        <v>130911000000</v>
      </c>
      <c r="W92" s="5">
        <v>118073000000</v>
      </c>
      <c r="X92" s="5">
        <v>72150000000</v>
      </c>
      <c r="Y92" s="5">
        <v>28473000000</v>
      </c>
      <c r="Z92" s="5">
        <v>28122000000</v>
      </c>
      <c r="AA92" s="2">
        <v>58003000000</v>
      </c>
    </row>
    <row r="93" spans="2:27" ht="15.5" x14ac:dyDescent="0.35">
      <c r="C93" t="s">
        <v>268</v>
      </c>
      <c r="D93" s="5">
        <v>7751246000000</v>
      </c>
      <c r="E93" s="5">
        <v>8266993000000</v>
      </c>
      <c r="F93" s="5">
        <v>7998980000000</v>
      </c>
      <c r="G93" s="5">
        <v>7311445000000</v>
      </c>
      <c r="I93" s="5">
        <v>7998980000000</v>
      </c>
      <c r="J93" s="5">
        <v>7059605000000</v>
      </c>
      <c r="K93" s="5">
        <v>6329482000000</v>
      </c>
      <c r="L93" s="5">
        <v>7132321000000</v>
      </c>
      <c r="M93" s="5">
        <v>5857217000000</v>
      </c>
      <c r="N93" s="5">
        <v>4586940000000</v>
      </c>
      <c r="O93" s="5">
        <v>3840690000000</v>
      </c>
      <c r="P93" s="5">
        <v>4001277000000</v>
      </c>
      <c r="Q93" s="5">
        <v>3261635000000</v>
      </c>
      <c r="R93" s="5">
        <v>3109916000000</v>
      </c>
      <c r="S93" s="5">
        <v>2546835000000</v>
      </c>
      <c r="T93" s="5">
        <v>2821618000000</v>
      </c>
      <c r="U93" s="5">
        <v>2868722000000</v>
      </c>
      <c r="V93" s="5">
        <v>1812887000000</v>
      </c>
      <c r="W93" s="5">
        <v>1629883000000</v>
      </c>
      <c r="X93" s="5">
        <v>1422466000000</v>
      </c>
      <c r="Y93" s="5">
        <v>1310739000000</v>
      </c>
      <c r="Z93" s="5">
        <v>1392062000000</v>
      </c>
      <c r="AA93" s="2">
        <v>692412000000</v>
      </c>
    </row>
    <row r="94" spans="2:27" ht="15.5" x14ac:dyDescent="0.35">
      <c r="C94" t="s">
        <v>92</v>
      </c>
      <c r="D94" s="5">
        <v>403021000000</v>
      </c>
      <c r="E94" s="5">
        <v>267428000000</v>
      </c>
      <c r="F94" s="5">
        <v>-237202000000</v>
      </c>
      <c r="G94" s="5">
        <v>-421279000000</v>
      </c>
      <c r="I94" s="5">
        <v>-237202000000</v>
      </c>
      <c r="J94" s="5">
        <v>-311708000000</v>
      </c>
      <c r="K94" s="5">
        <v>70554000000</v>
      </c>
      <c r="L94" s="5">
        <v>607316000000</v>
      </c>
      <c r="M94" s="5">
        <v>395884000000</v>
      </c>
      <c r="N94" s="5">
        <v>285525000000</v>
      </c>
      <c r="O94" s="5">
        <v>237070000000</v>
      </c>
      <c r="P94" s="5">
        <v>20730000000</v>
      </c>
      <c r="Q94" s="5">
        <v>195860000000</v>
      </c>
      <c r="R94" s="5">
        <v>15921000000</v>
      </c>
      <c r="S94" s="5">
        <v>36232000000</v>
      </c>
      <c r="T94" s="5">
        <v>34125000000</v>
      </c>
      <c r="U94" s="5">
        <v>39556000000</v>
      </c>
      <c r="V94" s="5">
        <v>8101000000</v>
      </c>
      <c r="W94" s="5">
        <v>20236000000</v>
      </c>
      <c r="X94" s="5">
        <v>21898000000</v>
      </c>
      <c r="Y94" s="5">
        <v>27580000000</v>
      </c>
    </row>
    <row r="95" spans="2:27" ht="15.5" x14ac:dyDescent="0.35">
      <c r="C95" t="s">
        <v>121</v>
      </c>
      <c r="D95" s="5">
        <v>57964365000000</v>
      </c>
      <c r="E95" s="5">
        <v>54915435000000</v>
      </c>
      <c r="F95" s="5">
        <v>51153716000000</v>
      </c>
      <c r="G95" s="5">
        <v>48996747000000</v>
      </c>
      <c r="I95" s="5">
        <v>51153716000000</v>
      </c>
      <c r="J95" s="5">
        <v>44667549000000</v>
      </c>
      <c r="K95" s="5">
        <v>36773465000000</v>
      </c>
      <c r="L95" s="5">
        <v>31070365000000</v>
      </c>
      <c r="M95" s="5">
        <v>33997637000000</v>
      </c>
      <c r="N95" s="5">
        <v>20716223000000</v>
      </c>
      <c r="O95" s="5">
        <v>16624925000000</v>
      </c>
      <c r="P95" s="5">
        <v>14121568000000</v>
      </c>
      <c r="Q95" s="5">
        <v>16579331000000</v>
      </c>
      <c r="R95" s="5">
        <v>15571362000000</v>
      </c>
      <c r="S95" s="5">
        <v>13961500000000</v>
      </c>
      <c r="T95" s="5">
        <v>13603527000000</v>
      </c>
      <c r="U95" s="5">
        <v>11321715000000</v>
      </c>
      <c r="V95" s="5">
        <v>9888440000000</v>
      </c>
      <c r="W95" s="5">
        <v>8580311000000</v>
      </c>
      <c r="X95" s="5">
        <v>7017835000000</v>
      </c>
      <c r="Y95" s="5">
        <v>3800617000000</v>
      </c>
      <c r="Z95" s="5">
        <v>3647087000000</v>
      </c>
      <c r="AA95" s="2">
        <v>2318487000000</v>
      </c>
    </row>
    <row r="96" spans="2:27" ht="15.5" x14ac:dyDescent="0.35">
      <c r="C96" t="s">
        <v>122</v>
      </c>
    </row>
    <row r="97" spans="3:27" ht="15.5" x14ac:dyDescent="0.35">
      <c r="C97" t="s">
        <v>125</v>
      </c>
      <c r="D97" s="5">
        <v>304763000000</v>
      </c>
      <c r="E97" s="5">
        <v>263705000000</v>
      </c>
      <c r="F97" s="5">
        <v>258776000000</v>
      </c>
      <c r="G97" s="5">
        <v>287956000000</v>
      </c>
      <c r="I97" s="5">
        <v>258776000000</v>
      </c>
      <c r="J97" s="5">
        <v>269713000000</v>
      </c>
      <c r="K97" s="5">
        <v>319549000000</v>
      </c>
      <c r="L97" s="5">
        <v>271766000000</v>
      </c>
      <c r="M97" s="5">
        <v>427117000000</v>
      </c>
      <c r="N97" s="5">
        <v>478140000000</v>
      </c>
      <c r="O97" s="5">
        <v>533188000000</v>
      </c>
      <c r="P97" s="5">
        <v>562770000000</v>
      </c>
      <c r="Q97" s="5">
        <v>612900000000</v>
      </c>
      <c r="R97" s="5">
        <v>663119000000</v>
      </c>
      <c r="S97" s="5">
        <v>587639000000</v>
      </c>
      <c r="T97" s="5">
        <v>350167000000</v>
      </c>
      <c r="U97" s="5">
        <v>231593000000</v>
      </c>
      <c r="V97" s="5">
        <v>162100000000</v>
      </c>
      <c r="W97" s="5">
        <v>119168000000</v>
      </c>
      <c r="X97" s="5">
        <v>96790000000</v>
      </c>
      <c r="Y97" s="5">
        <v>68442000000</v>
      </c>
      <c r="Z97" s="5">
        <v>21648000000</v>
      </c>
      <c r="AA97" s="2">
        <v>15817000000</v>
      </c>
    </row>
    <row r="98" spans="3:27" ht="15.5" x14ac:dyDescent="0.35">
      <c r="C98" t="s">
        <v>126</v>
      </c>
      <c r="D98" s="5">
        <v>17706667000000</v>
      </c>
      <c r="E98" s="5">
        <v>17429036000000</v>
      </c>
      <c r="F98" s="5">
        <v>17327561000000</v>
      </c>
      <c r="G98" s="5">
        <v>16721350000000</v>
      </c>
      <c r="I98" s="5">
        <v>17327561000000</v>
      </c>
      <c r="J98" s="5">
        <v>15266426000000</v>
      </c>
      <c r="K98" s="5">
        <v>14710911000000</v>
      </c>
      <c r="L98" s="5">
        <v>14520941000000</v>
      </c>
      <c r="M98" s="5">
        <v>14175833000000</v>
      </c>
      <c r="N98" s="5">
        <v>13351296000000</v>
      </c>
      <c r="O98" s="5">
        <v>11342412000000</v>
      </c>
      <c r="P98" s="5">
        <v>10741622000000</v>
      </c>
      <c r="Q98" s="5">
        <v>8120254000000</v>
      </c>
      <c r="R98" s="5">
        <v>7114288000000</v>
      </c>
      <c r="S98" s="5">
        <v>6555660000000</v>
      </c>
      <c r="T98" s="5">
        <v>5838843000000</v>
      </c>
      <c r="U98" s="5">
        <v>4844407000000</v>
      </c>
      <c r="V98" s="5">
        <v>3839756000000</v>
      </c>
      <c r="W98" s="5">
        <v>2590036000000</v>
      </c>
      <c r="X98" s="5">
        <v>2304588000000</v>
      </c>
      <c r="Y98" s="5">
        <v>2180441000000</v>
      </c>
      <c r="Z98" s="5">
        <v>2176607000000</v>
      </c>
      <c r="AA98" s="2">
        <v>1541170000000</v>
      </c>
    </row>
    <row r="99" spans="3:27" ht="15.5" x14ac:dyDescent="0.35">
      <c r="C99" t="s">
        <v>128</v>
      </c>
      <c r="D99" s="5">
        <v>54006155000000</v>
      </c>
      <c r="E99" s="5">
        <v>54006155000000</v>
      </c>
      <c r="F99" s="5">
        <v>54006155000000</v>
      </c>
      <c r="G99" s="5">
        <v>54006155000000</v>
      </c>
      <c r="I99" s="5">
        <v>54006155000000</v>
      </c>
      <c r="J99" s="5">
        <v>54006155000000</v>
      </c>
      <c r="K99" s="5">
        <v>54006155000000</v>
      </c>
      <c r="L99" s="5">
        <v>54006155000000</v>
      </c>
      <c r="M99" s="5">
        <v>54006155000000</v>
      </c>
      <c r="N99" s="5">
        <v>54006155000000</v>
      </c>
      <c r="O99" s="5">
        <v>1775839000000</v>
      </c>
      <c r="P99" s="5">
        <v>1775839000000</v>
      </c>
      <c r="Q99" s="5">
        <v>1424030000000</v>
      </c>
      <c r="R99" s="5">
        <v>1424030000000</v>
      </c>
      <c r="S99" s="5">
        <v>1424030000000</v>
      </c>
      <c r="T99" s="5">
        <v>1424030000000</v>
      </c>
      <c r="U99" s="5">
        <v>1424030000000</v>
      </c>
      <c r="V99" s="5">
        <v>1424030000000</v>
      </c>
      <c r="W99" s="5">
        <v>1424030000000</v>
      </c>
      <c r="X99" s="5">
        <v>1424030000000</v>
      </c>
      <c r="Y99" s="5">
        <v>1504164000000</v>
      </c>
      <c r="Z99" s="5">
        <v>2598148000000</v>
      </c>
      <c r="AA99" s="2">
        <v>1986000000</v>
      </c>
    </row>
    <row r="100" spans="3:27" ht="15.5" x14ac:dyDescent="0.35">
      <c r="C100" t="s">
        <v>127</v>
      </c>
      <c r="D100" s="5">
        <v>1112983000000</v>
      </c>
      <c r="E100" s="5">
        <v>1146292000000</v>
      </c>
      <c r="F100" s="5">
        <v>1179602000000</v>
      </c>
      <c r="G100" s="5">
        <v>1212911000000</v>
      </c>
      <c r="I100" s="5">
        <v>1179602000000</v>
      </c>
      <c r="J100" s="5">
        <v>1312840000000</v>
      </c>
      <c r="K100" s="5">
        <v>1446078000000</v>
      </c>
      <c r="L100" s="5">
        <v>1592522000000</v>
      </c>
      <c r="M100" s="5">
        <v>1725760000000</v>
      </c>
      <c r="N100" s="5">
        <v>1858998000000</v>
      </c>
      <c r="O100" s="5">
        <v>2011090000000</v>
      </c>
      <c r="P100" s="5">
        <v>2136679000000</v>
      </c>
      <c r="Q100" s="5">
        <v>1830140000000</v>
      </c>
      <c r="R100" s="5">
        <v>2329997000000</v>
      </c>
      <c r="S100" s="5">
        <v>2628235000000</v>
      </c>
      <c r="T100" s="5">
        <v>2761473000000</v>
      </c>
      <c r="U100" s="5">
        <v>1931957000000</v>
      </c>
      <c r="V100" s="5">
        <v>2065195000000</v>
      </c>
      <c r="W100" s="5">
        <v>2198433000000</v>
      </c>
      <c r="X100" s="5">
        <v>2331671000000</v>
      </c>
      <c r="Y100" s="5">
        <v>2464910000000</v>
      </c>
      <c r="Z100" s="5">
        <v>23329000000</v>
      </c>
      <c r="AA100" s="2">
        <v>16275000000</v>
      </c>
    </row>
    <row r="101" spans="3:27" ht="15.5" x14ac:dyDescent="0.35">
      <c r="C101" t="s">
        <v>129</v>
      </c>
      <c r="D101" s="5">
        <v>86021559000000</v>
      </c>
      <c r="E101" s="5">
        <v>85237615000000</v>
      </c>
      <c r="F101" s="5">
        <v>84390635000000</v>
      </c>
      <c r="G101" s="5">
        <v>83416312000000</v>
      </c>
      <c r="I101" s="5">
        <v>84390635000000</v>
      </c>
      <c r="J101" s="5">
        <v>81373356000000</v>
      </c>
      <c r="K101" s="5">
        <v>82493611000000</v>
      </c>
      <c r="L101" s="5">
        <v>84235171000000</v>
      </c>
      <c r="M101" s="5">
        <v>84068991000000</v>
      </c>
      <c r="N101" s="5">
        <v>82872102000000</v>
      </c>
      <c r="O101" s="5">
        <v>22084389000000</v>
      </c>
      <c r="P101" s="5">
        <v>20245585000000</v>
      </c>
      <c r="Q101" s="5">
        <v>15040183000000</v>
      </c>
      <c r="R101" s="5">
        <v>13330586000000</v>
      </c>
      <c r="S101" s="5">
        <v>12599124000000</v>
      </c>
      <c r="T101" s="5">
        <v>11306684000000</v>
      </c>
      <c r="U101" s="5">
        <v>9945755000000</v>
      </c>
      <c r="V101" s="5">
        <v>7865040000000</v>
      </c>
      <c r="W101" s="5">
        <v>6642546000000</v>
      </c>
      <c r="X101" s="5">
        <v>6343478000000</v>
      </c>
      <c r="Y101" s="5">
        <v>6423276000000</v>
      </c>
      <c r="Z101" s="5">
        <v>6558629000000</v>
      </c>
      <c r="AA101" s="2">
        <v>1698639000000</v>
      </c>
    </row>
    <row r="102" spans="3:27" ht="15.5" x14ac:dyDescent="0.35">
      <c r="C102" t="s">
        <v>130</v>
      </c>
      <c r="D102" s="5">
        <v>143985924000000</v>
      </c>
      <c r="E102" s="5">
        <v>140153050000000</v>
      </c>
      <c r="F102" s="5">
        <v>135544351000000</v>
      </c>
      <c r="G102" s="5">
        <v>132413059000000</v>
      </c>
      <c r="I102" s="5">
        <v>135544351000000</v>
      </c>
      <c r="J102" s="5">
        <v>126040905000000</v>
      </c>
      <c r="K102" s="5">
        <v>119267076000000</v>
      </c>
      <c r="L102" s="5">
        <v>115305536000000</v>
      </c>
      <c r="M102" s="5">
        <v>118066628000000</v>
      </c>
      <c r="N102" s="5">
        <v>103588325000000</v>
      </c>
      <c r="O102" s="5">
        <v>38709314000000</v>
      </c>
      <c r="P102" s="5">
        <v>34367153000000</v>
      </c>
      <c r="Q102" s="5">
        <v>31619514000000</v>
      </c>
      <c r="R102" s="5">
        <v>28901948000000</v>
      </c>
      <c r="S102" s="5">
        <v>26560624000000</v>
      </c>
      <c r="T102" s="5">
        <v>24910211000000</v>
      </c>
      <c r="U102" s="5">
        <v>21267470000000</v>
      </c>
      <c r="V102" s="5">
        <v>17753480000000</v>
      </c>
      <c r="W102" s="5">
        <v>15222857000000</v>
      </c>
      <c r="X102" s="5">
        <v>13361313000000</v>
      </c>
      <c r="Y102" s="5">
        <v>10223893000000</v>
      </c>
      <c r="Z102" s="5">
        <v>10205716000000</v>
      </c>
      <c r="AA102" s="2">
        <v>4017126000000</v>
      </c>
    </row>
    <row r="103" spans="3:27" ht="15.5" x14ac:dyDescent="0.35">
      <c r="C103" t="s">
        <v>131</v>
      </c>
    </row>
    <row r="104" spans="3:27" ht="15.5" x14ac:dyDescent="0.35">
      <c r="C104" t="s">
        <v>132</v>
      </c>
    </row>
    <row r="105" spans="3:27" ht="15.5" x14ac:dyDescent="0.35">
      <c r="C105" t="s">
        <v>133</v>
      </c>
      <c r="D105" s="5">
        <v>16185899000000</v>
      </c>
      <c r="E105" s="5">
        <v>13001403000000</v>
      </c>
      <c r="F105" s="5">
        <v>12316000000000</v>
      </c>
      <c r="G105" s="5">
        <v>11846752000000</v>
      </c>
      <c r="I105" s="5">
        <v>12316000000000</v>
      </c>
      <c r="J105" s="5">
        <v>10924773000000</v>
      </c>
      <c r="K105" s="5">
        <v>10464225000000</v>
      </c>
      <c r="L105" s="5">
        <v>10033935000000</v>
      </c>
      <c r="M105" s="5">
        <v>18896133000000</v>
      </c>
      <c r="N105" s="5">
        <v>9176164000000</v>
      </c>
      <c r="O105" s="5">
        <v>6556359000000</v>
      </c>
      <c r="P105" s="5">
        <v>7235398000000</v>
      </c>
      <c r="Q105" s="5">
        <v>6827588000000</v>
      </c>
      <c r="R105" s="5">
        <v>6469785000000</v>
      </c>
      <c r="S105" s="5">
        <v>6002344000000</v>
      </c>
      <c r="T105" s="5">
        <v>6230997000000</v>
      </c>
      <c r="U105" s="5">
        <v>4696583000000</v>
      </c>
      <c r="V105" s="5">
        <v>3579487000000</v>
      </c>
      <c r="W105" s="5">
        <v>2988540000000</v>
      </c>
      <c r="X105" s="5">
        <v>2701200000000</v>
      </c>
      <c r="Y105" s="5">
        <v>7378449000000</v>
      </c>
      <c r="Z105" s="5">
        <v>6475624000000</v>
      </c>
      <c r="AA105" s="2">
        <v>1618648000000</v>
      </c>
    </row>
    <row r="106" spans="3:27" ht="15.5" x14ac:dyDescent="0.35">
      <c r="C106" t="s">
        <v>271</v>
      </c>
      <c r="D106" s="5">
        <v>431154000000</v>
      </c>
      <c r="E106" s="5">
        <v>489995000000</v>
      </c>
      <c r="F106" s="5">
        <v>576929000000</v>
      </c>
      <c r="G106" s="5">
        <v>499064000000</v>
      </c>
      <c r="I106" s="5">
        <v>576929000000</v>
      </c>
      <c r="J106" s="5">
        <v>185303000000</v>
      </c>
      <c r="K106" s="5">
        <v>112500000000</v>
      </c>
      <c r="L106" s="5">
        <v>825000000000</v>
      </c>
      <c r="M106" s="5">
        <v>515000000000</v>
      </c>
      <c r="N106" s="5">
        <v>512501000000</v>
      </c>
      <c r="O106" s="5">
        <v>458108000000</v>
      </c>
      <c r="P106" s="5">
        <v>862238000000</v>
      </c>
      <c r="Q106" s="5">
        <v>672886000000</v>
      </c>
      <c r="R106" s="5">
        <v>375000000000</v>
      </c>
      <c r="S106" s="5">
        <v>719035000000</v>
      </c>
      <c r="T106" s="5">
        <v>804684000000</v>
      </c>
      <c r="U106" s="5">
        <v>557484000000</v>
      </c>
      <c r="V106" s="5">
        <v>400396000000</v>
      </c>
      <c r="W106" s="5">
        <v>417851000000</v>
      </c>
      <c r="X106" s="5">
        <v>405362000000</v>
      </c>
      <c r="Y106" s="5">
        <v>1360000000000</v>
      </c>
      <c r="Z106" s="5">
        <v>262379000000</v>
      </c>
      <c r="AA106" s="2">
        <v>113618000000</v>
      </c>
    </row>
    <row r="107" spans="3:27" ht="15.5" x14ac:dyDescent="0.35">
      <c r="C107" t="s">
        <v>1892</v>
      </c>
      <c r="P107" s="5">
        <v>283657000000</v>
      </c>
      <c r="Q107" s="5">
        <v>476358000000</v>
      </c>
      <c r="R107" s="5">
        <v>188196000000</v>
      </c>
      <c r="S107" s="5">
        <v>153693000000</v>
      </c>
      <c r="T107" s="5">
        <v>743544000000</v>
      </c>
      <c r="U107" s="5">
        <v>421896000000</v>
      </c>
      <c r="V107" s="5">
        <v>182229000000</v>
      </c>
      <c r="W107" s="5">
        <v>210744000000</v>
      </c>
      <c r="X107" s="5">
        <v>94863000000</v>
      </c>
    </row>
    <row r="108" spans="3:27" ht="15.5" x14ac:dyDescent="0.35">
      <c r="C108" t="s">
        <v>134</v>
      </c>
    </row>
    <row r="109" spans="3:27" ht="15.5" x14ac:dyDescent="0.35">
      <c r="C109" t="s">
        <v>272</v>
      </c>
      <c r="D109" s="5">
        <v>5446275000000</v>
      </c>
      <c r="E109" s="5">
        <v>4378983000000</v>
      </c>
      <c r="F109" s="5">
        <v>4567739000000</v>
      </c>
      <c r="G109" s="5">
        <v>4096815000000</v>
      </c>
      <c r="I109" s="5">
        <v>4567739000000</v>
      </c>
      <c r="J109" s="5">
        <v>4101429000000</v>
      </c>
      <c r="K109" s="5">
        <v>3773969000000</v>
      </c>
      <c r="L109" s="5">
        <v>3702979000000</v>
      </c>
      <c r="M109" s="5">
        <v>3585935000000</v>
      </c>
      <c r="N109" s="5">
        <v>3045111000000</v>
      </c>
      <c r="O109" s="5">
        <v>2635433000000</v>
      </c>
      <c r="P109" s="5">
        <v>2956189000000</v>
      </c>
      <c r="Q109" s="5">
        <v>2904233000000</v>
      </c>
      <c r="R109" s="5">
        <v>2692349000000</v>
      </c>
      <c r="S109" s="5">
        <v>2190692000000</v>
      </c>
      <c r="T109" s="5">
        <v>2292396000000</v>
      </c>
      <c r="U109" s="5">
        <v>2137102000000</v>
      </c>
      <c r="V109" s="5">
        <v>1585180000000</v>
      </c>
      <c r="W109" s="5">
        <v>1274067000000</v>
      </c>
      <c r="X109" s="5">
        <v>1134052000000</v>
      </c>
      <c r="Y109" s="5">
        <v>906928000000</v>
      </c>
      <c r="Z109" s="5">
        <v>1241084000000</v>
      </c>
      <c r="AA109" s="2">
        <v>590735000000</v>
      </c>
    </row>
    <row r="110" spans="3:27" ht="15.5" x14ac:dyDescent="0.35">
      <c r="C110" t="s">
        <v>135</v>
      </c>
    </row>
    <row r="111" spans="3:27" ht="15.5" x14ac:dyDescent="0.35">
      <c r="C111" t="s">
        <v>273</v>
      </c>
      <c r="D111" s="5">
        <v>1112746000000</v>
      </c>
      <c r="E111" s="5">
        <v>1156878000000</v>
      </c>
      <c r="F111" s="5">
        <v>1067113000000</v>
      </c>
      <c r="G111" s="5">
        <v>1177553000000</v>
      </c>
      <c r="I111" s="5">
        <v>1067113000000</v>
      </c>
      <c r="J111" s="5">
        <v>1065835000000</v>
      </c>
      <c r="K111" s="5">
        <v>1177640000000</v>
      </c>
      <c r="L111" s="5">
        <v>1022122000000</v>
      </c>
      <c r="M111" s="5">
        <v>965847000000</v>
      </c>
      <c r="N111" s="5">
        <v>861468000000</v>
      </c>
      <c r="O111" s="5">
        <v>622221000000</v>
      </c>
      <c r="P111" s="5">
        <v>749694000000</v>
      </c>
      <c r="Q111" s="5">
        <v>615110000000</v>
      </c>
      <c r="R111" s="5">
        <v>390765000000</v>
      </c>
      <c r="S111" s="5">
        <v>390261000000</v>
      </c>
      <c r="T111" s="5">
        <v>520888000000</v>
      </c>
      <c r="U111" s="5">
        <v>393500000000</v>
      </c>
      <c r="V111" s="5">
        <v>343190000000</v>
      </c>
      <c r="W111" s="5">
        <v>155321000000</v>
      </c>
      <c r="X111" s="5">
        <v>176341000000</v>
      </c>
      <c r="Y111" s="5">
        <v>194140000000</v>
      </c>
      <c r="Z111" s="5">
        <v>263237000000</v>
      </c>
      <c r="AA111" s="2">
        <v>186660000000</v>
      </c>
    </row>
    <row r="112" spans="3:27" ht="15.5" x14ac:dyDescent="0.35">
      <c r="C112" t="s">
        <v>136</v>
      </c>
      <c r="D112" s="5">
        <v>4343843000000</v>
      </c>
      <c r="E112" s="5">
        <v>4249259000000</v>
      </c>
      <c r="F112" s="5">
        <v>3946786000000</v>
      </c>
      <c r="G112" s="5">
        <v>3658247000000</v>
      </c>
      <c r="I112" s="5">
        <v>3946786000000</v>
      </c>
      <c r="J112" s="5">
        <v>3244707000000</v>
      </c>
      <c r="K112" s="5">
        <v>2956038000000</v>
      </c>
      <c r="L112" s="5">
        <v>2498512000000</v>
      </c>
      <c r="M112" s="5">
        <v>2583651000000</v>
      </c>
      <c r="N112" s="5">
        <v>2259852000000</v>
      </c>
      <c r="O112" s="5">
        <v>1841517000000</v>
      </c>
      <c r="P112" s="5">
        <v>1701628000000</v>
      </c>
      <c r="Q112" s="5">
        <v>1472210000000</v>
      </c>
      <c r="R112" s="5">
        <v>1731828000000</v>
      </c>
      <c r="S112" s="5">
        <v>1577730000000</v>
      </c>
      <c r="T112" s="5">
        <v>1312020000000</v>
      </c>
      <c r="U112" s="5">
        <v>848674000000</v>
      </c>
      <c r="V112" s="5">
        <v>846929000000</v>
      </c>
      <c r="W112" s="5">
        <v>226251000000</v>
      </c>
      <c r="X112" s="5">
        <v>257411000000</v>
      </c>
      <c r="Y112" s="5">
        <v>244494000000</v>
      </c>
      <c r="Z112" s="5">
        <v>87789000000</v>
      </c>
      <c r="AA112" s="2">
        <v>62797000000</v>
      </c>
    </row>
    <row r="113" spans="3:27" ht="15.5" x14ac:dyDescent="0.35">
      <c r="C113" t="s">
        <v>137</v>
      </c>
      <c r="D113" s="5">
        <v>826450000000</v>
      </c>
      <c r="E113" s="5">
        <v>1950382000000</v>
      </c>
      <c r="F113" s="5">
        <v>1453231000000</v>
      </c>
      <c r="G113" s="5">
        <v>1423307000000</v>
      </c>
      <c r="I113" s="5">
        <v>1453231000000</v>
      </c>
      <c r="J113" s="5">
        <v>1401567000000</v>
      </c>
      <c r="K113" s="5">
        <v>1553474000000</v>
      </c>
      <c r="L113" s="5">
        <v>1054050000000</v>
      </c>
      <c r="M113" s="5">
        <v>1198249000000</v>
      </c>
      <c r="N113" s="5">
        <v>1796428000000</v>
      </c>
      <c r="O113" s="5">
        <v>545825000000</v>
      </c>
      <c r="P113" s="5">
        <v>204886000000</v>
      </c>
      <c r="Q113" s="5">
        <v>212476000000</v>
      </c>
      <c r="R113" s="5">
        <v>288397000000</v>
      </c>
      <c r="S113" s="5">
        <v>235593000000</v>
      </c>
      <c r="T113" s="5">
        <v>131117000000</v>
      </c>
      <c r="U113" s="5">
        <v>61339000000</v>
      </c>
      <c r="V113" s="5">
        <v>85766000000</v>
      </c>
    </row>
    <row r="114" spans="3:27" ht="15.5" x14ac:dyDescent="0.35">
      <c r="C114" t="s">
        <v>140</v>
      </c>
    </row>
    <row r="115" spans="3:27" ht="15.5" x14ac:dyDescent="0.35">
      <c r="C115" t="s">
        <v>141</v>
      </c>
      <c r="D115" s="5">
        <v>401725000000</v>
      </c>
      <c r="E115" s="5">
        <v>433223000000</v>
      </c>
      <c r="F115" s="5">
        <v>468108000000</v>
      </c>
      <c r="G115" s="5">
        <v>406811000000</v>
      </c>
      <c r="I115" s="5">
        <v>468108000000</v>
      </c>
      <c r="J115" s="5">
        <v>662989000000</v>
      </c>
      <c r="K115" s="5">
        <v>1059350000000</v>
      </c>
      <c r="L115" s="5">
        <v>1548641000000</v>
      </c>
      <c r="M115" s="5">
        <v>1779157000000</v>
      </c>
      <c r="N115" s="5">
        <v>30772817000000</v>
      </c>
      <c r="O115" s="5">
        <v>1694785000000</v>
      </c>
      <c r="P115" s="5">
        <v>667099000000</v>
      </c>
      <c r="Q115" s="5">
        <v>954545000000</v>
      </c>
      <c r="R115" s="5">
        <v>872033000000</v>
      </c>
      <c r="S115" s="5">
        <v>1416104000000</v>
      </c>
      <c r="T115" s="5">
        <v>1563768000000</v>
      </c>
      <c r="U115" s="5">
        <v>1346781000000</v>
      </c>
      <c r="V115" s="5">
        <v>602833000000</v>
      </c>
      <c r="W115" s="5">
        <v>111932000000</v>
      </c>
      <c r="X115" s="5">
        <v>4958000000</v>
      </c>
      <c r="Y115" s="5">
        <v>31200000000</v>
      </c>
      <c r="Z115" s="5">
        <v>55738000000</v>
      </c>
    </row>
    <row r="116" spans="3:27" ht="15.5" x14ac:dyDescent="0.35">
      <c r="C116" t="s">
        <v>758</v>
      </c>
      <c r="Q116" s="5">
        <v>2377000000</v>
      </c>
      <c r="R116" s="5">
        <v>4603000000</v>
      </c>
      <c r="S116" s="5">
        <v>15466000000</v>
      </c>
      <c r="T116" s="5">
        <v>25914000000</v>
      </c>
      <c r="U116" s="5">
        <v>36511000000</v>
      </c>
      <c r="V116" s="5">
        <v>37780000000</v>
      </c>
      <c r="W116" s="5">
        <v>33575000000</v>
      </c>
      <c r="X116" s="5">
        <v>9819000000</v>
      </c>
      <c r="Y116" s="5">
        <v>10433000000</v>
      </c>
      <c r="Z116" s="5">
        <v>7103000000</v>
      </c>
    </row>
    <row r="117" spans="3:27" ht="15.5" x14ac:dyDescent="0.35">
      <c r="C117" t="s">
        <v>144</v>
      </c>
      <c r="D117" s="5">
        <v>275369000000</v>
      </c>
      <c r="E117" s="5">
        <v>322813000000</v>
      </c>
      <c r="F117" s="5">
        <v>304645000000</v>
      </c>
      <c r="G117" s="5">
        <v>469650000000</v>
      </c>
      <c r="I117" s="5">
        <v>304645000000</v>
      </c>
      <c r="J117" s="5">
        <v>428665000000</v>
      </c>
      <c r="K117" s="5">
        <v>570172000000</v>
      </c>
      <c r="L117" s="5">
        <v>567718000000</v>
      </c>
      <c r="M117" s="5">
        <v>392065000000</v>
      </c>
      <c r="N117" s="5">
        <v>304001000000</v>
      </c>
      <c r="O117" s="5">
        <v>196001000000</v>
      </c>
      <c r="P117" s="5">
        <v>247552000000</v>
      </c>
      <c r="Q117" s="5">
        <v>250875000000</v>
      </c>
      <c r="R117" s="5">
        <v>605073000000</v>
      </c>
      <c r="S117" s="5">
        <v>564747000000</v>
      </c>
      <c r="T117" s="5">
        <v>268027000000</v>
      </c>
      <c r="U117" s="5">
        <v>157370000000</v>
      </c>
      <c r="V117" s="5">
        <v>39745000000</v>
      </c>
      <c r="W117" s="5">
        <v>6259000000</v>
      </c>
      <c r="X117" s="5">
        <v>11339000000</v>
      </c>
      <c r="Y117" s="5">
        <v>22688000000</v>
      </c>
      <c r="Z117" s="5">
        <v>32569000000</v>
      </c>
    </row>
    <row r="118" spans="3:27" ht="15.5" x14ac:dyDescent="0.35">
      <c r="C118" t="s">
        <v>145</v>
      </c>
      <c r="D118" s="5">
        <v>52527389000000</v>
      </c>
      <c r="E118" s="5">
        <v>50131529000000</v>
      </c>
      <c r="F118" s="5">
        <v>49545347000000</v>
      </c>
      <c r="G118" s="5">
        <v>49211817000000</v>
      </c>
      <c r="I118" s="5">
        <v>49545347000000</v>
      </c>
      <c r="J118" s="5">
        <v>48072247000000</v>
      </c>
      <c r="K118" s="5">
        <v>46698818000000</v>
      </c>
      <c r="L118" s="5">
        <v>47798594000000</v>
      </c>
      <c r="M118" s="5">
        <v>44446632000000</v>
      </c>
      <c r="N118" s="5">
        <v>44094108000000</v>
      </c>
      <c r="O118" s="5">
        <v>5481851000000</v>
      </c>
      <c r="P118" s="5">
        <v>4424605000000</v>
      </c>
      <c r="Q118" s="5">
        <v>4467596000000</v>
      </c>
      <c r="R118" s="5">
        <v>3931340000000</v>
      </c>
      <c r="S118" s="5">
        <v>4171369000000</v>
      </c>
      <c r="T118" s="5">
        <v>3639267000000</v>
      </c>
      <c r="U118" s="5">
        <v>3305156000000</v>
      </c>
      <c r="V118" s="5">
        <v>2187195000000</v>
      </c>
      <c r="W118" s="5">
        <v>1524544000000</v>
      </c>
      <c r="X118" s="5">
        <v>1297932000000</v>
      </c>
      <c r="Y118" s="5">
        <v>1220704000000</v>
      </c>
      <c r="Z118" s="5">
        <v>1205161000000</v>
      </c>
      <c r="AA118" s="2">
        <v>339343000000</v>
      </c>
    </row>
    <row r="119" spans="3:27" ht="15.5" x14ac:dyDescent="0.35">
      <c r="C119" t="s">
        <v>146</v>
      </c>
      <c r="D119" s="5">
        <v>52527389000000</v>
      </c>
      <c r="E119" s="5">
        <v>50131529000000</v>
      </c>
      <c r="F119" s="5">
        <v>49545347000000</v>
      </c>
      <c r="G119" s="5">
        <v>49211817000000</v>
      </c>
      <c r="I119" s="5">
        <v>49545347000000</v>
      </c>
      <c r="J119" s="5">
        <v>48072247000000</v>
      </c>
      <c r="K119" s="5">
        <v>46698818000000</v>
      </c>
      <c r="L119" s="5">
        <v>47798594000000</v>
      </c>
      <c r="M119" s="5">
        <v>44446632000000</v>
      </c>
      <c r="N119" s="5">
        <v>44094108000000</v>
      </c>
      <c r="O119" s="5">
        <v>5481851000000</v>
      </c>
      <c r="P119" s="5">
        <v>4424605000000</v>
      </c>
      <c r="Q119" s="5">
        <v>4467596000000</v>
      </c>
      <c r="R119" s="5">
        <v>3931340000000</v>
      </c>
      <c r="S119" s="5">
        <v>4171369000000</v>
      </c>
      <c r="T119" s="5">
        <v>3639267000000</v>
      </c>
      <c r="U119" s="5">
        <v>3305156000000</v>
      </c>
      <c r="V119" s="5">
        <v>2187195000000</v>
      </c>
      <c r="W119" s="5">
        <v>1524544000000</v>
      </c>
      <c r="X119" s="5">
        <v>1297932000000</v>
      </c>
      <c r="Y119" s="5">
        <v>1220704000000</v>
      </c>
      <c r="Z119" s="5">
        <v>1205161000000</v>
      </c>
      <c r="AA119" s="2">
        <v>339343000000</v>
      </c>
    </row>
    <row r="120" spans="3:27" ht="15.5" x14ac:dyDescent="0.35">
      <c r="C120" t="s">
        <v>150</v>
      </c>
    </row>
    <row r="121" spans="3:27" ht="15.5" x14ac:dyDescent="0.35">
      <c r="C121" t="s">
        <v>274</v>
      </c>
      <c r="D121" s="5">
        <v>48900087000000</v>
      </c>
      <c r="E121" s="5">
        <v>46521660000000</v>
      </c>
      <c r="F121" s="5">
        <v>45936280000000</v>
      </c>
      <c r="G121" s="5">
        <v>45650695000000</v>
      </c>
      <c r="I121" s="5">
        <v>45936280000000</v>
      </c>
      <c r="J121" s="5">
        <v>44211216000000</v>
      </c>
      <c r="K121" s="5">
        <v>42125127000000</v>
      </c>
      <c r="L121" s="5">
        <v>42967686000000</v>
      </c>
      <c r="M121" s="5">
        <v>38951532000000</v>
      </c>
    </row>
    <row r="122" spans="3:27" ht="15.5" x14ac:dyDescent="0.35">
      <c r="C122" t="s">
        <v>151</v>
      </c>
      <c r="D122" s="5">
        <v>49465168000000</v>
      </c>
      <c r="E122" s="5">
        <v>47107993000000</v>
      </c>
      <c r="F122" s="5">
        <v>46549953000000</v>
      </c>
      <c r="G122" s="5">
        <v>46207750000000</v>
      </c>
      <c r="I122" s="5">
        <v>46549953000000</v>
      </c>
      <c r="J122" s="5">
        <v>45010684000000</v>
      </c>
      <c r="K122" s="5">
        <v>43307660000000</v>
      </c>
      <c r="L122" s="5">
        <v>44613333000000</v>
      </c>
      <c r="M122" s="5">
        <v>40845395000000</v>
      </c>
      <c r="N122" s="5">
        <v>30907864000000</v>
      </c>
      <c r="O122" s="5">
        <v>1702075000000</v>
      </c>
      <c r="P122" s="5">
        <v>851739000000</v>
      </c>
      <c r="Q122" s="5">
        <v>956922000000</v>
      </c>
      <c r="R122" s="5">
        <v>876636000000</v>
      </c>
      <c r="S122" s="5">
        <v>1431570000000</v>
      </c>
      <c r="T122" s="5">
        <v>1589682000000</v>
      </c>
      <c r="U122" s="5">
        <v>1383292000000</v>
      </c>
      <c r="V122" s="5">
        <v>640613000000</v>
      </c>
      <c r="W122" s="5">
        <v>145507000000</v>
      </c>
      <c r="X122" s="5">
        <v>14777000000</v>
      </c>
      <c r="Y122" s="5">
        <v>41633000000</v>
      </c>
      <c r="Z122" s="5">
        <v>62841000000</v>
      </c>
    </row>
    <row r="123" spans="3:27" ht="15.5" x14ac:dyDescent="0.35">
      <c r="C123" t="s">
        <v>152</v>
      </c>
      <c r="D123" s="5">
        <v>368088000000</v>
      </c>
      <c r="E123" s="5">
        <v>363354000000</v>
      </c>
      <c r="F123" s="5">
        <v>366207000000</v>
      </c>
      <c r="G123" s="5">
        <v>342456000000</v>
      </c>
      <c r="I123" s="5">
        <v>366207000000</v>
      </c>
      <c r="J123" s="5">
        <v>331571000000</v>
      </c>
      <c r="K123" s="5">
        <v>329284000000</v>
      </c>
      <c r="L123" s="5">
        <v>326258000000</v>
      </c>
      <c r="M123" s="5">
        <v>320460000000</v>
      </c>
      <c r="N123" s="5">
        <v>269843000000</v>
      </c>
      <c r="O123" s="5">
        <v>364894000000</v>
      </c>
      <c r="P123" s="5">
        <v>379900000000</v>
      </c>
      <c r="Q123" s="5">
        <v>385520000000</v>
      </c>
      <c r="R123" s="5">
        <v>412144000000</v>
      </c>
      <c r="S123" s="5">
        <v>443119000000</v>
      </c>
      <c r="T123" s="5">
        <v>482742000000</v>
      </c>
      <c r="U123" s="5">
        <v>498504000000</v>
      </c>
      <c r="V123" s="5">
        <v>530291000000</v>
      </c>
      <c r="W123" s="5">
        <v>563433000000</v>
      </c>
      <c r="X123" s="5">
        <v>598820000000</v>
      </c>
      <c r="Y123" s="5">
        <v>637571000000</v>
      </c>
      <c r="Z123" s="5">
        <v>721415000000</v>
      </c>
      <c r="AA123" s="2">
        <v>60892000000</v>
      </c>
    </row>
    <row r="124" spans="3:27" ht="15.5" x14ac:dyDescent="0.35">
      <c r="C124" t="s">
        <v>154</v>
      </c>
      <c r="D124" s="5">
        <v>68713288000000</v>
      </c>
      <c r="E124" s="5">
        <v>63132932000000</v>
      </c>
      <c r="F124" s="5">
        <v>61861347000000</v>
      </c>
      <c r="G124" s="5">
        <v>61058569000000</v>
      </c>
      <c r="I124" s="5">
        <v>61861347000000</v>
      </c>
      <c r="J124" s="5">
        <v>58997020000000</v>
      </c>
      <c r="K124" s="5">
        <v>57163043000000</v>
      </c>
      <c r="L124" s="5">
        <v>57832529000000</v>
      </c>
      <c r="M124" s="5">
        <v>63342765000000</v>
      </c>
      <c r="N124" s="5">
        <v>53270272000000</v>
      </c>
      <c r="O124" s="5">
        <v>12038210000000</v>
      </c>
      <c r="P124" s="5">
        <v>11660003000000</v>
      </c>
      <c r="Q124" s="5">
        <v>11295184000000</v>
      </c>
      <c r="R124" s="5">
        <v>10401125000000</v>
      </c>
      <c r="S124" s="5">
        <v>10173713000000</v>
      </c>
      <c r="T124" s="5">
        <v>9870264000000</v>
      </c>
      <c r="U124" s="5">
        <v>8001739000000</v>
      </c>
      <c r="V124" s="5">
        <v>5766682000000</v>
      </c>
      <c r="W124" s="5">
        <v>4513084000000</v>
      </c>
      <c r="X124" s="5">
        <v>3999132000000</v>
      </c>
      <c r="Y124" s="5">
        <v>8599153000000</v>
      </c>
      <c r="Z124" s="5">
        <v>7680785000000</v>
      </c>
      <c r="AA124" s="2">
        <v>1957991000000</v>
      </c>
    </row>
    <row r="125" spans="3:27" ht="15.5" x14ac:dyDescent="0.35">
      <c r="C125" t="s">
        <v>155</v>
      </c>
    </row>
    <row r="126" spans="3:27" ht="15.5" x14ac:dyDescent="0.35">
      <c r="C126" t="s">
        <v>156</v>
      </c>
      <c r="D126" s="5">
        <v>583095000000</v>
      </c>
      <c r="E126" s="5">
        <v>583095000000</v>
      </c>
      <c r="F126" s="5">
        <v>583095000000</v>
      </c>
      <c r="G126" s="5">
        <v>583095000000</v>
      </c>
      <c r="I126" s="5">
        <v>583095000000</v>
      </c>
      <c r="J126" s="5">
        <v>583095000000</v>
      </c>
      <c r="K126" s="5">
        <v>583095000000</v>
      </c>
      <c r="L126" s="5">
        <v>583095000000</v>
      </c>
      <c r="M126" s="5">
        <v>583095000000</v>
      </c>
      <c r="N126" s="5">
        <v>583095000000</v>
      </c>
      <c r="O126" s="5">
        <v>583095000000</v>
      </c>
      <c r="P126" s="5">
        <v>583095000000</v>
      </c>
      <c r="Q126" s="5">
        <v>583095000000</v>
      </c>
      <c r="R126" s="5">
        <v>583095000000</v>
      </c>
      <c r="S126" s="5">
        <v>583095000000</v>
      </c>
      <c r="T126" s="5">
        <v>583095000000</v>
      </c>
      <c r="U126" s="5">
        <v>583095000000</v>
      </c>
      <c r="V126" s="5">
        <v>583095000000</v>
      </c>
      <c r="W126" s="5">
        <v>583095000000</v>
      </c>
      <c r="X126" s="5">
        <v>583095000000</v>
      </c>
      <c r="Y126" s="5">
        <v>466476000000</v>
      </c>
    </row>
    <row r="127" spans="3:27" ht="15.5" x14ac:dyDescent="0.35">
      <c r="C127" t="s">
        <v>157</v>
      </c>
      <c r="D127" s="5">
        <v>5985469000000</v>
      </c>
      <c r="E127" s="5">
        <v>5985469000000</v>
      </c>
      <c r="F127" s="5">
        <v>5985469000000</v>
      </c>
      <c r="G127" s="5">
        <v>5985469000000</v>
      </c>
      <c r="I127" s="5">
        <v>5985469000000</v>
      </c>
      <c r="J127" s="5">
        <v>5985469000000</v>
      </c>
      <c r="K127" s="5">
        <v>5985469000000</v>
      </c>
      <c r="L127" s="5">
        <v>5985469000000</v>
      </c>
      <c r="M127" s="5">
        <v>5985469000000</v>
      </c>
      <c r="N127" s="5">
        <v>5985469000000</v>
      </c>
      <c r="O127" s="5">
        <v>5985469000000</v>
      </c>
      <c r="P127" s="5">
        <v>5985469000000</v>
      </c>
      <c r="Q127" s="5">
        <v>5985469000000</v>
      </c>
      <c r="R127" s="5">
        <v>5985469000000</v>
      </c>
      <c r="S127" s="5">
        <v>5985469000000</v>
      </c>
      <c r="T127" s="5">
        <v>5985469000000</v>
      </c>
      <c r="U127" s="5">
        <v>5985469000000</v>
      </c>
      <c r="V127" s="5">
        <v>5985469000000</v>
      </c>
      <c r="W127" s="5">
        <v>5969721000000</v>
      </c>
      <c r="X127" s="5">
        <v>5969721000000</v>
      </c>
      <c r="Z127" s="5">
        <v>2244666000000</v>
      </c>
      <c r="AA127" s="2">
        <v>1892464000000</v>
      </c>
    </row>
    <row r="128" spans="3:27" ht="15.5" x14ac:dyDescent="0.35">
      <c r="C128" t="s">
        <v>158</v>
      </c>
      <c r="D128" s="5">
        <v>45794427000000</v>
      </c>
      <c r="E128" s="5">
        <v>47759229000000</v>
      </c>
      <c r="F128" s="5">
        <v>45188381000000</v>
      </c>
      <c r="G128" s="5">
        <v>43152094000000</v>
      </c>
      <c r="I128" s="5">
        <v>45188381000000</v>
      </c>
      <c r="J128" s="5">
        <v>38960520000000</v>
      </c>
      <c r="K128" s="5">
        <v>34111051000000</v>
      </c>
      <c r="L128" s="5">
        <v>29342631000000</v>
      </c>
      <c r="M128" s="5">
        <v>26917455000000</v>
      </c>
      <c r="N128" s="5">
        <v>22576202000000</v>
      </c>
      <c r="O128" s="5">
        <v>18495204000000</v>
      </c>
      <c r="P128" s="5">
        <v>15029629000000</v>
      </c>
      <c r="Q128" s="5">
        <v>12799244000000</v>
      </c>
      <c r="R128" s="5">
        <v>10979473000000</v>
      </c>
      <c r="S128" s="5">
        <v>8850067000000</v>
      </c>
      <c r="T128" s="5">
        <v>7475019000000</v>
      </c>
      <c r="U128" s="5">
        <v>5978662000000</v>
      </c>
      <c r="V128" s="5">
        <v>4837947000000</v>
      </c>
      <c r="W128" s="5">
        <v>3643786000000</v>
      </c>
      <c r="X128" s="5">
        <v>2344832000000</v>
      </c>
      <c r="Y128" s="5">
        <v>785140000000</v>
      </c>
    </row>
    <row r="129" spans="2:27" ht="15.5" x14ac:dyDescent="0.35">
      <c r="C129" t="s">
        <v>160</v>
      </c>
      <c r="D129" s="5">
        <v>45714427000000</v>
      </c>
      <c r="E129" s="5">
        <v>47684229000000</v>
      </c>
      <c r="F129" s="5">
        <v>45113381000000</v>
      </c>
      <c r="G129" s="5">
        <v>43077094000000</v>
      </c>
      <c r="I129" s="5">
        <v>45113381000000</v>
      </c>
      <c r="J129" s="5">
        <v>38890520000000</v>
      </c>
      <c r="K129" s="5">
        <v>34046051000000</v>
      </c>
      <c r="L129" s="5">
        <v>29282631000000</v>
      </c>
      <c r="M129" s="5">
        <v>26862455000000</v>
      </c>
      <c r="N129" s="5">
        <v>22526202000000</v>
      </c>
      <c r="O129" s="5">
        <v>18450204000000</v>
      </c>
      <c r="P129" s="5">
        <v>14989629000000</v>
      </c>
      <c r="Q129" s="5">
        <v>12764244000000</v>
      </c>
      <c r="R129" s="5">
        <v>10949473000000</v>
      </c>
      <c r="S129" s="5">
        <v>8825067000000</v>
      </c>
      <c r="T129" s="5">
        <v>7455019000000</v>
      </c>
      <c r="U129" s="5">
        <v>5963662000000</v>
      </c>
      <c r="V129" s="5">
        <v>4827947000000</v>
      </c>
      <c r="W129" s="5">
        <v>3638786000000</v>
      </c>
    </row>
    <row r="130" spans="2:27" ht="15.5" x14ac:dyDescent="0.35">
      <c r="C130" t="s">
        <v>159</v>
      </c>
      <c r="W130" s="5">
        <v>5000000000</v>
      </c>
    </row>
    <row r="131" spans="2:27" ht="15.5" x14ac:dyDescent="0.35">
      <c r="C131" t="s">
        <v>161</v>
      </c>
      <c r="D131" s="5">
        <v>45794427000000</v>
      </c>
      <c r="E131" s="5">
        <v>47759229000000</v>
      </c>
      <c r="F131" s="5">
        <v>45188381000000</v>
      </c>
      <c r="G131" s="5">
        <v>43152094000000</v>
      </c>
      <c r="I131" s="5">
        <v>45188381000000</v>
      </c>
      <c r="J131" s="5">
        <v>38960520000000</v>
      </c>
      <c r="K131" s="5">
        <v>34111051000000</v>
      </c>
      <c r="L131" s="5">
        <v>29342631000000</v>
      </c>
      <c r="M131" s="5">
        <v>26917455000000</v>
      </c>
      <c r="N131" s="5">
        <v>22576202000000</v>
      </c>
      <c r="O131" s="5">
        <v>18495204000000</v>
      </c>
      <c r="P131" s="5">
        <v>15029629000000</v>
      </c>
      <c r="Q131" s="5">
        <v>12799244000000</v>
      </c>
      <c r="R131" s="5">
        <v>10979473000000</v>
      </c>
      <c r="S131" s="5">
        <v>8850067000000</v>
      </c>
      <c r="T131" s="5">
        <v>7475019000000</v>
      </c>
      <c r="U131" s="5">
        <v>5978662000000</v>
      </c>
      <c r="V131" s="5">
        <v>4837947000000</v>
      </c>
      <c r="W131" s="5">
        <v>3643786000000</v>
      </c>
      <c r="X131" s="5">
        <v>2344832000000</v>
      </c>
      <c r="Y131" s="5">
        <v>785140000000</v>
      </c>
    </row>
    <row r="132" spans="2:27" ht="15.5" x14ac:dyDescent="0.35">
      <c r="C132" t="s">
        <v>162</v>
      </c>
      <c r="D132" s="5">
        <v>22506624000000</v>
      </c>
      <c r="E132" s="5">
        <v>22424897000000</v>
      </c>
      <c r="F132" s="5">
        <v>22163261000000</v>
      </c>
      <c r="G132" s="5">
        <v>22055111000000</v>
      </c>
      <c r="I132" s="5">
        <v>22163261000000</v>
      </c>
      <c r="J132" s="5">
        <v>21826509000000</v>
      </c>
      <c r="K132" s="5">
        <v>21353864000000</v>
      </c>
      <c r="L132" s="5">
        <v>20954496000000</v>
      </c>
      <c r="M132" s="5">
        <v>20841960000000</v>
      </c>
      <c r="N132" s="5">
        <v>20887762000000</v>
      </c>
      <c r="O132" s="5">
        <v>1370266000000</v>
      </c>
      <c r="P132" s="5">
        <v>1088227000000</v>
      </c>
      <c r="Q132" s="5">
        <v>760662000000</v>
      </c>
      <c r="R132" s="5">
        <v>936865000000</v>
      </c>
      <c r="S132" s="5">
        <v>932048000000</v>
      </c>
      <c r="T132" s="5">
        <v>962239000000</v>
      </c>
      <c r="U132" s="5">
        <v>678949000000</v>
      </c>
      <c r="V132" s="5">
        <v>572186000000</v>
      </c>
      <c r="W132" s="5">
        <v>492935000000</v>
      </c>
      <c r="X132" s="5">
        <v>442635000000</v>
      </c>
      <c r="Y132" s="5">
        <v>345544000000</v>
      </c>
      <c r="Z132" s="5">
        <v>280265000000</v>
      </c>
      <c r="AA132" s="2">
        <v>166671000000</v>
      </c>
    </row>
    <row r="133" spans="2:27" ht="15.5" x14ac:dyDescent="0.35">
      <c r="C133" t="s">
        <v>10</v>
      </c>
      <c r="D133" s="5">
        <v>75272636000000</v>
      </c>
      <c r="E133" s="5">
        <v>77020118000000</v>
      </c>
      <c r="F133" s="5">
        <v>73683004000000</v>
      </c>
      <c r="G133" s="5">
        <v>71354490000000</v>
      </c>
      <c r="I133" s="5">
        <v>73683004000000</v>
      </c>
      <c r="J133" s="5">
        <v>67043885000000</v>
      </c>
      <c r="K133" s="5">
        <v>62104033000000</v>
      </c>
      <c r="L133" s="5">
        <v>57473007000000</v>
      </c>
      <c r="M133" s="5">
        <v>54723863000000</v>
      </c>
      <c r="N133" s="5">
        <v>50318053000000</v>
      </c>
      <c r="O133" s="5">
        <v>26671104000000</v>
      </c>
      <c r="P133" s="5">
        <v>22707150000000</v>
      </c>
      <c r="Q133" s="5">
        <v>20324330000000</v>
      </c>
      <c r="R133" s="5">
        <v>18500823000000</v>
      </c>
      <c r="S133" s="5">
        <v>16386911000000</v>
      </c>
      <c r="T133" s="5">
        <v>15039947000000</v>
      </c>
      <c r="U133" s="5">
        <v>13265731000000</v>
      </c>
      <c r="V133" s="5">
        <v>11986798000000</v>
      </c>
      <c r="W133" s="5">
        <v>10709773000000</v>
      </c>
      <c r="X133" s="5">
        <v>9362181000000</v>
      </c>
      <c r="Y133" s="5">
        <v>1624740000000</v>
      </c>
      <c r="Z133" s="5">
        <v>2524931000000</v>
      </c>
      <c r="AA133" s="2">
        <v>2059135000000</v>
      </c>
    </row>
    <row r="134" spans="2:27" ht="15.5" x14ac:dyDescent="0.35">
      <c r="C134" t="s">
        <v>163</v>
      </c>
      <c r="D134" s="5">
        <v>143985924000000</v>
      </c>
      <c r="E134" s="5">
        <v>140153050000000</v>
      </c>
      <c r="F134" s="5">
        <v>135544351000000</v>
      </c>
      <c r="G134" s="5">
        <v>132413059000000</v>
      </c>
      <c r="I134" s="5">
        <v>135544351000000</v>
      </c>
      <c r="J134" s="5">
        <v>126040905000000</v>
      </c>
      <c r="K134" s="5">
        <v>119267076000000</v>
      </c>
      <c r="L134" s="5">
        <v>115305536000000</v>
      </c>
      <c r="M134" s="5">
        <v>118066628000000</v>
      </c>
      <c r="N134" s="5">
        <v>103588325000000</v>
      </c>
      <c r="O134" s="5">
        <v>38709314000000</v>
      </c>
      <c r="P134" s="5">
        <v>34367153000000</v>
      </c>
      <c r="Q134" s="5">
        <v>31619514000000</v>
      </c>
      <c r="R134" s="5">
        <v>28901948000000</v>
      </c>
      <c r="S134" s="5">
        <v>26560624000000</v>
      </c>
      <c r="T134" s="5">
        <v>24910211000000</v>
      </c>
      <c r="U134" s="5">
        <v>21267470000000</v>
      </c>
      <c r="V134" s="5">
        <v>17753480000000</v>
      </c>
      <c r="W134" s="5">
        <v>15222857000000</v>
      </c>
      <c r="X134" s="5">
        <v>13361313000000</v>
      </c>
      <c r="Y134" s="5">
        <v>10223893000000</v>
      </c>
      <c r="Z134" s="5">
        <v>10205716000000</v>
      </c>
      <c r="AA134" s="2">
        <v>4017126000000</v>
      </c>
    </row>
    <row r="135" spans="2:27" ht="15.5" x14ac:dyDescent="0.35">
      <c r="C135" t="s">
        <v>164</v>
      </c>
      <c r="D135" s="5">
        <v>11661908000</v>
      </c>
      <c r="E135" s="5">
        <v>11661908000</v>
      </c>
      <c r="F135" s="5">
        <v>11661908000</v>
      </c>
      <c r="G135" s="5">
        <v>11661908000</v>
      </c>
      <c r="I135" s="5">
        <v>11661908000</v>
      </c>
      <c r="J135" s="5">
        <v>11661908000</v>
      </c>
      <c r="K135" s="5">
        <v>11661908000</v>
      </c>
      <c r="L135" s="5">
        <v>11661908000</v>
      </c>
      <c r="M135" s="5">
        <v>11661908000</v>
      </c>
      <c r="N135" s="5">
        <v>11661908000</v>
      </c>
      <c r="O135" s="5">
        <v>11661908000</v>
      </c>
      <c r="P135" s="5">
        <v>11661908000</v>
      </c>
      <c r="Q135" s="5">
        <v>11661908000</v>
      </c>
      <c r="R135" s="5">
        <v>11661908000</v>
      </c>
      <c r="S135" s="5">
        <v>5830954000</v>
      </c>
      <c r="T135" s="5">
        <v>5830954000</v>
      </c>
      <c r="U135" s="5">
        <v>5830954000</v>
      </c>
      <c r="V135" s="5">
        <v>5830954000</v>
      </c>
      <c r="W135" s="5">
        <v>5830954000</v>
      </c>
      <c r="X135" s="5">
        <v>5830954000</v>
      </c>
      <c r="Y135" s="5">
        <v>466476178</v>
      </c>
      <c r="Z135" s="5">
        <v>466476178</v>
      </c>
      <c r="AA135" s="2">
        <v>466476178</v>
      </c>
    </row>
    <row r="137" spans="2:27" ht="15.5" x14ac:dyDescent="0.35">
      <c r="B137" t="s">
        <v>165</v>
      </c>
      <c r="C137" t="s">
        <v>166</v>
      </c>
      <c r="D137" s="5">
        <v>3515010000000</v>
      </c>
      <c r="E137" s="5">
        <v>2157806000000</v>
      </c>
      <c r="F137" s="5">
        <v>4938604000000</v>
      </c>
      <c r="G137" s="5">
        <v>2321766000000</v>
      </c>
      <c r="I137" s="5">
        <v>12104427000000</v>
      </c>
      <c r="J137" s="5">
        <v>12454982000000</v>
      </c>
      <c r="K137" s="5">
        <v>12415005000000</v>
      </c>
      <c r="L137" s="5">
        <v>8804494000000</v>
      </c>
      <c r="M137" s="5">
        <v>7989039000000</v>
      </c>
      <c r="N137" s="5">
        <v>9336780000000</v>
      </c>
      <c r="O137" s="5">
        <v>7398161000000</v>
      </c>
      <c r="P137" s="5">
        <v>4653375000000</v>
      </c>
      <c r="Q137" s="5">
        <v>5174368000000</v>
      </c>
      <c r="R137" s="5">
        <v>4584964000000</v>
      </c>
      <c r="S137" s="5">
        <v>3485533000000</v>
      </c>
      <c r="T137" s="5">
        <v>3860843000000</v>
      </c>
      <c r="U137" s="5">
        <v>1993496000000</v>
      </c>
      <c r="V137" s="5">
        <v>3041616000000</v>
      </c>
      <c r="W137" s="5">
        <v>2174427000000</v>
      </c>
      <c r="X137" s="5">
        <v>2247903000000</v>
      </c>
      <c r="Y137" s="5">
        <v>1670202000000</v>
      </c>
      <c r="Z137" s="5">
        <v>373344000000</v>
      </c>
      <c r="AA137" s="2">
        <v>326320000000</v>
      </c>
    </row>
    <row r="138" spans="2:27" ht="15.5" x14ac:dyDescent="0.35">
      <c r="C138" t="s">
        <v>279</v>
      </c>
      <c r="D138" s="5">
        <v>20214228000000</v>
      </c>
      <c r="E138" s="5">
        <v>19841092000000</v>
      </c>
      <c r="F138" s="5">
        <v>20217875000000</v>
      </c>
      <c r="G138" s="5">
        <v>18191955000000</v>
      </c>
      <c r="I138" s="5">
        <v>73857034000000</v>
      </c>
      <c r="J138" s="5">
        <v>71880392000000</v>
      </c>
      <c r="K138" s="5">
        <v>67635562000000</v>
      </c>
      <c r="L138" s="5">
        <v>64788332000000</v>
      </c>
      <c r="M138" s="5">
        <v>55930405000000</v>
      </c>
      <c r="N138" s="5">
        <v>46677538000000</v>
      </c>
      <c r="O138" s="5">
        <v>42564285000000</v>
      </c>
      <c r="P138" s="5">
        <v>38610099000000</v>
      </c>
      <c r="Q138" s="5">
        <v>35613963000000</v>
      </c>
      <c r="R138" s="5">
        <v>34096275000000</v>
      </c>
      <c r="S138" s="5">
        <v>31344307000000</v>
      </c>
      <c r="T138" s="5">
        <v>29878939000000</v>
      </c>
      <c r="U138" s="5">
        <v>24974807000000</v>
      </c>
      <c r="V138" s="5">
        <v>21680531000000</v>
      </c>
      <c r="W138" s="5">
        <v>19060925000000</v>
      </c>
      <c r="X138" s="5">
        <v>17453973000000</v>
      </c>
      <c r="Y138" s="5">
        <v>16464605000000</v>
      </c>
      <c r="Z138" s="5">
        <v>11925472000000</v>
      </c>
      <c r="AA138" s="2">
        <v>9268939000000</v>
      </c>
    </row>
    <row r="139" spans="2:27" ht="15.5" x14ac:dyDescent="0.35">
      <c r="C139" t="s">
        <v>280</v>
      </c>
      <c r="D139" s="5">
        <v>-9917228000000</v>
      </c>
      <c r="E139" s="5">
        <v>-11996820000000</v>
      </c>
      <c r="F139" s="5">
        <v>-9600627000000</v>
      </c>
      <c r="G139" s="5">
        <v>-10370913000000</v>
      </c>
      <c r="I139" s="5">
        <v>-39413077000000</v>
      </c>
      <c r="J139" s="5">
        <v>-37055718000000</v>
      </c>
      <c r="K139" s="5">
        <v>-34510975000000</v>
      </c>
      <c r="L139" s="5">
        <v>-36073157000000</v>
      </c>
      <c r="M139" s="5">
        <v>-29365986000000</v>
      </c>
      <c r="N139" s="5">
        <v>-22971605000000</v>
      </c>
      <c r="O139" s="5">
        <v>-21865155000000</v>
      </c>
      <c r="P139" s="5">
        <v>-21175658000000</v>
      </c>
      <c r="Q139" s="5">
        <v>-19155870000000</v>
      </c>
      <c r="R139" s="5">
        <v>-18847795000000</v>
      </c>
      <c r="S139" s="5">
        <v>-17963327000000</v>
      </c>
      <c r="T139" s="5">
        <v>-16006379000000</v>
      </c>
      <c r="U139" s="5">
        <v>-15713047000000</v>
      </c>
      <c r="V139" s="5">
        <v>-12995336000000</v>
      </c>
      <c r="W139" s="5">
        <v>-11996292000000</v>
      </c>
      <c r="X139" s="5">
        <v>-11671069000000</v>
      </c>
      <c r="Y139" s="5">
        <v>-11542067000000</v>
      </c>
      <c r="Z139" s="5">
        <v>-9166488000000</v>
      </c>
      <c r="AA139" s="2">
        <v>-7131166000000</v>
      </c>
    </row>
    <row r="140" spans="2:27" ht="15.5" x14ac:dyDescent="0.35">
      <c r="C140" t="s">
        <v>1893</v>
      </c>
      <c r="D140" s="5">
        <v>-3088212000000</v>
      </c>
      <c r="E140" s="5">
        <v>-3669350000000</v>
      </c>
      <c r="F140" s="5">
        <v>-2480765000000</v>
      </c>
      <c r="G140" s="5">
        <v>-3318792000000</v>
      </c>
      <c r="I140" s="5">
        <v>-11278747000000</v>
      </c>
      <c r="J140" s="5">
        <v>-11542163000000</v>
      </c>
      <c r="K140" s="5">
        <v>-10304749000000</v>
      </c>
      <c r="L140" s="5">
        <v>-10198787000000</v>
      </c>
      <c r="M140" s="5">
        <v>-8939982000000</v>
      </c>
      <c r="N140" s="5">
        <v>-7714573000000</v>
      </c>
      <c r="O140" s="5">
        <v>-7715899000000</v>
      </c>
      <c r="P140" s="5">
        <v>-7223708000000</v>
      </c>
      <c r="Q140" s="5">
        <v>-6389680000000</v>
      </c>
      <c r="R140" s="5">
        <v>-6268752000000</v>
      </c>
      <c r="S140" s="5">
        <v>-5983687000000</v>
      </c>
      <c r="T140" s="5">
        <v>-6584837000000</v>
      </c>
      <c r="U140" s="5">
        <v>-4309442000000</v>
      </c>
      <c r="V140" s="5">
        <v>-3361251000000</v>
      </c>
      <c r="W140" s="5">
        <v>-2895559000000</v>
      </c>
      <c r="X140" s="5">
        <v>-1784754000000</v>
      </c>
      <c r="Y140" s="5">
        <v>-1602383000000</v>
      </c>
      <c r="Z140" s="5">
        <v>-1270583000000</v>
      </c>
      <c r="AA140" s="2">
        <v>-953793000000</v>
      </c>
    </row>
    <row r="141" spans="2:27" ht="15.5" x14ac:dyDescent="0.35">
      <c r="C141" t="s">
        <v>169</v>
      </c>
      <c r="D141" s="5">
        <v>-1596793000000</v>
      </c>
      <c r="E141" s="5">
        <v>-1872969000000</v>
      </c>
      <c r="F141" s="5">
        <v>-1745513000000</v>
      </c>
      <c r="G141" s="5">
        <v>-1634914000000</v>
      </c>
      <c r="I141" s="5">
        <v>-6863589000000</v>
      </c>
      <c r="J141" s="5">
        <v>-6643133000000</v>
      </c>
      <c r="K141" s="5">
        <v>-6367540000000</v>
      </c>
      <c r="L141" s="5">
        <v>-5676013000000</v>
      </c>
      <c r="M141" s="5">
        <v>-5551151000000</v>
      </c>
      <c r="N141" s="5">
        <v>-4531615000000</v>
      </c>
      <c r="O141" s="5">
        <v>-4224568000000</v>
      </c>
      <c r="P141" s="5">
        <v>-3903605000000</v>
      </c>
      <c r="Q141" s="5">
        <v>-3397254000000</v>
      </c>
      <c r="R141" s="5">
        <v>-3156893000000</v>
      </c>
      <c r="S141" s="5">
        <v>-2963777000000</v>
      </c>
      <c r="T141" s="5">
        <v>-2544459000000</v>
      </c>
      <c r="U141" s="5">
        <v>-2157011000000</v>
      </c>
      <c r="V141" s="5">
        <v>-1573084000000</v>
      </c>
      <c r="W141" s="5">
        <v>-1301679000000</v>
      </c>
      <c r="X141" s="5">
        <v>-1242048000000</v>
      </c>
      <c r="Y141" s="5">
        <v>-1123760000000</v>
      </c>
      <c r="Z141" s="5">
        <v>-910126000000</v>
      </c>
      <c r="AA141" s="2">
        <v>-849371000000</v>
      </c>
    </row>
    <row r="142" spans="2:27" ht="15.5" x14ac:dyDescent="0.35">
      <c r="C142" t="s">
        <v>721</v>
      </c>
      <c r="D142" s="5">
        <v>282077000000</v>
      </c>
      <c r="E142" s="5">
        <v>171492000000</v>
      </c>
      <c r="F142" s="5">
        <v>120806000000</v>
      </c>
      <c r="G142" s="5">
        <v>201190000000</v>
      </c>
      <c r="I142" s="5">
        <v>808747000000</v>
      </c>
      <c r="J142" s="5">
        <v>963119000000</v>
      </c>
      <c r="K142" s="5">
        <v>619267000000</v>
      </c>
      <c r="L142" s="5">
        <v>240985000000</v>
      </c>
      <c r="M142" s="5">
        <v>180012000000</v>
      </c>
      <c r="N142" s="5">
        <v>344248000000</v>
      </c>
      <c r="O142" s="5">
        <v>277996000000</v>
      </c>
      <c r="P142" s="5">
        <v>312998000000</v>
      </c>
      <c r="Q142" s="5">
        <v>403924000000</v>
      </c>
      <c r="R142" s="5">
        <v>503558000000</v>
      </c>
      <c r="S142" s="5">
        <v>530714000000</v>
      </c>
      <c r="T142" s="5">
        <v>398117000000</v>
      </c>
      <c r="U142" s="5">
        <v>284312000000</v>
      </c>
      <c r="V142" s="5">
        <v>231842000000</v>
      </c>
      <c r="W142" s="5">
        <v>183453000000</v>
      </c>
      <c r="X142" s="5">
        <v>57592000000</v>
      </c>
      <c r="Y142" s="5">
        <v>20750000000</v>
      </c>
      <c r="Z142" s="5">
        <v>12594000000</v>
      </c>
      <c r="AA142" s="2">
        <v>10626000000</v>
      </c>
    </row>
    <row r="143" spans="2:27" ht="15.5" x14ac:dyDescent="0.35">
      <c r="C143" t="s">
        <v>1894</v>
      </c>
      <c r="D143" s="5">
        <v>-1524116000000</v>
      </c>
      <c r="E143" s="5">
        <v>-305485000000</v>
      </c>
      <c r="F143" s="5">
        <v>-707046000000</v>
      </c>
      <c r="G143" s="5">
        <v>-694957000000</v>
      </c>
      <c r="I143" s="5">
        <v>-3090239000000</v>
      </c>
      <c r="J143" s="5">
        <v>-3138344000000</v>
      </c>
      <c r="K143" s="5">
        <v>-2683881000000</v>
      </c>
      <c r="L143" s="5">
        <v>-2231362000000</v>
      </c>
      <c r="M143" s="5">
        <v>-2817278000000</v>
      </c>
      <c r="N143" s="5">
        <v>-1684628000000</v>
      </c>
      <c r="O143" s="5">
        <v>-1615934000000</v>
      </c>
      <c r="P143" s="5">
        <v>-2005525000000</v>
      </c>
      <c r="Q143" s="5">
        <v>-1862383000000</v>
      </c>
      <c r="R143" s="5">
        <v>-1530642000000</v>
      </c>
      <c r="S143" s="5">
        <v>-1189923000000</v>
      </c>
      <c r="T143" s="5">
        <v>-1008722000000</v>
      </c>
      <c r="U143" s="5">
        <v>-916276000000</v>
      </c>
      <c r="V143" s="5">
        <v>-1006668000000</v>
      </c>
      <c r="W143" s="5">
        <v>-819597000000</v>
      </c>
      <c r="X143" s="5">
        <v>-91369000000</v>
      </c>
      <c r="Y143" s="5">
        <v>-574344000000</v>
      </c>
      <c r="Z143" s="5">
        <v>-184304000000</v>
      </c>
      <c r="AA143" s="2">
        <v>-156018000000</v>
      </c>
    </row>
    <row r="144" spans="2:27" ht="15.5" x14ac:dyDescent="0.35">
      <c r="C144" t="s">
        <v>1221</v>
      </c>
      <c r="D144" s="5">
        <v>-1082780000000</v>
      </c>
      <c r="E144" s="5">
        <v>-29031000000</v>
      </c>
      <c r="F144" s="5">
        <v>-1026714000000</v>
      </c>
      <c r="G144" s="5">
        <v>-42878000000</v>
      </c>
      <c r="I144" s="5">
        <v>-2125288000000</v>
      </c>
      <c r="J144" s="5">
        <v>-2116523000000</v>
      </c>
      <c r="K144" s="5">
        <v>-2008743000000</v>
      </c>
      <c r="L144" s="5">
        <v>-2123804000000</v>
      </c>
      <c r="M144" s="5">
        <v>-1302690000000</v>
      </c>
      <c r="N144" s="5">
        <v>-629934000000</v>
      </c>
      <c r="O144" s="5">
        <v>-153810000000</v>
      </c>
      <c r="P144" s="5">
        <v>-148612000000</v>
      </c>
      <c r="Q144" s="5">
        <v>-127732000000</v>
      </c>
      <c r="R144" s="5">
        <v>-176844000000</v>
      </c>
      <c r="S144" s="5">
        <v>-253872000000</v>
      </c>
      <c r="T144" s="5">
        <v>-212539000000</v>
      </c>
      <c r="U144" s="5">
        <v>-102733000000</v>
      </c>
      <c r="V144" s="5">
        <v>-50504000000</v>
      </c>
      <c r="W144" s="5">
        <v>-42038000000</v>
      </c>
      <c r="X144" s="5">
        <v>-509750000000</v>
      </c>
      <c r="Y144" s="5">
        <v>-68907000000</v>
      </c>
      <c r="Z144" s="5">
        <v>-23191000000</v>
      </c>
      <c r="AA144" s="2">
        <v>-19251000000</v>
      </c>
    </row>
    <row r="145" spans="3:27" ht="15.5" x14ac:dyDescent="0.35">
      <c r="C145" t="s">
        <v>1895</v>
      </c>
      <c r="D145" s="5">
        <v>227834000000</v>
      </c>
      <c r="E145" s="5">
        <v>18877000000</v>
      </c>
      <c r="F145" s="5">
        <v>160588000000</v>
      </c>
      <c r="G145" s="5">
        <v>-8925000000</v>
      </c>
      <c r="I145" s="5">
        <v>209586000000</v>
      </c>
      <c r="J145" s="5">
        <v>107352000000</v>
      </c>
      <c r="K145" s="5">
        <v>36064000000</v>
      </c>
      <c r="L145" s="5">
        <v>78300000000</v>
      </c>
      <c r="M145" s="5">
        <v>-144291000000</v>
      </c>
      <c r="N145" s="5">
        <v>-152651000000</v>
      </c>
      <c r="O145" s="5">
        <v>131246000000</v>
      </c>
      <c r="P145" s="5">
        <v>187386000000</v>
      </c>
      <c r="Q145" s="5">
        <v>89400000000</v>
      </c>
      <c r="R145" s="5">
        <v>-33943000000</v>
      </c>
      <c r="S145" s="5">
        <v>-34902000000</v>
      </c>
      <c r="T145" s="5">
        <v>-59277000000</v>
      </c>
      <c r="U145" s="5">
        <v>-67114000000</v>
      </c>
      <c r="V145" s="5">
        <v>116086000000</v>
      </c>
      <c r="W145" s="5">
        <v>-14786000000</v>
      </c>
      <c r="X145" s="5">
        <v>35328000000</v>
      </c>
      <c r="Y145" s="5">
        <v>96308000000</v>
      </c>
      <c r="Z145" s="5">
        <v>-10030000000</v>
      </c>
      <c r="AA145" s="2">
        <v>156354000000</v>
      </c>
    </row>
    <row r="146" spans="3:27" ht="15.5" x14ac:dyDescent="0.35">
      <c r="C146" t="s">
        <v>179</v>
      </c>
      <c r="D146" s="5">
        <v>-634177000000</v>
      </c>
      <c r="E146" s="5">
        <v>-340686000000</v>
      </c>
      <c r="F146" s="5">
        <v>-300008000000</v>
      </c>
      <c r="G146" s="5">
        <v>-3234099000000</v>
      </c>
      <c r="I146" s="5">
        <v>-4290051000000</v>
      </c>
      <c r="J146" s="5">
        <v>-4308466000000</v>
      </c>
      <c r="K146" s="5">
        <v>-4619785000000</v>
      </c>
      <c r="L146" s="5">
        <v>-12826259000000</v>
      </c>
      <c r="M146" s="5">
        <v>5905745000000</v>
      </c>
      <c r="N146" s="5">
        <v>26758085000000</v>
      </c>
      <c r="O146" s="5">
        <v>-1266076000000</v>
      </c>
      <c r="P146" s="5">
        <v>-4242099000000</v>
      </c>
      <c r="Q146" s="5">
        <v>-1815525000000</v>
      </c>
      <c r="R146" s="5">
        <v>-2159227000000</v>
      </c>
      <c r="S146" s="5">
        <v>-1264853000000</v>
      </c>
      <c r="T146" s="5">
        <v>-286458000000</v>
      </c>
      <c r="U146" s="5">
        <v>207792000000</v>
      </c>
      <c r="V146" s="5">
        <v>-592602000000</v>
      </c>
      <c r="W146" s="5">
        <v>-548384000000</v>
      </c>
      <c r="X146" s="5">
        <v>1108889000000</v>
      </c>
      <c r="Y146" s="5">
        <v>-1169733000000</v>
      </c>
      <c r="Z146" s="5">
        <v>52827000000</v>
      </c>
      <c r="AA146" s="2">
        <v>-11534000000</v>
      </c>
    </row>
    <row r="147" spans="3:27" ht="15.5" x14ac:dyDescent="0.35">
      <c r="C147" t="s">
        <v>180</v>
      </c>
      <c r="D147" s="5">
        <v>-491623000000</v>
      </c>
      <c r="E147" s="5">
        <v>-820379000000</v>
      </c>
      <c r="F147" s="5">
        <v>-1421542000000</v>
      </c>
      <c r="G147" s="5">
        <v>-854624000000</v>
      </c>
      <c r="I147" s="5">
        <v>-4700081000000</v>
      </c>
      <c r="J147" s="5">
        <v>-2252578000000</v>
      </c>
      <c r="K147" s="5">
        <v>-3987804000000</v>
      </c>
      <c r="L147" s="5">
        <v>-1505635000000</v>
      </c>
      <c r="M147" s="5">
        <v>-3100274000000</v>
      </c>
      <c r="N147" s="5">
        <v>-34957389000000</v>
      </c>
      <c r="O147" s="5">
        <v>-2399814000000</v>
      </c>
      <c r="P147" s="5">
        <v>-4712882000000</v>
      </c>
      <c r="Q147" s="5">
        <v>-2949740000000</v>
      </c>
      <c r="R147" s="5">
        <v>-1560132000000</v>
      </c>
      <c r="S147" s="5">
        <v>-2047434000000</v>
      </c>
      <c r="T147" s="5">
        <v>-1749908000000</v>
      </c>
      <c r="U147" s="5">
        <v>-2378918000000</v>
      </c>
      <c r="V147" s="5">
        <v>-1492041000000</v>
      </c>
      <c r="W147" s="5">
        <v>-547827000000</v>
      </c>
      <c r="X147" s="5">
        <v>-644937000000</v>
      </c>
      <c r="Y147" s="5">
        <v>-307630000000</v>
      </c>
      <c r="Z147" s="5">
        <v>-305714000000</v>
      </c>
      <c r="AA147" s="2">
        <v>-275647000000</v>
      </c>
    </row>
    <row r="148" spans="3:27" ht="15.5" x14ac:dyDescent="0.35">
      <c r="C148" t="s">
        <v>358</v>
      </c>
      <c r="AA148" s="2">
        <v>21011000000</v>
      </c>
    </row>
    <row r="149" spans="3:27" ht="15.5" x14ac:dyDescent="0.35">
      <c r="C149" t="s">
        <v>182</v>
      </c>
      <c r="D149" s="5">
        <v>-320131000000</v>
      </c>
      <c r="E149" s="5">
        <v>-823300000000</v>
      </c>
      <c r="F149" s="5">
        <v>-328416000000</v>
      </c>
      <c r="G149" s="5">
        <v>-858182000000</v>
      </c>
      <c r="I149" s="5">
        <v>-3634570000000</v>
      </c>
      <c r="J149" s="5">
        <v>-2162129000000</v>
      </c>
      <c r="K149" s="5">
        <v>-1823830000000</v>
      </c>
      <c r="L149" s="5">
        <v>-1788876000000</v>
      </c>
      <c r="M149" s="5">
        <v>-2249751000000</v>
      </c>
      <c r="N149" s="5">
        <v>-1919170000000</v>
      </c>
      <c r="O149" s="5">
        <v>-2026189000000</v>
      </c>
      <c r="P149" s="5">
        <v>-3511630000000</v>
      </c>
      <c r="Q149" s="5">
        <v>-1523515000000</v>
      </c>
      <c r="R149" s="5">
        <v>-905409000000</v>
      </c>
      <c r="S149" s="5">
        <v>-1007695000000</v>
      </c>
      <c r="T149" s="5">
        <v>-1057364000000</v>
      </c>
      <c r="U149" s="5">
        <v>-1089384000000</v>
      </c>
      <c r="V149" s="5">
        <v>-1355347000000</v>
      </c>
      <c r="W149" s="5">
        <v>-476807000000</v>
      </c>
      <c r="X149" s="5">
        <v>-352569000000</v>
      </c>
      <c r="Y149" s="5">
        <v>-330049000000</v>
      </c>
      <c r="Z149" s="5">
        <v>-307543000000</v>
      </c>
      <c r="AA149" s="2">
        <v>-300809000000</v>
      </c>
    </row>
    <row r="150" spans="3:27" ht="15.5" x14ac:dyDescent="0.35">
      <c r="C150" t="s">
        <v>183</v>
      </c>
      <c r="O150" s="5">
        <v>-7649000000</v>
      </c>
      <c r="T150" s="5">
        <v>-367756000000</v>
      </c>
    </row>
    <row r="151" spans="3:27" ht="15.5" x14ac:dyDescent="0.35">
      <c r="C151" t="s">
        <v>817</v>
      </c>
      <c r="O151" s="5">
        <v>-887499000000</v>
      </c>
      <c r="P151" s="5">
        <v>-44499000000</v>
      </c>
      <c r="Q151" s="5">
        <v>-1011893000000</v>
      </c>
    </row>
    <row r="152" spans="3:27" ht="15.5" x14ac:dyDescent="0.35">
      <c r="C152" t="s">
        <v>1896</v>
      </c>
    </row>
    <row r="153" spans="3:27" ht="15.5" x14ac:dyDescent="0.35">
      <c r="C153" t="s">
        <v>469</v>
      </c>
      <c r="F153" s="5">
        <v>-1000000000000</v>
      </c>
      <c r="I153" s="5">
        <v>-1000000000000</v>
      </c>
    </row>
    <row r="154" spans="3:27" ht="15.5" x14ac:dyDescent="0.35">
      <c r="C154" t="s">
        <v>1897</v>
      </c>
      <c r="Q154" s="5">
        <v>-6492000000</v>
      </c>
    </row>
    <row r="155" spans="3:27" ht="15.5" x14ac:dyDescent="0.35">
      <c r="C155" t="s">
        <v>833</v>
      </c>
      <c r="L155" s="5">
        <v>-11000000000</v>
      </c>
      <c r="M155" s="5">
        <v>-108000000000</v>
      </c>
      <c r="N155" s="5">
        <v>-129500000000</v>
      </c>
      <c r="R155" s="5">
        <v>30960000000</v>
      </c>
      <c r="S155" s="5">
        <v>-560974000000</v>
      </c>
      <c r="T155" s="5">
        <v>-88200000000</v>
      </c>
      <c r="U155" s="5">
        <v>-441019000000</v>
      </c>
      <c r="V155" s="5">
        <v>-63700000000</v>
      </c>
      <c r="W155" s="5">
        <v>-75000000000</v>
      </c>
    </row>
    <row r="156" spans="3:27" ht="15.5" x14ac:dyDescent="0.35">
      <c r="C156" t="s">
        <v>1898</v>
      </c>
      <c r="N156" s="5">
        <v>-32936976000000</v>
      </c>
      <c r="P156" s="5">
        <v>-580195000000</v>
      </c>
      <c r="S156" s="5">
        <v>-58084000000</v>
      </c>
      <c r="T156" s="5">
        <v>-130000000000</v>
      </c>
      <c r="U156" s="5">
        <v>-4059000000</v>
      </c>
    </row>
    <row r="157" spans="3:27" ht="15.5" x14ac:dyDescent="0.35">
      <c r="C157" t="s">
        <v>1899</v>
      </c>
      <c r="F157" s="5">
        <v>-112440000000</v>
      </c>
      <c r="I157" s="5">
        <v>-112440000000</v>
      </c>
      <c r="M157" s="5">
        <v>-494421000000</v>
      </c>
      <c r="O157" s="5">
        <v>-96645000000</v>
      </c>
      <c r="P157" s="5">
        <v>-180275000000</v>
      </c>
    </row>
    <row r="158" spans="3:27" ht="15.5" x14ac:dyDescent="0.35">
      <c r="C158" t="s">
        <v>1900</v>
      </c>
      <c r="J158" s="5">
        <v>-23500000000</v>
      </c>
    </row>
    <row r="159" spans="3:27" ht="15.5" x14ac:dyDescent="0.35">
      <c r="C159" t="s">
        <v>1095</v>
      </c>
      <c r="X159" s="5">
        <v>-298010000000</v>
      </c>
    </row>
    <row r="160" spans="3:27" ht="15.5" x14ac:dyDescent="0.35">
      <c r="C160" t="s">
        <v>206</v>
      </c>
      <c r="D160" s="5">
        <v>-634177000000</v>
      </c>
      <c r="E160" s="5">
        <v>-340686000000</v>
      </c>
      <c r="F160" s="5">
        <v>-300008000000</v>
      </c>
      <c r="G160" s="5">
        <v>-3234099000000</v>
      </c>
      <c r="I160" s="5">
        <v>-4290051000000</v>
      </c>
      <c r="J160" s="5">
        <v>-4308466000000</v>
      </c>
      <c r="K160" s="5">
        <v>-4619785000000</v>
      </c>
      <c r="L160" s="5">
        <v>-12826259000000</v>
      </c>
      <c r="M160" s="5">
        <v>5905745000000</v>
      </c>
      <c r="N160" s="5">
        <v>26758085000000</v>
      </c>
      <c r="O160" s="5">
        <v>-1266076000000</v>
      </c>
      <c r="P160" s="5">
        <v>-4242099000000</v>
      </c>
      <c r="Q160" s="5">
        <v>-1815525000000</v>
      </c>
      <c r="R160" s="5">
        <v>-2159227000000</v>
      </c>
      <c r="S160" s="5">
        <v>-1264853000000</v>
      </c>
      <c r="T160" s="5">
        <v>-286458000000</v>
      </c>
      <c r="U160" s="5">
        <v>207792000000</v>
      </c>
      <c r="V160" s="5">
        <v>-592602000000</v>
      </c>
      <c r="W160" s="5">
        <v>-548384000000</v>
      </c>
      <c r="X160" s="5">
        <v>1108889000000</v>
      </c>
      <c r="Y160" s="5">
        <v>-1169733000000</v>
      </c>
      <c r="Z160" s="5">
        <v>52827000000</v>
      </c>
      <c r="AA160" s="2">
        <v>-11534000000</v>
      </c>
    </row>
    <row r="161" spans="3:27" ht="15.5" x14ac:dyDescent="0.35">
      <c r="C161" t="s">
        <v>435</v>
      </c>
      <c r="D161" s="5">
        <v>153834000000</v>
      </c>
      <c r="E161" s="5">
        <v>77495000000</v>
      </c>
      <c r="F161" s="5">
        <v>194493000000</v>
      </c>
      <c r="G161" s="5">
        <v>302565000000</v>
      </c>
      <c r="I161" s="5">
        <v>765960000000</v>
      </c>
      <c r="J161" s="5">
        <v>87873000000</v>
      </c>
      <c r="K161" s="5">
        <v>160000000000</v>
      </c>
      <c r="L161" s="5">
        <v>2057500000000</v>
      </c>
      <c r="M161" s="5">
        <v>1373920000000</v>
      </c>
      <c r="N161" s="5">
        <v>986502000000</v>
      </c>
      <c r="O161" s="5">
        <v>430000000000</v>
      </c>
      <c r="P161" s="5">
        <v>724500000000</v>
      </c>
      <c r="Q161" s="5">
        <v>1052917000000</v>
      </c>
      <c r="R161" s="5">
        <v>307500000000</v>
      </c>
      <c r="S161" s="5">
        <v>607000000000</v>
      </c>
      <c r="T161" s="5">
        <v>462500000000</v>
      </c>
      <c r="U161" s="5">
        <v>175000000000</v>
      </c>
      <c r="V161" s="5">
        <v>145000000000</v>
      </c>
      <c r="W161" s="5">
        <v>85000000000</v>
      </c>
      <c r="X161" s="5">
        <v>149015000000</v>
      </c>
      <c r="Y161" s="5">
        <v>122801000000</v>
      </c>
      <c r="Z161" s="5">
        <v>72821000000</v>
      </c>
      <c r="AA161" s="2">
        <v>156159000000</v>
      </c>
    </row>
    <row r="162" spans="3:27" ht="15.5" x14ac:dyDescent="0.35">
      <c r="C162" t="s">
        <v>1901</v>
      </c>
      <c r="N162" s="5">
        <v>498000000</v>
      </c>
      <c r="P162" s="5">
        <v>184640000000</v>
      </c>
    </row>
    <row r="163" spans="3:27" ht="15.5" x14ac:dyDescent="0.35">
      <c r="C163" t="s">
        <v>216</v>
      </c>
      <c r="D163" s="5">
        <v>1339000000</v>
      </c>
      <c r="F163" s="5">
        <v>76428000000</v>
      </c>
      <c r="I163" s="5">
        <v>98191000000</v>
      </c>
      <c r="J163" s="5">
        <v>24292000000</v>
      </c>
      <c r="O163" s="5">
        <v>7000000000</v>
      </c>
      <c r="P163" s="5">
        <v>3414000000</v>
      </c>
      <c r="Q163" s="5">
        <v>154285000000</v>
      </c>
      <c r="R163" s="5">
        <v>23107000000</v>
      </c>
      <c r="S163" s="5">
        <v>97973000000</v>
      </c>
      <c r="T163" s="5">
        <v>167148000000</v>
      </c>
      <c r="U163" s="5">
        <v>117017000000</v>
      </c>
      <c r="V163" s="5">
        <v>7350000000</v>
      </c>
    </row>
    <row r="164" spans="3:27" ht="15.5" x14ac:dyDescent="0.35">
      <c r="C164" t="s">
        <v>860</v>
      </c>
      <c r="Q164" s="5">
        <v>1820000000</v>
      </c>
      <c r="R164" s="5">
        <v>83300000000</v>
      </c>
      <c r="U164" s="5">
        <v>213150000000</v>
      </c>
    </row>
    <row r="165" spans="3:27" ht="15.5" x14ac:dyDescent="0.35">
      <c r="C165" t="s">
        <v>636</v>
      </c>
      <c r="Y165" s="5">
        <v>-910189000000</v>
      </c>
      <c r="Z165" s="5">
        <v>6242000000</v>
      </c>
      <c r="AA165" s="2">
        <v>-10233000000</v>
      </c>
    </row>
    <row r="166" spans="3:27" ht="15.5" x14ac:dyDescent="0.35">
      <c r="C166" t="s">
        <v>577</v>
      </c>
      <c r="O166" s="5">
        <v>-177350000000</v>
      </c>
    </row>
    <row r="167" spans="3:27" ht="15.5" x14ac:dyDescent="0.35">
      <c r="C167" t="s">
        <v>1184</v>
      </c>
      <c r="O167" s="5">
        <v>-2481000000</v>
      </c>
      <c r="P167" s="5">
        <v>-2367000000</v>
      </c>
      <c r="Q167" s="5">
        <v>-39054000000</v>
      </c>
      <c r="R167" s="5">
        <v>-12890000000</v>
      </c>
      <c r="S167" s="5">
        <v>-12461000000</v>
      </c>
      <c r="T167" s="5">
        <v>-11185000000</v>
      </c>
      <c r="U167" s="5">
        <v>-1422000000</v>
      </c>
      <c r="V167" s="5">
        <v>-6385000000</v>
      </c>
      <c r="W167" s="5">
        <v>-9789000000</v>
      </c>
      <c r="X167" s="5">
        <v>-4020000000</v>
      </c>
    </row>
    <row r="168" spans="3:27" ht="15.5" x14ac:dyDescent="0.35">
      <c r="C168" t="s">
        <v>531</v>
      </c>
      <c r="D168" s="5">
        <v>-42588000000</v>
      </c>
      <c r="E168" s="5">
        <v>-40650000000</v>
      </c>
      <c r="F168" s="5">
        <v>-65830000000</v>
      </c>
      <c r="G168" s="5">
        <v>-53457000000</v>
      </c>
      <c r="I168" s="5">
        <v>-220387000000</v>
      </c>
      <c r="J168" s="5">
        <v>-205294000000</v>
      </c>
      <c r="K168" s="5">
        <v>-173852000000</v>
      </c>
      <c r="L168" s="5">
        <v>-223885000000</v>
      </c>
      <c r="M168" s="5">
        <v>-207502000000</v>
      </c>
      <c r="N168" s="5">
        <v>-265527000000</v>
      </c>
    </row>
    <row r="169" spans="3:27" ht="15.5" x14ac:dyDescent="0.35">
      <c r="C169" t="s">
        <v>215</v>
      </c>
      <c r="G169" s="5">
        <v>-2915477000000</v>
      </c>
      <c r="I169" s="5">
        <v>-2915477000000</v>
      </c>
      <c r="J169" s="5">
        <v>-2332382000000</v>
      </c>
      <c r="K169" s="5">
        <v>-2192439000000</v>
      </c>
      <c r="L169" s="5">
        <v>-2507310000000</v>
      </c>
      <c r="M169" s="5">
        <v>-2507310000000</v>
      </c>
      <c r="N169" s="5">
        <v>-2507310000000</v>
      </c>
      <c r="O169" s="5">
        <v>-1597681000000</v>
      </c>
      <c r="P169" s="5">
        <v>-2565620000000</v>
      </c>
      <c r="Q169" s="5">
        <v>-1795934000000</v>
      </c>
      <c r="R169" s="5">
        <v>-1492724000000</v>
      </c>
      <c r="S169" s="5">
        <v>-1294472000000</v>
      </c>
      <c r="T169" s="5">
        <v>-1107882000000</v>
      </c>
      <c r="U169" s="5">
        <v>-1084557000000</v>
      </c>
      <c r="V169" s="5">
        <v>-985431000000</v>
      </c>
      <c r="W169" s="5">
        <v>-676391000000</v>
      </c>
      <c r="X169" s="5">
        <v>-144355000000</v>
      </c>
    </row>
    <row r="170" spans="3:27" ht="15.5" x14ac:dyDescent="0.35">
      <c r="C170" t="s">
        <v>1144</v>
      </c>
      <c r="X170" s="5">
        <v>-39265000000</v>
      </c>
    </row>
    <row r="171" spans="3:27" ht="15.5" x14ac:dyDescent="0.35">
      <c r="C171" t="s">
        <v>535</v>
      </c>
      <c r="X171" s="5">
        <v>6086340000000</v>
      </c>
    </row>
    <row r="172" spans="3:27" ht="15.5" x14ac:dyDescent="0.35">
      <c r="C172" t="s">
        <v>369</v>
      </c>
      <c r="X172" s="5">
        <v>298010000000</v>
      </c>
    </row>
    <row r="173" spans="3:27" ht="15.5" x14ac:dyDescent="0.35">
      <c r="C173" t="s">
        <v>1142</v>
      </c>
      <c r="X173" s="5">
        <v>-4117254000000</v>
      </c>
    </row>
    <row r="174" spans="3:27" ht="15.5" x14ac:dyDescent="0.35">
      <c r="C174" t="s">
        <v>852</v>
      </c>
      <c r="Y174" s="5">
        <v>-27700000000</v>
      </c>
      <c r="Z174" s="5">
        <v>-1640000000</v>
      </c>
    </row>
    <row r="175" spans="3:27" ht="15.5" x14ac:dyDescent="0.35">
      <c r="C175" t="s">
        <v>1902</v>
      </c>
      <c r="L175" s="5">
        <v>-9331551000000</v>
      </c>
    </row>
    <row r="176" spans="3:27" ht="15.5" x14ac:dyDescent="0.35">
      <c r="C176" t="s">
        <v>1341</v>
      </c>
      <c r="M176" s="5">
        <v>38842482000000</v>
      </c>
    </row>
    <row r="177" spans="2:27" ht="15.5" x14ac:dyDescent="0.35">
      <c r="C177" t="s">
        <v>375</v>
      </c>
      <c r="D177" s="5">
        <v>795606000000</v>
      </c>
      <c r="E177" s="5">
        <v>139978000000</v>
      </c>
      <c r="F177" s="5">
        <v>113840000000</v>
      </c>
      <c r="G177" s="5">
        <v>356185000000</v>
      </c>
      <c r="I177" s="5">
        <v>809522000000</v>
      </c>
      <c r="J177" s="5">
        <v>45286000000</v>
      </c>
      <c r="K177" s="5">
        <v>-195068000000</v>
      </c>
      <c r="L177" s="5">
        <v>890491000000</v>
      </c>
      <c r="M177" s="5">
        <v>55550000000</v>
      </c>
      <c r="N177" s="5">
        <v>49885000000</v>
      </c>
      <c r="O177" s="5">
        <v>-95521000000</v>
      </c>
      <c r="P177" s="5">
        <v>208722000000</v>
      </c>
      <c r="Q177" s="5">
        <v>15607000000</v>
      </c>
      <c r="R177" s="5">
        <v>-37100000000</v>
      </c>
      <c r="S177" s="5">
        <v>144427000000</v>
      </c>
      <c r="T177" s="5">
        <v>22637000000</v>
      </c>
      <c r="U177" s="5">
        <v>194543000000</v>
      </c>
      <c r="V177" s="5">
        <v>24156000000</v>
      </c>
      <c r="W177" s="5">
        <v>2252000000</v>
      </c>
      <c r="Y177" s="5">
        <v>192839000000</v>
      </c>
      <c r="Z177" s="5">
        <v>120457000000</v>
      </c>
      <c r="AA177" s="2">
        <v>39139000000</v>
      </c>
    </row>
    <row r="178" spans="2:27" ht="15.5" x14ac:dyDescent="0.35">
      <c r="C178" t="s">
        <v>224</v>
      </c>
      <c r="D178" s="5">
        <v>3184816000000</v>
      </c>
      <c r="E178" s="5">
        <v>1136719000000</v>
      </c>
      <c r="F178" s="5">
        <v>3330894000000</v>
      </c>
      <c r="G178" s="5">
        <v>-1410772000000</v>
      </c>
      <c r="I178" s="5">
        <v>3923817000000</v>
      </c>
      <c r="J178" s="5">
        <v>5939224000000</v>
      </c>
      <c r="K178" s="5">
        <v>3612348000000</v>
      </c>
      <c r="L178" s="5">
        <v>-4636909000000</v>
      </c>
      <c r="M178" s="5">
        <v>10850060000000</v>
      </c>
      <c r="N178" s="5">
        <v>1187361000000</v>
      </c>
      <c r="O178" s="5">
        <v>3636750000000</v>
      </c>
      <c r="P178" s="5">
        <v>-4092884000000</v>
      </c>
      <c r="Q178" s="5">
        <v>424710000000</v>
      </c>
      <c r="R178" s="5">
        <v>828505000000</v>
      </c>
      <c r="S178" s="5">
        <v>317673000000</v>
      </c>
      <c r="T178" s="5">
        <v>1847114000000</v>
      </c>
      <c r="U178" s="5">
        <v>16913000000</v>
      </c>
      <c r="V178" s="5">
        <v>981129000000</v>
      </c>
      <c r="W178" s="5">
        <v>1080468000000</v>
      </c>
      <c r="X178" s="5">
        <v>2711855000000</v>
      </c>
      <c r="Y178" s="5">
        <v>192839000000</v>
      </c>
      <c r="Z178" s="5">
        <v>120457000000</v>
      </c>
      <c r="AA178" s="2">
        <v>39139000000</v>
      </c>
    </row>
    <row r="179" spans="2:27" ht="15.5" x14ac:dyDescent="0.35">
      <c r="C179" t="s">
        <v>225</v>
      </c>
      <c r="E179" s="5">
        <v>29216457000000</v>
      </c>
      <c r="I179" s="5">
        <v>25292640000000</v>
      </c>
      <c r="J179" s="5">
        <v>19353416000000</v>
      </c>
      <c r="K179" s="5">
        <v>15741068000000</v>
      </c>
      <c r="L179" s="5">
        <v>20377977000000</v>
      </c>
      <c r="M179" s="5">
        <v>9527917000000</v>
      </c>
      <c r="N179" s="5">
        <v>8340556000000</v>
      </c>
      <c r="O179" s="5">
        <v>4703806000000</v>
      </c>
      <c r="P179" s="5">
        <v>8796690000000</v>
      </c>
      <c r="Q179" s="5">
        <v>8371980000000</v>
      </c>
      <c r="R179" s="5">
        <v>7543475000000</v>
      </c>
      <c r="S179" s="5">
        <v>7225802000000</v>
      </c>
      <c r="T179" s="5">
        <v>5378688000000</v>
      </c>
      <c r="U179" s="5">
        <v>5361775000000</v>
      </c>
      <c r="V179" s="5">
        <v>4377793000000</v>
      </c>
      <c r="W179" s="5">
        <v>3297325000000</v>
      </c>
      <c r="X179" s="5">
        <v>695832000000</v>
      </c>
      <c r="Y179" s="5">
        <v>502993000000</v>
      </c>
      <c r="Z179" s="5">
        <v>370994000000</v>
      </c>
      <c r="AA179" s="2">
        <v>331855000000</v>
      </c>
    </row>
    <row r="180" spans="2:27" ht="15.5" x14ac:dyDescent="0.35">
      <c r="C180" t="s">
        <v>1903</v>
      </c>
      <c r="Z180" s="5">
        <v>11542000000</v>
      </c>
    </row>
    <row r="181" spans="2:27" ht="15.5" x14ac:dyDescent="0.35">
      <c r="C181" t="s">
        <v>226</v>
      </c>
      <c r="D181" s="5">
        <v>3184816000000</v>
      </c>
      <c r="E181" s="5">
        <v>30353176000000</v>
      </c>
      <c r="F181" s="5">
        <v>3330894000000</v>
      </c>
      <c r="G181" s="5">
        <v>-1410772000000</v>
      </c>
      <c r="I181" s="5">
        <v>29216457000000</v>
      </c>
      <c r="J181" s="5">
        <v>25292640000000</v>
      </c>
      <c r="K181" s="5">
        <v>19353416000000</v>
      </c>
      <c r="L181" s="5">
        <v>15741068000000</v>
      </c>
      <c r="M181" s="5">
        <v>20377977000000</v>
      </c>
      <c r="N181" s="5">
        <v>9527917000000</v>
      </c>
      <c r="O181" s="5">
        <v>8340556000000</v>
      </c>
      <c r="P181" s="5">
        <v>4703806000000</v>
      </c>
      <c r="Q181" s="5">
        <v>8796690000000</v>
      </c>
      <c r="R181" s="5">
        <v>8371980000000</v>
      </c>
      <c r="S181" s="5">
        <v>7543475000000</v>
      </c>
      <c r="T181" s="5">
        <v>7225802000000</v>
      </c>
      <c r="U181" s="5">
        <v>5378688000000</v>
      </c>
      <c r="V181" s="5">
        <v>5358922000000</v>
      </c>
      <c r="W181" s="5">
        <v>4377793000000</v>
      </c>
      <c r="X181" s="5">
        <v>3407687000000</v>
      </c>
      <c r="Y181" s="5">
        <v>695832000000</v>
      </c>
      <c r="Z181" s="5">
        <v>502993000000</v>
      </c>
      <c r="AA181" s="2">
        <v>370994000000</v>
      </c>
    </row>
    <row r="183" spans="2:27" ht="15.5" x14ac:dyDescent="0.35">
      <c r="B183" t="s">
        <v>227</v>
      </c>
      <c r="C183" t="s">
        <v>12</v>
      </c>
      <c r="D183" s="5">
        <v>11660000000</v>
      </c>
      <c r="E183" s="5">
        <v>11660000000</v>
      </c>
      <c r="F183" s="5">
        <v>11660000000</v>
      </c>
      <c r="G183" s="5">
        <v>11660000000</v>
      </c>
      <c r="I183" s="5">
        <v>11660000000</v>
      </c>
      <c r="J183" s="5">
        <v>11660000000</v>
      </c>
      <c r="K183" s="5">
        <v>11660000000</v>
      </c>
      <c r="L183" s="5">
        <v>11660000000</v>
      </c>
      <c r="M183" s="5">
        <v>11660000000</v>
      </c>
      <c r="N183" s="5">
        <v>11660000000</v>
      </c>
      <c r="O183" s="5">
        <v>11660000000</v>
      </c>
      <c r="P183" s="5">
        <v>11660000000</v>
      </c>
      <c r="Q183" s="5">
        <v>11660000000</v>
      </c>
      <c r="R183" s="5">
        <v>11660000000</v>
      </c>
      <c r="S183" s="5">
        <v>5830000000</v>
      </c>
      <c r="T183" s="5">
        <v>5830000000</v>
      </c>
      <c r="U183" s="5">
        <v>5830000000</v>
      </c>
      <c r="V183" s="5">
        <v>5830000000</v>
      </c>
      <c r="W183" s="5">
        <v>5830000000</v>
      </c>
      <c r="X183" s="5">
        <v>5830000000</v>
      </c>
      <c r="Y183" s="5">
        <v>470000000</v>
      </c>
      <c r="Z183" s="5">
        <v>470000000</v>
      </c>
      <c r="AA183" s="2">
        <v>470000000</v>
      </c>
    </row>
    <row r="184" spans="2:27" ht="15.5" x14ac:dyDescent="0.35">
      <c r="C184" t="s">
        <v>228</v>
      </c>
      <c r="D184" s="6">
        <v>96.78</v>
      </c>
      <c r="E184" s="6">
        <v>220.71</v>
      </c>
      <c r="F184" s="6">
        <v>181.5</v>
      </c>
      <c r="G184" s="6">
        <v>134.81</v>
      </c>
    </row>
    <row r="185" spans="2:27" ht="15.5" x14ac:dyDescent="0.35">
      <c r="C185" t="s">
        <v>229</v>
      </c>
      <c r="D185" s="6">
        <v>70.260000000000005</v>
      </c>
      <c r="E185" s="6">
        <v>33.299999999999997</v>
      </c>
      <c r="F185" s="6">
        <v>45.18</v>
      </c>
      <c r="G185" s="6">
        <v>70.28</v>
      </c>
    </row>
    <row r="186" spans="2:27" ht="15.5" x14ac:dyDescent="0.35">
      <c r="C186" t="s">
        <v>73</v>
      </c>
      <c r="D186" s="6">
        <v>3.94</v>
      </c>
      <c r="E186" s="6">
        <v>3.95</v>
      </c>
      <c r="F186" s="6">
        <v>5.15</v>
      </c>
      <c r="G186" s="6">
        <v>5.92</v>
      </c>
    </row>
    <row r="187" spans="2:27" ht="15.5" x14ac:dyDescent="0.35">
      <c r="C187" t="s">
        <v>230</v>
      </c>
      <c r="D187" s="5">
        <v>9642310000000</v>
      </c>
      <c r="E187" s="5">
        <v>5094170000000</v>
      </c>
      <c r="F187" s="5">
        <v>4403490000000</v>
      </c>
      <c r="G187" s="5">
        <v>4720690000000</v>
      </c>
    </row>
    <row r="188" spans="2:27" ht="15.5" x14ac:dyDescent="0.35">
      <c r="C188" t="s">
        <v>231</v>
      </c>
      <c r="D188" s="6">
        <v>7.8000000000000005E-3</v>
      </c>
      <c r="E188" s="6">
        <v>1.84E-2</v>
      </c>
      <c r="F188" s="6">
        <v>1.5600000000000001E-2</v>
      </c>
      <c r="G188" s="6">
        <v>1.1899999999999999E-2</v>
      </c>
    </row>
    <row r="189" spans="2:27" ht="15.5" x14ac:dyDescent="0.35">
      <c r="C189" t="s">
        <v>232</v>
      </c>
      <c r="D189" s="6">
        <v>2.1400000000000002E-2</v>
      </c>
      <c r="E189" s="6">
        <v>4.7100000000000003E-2</v>
      </c>
      <c r="F189" s="6">
        <v>4.1100000000000005E-2</v>
      </c>
      <c r="G189" s="6">
        <v>3.1899999999999998E-2</v>
      </c>
    </row>
    <row r="190" spans="2:27" ht="15.5" x14ac:dyDescent="0.35">
      <c r="C190" t="s">
        <v>233</v>
      </c>
      <c r="D190" s="6">
        <v>3.56E-2</v>
      </c>
      <c r="E190" s="6">
        <v>3.6900000000000002E-2</v>
      </c>
      <c r="F190" s="6">
        <v>3.2099999999999997E-2</v>
      </c>
      <c r="G190" s="6">
        <v>3.5799999999999998E-2</v>
      </c>
    </row>
    <row r="191" spans="2:27" ht="15.5" x14ac:dyDescent="0.35">
      <c r="C191" t="s">
        <v>234</v>
      </c>
      <c r="D191" s="6">
        <v>1.51</v>
      </c>
      <c r="E191" s="6">
        <v>4.2699999999999996</v>
      </c>
      <c r="F191" s="6">
        <v>4.59</v>
      </c>
      <c r="G191" s="6">
        <v>2.4900000000000002</v>
      </c>
    </row>
    <row r="192" spans="2:27" ht="15.5" x14ac:dyDescent="0.35">
      <c r="C192" t="s">
        <v>235</v>
      </c>
      <c r="D192" s="5">
        <v>75273000000000</v>
      </c>
      <c r="E192" s="5">
        <v>77020000000000</v>
      </c>
      <c r="F192" s="5">
        <v>73683000000000</v>
      </c>
      <c r="G192" s="5">
        <v>71354000000000</v>
      </c>
    </row>
    <row r="193" spans="3:27" ht="15.5" x14ac:dyDescent="0.35">
      <c r="C193" t="s">
        <v>236</v>
      </c>
      <c r="D193" s="6">
        <v>1.5</v>
      </c>
      <c r="E193" s="6">
        <v>1.57</v>
      </c>
      <c r="F193" s="6">
        <v>1.86</v>
      </c>
      <c r="G193" s="6">
        <v>2.2400000000000002</v>
      </c>
    </row>
    <row r="194" spans="3:27" ht="15.5" x14ac:dyDescent="0.35">
      <c r="C194" t="s">
        <v>237</v>
      </c>
      <c r="D194" s="6">
        <v>4524.6499999999996</v>
      </c>
      <c r="E194" s="6">
        <v>4681.5</v>
      </c>
      <c r="F194" s="6">
        <v>4417.78</v>
      </c>
      <c r="G194" s="6">
        <v>4227.3900000000003</v>
      </c>
    </row>
    <row r="195" spans="3:27" ht="15.5" x14ac:dyDescent="0.35">
      <c r="C195" t="s">
        <v>238</v>
      </c>
      <c r="D195" s="6">
        <v>-33.700000000000003</v>
      </c>
      <c r="E195" s="6">
        <v>-153.83000000000001</v>
      </c>
      <c r="F195" s="6">
        <v>-26.08</v>
      </c>
      <c r="G195" s="6">
        <v>-18.670000000000002</v>
      </c>
    </row>
    <row r="196" spans="3:27" ht="15.5" x14ac:dyDescent="0.35">
      <c r="C196" t="s">
        <v>239</v>
      </c>
      <c r="D196" s="6">
        <v>-201.78</v>
      </c>
      <c r="E196" s="6">
        <v>-47.78</v>
      </c>
      <c r="F196" s="6">
        <v>-314.36</v>
      </c>
      <c r="G196" s="6">
        <v>-507.61</v>
      </c>
    </row>
    <row r="197" spans="3:27" ht="15.5" x14ac:dyDescent="0.35">
      <c r="C197" t="s">
        <v>240</v>
      </c>
      <c r="D197" s="5">
        <v>611000000000</v>
      </c>
      <c r="E197" s="5">
        <v>694000000000</v>
      </c>
      <c r="F197" s="5">
        <v>773000000000</v>
      </c>
      <c r="G197" s="5">
        <v>848000000000</v>
      </c>
    </row>
    <row r="198" spans="3:27" ht="15.5" x14ac:dyDescent="0.35">
      <c r="C198" t="s">
        <v>241</v>
      </c>
      <c r="D198" s="5">
        <v>49302000000000</v>
      </c>
      <c r="E198" s="5">
        <v>46955000000000</v>
      </c>
      <c r="F198" s="5">
        <v>46404000000000</v>
      </c>
      <c r="G198" s="5">
        <v>46058000000000</v>
      </c>
    </row>
    <row r="199" spans="3:27" ht="15.5" x14ac:dyDescent="0.35">
      <c r="C199" t="s">
        <v>242</v>
      </c>
      <c r="D199" s="5">
        <v>52766000000000</v>
      </c>
      <c r="E199" s="5">
        <v>54595000000000</v>
      </c>
      <c r="F199" s="5">
        <v>51520000000000</v>
      </c>
      <c r="G199" s="5">
        <v>49299000000000</v>
      </c>
    </row>
    <row r="200" spans="3:27" ht="15.5" x14ac:dyDescent="0.35">
      <c r="C200" t="s">
        <v>24</v>
      </c>
      <c r="D200" s="5">
        <v>49913000000000</v>
      </c>
      <c r="E200" s="5">
        <v>47648000000000</v>
      </c>
      <c r="F200" s="5">
        <v>47178000000000</v>
      </c>
      <c r="G200" s="5">
        <v>46905000000000</v>
      </c>
    </row>
    <row r="201" spans="3:27" ht="15.5" x14ac:dyDescent="0.35">
      <c r="C201" t="s">
        <v>21</v>
      </c>
      <c r="D201" s="5">
        <v>16375000000000</v>
      </c>
      <c r="E201" s="5">
        <v>17295000000000</v>
      </c>
      <c r="F201" s="5">
        <v>17961000000000</v>
      </c>
      <c r="G201" s="5">
        <v>21020000000000</v>
      </c>
    </row>
    <row r="202" spans="3:27" ht="15.5" x14ac:dyDescent="0.35">
      <c r="C202" t="s">
        <v>243</v>
      </c>
      <c r="D202" s="5">
        <v>41778000000000</v>
      </c>
      <c r="E202" s="5">
        <v>41914000000000</v>
      </c>
      <c r="F202" s="5">
        <v>38838000000000</v>
      </c>
      <c r="G202" s="5">
        <v>37150000000000</v>
      </c>
    </row>
    <row r="203" spans="3:27" ht="15.5" x14ac:dyDescent="0.35">
      <c r="C203" t="s">
        <v>244</v>
      </c>
      <c r="D203" s="5">
        <v>3515000000000</v>
      </c>
      <c r="E203" s="5">
        <v>2158000000000</v>
      </c>
      <c r="F203" s="5">
        <v>4939000000000</v>
      </c>
      <c r="G203" s="5">
        <v>2322000000000</v>
      </c>
    </row>
    <row r="204" spans="3:27" ht="15.5" x14ac:dyDescent="0.35">
      <c r="C204" t="s">
        <v>245</v>
      </c>
      <c r="D204" s="5">
        <v>-320000000000</v>
      </c>
      <c r="E204" s="5">
        <v>-823000000000</v>
      </c>
      <c r="F204" s="5">
        <v>-328000000000</v>
      </c>
      <c r="G204" s="5">
        <v>-858000000000</v>
      </c>
    </row>
    <row r="205" spans="3:27" ht="15.5" x14ac:dyDescent="0.35">
      <c r="C205" t="s">
        <v>13</v>
      </c>
      <c r="D205" s="5">
        <v>3195000000000</v>
      </c>
      <c r="E205" s="5">
        <v>1335000000000</v>
      </c>
      <c r="F205" s="5">
        <v>4610000000000</v>
      </c>
      <c r="G205" s="5">
        <v>1464000000000</v>
      </c>
    </row>
    <row r="206" spans="3:27" ht="15.5" x14ac:dyDescent="0.35">
      <c r="C206" t="s">
        <v>16</v>
      </c>
      <c r="D206" s="6">
        <v>273.95999999999998</v>
      </c>
      <c r="E206" s="6">
        <v>114.43</v>
      </c>
      <c r="F206" s="6">
        <v>395.32</v>
      </c>
      <c r="G206" s="6">
        <v>125.5</v>
      </c>
    </row>
    <row r="207" spans="3:27" ht="15.5" x14ac:dyDescent="0.35">
      <c r="C207" t="s">
        <v>58</v>
      </c>
      <c r="I207" s="6">
        <v>791.03</v>
      </c>
      <c r="J207" s="6">
        <v>607.04999999999995</v>
      </c>
      <c r="K207" s="6">
        <v>599.44000000000005</v>
      </c>
      <c r="L207" s="6">
        <v>393.36</v>
      </c>
      <c r="M207" s="6">
        <v>547.80999999999995</v>
      </c>
      <c r="N207" s="6">
        <v>564.82000000000005</v>
      </c>
      <c r="O207" s="6">
        <v>432.07</v>
      </c>
      <c r="P207" s="6">
        <v>392.37</v>
      </c>
      <c r="Q207" s="6">
        <v>325.55</v>
      </c>
      <c r="R207" s="6">
        <v>308.73</v>
      </c>
      <c r="S207" s="6">
        <v>514.62</v>
      </c>
      <c r="T207" s="6">
        <v>446.62</v>
      </c>
      <c r="U207" s="6">
        <v>381.63</v>
      </c>
      <c r="V207" s="6">
        <v>373.8</v>
      </c>
      <c r="W207" s="6">
        <v>338.77</v>
      </c>
      <c r="X207" s="6">
        <v>292.24</v>
      </c>
      <c r="Y207" s="6">
        <v>2311.41</v>
      </c>
      <c r="Z207" s="6">
        <v>727.45</v>
      </c>
      <c r="AA207" s="3">
        <v>119.76</v>
      </c>
    </row>
    <row r="208" spans="3:27" ht="15.5" x14ac:dyDescent="0.35">
      <c r="C208" t="s">
        <v>72</v>
      </c>
      <c r="I208" s="6">
        <v>10.37</v>
      </c>
      <c r="J208" s="6">
        <v>18.739999999999998</v>
      </c>
      <c r="K208" s="6">
        <v>17.64</v>
      </c>
      <c r="L208" s="6">
        <v>25.42</v>
      </c>
      <c r="M208" s="6">
        <v>15.88</v>
      </c>
      <c r="N208" s="6">
        <v>16.95</v>
      </c>
      <c r="O208" s="6">
        <v>25.81</v>
      </c>
      <c r="P208" s="6">
        <v>26.63</v>
      </c>
      <c r="Q208" s="6">
        <v>27.34</v>
      </c>
      <c r="R208" s="6">
        <v>27.78</v>
      </c>
      <c r="S208" s="6">
        <v>26.19</v>
      </c>
      <c r="T208" s="6">
        <v>29.33</v>
      </c>
      <c r="U208" s="6">
        <v>26.73</v>
      </c>
      <c r="V208" s="6">
        <v>20.87</v>
      </c>
      <c r="W208" s="6">
        <v>15.35</v>
      </c>
      <c r="X208" s="5">
        <v>16</v>
      </c>
      <c r="Y208" s="5">
        <v>0</v>
      </c>
      <c r="Z208" s="5">
        <v>0</v>
      </c>
      <c r="AA208" s="2">
        <v>0</v>
      </c>
    </row>
    <row r="209" spans="3:27" ht="15.5" x14ac:dyDescent="0.35">
      <c r="C209" t="s">
        <v>75</v>
      </c>
      <c r="I209" s="6">
        <v>1.28</v>
      </c>
      <c r="J209" s="6">
        <v>1.83</v>
      </c>
      <c r="K209" s="6">
        <v>1.82</v>
      </c>
      <c r="L209" s="6">
        <v>1.8</v>
      </c>
      <c r="M209" s="6">
        <v>1.79</v>
      </c>
      <c r="N209" s="6">
        <v>2.39</v>
      </c>
      <c r="O209" s="6">
        <v>3.07</v>
      </c>
      <c r="P209" s="6">
        <v>3.17</v>
      </c>
      <c r="Q209" s="6">
        <v>2.91</v>
      </c>
      <c r="R209" s="6">
        <v>2.9</v>
      </c>
      <c r="S209" s="6">
        <v>2.48</v>
      </c>
      <c r="T209" s="6">
        <v>2.54</v>
      </c>
      <c r="U209" s="6">
        <v>2.37</v>
      </c>
      <c r="V209" s="6">
        <v>2.11</v>
      </c>
      <c r="W209" s="6">
        <v>1.57</v>
      </c>
      <c r="X209" s="6">
        <v>1.52</v>
      </c>
      <c r="Y209" s="5">
        <v>0</v>
      </c>
      <c r="Z209" s="5">
        <v>0</v>
      </c>
      <c r="AA209" s="2">
        <v>0</v>
      </c>
    </row>
    <row r="210" spans="3:27" ht="15.5" x14ac:dyDescent="0.35">
      <c r="C210" t="s">
        <v>246</v>
      </c>
      <c r="I210" s="5">
        <v>18489280000000</v>
      </c>
      <c r="J210" s="5">
        <v>18086860000000</v>
      </c>
      <c r="K210" s="5">
        <v>16072150000000</v>
      </c>
      <c r="L210" s="5">
        <v>15054040000000</v>
      </c>
      <c r="M210" s="5">
        <v>13263130000000</v>
      </c>
      <c r="N210" s="5">
        <v>10659260000000</v>
      </c>
      <c r="O210" s="6">
        <v>8560110000000.001</v>
      </c>
      <c r="P210" s="5">
        <v>7422350000000</v>
      </c>
    </row>
    <row r="211" spans="3:27" ht="15.5" x14ac:dyDescent="0.35">
      <c r="C211" t="s">
        <v>247</v>
      </c>
      <c r="I211" s="6">
        <v>6.8099999999999994E-2</v>
      </c>
      <c r="J211" s="6">
        <v>5.62E-2</v>
      </c>
      <c r="K211" s="6">
        <v>5.8600000000000006E-2</v>
      </c>
      <c r="L211" s="6">
        <v>3.9800000000000002E-2</v>
      </c>
      <c r="M211" s="6">
        <v>5.4100000000000002E-2</v>
      </c>
      <c r="N211" s="6">
        <v>6.3600000000000004E-2</v>
      </c>
      <c r="O211" s="6">
        <v>0.13019999999999998</v>
      </c>
      <c r="P211" s="6">
        <v>0.1331</v>
      </c>
      <c r="Q211" s="6">
        <v>0.1201</v>
      </c>
      <c r="R211" s="6">
        <v>0.1246</v>
      </c>
      <c r="S211" s="6">
        <v>0.113</v>
      </c>
      <c r="T211" s="6">
        <v>0.1045</v>
      </c>
      <c r="U211" s="6">
        <v>0.10460000000000001</v>
      </c>
      <c r="V211" s="6">
        <v>0.12279999999999999</v>
      </c>
      <c r="W211" s="6">
        <v>0.1298</v>
      </c>
      <c r="X211" s="6">
        <v>0.1275</v>
      </c>
      <c r="Y211" s="6">
        <v>0.10550000000000001</v>
      </c>
      <c r="Z211" s="6">
        <v>3.32E-2</v>
      </c>
      <c r="AA211" s="3">
        <v>1.3899999999999999E-2</v>
      </c>
    </row>
    <row r="212" spans="3:27" ht="15.5" x14ac:dyDescent="0.35">
      <c r="C212" t="s">
        <v>248</v>
      </c>
      <c r="I212" s="6">
        <v>0.17910000000000001</v>
      </c>
      <c r="J212" s="6">
        <v>0.15659999999999999</v>
      </c>
      <c r="K212" s="6">
        <v>0.17149999999999999</v>
      </c>
      <c r="L212" s="6">
        <v>0.12560000000000002</v>
      </c>
      <c r="M212" s="6">
        <v>0.18859999999999999</v>
      </c>
      <c r="N212" s="6">
        <v>0.2238</v>
      </c>
      <c r="O212" s="6">
        <v>0.19920000000000002</v>
      </c>
      <c r="P212" s="6">
        <v>0.21170000000000003</v>
      </c>
      <c r="Q212" s="6">
        <v>0.19409999999999999</v>
      </c>
      <c r="R212" s="6">
        <v>0.20499999999999999</v>
      </c>
      <c r="S212" s="6">
        <v>0.19420000000000001</v>
      </c>
      <c r="T212" s="6">
        <v>0.185</v>
      </c>
      <c r="U212" s="6">
        <v>0.17679999999999998</v>
      </c>
      <c r="V212" s="6">
        <v>0.19089999999999999</v>
      </c>
      <c r="W212" s="6">
        <v>0.19329999999999997</v>
      </c>
      <c r="X212" s="6">
        <v>0.191</v>
      </c>
      <c r="Y212" s="6">
        <v>0.84290000000000009</v>
      </c>
      <c r="Z212" s="6">
        <v>0.1512</v>
      </c>
      <c r="AA212" s="3">
        <v>2.9500000000000002E-2</v>
      </c>
    </row>
    <row r="213" spans="3:27" ht="15.5" x14ac:dyDescent="0.35">
      <c r="C213" t="s">
        <v>249</v>
      </c>
      <c r="I213" s="6">
        <v>0.13980000000000001</v>
      </c>
      <c r="J213" s="6">
        <v>0.14580000000000001</v>
      </c>
      <c r="K213" s="6">
        <v>0.13439999999999999</v>
      </c>
      <c r="L213" s="6">
        <v>0.13089999999999999</v>
      </c>
      <c r="M213" s="6">
        <v>0.12050000000000001</v>
      </c>
      <c r="N213" s="6">
        <v>0.1454</v>
      </c>
      <c r="O213" s="6">
        <v>0.24960000000000002</v>
      </c>
      <c r="P213" s="6">
        <v>0.24840000000000001</v>
      </c>
      <c r="Q213" s="6">
        <v>0.22109999999999999</v>
      </c>
      <c r="R213" s="6">
        <v>0.2263</v>
      </c>
      <c r="S213" s="6">
        <v>0.20350000000000001</v>
      </c>
      <c r="T213" s="6">
        <v>0.17749999999999999</v>
      </c>
      <c r="U213" s="6">
        <v>0.18030000000000002</v>
      </c>
      <c r="V213" s="6">
        <v>0.2152</v>
      </c>
      <c r="W213" s="6">
        <v>0.22789999999999999</v>
      </c>
      <c r="X213" s="6">
        <v>0.39169999999999999</v>
      </c>
      <c r="Y213" s="6">
        <v>0.54749999999999999</v>
      </c>
      <c r="Z213" s="6">
        <v>0.16820000000000002</v>
      </c>
      <c r="AA213" s="3">
        <v>8.5099999999999995E-2</v>
      </c>
    </row>
    <row r="214" spans="3:27" ht="15.5" x14ac:dyDescent="0.35">
      <c r="C214" t="s">
        <v>250</v>
      </c>
      <c r="I214" s="6">
        <v>4.3099999999999996</v>
      </c>
      <c r="J214" s="6">
        <v>3.84</v>
      </c>
      <c r="K214" s="6">
        <v>7.11</v>
      </c>
      <c r="L214" s="6">
        <v>2.16</v>
      </c>
      <c r="M214" s="6">
        <v>5.93</v>
      </c>
      <c r="N214" s="6">
        <v>13.72</v>
      </c>
      <c r="O214" s="6">
        <v>45.84</v>
      </c>
      <c r="P214" s="6">
        <v>28.59</v>
      </c>
      <c r="Q214" s="6">
        <v>33.92</v>
      </c>
      <c r="R214" s="6">
        <v>27.18</v>
      </c>
      <c r="S214" s="6">
        <v>12.71</v>
      </c>
      <c r="T214" s="6">
        <v>14.15</v>
      </c>
      <c r="U214" s="6">
        <v>16.78</v>
      </c>
      <c r="V214" s="6">
        <v>52.95</v>
      </c>
      <c r="W214" s="6">
        <v>56.05</v>
      </c>
      <c r="X214" s="6">
        <v>31.66</v>
      </c>
      <c r="Y214" s="6">
        <v>23.25</v>
      </c>
      <c r="Z214" s="6">
        <v>21.46</v>
      </c>
      <c r="AA214" s="3">
        <v>5.3</v>
      </c>
    </row>
    <row r="215" spans="3:27" ht="15.5" x14ac:dyDescent="0.35">
      <c r="C215" t="s">
        <v>69</v>
      </c>
      <c r="I215" s="6">
        <v>1.86</v>
      </c>
      <c r="J215" s="6">
        <v>2.93</v>
      </c>
      <c r="K215" s="6">
        <v>3.03</v>
      </c>
      <c r="L215" s="6">
        <v>3.19</v>
      </c>
      <c r="M215" s="6">
        <v>2.99</v>
      </c>
      <c r="N215" s="6">
        <v>3.79</v>
      </c>
      <c r="O215" s="6">
        <v>5.14</v>
      </c>
      <c r="P215" s="6">
        <v>5.64</v>
      </c>
      <c r="Q215" s="6">
        <v>5.31</v>
      </c>
      <c r="R215" s="6">
        <v>5.69</v>
      </c>
      <c r="S215" s="6">
        <v>5.08</v>
      </c>
      <c r="T215" s="6">
        <v>5.43</v>
      </c>
      <c r="U215" s="6">
        <v>4.7300000000000004</v>
      </c>
      <c r="V215" s="6">
        <v>3.98</v>
      </c>
      <c r="W215" s="6">
        <v>2.97</v>
      </c>
      <c r="X215" s="6">
        <v>3.06</v>
      </c>
      <c r="Y215" s="5">
        <v>0</v>
      </c>
      <c r="Z215" s="5">
        <v>0</v>
      </c>
      <c r="AA215" s="2">
        <v>0</v>
      </c>
    </row>
    <row r="216" spans="3:27" ht="15.5" x14ac:dyDescent="0.35">
      <c r="C216" t="s">
        <v>66</v>
      </c>
      <c r="I216" s="6">
        <v>4417.78</v>
      </c>
      <c r="J216" s="6">
        <v>3877.36</v>
      </c>
      <c r="K216" s="6">
        <v>3494.3</v>
      </c>
      <c r="L216" s="6">
        <v>3131.44</v>
      </c>
      <c r="M216" s="6">
        <v>2905.35</v>
      </c>
      <c r="N216" s="6">
        <v>2523.63</v>
      </c>
      <c r="O216" s="6">
        <v>2169.5300000000002</v>
      </c>
      <c r="P216" s="6">
        <v>1853.81</v>
      </c>
      <c r="Q216" s="6">
        <v>1677.57</v>
      </c>
      <c r="R216" s="6">
        <v>1506.1</v>
      </c>
      <c r="S216" s="6">
        <v>2650.49</v>
      </c>
      <c r="T216" s="6">
        <v>2414.31</v>
      </c>
      <c r="U216" s="6">
        <v>2158.61</v>
      </c>
      <c r="V216" s="6">
        <v>1957.59</v>
      </c>
      <c r="W216" s="6">
        <v>1752.17</v>
      </c>
      <c r="X216" s="6">
        <v>1529.69</v>
      </c>
      <c r="Y216" s="6">
        <v>2742.25</v>
      </c>
      <c r="Z216" s="6">
        <v>4811.96</v>
      </c>
      <c r="AA216" s="2">
        <v>4056.94</v>
      </c>
    </row>
    <row r="217" spans="3:27" ht="15.5" x14ac:dyDescent="0.35">
      <c r="C217" t="s">
        <v>251</v>
      </c>
      <c r="I217" s="6">
        <v>-26.08</v>
      </c>
      <c r="J217" s="6">
        <v>-13.13</v>
      </c>
      <c r="K217" s="6">
        <v>-8.39</v>
      </c>
      <c r="L217" s="6">
        <v>-6.11</v>
      </c>
      <c r="M217" s="6">
        <v>-4.6399999999999997</v>
      </c>
      <c r="N217" s="6">
        <v>-4.22</v>
      </c>
      <c r="O217" s="6">
        <v>6.04</v>
      </c>
      <c r="P217" s="6">
        <v>6.88</v>
      </c>
      <c r="Q217" s="6">
        <v>6.36</v>
      </c>
      <c r="R217" s="6">
        <v>7.24</v>
      </c>
      <c r="S217" s="6">
        <v>6.89</v>
      </c>
      <c r="T217" s="6">
        <v>7.72</v>
      </c>
      <c r="U217" s="6">
        <v>6.44</v>
      </c>
      <c r="V217" s="6">
        <v>5.74</v>
      </c>
      <c r="W217" s="6">
        <v>4.5999999999999996</v>
      </c>
      <c r="X217" s="6">
        <v>5.28</v>
      </c>
      <c r="Y217" s="5">
        <v>0</v>
      </c>
      <c r="Z217" s="5">
        <v>0</v>
      </c>
      <c r="AA217" s="2">
        <v>0</v>
      </c>
    </row>
    <row r="218" spans="3:27" ht="15.5" x14ac:dyDescent="0.35">
      <c r="C218" t="s">
        <v>252</v>
      </c>
      <c r="I218" s="6">
        <v>-314.36</v>
      </c>
      <c r="J218" s="6">
        <v>-866.21</v>
      </c>
      <c r="K218" s="6">
        <v>-1260.69</v>
      </c>
      <c r="L218" s="6">
        <v>-1636.11</v>
      </c>
      <c r="M218" s="6">
        <v>-1873.62</v>
      </c>
      <c r="N218" s="6">
        <v>-2266.77</v>
      </c>
      <c r="O218" s="6">
        <v>1844.8</v>
      </c>
      <c r="P218" s="6">
        <v>1518.31</v>
      </c>
      <c r="Q218" s="6">
        <v>1398.53</v>
      </c>
      <c r="R218" s="6">
        <v>1184.19</v>
      </c>
      <c r="S218" s="6">
        <v>1955.53</v>
      </c>
      <c r="T218" s="6">
        <v>1696.5</v>
      </c>
      <c r="U218" s="6">
        <v>1583.07</v>
      </c>
      <c r="V218" s="6">
        <v>1359.19</v>
      </c>
      <c r="W218" s="6">
        <v>1130.93</v>
      </c>
      <c r="X218" s="6">
        <v>885.59</v>
      </c>
      <c r="Y218" s="6">
        <v>-5766.38</v>
      </c>
      <c r="Z218" s="6">
        <v>-807.78</v>
      </c>
      <c r="AA218" s="2">
        <v>4017.79</v>
      </c>
    </row>
    <row r="219" spans="3:27" ht="15.5" x14ac:dyDescent="0.35">
      <c r="C219" t="s">
        <v>253</v>
      </c>
      <c r="I219" s="5">
        <v>773000000000</v>
      </c>
      <c r="J219" s="5">
        <v>537000000000</v>
      </c>
      <c r="K219" s="5">
        <v>568000000000</v>
      </c>
      <c r="L219" s="5">
        <v>1312000000000</v>
      </c>
      <c r="M219" s="5">
        <v>838000000000</v>
      </c>
      <c r="N219" s="5">
        <v>725000000000</v>
      </c>
      <c r="O219" s="5">
        <v>654000000000</v>
      </c>
      <c r="P219" s="5">
        <v>1393000000000</v>
      </c>
      <c r="Q219" s="5">
        <v>1400000000000</v>
      </c>
      <c r="R219" s="5">
        <v>1168000000000</v>
      </c>
      <c r="S219" s="5">
        <v>1437000000000</v>
      </c>
      <c r="T219" s="5">
        <v>1816000000000</v>
      </c>
      <c r="U219" s="5">
        <v>1137000000000</v>
      </c>
      <c r="V219" s="5">
        <v>622000000000</v>
      </c>
      <c r="W219" s="5">
        <v>635000000000</v>
      </c>
      <c r="X219" s="5">
        <v>512000000000</v>
      </c>
      <c r="Y219" s="5">
        <v>1383000000000</v>
      </c>
      <c r="Z219" s="5">
        <v>295000000000</v>
      </c>
      <c r="AA219" s="2">
        <v>114000000000</v>
      </c>
    </row>
    <row r="220" spans="3:27" ht="15.5" x14ac:dyDescent="0.35">
      <c r="C220" t="s">
        <v>254</v>
      </c>
      <c r="I220" s="5">
        <v>46404000000000</v>
      </c>
      <c r="J220" s="5">
        <v>44874000000000</v>
      </c>
      <c r="K220" s="5">
        <v>43184000000000</v>
      </c>
      <c r="L220" s="5">
        <v>44516000000000</v>
      </c>
      <c r="M220" s="5">
        <v>40731000000000</v>
      </c>
      <c r="N220" s="5">
        <v>30773000000000</v>
      </c>
      <c r="O220" s="5">
        <v>1695000000000</v>
      </c>
      <c r="P220" s="5">
        <v>667000000000</v>
      </c>
      <c r="Q220" s="5">
        <v>957000000000</v>
      </c>
      <c r="R220" s="5">
        <v>877000000000</v>
      </c>
      <c r="S220" s="5">
        <v>1432000000000</v>
      </c>
      <c r="T220" s="5">
        <v>1590000000000</v>
      </c>
      <c r="U220" s="5">
        <v>1383000000000</v>
      </c>
      <c r="V220" s="5">
        <v>641000000000</v>
      </c>
      <c r="W220" s="5">
        <v>146000000000</v>
      </c>
      <c r="X220" s="5">
        <v>15000000000</v>
      </c>
      <c r="Y220" s="5">
        <v>42000000000</v>
      </c>
      <c r="Z220" s="5">
        <v>63000000000</v>
      </c>
    </row>
    <row r="221" spans="3:27" ht="15.5" x14ac:dyDescent="0.35">
      <c r="C221" t="s">
        <v>26</v>
      </c>
      <c r="I221" s="5">
        <v>47178000000000</v>
      </c>
      <c r="J221" s="5">
        <v>45411000000000</v>
      </c>
      <c r="K221" s="5">
        <v>43753000000000</v>
      </c>
      <c r="L221" s="5">
        <v>45829000000000</v>
      </c>
      <c r="M221" s="5">
        <v>41568000000000</v>
      </c>
      <c r="N221" s="5">
        <v>31498000000000</v>
      </c>
      <c r="O221" s="5">
        <v>2349000000000</v>
      </c>
      <c r="P221" s="5">
        <v>2061000000000</v>
      </c>
      <c r="Q221" s="5">
        <v>2357000000000</v>
      </c>
      <c r="R221" s="5">
        <v>2045000000000</v>
      </c>
      <c r="S221" s="5">
        <v>2869000000000</v>
      </c>
      <c r="T221" s="5">
        <v>3406000000000</v>
      </c>
      <c r="U221" s="5">
        <v>2520000000000</v>
      </c>
      <c r="V221" s="5">
        <v>1263000000000</v>
      </c>
      <c r="W221" s="5">
        <v>780000000000</v>
      </c>
      <c r="X221" s="5">
        <v>526000000000</v>
      </c>
      <c r="Y221" s="5">
        <v>1424000000000</v>
      </c>
      <c r="Z221" s="5">
        <v>358000000000</v>
      </c>
      <c r="AA221" s="2">
        <v>114000000000</v>
      </c>
    </row>
    <row r="222" spans="3:27" ht="15.5" x14ac:dyDescent="0.35">
      <c r="C222" t="s">
        <v>23</v>
      </c>
      <c r="I222" s="5">
        <v>17961000000000</v>
      </c>
      <c r="J222" s="5">
        <v>20119000000000</v>
      </c>
      <c r="K222" s="5">
        <v>24399000000000</v>
      </c>
      <c r="L222" s="5">
        <v>30088000000000</v>
      </c>
      <c r="M222" s="5">
        <v>21190000000000</v>
      </c>
      <c r="N222" s="5">
        <v>21963000000000</v>
      </c>
      <c r="O222" s="5">
        <v>-6010000000000</v>
      </c>
      <c r="P222" s="5">
        <v>-2666000000000</v>
      </c>
      <c r="Q222" s="5">
        <v>-6440000000000</v>
      </c>
      <c r="R222" s="5">
        <v>-6327000000000</v>
      </c>
      <c r="S222" s="5">
        <v>-4788000000000</v>
      </c>
      <c r="T222" s="5">
        <v>-3937000000000</v>
      </c>
      <c r="U222" s="5">
        <v>-3006000000000</v>
      </c>
      <c r="V222" s="5">
        <v>-4221000000000</v>
      </c>
      <c r="W222" s="5">
        <v>-3640000000000</v>
      </c>
      <c r="X222" s="5">
        <v>-2881000000000</v>
      </c>
      <c r="Y222" s="5">
        <v>728000000000</v>
      </c>
      <c r="Z222" s="5">
        <v>-145000000000</v>
      </c>
      <c r="AA222" s="2">
        <v>-257000000000</v>
      </c>
    </row>
    <row r="223" spans="3:27" ht="15.5" x14ac:dyDescent="0.35">
      <c r="C223" t="s">
        <v>255</v>
      </c>
      <c r="I223" s="5">
        <v>38838000000000</v>
      </c>
      <c r="J223" s="5">
        <v>33743000000000</v>
      </c>
      <c r="K223" s="5">
        <v>26309000000000</v>
      </c>
      <c r="L223" s="5">
        <v>21036000000000</v>
      </c>
      <c r="M223" s="5">
        <v>15102000000000</v>
      </c>
      <c r="N223" s="5">
        <v>11540000000000</v>
      </c>
      <c r="O223" s="5">
        <v>10069000000000</v>
      </c>
      <c r="P223" s="5">
        <v>6886000000000</v>
      </c>
      <c r="Q223" s="5">
        <v>9752000000000</v>
      </c>
      <c r="R223" s="5">
        <v>9102000000000</v>
      </c>
      <c r="S223" s="5">
        <v>7959000000000</v>
      </c>
      <c r="T223" s="5">
        <v>7373000000000</v>
      </c>
      <c r="U223" s="5">
        <v>6625000000000</v>
      </c>
      <c r="V223" s="5">
        <v>6309000000000</v>
      </c>
      <c r="W223" s="5">
        <v>5592000000000</v>
      </c>
      <c r="X223" s="5">
        <v>4317000000000</v>
      </c>
      <c r="Y223" s="5">
        <v>-3578000000000</v>
      </c>
      <c r="Z223" s="5">
        <v>-2829000000000</v>
      </c>
      <c r="AA223" s="2">
        <v>700000000000</v>
      </c>
    </row>
    <row r="224" spans="3:27" ht="15.5" x14ac:dyDescent="0.35">
      <c r="C224" t="s">
        <v>256</v>
      </c>
      <c r="I224" s="5">
        <v>12104000000000</v>
      </c>
      <c r="J224" s="5">
        <v>12455000000000</v>
      </c>
      <c r="K224" s="5">
        <v>12415000000000</v>
      </c>
      <c r="L224" s="5">
        <v>8804000000000</v>
      </c>
      <c r="M224" s="5">
        <v>7989000000000</v>
      </c>
      <c r="N224" s="5">
        <v>9337000000000</v>
      </c>
      <c r="O224" s="5">
        <v>7398000000000</v>
      </c>
      <c r="P224" s="5">
        <v>4653000000000</v>
      </c>
      <c r="Q224" s="5">
        <v>5174000000000</v>
      </c>
      <c r="R224" s="5">
        <v>4585000000000</v>
      </c>
      <c r="S224" s="5">
        <v>3486000000000</v>
      </c>
      <c r="T224" s="5">
        <v>3861000000000</v>
      </c>
      <c r="U224" s="5">
        <v>1993000000000</v>
      </c>
      <c r="V224" s="5">
        <v>3042000000000</v>
      </c>
      <c r="W224" s="5">
        <v>2174000000000</v>
      </c>
      <c r="X224" s="5">
        <v>2248000000000</v>
      </c>
      <c r="Y224" s="5">
        <v>1670000000000</v>
      </c>
      <c r="Z224" s="5">
        <v>373000000000</v>
      </c>
      <c r="AA224" s="2">
        <v>326000000000</v>
      </c>
    </row>
    <row r="225" spans="3:27" ht="15.5" x14ac:dyDescent="0.35">
      <c r="C225" t="s">
        <v>257</v>
      </c>
      <c r="I225" s="5">
        <v>-3635000000000</v>
      </c>
      <c r="J225" s="5">
        <v>-2162000000000</v>
      </c>
      <c r="K225" s="5">
        <v>-1824000000000</v>
      </c>
      <c r="L225" s="5">
        <v>-1789000000000</v>
      </c>
      <c r="M225" s="5">
        <v>-2250000000000</v>
      </c>
      <c r="N225" s="5">
        <v>-1919000000000</v>
      </c>
      <c r="O225" s="5">
        <v>-2034000000000</v>
      </c>
      <c r="P225" s="5">
        <v>-3512000000000</v>
      </c>
      <c r="Q225" s="5">
        <v>-1524000000000</v>
      </c>
      <c r="R225" s="5">
        <v>-905000000000</v>
      </c>
      <c r="S225" s="5">
        <v>-1008000000000</v>
      </c>
      <c r="T225" s="5">
        <v>-1425000000000</v>
      </c>
      <c r="U225" s="5">
        <v>-1089000000000</v>
      </c>
      <c r="V225" s="5">
        <v>-1355000000000</v>
      </c>
      <c r="W225" s="5">
        <v>-477000000000</v>
      </c>
      <c r="X225" s="5">
        <v>-353000000000</v>
      </c>
      <c r="Y225" s="5">
        <v>-330000000000</v>
      </c>
      <c r="Z225" s="5">
        <v>-308000000000</v>
      </c>
      <c r="AA225" s="2">
        <v>-301000000000</v>
      </c>
    </row>
    <row r="226" spans="3:27" ht="15.5" x14ac:dyDescent="0.35">
      <c r="C226" t="s">
        <v>15</v>
      </c>
      <c r="I226" s="5">
        <v>8470000000000</v>
      </c>
      <c r="J226" s="5">
        <v>10293000000000</v>
      </c>
      <c r="K226" s="5">
        <v>10591000000000</v>
      </c>
      <c r="L226" s="5">
        <v>7016000000000</v>
      </c>
      <c r="M226" s="5">
        <v>5739000000000</v>
      </c>
      <c r="N226" s="5">
        <v>7418000000000</v>
      </c>
      <c r="O226" s="5">
        <v>5364000000000</v>
      </c>
      <c r="P226" s="5">
        <v>1142000000000</v>
      </c>
      <c r="Q226" s="5">
        <v>3651000000000</v>
      </c>
      <c r="R226" s="5">
        <v>3680000000000</v>
      </c>
      <c r="S226" s="5">
        <v>2478000000000</v>
      </c>
      <c r="T226" s="5">
        <v>2436000000000</v>
      </c>
      <c r="U226" s="5">
        <v>904000000000</v>
      </c>
      <c r="V226" s="5">
        <v>1686000000000</v>
      </c>
      <c r="W226" s="5">
        <v>1698000000000</v>
      </c>
      <c r="X226" s="5">
        <v>1895000000000</v>
      </c>
      <c r="Y226" s="5">
        <v>1340000000000</v>
      </c>
      <c r="Z226" s="5">
        <v>66000000000</v>
      </c>
      <c r="AA226" s="2">
        <v>26000000000</v>
      </c>
    </row>
    <row r="227" spans="3:27" ht="15.5" x14ac:dyDescent="0.35">
      <c r="C227" t="s">
        <v>17</v>
      </c>
      <c r="I227" s="6">
        <v>726.28</v>
      </c>
      <c r="J227" s="6">
        <v>882.6</v>
      </c>
      <c r="K227" s="6">
        <v>908.19</v>
      </c>
      <c r="L227" s="6">
        <v>601.58000000000004</v>
      </c>
      <c r="M227" s="6">
        <v>492.14</v>
      </c>
      <c r="N227" s="6">
        <v>636.04999999999995</v>
      </c>
      <c r="O227" s="6">
        <v>459.99</v>
      </c>
      <c r="P227" s="6">
        <v>97.9</v>
      </c>
      <c r="Q227" s="6">
        <v>313.06</v>
      </c>
      <c r="R227" s="6">
        <v>315.52</v>
      </c>
      <c r="S227" s="6">
        <v>424.95</v>
      </c>
      <c r="T227" s="6">
        <v>417.72</v>
      </c>
      <c r="U227" s="6">
        <v>155.05000000000001</v>
      </c>
      <c r="V227" s="6">
        <v>289.19</v>
      </c>
      <c r="W227" s="6">
        <v>291.14</v>
      </c>
      <c r="X227" s="6">
        <v>325.05</v>
      </c>
      <c r="Y227" s="6">
        <v>2872.93</v>
      </c>
      <c r="Z227" s="6">
        <v>141.06</v>
      </c>
      <c r="AA227" s="3">
        <v>54.69</v>
      </c>
    </row>
  </sheetData>
  <pageMargins left="0.7" right="0.7" top="0.75" bottom="0.75" header="0.3" footer="0.3"/>
  <ignoredErrors>
    <ignoredError sqref="A1:AA228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1905</v>
      </c>
      <c r="D2" s="2" vm="220">
        <f ca="1">IFERROR(_xlfn.STOCKHISTORY("XIDX:" &amp; $C$1, D3, , 0, 0, 1), "Libur")</f>
        <v>109</v>
      </c>
      <c r="E2" s="2" vm="343">
        <f ca="1">IFERROR(_xlfn.STOCKHISTORY("XIDX:" &amp; $C$1, E3, , 0, 0, 1), "Libur")</f>
        <v>108</v>
      </c>
      <c r="H2" s="2" vm="343">
        <f ca="1">IFERROR(INDEX(D2:G2,COUNT(D2:G2)),"")</f>
        <v>108</v>
      </c>
      <c r="I2" s="2" vm="100">
        <f t="shared" ref="I2:Z2" ca="1" si="0">IFERROR(_xlfn.STOCKHISTORY("XIDX:" &amp; $C$1, I1, , 0, 0, 1), "Libur")</f>
        <v>77</v>
      </c>
      <c r="J2" s="2" vm="559">
        <f t="shared" ca="1" si="0"/>
        <v>40</v>
      </c>
      <c r="K2" s="2" vm="52">
        <f t="shared" ca="1" si="0"/>
        <v>50</v>
      </c>
      <c r="L2" s="2" vm="245">
        <f t="shared" ca="1" si="0"/>
        <v>60</v>
      </c>
      <c r="M2" s="2" vm="333">
        <f t="shared" ca="1" si="0"/>
        <v>102</v>
      </c>
      <c r="N2" s="2" vm="432">
        <f t="shared" ca="1" si="0"/>
        <v>74</v>
      </c>
      <c r="O2" s="2" vm="40">
        <f t="shared" ca="1" si="0"/>
        <v>68</v>
      </c>
      <c r="P2" s="2" vm="97">
        <f t="shared" ca="1" si="0"/>
        <v>98</v>
      </c>
      <c r="Q2" s="2" vm="126">
        <f t="shared" ca="1" si="0"/>
        <v>139</v>
      </c>
      <c r="R2" s="2" vm="58">
        <f t="shared" ca="1" si="0"/>
        <v>500</v>
      </c>
      <c r="S2" s="2" vm="113">
        <f t="shared" ca="1" si="0"/>
        <v>605</v>
      </c>
      <c r="T2" s="2" t="str">
        <f t="shared" ca="1" si="0"/>
        <v>Libur</v>
      </c>
      <c r="U2" s="2" vm="560">
        <f t="shared" ca="1" si="0"/>
        <v>360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70640006939</v>
      </c>
      <c r="E4" s="2">
        <f>IFERROR(INDEX(E51:E500,MATCH($C$4,$C$51:$C$500,0)),"")</f>
        <v>59036473862</v>
      </c>
      <c r="H4" s="2">
        <f>IFERROR(SUM(D4:G4)*(4/MAX(1,COUNT(D4:G4))),"")</f>
        <v>259352961602</v>
      </c>
      <c r="I4" s="2">
        <f t="shared" ref="I4:Z4" si="1">IFERROR(INDEX(I51:I500,MATCH($C$4,$C$51:$C$500,0)),"")</f>
        <v>232550045998</v>
      </c>
      <c r="J4" s="2">
        <f t="shared" si="1"/>
        <v>204932300631</v>
      </c>
      <c r="K4" s="2">
        <f t="shared" si="1"/>
        <v>181373119160</v>
      </c>
      <c r="L4" s="2">
        <f t="shared" si="1"/>
        <v>171934673596</v>
      </c>
      <c r="M4" s="2">
        <f t="shared" si="1"/>
        <v>140656758698</v>
      </c>
      <c r="N4" s="2">
        <f t="shared" si="1"/>
        <v>143693572364</v>
      </c>
      <c r="O4" s="2">
        <f t="shared" si="1"/>
        <v>203245833500</v>
      </c>
      <c r="P4" s="2">
        <f t="shared" si="1"/>
        <v>198362254905</v>
      </c>
      <c r="Q4" s="2">
        <f t="shared" si="1"/>
        <v>142593033645</v>
      </c>
      <c r="R4" s="2">
        <f t="shared" si="1"/>
        <v>181200809144</v>
      </c>
      <c r="S4" s="2">
        <f t="shared" si="1"/>
        <v>172370034296</v>
      </c>
      <c r="T4" s="2">
        <f t="shared" si="1"/>
        <v>170684608164</v>
      </c>
      <c r="U4" s="2">
        <f t="shared" si="1"/>
        <v>83048276150</v>
      </c>
      <c r="V4" s="2">
        <f t="shared" si="1"/>
        <v>122456590211</v>
      </c>
      <c r="W4" s="2">
        <f t="shared" si="1"/>
        <v>109383644774</v>
      </c>
      <c r="X4" s="2">
        <f t="shared" si="1"/>
        <v>3938225855</v>
      </c>
      <c r="Y4" s="2">
        <f t="shared" si="1"/>
        <v>3217339574</v>
      </c>
      <c r="Z4" s="2">
        <f t="shared" si="1"/>
        <v>3863198855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1298702597</v>
      </c>
      <c r="E5" s="2">
        <f>IFERROR(INDEX(E51:E500,MATCH($C$5,$C$51:$C$500,0)),"")</f>
        <v>-174930444</v>
      </c>
      <c r="H5" s="2">
        <f>IFERROR(SUM(D5:G5)*(4/MAX(1,COUNT(D5:G5))),"")</f>
        <v>2247544306</v>
      </c>
      <c r="I5" s="2">
        <f t="shared" ref="I5:Z5" si="2">IFERROR(INDEX(I51:I500,MATCH($C$5,$C$51:$C$500,0)),"")</f>
        <v>3464090047</v>
      </c>
      <c r="J5" s="2">
        <f t="shared" si="2"/>
        <v>-2723104702</v>
      </c>
      <c r="K5" s="2">
        <f t="shared" si="2"/>
        <v>-1494283757</v>
      </c>
      <c r="L5" s="2">
        <f t="shared" si="2"/>
        <v>-18642781850</v>
      </c>
      <c r="M5" s="2">
        <f t="shared" si="2"/>
        <v>-2799991903</v>
      </c>
      <c r="N5" s="2">
        <f t="shared" si="2"/>
        <v>3505023635</v>
      </c>
      <c r="O5" s="2">
        <f t="shared" si="2"/>
        <v>23476945145</v>
      </c>
      <c r="P5" s="2">
        <f t="shared" si="2"/>
        <v>20904684298</v>
      </c>
      <c r="Q5" s="2">
        <f t="shared" si="2"/>
        <v>10041512482</v>
      </c>
      <c r="R5" s="2">
        <f t="shared" si="2"/>
        <v>2892697698</v>
      </c>
      <c r="S5" s="2">
        <f t="shared" si="2"/>
        <v>253305206</v>
      </c>
      <c r="T5" s="2">
        <f t="shared" si="2"/>
        <v>1238694319</v>
      </c>
      <c r="U5" s="2">
        <f t="shared" si="2"/>
        <v>926537001</v>
      </c>
      <c r="V5" s="2">
        <f t="shared" si="2"/>
        <v>1190753707</v>
      </c>
      <c r="W5" s="2">
        <f t="shared" si="2"/>
        <v>675951023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225018337238</v>
      </c>
      <c r="E6" s="2">
        <f>IFERROR(INDEX(E51:E500,MATCH($C$6,$C$51:$C$500,0)),"")</f>
        <v>223719634641</v>
      </c>
      <c r="H6" s="2">
        <f>IFERROR(INDEX(D6:G6,COUNT(D6:G6)),"")</f>
        <v>223719634641</v>
      </c>
      <c r="I6" s="2">
        <f t="shared" ref="I6:Z6" si="3">IFERROR(INDEX(I51:I500,MATCH($C$6,$C$51:$C$500,0)),"")</f>
        <v>223916267582</v>
      </c>
      <c r="J6" s="2">
        <f t="shared" si="3"/>
        <v>218064724978</v>
      </c>
      <c r="K6" s="2">
        <f t="shared" si="3"/>
        <v>220338365608</v>
      </c>
      <c r="L6" s="2">
        <f t="shared" si="3"/>
        <v>221102743239</v>
      </c>
      <c r="M6" s="2">
        <f t="shared" si="3"/>
        <v>244394843174</v>
      </c>
      <c r="N6" s="2">
        <f t="shared" si="3"/>
        <v>245133698765</v>
      </c>
      <c r="O6" s="2">
        <f t="shared" si="3"/>
        <v>239118083215</v>
      </c>
      <c r="P6" s="2">
        <f t="shared" si="3"/>
        <v>204837072237</v>
      </c>
      <c r="Q6" s="2">
        <f t="shared" si="3"/>
        <v>173502743341</v>
      </c>
      <c r="R6" s="2">
        <f t="shared" si="3"/>
        <v>158784278621</v>
      </c>
      <c r="S6" s="2">
        <f t="shared" si="3"/>
        <v>158666437622</v>
      </c>
      <c r="T6" s="2">
        <f t="shared" si="3"/>
        <v>153256183683</v>
      </c>
      <c r="U6" s="2">
        <f t="shared" si="3"/>
        <v>22408536090</v>
      </c>
      <c r="V6" s="2">
        <f t="shared" si="3"/>
        <v>19809028975</v>
      </c>
      <c r="W6" s="2">
        <f t="shared" si="3"/>
        <v>16643225994</v>
      </c>
      <c r="X6" s="2">
        <f t="shared" si="3"/>
        <v>1133867098</v>
      </c>
      <c r="Y6" s="2">
        <f t="shared" si="3"/>
        <v>2929931072</v>
      </c>
      <c r="Z6" s="2">
        <f t="shared" si="3"/>
        <v>3868327966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1.0900000000000001</v>
      </c>
      <c r="E7" s="3">
        <f>IFERROR(INDEX(E51:E500,MATCH($C$7,$C$51:$C$500,0))/1000000000,"")</f>
        <v>1.0900000000000001</v>
      </c>
      <c r="H7" s="3">
        <f>IFERROR(INDEX(D7:G7,COUNT(D7:G7)),"")</f>
        <v>1.0900000000000001</v>
      </c>
      <c r="I7" s="3">
        <f t="shared" ref="I7:Z7" si="4">IFERROR(INDEX(I51:I500,MATCH($C$7,$C$51:$C$500,0))/1000000000,"")</f>
        <v>1.0900000000000001</v>
      </c>
      <c r="J7" s="3">
        <f t="shared" si="4"/>
        <v>1.0900000000000001</v>
      </c>
      <c r="K7" s="3">
        <f t="shared" si="4"/>
        <v>1.0900000000000001</v>
      </c>
      <c r="L7" s="3">
        <f t="shared" si="4"/>
        <v>1.0900000000000001</v>
      </c>
      <c r="M7" s="3">
        <f t="shared" si="4"/>
        <v>1.0900000000000001</v>
      </c>
      <c r="N7" s="3">
        <f t="shared" si="4"/>
        <v>1.0900000000000001</v>
      </c>
      <c r="O7" s="3">
        <f t="shared" si="4"/>
        <v>1.0900000000000001</v>
      </c>
      <c r="P7" s="3">
        <f t="shared" si="4"/>
        <v>1.0900000000000001</v>
      </c>
      <c r="Q7" s="3">
        <f t="shared" si="4"/>
        <v>1.0900000000000001</v>
      </c>
      <c r="R7" s="3">
        <f t="shared" si="4"/>
        <v>1.0900000000000001</v>
      </c>
      <c r="S7" s="3">
        <f t="shared" si="4"/>
        <v>1.0900000000000001</v>
      </c>
      <c r="T7" s="3">
        <f t="shared" si="4"/>
        <v>1.0900000000000001</v>
      </c>
      <c r="U7" s="3">
        <f t="shared" si="4"/>
        <v>1.0900000000000001</v>
      </c>
      <c r="V7" s="3">
        <f t="shared" si="4"/>
        <v>0.73</v>
      </c>
      <c r="W7" s="3">
        <f t="shared" si="4"/>
        <v>0.73</v>
      </c>
      <c r="X7" s="3">
        <f t="shared" si="4"/>
        <v>0.25</v>
      </c>
      <c r="Y7" s="3">
        <f t="shared" si="4"/>
        <v>0.25</v>
      </c>
      <c r="Z7" s="3">
        <f t="shared" si="4"/>
        <v>0.25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Z8" si="5">IFERROR(INDEX(I51:I500,MATCH($C$8,$C$51:$C$500,0)),"")</f>
        <v>0</v>
      </c>
      <c r="J8" s="2">
        <f t="shared" si="5"/>
        <v>12000000000</v>
      </c>
      <c r="K8" s="2">
        <f t="shared" si="5"/>
        <v>-1000000000</v>
      </c>
      <c r="L8" s="2">
        <f t="shared" si="5"/>
        <v>-20000000000</v>
      </c>
      <c r="M8" s="2">
        <f t="shared" si="5"/>
        <v>9000000000</v>
      </c>
      <c r="N8" s="2">
        <f t="shared" si="5"/>
        <v>-2000000000</v>
      </c>
      <c r="O8" s="2">
        <f t="shared" si="5"/>
        <v>16000000000</v>
      </c>
      <c r="P8" s="2">
        <f t="shared" si="5"/>
        <v>2000000000</v>
      </c>
      <c r="Q8" s="2">
        <f t="shared" si="5"/>
        <v>18000000000</v>
      </c>
      <c r="R8" s="2">
        <f t="shared" si="5"/>
        <v>-45000000000</v>
      </c>
      <c r="S8" s="2">
        <f t="shared" si="5"/>
        <v>33000000000</v>
      </c>
      <c r="T8" s="2">
        <f t="shared" si="5"/>
        <v>10000000000</v>
      </c>
      <c r="U8" s="2">
        <f t="shared" si="5"/>
        <v>3000000000</v>
      </c>
      <c r="V8" s="2">
        <f t="shared" si="5"/>
        <v>9000000000</v>
      </c>
      <c r="W8" s="2">
        <f t="shared" si="5"/>
        <v>-5000000000</v>
      </c>
      <c r="X8" s="2">
        <f t="shared" si="5"/>
        <v>0</v>
      </c>
      <c r="Y8" s="2">
        <f t="shared" si="5"/>
        <v>0</v>
      </c>
      <c r="Z8" s="2">
        <f t="shared" si="5"/>
        <v>-1000000000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2.27</v>
      </c>
      <c r="E9" s="3">
        <f>IFERROR(INDEX(E51:E500,MATCH("Free cash flow per share (Quarter)",$C$51:$C$500,0)),"")</f>
        <v>3.02</v>
      </c>
      <c r="H9" s="3">
        <f>IFERROR(INDEX(D9:G9,COUNT(D9:G9)),"")</f>
        <v>3.02</v>
      </c>
      <c r="I9" s="3">
        <f t="shared" ref="I9:Z9" si="6">IFERROR(INDEX(I51:I500,MATCH($C$9,$C$51:$C$500,0)),"")</f>
        <v>0</v>
      </c>
      <c r="J9" s="3">
        <f t="shared" si="6"/>
        <v>10.91</v>
      </c>
      <c r="K9" s="3">
        <f t="shared" si="6"/>
        <v>-1.06</v>
      </c>
      <c r="L9" s="3">
        <f t="shared" si="6"/>
        <v>-18.440000000000001</v>
      </c>
      <c r="M9" s="3">
        <f t="shared" si="6"/>
        <v>8.64</v>
      </c>
      <c r="N9" s="3">
        <f t="shared" si="6"/>
        <v>-2.2400000000000002</v>
      </c>
      <c r="O9" s="3">
        <f t="shared" si="6"/>
        <v>14.31</v>
      </c>
      <c r="P9" s="3">
        <f t="shared" si="6"/>
        <v>1.93</v>
      </c>
      <c r="Q9" s="3">
        <f t="shared" si="6"/>
        <v>16.28</v>
      </c>
      <c r="R9" s="3">
        <f t="shared" si="6"/>
        <v>-40.96</v>
      </c>
      <c r="S9" s="3">
        <f t="shared" si="6"/>
        <v>30.62</v>
      </c>
      <c r="T9" s="3">
        <f t="shared" si="6"/>
        <v>8.81</v>
      </c>
      <c r="U9" s="3">
        <f t="shared" si="6"/>
        <v>2.91</v>
      </c>
      <c r="V9" s="3">
        <f t="shared" si="6"/>
        <v>12.26</v>
      </c>
      <c r="W9" s="3">
        <f t="shared" si="6"/>
        <v>-6.85</v>
      </c>
      <c r="X9" s="3">
        <f t="shared" si="6"/>
        <v>0.37</v>
      </c>
      <c r="Y9" s="3">
        <f t="shared" si="6"/>
        <v>-1.53</v>
      </c>
      <c r="Z9" s="3">
        <f t="shared" si="6"/>
        <v>-4</v>
      </c>
    </row>
    <row r="10" spans="1:26" ht="15.5" x14ac:dyDescent="0.35">
      <c r="C10" t="s">
        <v>18</v>
      </c>
      <c r="D10" s="3">
        <f ca="1">IFERROR(IF(D9=0,"",D2/D9),"")</f>
        <v>48.017621145374449</v>
      </c>
      <c r="E10" s="3">
        <f ca="1">IFERROR(IF(E9=0,"",E2/E9),"")</f>
        <v>35.76158940397351</v>
      </c>
      <c r="I10" s="3" t="str">
        <f t="shared" ref="I10:Z10" si="7">IFERROR(IF(I9=0,"",I2/I9),"")</f>
        <v/>
      </c>
      <c r="J10" s="3">
        <f t="shared" ca="1" si="7"/>
        <v>3.6663611365719522</v>
      </c>
      <c r="K10" s="3">
        <f t="shared" ca="1" si="7"/>
        <v>-47.169811320754718</v>
      </c>
      <c r="L10" s="3">
        <f t="shared" ca="1" si="7"/>
        <v>-3.2537960954446854</v>
      </c>
      <c r="M10" s="3">
        <f t="shared" ca="1" si="7"/>
        <v>11.805555555555555</v>
      </c>
      <c r="N10" s="3">
        <f t="shared" ca="1" si="7"/>
        <v>-33.035714285714285</v>
      </c>
      <c r="O10" s="3">
        <f t="shared" ca="1" si="7"/>
        <v>4.7519217330538082</v>
      </c>
      <c r="P10" s="3">
        <f t="shared" ca="1" si="7"/>
        <v>50.777202072538863</v>
      </c>
      <c r="Q10" s="3">
        <f t="shared" ca="1" si="7"/>
        <v>8.5380835380835371</v>
      </c>
      <c r="R10" s="3">
        <f t="shared" ca="1" si="7"/>
        <v>-12.20703125</v>
      </c>
      <c r="S10" s="3">
        <f t="shared" ca="1" si="7"/>
        <v>19.758327890267797</v>
      </c>
      <c r="T10" s="3" t="str">
        <f t="shared" ca="1" si="7"/>
        <v/>
      </c>
      <c r="U10" s="3">
        <f t="shared" ca="1" si="7"/>
        <v>123.71134020618557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2904036949</v>
      </c>
      <c r="E11" s="2">
        <f>IFERROR(INDEX(E51:E500,MATCH($C$11,$C$51:$C$500,0)),"")</f>
        <v>8111116601</v>
      </c>
      <c r="H11" s="2">
        <f>IFERROR(INDEX(D11:G11,COUNT(D11:G11)),"")</f>
        <v>8111116601</v>
      </c>
      <c r="I11" s="2">
        <f t="shared" ref="I11:Z11" si="8">IFERROR(INDEX(I51:I500,MATCH($C$11,$C$51:$C$500,0)),"")</f>
        <v>6437877639</v>
      </c>
      <c r="J11" s="2">
        <f t="shared" si="8"/>
        <v>11070410345</v>
      </c>
      <c r="K11" s="2">
        <f t="shared" si="8"/>
        <v>4086720384</v>
      </c>
      <c r="L11" s="2">
        <f t="shared" si="8"/>
        <v>5498526123</v>
      </c>
      <c r="M11" s="2">
        <f t="shared" si="8"/>
        <v>19799311281</v>
      </c>
      <c r="N11" s="2">
        <f t="shared" si="8"/>
        <v>8135056509</v>
      </c>
      <c r="O11" s="2">
        <f t="shared" si="8"/>
        <v>11954233454</v>
      </c>
      <c r="P11" s="2">
        <f t="shared" si="8"/>
        <v>6297697652</v>
      </c>
      <c r="Q11" s="2">
        <f t="shared" si="8"/>
        <v>15894823256</v>
      </c>
      <c r="R11" s="2">
        <f t="shared" si="8"/>
        <v>20060472639</v>
      </c>
      <c r="S11" s="2">
        <f t="shared" si="8"/>
        <v>39613510754</v>
      </c>
      <c r="T11" s="2">
        <f t="shared" si="8"/>
        <v>87869458854</v>
      </c>
      <c r="U11" s="2">
        <f t="shared" si="8"/>
        <v>4461051739</v>
      </c>
      <c r="V11" s="2">
        <f t="shared" si="8"/>
        <v>7374877681</v>
      </c>
      <c r="W11" s="2">
        <f t="shared" si="8"/>
        <v>7488934288</v>
      </c>
      <c r="X11" s="2">
        <f t="shared" si="8"/>
        <v>105719387</v>
      </c>
      <c r="Y11" s="2">
        <f t="shared" si="8"/>
        <v>185433481</v>
      </c>
      <c r="Z11" s="2">
        <f t="shared" si="8"/>
        <v>208452085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-5000000000</v>
      </c>
      <c r="H12" s="2">
        <f>IFERROR(INDEX(D12:G12,COUNT(D12:G12)),"")</f>
        <v>-5000000000</v>
      </c>
      <c r="I12" s="2">
        <f t="shared" ref="I12:Z12" si="9">IFERROR(INDEX(I51:I500,MATCH($C$12,$C$51:$C$500,0)),"")</f>
        <v>-3000000000</v>
      </c>
      <c r="J12" s="2">
        <f t="shared" si="9"/>
        <v>-8000000000</v>
      </c>
      <c r="K12" s="2">
        <f t="shared" si="9"/>
        <v>-1000000000</v>
      </c>
      <c r="L12" s="2">
        <f t="shared" si="9"/>
        <v>3000000000</v>
      </c>
      <c r="M12" s="2">
        <f t="shared" si="9"/>
        <v>-14000000000</v>
      </c>
      <c r="N12" s="2">
        <f t="shared" si="9"/>
        <v>-1000000000</v>
      </c>
      <c r="O12" s="2">
        <f t="shared" si="9"/>
        <v>-7000000000</v>
      </c>
      <c r="P12" s="2">
        <f t="shared" si="9"/>
        <v>11000000000</v>
      </c>
      <c r="Q12" s="2">
        <f t="shared" si="9"/>
        <v>19000000000</v>
      </c>
      <c r="R12" s="2">
        <f t="shared" si="9"/>
        <v>44000000000</v>
      </c>
      <c r="S12" s="2">
        <f t="shared" si="9"/>
        <v>-34000000000</v>
      </c>
      <c r="T12" s="2">
        <f t="shared" si="9"/>
        <v>-67000000000</v>
      </c>
      <c r="U12" s="2">
        <f t="shared" si="9"/>
        <v>13000000000</v>
      </c>
      <c r="V12" s="2">
        <f t="shared" si="9"/>
        <v>12000000000</v>
      </c>
      <c r="W12" s="2">
        <f t="shared" si="9"/>
        <v>27000000000</v>
      </c>
      <c r="X12" s="2">
        <f t="shared" si="9"/>
        <v>5000000000</v>
      </c>
      <c r="Y12" s="2">
        <f t="shared" si="9"/>
        <v>7000000000</v>
      </c>
      <c r="Z12" s="2">
        <f t="shared" si="9"/>
        <v>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4000000000</v>
      </c>
      <c r="J13" s="2">
        <f t="shared" si="10"/>
        <v>4000000000</v>
      </c>
      <c r="K13" s="2">
        <f t="shared" si="10"/>
        <v>4000000000</v>
      </c>
      <c r="L13" s="2">
        <f t="shared" si="10"/>
        <v>8000000000</v>
      </c>
      <c r="M13" s="2">
        <f t="shared" si="10"/>
        <v>6000000000</v>
      </c>
      <c r="N13" s="2">
        <f t="shared" si="10"/>
        <v>7000000000</v>
      </c>
      <c r="O13" s="2">
        <f t="shared" si="10"/>
        <v>5000000000</v>
      </c>
      <c r="P13" s="2">
        <f t="shared" si="10"/>
        <v>17000000000</v>
      </c>
      <c r="Q13" s="2">
        <f t="shared" si="10"/>
        <v>35000000000</v>
      </c>
      <c r="R13" s="2">
        <f t="shared" si="10"/>
        <v>64000000000</v>
      </c>
      <c r="S13" s="2">
        <f t="shared" si="10"/>
        <v>6000000000</v>
      </c>
      <c r="T13" s="2">
        <f t="shared" si="10"/>
        <v>21000000000</v>
      </c>
      <c r="U13" s="2">
        <f t="shared" si="10"/>
        <v>17000000000</v>
      </c>
      <c r="V13" s="2">
        <f t="shared" si="10"/>
        <v>20000000000</v>
      </c>
      <c r="W13" s="2">
        <f t="shared" si="10"/>
        <v>34000000000</v>
      </c>
      <c r="X13" s="2">
        <f t="shared" si="10"/>
        <v>5000000000</v>
      </c>
      <c r="Y13" s="2">
        <f t="shared" si="10"/>
        <v>7000000000</v>
      </c>
      <c r="Z13" s="2">
        <f t="shared" si="10"/>
        <v>8000000000</v>
      </c>
    </row>
    <row r="14" spans="1:26" ht="15.5" x14ac:dyDescent="0.35">
      <c r="C14" t="s">
        <v>27</v>
      </c>
      <c r="D14" s="2">
        <f>IFERROR(INDEX(D51:D500,MATCH($C$14,$C$51:$C$500,0)),"")</f>
        <v>-185251091</v>
      </c>
      <c r="E14" s="2">
        <f>IFERROR(INDEX(E51:E500,MATCH($C$14,$C$51:$C$500,0)),"")</f>
        <v>-137295216</v>
      </c>
      <c r="H14" s="2">
        <f>IFERROR(SUM(D14:G14)*(4/MAX(1,COUNT(D14:G14))),"")</f>
        <v>-645092614</v>
      </c>
      <c r="I14" s="2">
        <f t="shared" ref="I14:Z14" si="11">IFERROR(INDEX(I51:I500,MATCH($C$14,$C$51:$C$500,0)),"")</f>
        <v>-740311125</v>
      </c>
      <c r="J14" s="2">
        <f t="shared" si="11"/>
        <v>-710821185</v>
      </c>
      <c r="K14" s="2">
        <f t="shared" si="11"/>
        <v>-364016210</v>
      </c>
      <c r="L14" s="2">
        <f t="shared" si="11"/>
        <v>-124119935</v>
      </c>
      <c r="M14" s="2">
        <f t="shared" si="11"/>
        <v>-477512124</v>
      </c>
      <c r="N14" s="2">
        <f t="shared" si="11"/>
        <v>-491590486</v>
      </c>
      <c r="O14" s="2">
        <f t="shared" si="11"/>
        <v>-1051009683</v>
      </c>
      <c r="P14" s="2">
        <f t="shared" si="11"/>
        <v>-3726137721</v>
      </c>
      <c r="Q14" s="2">
        <f t="shared" si="11"/>
        <v>-6257315534</v>
      </c>
      <c r="R14" s="2">
        <f t="shared" si="11"/>
        <v>-8952764370</v>
      </c>
      <c r="S14" s="2">
        <f t="shared" si="11"/>
        <v>-1615628133</v>
      </c>
      <c r="T14" s="2">
        <f t="shared" si="11"/>
        <v>-2494907863</v>
      </c>
      <c r="U14" s="2">
        <f t="shared" si="11"/>
        <v>-1789947571</v>
      </c>
      <c r="V14" s="2">
        <f t="shared" si="11"/>
        <v>-2682300117</v>
      </c>
      <c r="W14" s="2">
        <f t="shared" si="11"/>
        <v>-2401453496</v>
      </c>
      <c r="X14" s="2">
        <f t="shared" si="11"/>
        <v>-1180549</v>
      </c>
      <c r="Y14" s="2">
        <f t="shared" si="11"/>
        <v>-2469347</v>
      </c>
      <c r="Z14" s="2">
        <f t="shared" si="11"/>
        <v>-5094104</v>
      </c>
    </row>
    <row r="15" spans="1:26" ht="15.5" x14ac:dyDescent="0.35">
      <c r="C15" t="s">
        <v>28</v>
      </c>
      <c r="D15" s="2">
        <f>IFERROR(INDEX(D51:D500,MATCH($C$15,$C$51:$C$500,0)),"")</f>
        <v>200157910</v>
      </c>
      <c r="E15" s="2">
        <f>IFERROR(INDEX(E51:E500,MATCH($C$15,$C$51:$C$500,0)),"")</f>
        <v>-200157910</v>
      </c>
      <c r="H15" s="2">
        <f>IFERROR(SUM(D15:G15)*(4/MAX(1,COUNT(D15:G15))),"")</f>
        <v>0</v>
      </c>
      <c r="I15" s="2">
        <f t="shared" ref="I15:Z15" si="12">IFERROR(INDEX(I51:I500,MATCH($C$15,$C$51:$C$500,0)),"")</f>
        <v>-1524145797</v>
      </c>
      <c r="J15" s="2">
        <f t="shared" si="12"/>
        <v>-1225088309</v>
      </c>
      <c r="K15" s="2">
        <f t="shared" si="12"/>
        <v>-425957964</v>
      </c>
      <c r="L15" s="2">
        <f t="shared" si="12"/>
        <v>-1147558166</v>
      </c>
      <c r="M15" s="2">
        <f t="shared" si="12"/>
        <v>-2271715009</v>
      </c>
      <c r="N15" s="2">
        <f t="shared" si="12"/>
        <v>-2393943707</v>
      </c>
      <c r="O15" s="2">
        <f t="shared" si="12"/>
        <v>-5423561099</v>
      </c>
      <c r="P15" s="2">
        <f t="shared" si="12"/>
        <v>-4589986802</v>
      </c>
      <c r="Q15" s="2">
        <f t="shared" si="12"/>
        <v>-1945704833</v>
      </c>
      <c r="R15" s="2">
        <f t="shared" si="12"/>
        <v>-2538800766</v>
      </c>
      <c r="S15" s="2">
        <f t="shared" si="12"/>
        <v>-4677982726</v>
      </c>
      <c r="T15" s="2">
        <f t="shared" si="12"/>
        <v>-2221198944</v>
      </c>
      <c r="U15" s="2">
        <f t="shared" si="12"/>
        <v>-547920327</v>
      </c>
      <c r="V15" s="2">
        <f t="shared" si="12"/>
        <v>1061258448</v>
      </c>
      <c r="W15" s="2">
        <f t="shared" si="12"/>
        <v>-1662646329</v>
      </c>
      <c r="X15" s="2">
        <f t="shared" si="12"/>
        <v>17301521</v>
      </c>
      <c r="Y15" s="2">
        <f t="shared" si="12"/>
        <v>290112738</v>
      </c>
      <c r="Z15" s="2">
        <f t="shared" si="12"/>
        <v>-152759791</v>
      </c>
    </row>
    <row r="16" spans="1:26" ht="15.5" x14ac:dyDescent="0.35">
      <c r="C16" t="s">
        <v>29</v>
      </c>
      <c r="D16" s="2">
        <f>IFERROR(INDEX(D51:D500,MATCH($C$16,$C$51:$C$500,0)),"")</f>
        <v>1098544687</v>
      </c>
      <c r="E16" s="2">
        <f>IFERROR(INDEX(E51:E500,MATCH($C$16,$C$51:$C$500,0)),"")</f>
        <v>3524972</v>
      </c>
      <c r="H16" s="2">
        <f>IFERROR(SUM(D16:G16)*(4/MAX(1,COUNT(D16:G16))),"")</f>
        <v>2204139318</v>
      </c>
      <c r="I16" s="2">
        <f t="shared" ref="I16:Z16" si="13">IFERROR(INDEX(I51:I500,MATCH($C$16,$C$51:$C$500,0)),"")</f>
        <v>7396752162</v>
      </c>
      <c r="J16" s="2">
        <f t="shared" si="13"/>
        <v>-899908103</v>
      </c>
      <c r="K16" s="2">
        <f t="shared" si="13"/>
        <v>366786389</v>
      </c>
      <c r="L16" s="2">
        <f t="shared" si="13"/>
        <v>-21769385458</v>
      </c>
      <c r="M16" s="2">
        <f t="shared" si="13"/>
        <v>2508954187</v>
      </c>
      <c r="N16" s="2">
        <f t="shared" si="13"/>
        <v>8096796384</v>
      </c>
      <c r="O16" s="2">
        <f t="shared" si="13"/>
        <v>41729110241</v>
      </c>
      <c r="P16" s="2">
        <f t="shared" si="13"/>
        <v>35426069491</v>
      </c>
      <c r="Q16" s="2">
        <f t="shared" si="13"/>
        <v>17107599605</v>
      </c>
      <c r="R16" s="2">
        <f t="shared" si="13"/>
        <v>6898976134</v>
      </c>
      <c r="S16" s="2">
        <f t="shared" si="13"/>
        <v>8593138509</v>
      </c>
      <c r="T16" s="2">
        <f t="shared" si="13"/>
        <v>7606530476</v>
      </c>
      <c r="U16" s="2">
        <f t="shared" si="13"/>
        <v>4225002240</v>
      </c>
      <c r="V16" s="2">
        <f t="shared" si="13"/>
        <v>117797898</v>
      </c>
      <c r="W16" s="2">
        <f t="shared" si="13"/>
        <v>2285760845</v>
      </c>
      <c r="X16" s="2">
        <f t="shared" si="13"/>
        <v>-1813365495</v>
      </c>
      <c r="Y16" s="2">
        <f t="shared" si="13"/>
        <v>-1228509632</v>
      </c>
      <c r="Z16" s="2">
        <f t="shared" si="13"/>
        <v>-565506387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118810000000</v>
      </c>
      <c r="E20" s="2">
        <f ca="1">IFERROR(E21*E2,"")</f>
        <v>117720000000</v>
      </c>
      <c r="H20" s="2">
        <f t="shared" ref="H20:Z20" ca="1" si="14">IFERROR(H21*H2,"")</f>
        <v>117720000000</v>
      </c>
      <c r="I20" s="2">
        <f t="shared" ca="1" si="14"/>
        <v>83930000000</v>
      </c>
      <c r="J20" s="2">
        <f t="shared" ca="1" si="14"/>
        <v>43600000000</v>
      </c>
      <c r="K20" s="2">
        <f t="shared" ca="1" si="14"/>
        <v>54500000000</v>
      </c>
      <c r="L20" s="2">
        <f t="shared" ca="1" si="14"/>
        <v>65400000000</v>
      </c>
      <c r="M20" s="2">
        <f t="shared" ca="1" si="14"/>
        <v>111180000000</v>
      </c>
      <c r="N20" s="2">
        <f t="shared" ca="1" si="14"/>
        <v>80660000000</v>
      </c>
      <c r="O20" s="2">
        <f t="shared" ca="1" si="14"/>
        <v>74120000000</v>
      </c>
      <c r="P20" s="2">
        <f t="shared" ca="1" si="14"/>
        <v>106820000000</v>
      </c>
      <c r="Q20" s="2">
        <f t="shared" ca="1" si="14"/>
        <v>151510000000</v>
      </c>
      <c r="R20" s="2">
        <f t="shared" ca="1" si="14"/>
        <v>545000000000</v>
      </c>
      <c r="S20" s="2">
        <f t="shared" ca="1" si="14"/>
        <v>659450000000</v>
      </c>
      <c r="T20" s="2" t="str">
        <f t="shared" ca="1" si="14"/>
        <v/>
      </c>
      <c r="U20" s="2">
        <f t="shared" ca="1" si="14"/>
        <v>392400000000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1090000000</v>
      </c>
      <c r="E21" s="2">
        <f>IFERROR(INDEX(E51:E500,MATCH($C$7,$C$51:$C$500,0)),"")</f>
        <v>1090000000</v>
      </c>
      <c r="H21" s="2">
        <f>IFERROR(INDEX(D21:G21,COUNT(D21:G21)),"")</f>
        <v>1090000000</v>
      </c>
      <c r="I21" s="2">
        <f t="shared" ref="I21:Z21" si="15">IFERROR(INDEX(I51:I500,MATCH($C$7,$C$51:$C$500,0)),"")</f>
        <v>1090000000</v>
      </c>
      <c r="J21" s="2">
        <f t="shared" si="15"/>
        <v>1090000000</v>
      </c>
      <c r="K21" s="2">
        <f t="shared" si="15"/>
        <v>1090000000</v>
      </c>
      <c r="L21" s="2">
        <f t="shared" si="15"/>
        <v>1090000000</v>
      </c>
      <c r="M21" s="2">
        <f t="shared" si="15"/>
        <v>1090000000</v>
      </c>
      <c r="N21" s="2">
        <f t="shared" si="15"/>
        <v>1090000000</v>
      </c>
      <c r="O21" s="2">
        <f t="shared" si="15"/>
        <v>1090000000</v>
      </c>
      <c r="P21" s="2">
        <f t="shared" si="15"/>
        <v>1090000000</v>
      </c>
      <c r="Q21" s="2">
        <f t="shared" si="15"/>
        <v>1090000000</v>
      </c>
      <c r="R21" s="2">
        <f t="shared" si="15"/>
        <v>1090000000</v>
      </c>
      <c r="S21" s="2">
        <f t="shared" si="15"/>
        <v>1090000000</v>
      </c>
      <c r="T21" s="2">
        <f t="shared" si="15"/>
        <v>1090000000</v>
      </c>
      <c r="U21" s="2">
        <f t="shared" si="15"/>
        <v>1090000000</v>
      </c>
      <c r="V21" s="2">
        <f t="shared" si="15"/>
        <v>730000000</v>
      </c>
      <c r="W21" s="2">
        <f t="shared" si="15"/>
        <v>730000000</v>
      </c>
      <c r="X21" s="2">
        <f t="shared" si="15"/>
        <v>250000000</v>
      </c>
      <c r="Y21" s="2">
        <f t="shared" si="15"/>
        <v>250000000</v>
      </c>
      <c r="Z21" s="2">
        <f t="shared" si="15"/>
        <v>250000000</v>
      </c>
    </row>
    <row r="23" spans="1:26" ht="15.5" x14ac:dyDescent="0.35">
      <c r="B23" t="s">
        <v>54</v>
      </c>
      <c r="C23" t="s">
        <v>55</v>
      </c>
      <c r="D23" s="3">
        <f>IFERROR(D5/D6*100,"")</f>
        <v>0.57715411683376416</v>
      </c>
      <c r="E23" s="3">
        <f>IFERROR(E5/E6*100,"")</f>
        <v>-7.8191815519772598E-2</v>
      </c>
      <c r="H23" s="3">
        <f t="shared" ref="H23:Z23" si="16">IFERROR(H5/H6*100,"")</f>
        <v>1.0046254141289856</v>
      </c>
      <c r="I23" s="3">
        <f t="shared" si="16"/>
        <v>1.5470470655873279</v>
      </c>
      <c r="J23" s="3">
        <f t="shared" si="16"/>
        <v>-1.2487598359958159</v>
      </c>
      <c r="K23" s="3">
        <f t="shared" si="16"/>
        <v>-0.67817683628390579</v>
      </c>
      <c r="L23" s="3">
        <f t="shared" si="16"/>
        <v>-8.4317279726593757</v>
      </c>
      <c r="M23" s="3">
        <f t="shared" si="16"/>
        <v>-1.1456837086396747</v>
      </c>
      <c r="N23" s="3">
        <f t="shared" si="16"/>
        <v>1.4298416140492083</v>
      </c>
      <c r="O23" s="3">
        <f t="shared" si="16"/>
        <v>9.8181387326909118</v>
      </c>
      <c r="P23" s="3">
        <f t="shared" si="16"/>
        <v>10.205518009851714</v>
      </c>
      <c r="Q23" s="3">
        <f t="shared" si="16"/>
        <v>5.7875237524426595</v>
      </c>
      <c r="R23" s="3">
        <f t="shared" si="16"/>
        <v>1.8217784047150791</v>
      </c>
      <c r="S23" s="3">
        <f t="shared" si="16"/>
        <v>0.15964636869421828</v>
      </c>
      <c r="T23" s="3">
        <f t="shared" si="16"/>
        <v>0.80825079238704989</v>
      </c>
      <c r="U23" s="3">
        <f t="shared" si="16"/>
        <v>4.1347502455257441</v>
      </c>
      <c r="V23" s="3">
        <f t="shared" si="16"/>
        <v>6.0111664660735853</v>
      </c>
      <c r="W23" s="3">
        <f t="shared" si="16"/>
        <v>4.0614182805886623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-0.17897259376891916</v>
      </c>
      <c r="E24" s="4">
        <f>IFERROR(_xlfn.RRI(5,J23,E23),"")</f>
        <v>-0.42543856163111138</v>
      </c>
      <c r="H24" s="4" t="str">
        <f t="shared" ref="H24:Z24" si="17">IFERROR(_xlfn.RRI(5,M23,H23),"")</f>
        <v/>
      </c>
      <c r="I24" s="4">
        <f t="shared" si="17"/>
        <v>1.5881657197048815E-2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0.55033580653832304</v>
      </c>
      <c r="O24" s="4">
        <f t="shared" si="17"/>
        <v>0.647770051008143</v>
      </c>
      <c r="P24" s="4">
        <f t="shared" si="17"/>
        <v>0.19805609894948617</v>
      </c>
      <c r="Q24" s="4">
        <f t="shared" si="17"/>
        <v>-7.5541814077645375E-3</v>
      </c>
      <c r="R24" s="4">
        <f t="shared" si="17"/>
        <v>-0.14814914021248304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3.04</v>
      </c>
      <c r="J25" s="3">
        <f t="shared" si="18"/>
        <v>-2.4300000000000002</v>
      </c>
      <c r="K25" s="3">
        <f t="shared" si="18"/>
        <v>-1.04</v>
      </c>
      <c r="L25" s="3">
        <f t="shared" si="18"/>
        <v>-16.95</v>
      </c>
      <c r="M25" s="3">
        <f t="shared" si="18"/>
        <v>-2.29</v>
      </c>
      <c r="N25" s="3">
        <f t="shared" si="18"/>
        <v>1.98</v>
      </c>
      <c r="O25" s="3">
        <f t="shared" si="18"/>
        <v>22.73</v>
      </c>
      <c r="P25" s="3">
        <f t="shared" si="18"/>
        <v>19.010000000000002</v>
      </c>
      <c r="Q25" s="3">
        <f t="shared" si="18"/>
        <v>9.44</v>
      </c>
      <c r="R25" s="3">
        <f t="shared" si="18"/>
        <v>2.62</v>
      </c>
      <c r="S25" s="3">
        <f t="shared" si="18"/>
        <v>-1.06</v>
      </c>
      <c r="T25" s="3">
        <f t="shared" si="18"/>
        <v>1.0900000000000001</v>
      </c>
      <c r="U25" s="3">
        <f t="shared" si="18"/>
        <v>1.07</v>
      </c>
      <c r="V25" s="3">
        <f t="shared" si="18"/>
        <v>-1.1000000000000001</v>
      </c>
      <c r="W25" s="3">
        <f t="shared" si="18"/>
        <v>0.93</v>
      </c>
      <c r="X25" s="3">
        <f t="shared" si="18"/>
        <v>-7.18</v>
      </c>
      <c r="Y25" s="3">
        <f t="shared" si="18"/>
        <v>-3.75</v>
      </c>
      <c r="Z25" s="3">
        <f t="shared" si="18"/>
        <v>-2.87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8.9536235999590374E-2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0.83583898274905732</v>
      </c>
      <c r="P26" s="4">
        <f t="shared" si="19"/>
        <v>0.7779505091939698</v>
      </c>
      <c r="Q26" s="4" t="str">
        <f t="shared" si="19"/>
        <v/>
      </c>
      <c r="R26" s="4">
        <f t="shared" si="19"/>
        <v>0.23016585544792845</v>
      </c>
      <c r="S26" s="4">
        <f t="shared" si="19"/>
        <v>-0.3179184782928246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64.807345815596335</v>
      </c>
      <c r="E27" s="3">
        <f>IFERROR(E4/E21,"")</f>
        <v>54.161902625688072</v>
      </c>
      <c r="H27" s="3">
        <f t="shared" ref="H27:Z27" si="20">IFERROR(H4/H21,"")</f>
        <v>237.93849688256881</v>
      </c>
      <c r="I27" s="3">
        <f t="shared" si="20"/>
        <v>213.34866605321102</v>
      </c>
      <c r="J27" s="3">
        <f t="shared" si="20"/>
        <v>188.01128498256881</v>
      </c>
      <c r="K27" s="3">
        <f t="shared" si="20"/>
        <v>166.39735702752293</v>
      </c>
      <c r="L27" s="3">
        <f t="shared" si="20"/>
        <v>157.73823265688074</v>
      </c>
      <c r="M27" s="3">
        <f t="shared" si="20"/>
        <v>129.04289788807338</v>
      </c>
      <c r="N27" s="3">
        <f t="shared" si="20"/>
        <v>131.82896547155963</v>
      </c>
      <c r="O27" s="3">
        <f t="shared" si="20"/>
        <v>186.46406743119266</v>
      </c>
      <c r="P27" s="3">
        <f t="shared" si="20"/>
        <v>181.98372009633027</v>
      </c>
      <c r="Q27" s="3">
        <f t="shared" si="20"/>
        <v>130.81929692201834</v>
      </c>
      <c r="R27" s="3">
        <f t="shared" si="20"/>
        <v>166.23927444403671</v>
      </c>
      <c r="S27" s="3">
        <f t="shared" si="20"/>
        <v>158.13764614311927</v>
      </c>
      <c r="T27" s="3">
        <f t="shared" si="20"/>
        <v>156.59138363669726</v>
      </c>
      <c r="U27" s="3">
        <f t="shared" si="20"/>
        <v>76.191079036697246</v>
      </c>
      <c r="V27" s="3">
        <f t="shared" si="20"/>
        <v>167.74875371369862</v>
      </c>
      <c r="W27" s="3">
        <f t="shared" si="20"/>
        <v>149.84060927945205</v>
      </c>
      <c r="X27" s="3">
        <f t="shared" si="20"/>
        <v>15.752903420000001</v>
      </c>
      <c r="Y27" s="3">
        <f t="shared" si="20"/>
        <v>12.869358296</v>
      </c>
      <c r="Z27" s="3">
        <f t="shared" si="20"/>
        <v>15.452795419999999</v>
      </c>
    </row>
    <row r="28" spans="1:26" ht="15.5" x14ac:dyDescent="0.35">
      <c r="C28" t="s">
        <v>61</v>
      </c>
      <c r="D28" s="4">
        <f>IFERROR(_xlfn.RRI(5,I27,D27),"")</f>
        <v>-0.21203512090069587</v>
      </c>
      <c r="E28" s="4">
        <f>IFERROR(_xlfn.RRI(5,J27,E27),"")</f>
        <v>-0.22034584290560844</v>
      </c>
      <c r="H28" s="4">
        <f t="shared" ref="H28:Z28" si="21">IFERROR(_xlfn.RRI(5,M27,H27),"")</f>
        <v>0.13017610599330309</v>
      </c>
      <c r="I28" s="4">
        <f t="shared" si="21"/>
        <v>0.10107225048130597</v>
      </c>
      <c r="J28" s="4">
        <f t="shared" si="21"/>
        <v>1.6540534277416086E-3</v>
      </c>
      <c r="K28" s="4">
        <f t="shared" si="21"/>
        <v>-1.774832729067044E-2</v>
      </c>
      <c r="L28" s="4">
        <f t="shared" si="21"/>
        <v>3.813308467913834E-2</v>
      </c>
      <c r="M28" s="4">
        <f t="shared" si="21"/>
        <v>-4.9394999445171339E-2</v>
      </c>
      <c r="N28" s="4">
        <f t="shared" si="21"/>
        <v>-3.573786119782163E-2</v>
      </c>
      <c r="O28" s="4">
        <f t="shared" si="21"/>
        <v>3.5536612356486197E-2</v>
      </c>
      <c r="P28" s="4">
        <f t="shared" si="21"/>
        <v>0.19021572242753115</v>
      </c>
      <c r="Q28" s="4">
        <f t="shared" si="21"/>
        <v>-4.8513782766177016E-2</v>
      </c>
      <c r="R28" s="4">
        <f t="shared" si="21"/>
        <v>2.0988430622828957E-2</v>
      </c>
      <c r="S28" s="4">
        <f t="shared" si="21"/>
        <v>0.58611594826693669</v>
      </c>
      <c r="T28" s="4">
        <f t="shared" si="21"/>
        <v>0.64832252644009336</v>
      </c>
      <c r="U28" s="4">
        <f t="shared" si="21"/>
        <v>0.37587637607163438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-2.2510288065843622</v>
      </c>
      <c r="J29" s="4">
        <f t="shared" si="22"/>
        <v>1.3365384615384617</v>
      </c>
      <c r="K29" s="4">
        <f t="shared" si="22"/>
        <v>-0.93864306784660767</v>
      </c>
      <c r="L29" s="4">
        <f t="shared" si="22"/>
        <v>6.4017467248908293</v>
      </c>
      <c r="M29" s="4">
        <f t="shared" si="22"/>
        <v>-2.1565656565656566</v>
      </c>
      <c r="N29" s="4">
        <f t="shared" si="22"/>
        <v>-0.91289045314562256</v>
      </c>
      <c r="O29" s="4">
        <f t="shared" si="22"/>
        <v>0.19568648079957909</v>
      </c>
      <c r="P29" s="4">
        <f t="shared" si="22"/>
        <v>1.0137711864406782</v>
      </c>
      <c r="Q29" s="4">
        <f t="shared" si="22"/>
        <v>2.6030534351145036</v>
      </c>
      <c r="R29" s="4">
        <f t="shared" si="22"/>
        <v>-3.4716981132075473</v>
      </c>
      <c r="S29" s="4">
        <f t="shared" si="22"/>
        <v>-1.9724770642201837</v>
      </c>
      <c r="T29" s="4">
        <f t="shared" si="22"/>
        <v>1.8691588785046745E-2</v>
      </c>
      <c r="U29" s="4">
        <f t="shared" si="22"/>
        <v>-1.9727272727272724</v>
      </c>
      <c r="V29" s="4">
        <f t="shared" si="22"/>
        <v>-2.1827956989247315</v>
      </c>
      <c r="W29" s="4">
        <f t="shared" si="22"/>
        <v>-1.1295264623955432</v>
      </c>
      <c r="X29" s="4">
        <f t="shared" si="22"/>
        <v>0.91466666666666663</v>
      </c>
      <c r="Y29" s="4">
        <f t="shared" si="22"/>
        <v>0.30662020905923343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0.11525654827963572</v>
      </c>
      <c r="I30" s="4">
        <f t="shared" si="23"/>
        <v>0.13476521408271491</v>
      </c>
      <c r="J30" s="4">
        <f t="shared" si="23"/>
        <v>0.12989345709061251</v>
      </c>
      <c r="K30" s="4">
        <f t="shared" si="23"/>
        <v>5.4895533091700754E-2</v>
      </c>
      <c r="L30" s="4">
        <f t="shared" si="23"/>
        <v>0.22237050809023629</v>
      </c>
      <c r="M30" s="4">
        <f t="shared" si="23"/>
        <v>-2.1133956210005311E-2</v>
      </c>
      <c r="N30" s="4">
        <f t="shared" si="23"/>
        <v>-0.29300606123372269</v>
      </c>
      <c r="O30" s="4">
        <f t="shared" si="23"/>
        <v>2.4619495263042124E-2</v>
      </c>
      <c r="P30" s="4">
        <f t="shared" si="23"/>
        <v>0.39110761468784805</v>
      </c>
      <c r="Q30" s="4">
        <f t="shared" si="23"/>
        <v>-0.21306624226119478</v>
      </c>
      <c r="R30" s="4">
        <f t="shared" si="23"/>
        <v>5.1231496727763517E-2</v>
      </c>
      <c r="S30" s="4">
        <f t="shared" si="23"/>
        <v>9.8745056752895521E-3</v>
      </c>
      <c r="T30" s="4">
        <f t="shared" si="23"/>
        <v>1.0552456483950752</v>
      </c>
      <c r="U30" s="4">
        <f t="shared" si="23"/>
        <v>-0.54580241372919736</v>
      </c>
      <c r="V30" s="4">
        <f t="shared" si="23"/>
        <v>0.11951462637773955</v>
      </c>
      <c r="W30" s="4">
        <f t="shared" si="23"/>
        <v>8.5119360085210278</v>
      </c>
      <c r="X30" s="4">
        <f t="shared" si="23"/>
        <v>0.22406285206126034</v>
      </c>
      <c r="Y30" s="4">
        <f t="shared" si="23"/>
        <v>-0.16718250994615186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141.61000000000001</v>
      </c>
      <c r="E32" s="3">
        <f>IFERROR(INDEX(E51:E500,MATCH($A$32,$C$51:$C$500,0)),"")</f>
        <v>140.41999999999999</v>
      </c>
      <c r="H32" s="3">
        <f>IFERROR(INDEX(D32:G32,COUNT(D32:G32)),"")</f>
        <v>140.41999999999999</v>
      </c>
      <c r="I32" s="3">
        <f t="shared" ref="I32:Z32" si="24">IFERROR(INDEX(I51:I500,MATCH($C$32,$C$51:$C$500,0)),"")</f>
        <v>140.58000000000001</v>
      </c>
      <c r="J32" s="3">
        <f t="shared" si="24"/>
        <v>137.4</v>
      </c>
      <c r="K32" s="3">
        <f t="shared" si="24"/>
        <v>139.9</v>
      </c>
      <c r="L32" s="3">
        <f t="shared" si="24"/>
        <v>141.27000000000001</v>
      </c>
      <c r="M32" s="3">
        <f t="shared" si="24"/>
        <v>158.38</v>
      </c>
      <c r="N32" s="3">
        <f t="shared" si="24"/>
        <v>160.94999999999999</v>
      </c>
      <c r="O32" s="3">
        <f t="shared" si="24"/>
        <v>157.85</v>
      </c>
      <c r="P32" s="3">
        <f t="shared" si="24"/>
        <v>136.31</v>
      </c>
      <c r="Q32" s="3">
        <f t="shared" si="24"/>
        <v>117.13</v>
      </c>
      <c r="R32" s="3">
        <f t="shared" si="24"/>
        <v>107.91</v>
      </c>
      <c r="S32" s="3">
        <f t="shared" si="24"/>
        <v>106.08</v>
      </c>
      <c r="T32" s="3">
        <f t="shared" si="24"/>
        <v>105.85</v>
      </c>
      <c r="U32" s="3">
        <f t="shared" si="24"/>
        <v>7.63</v>
      </c>
      <c r="V32" s="3">
        <f t="shared" si="24"/>
        <v>11.19</v>
      </c>
      <c r="W32" s="3">
        <f t="shared" si="24"/>
        <v>9.5500000000000007</v>
      </c>
      <c r="X32" s="3">
        <f t="shared" si="24"/>
        <v>4.54</v>
      </c>
      <c r="Y32" s="3">
        <f t="shared" si="24"/>
        <v>11.72</v>
      </c>
      <c r="Z32" s="3">
        <f t="shared" si="24"/>
        <v>15.47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0.76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Z33" si="25">IFERROR(INDEX(I51:I500,MATCH($C$33,$C$51:$C$500,0)),"")</f>
        <v>0.55000000000000004</v>
      </c>
      <c r="J33" s="3">
        <f t="shared" si="25"/>
        <v>0.28999999999999998</v>
      </c>
      <c r="K33" s="3">
        <f t="shared" si="25"/>
        <v>0.36</v>
      </c>
      <c r="L33" s="3">
        <f t="shared" si="25"/>
        <v>0.42</v>
      </c>
      <c r="M33" s="3">
        <f t="shared" si="25"/>
        <v>0.64</v>
      </c>
      <c r="N33" s="3">
        <f t="shared" si="25"/>
        <v>0.46</v>
      </c>
      <c r="O33" s="3">
        <f t="shared" si="25"/>
        <v>0.43</v>
      </c>
      <c r="P33" s="3">
        <f t="shared" si="25"/>
        <v>0.72</v>
      </c>
      <c r="Q33" s="3">
        <f t="shared" si="25"/>
        <v>1.19</v>
      </c>
      <c r="R33" s="3">
        <f t="shared" si="25"/>
        <v>4.63</v>
      </c>
      <c r="S33" s="3">
        <f t="shared" si="25"/>
        <v>5.7</v>
      </c>
      <c r="T33" s="3">
        <f t="shared" si="25"/>
        <v>4.2300000000000004</v>
      </c>
      <c r="U33" s="3">
        <f t="shared" si="25"/>
        <v>47.18</v>
      </c>
      <c r="V33" s="3">
        <f t="shared" si="25"/>
        <v>31.46</v>
      </c>
      <c r="W33" s="3">
        <f t="shared" si="25"/>
        <v>41.47</v>
      </c>
      <c r="X33" s="3">
        <f t="shared" si="25"/>
        <v>90.97</v>
      </c>
      <c r="Y33" s="3">
        <f t="shared" si="25"/>
        <v>35.24</v>
      </c>
      <c r="Z33" s="3">
        <f t="shared" si="25"/>
        <v>24.76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90.76</v>
      </c>
      <c r="E34" s="3">
        <f>IFERROR(INDEX(E51:E500,MATCH($A$34,$C$51:$C$500,0)),"")</f>
        <v>-675</v>
      </c>
      <c r="H34" s="3">
        <f>IFERROR(INDEX(D34:G34,COUNT(D34:G34)),"")</f>
        <v>-675</v>
      </c>
      <c r="I34" s="3">
        <f t="shared" ref="I34:Z34" si="26">IFERROR(INDEX(I51:I500,MATCH($C$34,$C$51:$C$500,0)),"")</f>
        <v>25.33</v>
      </c>
      <c r="J34" s="3">
        <f t="shared" si="26"/>
        <v>-16.46</v>
      </c>
      <c r="K34" s="3">
        <f t="shared" si="26"/>
        <v>-48.08</v>
      </c>
      <c r="L34" s="3">
        <f t="shared" si="26"/>
        <v>-3.54</v>
      </c>
      <c r="M34" s="3">
        <f t="shared" si="26"/>
        <v>-44.54</v>
      </c>
      <c r="N34" s="3">
        <f t="shared" si="26"/>
        <v>37.369999999999997</v>
      </c>
      <c r="O34" s="3">
        <f t="shared" si="26"/>
        <v>2.99</v>
      </c>
      <c r="P34" s="3">
        <f t="shared" si="26"/>
        <v>5.16</v>
      </c>
      <c r="Q34" s="3">
        <f t="shared" si="26"/>
        <v>14.72</v>
      </c>
      <c r="R34" s="3">
        <f t="shared" si="26"/>
        <v>190.84</v>
      </c>
      <c r="S34" s="3">
        <f t="shared" si="26"/>
        <v>-570.75</v>
      </c>
      <c r="T34" s="3">
        <f t="shared" si="26"/>
        <v>411.01</v>
      </c>
      <c r="U34" s="3">
        <f t="shared" si="26"/>
        <v>336.45</v>
      </c>
      <c r="V34" s="3">
        <f t="shared" si="26"/>
        <v>-320</v>
      </c>
      <c r="W34" s="3">
        <f t="shared" si="26"/>
        <v>425.81</v>
      </c>
      <c r="X34" s="3">
        <f t="shared" si="26"/>
        <v>-57.52</v>
      </c>
      <c r="Y34" s="3">
        <f t="shared" si="26"/>
        <v>-110.13</v>
      </c>
      <c r="Z34" s="3">
        <f t="shared" si="26"/>
        <v>-133.44999999999999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1.67</v>
      </c>
      <c r="E35" s="3">
        <f>IFERROR(INDEX(E51:E500,MATCH($A$35,$C$51:$C$500,0)),"")</f>
        <v>1.99</v>
      </c>
      <c r="H35" s="3">
        <f>IFERROR(INDEX(D35:G35,COUNT(D35:G35)),"")</f>
        <v>1.99</v>
      </c>
      <c r="I35" s="3">
        <f t="shared" ref="I35:Z35" si="27">IFERROR(INDEX(I51:I500,MATCH($C$35,$C$51:$C$500,0)),"")</f>
        <v>0.36</v>
      </c>
      <c r="J35" s="3">
        <f t="shared" si="27"/>
        <v>0.21</v>
      </c>
      <c r="K35" s="3">
        <f t="shared" si="27"/>
        <v>0.3</v>
      </c>
      <c r="L35" s="3">
        <f t="shared" si="27"/>
        <v>0.38</v>
      </c>
      <c r="M35" s="3">
        <f t="shared" si="27"/>
        <v>0.79</v>
      </c>
      <c r="N35" s="3">
        <f t="shared" si="27"/>
        <v>0.56000000000000005</v>
      </c>
      <c r="O35" s="3">
        <f t="shared" si="27"/>
        <v>0.36</v>
      </c>
      <c r="P35" s="3">
        <f t="shared" si="27"/>
        <v>0.54</v>
      </c>
      <c r="Q35" s="3">
        <f t="shared" si="27"/>
        <v>1.06</v>
      </c>
      <c r="R35" s="3">
        <f t="shared" si="27"/>
        <v>3.01</v>
      </c>
      <c r="S35" s="3">
        <f t="shared" si="27"/>
        <v>3.82</v>
      </c>
      <c r="T35" s="3">
        <f t="shared" si="27"/>
        <v>2.86</v>
      </c>
      <c r="U35" s="3">
        <f t="shared" si="27"/>
        <v>4.72</v>
      </c>
      <c r="V35" s="3">
        <f t="shared" si="27"/>
        <v>2.09</v>
      </c>
      <c r="W35" s="3">
        <f t="shared" si="27"/>
        <v>2.63</v>
      </c>
      <c r="X35" s="3">
        <f t="shared" si="27"/>
        <v>26.22</v>
      </c>
      <c r="Y35" s="3">
        <f t="shared" si="27"/>
        <v>32.090000000000003</v>
      </c>
      <c r="Z35" s="3">
        <f t="shared" si="27"/>
        <v>24.79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70640006939</v>
      </c>
      <c r="E51" s="5">
        <v>59036473862</v>
      </c>
      <c r="F51" s="5">
        <v>63113445600</v>
      </c>
      <c r="G51" s="5">
        <v>60037109884</v>
      </c>
      <c r="I51" s="5">
        <v>232550045998</v>
      </c>
      <c r="J51" s="5">
        <v>204932300631</v>
      </c>
      <c r="K51" s="5">
        <v>181373119160</v>
      </c>
      <c r="L51" s="5">
        <v>171934673596</v>
      </c>
      <c r="M51" s="5">
        <v>140656758698</v>
      </c>
      <c r="N51" s="5">
        <v>143693572364</v>
      </c>
      <c r="O51" s="5">
        <v>203245833500</v>
      </c>
      <c r="P51" s="5">
        <v>198362254905</v>
      </c>
      <c r="Q51" s="5">
        <v>142593033645</v>
      </c>
      <c r="R51" s="5">
        <v>181200809144</v>
      </c>
      <c r="S51" s="5">
        <v>172370034296</v>
      </c>
      <c r="T51" s="5">
        <v>170684608164</v>
      </c>
      <c r="U51" s="5">
        <v>83048276150</v>
      </c>
      <c r="V51" s="5">
        <v>122456590211</v>
      </c>
      <c r="W51" s="5">
        <v>109383644774</v>
      </c>
      <c r="X51" s="5">
        <v>3938225855</v>
      </c>
      <c r="Y51" s="5">
        <v>3217339574</v>
      </c>
      <c r="Z51" s="5">
        <v>3863198855</v>
      </c>
    </row>
    <row r="52" spans="2:26" ht="15.5" x14ac:dyDescent="0.35">
      <c r="C52" t="s">
        <v>85</v>
      </c>
      <c r="D52" s="5">
        <v>-65583305834</v>
      </c>
      <c r="E52" s="5">
        <v>-53667314771</v>
      </c>
      <c r="F52" s="5">
        <v>-54795927686</v>
      </c>
      <c r="G52" s="5">
        <v>-51710408724</v>
      </c>
      <c r="I52" s="5">
        <v>-205994052765</v>
      </c>
      <c r="J52" s="5">
        <v>-183470225009</v>
      </c>
      <c r="K52" s="5">
        <v>-162072724869</v>
      </c>
      <c r="L52" s="5">
        <v>-149317660010</v>
      </c>
      <c r="M52" s="5">
        <v>-113786481200</v>
      </c>
      <c r="N52" s="5">
        <v>-114332505737</v>
      </c>
      <c r="O52" s="5">
        <v>-136181877288</v>
      </c>
      <c r="P52" s="5">
        <v>-133544569139</v>
      </c>
      <c r="Q52" s="5">
        <v>-86538585983</v>
      </c>
      <c r="R52" s="5">
        <v>-135794779380</v>
      </c>
      <c r="S52" s="5">
        <v>-139082322115</v>
      </c>
      <c r="T52" s="5">
        <v>-138994559524</v>
      </c>
      <c r="U52" s="5">
        <v>-64623811816</v>
      </c>
      <c r="V52" s="5">
        <v>-99535624138</v>
      </c>
      <c r="W52" s="5">
        <v>-95014121308</v>
      </c>
      <c r="X52" s="5">
        <v>-1739706065</v>
      </c>
      <c r="Y52" s="5">
        <v>-1505172071</v>
      </c>
      <c r="Z52" s="5">
        <v>-1558033688</v>
      </c>
    </row>
    <row r="53" spans="2:26" ht="15.5" x14ac:dyDescent="0.35">
      <c r="C53" t="s">
        <v>91</v>
      </c>
    </row>
    <row r="54" spans="2:26" ht="15.5" x14ac:dyDescent="0.35">
      <c r="C54" t="s">
        <v>86</v>
      </c>
      <c r="D54" s="5">
        <v>5056701105</v>
      </c>
      <c r="E54" s="5">
        <v>5369159091</v>
      </c>
      <c r="F54" s="5">
        <v>8317517914</v>
      </c>
      <c r="G54" s="5">
        <v>8326701160</v>
      </c>
      <c r="I54" s="5">
        <v>26555993233</v>
      </c>
      <c r="J54" s="5">
        <v>21462075622</v>
      </c>
      <c r="K54" s="5">
        <v>19300394291</v>
      </c>
      <c r="L54" s="5">
        <v>22617013586</v>
      </c>
      <c r="M54" s="5">
        <v>26870277498</v>
      </c>
      <c r="N54" s="5">
        <v>29361066627</v>
      </c>
      <c r="O54" s="5">
        <v>67063956212</v>
      </c>
      <c r="P54" s="5">
        <v>64817685766</v>
      </c>
      <c r="Q54" s="5">
        <v>56054447662</v>
      </c>
      <c r="R54" s="5">
        <v>45406029764</v>
      </c>
      <c r="S54" s="5">
        <v>33287712181</v>
      </c>
      <c r="T54" s="5">
        <v>31690048640</v>
      </c>
      <c r="U54" s="5">
        <v>18424464334</v>
      </c>
      <c r="V54" s="5">
        <v>22920966073</v>
      </c>
      <c r="W54" s="5">
        <v>14369523466</v>
      </c>
      <c r="X54" s="5">
        <v>2198519790</v>
      </c>
      <c r="Y54" s="5">
        <v>1712167503</v>
      </c>
      <c r="Z54" s="5">
        <v>2305165167</v>
      </c>
    </row>
    <row r="55" spans="2:26" ht="15.5" x14ac:dyDescent="0.35">
      <c r="C55" t="s">
        <v>87</v>
      </c>
      <c r="D55" s="5">
        <v>-5017697259</v>
      </c>
      <c r="E55" s="5">
        <v>-5468024493</v>
      </c>
      <c r="F55" s="5">
        <v>-7123242042</v>
      </c>
      <c r="G55" s="5">
        <v>-5870658863</v>
      </c>
      <c r="I55" s="5">
        <v>-23583013425</v>
      </c>
      <c r="J55" s="5">
        <v>-27206005399</v>
      </c>
      <c r="K55" s="5">
        <v>-25526337336</v>
      </c>
      <c r="L55" s="5">
        <v>-24133562214</v>
      </c>
      <c r="M55" s="5">
        <v>-21367445410</v>
      </c>
      <c r="N55" s="5">
        <v>-22602680098</v>
      </c>
      <c r="O55" s="5">
        <v>-27751147492</v>
      </c>
      <c r="P55" s="5">
        <v>-28545733352</v>
      </c>
      <c r="Q55" s="5">
        <v>-33881821232</v>
      </c>
      <c r="R55" s="5">
        <v>-32658856915</v>
      </c>
      <c r="S55" s="5">
        <v>-34423634151</v>
      </c>
      <c r="T55" s="5">
        <v>-26454647947</v>
      </c>
      <c r="U55" s="5">
        <v>-16578457057</v>
      </c>
      <c r="V55" s="5">
        <v>-21402411636</v>
      </c>
      <c r="W55" s="5">
        <v>-10906671619</v>
      </c>
      <c r="X55" s="5">
        <v>-3590701435</v>
      </c>
      <c r="Y55" s="5">
        <v>-3669995899</v>
      </c>
      <c r="Z55" s="5">
        <v>-2894527138</v>
      </c>
    </row>
    <row r="56" spans="2:26" ht="15.5" x14ac:dyDescent="0.35">
      <c r="C56" t="s">
        <v>89</v>
      </c>
      <c r="P56" s="5">
        <v>-28545733352</v>
      </c>
      <c r="Q56" s="5">
        <v>-37572379264</v>
      </c>
      <c r="R56" s="5">
        <v>-38548102582</v>
      </c>
      <c r="S56" s="5">
        <v>-39651580730</v>
      </c>
      <c r="T56" s="5">
        <v>-29656134418</v>
      </c>
      <c r="U56" s="5">
        <v>-17920375675</v>
      </c>
      <c r="V56" s="5">
        <v>-22067605977</v>
      </c>
      <c r="W56" s="5">
        <v>-13160563462</v>
      </c>
      <c r="X56" s="5">
        <v>-3569136563</v>
      </c>
      <c r="Y56" s="5">
        <v>-3712089363</v>
      </c>
      <c r="Z56" s="5">
        <v>-2898679771</v>
      </c>
    </row>
    <row r="57" spans="2:26" ht="15.5" x14ac:dyDescent="0.35">
      <c r="C57" t="s">
        <v>92</v>
      </c>
      <c r="E57" s="5">
        <v>-21702494</v>
      </c>
      <c r="F57" s="5">
        <v>1306187765</v>
      </c>
      <c r="G57" s="5">
        <v>1115980919</v>
      </c>
      <c r="I57" s="5">
        <v>2716803698</v>
      </c>
      <c r="J57" s="5">
        <v>449464071</v>
      </c>
      <c r="K57" s="5">
        <v>729906125</v>
      </c>
      <c r="L57" s="5">
        <v>-4649318085</v>
      </c>
      <c r="M57" s="5">
        <v>2461150829</v>
      </c>
      <c r="N57" s="5">
        <v>3447480499</v>
      </c>
      <c r="O57" s="5">
        <v>10804065833</v>
      </c>
      <c r="P57" s="5">
        <v>10429644598</v>
      </c>
      <c r="Q57" s="5">
        <v>4676952238</v>
      </c>
      <c r="R57" s="5">
        <v>1573736762</v>
      </c>
      <c r="S57" s="5">
        <v>6417663597</v>
      </c>
      <c r="T57" s="5">
        <v>4112554848</v>
      </c>
      <c r="U57" s="5">
        <v>2093108680</v>
      </c>
      <c r="V57" s="5">
        <v>1975049275</v>
      </c>
      <c r="W57" s="5">
        <v>-52836505</v>
      </c>
    </row>
    <row r="58" spans="2:26" ht="15.5" x14ac:dyDescent="0.35">
      <c r="C58" t="s">
        <v>93</v>
      </c>
      <c r="D58" s="5">
        <v>39003846</v>
      </c>
      <c r="E58" s="5">
        <v>-98865402</v>
      </c>
      <c r="F58" s="5">
        <v>1194275872</v>
      </c>
      <c r="G58" s="5">
        <v>2456042297</v>
      </c>
      <c r="I58" s="5">
        <v>2972979808</v>
      </c>
      <c r="J58" s="5">
        <v>-5743929777</v>
      </c>
      <c r="K58" s="5">
        <v>-6225943045</v>
      </c>
      <c r="L58" s="5">
        <v>-1516548628</v>
      </c>
      <c r="M58" s="5">
        <v>5502832088</v>
      </c>
      <c r="N58" s="5">
        <v>6758386529</v>
      </c>
      <c r="O58" s="5">
        <v>39312808720</v>
      </c>
      <c r="P58" s="5">
        <v>36271952414</v>
      </c>
      <c r="Q58" s="5">
        <v>22172626430</v>
      </c>
      <c r="R58" s="5">
        <v>12747172849</v>
      </c>
      <c r="S58" s="5">
        <v>-1135921970</v>
      </c>
      <c r="T58" s="5">
        <v>5235400693</v>
      </c>
      <c r="U58" s="5">
        <v>1846007277</v>
      </c>
      <c r="V58" s="5">
        <v>1518554437</v>
      </c>
      <c r="W58" s="5">
        <v>3462851847</v>
      </c>
      <c r="X58" s="5">
        <v>-1392181645</v>
      </c>
      <c r="Y58" s="5">
        <v>-1957828396</v>
      </c>
      <c r="Z58" s="5">
        <v>-589361971</v>
      </c>
    </row>
    <row r="59" spans="2:26" ht="15.5" x14ac:dyDescent="0.35">
      <c r="C59" t="s">
        <v>94</v>
      </c>
      <c r="D59" s="5">
        <v>1059540841</v>
      </c>
      <c r="E59" s="5">
        <v>102390374</v>
      </c>
      <c r="F59" s="5">
        <v>4154684037</v>
      </c>
      <c r="G59" s="5">
        <v>-78022783</v>
      </c>
      <c r="I59" s="5">
        <v>4423772354</v>
      </c>
      <c r="J59" s="5">
        <v>4844021674</v>
      </c>
      <c r="K59" s="5">
        <v>6592729434</v>
      </c>
      <c r="L59" s="5">
        <v>-20252836830</v>
      </c>
      <c r="M59" s="5">
        <v>-2993877901</v>
      </c>
      <c r="N59" s="5">
        <v>1338409855</v>
      </c>
      <c r="O59" s="5">
        <v>2416301521</v>
      </c>
      <c r="P59" s="5">
        <v>-845882923</v>
      </c>
      <c r="Q59" s="5">
        <v>-5065026825</v>
      </c>
      <c r="R59" s="5">
        <v>-5848196715</v>
      </c>
      <c r="S59" s="5">
        <v>9729060479</v>
      </c>
      <c r="T59" s="5">
        <v>2371129783</v>
      </c>
      <c r="U59" s="5">
        <v>2378994963</v>
      </c>
      <c r="V59" s="5">
        <v>-1400756539</v>
      </c>
      <c r="W59" s="5">
        <v>-1177091002</v>
      </c>
      <c r="X59" s="5">
        <v>-421183850</v>
      </c>
      <c r="Y59" s="5">
        <v>729318764</v>
      </c>
      <c r="Z59" s="5">
        <v>23855584</v>
      </c>
    </row>
    <row r="60" spans="2:26" ht="15.5" x14ac:dyDescent="0.35">
      <c r="C60" t="s">
        <v>27</v>
      </c>
      <c r="D60" s="5">
        <v>-185251091</v>
      </c>
      <c r="E60" s="5">
        <v>-137295216</v>
      </c>
      <c r="F60" s="5">
        <v>-161990518</v>
      </c>
      <c r="G60" s="5">
        <v>-185596605</v>
      </c>
      <c r="I60" s="5">
        <v>-740311125</v>
      </c>
      <c r="J60" s="5">
        <v>-710821185</v>
      </c>
      <c r="K60" s="5">
        <v>-364016210</v>
      </c>
      <c r="L60" s="5">
        <v>-124119935</v>
      </c>
      <c r="M60" s="5">
        <v>-477512124</v>
      </c>
      <c r="N60" s="5">
        <v>-491590486</v>
      </c>
      <c r="O60" s="5">
        <v>-1051009683</v>
      </c>
      <c r="P60" s="5">
        <v>-3726137721</v>
      </c>
      <c r="Q60" s="5">
        <v>-6257315534</v>
      </c>
      <c r="R60" s="5">
        <v>-8952764370</v>
      </c>
      <c r="S60" s="5">
        <v>-1615628133</v>
      </c>
      <c r="T60" s="5">
        <v>-2494907863</v>
      </c>
      <c r="U60" s="5">
        <v>-1789947571</v>
      </c>
      <c r="V60" s="5">
        <v>-2682300117</v>
      </c>
      <c r="W60" s="5">
        <v>-2401453496</v>
      </c>
      <c r="X60" s="5">
        <v>-1180549</v>
      </c>
      <c r="Y60" s="5">
        <v>-2469347</v>
      </c>
      <c r="Z60" s="5">
        <v>-5094104</v>
      </c>
    </row>
    <row r="61" spans="2:26" ht="15.5" x14ac:dyDescent="0.35">
      <c r="C61" t="s">
        <v>95</v>
      </c>
      <c r="D61" s="5">
        <v>22568099</v>
      </c>
      <c r="E61" s="5">
        <v>35489712</v>
      </c>
      <c r="F61" s="5">
        <v>192609788</v>
      </c>
      <c r="G61" s="5">
        <v>51263883</v>
      </c>
      <c r="I61" s="5">
        <v>369357412</v>
      </c>
      <c r="J61" s="5">
        <v>279251908</v>
      </c>
      <c r="K61" s="5">
        <v>400248382</v>
      </c>
      <c r="L61" s="5">
        <v>1260877404</v>
      </c>
      <c r="M61" s="5">
        <v>227862832</v>
      </c>
      <c r="N61" s="5">
        <v>446641882</v>
      </c>
      <c r="O61" s="5">
        <v>24550251</v>
      </c>
      <c r="P61" s="5">
        <v>550036942</v>
      </c>
      <c r="Q61" s="5">
        <v>1229089588</v>
      </c>
      <c r="R61" s="5">
        <v>3266390786</v>
      </c>
      <c r="S61" s="5">
        <v>11809145931</v>
      </c>
      <c r="T61" s="5">
        <v>5019162376</v>
      </c>
      <c r="U61" s="5">
        <v>4391881887</v>
      </c>
      <c r="V61" s="5">
        <v>1281543578</v>
      </c>
      <c r="W61" s="5">
        <v>351744408</v>
      </c>
      <c r="X61" s="5">
        <v>470712</v>
      </c>
      <c r="Y61" s="5">
        <v>1818845</v>
      </c>
      <c r="Z61" s="5">
        <v>1105005</v>
      </c>
    </row>
    <row r="62" spans="2:26" ht="15.5" x14ac:dyDescent="0.35">
      <c r="C62" t="s">
        <v>96</v>
      </c>
      <c r="W62" s="5">
        <v>493587229</v>
      </c>
      <c r="X62" s="5">
        <v>-983482</v>
      </c>
      <c r="Y62" s="5">
        <v>39687500</v>
      </c>
      <c r="Z62" s="5">
        <v>197927083</v>
      </c>
    </row>
    <row r="63" spans="2:26" ht="15.5" x14ac:dyDescent="0.35">
      <c r="C63" t="s">
        <v>97</v>
      </c>
      <c r="W63" s="5">
        <v>585278618</v>
      </c>
      <c r="X63" s="5">
        <v>-73213657</v>
      </c>
      <c r="Y63" s="5">
        <v>-62147091</v>
      </c>
      <c r="Z63" s="5">
        <v>19777250</v>
      </c>
    </row>
    <row r="64" spans="2:26" ht="15.5" x14ac:dyDescent="0.35">
      <c r="C64" t="s">
        <v>1906</v>
      </c>
      <c r="Z64" s="5">
        <v>-97646679</v>
      </c>
    </row>
    <row r="65" spans="3:26" ht="15.5" x14ac:dyDescent="0.35">
      <c r="C65" t="s">
        <v>261</v>
      </c>
      <c r="Q65" s="5">
        <v>-5246610176</v>
      </c>
    </row>
    <row r="66" spans="3:26" ht="15.5" x14ac:dyDescent="0.35">
      <c r="C66" t="s">
        <v>90</v>
      </c>
      <c r="F66" s="5">
        <v>-1833853</v>
      </c>
      <c r="I66" s="5">
        <v>-1833853</v>
      </c>
      <c r="J66" s="5">
        <v>-1553449</v>
      </c>
      <c r="K66" s="5">
        <v>-1104339</v>
      </c>
      <c r="L66" s="5">
        <v>-282484</v>
      </c>
      <c r="M66" s="5">
        <v>-318185</v>
      </c>
      <c r="N66" s="5">
        <v>-5752477</v>
      </c>
      <c r="O66" s="5">
        <v>-18793448</v>
      </c>
      <c r="P66" s="5">
        <v>-29248772</v>
      </c>
      <c r="Q66" s="5">
        <v>-36800879</v>
      </c>
      <c r="R66" s="5">
        <v>-161823131</v>
      </c>
      <c r="S66" s="5">
        <v>-464457319</v>
      </c>
      <c r="T66" s="5">
        <v>-153124730</v>
      </c>
      <c r="U66" s="5">
        <v>-222939353</v>
      </c>
    </row>
    <row r="67" spans="3:26" ht="15.5" x14ac:dyDescent="0.35">
      <c r="C67" t="s">
        <v>98</v>
      </c>
      <c r="D67" s="5">
        <v>1059540841</v>
      </c>
      <c r="E67" s="5">
        <v>102390374</v>
      </c>
      <c r="F67" s="5">
        <v>4154684037</v>
      </c>
      <c r="G67" s="5">
        <v>-78022783</v>
      </c>
      <c r="I67" s="5">
        <v>4423772354</v>
      </c>
      <c r="J67" s="5">
        <v>4844021674</v>
      </c>
      <c r="K67" s="5">
        <v>6592729434</v>
      </c>
      <c r="L67" s="5">
        <v>-20252836830</v>
      </c>
      <c r="M67" s="5">
        <v>-2993877901</v>
      </c>
      <c r="N67" s="5">
        <v>1338409855</v>
      </c>
      <c r="O67" s="5">
        <v>2416301521</v>
      </c>
      <c r="P67" s="5">
        <v>-845882923</v>
      </c>
      <c r="Q67" s="5">
        <v>-5065026825</v>
      </c>
      <c r="R67" s="5">
        <v>-5848196715</v>
      </c>
      <c r="S67" s="5">
        <v>9729060479</v>
      </c>
      <c r="T67" s="5">
        <v>2371129783</v>
      </c>
      <c r="U67" s="5">
        <v>2378994963</v>
      </c>
      <c r="V67" s="5">
        <v>-1400756539</v>
      </c>
      <c r="W67" s="5">
        <v>-1177091002</v>
      </c>
      <c r="X67" s="5">
        <v>-421183850</v>
      </c>
      <c r="Y67" s="5">
        <v>729318764</v>
      </c>
      <c r="Z67" s="5">
        <v>23855584</v>
      </c>
    </row>
    <row r="68" spans="3:26" ht="15.5" x14ac:dyDescent="0.35">
      <c r="C68" t="s">
        <v>29</v>
      </c>
      <c r="D68" s="5">
        <v>1098544687</v>
      </c>
      <c r="E68" s="5">
        <v>3524972</v>
      </c>
      <c r="F68" s="5">
        <v>5348959909</v>
      </c>
      <c r="G68" s="5">
        <v>2378019514</v>
      </c>
      <c r="I68" s="5">
        <v>7396752162</v>
      </c>
      <c r="J68" s="5">
        <v>-899908103</v>
      </c>
      <c r="K68" s="5">
        <v>366786389</v>
      </c>
      <c r="L68" s="5">
        <v>-21769385458</v>
      </c>
      <c r="M68" s="5">
        <v>2508954187</v>
      </c>
      <c r="N68" s="5">
        <v>8096796384</v>
      </c>
      <c r="O68" s="5">
        <v>41729110241</v>
      </c>
      <c r="P68" s="5">
        <v>35426069491</v>
      </c>
      <c r="Q68" s="5">
        <v>17107599605</v>
      </c>
      <c r="R68" s="5">
        <v>6898976134</v>
      </c>
      <c r="S68" s="5">
        <v>8593138509</v>
      </c>
      <c r="T68" s="5">
        <v>7606530476</v>
      </c>
      <c r="U68" s="5">
        <v>4225002240</v>
      </c>
      <c r="V68" s="5">
        <v>117797898</v>
      </c>
      <c r="W68" s="5">
        <v>2285760845</v>
      </c>
      <c r="X68" s="5">
        <v>-1813365495</v>
      </c>
      <c r="Y68" s="5">
        <v>-1228509632</v>
      </c>
      <c r="Z68" s="5">
        <v>-565506387</v>
      </c>
    </row>
    <row r="69" spans="3:26" ht="15.5" x14ac:dyDescent="0.35">
      <c r="C69" t="s">
        <v>28</v>
      </c>
      <c r="D69" s="5">
        <v>200157910</v>
      </c>
      <c r="E69" s="5">
        <v>-200157910</v>
      </c>
      <c r="F69" s="5">
        <v>-1524145797</v>
      </c>
      <c r="I69" s="5">
        <v>-1524145797</v>
      </c>
      <c r="J69" s="5">
        <v>-1225088309</v>
      </c>
      <c r="K69" s="5">
        <v>-425957964</v>
      </c>
      <c r="L69" s="5">
        <v>-1147558166</v>
      </c>
      <c r="M69" s="5">
        <v>-2271715009</v>
      </c>
      <c r="N69" s="5">
        <v>-2393943707</v>
      </c>
      <c r="O69" s="5">
        <v>-5423561099</v>
      </c>
      <c r="P69" s="5">
        <v>-4589986802</v>
      </c>
      <c r="Q69" s="5">
        <v>-1945704833</v>
      </c>
      <c r="R69" s="5">
        <v>-2538800766</v>
      </c>
      <c r="S69" s="5">
        <v>-4677982726</v>
      </c>
      <c r="T69" s="5">
        <v>-2221198944</v>
      </c>
      <c r="U69" s="5">
        <v>-547920327</v>
      </c>
      <c r="V69" s="5">
        <v>1061258448</v>
      </c>
      <c r="W69" s="5">
        <v>-1662646329</v>
      </c>
      <c r="X69" s="5">
        <v>17301521</v>
      </c>
      <c r="Y69" s="5">
        <v>290112738</v>
      </c>
      <c r="Z69" s="5">
        <v>-152759791</v>
      </c>
    </row>
    <row r="70" spans="3:26" ht="15.5" x14ac:dyDescent="0.35">
      <c r="C70" t="s">
        <v>99</v>
      </c>
      <c r="D70" s="5">
        <v>200157910</v>
      </c>
      <c r="E70" s="5">
        <v>-200157910</v>
      </c>
      <c r="F70" s="5">
        <v>-1542922920</v>
      </c>
      <c r="I70" s="5">
        <v>-1542922920</v>
      </c>
      <c r="J70" s="5">
        <v>-165515460</v>
      </c>
      <c r="K70" s="5">
        <v>-411587229</v>
      </c>
      <c r="L70" s="5">
        <v>-843427191</v>
      </c>
      <c r="M70" s="5">
        <v>-2378814160</v>
      </c>
      <c r="N70" s="5">
        <v>-1617741789</v>
      </c>
      <c r="O70" s="5">
        <v>-3651555205</v>
      </c>
      <c r="P70" s="5">
        <v>-2657967995</v>
      </c>
      <c r="Q70" s="5">
        <v>-3828569229</v>
      </c>
      <c r="R70" s="5">
        <v>-4747313511</v>
      </c>
      <c r="S70" s="5">
        <v>-4769438750</v>
      </c>
      <c r="T70" s="5">
        <v>-3135806409</v>
      </c>
      <c r="U70" s="5">
        <v>-663744599</v>
      </c>
      <c r="V70" s="5">
        <v>-602155403</v>
      </c>
      <c r="W70" s="5">
        <v>-607862275</v>
      </c>
    </row>
    <row r="71" spans="3:26" ht="15.5" x14ac:dyDescent="0.35">
      <c r="C71" t="s">
        <v>378</v>
      </c>
    </row>
    <row r="72" spans="3:26" ht="15.5" x14ac:dyDescent="0.35">
      <c r="C72" t="s">
        <v>1570</v>
      </c>
      <c r="D72" s="5">
        <v>200157910</v>
      </c>
      <c r="E72" s="5">
        <v>-200157910</v>
      </c>
      <c r="F72" s="5">
        <v>-1542922920</v>
      </c>
      <c r="I72" s="5">
        <v>-1542922920</v>
      </c>
      <c r="J72" s="5">
        <v>-165515460</v>
      </c>
      <c r="K72" s="5">
        <v>-411587229</v>
      </c>
      <c r="L72" s="5">
        <v>-843427191</v>
      </c>
      <c r="M72" s="5">
        <v>-2378814160</v>
      </c>
      <c r="N72" s="5">
        <v>-1617741789</v>
      </c>
      <c r="O72" s="5">
        <v>-3651555205</v>
      </c>
      <c r="P72" s="5">
        <v>-2657967995</v>
      </c>
      <c r="Q72" s="5">
        <v>-3828569229</v>
      </c>
      <c r="R72" s="5">
        <v>-4747313511</v>
      </c>
      <c r="S72" s="5">
        <v>-4769438750</v>
      </c>
      <c r="T72" s="5">
        <v>-3135806409</v>
      </c>
      <c r="U72" s="5">
        <v>-663744599</v>
      </c>
      <c r="V72" s="5">
        <v>-602155403</v>
      </c>
      <c r="W72" s="5">
        <v>-607862275</v>
      </c>
    </row>
    <row r="73" spans="3:26" ht="15.5" x14ac:dyDescent="0.35">
      <c r="C73" t="s">
        <v>100</v>
      </c>
      <c r="F73" s="5">
        <v>18777123</v>
      </c>
      <c r="I73" s="5">
        <v>18777123</v>
      </c>
      <c r="J73" s="5">
        <v>-1059572849</v>
      </c>
      <c r="K73" s="5">
        <v>-14370735</v>
      </c>
      <c r="L73" s="5">
        <v>-304130975</v>
      </c>
      <c r="M73" s="5">
        <v>107099151</v>
      </c>
      <c r="N73" s="5">
        <v>-776201918</v>
      </c>
      <c r="O73" s="5">
        <v>-1772005894</v>
      </c>
      <c r="P73" s="5">
        <v>-1932018807</v>
      </c>
      <c r="Q73" s="5">
        <v>1882864396</v>
      </c>
      <c r="R73" s="5">
        <v>2208512745</v>
      </c>
      <c r="S73" s="5">
        <v>91456024</v>
      </c>
      <c r="T73" s="5">
        <v>914607465</v>
      </c>
      <c r="U73" s="5">
        <v>115824272</v>
      </c>
      <c r="V73" s="5">
        <v>1663413851</v>
      </c>
      <c r="W73" s="5">
        <v>-1054784054</v>
      </c>
      <c r="X73" s="5">
        <v>17301521</v>
      </c>
      <c r="Y73" s="5">
        <v>290112738</v>
      </c>
      <c r="Z73" s="5">
        <v>-152759791</v>
      </c>
    </row>
    <row r="74" spans="3:26" ht="15.5" x14ac:dyDescent="0.35">
      <c r="C74" t="s">
        <v>101</v>
      </c>
      <c r="D74" s="5">
        <v>200157910</v>
      </c>
      <c r="E74" s="5">
        <v>-200157910</v>
      </c>
      <c r="F74" s="5">
        <v>-1524145797</v>
      </c>
      <c r="I74" s="5">
        <v>-1524145797</v>
      </c>
      <c r="J74" s="5">
        <v>-1225088309</v>
      </c>
      <c r="K74" s="5">
        <v>-425957964</v>
      </c>
      <c r="L74" s="5">
        <v>-1147558166</v>
      </c>
      <c r="M74" s="5">
        <v>-2271715009</v>
      </c>
      <c r="N74" s="5">
        <v>-2393943707</v>
      </c>
      <c r="O74" s="5">
        <v>-5423561099</v>
      </c>
      <c r="P74" s="5">
        <v>-4589986802</v>
      </c>
      <c r="Q74" s="5">
        <v>-1945704833</v>
      </c>
      <c r="R74" s="5">
        <v>-2538800766</v>
      </c>
      <c r="S74" s="5">
        <v>-4677982726</v>
      </c>
      <c r="T74" s="5">
        <v>-2221198944</v>
      </c>
      <c r="U74" s="5">
        <v>-547920327</v>
      </c>
      <c r="V74" s="5">
        <v>1061258448</v>
      </c>
      <c r="W74" s="5">
        <v>-1662646329</v>
      </c>
      <c r="X74" s="5">
        <v>17301521</v>
      </c>
      <c r="Y74" s="5">
        <v>290112738</v>
      </c>
      <c r="Z74" s="5">
        <v>-152759791</v>
      </c>
    </row>
    <row r="75" spans="3:26" ht="15.5" x14ac:dyDescent="0.35">
      <c r="C75" t="s">
        <v>102</v>
      </c>
      <c r="D75" s="5">
        <v>1298702597</v>
      </c>
      <c r="E75" s="5">
        <v>-196632938</v>
      </c>
      <c r="F75" s="5">
        <v>3824814112</v>
      </c>
      <c r="G75" s="5">
        <v>2378019514</v>
      </c>
      <c r="I75" s="5">
        <v>5872606365</v>
      </c>
      <c r="J75" s="5">
        <v>-2124996412</v>
      </c>
      <c r="K75" s="5">
        <v>-59171575</v>
      </c>
      <c r="L75" s="5">
        <v>-22916943624</v>
      </c>
      <c r="M75" s="5">
        <v>237239178</v>
      </c>
      <c r="N75" s="5">
        <v>5702852677</v>
      </c>
      <c r="O75" s="5">
        <v>36305549142</v>
      </c>
      <c r="P75" s="5">
        <v>30836082689</v>
      </c>
      <c r="Q75" s="5">
        <v>15161894772</v>
      </c>
      <c r="R75" s="5">
        <v>4360175368</v>
      </c>
      <c r="S75" s="5">
        <v>3915155783</v>
      </c>
      <c r="T75" s="5">
        <v>5385331532</v>
      </c>
      <c r="U75" s="5">
        <v>3677081913</v>
      </c>
      <c r="V75" s="5">
        <v>1179056346</v>
      </c>
      <c r="W75" s="5">
        <v>623114516</v>
      </c>
      <c r="X75" s="5">
        <v>-1796063974</v>
      </c>
      <c r="Y75" s="5">
        <v>-938396894</v>
      </c>
      <c r="Z75" s="5">
        <v>-718266178</v>
      </c>
    </row>
    <row r="76" spans="3:26" ht="15.5" x14ac:dyDescent="0.35">
      <c r="C76" t="s">
        <v>103</v>
      </c>
      <c r="F76" s="5">
        <v>308287380</v>
      </c>
      <c r="I76" s="5">
        <v>308287380</v>
      </c>
      <c r="J76" s="5">
        <v>-148644219</v>
      </c>
      <c r="K76" s="5">
        <v>-705206057</v>
      </c>
      <c r="L76" s="5">
        <v>-375156311</v>
      </c>
      <c r="M76" s="5">
        <v>-576080252</v>
      </c>
      <c r="N76" s="5">
        <v>1249651457</v>
      </c>
      <c r="O76" s="5">
        <v>-2024538164</v>
      </c>
      <c r="P76" s="5">
        <v>498246207</v>
      </c>
      <c r="Q76" s="5">
        <v>-443430052</v>
      </c>
      <c r="R76" s="5">
        <v>106259092</v>
      </c>
      <c r="S76" s="5">
        <v>2755813020</v>
      </c>
      <c r="T76" s="5">
        <v>-34082365</v>
      </c>
      <c r="U76" s="5">
        <v>-657436232</v>
      </c>
      <c r="V76" s="5">
        <v>1986746636</v>
      </c>
    </row>
    <row r="77" spans="3:26" ht="15.5" x14ac:dyDescent="0.35">
      <c r="C77" t="s">
        <v>105</v>
      </c>
      <c r="D77" s="5">
        <v>1298702597</v>
      </c>
      <c r="E77" s="5">
        <v>-196632938</v>
      </c>
      <c r="F77" s="5">
        <v>4133101492</v>
      </c>
      <c r="G77" s="5">
        <v>2378019514</v>
      </c>
      <c r="I77" s="5">
        <v>6180893745</v>
      </c>
      <c r="J77" s="5">
        <v>-2273640631</v>
      </c>
      <c r="K77" s="5">
        <v>-764377632</v>
      </c>
      <c r="L77" s="5">
        <v>-23292099935</v>
      </c>
      <c r="M77" s="5">
        <v>-338841074</v>
      </c>
      <c r="N77" s="5">
        <v>6952504134</v>
      </c>
      <c r="O77" s="5">
        <v>34281010978</v>
      </c>
      <c r="P77" s="5">
        <v>31334328896</v>
      </c>
      <c r="Q77" s="5">
        <v>14718464720</v>
      </c>
      <c r="R77" s="5">
        <v>4466434460</v>
      </c>
      <c r="S77" s="5">
        <v>6670968803</v>
      </c>
      <c r="T77" s="5">
        <v>5351249167</v>
      </c>
      <c r="U77" s="5">
        <v>3019645681</v>
      </c>
      <c r="V77" s="5">
        <v>3165802982</v>
      </c>
      <c r="W77" s="5">
        <v>623114516</v>
      </c>
    </row>
    <row r="78" spans="3:26" ht="15.5" x14ac:dyDescent="0.35">
      <c r="C78" t="s">
        <v>106</v>
      </c>
      <c r="D78" s="5">
        <v>1298702597</v>
      </c>
      <c r="E78" s="5">
        <v>-196632938</v>
      </c>
      <c r="F78" s="5">
        <v>3824814111</v>
      </c>
      <c r="G78" s="5">
        <v>2378019514</v>
      </c>
      <c r="I78" s="5">
        <v>5872606364</v>
      </c>
      <c r="J78" s="5">
        <v>-2124996412</v>
      </c>
      <c r="K78" s="5">
        <v>-59171575</v>
      </c>
      <c r="L78" s="5">
        <v>-22916943624</v>
      </c>
      <c r="M78" s="5">
        <v>237239178</v>
      </c>
      <c r="N78" s="5">
        <v>5702852677</v>
      </c>
      <c r="O78" s="5">
        <v>36305549142</v>
      </c>
      <c r="P78" s="5">
        <v>30836082689</v>
      </c>
      <c r="Q78" s="5">
        <v>15161894772</v>
      </c>
      <c r="R78" s="5">
        <v>4360175368</v>
      </c>
      <c r="S78" s="5">
        <v>3915155783</v>
      </c>
      <c r="T78" s="5">
        <v>5385331533</v>
      </c>
      <c r="U78" s="5">
        <v>3677081913</v>
      </c>
      <c r="V78" s="5">
        <v>1179056346</v>
      </c>
      <c r="W78" s="5">
        <v>623114518</v>
      </c>
      <c r="X78" s="5">
        <v>-1796063974</v>
      </c>
      <c r="Y78" s="5">
        <v>-938396894</v>
      </c>
      <c r="Z78" s="5">
        <v>-718266178</v>
      </c>
    </row>
    <row r="79" spans="3:26" ht="15.5" x14ac:dyDescent="0.35">
      <c r="C79" t="s">
        <v>8</v>
      </c>
      <c r="D79" s="5">
        <v>1298702597</v>
      </c>
      <c r="E79" s="5">
        <v>-174930444</v>
      </c>
      <c r="F79" s="5">
        <v>2826913727</v>
      </c>
      <c r="G79" s="5">
        <v>1262038595</v>
      </c>
      <c r="I79" s="5">
        <v>3464090047</v>
      </c>
      <c r="J79" s="5">
        <v>-2723104702</v>
      </c>
      <c r="K79" s="5">
        <v>-1494283757</v>
      </c>
      <c r="L79" s="5">
        <v>-18642781850</v>
      </c>
      <c r="M79" s="5">
        <v>-2799991903</v>
      </c>
      <c r="N79" s="5">
        <v>3505023635</v>
      </c>
      <c r="O79" s="5">
        <v>23476945145</v>
      </c>
      <c r="P79" s="5">
        <v>20904684298</v>
      </c>
      <c r="Q79" s="5">
        <v>10041512482</v>
      </c>
      <c r="R79" s="5">
        <v>2892697698</v>
      </c>
      <c r="S79" s="5">
        <v>253305206</v>
      </c>
      <c r="T79" s="5">
        <v>1238694319</v>
      </c>
      <c r="U79" s="5">
        <v>926537001</v>
      </c>
      <c r="V79" s="5">
        <v>1190753707</v>
      </c>
      <c r="W79" s="5">
        <v>675951023</v>
      </c>
    </row>
    <row r="80" spans="3:26" ht="15.5" x14ac:dyDescent="0.35">
      <c r="C80" t="s">
        <v>108</v>
      </c>
      <c r="D80" s="5">
        <v>1298702597</v>
      </c>
      <c r="E80" s="5">
        <v>-196632938</v>
      </c>
      <c r="F80" s="5">
        <v>3824814111</v>
      </c>
      <c r="G80" s="5">
        <v>2378019514</v>
      </c>
      <c r="I80" s="5">
        <v>5872606364</v>
      </c>
      <c r="J80" s="5">
        <v>-2124996412</v>
      </c>
      <c r="K80" s="5">
        <v>-59171575</v>
      </c>
      <c r="L80" s="5">
        <v>-22916943624</v>
      </c>
      <c r="M80" s="5">
        <v>237239178</v>
      </c>
      <c r="N80" s="5">
        <v>5702852677</v>
      </c>
      <c r="O80" s="5">
        <v>36305549142</v>
      </c>
      <c r="P80" s="5">
        <v>30836082689</v>
      </c>
      <c r="Q80" s="5">
        <v>15161894772</v>
      </c>
      <c r="R80" s="5">
        <v>4360175368</v>
      </c>
      <c r="S80" s="5">
        <v>3915155783</v>
      </c>
      <c r="T80" s="5">
        <v>5385331533</v>
      </c>
      <c r="U80" s="5">
        <v>3677081913</v>
      </c>
      <c r="V80" s="5">
        <v>1179056346</v>
      </c>
      <c r="W80" s="5">
        <v>623114518</v>
      </c>
      <c r="X80" s="5">
        <v>-1796063974</v>
      </c>
      <c r="Y80" s="5">
        <v>-938396894</v>
      </c>
      <c r="Z80" s="5">
        <v>-718266178</v>
      </c>
    </row>
    <row r="81" spans="2:26" ht="15.5" x14ac:dyDescent="0.35">
      <c r="C81" t="s">
        <v>109</v>
      </c>
      <c r="D81" s="5">
        <v>1298702597</v>
      </c>
      <c r="E81" s="5">
        <v>-196632938</v>
      </c>
      <c r="F81" s="5">
        <v>4133101492</v>
      </c>
      <c r="G81" s="5">
        <v>2378019514</v>
      </c>
      <c r="I81" s="5">
        <v>6180893745</v>
      </c>
      <c r="J81" s="5">
        <v>-2273640631</v>
      </c>
      <c r="K81" s="5">
        <v>-764377632</v>
      </c>
      <c r="L81" s="5">
        <v>-23292099935</v>
      </c>
      <c r="M81" s="5">
        <v>-338841074</v>
      </c>
      <c r="N81" s="5">
        <v>6952504134</v>
      </c>
      <c r="O81" s="5">
        <v>34281010978</v>
      </c>
      <c r="P81" s="5">
        <v>31334328896</v>
      </c>
      <c r="Q81" s="5">
        <v>14718464720</v>
      </c>
      <c r="R81" s="5">
        <v>4466434460</v>
      </c>
      <c r="S81" s="5">
        <v>6670968803</v>
      </c>
      <c r="T81" s="5">
        <v>5351249167</v>
      </c>
      <c r="U81" s="5">
        <v>3019645681</v>
      </c>
      <c r="V81" s="5">
        <v>3165802982</v>
      </c>
      <c r="W81" s="5">
        <v>623114518</v>
      </c>
    </row>
    <row r="82" spans="2:26" ht="15.5" x14ac:dyDescent="0.35">
      <c r="C82" t="s">
        <v>110</v>
      </c>
      <c r="D82" s="5">
        <v>1298702597</v>
      </c>
      <c r="E82" s="5">
        <v>-196632938</v>
      </c>
      <c r="F82" s="5">
        <v>4133101492</v>
      </c>
      <c r="G82" s="5">
        <v>2378019514</v>
      </c>
      <c r="I82" s="5">
        <v>6180893745</v>
      </c>
      <c r="J82" s="5">
        <v>-2273640631</v>
      </c>
      <c r="K82" s="5">
        <v>-764377632</v>
      </c>
      <c r="L82" s="5">
        <v>-23292099935</v>
      </c>
      <c r="M82" s="5">
        <v>-338841074</v>
      </c>
      <c r="N82" s="5">
        <v>6952504134</v>
      </c>
      <c r="O82" s="5">
        <v>34281010978</v>
      </c>
      <c r="P82" s="5">
        <v>31334328896</v>
      </c>
      <c r="Q82" s="5">
        <v>14718464720</v>
      </c>
      <c r="R82" s="5">
        <v>4466434460</v>
      </c>
      <c r="S82" s="5">
        <v>6670968803</v>
      </c>
      <c r="T82" s="5">
        <v>5351249167</v>
      </c>
      <c r="U82" s="5">
        <v>3019645681</v>
      </c>
      <c r="V82" s="5">
        <v>3165802982</v>
      </c>
      <c r="W82" s="5">
        <v>623114518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2904036949</v>
      </c>
      <c r="E86" s="5">
        <v>8111116601</v>
      </c>
      <c r="F86" s="5">
        <v>6437877639</v>
      </c>
      <c r="G86" s="5">
        <v>13054272285</v>
      </c>
      <c r="I86" s="5">
        <v>6437877639</v>
      </c>
      <c r="J86" s="5">
        <v>11070410345</v>
      </c>
      <c r="K86" s="5">
        <v>4086720384</v>
      </c>
      <c r="L86" s="5">
        <v>5498526123</v>
      </c>
      <c r="M86" s="5">
        <v>19799311281</v>
      </c>
      <c r="N86" s="5">
        <v>8135056509</v>
      </c>
      <c r="O86" s="5">
        <v>11954233454</v>
      </c>
      <c r="P86" s="5">
        <v>6297697652</v>
      </c>
      <c r="Q86" s="5">
        <v>15894823256</v>
      </c>
      <c r="R86" s="5">
        <v>20060472639</v>
      </c>
      <c r="S86" s="5">
        <v>39613510754</v>
      </c>
      <c r="T86" s="5">
        <v>87869458854</v>
      </c>
      <c r="U86" s="5">
        <v>4461051739</v>
      </c>
      <c r="V86" s="5">
        <v>7374877681</v>
      </c>
      <c r="W86" s="5">
        <v>7488934288</v>
      </c>
      <c r="X86" s="5">
        <v>105719387</v>
      </c>
      <c r="Y86" s="5">
        <v>185433481</v>
      </c>
      <c r="Z86" s="5">
        <v>208452085</v>
      </c>
    </row>
    <row r="87" spans="2:26" ht="15.5" x14ac:dyDescent="0.35">
      <c r="C87" t="s">
        <v>115</v>
      </c>
      <c r="D87" s="5">
        <v>87639988757</v>
      </c>
      <c r="E87" s="5">
        <v>69052781715</v>
      </c>
      <c r="F87" s="5">
        <v>70665903106</v>
      </c>
      <c r="G87" s="5">
        <v>62005109772</v>
      </c>
      <c r="I87" s="5">
        <v>70665903106</v>
      </c>
      <c r="J87" s="5">
        <v>53039283497</v>
      </c>
      <c r="K87" s="5">
        <v>60940976577</v>
      </c>
      <c r="L87" s="5">
        <v>83403434102</v>
      </c>
      <c r="M87" s="5">
        <v>63964665092</v>
      </c>
      <c r="N87" s="5">
        <v>68463150759</v>
      </c>
      <c r="O87" s="5">
        <v>55578149095</v>
      </c>
      <c r="P87" s="5">
        <v>64093447255</v>
      </c>
      <c r="Q87" s="5">
        <v>24473260163</v>
      </c>
      <c r="R87" s="5">
        <v>66904741160</v>
      </c>
      <c r="S87" s="5">
        <v>62472666928</v>
      </c>
      <c r="T87" s="5">
        <v>59040954861</v>
      </c>
      <c r="U87" s="5">
        <v>26884474093</v>
      </c>
      <c r="V87" s="5">
        <v>31612192143</v>
      </c>
      <c r="W87" s="5">
        <v>31334585540</v>
      </c>
      <c r="X87" s="5">
        <v>155892032</v>
      </c>
      <c r="Y87" s="5">
        <v>649940549</v>
      </c>
      <c r="Z87" s="5">
        <v>1883452715</v>
      </c>
    </row>
    <row r="88" spans="2:26" ht="15.5" x14ac:dyDescent="0.35">
      <c r="C88" t="s">
        <v>116</v>
      </c>
      <c r="D88" s="5">
        <v>5507145314</v>
      </c>
      <c r="E88" s="5">
        <v>5385021481</v>
      </c>
      <c r="F88" s="5">
        <v>5142017023</v>
      </c>
      <c r="G88" s="5">
        <v>981467801</v>
      </c>
      <c r="I88" s="5">
        <v>5142017023</v>
      </c>
      <c r="J88" s="5">
        <v>5056327064</v>
      </c>
      <c r="K88" s="5">
        <v>3895372388</v>
      </c>
      <c r="L88" s="5">
        <v>3955519723</v>
      </c>
      <c r="M88" s="5">
        <v>62905489765</v>
      </c>
      <c r="N88" s="5">
        <v>60019997946</v>
      </c>
      <c r="O88" s="5">
        <v>58032472870</v>
      </c>
      <c r="P88" s="5">
        <v>51686243075</v>
      </c>
      <c r="Q88" s="5">
        <v>34027023504</v>
      </c>
      <c r="R88" s="5">
        <v>4937489877</v>
      </c>
      <c r="S88" s="5">
        <v>3473567107</v>
      </c>
      <c r="T88" s="5">
        <v>5839000004</v>
      </c>
      <c r="U88" s="5">
        <v>1496893677</v>
      </c>
    </row>
    <row r="89" spans="2:26" ht="15.5" x14ac:dyDescent="0.35">
      <c r="C89" t="s">
        <v>117</v>
      </c>
      <c r="D89" s="5">
        <v>57807082162</v>
      </c>
      <c r="E89" s="5">
        <v>57907082161</v>
      </c>
      <c r="F89" s="5">
        <v>58184082161</v>
      </c>
      <c r="G89" s="5">
        <v>62769640544</v>
      </c>
      <c r="I89" s="5">
        <v>58184082161</v>
      </c>
      <c r="J89" s="5">
        <v>60637882160</v>
      </c>
      <c r="K89" s="5">
        <v>63727882161</v>
      </c>
      <c r="L89" s="5">
        <v>62371840161</v>
      </c>
      <c r="M89" s="5">
        <v>595330201</v>
      </c>
      <c r="N89" s="5">
        <v>57000000</v>
      </c>
      <c r="P89" s="5">
        <v>535333334</v>
      </c>
      <c r="Q89" s="5">
        <v>370000000</v>
      </c>
      <c r="R89" s="5">
        <v>945000000</v>
      </c>
      <c r="S89" s="5">
        <v>345000000</v>
      </c>
      <c r="T89" s="5">
        <v>945000000</v>
      </c>
      <c r="U89" s="5">
        <v>3936135098</v>
      </c>
      <c r="V89" s="5">
        <v>6093153518</v>
      </c>
    </row>
    <row r="90" spans="2:26" ht="15.5" x14ac:dyDescent="0.35">
      <c r="C90" t="s">
        <v>118</v>
      </c>
      <c r="D90" s="5">
        <v>87639988757</v>
      </c>
      <c r="E90" s="5">
        <v>69052781715</v>
      </c>
      <c r="F90" s="5">
        <v>70665903106</v>
      </c>
      <c r="G90" s="5">
        <v>62005109772</v>
      </c>
      <c r="I90" s="5">
        <v>70665903106</v>
      </c>
      <c r="J90" s="5">
        <v>53039283497</v>
      </c>
      <c r="K90" s="5">
        <v>60940976577</v>
      </c>
      <c r="L90" s="5">
        <v>83403434102</v>
      </c>
      <c r="M90" s="5">
        <v>63964665092</v>
      </c>
      <c r="N90" s="5">
        <v>68463150759</v>
      </c>
      <c r="O90" s="5">
        <v>55578149095</v>
      </c>
      <c r="P90" s="5">
        <v>64093447255</v>
      </c>
      <c r="Q90" s="5">
        <v>24473260163</v>
      </c>
      <c r="R90" s="5">
        <v>66904741160</v>
      </c>
      <c r="S90" s="5">
        <v>62472666928</v>
      </c>
      <c r="T90" s="5">
        <v>59040954861</v>
      </c>
      <c r="U90" s="5">
        <v>26884474093</v>
      </c>
      <c r="V90" s="5">
        <v>31612192143</v>
      </c>
      <c r="W90" s="5">
        <v>31334585540</v>
      </c>
      <c r="X90" s="5">
        <v>155892032</v>
      </c>
      <c r="Y90" s="5">
        <v>649940549</v>
      </c>
      <c r="Z90" s="5">
        <v>1883452715</v>
      </c>
    </row>
    <row r="91" spans="2:26" ht="15.5" x14ac:dyDescent="0.35">
      <c r="C91" t="s">
        <v>119</v>
      </c>
      <c r="D91" s="5">
        <v>8920926186</v>
      </c>
      <c r="E91" s="5">
        <v>8802537837</v>
      </c>
      <c r="F91" s="5">
        <v>8871626185</v>
      </c>
      <c r="G91" s="5">
        <v>6700491260</v>
      </c>
      <c r="I91" s="5">
        <v>8871626185</v>
      </c>
      <c r="J91" s="5">
        <v>9439044372</v>
      </c>
      <c r="K91" s="5">
        <v>9896979174</v>
      </c>
      <c r="L91" s="5">
        <v>6541111836</v>
      </c>
      <c r="M91" s="5">
        <v>4343928431</v>
      </c>
      <c r="N91" s="5">
        <v>3632135022</v>
      </c>
      <c r="O91" s="5">
        <v>7021020197</v>
      </c>
      <c r="P91" s="5">
        <v>5394222648</v>
      </c>
      <c r="Q91" s="5">
        <v>10914192966</v>
      </c>
      <c r="R91" s="5">
        <v>19760095228</v>
      </c>
      <c r="S91" s="5">
        <v>8210541369</v>
      </c>
      <c r="T91" s="5">
        <v>5064503609</v>
      </c>
      <c r="U91" s="5">
        <v>840587396</v>
      </c>
      <c r="V91" s="5">
        <v>123409050</v>
      </c>
      <c r="W91" s="5">
        <v>142541230</v>
      </c>
      <c r="X91" s="5">
        <v>489240318</v>
      </c>
      <c r="Y91" s="5">
        <v>465135913</v>
      </c>
    </row>
    <row r="92" spans="2:26" ht="15.5" x14ac:dyDescent="0.35">
      <c r="C92" t="s">
        <v>267</v>
      </c>
      <c r="D92" s="5">
        <v>8920926186</v>
      </c>
      <c r="E92" s="5">
        <v>8802537837</v>
      </c>
      <c r="F92" s="5">
        <v>8871626185</v>
      </c>
      <c r="G92" s="5">
        <v>6700491260</v>
      </c>
      <c r="I92" s="5">
        <v>8871626185</v>
      </c>
      <c r="J92" s="5">
        <v>9439044372</v>
      </c>
      <c r="K92" s="5">
        <v>9896979174</v>
      </c>
      <c r="L92" s="5">
        <v>6541111836</v>
      </c>
      <c r="M92" s="5">
        <v>4343928431</v>
      </c>
      <c r="N92" s="5">
        <v>3632135022</v>
      </c>
      <c r="O92" s="5">
        <v>7021020197</v>
      </c>
      <c r="P92" s="5">
        <v>5394222648</v>
      </c>
      <c r="Q92" s="5">
        <v>10914192966</v>
      </c>
      <c r="R92" s="5">
        <v>19760095228</v>
      </c>
      <c r="S92" s="5">
        <v>8210541369</v>
      </c>
      <c r="T92" s="5">
        <v>5064503609</v>
      </c>
      <c r="U92" s="5">
        <v>840587396</v>
      </c>
      <c r="V92" s="5">
        <v>123409050</v>
      </c>
      <c r="W92" s="5">
        <v>142541230</v>
      </c>
      <c r="X92" s="5">
        <v>489240318</v>
      </c>
      <c r="Y92" s="5">
        <v>465135913</v>
      </c>
    </row>
    <row r="93" spans="2:26" ht="15.5" x14ac:dyDescent="0.35">
      <c r="C93" t="s">
        <v>1907</v>
      </c>
      <c r="T93" s="5">
        <v>8474718750</v>
      </c>
      <c r="U93" s="5">
        <v>12238706418</v>
      </c>
    </row>
    <row r="94" spans="2:26" ht="15.5" x14ac:dyDescent="0.35">
      <c r="C94" t="s">
        <v>1908</v>
      </c>
      <c r="T94" s="5">
        <v>8474718750</v>
      </c>
      <c r="U94" s="5">
        <v>12238706418</v>
      </c>
    </row>
    <row r="95" spans="2:26" ht="15.5" x14ac:dyDescent="0.35">
      <c r="C95" t="s">
        <v>268</v>
      </c>
      <c r="D95" s="5">
        <v>45481721156</v>
      </c>
      <c r="E95" s="5">
        <v>41628487250</v>
      </c>
      <c r="F95" s="5">
        <v>41801410484</v>
      </c>
      <c r="G95" s="5">
        <v>39855618413</v>
      </c>
      <c r="I95" s="5">
        <v>41801410484</v>
      </c>
      <c r="J95" s="5">
        <v>40882967853</v>
      </c>
      <c r="K95" s="5">
        <v>40070098889</v>
      </c>
      <c r="L95" s="5">
        <v>38017640792</v>
      </c>
      <c r="M95" s="5">
        <v>157117595001</v>
      </c>
      <c r="N95" s="5">
        <v>143492192575</v>
      </c>
      <c r="O95" s="5">
        <v>148932955050</v>
      </c>
      <c r="P95" s="5">
        <v>172257051937</v>
      </c>
      <c r="Q95" s="5">
        <v>196558894905</v>
      </c>
      <c r="R95" s="5">
        <v>194922694385</v>
      </c>
      <c r="S95" s="5">
        <v>190781294849</v>
      </c>
      <c r="T95" s="5">
        <v>55213388169</v>
      </c>
      <c r="U95" s="5">
        <v>4843784156</v>
      </c>
      <c r="V95" s="5">
        <v>4356603915</v>
      </c>
      <c r="W95" s="5">
        <v>5511173868</v>
      </c>
      <c r="X95" s="5">
        <v>17824785</v>
      </c>
      <c r="Y95" s="5">
        <v>17809903</v>
      </c>
      <c r="Z95" s="5">
        <v>20891393</v>
      </c>
    </row>
    <row r="96" spans="2:26" ht="15.5" x14ac:dyDescent="0.35">
      <c r="C96" t="s">
        <v>92</v>
      </c>
      <c r="D96" s="5">
        <v>1477579501</v>
      </c>
      <c r="E96" s="5">
        <v>1477579501</v>
      </c>
      <c r="F96" s="5">
        <v>1477579502</v>
      </c>
      <c r="G96" s="5">
        <v>1324041244</v>
      </c>
      <c r="I96" s="5">
        <v>1477579502</v>
      </c>
      <c r="J96" s="5">
        <v>1324041244</v>
      </c>
      <c r="K96" s="5">
        <v>1397112597</v>
      </c>
      <c r="L96" s="5">
        <v>1759785967</v>
      </c>
      <c r="M96" s="5">
        <v>1935142536</v>
      </c>
      <c r="N96" s="5">
        <v>2239597967</v>
      </c>
      <c r="O96" s="5">
        <v>893869004</v>
      </c>
      <c r="P96" s="5">
        <v>2190533849</v>
      </c>
      <c r="Q96" s="5">
        <v>1997400041</v>
      </c>
      <c r="R96" s="5">
        <v>2247940539</v>
      </c>
      <c r="S96" s="5">
        <v>2204957321</v>
      </c>
      <c r="V96" s="5">
        <v>-25136551566</v>
      </c>
      <c r="W96" s="5">
        <v>-21639894267</v>
      </c>
    </row>
    <row r="97" spans="3:26" ht="15.5" x14ac:dyDescent="0.35">
      <c r="C97" t="s">
        <v>121</v>
      </c>
      <c r="D97" s="5">
        <v>154062347124</v>
      </c>
      <c r="E97" s="5">
        <v>134674636195</v>
      </c>
      <c r="F97" s="5">
        <v>133460767688</v>
      </c>
      <c r="G97" s="5">
        <v>130055878910</v>
      </c>
      <c r="I97" s="5">
        <v>133460767688</v>
      </c>
      <c r="J97" s="5">
        <v>121008548819</v>
      </c>
      <c r="K97" s="5">
        <v>120794482434</v>
      </c>
      <c r="L97" s="5">
        <v>135848026167</v>
      </c>
      <c r="M97" s="5">
        <v>249640648749</v>
      </c>
      <c r="N97" s="5">
        <v>236861335931</v>
      </c>
      <c r="O97" s="5">
        <v>326603833882</v>
      </c>
      <c r="P97" s="5">
        <v>352541158368</v>
      </c>
      <c r="Q97" s="5">
        <v>372264702242</v>
      </c>
      <c r="R97" s="5">
        <v>421700542686</v>
      </c>
      <c r="S97" s="5">
        <v>372516513965</v>
      </c>
      <c r="T97" s="5">
        <v>217068696690</v>
      </c>
      <c r="U97" s="5">
        <v>40622617096</v>
      </c>
      <c r="V97" s="5">
        <v>43631312760</v>
      </c>
      <c r="W97" s="5">
        <v>44961753702</v>
      </c>
      <c r="X97" s="5">
        <v>1362215842</v>
      </c>
      <c r="Y97" s="5">
        <v>1821619719</v>
      </c>
      <c r="Z97" s="5">
        <v>3071135337</v>
      </c>
    </row>
    <row r="98" spans="3:26" ht="15.5" x14ac:dyDescent="0.35">
      <c r="C98" t="s">
        <v>122</v>
      </c>
    </row>
    <row r="99" spans="3:26" ht="15.5" x14ac:dyDescent="0.35">
      <c r="C99" t="s">
        <v>124</v>
      </c>
      <c r="U99" s="5">
        <v>688615857</v>
      </c>
      <c r="V99" s="5">
        <v>999347103</v>
      </c>
      <c r="W99" s="5">
        <v>1195860012</v>
      </c>
    </row>
    <row r="100" spans="3:26" ht="15.5" x14ac:dyDescent="0.35">
      <c r="C100" t="s">
        <v>1909</v>
      </c>
      <c r="U100" s="5">
        <v>688615857</v>
      </c>
      <c r="V100" s="5">
        <v>999347103</v>
      </c>
      <c r="W100" s="5">
        <v>1195860012</v>
      </c>
    </row>
    <row r="101" spans="3:26" ht="15.5" x14ac:dyDescent="0.35">
      <c r="C101" t="s">
        <v>125</v>
      </c>
      <c r="D101" s="5">
        <v>2945569501</v>
      </c>
      <c r="E101" s="5">
        <v>2945569501</v>
      </c>
      <c r="F101" s="5">
        <v>2945569501</v>
      </c>
      <c r="G101" s="5">
        <v>3013745228</v>
      </c>
      <c r="I101" s="5">
        <v>2945569501</v>
      </c>
      <c r="J101" s="5">
        <v>3013745228</v>
      </c>
      <c r="K101" s="5">
        <v>4030687230</v>
      </c>
      <c r="L101" s="5">
        <v>4235234914</v>
      </c>
      <c r="M101" s="5">
        <v>4433552571</v>
      </c>
      <c r="N101" s="5">
        <v>4163969246</v>
      </c>
      <c r="O101" s="5">
        <v>5292636959</v>
      </c>
      <c r="P101" s="5">
        <v>6389796798</v>
      </c>
      <c r="Q101" s="5">
        <v>8487897675</v>
      </c>
      <c r="R101" s="5">
        <v>6457223261</v>
      </c>
      <c r="S101" s="5">
        <v>324648098</v>
      </c>
      <c r="T101" s="5">
        <v>289105417</v>
      </c>
      <c r="U101" s="5">
        <v>4221409985</v>
      </c>
      <c r="V101" s="5">
        <v>3886440303</v>
      </c>
      <c r="W101" s="5">
        <v>2885275331</v>
      </c>
      <c r="X101" s="5">
        <v>106787751</v>
      </c>
      <c r="Y101" s="5">
        <v>89486230</v>
      </c>
    </row>
    <row r="102" spans="3:26" ht="15.5" x14ac:dyDescent="0.35">
      <c r="C102" t="s">
        <v>126</v>
      </c>
      <c r="D102" s="5">
        <v>15865588341</v>
      </c>
      <c r="E102" s="5">
        <v>16795447579</v>
      </c>
      <c r="F102" s="5">
        <v>17373821814</v>
      </c>
      <c r="G102" s="5">
        <v>17146320918</v>
      </c>
      <c r="I102" s="5">
        <v>17373821814</v>
      </c>
      <c r="J102" s="5">
        <v>16651884716</v>
      </c>
      <c r="K102" s="5">
        <v>15732382453</v>
      </c>
      <c r="L102" s="5">
        <v>10303054677</v>
      </c>
      <c r="M102" s="5">
        <v>8373239426</v>
      </c>
      <c r="N102" s="5">
        <v>10354896874</v>
      </c>
      <c r="O102" s="5">
        <v>11646436416</v>
      </c>
      <c r="P102" s="5">
        <v>9848624923</v>
      </c>
      <c r="Q102" s="5">
        <v>9328705932</v>
      </c>
      <c r="R102" s="5">
        <v>9264658214</v>
      </c>
      <c r="S102" s="5">
        <v>10471622472</v>
      </c>
      <c r="T102" s="5">
        <v>11041405725</v>
      </c>
      <c r="U102" s="5">
        <v>10122277583</v>
      </c>
      <c r="V102" s="5">
        <v>27959791628</v>
      </c>
      <c r="W102" s="5">
        <v>32875239677</v>
      </c>
      <c r="X102" s="5">
        <v>9814454521</v>
      </c>
      <c r="Y102" s="5">
        <v>10056291707</v>
      </c>
      <c r="Z102" s="5">
        <v>10508518100</v>
      </c>
    </row>
    <row r="103" spans="3:26" ht="15.5" x14ac:dyDescent="0.35">
      <c r="C103" t="s">
        <v>269</v>
      </c>
      <c r="D103" s="5">
        <v>24835580000</v>
      </c>
      <c r="E103" s="5">
        <v>24835580000</v>
      </c>
      <c r="F103" s="5">
        <v>24835580000</v>
      </c>
      <c r="G103" s="5">
        <v>24835580000</v>
      </c>
      <c r="I103" s="5">
        <v>24835580000</v>
      </c>
      <c r="J103" s="5">
        <v>24835580000</v>
      </c>
      <c r="K103" s="5">
        <v>24835580000</v>
      </c>
      <c r="L103" s="5">
        <v>14648000000</v>
      </c>
      <c r="M103" s="5">
        <v>14648000000</v>
      </c>
      <c r="N103" s="5">
        <v>14648000000</v>
      </c>
    </row>
    <row r="104" spans="3:26" ht="15.5" x14ac:dyDescent="0.35">
      <c r="C104" t="s">
        <v>123</v>
      </c>
      <c r="D104" s="5">
        <v>67137084</v>
      </c>
      <c r="E104" s="5">
        <v>67137084</v>
      </c>
      <c r="F104" s="5">
        <v>67137084</v>
      </c>
      <c r="G104" s="5">
        <v>68970936</v>
      </c>
      <c r="I104" s="5">
        <v>67137084</v>
      </c>
      <c r="J104" s="5">
        <v>68970936</v>
      </c>
      <c r="K104" s="5">
        <v>70524383</v>
      </c>
      <c r="L104" s="5">
        <v>71628723</v>
      </c>
      <c r="M104" s="5">
        <v>71911207</v>
      </c>
      <c r="N104" s="5">
        <v>72229392</v>
      </c>
      <c r="O104" s="5">
        <v>77981869</v>
      </c>
      <c r="P104" s="5">
        <v>96775317</v>
      </c>
      <c r="Q104" s="5">
        <v>126024089</v>
      </c>
      <c r="R104" s="5">
        <v>162824967</v>
      </c>
      <c r="S104" s="5">
        <v>4320229924</v>
      </c>
      <c r="T104" s="5">
        <v>5147378240</v>
      </c>
      <c r="U104" s="5">
        <v>442230147</v>
      </c>
      <c r="V104" s="5">
        <v>665169500</v>
      </c>
    </row>
    <row r="105" spans="3:26" ht="15.5" x14ac:dyDescent="0.35">
      <c r="C105" t="s">
        <v>129</v>
      </c>
      <c r="D105" s="5">
        <v>232239339496</v>
      </c>
      <c r="E105" s="5">
        <v>233800985958</v>
      </c>
      <c r="F105" s="5">
        <v>234918969956</v>
      </c>
      <c r="G105" s="5">
        <v>233155971051</v>
      </c>
      <c r="I105" s="5">
        <v>234918969956</v>
      </c>
      <c r="J105" s="5">
        <v>238067652916</v>
      </c>
      <c r="K105" s="5">
        <v>244050553482</v>
      </c>
      <c r="L105" s="5">
        <v>235399980987</v>
      </c>
      <c r="M105" s="5">
        <v>121517411153</v>
      </c>
      <c r="N105" s="5">
        <v>133985338386</v>
      </c>
      <c r="O105" s="5">
        <v>42467783891</v>
      </c>
      <c r="P105" s="5">
        <v>43428212267</v>
      </c>
      <c r="Q105" s="5">
        <v>45356071881</v>
      </c>
      <c r="R105" s="5">
        <v>46821336856</v>
      </c>
      <c r="S105" s="5">
        <v>41672432106</v>
      </c>
      <c r="T105" s="5">
        <v>59937127970</v>
      </c>
      <c r="U105" s="5">
        <v>33290133854</v>
      </c>
      <c r="V105" s="5">
        <v>38508031428</v>
      </c>
      <c r="W105" s="5">
        <v>46645807738</v>
      </c>
      <c r="X105" s="5">
        <v>10017297828</v>
      </c>
      <c r="Y105" s="5">
        <v>10336944604</v>
      </c>
      <c r="Z105" s="5">
        <v>11015380771</v>
      </c>
    </row>
    <row r="106" spans="3:26" ht="15.5" x14ac:dyDescent="0.35">
      <c r="C106" t="s">
        <v>130</v>
      </c>
      <c r="D106" s="5">
        <v>386301686620</v>
      </c>
      <c r="E106" s="5">
        <v>368475622153</v>
      </c>
      <c r="F106" s="5">
        <v>368379737644</v>
      </c>
      <c r="G106" s="5">
        <v>363211849961</v>
      </c>
      <c r="I106" s="5">
        <v>368379737644</v>
      </c>
      <c r="J106" s="5">
        <v>359076201735</v>
      </c>
      <c r="K106" s="5">
        <v>364845035916</v>
      </c>
      <c r="L106" s="5">
        <v>371248007154</v>
      </c>
      <c r="M106" s="5">
        <v>371158059902</v>
      </c>
      <c r="N106" s="5">
        <v>370846674317</v>
      </c>
      <c r="O106" s="5">
        <v>369071617773</v>
      </c>
      <c r="P106" s="5">
        <v>395969370635</v>
      </c>
      <c r="Q106" s="5">
        <v>417620774123</v>
      </c>
      <c r="R106" s="5">
        <v>468521879542</v>
      </c>
      <c r="S106" s="5">
        <v>414188946071</v>
      </c>
      <c r="T106" s="5">
        <v>277005824660</v>
      </c>
      <c r="U106" s="5">
        <v>73912750950</v>
      </c>
      <c r="V106" s="5">
        <v>82139344188</v>
      </c>
      <c r="W106" s="5">
        <v>91607561440</v>
      </c>
      <c r="X106" s="5">
        <v>11379513670</v>
      </c>
      <c r="Y106" s="5">
        <v>12158564323</v>
      </c>
      <c r="Z106" s="5">
        <v>14086516108</v>
      </c>
    </row>
    <row r="107" spans="3:26" ht="15.5" x14ac:dyDescent="0.35">
      <c r="C107" t="s">
        <v>91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  <c r="D110" s="5">
        <v>155627517288</v>
      </c>
      <c r="E110" s="5">
        <v>137912165978</v>
      </c>
      <c r="F110" s="5">
        <v>136467470983</v>
      </c>
      <c r="G110" s="5">
        <v>134951352368</v>
      </c>
      <c r="I110" s="5">
        <v>136467470983</v>
      </c>
      <c r="J110" s="5">
        <v>131350395912</v>
      </c>
      <c r="K110" s="5">
        <v>133534021747</v>
      </c>
      <c r="L110" s="5">
        <v>145082922424</v>
      </c>
      <c r="M110" s="5">
        <v>122009496261</v>
      </c>
      <c r="N110" s="5">
        <v>118964633404</v>
      </c>
      <c r="O110" s="5">
        <v>123243576842</v>
      </c>
      <c r="P110" s="5">
        <v>184903515871</v>
      </c>
      <c r="Q110" s="5">
        <v>231263945152</v>
      </c>
      <c r="R110" s="5">
        <v>270915762329</v>
      </c>
      <c r="S110" s="5">
        <v>246553494267</v>
      </c>
      <c r="T110" s="5">
        <v>109105262925</v>
      </c>
      <c r="U110" s="5">
        <v>35562333774</v>
      </c>
      <c r="V110" s="5">
        <v>42646883808</v>
      </c>
      <c r="W110" s="5">
        <v>41982897109</v>
      </c>
      <c r="X110" s="5">
        <v>3895256165</v>
      </c>
      <c r="Y110" s="5">
        <v>2366116467</v>
      </c>
      <c r="Z110" s="5">
        <v>1922997529</v>
      </c>
    </row>
    <row r="111" spans="3:26" ht="15.5" x14ac:dyDescent="0.35">
      <c r="C111" t="s">
        <v>271</v>
      </c>
      <c r="D111" s="5">
        <v>6682700000</v>
      </c>
      <c r="L111" s="5">
        <v>2529300000</v>
      </c>
      <c r="O111" s="5">
        <v>673900000</v>
      </c>
      <c r="P111" s="5">
        <v>7085300000</v>
      </c>
      <c r="R111" s="5">
        <v>3000000000</v>
      </c>
      <c r="T111" s="5">
        <v>13312446538</v>
      </c>
      <c r="U111" s="5">
        <v>3132805112</v>
      </c>
      <c r="V111" s="5">
        <v>2430071000</v>
      </c>
      <c r="W111" s="5">
        <v>7777823096</v>
      </c>
    </row>
    <row r="112" spans="3:26" ht="15.5" x14ac:dyDescent="0.35">
      <c r="C112" t="s">
        <v>134</v>
      </c>
      <c r="D112" s="5">
        <v>37055592133</v>
      </c>
      <c r="E112" s="5">
        <v>33145557336</v>
      </c>
      <c r="F112" s="5">
        <v>38103025004</v>
      </c>
      <c r="G112" s="5">
        <v>32522243540</v>
      </c>
      <c r="I112" s="5">
        <v>38103025004</v>
      </c>
      <c r="J112" s="5">
        <v>29626638416</v>
      </c>
      <c r="K112" s="5">
        <v>29892928581</v>
      </c>
      <c r="L112" s="5">
        <v>36264442347</v>
      </c>
      <c r="M112" s="5">
        <v>12655379532</v>
      </c>
      <c r="N112" s="5">
        <v>19109284075</v>
      </c>
      <c r="O112" s="5">
        <v>12238769222</v>
      </c>
      <c r="P112" s="5">
        <v>11969677289</v>
      </c>
      <c r="Q112" s="5">
        <v>8548884270</v>
      </c>
      <c r="R112" s="5">
        <v>9697160017</v>
      </c>
      <c r="S112" s="5">
        <v>19081283440</v>
      </c>
      <c r="T112" s="5">
        <v>27148721639</v>
      </c>
      <c r="U112" s="5">
        <v>12512725889</v>
      </c>
      <c r="V112" s="5">
        <v>16810382577</v>
      </c>
      <c r="W112" s="5">
        <v>20873060348</v>
      </c>
      <c r="X112" s="5">
        <v>634597486</v>
      </c>
      <c r="Y112" s="5">
        <v>665394755</v>
      </c>
      <c r="Z112" s="5">
        <v>660257345</v>
      </c>
    </row>
    <row r="113" spans="3:26" ht="15.5" x14ac:dyDescent="0.35">
      <c r="C113" t="s">
        <v>135</v>
      </c>
      <c r="W113" s="5">
        <v>576403386</v>
      </c>
    </row>
    <row r="114" spans="3:26" ht="15.5" x14ac:dyDescent="0.35">
      <c r="C114" t="s">
        <v>273</v>
      </c>
      <c r="D114" s="5">
        <v>63314227476</v>
      </c>
      <c r="E114" s="5">
        <v>63292103642</v>
      </c>
      <c r="F114" s="5">
        <v>63326099184</v>
      </c>
      <c r="G114" s="5">
        <v>63751108345</v>
      </c>
      <c r="I114" s="5">
        <v>63326099184</v>
      </c>
      <c r="J114" s="5">
        <v>65694209224</v>
      </c>
      <c r="K114" s="5">
        <v>67623254549</v>
      </c>
      <c r="L114" s="5">
        <v>66327359884</v>
      </c>
      <c r="M114" s="5">
        <v>63500819966</v>
      </c>
      <c r="N114" s="5">
        <v>60076997946</v>
      </c>
      <c r="O114" s="5">
        <v>58032472870</v>
      </c>
      <c r="P114" s="5">
        <v>52221576409</v>
      </c>
      <c r="Q114" s="5">
        <v>34397023504</v>
      </c>
      <c r="R114" s="5">
        <v>5882489877</v>
      </c>
      <c r="S114" s="5">
        <v>3818567107</v>
      </c>
      <c r="T114" s="5">
        <v>6784000004</v>
      </c>
      <c r="U114" s="5">
        <v>5433028775</v>
      </c>
      <c r="V114" s="5">
        <v>6093153518</v>
      </c>
      <c r="W114" s="5">
        <v>576403386</v>
      </c>
    </row>
    <row r="115" spans="3:26" ht="15.5" x14ac:dyDescent="0.35">
      <c r="C115" t="s">
        <v>136</v>
      </c>
      <c r="D115" s="5">
        <v>27627065287</v>
      </c>
      <c r="E115" s="5">
        <v>19901809433</v>
      </c>
      <c r="F115" s="5">
        <v>13707935713</v>
      </c>
      <c r="G115" s="5">
        <v>16609146705</v>
      </c>
      <c r="I115" s="5">
        <v>13707935713</v>
      </c>
      <c r="J115" s="5">
        <v>13174351372</v>
      </c>
      <c r="K115" s="5">
        <v>14341724411</v>
      </c>
      <c r="L115" s="5">
        <v>16477081831</v>
      </c>
      <c r="M115" s="5">
        <v>25744123060</v>
      </c>
      <c r="N115" s="5">
        <v>21247436807</v>
      </c>
      <c r="O115" s="5">
        <v>23098406737</v>
      </c>
      <c r="P115" s="5">
        <v>26006446808</v>
      </c>
      <c r="Q115" s="5">
        <v>42876544025</v>
      </c>
      <c r="R115" s="5">
        <v>67144988183</v>
      </c>
      <c r="S115" s="5">
        <v>103169223504</v>
      </c>
      <c r="T115" s="5">
        <v>17998154884</v>
      </c>
      <c r="U115" s="5">
        <v>6288730716</v>
      </c>
      <c r="V115" s="5">
        <v>3955560587</v>
      </c>
      <c r="W115" s="5">
        <v>4942868561</v>
      </c>
      <c r="X115" s="5">
        <v>1218079840</v>
      </c>
      <c r="Y115" s="5">
        <v>598597731</v>
      </c>
      <c r="Z115" s="5">
        <v>586632221</v>
      </c>
    </row>
    <row r="116" spans="3:26" ht="15.5" x14ac:dyDescent="0.35">
      <c r="C116" t="s">
        <v>137</v>
      </c>
      <c r="D116" s="5">
        <v>10440093357</v>
      </c>
      <c r="E116" s="5">
        <v>11064856532</v>
      </c>
      <c r="F116" s="5">
        <v>10816627603</v>
      </c>
      <c r="G116" s="5">
        <v>11235507228</v>
      </c>
      <c r="I116" s="5">
        <v>10816627603</v>
      </c>
      <c r="J116" s="5">
        <v>12906271003</v>
      </c>
      <c r="K116" s="5">
        <v>12292392324</v>
      </c>
      <c r="L116" s="5">
        <v>18094100734</v>
      </c>
      <c r="M116" s="5">
        <v>14582574528</v>
      </c>
      <c r="N116" s="5">
        <v>9875726580</v>
      </c>
      <c r="O116" s="5">
        <v>10255392195</v>
      </c>
      <c r="P116" s="5">
        <v>10057343625</v>
      </c>
      <c r="Q116" s="5">
        <v>24105588814</v>
      </c>
      <c r="R116" s="5">
        <v>20138091592</v>
      </c>
      <c r="S116" s="5">
        <v>12624165595</v>
      </c>
      <c r="T116" s="5">
        <v>9234340334</v>
      </c>
      <c r="U116" s="5">
        <v>2332703655</v>
      </c>
      <c r="V116" s="5">
        <v>6000229674</v>
      </c>
      <c r="W116" s="5">
        <v>3352523187</v>
      </c>
      <c r="X116" s="5">
        <v>1443166267</v>
      </c>
      <c r="Y116" s="5">
        <v>918666361</v>
      </c>
      <c r="Z116" s="5">
        <v>650712571</v>
      </c>
    </row>
    <row r="117" spans="3:26" ht="15.5" x14ac:dyDescent="0.35">
      <c r="C117" t="s">
        <v>140</v>
      </c>
      <c r="W117" s="5">
        <v>3711123488</v>
      </c>
    </row>
    <row r="118" spans="3:26" ht="15.5" x14ac:dyDescent="0.35">
      <c r="C118" t="s">
        <v>141</v>
      </c>
      <c r="D118" s="5">
        <v>3559245144</v>
      </c>
      <c r="E118" s="5">
        <v>3559245144</v>
      </c>
      <c r="F118" s="5">
        <v>3559245144</v>
      </c>
      <c r="G118" s="5">
        <v>3559245144</v>
      </c>
      <c r="I118" s="5">
        <v>3559245144</v>
      </c>
      <c r="J118" s="5">
        <v>3559245144</v>
      </c>
      <c r="K118" s="5">
        <v>3559245144</v>
      </c>
      <c r="Q118" s="5">
        <v>5578431373</v>
      </c>
      <c r="R118" s="5">
        <v>31107843137</v>
      </c>
      <c r="U118" s="5">
        <v>890542289</v>
      </c>
      <c r="V118" s="5">
        <v>4978621120</v>
      </c>
    </row>
    <row r="119" spans="3:26" ht="15.5" x14ac:dyDescent="0.35">
      <c r="C119" t="s">
        <v>758</v>
      </c>
    </row>
    <row r="120" spans="3:26" ht="15.5" x14ac:dyDescent="0.35">
      <c r="C120" t="s">
        <v>143</v>
      </c>
      <c r="R120" s="5">
        <v>43016913</v>
      </c>
      <c r="S120" s="5">
        <v>380197077</v>
      </c>
      <c r="T120" s="5">
        <v>26938333</v>
      </c>
      <c r="U120" s="5">
        <v>159665589</v>
      </c>
      <c r="V120" s="5">
        <v>154618870</v>
      </c>
      <c r="Y120" s="5">
        <v>151555482</v>
      </c>
    </row>
    <row r="121" spans="3:26" ht="15.5" x14ac:dyDescent="0.35">
      <c r="C121" t="s">
        <v>144</v>
      </c>
      <c r="L121" s="5">
        <v>1269353138</v>
      </c>
      <c r="M121" s="5">
        <v>1611712978</v>
      </c>
      <c r="N121" s="5">
        <v>1732060374</v>
      </c>
      <c r="O121" s="5">
        <v>334775405</v>
      </c>
      <c r="P121" s="5">
        <v>5151421263</v>
      </c>
      <c r="Q121" s="5">
        <v>25043016913</v>
      </c>
      <c r="R121" s="5">
        <v>25315125116</v>
      </c>
      <c r="S121" s="5">
        <v>518393196</v>
      </c>
      <c r="T121" s="5">
        <v>1822312462</v>
      </c>
      <c r="U121" s="5">
        <v>5541447936</v>
      </c>
      <c r="V121" s="5">
        <v>4387757088</v>
      </c>
      <c r="W121" s="5">
        <v>3711123488</v>
      </c>
      <c r="Y121" s="5">
        <v>125595620</v>
      </c>
    </row>
    <row r="122" spans="3:26" ht="15.5" x14ac:dyDescent="0.35">
      <c r="C122" t="s">
        <v>145</v>
      </c>
      <c r="D122" s="5">
        <v>5655832094</v>
      </c>
      <c r="E122" s="5">
        <v>6843821534</v>
      </c>
      <c r="F122" s="5">
        <v>7995999080</v>
      </c>
      <c r="G122" s="5">
        <v>8806682626</v>
      </c>
      <c r="I122" s="5">
        <v>7995999080</v>
      </c>
      <c r="J122" s="5">
        <v>9661080845</v>
      </c>
      <c r="K122" s="5">
        <v>10972648561</v>
      </c>
      <c r="L122" s="5">
        <v>5062341491</v>
      </c>
      <c r="M122" s="5">
        <v>4753720467</v>
      </c>
      <c r="N122" s="5">
        <v>6748342148</v>
      </c>
      <c r="O122" s="5">
        <v>6709957716</v>
      </c>
      <c r="P122" s="5">
        <v>6228782527</v>
      </c>
      <c r="Q122" s="5">
        <v>12854085630</v>
      </c>
      <c r="R122" s="5">
        <v>38821838592</v>
      </c>
      <c r="S122" s="5">
        <v>8969014182</v>
      </c>
      <c r="T122" s="5">
        <v>14644378052</v>
      </c>
      <c r="U122" s="5">
        <v>15941881086</v>
      </c>
      <c r="V122" s="5">
        <v>19683431405</v>
      </c>
      <c r="W122" s="5">
        <v>32981438337</v>
      </c>
      <c r="X122" s="5">
        <v>6350390407</v>
      </c>
      <c r="Y122" s="5">
        <v>6862516784</v>
      </c>
      <c r="Z122" s="5">
        <v>8295190613</v>
      </c>
    </row>
    <row r="123" spans="3:26" ht="15.5" x14ac:dyDescent="0.35">
      <c r="C123" t="s">
        <v>146</v>
      </c>
      <c r="D123" s="5">
        <v>5655832094</v>
      </c>
      <c r="E123" s="5">
        <v>6843821534</v>
      </c>
      <c r="F123" s="5">
        <v>7995999080</v>
      </c>
      <c r="G123" s="5">
        <v>8806682626</v>
      </c>
      <c r="I123" s="5">
        <v>7995999080</v>
      </c>
      <c r="J123" s="5">
        <v>9661080845</v>
      </c>
      <c r="K123" s="5">
        <v>10972648561</v>
      </c>
      <c r="L123" s="5">
        <v>5062341491</v>
      </c>
      <c r="M123" s="5">
        <v>4753720467</v>
      </c>
      <c r="N123" s="5">
        <v>6748342148</v>
      </c>
      <c r="O123" s="5">
        <v>6709957716</v>
      </c>
      <c r="P123" s="5">
        <v>6228782527</v>
      </c>
      <c r="Q123" s="5">
        <v>12854085630</v>
      </c>
      <c r="R123" s="5">
        <v>38821838592</v>
      </c>
      <c r="S123" s="5">
        <v>8969014182</v>
      </c>
      <c r="T123" s="5">
        <v>14644378052</v>
      </c>
      <c r="U123" s="5">
        <v>15941881086</v>
      </c>
      <c r="V123" s="5">
        <v>19683431405</v>
      </c>
      <c r="W123" s="5">
        <v>32981438337</v>
      </c>
      <c r="X123" s="5">
        <v>6350390407</v>
      </c>
      <c r="Y123" s="5">
        <v>6862516784</v>
      </c>
      <c r="Z123" s="5">
        <v>8295190613</v>
      </c>
    </row>
    <row r="124" spans="3:26" ht="15.5" x14ac:dyDescent="0.35">
      <c r="C124" t="s">
        <v>148</v>
      </c>
      <c r="L124" s="5">
        <v>3559245144</v>
      </c>
      <c r="M124" s="5">
        <v>3559245144</v>
      </c>
      <c r="N124" s="5">
        <v>3534759791</v>
      </c>
      <c r="O124" s="5">
        <v>3518485845</v>
      </c>
      <c r="P124" s="5">
        <v>4476840483</v>
      </c>
      <c r="Q124" s="5">
        <v>4484928499</v>
      </c>
      <c r="R124" s="5">
        <v>4505552499</v>
      </c>
      <c r="S124" s="5">
        <v>4704101034</v>
      </c>
      <c r="T124" s="5">
        <v>6091152870</v>
      </c>
      <c r="U124" s="5">
        <v>7301378667</v>
      </c>
      <c r="V124" s="5">
        <v>7611352120</v>
      </c>
      <c r="W124" s="5">
        <v>14566492760</v>
      </c>
    </row>
    <row r="125" spans="3:26" ht="15.5" x14ac:dyDescent="0.35">
      <c r="C125" t="s">
        <v>153</v>
      </c>
      <c r="X125" s="5">
        <v>4951432607</v>
      </c>
      <c r="Y125" s="5">
        <v>6552327637</v>
      </c>
      <c r="Z125" s="5">
        <v>7949590105</v>
      </c>
    </row>
    <row r="126" spans="3:26" ht="15.5" x14ac:dyDescent="0.35">
      <c r="C126" t="s">
        <v>152</v>
      </c>
      <c r="Z126" s="5">
        <v>200626508</v>
      </c>
    </row>
    <row r="127" spans="3:26" ht="15.5" x14ac:dyDescent="0.35">
      <c r="C127" t="s">
        <v>150</v>
      </c>
      <c r="W127" s="5">
        <v>8298977454</v>
      </c>
    </row>
    <row r="128" spans="3:26" ht="15.5" x14ac:dyDescent="0.35">
      <c r="C128" t="s">
        <v>277</v>
      </c>
      <c r="L128" s="5">
        <v>1006062849</v>
      </c>
      <c r="M128" s="5">
        <v>640091805</v>
      </c>
      <c r="N128" s="5">
        <v>2152112688</v>
      </c>
      <c r="O128" s="5">
        <v>248919996</v>
      </c>
      <c r="P128" s="5">
        <v>171505619</v>
      </c>
    </row>
    <row r="129" spans="2:26" ht="15.5" x14ac:dyDescent="0.35">
      <c r="C129" t="s">
        <v>151</v>
      </c>
      <c r="D129" s="5">
        <v>3559245144</v>
      </c>
      <c r="E129" s="5">
        <v>3559245144</v>
      </c>
      <c r="F129" s="5">
        <v>3559245144</v>
      </c>
      <c r="G129" s="5">
        <v>3559245144</v>
      </c>
      <c r="I129" s="5">
        <v>3559245144</v>
      </c>
      <c r="J129" s="5">
        <v>3559245144</v>
      </c>
      <c r="K129" s="5">
        <v>3559245144</v>
      </c>
      <c r="L129" s="5">
        <v>1006062849</v>
      </c>
      <c r="M129" s="5">
        <v>640091805</v>
      </c>
      <c r="N129" s="5">
        <v>2152112688</v>
      </c>
      <c r="O129" s="5">
        <v>248919996</v>
      </c>
      <c r="P129" s="5">
        <v>171505619</v>
      </c>
      <c r="Q129" s="5">
        <v>5578431373</v>
      </c>
      <c r="R129" s="5">
        <v>31150860050</v>
      </c>
      <c r="S129" s="5">
        <v>380197077</v>
      </c>
      <c r="T129" s="5">
        <v>26938333</v>
      </c>
      <c r="U129" s="5">
        <v>1050207878</v>
      </c>
      <c r="V129" s="5">
        <v>5133239990</v>
      </c>
      <c r="W129" s="5">
        <v>8298977454</v>
      </c>
      <c r="Y129" s="5">
        <v>151555482</v>
      </c>
    </row>
    <row r="130" spans="2:26" ht="15.5" x14ac:dyDescent="0.35">
      <c r="C130" t="s">
        <v>154</v>
      </c>
      <c r="D130" s="5">
        <v>161283349382</v>
      </c>
      <c r="E130" s="5">
        <v>144755987512</v>
      </c>
      <c r="F130" s="5">
        <v>144463470063</v>
      </c>
      <c r="G130" s="5">
        <v>143758034994</v>
      </c>
      <c r="I130" s="5">
        <v>144463470063</v>
      </c>
      <c r="J130" s="5">
        <v>141011476757</v>
      </c>
      <c r="K130" s="5">
        <v>144506670308</v>
      </c>
      <c r="L130" s="5">
        <v>150145263915</v>
      </c>
      <c r="M130" s="5">
        <v>126763216728</v>
      </c>
      <c r="N130" s="5">
        <v>125712975552</v>
      </c>
      <c r="O130" s="5">
        <v>129953534558</v>
      </c>
      <c r="P130" s="5">
        <v>191132298398</v>
      </c>
      <c r="Q130" s="5">
        <v>244118030782</v>
      </c>
      <c r="R130" s="5">
        <v>309737600921</v>
      </c>
      <c r="S130" s="5">
        <v>255522508449</v>
      </c>
      <c r="T130" s="5">
        <v>123749640977</v>
      </c>
      <c r="U130" s="5">
        <v>51504214860</v>
      </c>
      <c r="V130" s="5">
        <v>62330315213</v>
      </c>
      <c r="W130" s="5">
        <v>74964335446</v>
      </c>
      <c r="X130" s="5">
        <v>10245646572</v>
      </c>
      <c r="Y130" s="5">
        <v>9228633251</v>
      </c>
      <c r="Z130" s="5">
        <v>10218188142</v>
      </c>
    </row>
    <row r="131" spans="2:26" ht="15.5" x14ac:dyDescent="0.35">
      <c r="C131" t="s">
        <v>155</v>
      </c>
    </row>
    <row r="132" spans="2:26" ht="15.5" x14ac:dyDescent="0.35">
      <c r="C132" t="s">
        <v>156</v>
      </c>
      <c r="D132" s="5">
        <v>61162218750</v>
      </c>
      <c r="E132" s="5">
        <v>61162218750</v>
      </c>
      <c r="F132" s="5">
        <v>61162218750</v>
      </c>
      <c r="G132" s="5">
        <v>61162218750</v>
      </c>
      <c r="I132" s="5">
        <v>61162218750</v>
      </c>
      <c r="J132" s="5">
        <v>61162218750</v>
      </c>
      <c r="K132" s="5">
        <v>61162218750</v>
      </c>
      <c r="L132" s="5">
        <v>61162218750</v>
      </c>
      <c r="M132" s="5">
        <v>61162218750</v>
      </c>
      <c r="N132" s="5">
        <v>61162218750</v>
      </c>
      <c r="O132" s="5">
        <v>61162218750</v>
      </c>
      <c r="P132" s="5">
        <v>61162218750</v>
      </c>
      <c r="Q132" s="5">
        <v>61162218750</v>
      </c>
      <c r="R132" s="5">
        <v>61162218750</v>
      </c>
      <c r="S132" s="5">
        <v>61162218750</v>
      </c>
      <c r="T132" s="5">
        <v>61162218750</v>
      </c>
      <c r="U132" s="5">
        <v>40790106562</v>
      </c>
      <c r="V132" s="5">
        <v>40774812500</v>
      </c>
      <c r="W132" s="5">
        <v>40774812500</v>
      </c>
      <c r="X132" s="5">
        <v>14031250000</v>
      </c>
      <c r="Y132" s="5">
        <v>14031250000</v>
      </c>
      <c r="Z132" s="5">
        <v>14031250000</v>
      </c>
    </row>
    <row r="133" spans="2:26" ht="15.5" x14ac:dyDescent="0.35">
      <c r="C133" t="s">
        <v>157</v>
      </c>
      <c r="D133" s="5">
        <v>57610525455</v>
      </c>
      <c r="E133" s="5">
        <v>57610525455</v>
      </c>
      <c r="F133" s="5">
        <v>57610525455</v>
      </c>
      <c r="G133" s="5">
        <v>57610525455</v>
      </c>
      <c r="I133" s="5">
        <v>57610525455</v>
      </c>
      <c r="J133" s="5">
        <v>57610525455</v>
      </c>
      <c r="K133" s="5">
        <v>57610525455</v>
      </c>
      <c r="L133" s="5">
        <v>57610525455</v>
      </c>
      <c r="M133" s="5">
        <v>57610525455</v>
      </c>
      <c r="N133" s="5">
        <v>57610525455</v>
      </c>
      <c r="O133" s="5">
        <v>57610525455</v>
      </c>
      <c r="P133" s="5">
        <v>57610525455</v>
      </c>
      <c r="Q133" s="5">
        <v>57610525455</v>
      </c>
      <c r="R133" s="5">
        <v>57610525455</v>
      </c>
      <c r="S133" s="5">
        <v>57610525455</v>
      </c>
      <c r="T133" s="5">
        <v>57610525455</v>
      </c>
      <c r="U133" s="5">
        <v>-27806144306</v>
      </c>
      <c r="W133" s="5">
        <v>-3496657299</v>
      </c>
      <c r="X133" s="5">
        <v>-3496657299</v>
      </c>
      <c r="Y133" s="5">
        <v>-3496657299</v>
      </c>
      <c r="Z133" s="5">
        <v>-3496657299</v>
      </c>
    </row>
    <row r="134" spans="2:26" ht="15.5" x14ac:dyDescent="0.35">
      <c r="C134" t="s">
        <v>158</v>
      </c>
      <c r="D134" s="5">
        <v>34069851033</v>
      </c>
      <c r="E134" s="5">
        <v>32771148436</v>
      </c>
      <c r="F134" s="5">
        <v>32946078882</v>
      </c>
      <c r="G134" s="5">
        <v>29944563145</v>
      </c>
      <c r="I134" s="5">
        <v>32946078882</v>
      </c>
      <c r="J134" s="5">
        <v>29636737957</v>
      </c>
      <c r="K134" s="5">
        <v>32286771305</v>
      </c>
      <c r="L134" s="5">
        <v>33418381692</v>
      </c>
      <c r="M134" s="5">
        <v>51885806973</v>
      </c>
      <c r="N134" s="5">
        <v>54381343445</v>
      </c>
      <c r="O134" s="5">
        <v>52353743065</v>
      </c>
      <c r="P134" s="5">
        <v>27580133075</v>
      </c>
      <c r="Q134" s="5">
        <v>6868582585</v>
      </c>
      <c r="R134" s="5">
        <v>-3423470399</v>
      </c>
      <c r="S134" s="5">
        <v>-5377415356</v>
      </c>
      <c r="T134" s="5">
        <v>-3425763241</v>
      </c>
      <c r="U134" s="5">
        <v>-4664457559</v>
      </c>
      <c r="V134" s="5">
        <v>-7507602624</v>
      </c>
      <c r="W134" s="5">
        <v>-8698356330</v>
      </c>
      <c r="X134" s="5">
        <v>-9400725603</v>
      </c>
      <c r="Y134" s="5">
        <v>-7604661629</v>
      </c>
      <c r="Z134" s="5">
        <v>-6666264735</v>
      </c>
    </row>
    <row r="135" spans="2:26" ht="15.5" x14ac:dyDescent="0.35">
      <c r="C135" t="s">
        <v>162</v>
      </c>
      <c r="D135" s="5">
        <v>70698162499</v>
      </c>
      <c r="E135" s="5">
        <v>70698162499</v>
      </c>
      <c r="F135" s="5">
        <v>70719864993</v>
      </c>
      <c r="G135" s="5">
        <v>69412466373</v>
      </c>
      <c r="I135" s="5">
        <v>70719864993</v>
      </c>
      <c r="J135" s="5">
        <v>68331201572</v>
      </c>
      <c r="K135" s="5">
        <v>67881737501</v>
      </c>
      <c r="L135" s="5">
        <v>67151831375</v>
      </c>
      <c r="M135" s="5">
        <v>71801149460</v>
      </c>
      <c r="N135" s="5">
        <v>69740013148</v>
      </c>
      <c r="O135" s="5">
        <v>67097726941</v>
      </c>
      <c r="P135" s="5">
        <v>56293661108</v>
      </c>
      <c r="Q135" s="5">
        <v>45864016510</v>
      </c>
      <c r="R135" s="5">
        <v>41187064276</v>
      </c>
      <c r="S135" s="5">
        <v>43066151452</v>
      </c>
      <c r="T135" s="5">
        <v>37909202719</v>
      </c>
      <c r="U135" s="5">
        <v>14089031393</v>
      </c>
      <c r="V135" s="5">
        <v>11678370665</v>
      </c>
      <c r="W135" s="5">
        <v>9703321390</v>
      </c>
    </row>
    <row r="136" spans="2:26" ht="15.5" x14ac:dyDescent="0.35">
      <c r="C136" t="s">
        <v>10</v>
      </c>
      <c r="D136" s="5">
        <v>225018337238</v>
      </c>
      <c r="E136" s="5">
        <v>223719634641</v>
      </c>
      <c r="F136" s="5">
        <v>223916267582</v>
      </c>
      <c r="G136" s="5">
        <v>219453814967</v>
      </c>
      <c r="I136" s="5">
        <v>223916267582</v>
      </c>
      <c r="J136" s="5">
        <v>218064724978</v>
      </c>
      <c r="K136" s="5">
        <v>220338365608</v>
      </c>
      <c r="L136" s="5">
        <v>221102743239</v>
      </c>
      <c r="M136" s="5">
        <v>244394843174</v>
      </c>
      <c r="N136" s="5">
        <v>245133698765</v>
      </c>
      <c r="O136" s="5">
        <v>239118083215</v>
      </c>
      <c r="P136" s="5">
        <v>204837072237</v>
      </c>
      <c r="Q136" s="5">
        <v>173502743341</v>
      </c>
      <c r="R136" s="5">
        <v>158784278621</v>
      </c>
      <c r="S136" s="5">
        <v>158666437622</v>
      </c>
      <c r="T136" s="5">
        <v>153256183683</v>
      </c>
      <c r="U136" s="5">
        <v>22408536090</v>
      </c>
      <c r="V136" s="5">
        <v>19809028975</v>
      </c>
      <c r="W136" s="5">
        <v>16643225994</v>
      </c>
      <c r="X136" s="5">
        <v>1133867098</v>
      </c>
      <c r="Y136" s="5">
        <v>2929931072</v>
      </c>
      <c r="Z136" s="5">
        <v>3868327966</v>
      </c>
    </row>
    <row r="137" spans="2:26" ht="15.5" x14ac:dyDescent="0.35">
      <c r="C137" t="s">
        <v>163</v>
      </c>
      <c r="D137" s="5">
        <v>386301686620</v>
      </c>
      <c r="E137" s="5">
        <v>368475622153</v>
      </c>
      <c r="F137" s="5">
        <v>368379737645</v>
      </c>
      <c r="G137" s="5">
        <v>363211849961</v>
      </c>
      <c r="I137" s="5">
        <v>368379737645</v>
      </c>
      <c r="J137" s="5">
        <v>359076201735</v>
      </c>
      <c r="K137" s="5">
        <v>364845035916</v>
      </c>
      <c r="L137" s="5">
        <v>371248007154</v>
      </c>
      <c r="M137" s="5">
        <v>371158059902</v>
      </c>
      <c r="N137" s="5">
        <v>370846674317</v>
      </c>
      <c r="O137" s="5">
        <v>369071617773</v>
      </c>
      <c r="P137" s="5">
        <v>395969370635</v>
      </c>
      <c r="Q137" s="5">
        <v>417620774123</v>
      </c>
      <c r="R137" s="5">
        <v>468521879542</v>
      </c>
      <c r="S137" s="5">
        <v>414188946071</v>
      </c>
      <c r="T137" s="5">
        <v>277005824660</v>
      </c>
      <c r="U137" s="5">
        <v>73912750950</v>
      </c>
      <c r="V137" s="5">
        <v>82139344188</v>
      </c>
      <c r="W137" s="5">
        <v>91607561440</v>
      </c>
      <c r="X137" s="5">
        <v>11379513670</v>
      </c>
      <c r="Y137" s="5">
        <v>12158564323</v>
      </c>
      <c r="Z137" s="5">
        <v>14086516108</v>
      </c>
    </row>
    <row r="138" spans="2:26" ht="15.5" x14ac:dyDescent="0.35">
      <c r="C138" t="s">
        <v>164</v>
      </c>
      <c r="D138" s="5">
        <v>1089750000</v>
      </c>
      <c r="E138" s="5">
        <v>1089750000</v>
      </c>
      <c r="F138" s="5">
        <v>1089750000</v>
      </c>
      <c r="G138" s="5">
        <v>1089750000</v>
      </c>
      <c r="I138" s="5">
        <v>1089750000</v>
      </c>
      <c r="J138" s="5">
        <v>1089750000</v>
      </c>
      <c r="K138" s="5">
        <v>1089750000</v>
      </c>
      <c r="L138" s="5">
        <v>1089750000</v>
      </c>
      <c r="M138" s="5">
        <v>1089750000</v>
      </c>
      <c r="N138" s="5">
        <v>1089750000</v>
      </c>
      <c r="O138" s="5">
        <v>1089750000</v>
      </c>
      <c r="P138" s="5">
        <v>1089750000</v>
      </c>
      <c r="Q138" s="5">
        <v>1089750000</v>
      </c>
      <c r="R138" s="5">
        <v>1089750000</v>
      </c>
      <c r="S138" s="5">
        <v>1089750000</v>
      </c>
      <c r="T138" s="5">
        <v>1089750000</v>
      </c>
      <c r="U138" s="5">
        <v>1089750000</v>
      </c>
      <c r="V138" s="5">
        <v>726500000</v>
      </c>
      <c r="W138" s="5">
        <v>726500000</v>
      </c>
      <c r="X138" s="5">
        <v>250000000</v>
      </c>
      <c r="Y138" s="5">
        <v>250000000</v>
      </c>
      <c r="Z138" s="5">
        <v>250000000</v>
      </c>
    </row>
    <row r="140" spans="2:26" ht="15.5" x14ac:dyDescent="0.35">
      <c r="B140" t="s">
        <v>165</v>
      </c>
      <c r="C140" t="s">
        <v>166</v>
      </c>
      <c r="D140" s="5">
        <v>2169873280</v>
      </c>
      <c r="E140" s="5">
        <v>4473274149</v>
      </c>
      <c r="F140" s="5">
        <v>-4265004099</v>
      </c>
      <c r="G140" s="5">
        <v>13276468559</v>
      </c>
      <c r="I140" s="5">
        <v>4745049144</v>
      </c>
      <c r="J140" s="5">
        <v>16952639904</v>
      </c>
      <c r="K140" s="5">
        <v>1900953727</v>
      </c>
      <c r="L140" s="5">
        <v>-15635643064</v>
      </c>
      <c r="M140" s="5">
        <v>9738332513</v>
      </c>
      <c r="N140" s="5">
        <v>-834075242</v>
      </c>
      <c r="O140" s="5">
        <v>20190393822</v>
      </c>
      <c r="P140" s="5">
        <v>4709558971</v>
      </c>
      <c r="Q140" s="5">
        <v>19670433200</v>
      </c>
      <c r="R140" s="5">
        <v>-43951952401</v>
      </c>
      <c r="S140" s="5">
        <v>34952493721</v>
      </c>
      <c r="T140" s="5">
        <v>12194687511</v>
      </c>
      <c r="U140" s="5">
        <v>4070906322</v>
      </c>
      <c r="V140" s="5">
        <v>9570663645</v>
      </c>
      <c r="W140" s="5">
        <v>-2519691419</v>
      </c>
      <c r="X140" s="5">
        <v>857613093</v>
      </c>
      <c r="Y140" s="5">
        <v>-82007938</v>
      </c>
      <c r="Z140" s="5">
        <v>-154433585</v>
      </c>
    </row>
    <row r="141" spans="2:26" ht="15.5" x14ac:dyDescent="0.35">
      <c r="C141" t="s">
        <v>279</v>
      </c>
      <c r="D141" s="5">
        <v>51988440222</v>
      </c>
      <c r="E141" s="5">
        <v>60708929158</v>
      </c>
      <c r="F141" s="5">
        <v>55955587958</v>
      </c>
      <c r="G141" s="5">
        <v>68109751856</v>
      </c>
      <c r="I141" s="5">
        <v>220410310099</v>
      </c>
      <c r="J141" s="5">
        <v>220348543033</v>
      </c>
      <c r="K141" s="5">
        <v>161054785719</v>
      </c>
      <c r="L141" s="5">
        <v>132590164695</v>
      </c>
      <c r="M141" s="5">
        <v>143985937746</v>
      </c>
      <c r="N141" s="5">
        <v>119491430389</v>
      </c>
      <c r="O141" s="5">
        <v>156740667629</v>
      </c>
      <c r="P141" s="5">
        <v>167898532511</v>
      </c>
      <c r="Q141" s="5">
        <v>141534444282</v>
      </c>
      <c r="R141" s="5">
        <v>193772382091</v>
      </c>
      <c r="S141" s="5">
        <v>254496006904</v>
      </c>
      <c r="T141" s="5">
        <v>173791628227</v>
      </c>
      <c r="U141" s="5">
        <v>88874807643</v>
      </c>
      <c r="V141" s="5">
        <v>118273381600</v>
      </c>
      <c r="W141" s="5">
        <v>90130760355</v>
      </c>
      <c r="X141" s="5">
        <v>4427234606</v>
      </c>
      <c r="Y141" s="5">
        <v>3456838348</v>
      </c>
      <c r="Z141" s="5">
        <v>3786767937</v>
      </c>
    </row>
    <row r="142" spans="2:26" ht="15.5" x14ac:dyDescent="0.35">
      <c r="C142" t="s">
        <v>1910</v>
      </c>
      <c r="M142" s="5">
        <v>-1918389304</v>
      </c>
      <c r="N142" s="5">
        <v>-352689254</v>
      </c>
    </row>
    <row r="143" spans="2:26" ht="15.5" x14ac:dyDescent="0.35">
      <c r="C143" t="s">
        <v>280</v>
      </c>
      <c r="D143" s="5">
        <v>-47994885120</v>
      </c>
      <c r="E143" s="5">
        <v>-55550641448</v>
      </c>
      <c r="F143" s="5">
        <v>-58648588172</v>
      </c>
      <c r="G143" s="5">
        <v>-56378543341</v>
      </c>
      <c r="I143" s="5">
        <v>-213420095837</v>
      </c>
      <c r="J143" s="5">
        <v>-200351287253</v>
      </c>
      <c r="K143" s="5">
        <v>-154856761347</v>
      </c>
      <c r="V143" s="5">
        <v>-106655887388</v>
      </c>
      <c r="W143" s="5">
        <v>-87887456935</v>
      </c>
      <c r="X143" s="5">
        <v>-4080987614</v>
      </c>
      <c r="Y143" s="5">
        <v>-3340585517</v>
      </c>
      <c r="Z143" s="5">
        <v>-3453942177</v>
      </c>
    </row>
    <row r="144" spans="2:26" ht="15.5" x14ac:dyDescent="0.35">
      <c r="C144" t="s">
        <v>1911</v>
      </c>
      <c r="L144" s="5">
        <v>-88440551441</v>
      </c>
      <c r="M144" s="5">
        <v>-78201146896</v>
      </c>
      <c r="N144" s="5">
        <v>-60327098216</v>
      </c>
      <c r="O144" s="5">
        <v>-75861770072</v>
      </c>
      <c r="P144" s="5">
        <v>-82819714535</v>
      </c>
      <c r="Q144" s="5">
        <v>-74458560686</v>
      </c>
      <c r="R144" s="5">
        <v>-173653761915</v>
      </c>
      <c r="S144" s="5">
        <v>-196647917346</v>
      </c>
      <c r="T144" s="5">
        <v>-89604274219</v>
      </c>
      <c r="U144" s="5">
        <v>-44485956866</v>
      </c>
    </row>
    <row r="145" spans="3:26" ht="15.5" x14ac:dyDescent="0.35">
      <c r="C145" t="s">
        <v>1912</v>
      </c>
      <c r="L145" s="5">
        <v>-60139609415</v>
      </c>
      <c r="M145" s="5">
        <v>-53992753207</v>
      </c>
      <c r="N145" s="5">
        <v>-55955036658</v>
      </c>
      <c r="O145" s="5">
        <v>-58289869438</v>
      </c>
      <c r="P145" s="5">
        <v>-80392341055</v>
      </c>
      <c r="Q145" s="5">
        <v>-37279192195</v>
      </c>
      <c r="R145" s="5">
        <v>-49996547940</v>
      </c>
      <c r="S145" s="5">
        <v>-17048837078</v>
      </c>
      <c r="T145" s="5">
        <v>-54943392756</v>
      </c>
      <c r="U145" s="5">
        <v>-28370458917</v>
      </c>
    </row>
    <row r="146" spans="3:26" ht="15.5" x14ac:dyDescent="0.35">
      <c r="C146" t="s">
        <v>382</v>
      </c>
      <c r="D146" s="5">
        <v>-47994885120</v>
      </c>
      <c r="E146" s="5">
        <v>-55550641448</v>
      </c>
      <c r="F146" s="5">
        <v>-58648588172</v>
      </c>
      <c r="G146" s="5">
        <v>-56378543341</v>
      </c>
      <c r="I146" s="5">
        <v>-213420095837</v>
      </c>
      <c r="J146" s="5">
        <v>-200351287253</v>
      </c>
      <c r="K146" s="5">
        <v>-154856761347</v>
      </c>
      <c r="L146" s="5">
        <v>-148580160856</v>
      </c>
      <c r="M146" s="5">
        <v>-132193900103</v>
      </c>
      <c r="N146" s="5">
        <v>-116282134874</v>
      </c>
      <c r="O146" s="5">
        <v>-134151639510</v>
      </c>
      <c r="P146" s="5">
        <v>-163212055590</v>
      </c>
      <c r="Q146" s="5">
        <v>-111737752881</v>
      </c>
      <c r="R146" s="5">
        <v>-223650309855</v>
      </c>
      <c r="S146" s="5">
        <v>-213696754424</v>
      </c>
      <c r="T146" s="5">
        <v>-144547666975</v>
      </c>
      <c r="U146" s="5">
        <v>-72856415783</v>
      </c>
      <c r="V146" s="5">
        <v>-106655887388</v>
      </c>
      <c r="W146" s="5">
        <v>-87887456935</v>
      </c>
      <c r="X146" s="5">
        <v>-4080987614</v>
      </c>
      <c r="Y146" s="5">
        <v>-3340585517</v>
      </c>
      <c r="Z146" s="5">
        <v>-3453942177</v>
      </c>
    </row>
    <row r="147" spans="3:26" ht="15.5" x14ac:dyDescent="0.35">
      <c r="C147" t="s">
        <v>411</v>
      </c>
      <c r="D147" s="5">
        <v>-1660998830</v>
      </c>
      <c r="E147" s="5">
        <v>-583208057</v>
      </c>
      <c r="F147" s="5">
        <v>-3631371307</v>
      </c>
      <c r="G147" s="5">
        <v>1679592766</v>
      </c>
      <c r="I147" s="5">
        <v>-3902959557</v>
      </c>
      <c r="J147" s="5">
        <v>-4641794751</v>
      </c>
      <c r="K147" s="5">
        <v>-4441109057</v>
      </c>
      <c r="L147" s="5">
        <v>-1382504653</v>
      </c>
      <c r="M147" s="5">
        <v>-2047514828</v>
      </c>
      <c r="N147" s="5">
        <v>-4901866926</v>
      </c>
      <c r="O147" s="5">
        <v>-3026001363</v>
      </c>
      <c r="P147" s="5">
        <v>987680738</v>
      </c>
      <c r="Q147" s="5">
        <v>-5098032255</v>
      </c>
      <c r="R147" s="5">
        <v>-8387651053</v>
      </c>
      <c r="S147" s="5">
        <v>-11590296300</v>
      </c>
      <c r="T147" s="5">
        <v>-7956058364</v>
      </c>
      <c r="U147" s="5">
        <v>-5609589476</v>
      </c>
      <c r="X147" s="5">
        <v>-39913900</v>
      </c>
      <c r="Y147" s="5">
        <v>-200079614</v>
      </c>
      <c r="Z147" s="5">
        <v>-488364350</v>
      </c>
    </row>
    <row r="148" spans="3:26" ht="15.5" x14ac:dyDescent="0.35">
      <c r="C148" t="s">
        <v>1913</v>
      </c>
      <c r="T148" s="5">
        <v>1592687577</v>
      </c>
      <c r="U148" s="5">
        <v>1470053586</v>
      </c>
      <c r="V148" s="5">
        <v>3280848347</v>
      </c>
    </row>
    <row r="149" spans="3:26" ht="15.5" x14ac:dyDescent="0.35">
      <c r="C149" t="s">
        <v>283</v>
      </c>
      <c r="D149" s="5">
        <v>-185251091</v>
      </c>
      <c r="E149" s="5">
        <v>-137295216</v>
      </c>
      <c r="F149" s="5">
        <v>-161990518</v>
      </c>
      <c r="G149" s="5">
        <v>-185596605</v>
      </c>
      <c r="I149" s="5">
        <v>-740311125</v>
      </c>
      <c r="J149" s="5">
        <v>-710821185</v>
      </c>
      <c r="K149" s="5">
        <v>-363359048</v>
      </c>
      <c r="L149" s="5">
        <v>-124119935</v>
      </c>
      <c r="M149" s="5">
        <v>-174138985</v>
      </c>
      <c r="N149" s="5">
        <v>-491590486</v>
      </c>
      <c r="O149" s="5">
        <v>-827343904</v>
      </c>
      <c r="P149" s="5">
        <v>-3846934165</v>
      </c>
      <c r="Q149" s="5">
        <v>-6257315534</v>
      </c>
      <c r="R149" s="5">
        <v>-8952764370</v>
      </c>
      <c r="S149" s="5">
        <v>-1615628133</v>
      </c>
      <c r="T149" s="5">
        <v>-1997911592</v>
      </c>
      <c r="U149" s="5">
        <v>-1235178903</v>
      </c>
      <c r="V149" s="5">
        <v>-2097993606</v>
      </c>
      <c r="W149" s="5">
        <v>-455956485</v>
      </c>
    </row>
    <row r="150" spans="3:26" ht="15.5" x14ac:dyDescent="0.35">
      <c r="C150" t="s">
        <v>1914</v>
      </c>
      <c r="D150" s="5">
        <v>22568099</v>
      </c>
      <c r="E150" s="5">
        <v>35489712</v>
      </c>
      <c r="F150" s="5">
        <v>192609788</v>
      </c>
      <c r="G150" s="5">
        <v>51263883</v>
      </c>
      <c r="I150" s="5">
        <v>369357412</v>
      </c>
      <c r="J150" s="5">
        <v>279251908</v>
      </c>
      <c r="K150" s="5">
        <v>507397460</v>
      </c>
      <c r="L150" s="5">
        <v>294338511</v>
      </c>
      <c r="M150" s="5">
        <v>175024064</v>
      </c>
      <c r="N150" s="5">
        <v>373930252</v>
      </c>
      <c r="O150" s="5">
        <v>68985750</v>
      </c>
      <c r="P150" s="5">
        <v>670833386</v>
      </c>
      <c r="Q150" s="5">
        <v>1229089588</v>
      </c>
      <c r="R150" s="5">
        <v>3266390786</v>
      </c>
      <c r="S150" s="5">
        <v>6010931152</v>
      </c>
      <c r="T150" s="5">
        <v>5855883658</v>
      </c>
      <c r="U150" s="5">
        <v>5193609042</v>
      </c>
      <c r="X150" s="5">
        <v>551280001</v>
      </c>
      <c r="Y150" s="5">
        <v>1818845</v>
      </c>
      <c r="Z150" s="5">
        <v>1105005</v>
      </c>
    </row>
    <row r="151" spans="3:26" ht="15.5" x14ac:dyDescent="0.35">
      <c r="C151" t="s">
        <v>1915</v>
      </c>
    </row>
    <row r="152" spans="3:26" ht="15.5" x14ac:dyDescent="0.35">
      <c r="C152" t="s">
        <v>1449</v>
      </c>
      <c r="T152" s="5">
        <v>-14543875020</v>
      </c>
      <c r="U152" s="5">
        <v>-11766379787</v>
      </c>
      <c r="V152" s="5">
        <v>-3229685308</v>
      </c>
      <c r="W152" s="5">
        <v>-4307038354</v>
      </c>
    </row>
    <row r="153" spans="3:26" ht="15.5" x14ac:dyDescent="0.35">
      <c r="C153" t="s">
        <v>413</v>
      </c>
      <c r="F153" s="5">
        <v>2028748152</v>
      </c>
      <c r="I153" s="5">
        <v>2028748152</v>
      </c>
      <c r="J153" s="5">
        <v>2028748152</v>
      </c>
      <c r="L153" s="5">
        <v>1566639174</v>
      </c>
      <c r="M153" s="5">
        <v>1911313923</v>
      </c>
      <c r="N153" s="5">
        <v>1328845657</v>
      </c>
      <c r="O153" s="5">
        <v>1385725220</v>
      </c>
      <c r="P153" s="5">
        <v>2211502091</v>
      </c>
      <c r="S153" s="5">
        <v>1348234522</v>
      </c>
    </row>
    <row r="154" spans="3:26" ht="15.5" x14ac:dyDescent="0.35">
      <c r="C154" t="s">
        <v>1916</v>
      </c>
    </row>
    <row r="155" spans="3:26" ht="15.5" x14ac:dyDescent="0.35">
      <c r="C155" t="s">
        <v>1917</v>
      </c>
    </row>
    <row r="156" spans="3:26" ht="15.5" x14ac:dyDescent="0.35">
      <c r="C156" t="s">
        <v>1918</v>
      </c>
    </row>
    <row r="157" spans="3:26" ht="15.5" x14ac:dyDescent="0.35">
      <c r="C157" t="s">
        <v>1919</v>
      </c>
    </row>
    <row r="158" spans="3:26" ht="15.5" x14ac:dyDescent="0.35">
      <c r="C158" t="s">
        <v>1920</v>
      </c>
    </row>
    <row r="159" spans="3:26" ht="15.5" x14ac:dyDescent="0.35">
      <c r="C159" t="s">
        <v>1921</v>
      </c>
    </row>
    <row r="160" spans="3:26" ht="15.5" x14ac:dyDescent="0.35">
      <c r="C160" t="s">
        <v>1922</v>
      </c>
    </row>
    <row r="161" spans="3:26" ht="15.5" x14ac:dyDescent="0.35">
      <c r="C161" t="s">
        <v>1923</v>
      </c>
    </row>
    <row r="162" spans="3:26" ht="15.5" x14ac:dyDescent="0.35">
      <c r="C162" t="s">
        <v>1924</v>
      </c>
    </row>
    <row r="163" spans="3:26" ht="15.5" x14ac:dyDescent="0.35">
      <c r="C163" t="s">
        <v>1925</v>
      </c>
    </row>
    <row r="164" spans="3:26" ht="15.5" x14ac:dyDescent="0.35">
      <c r="C164" t="s">
        <v>1926</v>
      </c>
    </row>
    <row r="165" spans="3:26" ht="15.5" x14ac:dyDescent="0.35">
      <c r="C165" t="s">
        <v>1927</v>
      </c>
    </row>
    <row r="166" spans="3:26" ht="15.5" x14ac:dyDescent="0.35">
      <c r="C166" t="s">
        <v>1928</v>
      </c>
    </row>
    <row r="167" spans="3:26" ht="15.5" x14ac:dyDescent="0.35">
      <c r="C167" t="s">
        <v>1929</v>
      </c>
    </row>
    <row r="168" spans="3:26" ht="15.5" x14ac:dyDescent="0.35">
      <c r="C168" t="s">
        <v>1930</v>
      </c>
    </row>
    <row r="169" spans="3:26" ht="15.5" x14ac:dyDescent="0.35">
      <c r="C169" t="s">
        <v>91</v>
      </c>
    </row>
    <row r="170" spans="3:26" ht="15.5" x14ac:dyDescent="0.35">
      <c r="C170" t="s">
        <v>1931</v>
      </c>
    </row>
    <row r="171" spans="3:26" ht="15.5" x14ac:dyDescent="0.35">
      <c r="C171" t="s">
        <v>179</v>
      </c>
      <c r="D171" s="5">
        <v>-7912466734</v>
      </c>
      <c r="E171" s="5">
        <v>-1487400251</v>
      </c>
      <c r="F171" s="5">
        <v>-1209830051</v>
      </c>
      <c r="G171" s="5">
        <v>-4423330857</v>
      </c>
      <c r="I171" s="5">
        <v>-4711679439</v>
      </c>
      <c r="J171" s="5">
        <v>-4825900217</v>
      </c>
      <c r="K171" s="5">
        <v>-1603358342</v>
      </c>
      <c r="L171" s="5">
        <v>5379451122</v>
      </c>
      <c r="M171" s="5">
        <v>1815939094</v>
      </c>
      <c r="N171" s="5">
        <v>-1347319907</v>
      </c>
      <c r="O171" s="5">
        <v>-10589006809</v>
      </c>
      <c r="P171" s="5">
        <v>-12433191571</v>
      </c>
      <c r="Q171" s="5">
        <v>-22215156039</v>
      </c>
      <c r="R171" s="5">
        <v>51547739252</v>
      </c>
      <c r="S171" s="5">
        <v>-21503585243</v>
      </c>
      <c r="T171" s="5">
        <v>101550532292</v>
      </c>
      <c r="U171" s="5">
        <v>-6520714763</v>
      </c>
      <c r="V171" s="5">
        <v>-8529375647</v>
      </c>
      <c r="W171" s="5">
        <v>7982120895</v>
      </c>
      <c r="X171" s="5">
        <v>-358311272</v>
      </c>
      <c r="Y171" s="5">
        <v>-303951216</v>
      </c>
      <c r="Z171" s="5">
        <v>-31450196</v>
      </c>
    </row>
    <row r="172" spans="3:26" ht="15.5" x14ac:dyDescent="0.35">
      <c r="C172" t="s">
        <v>180</v>
      </c>
      <c r="D172" s="5">
        <v>535513802</v>
      </c>
      <c r="E172" s="5">
        <v>-1312634936</v>
      </c>
      <c r="F172" s="5">
        <v>-1141560495</v>
      </c>
      <c r="G172" s="5">
        <v>-662156915</v>
      </c>
      <c r="I172" s="5">
        <v>-4665902410</v>
      </c>
      <c r="J172" s="5">
        <v>-5143049726</v>
      </c>
      <c r="K172" s="5">
        <v>-1709401124</v>
      </c>
      <c r="L172" s="5">
        <v>-4044593216</v>
      </c>
      <c r="M172" s="5">
        <v>109983165</v>
      </c>
      <c r="N172" s="5">
        <v>-1637781796</v>
      </c>
      <c r="O172" s="5">
        <v>-3944851211</v>
      </c>
      <c r="P172" s="5">
        <v>-1873493004</v>
      </c>
      <c r="Q172" s="5">
        <v>-1620926544</v>
      </c>
      <c r="R172" s="5">
        <v>-30620728937</v>
      </c>
      <c r="S172" s="5">
        <v>-61704856578</v>
      </c>
      <c r="T172" s="5">
        <v>-30577014418</v>
      </c>
      <c r="U172" s="5">
        <v>-464017501</v>
      </c>
      <c r="V172" s="5">
        <v>-1155344605</v>
      </c>
      <c r="W172" s="5">
        <v>-1478870229</v>
      </c>
      <c r="X172" s="5">
        <v>-579015915</v>
      </c>
      <c r="Y172" s="5">
        <v>362940550</v>
      </c>
      <c r="Z172" s="5">
        <v>-29523617</v>
      </c>
    </row>
    <row r="173" spans="3:26" ht="15.5" x14ac:dyDescent="0.35">
      <c r="C173" t="s">
        <v>565</v>
      </c>
      <c r="D173" s="5">
        <v>230512760</v>
      </c>
      <c r="E173" s="5">
        <v>54945000</v>
      </c>
      <c r="F173" s="5">
        <v>153096966</v>
      </c>
      <c r="G173" s="5">
        <v>3120658422</v>
      </c>
      <c r="I173" s="5">
        <v>207070388</v>
      </c>
      <c r="J173" s="5">
        <v>326126127</v>
      </c>
      <c r="K173" s="5">
        <v>396027028</v>
      </c>
      <c r="L173" s="5">
        <v>410235584</v>
      </c>
      <c r="M173" s="5">
        <v>435121962</v>
      </c>
      <c r="N173" s="5">
        <v>298636364</v>
      </c>
      <c r="O173" s="5">
        <v>650756812</v>
      </c>
      <c r="P173" s="5">
        <v>239966881</v>
      </c>
      <c r="Q173" s="5">
        <v>303275839</v>
      </c>
      <c r="R173" s="5">
        <v>63431404</v>
      </c>
      <c r="S173" s="5">
        <v>378776135</v>
      </c>
      <c r="T173" s="5">
        <v>81818181</v>
      </c>
      <c r="U173" s="5">
        <v>627554321</v>
      </c>
      <c r="V173" s="5">
        <v>330502545</v>
      </c>
      <c r="W173" s="5">
        <v>975667771</v>
      </c>
      <c r="X173" s="5">
        <v>185000000</v>
      </c>
      <c r="Y173" s="5">
        <v>663862500</v>
      </c>
      <c r="Z173" s="5">
        <v>816066583</v>
      </c>
    </row>
    <row r="174" spans="3:26" ht="15.5" x14ac:dyDescent="0.35">
      <c r="C174" t="s">
        <v>182</v>
      </c>
      <c r="D174" s="5">
        <v>305001042</v>
      </c>
      <c r="E174" s="5">
        <v>-1183579936</v>
      </c>
      <c r="F174" s="5">
        <v>-936525876</v>
      </c>
      <c r="G174" s="5">
        <v>-3810598937</v>
      </c>
      <c r="I174" s="5">
        <v>-4747124813</v>
      </c>
      <c r="J174" s="5">
        <v>-5065662370</v>
      </c>
      <c r="K174" s="5">
        <v>-3054671872</v>
      </c>
      <c r="L174" s="5">
        <v>-4454828800</v>
      </c>
      <c r="M174" s="5">
        <v>-325138797</v>
      </c>
      <c r="N174" s="5">
        <v>-1603084828</v>
      </c>
      <c r="O174" s="5">
        <v>-4595608023</v>
      </c>
      <c r="P174" s="5">
        <v>-2609479635</v>
      </c>
      <c r="Q174" s="5">
        <v>-1924202383</v>
      </c>
      <c r="R174" s="5">
        <v>-684160341</v>
      </c>
      <c r="S174" s="5">
        <v>-1583632713</v>
      </c>
      <c r="T174" s="5">
        <v>-2591670598</v>
      </c>
      <c r="U174" s="5">
        <v>-901571822</v>
      </c>
      <c r="V174" s="5">
        <v>-660847150</v>
      </c>
      <c r="W174" s="5">
        <v>-2454538000</v>
      </c>
      <c r="X174" s="5">
        <v>-698015915</v>
      </c>
      <c r="Y174" s="5">
        <v>-300921950</v>
      </c>
      <c r="Z174" s="5">
        <v>-845590200</v>
      </c>
    </row>
    <row r="175" spans="3:26" ht="15.5" x14ac:dyDescent="0.35">
      <c r="C175" t="s">
        <v>1423</v>
      </c>
      <c r="X175" s="5">
        <v>-66000000</v>
      </c>
    </row>
    <row r="176" spans="3:26" ht="15.5" x14ac:dyDescent="0.35">
      <c r="C176" t="s">
        <v>1932</v>
      </c>
      <c r="N176" s="5">
        <v>-333333332</v>
      </c>
    </row>
    <row r="177" spans="3:26" ht="15.5" x14ac:dyDescent="0.35">
      <c r="C177" t="s">
        <v>1933</v>
      </c>
    </row>
    <row r="178" spans="3:26" ht="15.5" x14ac:dyDescent="0.35">
      <c r="C178" t="s">
        <v>1934</v>
      </c>
      <c r="S178" s="5">
        <v>-500000000</v>
      </c>
      <c r="V178" s="5">
        <v>-825000000</v>
      </c>
    </row>
    <row r="179" spans="3:26" ht="15.5" x14ac:dyDescent="0.35">
      <c r="C179" t="s">
        <v>1935</v>
      </c>
      <c r="P179" s="5">
        <v>496019750</v>
      </c>
      <c r="U179" s="5">
        <v>-190000000</v>
      </c>
    </row>
    <row r="180" spans="3:26" ht="15.5" x14ac:dyDescent="0.35">
      <c r="C180" t="s">
        <v>1936</v>
      </c>
      <c r="E180" s="5">
        <v>-184000000</v>
      </c>
      <c r="F180" s="5">
        <v>-358131585</v>
      </c>
      <c r="G180" s="5">
        <v>27783600</v>
      </c>
      <c r="I180" s="5">
        <v>-125847985</v>
      </c>
      <c r="J180" s="5">
        <v>-403513483</v>
      </c>
      <c r="K180" s="5">
        <v>949243720</v>
      </c>
    </row>
    <row r="181" spans="3:26" ht="15.5" x14ac:dyDescent="0.35">
      <c r="C181" t="s">
        <v>1937</v>
      </c>
    </row>
    <row r="182" spans="3:26" ht="15.5" x14ac:dyDescent="0.35">
      <c r="C182" t="s">
        <v>1938</v>
      </c>
    </row>
    <row r="183" spans="3:26" ht="15.5" x14ac:dyDescent="0.35">
      <c r="C183" t="s">
        <v>1939</v>
      </c>
      <c r="R183" s="5">
        <v>-30000000000</v>
      </c>
      <c r="S183" s="5">
        <v>-60000000000</v>
      </c>
    </row>
    <row r="184" spans="3:26" ht="15.5" x14ac:dyDescent="0.35">
      <c r="C184" t="s">
        <v>1940</v>
      </c>
    </row>
    <row r="185" spans="3:26" ht="15.5" x14ac:dyDescent="0.35">
      <c r="C185" t="s">
        <v>850</v>
      </c>
      <c r="T185" s="5">
        <v>-28067162001</v>
      </c>
    </row>
    <row r="186" spans="3:26" ht="15.5" x14ac:dyDescent="0.35">
      <c r="C186" t="s">
        <v>206</v>
      </c>
      <c r="D186" s="5">
        <v>-7912466734</v>
      </c>
      <c r="E186" s="5">
        <v>-1487400251</v>
      </c>
      <c r="F186" s="5">
        <v>-1209830051</v>
      </c>
      <c r="G186" s="5">
        <v>-4423330857</v>
      </c>
      <c r="I186" s="5">
        <v>-4711679439</v>
      </c>
      <c r="J186" s="5">
        <v>-4825900217</v>
      </c>
      <c r="K186" s="5">
        <v>-1603358342</v>
      </c>
      <c r="L186" s="5">
        <v>5379451122</v>
      </c>
      <c r="M186" s="5">
        <v>1815939094</v>
      </c>
      <c r="N186" s="5">
        <v>-1347319907</v>
      </c>
      <c r="O186" s="5">
        <v>-10589006809</v>
      </c>
      <c r="P186" s="5">
        <v>-12433191571</v>
      </c>
      <c r="Q186" s="5">
        <v>-22215156039</v>
      </c>
      <c r="R186" s="5">
        <v>51547739252</v>
      </c>
      <c r="S186" s="5">
        <v>-21503585243</v>
      </c>
      <c r="T186" s="5">
        <v>101550532292</v>
      </c>
      <c r="U186" s="5">
        <v>-6520714763</v>
      </c>
      <c r="V186" s="5">
        <v>-8529375647</v>
      </c>
      <c r="W186" s="5">
        <v>7982120895</v>
      </c>
      <c r="X186" s="5">
        <v>-358311272</v>
      </c>
      <c r="Y186" s="5">
        <v>-303951216</v>
      </c>
      <c r="Z186" s="5">
        <v>-31450196</v>
      </c>
    </row>
    <row r="187" spans="3:26" ht="15.5" x14ac:dyDescent="0.35">
      <c r="C187" t="s">
        <v>1941</v>
      </c>
      <c r="D187" s="5">
        <v>-6682700000</v>
      </c>
      <c r="N187" s="5">
        <v>-673900000</v>
      </c>
      <c r="O187" s="5">
        <v>-11460419608</v>
      </c>
      <c r="P187" s="5">
        <v>-25529411765</v>
      </c>
      <c r="Q187" s="5">
        <v>-28529411764</v>
      </c>
      <c r="R187" s="5">
        <v>-18892156863</v>
      </c>
      <c r="S187" s="5">
        <v>-14220219480</v>
      </c>
    </row>
    <row r="188" spans="3:26" ht="15.5" x14ac:dyDescent="0.35">
      <c r="C188" t="s">
        <v>1942</v>
      </c>
    </row>
    <row r="189" spans="3:26" ht="15.5" x14ac:dyDescent="0.35">
      <c r="C189" t="s">
        <v>704</v>
      </c>
      <c r="O189" s="5">
        <v>2055312644</v>
      </c>
      <c r="P189" s="5">
        <v>5622851562</v>
      </c>
      <c r="Q189" s="5">
        <v>6909879725</v>
      </c>
      <c r="R189" s="5">
        <v>-11841851404</v>
      </c>
      <c r="S189" s="5">
        <v>-4035599063</v>
      </c>
      <c r="T189" s="5">
        <v>-2000000000</v>
      </c>
      <c r="U189" s="5">
        <v>-605693118</v>
      </c>
      <c r="V189" s="5">
        <v>158145089</v>
      </c>
      <c r="W189" s="5">
        <v>-284144779</v>
      </c>
    </row>
    <row r="190" spans="3:26" ht="15.5" x14ac:dyDescent="0.35">
      <c r="C190" t="s">
        <v>1943</v>
      </c>
    </row>
    <row r="191" spans="3:26" ht="15.5" x14ac:dyDescent="0.35">
      <c r="C191" t="s">
        <v>1944</v>
      </c>
      <c r="D191" s="5">
        <v>-376999999</v>
      </c>
      <c r="F191" s="5">
        <v>1943100879</v>
      </c>
      <c r="G191" s="5">
        <v>-2901982064</v>
      </c>
    </row>
    <row r="192" spans="3:26" ht="15.5" x14ac:dyDescent="0.35">
      <c r="C192" t="s">
        <v>791</v>
      </c>
      <c r="K192" s="5">
        <v>-2529300000</v>
      </c>
      <c r="L192" s="5">
        <v>2529300000</v>
      </c>
      <c r="P192" s="5">
        <v>7085300000</v>
      </c>
      <c r="R192" s="5">
        <v>78000000000</v>
      </c>
      <c r="T192" s="5">
        <v>5302544740</v>
      </c>
      <c r="U192" s="5">
        <v>-2226607151</v>
      </c>
      <c r="V192" s="5">
        <v>-8373108210</v>
      </c>
      <c r="W192" s="5">
        <v>3404875189</v>
      </c>
    </row>
    <row r="193" spans="2:26" ht="15.5" x14ac:dyDescent="0.35">
      <c r="C193" t="s">
        <v>1945</v>
      </c>
    </row>
    <row r="194" spans="2:26" ht="15.5" x14ac:dyDescent="0.35">
      <c r="C194" t="s">
        <v>918</v>
      </c>
    </row>
    <row r="195" spans="2:26" ht="15.5" x14ac:dyDescent="0.35">
      <c r="C195" t="s">
        <v>1946</v>
      </c>
      <c r="D195" s="5">
        <v>-1129766735</v>
      </c>
      <c r="E195" s="5">
        <v>-1210400251</v>
      </c>
      <c r="F195" s="5">
        <v>-699130911</v>
      </c>
      <c r="G195" s="5">
        <v>-862646529</v>
      </c>
      <c r="I195" s="5">
        <v>-1599177156</v>
      </c>
      <c r="J195" s="5">
        <v>-1735900216</v>
      </c>
      <c r="K195" s="5">
        <v>-1801884700</v>
      </c>
      <c r="L195" s="5">
        <v>23611204</v>
      </c>
      <c r="M195" s="5">
        <v>-1632368279</v>
      </c>
      <c r="N195" s="5">
        <v>-730419907</v>
      </c>
      <c r="O195" s="5">
        <v>309788127</v>
      </c>
      <c r="P195" s="5">
        <v>230823314</v>
      </c>
      <c r="Y195" s="5">
        <v>-173548898</v>
      </c>
    </row>
    <row r="196" spans="2:26" ht="15.5" x14ac:dyDescent="0.35">
      <c r="C196" t="s">
        <v>495</v>
      </c>
      <c r="T196" s="5">
        <v>-3104468052</v>
      </c>
      <c r="U196" s="5">
        <v>-2669592740</v>
      </c>
    </row>
    <row r="197" spans="2:26" ht="15.5" x14ac:dyDescent="0.35">
      <c r="C197" t="s">
        <v>157</v>
      </c>
      <c r="T197" s="5">
        <v>108893250000</v>
      </c>
      <c r="U197" s="5">
        <v>15294062</v>
      </c>
    </row>
    <row r="198" spans="2:26" ht="15.5" x14ac:dyDescent="0.35">
      <c r="C198" t="s">
        <v>325</v>
      </c>
      <c r="F198" s="5">
        <v>-20</v>
      </c>
      <c r="G198" s="5">
        <v>-658702264</v>
      </c>
    </row>
    <row r="199" spans="2:26" ht="15.5" x14ac:dyDescent="0.35">
      <c r="C199" t="s">
        <v>8</v>
      </c>
      <c r="I199" s="5">
        <v>-329351142</v>
      </c>
    </row>
    <row r="200" spans="2:26" ht="15.5" x14ac:dyDescent="0.35">
      <c r="C200" t="s">
        <v>162</v>
      </c>
      <c r="I200" s="5">
        <v>-329351142</v>
      </c>
    </row>
    <row r="201" spans="2:26" ht="15.5" x14ac:dyDescent="0.35">
      <c r="C201" t="s">
        <v>687</v>
      </c>
      <c r="F201" s="5">
        <v>-20</v>
      </c>
      <c r="G201" s="5">
        <v>-658702264</v>
      </c>
      <c r="I201" s="5">
        <v>-658702284</v>
      </c>
    </row>
    <row r="202" spans="2:26" ht="15.5" x14ac:dyDescent="0.35">
      <c r="C202" t="s">
        <v>1342</v>
      </c>
      <c r="R202" s="5">
        <v>-2409405351</v>
      </c>
      <c r="S202" s="5">
        <v>-1260714864</v>
      </c>
      <c r="T202" s="5">
        <v>-628000000</v>
      </c>
      <c r="U202" s="5">
        <v>-294502787</v>
      </c>
    </row>
    <row r="203" spans="2:26" ht="15.5" x14ac:dyDescent="0.35">
      <c r="C203" t="s">
        <v>224</v>
      </c>
      <c r="D203" s="5">
        <v>-5207079652</v>
      </c>
      <c r="E203" s="5">
        <v>1673238962</v>
      </c>
      <c r="F203" s="5">
        <v>-6616394645</v>
      </c>
      <c r="G203" s="5">
        <v>8190980787</v>
      </c>
      <c r="I203" s="5">
        <v>-4632532705</v>
      </c>
      <c r="J203" s="5">
        <v>6983689961</v>
      </c>
      <c r="K203" s="5">
        <v>-1411805739</v>
      </c>
      <c r="L203" s="5">
        <v>-14300785158</v>
      </c>
      <c r="M203" s="5">
        <v>11664254772</v>
      </c>
      <c r="N203" s="5">
        <v>-3819176945</v>
      </c>
      <c r="O203" s="5">
        <v>5656535802</v>
      </c>
      <c r="P203" s="5">
        <v>-9597125604</v>
      </c>
      <c r="Q203" s="5">
        <v>-4165649383</v>
      </c>
      <c r="R203" s="5">
        <v>-23024942086</v>
      </c>
      <c r="S203" s="5">
        <v>-48255948100</v>
      </c>
      <c r="T203" s="5">
        <v>83168205385</v>
      </c>
      <c r="U203" s="5">
        <v>-2913825942</v>
      </c>
      <c r="V203" s="5">
        <v>-114056607</v>
      </c>
      <c r="W203" s="5">
        <v>3983559247</v>
      </c>
      <c r="X203" s="5">
        <v>-79714094</v>
      </c>
      <c r="Y203" s="5">
        <v>-23018604</v>
      </c>
      <c r="Z203" s="5">
        <v>-215407398</v>
      </c>
    </row>
    <row r="204" spans="2:26" ht="15.5" x14ac:dyDescent="0.35">
      <c r="C204" t="s">
        <v>225</v>
      </c>
      <c r="E204" s="5">
        <v>6437877639</v>
      </c>
      <c r="I204" s="5">
        <v>11070410345</v>
      </c>
      <c r="J204" s="5">
        <v>4086720384</v>
      </c>
      <c r="K204" s="5">
        <v>5498526123</v>
      </c>
      <c r="L204" s="5">
        <v>19799311281</v>
      </c>
      <c r="M204" s="5">
        <v>8135056509</v>
      </c>
      <c r="N204" s="5">
        <v>11954233454</v>
      </c>
      <c r="O204" s="5">
        <v>6297697652</v>
      </c>
      <c r="P204" s="5">
        <v>15894823256</v>
      </c>
      <c r="Q204" s="5">
        <v>20060472639</v>
      </c>
      <c r="R204" s="5">
        <v>43085414725</v>
      </c>
      <c r="S204" s="5">
        <v>87869458854</v>
      </c>
      <c r="T204" s="5">
        <v>4701253469</v>
      </c>
      <c r="U204" s="5">
        <v>7374877681</v>
      </c>
      <c r="V204" s="5">
        <v>7488934288</v>
      </c>
      <c r="W204" s="5">
        <v>3505375041</v>
      </c>
      <c r="X204" s="5">
        <v>185433481</v>
      </c>
      <c r="Y204" s="5">
        <v>208452085</v>
      </c>
      <c r="Z204" s="5">
        <v>423859483</v>
      </c>
    </row>
    <row r="205" spans="2:26" ht="15.5" x14ac:dyDescent="0.35">
      <c r="C205" t="s">
        <v>226</v>
      </c>
      <c r="D205" s="5">
        <v>-5207079652</v>
      </c>
      <c r="E205" s="5">
        <v>8111116601</v>
      </c>
      <c r="F205" s="5">
        <v>-6616394645</v>
      </c>
      <c r="G205" s="5">
        <v>8190980787</v>
      </c>
      <c r="I205" s="5">
        <v>6437877640</v>
      </c>
      <c r="J205" s="5">
        <v>11070410345</v>
      </c>
      <c r="K205" s="5">
        <v>4086720384</v>
      </c>
      <c r="L205" s="5">
        <v>5498526123</v>
      </c>
      <c r="M205" s="5">
        <v>19799311281</v>
      </c>
      <c r="N205" s="5">
        <v>8135056509</v>
      </c>
      <c r="O205" s="5">
        <v>11954233454</v>
      </c>
      <c r="P205" s="5">
        <v>6297697652</v>
      </c>
      <c r="Q205" s="5">
        <v>15894823256</v>
      </c>
      <c r="R205" s="5">
        <v>20060472639</v>
      </c>
      <c r="S205" s="5">
        <v>39613510754</v>
      </c>
      <c r="T205" s="5">
        <v>87869458854</v>
      </c>
      <c r="U205" s="5">
        <v>4461051739</v>
      </c>
      <c r="V205" s="5">
        <v>7374877681</v>
      </c>
      <c r="W205" s="5">
        <v>7488934288</v>
      </c>
      <c r="X205" s="5">
        <v>105719387</v>
      </c>
      <c r="Y205" s="5">
        <v>185433481</v>
      </c>
      <c r="Z205" s="5">
        <v>208452085</v>
      </c>
    </row>
    <row r="207" spans="2:26" ht="15.5" x14ac:dyDescent="0.35">
      <c r="B207" t="s">
        <v>227</v>
      </c>
      <c r="C207" t="s">
        <v>12</v>
      </c>
      <c r="D207" s="5">
        <v>1090000000</v>
      </c>
      <c r="E207" s="5">
        <v>1090000000</v>
      </c>
      <c r="F207" s="5">
        <v>1090000000</v>
      </c>
      <c r="G207" s="5">
        <v>1090000000</v>
      </c>
      <c r="I207" s="5">
        <v>1090000000</v>
      </c>
      <c r="J207" s="5">
        <v>1090000000</v>
      </c>
      <c r="K207" s="5">
        <v>1090000000</v>
      </c>
      <c r="L207" s="5">
        <v>1090000000</v>
      </c>
      <c r="M207" s="5">
        <v>1090000000</v>
      </c>
      <c r="N207" s="5">
        <v>1090000000</v>
      </c>
      <c r="O207" s="5">
        <v>1090000000</v>
      </c>
      <c r="P207" s="5">
        <v>1090000000</v>
      </c>
      <c r="Q207" s="5">
        <v>1090000000</v>
      </c>
      <c r="R207" s="5">
        <v>1090000000</v>
      </c>
      <c r="S207" s="5">
        <v>1090000000</v>
      </c>
      <c r="T207" s="5">
        <v>1090000000</v>
      </c>
      <c r="U207" s="5">
        <v>1090000000</v>
      </c>
      <c r="V207" s="5">
        <v>730000000</v>
      </c>
      <c r="W207" s="5">
        <v>730000000</v>
      </c>
      <c r="X207" s="5">
        <v>250000000</v>
      </c>
      <c r="Y207" s="5">
        <v>250000000</v>
      </c>
      <c r="Z207" s="5">
        <v>250000000</v>
      </c>
    </row>
    <row r="208" spans="2:26" ht="15.5" x14ac:dyDescent="0.35">
      <c r="C208" t="s">
        <v>228</v>
      </c>
      <c r="D208" s="6">
        <v>1.19</v>
      </c>
      <c r="E208" s="6">
        <v>-0.16</v>
      </c>
      <c r="F208" s="6">
        <v>2.4500000000000002</v>
      </c>
      <c r="G208" s="6">
        <v>1.1599999999999999</v>
      </c>
    </row>
    <row r="209" spans="3:7" ht="15.5" x14ac:dyDescent="0.35">
      <c r="C209" t="s">
        <v>229</v>
      </c>
      <c r="D209" s="6">
        <v>90.76</v>
      </c>
      <c r="E209" s="5">
        <v>-675</v>
      </c>
      <c r="F209" s="6">
        <v>31.43</v>
      </c>
      <c r="G209" s="6">
        <v>45.69</v>
      </c>
    </row>
    <row r="210" spans="3:7" ht="15.5" x14ac:dyDescent="0.35">
      <c r="C210" t="s">
        <v>73</v>
      </c>
      <c r="D210" s="6">
        <v>1.67</v>
      </c>
      <c r="E210" s="6">
        <v>1.99</v>
      </c>
      <c r="F210" s="6">
        <v>1.33</v>
      </c>
      <c r="G210" s="6">
        <v>0.96</v>
      </c>
    </row>
    <row r="211" spans="3:7" ht="15.5" x14ac:dyDescent="0.35">
      <c r="C211" t="s">
        <v>230</v>
      </c>
      <c r="D211" s="5">
        <v>1630000000</v>
      </c>
      <c r="E211" s="5">
        <v>1490000000</v>
      </c>
      <c r="F211" s="5">
        <v>3090000000</v>
      </c>
      <c r="G211" s="6">
        <v>4019999999.9999995</v>
      </c>
    </row>
    <row r="212" spans="3:7" ht="15.5" x14ac:dyDescent="0.35">
      <c r="C212" t="s">
        <v>231</v>
      </c>
      <c r="D212" s="6">
        <v>3.4000000000000002E-3</v>
      </c>
      <c r="E212" s="6">
        <v>-5.0000000000000001E-4</v>
      </c>
      <c r="F212" s="6">
        <v>7.3000000000000001E-3</v>
      </c>
      <c r="G212" s="6">
        <v>3.4999999999999996E-3</v>
      </c>
    </row>
    <row r="213" spans="3:7" ht="15.5" x14ac:dyDescent="0.35">
      <c r="C213" t="s">
        <v>232</v>
      </c>
      <c r="D213" s="6">
        <v>8.3999999999999995E-3</v>
      </c>
      <c r="E213" s="6">
        <v>-1.1000000000000001E-3</v>
      </c>
      <c r="F213" s="6">
        <v>1.7399999999999999E-2</v>
      </c>
      <c r="G213" s="6">
        <v>8.3999999999999995E-3</v>
      </c>
    </row>
    <row r="214" spans="3:7" ht="15.5" x14ac:dyDescent="0.35">
      <c r="C214" t="s">
        <v>233</v>
      </c>
      <c r="D214" s="6">
        <v>2.0000000000000001E-4</v>
      </c>
      <c r="E214" s="6">
        <v>-4.0000000000000002E-4</v>
      </c>
      <c r="F214" s="6">
        <v>5.1999999999999998E-3</v>
      </c>
      <c r="G214" s="6">
        <v>1.0800000000000001E-2</v>
      </c>
    </row>
    <row r="215" spans="3:7" ht="15.5" x14ac:dyDescent="0.35">
      <c r="C215" t="s">
        <v>234</v>
      </c>
      <c r="D215" s="6">
        <v>0.21</v>
      </c>
      <c r="E215" s="6">
        <v>-0.72</v>
      </c>
      <c r="F215" s="6">
        <v>7.37</v>
      </c>
      <c r="G215" s="6">
        <v>13.23</v>
      </c>
    </row>
    <row r="216" spans="3:7" ht="15.5" x14ac:dyDescent="0.35">
      <c r="C216" t="s">
        <v>235</v>
      </c>
      <c r="D216" s="5">
        <v>225000000000</v>
      </c>
      <c r="E216" s="5">
        <v>224000000000</v>
      </c>
      <c r="F216" s="5">
        <v>224000000000</v>
      </c>
      <c r="G216" s="5">
        <v>219000000000</v>
      </c>
    </row>
    <row r="217" spans="3:7" ht="15.5" x14ac:dyDescent="0.35">
      <c r="C217" t="s">
        <v>236</v>
      </c>
      <c r="D217" s="6">
        <v>0.76</v>
      </c>
      <c r="E217" s="6">
        <v>0.77</v>
      </c>
      <c r="F217" s="6">
        <v>0.55000000000000004</v>
      </c>
      <c r="G217" s="6">
        <v>0.38</v>
      </c>
    </row>
    <row r="218" spans="3:7" ht="15.5" x14ac:dyDescent="0.35">
      <c r="C218" t="s">
        <v>237</v>
      </c>
      <c r="D218" s="6">
        <v>141.61000000000001</v>
      </c>
      <c r="E218" s="6">
        <v>140.41999999999999</v>
      </c>
      <c r="F218" s="6">
        <v>140.58000000000001</v>
      </c>
      <c r="G218" s="6">
        <v>137.68</v>
      </c>
    </row>
    <row r="219" spans="3:7" ht="15.5" x14ac:dyDescent="0.35">
      <c r="C219" t="s">
        <v>238</v>
      </c>
      <c r="D219" s="6">
        <v>0.76</v>
      </c>
      <c r="E219" s="6">
        <v>0.77</v>
      </c>
      <c r="F219" s="6">
        <v>0.55000000000000004</v>
      </c>
      <c r="G219" s="6">
        <v>0.38</v>
      </c>
    </row>
    <row r="220" spans="3:7" ht="15.5" x14ac:dyDescent="0.35">
      <c r="C220" t="s">
        <v>239</v>
      </c>
      <c r="D220" s="6">
        <v>141.61000000000001</v>
      </c>
      <c r="E220" s="6">
        <v>140.41999999999999</v>
      </c>
      <c r="F220" s="6">
        <v>140.58000000000001</v>
      </c>
      <c r="G220" s="6">
        <v>137.68</v>
      </c>
    </row>
    <row r="221" spans="3:7" ht="15.5" x14ac:dyDescent="0.35">
      <c r="C221" t="s">
        <v>240</v>
      </c>
      <c r="D221" s="5">
        <v>7000000000</v>
      </c>
    </row>
    <row r="222" spans="3:7" ht="15.5" x14ac:dyDescent="0.35">
      <c r="C222" t="s">
        <v>241</v>
      </c>
      <c r="D222" s="5">
        <v>4000000000</v>
      </c>
      <c r="E222" s="5">
        <v>4000000000</v>
      </c>
      <c r="F222" s="5">
        <v>4000000000</v>
      </c>
      <c r="G222" s="5">
        <v>4000000000</v>
      </c>
    </row>
    <row r="223" spans="3:7" ht="15.5" x14ac:dyDescent="0.35">
      <c r="C223" t="s">
        <v>242</v>
      </c>
      <c r="D223" s="5">
        <v>154000000000</v>
      </c>
      <c r="E223" s="5">
        <v>153000000000</v>
      </c>
      <c r="F223" s="5">
        <v>153000000000</v>
      </c>
      <c r="G223" s="5">
        <v>150000000000</v>
      </c>
    </row>
    <row r="224" spans="3:7" ht="15.5" x14ac:dyDescent="0.35">
      <c r="C224" t="s">
        <v>24</v>
      </c>
      <c r="D224" s="5">
        <v>10000000000</v>
      </c>
      <c r="E224" s="5">
        <v>4000000000</v>
      </c>
      <c r="F224" s="5">
        <v>4000000000</v>
      </c>
      <c r="G224" s="5">
        <v>4000000000</v>
      </c>
    </row>
    <row r="225" spans="3:26" ht="15.5" x14ac:dyDescent="0.35">
      <c r="C225" t="s">
        <v>21</v>
      </c>
      <c r="D225" s="5">
        <v>7000000000</v>
      </c>
      <c r="E225" s="5">
        <v>-5000000000</v>
      </c>
      <c r="F225" s="5">
        <v>-3000000000</v>
      </c>
      <c r="G225" s="5">
        <v>-9000000000</v>
      </c>
    </row>
    <row r="226" spans="3:26" ht="15.5" x14ac:dyDescent="0.35">
      <c r="C226" t="s">
        <v>243</v>
      </c>
      <c r="D226" s="5">
        <v>-2000000000</v>
      </c>
      <c r="E226" s="5">
        <v>-3000000000</v>
      </c>
      <c r="F226" s="5">
        <v>-3000000000</v>
      </c>
      <c r="G226" s="5">
        <v>-5000000000</v>
      </c>
    </row>
    <row r="227" spans="3:26" ht="15.5" x14ac:dyDescent="0.35">
      <c r="C227" t="s">
        <v>244</v>
      </c>
      <c r="D227" s="5">
        <v>2000000000</v>
      </c>
      <c r="E227" s="5">
        <v>4000000000</v>
      </c>
      <c r="F227" s="5">
        <v>-4000000000</v>
      </c>
      <c r="G227" s="5">
        <v>13000000000</v>
      </c>
    </row>
    <row r="228" spans="3:26" ht="15.5" x14ac:dyDescent="0.35">
      <c r="C228" t="s">
        <v>245</v>
      </c>
      <c r="D228" s="5">
        <v>0</v>
      </c>
      <c r="E228" s="5">
        <v>-1000000000</v>
      </c>
      <c r="F228" s="5">
        <v>-1000000000</v>
      </c>
      <c r="G228" s="5">
        <v>-4000000000</v>
      </c>
    </row>
    <row r="229" spans="3:26" ht="15.5" x14ac:dyDescent="0.35">
      <c r="C229" t="s">
        <v>13</v>
      </c>
      <c r="D229" s="5">
        <v>2000000000</v>
      </c>
      <c r="E229" s="5">
        <v>3000000000</v>
      </c>
      <c r="F229" s="5">
        <v>-5000000000</v>
      </c>
      <c r="G229" s="5">
        <v>9000000000</v>
      </c>
    </row>
    <row r="230" spans="3:26" ht="15.5" x14ac:dyDescent="0.35">
      <c r="C230" t="s">
        <v>16</v>
      </c>
      <c r="D230" s="6">
        <v>2.27</v>
      </c>
      <c r="E230" s="6">
        <v>3.02</v>
      </c>
      <c r="F230" s="6">
        <v>-4.7699999999999996</v>
      </c>
      <c r="G230" s="6">
        <v>8.69</v>
      </c>
    </row>
    <row r="231" spans="3:26" ht="15.5" x14ac:dyDescent="0.35">
      <c r="C231" t="s">
        <v>58</v>
      </c>
      <c r="I231" s="6">
        <v>3.04</v>
      </c>
      <c r="J231" s="6">
        <v>-2.4300000000000002</v>
      </c>
      <c r="K231" s="6">
        <v>-1.04</v>
      </c>
      <c r="L231" s="6">
        <v>-16.95</v>
      </c>
      <c r="M231" s="6">
        <v>-2.29</v>
      </c>
      <c r="N231" s="6">
        <v>1.98</v>
      </c>
      <c r="O231" s="6">
        <v>22.73</v>
      </c>
      <c r="P231" s="6">
        <v>19.010000000000002</v>
      </c>
      <c r="Q231" s="6">
        <v>9.44</v>
      </c>
      <c r="R231" s="6">
        <v>2.62</v>
      </c>
      <c r="S231" s="6">
        <v>-1.06</v>
      </c>
      <c r="T231" s="6">
        <v>1.0900000000000001</v>
      </c>
      <c r="U231" s="6">
        <v>1.07</v>
      </c>
      <c r="V231" s="6">
        <v>-1.1000000000000001</v>
      </c>
      <c r="W231" s="6">
        <v>0.93</v>
      </c>
      <c r="X231" s="6">
        <v>-7.18</v>
      </c>
      <c r="Y231" s="6">
        <v>-3.75</v>
      </c>
      <c r="Z231" s="6">
        <v>-2.87</v>
      </c>
    </row>
    <row r="232" spans="3:26" ht="15.5" x14ac:dyDescent="0.35">
      <c r="C232" t="s">
        <v>72</v>
      </c>
      <c r="I232" s="6">
        <v>25.33</v>
      </c>
      <c r="J232" s="6">
        <v>-16.46</v>
      </c>
      <c r="K232" s="6">
        <v>-48.08</v>
      </c>
      <c r="L232" s="6">
        <v>-3.54</v>
      </c>
      <c r="M232" s="6">
        <v>-44.54</v>
      </c>
      <c r="N232" s="6">
        <v>37.369999999999997</v>
      </c>
      <c r="O232" s="6">
        <v>2.99</v>
      </c>
      <c r="P232" s="6">
        <v>5.16</v>
      </c>
      <c r="Q232" s="6">
        <v>14.72</v>
      </c>
      <c r="R232" s="6">
        <v>190.84</v>
      </c>
      <c r="S232" s="6">
        <v>-570.75</v>
      </c>
      <c r="T232" s="6">
        <v>411.01</v>
      </c>
      <c r="U232" s="6">
        <v>336.45</v>
      </c>
      <c r="V232" s="5">
        <v>-320</v>
      </c>
      <c r="W232" s="6">
        <v>425.81</v>
      </c>
      <c r="X232" s="6">
        <v>-57.52</v>
      </c>
      <c r="Y232" s="6">
        <v>-110.13</v>
      </c>
      <c r="Z232" s="6">
        <v>-133.44999999999999</v>
      </c>
    </row>
    <row r="233" spans="3:26" ht="15.5" x14ac:dyDescent="0.35">
      <c r="C233" t="s">
        <v>75</v>
      </c>
      <c r="I233" s="6">
        <v>0.36</v>
      </c>
      <c r="J233" s="6">
        <v>0.21</v>
      </c>
      <c r="K233" s="6">
        <v>0.3</v>
      </c>
      <c r="L233" s="6">
        <v>0.38</v>
      </c>
      <c r="M233" s="6">
        <v>0.79</v>
      </c>
      <c r="N233" s="6">
        <v>0.56000000000000005</v>
      </c>
      <c r="O233" s="6">
        <v>0.36</v>
      </c>
      <c r="P233" s="6">
        <v>0.54</v>
      </c>
      <c r="Q233" s="6">
        <v>1.06</v>
      </c>
      <c r="R233" s="6">
        <v>3.01</v>
      </c>
      <c r="S233" s="6">
        <v>3.82</v>
      </c>
      <c r="T233" s="6">
        <v>2.86</v>
      </c>
      <c r="U233" s="6">
        <v>4.72</v>
      </c>
      <c r="V233" s="6">
        <v>2.09</v>
      </c>
      <c r="W233" s="6">
        <v>2.63</v>
      </c>
      <c r="X233" s="6">
        <v>26.22</v>
      </c>
      <c r="Y233" s="6">
        <v>32.090000000000003</v>
      </c>
      <c r="Z233" s="6">
        <v>24.79</v>
      </c>
    </row>
    <row r="234" spans="3:26" ht="15.5" x14ac:dyDescent="0.35">
      <c r="C234" t="s">
        <v>246</v>
      </c>
      <c r="I234" s="5">
        <v>9360000000</v>
      </c>
      <c r="J234" s="5">
        <v>1110000000</v>
      </c>
      <c r="K234" s="5">
        <v>-2930000000</v>
      </c>
      <c r="L234" s="5">
        <v>870000000</v>
      </c>
      <c r="M234" s="5">
        <v>7740000000</v>
      </c>
      <c r="N234" s="5">
        <v>9250000000</v>
      </c>
      <c r="O234" s="5">
        <v>41800000000</v>
      </c>
      <c r="P234" s="5">
        <v>38330000000</v>
      </c>
    </row>
    <row r="235" spans="3:26" ht="15.5" x14ac:dyDescent="0.35">
      <c r="C235" t="s">
        <v>247</v>
      </c>
      <c r="I235" s="6">
        <v>9.0000000000000011E-3</v>
      </c>
      <c r="J235" s="6">
        <v>-7.4000000000000003E-3</v>
      </c>
      <c r="K235" s="6">
        <v>-3.0999999999999999E-3</v>
      </c>
      <c r="L235" s="6">
        <v>-4.9699999999999994E-2</v>
      </c>
      <c r="M235" s="6">
        <v>-6.7000000000000002E-3</v>
      </c>
      <c r="N235" s="6">
        <v>5.7999999999999996E-3</v>
      </c>
      <c r="O235" s="6">
        <v>6.7099999999999993E-2</v>
      </c>
      <c r="P235" s="6">
        <v>5.2300000000000006E-2</v>
      </c>
      <c r="Q235" s="6">
        <v>2.46E-2</v>
      </c>
      <c r="R235" s="6">
        <v>6.0999999999999995E-3</v>
      </c>
      <c r="S235" s="6">
        <v>-2.8000000000000004E-3</v>
      </c>
      <c r="T235" s="6">
        <v>4.3E-3</v>
      </c>
      <c r="U235" s="6">
        <v>1.5800000000000002E-2</v>
      </c>
      <c r="V235" s="6">
        <v>-9.7000000000000003E-3</v>
      </c>
      <c r="W235" s="6">
        <v>7.4000000000000003E-3</v>
      </c>
      <c r="X235" s="6">
        <v>-0.1578</v>
      </c>
      <c r="Y235" s="6">
        <v>-7.7199999999999991E-2</v>
      </c>
      <c r="Z235" s="6">
        <v>-5.0999999999999997E-2</v>
      </c>
    </row>
    <row r="236" spans="3:26" ht="15.5" x14ac:dyDescent="0.35">
      <c r="C236" t="s">
        <v>248</v>
      </c>
      <c r="I236" s="6">
        <v>2.1600000000000001E-2</v>
      </c>
      <c r="J236" s="6">
        <v>-1.77E-2</v>
      </c>
      <c r="K236" s="6">
        <v>-7.4000000000000003E-3</v>
      </c>
      <c r="L236" s="6">
        <v>-0.12</v>
      </c>
      <c r="M236" s="6">
        <v>-1.4499999999999999E-2</v>
      </c>
      <c r="N236" s="6">
        <v>1.23E-2</v>
      </c>
      <c r="O236" s="6">
        <v>0.14400000000000002</v>
      </c>
      <c r="P236" s="6">
        <v>0.1394</v>
      </c>
      <c r="Q236" s="6">
        <v>8.0600000000000005E-2</v>
      </c>
      <c r="R236" s="6">
        <v>2.4199999999999999E-2</v>
      </c>
      <c r="S236" s="6">
        <v>-0.01</v>
      </c>
      <c r="T236" s="6">
        <v>1.03E-2</v>
      </c>
      <c r="U236" s="6">
        <v>0.14069999999999999</v>
      </c>
      <c r="V236" s="6">
        <v>-9.7899999999999987E-2</v>
      </c>
      <c r="W236" s="6">
        <v>9.74E-2</v>
      </c>
      <c r="X236" s="6">
        <v>-1.5840000000000001</v>
      </c>
      <c r="Y236" s="6">
        <v>-0.32030000000000003</v>
      </c>
      <c r="Z236" s="6">
        <v>-0.1857</v>
      </c>
    </row>
    <row r="237" spans="3:26" ht="15.5" x14ac:dyDescent="0.35">
      <c r="C237" t="s">
        <v>249</v>
      </c>
      <c r="I237" s="6">
        <v>1.29E-2</v>
      </c>
      <c r="J237" s="6">
        <v>-2.5000000000000001E-2</v>
      </c>
      <c r="K237" s="6">
        <v>-2.7200000000000002E-2</v>
      </c>
      <c r="L237" s="6">
        <v>-6.4000000000000003E-3</v>
      </c>
      <c r="M237" s="6">
        <v>2.2000000000000002E-2</v>
      </c>
      <c r="N237" s="6">
        <v>2.7200000000000002E-2</v>
      </c>
      <c r="O237" s="6">
        <v>0.1721</v>
      </c>
      <c r="P237" s="6">
        <v>0.1825</v>
      </c>
      <c r="Q237" s="6">
        <v>0.11550000000000001</v>
      </c>
      <c r="R237" s="6">
        <v>6.9800000000000001E-2</v>
      </c>
      <c r="S237" s="6">
        <v>-6.8000000000000005E-3</v>
      </c>
      <c r="T237" s="6">
        <v>5.0799999999999998E-2</v>
      </c>
      <c r="U237" s="6">
        <v>4.7400000000000005E-2</v>
      </c>
      <c r="V237" s="6">
        <v>3.4099999999999998E-2</v>
      </c>
      <c r="W237" s="6">
        <v>0.12130000000000001</v>
      </c>
      <c r="X237" s="6">
        <v>-0.16120000000000001</v>
      </c>
      <c r="Y237" s="6">
        <v>-0.17829999999999999</v>
      </c>
      <c r="Z237" s="6">
        <v>-9.69E-2</v>
      </c>
    </row>
    <row r="238" spans="3:26" ht="15.5" x14ac:dyDescent="0.35">
      <c r="C238" t="s">
        <v>250</v>
      </c>
      <c r="I238" s="6">
        <v>4.0199999999999996</v>
      </c>
      <c r="J238" s="6">
        <v>-8.08</v>
      </c>
      <c r="K238" s="6">
        <v>-17.100000000000001</v>
      </c>
      <c r="L238" s="6">
        <v>-12.22</v>
      </c>
      <c r="M238" s="6">
        <v>11.52</v>
      </c>
      <c r="N238" s="6">
        <v>13.75</v>
      </c>
      <c r="O238" s="6">
        <v>37.4</v>
      </c>
      <c r="P238" s="6">
        <v>9.73</v>
      </c>
      <c r="Q238" s="6">
        <v>3.54</v>
      </c>
      <c r="R238" s="6">
        <v>1.42</v>
      </c>
      <c r="S238" s="6">
        <v>-0.7</v>
      </c>
      <c r="T238" s="6">
        <v>2.1</v>
      </c>
      <c r="U238" s="6">
        <v>1.03</v>
      </c>
      <c r="V238" s="6">
        <v>0.56999999999999995</v>
      </c>
      <c r="W238" s="6">
        <v>1.44</v>
      </c>
      <c r="X238" s="6">
        <v>-1179.27</v>
      </c>
      <c r="Y238" s="6">
        <v>-792.85</v>
      </c>
      <c r="Z238" s="6">
        <v>-115.69</v>
      </c>
    </row>
    <row r="239" spans="3:26" ht="15.5" x14ac:dyDescent="0.35">
      <c r="C239" t="s">
        <v>69</v>
      </c>
      <c r="I239" s="6">
        <v>0.55000000000000004</v>
      </c>
      <c r="J239" s="6">
        <v>0.28999999999999998</v>
      </c>
      <c r="K239" s="6">
        <v>0.36</v>
      </c>
      <c r="L239" s="6">
        <v>0.42</v>
      </c>
      <c r="M239" s="6">
        <v>0.64</v>
      </c>
      <c r="N239" s="6">
        <v>0.46</v>
      </c>
      <c r="O239" s="6">
        <v>0.43</v>
      </c>
      <c r="P239" s="6">
        <v>0.72</v>
      </c>
      <c r="Q239" s="6">
        <v>1.19</v>
      </c>
      <c r="R239" s="6">
        <v>4.63</v>
      </c>
      <c r="S239" s="6">
        <v>5.7</v>
      </c>
      <c r="T239" s="6">
        <v>4.2300000000000004</v>
      </c>
      <c r="U239" s="6">
        <v>47.18</v>
      </c>
      <c r="V239" s="6">
        <v>31.46</v>
      </c>
      <c r="W239" s="6">
        <v>41.47</v>
      </c>
      <c r="X239" s="6">
        <v>90.97</v>
      </c>
      <c r="Y239" s="6">
        <v>35.24</v>
      </c>
      <c r="Z239" s="6">
        <v>24.76</v>
      </c>
    </row>
    <row r="240" spans="3:26" ht="15.5" x14ac:dyDescent="0.35">
      <c r="C240" t="s">
        <v>66</v>
      </c>
      <c r="I240" s="6">
        <v>140.58000000000001</v>
      </c>
      <c r="J240" s="6">
        <v>137.4</v>
      </c>
      <c r="K240" s="6">
        <v>139.9</v>
      </c>
      <c r="L240" s="6">
        <v>141.27000000000001</v>
      </c>
      <c r="M240" s="6">
        <v>158.38</v>
      </c>
      <c r="N240" s="6">
        <v>160.94999999999999</v>
      </c>
      <c r="O240" s="6">
        <v>157.85</v>
      </c>
      <c r="P240" s="6">
        <v>136.31</v>
      </c>
      <c r="Q240" s="6">
        <v>117.13</v>
      </c>
      <c r="R240" s="6">
        <v>107.91</v>
      </c>
      <c r="S240" s="6">
        <v>106.08</v>
      </c>
      <c r="T240" s="6">
        <v>105.85</v>
      </c>
      <c r="U240" s="6">
        <v>7.63</v>
      </c>
      <c r="V240" s="6">
        <v>11.19</v>
      </c>
      <c r="W240" s="6">
        <v>9.5500000000000007</v>
      </c>
      <c r="X240" s="6">
        <v>4.54</v>
      </c>
      <c r="Y240" s="6">
        <v>11.72</v>
      </c>
      <c r="Z240" s="6">
        <v>15.47</v>
      </c>
    </row>
    <row r="241" spans="3:26" ht="15.5" x14ac:dyDescent="0.35">
      <c r="C241" t="s">
        <v>251</v>
      </c>
      <c r="I241" s="6">
        <v>0.55000000000000004</v>
      </c>
      <c r="J241" s="6">
        <v>0.28999999999999998</v>
      </c>
      <c r="K241" s="6">
        <v>0.36</v>
      </c>
      <c r="L241" s="6">
        <v>0.42</v>
      </c>
      <c r="M241" s="6">
        <v>0.64</v>
      </c>
      <c r="N241" s="6">
        <v>0.46</v>
      </c>
      <c r="O241" s="6">
        <v>0.43</v>
      </c>
      <c r="P241" s="6">
        <v>0.72</v>
      </c>
      <c r="Q241" s="6">
        <v>1.19</v>
      </c>
      <c r="R241" s="6">
        <v>4.63</v>
      </c>
      <c r="S241" s="6">
        <v>5.7</v>
      </c>
      <c r="T241" s="6">
        <v>4.2300000000000004</v>
      </c>
      <c r="U241" s="6">
        <v>47.18</v>
      </c>
      <c r="V241" s="6">
        <v>31.46</v>
      </c>
      <c r="W241" s="6">
        <v>41.47</v>
      </c>
      <c r="X241" s="6">
        <v>90.97</v>
      </c>
      <c r="Y241" s="6">
        <v>35.24</v>
      </c>
      <c r="Z241" s="6">
        <v>24.76</v>
      </c>
    </row>
    <row r="242" spans="3:26" ht="15.5" x14ac:dyDescent="0.35">
      <c r="C242" t="s">
        <v>252</v>
      </c>
      <c r="I242" s="6">
        <v>140.58000000000001</v>
      </c>
      <c r="J242" s="6">
        <v>137.4</v>
      </c>
      <c r="K242" s="6">
        <v>139.9</v>
      </c>
      <c r="L242" s="6">
        <v>141.27000000000001</v>
      </c>
      <c r="M242" s="6">
        <v>158.38</v>
      </c>
      <c r="N242" s="6">
        <v>160.94999999999999</v>
      </c>
      <c r="O242" s="6">
        <v>157.85</v>
      </c>
      <c r="P242" s="6">
        <v>136.31</v>
      </c>
      <c r="Q242" s="6">
        <v>117.13</v>
      </c>
      <c r="R242" s="6">
        <v>107.91</v>
      </c>
      <c r="S242" s="6">
        <v>106.08</v>
      </c>
      <c r="T242" s="6">
        <v>105.85</v>
      </c>
      <c r="U242" s="6">
        <v>7.63</v>
      </c>
      <c r="V242" s="6">
        <v>11.19</v>
      </c>
      <c r="W242" s="6">
        <v>9.5500000000000007</v>
      </c>
      <c r="X242" s="6">
        <v>4.54</v>
      </c>
      <c r="Y242" s="6">
        <v>11.72</v>
      </c>
      <c r="Z242" s="6">
        <v>15.47</v>
      </c>
    </row>
    <row r="243" spans="3:26" ht="15.5" x14ac:dyDescent="0.35">
      <c r="C243" t="s">
        <v>253</v>
      </c>
      <c r="L243" s="5">
        <v>4000000000</v>
      </c>
      <c r="M243" s="5">
        <v>2000000000</v>
      </c>
      <c r="N243" s="5">
        <v>2000000000</v>
      </c>
      <c r="O243" s="5">
        <v>1000000000</v>
      </c>
      <c r="P243" s="5">
        <v>12000000000</v>
      </c>
      <c r="Q243" s="5">
        <v>25000000000</v>
      </c>
      <c r="R243" s="5">
        <v>28000000000</v>
      </c>
      <c r="S243" s="5">
        <v>1000000000</v>
      </c>
      <c r="T243" s="5">
        <v>15000000000</v>
      </c>
      <c r="U243" s="5">
        <v>9000000000</v>
      </c>
      <c r="V243" s="5">
        <v>7000000000</v>
      </c>
      <c r="W243" s="5">
        <v>11000000000</v>
      </c>
      <c r="Y243" s="5">
        <v>0</v>
      </c>
    </row>
    <row r="244" spans="3:26" ht="15.5" x14ac:dyDescent="0.35">
      <c r="C244" t="s">
        <v>254</v>
      </c>
      <c r="I244" s="5">
        <v>4000000000</v>
      </c>
      <c r="J244" s="5">
        <v>4000000000</v>
      </c>
      <c r="K244" s="5">
        <v>4000000000</v>
      </c>
      <c r="L244" s="5">
        <v>5000000000</v>
      </c>
      <c r="M244" s="5">
        <v>4000000000</v>
      </c>
      <c r="N244" s="5">
        <v>6000000000</v>
      </c>
      <c r="O244" s="5">
        <v>4000000000</v>
      </c>
      <c r="P244" s="5">
        <v>5000000000</v>
      </c>
      <c r="Q244" s="5">
        <v>10000000000</v>
      </c>
      <c r="R244" s="5">
        <v>36000000000</v>
      </c>
      <c r="S244" s="5">
        <v>5000000000</v>
      </c>
      <c r="T244" s="5">
        <v>6000000000</v>
      </c>
      <c r="U244" s="5">
        <v>8000000000</v>
      </c>
      <c r="V244" s="5">
        <v>13000000000</v>
      </c>
      <c r="W244" s="5">
        <v>23000000000</v>
      </c>
      <c r="X244" s="5">
        <v>5000000000</v>
      </c>
      <c r="Y244" s="5">
        <v>7000000000</v>
      </c>
      <c r="Z244" s="5">
        <v>8000000000</v>
      </c>
    </row>
    <row r="245" spans="3:26" ht="15.5" x14ac:dyDescent="0.35">
      <c r="C245" t="s">
        <v>26</v>
      </c>
      <c r="I245" s="5">
        <v>4000000000</v>
      </c>
      <c r="J245" s="5">
        <v>4000000000</v>
      </c>
      <c r="K245" s="5">
        <v>4000000000</v>
      </c>
      <c r="L245" s="5">
        <v>8000000000</v>
      </c>
      <c r="M245" s="5">
        <v>6000000000</v>
      </c>
      <c r="N245" s="5">
        <v>7000000000</v>
      </c>
      <c r="O245" s="5">
        <v>5000000000</v>
      </c>
      <c r="P245" s="5">
        <v>17000000000</v>
      </c>
      <c r="Q245" s="5">
        <v>35000000000</v>
      </c>
      <c r="R245" s="5">
        <v>64000000000</v>
      </c>
      <c r="S245" s="5">
        <v>6000000000</v>
      </c>
      <c r="T245" s="5">
        <v>21000000000</v>
      </c>
      <c r="U245" s="5">
        <v>17000000000</v>
      </c>
      <c r="V245" s="5">
        <v>20000000000</v>
      </c>
      <c r="W245" s="5">
        <v>34000000000</v>
      </c>
      <c r="X245" s="5">
        <v>5000000000</v>
      </c>
      <c r="Y245" s="5">
        <v>7000000000</v>
      </c>
      <c r="Z245" s="5">
        <v>8000000000</v>
      </c>
    </row>
    <row r="246" spans="3:26" ht="15.5" x14ac:dyDescent="0.35">
      <c r="C246" t="s">
        <v>23</v>
      </c>
      <c r="I246" s="5">
        <v>-3000000000</v>
      </c>
      <c r="J246" s="5">
        <v>-8000000000</v>
      </c>
      <c r="K246" s="5">
        <v>-1000000000</v>
      </c>
      <c r="L246" s="5">
        <v>3000000000</v>
      </c>
      <c r="M246" s="5">
        <v>-14000000000</v>
      </c>
      <c r="N246" s="5">
        <v>-1000000000</v>
      </c>
      <c r="O246" s="5">
        <v>-7000000000</v>
      </c>
      <c r="P246" s="5">
        <v>11000000000</v>
      </c>
      <c r="Q246" s="5">
        <v>19000000000</v>
      </c>
      <c r="R246" s="5">
        <v>44000000000</v>
      </c>
      <c r="S246" s="5">
        <v>-34000000000</v>
      </c>
      <c r="T246" s="5">
        <v>-67000000000</v>
      </c>
      <c r="U246" s="5">
        <v>13000000000</v>
      </c>
      <c r="V246" s="5">
        <v>12000000000</v>
      </c>
      <c r="W246" s="5">
        <v>27000000000</v>
      </c>
      <c r="X246" s="5">
        <v>5000000000</v>
      </c>
      <c r="Y246" s="5">
        <v>7000000000</v>
      </c>
      <c r="Z246" s="5">
        <v>8000000000</v>
      </c>
    </row>
    <row r="247" spans="3:26" ht="15.5" x14ac:dyDescent="0.35">
      <c r="C247" t="s">
        <v>255</v>
      </c>
      <c r="I247" s="5">
        <v>-3000000000</v>
      </c>
      <c r="J247" s="5">
        <v>-10000000000</v>
      </c>
      <c r="K247" s="5">
        <v>-13000000000</v>
      </c>
      <c r="L247" s="5">
        <v>-9000000000</v>
      </c>
      <c r="M247" s="5">
        <v>128000000000</v>
      </c>
      <c r="N247" s="5">
        <v>118000000000</v>
      </c>
      <c r="O247" s="5">
        <v>203000000000</v>
      </c>
      <c r="P247" s="5">
        <v>168000000000</v>
      </c>
      <c r="Q247" s="5">
        <v>141000000000</v>
      </c>
      <c r="R247" s="5">
        <v>151000000000</v>
      </c>
      <c r="S247" s="5">
        <v>126000000000</v>
      </c>
      <c r="T247" s="5">
        <v>108000000000</v>
      </c>
      <c r="U247" s="5">
        <v>5000000000</v>
      </c>
      <c r="V247" s="5">
        <v>1000000000</v>
      </c>
      <c r="W247" s="5">
        <v>3000000000</v>
      </c>
      <c r="X247" s="5">
        <v>-3000000000</v>
      </c>
      <c r="Y247" s="5">
        <v>-1000000000</v>
      </c>
      <c r="Z247" s="5">
        <v>1000000000</v>
      </c>
    </row>
    <row r="248" spans="3:26" ht="15.5" x14ac:dyDescent="0.35">
      <c r="C248" t="s">
        <v>256</v>
      </c>
      <c r="I248" s="5">
        <v>5000000000</v>
      </c>
      <c r="J248" s="5">
        <v>17000000000</v>
      </c>
      <c r="K248" s="5">
        <v>2000000000</v>
      </c>
      <c r="L248" s="5">
        <v>-16000000000</v>
      </c>
      <c r="M248" s="5">
        <v>10000000000</v>
      </c>
      <c r="N248" s="5">
        <v>-1000000000</v>
      </c>
      <c r="O248" s="5">
        <v>20000000000</v>
      </c>
      <c r="P248" s="5">
        <v>5000000000</v>
      </c>
      <c r="Q248" s="5">
        <v>20000000000</v>
      </c>
      <c r="R248" s="5">
        <v>-44000000000</v>
      </c>
      <c r="S248" s="5">
        <v>35000000000</v>
      </c>
      <c r="T248" s="5">
        <v>12000000000</v>
      </c>
      <c r="U248" s="5">
        <v>4000000000</v>
      </c>
      <c r="V248" s="5">
        <v>10000000000</v>
      </c>
      <c r="W248" s="5">
        <v>-3000000000</v>
      </c>
      <c r="X248" s="5">
        <v>1000000000</v>
      </c>
      <c r="Y248" s="5">
        <v>0</v>
      </c>
      <c r="Z248" s="5">
        <v>0</v>
      </c>
    </row>
    <row r="249" spans="3:26" ht="15.5" x14ac:dyDescent="0.35">
      <c r="C249" t="s">
        <v>257</v>
      </c>
      <c r="I249" s="5">
        <v>-5000000000</v>
      </c>
      <c r="J249" s="5">
        <v>-5000000000</v>
      </c>
      <c r="K249" s="5">
        <v>-3000000000</v>
      </c>
      <c r="L249" s="5">
        <v>-4000000000</v>
      </c>
      <c r="M249" s="5">
        <v>0</v>
      </c>
      <c r="N249" s="5">
        <v>-2000000000</v>
      </c>
      <c r="O249" s="5">
        <v>-5000000000</v>
      </c>
      <c r="P249" s="5">
        <v>-3000000000</v>
      </c>
      <c r="Q249" s="5">
        <v>-2000000000</v>
      </c>
      <c r="R249" s="5">
        <v>-1000000000</v>
      </c>
      <c r="S249" s="5">
        <v>-2000000000</v>
      </c>
      <c r="T249" s="5">
        <v>-3000000000</v>
      </c>
      <c r="U249" s="5">
        <v>-1000000000</v>
      </c>
      <c r="V249" s="5">
        <v>-1000000000</v>
      </c>
      <c r="W249" s="5">
        <v>-2000000000</v>
      </c>
      <c r="X249" s="5">
        <v>-1000000000</v>
      </c>
      <c r="Y249" s="5">
        <v>0</v>
      </c>
      <c r="Z249" s="5">
        <v>-1000000000</v>
      </c>
    </row>
    <row r="250" spans="3:26" ht="15.5" x14ac:dyDescent="0.35">
      <c r="C250" t="s">
        <v>15</v>
      </c>
      <c r="I250" s="5">
        <v>0</v>
      </c>
      <c r="J250" s="5">
        <v>12000000000</v>
      </c>
      <c r="K250" s="5">
        <v>-1000000000</v>
      </c>
      <c r="L250" s="5">
        <v>-20000000000</v>
      </c>
      <c r="M250" s="5">
        <v>9000000000</v>
      </c>
      <c r="N250" s="5">
        <v>-2000000000</v>
      </c>
      <c r="O250" s="5">
        <v>16000000000</v>
      </c>
      <c r="P250" s="5">
        <v>2000000000</v>
      </c>
      <c r="Q250" s="5">
        <v>18000000000</v>
      </c>
      <c r="R250" s="5">
        <v>-45000000000</v>
      </c>
      <c r="S250" s="5">
        <v>33000000000</v>
      </c>
      <c r="T250" s="5">
        <v>10000000000</v>
      </c>
      <c r="U250" s="5">
        <v>3000000000</v>
      </c>
      <c r="V250" s="5">
        <v>9000000000</v>
      </c>
      <c r="W250" s="5">
        <v>-5000000000</v>
      </c>
      <c r="X250" s="5">
        <v>0</v>
      </c>
      <c r="Y250" s="5">
        <v>0</v>
      </c>
      <c r="Z250" s="5">
        <v>-1000000000</v>
      </c>
    </row>
    <row r="251" spans="3:26" ht="15.5" x14ac:dyDescent="0.35">
      <c r="C251" t="s">
        <v>17</v>
      </c>
      <c r="I251" s="5">
        <v>0</v>
      </c>
      <c r="J251" s="6">
        <v>10.91</v>
      </c>
      <c r="K251" s="6">
        <v>-1.06</v>
      </c>
      <c r="L251" s="6">
        <v>-18.440000000000001</v>
      </c>
      <c r="M251" s="6">
        <v>8.64</v>
      </c>
      <c r="N251" s="6">
        <v>-2.2400000000000002</v>
      </c>
      <c r="O251" s="6">
        <v>14.31</v>
      </c>
      <c r="P251" s="6">
        <v>1.93</v>
      </c>
      <c r="Q251" s="6">
        <v>16.28</v>
      </c>
      <c r="R251" s="6">
        <v>-40.96</v>
      </c>
      <c r="S251" s="6">
        <v>30.62</v>
      </c>
      <c r="T251" s="6">
        <v>8.81</v>
      </c>
      <c r="U251" s="6">
        <v>2.91</v>
      </c>
      <c r="V251" s="6">
        <v>12.26</v>
      </c>
      <c r="W251" s="6">
        <v>-6.85</v>
      </c>
      <c r="X251" s="6">
        <v>0.37</v>
      </c>
      <c r="Y251" s="6">
        <v>-1.53</v>
      </c>
      <c r="Z251" s="5">
        <v>-4</v>
      </c>
    </row>
  </sheetData>
  <pageMargins left="0.7" right="0.7" top="0.75" bottom="0.75" header="0.3" footer="0.3"/>
  <ignoredErrors>
    <ignoredError sqref="A1:Z252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1948</v>
      </c>
      <c r="D2" s="2" vm="561">
        <f ca="1">IFERROR(_xlfn.STOCKHISTORY("XIDX:" &amp; $C$1, D3, , 0, 0, 1), "Libur")</f>
        <v>478</v>
      </c>
      <c r="E2" s="2" vm="562">
        <f ca="1">IFERROR(_xlfn.STOCKHISTORY("XIDX:" &amp; $C$1, E3, , 0, 0, 1), "Libur")</f>
        <v>406</v>
      </c>
      <c r="H2" s="2" vm="562">
        <f ca="1">IFERROR(INDEX(D2:G2,COUNT(D2:G2)),"")</f>
        <v>406</v>
      </c>
      <c r="I2" s="2" vm="134">
        <f t="shared" ref="I2:Z2" ca="1" si="0">IFERROR(_xlfn.STOCKHISTORY("XIDX:" &amp; $C$1, I1, , 0, 0, 1), "Libur")</f>
        <v>498</v>
      </c>
      <c r="J2" s="2" vm="430">
        <f t="shared" ca="1" si="0"/>
        <v>540</v>
      </c>
      <c r="K2" s="2" vm="563">
        <f t="shared" ca="1" si="0"/>
        <v>438</v>
      </c>
      <c r="L2" s="2" vm="564">
        <f t="shared" ca="1" si="0"/>
        <v>466</v>
      </c>
      <c r="M2" s="2" vm="216">
        <f t="shared" ca="1" si="0"/>
        <v>440</v>
      </c>
      <c r="N2" s="2" vm="358">
        <f t="shared" ca="1" si="0"/>
        <v>354</v>
      </c>
      <c r="O2" s="2" vm="565">
        <f t="shared" ca="1" si="0"/>
        <v>340</v>
      </c>
      <c r="P2" s="2" vm="499">
        <f t="shared" ca="1" si="0"/>
        <v>384</v>
      </c>
      <c r="Q2" s="2" vm="566">
        <f t="shared" ca="1" si="0"/>
        <v>378</v>
      </c>
      <c r="R2" s="2" vm="133">
        <f t="shared" ca="1" si="0"/>
        <v>520</v>
      </c>
      <c r="S2" s="2" vm="161">
        <f t="shared" ca="1" si="0"/>
        <v>224</v>
      </c>
      <c r="T2" s="2" vm="567">
        <f t="shared" ca="1" si="0"/>
        <v>315</v>
      </c>
      <c r="U2" s="2" vm="568">
        <f t="shared" ca="1" si="0"/>
        <v>295</v>
      </c>
      <c r="V2" s="2" vm="569">
        <f t="shared" ca="1" si="0"/>
        <v>375</v>
      </c>
      <c r="W2" s="2" vm="570">
        <f t="shared" ca="1" si="0"/>
        <v>475</v>
      </c>
      <c r="X2" s="2" vm="222">
        <f t="shared" ca="1" si="0"/>
        <v>210</v>
      </c>
      <c r="Y2" s="2" vm="126">
        <f t="shared" ca="1" si="0"/>
        <v>139</v>
      </c>
      <c r="Z2" s="2" vm="102">
        <f t="shared" ca="1" si="0"/>
        <v>58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288803562264</v>
      </c>
      <c r="E4" s="2">
        <f>IFERROR(INDEX(E51:E500,MATCH($C$4,$C$51:$C$500,0)),"")</f>
        <v>209673230452</v>
      </c>
      <c r="H4" s="2">
        <f>IFERROR(SUM(D4:G4)*(4/MAX(1,COUNT(D4:G4))),"")</f>
        <v>996953585432</v>
      </c>
      <c r="I4" s="2">
        <f t="shared" ref="I4:Z4" si="1">IFERROR(INDEX(I51:I500,MATCH($C$4,$C$51:$C$500,0)),"")</f>
        <v>917317232890</v>
      </c>
      <c r="J4" s="2">
        <f t="shared" si="1"/>
        <v>869134742614</v>
      </c>
      <c r="K4" s="2">
        <f t="shared" si="1"/>
        <v>857775074318</v>
      </c>
      <c r="L4" s="2">
        <f t="shared" si="1"/>
        <v>1083672730660</v>
      </c>
      <c r="M4" s="2">
        <f t="shared" si="1"/>
        <v>970111806482</v>
      </c>
      <c r="N4" s="2">
        <f t="shared" si="1"/>
        <v>739402296030</v>
      </c>
      <c r="O4" s="2">
        <f t="shared" si="1"/>
        <v>776541441414</v>
      </c>
      <c r="P4" s="2">
        <f t="shared" si="1"/>
        <v>777316506801</v>
      </c>
      <c r="Q4" s="2">
        <f t="shared" si="1"/>
        <v>761926952217</v>
      </c>
      <c r="R4" s="2">
        <f t="shared" si="1"/>
        <v>792794834768</v>
      </c>
      <c r="S4" s="2">
        <f t="shared" si="1"/>
        <v>677331846043</v>
      </c>
      <c r="T4" s="2">
        <f t="shared" si="1"/>
        <v>737863227409</v>
      </c>
      <c r="U4" s="2">
        <f t="shared" si="1"/>
        <v>643403327263</v>
      </c>
      <c r="V4" s="2">
        <f t="shared" si="1"/>
        <v>556445856927</v>
      </c>
      <c r="W4" s="2">
        <f t="shared" si="1"/>
        <v>512774178073</v>
      </c>
      <c r="X4" s="2">
        <f t="shared" si="1"/>
        <v>536165916012</v>
      </c>
      <c r="Y4" s="2">
        <f t="shared" si="1"/>
        <v>501126702936</v>
      </c>
      <c r="Z4" s="2">
        <f t="shared" si="1"/>
        <v>469501156785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28101726609</v>
      </c>
      <c r="E5" s="2">
        <f>IFERROR(INDEX(E51:E500,MATCH($C$5,$C$51:$C$500,0)),"")</f>
        <v>10508608784</v>
      </c>
      <c r="H5" s="2">
        <f>IFERROR(SUM(D5:G5)*(4/MAX(1,COUNT(D5:G5))),"")</f>
        <v>77220670786</v>
      </c>
      <c r="I5" s="2">
        <f t="shared" ref="I5:Z5" si="2">IFERROR(INDEX(I51:I500,MATCH($C$5,$C$51:$C$500,0)),"")</f>
        <v>57948309921</v>
      </c>
      <c r="J5" s="2">
        <f t="shared" si="2"/>
        <v>50318181557</v>
      </c>
      <c r="K5" s="2">
        <f t="shared" si="2"/>
        <v>37807584701</v>
      </c>
      <c r="L5" s="2">
        <f t="shared" si="2"/>
        <v>72631619282</v>
      </c>
      <c r="M5" s="2">
        <f t="shared" si="2"/>
        <v>73591051763</v>
      </c>
      <c r="N5" s="2">
        <f t="shared" si="2"/>
        <v>46755615173</v>
      </c>
      <c r="O5" s="2">
        <f t="shared" si="2"/>
        <v>43463993138</v>
      </c>
      <c r="P5" s="2">
        <f t="shared" si="2"/>
        <v>34628255297</v>
      </c>
      <c r="Q5" s="2">
        <f t="shared" si="2"/>
        <v>51796809854</v>
      </c>
      <c r="R5" s="2">
        <f t="shared" si="2"/>
        <v>49075094279</v>
      </c>
      <c r="S5" s="2">
        <f t="shared" si="2"/>
        <v>31217511932</v>
      </c>
      <c r="T5" s="2">
        <f t="shared" si="2"/>
        <v>32593885511</v>
      </c>
      <c r="U5" s="2">
        <f t="shared" si="2"/>
        <v>19718348656</v>
      </c>
      <c r="V5" s="2">
        <f t="shared" si="2"/>
        <v>27373408663</v>
      </c>
      <c r="W5" s="2">
        <f t="shared" si="2"/>
        <v>36473509790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930470474346</v>
      </c>
      <c r="E6" s="2">
        <f>IFERROR(INDEX(E51:E500,MATCH($C$6,$C$51:$C$500,0)),"")</f>
        <v>908027821820</v>
      </c>
      <c r="H6" s="2">
        <f>IFERROR(INDEX(D6:G6,COUNT(D6:G6)),"")</f>
        <v>908027821820</v>
      </c>
      <c r="I6" s="2">
        <f t="shared" ref="I6:Z6" si="3">IFERROR(INDEX(I51:I500,MATCH($C$6,$C$51:$C$500,0)),"")</f>
        <v>892619944957</v>
      </c>
      <c r="J6" s="2">
        <f t="shared" si="3"/>
        <v>893853087704</v>
      </c>
      <c r="K6" s="2">
        <f t="shared" si="3"/>
        <v>831836397880</v>
      </c>
      <c r="L6" s="2">
        <f t="shared" si="3"/>
        <v>786929124418</v>
      </c>
      <c r="M6" s="2">
        <f t="shared" si="3"/>
        <v>691468538398</v>
      </c>
      <c r="N6" s="2">
        <f t="shared" si="3"/>
        <v>593582375012</v>
      </c>
      <c r="O6" s="2">
        <f t="shared" si="3"/>
        <v>536925371505</v>
      </c>
      <c r="P6" s="2">
        <f t="shared" si="3"/>
        <v>482914243337</v>
      </c>
      <c r="Q6" s="2">
        <f t="shared" si="3"/>
        <v>441946749143</v>
      </c>
      <c r="R6" s="2">
        <f t="shared" si="3"/>
        <v>373749035530</v>
      </c>
      <c r="S6" s="2">
        <f t="shared" si="3"/>
        <v>310464258463</v>
      </c>
      <c r="T6" s="2">
        <f t="shared" si="3"/>
        <v>263451227145</v>
      </c>
      <c r="U6" s="2">
        <f t="shared" si="3"/>
        <v>225742774790</v>
      </c>
      <c r="V6" s="2">
        <f t="shared" si="3"/>
        <v>242028852241</v>
      </c>
      <c r="W6" s="2">
        <f t="shared" si="3"/>
        <v>290586357773</v>
      </c>
      <c r="X6" s="2">
        <f t="shared" si="3"/>
        <v>293244352907</v>
      </c>
      <c r="Y6" s="2">
        <f t="shared" si="3"/>
        <v>257062697370</v>
      </c>
      <c r="Z6" s="2">
        <f t="shared" si="3"/>
        <v>233011504242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0.93</v>
      </c>
      <c r="E7" s="3">
        <f>IFERROR(INDEX(E51:E500,MATCH($C$7,$C$51:$C$500,0))/1000000000,"")</f>
        <v>0.93</v>
      </c>
      <c r="H7" s="3">
        <f>IFERROR(INDEX(D7:G7,COUNT(D7:G7)),"")</f>
        <v>0.93</v>
      </c>
      <c r="I7" s="3">
        <f t="shared" ref="I7:Z7" si="4">IFERROR(INDEX(I51:I500,MATCH($C$7,$C$51:$C$500,0))/1000000000,"")</f>
        <v>0.93</v>
      </c>
      <c r="J7" s="3">
        <f t="shared" si="4"/>
        <v>0.97</v>
      </c>
      <c r="K7" s="3">
        <f t="shared" si="4"/>
        <v>0.97</v>
      </c>
      <c r="L7" s="3">
        <f t="shared" si="4"/>
        <v>0.97</v>
      </c>
      <c r="M7" s="3">
        <f t="shared" si="4"/>
        <v>0.97</v>
      </c>
      <c r="N7" s="3">
        <f t="shared" si="4"/>
        <v>0.97</v>
      </c>
      <c r="O7" s="3">
        <f t="shared" si="4"/>
        <v>0.97</v>
      </c>
      <c r="P7" s="3">
        <f t="shared" si="4"/>
        <v>0.97</v>
      </c>
      <c r="Q7" s="3">
        <f t="shared" si="4"/>
        <v>0.97</v>
      </c>
      <c r="R7" s="3">
        <f t="shared" si="4"/>
        <v>0.97</v>
      </c>
      <c r="S7" s="3">
        <f t="shared" si="4"/>
        <v>0.97</v>
      </c>
      <c r="T7" s="3">
        <f t="shared" si="4"/>
        <v>0.97</v>
      </c>
      <c r="U7" s="3">
        <f t="shared" si="4"/>
        <v>0.97</v>
      </c>
      <c r="V7" s="3">
        <f t="shared" si="4"/>
        <v>1.05</v>
      </c>
      <c r="W7" s="3">
        <f t="shared" si="4"/>
        <v>1.05</v>
      </c>
      <c r="X7" s="3">
        <f t="shared" si="4"/>
        <v>1.05</v>
      </c>
      <c r="Y7" s="3">
        <f t="shared" si="4"/>
        <v>1.05</v>
      </c>
      <c r="Z7" s="3">
        <f t="shared" si="4"/>
        <v>1.05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60000000000</v>
      </c>
      <c r="J8" s="2">
        <f t="shared" si="5"/>
        <v>57000000000</v>
      </c>
      <c r="K8" s="2">
        <f t="shared" si="5"/>
        <v>175000000000</v>
      </c>
      <c r="L8" s="2">
        <f t="shared" si="5"/>
        <v>-3000000000</v>
      </c>
      <c r="M8" s="2">
        <f t="shared" si="5"/>
        <v>50000000000</v>
      </c>
      <c r="N8" s="2">
        <f t="shared" si="5"/>
        <v>68000000000</v>
      </c>
      <c r="O8" s="2">
        <f t="shared" si="5"/>
        <v>78000000000</v>
      </c>
      <c r="P8" s="2">
        <f t="shared" si="5"/>
        <v>-32000000000</v>
      </c>
      <c r="Q8" s="2">
        <f t="shared" si="5"/>
        <v>43000000000</v>
      </c>
      <c r="R8" s="2">
        <f t="shared" si="5"/>
        <v>50000000000</v>
      </c>
      <c r="S8" s="2">
        <f t="shared" si="5"/>
        <v>49000000000</v>
      </c>
      <c r="T8" s="2">
        <f t="shared" si="5"/>
        <v>20000000000</v>
      </c>
      <c r="U8" s="2">
        <f t="shared" si="5"/>
        <v>18000000000</v>
      </c>
      <c r="V8" s="2">
        <f t="shared" si="5"/>
        <v>8000000000</v>
      </c>
      <c r="W8" s="2">
        <f t="shared" si="5"/>
        <v>22000000000</v>
      </c>
      <c r="X8" s="2">
        <f t="shared" si="5"/>
        <v>78000000000</v>
      </c>
      <c r="Y8" s="2">
        <f t="shared" si="5"/>
        <v>25000000000</v>
      </c>
      <c r="Z8" s="2">
        <f t="shared" si="5"/>
        <v>36000000000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-31.91</v>
      </c>
      <c r="E9" s="3">
        <f>IFERROR(INDEX(E51:E500,MATCH("Free cash flow per share (Quarter)",$C$51:$C$500,0)),"")</f>
        <v>-1.37</v>
      </c>
      <c r="H9" s="3">
        <f>IFERROR(INDEX(D9:G9,COUNT(D9:G9)),"")</f>
        <v>-1.37</v>
      </c>
      <c r="I9" s="3">
        <f t="shared" ref="I9:Z9" si="6">IFERROR(INDEX(I51:I500,MATCH($C$9,$C$51:$C$500,0)),"")</f>
        <v>64.61</v>
      </c>
      <c r="J9" s="3">
        <f t="shared" si="6"/>
        <v>58.35</v>
      </c>
      <c r="K9" s="3">
        <f t="shared" si="6"/>
        <v>180.39</v>
      </c>
      <c r="L9" s="3">
        <f t="shared" si="6"/>
        <v>-2.96</v>
      </c>
      <c r="M9" s="3">
        <f t="shared" si="6"/>
        <v>51.36</v>
      </c>
      <c r="N9" s="3">
        <f t="shared" si="6"/>
        <v>70.2</v>
      </c>
      <c r="O9" s="3">
        <f t="shared" si="6"/>
        <v>80.06</v>
      </c>
      <c r="P9" s="3">
        <f t="shared" si="6"/>
        <v>-33.29</v>
      </c>
      <c r="Q9" s="3">
        <f t="shared" si="6"/>
        <v>43.95</v>
      </c>
      <c r="R9" s="3">
        <f t="shared" si="6"/>
        <v>51.09</v>
      </c>
      <c r="S9" s="3">
        <f t="shared" si="6"/>
        <v>50.56</v>
      </c>
      <c r="T9" s="3">
        <f t="shared" si="6"/>
        <v>20.61</v>
      </c>
      <c r="U9" s="3">
        <f t="shared" si="6"/>
        <v>18.89</v>
      </c>
      <c r="V9" s="3">
        <f t="shared" si="6"/>
        <v>7.26</v>
      </c>
      <c r="W9" s="3">
        <f t="shared" si="6"/>
        <v>20.57</v>
      </c>
      <c r="X9" s="3">
        <f t="shared" si="6"/>
        <v>74.650000000000006</v>
      </c>
      <c r="Y9" s="3">
        <f t="shared" si="6"/>
        <v>23.55</v>
      </c>
      <c r="Z9" s="3">
        <f t="shared" si="6"/>
        <v>34.479999999999997</v>
      </c>
    </row>
    <row r="10" spans="1:26" ht="15.5" x14ac:dyDescent="0.35">
      <c r="C10" t="s">
        <v>18</v>
      </c>
      <c r="D10" s="3">
        <f ca="1">IFERROR(IF(D9=0,"",D2/D9),"")</f>
        <v>-14.979630209965528</v>
      </c>
      <c r="E10" s="3">
        <f ca="1">IFERROR(IF(E9=0,"",E2/E9),"")</f>
        <v>-296.35036496350364</v>
      </c>
      <c r="I10" s="3">
        <f t="shared" ref="I10:Z10" ca="1" si="7">IFERROR(IF(I9=0,"",I2/I9),"")</f>
        <v>7.7077851725739048</v>
      </c>
      <c r="J10" s="3">
        <f t="shared" ca="1" si="7"/>
        <v>9.2544987146529554</v>
      </c>
      <c r="K10" s="3">
        <f t="shared" ca="1" si="7"/>
        <v>2.4280725095626146</v>
      </c>
      <c r="L10" s="3">
        <f t="shared" ca="1" si="7"/>
        <v>-157.43243243243242</v>
      </c>
      <c r="M10" s="3">
        <f t="shared" ca="1" si="7"/>
        <v>8.5669781931464168</v>
      </c>
      <c r="N10" s="3">
        <f t="shared" ca="1" si="7"/>
        <v>5.0427350427350426</v>
      </c>
      <c r="O10" s="3">
        <f t="shared" ca="1" si="7"/>
        <v>4.2468148888333745</v>
      </c>
      <c r="P10" s="3">
        <f t="shared" ca="1" si="7"/>
        <v>-11.534995494142386</v>
      </c>
      <c r="Q10" s="3">
        <f t="shared" ca="1" si="7"/>
        <v>8.6006825938566553</v>
      </c>
      <c r="R10" s="3">
        <f t="shared" ca="1" si="7"/>
        <v>10.178117048346055</v>
      </c>
      <c r="S10" s="3">
        <f t="shared" ca="1" si="7"/>
        <v>4.4303797468354427</v>
      </c>
      <c r="T10" s="3">
        <f t="shared" ca="1" si="7"/>
        <v>15.283842794759826</v>
      </c>
      <c r="U10" s="3">
        <f t="shared" ca="1" si="7"/>
        <v>15.616728427739544</v>
      </c>
      <c r="V10" s="3">
        <f t="shared" ca="1" si="7"/>
        <v>51.652892561983471</v>
      </c>
      <c r="W10" s="3">
        <f t="shared" ca="1" si="7"/>
        <v>23.091881380651433</v>
      </c>
      <c r="X10" s="3">
        <f t="shared" ca="1" si="7"/>
        <v>2.8131279303415937</v>
      </c>
      <c r="Y10" s="3">
        <f t="shared" ca="1" si="7"/>
        <v>5.9023354564755834</v>
      </c>
      <c r="Z10" s="3">
        <f t="shared" ca="1" si="7"/>
        <v>1.6821345707656614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429814335993</v>
      </c>
      <c r="E11" s="2">
        <f>IFERROR(INDEX(E51:E500,MATCH($C$11,$C$51:$C$500,0)),"")</f>
        <v>460344108407</v>
      </c>
      <c r="H11" s="2">
        <f>IFERROR(INDEX(D11:G11,COUNT(D11:G11)),"")</f>
        <v>460344108407</v>
      </c>
      <c r="I11" s="2">
        <f t="shared" ref="I11:Z11" si="8">IFERROR(INDEX(I51:I500,MATCH($C$11,$C$51:$C$500,0)),"")</f>
        <v>461785507901</v>
      </c>
      <c r="J11" s="2">
        <f t="shared" si="8"/>
        <v>487918268230</v>
      </c>
      <c r="K11" s="2">
        <f t="shared" si="8"/>
        <v>442626568967</v>
      </c>
      <c r="L11" s="2">
        <f t="shared" si="8"/>
        <v>269809554893</v>
      </c>
      <c r="M11" s="2">
        <f t="shared" si="8"/>
        <v>284171918151</v>
      </c>
      <c r="N11" s="2">
        <f t="shared" si="8"/>
        <v>240409766767</v>
      </c>
      <c r="O11" s="2">
        <f t="shared" si="8"/>
        <v>179838323571</v>
      </c>
      <c r="P11" s="2">
        <f t="shared" si="8"/>
        <v>106627245303</v>
      </c>
      <c r="Q11" s="2">
        <f t="shared" si="8"/>
        <v>142747568453</v>
      </c>
      <c r="R11" s="2">
        <f t="shared" si="8"/>
        <v>103660388913</v>
      </c>
      <c r="S11" s="2">
        <f t="shared" si="8"/>
        <v>64275870695</v>
      </c>
      <c r="T11" s="2">
        <f t="shared" si="8"/>
        <v>17659223755</v>
      </c>
      <c r="U11" s="2">
        <f t="shared" si="8"/>
        <v>16563370745</v>
      </c>
      <c r="V11" s="2">
        <f t="shared" si="8"/>
        <v>50180362827</v>
      </c>
      <c r="W11" s="2">
        <f t="shared" si="8"/>
        <v>137854265974</v>
      </c>
      <c r="X11" s="2">
        <f t="shared" si="8"/>
        <v>165026940944</v>
      </c>
      <c r="Y11" s="2">
        <f t="shared" si="8"/>
        <v>75231868234</v>
      </c>
      <c r="Z11" s="2">
        <f t="shared" si="8"/>
        <v>36296169245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-429000000000</v>
      </c>
      <c r="E12" s="2">
        <f>IFERROR(INDEX(E51:E500,MATCH("Net Debt (Quarter)",$C$51:$C$500,0)),"")</f>
        <v>-459000000000</v>
      </c>
      <c r="H12" s="2">
        <f>IFERROR(INDEX(D12:G12,COUNT(D12:G12)),"")</f>
        <v>-459000000000</v>
      </c>
      <c r="I12" s="2">
        <f t="shared" ref="I12:Z12" si="9">IFERROR(INDEX(I51:I500,MATCH($C$12,$C$51:$C$500,0)),"")</f>
        <v>-460000000000</v>
      </c>
      <c r="J12" s="2">
        <f t="shared" si="9"/>
        <v>-488000000000</v>
      </c>
      <c r="K12" s="2">
        <f t="shared" si="9"/>
        <v>-441000000000</v>
      </c>
      <c r="L12" s="2">
        <f t="shared" si="9"/>
        <v>-270000000000</v>
      </c>
      <c r="M12" s="2">
        <f t="shared" si="9"/>
        <v>-284000000000</v>
      </c>
      <c r="N12" s="2">
        <f t="shared" si="9"/>
        <v>-240000000000</v>
      </c>
      <c r="O12" s="2">
        <f t="shared" si="9"/>
        <v>-180000000000</v>
      </c>
      <c r="P12" s="2">
        <f t="shared" si="9"/>
        <v>-107000000000</v>
      </c>
      <c r="Q12" s="2">
        <f t="shared" si="9"/>
        <v>-143000000000</v>
      </c>
      <c r="R12" s="2">
        <f t="shared" si="9"/>
        <v>-104000000000</v>
      </c>
      <c r="S12" s="2">
        <f t="shared" si="9"/>
        <v>-64000000000</v>
      </c>
      <c r="T12" s="2">
        <f t="shared" si="9"/>
        <v>-15000000000</v>
      </c>
      <c r="U12" s="2">
        <f t="shared" si="9"/>
        <v>-12000000000</v>
      </c>
      <c r="V12" s="2">
        <f t="shared" si="9"/>
        <v>-45000000000</v>
      </c>
      <c r="W12" s="2">
        <f t="shared" si="9"/>
        <v>-129000000000</v>
      </c>
      <c r="X12" s="2">
        <f t="shared" si="9"/>
        <v>-165000000000</v>
      </c>
      <c r="Y12" s="2">
        <f t="shared" si="9"/>
        <v>-75000000000</v>
      </c>
      <c r="Z12" s="2">
        <f t="shared" si="9"/>
        <v>-21000000000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Z13" si="10">IFERROR(INDEX(I51:I500,MATCH($C$13,$C$51:$C$500,0)),"")</f>
        <v>2000000000</v>
      </c>
      <c r="J13" s="2">
        <f t="shared" si="10"/>
        <v>0</v>
      </c>
      <c r="K13" s="2">
        <f t="shared" si="10"/>
        <v>2000000000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3000000000</v>
      </c>
      <c r="U13" s="2">
        <f t="shared" si="10"/>
        <v>5000000000</v>
      </c>
      <c r="V13" s="2">
        <f t="shared" si="10"/>
        <v>5000000000</v>
      </c>
      <c r="W13" s="2">
        <f t="shared" si="10"/>
        <v>9000000000</v>
      </c>
      <c r="X13" s="2">
        <f t="shared" si="10"/>
        <v>0</v>
      </c>
      <c r="Y13" s="2">
        <f t="shared" si="10"/>
        <v>0</v>
      </c>
      <c r="Z13" s="2">
        <f t="shared" si="10"/>
        <v>15000000000</v>
      </c>
    </row>
    <row r="14" spans="1:26" ht="15.5" x14ac:dyDescent="0.35">
      <c r="C14" t="s">
        <v>27</v>
      </c>
      <c r="D14" s="2">
        <f>IFERROR(INDEX(D51:D500,MATCH($C$14,$C$51:$C$500,0)),"")</f>
        <v>-149583963</v>
      </c>
      <c r="E14" s="2">
        <f>IFERROR(INDEX(E51:E500,MATCH($C$14,$C$51:$C$500,0)),"")</f>
        <v>-109817818</v>
      </c>
      <c r="H14" s="2">
        <f>IFERROR(SUM(D14:G14)*(4/MAX(1,COUNT(D14:G14))),"")</f>
        <v>-518803562</v>
      </c>
      <c r="I14" s="2">
        <f t="shared" ref="I14:Z14" si="11">IFERROR(INDEX(I51:I500,MATCH($C$14,$C$51:$C$500,0)),"")</f>
        <v>-230430587</v>
      </c>
      <c r="J14" s="2">
        <f t="shared" si="11"/>
        <v>-375188186</v>
      </c>
      <c r="K14" s="2">
        <f t="shared" si="11"/>
        <v>-347306476</v>
      </c>
      <c r="L14" s="2">
        <f t="shared" si="11"/>
        <v>-288721691</v>
      </c>
      <c r="M14" s="2">
        <f t="shared" si="11"/>
        <v>-254120087</v>
      </c>
      <c r="N14" s="2">
        <f t="shared" si="11"/>
        <v>-323410935</v>
      </c>
      <c r="O14" s="2">
        <f t="shared" si="11"/>
        <v>-280567408</v>
      </c>
      <c r="P14" s="2">
        <f t="shared" si="11"/>
        <v>-736841170</v>
      </c>
      <c r="Q14" s="2">
        <f t="shared" si="11"/>
        <v>-841638218</v>
      </c>
      <c r="R14" s="2">
        <f t="shared" si="11"/>
        <v>-780144091</v>
      </c>
      <c r="S14" s="2">
        <f t="shared" si="11"/>
        <v>-1274042286</v>
      </c>
      <c r="T14" s="2">
        <f t="shared" si="11"/>
        <v>-1418078545</v>
      </c>
      <c r="U14" s="2">
        <f t="shared" si="11"/>
        <v>-1193957849</v>
      </c>
      <c r="V14" s="2">
        <f t="shared" si="11"/>
        <v>-999622202</v>
      </c>
      <c r="W14" s="2">
        <f t="shared" si="11"/>
        <v>-570435898</v>
      </c>
      <c r="X14" s="2">
        <f t="shared" si="11"/>
        <v>-467814538</v>
      </c>
      <c r="Y14" s="2">
        <f t="shared" si="11"/>
        <v>-1337046420</v>
      </c>
      <c r="Z14" s="2">
        <f t="shared" si="11"/>
        <v>-4481789381</v>
      </c>
    </row>
    <row r="15" spans="1:26" ht="15.5" x14ac:dyDescent="0.35">
      <c r="C15" t="s">
        <v>28</v>
      </c>
      <c r="D15" s="2">
        <f>IFERROR(INDEX(D51:D500,MATCH($C$15,$C$51:$C$500,0)),"")</f>
        <v>-11143397183</v>
      </c>
      <c r="E15" s="2">
        <f>IFERROR(INDEX(E51:E500,MATCH($C$15,$C$51:$C$500,0)),"")</f>
        <v>-4308188926</v>
      </c>
      <c r="H15" s="2">
        <f>IFERROR(SUM(D15:G15)*(4/MAX(1,COUNT(D15:G15))),"")</f>
        <v>-30903172218</v>
      </c>
      <c r="I15" s="2">
        <f t="shared" ref="I15:Z15" si="12">IFERROR(INDEX(I51:I500,MATCH($C$15,$C$51:$C$500,0)),"")</f>
        <v>-20696263280</v>
      </c>
      <c r="J15" s="2">
        <f t="shared" si="12"/>
        <v>-18522037989</v>
      </c>
      <c r="K15" s="2">
        <f t="shared" si="12"/>
        <v>-14897510556</v>
      </c>
      <c r="L15" s="2">
        <f t="shared" si="12"/>
        <v>-31064913439</v>
      </c>
      <c r="M15" s="2">
        <f t="shared" si="12"/>
        <v>-31914696805</v>
      </c>
      <c r="N15" s="2">
        <f t="shared" si="12"/>
        <v>-22396075884</v>
      </c>
      <c r="O15" s="2">
        <f t="shared" si="12"/>
        <v>-22697694263</v>
      </c>
      <c r="P15" s="2">
        <f t="shared" si="12"/>
        <v>-17075521722</v>
      </c>
      <c r="Q15" s="2">
        <f t="shared" si="12"/>
        <v>-23388107927</v>
      </c>
      <c r="R15" s="2">
        <f t="shared" si="12"/>
        <v>-26468958222</v>
      </c>
      <c r="S15" s="2">
        <f t="shared" si="12"/>
        <v>-11820161899</v>
      </c>
      <c r="T15" s="2">
        <f t="shared" si="12"/>
        <v>-20927345985</v>
      </c>
      <c r="U15" s="2">
        <f t="shared" si="12"/>
        <v>-13411886964</v>
      </c>
      <c r="V15" s="2">
        <f t="shared" si="12"/>
        <v>-14374030020</v>
      </c>
      <c r="W15" s="2">
        <f t="shared" si="12"/>
        <v>-16445976559</v>
      </c>
      <c r="X15" s="2">
        <f t="shared" si="12"/>
        <v>-15621778874</v>
      </c>
      <c r="Y15" s="2">
        <f t="shared" si="12"/>
        <v>-13585383794</v>
      </c>
      <c r="Z15" s="2">
        <f t="shared" si="12"/>
        <v>-2477292033</v>
      </c>
    </row>
    <row r="16" spans="1:26" ht="15.5" x14ac:dyDescent="0.35">
      <c r="C16" t="s">
        <v>29</v>
      </c>
      <c r="D16" s="2">
        <f>IFERROR(INDEX(D51:D500,MATCH($C$16,$C$51:$C$500,0)),"")</f>
        <v>51205116918</v>
      </c>
      <c r="E16" s="2">
        <f>IFERROR(INDEX(E51:E500,MATCH($C$16,$C$51:$C$500,0)),"")</f>
        <v>19782668125</v>
      </c>
      <c r="H16" s="2">
        <f>IFERROR(SUM(D16:G16)*(4/MAX(1,COUNT(D16:G16))),"")</f>
        <v>141975570086</v>
      </c>
      <c r="I16" s="2">
        <f t="shared" ref="I16:Z16" si="13">IFERROR(INDEX(I51:I500,MATCH($C$16,$C$51:$C$500,0)),"")</f>
        <v>107183167210</v>
      </c>
      <c r="J16" s="2">
        <f t="shared" si="13"/>
        <v>90996452739</v>
      </c>
      <c r="K16" s="2">
        <f t="shared" si="13"/>
        <v>71540980396</v>
      </c>
      <c r="L16" s="2">
        <f t="shared" si="13"/>
        <v>133379287740</v>
      </c>
      <c r="M16" s="2">
        <f t="shared" si="13"/>
        <v>135948996651</v>
      </c>
      <c r="N16" s="2">
        <f t="shared" si="13"/>
        <v>83166786329</v>
      </c>
      <c r="O16" s="2">
        <f t="shared" si="13"/>
        <v>83534447014</v>
      </c>
      <c r="P16" s="2">
        <f t="shared" si="13"/>
        <v>61747960127</v>
      </c>
      <c r="Q16" s="2">
        <f t="shared" si="13"/>
        <v>95764791063</v>
      </c>
      <c r="R16" s="2">
        <f t="shared" si="13"/>
        <v>95774588017</v>
      </c>
      <c r="S16" s="2">
        <f t="shared" si="13"/>
        <v>63236346206</v>
      </c>
      <c r="T16" s="2">
        <f t="shared" si="13"/>
        <v>75826220743</v>
      </c>
      <c r="U16" s="2">
        <f t="shared" si="13"/>
        <v>48442303122</v>
      </c>
      <c r="V16" s="2">
        <f t="shared" si="13"/>
        <v>58881731387</v>
      </c>
      <c r="W16" s="2">
        <f t="shared" si="13"/>
        <v>71768142639</v>
      </c>
      <c r="X16" s="2">
        <f t="shared" si="13"/>
        <v>68891685165</v>
      </c>
      <c r="Y16" s="2">
        <f t="shared" si="13"/>
        <v>51429526249</v>
      </c>
      <c r="Z16" s="2">
        <f t="shared" si="13"/>
        <v>12391229329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444540000000</v>
      </c>
      <c r="E20" s="2">
        <f ca="1">IFERROR(E21*E2,"")</f>
        <v>377580000000</v>
      </c>
      <c r="H20" s="2">
        <f t="shared" ref="H20:Z20" ca="1" si="14">IFERROR(H21*H2,"")</f>
        <v>377580000000</v>
      </c>
      <c r="I20" s="2">
        <f t="shared" ca="1" si="14"/>
        <v>463140000000</v>
      </c>
      <c r="J20" s="2">
        <f t="shared" ca="1" si="14"/>
        <v>523800000000</v>
      </c>
      <c r="K20" s="2">
        <f t="shared" ca="1" si="14"/>
        <v>424860000000</v>
      </c>
      <c r="L20" s="2">
        <f t="shared" ca="1" si="14"/>
        <v>452020000000</v>
      </c>
      <c r="M20" s="2">
        <f t="shared" ca="1" si="14"/>
        <v>426800000000</v>
      </c>
      <c r="N20" s="2">
        <f t="shared" ca="1" si="14"/>
        <v>343380000000</v>
      </c>
      <c r="O20" s="2">
        <f t="shared" ca="1" si="14"/>
        <v>329800000000</v>
      </c>
      <c r="P20" s="2">
        <f t="shared" ca="1" si="14"/>
        <v>372480000000</v>
      </c>
      <c r="Q20" s="2">
        <f t="shared" ca="1" si="14"/>
        <v>366660000000</v>
      </c>
      <c r="R20" s="2">
        <f t="shared" ca="1" si="14"/>
        <v>504400000000</v>
      </c>
      <c r="S20" s="2">
        <f t="shared" ca="1" si="14"/>
        <v>217280000000</v>
      </c>
      <c r="T20" s="2">
        <f t="shared" ca="1" si="14"/>
        <v>305550000000</v>
      </c>
      <c r="U20" s="2">
        <f t="shared" ca="1" si="14"/>
        <v>286150000000</v>
      </c>
      <c r="V20" s="2">
        <f t="shared" ca="1" si="14"/>
        <v>393750000000</v>
      </c>
      <c r="W20" s="2">
        <f t="shared" ca="1" si="14"/>
        <v>498750000000</v>
      </c>
      <c r="X20" s="2">
        <f t="shared" ca="1" si="14"/>
        <v>220500000000</v>
      </c>
      <c r="Y20" s="2">
        <f t="shared" ca="1" si="14"/>
        <v>145950000000</v>
      </c>
      <c r="Z20" s="2">
        <f t="shared" ca="1" si="14"/>
        <v>60900000000</v>
      </c>
    </row>
    <row r="21" spans="1:26" ht="15.5" x14ac:dyDescent="0.35">
      <c r="C21" t="s">
        <v>12</v>
      </c>
      <c r="D21" s="2">
        <f>IFERROR(INDEX(D51:D500,MATCH($C$7,$C$51:$C$500,0)),"")</f>
        <v>930000000</v>
      </c>
      <c r="E21" s="2">
        <f>IFERROR(INDEX(E51:E500,MATCH($C$7,$C$51:$C$500,0)),"")</f>
        <v>930000000</v>
      </c>
      <c r="H21" s="2">
        <f>IFERROR(INDEX(D21:G21,COUNT(D21:G21)),"")</f>
        <v>930000000</v>
      </c>
      <c r="I21" s="2">
        <f t="shared" ref="I21:Z21" si="15">IFERROR(INDEX(I51:I500,MATCH($C$7,$C$51:$C$500,0)),"")</f>
        <v>930000000</v>
      </c>
      <c r="J21" s="2">
        <f t="shared" si="15"/>
        <v>970000000</v>
      </c>
      <c r="K21" s="2">
        <f t="shared" si="15"/>
        <v>970000000</v>
      </c>
      <c r="L21" s="2">
        <f t="shared" si="15"/>
        <v>970000000</v>
      </c>
      <c r="M21" s="2">
        <f t="shared" si="15"/>
        <v>970000000</v>
      </c>
      <c r="N21" s="2">
        <f t="shared" si="15"/>
        <v>970000000</v>
      </c>
      <c r="O21" s="2">
        <f t="shared" si="15"/>
        <v>970000000</v>
      </c>
      <c r="P21" s="2">
        <f t="shared" si="15"/>
        <v>970000000</v>
      </c>
      <c r="Q21" s="2">
        <f t="shared" si="15"/>
        <v>970000000</v>
      </c>
      <c r="R21" s="2">
        <f t="shared" si="15"/>
        <v>970000000</v>
      </c>
      <c r="S21" s="2">
        <f t="shared" si="15"/>
        <v>970000000</v>
      </c>
      <c r="T21" s="2">
        <f t="shared" si="15"/>
        <v>970000000</v>
      </c>
      <c r="U21" s="2">
        <f t="shared" si="15"/>
        <v>970000000</v>
      </c>
      <c r="V21" s="2">
        <f t="shared" si="15"/>
        <v>1050000000</v>
      </c>
      <c r="W21" s="2">
        <f t="shared" si="15"/>
        <v>1050000000</v>
      </c>
      <c r="X21" s="2">
        <f t="shared" si="15"/>
        <v>1050000000</v>
      </c>
      <c r="Y21" s="2">
        <f t="shared" si="15"/>
        <v>1050000000</v>
      </c>
      <c r="Z21" s="2">
        <f t="shared" si="15"/>
        <v>1050000000</v>
      </c>
    </row>
    <row r="23" spans="1:26" ht="15.5" x14ac:dyDescent="0.35">
      <c r="B23" t="s">
        <v>54</v>
      </c>
      <c r="C23" t="s">
        <v>55</v>
      </c>
      <c r="D23" s="3">
        <f>IFERROR(D5/D6*100,"")</f>
        <v>3.0201631737699004</v>
      </c>
      <c r="E23" s="3">
        <f>IFERROR(E5/E6*100,"")</f>
        <v>1.1573003085893485</v>
      </c>
      <c r="H23" s="3">
        <f t="shared" ref="H23:Z23" si="16">IFERROR(H5/H6*100,"")</f>
        <v>8.5042185856401655</v>
      </c>
      <c r="I23" s="3">
        <f t="shared" si="16"/>
        <v>6.4919353694019843</v>
      </c>
      <c r="J23" s="3">
        <f t="shared" si="16"/>
        <v>5.6293570217730116</v>
      </c>
      <c r="K23" s="3">
        <f t="shared" si="16"/>
        <v>4.545074584059507</v>
      </c>
      <c r="L23" s="3">
        <f t="shared" si="16"/>
        <v>9.2297536116377898</v>
      </c>
      <c r="M23" s="3">
        <f t="shared" si="16"/>
        <v>10.642718746610852</v>
      </c>
      <c r="N23" s="3">
        <f t="shared" si="16"/>
        <v>7.8768536838808219</v>
      </c>
      <c r="O23" s="3">
        <f t="shared" si="16"/>
        <v>8.0949784541137575</v>
      </c>
      <c r="P23" s="3">
        <f t="shared" si="16"/>
        <v>7.1706841897464582</v>
      </c>
      <c r="Q23" s="3">
        <f t="shared" si="16"/>
        <v>11.720147269878478</v>
      </c>
      <c r="R23" s="3">
        <f t="shared" si="16"/>
        <v>13.130493891284129</v>
      </c>
      <c r="S23" s="3">
        <f t="shared" si="16"/>
        <v>10.055106531923187</v>
      </c>
      <c r="T23" s="3">
        <f t="shared" si="16"/>
        <v>12.371886008737686</v>
      </c>
      <c r="U23" s="3">
        <f t="shared" si="16"/>
        <v>8.7348747592667095</v>
      </c>
      <c r="V23" s="3">
        <f t="shared" si="16"/>
        <v>11.309977471505322</v>
      </c>
      <c r="W23" s="3">
        <f t="shared" si="16"/>
        <v>12.551693778581424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-0.14191315497700474</v>
      </c>
      <c r="E24" s="4">
        <f>IFERROR(_xlfn.RRI(5,J23,E23),"")</f>
        <v>-0.27121830608999609</v>
      </c>
      <c r="H24" s="4">
        <f t="shared" ref="H24:Z24" si="17">IFERROR(_xlfn.RRI(5,M23,H23),"")</f>
        <v>-4.3871275178323565E-2</v>
      </c>
      <c r="I24" s="4">
        <f t="shared" si="17"/>
        <v>-3.7935295566183358E-2</v>
      </c>
      <c r="J24" s="4">
        <f t="shared" si="17"/>
        <v>-7.0073510138259132E-2</v>
      </c>
      <c r="K24" s="4">
        <f t="shared" si="17"/>
        <v>-8.7157012353570762E-2</v>
      </c>
      <c r="L24" s="4">
        <f t="shared" si="17"/>
        <v>-4.6652114249468357E-2</v>
      </c>
      <c r="M24" s="4">
        <f t="shared" si="17"/>
        <v>-4.1141980951481805E-2</v>
      </c>
      <c r="N24" s="4">
        <f t="shared" si="17"/>
        <v>-4.7657380523793313E-2</v>
      </c>
      <c r="O24" s="4">
        <f t="shared" si="17"/>
        <v>-8.1337566181489351E-2</v>
      </c>
      <c r="P24" s="4">
        <f t="shared" si="17"/>
        <v>-3.8695926408254366E-2</v>
      </c>
      <c r="Q24" s="4">
        <f t="shared" si="17"/>
        <v>7.1502521563553412E-3</v>
      </c>
      <c r="R24" s="4">
        <f t="shared" si="17"/>
        <v>9.0571064400248869E-3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64.09</v>
      </c>
      <c r="J25" s="3">
        <f t="shared" si="18"/>
        <v>51.45</v>
      </c>
      <c r="K25" s="3">
        <f t="shared" si="18"/>
        <v>39.5</v>
      </c>
      <c r="L25" s="3">
        <f t="shared" si="18"/>
        <v>73.52</v>
      </c>
      <c r="M25" s="3">
        <f t="shared" si="18"/>
        <v>75.36</v>
      </c>
      <c r="N25" s="3">
        <f t="shared" si="18"/>
        <v>45.38</v>
      </c>
      <c r="O25" s="3">
        <f t="shared" si="18"/>
        <v>44.86</v>
      </c>
      <c r="P25" s="3">
        <f t="shared" si="18"/>
        <v>34.770000000000003</v>
      </c>
      <c r="Q25" s="3">
        <f t="shared" si="18"/>
        <v>53.5</v>
      </c>
      <c r="R25" s="3">
        <f t="shared" si="18"/>
        <v>48.12</v>
      </c>
      <c r="S25" s="3">
        <f t="shared" si="18"/>
        <v>31.07</v>
      </c>
      <c r="T25" s="3">
        <f t="shared" si="18"/>
        <v>56.47</v>
      </c>
      <c r="U25" s="3">
        <f t="shared" si="18"/>
        <v>20.28</v>
      </c>
      <c r="V25" s="3">
        <f t="shared" si="18"/>
        <v>26.07</v>
      </c>
      <c r="W25" s="3">
        <f t="shared" si="18"/>
        <v>34.74</v>
      </c>
      <c r="X25" s="3">
        <f t="shared" si="18"/>
        <v>50.73</v>
      </c>
      <c r="Y25" s="3">
        <f t="shared" si="18"/>
        <v>36.04</v>
      </c>
      <c r="Z25" s="3">
        <f t="shared" si="18"/>
        <v>9.44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7.1482681808397563E-2</v>
      </c>
      <c r="J26" s="4">
        <f t="shared" si="19"/>
        <v>2.7791974004456987E-2</v>
      </c>
      <c r="K26" s="4">
        <f t="shared" si="19"/>
        <v>2.5837287691589328E-2</v>
      </c>
      <c r="L26" s="4">
        <f t="shared" si="19"/>
        <v>6.5639581408255321E-2</v>
      </c>
      <c r="M26" s="4">
        <f t="shared" si="19"/>
        <v>9.3863306493321197E-2</v>
      </c>
      <c r="N26" s="4">
        <f t="shared" si="19"/>
        <v>7.8709858057927962E-2</v>
      </c>
      <c r="O26" s="4">
        <f t="shared" si="19"/>
        <v>-4.4989170636958842E-2</v>
      </c>
      <c r="P26" s="4">
        <f t="shared" si="19"/>
        <v>0.11385163839726675</v>
      </c>
      <c r="Q26" s="4">
        <f t="shared" si="19"/>
        <v>0.1546292366278772</v>
      </c>
      <c r="R26" s="4">
        <f t="shared" si="19"/>
        <v>6.7331092098231293E-2</v>
      </c>
      <c r="S26" s="4">
        <f t="shared" si="19"/>
        <v>-9.3400911277000009E-2</v>
      </c>
      <c r="T26" s="4">
        <f t="shared" si="19"/>
        <v>9.3972994056243708E-2</v>
      </c>
      <c r="U26" s="4">
        <f t="shared" si="19"/>
        <v>0.16525021375627791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310.54146480000003</v>
      </c>
      <c r="E27" s="3">
        <f>IFERROR(E4/E21,"")</f>
        <v>225.45508650752689</v>
      </c>
      <c r="H27" s="3">
        <f t="shared" ref="H27:Z27" si="20">IFERROR(H4/H21,"")</f>
        <v>1071.9931026150537</v>
      </c>
      <c r="I27" s="3">
        <f t="shared" si="20"/>
        <v>986.36261601075273</v>
      </c>
      <c r="J27" s="3">
        <f t="shared" si="20"/>
        <v>896.01519857113396</v>
      </c>
      <c r="K27" s="3">
        <f t="shared" si="20"/>
        <v>884.30420032783502</v>
      </c>
      <c r="L27" s="3">
        <f t="shared" si="20"/>
        <v>1117.1883821237113</v>
      </c>
      <c r="M27" s="3">
        <f t="shared" si="20"/>
        <v>1000.115264414433</v>
      </c>
      <c r="N27" s="3">
        <f t="shared" si="20"/>
        <v>762.27040827835049</v>
      </c>
      <c r="O27" s="3">
        <f t="shared" si="20"/>
        <v>800.55818702474232</v>
      </c>
      <c r="P27" s="3">
        <f t="shared" si="20"/>
        <v>801.35722350618562</v>
      </c>
      <c r="Q27" s="3">
        <f t="shared" si="20"/>
        <v>785.49170331649486</v>
      </c>
      <c r="R27" s="3">
        <f t="shared" si="20"/>
        <v>817.31426264742265</v>
      </c>
      <c r="S27" s="3">
        <f t="shared" si="20"/>
        <v>698.28025365257736</v>
      </c>
      <c r="T27" s="3">
        <f t="shared" si="20"/>
        <v>760.68373959690723</v>
      </c>
      <c r="U27" s="3">
        <f t="shared" si="20"/>
        <v>663.30239924020623</v>
      </c>
      <c r="V27" s="3">
        <f t="shared" si="20"/>
        <v>529.94843516857145</v>
      </c>
      <c r="W27" s="3">
        <f t="shared" si="20"/>
        <v>488.35636006952382</v>
      </c>
      <c r="X27" s="3">
        <f t="shared" si="20"/>
        <v>510.63420572571431</v>
      </c>
      <c r="Y27" s="3">
        <f t="shared" si="20"/>
        <v>477.26352660571428</v>
      </c>
      <c r="Z27" s="3">
        <f t="shared" si="20"/>
        <v>447.14395884285716</v>
      </c>
    </row>
    <row r="28" spans="1:26" ht="15.5" x14ac:dyDescent="0.35">
      <c r="C28" t="s">
        <v>61</v>
      </c>
      <c r="D28" s="4">
        <f>IFERROR(_xlfn.RRI(5,I27,D27),"")</f>
        <v>-0.20637270003433339</v>
      </c>
      <c r="E28" s="4">
        <f>IFERROR(_xlfn.RRI(5,J27,E27),"")</f>
        <v>-0.24116224188984037</v>
      </c>
      <c r="H28" s="4">
        <f t="shared" ref="H28:Z28" si="21">IFERROR(_xlfn.RRI(5,M27,H27),"")</f>
        <v>1.3977660788392576E-2</v>
      </c>
      <c r="I28" s="4">
        <f t="shared" si="21"/>
        <v>5.2896079652964278E-2</v>
      </c>
      <c r="J28" s="4">
        <f t="shared" si="21"/>
        <v>2.2785340353935091E-2</v>
      </c>
      <c r="K28" s="4">
        <f t="shared" si="21"/>
        <v>1.9894163234781326E-2</v>
      </c>
      <c r="L28" s="4">
        <f t="shared" si="21"/>
        <v>7.2993180318803086E-2</v>
      </c>
      <c r="M28" s="4">
        <f t="shared" si="21"/>
        <v>4.1195291862527572E-2</v>
      </c>
      <c r="N28" s="4">
        <f t="shared" si="21"/>
        <v>1.7690826789651171E-2</v>
      </c>
      <c r="O28" s="4">
        <f t="shared" si="21"/>
        <v>1.0270691559980172E-2</v>
      </c>
      <c r="P28" s="4">
        <f t="shared" si="21"/>
        <v>3.8539256924351672E-2</v>
      </c>
      <c r="Q28" s="4">
        <f t="shared" si="21"/>
        <v>8.1886240939579302E-2</v>
      </c>
      <c r="R28" s="4">
        <f t="shared" si="21"/>
        <v>0.10848659599577015</v>
      </c>
      <c r="S28" s="4">
        <f t="shared" si="21"/>
        <v>6.4593895415123725E-2</v>
      </c>
      <c r="T28" s="4">
        <f t="shared" si="21"/>
        <v>9.7713934868864483E-2</v>
      </c>
      <c r="U28" s="4">
        <f t="shared" si="21"/>
        <v>8.2063730202817542E-2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0.2456754130223518</v>
      </c>
      <c r="J29" s="4">
        <f t="shared" si="22"/>
        <v>0.30253164556962031</v>
      </c>
      <c r="K29" s="4">
        <f t="shared" si="22"/>
        <v>-0.46273122959738844</v>
      </c>
      <c r="L29" s="4">
        <f t="shared" si="22"/>
        <v>-2.4416135881104081E-2</v>
      </c>
      <c r="M29" s="4">
        <f t="shared" si="22"/>
        <v>0.66064345526663715</v>
      </c>
      <c r="N29" s="4">
        <f t="shared" si="22"/>
        <v>1.1591618368256869E-2</v>
      </c>
      <c r="O29" s="4">
        <f t="shared" si="22"/>
        <v>0.29019269485188365</v>
      </c>
      <c r="P29" s="4">
        <f t="shared" si="22"/>
        <v>-0.35009345794392516</v>
      </c>
      <c r="Q29" s="4">
        <f t="shared" si="22"/>
        <v>0.11180382377389865</v>
      </c>
      <c r="R29" s="4">
        <f t="shared" si="22"/>
        <v>0.54876086256839385</v>
      </c>
      <c r="S29" s="4">
        <f t="shared" si="22"/>
        <v>-0.4497963520453338</v>
      </c>
      <c r="T29" s="4">
        <f t="shared" si="22"/>
        <v>1.7845167652859959</v>
      </c>
      <c r="U29" s="4">
        <f t="shared" si="22"/>
        <v>-0.22209436133486762</v>
      </c>
      <c r="V29" s="4">
        <f t="shared" si="22"/>
        <v>-0.24956822107081178</v>
      </c>
      <c r="W29" s="4">
        <f t="shared" si="22"/>
        <v>-0.31519810762862205</v>
      </c>
      <c r="X29" s="4">
        <f t="shared" si="22"/>
        <v>0.40760266370699216</v>
      </c>
      <c r="Y29" s="4">
        <f t="shared" si="22"/>
        <v>2.8177966101694918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8.6814408022300227E-2</v>
      </c>
      <c r="I30" s="4">
        <f t="shared" si="23"/>
        <v>0.10083246085969841</v>
      </c>
      <c r="J30" s="4">
        <f t="shared" si="23"/>
        <v>1.3243178353056977E-2</v>
      </c>
      <c r="K30" s="4">
        <f t="shared" si="23"/>
        <v>-0.20845560652284692</v>
      </c>
      <c r="L30" s="4">
        <f t="shared" si="23"/>
        <v>0.11705962490016047</v>
      </c>
      <c r="M30" s="4">
        <f t="shared" si="23"/>
        <v>0.31202163110762021</v>
      </c>
      <c r="N30" s="4">
        <f t="shared" si="23"/>
        <v>-4.7826353370624519E-2</v>
      </c>
      <c r="O30" s="4">
        <f t="shared" si="23"/>
        <v>-9.971039855949178E-4</v>
      </c>
      <c r="P30" s="4">
        <f t="shared" si="23"/>
        <v>2.0198202123209604E-2</v>
      </c>
      <c r="Q30" s="4">
        <f t="shared" si="23"/>
        <v>-3.8935524296185652E-2</v>
      </c>
      <c r="R30" s="4">
        <f t="shared" si="23"/>
        <v>0.1704673852256311</v>
      </c>
      <c r="S30" s="4">
        <f t="shared" si="23"/>
        <v>-8.2036045594188742E-2</v>
      </c>
      <c r="T30" s="4">
        <f t="shared" si="23"/>
        <v>0.14681288725662461</v>
      </c>
      <c r="U30" s="4">
        <f t="shared" si="23"/>
        <v>0.25163573514320536</v>
      </c>
      <c r="V30" s="4">
        <f t="shared" si="23"/>
        <v>8.5167468880975497E-2</v>
      </c>
      <c r="W30" s="4">
        <f t="shared" si="23"/>
        <v>-4.362779736725466E-2</v>
      </c>
      <c r="X30" s="4">
        <f t="shared" si="23"/>
        <v>6.9920866061840989E-2</v>
      </c>
      <c r="Y30" s="4">
        <f t="shared" si="23"/>
        <v>6.7359889733950851E-2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771.33</v>
      </c>
      <c r="E32" s="3">
        <f>IFERROR(INDEX(E51:E500,MATCH($A$32,$C$51:$C$500,0)),"")</f>
        <v>746.02</v>
      </c>
      <c r="H32" s="3">
        <f>IFERROR(INDEX(D32:G32,COUNT(D32:G32)),"")</f>
        <v>746.02</v>
      </c>
      <c r="I32" s="3">
        <f t="shared" ref="I32:Z32" si="24">IFERROR(INDEX(I51:I500,MATCH($C$32,$C$51:$C$500,0)),"")</f>
        <v>734.69</v>
      </c>
      <c r="J32" s="3">
        <f t="shared" si="24"/>
        <v>654.62</v>
      </c>
      <c r="K32" s="3">
        <f t="shared" si="24"/>
        <v>614.05999999999995</v>
      </c>
      <c r="L32" s="3">
        <f t="shared" si="24"/>
        <v>578.4</v>
      </c>
      <c r="M32" s="3">
        <f t="shared" si="24"/>
        <v>508.69</v>
      </c>
      <c r="N32" s="3">
        <f t="shared" si="24"/>
        <v>437.59</v>
      </c>
      <c r="O32" s="3">
        <f t="shared" si="24"/>
        <v>395.73</v>
      </c>
      <c r="P32" s="3">
        <f t="shared" si="24"/>
        <v>356.02</v>
      </c>
      <c r="Q32" s="3">
        <f t="shared" si="24"/>
        <v>324.39999999999998</v>
      </c>
      <c r="R32" s="3">
        <f t="shared" si="24"/>
        <v>245.67</v>
      </c>
      <c r="S32" s="3">
        <f t="shared" si="24"/>
        <v>200.17</v>
      </c>
      <c r="T32" s="3">
        <f t="shared" si="24"/>
        <v>171.47</v>
      </c>
      <c r="U32" s="3">
        <f t="shared" si="24"/>
        <v>147.94999999999999</v>
      </c>
      <c r="V32" s="3">
        <f t="shared" si="24"/>
        <v>155.24</v>
      </c>
      <c r="W32" s="3">
        <f t="shared" si="24"/>
        <v>217.13</v>
      </c>
      <c r="X32" s="3">
        <f t="shared" si="24"/>
        <v>228.69</v>
      </c>
      <c r="Y32" s="3">
        <f t="shared" si="24"/>
        <v>197.41</v>
      </c>
      <c r="Z32" s="3">
        <f t="shared" si="24"/>
        <v>182.39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Z33" si="25">IFERROR(INDEX(I51:I500,MATCH($C$33,$C$51:$C$500,0)),"")</f>
        <v>0.68</v>
      </c>
      <c r="J33" s="3">
        <f t="shared" si="25"/>
        <v>0.82</v>
      </c>
      <c r="K33" s="3">
        <f t="shared" si="25"/>
        <v>0.71</v>
      </c>
      <c r="L33" s="3">
        <f t="shared" si="25"/>
        <v>0.81</v>
      </c>
      <c r="M33" s="3">
        <f t="shared" si="25"/>
        <v>0.86</v>
      </c>
      <c r="N33" s="3">
        <f t="shared" si="25"/>
        <v>0.81</v>
      </c>
      <c r="O33" s="3">
        <f t="shared" si="25"/>
        <v>0.86</v>
      </c>
      <c r="P33" s="3">
        <f t="shared" si="25"/>
        <v>1.08</v>
      </c>
      <c r="Q33" s="3">
        <f t="shared" si="25"/>
        <v>1.17</v>
      </c>
      <c r="R33" s="3">
        <f t="shared" si="25"/>
        <v>2.12</v>
      </c>
      <c r="S33" s="3">
        <f t="shared" si="25"/>
        <v>1.1200000000000001</v>
      </c>
      <c r="T33" s="3">
        <f t="shared" si="25"/>
        <v>1.84</v>
      </c>
      <c r="U33" s="3">
        <f t="shared" si="25"/>
        <v>1.99</v>
      </c>
      <c r="V33" s="3">
        <f t="shared" si="25"/>
        <v>2.42</v>
      </c>
      <c r="W33" s="3">
        <f t="shared" si="25"/>
        <v>2.19</v>
      </c>
      <c r="X33" s="3">
        <f t="shared" si="25"/>
        <v>0.92</v>
      </c>
      <c r="Y33" s="3">
        <f t="shared" si="25"/>
        <v>0.7</v>
      </c>
      <c r="Z33" s="3">
        <f t="shared" si="25"/>
        <v>0.32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13.4</v>
      </c>
      <c r="E34" s="3">
        <f>IFERROR(INDEX(E51:E500,MATCH($A$34,$C$51:$C$500,0)),"")</f>
        <v>41.48</v>
      </c>
      <c r="H34" s="3">
        <f>IFERROR(INDEX(D34:G34,COUNT(D34:G34)),"")</f>
        <v>41.48</v>
      </c>
      <c r="I34" s="3">
        <f t="shared" ref="I34:Z34" si="26">IFERROR(INDEX(I51:I500,MATCH($C$34,$C$51:$C$500,0)),"")</f>
        <v>7.77</v>
      </c>
      <c r="J34" s="3">
        <f t="shared" si="26"/>
        <v>10.5</v>
      </c>
      <c r="K34" s="3">
        <f t="shared" si="26"/>
        <v>11.09</v>
      </c>
      <c r="L34" s="3">
        <f t="shared" si="26"/>
        <v>6.34</v>
      </c>
      <c r="M34" s="3">
        <f t="shared" si="26"/>
        <v>5.84</v>
      </c>
      <c r="N34" s="3">
        <f t="shared" si="26"/>
        <v>7.8</v>
      </c>
      <c r="O34" s="3">
        <f t="shared" si="26"/>
        <v>7.58</v>
      </c>
      <c r="P34" s="3">
        <f t="shared" si="26"/>
        <v>11.04</v>
      </c>
      <c r="Q34" s="3">
        <f t="shared" si="26"/>
        <v>7.07</v>
      </c>
      <c r="R34" s="3">
        <f t="shared" si="26"/>
        <v>10.81</v>
      </c>
      <c r="S34" s="3">
        <f t="shared" si="26"/>
        <v>7.21</v>
      </c>
      <c r="T34" s="3">
        <f t="shared" si="26"/>
        <v>5.58</v>
      </c>
      <c r="U34" s="3">
        <f t="shared" si="26"/>
        <v>14.55</v>
      </c>
      <c r="V34" s="3">
        <f t="shared" si="26"/>
        <v>14.38</v>
      </c>
      <c r="W34" s="3">
        <f t="shared" si="26"/>
        <v>13.67</v>
      </c>
      <c r="X34" s="3">
        <f t="shared" si="26"/>
        <v>4.1399999999999997</v>
      </c>
      <c r="Y34" s="3">
        <f t="shared" si="26"/>
        <v>3.86</v>
      </c>
      <c r="Z34" s="3">
        <f t="shared" si="26"/>
        <v>6.14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1.3</v>
      </c>
      <c r="E35" s="3">
        <f>IFERROR(INDEX(E51:E500,MATCH($A$35,$C$51:$C$500,0)),"")</f>
        <v>2.08</v>
      </c>
      <c r="H35" s="3">
        <f>IFERROR(INDEX(D35:G35,COUNT(D35:G35)),"")</f>
        <v>2.08</v>
      </c>
      <c r="I35" s="3">
        <f t="shared" ref="I35:Z35" si="27">IFERROR(INDEX(I51:I500,MATCH($C$35,$C$51:$C$500,0)),"")</f>
        <v>0.5</v>
      </c>
      <c r="J35" s="3">
        <f t="shared" si="27"/>
        <v>0.6</v>
      </c>
      <c r="K35" s="3">
        <f t="shared" si="27"/>
        <v>0.5</v>
      </c>
      <c r="L35" s="3">
        <f t="shared" si="27"/>
        <v>0.42</v>
      </c>
      <c r="M35" s="3">
        <f t="shared" si="27"/>
        <v>0.44</v>
      </c>
      <c r="N35" s="3">
        <f t="shared" si="27"/>
        <v>0.47</v>
      </c>
      <c r="O35" s="3">
        <f t="shared" si="27"/>
        <v>0.43</v>
      </c>
      <c r="P35" s="3">
        <f t="shared" si="27"/>
        <v>0.48</v>
      </c>
      <c r="Q35" s="3">
        <f t="shared" si="27"/>
        <v>0.48</v>
      </c>
      <c r="R35" s="3">
        <f t="shared" si="27"/>
        <v>0.64</v>
      </c>
      <c r="S35" s="3">
        <f t="shared" si="27"/>
        <v>0.32</v>
      </c>
      <c r="T35" s="3">
        <f t="shared" si="27"/>
        <v>0.42</v>
      </c>
      <c r="U35" s="3">
        <f t="shared" si="27"/>
        <v>0.45</v>
      </c>
      <c r="V35" s="3">
        <f t="shared" si="27"/>
        <v>0.71</v>
      </c>
      <c r="W35" s="3">
        <f t="shared" si="27"/>
        <v>0.97</v>
      </c>
      <c r="X35" s="3">
        <f t="shared" si="27"/>
        <v>0.41</v>
      </c>
      <c r="Y35" s="3">
        <f t="shared" si="27"/>
        <v>0.28999999999999998</v>
      </c>
      <c r="Z35" s="3">
        <f t="shared" si="27"/>
        <v>0.13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288803562264</v>
      </c>
      <c r="E51" s="5">
        <v>209673230452</v>
      </c>
      <c r="F51" s="5">
        <v>209936060773</v>
      </c>
      <c r="G51" s="5">
        <v>251069584913</v>
      </c>
      <c r="I51" s="5">
        <v>917317232890</v>
      </c>
      <c r="J51" s="5">
        <v>869134742614</v>
      </c>
      <c r="K51" s="5">
        <v>857775074318</v>
      </c>
      <c r="L51" s="5">
        <v>1083672730660</v>
      </c>
      <c r="M51" s="5">
        <v>970111806482</v>
      </c>
      <c r="N51" s="5">
        <v>739402296030</v>
      </c>
      <c r="O51" s="5">
        <v>776541441414</v>
      </c>
      <c r="P51" s="5">
        <v>777316506801</v>
      </c>
      <c r="Q51" s="5">
        <v>761926952217</v>
      </c>
      <c r="R51" s="5">
        <v>792794834768</v>
      </c>
      <c r="S51" s="5">
        <v>677331846043</v>
      </c>
      <c r="T51" s="5">
        <v>737863227409</v>
      </c>
      <c r="U51" s="5">
        <v>643403327263</v>
      </c>
      <c r="V51" s="5">
        <v>556445856927</v>
      </c>
      <c r="W51" s="5">
        <v>512774178073</v>
      </c>
      <c r="X51" s="5">
        <v>536165916012</v>
      </c>
      <c r="Y51" s="5">
        <v>501126702936</v>
      </c>
      <c r="Z51" s="5">
        <v>469501156785</v>
      </c>
    </row>
    <row r="52" spans="2:26" ht="15.5" x14ac:dyDescent="0.35">
      <c r="C52" t="s">
        <v>85</v>
      </c>
      <c r="D52" s="5">
        <v>-227748003757</v>
      </c>
      <c r="E52" s="5">
        <v>-180426654957</v>
      </c>
      <c r="F52" s="5">
        <v>-180421315700</v>
      </c>
      <c r="G52" s="5">
        <v>-213606548354</v>
      </c>
      <c r="I52" s="5">
        <v>-780142946095</v>
      </c>
      <c r="J52" s="5">
        <v>-745148064618</v>
      </c>
      <c r="K52" s="5">
        <v>-742416467231</v>
      </c>
      <c r="L52" s="5">
        <v>-906529152332</v>
      </c>
      <c r="M52" s="5">
        <v>-791413142457</v>
      </c>
      <c r="N52" s="5">
        <v>-610537250674</v>
      </c>
      <c r="O52" s="5">
        <v>-652946761824</v>
      </c>
      <c r="P52" s="5">
        <v>-676188716685</v>
      </c>
      <c r="Q52" s="5">
        <v>-632967231181</v>
      </c>
      <c r="R52" s="5">
        <v>-651717629066</v>
      </c>
      <c r="S52" s="5">
        <v>-576095243965</v>
      </c>
      <c r="T52" s="5">
        <v>-627503837639</v>
      </c>
      <c r="U52" s="5">
        <v>-552651666850</v>
      </c>
      <c r="V52" s="5">
        <v>-471261040385</v>
      </c>
      <c r="W52" s="5">
        <v>-419125192966</v>
      </c>
      <c r="X52" s="5">
        <v>-446483415289</v>
      </c>
      <c r="Y52" s="5">
        <v>-433521805600</v>
      </c>
      <c r="Z52" s="5">
        <v>-427207040324</v>
      </c>
    </row>
    <row r="53" spans="2:26" ht="15.5" x14ac:dyDescent="0.35">
      <c r="C53" t="s">
        <v>86</v>
      </c>
      <c r="D53" s="5">
        <v>61055558507</v>
      </c>
      <c r="E53" s="5">
        <v>29246575495</v>
      </c>
      <c r="F53" s="5">
        <v>29514745073</v>
      </c>
      <c r="G53" s="5">
        <v>37463036559</v>
      </c>
      <c r="I53" s="5">
        <v>137174286795</v>
      </c>
      <c r="J53" s="5">
        <v>123986677996</v>
      </c>
      <c r="K53" s="5">
        <v>115358607087</v>
      </c>
      <c r="L53" s="5">
        <v>177143578328</v>
      </c>
      <c r="M53" s="5">
        <v>178698664025</v>
      </c>
      <c r="N53" s="5">
        <v>128865045356</v>
      </c>
      <c r="O53" s="5">
        <v>123594679590</v>
      </c>
      <c r="P53" s="5">
        <v>101127790116</v>
      </c>
      <c r="Q53" s="5">
        <v>128959721036</v>
      </c>
      <c r="R53" s="5">
        <v>141077205702</v>
      </c>
      <c r="S53" s="5">
        <v>101236602078</v>
      </c>
      <c r="T53" s="5">
        <v>110359389770</v>
      </c>
      <c r="U53" s="5">
        <v>90751660413</v>
      </c>
      <c r="V53" s="5">
        <v>85184816542</v>
      </c>
      <c r="W53" s="5">
        <v>93648985107</v>
      </c>
      <c r="X53" s="5">
        <v>89682500723</v>
      </c>
      <c r="Y53" s="5">
        <v>67604897336</v>
      </c>
      <c r="Z53" s="5">
        <v>42294116461</v>
      </c>
    </row>
    <row r="54" spans="2:26" ht="15.5" x14ac:dyDescent="0.35">
      <c r="C54" t="s">
        <v>87</v>
      </c>
      <c r="D54" s="5">
        <v>-13073606168</v>
      </c>
      <c r="E54" s="5">
        <v>-12835192504</v>
      </c>
      <c r="F54" s="5">
        <v>-13353262776</v>
      </c>
      <c r="G54" s="5">
        <v>-11502145876</v>
      </c>
      <c r="I54" s="5">
        <v>-48392996694</v>
      </c>
      <c r="J54" s="5">
        <v>-51322124511</v>
      </c>
      <c r="K54" s="5">
        <v>-54731131968</v>
      </c>
      <c r="L54" s="5">
        <v>-48505028920</v>
      </c>
      <c r="M54" s="5">
        <v>-47652728893</v>
      </c>
      <c r="N54" s="5">
        <v>-52324425386</v>
      </c>
      <c r="O54" s="5">
        <v>-45958611291</v>
      </c>
      <c r="P54" s="5">
        <v>-43825624807</v>
      </c>
      <c r="Q54" s="5">
        <v>-37239309626</v>
      </c>
      <c r="R54" s="5">
        <v>-47738861364</v>
      </c>
      <c r="S54" s="5">
        <v>-36726213586</v>
      </c>
      <c r="T54" s="5">
        <v>-33115090482</v>
      </c>
      <c r="U54" s="5">
        <v>-41115399442</v>
      </c>
      <c r="V54" s="5">
        <v>-25303462953</v>
      </c>
      <c r="W54" s="5">
        <v>-21310406570</v>
      </c>
      <c r="X54" s="5">
        <v>-34445572764</v>
      </c>
      <c r="Y54" s="5">
        <v>-26987742730</v>
      </c>
      <c r="Z54" s="5">
        <v>-27582512454</v>
      </c>
    </row>
    <row r="55" spans="2:26" ht="15.5" x14ac:dyDescent="0.35">
      <c r="C55" t="s">
        <v>340</v>
      </c>
      <c r="O55" s="5">
        <v>-53355998377</v>
      </c>
      <c r="P55" s="5">
        <v>-49302815633</v>
      </c>
      <c r="Q55" s="5">
        <v>-44482583309</v>
      </c>
      <c r="R55" s="5">
        <v>-47358900800</v>
      </c>
      <c r="S55" s="5">
        <v>-34241323073</v>
      </c>
      <c r="T55" s="5">
        <v>-31106473748</v>
      </c>
      <c r="U55" s="5">
        <v>-29928853107</v>
      </c>
      <c r="V55" s="5">
        <v>-28602195149</v>
      </c>
      <c r="W55" s="5">
        <v>-26637620383</v>
      </c>
    </row>
    <row r="56" spans="2:26" ht="15.5" x14ac:dyDescent="0.35">
      <c r="C56" t="s">
        <v>88</v>
      </c>
      <c r="D56" s="5">
        <v>-4600713239</v>
      </c>
      <c r="E56" s="5">
        <v>-4234305906</v>
      </c>
      <c r="F56" s="5">
        <v>-4648249138</v>
      </c>
      <c r="G56" s="5">
        <v>-4622837043</v>
      </c>
      <c r="I56" s="5">
        <v>-17909701726</v>
      </c>
      <c r="J56" s="5">
        <v>-16728272464</v>
      </c>
      <c r="K56" s="5">
        <v>-15941706123</v>
      </c>
      <c r="L56" s="5">
        <v>-17877242346</v>
      </c>
      <c r="M56" s="5">
        <v>-17622366112</v>
      </c>
      <c r="N56" s="5">
        <v>-16696318088</v>
      </c>
      <c r="X56" s="5">
        <v>-12707332486</v>
      </c>
      <c r="Y56" s="5">
        <v>-10560087525</v>
      </c>
      <c r="Z56" s="5">
        <v>-11147985829</v>
      </c>
    </row>
    <row r="57" spans="2:26" ht="15.5" x14ac:dyDescent="0.35">
      <c r="C57" t="s">
        <v>716</v>
      </c>
      <c r="D57" s="5">
        <v>-9742687012</v>
      </c>
      <c r="E57" s="5">
        <v>-9293916402</v>
      </c>
      <c r="F57" s="5">
        <v>-9714545065</v>
      </c>
      <c r="G57" s="5">
        <v>-8575882638</v>
      </c>
      <c r="I57" s="5">
        <v>-34332608385</v>
      </c>
      <c r="J57" s="5">
        <v>-31867787048</v>
      </c>
      <c r="K57" s="5">
        <v>-34513799316</v>
      </c>
      <c r="L57" s="5">
        <v>-36772248145</v>
      </c>
      <c r="M57" s="5">
        <v>-37386413860</v>
      </c>
      <c r="N57" s="5">
        <v>-35104646560</v>
      </c>
      <c r="X57" s="5">
        <v>-21568943427</v>
      </c>
      <c r="Y57" s="5">
        <v>-16153650655</v>
      </c>
      <c r="Z57" s="5">
        <v>-16338676763</v>
      </c>
    </row>
    <row r="58" spans="2:26" ht="15.5" x14ac:dyDescent="0.35">
      <c r="C58" t="s">
        <v>341</v>
      </c>
      <c r="D58" s="5">
        <v>-1136972049</v>
      </c>
      <c r="E58" s="5">
        <v>-984874932</v>
      </c>
      <c r="F58" s="5">
        <v>-1360727930</v>
      </c>
      <c r="G58" s="5">
        <v>-1233393309</v>
      </c>
      <c r="I58" s="5">
        <v>-5065385670</v>
      </c>
      <c r="J58" s="5">
        <v>-4692672857</v>
      </c>
      <c r="K58" s="5">
        <v>-4633322161</v>
      </c>
      <c r="L58" s="5">
        <v>-4372351850</v>
      </c>
      <c r="M58" s="5">
        <v>-1889642325</v>
      </c>
      <c r="N58" s="5">
        <v>-1722272231</v>
      </c>
      <c r="X58" s="5">
        <v>-169296851</v>
      </c>
      <c r="Y58" s="5">
        <v>-274004550</v>
      </c>
      <c r="Z58" s="5">
        <v>-95849862</v>
      </c>
    </row>
    <row r="59" spans="2:26" ht="15.5" x14ac:dyDescent="0.35">
      <c r="C59" t="s">
        <v>92</v>
      </c>
      <c r="D59" s="5">
        <v>11959993128</v>
      </c>
      <c r="E59" s="5">
        <v>4965870413</v>
      </c>
      <c r="F59" s="5">
        <v>5234308575</v>
      </c>
      <c r="G59" s="5">
        <v>7257090904</v>
      </c>
      <c r="I59" s="5">
        <v>26474313832</v>
      </c>
      <c r="J59" s="5">
        <v>22585997967</v>
      </c>
      <c r="K59" s="5">
        <v>17994214524</v>
      </c>
      <c r="L59" s="5">
        <v>31335827413</v>
      </c>
      <c r="M59" s="5">
        <v>30933359573</v>
      </c>
      <c r="N59" s="5">
        <v>17731167738</v>
      </c>
      <c r="O59" s="5">
        <v>17185382980</v>
      </c>
      <c r="P59" s="5">
        <v>11197452597</v>
      </c>
      <c r="Q59" s="5">
        <v>20289721759</v>
      </c>
      <c r="R59" s="5">
        <v>24733678491</v>
      </c>
      <c r="S59" s="5">
        <v>21572723920</v>
      </c>
      <c r="T59" s="5">
        <v>22304989247</v>
      </c>
      <c r="U59" s="5">
        <v>15312067502</v>
      </c>
      <c r="V59" s="5">
        <v>17134292704</v>
      </c>
      <c r="W59" s="5">
        <v>18848656290</v>
      </c>
    </row>
    <row r="60" spans="2:26" ht="15.5" x14ac:dyDescent="0.35">
      <c r="C60" t="s">
        <v>93</v>
      </c>
      <c r="D60" s="5">
        <v>47981952339</v>
      </c>
      <c r="E60" s="5">
        <v>16411382991</v>
      </c>
      <c r="F60" s="5">
        <v>16161482297</v>
      </c>
      <c r="G60" s="5">
        <v>25960890683</v>
      </c>
      <c r="I60" s="5">
        <v>88781290101</v>
      </c>
      <c r="J60" s="5">
        <v>72664553485</v>
      </c>
      <c r="K60" s="5">
        <v>60627475119</v>
      </c>
      <c r="L60" s="5">
        <v>128638549408</v>
      </c>
      <c r="M60" s="5">
        <v>131045935132</v>
      </c>
      <c r="N60" s="5">
        <v>76540619970</v>
      </c>
      <c r="O60" s="5">
        <v>77636068299</v>
      </c>
      <c r="P60" s="5">
        <v>57302165309</v>
      </c>
      <c r="Q60" s="5">
        <v>91720411410</v>
      </c>
      <c r="R60" s="5">
        <v>93338344338</v>
      </c>
      <c r="S60" s="5">
        <v>64510388492</v>
      </c>
      <c r="T60" s="5">
        <v>77244299288</v>
      </c>
      <c r="U60" s="5">
        <v>49636260971</v>
      </c>
      <c r="V60" s="5">
        <v>59881353589</v>
      </c>
      <c r="W60" s="5">
        <v>72338578537</v>
      </c>
      <c r="X60" s="5">
        <v>55236927959</v>
      </c>
      <c r="Y60" s="5">
        <v>40617154606</v>
      </c>
      <c r="Z60" s="5">
        <v>14711604007</v>
      </c>
    </row>
    <row r="61" spans="2:26" ht="15.5" x14ac:dyDescent="0.35">
      <c r="C61" t="s">
        <v>94</v>
      </c>
      <c r="D61" s="5">
        <v>3223164579</v>
      </c>
      <c r="E61" s="5">
        <v>3371285134</v>
      </c>
      <c r="F61" s="5">
        <v>4437609049</v>
      </c>
      <c r="G61" s="5">
        <v>3993385798</v>
      </c>
      <c r="I61" s="5">
        <v>18401877109</v>
      </c>
      <c r="J61" s="5">
        <v>18331899254</v>
      </c>
      <c r="K61" s="5">
        <v>10913505277</v>
      </c>
      <c r="L61" s="5">
        <v>4740738332</v>
      </c>
      <c r="M61" s="5">
        <v>4903061519</v>
      </c>
      <c r="N61" s="5">
        <v>6626166359</v>
      </c>
      <c r="O61" s="5">
        <v>5898378715</v>
      </c>
      <c r="P61" s="5">
        <v>4445794818</v>
      </c>
      <c r="Q61" s="5">
        <v>4044379653</v>
      </c>
      <c r="R61" s="5">
        <v>2436243679</v>
      </c>
      <c r="S61" s="5">
        <v>-1274042286</v>
      </c>
      <c r="T61" s="5">
        <v>-1418078545</v>
      </c>
      <c r="U61" s="5">
        <v>-1193957849</v>
      </c>
      <c r="V61" s="5">
        <v>-999622202</v>
      </c>
      <c r="W61" s="5">
        <v>-570435898</v>
      </c>
      <c r="X61" s="5">
        <v>13654757206</v>
      </c>
      <c r="Y61" s="5">
        <v>10812371643</v>
      </c>
      <c r="Z61" s="5">
        <v>-2320374678</v>
      </c>
    </row>
    <row r="62" spans="2:26" ht="15.5" x14ac:dyDescent="0.35">
      <c r="C62" t="s">
        <v>27</v>
      </c>
      <c r="D62" s="5">
        <v>-149583963</v>
      </c>
      <c r="E62" s="5">
        <v>-109817818</v>
      </c>
      <c r="F62" s="5">
        <v>39302125</v>
      </c>
      <c r="G62" s="5">
        <v>-67266963</v>
      </c>
      <c r="I62" s="5">
        <v>-230430587</v>
      </c>
      <c r="J62" s="5">
        <v>-375188186</v>
      </c>
      <c r="K62" s="5">
        <v>-347306476</v>
      </c>
      <c r="L62" s="5">
        <v>-288721691</v>
      </c>
      <c r="M62" s="5">
        <v>-254120087</v>
      </c>
      <c r="N62" s="5">
        <v>-323410935</v>
      </c>
      <c r="O62" s="5">
        <v>-280567408</v>
      </c>
      <c r="P62" s="5">
        <v>-736841170</v>
      </c>
      <c r="Q62" s="5">
        <v>-841638218</v>
      </c>
      <c r="R62" s="5">
        <v>-780144091</v>
      </c>
      <c r="S62" s="5">
        <v>-1274042286</v>
      </c>
      <c r="T62" s="5">
        <v>-1418078545</v>
      </c>
      <c r="U62" s="5">
        <v>-1193957849</v>
      </c>
      <c r="V62" s="5">
        <v>-999622202</v>
      </c>
      <c r="W62" s="5">
        <v>-570435898</v>
      </c>
      <c r="X62" s="5">
        <v>-467814538</v>
      </c>
      <c r="Y62" s="5">
        <v>-1337046420</v>
      </c>
      <c r="Z62" s="5">
        <v>-4481789381</v>
      </c>
    </row>
    <row r="63" spans="2:26" ht="15.5" x14ac:dyDescent="0.35">
      <c r="C63" t="s">
        <v>95</v>
      </c>
      <c r="D63" s="5">
        <v>3372748542</v>
      </c>
      <c r="E63" s="5">
        <v>3481102952</v>
      </c>
      <c r="F63" s="5">
        <v>4398306924</v>
      </c>
      <c r="G63" s="5">
        <v>4060652761</v>
      </c>
      <c r="I63" s="5">
        <v>18632307696</v>
      </c>
      <c r="J63" s="5">
        <v>18707087440</v>
      </c>
      <c r="K63" s="5">
        <v>11260811753</v>
      </c>
      <c r="L63" s="5">
        <v>5029460023</v>
      </c>
      <c r="M63" s="5">
        <v>5157181606</v>
      </c>
      <c r="N63" s="5">
        <v>6949577294</v>
      </c>
      <c r="O63" s="5">
        <v>6178946123</v>
      </c>
      <c r="P63" s="5">
        <v>5182635988</v>
      </c>
      <c r="Q63" s="5">
        <v>4886017871</v>
      </c>
      <c r="R63" s="5">
        <v>3216387770</v>
      </c>
      <c r="X63" s="5">
        <v>5866097919</v>
      </c>
      <c r="Y63" s="5">
        <v>5952631765</v>
      </c>
      <c r="Z63" s="5">
        <v>5101504231</v>
      </c>
    </row>
    <row r="64" spans="2:26" ht="15.5" x14ac:dyDescent="0.35">
      <c r="C64" t="s">
        <v>96</v>
      </c>
      <c r="X64" s="5">
        <v>13211133830</v>
      </c>
      <c r="Y64" s="5">
        <v>529183843</v>
      </c>
      <c r="Z64" s="5">
        <v>464369685</v>
      </c>
    </row>
    <row r="65" spans="3:26" ht="15.5" x14ac:dyDescent="0.35">
      <c r="C65" t="s">
        <v>97</v>
      </c>
      <c r="X65" s="5">
        <v>634492153</v>
      </c>
      <c r="Y65" s="5">
        <v>1971792858</v>
      </c>
      <c r="Z65" s="5">
        <v>-3177315278</v>
      </c>
    </row>
    <row r="66" spans="3:26" ht="15.5" x14ac:dyDescent="0.35">
      <c r="C66" t="s">
        <v>91</v>
      </c>
    </row>
    <row r="67" spans="3:26" ht="15.5" x14ac:dyDescent="0.35">
      <c r="C67" t="s">
        <v>98</v>
      </c>
      <c r="D67" s="5">
        <v>3223164579</v>
      </c>
      <c r="E67" s="5">
        <v>3371285134</v>
      </c>
      <c r="F67" s="5">
        <v>4437609049</v>
      </c>
      <c r="G67" s="5">
        <v>3993385798</v>
      </c>
      <c r="I67" s="5">
        <v>18401877109</v>
      </c>
      <c r="J67" s="5">
        <v>18331899254</v>
      </c>
      <c r="K67" s="5">
        <v>10913505277</v>
      </c>
      <c r="L67" s="5">
        <v>4740738332</v>
      </c>
      <c r="M67" s="5">
        <v>4903061519</v>
      </c>
      <c r="N67" s="5">
        <v>6626166359</v>
      </c>
      <c r="O67" s="5">
        <v>5898378715</v>
      </c>
      <c r="P67" s="5">
        <v>4445794818</v>
      </c>
      <c r="Q67" s="5">
        <v>4044379653</v>
      </c>
      <c r="R67" s="5">
        <v>2436243679</v>
      </c>
      <c r="S67" s="5">
        <v>-1274042286</v>
      </c>
      <c r="T67" s="5">
        <v>-1418078545</v>
      </c>
      <c r="U67" s="5">
        <v>-1193957849</v>
      </c>
      <c r="V67" s="5">
        <v>-999622202</v>
      </c>
      <c r="W67" s="5">
        <v>-570435898</v>
      </c>
      <c r="X67" s="5">
        <v>13654757206</v>
      </c>
      <c r="Y67" s="5">
        <v>10812371643</v>
      </c>
      <c r="Z67" s="5">
        <v>-2320374678</v>
      </c>
    </row>
    <row r="68" spans="3:26" ht="15.5" x14ac:dyDescent="0.35">
      <c r="C68" t="s">
        <v>29</v>
      </c>
      <c r="D68" s="5">
        <v>51205116918</v>
      </c>
      <c r="E68" s="5">
        <v>19782668125</v>
      </c>
      <c r="F68" s="5">
        <v>20599091346</v>
      </c>
      <c r="G68" s="5">
        <v>29954276481</v>
      </c>
      <c r="I68" s="5">
        <v>107183167210</v>
      </c>
      <c r="J68" s="5">
        <v>90996452739</v>
      </c>
      <c r="K68" s="5">
        <v>71540980396</v>
      </c>
      <c r="L68" s="5">
        <v>133379287740</v>
      </c>
      <c r="M68" s="5">
        <v>135948996651</v>
      </c>
      <c r="N68" s="5">
        <v>83166786329</v>
      </c>
      <c r="O68" s="5">
        <v>83534447014</v>
      </c>
      <c r="P68" s="5">
        <v>61747960127</v>
      </c>
      <c r="Q68" s="5">
        <v>95764791063</v>
      </c>
      <c r="R68" s="5">
        <v>95774588017</v>
      </c>
      <c r="S68" s="5">
        <v>63236346206</v>
      </c>
      <c r="T68" s="5">
        <v>75826220743</v>
      </c>
      <c r="U68" s="5">
        <v>48442303122</v>
      </c>
      <c r="V68" s="5">
        <v>58881731387</v>
      </c>
      <c r="W68" s="5">
        <v>71768142639</v>
      </c>
      <c r="X68" s="5">
        <v>68891685165</v>
      </c>
      <c r="Y68" s="5">
        <v>51429526249</v>
      </c>
      <c r="Z68" s="5">
        <v>12391229329</v>
      </c>
    </row>
    <row r="69" spans="3:26" ht="15.5" x14ac:dyDescent="0.35">
      <c r="C69" t="s">
        <v>28</v>
      </c>
      <c r="D69" s="5">
        <v>-11143397183</v>
      </c>
      <c r="E69" s="5">
        <v>-4308188926</v>
      </c>
      <c r="F69" s="5">
        <v>-1419319547</v>
      </c>
      <c r="G69" s="5">
        <v>-6473885439</v>
      </c>
      <c r="I69" s="5">
        <v>-20696263280</v>
      </c>
      <c r="J69" s="5">
        <v>-18522037989</v>
      </c>
      <c r="K69" s="5">
        <v>-14897510556</v>
      </c>
      <c r="L69" s="5">
        <v>-31064913439</v>
      </c>
      <c r="M69" s="5">
        <v>-31914696805</v>
      </c>
      <c r="N69" s="5">
        <v>-22396075884</v>
      </c>
      <c r="O69" s="5">
        <v>-22697694263</v>
      </c>
      <c r="P69" s="5">
        <v>-17075521722</v>
      </c>
      <c r="Q69" s="5">
        <v>-23388107927</v>
      </c>
      <c r="R69" s="5">
        <v>-26468958222</v>
      </c>
      <c r="S69" s="5">
        <v>-11820161899</v>
      </c>
      <c r="T69" s="5">
        <v>-20927345985</v>
      </c>
      <c r="U69" s="5">
        <v>-13411886964</v>
      </c>
      <c r="V69" s="5">
        <v>-14374030020</v>
      </c>
      <c r="W69" s="5">
        <v>-16445976559</v>
      </c>
      <c r="X69" s="5">
        <v>-15621778874</v>
      </c>
      <c r="Y69" s="5">
        <v>-13585383794</v>
      </c>
      <c r="Z69" s="5">
        <v>-2477292033</v>
      </c>
    </row>
    <row r="70" spans="3:26" ht="15.5" x14ac:dyDescent="0.35">
      <c r="C70" t="s">
        <v>99</v>
      </c>
      <c r="D70" s="5">
        <v>-11143397183</v>
      </c>
      <c r="E70" s="5">
        <v>-4308188926</v>
      </c>
      <c r="F70" s="5">
        <v>-2516198787</v>
      </c>
      <c r="G70" s="5">
        <v>-6473885439</v>
      </c>
      <c r="I70" s="5">
        <v>-21793142520</v>
      </c>
      <c r="J70" s="5">
        <v>-19919162020</v>
      </c>
      <c r="K70" s="5">
        <v>-17492696000</v>
      </c>
      <c r="L70" s="5">
        <v>-32241108238</v>
      </c>
      <c r="M70" s="5">
        <v>-31914696805</v>
      </c>
      <c r="N70" s="5">
        <v>-22396075884</v>
      </c>
      <c r="O70" s="5">
        <v>-22697694263</v>
      </c>
      <c r="P70" s="5">
        <v>-17075521722</v>
      </c>
      <c r="Q70" s="5">
        <v>-23388107927</v>
      </c>
      <c r="R70" s="5">
        <v>-26468958222</v>
      </c>
      <c r="S70" s="5">
        <v>-11820161899</v>
      </c>
      <c r="T70" s="5">
        <v>-20927345985</v>
      </c>
      <c r="U70" s="5">
        <v>-13411886964</v>
      </c>
      <c r="V70" s="5">
        <v>-14374030020</v>
      </c>
      <c r="W70" s="5">
        <v>-16445976559</v>
      </c>
      <c r="X70" s="5">
        <v>-15621778874</v>
      </c>
      <c r="Y70" s="5">
        <v>-13585383794</v>
      </c>
      <c r="Z70" s="5">
        <v>-2477292033</v>
      </c>
    </row>
    <row r="71" spans="3:26" ht="15.5" x14ac:dyDescent="0.35">
      <c r="C71" t="s">
        <v>100</v>
      </c>
      <c r="F71" s="5">
        <v>1096879240</v>
      </c>
      <c r="I71" s="5">
        <v>1096879240</v>
      </c>
      <c r="J71" s="5">
        <v>1397124031</v>
      </c>
      <c r="K71" s="5">
        <v>2595185444</v>
      </c>
      <c r="L71" s="5">
        <v>1176194799</v>
      </c>
    </row>
    <row r="72" spans="3:26" ht="15.5" x14ac:dyDescent="0.35">
      <c r="C72" t="s">
        <v>101</v>
      </c>
      <c r="D72" s="5">
        <v>-11143397183</v>
      </c>
      <c r="E72" s="5">
        <v>-4308188926</v>
      </c>
      <c r="F72" s="5">
        <v>-1419319547</v>
      </c>
      <c r="G72" s="5">
        <v>-6473885439</v>
      </c>
      <c r="I72" s="5">
        <v>-20696263280</v>
      </c>
      <c r="J72" s="5">
        <v>-18522037989</v>
      </c>
      <c r="K72" s="5">
        <v>-14897510556</v>
      </c>
      <c r="L72" s="5">
        <v>-31064913439</v>
      </c>
      <c r="M72" s="5">
        <v>-31914696805</v>
      </c>
      <c r="N72" s="5">
        <v>-22396075884</v>
      </c>
      <c r="O72" s="5">
        <v>-22697694263</v>
      </c>
      <c r="P72" s="5">
        <v>-17075521722</v>
      </c>
      <c r="Q72" s="5">
        <v>-23388107927</v>
      </c>
      <c r="R72" s="5">
        <v>-26468958222</v>
      </c>
      <c r="S72" s="5">
        <v>-11820161899</v>
      </c>
      <c r="T72" s="5">
        <v>-20927345985</v>
      </c>
      <c r="U72" s="5">
        <v>-13411886964</v>
      </c>
      <c r="V72" s="5">
        <v>-14374030020</v>
      </c>
      <c r="W72" s="5">
        <v>-16445976559</v>
      </c>
      <c r="X72" s="5">
        <v>-15621778874</v>
      </c>
      <c r="Y72" s="5">
        <v>-13585383794</v>
      </c>
      <c r="Z72" s="5">
        <v>-2477292033</v>
      </c>
    </row>
    <row r="73" spans="3:26" ht="15.5" x14ac:dyDescent="0.35">
      <c r="C73" t="s">
        <v>264</v>
      </c>
      <c r="X73" s="5">
        <v>-21118018246</v>
      </c>
      <c r="Y73" s="5">
        <v>-13103275889</v>
      </c>
      <c r="Z73" s="5">
        <v>-2565453321</v>
      </c>
    </row>
    <row r="74" spans="3:26" ht="15.5" x14ac:dyDescent="0.35">
      <c r="C74" t="s">
        <v>102</v>
      </c>
      <c r="D74" s="5">
        <v>40061719735</v>
      </c>
      <c r="E74" s="5">
        <v>15474479199</v>
      </c>
      <c r="F74" s="5">
        <v>19179771799</v>
      </c>
      <c r="G74" s="5">
        <v>23480391042</v>
      </c>
      <c r="I74" s="5">
        <v>86486903930</v>
      </c>
      <c r="J74" s="5">
        <v>72474414750</v>
      </c>
      <c r="K74" s="5">
        <v>56643469840</v>
      </c>
      <c r="L74" s="5">
        <v>102314374301</v>
      </c>
      <c r="M74" s="5">
        <v>104034299846</v>
      </c>
      <c r="N74" s="5">
        <v>60770710445</v>
      </c>
      <c r="O74" s="5">
        <v>60836752751</v>
      </c>
      <c r="P74" s="5">
        <v>44672438405</v>
      </c>
      <c r="Q74" s="5">
        <v>72376683136</v>
      </c>
      <c r="R74" s="5">
        <v>69305629795</v>
      </c>
      <c r="S74" s="5">
        <v>51416184307</v>
      </c>
      <c r="T74" s="5">
        <v>54898874758</v>
      </c>
      <c r="U74" s="5">
        <v>35030416158</v>
      </c>
      <c r="V74" s="5">
        <v>44507701367</v>
      </c>
      <c r="W74" s="5">
        <v>55322166080</v>
      </c>
      <c r="X74" s="5">
        <v>32151888045</v>
      </c>
      <c r="Y74" s="5">
        <v>24740866566</v>
      </c>
      <c r="Z74" s="5">
        <v>7348483975</v>
      </c>
    </row>
    <row r="75" spans="3:26" ht="15.5" x14ac:dyDescent="0.35">
      <c r="C75" t="s">
        <v>103</v>
      </c>
      <c r="F75" s="5">
        <v>-2064280177</v>
      </c>
      <c r="I75" s="5">
        <v>-2064280177</v>
      </c>
      <c r="J75" s="5">
        <v>429764774</v>
      </c>
      <c r="K75" s="5">
        <v>-841670615</v>
      </c>
      <c r="L75" s="5">
        <v>1653072394</v>
      </c>
      <c r="M75" s="5">
        <v>490111490</v>
      </c>
      <c r="N75" s="5">
        <v>3716072466</v>
      </c>
      <c r="O75" s="5">
        <v>-187376633</v>
      </c>
      <c r="P75" s="5">
        <v>1153269489</v>
      </c>
      <c r="Q75" s="5">
        <v>-290151523</v>
      </c>
      <c r="R75" s="5">
        <v>4503142975</v>
      </c>
      <c r="S75" s="5">
        <v>1374051545</v>
      </c>
    </row>
    <row r="76" spans="3:26" ht="15.5" x14ac:dyDescent="0.35">
      <c r="C76" t="s">
        <v>105</v>
      </c>
      <c r="D76" s="5">
        <v>40061719735</v>
      </c>
      <c r="E76" s="5">
        <v>15474479199</v>
      </c>
      <c r="F76" s="5">
        <v>17115491622</v>
      </c>
      <c r="G76" s="5">
        <v>23480391042</v>
      </c>
      <c r="I76" s="5">
        <v>84422623753</v>
      </c>
      <c r="J76" s="5">
        <v>72904179524</v>
      </c>
      <c r="K76" s="5">
        <v>55801799225</v>
      </c>
      <c r="L76" s="5">
        <v>103967446695</v>
      </c>
      <c r="M76" s="5">
        <v>104524411336</v>
      </c>
      <c r="N76" s="5">
        <v>64486782911</v>
      </c>
      <c r="O76" s="5">
        <v>60649376118</v>
      </c>
      <c r="P76" s="5">
        <v>45825707894</v>
      </c>
      <c r="Q76" s="5">
        <v>72086531613</v>
      </c>
      <c r="R76" s="5">
        <v>73808772770</v>
      </c>
      <c r="S76" s="5">
        <v>52790235852</v>
      </c>
      <c r="T76" s="5">
        <v>54898874758</v>
      </c>
      <c r="U76" s="5">
        <v>35030416158</v>
      </c>
      <c r="V76" s="5">
        <v>44507701367</v>
      </c>
      <c r="W76" s="5">
        <v>55322166080</v>
      </c>
    </row>
    <row r="77" spans="3:26" ht="15.5" x14ac:dyDescent="0.35">
      <c r="C77" t="s">
        <v>106</v>
      </c>
      <c r="D77" s="5">
        <v>40061719737</v>
      </c>
      <c r="E77" s="5">
        <v>15474479197</v>
      </c>
      <c r="F77" s="5">
        <v>19179771799</v>
      </c>
      <c r="G77" s="5">
        <v>23480391042</v>
      </c>
      <c r="I77" s="5">
        <v>86486903930</v>
      </c>
      <c r="J77" s="5">
        <v>72474414750</v>
      </c>
      <c r="K77" s="5">
        <v>56643469840</v>
      </c>
      <c r="L77" s="5">
        <v>102314374301</v>
      </c>
      <c r="M77" s="5">
        <v>104034299846</v>
      </c>
      <c r="N77" s="5">
        <v>60770710445</v>
      </c>
      <c r="O77" s="5">
        <v>60836752751</v>
      </c>
      <c r="P77" s="5">
        <v>44672438405</v>
      </c>
      <c r="Q77" s="5">
        <v>72376683136</v>
      </c>
      <c r="R77" s="5">
        <v>69305629795</v>
      </c>
      <c r="S77" s="5">
        <v>51416184307</v>
      </c>
      <c r="T77" s="5">
        <v>54898874758</v>
      </c>
      <c r="U77" s="5">
        <v>35030416158</v>
      </c>
      <c r="V77" s="5">
        <v>44507701367</v>
      </c>
      <c r="W77" s="5">
        <v>55322166080</v>
      </c>
      <c r="X77" s="5">
        <v>32151888045</v>
      </c>
      <c r="Y77" s="5">
        <v>24740866566</v>
      </c>
      <c r="Z77" s="5">
        <v>7348483975</v>
      </c>
    </row>
    <row r="78" spans="3:26" ht="15.5" x14ac:dyDescent="0.35">
      <c r="C78" t="s">
        <v>8</v>
      </c>
      <c r="D78" s="5">
        <v>28101726609</v>
      </c>
      <c r="E78" s="5">
        <v>10508608784</v>
      </c>
      <c r="F78" s="5">
        <v>11881183047</v>
      </c>
      <c r="G78" s="5">
        <v>16223300138</v>
      </c>
      <c r="I78" s="5">
        <v>57948309921</v>
      </c>
      <c r="J78" s="5">
        <v>50318181557</v>
      </c>
      <c r="K78" s="5">
        <v>37807584701</v>
      </c>
      <c r="L78" s="5">
        <v>72631619282</v>
      </c>
      <c r="M78" s="5">
        <v>73591051763</v>
      </c>
      <c r="N78" s="5">
        <v>46755615173</v>
      </c>
      <c r="O78" s="5">
        <v>43463993138</v>
      </c>
      <c r="P78" s="5">
        <v>34628255297</v>
      </c>
      <c r="Q78" s="5">
        <v>51796809854</v>
      </c>
      <c r="R78" s="5">
        <v>49075094279</v>
      </c>
      <c r="S78" s="5">
        <v>31217511932</v>
      </c>
      <c r="T78" s="5">
        <v>32593885511</v>
      </c>
      <c r="U78" s="5">
        <v>19718348656</v>
      </c>
      <c r="V78" s="5">
        <v>27373408663</v>
      </c>
      <c r="W78" s="5">
        <v>36473509790</v>
      </c>
    </row>
    <row r="79" spans="3:26" ht="15.5" x14ac:dyDescent="0.35">
      <c r="C79" t="s">
        <v>108</v>
      </c>
      <c r="D79" s="5">
        <v>40061719737</v>
      </c>
      <c r="E79" s="5">
        <v>15474479197</v>
      </c>
      <c r="F79" s="5">
        <v>19179771799</v>
      </c>
      <c r="G79" s="5">
        <v>23480391042</v>
      </c>
      <c r="I79" s="5">
        <v>86486903930</v>
      </c>
      <c r="J79" s="5">
        <v>72474414750</v>
      </c>
      <c r="K79" s="5">
        <v>56643469840</v>
      </c>
      <c r="L79" s="5">
        <v>102314374301</v>
      </c>
      <c r="M79" s="5">
        <v>104034299846</v>
      </c>
      <c r="N79" s="5">
        <v>60770710445</v>
      </c>
      <c r="O79" s="5">
        <v>60836752751</v>
      </c>
      <c r="P79" s="5">
        <v>44672438405</v>
      </c>
      <c r="Q79" s="5">
        <v>72376683136</v>
      </c>
      <c r="R79" s="5">
        <v>69305629795</v>
      </c>
      <c r="S79" s="5">
        <v>51416184307</v>
      </c>
      <c r="T79" s="5">
        <v>54898874758</v>
      </c>
      <c r="U79" s="5">
        <v>35030416158</v>
      </c>
      <c r="V79" s="5">
        <v>44507701367</v>
      </c>
      <c r="W79" s="5">
        <v>55322166080</v>
      </c>
      <c r="X79" s="5">
        <v>32151888045</v>
      </c>
      <c r="Y79" s="5">
        <v>24740866566</v>
      </c>
      <c r="Z79" s="5">
        <v>7348483975</v>
      </c>
    </row>
    <row r="80" spans="3:26" ht="15.5" x14ac:dyDescent="0.35">
      <c r="C80" t="s">
        <v>109</v>
      </c>
      <c r="D80" s="5">
        <v>40061719737</v>
      </c>
      <c r="E80" s="5">
        <v>15474479197</v>
      </c>
      <c r="F80" s="5">
        <v>17115491622</v>
      </c>
      <c r="G80" s="5">
        <v>23480391042</v>
      </c>
      <c r="I80" s="5">
        <v>84422623753</v>
      </c>
      <c r="J80" s="5">
        <v>72904179524</v>
      </c>
      <c r="K80" s="5">
        <v>55801799225</v>
      </c>
      <c r="L80" s="5">
        <v>103967446695</v>
      </c>
      <c r="M80" s="5">
        <v>104524411336</v>
      </c>
      <c r="N80" s="5">
        <v>64486782911</v>
      </c>
      <c r="O80" s="5">
        <v>60649376118</v>
      </c>
      <c r="P80" s="5">
        <v>45825707894</v>
      </c>
      <c r="Q80" s="5">
        <v>72086531613</v>
      </c>
      <c r="R80" s="5">
        <v>73808772770</v>
      </c>
      <c r="S80" s="5">
        <v>52790235852</v>
      </c>
      <c r="T80" s="5">
        <v>54898874758</v>
      </c>
      <c r="U80" s="5">
        <v>35030416158</v>
      </c>
      <c r="V80" s="5">
        <v>44507701367</v>
      </c>
      <c r="W80" s="5">
        <v>55322166080</v>
      </c>
    </row>
    <row r="81" spans="2:26" ht="15.5" x14ac:dyDescent="0.35">
      <c r="C81" t="s">
        <v>110</v>
      </c>
      <c r="D81" s="5">
        <v>40061719737</v>
      </c>
      <c r="E81" s="5">
        <v>15474479197</v>
      </c>
      <c r="F81" s="5">
        <v>17115491622</v>
      </c>
      <c r="G81" s="5">
        <v>23480391042</v>
      </c>
      <c r="I81" s="5">
        <v>84422623753</v>
      </c>
      <c r="J81" s="5">
        <v>72904179524</v>
      </c>
      <c r="K81" s="5">
        <v>55801799225</v>
      </c>
      <c r="L81" s="5">
        <v>103967446695</v>
      </c>
      <c r="M81" s="5">
        <v>104524411336</v>
      </c>
      <c r="N81" s="5">
        <v>64486782911</v>
      </c>
      <c r="O81" s="5">
        <v>60649376118</v>
      </c>
      <c r="P81" s="5">
        <v>45825707894</v>
      </c>
      <c r="Q81" s="5">
        <v>72086531613</v>
      </c>
      <c r="R81" s="5">
        <v>73808772770</v>
      </c>
      <c r="S81" s="5">
        <v>52790235852</v>
      </c>
      <c r="T81" s="5">
        <v>54898874758</v>
      </c>
      <c r="U81" s="5">
        <v>35030416158</v>
      </c>
      <c r="V81" s="5">
        <v>44507701367</v>
      </c>
      <c r="W81" s="5">
        <v>55322166080</v>
      </c>
    </row>
    <row r="83" spans="2:26" ht="15.5" x14ac:dyDescent="0.35">
      <c r="B83" t="s">
        <v>111</v>
      </c>
      <c r="C83" t="s">
        <v>112</v>
      </c>
    </row>
    <row r="84" spans="2:26" ht="15.5" x14ac:dyDescent="0.35">
      <c r="C84" t="s">
        <v>113</v>
      </c>
    </row>
    <row r="85" spans="2:26" ht="15.5" x14ac:dyDescent="0.35">
      <c r="C85" t="s">
        <v>20</v>
      </c>
      <c r="D85" s="5">
        <v>429814335993</v>
      </c>
      <c r="E85" s="5">
        <v>460344108407</v>
      </c>
      <c r="F85" s="5">
        <v>461785507901</v>
      </c>
      <c r="G85" s="5">
        <v>415789498666</v>
      </c>
      <c r="I85" s="5">
        <v>461785507901</v>
      </c>
      <c r="J85" s="5">
        <v>487918268230</v>
      </c>
      <c r="K85" s="5">
        <v>442626568967</v>
      </c>
      <c r="L85" s="5">
        <v>269809554893</v>
      </c>
      <c r="M85" s="5">
        <v>284171918151</v>
      </c>
      <c r="N85" s="5">
        <v>240409766767</v>
      </c>
      <c r="O85" s="5">
        <v>179838323571</v>
      </c>
      <c r="P85" s="5">
        <v>106627245303</v>
      </c>
      <c r="Q85" s="5">
        <v>142747568453</v>
      </c>
      <c r="R85" s="5">
        <v>103660388913</v>
      </c>
      <c r="S85" s="5">
        <v>64275870695</v>
      </c>
      <c r="T85" s="5">
        <v>17659223755</v>
      </c>
      <c r="U85" s="5">
        <v>16563370745</v>
      </c>
      <c r="V85" s="5">
        <v>50180362827</v>
      </c>
      <c r="W85" s="5">
        <v>137854265974</v>
      </c>
      <c r="X85" s="5">
        <v>165026940944</v>
      </c>
      <c r="Y85" s="5">
        <v>75231868234</v>
      </c>
      <c r="Z85" s="5">
        <v>36296169245</v>
      </c>
    </row>
    <row r="86" spans="2:26" ht="15.5" x14ac:dyDescent="0.35">
      <c r="C86" t="s">
        <v>616</v>
      </c>
      <c r="L86" s="5">
        <v>10000000000</v>
      </c>
    </row>
    <row r="87" spans="2:26" ht="15.5" x14ac:dyDescent="0.35">
      <c r="C87" t="s">
        <v>114</v>
      </c>
      <c r="Y87" s="5">
        <v>10000000000</v>
      </c>
      <c r="Z87" s="5">
        <v>51337243950</v>
      </c>
    </row>
    <row r="88" spans="2:26" ht="15.5" x14ac:dyDescent="0.35">
      <c r="C88" t="s">
        <v>115</v>
      </c>
      <c r="D88" s="5">
        <v>221593728192</v>
      </c>
      <c r="E88" s="5">
        <v>158784096533</v>
      </c>
      <c r="F88" s="5">
        <v>149737727648</v>
      </c>
      <c r="G88" s="5">
        <v>189712144682</v>
      </c>
      <c r="I88" s="5">
        <v>149737727648</v>
      </c>
      <c r="J88" s="5">
        <v>142366128976</v>
      </c>
      <c r="K88" s="5">
        <v>160362412563</v>
      </c>
      <c r="L88" s="5">
        <v>182647258959</v>
      </c>
      <c r="M88" s="5">
        <v>208268815057</v>
      </c>
      <c r="N88" s="5">
        <v>140088301532</v>
      </c>
      <c r="O88" s="5">
        <v>157166494342</v>
      </c>
      <c r="P88" s="5">
        <v>155930119765</v>
      </c>
      <c r="Q88" s="5">
        <v>138818678276</v>
      </c>
      <c r="R88" s="5">
        <v>136984654250</v>
      </c>
      <c r="S88" s="5">
        <v>125281326453</v>
      </c>
      <c r="T88" s="5">
        <v>147207368613</v>
      </c>
      <c r="U88" s="5">
        <v>127793506820</v>
      </c>
      <c r="V88" s="5">
        <v>114768505119</v>
      </c>
      <c r="W88" s="5">
        <v>98114914058</v>
      </c>
      <c r="X88" s="5">
        <v>84422055486</v>
      </c>
      <c r="Y88" s="5">
        <v>103142942022</v>
      </c>
      <c r="Z88" s="5">
        <v>87243975849</v>
      </c>
    </row>
    <row r="89" spans="2:26" ht="15.5" x14ac:dyDescent="0.35">
      <c r="C89" t="s">
        <v>117</v>
      </c>
    </row>
    <row r="90" spans="2:26" ht="15.5" x14ac:dyDescent="0.35">
      <c r="C90" t="s">
        <v>116</v>
      </c>
      <c r="D90" s="5">
        <v>280953875</v>
      </c>
      <c r="E90" s="5">
        <v>427196809</v>
      </c>
      <c r="F90" s="5">
        <v>790258742</v>
      </c>
      <c r="G90" s="5">
        <v>453510833</v>
      </c>
      <c r="I90" s="5">
        <v>790258742</v>
      </c>
      <c r="J90" s="5">
        <v>733953508</v>
      </c>
      <c r="K90" s="5">
        <v>665534288</v>
      </c>
      <c r="L90" s="5">
        <v>291746573</v>
      </c>
      <c r="M90" s="5">
        <v>251657059</v>
      </c>
      <c r="N90" s="5">
        <v>322593506</v>
      </c>
    </row>
    <row r="91" spans="2:26" ht="15.5" x14ac:dyDescent="0.35">
      <c r="C91" t="s">
        <v>118</v>
      </c>
      <c r="D91" s="5">
        <v>221593728192</v>
      </c>
      <c r="E91" s="5">
        <v>158784096533</v>
      </c>
      <c r="F91" s="5">
        <v>149737727648</v>
      </c>
      <c r="G91" s="5">
        <v>189712144682</v>
      </c>
      <c r="I91" s="5">
        <v>149737727648</v>
      </c>
      <c r="J91" s="5">
        <v>142366128976</v>
      </c>
      <c r="K91" s="5">
        <v>160362412563</v>
      </c>
      <c r="L91" s="5">
        <v>182647258959</v>
      </c>
      <c r="M91" s="5">
        <v>208268815057</v>
      </c>
      <c r="N91" s="5">
        <v>140088301532</v>
      </c>
      <c r="O91" s="5">
        <v>157166494342</v>
      </c>
      <c r="P91" s="5">
        <v>155930119765</v>
      </c>
      <c r="Q91" s="5">
        <v>138818678276</v>
      </c>
      <c r="R91" s="5">
        <v>136984654250</v>
      </c>
      <c r="S91" s="5">
        <v>125281326453</v>
      </c>
      <c r="T91" s="5">
        <v>147207368613</v>
      </c>
      <c r="U91" s="5">
        <v>127793506820</v>
      </c>
      <c r="V91" s="5">
        <v>114768505119</v>
      </c>
      <c r="W91" s="5">
        <v>98114914058</v>
      </c>
      <c r="X91" s="5">
        <v>84422055486</v>
      </c>
      <c r="Y91" s="5">
        <v>103142942022</v>
      </c>
      <c r="Z91" s="5">
        <v>87243975849</v>
      </c>
    </row>
    <row r="92" spans="2:26" ht="15.5" x14ac:dyDescent="0.35">
      <c r="C92" t="s">
        <v>119</v>
      </c>
      <c r="D92" s="5">
        <v>280953875</v>
      </c>
      <c r="E92" s="5">
        <v>427196809</v>
      </c>
      <c r="F92" s="5">
        <v>790258742</v>
      </c>
      <c r="G92" s="5">
        <v>453510833</v>
      </c>
      <c r="I92" s="5">
        <v>790258742</v>
      </c>
      <c r="J92" s="5">
        <v>733953508</v>
      </c>
      <c r="K92" s="5">
        <v>665534288</v>
      </c>
      <c r="L92" s="5">
        <v>291746573</v>
      </c>
      <c r="M92" s="5">
        <v>251657059</v>
      </c>
      <c r="N92" s="5">
        <v>322593506</v>
      </c>
      <c r="O92" s="5">
        <v>449411225</v>
      </c>
      <c r="P92" s="5">
        <v>661524654</v>
      </c>
      <c r="Q92" s="5">
        <v>733405973</v>
      </c>
      <c r="R92" s="5">
        <v>253588184</v>
      </c>
      <c r="S92" s="5">
        <v>518766824</v>
      </c>
      <c r="T92" s="5">
        <v>551025614</v>
      </c>
      <c r="U92" s="5">
        <v>676556641</v>
      </c>
      <c r="V92" s="5">
        <v>343746749</v>
      </c>
      <c r="W92" s="5">
        <v>493682864</v>
      </c>
      <c r="X92" s="5">
        <v>234009461</v>
      </c>
      <c r="Y92" s="5">
        <v>805495466</v>
      </c>
      <c r="Z92" s="5">
        <v>727930226</v>
      </c>
    </row>
    <row r="93" spans="2:26" ht="15.5" x14ac:dyDescent="0.35">
      <c r="C93" t="s">
        <v>267</v>
      </c>
      <c r="D93" s="5">
        <v>280953875</v>
      </c>
      <c r="E93" s="5">
        <v>427196809</v>
      </c>
      <c r="F93" s="5">
        <v>790258742</v>
      </c>
      <c r="G93" s="5">
        <v>453510833</v>
      </c>
      <c r="I93" s="5">
        <v>790258742</v>
      </c>
      <c r="J93" s="5">
        <v>733953508</v>
      </c>
      <c r="K93" s="5">
        <v>665534288</v>
      </c>
      <c r="L93" s="5">
        <v>291746573</v>
      </c>
      <c r="M93" s="5">
        <v>251657059</v>
      </c>
      <c r="N93" s="5">
        <v>322593506</v>
      </c>
      <c r="O93" s="5">
        <v>449411225</v>
      </c>
      <c r="P93" s="5">
        <v>661524654</v>
      </c>
      <c r="Q93" s="5">
        <v>733405973</v>
      </c>
      <c r="R93" s="5">
        <v>253588184</v>
      </c>
      <c r="S93" s="5">
        <v>518766824</v>
      </c>
      <c r="T93" s="5">
        <v>551025614</v>
      </c>
      <c r="U93" s="5">
        <v>676556641</v>
      </c>
      <c r="V93" s="5">
        <v>343746749</v>
      </c>
      <c r="W93" s="5">
        <v>493682864</v>
      </c>
      <c r="X93" s="5">
        <v>234009461</v>
      </c>
      <c r="Y93" s="5">
        <v>805495466</v>
      </c>
      <c r="Z93" s="5">
        <v>727930226</v>
      </c>
    </row>
    <row r="94" spans="2:26" ht="15.5" x14ac:dyDescent="0.35">
      <c r="C94" t="s">
        <v>268</v>
      </c>
      <c r="D94" s="5">
        <v>221506248030</v>
      </c>
      <c r="E94" s="5">
        <v>176976177234</v>
      </c>
      <c r="F94" s="5">
        <v>157790559461</v>
      </c>
      <c r="G94" s="5">
        <v>151233884169</v>
      </c>
      <c r="I94" s="5">
        <v>157790559461</v>
      </c>
      <c r="J94" s="5">
        <v>141679340351</v>
      </c>
      <c r="K94" s="5">
        <v>121813759659</v>
      </c>
      <c r="L94" s="5">
        <v>226640471099</v>
      </c>
      <c r="M94" s="5">
        <v>153428868411</v>
      </c>
      <c r="N94" s="5">
        <v>124024308369</v>
      </c>
      <c r="O94" s="5">
        <v>105082469400</v>
      </c>
      <c r="P94" s="5">
        <v>141719547358</v>
      </c>
      <c r="Q94" s="5">
        <v>106859235186</v>
      </c>
      <c r="R94" s="5">
        <v>111926303398</v>
      </c>
      <c r="S94" s="5">
        <v>112347499544</v>
      </c>
      <c r="T94" s="5">
        <v>119618779661</v>
      </c>
      <c r="U94" s="5">
        <v>101008221352</v>
      </c>
      <c r="V94" s="5">
        <v>86330699896</v>
      </c>
      <c r="W94" s="5">
        <v>79130210954</v>
      </c>
      <c r="X94" s="5">
        <v>51366388330</v>
      </c>
      <c r="Y94" s="5">
        <v>59233728243</v>
      </c>
      <c r="Z94" s="5">
        <v>60959991341</v>
      </c>
    </row>
    <row r="95" spans="2:26" ht="15.5" x14ac:dyDescent="0.35">
      <c r="C95" t="s">
        <v>92</v>
      </c>
      <c r="D95" s="5">
        <v>31427469970</v>
      </c>
      <c r="E95" s="5">
        <v>31427469970</v>
      </c>
      <c r="F95" s="5">
        <v>31427469970</v>
      </c>
      <c r="G95" s="5">
        <v>10814745283</v>
      </c>
      <c r="I95" s="5">
        <v>31427469970</v>
      </c>
      <c r="J95" s="5">
        <v>18914845283</v>
      </c>
      <c r="K95" s="5">
        <v>29505315153</v>
      </c>
      <c r="L95" s="5">
        <v>33240134115</v>
      </c>
      <c r="M95" s="5">
        <v>32080755343</v>
      </c>
      <c r="N95" s="5">
        <v>31754527632</v>
      </c>
      <c r="O95" s="5">
        <v>29120761805</v>
      </c>
      <c r="P95" s="5">
        <v>29265024217</v>
      </c>
      <c r="Q95" s="5">
        <v>28442772110</v>
      </c>
      <c r="R95" s="5">
        <v>29357108</v>
      </c>
      <c r="S95" s="5">
        <v>-2267245809</v>
      </c>
      <c r="T95" s="5">
        <v>29357108</v>
      </c>
      <c r="U95" s="5">
        <v>29357108</v>
      </c>
      <c r="V95" s="5">
        <v>-7158196800</v>
      </c>
      <c r="W95" s="5">
        <v>-7158196800</v>
      </c>
      <c r="X95" s="5">
        <v>-7158196800</v>
      </c>
      <c r="Y95" s="5">
        <v>-10770617517</v>
      </c>
      <c r="Z95" s="5">
        <v>-4800068429</v>
      </c>
    </row>
    <row r="96" spans="2:26" ht="15.5" x14ac:dyDescent="0.35">
      <c r="C96" t="s">
        <v>121</v>
      </c>
      <c r="D96" s="5">
        <v>883293961156</v>
      </c>
      <c r="E96" s="5">
        <v>818065576734</v>
      </c>
      <c r="F96" s="5">
        <v>779017180585</v>
      </c>
      <c r="G96" s="5">
        <v>766435366050</v>
      </c>
      <c r="I96" s="5">
        <v>779017180585</v>
      </c>
      <c r="J96" s="5">
        <v>776607406985</v>
      </c>
      <c r="K96" s="5">
        <v>731232794172</v>
      </c>
      <c r="L96" s="5">
        <v>707960865488</v>
      </c>
      <c r="M96" s="5">
        <v>664451418649</v>
      </c>
      <c r="N96" s="5">
        <v>509735319690</v>
      </c>
      <c r="O96" s="5">
        <v>446573796440</v>
      </c>
      <c r="P96" s="5">
        <v>416191470230</v>
      </c>
      <c r="Q96" s="5">
        <v>396252892753</v>
      </c>
      <c r="R96" s="5">
        <v>363004314204</v>
      </c>
      <c r="S96" s="5">
        <v>309534956646</v>
      </c>
      <c r="T96" s="5">
        <v>302146092589</v>
      </c>
      <c r="U96" s="5">
        <v>262716285534</v>
      </c>
      <c r="V96" s="5">
        <v>265069749187</v>
      </c>
      <c r="W96" s="5">
        <v>322889429815</v>
      </c>
      <c r="X96" s="5">
        <v>308787313269</v>
      </c>
      <c r="Y96" s="5">
        <v>265702233176</v>
      </c>
      <c r="Z96" s="5">
        <v>243193598455</v>
      </c>
    </row>
    <row r="97" spans="3:26" ht="15.5" x14ac:dyDescent="0.35">
      <c r="C97" t="s">
        <v>122</v>
      </c>
    </row>
    <row r="98" spans="3:26" ht="15.5" x14ac:dyDescent="0.35">
      <c r="C98" t="s">
        <v>126</v>
      </c>
      <c r="D98" s="5">
        <v>189446064303</v>
      </c>
      <c r="E98" s="5">
        <v>193148146972</v>
      </c>
      <c r="F98" s="5">
        <v>193841590042</v>
      </c>
      <c r="G98" s="5">
        <v>140402727018</v>
      </c>
      <c r="I98" s="5">
        <v>193841590042</v>
      </c>
      <c r="J98" s="5">
        <v>146792596566</v>
      </c>
      <c r="K98" s="5">
        <v>136363047184</v>
      </c>
      <c r="L98" s="5">
        <v>121859771717</v>
      </c>
      <c r="M98" s="5">
        <v>126819959998</v>
      </c>
      <c r="N98" s="5">
        <v>140087552996</v>
      </c>
      <c r="O98" s="5">
        <v>144745920744</v>
      </c>
      <c r="P98" s="5">
        <v>129189294974</v>
      </c>
      <c r="Q98" s="5">
        <v>86389049329</v>
      </c>
      <c r="R98" s="5">
        <v>70591030568</v>
      </c>
      <c r="S98" s="5">
        <v>66489781540</v>
      </c>
      <c r="T98" s="5">
        <v>46081516352</v>
      </c>
      <c r="U98" s="5">
        <v>48894720354</v>
      </c>
      <c r="V98" s="5">
        <v>43056656242</v>
      </c>
      <c r="W98" s="5">
        <v>28002610902</v>
      </c>
      <c r="X98" s="5">
        <v>33735481457</v>
      </c>
      <c r="Y98" s="5">
        <v>49756561784</v>
      </c>
      <c r="Z98" s="5">
        <v>59157723781</v>
      </c>
    </row>
    <row r="99" spans="3:26" ht="15.5" x14ac:dyDescent="0.35">
      <c r="C99" t="s">
        <v>127</v>
      </c>
      <c r="D99" s="5">
        <v>1189866087</v>
      </c>
      <c r="E99" s="5">
        <v>898898668</v>
      </c>
      <c r="F99" s="5">
        <v>898898668</v>
      </c>
      <c r="G99" s="5">
        <v>912444968</v>
      </c>
      <c r="I99" s="5">
        <v>898898668</v>
      </c>
      <c r="J99" s="5">
        <v>983403318</v>
      </c>
      <c r="K99" s="5">
        <v>1382329384</v>
      </c>
      <c r="L99" s="5">
        <v>2392081684</v>
      </c>
      <c r="M99" s="5">
        <v>3414357132</v>
      </c>
      <c r="N99" s="5">
        <v>3729320430</v>
      </c>
      <c r="O99" s="5">
        <v>898898668</v>
      </c>
      <c r="P99" s="5">
        <v>898898668</v>
      </c>
      <c r="Q99" s="5">
        <v>898898668</v>
      </c>
    </row>
    <row r="100" spans="3:26" ht="15.5" x14ac:dyDescent="0.35">
      <c r="C100" t="s">
        <v>128</v>
      </c>
      <c r="X100" s="5">
        <v>898898669</v>
      </c>
      <c r="Y100" s="5">
        <v>1115271733</v>
      </c>
      <c r="Z100" s="5">
        <v>1331644485</v>
      </c>
    </row>
    <row r="101" spans="3:26" ht="15.5" x14ac:dyDescent="0.35">
      <c r="C101" t="s">
        <v>125</v>
      </c>
      <c r="D101" s="5">
        <v>19977537845</v>
      </c>
      <c r="E101" s="5">
        <v>19977537845</v>
      </c>
      <c r="F101" s="5">
        <v>19977537845</v>
      </c>
      <c r="G101" s="5">
        <v>18298425735</v>
      </c>
      <c r="I101" s="5">
        <v>19977537845</v>
      </c>
      <c r="J101" s="5">
        <v>18298425735</v>
      </c>
      <c r="K101" s="5">
        <v>17022517409</v>
      </c>
      <c r="L101" s="5">
        <v>14189937689</v>
      </c>
      <c r="M101" s="5">
        <v>13445340677</v>
      </c>
      <c r="N101" s="5">
        <v>10606827056</v>
      </c>
      <c r="O101" s="5">
        <v>10831261833</v>
      </c>
      <c r="P101" s="5">
        <v>7929838468</v>
      </c>
      <c r="Q101" s="5">
        <v>6780596603</v>
      </c>
      <c r="R101" s="5">
        <v>4971429856</v>
      </c>
      <c r="S101" s="5">
        <v>7012403736</v>
      </c>
      <c r="T101" s="5">
        <v>699467202</v>
      </c>
      <c r="U101" s="5">
        <v>2004505392</v>
      </c>
      <c r="V101" s="5">
        <v>2963302654</v>
      </c>
      <c r="W101" s="5">
        <v>3130675348</v>
      </c>
      <c r="X101" s="5">
        <v>3221398971</v>
      </c>
      <c r="Y101" s="5">
        <v>739289887</v>
      </c>
      <c r="Z101" s="5">
        <v>1402850976</v>
      </c>
    </row>
    <row r="102" spans="3:26" ht="15.5" x14ac:dyDescent="0.35">
      <c r="C102" t="s">
        <v>129</v>
      </c>
      <c r="D102" s="5">
        <v>220830820464</v>
      </c>
      <c r="E102" s="5">
        <v>223517077088</v>
      </c>
      <c r="F102" s="5">
        <v>227950238583</v>
      </c>
      <c r="G102" s="5">
        <v>211453651787</v>
      </c>
      <c r="I102" s="5">
        <v>227950238583</v>
      </c>
      <c r="J102" s="5">
        <v>195077142312</v>
      </c>
      <c r="K102" s="5">
        <v>177575004328</v>
      </c>
      <c r="L102" s="5">
        <v>155677690978</v>
      </c>
      <c r="M102" s="5">
        <v>144920165361</v>
      </c>
      <c r="N102" s="5">
        <v>156128097545</v>
      </c>
      <c r="O102" s="5">
        <v>171020984229</v>
      </c>
      <c r="P102" s="5">
        <v>154006340468</v>
      </c>
      <c r="Q102" s="5">
        <v>116769698821</v>
      </c>
      <c r="R102" s="5">
        <v>76461359092</v>
      </c>
      <c r="S102" s="5">
        <v>74401083944</v>
      </c>
      <c r="T102" s="5">
        <v>47748690986</v>
      </c>
      <c r="U102" s="5">
        <v>52030358965</v>
      </c>
      <c r="V102" s="5">
        <v>47273011091</v>
      </c>
      <c r="W102" s="5">
        <v>32690567129</v>
      </c>
      <c r="X102" s="5">
        <v>38685751186</v>
      </c>
      <c r="Y102" s="5">
        <v>52106468275</v>
      </c>
      <c r="Z102" s="5">
        <v>62589035203</v>
      </c>
    </row>
    <row r="103" spans="3:26" ht="15.5" x14ac:dyDescent="0.35">
      <c r="C103" t="s">
        <v>130</v>
      </c>
      <c r="D103" s="5">
        <v>1104124781620</v>
      </c>
      <c r="E103" s="5">
        <v>1041582653822</v>
      </c>
      <c r="F103" s="5">
        <v>1006967419168</v>
      </c>
      <c r="G103" s="5">
        <v>977889017837</v>
      </c>
      <c r="I103" s="5">
        <v>1006967419168</v>
      </c>
      <c r="J103" s="5">
        <v>971684549297</v>
      </c>
      <c r="K103" s="5">
        <v>908807798500</v>
      </c>
      <c r="L103" s="5">
        <v>863638556466</v>
      </c>
      <c r="M103" s="5">
        <v>809371584010</v>
      </c>
      <c r="N103" s="5">
        <v>665863417235</v>
      </c>
      <c r="O103" s="5">
        <v>617594780669</v>
      </c>
      <c r="P103" s="5">
        <v>570197810698</v>
      </c>
      <c r="Q103" s="5">
        <v>513022591574</v>
      </c>
      <c r="R103" s="5">
        <v>439465673296</v>
      </c>
      <c r="S103" s="5">
        <v>383936040590</v>
      </c>
      <c r="T103" s="5">
        <v>349894783575</v>
      </c>
      <c r="U103" s="5">
        <v>314746644499</v>
      </c>
      <c r="V103" s="5">
        <v>312342760278</v>
      </c>
      <c r="W103" s="5">
        <v>355579996944</v>
      </c>
      <c r="X103" s="5">
        <v>347473064455</v>
      </c>
      <c r="Y103" s="5">
        <v>317808701451</v>
      </c>
      <c r="Z103" s="5">
        <v>305782633658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143354620830</v>
      </c>
      <c r="E106" s="5">
        <v>102696178772</v>
      </c>
      <c r="F106" s="5">
        <v>84290866454</v>
      </c>
      <c r="G106" s="5">
        <v>75969451067</v>
      </c>
      <c r="I106" s="5">
        <v>84290866454</v>
      </c>
      <c r="J106" s="5">
        <v>52975130174</v>
      </c>
      <c r="K106" s="5">
        <v>53737264052</v>
      </c>
      <c r="L106" s="5">
        <v>53843373583</v>
      </c>
      <c r="M106" s="5">
        <v>91677487054</v>
      </c>
      <c r="N106" s="5">
        <v>48639860188</v>
      </c>
      <c r="O106" s="5">
        <v>57853674597</v>
      </c>
      <c r="P106" s="5">
        <v>72223978098</v>
      </c>
      <c r="Q106" s="5">
        <v>60941267200</v>
      </c>
      <c r="R106" s="5">
        <v>62350881953</v>
      </c>
      <c r="S106" s="5">
        <v>62393966974</v>
      </c>
      <c r="T106" s="5">
        <v>73319694812</v>
      </c>
      <c r="U106" s="5">
        <v>77516948155</v>
      </c>
      <c r="V106" s="5">
        <v>60746702955</v>
      </c>
      <c r="W106" s="5">
        <v>55928177431</v>
      </c>
      <c r="X106" s="5">
        <v>43850552867</v>
      </c>
      <c r="Y106" s="5">
        <v>46730617139</v>
      </c>
      <c r="Z106" s="5">
        <v>59713763905</v>
      </c>
    </row>
    <row r="107" spans="3:26" ht="15.5" x14ac:dyDescent="0.35">
      <c r="C107" t="s">
        <v>271</v>
      </c>
      <c r="T107" s="5">
        <v>2387195272</v>
      </c>
      <c r="U107" s="5">
        <v>4517327443</v>
      </c>
      <c r="V107" s="5">
        <v>5417841032</v>
      </c>
      <c r="W107" s="5">
        <v>9000000000</v>
      </c>
      <c r="X107" s="5">
        <v>348252930</v>
      </c>
      <c r="Z107" s="5">
        <v>14756517432</v>
      </c>
    </row>
    <row r="108" spans="3:26" ht="15.5" x14ac:dyDescent="0.35">
      <c r="C108" t="s">
        <v>134</v>
      </c>
      <c r="D108" s="5">
        <v>102958090570</v>
      </c>
      <c r="E108" s="5">
        <v>81353184254</v>
      </c>
      <c r="F108" s="5">
        <v>59969199692</v>
      </c>
      <c r="G108" s="5">
        <v>49777320377</v>
      </c>
      <c r="I108" s="5">
        <v>59969199692</v>
      </c>
      <c r="J108" s="5">
        <v>33125489210</v>
      </c>
      <c r="K108" s="5">
        <v>36574615789</v>
      </c>
      <c r="L108" s="5">
        <v>36999376022</v>
      </c>
      <c r="M108" s="5">
        <v>61840145272</v>
      </c>
      <c r="N108" s="5">
        <v>32838168378</v>
      </c>
      <c r="O108" s="5">
        <v>44038585632</v>
      </c>
      <c r="P108" s="5">
        <v>58476474161</v>
      </c>
      <c r="Q108" s="5">
        <v>52416665052</v>
      </c>
      <c r="R108" s="5">
        <v>46385920164</v>
      </c>
      <c r="S108" s="5">
        <v>54522204000</v>
      </c>
      <c r="T108" s="5">
        <v>58945793125</v>
      </c>
      <c r="U108" s="5">
        <v>65124310744</v>
      </c>
      <c r="V108" s="5">
        <v>42665201451</v>
      </c>
      <c r="W108" s="5">
        <v>37017084570</v>
      </c>
      <c r="X108" s="5">
        <v>27676013891</v>
      </c>
      <c r="Y108" s="5">
        <v>32894335804</v>
      </c>
      <c r="Z108" s="5">
        <v>34158049241</v>
      </c>
    </row>
    <row r="109" spans="3:26" ht="15.5" x14ac:dyDescent="0.35">
      <c r="C109" t="s">
        <v>135</v>
      </c>
      <c r="D109" s="5">
        <v>25155962181</v>
      </c>
      <c r="E109" s="5">
        <v>7823865121</v>
      </c>
      <c r="F109" s="5">
        <v>7655023855</v>
      </c>
      <c r="G109" s="5">
        <v>6507226046</v>
      </c>
      <c r="I109" s="5">
        <v>7655023855</v>
      </c>
      <c r="J109" s="5">
        <v>6475223238</v>
      </c>
      <c r="K109" s="5">
        <v>5043890124</v>
      </c>
      <c r="L109" s="5">
        <v>4548854653</v>
      </c>
      <c r="M109" s="5">
        <v>4317317034</v>
      </c>
      <c r="N109" s="5">
        <v>4290291939</v>
      </c>
      <c r="O109" s="5">
        <v>4883056015</v>
      </c>
      <c r="P109" s="5">
        <v>7311373235</v>
      </c>
      <c r="Q109" s="5">
        <v>4269536142</v>
      </c>
      <c r="R109" s="5">
        <v>4126164281</v>
      </c>
      <c r="S109" s="5">
        <v>3808721601</v>
      </c>
      <c r="T109" s="5">
        <v>4078416742</v>
      </c>
      <c r="U109" s="5">
        <v>3769637898</v>
      </c>
      <c r="V109" s="5">
        <v>7570617953</v>
      </c>
      <c r="W109" s="5">
        <v>2633853689</v>
      </c>
      <c r="X109" s="5">
        <v>2045629329</v>
      </c>
      <c r="Y109" s="5">
        <v>1900011054</v>
      </c>
      <c r="Z109" s="5">
        <v>4738342000</v>
      </c>
    </row>
    <row r="110" spans="3:26" ht="15.5" x14ac:dyDescent="0.35">
      <c r="C110" t="s">
        <v>137</v>
      </c>
      <c r="D110" s="5">
        <v>5258675648</v>
      </c>
      <c r="E110" s="5">
        <v>4822082031</v>
      </c>
      <c r="F110" s="5">
        <v>4429569232</v>
      </c>
      <c r="G110" s="5">
        <v>8760980364</v>
      </c>
      <c r="I110" s="5">
        <v>4429569232</v>
      </c>
      <c r="J110" s="5">
        <v>2781151013</v>
      </c>
      <c r="K110" s="5">
        <v>918361313</v>
      </c>
      <c r="L110" s="5">
        <v>2538262114</v>
      </c>
      <c r="M110" s="5">
        <v>15122041215</v>
      </c>
      <c r="N110" s="5">
        <v>8114374285</v>
      </c>
      <c r="O110" s="5">
        <v>5525959107</v>
      </c>
      <c r="P110" s="5">
        <v>3349148097</v>
      </c>
      <c r="Q110" s="5">
        <v>2375727815</v>
      </c>
      <c r="R110" s="5">
        <v>10404756028</v>
      </c>
      <c r="S110" s="5">
        <v>2885077969</v>
      </c>
      <c r="T110" s="5">
        <v>4882901306</v>
      </c>
      <c r="U110" s="5">
        <v>1374492908</v>
      </c>
      <c r="V110" s="5">
        <v>2162599312</v>
      </c>
      <c r="W110" s="5">
        <v>4220900769</v>
      </c>
      <c r="X110" s="5">
        <v>10655808797</v>
      </c>
      <c r="Y110" s="5">
        <v>10114163296</v>
      </c>
      <c r="Z110" s="5">
        <v>4548587329</v>
      </c>
    </row>
    <row r="111" spans="3:26" ht="15.5" x14ac:dyDescent="0.35">
      <c r="C111" t="s">
        <v>136</v>
      </c>
      <c r="D111" s="5">
        <v>5868490259</v>
      </c>
      <c r="E111" s="5">
        <v>4400811238</v>
      </c>
      <c r="F111" s="5">
        <v>7438547144</v>
      </c>
      <c r="G111" s="5">
        <v>6892287418</v>
      </c>
      <c r="I111" s="5">
        <v>7438547144</v>
      </c>
      <c r="J111" s="5">
        <v>7067483716</v>
      </c>
      <c r="K111" s="5">
        <v>5700131483</v>
      </c>
      <c r="L111" s="5">
        <v>6954738489</v>
      </c>
      <c r="M111" s="5">
        <v>10397983533</v>
      </c>
      <c r="N111" s="5">
        <v>3397025586</v>
      </c>
      <c r="O111" s="5">
        <v>3406073843</v>
      </c>
      <c r="P111" s="5">
        <v>3086982605</v>
      </c>
      <c r="Q111" s="5">
        <v>1879338191</v>
      </c>
      <c r="R111" s="5">
        <v>1434041480</v>
      </c>
      <c r="S111" s="5">
        <v>1177963404</v>
      </c>
      <c r="T111" s="5">
        <v>2490126333</v>
      </c>
      <c r="U111" s="5">
        <v>2731179162</v>
      </c>
      <c r="V111" s="5">
        <v>2930443207</v>
      </c>
      <c r="W111" s="5">
        <v>3056338403</v>
      </c>
      <c r="X111" s="5">
        <v>3124847920</v>
      </c>
      <c r="Y111" s="5">
        <v>1596853832</v>
      </c>
      <c r="Z111" s="5">
        <v>1191522437</v>
      </c>
    </row>
    <row r="112" spans="3:26" ht="15.5" x14ac:dyDescent="0.35">
      <c r="C112" t="s">
        <v>140</v>
      </c>
    </row>
    <row r="113" spans="3:26" ht="15.5" x14ac:dyDescent="0.35">
      <c r="C113" t="s">
        <v>277</v>
      </c>
      <c r="D113" s="5">
        <v>955566432</v>
      </c>
      <c r="E113" s="5">
        <v>1138400388</v>
      </c>
      <c r="F113" s="5">
        <v>1640690791</v>
      </c>
      <c r="G113" s="5">
        <v>569042043</v>
      </c>
      <c r="I113" s="5">
        <v>1640690791</v>
      </c>
      <c r="J113" s="5">
        <v>63188178</v>
      </c>
      <c r="K113" s="5">
        <v>1589122764</v>
      </c>
      <c r="T113" s="5">
        <v>535262034</v>
      </c>
      <c r="Y113" s="5">
        <v>225253153</v>
      </c>
      <c r="Z113" s="5">
        <v>320745466</v>
      </c>
    </row>
    <row r="114" spans="3:26" ht="15.5" x14ac:dyDescent="0.35">
      <c r="C114" t="s">
        <v>144</v>
      </c>
      <c r="D114" s="5">
        <v>955566432</v>
      </c>
      <c r="E114" s="5">
        <v>1138400388</v>
      </c>
      <c r="F114" s="5">
        <v>1640690791</v>
      </c>
      <c r="G114" s="5">
        <v>569042043</v>
      </c>
      <c r="I114" s="5">
        <v>1640690791</v>
      </c>
      <c r="J114" s="5">
        <v>63188178</v>
      </c>
      <c r="K114" s="5">
        <v>1589122764</v>
      </c>
      <c r="T114" s="5">
        <v>535262034</v>
      </c>
      <c r="Y114" s="5">
        <v>225253153</v>
      </c>
      <c r="Z114" s="5">
        <v>320745466</v>
      </c>
    </row>
    <row r="115" spans="3:26" ht="15.5" x14ac:dyDescent="0.35">
      <c r="C115" t="s">
        <v>145</v>
      </c>
      <c r="D115" s="5">
        <v>30299686444</v>
      </c>
      <c r="E115" s="5">
        <v>30858653230</v>
      </c>
      <c r="F115" s="5">
        <v>30056607757</v>
      </c>
      <c r="G115" s="5">
        <v>26429770681</v>
      </c>
      <c r="I115" s="5">
        <v>30056607757</v>
      </c>
      <c r="J115" s="5">
        <v>24856331419</v>
      </c>
      <c r="K115" s="5">
        <v>23234136568</v>
      </c>
      <c r="L115" s="5">
        <v>22866058465</v>
      </c>
      <c r="M115" s="5">
        <v>26225558558</v>
      </c>
      <c r="N115" s="5">
        <v>23641182035</v>
      </c>
      <c r="O115" s="5">
        <v>22815734567</v>
      </c>
      <c r="P115" s="5">
        <v>15059589263</v>
      </c>
      <c r="Q115" s="5">
        <v>10134575231</v>
      </c>
      <c r="R115" s="5">
        <v>3365755813</v>
      </c>
      <c r="S115" s="5">
        <v>11077815153</v>
      </c>
      <c r="T115" s="5">
        <v>13123861618</v>
      </c>
      <c r="U115" s="5">
        <v>11486921554</v>
      </c>
      <c r="V115" s="5">
        <v>9567205082</v>
      </c>
      <c r="W115" s="5">
        <v>9065461740</v>
      </c>
      <c r="X115" s="5">
        <v>10378158681</v>
      </c>
      <c r="Y115" s="5">
        <v>14015386942</v>
      </c>
      <c r="Z115" s="5">
        <v>13057365511</v>
      </c>
    </row>
    <row r="116" spans="3:26" ht="15.5" x14ac:dyDescent="0.35">
      <c r="C116" t="s">
        <v>146</v>
      </c>
      <c r="D116" s="5">
        <v>30299686444</v>
      </c>
      <c r="E116" s="5">
        <v>30858653230</v>
      </c>
      <c r="F116" s="5">
        <v>30056607757</v>
      </c>
      <c r="G116" s="5">
        <v>26429770681</v>
      </c>
      <c r="I116" s="5">
        <v>30056607757</v>
      </c>
      <c r="J116" s="5">
        <v>24856331419</v>
      </c>
      <c r="K116" s="5">
        <v>23234136568</v>
      </c>
      <c r="L116" s="5">
        <v>22866058465</v>
      </c>
      <c r="M116" s="5">
        <v>26225558558</v>
      </c>
      <c r="N116" s="5">
        <v>23641182035</v>
      </c>
      <c r="O116" s="5">
        <v>22815734567</v>
      </c>
      <c r="P116" s="5">
        <v>15059589263</v>
      </c>
      <c r="Q116" s="5">
        <v>10134575231</v>
      </c>
      <c r="R116" s="5">
        <v>3365755813</v>
      </c>
      <c r="S116" s="5">
        <v>11077815153</v>
      </c>
      <c r="T116" s="5">
        <v>13123861618</v>
      </c>
      <c r="U116" s="5">
        <v>11486921554</v>
      </c>
      <c r="V116" s="5">
        <v>9567205082</v>
      </c>
      <c r="W116" s="5">
        <v>9065461740</v>
      </c>
      <c r="X116" s="5">
        <v>10378158681</v>
      </c>
      <c r="Y116" s="5">
        <v>14015386942</v>
      </c>
      <c r="Z116" s="5">
        <v>13057365511</v>
      </c>
    </row>
    <row r="117" spans="3:26" ht="15.5" x14ac:dyDescent="0.35">
      <c r="C117" t="s">
        <v>546</v>
      </c>
      <c r="Z117" s="5">
        <v>240402969</v>
      </c>
    </row>
    <row r="118" spans="3:26" ht="15.5" x14ac:dyDescent="0.35">
      <c r="C118" t="s">
        <v>152</v>
      </c>
      <c r="T118" s="5">
        <v>11922870138</v>
      </c>
      <c r="U118" s="5">
        <v>1358333685</v>
      </c>
      <c r="V118" s="5">
        <v>1638082988</v>
      </c>
      <c r="W118" s="5">
        <v>2410922662</v>
      </c>
      <c r="X118" s="5">
        <v>3266573226</v>
      </c>
      <c r="Y118" s="5">
        <v>3474412768</v>
      </c>
      <c r="Z118" s="5">
        <v>3636047023</v>
      </c>
    </row>
    <row r="119" spans="3:26" ht="15.5" x14ac:dyDescent="0.35">
      <c r="C119" t="s">
        <v>154</v>
      </c>
      <c r="D119" s="5">
        <v>173654307274</v>
      </c>
      <c r="E119" s="5">
        <v>133554832002</v>
      </c>
      <c r="F119" s="5">
        <v>114347474211</v>
      </c>
      <c r="G119" s="5">
        <v>102399221748</v>
      </c>
      <c r="I119" s="5">
        <v>114347474211</v>
      </c>
      <c r="J119" s="5">
        <v>77831461593</v>
      </c>
      <c r="K119" s="5">
        <v>76971400620</v>
      </c>
      <c r="L119" s="5">
        <v>76709432048</v>
      </c>
      <c r="M119" s="5">
        <v>117903045612</v>
      </c>
      <c r="N119" s="5">
        <v>72281042223</v>
      </c>
      <c r="O119" s="5">
        <v>80669409164</v>
      </c>
      <c r="P119" s="5">
        <v>87283567361</v>
      </c>
      <c r="Q119" s="5">
        <v>71075842431</v>
      </c>
      <c r="R119" s="5">
        <v>65716637766</v>
      </c>
      <c r="S119" s="5">
        <v>73471782127</v>
      </c>
      <c r="T119" s="5">
        <v>86443556430</v>
      </c>
      <c r="U119" s="5">
        <v>89003869709</v>
      </c>
      <c r="V119" s="5">
        <v>70313908037</v>
      </c>
      <c r="W119" s="5">
        <v>64993639171</v>
      </c>
      <c r="X119" s="5">
        <v>54228711548</v>
      </c>
      <c r="Y119" s="5">
        <v>60746004081</v>
      </c>
      <c r="Z119" s="5">
        <v>72771129416</v>
      </c>
    </row>
    <row r="120" spans="3:26" ht="15.5" x14ac:dyDescent="0.35">
      <c r="C120" t="s">
        <v>155</v>
      </c>
    </row>
    <row r="121" spans="3:26" ht="15.5" x14ac:dyDescent="0.35">
      <c r="C121" t="s">
        <v>156</v>
      </c>
      <c r="D121" s="5">
        <v>46389030000</v>
      </c>
      <c r="E121" s="5">
        <v>46389030000</v>
      </c>
      <c r="F121" s="5">
        <v>46389030000</v>
      </c>
      <c r="G121" s="5">
        <v>48610225000</v>
      </c>
      <c r="I121" s="5">
        <v>46389030000</v>
      </c>
      <c r="J121" s="5">
        <v>48610225000</v>
      </c>
      <c r="K121" s="5">
        <v>48610225000</v>
      </c>
      <c r="L121" s="5">
        <v>48610225000</v>
      </c>
      <c r="M121" s="5">
        <v>48610225000</v>
      </c>
      <c r="N121" s="5">
        <v>48610225000</v>
      </c>
      <c r="O121" s="5">
        <v>48610225000</v>
      </c>
      <c r="P121" s="5">
        <v>48610225000</v>
      </c>
      <c r="Q121" s="5">
        <v>48610225000</v>
      </c>
      <c r="R121" s="5">
        <v>48610225000</v>
      </c>
      <c r="S121" s="5">
        <v>48610225000</v>
      </c>
      <c r="T121" s="5">
        <v>48610225000</v>
      </c>
      <c r="U121" s="5">
        <v>48610225000</v>
      </c>
      <c r="V121" s="5">
        <v>52500000000</v>
      </c>
      <c r="W121" s="5">
        <v>52500000000</v>
      </c>
      <c r="X121" s="5">
        <v>52500000000</v>
      </c>
      <c r="Y121" s="5">
        <v>52500000000</v>
      </c>
      <c r="Z121" s="5">
        <v>52500000000</v>
      </c>
    </row>
    <row r="122" spans="3:26" ht="15.5" x14ac:dyDescent="0.35">
      <c r="C122" t="s">
        <v>157</v>
      </c>
      <c r="D122" s="5">
        <v>29000000</v>
      </c>
      <c r="E122" s="5">
        <v>29000000</v>
      </c>
      <c r="F122" s="5">
        <v>29000000</v>
      </c>
      <c r="G122" s="5">
        <v>29000000</v>
      </c>
      <c r="I122" s="5">
        <v>29000000</v>
      </c>
      <c r="J122" s="5">
        <v>29000000</v>
      </c>
      <c r="K122" s="5">
        <v>29000000</v>
      </c>
      <c r="L122" s="5">
        <v>29000000</v>
      </c>
      <c r="M122" s="5">
        <v>29000000</v>
      </c>
      <c r="N122" s="5">
        <v>29000000</v>
      </c>
      <c r="O122" s="5">
        <v>29000000</v>
      </c>
      <c r="P122" s="5">
        <v>29000000</v>
      </c>
      <c r="Q122" s="5">
        <v>29000000</v>
      </c>
      <c r="R122" s="5">
        <v>29000000</v>
      </c>
      <c r="V122" s="5">
        <v>175000000</v>
      </c>
      <c r="W122" s="5">
        <v>175000000</v>
      </c>
      <c r="X122" s="5">
        <v>175000000</v>
      </c>
      <c r="Y122" s="5">
        <v>175000000</v>
      </c>
      <c r="Z122" s="5">
        <v>175000000</v>
      </c>
    </row>
    <row r="123" spans="3:26" ht="15.5" x14ac:dyDescent="0.35">
      <c r="C123" t="s">
        <v>158</v>
      </c>
      <c r="D123" s="5">
        <v>637776728002</v>
      </c>
      <c r="E123" s="5">
        <v>614294562504</v>
      </c>
      <c r="F123" s="5">
        <v>603785953720</v>
      </c>
      <c r="G123" s="5">
        <v>610281643113</v>
      </c>
      <c r="I123" s="5">
        <v>603785953720</v>
      </c>
      <c r="J123" s="5">
        <v>568868076486</v>
      </c>
      <c r="K123" s="5">
        <v>518846914759</v>
      </c>
      <c r="L123" s="5">
        <v>480443871259</v>
      </c>
      <c r="M123" s="5">
        <v>413832653249</v>
      </c>
      <c r="N123" s="5">
        <v>345035241451</v>
      </c>
      <c r="O123" s="5">
        <v>306965946059</v>
      </c>
      <c r="P123" s="5">
        <v>268218713009</v>
      </c>
      <c r="Q123" s="5">
        <v>238301527819</v>
      </c>
      <c r="R123" s="5">
        <v>190176810508</v>
      </c>
      <c r="S123" s="5">
        <v>148259341646</v>
      </c>
      <c r="T123" s="5">
        <v>118068096811</v>
      </c>
      <c r="U123" s="5">
        <v>95196256300</v>
      </c>
      <c r="V123" s="5">
        <v>117488866552</v>
      </c>
      <c r="W123" s="5">
        <v>182474885389</v>
      </c>
      <c r="X123" s="5">
        <v>194611600599</v>
      </c>
      <c r="Y123" s="5">
        <v>165376326019</v>
      </c>
      <c r="Z123" s="5">
        <v>143632955953</v>
      </c>
    </row>
    <row r="124" spans="3:26" ht="15.5" x14ac:dyDescent="0.35">
      <c r="C124" t="s">
        <v>159</v>
      </c>
      <c r="D124" s="5">
        <v>8980651104</v>
      </c>
      <c r="E124" s="5">
        <v>8386025753</v>
      </c>
      <c r="F124" s="5">
        <v>8386025753</v>
      </c>
      <c r="G124" s="5">
        <v>8386025753</v>
      </c>
      <c r="I124" s="5">
        <v>8386025753</v>
      </c>
      <c r="J124" s="5">
        <v>7885814136</v>
      </c>
      <c r="K124" s="5">
        <v>7501783701</v>
      </c>
      <c r="L124" s="5">
        <v>6787061296</v>
      </c>
      <c r="M124" s="5">
        <v>6054413055</v>
      </c>
      <c r="N124" s="5">
        <v>5613194562</v>
      </c>
      <c r="O124" s="5">
        <v>5177112006</v>
      </c>
      <c r="P124" s="5">
        <v>4839051974</v>
      </c>
      <c r="Q124" s="5">
        <v>4318916621</v>
      </c>
      <c r="R124" s="5">
        <v>3851131707</v>
      </c>
      <c r="S124" s="5">
        <v>3549088896</v>
      </c>
      <c r="T124" s="5">
        <v>3223150041</v>
      </c>
      <c r="U124" s="5">
        <v>3025966554</v>
      </c>
      <c r="V124" s="5">
        <v>2752232467</v>
      </c>
      <c r="W124" s="5">
        <v>2387497369</v>
      </c>
      <c r="X124" s="5">
        <v>2065978489</v>
      </c>
      <c r="Y124" s="5">
        <v>1818569823</v>
      </c>
      <c r="Z124" s="5">
        <v>1745084983</v>
      </c>
    </row>
    <row r="125" spans="3:26" ht="15.5" x14ac:dyDescent="0.35">
      <c r="C125" t="s">
        <v>160</v>
      </c>
      <c r="D125" s="5">
        <v>628796076898</v>
      </c>
      <c r="E125" s="5">
        <v>605908536751</v>
      </c>
      <c r="F125" s="5">
        <v>595399927967</v>
      </c>
      <c r="G125" s="5">
        <v>601895617360</v>
      </c>
      <c r="I125" s="5">
        <v>595399927967</v>
      </c>
      <c r="J125" s="5">
        <v>560982262350</v>
      </c>
      <c r="K125" s="5">
        <v>511345131058</v>
      </c>
      <c r="L125" s="5">
        <v>473656809963</v>
      </c>
      <c r="M125" s="5">
        <v>407778240194</v>
      </c>
      <c r="N125" s="5">
        <v>339422046889</v>
      </c>
      <c r="O125" s="5">
        <v>301788834053</v>
      </c>
      <c r="P125" s="5">
        <v>263379661035</v>
      </c>
      <c r="Q125" s="5">
        <v>233982611198</v>
      </c>
      <c r="R125" s="5">
        <v>186325678801</v>
      </c>
      <c r="S125" s="5">
        <v>144710252750</v>
      </c>
      <c r="T125" s="5">
        <v>114844946770</v>
      </c>
      <c r="U125" s="5">
        <v>92170289746</v>
      </c>
      <c r="V125" s="5">
        <v>114736634085</v>
      </c>
      <c r="W125" s="5">
        <v>180087388020</v>
      </c>
      <c r="X125" s="5">
        <v>192545622110</v>
      </c>
      <c r="Y125" s="5">
        <v>163557756196</v>
      </c>
      <c r="Z125" s="5">
        <v>141887870970</v>
      </c>
    </row>
    <row r="126" spans="3:26" ht="15.5" x14ac:dyDescent="0.35">
      <c r="C126" t="s">
        <v>161</v>
      </c>
      <c r="D126" s="5">
        <v>637776728002</v>
      </c>
      <c r="E126" s="5">
        <v>614294562504</v>
      </c>
      <c r="F126" s="5">
        <v>603785953720</v>
      </c>
      <c r="G126" s="5">
        <v>610281643113</v>
      </c>
      <c r="I126" s="5">
        <v>603785953720</v>
      </c>
      <c r="J126" s="5">
        <v>568868076486</v>
      </c>
      <c r="K126" s="5">
        <v>518846914759</v>
      </c>
      <c r="L126" s="5">
        <v>480443871259</v>
      </c>
      <c r="M126" s="5">
        <v>413832653249</v>
      </c>
      <c r="N126" s="5">
        <v>345035241451</v>
      </c>
      <c r="O126" s="5">
        <v>306965946059</v>
      </c>
      <c r="P126" s="5">
        <v>268218713009</v>
      </c>
      <c r="Q126" s="5">
        <v>238301527819</v>
      </c>
      <c r="R126" s="5">
        <v>190176810508</v>
      </c>
      <c r="S126" s="5">
        <v>148259341646</v>
      </c>
      <c r="T126" s="5">
        <v>118068096811</v>
      </c>
      <c r="U126" s="5">
        <v>95196256300</v>
      </c>
      <c r="V126" s="5">
        <v>117488866552</v>
      </c>
      <c r="W126" s="5">
        <v>182474885389</v>
      </c>
      <c r="X126" s="5">
        <v>194611600599</v>
      </c>
      <c r="Y126" s="5">
        <v>165376326019</v>
      </c>
      <c r="Z126" s="5">
        <v>143632955953</v>
      </c>
    </row>
    <row r="127" spans="3:26" ht="15.5" x14ac:dyDescent="0.35">
      <c r="C127" t="s">
        <v>162</v>
      </c>
      <c r="D127" s="5">
        <v>214848246374</v>
      </c>
      <c r="E127" s="5">
        <v>215887759346</v>
      </c>
      <c r="F127" s="5">
        <v>210988491267</v>
      </c>
      <c r="G127" s="5">
        <v>205754182692</v>
      </c>
      <c r="I127" s="5">
        <v>210988491267</v>
      </c>
      <c r="J127" s="5">
        <v>257430940935</v>
      </c>
      <c r="K127" s="5">
        <v>234844942968</v>
      </c>
      <c r="L127" s="5">
        <v>224605894044</v>
      </c>
      <c r="M127" s="5">
        <v>196915904806</v>
      </c>
      <c r="N127" s="5">
        <v>168153380929</v>
      </c>
      <c r="O127" s="5">
        <v>152199438641</v>
      </c>
      <c r="P127" s="5">
        <v>136791281111</v>
      </c>
      <c r="Q127" s="5">
        <v>126563224214</v>
      </c>
      <c r="R127" s="5">
        <v>134903642914</v>
      </c>
      <c r="S127" s="5">
        <v>115861937626</v>
      </c>
      <c r="T127" s="5">
        <v>96743548226</v>
      </c>
      <c r="U127" s="5">
        <v>81906936382</v>
      </c>
      <c r="V127" s="5">
        <v>79023182489</v>
      </c>
      <c r="W127" s="5">
        <v>62594669184</v>
      </c>
      <c r="X127" s="5">
        <v>53115949108</v>
      </c>
      <c r="Y127" s="5">
        <v>49781988868</v>
      </c>
      <c r="Z127" s="5">
        <v>41503616718</v>
      </c>
    </row>
    <row r="128" spans="3:26" ht="15.5" x14ac:dyDescent="0.35">
      <c r="C128" t="s">
        <v>10</v>
      </c>
      <c r="D128" s="5">
        <v>930470474346</v>
      </c>
      <c r="E128" s="5">
        <v>908027821820</v>
      </c>
      <c r="F128" s="5">
        <v>892619944957</v>
      </c>
      <c r="G128" s="5">
        <v>875489796088</v>
      </c>
      <c r="I128" s="5">
        <v>892619944957</v>
      </c>
      <c r="J128" s="5">
        <v>893853087704</v>
      </c>
      <c r="K128" s="5">
        <v>831836397880</v>
      </c>
      <c r="L128" s="5">
        <v>786929124418</v>
      </c>
      <c r="M128" s="5">
        <v>691468538398</v>
      </c>
      <c r="N128" s="5">
        <v>593582375012</v>
      </c>
      <c r="O128" s="5">
        <v>536925371505</v>
      </c>
      <c r="P128" s="5">
        <v>482914243337</v>
      </c>
      <c r="Q128" s="5">
        <v>441946749143</v>
      </c>
      <c r="R128" s="5">
        <v>373749035530</v>
      </c>
      <c r="S128" s="5">
        <v>310464258463</v>
      </c>
      <c r="T128" s="5">
        <v>263451227145</v>
      </c>
      <c r="U128" s="5">
        <v>225742774790</v>
      </c>
      <c r="V128" s="5">
        <v>242028852241</v>
      </c>
      <c r="W128" s="5">
        <v>290586357773</v>
      </c>
      <c r="X128" s="5">
        <v>293244352907</v>
      </c>
      <c r="Y128" s="5">
        <v>257062697370</v>
      </c>
      <c r="Z128" s="5">
        <v>233011504242</v>
      </c>
    </row>
    <row r="129" spans="2:26" ht="15.5" x14ac:dyDescent="0.35">
      <c r="C129" t="s">
        <v>163</v>
      </c>
      <c r="D129" s="5">
        <v>1104124781620</v>
      </c>
      <c r="E129" s="5">
        <v>1041582653822</v>
      </c>
      <c r="F129" s="5">
        <v>1006967419168</v>
      </c>
      <c r="G129" s="5">
        <v>977889017836</v>
      </c>
      <c r="I129" s="5">
        <v>1006967419168</v>
      </c>
      <c r="J129" s="5">
        <v>971684549297</v>
      </c>
      <c r="K129" s="5">
        <v>908807798500</v>
      </c>
      <c r="L129" s="5">
        <v>863638556466</v>
      </c>
      <c r="M129" s="5">
        <v>809371584010</v>
      </c>
      <c r="N129" s="5">
        <v>665863417235</v>
      </c>
      <c r="O129" s="5">
        <v>617594780669</v>
      </c>
      <c r="P129" s="5">
        <v>570197810698</v>
      </c>
      <c r="Q129" s="5">
        <v>513022591574</v>
      </c>
      <c r="R129" s="5">
        <v>439465673296</v>
      </c>
      <c r="S129" s="5">
        <v>383936040590</v>
      </c>
      <c r="T129" s="5">
        <v>349894783575</v>
      </c>
      <c r="U129" s="5">
        <v>314746644499</v>
      </c>
      <c r="V129" s="5">
        <v>312342760278</v>
      </c>
      <c r="W129" s="5">
        <v>355579996944</v>
      </c>
      <c r="X129" s="5">
        <v>347473064455</v>
      </c>
      <c r="Y129" s="5">
        <v>317808701451</v>
      </c>
      <c r="Z129" s="5">
        <v>305782633658</v>
      </c>
    </row>
    <row r="130" spans="2:26" ht="15.5" x14ac:dyDescent="0.35">
      <c r="C130" t="s">
        <v>164</v>
      </c>
      <c r="D130" s="5">
        <v>927780600</v>
      </c>
      <c r="E130" s="5">
        <v>927780600</v>
      </c>
      <c r="F130" s="5">
        <v>927780600</v>
      </c>
      <c r="G130" s="5">
        <v>972204500</v>
      </c>
      <c r="I130" s="5">
        <v>927780600</v>
      </c>
      <c r="J130" s="5">
        <v>972204500</v>
      </c>
      <c r="K130" s="5">
        <v>972204500</v>
      </c>
      <c r="L130" s="5">
        <v>972204500</v>
      </c>
      <c r="M130" s="5">
        <v>972204500</v>
      </c>
      <c r="N130" s="5">
        <v>972204500</v>
      </c>
      <c r="O130" s="5">
        <v>972204500</v>
      </c>
      <c r="P130" s="5">
        <v>972204500</v>
      </c>
      <c r="Q130" s="5">
        <v>972204500</v>
      </c>
      <c r="R130" s="5">
        <v>972204500</v>
      </c>
      <c r="S130" s="5">
        <v>972204500</v>
      </c>
      <c r="T130" s="5">
        <v>972204500</v>
      </c>
      <c r="U130" s="5">
        <v>972204500</v>
      </c>
      <c r="V130" s="5">
        <v>1050000000</v>
      </c>
      <c r="W130" s="5">
        <v>1050000000</v>
      </c>
      <c r="X130" s="5">
        <v>1050000000</v>
      </c>
      <c r="Y130" s="5">
        <v>1050000000</v>
      </c>
      <c r="Z130" s="5">
        <v>1050000000</v>
      </c>
    </row>
    <row r="132" spans="2:26" ht="15.5" x14ac:dyDescent="0.35">
      <c r="B132" t="s">
        <v>165</v>
      </c>
      <c r="C132" t="s">
        <v>166</v>
      </c>
      <c r="D132" s="5">
        <v>-25946008507</v>
      </c>
      <c r="E132" s="5">
        <v>4401751254</v>
      </c>
      <c r="F132" s="5">
        <v>60660343960</v>
      </c>
      <c r="G132" s="5">
        <v>78168429348</v>
      </c>
      <c r="I132" s="5">
        <v>118059391668</v>
      </c>
      <c r="J132" s="5">
        <v>100721480383</v>
      </c>
      <c r="K132" s="5">
        <v>205332860626</v>
      </c>
      <c r="L132" s="5">
        <v>30505529896</v>
      </c>
      <c r="M132" s="5">
        <v>58598795292</v>
      </c>
      <c r="N132" s="5">
        <v>84333900700</v>
      </c>
      <c r="O132" s="5">
        <v>110401909570</v>
      </c>
      <c r="P132" s="5">
        <v>7270895080</v>
      </c>
      <c r="Q132" s="5">
        <v>88100059088</v>
      </c>
      <c r="R132" s="5">
        <v>63688738725</v>
      </c>
      <c r="S132" s="5">
        <v>80061208533</v>
      </c>
      <c r="T132" s="5">
        <v>25762820842</v>
      </c>
      <c r="U132" s="5">
        <v>31571765591</v>
      </c>
      <c r="V132" s="5">
        <v>32191725185</v>
      </c>
      <c r="W132" s="5">
        <v>26838860043</v>
      </c>
      <c r="X132" s="5">
        <v>84926087634</v>
      </c>
      <c r="Y132" s="5">
        <v>29394540274</v>
      </c>
      <c r="Z132" s="5">
        <v>41018481569</v>
      </c>
    </row>
    <row r="133" spans="2:26" ht="15.5" x14ac:dyDescent="0.35">
      <c r="C133" t="s">
        <v>167</v>
      </c>
      <c r="D133" s="5">
        <v>256840004618</v>
      </c>
      <c r="E133" s="5">
        <v>223640798344</v>
      </c>
      <c r="F133" s="5">
        <v>184561207713</v>
      </c>
      <c r="G133" s="5">
        <v>269511308625</v>
      </c>
      <c r="I133" s="5">
        <v>920414937687</v>
      </c>
      <c r="J133" s="5">
        <v>892339118311</v>
      </c>
      <c r="K133" s="5">
        <v>887364679162</v>
      </c>
      <c r="L133" s="5">
        <v>1122737168882</v>
      </c>
      <c r="M133" s="5">
        <v>905994571660</v>
      </c>
      <c r="N133" s="5">
        <v>757767128564</v>
      </c>
      <c r="O133" s="5">
        <v>779771559724</v>
      </c>
      <c r="P133" s="5">
        <v>761653931436</v>
      </c>
      <c r="Q133" s="5">
        <v>766624611414</v>
      </c>
      <c r="R133" s="5">
        <v>783764139231</v>
      </c>
      <c r="S133" s="5">
        <v>699091143572</v>
      </c>
      <c r="T133" s="5">
        <v>789489009635</v>
      </c>
      <c r="U133" s="5">
        <v>691392967022</v>
      </c>
      <c r="V133" s="5">
        <v>539792265866</v>
      </c>
      <c r="W133" s="5">
        <v>499081319501</v>
      </c>
      <c r="X133" s="5">
        <v>554886802548</v>
      </c>
      <c r="Y133" s="5">
        <v>488133700544</v>
      </c>
      <c r="Z133" s="5">
        <v>468731561768</v>
      </c>
    </row>
    <row r="134" spans="2:26" ht="15.5" x14ac:dyDescent="0.35">
      <c r="C134" t="s">
        <v>458</v>
      </c>
      <c r="T134" s="5">
        <v>-700270489837</v>
      </c>
      <c r="U134" s="5">
        <v>-608862763700</v>
      </c>
      <c r="V134" s="5">
        <v>-464061670815</v>
      </c>
      <c r="W134" s="5">
        <v>-425513369804</v>
      </c>
      <c r="X134" s="5">
        <v>-444969658366</v>
      </c>
      <c r="Y134" s="5">
        <v>-447917434411</v>
      </c>
      <c r="Z134" s="5">
        <v>-415443372631</v>
      </c>
    </row>
    <row r="135" spans="2:26" ht="15.5" x14ac:dyDescent="0.35">
      <c r="C135" t="s">
        <v>380</v>
      </c>
      <c r="D135" s="5">
        <v>-247790976620</v>
      </c>
      <c r="E135" s="5">
        <v>-182256745101</v>
      </c>
      <c r="F135" s="5">
        <v>-61880099775</v>
      </c>
      <c r="G135" s="5">
        <v>-164054805328</v>
      </c>
      <c r="I135" s="5">
        <v>-656588209523</v>
      </c>
      <c r="J135" s="5">
        <v>-659329522087</v>
      </c>
      <c r="K135" s="5">
        <v>-524682101117</v>
      </c>
      <c r="L135" s="5">
        <v>-897331451753</v>
      </c>
      <c r="M135" s="5">
        <v>-693839792414</v>
      </c>
      <c r="N135" s="5">
        <v>-542494185063</v>
      </c>
      <c r="O135" s="5">
        <v>-529599555358</v>
      </c>
      <c r="P135" s="5">
        <v>-634654700929</v>
      </c>
      <c r="Q135" s="5">
        <v>-557269678662</v>
      </c>
      <c r="R135" s="5">
        <v>-597502939847</v>
      </c>
      <c r="S135" s="5">
        <v>-517647358143</v>
      </c>
    </row>
    <row r="136" spans="2:26" ht="15.5" x14ac:dyDescent="0.35">
      <c r="C136" t="s">
        <v>812</v>
      </c>
      <c r="D136" s="5">
        <v>-27687037337</v>
      </c>
      <c r="E136" s="5">
        <v>-31641082801</v>
      </c>
      <c r="F136" s="5">
        <v>-35216763590</v>
      </c>
      <c r="G136" s="5">
        <v>-24268290130</v>
      </c>
      <c r="I136" s="5">
        <v>-115007957818</v>
      </c>
      <c r="J136" s="5">
        <v>-108517219311</v>
      </c>
      <c r="K136" s="5">
        <v>-109276603684</v>
      </c>
      <c r="L136" s="5">
        <v>-117996744689</v>
      </c>
      <c r="M136" s="5">
        <v>-114015527385</v>
      </c>
      <c r="N136" s="5">
        <v>-109059026777</v>
      </c>
      <c r="O136" s="5">
        <v>-98530836804</v>
      </c>
      <c r="P136" s="5">
        <v>-76059088029</v>
      </c>
      <c r="Q136" s="5">
        <v>-69695366134</v>
      </c>
      <c r="R136" s="5">
        <v>-85274811266</v>
      </c>
      <c r="S136" s="5">
        <v>-69402914841</v>
      </c>
    </row>
    <row r="137" spans="2:26" ht="15.5" x14ac:dyDescent="0.35">
      <c r="C137" t="s">
        <v>813</v>
      </c>
      <c r="D137" s="5">
        <v>-275478013957</v>
      </c>
      <c r="E137" s="5">
        <v>-213897827902</v>
      </c>
      <c r="F137" s="5">
        <v>-97096863365</v>
      </c>
      <c r="G137" s="5">
        <v>-188323095458</v>
      </c>
      <c r="I137" s="5">
        <v>-771596167341</v>
      </c>
      <c r="J137" s="5">
        <v>-767846741398</v>
      </c>
      <c r="K137" s="5">
        <v>-633958704801</v>
      </c>
      <c r="L137" s="5">
        <v>-1015328196442</v>
      </c>
      <c r="M137" s="5">
        <v>-807855319799</v>
      </c>
      <c r="N137" s="5">
        <v>-651553211840</v>
      </c>
      <c r="O137" s="5">
        <v>-628130392162</v>
      </c>
      <c r="P137" s="5">
        <v>-710713788958</v>
      </c>
      <c r="Q137" s="5">
        <v>-626965044796</v>
      </c>
      <c r="R137" s="5">
        <v>-682777751113</v>
      </c>
      <c r="S137" s="5">
        <v>-587050272984</v>
      </c>
      <c r="T137" s="5">
        <v>-700270489837</v>
      </c>
      <c r="U137" s="5">
        <v>-608862763700</v>
      </c>
      <c r="V137" s="5">
        <v>-464061670815</v>
      </c>
      <c r="W137" s="5">
        <v>-425513369804</v>
      </c>
      <c r="X137" s="5">
        <v>-444969658366</v>
      </c>
      <c r="Y137" s="5">
        <v>-447917434411</v>
      </c>
      <c r="Z137" s="5">
        <v>-415443372631</v>
      </c>
    </row>
    <row r="138" spans="2:26" ht="15.5" x14ac:dyDescent="0.35">
      <c r="C138" t="s">
        <v>282</v>
      </c>
      <c r="O138" s="5">
        <v>5531917675</v>
      </c>
    </row>
    <row r="139" spans="2:26" ht="15.5" x14ac:dyDescent="0.35">
      <c r="C139" t="s">
        <v>411</v>
      </c>
      <c r="D139" s="5">
        <v>-8999874578</v>
      </c>
      <c r="E139" s="5">
        <v>-5546519719</v>
      </c>
      <c r="F139" s="5">
        <v>-4438072412</v>
      </c>
      <c r="G139" s="5">
        <v>-4278423617</v>
      </c>
      <c r="I139" s="5">
        <v>-20506415073</v>
      </c>
      <c r="J139" s="5">
        <v>-20486964931</v>
      </c>
      <c r="K139" s="5">
        <v>-25296344323</v>
      </c>
      <c r="L139" s="5">
        <v>-50645972528</v>
      </c>
      <c r="M139" s="5">
        <v>-28512723615</v>
      </c>
      <c r="N139" s="5">
        <v>-18889933731</v>
      </c>
      <c r="O139" s="5">
        <v>-21766110579</v>
      </c>
      <c r="P139" s="5">
        <v>-27168554186</v>
      </c>
      <c r="Q139" s="5">
        <v>-33389113795</v>
      </c>
      <c r="R139" s="5">
        <v>-20320848027</v>
      </c>
      <c r="S139" s="5">
        <v>-20729430704</v>
      </c>
      <c r="T139" s="5">
        <v>-16346060988</v>
      </c>
      <c r="U139" s="5">
        <v>-19777728355</v>
      </c>
      <c r="V139" s="5">
        <v>-21663875375</v>
      </c>
      <c r="W139" s="5">
        <v>-25009355990</v>
      </c>
      <c r="X139" s="5">
        <v>-17159800639</v>
      </c>
      <c r="Y139" s="5">
        <v>-7156397480</v>
      </c>
      <c r="Z139" s="5">
        <v>-11310525142</v>
      </c>
    </row>
    <row r="140" spans="2:26" ht="15.5" x14ac:dyDescent="0.35">
      <c r="C140" t="s">
        <v>619</v>
      </c>
      <c r="Q140" s="5">
        <v>-841638218</v>
      </c>
      <c r="R140" s="5">
        <v>-780144091</v>
      </c>
      <c r="S140" s="5">
        <v>-1276300109</v>
      </c>
      <c r="T140" s="5">
        <v>-1423465842</v>
      </c>
      <c r="U140" s="5">
        <v>-1193957849</v>
      </c>
      <c r="V140" s="5">
        <v>-999622202</v>
      </c>
      <c r="W140" s="5">
        <v>-1014435351</v>
      </c>
      <c r="X140" s="5">
        <v>-653375684</v>
      </c>
      <c r="Y140" s="5">
        <v>-1512601536</v>
      </c>
      <c r="Z140" s="5">
        <v>-4575872715</v>
      </c>
    </row>
    <row r="141" spans="2:26" ht="15.5" x14ac:dyDescent="0.35">
      <c r="C141" t="s">
        <v>413</v>
      </c>
      <c r="F141" s="5">
        <v>-5870425</v>
      </c>
      <c r="I141" s="5">
        <v>9567345822</v>
      </c>
      <c r="J141" s="5">
        <v>5516561381</v>
      </c>
      <c r="N141" s="5">
        <v>7801829714</v>
      </c>
      <c r="O141" s="5">
        <v>734269487</v>
      </c>
      <c r="P141" s="5">
        <v>107324354</v>
      </c>
      <c r="S141" s="5">
        <v>2883586659</v>
      </c>
      <c r="T141" s="5">
        <v>3504527992</v>
      </c>
      <c r="U141" s="5">
        <v>1448469304</v>
      </c>
      <c r="V141" s="5">
        <v>1282000863</v>
      </c>
      <c r="X141" s="5">
        <v>2170846453</v>
      </c>
      <c r="Y141" s="5">
        <v>105303011</v>
      </c>
      <c r="Z141" s="5">
        <v>5550032551</v>
      </c>
    </row>
    <row r="142" spans="2:26" ht="15.5" x14ac:dyDescent="0.35">
      <c r="C142" t="s">
        <v>1949</v>
      </c>
      <c r="F142" s="5">
        <v>-207967821</v>
      </c>
      <c r="I142" s="5">
        <v>-207967821</v>
      </c>
      <c r="J142" s="5">
        <v>-299106408</v>
      </c>
      <c r="K142" s="5">
        <v>-21484618</v>
      </c>
      <c r="L142" s="5">
        <v>-3005353</v>
      </c>
      <c r="M142" s="5">
        <v>-1110190</v>
      </c>
      <c r="N142" s="5">
        <v>-246815601</v>
      </c>
      <c r="O142" s="5">
        <v>-46646829</v>
      </c>
      <c r="Q142" s="5">
        <v>-2217058</v>
      </c>
      <c r="R142" s="5">
        <v>-293034801</v>
      </c>
      <c r="S142" s="5">
        <v>-1021292061</v>
      </c>
    </row>
    <row r="143" spans="2:26" ht="15.5" x14ac:dyDescent="0.35">
      <c r="C143" t="s">
        <v>348</v>
      </c>
      <c r="D143" s="5">
        <v>-1680873132</v>
      </c>
      <c r="E143" s="5">
        <v>-3275802421</v>
      </c>
      <c r="F143" s="5">
        <v>-26824823694</v>
      </c>
      <c r="G143" s="5">
        <v>-2802012963</v>
      </c>
      <c r="I143" s="5">
        <v>-38519076342</v>
      </c>
      <c r="J143" s="5">
        <v>-27100180153</v>
      </c>
      <c r="K143" s="5">
        <v>-33700211872</v>
      </c>
      <c r="L143" s="5">
        <v>-31231439019</v>
      </c>
      <c r="M143" s="5">
        <v>-16259791922</v>
      </c>
      <c r="N143" s="5">
        <v>-18013801643</v>
      </c>
      <c r="O143" s="5">
        <v>-20160770071</v>
      </c>
      <c r="P143" s="5">
        <v>-21868152438</v>
      </c>
      <c r="Q143" s="5">
        <v>-21699528100</v>
      </c>
      <c r="R143" s="5">
        <v>-19137730369</v>
      </c>
      <c r="S143" s="5">
        <v>-13451167025</v>
      </c>
      <c r="T143" s="5">
        <v>-49761279314</v>
      </c>
      <c r="U143" s="5">
        <v>-32633701893</v>
      </c>
      <c r="V143" s="5">
        <v>-26334404750</v>
      </c>
      <c r="W143" s="5">
        <v>-27141658563</v>
      </c>
      <c r="X143" s="5">
        <v>-15214824597</v>
      </c>
      <c r="Y143" s="5">
        <v>-8210661619</v>
      </c>
      <c r="Z143" s="5">
        <v>-6967344045</v>
      </c>
    </row>
    <row r="144" spans="2:26" ht="15.5" x14ac:dyDescent="0.35">
      <c r="C144" t="s">
        <v>91</v>
      </c>
    </row>
    <row r="145" spans="3:26" ht="15.5" x14ac:dyDescent="0.35">
      <c r="C145" t="s">
        <v>179</v>
      </c>
      <c r="D145" s="5">
        <v>-243452705</v>
      </c>
      <c r="E145" s="5">
        <v>-32221884</v>
      </c>
      <c r="F145" s="5">
        <v>273975033</v>
      </c>
      <c r="G145" s="5">
        <v>-77780479811</v>
      </c>
      <c r="I145" s="5">
        <v>-87199003308</v>
      </c>
      <c r="J145" s="5">
        <v>-12506641700</v>
      </c>
      <c r="K145" s="5">
        <v>-12749846342</v>
      </c>
      <c r="L145" s="5">
        <v>-9694259517</v>
      </c>
      <c r="M145" s="5">
        <v>-8065375184</v>
      </c>
      <c r="N145" s="5">
        <v>-8452313383</v>
      </c>
      <c r="O145" s="5">
        <v>-6847715116</v>
      </c>
      <c r="P145" s="5">
        <v>-4751460760</v>
      </c>
      <c r="Q145" s="5">
        <v>-3875637192</v>
      </c>
      <c r="R145" s="5">
        <v>-10536519693</v>
      </c>
      <c r="S145" s="5">
        <v>-2922457306</v>
      </c>
      <c r="T145" s="5">
        <v>-19585830943</v>
      </c>
      <c r="U145" s="5">
        <v>-52085991118</v>
      </c>
      <c r="V145" s="5">
        <v>-95834122826</v>
      </c>
      <c r="W145" s="5">
        <v>-49153796546</v>
      </c>
      <c r="X145" s="5">
        <v>-21781199089</v>
      </c>
      <c r="Y145" s="5">
        <v>-28387255195</v>
      </c>
      <c r="Z145" s="5">
        <v>-32949620579</v>
      </c>
    </row>
    <row r="146" spans="3:26" ht="15.5" x14ac:dyDescent="0.35">
      <c r="C146" t="s">
        <v>180</v>
      </c>
      <c r="D146" s="5">
        <v>-3947515178</v>
      </c>
      <c r="E146" s="5">
        <v>-5662010348</v>
      </c>
      <c r="F146" s="5">
        <v>-15754221631</v>
      </c>
      <c r="G146" s="5">
        <v>-35962945066</v>
      </c>
      <c r="I146" s="5">
        <v>-57911304522</v>
      </c>
      <c r="J146" s="5">
        <v>-43559686458</v>
      </c>
      <c r="K146" s="5">
        <v>-18903358938</v>
      </c>
      <c r="L146" s="5">
        <v>-41510787820</v>
      </c>
      <c r="M146" s="5">
        <v>-7495085246</v>
      </c>
      <c r="N146" s="5">
        <v>-15807010628</v>
      </c>
      <c r="O146" s="5">
        <v>-29418872631</v>
      </c>
      <c r="P146" s="5">
        <v>-39482903776</v>
      </c>
      <c r="Q146" s="5">
        <v>-45236088687</v>
      </c>
      <c r="R146" s="5">
        <v>-13358424595</v>
      </c>
      <c r="S146" s="5">
        <v>-30510096187</v>
      </c>
      <c r="T146" s="5">
        <v>-5160572253</v>
      </c>
      <c r="U146" s="5">
        <v>-13114620187</v>
      </c>
      <c r="V146" s="5">
        <v>-24402150252</v>
      </c>
      <c r="W146" s="5">
        <v>-5109576126</v>
      </c>
      <c r="X146" s="5">
        <v>26669678226</v>
      </c>
      <c r="Y146" s="5">
        <v>38217768592</v>
      </c>
      <c r="Z146" s="5">
        <v>-5295850708</v>
      </c>
    </row>
    <row r="147" spans="3:26" ht="15.5" x14ac:dyDescent="0.35">
      <c r="C147" t="s">
        <v>565</v>
      </c>
      <c r="D147" s="5">
        <v>11502590</v>
      </c>
      <c r="E147" s="5">
        <v>10463964</v>
      </c>
      <c r="F147" s="5">
        <v>14256758</v>
      </c>
      <c r="G147" s="5">
        <v>189189189</v>
      </c>
      <c r="I147" s="5">
        <v>203445947</v>
      </c>
      <c r="J147" s="5">
        <v>438119224</v>
      </c>
      <c r="K147" s="5">
        <v>1054172044</v>
      </c>
      <c r="L147" s="5">
        <v>1875951526</v>
      </c>
      <c r="M147" s="5">
        <v>1168867264</v>
      </c>
      <c r="N147" s="5">
        <v>281545453</v>
      </c>
      <c r="O147" s="5">
        <v>199999999</v>
      </c>
      <c r="P147" s="5">
        <v>154545455</v>
      </c>
      <c r="Q147" s="5">
        <v>136459000</v>
      </c>
      <c r="R147" s="5">
        <v>661698545</v>
      </c>
      <c r="S147" s="5">
        <v>396445452</v>
      </c>
      <c r="T147" s="5">
        <v>562823273</v>
      </c>
      <c r="U147" s="5">
        <v>92545454</v>
      </c>
      <c r="V147" s="5">
        <v>168161364</v>
      </c>
      <c r="W147" s="5">
        <v>133336364</v>
      </c>
      <c r="X147" s="5">
        <v>23210545454</v>
      </c>
      <c r="Y147" s="5">
        <v>764284470</v>
      </c>
      <c r="Z147" s="5">
        <v>509909091</v>
      </c>
    </row>
    <row r="148" spans="3:26" ht="15.5" x14ac:dyDescent="0.35">
      <c r="C148" t="s">
        <v>668</v>
      </c>
      <c r="X148" s="5">
        <v>10000000000</v>
      </c>
      <c r="Y148" s="5">
        <v>72166612580</v>
      </c>
      <c r="Z148" s="5">
        <v>23152728355</v>
      </c>
    </row>
    <row r="149" spans="3:26" ht="15.5" x14ac:dyDescent="0.35">
      <c r="C149" t="s">
        <v>303</v>
      </c>
      <c r="Y149" s="5">
        <v>-30049520110</v>
      </c>
      <c r="Z149" s="5">
        <v>-24146050000</v>
      </c>
    </row>
    <row r="150" spans="3:26" ht="15.5" x14ac:dyDescent="0.35">
      <c r="C150" t="s">
        <v>182</v>
      </c>
      <c r="D150" s="5">
        <v>-3661859553</v>
      </c>
      <c r="E150" s="5">
        <v>-5672474312</v>
      </c>
      <c r="F150" s="5">
        <v>-43701736209</v>
      </c>
      <c r="G150" s="5">
        <v>-5154255135</v>
      </c>
      <c r="I150" s="5">
        <v>-53849020289</v>
      </c>
      <c r="J150" s="5">
        <v>-28193229953</v>
      </c>
      <c r="K150" s="5">
        <v>-25991767129</v>
      </c>
      <c r="L150" s="5">
        <v>-23455894563</v>
      </c>
      <c r="M150" s="5">
        <v>-7975848243</v>
      </c>
      <c r="N150" s="5">
        <v>-14717312537</v>
      </c>
      <c r="O150" s="5">
        <v>-30035793660</v>
      </c>
      <c r="P150" s="5">
        <v>-34908285738</v>
      </c>
      <c r="Q150" s="5">
        <v>-25718580587</v>
      </c>
      <c r="R150" s="5">
        <v>-14020123140</v>
      </c>
      <c r="S150" s="5">
        <v>-30684601639</v>
      </c>
      <c r="T150" s="5">
        <v>-5704915526</v>
      </c>
      <c r="U150" s="5">
        <v>-12280964441</v>
      </c>
      <c r="V150" s="5">
        <v>-23335556627</v>
      </c>
      <c r="W150" s="5">
        <v>-3831824782</v>
      </c>
      <c r="X150" s="5">
        <v>-6540867228</v>
      </c>
      <c r="Y150" s="5">
        <v>-4663608348</v>
      </c>
      <c r="Z150" s="5">
        <v>-4812438154</v>
      </c>
    </row>
    <row r="151" spans="3:26" ht="15.5" x14ac:dyDescent="0.35">
      <c r="C151" t="s">
        <v>988</v>
      </c>
    </row>
    <row r="152" spans="3:26" ht="15.5" x14ac:dyDescent="0.35">
      <c r="C152" t="s">
        <v>1950</v>
      </c>
      <c r="D152" s="5">
        <v>-297158215</v>
      </c>
    </row>
    <row r="153" spans="3:26" ht="15.5" x14ac:dyDescent="0.35">
      <c r="C153" t="s">
        <v>1937</v>
      </c>
    </row>
    <row r="154" spans="3:26" ht="15.5" x14ac:dyDescent="0.35">
      <c r="C154" t="s">
        <v>184</v>
      </c>
      <c r="F154" s="5">
        <v>27933257820</v>
      </c>
      <c r="G154" s="5">
        <v>-30997879120</v>
      </c>
      <c r="I154" s="5">
        <v>-4265730180</v>
      </c>
      <c r="J154" s="5">
        <v>-15804575729</v>
      </c>
      <c r="K154" s="5">
        <v>-3965763853</v>
      </c>
      <c r="L154" s="5">
        <v>-9930844783</v>
      </c>
      <c r="M154" s="5">
        <v>-80326400</v>
      </c>
      <c r="N154" s="5">
        <v>-519881445</v>
      </c>
      <c r="O154" s="5">
        <v>-2530860744</v>
      </c>
      <c r="P154" s="5">
        <v>-4729163493</v>
      </c>
      <c r="Q154" s="5">
        <v>-19653967100</v>
      </c>
      <c r="S154" s="5">
        <v>-221940000</v>
      </c>
      <c r="T154" s="5">
        <v>-18480000</v>
      </c>
      <c r="U154" s="5">
        <v>-926201200</v>
      </c>
      <c r="V154" s="5">
        <v>-1234754989</v>
      </c>
      <c r="W154" s="5">
        <v>-1411087708</v>
      </c>
    </row>
    <row r="155" spans="3:26" ht="15.5" x14ac:dyDescent="0.35">
      <c r="C155" t="s">
        <v>305</v>
      </c>
      <c r="O155" s="5">
        <v>-2584135901</v>
      </c>
    </row>
    <row r="156" spans="3:26" ht="15.5" x14ac:dyDescent="0.35">
      <c r="C156" t="s">
        <v>183</v>
      </c>
      <c r="M156" s="5">
        <v>-607777867</v>
      </c>
      <c r="N156" s="5">
        <v>-851362099</v>
      </c>
    </row>
    <row r="157" spans="3:26" ht="15.5" x14ac:dyDescent="0.35">
      <c r="C157" t="s">
        <v>1951</v>
      </c>
    </row>
    <row r="158" spans="3:26" ht="15.5" x14ac:dyDescent="0.35">
      <c r="C158" t="s">
        <v>736</v>
      </c>
      <c r="K158" s="5">
        <v>10000000000</v>
      </c>
      <c r="L158" s="5">
        <v>-10000000000</v>
      </c>
    </row>
    <row r="159" spans="3:26" ht="15.5" x14ac:dyDescent="0.35">
      <c r="C159" t="s">
        <v>206</v>
      </c>
      <c r="D159" s="5">
        <v>-243452705</v>
      </c>
      <c r="E159" s="5">
        <v>-32221884</v>
      </c>
      <c r="F159" s="5">
        <v>273975033</v>
      </c>
      <c r="G159" s="5">
        <v>-77780479811</v>
      </c>
      <c r="I159" s="5">
        <v>-87199003308</v>
      </c>
      <c r="J159" s="5">
        <v>-12506641700</v>
      </c>
      <c r="K159" s="5">
        <v>-12749846342</v>
      </c>
      <c r="L159" s="5">
        <v>-9694259517</v>
      </c>
      <c r="M159" s="5">
        <v>-8065375184</v>
      </c>
      <c r="N159" s="5">
        <v>-8452313383</v>
      </c>
      <c r="O159" s="5">
        <v>-6847715116</v>
      </c>
      <c r="P159" s="5">
        <v>-4751460760</v>
      </c>
      <c r="Q159" s="5">
        <v>-3875637192</v>
      </c>
      <c r="R159" s="5">
        <v>-10536519693</v>
      </c>
      <c r="S159" s="5">
        <v>-2922457306</v>
      </c>
      <c r="T159" s="5">
        <v>-19585830943</v>
      </c>
      <c r="U159" s="5">
        <v>-52085991118</v>
      </c>
      <c r="V159" s="5">
        <v>-95834122826</v>
      </c>
      <c r="W159" s="5">
        <v>-49153796546</v>
      </c>
      <c r="X159" s="5">
        <v>-21781199089</v>
      </c>
      <c r="Y159" s="5">
        <v>-28387255195</v>
      </c>
      <c r="Z159" s="5">
        <v>-32949620579</v>
      </c>
    </row>
    <row r="160" spans="3:26" ht="15.5" x14ac:dyDescent="0.35">
      <c r="C160" t="s">
        <v>584</v>
      </c>
      <c r="S160" s="5">
        <v>5382434794</v>
      </c>
      <c r="T160" s="5">
        <v>23210899668</v>
      </c>
      <c r="U160" s="5">
        <v>38751017389</v>
      </c>
      <c r="V160" s="5">
        <v>13449954990</v>
      </c>
      <c r="W160" s="5">
        <v>19010795551</v>
      </c>
      <c r="X160" s="5">
        <v>46805835392</v>
      </c>
      <c r="Y160" s="5">
        <v>26000000000</v>
      </c>
      <c r="Z160" s="5">
        <v>64820717047</v>
      </c>
    </row>
    <row r="161" spans="2:26" ht="15.5" x14ac:dyDescent="0.35">
      <c r="C161" t="s">
        <v>399</v>
      </c>
      <c r="S161" s="5">
        <v>-7769630066</v>
      </c>
      <c r="T161" s="5">
        <v>-25341031839</v>
      </c>
      <c r="U161" s="5">
        <v>-39651530978</v>
      </c>
      <c r="V161" s="5">
        <v>-17032113958</v>
      </c>
      <c r="W161" s="5">
        <v>-10359048481</v>
      </c>
      <c r="X161" s="5">
        <v>-46457582462</v>
      </c>
      <c r="Y161" s="5">
        <v>-40756517432</v>
      </c>
      <c r="Z161" s="5">
        <v>-90020717047</v>
      </c>
    </row>
    <row r="162" spans="2:26" ht="15.5" x14ac:dyDescent="0.35">
      <c r="C162" t="s">
        <v>436</v>
      </c>
      <c r="S162" s="5">
        <v>-535262034</v>
      </c>
      <c r="T162" s="5">
        <v>-298953389</v>
      </c>
      <c r="X162" s="5">
        <v>-225253153</v>
      </c>
      <c r="Y162" s="5">
        <v>-350847667</v>
      </c>
      <c r="Z162" s="5">
        <v>-1569941226</v>
      </c>
    </row>
    <row r="163" spans="2:26" ht="15.5" x14ac:dyDescent="0.35">
      <c r="C163" t="s">
        <v>1952</v>
      </c>
      <c r="I163" s="5">
        <v>-8100100000</v>
      </c>
      <c r="J163" s="5">
        <v>-10887489700</v>
      </c>
      <c r="K163" s="5">
        <v>-3139360163</v>
      </c>
      <c r="X163" s="5">
        <v>-1215290983</v>
      </c>
      <c r="Y163" s="5">
        <v>-5972262925</v>
      </c>
    </row>
    <row r="164" spans="2:26" ht="15.5" x14ac:dyDescent="0.35">
      <c r="C164" t="s">
        <v>1953</v>
      </c>
      <c r="F164" s="5">
        <v>-1718700</v>
      </c>
      <c r="G164" s="5">
        <v>-4617842400</v>
      </c>
      <c r="I164" s="5">
        <v>-4619561100</v>
      </c>
      <c r="L164" s="5">
        <v>-4841484500</v>
      </c>
      <c r="M164" s="5">
        <v>-4839606000</v>
      </c>
      <c r="N164" s="5">
        <v>-4727523825</v>
      </c>
      <c r="O164" s="5">
        <v>-5070489666</v>
      </c>
      <c r="P164" s="5">
        <v>-3782065060</v>
      </c>
      <c r="Q164" s="5">
        <v>-3875637192</v>
      </c>
      <c r="R164" s="5">
        <v>-4844546490</v>
      </c>
      <c r="T164" s="5">
        <v>-9688367980</v>
      </c>
      <c r="U164" s="5">
        <v>-38757163920</v>
      </c>
      <c r="V164" s="5">
        <v>-91546184457</v>
      </c>
      <c r="W164" s="5">
        <v>-48435607389</v>
      </c>
      <c r="X164" s="5">
        <v>-2904849877</v>
      </c>
      <c r="Y164" s="5">
        <v>-2982723432</v>
      </c>
      <c r="Z164" s="5">
        <v>-5238479353</v>
      </c>
    </row>
    <row r="165" spans="2:26" ht="15.5" x14ac:dyDescent="0.35">
      <c r="C165" t="s">
        <v>1954</v>
      </c>
      <c r="G165" s="5">
        <v>-72916763500</v>
      </c>
      <c r="I165" s="5">
        <v>-72916763500</v>
      </c>
      <c r="K165" s="5">
        <v>-7755165600</v>
      </c>
      <c r="L165" s="5">
        <v>-3645838175</v>
      </c>
      <c r="M165" s="5">
        <v>-1777225450</v>
      </c>
      <c r="N165" s="5">
        <v>-1777225450</v>
      </c>
      <c r="O165" s="5">
        <v>-1777225450</v>
      </c>
      <c r="P165" s="5">
        <v>-969395700</v>
      </c>
      <c r="R165" s="5">
        <v>-5691973203</v>
      </c>
      <c r="T165" s="5">
        <v>-7468377403</v>
      </c>
      <c r="U165" s="5">
        <v>-12428313609</v>
      </c>
      <c r="V165" s="5">
        <v>-705779401</v>
      </c>
      <c r="W165" s="5">
        <v>-9369936227</v>
      </c>
      <c r="X165" s="5">
        <v>-17784058006</v>
      </c>
      <c r="Y165" s="5">
        <v>-4324903739</v>
      </c>
      <c r="Z165" s="5">
        <v>-941200000</v>
      </c>
    </row>
    <row r="166" spans="2:26" ht="15.5" x14ac:dyDescent="0.35">
      <c r="C166" t="s">
        <v>1646</v>
      </c>
      <c r="D166" s="5">
        <v>-188974110</v>
      </c>
      <c r="F166" s="5">
        <v>112317779</v>
      </c>
      <c r="G166" s="5">
        <v>-198295392</v>
      </c>
      <c r="I166" s="5">
        <v>-1562578708</v>
      </c>
      <c r="J166" s="5">
        <v>-1619152000</v>
      </c>
      <c r="K166" s="5">
        <v>-1855320579</v>
      </c>
      <c r="L166" s="5">
        <v>-1206936842</v>
      </c>
      <c r="M166" s="5">
        <v>-1448543734</v>
      </c>
      <c r="N166" s="5">
        <v>-1947564108</v>
      </c>
    </row>
    <row r="167" spans="2:26" ht="15.5" x14ac:dyDescent="0.35">
      <c r="C167" t="s">
        <v>223</v>
      </c>
    </row>
    <row r="168" spans="2:26" ht="15.5" x14ac:dyDescent="0.35">
      <c r="C168" t="s">
        <v>398</v>
      </c>
      <c r="D168" s="5">
        <v>-54478595</v>
      </c>
      <c r="E168" s="5">
        <v>-32221884</v>
      </c>
      <c r="F168" s="5">
        <v>163375954</v>
      </c>
      <c r="G168" s="5">
        <v>-47578519</v>
      </c>
    </row>
    <row r="169" spans="2:26" ht="15.5" x14ac:dyDescent="0.35">
      <c r="C169" t="s">
        <v>224</v>
      </c>
      <c r="D169" s="5">
        <v>-30136976390</v>
      </c>
      <c r="E169" s="5">
        <v>-1292480978</v>
      </c>
      <c r="F169" s="5">
        <v>45180097362</v>
      </c>
      <c r="G169" s="5">
        <v>-35574995529</v>
      </c>
      <c r="I169" s="5">
        <v>-27050916162</v>
      </c>
      <c r="J169" s="5">
        <v>44655152225</v>
      </c>
      <c r="K169" s="5">
        <v>173679655346</v>
      </c>
      <c r="L169" s="5">
        <v>-20699517441</v>
      </c>
      <c r="M169" s="5">
        <v>43038334862</v>
      </c>
      <c r="N169" s="5">
        <v>60074576689</v>
      </c>
      <c r="O169" s="5">
        <v>74135321823</v>
      </c>
      <c r="P169" s="5">
        <v>-36963469456</v>
      </c>
      <c r="Q169" s="5">
        <v>38988333209</v>
      </c>
      <c r="R169" s="5">
        <v>39793794437</v>
      </c>
      <c r="S169" s="5">
        <v>46628655040</v>
      </c>
      <c r="T169" s="5">
        <v>1016417646</v>
      </c>
      <c r="U169" s="5">
        <v>-33628845714</v>
      </c>
      <c r="V169" s="5">
        <v>-88044547893</v>
      </c>
      <c r="W169" s="5">
        <v>-27424512629</v>
      </c>
      <c r="X169" s="5">
        <v>89814566771</v>
      </c>
      <c r="Y169" s="5">
        <v>39225053671</v>
      </c>
      <c r="Z169" s="5">
        <v>2773010282</v>
      </c>
    </row>
    <row r="170" spans="2:26" ht="15.5" x14ac:dyDescent="0.35">
      <c r="C170" t="s">
        <v>225</v>
      </c>
      <c r="E170" s="5">
        <v>461785507901</v>
      </c>
      <c r="I170" s="5">
        <v>487918268230</v>
      </c>
      <c r="J170" s="5">
        <v>442626568967</v>
      </c>
      <c r="K170" s="5">
        <v>269809554893</v>
      </c>
      <c r="L170" s="5">
        <v>284171918151</v>
      </c>
      <c r="M170" s="5">
        <v>240409766767</v>
      </c>
      <c r="N170" s="5">
        <v>179838323571</v>
      </c>
      <c r="O170" s="5">
        <v>106627245303</v>
      </c>
      <c r="P170" s="5">
        <v>142747568453</v>
      </c>
      <c r="Q170" s="5">
        <v>103689388913</v>
      </c>
      <c r="R170" s="5">
        <v>64275870695</v>
      </c>
      <c r="S170" s="5">
        <v>17659223755</v>
      </c>
      <c r="T170" s="5">
        <v>16563370745</v>
      </c>
      <c r="U170" s="5">
        <v>50180362827</v>
      </c>
      <c r="V170" s="5">
        <v>137854265974</v>
      </c>
      <c r="W170" s="5">
        <v>165026940944</v>
      </c>
      <c r="X170" s="5">
        <v>75231868234</v>
      </c>
      <c r="Y170" s="5">
        <v>36296169245</v>
      </c>
      <c r="Z170" s="5">
        <v>33325906372</v>
      </c>
    </row>
    <row r="171" spans="2:26" ht="15.5" x14ac:dyDescent="0.35">
      <c r="C171" t="s">
        <v>375</v>
      </c>
      <c r="D171" s="5">
        <v>-392796024</v>
      </c>
      <c r="E171" s="5">
        <v>-148918516</v>
      </c>
      <c r="F171" s="5">
        <v>815911873</v>
      </c>
      <c r="G171" s="5">
        <v>-153605318</v>
      </c>
      <c r="I171" s="5">
        <v>918155833</v>
      </c>
      <c r="J171" s="5">
        <v>636547038</v>
      </c>
      <c r="K171" s="5">
        <v>-862641272</v>
      </c>
      <c r="L171" s="5">
        <v>6337154183</v>
      </c>
      <c r="M171" s="5">
        <v>723816522</v>
      </c>
      <c r="N171" s="5">
        <v>496866507</v>
      </c>
      <c r="O171" s="5">
        <v>-924243555</v>
      </c>
      <c r="P171" s="5">
        <v>843146306</v>
      </c>
      <c r="Q171" s="5">
        <v>69846331</v>
      </c>
      <c r="R171" s="5">
        <v>-409276219</v>
      </c>
      <c r="S171" s="5">
        <v>-12008100</v>
      </c>
      <c r="T171" s="5">
        <v>79435364</v>
      </c>
      <c r="U171" s="5">
        <v>11853632</v>
      </c>
      <c r="V171" s="5">
        <v>370644746</v>
      </c>
      <c r="W171" s="5">
        <v>251837659</v>
      </c>
      <c r="X171" s="5">
        <v>-19494061</v>
      </c>
      <c r="Y171" s="5">
        <v>-289354682</v>
      </c>
      <c r="Z171" s="5">
        <v>197252591</v>
      </c>
    </row>
    <row r="172" spans="2:26" ht="15.5" x14ac:dyDescent="0.35">
      <c r="C172" t="s">
        <v>226</v>
      </c>
      <c r="D172" s="5">
        <v>-30529772414</v>
      </c>
      <c r="E172" s="5">
        <v>460344108407</v>
      </c>
      <c r="F172" s="5">
        <v>45996009235</v>
      </c>
      <c r="G172" s="5">
        <v>-35728600847</v>
      </c>
      <c r="I172" s="5">
        <v>461785507901</v>
      </c>
      <c r="J172" s="5">
        <v>487918268230</v>
      </c>
      <c r="K172" s="5">
        <v>442626568967</v>
      </c>
      <c r="L172" s="5">
        <v>269809554893</v>
      </c>
      <c r="M172" s="5">
        <v>284171918151</v>
      </c>
      <c r="N172" s="5">
        <v>240409766767</v>
      </c>
      <c r="O172" s="5">
        <v>179838323571</v>
      </c>
      <c r="P172" s="5">
        <v>106627245303</v>
      </c>
      <c r="Q172" s="5">
        <v>142747568453</v>
      </c>
      <c r="R172" s="5">
        <v>103660388913</v>
      </c>
      <c r="S172" s="5">
        <v>64275870695</v>
      </c>
      <c r="T172" s="5">
        <v>17659223755</v>
      </c>
      <c r="U172" s="5">
        <v>16563370745</v>
      </c>
      <c r="V172" s="5">
        <v>50180362827</v>
      </c>
      <c r="W172" s="5">
        <v>137854265974</v>
      </c>
      <c r="X172" s="5">
        <v>165026940944</v>
      </c>
      <c r="Y172" s="5">
        <v>75231868234</v>
      </c>
      <c r="Z172" s="5">
        <v>36296169245</v>
      </c>
    </row>
    <row r="174" spans="2:26" ht="15.5" x14ac:dyDescent="0.35">
      <c r="B174" t="s">
        <v>227</v>
      </c>
      <c r="C174" t="s">
        <v>12</v>
      </c>
      <c r="D174" s="5">
        <v>930000000</v>
      </c>
      <c r="E174" s="5">
        <v>930000000</v>
      </c>
      <c r="F174" s="5">
        <v>930000000</v>
      </c>
      <c r="G174" s="5">
        <v>970000000</v>
      </c>
      <c r="I174" s="5">
        <v>930000000</v>
      </c>
      <c r="J174" s="5">
        <v>970000000</v>
      </c>
      <c r="K174" s="5">
        <v>970000000</v>
      </c>
      <c r="L174" s="5">
        <v>970000000</v>
      </c>
      <c r="M174" s="5">
        <v>970000000</v>
      </c>
      <c r="N174" s="5">
        <v>970000000</v>
      </c>
      <c r="O174" s="5">
        <v>970000000</v>
      </c>
      <c r="P174" s="5">
        <v>970000000</v>
      </c>
      <c r="Q174" s="5">
        <v>970000000</v>
      </c>
      <c r="R174" s="5">
        <v>970000000</v>
      </c>
      <c r="S174" s="5">
        <v>970000000</v>
      </c>
      <c r="T174" s="5">
        <v>970000000</v>
      </c>
      <c r="U174" s="5">
        <v>970000000</v>
      </c>
      <c r="V174" s="5">
        <v>1050000000</v>
      </c>
      <c r="W174" s="5">
        <v>1050000000</v>
      </c>
      <c r="X174" s="5">
        <v>1050000000</v>
      </c>
      <c r="Y174" s="5">
        <v>1050000000</v>
      </c>
      <c r="Z174" s="5">
        <v>1050000000</v>
      </c>
    </row>
    <row r="175" spans="2:26" ht="15.5" x14ac:dyDescent="0.35">
      <c r="C175" t="s">
        <v>228</v>
      </c>
      <c r="D175" s="6">
        <v>30.29</v>
      </c>
      <c r="E175" s="6">
        <v>11.33</v>
      </c>
      <c r="F175" s="6">
        <v>14.44</v>
      </c>
      <c r="G175" s="6">
        <v>16.690000000000001</v>
      </c>
    </row>
    <row r="176" spans="2:26" ht="15.5" x14ac:dyDescent="0.35">
      <c r="C176" t="s">
        <v>229</v>
      </c>
      <c r="D176" s="6">
        <v>13.4</v>
      </c>
      <c r="E176" s="6">
        <v>41.48</v>
      </c>
      <c r="F176" s="6">
        <v>34.49</v>
      </c>
      <c r="G176" s="6">
        <v>30.86</v>
      </c>
    </row>
    <row r="177" spans="3:7" ht="15.5" x14ac:dyDescent="0.35">
      <c r="C177" t="s">
        <v>73</v>
      </c>
      <c r="D177" s="6">
        <v>1.3</v>
      </c>
      <c r="E177" s="6">
        <v>2.08</v>
      </c>
      <c r="F177" s="6">
        <v>2.2000000000000002</v>
      </c>
      <c r="G177" s="6">
        <v>1.99</v>
      </c>
    </row>
    <row r="178" spans="3:7" ht="15.5" x14ac:dyDescent="0.35">
      <c r="C178" t="s">
        <v>230</v>
      </c>
      <c r="D178" s="5">
        <v>69320000000</v>
      </c>
      <c r="E178" s="5">
        <v>23800000000</v>
      </c>
      <c r="F178" s="5">
        <v>21730000000</v>
      </c>
      <c r="G178" s="6">
        <v>32049999999.999996</v>
      </c>
    </row>
    <row r="179" spans="3:7" ht="15.5" x14ac:dyDescent="0.35">
      <c r="C179" t="s">
        <v>231</v>
      </c>
      <c r="D179" s="6">
        <v>2.5499999999999998E-2</v>
      </c>
      <c r="E179" s="6">
        <v>1.01E-2</v>
      </c>
      <c r="F179" s="6">
        <v>1.3300000000000001E-2</v>
      </c>
      <c r="G179" s="6">
        <v>1.66E-2</v>
      </c>
    </row>
    <row r="180" spans="3:7" ht="15.5" x14ac:dyDescent="0.35">
      <c r="C180" t="s">
        <v>232</v>
      </c>
      <c r="D180" s="6">
        <v>3.9300000000000002E-2</v>
      </c>
      <c r="E180" s="6">
        <v>1.52E-2</v>
      </c>
      <c r="F180" s="6">
        <v>1.9699999999999999E-2</v>
      </c>
      <c r="G180" s="6">
        <v>2.4199999999999999E-2</v>
      </c>
    </row>
    <row r="181" spans="3:7" ht="15.5" x14ac:dyDescent="0.35">
      <c r="C181" t="s">
        <v>233</v>
      </c>
      <c r="D181" s="6">
        <v>5.0499999999999996E-2</v>
      </c>
      <c r="E181" s="6">
        <v>1.7600000000000001E-2</v>
      </c>
      <c r="F181" s="6">
        <v>1.77E-2</v>
      </c>
      <c r="G181" s="6">
        <v>2.92E-2</v>
      </c>
    </row>
    <row r="182" spans="3:7" ht="15.5" x14ac:dyDescent="0.35">
      <c r="C182" t="s">
        <v>234</v>
      </c>
      <c r="D182" s="6">
        <v>320.77</v>
      </c>
      <c r="E182" s="6">
        <v>149.44</v>
      </c>
      <c r="F182" s="6">
        <v>411.21</v>
      </c>
      <c r="G182" s="6">
        <v>385.94</v>
      </c>
    </row>
    <row r="183" spans="3:7" ht="15.5" x14ac:dyDescent="0.35">
      <c r="C183" t="s">
        <v>235</v>
      </c>
      <c r="D183" s="5">
        <v>930000000000</v>
      </c>
      <c r="E183" s="5">
        <v>908000000000</v>
      </c>
      <c r="F183" s="5">
        <v>893000000000</v>
      </c>
      <c r="G183" s="5">
        <v>875000000000</v>
      </c>
    </row>
    <row r="184" spans="3:7" ht="15.5" x14ac:dyDescent="0.35">
      <c r="C184" t="s">
        <v>236</v>
      </c>
      <c r="D184" s="6">
        <v>0.53</v>
      </c>
      <c r="E184" s="6">
        <v>0.63</v>
      </c>
      <c r="F184" s="6">
        <v>0.68</v>
      </c>
      <c r="G184" s="6">
        <v>0.75</v>
      </c>
    </row>
    <row r="185" spans="3:7" ht="15.5" x14ac:dyDescent="0.35">
      <c r="C185" t="s">
        <v>237</v>
      </c>
      <c r="D185" s="6">
        <v>771.33</v>
      </c>
      <c r="E185" s="6">
        <v>746.02</v>
      </c>
      <c r="F185" s="6">
        <v>734.69</v>
      </c>
      <c r="G185" s="6">
        <v>688.88</v>
      </c>
    </row>
    <row r="186" spans="3:7" ht="15.5" x14ac:dyDescent="0.35">
      <c r="C186" t="s">
        <v>238</v>
      </c>
      <c r="D186" s="6">
        <v>0.53</v>
      </c>
      <c r="E186" s="6">
        <v>0.63</v>
      </c>
      <c r="F186" s="6">
        <v>0.68</v>
      </c>
      <c r="G186" s="6">
        <v>0.75</v>
      </c>
    </row>
    <row r="187" spans="3:7" ht="15.5" x14ac:dyDescent="0.35">
      <c r="C187" t="s">
        <v>239</v>
      </c>
      <c r="D187" s="6">
        <v>770.04</v>
      </c>
      <c r="E187" s="6">
        <v>745.05</v>
      </c>
      <c r="F187" s="6">
        <v>733.72</v>
      </c>
      <c r="G187" s="6">
        <v>687.94</v>
      </c>
    </row>
    <row r="188" spans="3:7" ht="15.5" x14ac:dyDescent="0.35">
      <c r="C188" t="s">
        <v>240</v>
      </c>
      <c r="D188" s="5">
        <v>1000000000</v>
      </c>
      <c r="E188" s="5">
        <v>1000000000</v>
      </c>
      <c r="F188" s="5">
        <v>2000000000</v>
      </c>
      <c r="G188" s="5">
        <v>1000000000</v>
      </c>
    </row>
    <row r="189" spans="3:7" ht="15.5" x14ac:dyDescent="0.35">
      <c r="C189" t="s">
        <v>241</v>
      </c>
    </row>
    <row r="190" spans="3:7" ht="15.5" x14ac:dyDescent="0.35">
      <c r="C190" t="s">
        <v>242</v>
      </c>
      <c r="D190" s="5">
        <v>716000000000</v>
      </c>
      <c r="E190" s="5">
        <v>692000000000</v>
      </c>
      <c r="F190" s="5">
        <v>682000000000</v>
      </c>
      <c r="G190" s="5">
        <v>670000000000</v>
      </c>
    </row>
    <row r="191" spans="3:7" ht="15.5" x14ac:dyDescent="0.35">
      <c r="C191" t="s">
        <v>24</v>
      </c>
      <c r="D191" s="5">
        <v>1000000000</v>
      </c>
      <c r="E191" s="5">
        <v>1000000000</v>
      </c>
      <c r="F191" s="5">
        <v>2000000000</v>
      </c>
      <c r="G191" s="5">
        <v>1000000000</v>
      </c>
    </row>
    <row r="192" spans="3:7" ht="15.5" x14ac:dyDescent="0.35">
      <c r="C192" t="s">
        <v>21</v>
      </c>
      <c r="D192" s="5">
        <v>-429000000000</v>
      </c>
      <c r="E192" s="5">
        <v>-459000000000</v>
      </c>
      <c r="F192" s="5">
        <v>-460000000000</v>
      </c>
      <c r="G192" s="5">
        <v>-415000000000</v>
      </c>
    </row>
    <row r="193" spans="3:26" ht="15.5" x14ac:dyDescent="0.35">
      <c r="C193" t="s">
        <v>243</v>
      </c>
      <c r="D193" s="5">
        <v>740000000000</v>
      </c>
      <c r="E193" s="5">
        <v>715000000000</v>
      </c>
      <c r="F193" s="5">
        <v>695000000000</v>
      </c>
      <c r="G193" s="5">
        <v>690000000000</v>
      </c>
    </row>
    <row r="194" spans="3:26" ht="15.5" x14ac:dyDescent="0.35">
      <c r="C194" t="s">
        <v>244</v>
      </c>
      <c r="D194" s="5">
        <v>-26000000000</v>
      </c>
      <c r="E194" s="5">
        <v>4000000000</v>
      </c>
      <c r="F194" s="5">
        <v>61000000000</v>
      </c>
      <c r="G194" s="5">
        <v>78000000000</v>
      </c>
    </row>
    <row r="195" spans="3:26" ht="15.5" x14ac:dyDescent="0.35">
      <c r="C195" t="s">
        <v>245</v>
      </c>
      <c r="D195" s="5">
        <v>-4000000000</v>
      </c>
      <c r="E195" s="5">
        <v>-6000000000</v>
      </c>
      <c r="F195" s="5">
        <v>-16000000000</v>
      </c>
      <c r="G195" s="5">
        <v>-36000000000</v>
      </c>
    </row>
    <row r="196" spans="3:26" ht="15.5" x14ac:dyDescent="0.35">
      <c r="C196" t="s">
        <v>13</v>
      </c>
      <c r="D196" s="5">
        <v>-30000000000</v>
      </c>
      <c r="E196" s="5">
        <v>-1000000000</v>
      </c>
      <c r="F196" s="5">
        <v>45000000000</v>
      </c>
      <c r="G196" s="5">
        <v>42000000000</v>
      </c>
    </row>
    <row r="197" spans="3:26" ht="15.5" x14ac:dyDescent="0.35">
      <c r="C197" t="s">
        <v>16</v>
      </c>
      <c r="D197" s="6">
        <v>-31.91</v>
      </c>
      <c r="E197" s="6">
        <v>-1.37</v>
      </c>
      <c r="F197" s="6">
        <v>48.39</v>
      </c>
      <c r="G197" s="6">
        <v>43.22</v>
      </c>
    </row>
    <row r="198" spans="3:26" ht="15.5" x14ac:dyDescent="0.35">
      <c r="C198" t="s">
        <v>58</v>
      </c>
      <c r="I198" s="6">
        <v>64.09</v>
      </c>
      <c r="J198" s="6">
        <v>51.45</v>
      </c>
      <c r="K198" s="6">
        <v>39.5</v>
      </c>
      <c r="L198" s="6">
        <v>73.52</v>
      </c>
      <c r="M198" s="6">
        <v>75.36</v>
      </c>
      <c r="N198" s="6">
        <v>45.38</v>
      </c>
      <c r="O198" s="6">
        <v>44.86</v>
      </c>
      <c r="P198" s="6">
        <v>34.770000000000003</v>
      </c>
      <c r="Q198" s="6">
        <v>53.5</v>
      </c>
      <c r="R198" s="6">
        <v>48.12</v>
      </c>
      <c r="S198" s="6">
        <v>31.07</v>
      </c>
      <c r="T198" s="6">
        <v>56.47</v>
      </c>
      <c r="U198" s="6">
        <v>20.28</v>
      </c>
      <c r="V198" s="6">
        <v>26.07</v>
      </c>
      <c r="W198" s="6">
        <v>34.74</v>
      </c>
      <c r="X198" s="6">
        <v>50.73</v>
      </c>
      <c r="Y198" s="6">
        <v>36.04</v>
      </c>
      <c r="Z198" s="6">
        <v>9.44</v>
      </c>
    </row>
    <row r="199" spans="3:26" ht="15.5" x14ac:dyDescent="0.35">
      <c r="C199" t="s">
        <v>72</v>
      </c>
      <c r="I199" s="6">
        <v>7.77</v>
      </c>
      <c r="J199" s="6">
        <v>10.5</v>
      </c>
      <c r="K199" s="6">
        <v>11.09</v>
      </c>
      <c r="L199" s="6">
        <v>6.34</v>
      </c>
      <c r="M199" s="6">
        <v>5.84</v>
      </c>
      <c r="N199" s="6">
        <v>7.8</v>
      </c>
      <c r="O199" s="6">
        <v>7.58</v>
      </c>
      <c r="P199" s="6">
        <v>11.04</v>
      </c>
      <c r="Q199" s="6">
        <v>7.07</v>
      </c>
      <c r="R199" s="6">
        <v>10.81</v>
      </c>
      <c r="S199" s="6">
        <v>7.21</v>
      </c>
      <c r="T199" s="6">
        <v>5.58</v>
      </c>
      <c r="U199" s="6">
        <v>14.55</v>
      </c>
      <c r="V199" s="6">
        <v>14.38</v>
      </c>
      <c r="W199" s="6">
        <v>13.67</v>
      </c>
      <c r="X199" s="6">
        <v>4.1399999999999997</v>
      </c>
      <c r="Y199" s="6">
        <v>3.86</v>
      </c>
      <c r="Z199" s="6">
        <v>6.14</v>
      </c>
    </row>
    <row r="200" spans="3:26" ht="15.5" x14ac:dyDescent="0.35">
      <c r="C200" t="s">
        <v>75</v>
      </c>
      <c r="I200" s="6">
        <v>0.5</v>
      </c>
      <c r="J200" s="6">
        <v>0.6</v>
      </c>
      <c r="K200" s="6">
        <v>0.5</v>
      </c>
      <c r="L200" s="6">
        <v>0.42</v>
      </c>
      <c r="M200" s="6">
        <v>0.44</v>
      </c>
      <c r="N200" s="6">
        <v>0.47</v>
      </c>
      <c r="O200" s="6">
        <v>0.43</v>
      </c>
      <c r="P200" s="6">
        <v>0.48</v>
      </c>
      <c r="Q200" s="6">
        <v>0.48</v>
      </c>
      <c r="R200" s="6">
        <v>0.64</v>
      </c>
      <c r="S200" s="6">
        <v>0.32</v>
      </c>
      <c r="T200" s="6">
        <v>0.42</v>
      </c>
      <c r="U200" s="6">
        <v>0.45</v>
      </c>
      <c r="V200" s="6">
        <v>0.71</v>
      </c>
      <c r="W200" s="6">
        <v>0.97</v>
      </c>
      <c r="X200" s="6">
        <v>0.41</v>
      </c>
      <c r="Y200" s="6">
        <v>0.28999999999999998</v>
      </c>
      <c r="Z200" s="6">
        <v>0.13</v>
      </c>
    </row>
    <row r="201" spans="3:26" ht="15.5" x14ac:dyDescent="0.35">
      <c r="C201" t="s">
        <v>246</v>
      </c>
      <c r="I201" s="5">
        <v>112540000000</v>
      </c>
      <c r="J201" s="5">
        <v>96640000000</v>
      </c>
      <c r="K201" s="5">
        <v>84600000000</v>
      </c>
      <c r="L201" s="5">
        <v>153350000000</v>
      </c>
      <c r="M201" s="5">
        <v>153960000000</v>
      </c>
      <c r="N201" s="5">
        <v>99460000000</v>
      </c>
      <c r="O201" s="5">
        <v>96810000000</v>
      </c>
      <c r="P201" s="5">
        <v>68880000000</v>
      </c>
    </row>
    <row r="202" spans="3:26" ht="15.5" x14ac:dyDescent="0.35">
      <c r="C202" t="s">
        <v>247</v>
      </c>
      <c r="I202" s="6">
        <v>5.91E-2</v>
      </c>
      <c r="J202" s="6">
        <v>5.1500000000000004E-2</v>
      </c>
      <c r="K202" s="6">
        <v>4.2300000000000004E-2</v>
      </c>
      <c r="L202" s="6">
        <v>8.2799999999999999E-2</v>
      </c>
      <c r="M202" s="6">
        <v>9.0500000000000011E-2</v>
      </c>
      <c r="N202" s="6">
        <v>6.6299999999999998E-2</v>
      </c>
      <c r="O202" s="6">
        <v>7.0599999999999996E-2</v>
      </c>
      <c r="P202" s="6">
        <v>5.9299999999999999E-2</v>
      </c>
      <c r="Q202" s="6">
        <v>0.1014</v>
      </c>
      <c r="R202" s="6">
        <v>0.10640000000000001</v>
      </c>
      <c r="S202" s="6">
        <v>7.8700000000000006E-2</v>
      </c>
      <c r="T202" s="6">
        <v>0.15689999999999998</v>
      </c>
      <c r="U202" s="6">
        <v>6.2600000000000003E-2</v>
      </c>
      <c r="V202" s="6">
        <v>8.7599999999999997E-2</v>
      </c>
      <c r="W202" s="6">
        <v>0.1026</v>
      </c>
      <c r="X202" s="6">
        <v>0.15329999999999999</v>
      </c>
      <c r="Y202" s="6">
        <v>0.1191</v>
      </c>
      <c r="Z202" s="6">
        <v>3.2400000000000005E-2</v>
      </c>
    </row>
    <row r="203" spans="3:26" ht="15.5" x14ac:dyDescent="0.35">
      <c r="C203" t="s">
        <v>248</v>
      </c>
      <c r="I203" s="6">
        <v>8.72E-2</v>
      </c>
      <c r="J203" s="6">
        <v>7.8600000000000003E-2</v>
      </c>
      <c r="K203" s="6">
        <v>6.4299999999999996E-2</v>
      </c>
      <c r="L203" s="6">
        <v>0.12710000000000002</v>
      </c>
      <c r="M203" s="6">
        <v>0.14810000000000001</v>
      </c>
      <c r="N203" s="6">
        <v>0.10369999999999999</v>
      </c>
      <c r="O203" s="6">
        <v>0.1133</v>
      </c>
      <c r="P203" s="6">
        <v>9.7699999999999995E-2</v>
      </c>
      <c r="Q203" s="6">
        <v>0.16489999999999999</v>
      </c>
      <c r="R203" s="6">
        <v>0.19589999999999999</v>
      </c>
      <c r="S203" s="6">
        <v>0.1552</v>
      </c>
      <c r="T203" s="6">
        <v>0.32929999999999998</v>
      </c>
      <c r="U203" s="6">
        <v>0.1371</v>
      </c>
      <c r="V203" s="6">
        <v>0.16789999999999999</v>
      </c>
      <c r="W203" s="6">
        <v>0.16</v>
      </c>
      <c r="X203" s="6">
        <v>0.2218</v>
      </c>
      <c r="Y203" s="6">
        <v>0.18260000000000001</v>
      </c>
      <c r="Z203" s="6">
        <v>5.1799999999999999E-2</v>
      </c>
    </row>
    <row r="204" spans="3:26" ht="15.5" x14ac:dyDescent="0.35">
      <c r="C204" t="s">
        <v>249</v>
      </c>
      <c r="I204" s="6">
        <v>9.64E-2</v>
      </c>
      <c r="J204" s="6">
        <v>8.1900000000000001E-2</v>
      </c>
      <c r="K204" s="6">
        <v>7.2800000000000004E-2</v>
      </c>
      <c r="L204" s="6">
        <v>0.16839999999999999</v>
      </c>
      <c r="M204" s="6">
        <v>0.1963</v>
      </c>
      <c r="N204" s="6">
        <v>0.13009999999999999</v>
      </c>
      <c r="O204" s="6">
        <v>0.14679999999999999</v>
      </c>
      <c r="P204" s="6">
        <v>0.1206</v>
      </c>
      <c r="Q204" s="6">
        <v>0.22120000000000001</v>
      </c>
      <c r="R204" s="6">
        <v>0.26719999999999999</v>
      </c>
      <c r="S204" s="6">
        <v>0.2157</v>
      </c>
      <c r="T204" s="6">
        <v>0.30070000000000002</v>
      </c>
      <c r="U204" s="6">
        <v>0.20309999999999997</v>
      </c>
      <c r="V204" s="6">
        <v>0.21729999999999999</v>
      </c>
      <c r="W204" s="6">
        <v>0.23980000000000001</v>
      </c>
      <c r="X204" s="6">
        <v>0.19219999999999998</v>
      </c>
      <c r="Y204" s="6">
        <v>0.15710000000000002</v>
      </c>
      <c r="Z204" s="6">
        <v>0.11960000000000001</v>
      </c>
    </row>
    <row r="205" spans="3:26" ht="15.5" x14ac:dyDescent="0.35">
      <c r="C205" t="s">
        <v>250</v>
      </c>
      <c r="I205" s="6">
        <v>385.28</v>
      </c>
      <c r="J205" s="6">
        <v>193.67</v>
      </c>
      <c r="K205" s="6">
        <v>174.56</v>
      </c>
      <c r="L205" s="6">
        <v>445.55</v>
      </c>
      <c r="M205" s="6">
        <v>515.69000000000005</v>
      </c>
      <c r="N205" s="6">
        <v>236.67</v>
      </c>
      <c r="O205" s="6">
        <v>276.70999999999998</v>
      </c>
      <c r="P205" s="6">
        <v>77.77</v>
      </c>
      <c r="Q205" s="6">
        <v>108.98</v>
      </c>
      <c r="R205" s="6">
        <v>119.64</v>
      </c>
      <c r="S205" s="6">
        <v>50.63</v>
      </c>
      <c r="T205" s="6">
        <v>54.47</v>
      </c>
      <c r="U205" s="6">
        <v>41.57</v>
      </c>
      <c r="V205" s="6">
        <v>59.9</v>
      </c>
      <c r="W205" s="6">
        <v>126.81</v>
      </c>
      <c r="X205" s="6">
        <v>118.07</v>
      </c>
      <c r="Y205" s="6">
        <v>30.38</v>
      </c>
      <c r="Z205" s="6">
        <v>3.28</v>
      </c>
    </row>
    <row r="206" spans="3:26" ht="15.5" x14ac:dyDescent="0.35">
      <c r="C206" t="s">
        <v>69</v>
      </c>
      <c r="I206" s="6">
        <v>0.68</v>
      </c>
      <c r="J206" s="6">
        <v>0.82</v>
      </c>
      <c r="K206" s="6">
        <v>0.71</v>
      </c>
      <c r="L206" s="6">
        <v>0.81</v>
      </c>
      <c r="M206" s="6">
        <v>0.86</v>
      </c>
      <c r="N206" s="6">
        <v>0.81</v>
      </c>
      <c r="O206" s="6">
        <v>0.86</v>
      </c>
      <c r="P206" s="6">
        <v>1.08</v>
      </c>
      <c r="Q206" s="6">
        <v>1.17</v>
      </c>
      <c r="R206" s="6">
        <v>2.12</v>
      </c>
      <c r="S206" s="6">
        <v>1.1200000000000001</v>
      </c>
      <c r="T206" s="6">
        <v>1.84</v>
      </c>
      <c r="U206" s="6">
        <v>1.99</v>
      </c>
      <c r="V206" s="6">
        <v>2.42</v>
      </c>
      <c r="W206" s="6">
        <v>2.19</v>
      </c>
      <c r="X206" s="6">
        <v>0.92</v>
      </c>
      <c r="Y206" s="6">
        <v>0.7</v>
      </c>
      <c r="Z206" s="6">
        <v>0.32</v>
      </c>
    </row>
    <row r="207" spans="3:26" ht="15.5" x14ac:dyDescent="0.35">
      <c r="C207" t="s">
        <v>66</v>
      </c>
      <c r="I207" s="6">
        <v>734.69</v>
      </c>
      <c r="J207" s="6">
        <v>654.62</v>
      </c>
      <c r="K207" s="6">
        <v>614.05999999999995</v>
      </c>
      <c r="L207" s="6">
        <v>578.4</v>
      </c>
      <c r="M207" s="6">
        <v>508.69</v>
      </c>
      <c r="N207" s="6">
        <v>437.59</v>
      </c>
      <c r="O207" s="6">
        <v>395.73</v>
      </c>
      <c r="P207" s="6">
        <v>356.02</v>
      </c>
      <c r="Q207" s="6">
        <v>324.39999999999998</v>
      </c>
      <c r="R207" s="6">
        <v>245.67</v>
      </c>
      <c r="S207" s="6">
        <v>200.17</v>
      </c>
      <c r="T207" s="6">
        <v>171.47</v>
      </c>
      <c r="U207" s="6">
        <v>147.94999999999999</v>
      </c>
      <c r="V207" s="6">
        <v>155.24</v>
      </c>
      <c r="W207" s="6">
        <v>217.13</v>
      </c>
      <c r="X207" s="6">
        <v>228.69</v>
      </c>
      <c r="Y207" s="6">
        <v>197.41</v>
      </c>
      <c r="Z207" s="6">
        <v>182.39</v>
      </c>
    </row>
    <row r="208" spans="3:26" ht="15.5" x14ac:dyDescent="0.35">
      <c r="C208" t="s">
        <v>251</v>
      </c>
      <c r="I208" s="6">
        <v>0.68</v>
      </c>
      <c r="J208" s="6">
        <v>0.83</v>
      </c>
      <c r="K208" s="6">
        <v>0.71</v>
      </c>
      <c r="L208" s="6">
        <v>0.81</v>
      </c>
      <c r="M208" s="6">
        <v>0.87</v>
      </c>
      <c r="N208" s="6">
        <v>0.82</v>
      </c>
      <c r="O208" s="6">
        <v>0.86</v>
      </c>
      <c r="P208" s="6">
        <v>1.08</v>
      </c>
      <c r="Q208" s="6">
        <v>1.17</v>
      </c>
      <c r="R208" s="6">
        <v>2.12</v>
      </c>
      <c r="S208" s="6">
        <v>1.1200000000000001</v>
      </c>
      <c r="T208" s="6">
        <v>1.84</v>
      </c>
      <c r="U208" s="6">
        <v>1.99</v>
      </c>
      <c r="V208" s="6">
        <v>2.42</v>
      </c>
      <c r="W208" s="6">
        <v>2.19</v>
      </c>
      <c r="X208" s="6">
        <v>0.92</v>
      </c>
      <c r="Y208" s="6">
        <v>0.71</v>
      </c>
      <c r="Z208" s="6">
        <v>0.32</v>
      </c>
    </row>
    <row r="209" spans="3:26" ht="15.5" x14ac:dyDescent="0.35">
      <c r="C209" t="s">
        <v>252</v>
      </c>
      <c r="I209" s="6">
        <v>733.72</v>
      </c>
      <c r="J209" s="6">
        <v>653.61</v>
      </c>
      <c r="K209" s="6">
        <v>612.64</v>
      </c>
      <c r="L209" s="6">
        <v>575.94000000000005</v>
      </c>
      <c r="M209" s="6">
        <v>505.18</v>
      </c>
      <c r="N209" s="6">
        <v>433.76</v>
      </c>
      <c r="O209" s="6">
        <v>394.8</v>
      </c>
      <c r="P209" s="6">
        <v>355.09</v>
      </c>
      <c r="Q209" s="6">
        <v>323.48</v>
      </c>
      <c r="R209" s="6">
        <v>245.67</v>
      </c>
      <c r="S209" s="6">
        <v>200.17</v>
      </c>
      <c r="T209" s="6">
        <v>171.47</v>
      </c>
      <c r="U209" s="6">
        <v>147.94999999999999</v>
      </c>
      <c r="V209" s="6">
        <v>155.24</v>
      </c>
      <c r="W209" s="6">
        <v>217.13</v>
      </c>
      <c r="X209" s="6">
        <v>227.84</v>
      </c>
      <c r="Y209" s="6">
        <v>196.35</v>
      </c>
      <c r="Z209" s="6">
        <v>181.12</v>
      </c>
    </row>
    <row r="210" spans="3:26" ht="15.5" x14ac:dyDescent="0.35">
      <c r="C210" t="s">
        <v>253</v>
      </c>
      <c r="I210" s="5">
        <v>2000000000</v>
      </c>
      <c r="J210" s="5">
        <v>0</v>
      </c>
      <c r="K210" s="5">
        <v>2000000000</v>
      </c>
      <c r="T210" s="5">
        <v>3000000000</v>
      </c>
      <c r="U210" s="5">
        <v>5000000000</v>
      </c>
      <c r="V210" s="5">
        <v>5000000000</v>
      </c>
      <c r="W210" s="5">
        <v>9000000000</v>
      </c>
      <c r="X210" s="5">
        <v>0</v>
      </c>
      <c r="Y210" s="5">
        <v>0</v>
      </c>
      <c r="Z210" s="5">
        <v>15000000000</v>
      </c>
    </row>
    <row r="211" spans="3:26" ht="15.5" x14ac:dyDescent="0.35">
      <c r="C211" t="s">
        <v>254</v>
      </c>
      <c r="Z211" s="5">
        <v>0</v>
      </c>
    </row>
    <row r="212" spans="3:26" ht="15.5" x14ac:dyDescent="0.35">
      <c r="C212" t="s">
        <v>26</v>
      </c>
      <c r="I212" s="5">
        <v>2000000000</v>
      </c>
      <c r="J212" s="5">
        <v>0</v>
      </c>
      <c r="K212" s="5">
        <v>2000000000</v>
      </c>
      <c r="T212" s="5">
        <v>3000000000</v>
      </c>
      <c r="U212" s="5">
        <v>5000000000</v>
      </c>
      <c r="V212" s="5">
        <v>5000000000</v>
      </c>
      <c r="W212" s="5">
        <v>9000000000</v>
      </c>
      <c r="X212" s="5">
        <v>0</v>
      </c>
      <c r="Y212" s="5">
        <v>0</v>
      </c>
      <c r="Z212" s="5">
        <v>15000000000</v>
      </c>
    </row>
    <row r="213" spans="3:26" ht="15.5" x14ac:dyDescent="0.35">
      <c r="C213" t="s">
        <v>23</v>
      </c>
      <c r="I213" s="5">
        <v>-460000000000</v>
      </c>
      <c r="J213" s="5">
        <v>-488000000000</v>
      </c>
      <c r="K213" s="5">
        <v>-441000000000</v>
      </c>
      <c r="L213" s="5">
        <v>-270000000000</v>
      </c>
      <c r="M213" s="5">
        <v>-284000000000</v>
      </c>
      <c r="N213" s="5">
        <v>-240000000000</v>
      </c>
      <c r="O213" s="5">
        <v>-180000000000</v>
      </c>
      <c r="P213" s="5">
        <v>-107000000000</v>
      </c>
      <c r="Q213" s="5">
        <v>-143000000000</v>
      </c>
      <c r="R213" s="5">
        <v>-104000000000</v>
      </c>
      <c r="S213" s="5">
        <v>-64000000000</v>
      </c>
      <c r="T213" s="5">
        <v>-15000000000</v>
      </c>
      <c r="U213" s="5">
        <v>-12000000000</v>
      </c>
      <c r="V213" s="5">
        <v>-45000000000</v>
      </c>
      <c r="W213" s="5">
        <v>-129000000000</v>
      </c>
      <c r="X213" s="5">
        <v>-165000000000</v>
      </c>
      <c r="Y213" s="5">
        <v>-75000000000</v>
      </c>
      <c r="Z213" s="5">
        <v>-21000000000</v>
      </c>
    </row>
    <row r="214" spans="3:26" ht="15.5" x14ac:dyDescent="0.35">
      <c r="C214" t="s">
        <v>255</v>
      </c>
      <c r="I214" s="5">
        <v>695000000000</v>
      </c>
      <c r="J214" s="5">
        <v>724000000000</v>
      </c>
      <c r="K214" s="5">
        <v>677000000000</v>
      </c>
      <c r="L214" s="5">
        <v>654000000000</v>
      </c>
      <c r="M214" s="5">
        <v>573000000000</v>
      </c>
      <c r="N214" s="5">
        <v>461000000000</v>
      </c>
      <c r="O214" s="5">
        <v>389000000000</v>
      </c>
      <c r="P214" s="5">
        <v>344000000000</v>
      </c>
      <c r="Q214" s="5">
        <v>335000000000</v>
      </c>
      <c r="R214" s="5">
        <v>301000000000</v>
      </c>
      <c r="S214" s="5">
        <v>247000000000</v>
      </c>
      <c r="T214" s="5">
        <v>229000000000</v>
      </c>
      <c r="U214" s="5">
        <v>185000000000</v>
      </c>
      <c r="V214" s="5">
        <v>204000000000</v>
      </c>
      <c r="W214" s="5">
        <v>267000000000</v>
      </c>
      <c r="X214" s="5">
        <v>265000000000</v>
      </c>
      <c r="Y214" s="5">
        <v>219000000000</v>
      </c>
      <c r="Z214" s="5">
        <v>183000000000</v>
      </c>
    </row>
    <row r="215" spans="3:26" ht="15.5" x14ac:dyDescent="0.35">
      <c r="C215" t="s">
        <v>256</v>
      </c>
      <c r="I215" s="5">
        <v>118000000000</v>
      </c>
      <c r="J215" s="5">
        <v>101000000000</v>
      </c>
      <c r="K215" s="5">
        <v>205000000000</v>
      </c>
      <c r="L215" s="5">
        <v>31000000000</v>
      </c>
      <c r="M215" s="5">
        <v>59000000000</v>
      </c>
      <c r="N215" s="5">
        <v>84000000000</v>
      </c>
      <c r="O215" s="5">
        <v>110000000000</v>
      </c>
      <c r="P215" s="5">
        <v>7000000000</v>
      </c>
      <c r="Q215" s="5">
        <v>88000000000</v>
      </c>
      <c r="R215" s="5">
        <v>64000000000</v>
      </c>
      <c r="S215" s="5">
        <v>80000000000</v>
      </c>
      <c r="T215" s="5">
        <v>26000000000</v>
      </c>
      <c r="U215" s="5">
        <v>32000000000</v>
      </c>
      <c r="V215" s="5">
        <v>32000000000</v>
      </c>
      <c r="W215" s="5">
        <v>27000000000</v>
      </c>
      <c r="X215" s="5">
        <v>85000000000</v>
      </c>
      <c r="Y215" s="5">
        <v>29000000000</v>
      </c>
      <c r="Z215" s="5">
        <v>41000000000</v>
      </c>
    </row>
    <row r="216" spans="3:26" ht="15.5" x14ac:dyDescent="0.35">
      <c r="C216" t="s">
        <v>257</v>
      </c>
      <c r="I216" s="5">
        <v>-58000000000</v>
      </c>
      <c r="J216" s="5">
        <v>-44000000000</v>
      </c>
      <c r="K216" s="5">
        <v>-30000000000</v>
      </c>
      <c r="L216" s="5">
        <v>-33000000000</v>
      </c>
      <c r="M216" s="5">
        <v>-9000000000</v>
      </c>
      <c r="N216" s="5">
        <v>-16000000000</v>
      </c>
      <c r="O216" s="5">
        <v>-33000000000</v>
      </c>
      <c r="P216" s="5">
        <v>-40000000000</v>
      </c>
      <c r="Q216" s="5">
        <v>-45000000000</v>
      </c>
      <c r="R216" s="5">
        <v>-14000000000</v>
      </c>
      <c r="S216" s="5">
        <v>-31000000000</v>
      </c>
      <c r="T216" s="5">
        <v>-6000000000</v>
      </c>
      <c r="U216" s="5">
        <v>-13000000000</v>
      </c>
      <c r="V216" s="5">
        <v>-25000000000</v>
      </c>
      <c r="W216" s="5">
        <v>-5000000000</v>
      </c>
      <c r="X216" s="5">
        <v>-7000000000</v>
      </c>
      <c r="Y216" s="5">
        <v>-5000000000</v>
      </c>
      <c r="Z216" s="5">
        <v>-5000000000</v>
      </c>
    </row>
    <row r="217" spans="3:26" ht="15.5" x14ac:dyDescent="0.35">
      <c r="C217" t="s">
        <v>15</v>
      </c>
      <c r="I217" s="5">
        <v>60000000000</v>
      </c>
      <c r="J217" s="5">
        <v>57000000000</v>
      </c>
      <c r="K217" s="5">
        <v>175000000000</v>
      </c>
      <c r="L217" s="5">
        <v>-3000000000</v>
      </c>
      <c r="M217" s="5">
        <v>50000000000</v>
      </c>
      <c r="N217" s="5">
        <v>68000000000</v>
      </c>
      <c r="O217" s="5">
        <v>78000000000</v>
      </c>
      <c r="P217" s="5">
        <v>-32000000000</v>
      </c>
      <c r="Q217" s="5">
        <v>43000000000</v>
      </c>
      <c r="R217" s="5">
        <v>50000000000</v>
      </c>
      <c r="S217" s="5">
        <v>49000000000</v>
      </c>
      <c r="T217" s="5">
        <v>20000000000</v>
      </c>
      <c r="U217" s="5">
        <v>18000000000</v>
      </c>
      <c r="V217" s="5">
        <v>8000000000</v>
      </c>
      <c r="W217" s="5">
        <v>22000000000</v>
      </c>
      <c r="X217" s="5">
        <v>78000000000</v>
      </c>
      <c r="Y217" s="5">
        <v>25000000000</v>
      </c>
      <c r="Z217" s="5">
        <v>36000000000</v>
      </c>
    </row>
    <row r="218" spans="3:26" ht="15.5" x14ac:dyDescent="0.35">
      <c r="C218" t="s">
        <v>17</v>
      </c>
      <c r="I218" s="6">
        <v>64.61</v>
      </c>
      <c r="J218" s="6">
        <v>58.35</v>
      </c>
      <c r="K218" s="6">
        <v>180.39</v>
      </c>
      <c r="L218" s="6">
        <v>-2.96</v>
      </c>
      <c r="M218" s="6">
        <v>51.36</v>
      </c>
      <c r="N218" s="6">
        <v>70.2</v>
      </c>
      <c r="O218" s="6">
        <v>80.06</v>
      </c>
      <c r="P218" s="6">
        <v>-33.29</v>
      </c>
      <c r="Q218" s="6">
        <v>43.95</v>
      </c>
      <c r="R218" s="6">
        <v>51.09</v>
      </c>
      <c r="S218" s="6">
        <v>50.56</v>
      </c>
      <c r="T218" s="6">
        <v>20.61</v>
      </c>
      <c r="U218" s="6">
        <v>18.89</v>
      </c>
      <c r="V218" s="6">
        <v>7.26</v>
      </c>
      <c r="W218" s="6">
        <v>20.57</v>
      </c>
      <c r="X218" s="6">
        <v>74.650000000000006</v>
      </c>
      <c r="Y218" s="6">
        <v>23.55</v>
      </c>
      <c r="Z218" s="6">
        <v>34.479999999999997</v>
      </c>
    </row>
  </sheetData>
  <pageMargins left="0.7" right="0.7" top="0.75" bottom="0.75" header="0.3" footer="0.3"/>
  <ignoredErrors>
    <ignoredError sqref="A1:Z219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1955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1956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52">
        <f t="shared" ca="1" si="0"/>
        <v>50</v>
      </c>
      <c r="P2" s="2" vm="298">
        <f t="shared" ca="1" si="0"/>
        <v>240</v>
      </c>
      <c r="Q2" s="2" vm="144">
        <f t="shared" ca="1" si="0"/>
        <v>330</v>
      </c>
      <c r="R2" s="2" vm="433">
        <f t="shared" ca="1" si="0"/>
        <v>251</v>
      </c>
      <c r="S2" s="2" vm="571">
        <f t="shared" ca="1" si="0"/>
        <v>367.5</v>
      </c>
      <c r="T2" s="2" vm="572">
        <f t="shared" ca="1" si="0"/>
        <v>334</v>
      </c>
      <c r="U2" s="2" vm="573">
        <f t="shared" ca="1" si="0"/>
        <v>220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25069189</v>
      </c>
      <c r="E4" s="2">
        <f>IFERROR(INDEX(E51:E500,MATCH($C$4,$C$51:$C$500,0)),"")</f>
        <v>25069189</v>
      </c>
      <c r="H4" s="2">
        <f>IFERROR(SUM(D4:G4)*(4/MAX(1,COUNT(D4:G4))),"")</f>
        <v>100276756</v>
      </c>
      <c r="I4" s="2">
        <f t="shared" ref="I4:U4" si="1">IFERROR(INDEX(I51:I500,MATCH($C$4,$C$51:$C$500,0)),"")</f>
        <v>9760067215</v>
      </c>
      <c r="J4" s="2">
        <f t="shared" si="1"/>
        <v>4815122004</v>
      </c>
      <c r="K4" s="2">
        <f t="shared" si="1"/>
        <v>10684802545</v>
      </c>
      <c r="L4" s="2">
        <f t="shared" si="1"/>
        <v>6629120976</v>
      </c>
      <c r="M4" s="2">
        <f t="shared" si="1"/>
        <v>18376431778</v>
      </c>
      <c r="N4" s="2">
        <f t="shared" si="1"/>
        <v>15661470849</v>
      </c>
      <c r="O4" s="2">
        <f t="shared" si="1"/>
        <v>20078357205</v>
      </c>
      <c r="P4" s="2">
        <f t="shared" si="1"/>
        <v>17802375343</v>
      </c>
      <c r="Q4" s="2">
        <f t="shared" si="1"/>
        <v>21412753784</v>
      </c>
      <c r="R4" s="2">
        <f t="shared" si="1"/>
        <v>84354679726</v>
      </c>
      <c r="S4" s="2">
        <f t="shared" si="1"/>
        <v>19953305489</v>
      </c>
      <c r="T4" s="2">
        <f t="shared" si="1"/>
        <v>21629335477</v>
      </c>
      <c r="U4" s="2">
        <f t="shared" si="1"/>
        <v>24844115495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-2910654907</v>
      </c>
      <c r="E5" s="2">
        <f>IFERROR(INDEX(E51:E500,MATCH($C$5,$C$51:$C$500,0)),"")</f>
        <v>-2788621236</v>
      </c>
      <c r="H5" s="2">
        <f>IFERROR(SUM(D5:G5)*(4/MAX(1,COUNT(D5:G5))),"")</f>
        <v>-11398552286</v>
      </c>
      <c r="I5" s="2">
        <f t="shared" ref="I5:U5" si="2">IFERROR(INDEX(I51:I500,MATCH($C$5,$C$51:$C$500,0)),"")</f>
        <v>-12587919596</v>
      </c>
      <c r="J5" s="2">
        <f t="shared" si="2"/>
        <v>-18960094089</v>
      </c>
      <c r="K5" s="2">
        <f t="shared" si="2"/>
        <v>-34839404986</v>
      </c>
      <c r="L5" s="2">
        <f t="shared" si="2"/>
        <v>-47972770664</v>
      </c>
      <c r="M5" s="2">
        <f t="shared" si="2"/>
        <v>-43516270203</v>
      </c>
      <c r="N5" s="2">
        <f t="shared" si="2"/>
        <v>-41524661944</v>
      </c>
      <c r="O5" s="2">
        <f t="shared" si="2"/>
        <v>85082726047</v>
      </c>
      <c r="P5" s="2">
        <f t="shared" si="2"/>
        <v>-14534911699</v>
      </c>
      <c r="Q5" s="2">
        <f t="shared" si="2"/>
        <v>-13131541030</v>
      </c>
      <c r="R5" s="2">
        <f t="shared" si="2"/>
        <v>-27032788603</v>
      </c>
      <c r="S5" s="2">
        <f t="shared" si="2"/>
        <v>-16299716848</v>
      </c>
      <c r="T5" s="2">
        <f t="shared" si="2"/>
        <v>-11843182718</v>
      </c>
      <c r="U5" s="2">
        <f t="shared" si="2"/>
        <v>-18409319727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154217683590</v>
      </c>
      <c r="E6" s="2">
        <f>IFERROR(INDEX(E51:E500,MATCH($C$6,$C$51:$C$500,0)),"")</f>
        <v>157130902788</v>
      </c>
      <c r="H6" s="2">
        <f>IFERROR(INDEX(D6:G6,COUNT(D6:G6)),"")</f>
        <v>157130902788</v>
      </c>
      <c r="I6" s="2">
        <f t="shared" ref="I6:U6" si="3">IFERROR(INDEX(I51:I500,MATCH($C$6,$C$51:$C$500,0)),"")</f>
        <v>159922110263</v>
      </c>
      <c r="J6" s="2">
        <f t="shared" si="3"/>
        <v>172519486355</v>
      </c>
      <c r="K6" s="2">
        <f t="shared" si="3"/>
        <v>191497559991</v>
      </c>
      <c r="L6" s="2">
        <f t="shared" si="3"/>
        <v>226358718564</v>
      </c>
      <c r="M6" s="2">
        <f t="shared" si="3"/>
        <v>274358358588</v>
      </c>
      <c r="N6" s="2">
        <f t="shared" si="3"/>
        <v>317895683658</v>
      </c>
      <c r="O6" s="2">
        <f t="shared" si="3"/>
        <v>359441336181</v>
      </c>
      <c r="P6" s="2">
        <f t="shared" si="3"/>
        <v>274343742077</v>
      </c>
      <c r="Q6" s="2">
        <f t="shared" si="3"/>
        <v>288887959836</v>
      </c>
      <c r="R6" s="2">
        <f t="shared" si="3"/>
        <v>280234693448</v>
      </c>
      <c r="S6" s="2">
        <f t="shared" si="3"/>
        <v>319144425311</v>
      </c>
      <c r="T6" s="2">
        <f t="shared" si="3"/>
        <v>335339815140</v>
      </c>
      <c r="U6" s="2">
        <f t="shared" si="3"/>
        <v>347196046452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33.6</v>
      </c>
      <c r="E7" s="3">
        <f>IFERROR(INDEX(E51:E500,MATCH($C$7,$C$51:$C$500,0))/1000000000,"")</f>
        <v>33.6</v>
      </c>
      <c r="H7" s="3">
        <f>IFERROR(INDEX(D7:G7,COUNT(D7:G7)),"")</f>
        <v>33.6</v>
      </c>
      <c r="I7" s="3">
        <f t="shared" ref="I7:U7" si="4">IFERROR(INDEX(I51:I500,MATCH($C$7,$C$51:$C$500,0))/1000000000,"")</f>
        <v>33.6</v>
      </c>
      <c r="J7" s="3">
        <f t="shared" si="4"/>
        <v>33.6</v>
      </c>
      <c r="K7" s="3">
        <f t="shared" si="4"/>
        <v>33.6</v>
      </c>
      <c r="L7" s="3">
        <f t="shared" si="4"/>
        <v>33.6</v>
      </c>
      <c r="M7" s="3">
        <f t="shared" si="4"/>
        <v>33.6</v>
      </c>
      <c r="N7" s="3">
        <f t="shared" si="4"/>
        <v>33.6</v>
      </c>
      <c r="O7" s="3">
        <f t="shared" si="4"/>
        <v>33.6</v>
      </c>
      <c r="P7" s="3">
        <f t="shared" si="4"/>
        <v>33.6</v>
      </c>
      <c r="Q7" s="3">
        <f t="shared" si="4"/>
        <v>33.6</v>
      </c>
      <c r="R7" s="3">
        <f t="shared" si="4"/>
        <v>3.36</v>
      </c>
      <c r="S7" s="3">
        <f t="shared" si="4"/>
        <v>3.36</v>
      </c>
      <c r="T7" s="3">
        <f t="shared" si="4"/>
        <v>3.36</v>
      </c>
      <c r="U7" s="3">
        <f t="shared" si="4"/>
        <v>3.36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U8" si="5">IFERROR(INDEX(I51:I500,MATCH($C$8,$C$51:$C$500,0)),"")</f>
        <v>-1000000000</v>
      </c>
      <c r="J8" s="2">
        <f t="shared" si="5"/>
        <v>0</v>
      </c>
      <c r="K8" s="2">
        <f t="shared" si="5"/>
        <v>-8000000000</v>
      </c>
      <c r="L8" s="2">
        <f t="shared" si="5"/>
        <v>-3000000000</v>
      </c>
      <c r="M8" s="2">
        <f t="shared" si="5"/>
        <v>2000000000</v>
      </c>
      <c r="N8" s="2">
        <f t="shared" si="5"/>
        <v>0</v>
      </c>
      <c r="O8" s="2">
        <f t="shared" si="5"/>
        <v>0</v>
      </c>
      <c r="P8" s="2">
        <f t="shared" si="5"/>
        <v>1000000000</v>
      </c>
      <c r="Q8" s="2">
        <f t="shared" si="5"/>
        <v>-4000000000</v>
      </c>
      <c r="R8" s="2">
        <f t="shared" si="5"/>
        <v>-20000000000</v>
      </c>
      <c r="S8" s="2">
        <f t="shared" si="5"/>
        <v>3000000000</v>
      </c>
      <c r="T8" s="2">
        <f t="shared" si="5"/>
        <v>5000000000</v>
      </c>
      <c r="U8" s="2">
        <f t="shared" si="5"/>
        <v>5000000000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U9" si="6">IFERROR(INDEX(I51:I500,MATCH($C$9,$C$51:$C$500,0)),"")</f>
        <v>-0.02</v>
      </c>
      <c r="J9" s="3">
        <f t="shared" si="6"/>
        <v>0.01</v>
      </c>
      <c r="K9" s="3">
        <f t="shared" si="6"/>
        <v>-0.22</v>
      </c>
      <c r="L9" s="3">
        <f t="shared" si="6"/>
        <v>-0.08</v>
      </c>
      <c r="M9" s="3">
        <f t="shared" si="6"/>
        <v>0.05</v>
      </c>
      <c r="N9" s="3">
        <f t="shared" si="6"/>
        <v>0.01</v>
      </c>
      <c r="O9" s="3">
        <f t="shared" si="6"/>
        <v>0.01</v>
      </c>
      <c r="P9" s="3">
        <f t="shared" si="6"/>
        <v>0.02</v>
      </c>
      <c r="Q9" s="3">
        <f t="shared" si="6"/>
        <v>-0.12</v>
      </c>
      <c r="R9" s="3">
        <f t="shared" si="6"/>
        <v>-5.83</v>
      </c>
      <c r="S9" s="3">
        <f t="shared" si="6"/>
        <v>0.91</v>
      </c>
      <c r="T9" s="3">
        <f t="shared" si="6"/>
        <v>1.62</v>
      </c>
      <c r="U9" s="3">
        <f t="shared" si="6"/>
        <v>1.45</v>
      </c>
    </row>
    <row r="10" spans="1:21" ht="15.5" x14ac:dyDescent="0.35">
      <c r="C10" t="s">
        <v>18</v>
      </c>
      <c r="D10" s="3" t="str">
        <f>IFERROR(IF(D9=0,"",D2/D9),"")</f>
        <v/>
      </c>
      <c r="E10" s="3" t="str">
        <f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5000</v>
      </c>
      <c r="P10" s="3">
        <f t="shared" ca="1" si="7"/>
        <v>12000</v>
      </c>
      <c r="Q10" s="3">
        <f t="shared" ca="1" si="7"/>
        <v>-2750</v>
      </c>
      <c r="R10" s="3">
        <f t="shared" ca="1" si="7"/>
        <v>-43.053173241852484</v>
      </c>
      <c r="S10" s="3">
        <f t="shared" ca="1" si="7"/>
        <v>403.84615384615381</v>
      </c>
      <c r="T10" s="3">
        <f t="shared" ca="1" si="7"/>
        <v>206.17283950617283</v>
      </c>
      <c r="U10" s="3">
        <f t="shared" ca="1" si="7"/>
        <v>151.72413793103448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83984932</v>
      </c>
      <c r="E11" s="2">
        <f>IFERROR(INDEX(E51:E500,MATCH($C$11,$C$51:$C$500,0)),"")</f>
        <v>109004623</v>
      </c>
      <c r="H11" s="2">
        <f>IFERROR(INDEX(D11:G11,COUNT(D11:G11)),"")</f>
        <v>109004623</v>
      </c>
      <c r="I11" s="2">
        <f t="shared" ref="I11:U11" si="8">IFERROR(INDEX(I51:I500,MATCH($C$11,$C$51:$C$500,0)),"")</f>
        <v>107434382</v>
      </c>
      <c r="J11" s="2">
        <f t="shared" si="8"/>
        <v>669119847</v>
      </c>
      <c r="K11" s="2">
        <f t="shared" si="8"/>
        <v>250209585</v>
      </c>
      <c r="L11" s="2">
        <f t="shared" si="8"/>
        <v>358091601</v>
      </c>
      <c r="M11" s="2">
        <f t="shared" si="8"/>
        <v>3021578591</v>
      </c>
      <c r="N11" s="2">
        <f t="shared" si="8"/>
        <v>1497420224</v>
      </c>
      <c r="O11" s="2">
        <f t="shared" si="8"/>
        <v>1155285986</v>
      </c>
      <c r="P11" s="2">
        <f t="shared" si="8"/>
        <v>953052261</v>
      </c>
      <c r="Q11" s="2">
        <f t="shared" si="8"/>
        <v>903878440</v>
      </c>
      <c r="R11" s="2">
        <f t="shared" si="8"/>
        <v>5360862831</v>
      </c>
      <c r="S11" s="2">
        <f t="shared" si="8"/>
        <v>146875706</v>
      </c>
      <c r="T11" s="2">
        <f t="shared" si="8"/>
        <v>294834861</v>
      </c>
      <c r="U11" s="2">
        <f t="shared" si="8"/>
        <v>313143864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-1000000000</v>
      </c>
      <c r="K12" s="2">
        <f t="shared" si="9"/>
        <v>0</v>
      </c>
      <c r="L12" s="2">
        <f t="shared" si="9"/>
        <v>0</v>
      </c>
      <c r="M12" s="2">
        <f t="shared" si="9"/>
        <v>-3000000000</v>
      </c>
      <c r="N12" s="2">
        <f t="shared" si="9"/>
        <v>-1000000000</v>
      </c>
      <c r="O12" s="2">
        <f t="shared" si="9"/>
        <v>-1000000000</v>
      </c>
      <c r="P12" s="2">
        <f t="shared" si="9"/>
        <v>0</v>
      </c>
      <c r="Q12" s="2">
        <f t="shared" si="9"/>
        <v>0</v>
      </c>
      <c r="R12" s="2">
        <f t="shared" si="9"/>
        <v>31000000000</v>
      </c>
      <c r="S12" s="2">
        <f t="shared" si="9"/>
        <v>11000000000</v>
      </c>
      <c r="T12" s="2">
        <f t="shared" si="9"/>
        <v>14000000000</v>
      </c>
      <c r="U12" s="2">
        <f t="shared" si="9"/>
        <v>17000000000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36000000000</v>
      </c>
      <c r="S13" s="2">
        <f t="shared" si="10"/>
        <v>11000000000</v>
      </c>
      <c r="T13" s="2">
        <f t="shared" si="10"/>
        <v>14000000000</v>
      </c>
      <c r="U13" s="2">
        <f t="shared" si="10"/>
        <v>17000000000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-6550670</v>
      </c>
      <c r="K14" s="2">
        <f t="shared" si="11"/>
        <v>0</v>
      </c>
      <c r="L14" s="2">
        <f t="shared" si="11"/>
        <v>-12117590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</row>
    <row r="15" spans="1:21" ht="15.5" x14ac:dyDescent="0.35">
      <c r="C15" t="s">
        <v>28</v>
      </c>
      <c r="D15" s="2">
        <f>IFERROR(INDEX(D51:D500,MATCH($C$15,$C$51:$C$500,0)),"")</f>
        <v>755183851</v>
      </c>
      <c r="E15" s="2">
        <f>IFERROR(INDEX(E51:E500,MATCH($C$15,$C$51:$C$500,0)),"")</f>
        <v>727605941</v>
      </c>
      <c r="H15" s="2">
        <f>IFERROR(SUM(D15:G15)*(4/MAX(1,COUNT(D15:G15))),"")</f>
        <v>2965579584</v>
      </c>
      <c r="I15" s="2">
        <f t="shared" ref="I15:U15" si="12">IFERROR(INDEX(I51:I500,MATCH($C$15,$C$51:$C$500,0)),"")</f>
        <v>-798936047</v>
      </c>
      <c r="J15" s="2">
        <f t="shared" si="12"/>
        <v>1069688320</v>
      </c>
      <c r="K15" s="2">
        <f t="shared" si="12"/>
        <v>166888702</v>
      </c>
      <c r="L15" s="2">
        <f t="shared" si="12"/>
        <v>-418961139</v>
      </c>
      <c r="M15" s="2">
        <f t="shared" si="12"/>
        <v>-2363371454</v>
      </c>
      <c r="N15" s="2">
        <f t="shared" si="12"/>
        <v>3041806575</v>
      </c>
      <c r="O15" s="2">
        <f t="shared" si="12"/>
        <v>3243605085</v>
      </c>
      <c r="P15" s="2">
        <f t="shared" si="12"/>
        <v>1802087852</v>
      </c>
      <c r="Q15" s="2">
        <f t="shared" si="12"/>
        <v>4113695146</v>
      </c>
      <c r="R15" s="2">
        <f t="shared" si="12"/>
        <v>4638893882</v>
      </c>
      <c r="S15" s="2">
        <f t="shared" si="12"/>
        <v>3658126910</v>
      </c>
      <c r="T15" s="2">
        <f t="shared" si="12"/>
        <v>2963012298</v>
      </c>
      <c r="U15" s="2">
        <f t="shared" si="12"/>
        <v>5921184394</v>
      </c>
    </row>
    <row r="16" spans="1:21" ht="15.5" x14ac:dyDescent="0.35">
      <c r="C16" t="s">
        <v>29</v>
      </c>
      <c r="D16" s="2">
        <f>IFERROR(INDEX(D51:D500,MATCH($C$16,$C$51:$C$500,0)),"")</f>
        <v>-3668403049</v>
      </c>
      <c r="E16" s="2">
        <f>IFERROR(INDEX(E51:E500,MATCH($C$16,$C$51:$C$500,0)),"")</f>
        <v>-3518813416</v>
      </c>
      <c r="H16" s="2">
        <f>IFERROR(SUM(D16:G16)*(4/MAX(1,COUNT(D16:G16))),"")</f>
        <v>-14374432930</v>
      </c>
      <c r="I16" s="2">
        <f t="shared" ref="I16:U16" si="13">IFERROR(INDEX(I51:I500,MATCH($C$16,$C$51:$C$500,0)),"")</f>
        <v>-12058519875</v>
      </c>
      <c r="J16" s="2">
        <f t="shared" si="13"/>
        <v>-20559065874</v>
      </c>
      <c r="K16" s="2">
        <f t="shared" si="13"/>
        <v>-34924442672</v>
      </c>
      <c r="L16" s="2">
        <f t="shared" si="13"/>
        <v>-47686079390</v>
      </c>
      <c r="M16" s="2">
        <f t="shared" si="13"/>
        <v>-41403225112</v>
      </c>
      <c r="N16" s="2">
        <f t="shared" si="13"/>
        <v>-44561143462</v>
      </c>
      <c r="O16" s="2">
        <f t="shared" si="13"/>
        <v>82300553255</v>
      </c>
      <c r="P16" s="2">
        <f t="shared" si="13"/>
        <v>-16876169824</v>
      </c>
      <c r="Q16" s="2">
        <f t="shared" si="13"/>
        <v>-17124071013</v>
      </c>
      <c r="R16" s="2">
        <f t="shared" si="13"/>
        <v>-32207796814</v>
      </c>
      <c r="S16" s="2">
        <f t="shared" si="13"/>
        <v>-19807819952</v>
      </c>
      <c r="T16" s="2">
        <f t="shared" si="13"/>
        <v>-14819243610</v>
      </c>
      <c r="U16" s="2">
        <f t="shared" si="13"/>
        <v>-24348081563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1680000000000</v>
      </c>
      <c r="P20" s="2">
        <f t="shared" ca="1" si="14"/>
        <v>8064000000000</v>
      </c>
      <c r="Q20" s="2">
        <f t="shared" ca="1" si="14"/>
        <v>11088000000000</v>
      </c>
      <c r="R20" s="2">
        <f t="shared" ca="1" si="14"/>
        <v>843360000000</v>
      </c>
      <c r="S20" s="2">
        <f t="shared" ca="1" si="14"/>
        <v>1234800000000</v>
      </c>
      <c r="T20" s="2">
        <f t="shared" ca="1" si="14"/>
        <v>1122240000000</v>
      </c>
      <c r="U20" s="2">
        <f t="shared" ca="1" si="14"/>
        <v>739200000000</v>
      </c>
    </row>
    <row r="21" spans="1:21" ht="15.5" x14ac:dyDescent="0.35">
      <c r="C21" t="s">
        <v>12</v>
      </c>
      <c r="D21" s="2">
        <f>IFERROR(INDEX(D51:D500,MATCH($C$7,$C$51:$C$500,0)),"")</f>
        <v>33600000000</v>
      </c>
      <c r="E21" s="2">
        <f>IFERROR(INDEX(E51:E500,MATCH($C$7,$C$51:$C$500,0)),"")</f>
        <v>33600000000</v>
      </c>
      <c r="H21" s="2">
        <f>IFERROR(INDEX(D21:G21,COUNT(D21:G21)),"")</f>
        <v>33600000000</v>
      </c>
      <c r="I21" s="2">
        <f t="shared" ref="I21:U21" si="15">IFERROR(INDEX(I51:I500,MATCH($C$7,$C$51:$C$500,0)),"")</f>
        <v>33600000000</v>
      </c>
      <c r="J21" s="2">
        <f t="shared" si="15"/>
        <v>33600000000</v>
      </c>
      <c r="K21" s="2">
        <f t="shared" si="15"/>
        <v>33600000000</v>
      </c>
      <c r="L21" s="2">
        <f t="shared" si="15"/>
        <v>33600000000</v>
      </c>
      <c r="M21" s="2">
        <f t="shared" si="15"/>
        <v>33600000000</v>
      </c>
      <c r="N21" s="2">
        <f t="shared" si="15"/>
        <v>33600000000</v>
      </c>
      <c r="O21" s="2">
        <f t="shared" si="15"/>
        <v>33600000000</v>
      </c>
      <c r="P21" s="2">
        <f t="shared" si="15"/>
        <v>33600000000</v>
      </c>
      <c r="Q21" s="2">
        <f t="shared" si="15"/>
        <v>33600000000</v>
      </c>
      <c r="R21" s="2">
        <f t="shared" si="15"/>
        <v>3360000000</v>
      </c>
      <c r="S21" s="2">
        <f t="shared" si="15"/>
        <v>3360000000</v>
      </c>
      <c r="T21" s="2">
        <f t="shared" si="15"/>
        <v>3360000000</v>
      </c>
      <c r="U21" s="2">
        <f t="shared" si="15"/>
        <v>3360000000</v>
      </c>
    </row>
    <row r="23" spans="1:21" ht="15.5" x14ac:dyDescent="0.35">
      <c r="B23" t="s">
        <v>54</v>
      </c>
      <c r="C23" t="s">
        <v>55</v>
      </c>
      <c r="D23" s="3">
        <f>IFERROR(D5/D6*100,"")</f>
        <v>-1.8873678032528409</v>
      </c>
      <c r="E23" s="3">
        <f>IFERROR(E5/E6*100,"")</f>
        <v>-1.7747121581566865</v>
      </c>
      <c r="H23" s="3">
        <f t="shared" ref="H23:U23" si="16">IFERROR(H5/H6*100,"")</f>
        <v>-7.2541760301465672</v>
      </c>
      <c r="I23" s="3">
        <f t="shared" si="16"/>
        <v>-7.8712815728222498</v>
      </c>
      <c r="J23" s="3">
        <f t="shared" si="16"/>
        <v>-10.990117400410689</v>
      </c>
      <c r="K23" s="3">
        <f t="shared" si="16"/>
        <v>-18.193132584894229</v>
      </c>
      <c r="L23" s="3">
        <f t="shared" si="16"/>
        <v>-21.193250681190932</v>
      </c>
      <c r="M23" s="3">
        <f t="shared" si="16"/>
        <v>-15.861106046471052</v>
      </c>
      <c r="N23" s="3">
        <f t="shared" si="16"/>
        <v>-13.062354753036928</v>
      </c>
      <c r="O23" s="3">
        <f t="shared" si="16"/>
        <v>23.670823993419557</v>
      </c>
      <c r="P23" s="3">
        <f t="shared" si="16"/>
        <v>-5.2980656999715663</v>
      </c>
      <c r="Q23" s="3">
        <f t="shared" si="16"/>
        <v>-4.5455480517272848</v>
      </c>
      <c r="R23" s="3">
        <f t="shared" si="16"/>
        <v>-9.6464817651195531</v>
      </c>
      <c r="S23" s="3">
        <f t="shared" si="16"/>
        <v>-5.1073167993193813</v>
      </c>
      <c r="T23" s="3">
        <f t="shared" si="16"/>
        <v>-3.5316959643028447</v>
      </c>
      <c r="U23" s="3">
        <f t="shared" si="16"/>
        <v>-5.3022838004997546</v>
      </c>
    </row>
    <row r="24" spans="1:21" ht="15.5" x14ac:dyDescent="0.35">
      <c r="C24" t="s">
        <v>56</v>
      </c>
      <c r="D24" s="4">
        <f>IFERROR(_xlfn.RRI(5,I23,D23),"")</f>
        <v>-0.24844249021620823</v>
      </c>
      <c r="E24" s="4">
        <f>IFERROR(_xlfn.RRI(5,J23,E23),"")</f>
        <v>-0.30557536604191793</v>
      </c>
      <c r="H24" s="4">
        <f t="shared" ref="H24:U24" si="17">IFERROR(_xlfn.RRI(5,M23,H23),"")</f>
        <v>-0.14483301834954798</v>
      </c>
      <c r="I24" s="4">
        <f t="shared" si="17"/>
        <v>-9.634054954380622E-2</v>
      </c>
      <c r="J24" s="4" t="str">
        <f t="shared" si="17"/>
        <v/>
      </c>
      <c r="K24" s="4">
        <f t="shared" si="17"/>
        <v>0.27984692398125266</v>
      </c>
      <c r="L24" s="4">
        <f t="shared" si="17"/>
        <v>0.3605743035298925</v>
      </c>
      <c r="M24" s="4">
        <f t="shared" si="17"/>
        <v>0.10456913669536871</v>
      </c>
      <c r="N24" s="4">
        <f t="shared" si="17"/>
        <v>0.20660670800109715</v>
      </c>
      <c r="O24" s="4" t="str">
        <f t="shared" si="17"/>
        <v/>
      </c>
      <c r="P24" s="4">
        <f t="shared" si="17"/>
        <v>-1.5915569856794765E-4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-0.38</v>
      </c>
      <c r="J25" s="3">
        <f t="shared" si="18"/>
        <v>-0.57999999999999996</v>
      </c>
      <c r="K25" s="3">
        <f t="shared" si="18"/>
        <v>-1.03</v>
      </c>
      <c r="L25" s="3">
        <f t="shared" si="18"/>
        <v>-1.43</v>
      </c>
      <c r="M25" s="3">
        <f t="shared" si="18"/>
        <v>-1.3</v>
      </c>
      <c r="N25" s="3">
        <f t="shared" si="18"/>
        <v>-1.24</v>
      </c>
      <c r="O25" s="3">
        <f t="shared" si="18"/>
        <v>2.5499999999999998</v>
      </c>
      <c r="P25" s="3">
        <f t="shared" si="18"/>
        <v>-0.45</v>
      </c>
      <c r="Q25" s="3">
        <f t="shared" si="18"/>
        <v>-0.39</v>
      </c>
      <c r="R25" s="3">
        <f t="shared" si="18"/>
        <v>-8.16</v>
      </c>
      <c r="S25" s="3">
        <f t="shared" si="18"/>
        <v>-4.8</v>
      </c>
      <c r="T25" s="3">
        <f t="shared" si="18"/>
        <v>-3.52</v>
      </c>
      <c r="U25" s="3">
        <f t="shared" si="18"/>
        <v>-5.48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-0.21064496722359449</v>
      </c>
      <c r="J26" s="4" t="str">
        <f t="shared" si="19"/>
        <v/>
      </c>
      <c r="K26" s="4">
        <f t="shared" si="19"/>
        <v>0.18011666199944032</v>
      </c>
      <c r="L26" s="4">
        <f t="shared" si="19"/>
        <v>0.29674411610965823</v>
      </c>
      <c r="M26" s="4">
        <f t="shared" si="19"/>
        <v>-0.30745078918844515</v>
      </c>
      <c r="N26" s="4">
        <f t="shared" si="19"/>
        <v>-0.23715537672823073</v>
      </c>
      <c r="O26" s="4" t="str">
        <f t="shared" si="19"/>
        <v/>
      </c>
      <c r="P26" s="4">
        <f t="shared" si="19"/>
        <v>-0.39342236839197409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7.4610681547619044E-4</v>
      </c>
      <c r="E27" s="3">
        <f>IFERROR(E4/E21,"")</f>
        <v>7.4610681547619044E-4</v>
      </c>
      <c r="H27" s="3">
        <f t="shared" ref="H27:U27" si="20">IFERROR(H4/H21,"")</f>
        <v>2.9844272619047618E-3</v>
      </c>
      <c r="I27" s="3">
        <f t="shared" si="20"/>
        <v>0.29047819092261906</v>
      </c>
      <c r="J27" s="3">
        <f t="shared" si="20"/>
        <v>0.14330720250000001</v>
      </c>
      <c r="K27" s="3">
        <f t="shared" si="20"/>
        <v>0.31800007574404759</v>
      </c>
      <c r="L27" s="3">
        <f t="shared" si="20"/>
        <v>0.19729526714285714</v>
      </c>
      <c r="M27" s="3">
        <f t="shared" si="20"/>
        <v>0.54691761244047621</v>
      </c>
      <c r="N27" s="3">
        <f t="shared" si="20"/>
        <v>0.46611520383928573</v>
      </c>
      <c r="O27" s="3">
        <f t="shared" si="20"/>
        <v>0.5975701549107143</v>
      </c>
      <c r="P27" s="3">
        <f t="shared" si="20"/>
        <v>0.5298325994940476</v>
      </c>
      <c r="Q27" s="3">
        <f t="shared" si="20"/>
        <v>0.63728433880952384</v>
      </c>
      <c r="R27" s="3">
        <f t="shared" si="20"/>
        <v>25.105559442261903</v>
      </c>
      <c r="S27" s="3">
        <f t="shared" si="20"/>
        <v>5.9384837764880949</v>
      </c>
      <c r="T27" s="3">
        <f t="shared" si="20"/>
        <v>6.4373022252976186</v>
      </c>
      <c r="U27" s="3">
        <f t="shared" si="20"/>
        <v>7.3940819925595243</v>
      </c>
    </row>
    <row r="28" spans="1:21" ht="15.5" x14ac:dyDescent="0.35">
      <c r="C28" t="s">
        <v>61</v>
      </c>
      <c r="D28" s="4">
        <f>IFERROR(_xlfn.RRI(5,I27,D27),"")</f>
        <v>-0.69665454299453655</v>
      </c>
      <c r="E28" s="4">
        <f>IFERROR(_xlfn.RRI(5,J27,E27),"")</f>
        <v>-0.65061311578208425</v>
      </c>
      <c r="H28" s="4">
        <f t="shared" ref="H28:U28" si="21">IFERROR(_xlfn.RRI(5,M27,H27),"")</f>
        <v>-0.64731432701015534</v>
      </c>
      <c r="I28" s="4">
        <f t="shared" si="21"/>
        <v>-9.024583523957852E-2</v>
      </c>
      <c r="J28" s="4">
        <f t="shared" si="21"/>
        <v>-0.24841894587089308</v>
      </c>
      <c r="K28" s="4">
        <f t="shared" si="21"/>
        <v>-9.7062459767298992E-2</v>
      </c>
      <c r="L28" s="4">
        <f t="shared" si="21"/>
        <v>-0.20903606040093192</v>
      </c>
      <c r="M28" s="4">
        <f t="shared" si="21"/>
        <v>-0.53480996695787897</v>
      </c>
      <c r="N28" s="4">
        <f t="shared" si="21"/>
        <v>-0.39887673174927385</v>
      </c>
      <c r="O28" s="4">
        <f t="shared" si="21"/>
        <v>-0.37836279383694782</v>
      </c>
      <c r="P28" s="4">
        <f t="shared" si="21"/>
        <v>-0.4097297666830586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-0.34482758620689652</v>
      </c>
      <c r="J29" s="4">
        <f t="shared" si="22"/>
        <v>-0.43689320388349517</v>
      </c>
      <c r="K29" s="4">
        <f t="shared" si="22"/>
        <v>-0.27972027972027969</v>
      </c>
      <c r="L29" s="4">
        <f t="shared" si="22"/>
        <v>9.9999999999999908E-2</v>
      </c>
      <c r="M29" s="4">
        <f t="shared" si="22"/>
        <v>4.8387096774193589E-2</v>
      </c>
      <c r="N29" s="4">
        <f t="shared" si="22"/>
        <v>-1.4862745098039216</v>
      </c>
      <c r="O29" s="4">
        <f t="shared" si="22"/>
        <v>-6.6666666666666661</v>
      </c>
      <c r="P29" s="4">
        <f t="shared" si="22"/>
        <v>0.15384615384615383</v>
      </c>
      <c r="Q29" s="4">
        <f t="shared" si="22"/>
        <v>-0.95220588235294124</v>
      </c>
      <c r="R29" s="4">
        <f t="shared" si="22"/>
        <v>0.70000000000000007</v>
      </c>
      <c r="S29" s="4">
        <f t="shared" si="22"/>
        <v>0.36363636363636359</v>
      </c>
      <c r="T29" s="4">
        <f t="shared" si="22"/>
        <v>-0.3576642335766424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-0.98972581296920903</v>
      </c>
      <c r="I30" s="4">
        <f t="shared" si="23"/>
        <v>1.0269615612838374</v>
      </c>
      <c r="J30" s="4">
        <f t="shared" si="23"/>
        <v>-0.54934852715146731</v>
      </c>
      <c r="K30" s="4">
        <f t="shared" si="23"/>
        <v>0.6117977909413852</v>
      </c>
      <c r="L30" s="4">
        <f t="shared" si="23"/>
        <v>-0.63925962036132122</v>
      </c>
      <c r="M30" s="4">
        <f t="shared" si="23"/>
        <v>0.17335287056856175</v>
      </c>
      <c r="N30" s="4">
        <f t="shared" si="23"/>
        <v>-0.21998245727494517</v>
      </c>
      <c r="O30" s="4">
        <f t="shared" si="23"/>
        <v>0.12784708883777868</v>
      </c>
      <c r="P30" s="4">
        <f t="shared" si="23"/>
        <v>-0.16860878696030879</v>
      </c>
      <c r="Q30" s="4">
        <f t="shared" si="23"/>
        <v>-0.97461580809321691</v>
      </c>
      <c r="R30" s="4">
        <f t="shared" si="23"/>
        <v>3.2276042820325506</v>
      </c>
      <c r="S30" s="4">
        <f t="shared" si="23"/>
        <v>-7.7488741611236325E-2</v>
      </c>
      <c r="T30" s="4">
        <f t="shared" si="23"/>
        <v>-0.12939804673855235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4.59</v>
      </c>
      <c r="E32" s="3">
        <f>IFERROR(INDEX(E51:E500,MATCH($A$32,$C$51:$C$500,0)),"")</f>
        <v>4.67</v>
      </c>
      <c r="H32" s="3">
        <f>IFERROR(INDEX(D32:G32,COUNT(D32:G32)),"")</f>
        <v>4.67</v>
      </c>
      <c r="I32" s="3">
        <f t="shared" ref="I32:U32" si="24">IFERROR(INDEX(I51:I500,MATCH($C$32,$C$51:$C$500,0)),"")</f>
        <v>4.76</v>
      </c>
      <c r="J32" s="3">
        <f t="shared" si="24"/>
        <v>5.13</v>
      </c>
      <c r="K32" s="3">
        <f t="shared" si="24"/>
        <v>5.69</v>
      </c>
      <c r="L32" s="3">
        <f t="shared" si="24"/>
        <v>6.73</v>
      </c>
      <c r="M32" s="3">
        <f t="shared" si="24"/>
        <v>8.16</v>
      </c>
      <c r="N32" s="3">
        <f t="shared" si="24"/>
        <v>9.4499999999999993</v>
      </c>
      <c r="O32" s="3">
        <f t="shared" si="24"/>
        <v>10.69</v>
      </c>
      <c r="P32" s="3">
        <f t="shared" si="24"/>
        <v>8.16</v>
      </c>
      <c r="Q32" s="3">
        <f t="shared" si="24"/>
        <v>8.59</v>
      </c>
      <c r="R32" s="3">
        <f t="shared" si="24"/>
        <v>87.35</v>
      </c>
      <c r="S32" s="3">
        <f t="shared" si="24"/>
        <v>94.95</v>
      </c>
      <c r="T32" s="3">
        <f t="shared" si="24"/>
        <v>99.76</v>
      </c>
      <c r="U32" s="3">
        <f t="shared" si="24"/>
        <v>103.29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10.89</v>
      </c>
      <c r="E33" s="3">
        <f>IFERROR(INDEX(E51:E500,MATCH($A$33,$C$51:$C$500,0)),"")</f>
        <v>10.71</v>
      </c>
      <c r="H33" s="3">
        <f>IFERROR(INDEX(D33:G33,COUNT(D33:G33)),"")</f>
        <v>10.71</v>
      </c>
      <c r="I33" s="3">
        <f t="shared" ref="I33:U33" si="25">IFERROR(INDEX(I51:I500,MATCH($C$33,$C$51:$C$500,0)),"")</f>
        <v>10.5</v>
      </c>
      <c r="J33" s="3">
        <f t="shared" si="25"/>
        <v>9.75</v>
      </c>
      <c r="K33" s="3">
        <f t="shared" si="25"/>
        <v>8.7899999999999991</v>
      </c>
      <c r="L33" s="3">
        <f t="shared" si="25"/>
        <v>7.43</v>
      </c>
      <c r="M33" s="3">
        <f t="shared" si="25"/>
        <v>6.13</v>
      </c>
      <c r="N33" s="3">
        <f t="shared" si="25"/>
        <v>5.29</v>
      </c>
      <c r="O33" s="3">
        <f t="shared" si="25"/>
        <v>4.68</v>
      </c>
      <c r="P33" s="3">
        <f t="shared" si="25"/>
        <v>29.41</v>
      </c>
      <c r="Q33" s="3">
        <f t="shared" si="25"/>
        <v>38.42</v>
      </c>
      <c r="R33" s="3">
        <f t="shared" si="25"/>
        <v>28.73</v>
      </c>
      <c r="S33" s="3">
        <f t="shared" si="25"/>
        <v>38.76</v>
      </c>
      <c r="T33" s="3">
        <f t="shared" si="25"/>
        <v>33.479999999999997</v>
      </c>
      <c r="U33" s="3">
        <f t="shared" si="25"/>
        <v>21.3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-555.55999999999995</v>
      </c>
      <c r="E34" s="3">
        <f>IFERROR(INDEX(E51:E500,MATCH($A$34,$C$51:$C$500,0)),"")</f>
        <v>-625</v>
      </c>
      <c r="H34" s="3">
        <f>IFERROR(INDEX(D34:G34,COUNT(D34:G34)),"")</f>
        <v>-625</v>
      </c>
      <c r="I34" s="3">
        <f t="shared" ref="I34:U34" si="26">IFERROR(INDEX(I51:I500,MATCH($C$34,$C$51:$C$500,0)),"")</f>
        <v>-131.58000000000001</v>
      </c>
      <c r="J34" s="3">
        <f t="shared" si="26"/>
        <v>-86.21</v>
      </c>
      <c r="K34" s="3">
        <f t="shared" si="26"/>
        <v>-48.54</v>
      </c>
      <c r="L34" s="3">
        <f t="shared" si="26"/>
        <v>-34.97</v>
      </c>
      <c r="M34" s="3">
        <f t="shared" si="26"/>
        <v>-38.46</v>
      </c>
      <c r="N34" s="3">
        <f t="shared" si="26"/>
        <v>-40.32</v>
      </c>
      <c r="O34" s="3">
        <f t="shared" si="26"/>
        <v>19.61</v>
      </c>
      <c r="P34" s="3">
        <f t="shared" si="26"/>
        <v>-533.33000000000004</v>
      </c>
      <c r="Q34" s="3">
        <f t="shared" si="26"/>
        <v>-846.15</v>
      </c>
      <c r="R34" s="3">
        <f t="shared" si="26"/>
        <v>-307.60000000000002</v>
      </c>
      <c r="S34" s="3">
        <f t="shared" si="26"/>
        <v>-766.67</v>
      </c>
      <c r="T34" s="3">
        <f t="shared" si="26"/>
        <v>-948.86</v>
      </c>
      <c r="U34" s="3">
        <f t="shared" si="26"/>
        <v>-401.46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67014.53</v>
      </c>
      <c r="E35" s="3">
        <f>IFERROR(INDEX(E51:E500,MATCH($A$35,$C$51:$C$500,0)),"")</f>
        <v>67014.53</v>
      </c>
      <c r="H35" s="3">
        <f>IFERROR(INDEX(D35:G35,COUNT(D35:G35)),"")</f>
        <v>67014.53</v>
      </c>
      <c r="I35" s="3">
        <f t="shared" ref="I35:U35" si="27">IFERROR(INDEX(I51:I500,MATCH($C$35,$C$51:$C$500,0)),"")</f>
        <v>172.13</v>
      </c>
      <c r="J35" s="3">
        <f t="shared" si="27"/>
        <v>348.9</v>
      </c>
      <c r="K35" s="3">
        <f t="shared" si="27"/>
        <v>157.22999999999999</v>
      </c>
      <c r="L35" s="3">
        <f t="shared" si="27"/>
        <v>253.43</v>
      </c>
      <c r="M35" s="3">
        <f t="shared" si="27"/>
        <v>91.42</v>
      </c>
      <c r="N35" s="3">
        <f t="shared" si="27"/>
        <v>107.27</v>
      </c>
      <c r="O35" s="3">
        <f t="shared" si="27"/>
        <v>83.67</v>
      </c>
      <c r="P35" s="3">
        <f t="shared" si="27"/>
        <v>452.97</v>
      </c>
      <c r="Q35" s="3">
        <f t="shared" si="27"/>
        <v>517.82000000000005</v>
      </c>
      <c r="R35" s="3">
        <f t="shared" si="27"/>
        <v>99.98</v>
      </c>
      <c r="S35" s="3">
        <f t="shared" si="27"/>
        <v>619.69000000000005</v>
      </c>
      <c r="T35" s="3">
        <f t="shared" si="27"/>
        <v>518.85</v>
      </c>
      <c r="U35" s="3">
        <f t="shared" si="27"/>
        <v>297.54000000000002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25069189</v>
      </c>
      <c r="E51" s="5">
        <v>25069189</v>
      </c>
      <c r="F51" s="5">
        <v>40540361</v>
      </c>
      <c r="G51" s="5">
        <v>4735558391</v>
      </c>
      <c r="I51" s="5">
        <v>9760067215</v>
      </c>
      <c r="J51" s="5">
        <v>4815122004</v>
      </c>
      <c r="K51" s="5">
        <v>10684802545</v>
      </c>
      <c r="L51" s="5">
        <v>6629120976</v>
      </c>
      <c r="M51" s="5">
        <v>18376431778</v>
      </c>
      <c r="N51" s="5">
        <v>15661470849</v>
      </c>
      <c r="O51" s="5">
        <v>20078357205</v>
      </c>
      <c r="P51" s="5">
        <v>17802375343</v>
      </c>
      <c r="Q51" s="5">
        <v>21412753784</v>
      </c>
      <c r="R51" s="5">
        <v>84354679726</v>
      </c>
      <c r="S51" s="5">
        <v>19953305489</v>
      </c>
      <c r="T51" s="5">
        <v>21629335477</v>
      </c>
      <c r="U51" s="5">
        <v>24844115495</v>
      </c>
    </row>
    <row r="52" spans="2:21" ht="15.5" x14ac:dyDescent="0.35">
      <c r="C52" t="s">
        <v>85</v>
      </c>
      <c r="D52" s="5">
        <v>-3204275083</v>
      </c>
      <c r="E52" s="5">
        <v>-3168371667</v>
      </c>
      <c r="F52" s="5">
        <v>-3250769587</v>
      </c>
      <c r="G52" s="5">
        <v>-7751236895</v>
      </c>
      <c r="I52" s="5">
        <v>-19195553997</v>
      </c>
      <c r="J52" s="5">
        <v>-17005847114</v>
      </c>
      <c r="K52" s="5">
        <v>-19128123607</v>
      </c>
      <c r="L52" s="5">
        <v>-20577655636</v>
      </c>
      <c r="M52" s="5">
        <v>-23870215513</v>
      </c>
      <c r="N52" s="5">
        <v>-23586338330</v>
      </c>
      <c r="O52" s="5">
        <v>-26000284316</v>
      </c>
      <c r="P52" s="5">
        <v>-25735256911</v>
      </c>
      <c r="Q52" s="5">
        <v>-26085659502</v>
      </c>
      <c r="R52" s="5">
        <v>-95903004996</v>
      </c>
      <c r="S52" s="5">
        <v>-29854140375</v>
      </c>
      <c r="T52" s="5">
        <v>-30839822680</v>
      </c>
      <c r="U52" s="5">
        <v>-36828517475</v>
      </c>
    </row>
    <row r="53" spans="2:21" ht="15.5" x14ac:dyDescent="0.35">
      <c r="C53" t="s">
        <v>86</v>
      </c>
      <c r="D53" s="5">
        <v>-3179205894</v>
      </c>
      <c r="E53" s="5">
        <v>-3143302478</v>
      </c>
      <c r="F53" s="5">
        <v>-3210229226</v>
      </c>
      <c r="G53" s="5">
        <v>-3015678504</v>
      </c>
      <c r="I53" s="5">
        <v>-9435486782</v>
      </c>
      <c r="J53" s="5">
        <v>-12190725110</v>
      </c>
      <c r="K53" s="5">
        <v>-8443321062</v>
      </c>
      <c r="L53" s="5">
        <v>-13948534660</v>
      </c>
      <c r="M53" s="5">
        <v>-5493783735</v>
      </c>
      <c r="N53" s="5">
        <v>-7924867481</v>
      </c>
      <c r="O53" s="5">
        <v>-5921927111</v>
      </c>
      <c r="P53" s="5">
        <v>-7932881568</v>
      </c>
      <c r="Q53" s="5">
        <v>-4672905718</v>
      </c>
      <c r="R53" s="5">
        <v>-11548325270</v>
      </c>
      <c r="S53" s="5">
        <v>-9900834886</v>
      </c>
      <c r="T53" s="5">
        <v>-9210487203</v>
      </c>
      <c r="U53" s="5">
        <v>-11984401980</v>
      </c>
    </row>
    <row r="54" spans="2:21" ht="15.5" x14ac:dyDescent="0.35">
      <c r="C54" t="s">
        <v>87</v>
      </c>
      <c r="D54" s="5">
        <v>-487231580</v>
      </c>
      <c r="E54" s="5">
        <v>-373175467</v>
      </c>
      <c r="F54" s="5">
        <v>-574526419</v>
      </c>
      <c r="G54" s="5">
        <v>-452310020</v>
      </c>
      <c r="I54" s="5">
        <v>-2615486728</v>
      </c>
      <c r="J54" s="5">
        <v>-8358799812</v>
      </c>
      <c r="K54" s="5">
        <v>-9448713158</v>
      </c>
      <c r="L54" s="5">
        <v>-10281859260</v>
      </c>
      <c r="M54" s="5">
        <v>-12247005640</v>
      </c>
      <c r="N54" s="5">
        <v>-12610468271</v>
      </c>
      <c r="O54" s="5">
        <v>-7205342074</v>
      </c>
      <c r="P54" s="5">
        <v>-8469976762</v>
      </c>
      <c r="Q54" s="5">
        <v>-7201275363</v>
      </c>
      <c r="R54" s="5">
        <v>-17101269070</v>
      </c>
      <c r="S54" s="5">
        <v>-8382586032</v>
      </c>
      <c r="T54" s="5">
        <v>-8816287744</v>
      </c>
      <c r="U54" s="5">
        <v>-9800705981</v>
      </c>
    </row>
    <row r="55" spans="2:21" ht="15.5" x14ac:dyDescent="0.35">
      <c r="C55" t="s">
        <v>88</v>
      </c>
      <c r="D55" s="5">
        <v>-5533098</v>
      </c>
      <c r="E55" s="5">
        <v>-10717391</v>
      </c>
      <c r="F55" s="5">
        <v>-18521254</v>
      </c>
      <c r="G55" s="5">
        <v>-79936687</v>
      </c>
      <c r="I55" s="5">
        <v>-404911553</v>
      </c>
      <c r="J55" s="5">
        <v>-688393141</v>
      </c>
      <c r="K55" s="5">
        <v>-900168802</v>
      </c>
      <c r="L55" s="5">
        <v>-491175545</v>
      </c>
      <c r="M55" s="5">
        <v>-1260293870</v>
      </c>
      <c r="N55" s="5">
        <v>-965598805</v>
      </c>
      <c r="O55" s="5">
        <v>-1108233146</v>
      </c>
      <c r="P55" s="5">
        <v>-978419526</v>
      </c>
      <c r="Q55" s="5">
        <v>-1094123499</v>
      </c>
      <c r="R55" s="5">
        <v>-3769900959</v>
      </c>
      <c r="S55" s="5">
        <v>-1380231546</v>
      </c>
      <c r="T55" s="5">
        <v>-1234276102</v>
      </c>
      <c r="U55" s="5">
        <v>-1586543382</v>
      </c>
    </row>
    <row r="56" spans="2:21" ht="15.5" x14ac:dyDescent="0.35">
      <c r="C56" t="s">
        <v>89</v>
      </c>
      <c r="D56" s="5">
        <v>-481698482</v>
      </c>
      <c r="E56" s="5">
        <v>-362458076</v>
      </c>
      <c r="F56" s="5">
        <v>-556005165</v>
      </c>
      <c r="G56" s="5">
        <v>-372373333</v>
      </c>
      <c r="I56" s="5">
        <v>-2210575175</v>
      </c>
      <c r="J56" s="5">
        <v>-7670406671</v>
      </c>
      <c r="K56" s="5">
        <v>-8548544356</v>
      </c>
      <c r="L56" s="5">
        <v>-9790683715</v>
      </c>
      <c r="M56" s="5">
        <v>-10986711770</v>
      </c>
      <c r="N56" s="5">
        <v>-11644869466</v>
      </c>
      <c r="O56" s="5">
        <v>-6097108928</v>
      </c>
      <c r="P56" s="5">
        <v>-7491557236</v>
      </c>
      <c r="Q56" s="5">
        <v>-6107151864</v>
      </c>
      <c r="R56" s="5">
        <v>-13331368111</v>
      </c>
      <c r="S56" s="5">
        <v>-7002354486</v>
      </c>
      <c r="T56" s="5">
        <v>-7582011642</v>
      </c>
      <c r="U56" s="5">
        <v>-8214162599</v>
      </c>
    </row>
    <row r="57" spans="2:21" ht="15.5" x14ac:dyDescent="0.35">
      <c r="C57" t="s">
        <v>93</v>
      </c>
      <c r="D57" s="5">
        <v>-3666437474</v>
      </c>
      <c r="E57" s="5">
        <v>-3516477945</v>
      </c>
      <c r="F57" s="5">
        <v>-3784755645</v>
      </c>
      <c r="G57" s="5">
        <v>-3467988524</v>
      </c>
      <c r="I57" s="5">
        <v>-12050973510</v>
      </c>
      <c r="J57" s="5">
        <v>-20549524922</v>
      </c>
      <c r="K57" s="5">
        <v>-17892034220</v>
      </c>
      <c r="L57" s="5">
        <v>-24230393920</v>
      </c>
      <c r="M57" s="5">
        <v>-17740789375</v>
      </c>
      <c r="N57" s="5">
        <v>-20535335752</v>
      </c>
      <c r="O57" s="5">
        <v>-13127269185</v>
      </c>
      <c r="P57" s="5">
        <v>-16402858330</v>
      </c>
      <c r="Q57" s="5">
        <v>-11874181081</v>
      </c>
      <c r="R57" s="5">
        <v>-28649594340</v>
      </c>
      <c r="S57" s="5">
        <v>-18283420918</v>
      </c>
      <c r="T57" s="5">
        <v>-18026774947</v>
      </c>
      <c r="U57" s="5">
        <v>-21785107961</v>
      </c>
    </row>
    <row r="58" spans="2:21" ht="15.5" x14ac:dyDescent="0.35">
      <c r="C58" t="s">
        <v>94</v>
      </c>
      <c r="D58" s="5">
        <v>-1965575</v>
      </c>
      <c r="E58" s="5">
        <v>-2335471</v>
      </c>
      <c r="F58" s="5">
        <v>-2098026</v>
      </c>
      <c r="G58" s="5">
        <v>-1449758</v>
      </c>
      <c r="I58" s="5">
        <v>-7546365</v>
      </c>
      <c r="J58" s="5">
        <v>-9540952</v>
      </c>
      <c r="K58" s="5">
        <v>-17032408452</v>
      </c>
      <c r="L58" s="5">
        <v>-23455685470</v>
      </c>
      <c r="M58" s="5">
        <v>-23662435737</v>
      </c>
      <c r="N58" s="5">
        <v>-24025807710</v>
      </c>
      <c r="O58" s="5">
        <v>95427822440</v>
      </c>
      <c r="P58" s="5">
        <v>-473311494</v>
      </c>
      <c r="Q58" s="5">
        <v>-5249889932</v>
      </c>
      <c r="R58" s="5">
        <v>-3558202474</v>
      </c>
      <c r="S58" s="5">
        <v>-1524399034</v>
      </c>
      <c r="T58" s="5">
        <v>3207531337</v>
      </c>
      <c r="U58" s="5">
        <v>-2562973602</v>
      </c>
    </row>
    <row r="59" spans="2:21" ht="15.5" x14ac:dyDescent="0.35">
      <c r="C59" t="s">
        <v>95</v>
      </c>
      <c r="J59" s="5">
        <v>265723</v>
      </c>
      <c r="L59" s="5">
        <v>1304520</v>
      </c>
    </row>
    <row r="60" spans="2:21" ht="15.5" x14ac:dyDescent="0.35">
      <c r="C60" t="s">
        <v>27</v>
      </c>
      <c r="J60" s="5">
        <v>-6550670</v>
      </c>
      <c r="L60" s="5">
        <v>-12117590</v>
      </c>
    </row>
    <row r="61" spans="2:21" ht="15.5" x14ac:dyDescent="0.35">
      <c r="C61" t="s">
        <v>97</v>
      </c>
      <c r="J61" s="5">
        <v>-2662740</v>
      </c>
      <c r="L61" s="5">
        <v>36167060</v>
      </c>
    </row>
    <row r="62" spans="2:21" ht="15.5" x14ac:dyDescent="0.35">
      <c r="C62" t="s">
        <v>92</v>
      </c>
      <c r="D62" s="5">
        <v>-2564291</v>
      </c>
      <c r="E62" s="5">
        <v>-2586239</v>
      </c>
      <c r="F62" s="5">
        <v>-5051264</v>
      </c>
      <c r="G62" s="5">
        <v>-2486992</v>
      </c>
      <c r="I62" s="5">
        <v>-9616497</v>
      </c>
      <c r="J62" s="5">
        <v>-17979547</v>
      </c>
      <c r="K62" s="5">
        <v>-21753586</v>
      </c>
      <c r="L62" s="5">
        <v>-26869379</v>
      </c>
      <c r="M62" s="5">
        <v>-21054867</v>
      </c>
      <c r="N62" s="5">
        <v>-20990580</v>
      </c>
      <c r="O62" s="5">
        <v>14868057</v>
      </c>
      <c r="P62" s="5">
        <v>-9306053</v>
      </c>
      <c r="Q62" s="5">
        <v>-7382123</v>
      </c>
      <c r="R62" s="5">
        <v>-153858922</v>
      </c>
      <c r="S62" s="5">
        <v>-13218650</v>
      </c>
      <c r="T62" s="5">
        <v>-13048594</v>
      </c>
      <c r="U62" s="5">
        <v>-17577442</v>
      </c>
    </row>
    <row r="63" spans="2:21" ht="15.5" x14ac:dyDescent="0.35">
      <c r="C63" t="s">
        <v>98</v>
      </c>
      <c r="D63" s="5">
        <v>-1965575</v>
      </c>
      <c r="E63" s="5">
        <v>-2335471</v>
      </c>
      <c r="F63" s="5">
        <v>-2098026</v>
      </c>
      <c r="G63" s="5">
        <v>-1449758</v>
      </c>
      <c r="I63" s="5">
        <v>-7546365</v>
      </c>
      <c r="J63" s="5">
        <v>-9540952</v>
      </c>
      <c r="K63" s="5">
        <v>-17032408452</v>
      </c>
      <c r="L63" s="5">
        <v>-23455685470</v>
      </c>
      <c r="M63" s="5">
        <v>-23662435737</v>
      </c>
      <c r="N63" s="5">
        <v>-24025807710</v>
      </c>
      <c r="O63" s="5">
        <v>95427822440</v>
      </c>
      <c r="P63" s="5">
        <v>-473311494</v>
      </c>
      <c r="Q63" s="5">
        <v>-5249889932</v>
      </c>
      <c r="R63" s="5">
        <v>-3558202474</v>
      </c>
      <c r="S63" s="5">
        <v>-1524399034</v>
      </c>
      <c r="T63" s="5">
        <v>3207531337</v>
      </c>
      <c r="U63" s="5">
        <v>-2562973602</v>
      </c>
    </row>
    <row r="64" spans="2:21" ht="15.5" x14ac:dyDescent="0.35">
      <c r="C64" t="s">
        <v>29</v>
      </c>
      <c r="D64" s="5">
        <v>-3668403049</v>
      </c>
      <c r="E64" s="5">
        <v>-3518813416</v>
      </c>
      <c r="F64" s="5">
        <v>-3786853671</v>
      </c>
      <c r="G64" s="5">
        <v>-3469438282</v>
      </c>
      <c r="I64" s="5">
        <v>-12058519875</v>
      </c>
      <c r="J64" s="5">
        <v>-20559065874</v>
      </c>
      <c r="K64" s="5">
        <v>-34924442672</v>
      </c>
      <c r="L64" s="5">
        <v>-47686079390</v>
      </c>
      <c r="M64" s="5">
        <v>-41403225112</v>
      </c>
      <c r="N64" s="5">
        <v>-44561143462</v>
      </c>
      <c r="O64" s="5">
        <v>82300553255</v>
      </c>
      <c r="P64" s="5">
        <v>-16876169824</v>
      </c>
      <c r="Q64" s="5">
        <v>-17124071013</v>
      </c>
      <c r="R64" s="5">
        <v>-32207796814</v>
      </c>
      <c r="S64" s="5">
        <v>-19807819952</v>
      </c>
      <c r="T64" s="5">
        <v>-14819243610</v>
      </c>
      <c r="U64" s="5">
        <v>-24348081563</v>
      </c>
    </row>
    <row r="65" spans="2:21" ht="15.5" x14ac:dyDescent="0.35">
      <c r="C65" t="s">
        <v>28</v>
      </c>
      <c r="D65" s="5">
        <v>755183851</v>
      </c>
      <c r="E65" s="5">
        <v>727605941</v>
      </c>
      <c r="F65" s="5">
        <v>-1137677917</v>
      </c>
      <c r="G65" s="5">
        <v>713335058</v>
      </c>
      <c r="I65" s="5">
        <v>-798936047</v>
      </c>
      <c r="J65" s="5">
        <v>1069688320</v>
      </c>
      <c r="K65" s="5">
        <v>166888702</v>
      </c>
      <c r="L65" s="5">
        <v>-418961139</v>
      </c>
      <c r="M65" s="5">
        <v>-2363371454</v>
      </c>
      <c r="N65" s="5">
        <v>3041806575</v>
      </c>
      <c r="O65" s="5">
        <v>3243605085</v>
      </c>
      <c r="P65" s="5">
        <v>1802087852</v>
      </c>
      <c r="Q65" s="5">
        <v>4113695146</v>
      </c>
      <c r="R65" s="5">
        <v>4638893882</v>
      </c>
      <c r="S65" s="5">
        <v>3658126910</v>
      </c>
      <c r="T65" s="5">
        <v>2963012298</v>
      </c>
      <c r="U65" s="5">
        <v>5921184394</v>
      </c>
    </row>
    <row r="66" spans="2:21" ht="15.5" x14ac:dyDescent="0.35">
      <c r="C66" t="s">
        <v>262</v>
      </c>
      <c r="D66" s="5">
        <v>-2913219198</v>
      </c>
      <c r="E66" s="5">
        <v>-2791207475</v>
      </c>
      <c r="F66" s="5">
        <v>-4924531588</v>
      </c>
      <c r="G66" s="5">
        <v>-2756103224</v>
      </c>
      <c r="I66" s="5">
        <v>-12857455922</v>
      </c>
      <c r="J66" s="5">
        <v>-19489377554</v>
      </c>
      <c r="K66" s="5">
        <v>-34757553970</v>
      </c>
      <c r="L66" s="5">
        <v>-48105040529</v>
      </c>
      <c r="M66" s="5">
        <v>-43766596566</v>
      </c>
      <c r="N66" s="5">
        <v>-41519336887</v>
      </c>
      <c r="O66" s="5">
        <v>85544158340</v>
      </c>
      <c r="P66" s="5">
        <v>-15074081972</v>
      </c>
      <c r="Q66" s="5">
        <v>-13010375867</v>
      </c>
      <c r="R66" s="5">
        <v>-27568902932</v>
      </c>
      <c r="S66" s="5">
        <v>-16149693042</v>
      </c>
      <c r="T66" s="5">
        <v>-11856231312</v>
      </c>
      <c r="U66" s="5">
        <v>-18426897169</v>
      </c>
    </row>
    <row r="67" spans="2:21" ht="15.5" x14ac:dyDescent="0.35">
      <c r="C67" t="s">
        <v>263</v>
      </c>
    </row>
    <row r="68" spans="2:21" ht="15.5" x14ac:dyDescent="0.35">
      <c r="C68" t="s">
        <v>923</v>
      </c>
    </row>
    <row r="69" spans="2:21" ht="15.5" x14ac:dyDescent="0.35">
      <c r="C69" t="s">
        <v>102</v>
      </c>
      <c r="D69" s="5">
        <v>-2913219198</v>
      </c>
      <c r="E69" s="5">
        <v>-2791207475</v>
      </c>
      <c r="F69" s="5">
        <v>-4924531588</v>
      </c>
      <c r="G69" s="5">
        <v>-2756103224</v>
      </c>
      <c r="I69" s="5">
        <v>-12857455922</v>
      </c>
      <c r="J69" s="5">
        <v>-19489377554</v>
      </c>
      <c r="K69" s="5">
        <v>-34757553970</v>
      </c>
      <c r="L69" s="5">
        <v>-48105040529</v>
      </c>
      <c r="M69" s="5">
        <v>-43766596566</v>
      </c>
      <c r="N69" s="5">
        <v>-41519336887</v>
      </c>
      <c r="O69" s="5">
        <v>85544158340</v>
      </c>
      <c r="P69" s="5">
        <v>-15074081972</v>
      </c>
      <c r="Q69" s="5">
        <v>-13010375867</v>
      </c>
      <c r="R69" s="5">
        <v>-27568902932</v>
      </c>
      <c r="S69" s="5">
        <v>-16149693042</v>
      </c>
      <c r="T69" s="5">
        <v>-11856231312</v>
      </c>
      <c r="U69" s="5">
        <v>-18426897169</v>
      </c>
    </row>
    <row r="70" spans="2:21" ht="15.5" x14ac:dyDescent="0.35">
      <c r="C70" t="s">
        <v>103</v>
      </c>
      <c r="F70" s="5">
        <v>259919830</v>
      </c>
      <c r="I70" s="5">
        <v>259919830</v>
      </c>
      <c r="J70" s="5">
        <v>511303918</v>
      </c>
      <c r="K70" s="5">
        <v>-103604602</v>
      </c>
      <c r="L70" s="5">
        <v>105400486</v>
      </c>
      <c r="M70" s="5">
        <v>229271496</v>
      </c>
      <c r="N70" s="5">
        <v>-26315637</v>
      </c>
      <c r="O70" s="5">
        <v>-446564236</v>
      </c>
      <c r="P70" s="5">
        <v>529864218</v>
      </c>
      <c r="Q70" s="5">
        <v>-128547286</v>
      </c>
      <c r="R70" s="5">
        <v>382255407</v>
      </c>
      <c r="S70" s="5">
        <v>-163242456</v>
      </c>
    </row>
    <row r="71" spans="2:21" ht="15.5" x14ac:dyDescent="0.35">
      <c r="C71" t="s">
        <v>105</v>
      </c>
      <c r="D71" s="5">
        <v>-2913219198</v>
      </c>
      <c r="E71" s="5">
        <v>-2791207475</v>
      </c>
      <c r="F71" s="5">
        <v>-4664611758</v>
      </c>
      <c r="G71" s="5">
        <v>-2756103224</v>
      </c>
      <c r="I71" s="5">
        <v>-12597536092</v>
      </c>
      <c r="J71" s="5">
        <v>-18978073636</v>
      </c>
      <c r="K71" s="5">
        <v>-34861158572</v>
      </c>
      <c r="L71" s="5">
        <v>-47999640043</v>
      </c>
      <c r="M71" s="5">
        <v>-43537325070</v>
      </c>
      <c r="N71" s="5">
        <v>-41545652524</v>
      </c>
      <c r="O71" s="5">
        <v>85097594104</v>
      </c>
      <c r="P71" s="5">
        <v>-14544217754</v>
      </c>
      <c r="Q71" s="5">
        <v>-13138923153</v>
      </c>
      <c r="R71" s="5">
        <v>-27186647525</v>
      </c>
      <c r="S71" s="5">
        <v>-16312935498</v>
      </c>
      <c r="T71" s="5">
        <v>-11856231312</v>
      </c>
      <c r="U71" s="5">
        <v>-18426897169</v>
      </c>
    </row>
    <row r="72" spans="2:21" ht="15.5" x14ac:dyDescent="0.35">
      <c r="C72" t="s">
        <v>106</v>
      </c>
      <c r="D72" s="5">
        <v>-2913219198</v>
      </c>
      <c r="E72" s="5">
        <v>-2791207475</v>
      </c>
      <c r="F72" s="5">
        <v>-4924531588</v>
      </c>
      <c r="G72" s="5">
        <v>-2756103224</v>
      </c>
      <c r="I72" s="5">
        <v>-12857455922</v>
      </c>
      <c r="J72" s="5">
        <v>-19489377554</v>
      </c>
      <c r="K72" s="5">
        <v>-34757553970</v>
      </c>
      <c r="L72" s="5">
        <v>-48105040529</v>
      </c>
      <c r="M72" s="5">
        <v>-43766596566</v>
      </c>
      <c r="N72" s="5">
        <v>-41519336887</v>
      </c>
      <c r="O72" s="5">
        <v>85544158341</v>
      </c>
      <c r="P72" s="5">
        <v>-15074081977</v>
      </c>
      <c r="Q72" s="5">
        <v>-13010375867</v>
      </c>
      <c r="R72" s="5">
        <v>-27568902932</v>
      </c>
      <c r="S72" s="5">
        <v>-16149693042</v>
      </c>
      <c r="T72" s="5">
        <v>-11856231312</v>
      </c>
      <c r="U72" s="5">
        <v>-18426897169</v>
      </c>
    </row>
    <row r="73" spans="2:21" ht="15.5" x14ac:dyDescent="0.35">
      <c r="C73" t="s">
        <v>8</v>
      </c>
      <c r="D73" s="5">
        <v>-2910654907</v>
      </c>
      <c r="E73" s="5">
        <v>-2788621236</v>
      </c>
      <c r="F73" s="5">
        <v>-4659560495</v>
      </c>
      <c r="G73" s="5">
        <v>-2753616232</v>
      </c>
      <c r="I73" s="5">
        <v>-12587919596</v>
      </c>
      <c r="J73" s="5">
        <v>-18960094089</v>
      </c>
      <c r="K73" s="5">
        <v>-34839404986</v>
      </c>
      <c r="L73" s="5">
        <v>-47972770664</v>
      </c>
      <c r="M73" s="5">
        <v>-43516270203</v>
      </c>
      <c r="N73" s="5">
        <v>-41524661944</v>
      </c>
      <c r="O73" s="5">
        <v>85082726047</v>
      </c>
      <c r="P73" s="5">
        <v>-14534911699</v>
      </c>
      <c r="Q73" s="5">
        <v>-13131541030</v>
      </c>
      <c r="R73" s="5">
        <v>-27032788603</v>
      </c>
      <c r="S73" s="5">
        <v>-16299716848</v>
      </c>
      <c r="T73" s="5">
        <v>-11843182718</v>
      </c>
      <c r="U73" s="5">
        <v>-18409319727</v>
      </c>
    </row>
    <row r="74" spans="2:21" ht="15.5" x14ac:dyDescent="0.35">
      <c r="C74" t="s">
        <v>108</v>
      </c>
      <c r="D74" s="5">
        <v>-2913219198</v>
      </c>
      <c r="E74" s="5">
        <v>-2791207475</v>
      </c>
      <c r="F74" s="5">
        <v>-4924531588</v>
      </c>
      <c r="G74" s="5">
        <v>-2756103224</v>
      </c>
      <c r="I74" s="5">
        <v>-12857455922</v>
      </c>
      <c r="J74" s="5">
        <v>-19489377554</v>
      </c>
      <c r="K74" s="5">
        <v>-34757553970</v>
      </c>
      <c r="L74" s="5">
        <v>-48105040529</v>
      </c>
      <c r="M74" s="5">
        <v>-43766596566</v>
      </c>
      <c r="N74" s="5">
        <v>-41519336887</v>
      </c>
      <c r="O74" s="5">
        <v>85544158341</v>
      </c>
      <c r="P74" s="5">
        <v>-15074081977</v>
      </c>
      <c r="Q74" s="5">
        <v>-13010375867</v>
      </c>
      <c r="R74" s="5">
        <v>-27568902932</v>
      </c>
      <c r="S74" s="5">
        <v>-16149693042</v>
      </c>
      <c r="T74" s="5">
        <v>-11856231312</v>
      </c>
      <c r="U74" s="5">
        <v>-18426897169</v>
      </c>
    </row>
    <row r="75" spans="2:21" ht="15.5" x14ac:dyDescent="0.35">
      <c r="C75" t="s">
        <v>109</v>
      </c>
      <c r="D75" s="5">
        <v>-2913219198</v>
      </c>
      <c r="E75" s="5">
        <v>-2791207475</v>
      </c>
      <c r="F75" s="5">
        <v>-4664611759</v>
      </c>
      <c r="G75" s="5">
        <v>-2756103224</v>
      </c>
      <c r="I75" s="5">
        <v>-12597536093</v>
      </c>
      <c r="J75" s="5">
        <v>-18978073636</v>
      </c>
      <c r="K75" s="5">
        <v>-34861158572</v>
      </c>
      <c r="L75" s="5">
        <v>-47999640043</v>
      </c>
      <c r="M75" s="5">
        <v>-43537325070</v>
      </c>
      <c r="N75" s="5">
        <v>-41545652524</v>
      </c>
      <c r="O75" s="5">
        <v>85097594104</v>
      </c>
      <c r="P75" s="5">
        <v>-14544217752</v>
      </c>
      <c r="Q75" s="5">
        <v>-13138923153</v>
      </c>
      <c r="R75" s="5">
        <v>-27186647525</v>
      </c>
      <c r="S75" s="5">
        <v>-16312935498</v>
      </c>
      <c r="T75" s="5">
        <v>-11856231312</v>
      </c>
      <c r="U75" s="5">
        <v>-18426897169</v>
      </c>
    </row>
    <row r="76" spans="2:21" ht="15.5" x14ac:dyDescent="0.35">
      <c r="C76" t="s">
        <v>110</v>
      </c>
      <c r="D76" s="5">
        <v>-2913219198</v>
      </c>
      <c r="E76" s="5">
        <v>-2791207475</v>
      </c>
      <c r="F76" s="5">
        <v>-4664611759</v>
      </c>
      <c r="G76" s="5">
        <v>-2756103224</v>
      </c>
      <c r="I76" s="5">
        <v>-12597536093</v>
      </c>
      <c r="J76" s="5">
        <v>-18978073636</v>
      </c>
      <c r="K76" s="5">
        <v>-34861158572</v>
      </c>
      <c r="L76" s="5">
        <v>-47999640043</v>
      </c>
      <c r="M76" s="5">
        <v>-43537325070</v>
      </c>
      <c r="N76" s="5">
        <v>-41545652524</v>
      </c>
      <c r="O76" s="5">
        <v>85097594104</v>
      </c>
      <c r="P76" s="5">
        <v>-14544217752</v>
      </c>
      <c r="Q76" s="5">
        <v>-13138923153</v>
      </c>
      <c r="R76" s="5">
        <v>-27186647525</v>
      </c>
      <c r="S76" s="5">
        <v>-16312935498</v>
      </c>
      <c r="T76" s="5">
        <v>-11856231312</v>
      </c>
      <c r="U76" s="5">
        <v>-18426897169</v>
      </c>
    </row>
    <row r="78" spans="2:21" ht="15.5" x14ac:dyDescent="0.35">
      <c r="B78" t="s">
        <v>111</v>
      </c>
      <c r="C78" t="s">
        <v>112</v>
      </c>
    </row>
    <row r="79" spans="2:21" ht="15.5" x14ac:dyDescent="0.35">
      <c r="C79" t="s">
        <v>113</v>
      </c>
    </row>
    <row r="80" spans="2:21" ht="15.5" x14ac:dyDescent="0.35">
      <c r="C80" t="s">
        <v>20</v>
      </c>
      <c r="D80" s="5">
        <v>83984932</v>
      </c>
      <c r="E80" s="5">
        <v>109004623</v>
      </c>
      <c r="F80" s="5">
        <v>107434382</v>
      </c>
      <c r="G80" s="5">
        <v>87278283</v>
      </c>
      <c r="I80" s="5">
        <v>107434382</v>
      </c>
      <c r="J80" s="5">
        <v>669119847</v>
      </c>
      <c r="K80" s="5">
        <v>250209585</v>
      </c>
      <c r="L80" s="5">
        <v>358091601</v>
      </c>
      <c r="M80" s="5">
        <v>3021578591</v>
      </c>
      <c r="N80" s="5">
        <v>1497420224</v>
      </c>
      <c r="O80" s="5">
        <v>1155285986</v>
      </c>
      <c r="P80" s="5">
        <v>953052261</v>
      </c>
      <c r="Q80" s="5">
        <v>903878440</v>
      </c>
      <c r="R80" s="5">
        <v>5360862831</v>
      </c>
      <c r="S80" s="5">
        <v>146875706</v>
      </c>
      <c r="T80" s="5">
        <v>294834861</v>
      </c>
      <c r="U80" s="5">
        <v>313143864</v>
      </c>
    </row>
    <row r="81" spans="3:21" ht="15.5" x14ac:dyDescent="0.35">
      <c r="C81" t="s">
        <v>115</v>
      </c>
      <c r="D81" s="5">
        <v>2041779190</v>
      </c>
      <c r="E81" s="5">
        <v>3197295290</v>
      </c>
      <c r="F81" s="5">
        <v>4564511655</v>
      </c>
      <c r="G81" s="5">
        <v>5855977290</v>
      </c>
      <c r="I81" s="5">
        <v>4564511655</v>
      </c>
      <c r="J81" s="5">
        <v>726582972</v>
      </c>
      <c r="K81" s="5">
        <v>32383700</v>
      </c>
      <c r="L81" s="5">
        <v>8717000</v>
      </c>
      <c r="M81" s="5">
        <v>3404067519</v>
      </c>
      <c r="N81" s="5">
        <v>3532229973</v>
      </c>
      <c r="O81" s="5">
        <v>5378885028</v>
      </c>
      <c r="P81" s="5">
        <v>3247370000</v>
      </c>
      <c r="Q81" s="5">
        <v>4424790000</v>
      </c>
      <c r="R81" s="5">
        <v>15110803258</v>
      </c>
      <c r="S81" s="5">
        <v>232348415</v>
      </c>
      <c r="T81" s="5">
        <v>57856218</v>
      </c>
      <c r="U81" s="5">
        <v>430866315</v>
      </c>
    </row>
    <row r="82" spans="3:21" ht="15.5" x14ac:dyDescent="0.35">
      <c r="C82" t="s">
        <v>117</v>
      </c>
      <c r="P82" s="5">
        <v>21748733622</v>
      </c>
      <c r="Q82" s="5">
        <v>22239214585</v>
      </c>
    </row>
    <row r="83" spans="3:21" ht="15.5" x14ac:dyDescent="0.35">
      <c r="C83" t="s">
        <v>116</v>
      </c>
    </row>
    <row r="84" spans="3:21" ht="15.5" x14ac:dyDescent="0.35">
      <c r="C84" t="s">
        <v>118</v>
      </c>
      <c r="D84" s="5">
        <v>2041779190</v>
      </c>
      <c r="E84" s="5">
        <v>3197295290</v>
      </c>
      <c r="F84" s="5">
        <v>4564511655</v>
      </c>
      <c r="G84" s="5">
        <v>5855977290</v>
      </c>
      <c r="I84" s="5">
        <v>4564511655</v>
      </c>
      <c r="J84" s="5">
        <v>726582972</v>
      </c>
      <c r="K84" s="5">
        <v>32383700</v>
      </c>
      <c r="L84" s="5">
        <v>8717000</v>
      </c>
      <c r="M84" s="5">
        <v>3404067519</v>
      </c>
      <c r="N84" s="5">
        <v>3532229973</v>
      </c>
      <c r="O84" s="5">
        <v>5378885028</v>
      </c>
      <c r="P84" s="5">
        <v>3247370000</v>
      </c>
      <c r="Q84" s="5">
        <v>4424790000</v>
      </c>
      <c r="R84" s="5">
        <v>15110803258</v>
      </c>
      <c r="S84" s="5">
        <v>232348415</v>
      </c>
      <c r="T84" s="5">
        <v>57856218</v>
      </c>
      <c r="U84" s="5">
        <v>430866315</v>
      </c>
    </row>
    <row r="85" spans="3:21" ht="15.5" x14ac:dyDescent="0.35">
      <c r="C85" t="s">
        <v>119</v>
      </c>
    </row>
    <row r="86" spans="3:21" ht="15.5" x14ac:dyDescent="0.35">
      <c r="C86" t="s">
        <v>267</v>
      </c>
      <c r="K86" s="5">
        <v>5309000000</v>
      </c>
      <c r="L86" s="5">
        <v>24150000000</v>
      </c>
      <c r="M86" s="5">
        <v>48300000000</v>
      </c>
      <c r="N86" s="5">
        <v>72452000000</v>
      </c>
      <c r="O86" s="5">
        <v>96602500000</v>
      </c>
      <c r="P86" s="5">
        <v>72145000</v>
      </c>
      <c r="Q86" s="5">
        <v>72145000</v>
      </c>
      <c r="R86" s="5">
        <v>11759558151</v>
      </c>
      <c r="S86" s="5">
        <v>4750000</v>
      </c>
      <c r="T86" s="5">
        <v>5500000</v>
      </c>
      <c r="U86" s="5">
        <v>13791088</v>
      </c>
    </row>
    <row r="87" spans="3:21" ht="15.5" x14ac:dyDescent="0.35">
      <c r="C87" t="s">
        <v>268</v>
      </c>
      <c r="D87" s="5">
        <v>83635648717</v>
      </c>
      <c r="E87" s="5">
        <v>84345046217</v>
      </c>
      <c r="F87" s="5">
        <v>84972858717</v>
      </c>
      <c r="G87" s="5">
        <v>85600671217</v>
      </c>
      <c r="I87" s="5">
        <v>84972858717</v>
      </c>
      <c r="J87" s="5">
        <v>87791712887</v>
      </c>
      <c r="K87" s="5">
        <v>90779395389</v>
      </c>
      <c r="L87" s="5">
        <v>99088145390</v>
      </c>
      <c r="M87" s="5">
        <v>117311658726</v>
      </c>
      <c r="N87" s="5">
        <v>127067597892</v>
      </c>
      <c r="O87" s="5">
        <v>136864792892</v>
      </c>
      <c r="P87" s="5">
        <v>148586414561</v>
      </c>
      <c r="Q87" s="5">
        <v>161123119285</v>
      </c>
      <c r="R87" s="5">
        <v>171205019147</v>
      </c>
      <c r="S87" s="5">
        <v>182774734148</v>
      </c>
      <c r="T87" s="5">
        <v>193917037484</v>
      </c>
      <c r="U87" s="5">
        <v>189391247484</v>
      </c>
    </row>
    <row r="88" spans="3:21" ht="15.5" x14ac:dyDescent="0.35">
      <c r="C88" t="s">
        <v>92</v>
      </c>
      <c r="D88" s="5">
        <v>1188279010</v>
      </c>
      <c r="E88" s="5">
        <v>1188279010</v>
      </c>
      <c r="F88" s="5">
        <v>1188279010</v>
      </c>
      <c r="G88" s="5">
        <v>928764897</v>
      </c>
      <c r="I88" s="5">
        <v>1188279010</v>
      </c>
      <c r="J88" s="5">
        <v>928764897</v>
      </c>
      <c r="K88" s="5">
        <v>418259090</v>
      </c>
      <c r="L88" s="5">
        <v>521701974</v>
      </c>
      <c r="M88" s="5">
        <v>192423573</v>
      </c>
      <c r="N88" s="5">
        <v>-36490045</v>
      </c>
      <c r="O88" s="5">
        <v>-9518429</v>
      </c>
      <c r="P88" s="5">
        <v>437045807</v>
      </c>
      <c r="Q88" s="5">
        <v>-91991329</v>
      </c>
      <c r="R88" s="5">
        <v>-91991329</v>
      </c>
      <c r="S88" s="5">
        <v>-91991329</v>
      </c>
    </row>
    <row r="89" spans="3:21" ht="15.5" x14ac:dyDescent="0.35">
      <c r="C89" t="s">
        <v>121</v>
      </c>
      <c r="D89" s="5">
        <v>39214254172</v>
      </c>
      <c r="E89" s="5">
        <v>40557534252</v>
      </c>
      <c r="F89" s="5">
        <v>41859055682</v>
      </c>
      <c r="G89" s="5">
        <v>43216104999</v>
      </c>
      <c r="I89" s="5">
        <v>41859055682</v>
      </c>
      <c r="J89" s="5">
        <v>44200349809</v>
      </c>
      <c r="K89" s="5">
        <v>49851916130</v>
      </c>
      <c r="L89" s="5">
        <v>65582821832</v>
      </c>
      <c r="M89" s="5">
        <v>82329380348</v>
      </c>
      <c r="N89" s="5">
        <v>101730652999</v>
      </c>
      <c r="O89" s="5">
        <v>123860216383</v>
      </c>
      <c r="P89" s="5">
        <v>21055644654</v>
      </c>
      <c r="Q89" s="5">
        <v>18602111558</v>
      </c>
      <c r="R89" s="5">
        <v>47792130767</v>
      </c>
      <c r="S89" s="5">
        <v>11356020071</v>
      </c>
      <c r="T89" s="5">
        <v>11752489916</v>
      </c>
      <c r="U89" s="5">
        <v>14485339082</v>
      </c>
    </row>
    <row r="90" spans="3:21" ht="15.5" x14ac:dyDescent="0.35">
      <c r="C90" t="s">
        <v>122</v>
      </c>
    </row>
    <row r="91" spans="3:21" ht="15.5" x14ac:dyDescent="0.35">
      <c r="C91" t="s">
        <v>124</v>
      </c>
    </row>
    <row r="92" spans="3:21" ht="15.5" x14ac:dyDescent="0.35">
      <c r="C92" t="s">
        <v>126</v>
      </c>
      <c r="D92" s="5">
        <v>37658779806</v>
      </c>
      <c r="E92" s="5">
        <v>39285453250</v>
      </c>
      <c r="F92" s="5">
        <v>40923838457</v>
      </c>
      <c r="G92" s="5">
        <v>42596050567</v>
      </c>
      <c r="I92" s="5">
        <v>40923838457</v>
      </c>
      <c r="J92" s="5">
        <v>47779582397</v>
      </c>
      <c r="K92" s="5">
        <v>54762994827</v>
      </c>
      <c r="L92" s="5">
        <v>62247910983</v>
      </c>
      <c r="M92" s="5">
        <v>69318677281</v>
      </c>
      <c r="N92" s="5">
        <v>76501170195</v>
      </c>
      <c r="O92" s="5">
        <v>83799265389</v>
      </c>
      <c r="P92" s="5">
        <v>91056719450</v>
      </c>
      <c r="Q92" s="5">
        <v>98127980460</v>
      </c>
      <c r="R92" s="5">
        <v>115333500980</v>
      </c>
      <c r="S92" s="5">
        <v>111908620258</v>
      </c>
      <c r="T92" s="5">
        <v>123073918546</v>
      </c>
      <c r="U92" s="5">
        <v>142838191111</v>
      </c>
    </row>
    <row r="93" spans="3:21" ht="15.5" x14ac:dyDescent="0.35">
      <c r="C93" t="s">
        <v>125</v>
      </c>
      <c r="D93" s="5">
        <v>16032162260</v>
      </c>
      <c r="E93" s="5">
        <v>15276978409</v>
      </c>
      <c r="F93" s="5">
        <v>14549372467</v>
      </c>
      <c r="G93" s="5">
        <v>15687050385</v>
      </c>
      <c r="I93" s="5">
        <v>14549372467</v>
      </c>
      <c r="J93" s="5">
        <v>15348308514</v>
      </c>
      <c r="K93" s="5">
        <v>14278620194</v>
      </c>
      <c r="L93" s="5">
        <v>14111731492</v>
      </c>
      <c r="M93" s="5">
        <v>14530692631</v>
      </c>
      <c r="N93" s="5">
        <v>16894064085</v>
      </c>
      <c r="O93" s="5">
        <v>39683141949</v>
      </c>
      <c r="P93" s="5">
        <v>36439536864</v>
      </c>
      <c r="Q93" s="5">
        <v>34637449012</v>
      </c>
      <c r="R93" s="5">
        <v>30523753871</v>
      </c>
      <c r="S93" s="5">
        <v>25884859989</v>
      </c>
      <c r="T93" s="5">
        <v>22088964335</v>
      </c>
      <c r="U93" s="5">
        <v>19125952037</v>
      </c>
    </row>
    <row r="94" spans="3:21" ht="15.5" x14ac:dyDescent="0.35">
      <c r="C94" t="s">
        <v>129</v>
      </c>
      <c r="D94" s="5">
        <v>137622239310</v>
      </c>
      <c r="E94" s="5">
        <v>139203126403</v>
      </c>
      <c r="F94" s="5">
        <v>140741718168</v>
      </c>
      <c r="G94" s="5">
        <v>144184061696</v>
      </c>
      <c r="I94" s="5">
        <v>140741718168</v>
      </c>
      <c r="J94" s="5">
        <v>151219893325</v>
      </c>
      <c r="K94" s="5">
        <v>165293476825</v>
      </c>
      <c r="L94" s="5">
        <v>186086431168</v>
      </c>
      <c r="M94" s="5">
        <v>216965848829</v>
      </c>
      <c r="N94" s="5">
        <v>241408829251</v>
      </c>
      <c r="O94" s="5">
        <v>260620989757</v>
      </c>
      <c r="P94" s="5">
        <v>277035003418</v>
      </c>
      <c r="Q94" s="5">
        <v>295322415035</v>
      </c>
      <c r="R94" s="5">
        <v>317141126998</v>
      </c>
      <c r="S94" s="5">
        <v>320647067395</v>
      </c>
      <c r="T94" s="5">
        <v>339158773365</v>
      </c>
      <c r="U94" s="5">
        <v>351470858632</v>
      </c>
    </row>
    <row r="95" spans="3:21" ht="15.5" x14ac:dyDescent="0.35">
      <c r="C95" t="s">
        <v>130</v>
      </c>
      <c r="D95" s="5">
        <v>176836493482</v>
      </c>
      <c r="E95" s="5">
        <v>179760660655</v>
      </c>
      <c r="F95" s="5">
        <v>182600773850</v>
      </c>
      <c r="G95" s="5">
        <v>187400166695</v>
      </c>
      <c r="I95" s="5">
        <v>182600773850</v>
      </c>
      <c r="J95" s="5">
        <v>195420243134</v>
      </c>
      <c r="K95" s="5">
        <v>215145392955</v>
      </c>
      <c r="L95" s="5">
        <v>251669253000</v>
      </c>
      <c r="M95" s="5">
        <v>299295229177</v>
      </c>
      <c r="N95" s="5">
        <v>343139482250</v>
      </c>
      <c r="O95" s="5">
        <v>384481206140</v>
      </c>
      <c r="P95" s="5">
        <v>298090648072</v>
      </c>
      <c r="Q95" s="5">
        <v>313924526593</v>
      </c>
      <c r="R95" s="5">
        <v>364933257765</v>
      </c>
      <c r="S95" s="5">
        <v>332003087466</v>
      </c>
      <c r="T95" s="5">
        <v>350911263281</v>
      </c>
      <c r="U95" s="5">
        <v>365956197714</v>
      </c>
    </row>
    <row r="96" spans="3:21" ht="15.5" x14ac:dyDescent="0.35">
      <c r="C96" t="s">
        <v>131</v>
      </c>
    </row>
    <row r="97" spans="3:21" ht="15.5" x14ac:dyDescent="0.35">
      <c r="C97" t="s">
        <v>132</v>
      </c>
    </row>
    <row r="98" spans="3:21" ht="15.5" x14ac:dyDescent="0.35">
      <c r="C98" t="s">
        <v>133</v>
      </c>
      <c r="D98" s="5">
        <v>367426531</v>
      </c>
      <c r="E98" s="5">
        <v>378374506</v>
      </c>
      <c r="F98" s="5">
        <v>427280226</v>
      </c>
      <c r="G98" s="5">
        <v>432135941</v>
      </c>
      <c r="I98" s="5">
        <v>427280226</v>
      </c>
      <c r="J98" s="5">
        <v>519448046</v>
      </c>
      <c r="K98" s="5">
        <v>770546643</v>
      </c>
      <c r="L98" s="5">
        <v>2395942684</v>
      </c>
      <c r="M98" s="5">
        <v>1452475738</v>
      </c>
      <c r="N98" s="5">
        <v>1031391774</v>
      </c>
      <c r="O98" s="5">
        <v>22889516184</v>
      </c>
      <c r="P98" s="5">
        <v>22158317850</v>
      </c>
      <c r="Q98" s="5">
        <v>22704492271</v>
      </c>
      <c r="R98" s="5">
        <v>70485599419</v>
      </c>
      <c r="S98" s="5">
        <v>11254838214</v>
      </c>
      <c r="T98" s="5">
        <v>3515568979</v>
      </c>
      <c r="U98" s="5">
        <v>3881958053</v>
      </c>
    </row>
    <row r="99" spans="3:21" ht="15.5" x14ac:dyDescent="0.35">
      <c r="C99" t="s">
        <v>134</v>
      </c>
    </row>
    <row r="100" spans="3:21" ht="15.5" x14ac:dyDescent="0.35">
      <c r="C100" t="s">
        <v>272</v>
      </c>
      <c r="D100" s="5">
        <v>32974000</v>
      </c>
      <c r="E100" s="5">
        <v>28665000</v>
      </c>
      <c r="F100" s="5">
        <v>57840000</v>
      </c>
      <c r="G100" s="5">
        <v>48560000</v>
      </c>
      <c r="I100" s="5">
        <v>57840000</v>
      </c>
      <c r="J100" s="5">
        <v>56867250</v>
      </c>
      <c r="K100" s="5">
        <v>33645000</v>
      </c>
      <c r="L100" s="5">
        <v>18846000</v>
      </c>
      <c r="M100" s="5">
        <v>4600228</v>
      </c>
      <c r="N100" s="5">
        <v>9398785</v>
      </c>
      <c r="O100" s="5">
        <v>18250905</v>
      </c>
      <c r="P100" s="5">
        <v>7033300</v>
      </c>
      <c r="Q100" s="5">
        <v>35330000</v>
      </c>
      <c r="R100" s="5">
        <v>1738808853</v>
      </c>
      <c r="S100" s="5">
        <v>55502498</v>
      </c>
      <c r="T100" s="5">
        <v>114382152</v>
      </c>
      <c r="U100" s="5">
        <v>188982770</v>
      </c>
    </row>
    <row r="101" spans="3:21" ht="15.5" x14ac:dyDescent="0.35">
      <c r="C101" t="s">
        <v>135</v>
      </c>
      <c r="D101" s="5">
        <v>21648797086</v>
      </c>
      <c r="E101" s="5">
        <v>21648797086</v>
      </c>
      <c r="F101" s="5">
        <v>21648797086</v>
      </c>
      <c r="G101" s="5">
        <v>21648797086</v>
      </c>
      <c r="I101" s="5">
        <v>21648797086</v>
      </c>
      <c r="J101" s="5">
        <v>21648797086</v>
      </c>
      <c r="K101" s="5">
        <v>21648797086</v>
      </c>
      <c r="L101" s="5">
        <v>21648797086</v>
      </c>
      <c r="M101" s="5">
        <v>21648797086</v>
      </c>
      <c r="N101" s="5">
        <v>21648797086</v>
      </c>
    </row>
    <row r="102" spans="3:21" ht="15.5" x14ac:dyDescent="0.35">
      <c r="C102" t="s">
        <v>273</v>
      </c>
      <c r="G102" s="5">
        <v>244645000</v>
      </c>
      <c r="J102" s="5">
        <v>244645000</v>
      </c>
      <c r="K102" s="5">
        <v>246520000</v>
      </c>
      <c r="L102" s="5">
        <v>247795000</v>
      </c>
      <c r="M102" s="5">
        <v>472843000</v>
      </c>
      <c r="N102" s="5">
        <v>456195000</v>
      </c>
      <c r="O102" s="5">
        <v>22603592086</v>
      </c>
      <c r="P102" s="5">
        <v>21748733622</v>
      </c>
      <c r="Q102" s="5">
        <v>22239214585</v>
      </c>
      <c r="R102" s="5">
        <v>43538043804</v>
      </c>
      <c r="S102" s="5">
        <v>18085000</v>
      </c>
      <c r="T102" s="5">
        <v>282890000</v>
      </c>
      <c r="U102" s="5">
        <v>459201700</v>
      </c>
    </row>
    <row r="103" spans="3:21" ht="15.5" x14ac:dyDescent="0.35">
      <c r="C103" t="s">
        <v>981</v>
      </c>
    </row>
    <row r="104" spans="3:21" ht="15.5" x14ac:dyDescent="0.35">
      <c r="C104" t="s">
        <v>137</v>
      </c>
      <c r="D104" s="5">
        <v>5059898</v>
      </c>
      <c r="E104" s="5">
        <v>4076638</v>
      </c>
      <c r="F104" s="5">
        <v>6286633</v>
      </c>
      <c r="G104" s="5">
        <v>1800369</v>
      </c>
      <c r="I104" s="5">
        <v>6286633</v>
      </c>
      <c r="J104" s="5">
        <v>2554156</v>
      </c>
      <c r="K104" s="5">
        <v>5714184</v>
      </c>
      <c r="L104" s="5">
        <v>2214539</v>
      </c>
      <c r="M104" s="5">
        <v>58594302</v>
      </c>
      <c r="N104" s="5">
        <v>60695670</v>
      </c>
      <c r="O104" s="5">
        <v>65603828</v>
      </c>
      <c r="P104" s="5">
        <v>56853341</v>
      </c>
      <c r="Q104" s="5">
        <v>67953606</v>
      </c>
      <c r="R104" s="5">
        <v>161222622</v>
      </c>
      <c r="S104" s="5">
        <v>67864233</v>
      </c>
      <c r="T104" s="5">
        <v>67090847</v>
      </c>
      <c r="U104" s="5">
        <v>123438789</v>
      </c>
    </row>
    <row r="105" spans="3:21" ht="15.5" x14ac:dyDescent="0.35">
      <c r="C105" t="s">
        <v>546</v>
      </c>
      <c r="P105" s="5">
        <v>206877009</v>
      </c>
      <c r="Q105" s="5">
        <v>482713005</v>
      </c>
      <c r="U105" s="5">
        <v>13995038</v>
      </c>
    </row>
    <row r="106" spans="3:21" ht="15.5" x14ac:dyDescent="0.35">
      <c r="C106" t="s">
        <v>136</v>
      </c>
      <c r="D106" s="5">
        <v>84747633</v>
      </c>
      <c r="E106" s="5">
        <v>100987868</v>
      </c>
      <c r="F106" s="5">
        <v>118508593</v>
      </c>
      <c r="G106" s="5">
        <v>137130572</v>
      </c>
      <c r="I106" s="5">
        <v>118508593</v>
      </c>
      <c r="J106" s="5">
        <v>208054090</v>
      </c>
      <c r="K106" s="5">
        <v>484667459</v>
      </c>
      <c r="L106" s="5">
        <v>827212145</v>
      </c>
      <c r="M106" s="5">
        <v>916438208</v>
      </c>
      <c r="N106" s="5">
        <v>505102319</v>
      </c>
      <c r="O106" s="5">
        <v>18178689</v>
      </c>
      <c r="P106" s="5">
        <v>92847924</v>
      </c>
      <c r="Q106" s="5">
        <v>109144417</v>
      </c>
      <c r="R106" s="5">
        <v>1860154071</v>
      </c>
      <c r="S106" s="5">
        <v>26557323</v>
      </c>
      <c r="T106" s="5">
        <v>37210942</v>
      </c>
      <c r="U106" s="5">
        <v>39835036</v>
      </c>
    </row>
    <row r="107" spans="3:21" ht="15.5" x14ac:dyDescent="0.35">
      <c r="C107" t="s">
        <v>140</v>
      </c>
    </row>
    <row r="108" spans="3:21" ht="15.5" x14ac:dyDescent="0.35">
      <c r="C108" t="s">
        <v>144</v>
      </c>
    </row>
    <row r="109" spans="3:21" ht="15.5" x14ac:dyDescent="0.35">
      <c r="C109" t="s">
        <v>145</v>
      </c>
      <c r="D109" s="5">
        <v>22251383361</v>
      </c>
      <c r="E109" s="5">
        <v>22251383361</v>
      </c>
      <c r="F109" s="5">
        <v>22251383361</v>
      </c>
      <c r="G109" s="5">
        <v>22381308733</v>
      </c>
      <c r="I109" s="5">
        <v>22251383361</v>
      </c>
      <c r="J109" s="5">
        <v>22381308733</v>
      </c>
      <c r="K109" s="5">
        <v>22877286321</v>
      </c>
      <c r="L109" s="5">
        <v>22914591752</v>
      </c>
      <c r="M109" s="5">
        <v>23484394851</v>
      </c>
      <c r="N109" s="5">
        <v>24212406818</v>
      </c>
      <c r="O109" s="5">
        <v>2150353775</v>
      </c>
      <c r="P109" s="5">
        <v>1588588145</v>
      </c>
      <c r="Q109" s="5">
        <v>2332074486</v>
      </c>
      <c r="R109" s="5">
        <v>14212964898</v>
      </c>
      <c r="S109" s="5">
        <v>1603823941</v>
      </c>
      <c r="T109" s="5">
        <v>12055879162</v>
      </c>
      <c r="U109" s="5">
        <v>14878193209</v>
      </c>
    </row>
    <row r="110" spans="3:21" ht="15.5" x14ac:dyDescent="0.35">
      <c r="C110" t="s">
        <v>146</v>
      </c>
      <c r="D110" s="5">
        <v>22251383361</v>
      </c>
      <c r="E110" s="5">
        <v>22251383361</v>
      </c>
      <c r="F110" s="5">
        <v>22251383361</v>
      </c>
      <c r="G110" s="5">
        <v>22381308733</v>
      </c>
      <c r="I110" s="5">
        <v>22251383361</v>
      </c>
      <c r="J110" s="5">
        <v>22381308733</v>
      </c>
      <c r="K110" s="5">
        <v>22877286321</v>
      </c>
      <c r="L110" s="5">
        <v>22914591752</v>
      </c>
      <c r="M110" s="5">
        <v>23484394851</v>
      </c>
      <c r="N110" s="5">
        <v>24212406818</v>
      </c>
      <c r="O110" s="5">
        <v>2150353775</v>
      </c>
      <c r="P110" s="5">
        <v>1588588145</v>
      </c>
      <c r="Q110" s="5">
        <v>2332074486</v>
      </c>
      <c r="R110" s="5">
        <v>14212964898</v>
      </c>
      <c r="S110" s="5">
        <v>1603823941</v>
      </c>
      <c r="T110" s="5">
        <v>12055879162</v>
      </c>
      <c r="U110" s="5">
        <v>14878193209</v>
      </c>
    </row>
    <row r="111" spans="3:21" ht="15.5" x14ac:dyDescent="0.35">
      <c r="C111" t="s">
        <v>545</v>
      </c>
      <c r="R111" s="5">
        <v>12800000000</v>
      </c>
      <c r="S111" s="5">
        <v>101587791</v>
      </c>
      <c r="T111" s="5">
        <v>11000000000</v>
      </c>
      <c r="U111" s="5">
        <v>14000000000</v>
      </c>
    </row>
    <row r="112" spans="3:21" ht="15.5" x14ac:dyDescent="0.35">
      <c r="C112" t="s">
        <v>154</v>
      </c>
      <c r="D112" s="5">
        <v>22618809892</v>
      </c>
      <c r="E112" s="5">
        <v>22629757867</v>
      </c>
      <c r="F112" s="5">
        <v>22678663587</v>
      </c>
      <c r="G112" s="5">
        <v>22813444674</v>
      </c>
      <c r="I112" s="5">
        <v>22678663587</v>
      </c>
      <c r="J112" s="5">
        <v>22900756779</v>
      </c>
      <c r="K112" s="5">
        <v>23647832964</v>
      </c>
      <c r="L112" s="5">
        <v>25310534436</v>
      </c>
      <c r="M112" s="5">
        <v>24936870589</v>
      </c>
      <c r="N112" s="5">
        <v>25243798592</v>
      </c>
      <c r="O112" s="5">
        <v>25039869959</v>
      </c>
      <c r="P112" s="5">
        <v>23746905995</v>
      </c>
      <c r="Q112" s="5">
        <v>25036566757</v>
      </c>
      <c r="R112" s="5">
        <v>84698564317</v>
      </c>
      <c r="S112" s="5">
        <v>12858662155</v>
      </c>
      <c r="T112" s="5">
        <v>15571448141</v>
      </c>
      <c r="U112" s="5">
        <v>18760151262</v>
      </c>
    </row>
    <row r="113" spans="2:21" ht="15.5" x14ac:dyDescent="0.35">
      <c r="C113" t="s">
        <v>155</v>
      </c>
    </row>
    <row r="114" spans="2:21" ht="15.5" x14ac:dyDescent="0.35">
      <c r="C114" t="s">
        <v>156</v>
      </c>
      <c r="D114" s="5">
        <v>364800000000</v>
      </c>
      <c r="E114" s="5">
        <v>364800000000</v>
      </c>
      <c r="F114" s="5">
        <v>364800000000</v>
      </c>
      <c r="G114" s="5">
        <v>364800000000</v>
      </c>
      <c r="I114" s="5">
        <v>364800000000</v>
      </c>
      <c r="J114" s="5">
        <v>364800000000</v>
      </c>
      <c r="K114" s="5">
        <v>364800000000</v>
      </c>
      <c r="L114" s="5">
        <v>364800000000</v>
      </c>
      <c r="M114" s="5">
        <v>364800000000</v>
      </c>
      <c r="N114" s="5">
        <v>364800000000</v>
      </c>
      <c r="O114" s="5">
        <v>364800000000</v>
      </c>
      <c r="P114" s="5">
        <v>364800000000</v>
      </c>
      <c r="Q114" s="5">
        <v>364800000000</v>
      </c>
      <c r="R114" s="5">
        <v>364800000000</v>
      </c>
      <c r="S114" s="5">
        <v>364800000000</v>
      </c>
      <c r="T114" s="5">
        <v>364800000000</v>
      </c>
      <c r="U114" s="5">
        <v>364800000000</v>
      </c>
    </row>
    <row r="115" spans="2:21" ht="15.5" x14ac:dyDescent="0.35">
      <c r="C115" t="s">
        <v>157</v>
      </c>
      <c r="D115" s="5">
        <v>9303333059</v>
      </c>
      <c r="E115" s="5">
        <v>9303333059</v>
      </c>
      <c r="F115" s="5">
        <v>9303333059</v>
      </c>
      <c r="G115" s="5">
        <v>9303333059</v>
      </c>
      <c r="I115" s="5">
        <v>9303333059</v>
      </c>
      <c r="J115" s="5">
        <v>9303333059</v>
      </c>
      <c r="K115" s="5">
        <v>9303333059</v>
      </c>
      <c r="L115" s="5">
        <v>9303333059</v>
      </c>
      <c r="M115" s="5">
        <v>9303333059</v>
      </c>
      <c r="N115" s="5">
        <v>9303333059</v>
      </c>
      <c r="O115" s="5">
        <v>9303333059</v>
      </c>
      <c r="P115" s="5">
        <v>9303333059</v>
      </c>
      <c r="Q115" s="5">
        <v>9330333059</v>
      </c>
      <c r="R115" s="5">
        <v>10794860053</v>
      </c>
      <c r="S115" s="5">
        <v>9272333059</v>
      </c>
      <c r="T115" s="5">
        <v>9272333059</v>
      </c>
      <c r="U115" s="5">
        <v>9272333059</v>
      </c>
    </row>
    <row r="116" spans="2:21" ht="15.5" x14ac:dyDescent="0.35">
      <c r="C116" t="s">
        <v>158</v>
      </c>
      <c r="D116" s="5">
        <v>-221210067614</v>
      </c>
      <c r="E116" s="5">
        <v>-218299412707</v>
      </c>
      <c r="F116" s="5">
        <v>-215510791471</v>
      </c>
      <c r="G116" s="5">
        <v>-210591876864</v>
      </c>
      <c r="I116" s="5">
        <v>-215510791471</v>
      </c>
      <c r="J116" s="5">
        <v>-202663517763</v>
      </c>
      <c r="K116" s="5">
        <v>-183192917867</v>
      </c>
      <c r="L116" s="5">
        <v>-148456955763</v>
      </c>
      <c r="M116" s="5">
        <v>-100154906717</v>
      </c>
      <c r="N116" s="5">
        <v>-56409722876</v>
      </c>
      <c r="O116" s="5">
        <v>-14911335493</v>
      </c>
      <c r="P116" s="5">
        <v>-100439928719</v>
      </c>
      <c r="Q116" s="5">
        <v>-85444882890</v>
      </c>
      <c r="R116" s="5">
        <v>-81991367101</v>
      </c>
      <c r="S116" s="5">
        <v>-54958578801</v>
      </c>
      <c r="T116" s="5">
        <v>-38868500526</v>
      </c>
      <c r="U116" s="5">
        <v>-27025317808</v>
      </c>
    </row>
    <row r="117" spans="2:21" ht="15.5" x14ac:dyDescent="0.35">
      <c r="C117" t="s">
        <v>159</v>
      </c>
      <c r="D117" s="5">
        <v>50000000</v>
      </c>
      <c r="E117" s="5">
        <v>50000000</v>
      </c>
      <c r="F117" s="5">
        <v>50000000</v>
      </c>
      <c r="G117" s="5">
        <v>50000000</v>
      </c>
      <c r="I117" s="5">
        <v>50000000</v>
      </c>
      <c r="J117" s="5">
        <v>50000000</v>
      </c>
      <c r="K117" s="5">
        <v>50000000</v>
      </c>
      <c r="L117" s="5">
        <v>50000000</v>
      </c>
      <c r="M117" s="5">
        <v>50000000</v>
      </c>
      <c r="N117" s="5">
        <v>50000000</v>
      </c>
      <c r="O117" s="5">
        <v>50000000</v>
      </c>
      <c r="P117" s="5">
        <v>50000000</v>
      </c>
      <c r="Q117" s="5">
        <v>50000000</v>
      </c>
      <c r="R117" s="5">
        <v>50000000</v>
      </c>
      <c r="S117" s="5">
        <v>50000000</v>
      </c>
      <c r="T117" s="5">
        <v>50000000</v>
      </c>
      <c r="U117" s="5">
        <v>-27075317808</v>
      </c>
    </row>
    <row r="118" spans="2:21" ht="15.5" x14ac:dyDescent="0.35">
      <c r="C118" t="s">
        <v>160</v>
      </c>
      <c r="D118" s="5">
        <v>-221260067614</v>
      </c>
      <c r="E118" s="5">
        <v>-218349412707</v>
      </c>
      <c r="F118" s="5">
        <v>-215560791471</v>
      </c>
      <c r="G118" s="5">
        <v>-210641876864</v>
      </c>
      <c r="I118" s="5">
        <v>-215560791471</v>
      </c>
      <c r="J118" s="5">
        <v>-202713517763</v>
      </c>
      <c r="K118" s="5">
        <v>-183242917867</v>
      </c>
      <c r="L118" s="5">
        <v>-148506955763</v>
      </c>
      <c r="M118" s="5">
        <v>-100204906717</v>
      </c>
      <c r="N118" s="5">
        <v>-56459722876</v>
      </c>
      <c r="O118" s="5">
        <v>-14961335493</v>
      </c>
      <c r="P118" s="5">
        <v>-100489928719</v>
      </c>
      <c r="Q118" s="5">
        <v>-85494882890</v>
      </c>
      <c r="R118" s="5">
        <v>-82041367101</v>
      </c>
      <c r="S118" s="5">
        <v>-55008578801</v>
      </c>
      <c r="T118" s="5">
        <v>-38918500526</v>
      </c>
      <c r="U118" s="5">
        <v>50000000</v>
      </c>
    </row>
    <row r="119" spans="2:21" ht="15.5" x14ac:dyDescent="0.35">
      <c r="C119" t="s">
        <v>161</v>
      </c>
      <c r="D119" s="5">
        <v>-221210067614</v>
      </c>
      <c r="E119" s="5">
        <v>-218299412707</v>
      </c>
      <c r="F119" s="5">
        <v>-215510791471</v>
      </c>
      <c r="G119" s="5">
        <v>-210591876864</v>
      </c>
      <c r="I119" s="5">
        <v>-215510791471</v>
      </c>
      <c r="J119" s="5">
        <v>-202663517763</v>
      </c>
      <c r="K119" s="5">
        <v>-183192917867</v>
      </c>
      <c r="L119" s="5">
        <v>-148456955763</v>
      </c>
      <c r="M119" s="5">
        <v>-100154906717</v>
      </c>
      <c r="N119" s="5">
        <v>-56409722876</v>
      </c>
      <c r="O119" s="5">
        <v>-14911335493</v>
      </c>
      <c r="P119" s="5">
        <v>-100439928719</v>
      </c>
      <c r="Q119" s="5">
        <v>-85444882890</v>
      </c>
      <c r="R119" s="5">
        <v>-81991367101</v>
      </c>
      <c r="S119" s="5">
        <v>-54958578801</v>
      </c>
      <c r="T119" s="5">
        <v>-38868500526</v>
      </c>
      <c r="U119" s="5">
        <v>-27025317808</v>
      </c>
    </row>
    <row r="120" spans="2:21" ht="15.5" x14ac:dyDescent="0.35">
      <c r="C120" t="s">
        <v>162</v>
      </c>
      <c r="D120" s="5">
        <v>136139135</v>
      </c>
      <c r="E120" s="5">
        <v>138703426</v>
      </c>
      <c r="F120" s="5">
        <v>141289665</v>
      </c>
      <c r="G120" s="5">
        <v>146500929</v>
      </c>
      <c r="I120" s="5">
        <v>141289665</v>
      </c>
      <c r="J120" s="5">
        <v>150906162</v>
      </c>
      <c r="K120" s="5">
        <v>168885709</v>
      </c>
      <c r="L120" s="5">
        <v>190639294</v>
      </c>
      <c r="M120" s="5">
        <v>217508673</v>
      </c>
      <c r="N120" s="5">
        <v>238563520</v>
      </c>
      <c r="O120" s="5">
        <v>258857044</v>
      </c>
      <c r="P120" s="5">
        <v>243291930</v>
      </c>
      <c r="Q120" s="5">
        <v>294500996</v>
      </c>
      <c r="R120" s="5">
        <v>-13276808175</v>
      </c>
      <c r="S120" s="5">
        <v>122662382</v>
      </c>
      <c r="T120" s="5">
        <v>135982607</v>
      </c>
      <c r="U120" s="5">
        <v>149031201</v>
      </c>
    </row>
    <row r="121" spans="2:21" ht="15.5" x14ac:dyDescent="0.35">
      <c r="C121" t="s">
        <v>10</v>
      </c>
      <c r="D121" s="5">
        <v>154217683590</v>
      </c>
      <c r="E121" s="5">
        <v>157130902788</v>
      </c>
      <c r="F121" s="5">
        <v>159922110263</v>
      </c>
      <c r="G121" s="5">
        <v>164586722021</v>
      </c>
      <c r="I121" s="5">
        <v>159922110263</v>
      </c>
      <c r="J121" s="5">
        <v>172519486355</v>
      </c>
      <c r="K121" s="5">
        <v>191497559991</v>
      </c>
      <c r="L121" s="5">
        <v>226358718564</v>
      </c>
      <c r="M121" s="5">
        <v>274358358588</v>
      </c>
      <c r="N121" s="5">
        <v>317895683658</v>
      </c>
      <c r="O121" s="5">
        <v>359441336181</v>
      </c>
      <c r="P121" s="5">
        <v>274343742077</v>
      </c>
      <c r="Q121" s="5">
        <v>288887959836</v>
      </c>
      <c r="R121" s="5">
        <v>280234693448</v>
      </c>
      <c r="S121" s="5">
        <v>319144425311</v>
      </c>
      <c r="T121" s="5">
        <v>335339815140</v>
      </c>
      <c r="U121" s="5">
        <v>347196046452</v>
      </c>
    </row>
    <row r="122" spans="2:21" ht="15.5" x14ac:dyDescent="0.35">
      <c r="C122" t="s">
        <v>163</v>
      </c>
      <c r="D122" s="5">
        <v>176836493482</v>
      </c>
      <c r="E122" s="5">
        <v>179760660655</v>
      </c>
      <c r="F122" s="5">
        <v>182600773850</v>
      </c>
      <c r="G122" s="5">
        <v>187400166695</v>
      </c>
      <c r="I122" s="5">
        <v>182600773850</v>
      </c>
      <c r="J122" s="5">
        <v>195420243134</v>
      </c>
      <c r="K122" s="5">
        <v>215145392955</v>
      </c>
      <c r="L122" s="5">
        <v>251669253000</v>
      </c>
      <c r="M122" s="5">
        <v>299295229177</v>
      </c>
      <c r="N122" s="5">
        <v>343139482250</v>
      </c>
      <c r="O122" s="5">
        <v>384481206140</v>
      </c>
      <c r="P122" s="5">
        <v>298090648072</v>
      </c>
      <c r="Q122" s="5">
        <v>313924526593</v>
      </c>
      <c r="R122" s="5">
        <v>364933257765</v>
      </c>
      <c r="S122" s="5">
        <v>332003087466</v>
      </c>
      <c r="T122" s="5">
        <v>350911263281</v>
      </c>
      <c r="U122" s="5">
        <v>365956197714</v>
      </c>
    </row>
    <row r="123" spans="2:21" ht="15.5" x14ac:dyDescent="0.35">
      <c r="C123" t="s">
        <v>164</v>
      </c>
      <c r="D123" s="5">
        <v>33600000000</v>
      </c>
      <c r="E123" s="5">
        <v>33600000000</v>
      </c>
      <c r="F123" s="5">
        <v>33600000000</v>
      </c>
      <c r="G123" s="5">
        <v>33600000000</v>
      </c>
      <c r="I123" s="5">
        <v>33600000000</v>
      </c>
      <c r="J123" s="5">
        <v>33600000000</v>
      </c>
      <c r="K123" s="5">
        <v>33600000000</v>
      </c>
      <c r="L123" s="5">
        <v>33600000000</v>
      </c>
      <c r="M123" s="5">
        <v>33600000000</v>
      </c>
      <c r="N123" s="5">
        <v>33600000000</v>
      </c>
      <c r="O123" s="5">
        <v>33600000000</v>
      </c>
      <c r="P123" s="5">
        <v>33600000000</v>
      </c>
      <c r="Q123" s="5">
        <v>33600000000</v>
      </c>
      <c r="R123" s="5">
        <v>3360000000</v>
      </c>
      <c r="S123" s="5">
        <v>3360000000</v>
      </c>
      <c r="T123" s="5">
        <v>3360000000</v>
      </c>
      <c r="U123" s="5">
        <v>3360000000</v>
      </c>
    </row>
    <row r="125" spans="2:21" ht="15.5" x14ac:dyDescent="0.35">
      <c r="B125" t="s">
        <v>165</v>
      </c>
      <c r="C125" t="s">
        <v>166</v>
      </c>
      <c r="D125" s="5">
        <v>-25019691</v>
      </c>
      <c r="E125" s="5">
        <v>1763092</v>
      </c>
      <c r="F125" s="5">
        <v>15524164</v>
      </c>
      <c r="G125" s="5">
        <v>-108917416</v>
      </c>
      <c r="I125" s="5">
        <v>-566293614</v>
      </c>
      <c r="J125" s="5">
        <v>418772596</v>
      </c>
      <c r="K125" s="5">
        <v>-7491350742</v>
      </c>
      <c r="L125" s="5">
        <v>-2565050172</v>
      </c>
      <c r="M125" s="5">
        <v>1566983551</v>
      </c>
      <c r="N125" s="5">
        <v>511826630</v>
      </c>
      <c r="O125" s="5">
        <v>624782809</v>
      </c>
      <c r="P125" s="5">
        <v>841079440</v>
      </c>
      <c r="Q125" s="5">
        <v>-3829837721</v>
      </c>
      <c r="R125" s="5">
        <v>-1707231571</v>
      </c>
      <c r="S125" s="5">
        <v>3140236652</v>
      </c>
      <c r="T125" s="5">
        <v>5622681135</v>
      </c>
      <c r="U125" s="5">
        <v>5836724260</v>
      </c>
    </row>
    <row r="126" spans="2:21" ht="15.5" x14ac:dyDescent="0.35">
      <c r="C126" t="s">
        <v>167</v>
      </c>
      <c r="D126" s="5">
        <v>1180585289</v>
      </c>
      <c r="E126" s="5">
        <v>1392285554</v>
      </c>
      <c r="F126" s="5">
        <v>1332005996</v>
      </c>
      <c r="G126" s="5">
        <v>1370832301</v>
      </c>
      <c r="I126" s="5">
        <v>5914810982</v>
      </c>
      <c r="J126" s="5">
        <v>4126375282</v>
      </c>
      <c r="K126" s="5">
        <v>9363135845</v>
      </c>
      <c r="L126" s="5">
        <v>11097846494</v>
      </c>
      <c r="M126" s="5">
        <v>18519544233</v>
      </c>
      <c r="N126" s="5">
        <v>17009525904</v>
      </c>
      <c r="O126" s="5">
        <v>18628050641</v>
      </c>
      <c r="P126" s="5">
        <v>18497756880</v>
      </c>
      <c r="Q126" s="5">
        <v>18589560095</v>
      </c>
      <c r="R126" s="5">
        <v>69476224882</v>
      </c>
      <c r="S126" s="5">
        <v>19532996292</v>
      </c>
      <c r="T126" s="5">
        <v>21849200124</v>
      </c>
      <c r="U126" s="5">
        <v>24648935280</v>
      </c>
    </row>
    <row r="127" spans="2:21" ht="15.5" x14ac:dyDescent="0.35">
      <c r="C127" t="s">
        <v>168</v>
      </c>
      <c r="D127" s="5">
        <v>-889028072</v>
      </c>
      <c r="E127" s="5">
        <v>-991193275</v>
      </c>
      <c r="F127" s="5">
        <v>-1020195047</v>
      </c>
      <c r="G127" s="5">
        <v>-1125872104</v>
      </c>
      <c r="I127" s="5">
        <v>-4462076387</v>
      </c>
      <c r="J127" s="5">
        <v>-6115864719</v>
      </c>
      <c r="K127" s="5">
        <v>-7412219938</v>
      </c>
      <c r="L127" s="5">
        <v>-9534742218</v>
      </c>
      <c r="M127" s="5">
        <v>-10572825940</v>
      </c>
      <c r="N127" s="5">
        <v>-10428397619</v>
      </c>
      <c r="O127" s="5">
        <v>-11510265963</v>
      </c>
      <c r="P127" s="5">
        <v>-11564305233</v>
      </c>
      <c r="Q127" s="5">
        <v>-11520853972</v>
      </c>
      <c r="R127" s="5">
        <v>-84965924646</v>
      </c>
      <c r="S127" s="5">
        <v>-9943894708</v>
      </c>
      <c r="T127" s="5">
        <v>-10494280954</v>
      </c>
      <c r="U127" s="5">
        <v>-11498823492</v>
      </c>
    </row>
    <row r="128" spans="2:21" ht="15.5" x14ac:dyDescent="0.35">
      <c r="C128" t="s">
        <v>696</v>
      </c>
      <c r="D128" s="5">
        <v>-701133787</v>
      </c>
      <c r="F128" s="5">
        <v>-290517562</v>
      </c>
      <c r="G128" s="5">
        <v>-347403558</v>
      </c>
      <c r="I128" s="5">
        <v>-1954103419</v>
      </c>
      <c r="J128" s="5">
        <v>-2699064805</v>
      </c>
      <c r="K128" s="5">
        <v>-3594315249</v>
      </c>
      <c r="L128" s="5">
        <v>-4142846027</v>
      </c>
      <c r="M128" s="5">
        <v>-5764166582</v>
      </c>
      <c r="N128" s="5">
        <v>-5935061317</v>
      </c>
      <c r="O128" s="5">
        <v>-5922900166</v>
      </c>
      <c r="S128" s="5">
        <v>-5762054642</v>
      </c>
      <c r="T128" s="5">
        <v>-6070115854</v>
      </c>
      <c r="U128" s="5">
        <v>-6856034166</v>
      </c>
    </row>
    <row r="129" spans="3:21" ht="15.5" x14ac:dyDescent="0.35">
      <c r="C129" t="s">
        <v>1370</v>
      </c>
      <c r="D129" s="5">
        <v>-1965575</v>
      </c>
      <c r="E129" s="5">
        <v>-2142620</v>
      </c>
      <c r="F129" s="5">
        <v>-2088961</v>
      </c>
      <c r="G129" s="5">
        <v>-1128306</v>
      </c>
      <c r="I129" s="5">
        <v>-7353514</v>
      </c>
      <c r="J129" s="5">
        <v>5141459382</v>
      </c>
      <c r="K129" s="5">
        <v>-5591947599</v>
      </c>
      <c r="L129" s="5">
        <v>228550029</v>
      </c>
      <c r="M129" s="5">
        <v>-23053029</v>
      </c>
      <c r="N129" s="5">
        <v>61294004</v>
      </c>
      <c r="O129" s="5">
        <v>-229822757</v>
      </c>
      <c r="P129" s="5">
        <v>-4379567926</v>
      </c>
      <c r="Q129" s="5">
        <v>-10572221226</v>
      </c>
      <c r="R129" s="5">
        <v>14191429912</v>
      </c>
      <c r="S129" s="5">
        <v>-168996461</v>
      </c>
      <c r="T129" s="5">
        <v>50621428</v>
      </c>
      <c r="U129" s="5">
        <v>-97859630</v>
      </c>
    </row>
    <row r="130" spans="3:21" ht="15.5" x14ac:dyDescent="0.35">
      <c r="C130" t="s">
        <v>1957</v>
      </c>
      <c r="D130" s="5">
        <v>391775692</v>
      </c>
      <c r="E130" s="5">
        <v>-391775692</v>
      </c>
    </row>
    <row r="131" spans="3:21" ht="15.5" x14ac:dyDescent="0.35">
      <c r="C131" t="s">
        <v>1958</v>
      </c>
    </row>
    <row r="132" spans="3:21" ht="15.5" x14ac:dyDescent="0.35">
      <c r="C132" t="s">
        <v>1959</v>
      </c>
    </row>
    <row r="133" spans="3:21" ht="15.5" x14ac:dyDescent="0.35">
      <c r="C133" t="s">
        <v>1960</v>
      </c>
      <c r="T133" s="5">
        <v>-875000000</v>
      </c>
    </row>
    <row r="134" spans="3:21" ht="15.5" x14ac:dyDescent="0.35">
      <c r="C134" t="s">
        <v>651</v>
      </c>
      <c r="D134" s="5">
        <v>-5253238</v>
      </c>
      <c r="E134" s="5">
        <v>-5410875</v>
      </c>
      <c r="F134" s="5">
        <v>-3680262</v>
      </c>
      <c r="G134" s="5">
        <v>-5345749</v>
      </c>
      <c r="I134" s="5">
        <v>-57571276</v>
      </c>
      <c r="J134" s="5">
        <v>-34132544</v>
      </c>
      <c r="K134" s="5">
        <v>-256003801</v>
      </c>
      <c r="L134" s="5">
        <v>-213858450</v>
      </c>
      <c r="M134" s="5">
        <v>-592515131</v>
      </c>
      <c r="N134" s="5">
        <v>-195534342</v>
      </c>
      <c r="O134" s="5">
        <v>-340278946</v>
      </c>
      <c r="P134" s="5">
        <v>-1712804281</v>
      </c>
      <c r="Q134" s="5">
        <v>-326322618</v>
      </c>
      <c r="R134" s="5">
        <v>-408961719</v>
      </c>
      <c r="S134" s="5">
        <v>-517813829</v>
      </c>
      <c r="T134" s="5">
        <v>1162256391</v>
      </c>
      <c r="U134" s="5">
        <v>-359493732</v>
      </c>
    </row>
    <row r="135" spans="3:21" ht="15.5" x14ac:dyDescent="0.35">
      <c r="C135" t="s">
        <v>532</v>
      </c>
    </row>
    <row r="136" spans="3:21" ht="15.5" x14ac:dyDescent="0.35">
      <c r="C136" t="s">
        <v>179</v>
      </c>
      <c r="I136" s="5">
        <v>160000</v>
      </c>
      <c r="N136" s="5">
        <v>-203199200</v>
      </c>
      <c r="O136" s="5">
        <v>-304798800</v>
      </c>
      <c r="P136" s="5">
        <v>-504738800</v>
      </c>
      <c r="Q136" s="5">
        <v>-594091600</v>
      </c>
      <c r="R136" s="5">
        <v>24798953118</v>
      </c>
      <c r="S136" s="5">
        <v>-4832129061</v>
      </c>
      <c r="T136" s="5">
        <v>-5281496094</v>
      </c>
      <c r="U136" s="5">
        <v>-6005022691</v>
      </c>
    </row>
    <row r="137" spans="3:21" ht="15.5" x14ac:dyDescent="0.35">
      <c r="C137" t="s">
        <v>180</v>
      </c>
      <c r="F137" s="5">
        <v>4641000</v>
      </c>
      <c r="I137" s="5">
        <v>4641000</v>
      </c>
      <c r="K137" s="5">
        <v>7384075000</v>
      </c>
      <c r="L137" s="5">
        <v>-101250700</v>
      </c>
      <c r="M137" s="5">
        <v>-58400000</v>
      </c>
      <c r="N137" s="5">
        <v>19546818</v>
      </c>
      <c r="O137" s="5">
        <v>-89758364</v>
      </c>
      <c r="P137" s="5">
        <v>-332195200</v>
      </c>
      <c r="Q137" s="5">
        <v>-39358909</v>
      </c>
      <c r="R137" s="5">
        <v>-17877461544</v>
      </c>
      <c r="S137" s="5">
        <v>1542903305</v>
      </c>
      <c r="T137" s="5">
        <v>-359494044</v>
      </c>
      <c r="U137" s="5">
        <v>-757621294</v>
      </c>
    </row>
    <row r="138" spans="3:21" ht="15.5" x14ac:dyDescent="0.35">
      <c r="C138" t="s">
        <v>1961</v>
      </c>
      <c r="S138" s="5">
        <v>-1500000000</v>
      </c>
      <c r="T138" s="5">
        <v>-16080000000</v>
      </c>
    </row>
    <row r="139" spans="3:21" ht="15.5" x14ac:dyDescent="0.35">
      <c r="C139" t="s">
        <v>635</v>
      </c>
    </row>
    <row r="140" spans="3:21" ht="15.5" x14ac:dyDescent="0.35">
      <c r="C140" t="s">
        <v>182</v>
      </c>
      <c r="K140" s="5">
        <v>-15925000</v>
      </c>
      <c r="L140" s="5">
        <v>-101250700</v>
      </c>
      <c r="M140" s="5">
        <v>-33400000</v>
      </c>
      <c r="N140" s="5">
        <v>-26135000</v>
      </c>
      <c r="O140" s="5">
        <v>-126122000</v>
      </c>
      <c r="P140" s="5">
        <v>-332195200</v>
      </c>
      <c r="Q140" s="5">
        <v>-80268000</v>
      </c>
      <c r="R140" s="5">
        <v>-17880643362</v>
      </c>
      <c r="S140" s="5">
        <v>-88633060</v>
      </c>
      <c r="T140" s="5">
        <v>-194349500</v>
      </c>
      <c r="U140" s="5">
        <v>-962378140</v>
      </c>
    </row>
    <row r="141" spans="3:21" ht="15.5" x14ac:dyDescent="0.35">
      <c r="C141" t="s">
        <v>188</v>
      </c>
      <c r="K141" s="5">
        <v>7400000000</v>
      </c>
      <c r="N141" s="5">
        <v>53181818</v>
      </c>
      <c r="O141" s="5">
        <v>36363636</v>
      </c>
      <c r="Q141" s="5">
        <v>40909091</v>
      </c>
      <c r="R141" s="5">
        <v>3181818</v>
      </c>
      <c r="S141" s="5">
        <v>3131536365</v>
      </c>
      <c r="T141" s="5">
        <v>15914315456</v>
      </c>
      <c r="U141" s="5">
        <v>203406847</v>
      </c>
    </row>
    <row r="142" spans="3:21" ht="15.5" x14ac:dyDescent="0.35">
      <c r="C142" t="s">
        <v>1818</v>
      </c>
      <c r="F142" s="5">
        <v>4641000</v>
      </c>
      <c r="I142" s="5">
        <v>4641000</v>
      </c>
    </row>
    <row r="143" spans="3:21" ht="15.5" x14ac:dyDescent="0.35">
      <c r="C143" t="s">
        <v>1426</v>
      </c>
    </row>
    <row r="144" spans="3:21" ht="15.5" x14ac:dyDescent="0.35">
      <c r="C144" t="s">
        <v>629</v>
      </c>
      <c r="M144" s="5">
        <v>-25000000</v>
      </c>
      <c r="N144" s="5">
        <v>-7500000</v>
      </c>
    </row>
    <row r="145" spans="2:21" ht="15.5" x14ac:dyDescent="0.35">
      <c r="C145" t="s">
        <v>1962</v>
      </c>
      <c r="T145" s="5">
        <v>540000</v>
      </c>
      <c r="U145" s="5">
        <v>1349999</v>
      </c>
    </row>
    <row r="146" spans="2:21" ht="15.5" x14ac:dyDescent="0.35">
      <c r="C146" t="s">
        <v>776</v>
      </c>
    </row>
    <row r="147" spans="2:21" ht="15.5" x14ac:dyDescent="0.35">
      <c r="C147" t="s">
        <v>206</v>
      </c>
      <c r="I147" s="5">
        <v>160000</v>
      </c>
      <c r="N147" s="5">
        <v>-203199200</v>
      </c>
      <c r="O147" s="5">
        <v>-304798800</v>
      </c>
      <c r="P147" s="5">
        <v>-504738800</v>
      </c>
      <c r="Q147" s="5">
        <v>-594091600</v>
      </c>
      <c r="R147" s="5">
        <v>24798953118</v>
      </c>
      <c r="S147" s="5">
        <v>-4832129061</v>
      </c>
      <c r="T147" s="5">
        <v>-5281496094</v>
      </c>
      <c r="U147" s="5">
        <v>-6005022691</v>
      </c>
    </row>
    <row r="148" spans="2:21" ht="15.5" x14ac:dyDescent="0.35">
      <c r="C148" t="s">
        <v>1963</v>
      </c>
      <c r="R148" s="5">
        <v>24798953118</v>
      </c>
      <c r="S148" s="5">
        <v>-4817049061</v>
      </c>
      <c r="T148" s="5">
        <v>-5205492104</v>
      </c>
      <c r="U148" s="5">
        <v>16019131920</v>
      </c>
    </row>
    <row r="149" spans="2:21" ht="15.5" x14ac:dyDescent="0.35">
      <c r="C149" t="s">
        <v>1964</v>
      </c>
      <c r="P149" s="5">
        <v>-199940000</v>
      </c>
    </row>
    <row r="150" spans="2:21" ht="15.5" x14ac:dyDescent="0.35">
      <c r="C150" t="s">
        <v>1965</v>
      </c>
      <c r="I150" s="5">
        <v>160000</v>
      </c>
    </row>
    <row r="151" spans="2:21" ht="15.5" x14ac:dyDescent="0.35">
      <c r="C151" t="s">
        <v>1966</v>
      </c>
      <c r="U151" s="5">
        <v>-21915173611</v>
      </c>
    </row>
    <row r="152" spans="2:21" ht="15.5" x14ac:dyDescent="0.35">
      <c r="C152" t="s">
        <v>1967</v>
      </c>
      <c r="N152" s="5">
        <v>-203199200</v>
      </c>
      <c r="O152" s="5">
        <v>-304798800</v>
      </c>
      <c r="P152" s="5">
        <v>-304798800</v>
      </c>
      <c r="Q152" s="5">
        <v>-594091600</v>
      </c>
      <c r="S152" s="5">
        <v>-15080000</v>
      </c>
      <c r="T152" s="5">
        <v>-76003990</v>
      </c>
      <c r="U152" s="5">
        <v>-108981000</v>
      </c>
    </row>
    <row r="153" spans="2:21" ht="15.5" x14ac:dyDescent="0.35">
      <c r="C153" t="s">
        <v>224</v>
      </c>
      <c r="D153" s="5">
        <v>-25019691</v>
      </c>
      <c r="E153" s="5">
        <v>1763092</v>
      </c>
      <c r="F153" s="5">
        <v>20165164</v>
      </c>
      <c r="G153" s="5">
        <v>-108917416</v>
      </c>
      <c r="I153" s="5">
        <v>-561492614</v>
      </c>
      <c r="J153" s="5">
        <v>418772596</v>
      </c>
      <c r="K153" s="5">
        <v>-107275742</v>
      </c>
      <c r="L153" s="5">
        <v>-2666300872</v>
      </c>
      <c r="M153" s="5">
        <v>1508583551</v>
      </c>
      <c r="N153" s="5">
        <v>328174248</v>
      </c>
      <c r="O153" s="5">
        <v>230225645</v>
      </c>
      <c r="P153" s="5">
        <v>4145440</v>
      </c>
      <c r="Q153" s="5">
        <v>-4463288230</v>
      </c>
      <c r="R153" s="5">
        <v>5214260003</v>
      </c>
      <c r="S153" s="5">
        <v>-148989104</v>
      </c>
      <c r="T153" s="5">
        <v>-18309003</v>
      </c>
      <c r="U153" s="5">
        <v>-925919725</v>
      </c>
    </row>
    <row r="154" spans="2:21" ht="15.5" x14ac:dyDescent="0.35">
      <c r="C154" t="s">
        <v>225</v>
      </c>
      <c r="E154" s="5">
        <v>107434382</v>
      </c>
      <c r="I154" s="5">
        <v>669119847</v>
      </c>
      <c r="J154" s="5">
        <v>250209585</v>
      </c>
      <c r="K154" s="5">
        <v>358091601</v>
      </c>
      <c r="L154" s="5">
        <v>3021578591</v>
      </c>
      <c r="M154" s="5">
        <v>1497420224</v>
      </c>
      <c r="N154" s="5">
        <v>1155285986</v>
      </c>
      <c r="O154" s="5">
        <v>953052261</v>
      </c>
      <c r="P154" s="5">
        <v>903878440</v>
      </c>
      <c r="Q154" s="5">
        <v>5360862831</v>
      </c>
      <c r="R154" s="5">
        <v>146875706</v>
      </c>
      <c r="S154" s="5">
        <v>294834861</v>
      </c>
      <c r="T154" s="5">
        <v>313143864</v>
      </c>
      <c r="U154" s="5">
        <v>1239063589</v>
      </c>
    </row>
    <row r="155" spans="2:21" ht="15.5" x14ac:dyDescent="0.35">
      <c r="C155" t="s">
        <v>375</v>
      </c>
      <c r="E155" s="5">
        <v>-192851</v>
      </c>
      <c r="F155" s="5">
        <v>-9065</v>
      </c>
      <c r="G155" s="5">
        <v>-321452</v>
      </c>
      <c r="I155" s="5">
        <v>-192851</v>
      </c>
      <c r="J155" s="5">
        <v>137666</v>
      </c>
      <c r="K155" s="5">
        <v>-606274</v>
      </c>
      <c r="L155" s="5">
        <v>2813882</v>
      </c>
      <c r="M155" s="5">
        <v>15574816</v>
      </c>
      <c r="N155" s="5">
        <v>13959990</v>
      </c>
      <c r="O155" s="5">
        <v>-27991920</v>
      </c>
      <c r="P155" s="5">
        <v>45028381</v>
      </c>
      <c r="Q155" s="5">
        <v>6303839</v>
      </c>
      <c r="R155" s="5">
        <v>-272879</v>
      </c>
      <c r="S155" s="5">
        <v>1029949</v>
      </c>
    </row>
    <row r="156" spans="2:21" ht="15.5" x14ac:dyDescent="0.35">
      <c r="C156" t="s">
        <v>1968</v>
      </c>
    </row>
    <row r="157" spans="2:21" ht="15.5" x14ac:dyDescent="0.35">
      <c r="C157" t="s">
        <v>226</v>
      </c>
      <c r="D157" s="5">
        <v>-25019691</v>
      </c>
      <c r="E157" s="5">
        <v>109004623</v>
      </c>
      <c r="F157" s="5">
        <v>20156099</v>
      </c>
      <c r="G157" s="5">
        <v>-109238868</v>
      </c>
      <c r="I157" s="5">
        <v>107434382</v>
      </c>
      <c r="J157" s="5">
        <v>669119847</v>
      </c>
      <c r="K157" s="5">
        <v>250209585</v>
      </c>
      <c r="L157" s="5">
        <v>358091601</v>
      </c>
      <c r="M157" s="5">
        <v>3021578591</v>
      </c>
      <c r="N157" s="5">
        <v>1497420224</v>
      </c>
      <c r="O157" s="5">
        <v>1155285986</v>
      </c>
      <c r="P157" s="5">
        <v>953052261</v>
      </c>
      <c r="Q157" s="5">
        <v>903878440</v>
      </c>
      <c r="R157" s="5">
        <v>5360862830</v>
      </c>
      <c r="S157" s="5">
        <v>146875706</v>
      </c>
      <c r="T157" s="5">
        <v>294834861</v>
      </c>
      <c r="U157" s="5">
        <v>313143864</v>
      </c>
    </row>
    <row r="159" spans="2:21" ht="15.5" x14ac:dyDescent="0.35">
      <c r="B159" t="s">
        <v>227</v>
      </c>
      <c r="C159" t="s">
        <v>12</v>
      </c>
      <c r="D159" s="5">
        <v>33600000000</v>
      </c>
      <c r="E159" s="5">
        <v>33600000000</v>
      </c>
      <c r="F159" s="5">
        <v>33600000000</v>
      </c>
      <c r="G159" s="5">
        <v>33600000000</v>
      </c>
      <c r="I159" s="5">
        <v>33600000000</v>
      </c>
      <c r="J159" s="5">
        <v>33600000000</v>
      </c>
      <c r="K159" s="5">
        <v>33600000000</v>
      </c>
      <c r="L159" s="5">
        <v>33600000000</v>
      </c>
      <c r="M159" s="5">
        <v>33600000000</v>
      </c>
      <c r="N159" s="5">
        <v>33600000000</v>
      </c>
      <c r="O159" s="5">
        <v>33600000000</v>
      </c>
      <c r="P159" s="5">
        <v>33600000000</v>
      </c>
      <c r="Q159" s="5">
        <v>33600000000</v>
      </c>
      <c r="R159" s="5">
        <v>3360000000</v>
      </c>
      <c r="S159" s="5">
        <v>3360000000</v>
      </c>
      <c r="T159" s="5">
        <v>3360000000</v>
      </c>
      <c r="U159" s="5">
        <v>3360000000</v>
      </c>
    </row>
    <row r="160" spans="2:21" ht="15.5" x14ac:dyDescent="0.35">
      <c r="C160" t="s">
        <v>228</v>
      </c>
      <c r="D160" s="6">
        <v>-0.09</v>
      </c>
      <c r="E160" s="6">
        <v>-0.08</v>
      </c>
      <c r="F160" s="6">
        <v>-0.15</v>
      </c>
      <c r="G160" s="6">
        <v>-0.08</v>
      </c>
    </row>
    <row r="161" spans="3:7" ht="15.5" x14ac:dyDescent="0.35">
      <c r="C161" t="s">
        <v>229</v>
      </c>
      <c r="D161" s="6">
        <v>-555.55999999999995</v>
      </c>
      <c r="E161" s="5">
        <v>-625</v>
      </c>
      <c r="F161" s="6">
        <v>-333.33</v>
      </c>
      <c r="G161" s="5">
        <v>-625</v>
      </c>
    </row>
    <row r="162" spans="3:7" ht="15.5" x14ac:dyDescent="0.35">
      <c r="C162" t="s">
        <v>73</v>
      </c>
      <c r="D162" s="6">
        <v>67014.53</v>
      </c>
      <c r="E162" s="6">
        <v>67014.53</v>
      </c>
      <c r="F162" s="6">
        <v>41440.18</v>
      </c>
      <c r="G162" s="6">
        <v>354.76</v>
      </c>
    </row>
    <row r="163" spans="3:7" ht="15.5" x14ac:dyDescent="0.35">
      <c r="C163" t="s">
        <v>230</v>
      </c>
      <c r="D163" s="5">
        <v>-2040000000</v>
      </c>
      <c r="E163" s="5">
        <v>-1880000000</v>
      </c>
      <c r="F163" s="6">
        <v>-2109999999.9999998</v>
      </c>
      <c r="G163" s="5">
        <v>-1770000000</v>
      </c>
    </row>
    <row r="164" spans="3:7" ht="15.5" x14ac:dyDescent="0.35">
      <c r="C164" t="s">
        <v>231</v>
      </c>
      <c r="D164" s="6">
        <v>-1.6500000000000001E-2</v>
      </c>
      <c r="E164" s="6">
        <v>-1.55E-2</v>
      </c>
      <c r="F164" s="6">
        <v>-2.69E-2</v>
      </c>
      <c r="G164" s="6">
        <v>-1.47E-2</v>
      </c>
    </row>
    <row r="165" spans="3:7" ht="15.5" x14ac:dyDescent="0.35">
      <c r="C165" t="s">
        <v>232</v>
      </c>
      <c r="D165" s="6">
        <v>-1.89E-2</v>
      </c>
      <c r="E165" s="6">
        <v>-1.78E-2</v>
      </c>
      <c r="F165" s="6">
        <v>-3.0800000000000001E-2</v>
      </c>
      <c r="G165" s="6">
        <v>-1.67E-2</v>
      </c>
    </row>
    <row r="166" spans="3:7" ht="15.5" x14ac:dyDescent="0.35">
      <c r="C166" t="s">
        <v>233</v>
      </c>
      <c r="D166" s="6">
        <v>-2.06E-2</v>
      </c>
      <c r="E166" s="6">
        <v>-1.95E-2</v>
      </c>
      <c r="F166" s="6">
        <v>-2.0499999999999997E-2</v>
      </c>
      <c r="G166" s="6">
        <v>-1.84E-2</v>
      </c>
    </row>
    <row r="167" spans="3:7" ht="15.5" x14ac:dyDescent="0.35">
      <c r="C167" t="s">
        <v>234</v>
      </c>
    </row>
    <row r="168" spans="3:7" ht="15.5" x14ac:dyDescent="0.35">
      <c r="C168" t="s">
        <v>235</v>
      </c>
      <c r="D168" s="5">
        <v>154000000000</v>
      </c>
      <c r="E168" s="5">
        <v>157000000000</v>
      </c>
      <c r="F168" s="5">
        <v>160000000000</v>
      </c>
      <c r="G168" s="5">
        <v>165000000000</v>
      </c>
    </row>
    <row r="169" spans="3:7" ht="15.5" x14ac:dyDescent="0.35">
      <c r="C169" t="s">
        <v>236</v>
      </c>
      <c r="D169" s="6">
        <v>10.89</v>
      </c>
      <c r="E169" s="6">
        <v>10.71</v>
      </c>
      <c r="F169" s="6">
        <v>10.5</v>
      </c>
      <c r="G169" s="6">
        <v>10.220000000000001</v>
      </c>
    </row>
    <row r="170" spans="3:7" ht="15.5" x14ac:dyDescent="0.35">
      <c r="C170" t="s">
        <v>237</v>
      </c>
      <c r="D170" s="6">
        <v>4.59</v>
      </c>
      <c r="E170" s="6">
        <v>4.67</v>
      </c>
      <c r="F170" s="6">
        <v>4.76</v>
      </c>
      <c r="G170" s="6">
        <v>4.8899999999999997</v>
      </c>
    </row>
    <row r="171" spans="3:7" ht="15.5" x14ac:dyDescent="0.35">
      <c r="C171" t="s">
        <v>238</v>
      </c>
      <c r="D171" s="6">
        <v>10.89</v>
      </c>
      <c r="E171" s="6">
        <v>10.71</v>
      </c>
      <c r="F171" s="6">
        <v>10.5</v>
      </c>
      <c r="G171" s="6">
        <v>10.220000000000001</v>
      </c>
    </row>
    <row r="172" spans="3:7" ht="15.5" x14ac:dyDescent="0.35">
      <c r="C172" t="s">
        <v>239</v>
      </c>
      <c r="D172" s="6">
        <v>4.59</v>
      </c>
      <c r="E172" s="6">
        <v>4.67</v>
      </c>
      <c r="F172" s="6">
        <v>4.76</v>
      </c>
      <c r="G172" s="6">
        <v>4.8899999999999997</v>
      </c>
    </row>
    <row r="173" spans="3:7" ht="15.5" x14ac:dyDescent="0.35">
      <c r="C173" t="s">
        <v>240</v>
      </c>
    </row>
    <row r="174" spans="3:7" ht="15.5" x14ac:dyDescent="0.35">
      <c r="C174" t="s">
        <v>241</v>
      </c>
    </row>
    <row r="175" spans="3:7" ht="15.5" x14ac:dyDescent="0.35">
      <c r="C175" t="s">
        <v>242</v>
      </c>
      <c r="D175" s="5">
        <v>154000000000</v>
      </c>
      <c r="E175" s="5">
        <v>157000000000</v>
      </c>
      <c r="F175" s="5">
        <v>160000000000</v>
      </c>
      <c r="G175" s="5">
        <v>164000000000</v>
      </c>
    </row>
    <row r="176" spans="3:7" ht="15.5" x14ac:dyDescent="0.35">
      <c r="C176" t="s">
        <v>24</v>
      </c>
    </row>
    <row r="177" spans="3:21" ht="15.5" x14ac:dyDescent="0.35">
      <c r="C177" t="s">
        <v>21</v>
      </c>
      <c r="D177" s="5">
        <v>0</v>
      </c>
      <c r="E177" s="5">
        <v>0</v>
      </c>
      <c r="F177" s="5">
        <v>0</v>
      </c>
      <c r="G177" s="5">
        <v>0</v>
      </c>
    </row>
    <row r="178" spans="3:21" ht="15.5" x14ac:dyDescent="0.35">
      <c r="C178" t="s">
        <v>243</v>
      </c>
      <c r="D178" s="5">
        <v>39000000000</v>
      </c>
      <c r="E178" s="5">
        <v>40000000000</v>
      </c>
      <c r="F178" s="5">
        <v>41000000000</v>
      </c>
      <c r="G178" s="5">
        <v>43000000000</v>
      </c>
    </row>
    <row r="179" spans="3:21" ht="15.5" x14ac:dyDescent="0.35">
      <c r="C179" t="s">
        <v>244</v>
      </c>
      <c r="D179" s="5">
        <v>0</v>
      </c>
      <c r="E179" s="5">
        <v>0</v>
      </c>
      <c r="F179" s="5">
        <v>0</v>
      </c>
      <c r="G179" s="5">
        <v>0</v>
      </c>
    </row>
    <row r="180" spans="3:21" ht="15.5" x14ac:dyDescent="0.35">
      <c r="C180" t="s">
        <v>245</v>
      </c>
    </row>
    <row r="181" spans="3:21" ht="15.5" x14ac:dyDescent="0.35">
      <c r="C181" t="s">
        <v>13</v>
      </c>
      <c r="D181" s="5">
        <v>0</v>
      </c>
      <c r="E181" s="5">
        <v>0</v>
      </c>
      <c r="F181" s="5">
        <v>0</v>
      </c>
      <c r="G181" s="5">
        <v>0</v>
      </c>
    </row>
    <row r="182" spans="3:21" ht="15.5" x14ac:dyDescent="0.35">
      <c r="C182" t="s">
        <v>16</v>
      </c>
      <c r="D182" s="5">
        <v>0</v>
      </c>
      <c r="E182" s="5">
        <v>0</v>
      </c>
      <c r="F182" s="5">
        <v>0</v>
      </c>
      <c r="G182" s="5">
        <v>0</v>
      </c>
    </row>
    <row r="183" spans="3:21" ht="15.5" x14ac:dyDescent="0.35">
      <c r="C183" t="s">
        <v>58</v>
      </c>
      <c r="I183" s="6">
        <v>-0.38</v>
      </c>
      <c r="J183" s="6">
        <v>-0.57999999999999996</v>
      </c>
      <c r="K183" s="6">
        <v>-1.03</v>
      </c>
      <c r="L183" s="6">
        <v>-1.43</v>
      </c>
      <c r="M183" s="6">
        <v>-1.3</v>
      </c>
      <c r="N183" s="6">
        <v>-1.24</v>
      </c>
      <c r="O183" s="6">
        <v>2.5499999999999998</v>
      </c>
      <c r="P183" s="6">
        <v>-0.45</v>
      </c>
      <c r="Q183" s="6">
        <v>-0.39</v>
      </c>
      <c r="R183" s="6">
        <v>-8.16</v>
      </c>
      <c r="S183" s="6">
        <v>-4.8</v>
      </c>
      <c r="T183" s="6">
        <v>-3.52</v>
      </c>
      <c r="U183" s="6">
        <v>-5.48</v>
      </c>
    </row>
    <row r="184" spans="3:21" ht="15.5" x14ac:dyDescent="0.35">
      <c r="C184" t="s">
        <v>72</v>
      </c>
      <c r="I184" s="6">
        <v>-131.58000000000001</v>
      </c>
      <c r="J184" s="6">
        <v>-86.21</v>
      </c>
      <c r="K184" s="6">
        <v>-48.54</v>
      </c>
      <c r="L184" s="6">
        <v>-34.97</v>
      </c>
      <c r="M184" s="6">
        <v>-38.46</v>
      </c>
      <c r="N184" s="6">
        <v>-40.32</v>
      </c>
      <c r="O184" s="6">
        <v>19.61</v>
      </c>
      <c r="P184" s="6">
        <v>-533.33000000000004</v>
      </c>
      <c r="Q184" s="6">
        <v>-846.15</v>
      </c>
      <c r="R184" s="6">
        <v>-307.60000000000002</v>
      </c>
      <c r="S184" s="6">
        <v>-766.67</v>
      </c>
      <c r="T184" s="6">
        <v>-948.86</v>
      </c>
      <c r="U184" s="6">
        <v>-401.46</v>
      </c>
    </row>
    <row r="185" spans="3:21" ht="15.5" x14ac:dyDescent="0.35">
      <c r="C185" t="s">
        <v>75</v>
      </c>
      <c r="I185" s="6">
        <v>172.13</v>
      </c>
      <c r="J185" s="6">
        <v>348.9</v>
      </c>
      <c r="K185" s="6">
        <v>157.22999999999999</v>
      </c>
      <c r="L185" s="6">
        <v>253.43</v>
      </c>
      <c r="M185" s="6">
        <v>91.42</v>
      </c>
      <c r="N185" s="6">
        <v>107.27</v>
      </c>
      <c r="O185" s="6">
        <v>83.67</v>
      </c>
      <c r="P185" s="6">
        <v>452.97</v>
      </c>
      <c r="Q185" s="6">
        <v>517.82000000000005</v>
      </c>
      <c r="R185" s="6">
        <v>99.98</v>
      </c>
      <c r="S185" s="6">
        <v>619.69000000000005</v>
      </c>
      <c r="T185" s="6">
        <v>518.85</v>
      </c>
      <c r="U185" s="6">
        <v>297.54000000000002</v>
      </c>
    </row>
    <row r="186" spans="3:21" ht="15.5" x14ac:dyDescent="0.35">
      <c r="C186" t="s">
        <v>246</v>
      </c>
      <c r="I186" s="5">
        <v>-5200000000</v>
      </c>
      <c r="J186" s="5">
        <v>-13570000000</v>
      </c>
      <c r="K186" s="5">
        <v>-10770000000</v>
      </c>
      <c r="L186" s="6">
        <v>-17059999999.999998</v>
      </c>
      <c r="M186" s="5">
        <v>-10520000000</v>
      </c>
      <c r="N186" s="5">
        <v>-13210000000</v>
      </c>
      <c r="O186" s="5">
        <v>-5740000000</v>
      </c>
      <c r="P186" s="5">
        <v>-9000000000</v>
      </c>
    </row>
    <row r="187" spans="3:21" ht="15.5" x14ac:dyDescent="0.35">
      <c r="C187" t="s">
        <v>247</v>
      </c>
      <c r="I187" s="6">
        <v>-7.0400000000000004E-2</v>
      </c>
      <c r="J187" s="6">
        <v>-9.9600000000000008E-2</v>
      </c>
      <c r="K187" s="6">
        <v>-0.16149999999999998</v>
      </c>
      <c r="L187" s="6">
        <v>-0.191</v>
      </c>
      <c r="M187" s="6">
        <v>-0.1462</v>
      </c>
      <c r="N187" s="6">
        <v>-0.12089999999999999</v>
      </c>
      <c r="O187" s="6">
        <v>0.2225</v>
      </c>
      <c r="P187" s="6">
        <v>-5.0499999999999996E-2</v>
      </c>
      <c r="Q187" s="6">
        <v>-4.1399999999999999E-2</v>
      </c>
      <c r="R187" s="6">
        <v>-7.51E-2</v>
      </c>
      <c r="S187" s="6">
        <v>-4.8600000000000004E-2</v>
      </c>
      <c r="T187" s="6">
        <v>-3.3700000000000001E-2</v>
      </c>
      <c r="U187" s="6">
        <v>-5.0300000000000004E-2</v>
      </c>
    </row>
    <row r="188" spans="3:21" ht="15.5" x14ac:dyDescent="0.35">
      <c r="C188" t="s">
        <v>248</v>
      </c>
      <c r="I188" s="6">
        <v>-8.0399999999999985E-2</v>
      </c>
      <c r="J188" s="6">
        <v>-0.113</v>
      </c>
      <c r="K188" s="6">
        <v>-0.18160000000000001</v>
      </c>
      <c r="L188" s="6">
        <v>-0.21260000000000001</v>
      </c>
      <c r="M188" s="6">
        <v>-0.15960000000000002</v>
      </c>
      <c r="N188" s="6">
        <v>-0.13059999999999999</v>
      </c>
      <c r="O188" s="6">
        <v>0.23809999999999998</v>
      </c>
      <c r="P188" s="6">
        <v>-5.5E-2</v>
      </c>
      <c r="Q188" s="6">
        <v>-4.5100000000000001E-2</v>
      </c>
      <c r="R188" s="6">
        <v>-9.3399999999999997E-2</v>
      </c>
      <c r="S188" s="6">
        <v>-5.0599999999999999E-2</v>
      </c>
      <c r="T188" s="6">
        <v>-3.5299999999999998E-2</v>
      </c>
      <c r="U188" s="6">
        <v>-5.2999999999999999E-2</v>
      </c>
    </row>
    <row r="189" spans="3:21" ht="15.5" x14ac:dyDescent="0.35">
      <c r="C189" t="s">
        <v>249</v>
      </c>
      <c r="I189" s="6">
        <v>-6.3899999999999998E-2</v>
      </c>
      <c r="J189" s="6">
        <v>-0.10039999999999999</v>
      </c>
      <c r="K189" s="6">
        <v>-7.7199999999999991E-2</v>
      </c>
      <c r="L189" s="6">
        <v>-8.8599999999999998E-2</v>
      </c>
      <c r="M189" s="6">
        <v>-5.5399999999999998E-2</v>
      </c>
      <c r="N189" s="6">
        <v>-5.8400000000000001E-2</v>
      </c>
      <c r="O189" s="6">
        <v>-4.1200000000000001E-2</v>
      </c>
      <c r="P189" s="6">
        <v>-5.7800000000000004E-2</v>
      </c>
      <c r="Q189" s="6">
        <v>-4.0500000000000001E-2</v>
      </c>
      <c r="R189" s="6">
        <v>-9.3100000000000002E-2</v>
      </c>
      <c r="S189" s="6">
        <v>-5.4699999999999999E-2</v>
      </c>
      <c r="T189" s="6">
        <v>-5.0799999999999998E-2</v>
      </c>
      <c r="U189" s="6">
        <v>-0.12029999999999999</v>
      </c>
    </row>
    <row r="190" spans="3:21" ht="15.5" x14ac:dyDescent="0.35">
      <c r="C190" t="s">
        <v>250</v>
      </c>
      <c r="J190" s="6">
        <v>-3137.01</v>
      </c>
      <c r="L190" s="6">
        <v>-1999.61</v>
      </c>
    </row>
    <row r="191" spans="3:21" ht="15.5" x14ac:dyDescent="0.35">
      <c r="C191" t="s">
        <v>69</v>
      </c>
      <c r="I191" s="6">
        <v>10.5</v>
      </c>
      <c r="J191" s="6">
        <v>9.75</v>
      </c>
      <c r="K191" s="6">
        <v>8.7899999999999991</v>
      </c>
      <c r="L191" s="6">
        <v>7.43</v>
      </c>
      <c r="M191" s="6">
        <v>6.13</v>
      </c>
      <c r="N191" s="6">
        <v>5.29</v>
      </c>
      <c r="O191" s="6">
        <v>4.68</v>
      </c>
      <c r="P191" s="6">
        <v>29.41</v>
      </c>
      <c r="Q191" s="6">
        <v>38.42</v>
      </c>
      <c r="R191" s="6">
        <v>28.73</v>
      </c>
      <c r="S191" s="6">
        <v>38.76</v>
      </c>
      <c r="T191" s="6">
        <v>33.479999999999997</v>
      </c>
      <c r="U191" s="6">
        <v>21.3</v>
      </c>
    </row>
    <row r="192" spans="3:21" ht="15.5" x14ac:dyDescent="0.35">
      <c r="C192" t="s">
        <v>66</v>
      </c>
      <c r="I192" s="6">
        <v>4.76</v>
      </c>
      <c r="J192" s="6">
        <v>5.13</v>
      </c>
      <c r="K192" s="6">
        <v>5.69</v>
      </c>
      <c r="L192" s="6">
        <v>6.73</v>
      </c>
      <c r="M192" s="6">
        <v>8.16</v>
      </c>
      <c r="N192" s="6">
        <v>9.4499999999999993</v>
      </c>
      <c r="O192" s="6">
        <v>10.69</v>
      </c>
      <c r="P192" s="6">
        <v>8.16</v>
      </c>
      <c r="Q192" s="6">
        <v>8.59</v>
      </c>
      <c r="R192" s="6">
        <v>87.35</v>
      </c>
      <c r="S192" s="6">
        <v>94.95</v>
      </c>
      <c r="T192" s="6">
        <v>99.76</v>
      </c>
      <c r="U192" s="6">
        <v>103.29</v>
      </c>
    </row>
    <row r="193" spans="3:21" ht="15.5" x14ac:dyDescent="0.35">
      <c r="C193" t="s">
        <v>251</v>
      </c>
      <c r="I193" s="6">
        <v>10.5</v>
      </c>
      <c r="J193" s="6">
        <v>9.75</v>
      </c>
      <c r="K193" s="6">
        <v>8.7899999999999991</v>
      </c>
      <c r="L193" s="6">
        <v>7.43</v>
      </c>
      <c r="M193" s="6">
        <v>6.13</v>
      </c>
      <c r="N193" s="6">
        <v>5.29</v>
      </c>
      <c r="O193" s="6">
        <v>4.68</v>
      </c>
      <c r="P193" s="6">
        <v>29.41</v>
      </c>
      <c r="Q193" s="6">
        <v>38.42</v>
      </c>
      <c r="R193" s="6">
        <v>28.73</v>
      </c>
      <c r="S193" s="6">
        <v>38.76</v>
      </c>
      <c r="T193" s="6">
        <v>33.479999999999997</v>
      </c>
      <c r="U193" s="6">
        <v>21.3</v>
      </c>
    </row>
    <row r="194" spans="3:21" ht="15.5" x14ac:dyDescent="0.35">
      <c r="C194" t="s">
        <v>252</v>
      </c>
      <c r="I194" s="6">
        <v>4.76</v>
      </c>
      <c r="J194" s="6">
        <v>5.13</v>
      </c>
      <c r="K194" s="6">
        <v>5.69</v>
      </c>
      <c r="L194" s="6">
        <v>6.73</v>
      </c>
      <c r="M194" s="6">
        <v>8.16</v>
      </c>
      <c r="N194" s="6">
        <v>9.4499999999999993</v>
      </c>
      <c r="O194" s="6">
        <v>10.69</v>
      </c>
      <c r="P194" s="6">
        <v>8.16</v>
      </c>
      <c r="Q194" s="6">
        <v>8.59</v>
      </c>
      <c r="R194" s="6">
        <v>87.35</v>
      </c>
      <c r="S194" s="6">
        <v>94.95</v>
      </c>
      <c r="T194" s="6">
        <v>99.76</v>
      </c>
      <c r="U194" s="6">
        <v>103.29</v>
      </c>
    </row>
    <row r="195" spans="3:21" ht="15.5" x14ac:dyDescent="0.35">
      <c r="C195" t="s">
        <v>253</v>
      </c>
      <c r="O195" s="5">
        <v>0</v>
      </c>
      <c r="P195" s="5">
        <v>0</v>
      </c>
      <c r="Q195" s="5">
        <v>0</v>
      </c>
      <c r="R195" s="5">
        <v>23000000000</v>
      </c>
      <c r="S195" s="5">
        <v>11000000000</v>
      </c>
      <c r="T195" s="5">
        <v>3000000000</v>
      </c>
      <c r="U195" s="5">
        <v>3000000000</v>
      </c>
    </row>
    <row r="196" spans="3:21" ht="15.5" x14ac:dyDescent="0.35">
      <c r="C196" t="s">
        <v>254</v>
      </c>
      <c r="P196" s="5">
        <v>0</v>
      </c>
      <c r="Q196" s="5">
        <v>0</v>
      </c>
      <c r="R196" s="5">
        <v>13000000000</v>
      </c>
      <c r="S196" s="5">
        <v>0</v>
      </c>
      <c r="T196" s="5">
        <v>11000000000</v>
      </c>
      <c r="U196" s="5">
        <v>14000000000</v>
      </c>
    </row>
    <row r="197" spans="3:21" ht="15.5" x14ac:dyDescent="0.35">
      <c r="C197" t="s">
        <v>26</v>
      </c>
      <c r="O197" s="5">
        <v>0</v>
      </c>
      <c r="P197" s="5">
        <v>0</v>
      </c>
      <c r="Q197" s="5">
        <v>1000000000</v>
      </c>
      <c r="R197" s="5">
        <v>36000000000</v>
      </c>
      <c r="S197" s="5">
        <v>11000000000</v>
      </c>
      <c r="T197" s="5">
        <v>14000000000</v>
      </c>
      <c r="U197" s="5">
        <v>17000000000</v>
      </c>
    </row>
    <row r="198" spans="3:21" ht="15.5" x14ac:dyDescent="0.35">
      <c r="C198" t="s">
        <v>23</v>
      </c>
      <c r="I198" s="5">
        <v>0</v>
      </c>
      <c r="J198" s="5">
        <v>-1000000000</v>
      </c>
      <c r="K198" s="5">
        <v>0</v>
      </c>
      <c r="L198" s="5">
        <v>0</v>
      </c>
      <c r="M198" s="5">
        <v>-3000000000</v>
      </c>
      <c r="N198" s="5">
        <v>-1000000000</v>
      </c>
      <c r="O198" s="5">
        <v>-1000000000</v>
      </c>
      <c r="P198" s="5">
        <v>0</v>
      </c>
      <c r="Q198" s="5">
        <v>0</v>
      </c>
      <c r="R198" s="5">
        <v>31000000000</v>
      </c>
      <c r="S198" s="5">
        <v>11000000000</v>
      </c>
      <c r="T198" s="5">
        <v>14000000000</v>
      </c>
      <c r="U198" s="5">
        <v>17000000000</v>
      </c>
    </row>
    <row r="199" spans="3:21" ht="15.5" x14ac:dyDescent="0.35">
      <c r="C199" t="s">
        <v>255</v>
      </c>
      <c r="I199" s="5">
        <v>41000000000</v>
      </c>
      <c r="J199" s="5">
        <v>44000000000</v>
      </c>
      <c r="K199" s="5">
        <v>49000000000</v>
      </c>
      <c r="L199" s="5">
        <v>63000000000</v>
      </c>
      <c r="M199" s="5">
        <v>81000000000</v>
      </c>
      <c r="N199" s="5">
        <v>101000000000</v>
      </c>
      <c r="O199" s="5">
        <v>101000000000</v>
      </c>
      <c r="P199" s="5">
        <v>-1000000000</v>
      </c>
      <c r="Q199" s="5">
        <v>-4000000000</v>
      </c>
      <c r="R199" s="5">
        <v>-23000000000</v>
      </c>
      <c r="S199" s="5">
        <v>0</v>
      </c>
      <c r="T199" s="5">
        <v>8000000000</v>
      </c>
      <c r="U199" s="5">
        <v>11000000000</v>
      </c>
    </row>
    <row r="200" spans="3:21" ht="15.5" x14ac:dyDescent="0.35">
      <c r="C200" t="s">
        <v>256</v>
      </c>
      <c r="I200" s="5">
        <v>-1000000000</v>
      </c>
      <c r="J200" s="5">
        <v>0</v>
      </c>
      <c r="K200" s="5">
        <v>-7000000000</v>
      </c>
      <c r="L200" s="5">
        <v>-3000000000</v>
      </c>
      <c r="M200" s="5">
        <v>2000000000</v>
      </c>
      <c r="N200" s="5">
        <v>1000000000</v>
      </c>
      <c r="O200" s="5">
        <v>1000000000</v>
      </c>
      <c r="P200" s="5">
        <v>1000000000</v>
      </c>
      <c r="Q200" s="5">
        <v>-4000000000</v>
      </c>
      <c r="R200" s="5">
        <v>-2000000000</v>
      </c>
      <c r="S200" s="5">
        <v>3000000000</v>
      </c>
      <c r="T200" s="5">
        <v>6000000000</v>
      </c>
      <c r="U200" s="5">
        <v>6000000000</v>
      </c>
    </row>
    <row r="201" spans="3:21" ht="15.5" x14ac:dyDescent="0.35">
      <c r="C201" t="s">
        <v>257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-18000000000</v>
      </c>
      <c r="S201" s="5">
        <v>0</v>
      </c>
      <c r="T201" s="5">
        <v>0</v>
      </c>
      <c r="U201" s="5">
        <v>-1000000000</v>
      </c>
    </row>
    <row r="202" spans="3:21" ht="15.5" x14ac:dyDescent="0.35">
      <c r="C202" t="s">
        <v>15</v>
      </c>
      <c r="I202" s="5">
        <v>-1000000000</v>
      </c>
      <c r="J202" s="5">
        <v>0</v>
      </c>
      <c r="K202" s="5">
        <v>-8000000000</v>
      </c>
      <c r="L202" s="5">
        <v>-3000000000</v>
      </c>
      <c r="M202" s="5">
        <v>2000000000</v>
      </c>
      <c r="N202" s="5">
        <v>0</v>
      </c>
      <c r="O202" s="5">
        <v>0</v>
      </c>
      <c r="P202" s="5">
        <v>1000000000</v>
      </c>
      <c r="Q202" s="5">
        <v>-4000000000</v>
      </c>
      <c r="R202" s="5">
        <v>-20000000000</v>
      </c>
      <c r="S202" s="5">
        <v>3000000000</v>
      </c>
      <c r="T202" s="5">
        <v>5000000000</v>
      </c>
      <c r="U202" s="5">
        <v>5000000000</v>
      </c>
    </row>
    <row r="203" spans="3:21" ht="15.5" x14ac:dyDescent="0.35">
      <c r="C203" t="s">
        <v>17</v>
      </c>
      <c r="I203" s="6">
        <v>-0.02</v>
      </c>
      <c r="J203" s="6">
        <v>0.01</v>
      </c>
      <c r="K203" s="6">
        <v>-0.22</v>
      </c>
      <c r="L203" s="6">
        <v>-0.08</v>
      </c>
      <c r="M203" s="6">
        <v>0.05</v>
      </c>
      <c r="N203" s="6">
        <v>0.01</v>
      </c>
      <c r="O203" s="6">
        <v>0.01</v>
      </c>
      <c r="P203" s="6">
        <v>0.02</v>
      </c>
      <c r="Q203" s="6">
        <v>-0.12</v>
      </c>
      <c r="R203" s="6">
        <v>-5.83</v>
      </c>
      <c r="S203" s="6">
        <v>0.91</v>
      </c>
      <c r="T203" s="6">
        <v>1.62</v>
      </c>
      <c r="U203" s="6">
        <v>1.45</v>
      </c>
    </row>
  </sheetData>
  <pageMargins left="0.7" right="0.7" top="0.75" bottom="0.75" header="0.3" footer="0.3"/>
  <ignoredErrors>
    <ignoredError sqref="A1:U204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U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1969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1970</v>
      </c>
      <c r="D2" s="2" vm="574">
        <f ca="1">IFERROR(_xlfn.STOCKHISTORY("XIDX:" &amp; $C$1, D3, , 0, 0, 1), "Libur")</f>
        <v>23</v>
      </c>
      <c r="E2" s="2" vm="575">
        <f ca="1">IFERROR(_xlfn.STOCKHISTORY("XIDX:" &amp; $C$1, E3, , 0, 0, 1), "Libur")</f>
        <v>16</v>
      </c>
      <c r="H2" s="2" vm="575">
        <f ca="1">IFERROR(INDEX(D2:G2,COUNT(D2:G2)),"")</f>
        <v>16</v>
      </c>
      <c r="I2" s="2" vm="131">
        <f t="shared" ref="I2:U2" ca="1" si="0">IFERROR(_xlfn.STOCKHISTORY("XIDX:" &amp; $C$1, I1, , 0, 0, 1), "Libur")</f>
        <v>20</v>
      </c>
      <c r="J2" s="2" vm="576">
        <f t="shared" ca="1" si="0"/>
        <v>11</v>
      </c>
      <c r="K2" s="2" t="str">
        <f t="shared" ca="1" si="0"/>
        <v>Libur</v>
      </c>
      <c r="L2" s="2" t="str">
        <f t="shared" ca="1" si="0"/>
        <v>Libur</v>
      </c>
      <c r="M2" s="2" vm="52">
        <f t="shared" ca="1" si="0"/>
        <v>50</v>
      </c>
      <c r="N2" s="2" vm="52">
        <f t="shared" ca="1" si="0"/>
        <v>50</v>
      </c>
      <c r="O2" s="2" vm="577">
        <f t="shared" ca="1" si="0"/>
        <v>73</v>
      </c>
      <c r="P2" s="2" vm="578">
        <f t="shared" ca="1" si="0"/>
        <v>170</v>
      </c>
      <c r="Q2" s="2" t="str">
        <f t="shared" ca="1" si="0"/>
        <v>Libur</v>
      </c>
      <c r="R2" s="2" vm="579">
        <f t="shared" ca="1" si="0"/>
        <v>38.133200000000002</v>
      </c>
      <c r="S2" s="2" t="str">
        <f t="shared" ca="1" si="0"/>
        <v>Libur</v>
      </c>
      <c r="T2" s="2" t="str">
        <f t="shared" ca="1" si="0"/>
        <v>Libur</v>
      </c>
      <c r="U2" s="2" vm="580">
        <f t="shared" ca="1" si="0"/>
        <v>75.192300000000003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33699613203</v>
      </c>
      <c r="E4" s="2">
        <f>IFERROR(INDEX(E51:E500,MATCH($C$4,$C$51:$C$500,0)),"")</f>
        <v>29418943302</v>
      </c>
      <c r="H4" s="2">
        <f>IFERROR(SUM(D4:G4)*(4/MAX(1,COUNT(D4:G4))),"")</f>
        <v>126237113010</v>
      </c>
      <c r="I4" s="2">
        <f t="shared" ref="I4:U4" si="1">IFERROR(INDEX(I51:I500,MATCH($C$4,$C$51:$C$500,0)),"")</f>
        <v>148972508003</v>
      </c>
      <c r="J4" s="2">
        <f t="shared" si="1"/>
        <v>176801284000</v>
      </c>
      <c r="K4" s="2">
        <f t="shared" si="1"/>
        <v>208393296000</v>
      </c>
      <c r="L4" s="2">
        <f t="shared" si="1"/>
        <v>227978382000</v>
      </c>
      <c r="M4" s="2">
        <f t="shared" si="1"/>
        <v>186298319000</v>
      </c>
      <c r="N4" s="2">
        <f t="shared" si="1"/>
        <v>92586834000</v>
      </c>
      <c r="O4" s="2">
        <f t="shared" si="1"/>
        <v>84524926000</v>
      </c>
      <c r="P4" s="2">
        <f t="shared" si="1"/>
        <v>11276672000</v>
      </c>
      <c r="Q4" s="2">
        <f t="shared" si="1"/>
        <v>13297423000</v>
      </c>
      <c r="R4" s="2">
        <f t="shared" si="1"/>
        <v>83772635083</v>
      </c>
      <c r="S4" s="2">
        <f t="shared" si="1"/>
        <v>141199773647</v>
      </c>
      <c r="T4" s="2">
        <f t="shared" si="1"/>
        <v>262321356543</v>
      </c>
      <c r="U4" s="2">
        <f t="shared" si="1"/>
        <v>211523292543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9052547349</v>
      </c>
      <c r="E5" s="2">
        <f>IFERROR(INDEX(E51:E500,MATCH($C$5,$C$51:$C$500,0)),"")</f>
        <v>-1180304504</v>
      </c>
      <c r="H5" s="2">
        <f>IFERROR(SUM(D5:G5)*(4/MAX(1,COUNT(D5:G5))),"")</f>
        <v>15744485690</v>
      </c>
      <c r="I5" s="2">
        <f t="shared" ref="I5:U5" si="2">IFERROR(INDEX(I51:I500,MATCH($C$5,$C$51:$C$500,0)),"")</f>
        <v>-64505695462</v>
      </c>
      <c r="J5" s="2">
        <f t="shared" si="2"/>
        <v>-61614876000</v>
      </c>
      <c r="K5" s="2">
        <f t="shared" si="2"/>
        <v>9272753000</v>
      </c>
      <c r="L5" s="2">
        <f t="shared" si="2"/>
        <v>-38476059000</v>
      </c>
      <c r="M5" s="2">
        <f t="shared" si="2"/>
        <v>-56002661000</v>
      </c>
      <c r="N5" s="2">
        <f t="shared" si="2"/>
        <v>-70874776000</v>
      </c>
      <c r="O5" s="2">
        <f t="shared" si="2"/>
        <v>-66662711000</v>
      </c>
      <c r="P5" s="2">
        <f t="shared" si="2"/>
        <v>71684807000</v>
      </c>
      <c r="Q5" s="2">
        <f t="shared" si="2"/>
        <v>-43140787000</v>
      </c>
      <c r="R5" s="2">
        <f t="shared" si="2"/>
        <v>-143819306978</v>
      </c>
      <c r="S5" s="2">
        <f t="shared" si="2"/>
        <v>-109928136899</v>
      </c>
      <c r="T5" s="2">
        <f t="shared" si="2"/>
        <v>-26517046038</v>
      </c>
      <c r="U5" s="2">
        <f t="shared" si="2"/>
        <v>-43088205688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669074746502</v>
      </c>
      <c r="E6" s="2">
        <f>IFERROR(INDEX(E51:E500,MATCH($C$6,$C$51:$C$500,0)),"")</f>
        <v>608963896527</v>
      </c>
      <c r="H6" s="2">
        <f>IFERROR(INDEX(D6:G6,COUNT(D6:G6)),"")</f>
        <v>608963896527</v>
      </c>
      <c r="I6" s="2">
        <f t="shared" ref="I6:U6" si="3">IFERROR(INDEX(I51:I500,MATCH($C$6,$C$51:$C$500,0)),"")</f>
        <v>610687725424</v>
      </c>
      <c r="J6" s="2">
        <f t="shared" si="3"/>
        <v>679825231000</v>
      </c>
      <c r="K6" s="2">
        <f t="shared" si="3"/>
        <v>754173065000</v>
      </c>
      <c r="L6" s="2">
        <f t="shared" si="3"/>
        <v>747184735000</v>
      </c>
      <c r="M6" s="2">
        <f t="shared" si="3"/>
        <v>783628993000</v>
      </c>
      <c r="N6" s="2">
        <f t="shared" si="3"/>
        <v>841238780000</v>
      </c>
      <c r="O6" s="2">
        <f t="shared" si="3"/>
        <v>916549349000</v>
      </c>
      <c r="P6" s="2">
        <f t="shared" si="3"/>
        <v>794131768000</v>
      </c>
      <c r="Q6" s="2">
        <f t="shared" si="3"/>
        <v>-105427056000</v>
      </c>
      <c r="R6" s="2">
        <f t="shared" si="3"/>
        <v>-61849036228</v>
      </c>
      <c r="S6" s="2">
        <f t="shared" si="3"/>
        <v>69032941097</v>
      </c>
      <c r="T6" s="2">
        <f t="shared" si="3"/>
        <v>178657222154</v>
      </c>
      <c r="U6" s="2">
        <f t="shared" si="3"/>
        <v>205408075635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13.31</v>
      </c>
      <c r="E7" s="3">
        <f>IFERROR(INDEX(E51:E500,MATCH($C$7,$C$51:$C$500,0))/1000000000,"")</f>
        <v>13.31</v>
      </c>
      <c r="H7" s="3">
        <f>IFERROR(INDEX(D7:G7,COUNT(D7:G7)),"")</f>
        <v>13.31</v>
      </c>
      <c r="I7" s="3">
        <f t="shared" ref="I7:U7" si="4">IFERROR(INDEX(I51:I500,MATCH($C$7,$C$51:$C$500,0))/1000000000,"")</f>
        <v>13.31</v>
      </c>
      <c r="J7" s="3">
        <f t="shared" si="4"/>
        <v>13.31</v>
      </c>
      <c r="K7" s="3">
        <f t="shared" si="4"/>
        <v>13.31</v>
      </c>
      <c r="L7" s="3">
        <f t="shared" si="4"/>
        <v>13.31</v>
      </c>
      <c r="M7" s="3">
        <f t="shared" si="4"/>
        <v>13.31</v>
      </c>
      <c r="N7" s="3">
        <f t="shared" si="4"/>
        <v>13.31</v>
      </c>
      <c r="O7" s="3">
        <f t="shared" si="4"/>
        <v>13.31</v>
      </c>
      <c r="P7" s="3">
        <f t="shared" si="4"/>
        <v>12.1</v>
      </c>
      <c r="Q7" s="3">
        <f t="shared" si="4"/>
        <v>0.79</v>
      </c>
      <c r="R7" s="3">
        <f t="shared" si="4"/>
        <v>0.79</v>
      </c>
      <c r="S7" s="3">
        <f t="shared" si="4"/>
        <v>0.79</v>
      </c>
      <c r="T7" s="3">
        <f t="shared" si="4"/>
        <v>0.79</v>
      </c>
      <c r="U7" s="3">
        <f t="shared" si="4"/>
        <v>0.79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-64000000000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U8" si="5">IFERROR(INDEX(I51:I500,MATCH($C$8,$C$51:$C$500,0)),"")</f>
        <v>33000000000</v>
      </c>
      <c r="J8" s="2">
        <f t="shared" si="5"/>
        <v>25000000000</v>
      </c>
      <c r="K8" s="2">
        <f t="shared" si="5"/>
        <v>21000000000</v>
      </c>
      <c r="L8" s="2">
        <f t="shared" si="5"/>
        <v>6000000000</v>
      </c>
      <c r="M8" s="2">
        <f t="shared" si="5"/>
        <v>8000000000</v>
      </c>
      <c r="N8" s="2">
        <f t="shared" si="5"/>
        <v>-49000000000</v>
      </c>
      <c r="O8" s="2">
        <f t="shared" si="5"/>
        <v>-57000000000</v>
      </c>
      <c r="P8" s="2">
        <f t="shared" si="5"/>
        <v>-310000000000</v>
      </c>
      <c r="Q8" s="2">
        <f t="shared" si="5"/>
        <v>-22000000000</v>
      </c>
      <c r="R8" s="2">
        <f t="shared" si="5"/>
        <v>13000000000</v>
      </c>
      <c r="S8" s="2">
        <f t="shared" si="5"/>
        <v>-16000000000</v>
      </c>
      <c r="T8" s="2">
        <f t="shared" si="5"/>
        <v>-10000000000</v>
      </c>
      <c r="U8" s="2">
        <f t="shared" si="5"/>
        <v>-29000000000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-4.8499999999999996</v>
      </c>
      <c r="E9" s="3">
        <f>IFERROR(INDEX(E51:E500,MATCH("Free cash flow per share (Quarter)",$C$51:$C$500,0)),"")</f>
        <v>-0.06</v>
      </c>
      <c r="H9" s="3">
        <f>IFERROR(INDEX(D9:G9,COUNT(D9:G9)),"")</f>
        <v>-0.06</v>
      </c>
      <c r="I9" s="3">
        <f t="shared" ref="I9:U9" si="6">IFERROR(INDEX(I51:I500,MATCH($C$9,$C$51:$C$500,0)),"")</f>
        <v>2.4700000000000002</v>
      </c>
      <c r="J9" s="3">
        <f t="shared" si="6"/>
        <v>1.87</v>
      </c>
      <c r="K9" s="3">
        <f t="shared" si="6"/>
        <v>1.57</v>
      </c>
      <c r="L9" s="3">
        <f t="shared" si="6"/>
        <v>0.46</v>
      </c>
      <c r="M9" s="3">
        <f t="shared" si="6"/>
        <v>0.63</v>
      </c>
      <c r="N9" s="3">
        <f t="shared" si="6"/>
        <v>-3.65</v>
      </c>
      <c r="O9" s="3">
        <f t="shared" si="6"/>
        <v>-4.26</v>
      </c>
      <c r="P9" s="3">
        <f t="shared" si="6"/>
        <v>-25.62</v>
      </c>
      <c r="Q9" s="3">
        <f t="shared" si="6"/>
        <v>-27.96</v>
      </c>
      <c r="R9" s="3">
        <f t="shared" si="6"/>
        <v>16.010000000000002</v>
      </c>
      <c r="S9" s="3">
        <f t="shared" si="6"/>
        <v>-20.83</v>
      </c>
      <c r="T9" s="3">
        <f t="shared" si="6"/>
        <v>-12.13</v>
      </c>
      <c r="U9" s="3">
        <f t="shared" si="6"/>
        <v>-37.08</v>
      </c>
    </row>
    <row r="10" spans="1:21" ht="15.5" x14ac:dyDescent="0.35">
      <c r="C10" t="s">
        <v>18</v>
      </c>
      <c r="D10" s="3">
        <f ca="1">IFERROR(IF(D9=0,"",D2/D9),"")</f>
        <v>-4.7422680412371134</v>
      </c>
      <c r="E10" s="3">
        <f ca="1">IFERROR(IF(E9=0,"",E2/E9),"")</f>
        <v>-266.66666666666669</v>
      </c>
      <c r="I10" s="3">
        <f t="shared" ref="I10:U10" ca="1" si="7">IFERROR(IF(I9=0,"",I2/I9),"")</f>
        <v>8.097165991902834</v>
      </c>
      <c r="J10" s="3">
        <f t="shared" ca="1" si="7"/>
        <v>5.8823529411764701</v>
      </c>
      <c r="K10" s="3" t="str">
        <f t="shared" ca="1" si="7"/>
        <v/>
      </c>
      <c r="L10" s="3" t="str">
        <f t="shared" ca="1" si="7"/>
        <v/>
      </c>
      <c r="M10" s="3">
        <f t="shared" ca="1" si="7"/>
        <v>79.365079365079367</v>
      </c>
      <c r="N10" s="3">
        <f t="shared" ca="1" si="7"/>
        <v>-13.698630136986301</v>
      </c>
      <c r="O10" s="3">
        <f t="shared" ca="1" si="7"/>
        <v>-17.136150234741784</v>
      </c>
      <c r="P10" s="3">
        <f t="shared" ca="1" si="7"/>
        <v>-6.6354410616705692</v>
      </c>
      <c r="Q10" s="3" t="str">
        <f t="shared" ca="1" si="7"/>
        <v/>
      </c>
      <c r="R10" s="3">
        <f t="shared" ca="1" si="7"/>
        <v>2.3818363522798252</v>
      </c>
      <c r="S10" s="3" t="str">
        <f t="shared" ca="1" si="7"/>
        <v/>
      </c>
      <c r="T10" s="3" t="str">
        <f t="shared" ca="1" si="7"/>
        <v/>
      </c>
      <c r="U10" s="3">
        <f t="shared" ca="1" si="7"/>
        <v>-2.0278398058252427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27801587821</v>
      </c>
      <c r="E11" s="2">
        <f>IFERROR(INDEX(E51:E500,MATCH($C$11,$C$51:$C$500,0)),"")</f>
        <v>2759348074</v>
      </c>
      <c r="H11" s="2">
        <f>IFERROR(INDEX(D11:G11,COUNT(D11:G11)),"")</f>
        <v>2759348074</v>
      </c>
      <c r="I11" s="2">
        <f t="shared" ref="I11:U11" si="8">IFERROR(INDEX(I51:I500,MATCH($C$11,$C$51:$C$500,0)),"")</f>
        <v>3583375675</v>
      </c>
      <c r="J11" s="2">
        <f t="shared" si="8"/>
        <v>959656000</v>
      </c>
      <c r="K11" s="2">
        <f t="shared" si="8"/>
        <v>1057886000</v>
      </c>
      <c r="L11" s="2">
        <f t="shared" si="8"/>
        <v>2639290000</v>
      </c>
      <c r="M11" s="2">
        <f t="shared" si="8"/>
        <v>3647160000</v>
      </c>
      <c r="N11" s="2">
        <f t="shared" si="8"/>
        <v>7479791000</v>
      </c>
      <c r="O11" s="2">
        <f t="shared" si="8"/>
        <v>71144557000</v>
      </c>
      <c r="P11" s="2">
        <f t="shared" si="8"/>
        <v>76001833000</v>
      </c>
      <c r="Q11" s="2">
        <f t="shared" si="8"/>
        <v>225392000</v>
      </c>
      <c r="R11" s="2">
        <f t="shared" si="8"/>
        <v>135845649</v>
      </c>
      <c r="S11" s="2">
        <f t="shared" si="8"/>
        <v>223103464</v>
      </c>
      <c r="T11" s="2">
        <f t="shared" si="8"/>
        <v>1106176064</v>
      </c>
      <c r="U11" s="2">
        <f t="shared" si="8"/>
        <v>504588201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251000000000</v>
      </c>
      <c r="E12" s="2">
        <f>IFERROR(INDEX(E51:E500,MATCH("Net Debt (Quarter)",$C$51:$C$500,0)),"")</f>
        <v>200000000000</v>
      </c>
      <c r="H12" s="2">
        <f>IFERROR(INDEX(D12:G12,COUNT(D12:G12)),"")</f>
        <v>200000000000</v>
      </c>
      <c r="I12" s="2">
        <f t="shared" ref="I12:U12" si="9">IFERROR(INDEX(I51:I500,MATCH($C$12,$C$51:$C$500,0)),"")</f>
        <v>199000000000</v>
      </c>
      <c r="J12" s="2">
        <f t="shared" si="9"/>
        <v>205000000000</v>
      </c>
      <c r="K12" s="2">
        <f t="shared" si="9"/>
        <v>221000000000</v>
      </c>
      <c r="L12" s="2">
        <f t="shared" si="9"/>
        <v>266000000000</v>
      </c>
      <c r="M12" s="2">
        <f t="shared" si="9"/>
        <v>286000000000</v>
      </c>
      <c r="N12" s="2">
        <f t="shared" si="9"/>
        <v>288000000000</v>
      </c>
      <c r="O12" s="2">
        <f t="shared" si="9"/>
        <v>245000000000</v>
      </c>
      <c r="P12" s="2">
        <f t="shared" si="9"/>
        <v>268000000000</v>
      </c>
      <c r="Q12" s="2">
        <f t="shared" si="9"/>
        <v>119000000000</v>
      </c>
      <c r="R12" s="2">
        <f t="shared" si="9"/>
        <v>136000000000</v>
      </c>
      <c r="S12" s="2">
        <f t="shared" si="9"/>
        <v>151000000000</v>
      </c>
      <c r="T12" s="2">
        <f t="shared" si="9"/>
        <v>143000000000</v>
      </c>
      <c r="U12" s="2">
        <f t="shared" si="9"/>
        <v>150000000000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279000000000</v>
      </c>
      <c r="E13" s="2">
        <f>IFERROR(INDEX(E51:E500,MATCH("Total Debt (Quarter)",$C$51:$C$500,0)),"")</f>
        <v>203000000000</v>
      </c>
      <c r="H13" s="2">
        <f>IFERROR(INDEX(D13:G13,COUNT(D13:G13)),"")</f>
        <v>203000000000</v>
      </c>
      <c r="I13" s="2">
        <f t="shared" ref="I13:U13" si="10">IFERROR(INDEX(I51:I500,MATCH($C$13,$C$51:$C$500,0)),"")</f>
        <v>203000000000</v>
      </c>
      <c r="J13" s="2">
        <f t="shared" si="10"/>
        <v>206000000000</v>
      </c>
      <c r="K13" s="2">
        <f t="shared" si="10"/>
        <v>222000000000</v>
      </c>
      <c r="L13" s="2">
        <f t="shared" si="10"/>
        <v>269000000000</v>
      </c>
      <c r="M13" s="2">
        <f t="shared" si="10"/>
        <v>289000000000</v>
      </c>
      <c r="N13" s="2">
        <f t="shared" si="10"/>
        <v>296000000000</v>
      </c>
      <c r="O13" s="2">
        <f t="shared" si="10"/>
        <v>316000000000</v>
      </c>
      <c r="P13" s="2">
        <f t="shared" si="10"/>
        <v>344000000000</v>
      </c>
      <c r="Q13" s="2">
        <f t="shared" si="10"/>
        <v>119000000000</v>
      </c>
      <c r="R13" s="2">
        <f t="shared" si="10"/>
        <v>137000000000</v>
      </c>
      <c r="S13" s="2">
        <f t="shared" si="10"/>
        <v>151000000000</v>
      </c>
      <c r="T13" s="2">
        <f t="shared" si="10"/>
        <v>144000000000</v>
      </c>
      <c r="U13" s="2">
        <f t="shared" si="10"/>
        <v>151000000000</v>
      </c>
    </row>
    <row r="14" spans="1:21" ht="15.5" x14ac:dyDescent="0.35">
      <c r="C14" t="s">
        <v>27</v>
      </c>
      <c r="D14" s="2">
        <f>IFERROR(INDEX(D51:D500,MATCH($C$14,$C$51:$C$500,0)),"")</f>
        <v>-2635734197</v>
      </c>
      <c r="E14" s="2">
        <f>IFERROR(INDEX(E51:E500,MATCH($C$14,$C$51:$C$500,0)),"")</f>
        <v>-1808798594</v>
      </c>
      <c r="H14" s="2">
        <f>IFERROR(SUM(D14:G14)*(4/MAX(1,COUNT(D14:G14))),"")</f>
        <v>-8889065582</v>
      </c>
      <c r="I14" s="2">
        <f t="shared" ref="I14:U14" si="11">IFERROR(INDEX(I51:I500,MATCH($C$14,$C$51:$C$500,0)),"")</f>
        <v>-14195546157</v>
      </c>
      <c r="J14" s="2">
        <f t="shared" si="11"/>
        <v>-17435399000</v>
      </c>
      <c r="K14" s="2">
        <f t="shared" si="11"/>
        <v>-4906857000</v>
      </c>
      <c r="L14" s="2">
        <f t="shared" si="11"/>
        <v>-17344800000</v>
      </c>
      <c r="M14" s="2">
        <f t="shared" si="11"/>
        <v>-17529481000</v>
      </c>
      <c r="N14" s="2">
        <f t="shared" si="11"/>
        <v>-21793788000</v>
      </c>
      <c r="O14" s="2">
        <f t="shared" si="11"/>
        <v>-30575949000</v>
      </c>
      <c r="P14" s="2">
        <f t="shared" si="11"/>
        <v>-5088937000</v>
      </c>
      <c r="Q14" s="2">
        <f t="shared" si="11"/>
        <v>-214446000</v>
      </c>
      <c r="R14" s="2">
        <f t="shared" si="11"/>
        <v>-6964561746</v>
      </c>
      <c r="S14" s="2">
        <f t="shared" si="11"/>
        <v>-12491992273</v>
      </c>
      <c r="T14" s="2">
        <f t="shared" si="11"/>
        <v>-12011587879</v>
      </c>
      <c r="U14" s="2">
        <f t="shared" si="11"/>
        <v>-11473783908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344675108</v>
      </c>
      <c r="H15" s="2">
        <f>IFERROR(SUM(D15:G15)*(4/MAX(1,COUNT(D15:G15))),"")</f>
        <v>689350216</v>
      </c>
      <c r="I15" s="2">
        <f t="shared" ref="I15:U15" si="12">IFERROR(INDEX(I51:I500,MATCH($C$15,$C$51:$C$500,0)),"")</f>
        <v>5075859894</v>
      </c>
      <c r="J15" s="2">
        <f t="shared" si="12"/>
        <v>1300312000</v>
      </c>
      <c r="K15" s="2">
        <f t="shared" si="12"/>
        <v>-10754509000</v>
      </c>
      <c r="L15" s="2">
        <f t="shared" si="12"/>
        <v>-1263423000</v>
      </c>
      <c r="M15" s="2">
        <f t="shared" si="12"/>
        <v>-2063900000</v>
      </c>
      <c r="N15" s="2">
        <f t="shared" si="12"/>
        <v>1227404000</v>
      </c>
      <c r="O15" s="2">
        <f t="shared" si="12"/>
        <v>209109000</v>
      </c>
      <c r="P15" s="2">
        <f t="shared" si="12"/>
        <v>1228781000</v>
      </c>
      <c r="Q15" s="2">
        <f t="shared" si="12"/>
        <v>9640942000</v>
      </c>
      <c r="R15" s="2">
        <f t="shared" si="12"/>
        <v>534446429</v>
      </c>
      <c r="S15" s="2">
        <f t="shared" si="12"/>
        <v>232376594</v>
      </c>
      <c r="T15" s="2">
        <f t="shared" si="12"/>
        <v>239034093</v>
      </c>
      <c r="U15" s="2">
        <f t="shared" si="12"/>
        <v>446618589</v>
      </c>
    </row>
    <row r="16" spans="1:21" ht="15.5" x14ac:dyDescent="0.35">
      <c r="C16" t="s">
        <v>29</v>
      </c>
      <c r="D16" s="2">
        <f>IFERROR(INDEX(D51:D500,MATCH($C$16,$C$51:$C$500,0)),"")</f>
        <v>16279491576</v>
      </c>
      <c r="E16" s="2">
        <f>IFERROR(INDEX(E51:E500,MATCH($C$16,$C$51:$C$500,0)),"")</f>
        <v>-2068504004</v>
      </c>
      <c r="H16" s="2">
        <f>IFERROR(SUM(D16:G16)*(4/MAX(1,COUNT(D16:G16))),"")</f>
        <v>28421975144</v>
      </c>
      <c r="I16" s="2">
        <f t="shared" ref="I16:U16" si="13">IFERROR(INDEX(I51:I500,MATCH($C$16,$C$51:$C$500,0)),"")</f>
        <v>-74206453553</v>
      </c>
      <c r="J16" s="2">
        <f t="shared" si="13"/>
        <v>-70584300000</v>
      </c>
      <c r="K16" s="2">
        <f t="shared" si="13"/>
        <v>17510111000</v>
      </c>
      <c r="L16" s="2">
        <f t="shared" si="13"/>
        <v>-34027382000</v>
      </c>
      <c r="M16" s="2">
        <f t="shared" si="13"/>
        <v>-55482660000</v>
      </c>
      <c r="N16" s="2">
        <f t="shared" si="13"/>
        <v>-76283446000</v>
      </c>
      <c r="O16" s="2">
        <f t="shared" si="13"/>
        <v>-71926221000</v>
      </c>
      <c r="P16" s="2">
        <f t="shared" si="13"/>
        <v>70055565000</v>
      </c>
      <c r="Q16" s="2">
        <f t="shared" si="13"/>
        <v>-53218962000</v>
      </c>
      <c r="R16" s="2">
        <f t="shared" si="13"/>
        <v>-145893728338</v>
      </c>
      <c r="S16" s="2">
        <f t="shared" si="13"/>
        <v>-109120665879</v>
      </c>
      <c r="T16" s="2">
        <f t="shared" si="13"/>
        <v>-26750105567</v>
      </c>
      <c r="U16" s="2">
        <f t="shared" si="13"/>
        <v>-26145169161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306130000000</v>
      </c>
      <c r="E20" s="2">
        <f ca="1">IFERROR(E21*E2,"")</f>
        <v>212960000000</v>
      </c>
      <c r="H20" s="2">
        <f t="shared" ref="H20:U20" ca="1" si="14">IFERROR(H21*H2,"")</f>
        <v>212960000000</v>
      </c>
      <c r="I20" s="2">
        <f t="shared" ca="1" si="14"/>
        <v>266200000000</v>
      </c>
      <c r="J20" s="2">
        <f t="shared" ca="1" si="14"/>
        <v>146410000000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665500000000</v>
      </c>
      <c r="N20" s="2">
        <f t="shared" ca="1" si="14"/>
        <v>665500000000</v>
      </c>
      <c r="O20" s="2">
        <f t="shared" ca="1" si="14"/>
        <v>971630000000</v>
      </c>
      <c r="P20" s="2">
        <f t="shared" ca="1" si="14"/>
        <v>2057000000000</v>
      </c>
      <c r="Q20" s="2" t="str">
        <f t="shared" ca="1" si="14"/>
        <v/>
      </c>
      <c r="R20" s="2">
        <f t="shared" ca="1" si="14"/>
        <v>30125228000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59401917000</v>
      </c>
    </row>
    <row r="21" spans="1:21" ht="15.5" x14ac:dyDescent="0.35">
      <c r="C21" t="s">
        <v>12</v>
      </c>
      <c r="D21" s="2">
        <f>IFERROR(INDEX(D51:D500,MATCH($C$7,$C$51:$C$500,0)),"")</f>
        <v>13310000000</v>
      </c>
      <c r="E21" s="2">
        <f>IFERROR(INDEX(E51:E500,MATCH($C$7,$C$51:$C$500,0)),"")</f>
        <v>13310000000</v>
      </c>
      <c r="H21" s="2">
        <f>IFERROR(INDEX(D21:G21,COUNT(D21:G21)),"")</f>
        <v>13310000000</v>
      </c>
      <c r="I21" s="2">
        <f t="shared" ref="I21:U21" si="15">IFERROR(INDEX(I51:I500,MATCH($C$7,$C$51:$C$500,0)),"")</f>
        <v>13310000000</v>
      </c>
      <c r="J21" s="2">
        <f t="shared" si="15"/>
        <v>13310000000</v>
      </c>
      <c r="K21" s="2">
        <f t="shared" si="15"/>
        <v>13310000000</v>
      </c>
      <c r="L21" s="2">
        <f t="shared" si="15"/>
        <v>13310000000</v>
      </c>
      <c r="M21" s="2">
        <f t="shared" si="15"/>
        <v>13310000000</v>
      </c>
      <c r="N21" s="2">
        <f t="shared" si="15"/>
        <v>13310000000</v>
      </c>
      <c r="O21" s="2">
        <f t="shared" si="15"/>
        <v>13310000000</v>
      </c>
      <c r="P21" s="2">
        <f t="shared" si="15"/>
        <v>12100000000</v>
      </c>
      <c r="Q21" s="2">
        <f t="shared" si="15"/>
        <v>790000000</v>
      </c>
      <c r="R21" s="2">
        <f t="shared" si="15"/>
        <v>790000000</v>
      </c>
      <c r="S21" s="2">
        <f t="shared" si="15"/>
        <v>790000000</v>
      </c>
      <c r="T21" s="2">
        <f t="shared" si="15"/>
        <v>790000000</v>
      </c>
      <c r="U21" s="2">
        <f t="shared" si="15"/>
        <v>790000000</v>
      </c>
    </row>
    <row r="23" spans="1:21" ht="15.5" x14ac:dyDescent="0.35">
      <c r="B23" t="s">
        <v>54</v>
      </c>
      <c r="C23" t="s">
        <v>55</v>
      </c>
      <c r="D23" s="3">
        <f>IFERROR(D5/D6*100,"")</f>
        <v>1.3529949226641362</v>
      </c>
      <c r="E23" s="3">
        <f>IFERROR(E5/E6*100,"")</f>
        <v>-0.19382175375772348</v>
      </c>
      <c r="H23" s="3">
        <f t="shared" ref="H23:U23" si="16">IFERROR(H5/H6*100,"")</f>
        <v>2.5854547009753519</v>
      </c>
      <c r="I23" s="3">
        <f t="shared" si="16"/>
        <v>-10.562795480654822</v>
      </c>
      <c r="J23" s="3">
        <f t="shared" si="16"/>
        <v>-9.0633405749543297</v>
      </c>
      <c r="K23" s="3">
        <f t="shared" si="16"/>
        <v>1.229525878121887</v>
      </c>
      <c r="L23" s="3">
        <f t="shared" si="16"/>
        <v>-5.1494706995051232</v>
      </c>
      <c r="M23" s="3">
        <f t="shared" si="16"/>
        <v>-7.1465784829633021</v>
      </c>
      <c r="N23" s="3">
        <f t="shared" si="16"/>
        <v>-8.4250485932186816</v>
      </c>
      <c r="O23" s="3">
        <f t="shared" si="16"/>
        <v>-7.2732265941525434</v>
      </c>
      <c r="P23" s="3">
        <f t="shared" si="16"/>
        <v>9.0268151821373799</v>
      </c>
      <c r="Q23" s="3">
        <f t="shared" si="16"/>
        <v>40.920033847857802</v>
      </c>
      <c r="R23" s="3">
        <f t="shared" si="16"/>
        <v>232.53281821211436</v>
      </c>
      <c r="S23" s="3">
        <f t="shared" si="16"/>
        <v>-159.24011805398393</v>
      </c>
      <c r="T23" s="3">
        <f t="shared" si="16"/>
        <v>-14.842414831202671</v>
      </c>
      <c r="U23" s="3">
        <f t="shared" si="16"/>
        <v>-20.976880073870909</v>
      </c>
    </row>
    <row r="24" spans="1:21" ht="15.5" x14ac:dyDescent="0.35">
      <c r="C24" t="s">
        <v>56</v>
      </c>
      <c r="D24" s="4" t="str">
        <f>IFERROR(_xlfn.RRI(5,I23,D23),"")</f>
        <v/>
      </c>
      <c r="E24" s="4">
        <f>IFERROR(_xlfn.RRI(5,J23,E23),"")</f>
        <v>-0.53652870240829853</v>
      </c>
      <c r="H24" s="4" t="str">
        <f t="shared" ref="H24:U24" si="17">IFERROR(_xlfn.RRI(5,M23,H23),"")</f>
        <v/>
      </c>
      <c r="I24" s="4">
        <f t="shared" si="17"/>
        <v>4.6264021668880106E-2</v>
      </c>
      <c r="J24" s="4">
        <f t="shared" si="17"/>
        <v>4.4990245112505045E-2</v>
      </c>
      <c r="K24" s="4">
        <f t="shared" si="17"/>
        <v>-0.32881749969189689</v>
      </c>
      <c r="L24" s="4" t="str">
        <f t="shared" si="17"/>
        <v/>
      </c>
      <c r="M24" s="4" t="str">
        <f t="shared" si="17"/>
        <v/>
      </c>
      <c r="N24" s="4">
        <f t="shared" si="17"/>
        <v>-0.44447451818789685</v>
      </c>
      <c r="O24" s="4">
        <f t="shared" si="17"/>
        <v>-0.13294926544758778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-4.8499999999999996</v>
      </c>
      <c r="J25" s="3">
        <f t="shared" si="18"/>
        <v>-4.68</v>
      </c>
      <c r="K25" s="3">
        <f t="shared" si="18"/>
        <v>0.68</v>
      </c>
      <c r="L25" s="3">
        <f t="shared" si="18"/>
        <v>-2.81</v>
      </c>
      <c r="M25" s="3">
        <f t="shared" si="18"/>
        <v>-4.21</v>
      </c>
      <c r="N25" s="3">
        <f t="shared" si="18"/>
        <v>-5.32</v>
      </c>
      <c r="O25" s="3">
        <f t="shared" si="18"/>
        <v>-5.08</v>
      </c>
      <c r="P25" s="3">
        <f t="shared" si="18"/>
        <v>5.92</v>
      </c>
      <c r="Q25" s="3">
        <f t="shared" si="18"/>
        <v>-54.51</v>
      </c>
      <c r="R25" s="3">
        <f t="shared" si="18"/>
        <v>-181.84</v>
      </c>
      <c r="S25" s="3">
        <f t="shared" si="18"/>
        <v>-136.22</v>
      </c>
      <c r="T25" s="3">
        <f t="shared" si="18"/>
        <v>-33.159999999999997</v>
      </c>
      <c r="U25" s="3">
        <f t="shared" si="18"/>
        <v>-32.15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-1.8328864890637675E-2</v>
      </c>
      <c r="J26" s="4">
        <f t="shared" si="19"/>
        <v>-1.6268839696165438E-2</v>
      </c>
      <c r="K26" s="4">
        <f t="shared" si="19"/>
        <v>-0.35130964426697042</v>
      </c>
      <c r="L26" s="4">
        <f t="shared" si="19"/>
        <v>-0.44735527685437171</v>
      </c>
      <c r="M26" s="4">
        <f t="shared" si="19"/>
        <v>-0.52911101169698538</v>
      </c>
      <c r="N26" s="4">
        <f t="shared" si="19"/>
        <v>-0.47720171857662685</v>
      </c>
      <c r="O26" s="4">
        <f t="shared" si="19"/>
        <v>-0.31285270994526171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2.5319018184072126</v>
      </c>
      <c r="E27" s="3">
        <f>IFERROR(E4/E21,"")</f>
        <v>2.2102887529676933</v>
      </c>
      <c r="H27" s="3">
        <f t="shared" ref="H27:U27" si="20">IFERROR(H4/H21,"")</f>
        <v>9.4843811427498128</v>
      </c>
      <c r="I27" s="3">
        <f t="shared" si="20"/>
        <v>11.192525019008265</v>
      </c>
      <c r="J27" s="3">
        <f t="shared" si="20"/>
        <v>13.283342148760331</v>
      </c>
      <c r="K27" s="3">
        <f t="shared" si="20"/>
        <v>15.656896769346357</v>
      </c>
      <c r="L27" s="3">
        <f t="shared" si="20"/>
        <v>17.128353268219385</v>
      </c>
      <c r="M27" s="3">
        <f t="shared" si="20"/>
        <v>13.996868444778363</v>
      </c>
      <c r="N27" s="3">
        <f t="shared" si="20"/>
        <v>6.9561858752817427</v>
      </c>
      <c r="O27" s="3">
        <f t="shared" si="20"/>
        <v>6.3504827948910592</v>
      </c>
      <c r="P27" s="3">
        <f t="shared" si="20"/>
        <v>0.93195636363636358</v>
      </c>
      <c r="Q27" s="3">
        <f t="shared" si="20"/>
        <v>16.832181012658229</v>
      </c>
      <c r="R27" s="3">
        <f t="shared" si="20"/>
        <v>106.04131023164557</v>
      </c>
      <c r="S27" s="3">
        <f t="shared" si="20"/>
        <v>178.73389069240505</v>
      </c>
      <c r="T27" s="3">
        <f t="shared" si="20"/>
        <v>332.05235005443041</v>
      </c>
      <c r="U27" s="3">
        <f t="shared" si="20"/>
        <v>267.75100321898736</v>
      </c>
    </row>
    <row r="28" spans="1:21" ht="15.5" x14ac:dyDescent="0.35">
      <c r="C28" t="s">
        <v>61</v>
      </c>
      <c r="D28" s="4">
        <f>IFERROR(_xlfn.RRI(5,I27,D27),"")</f>
        <v>-0.25714550199157893</v>
      </c>
      <c r="E28" s="4">
        <f>IFERROR(_xlfn.RRI(5,J27,E27),"")</f>
        <v>-0.30140040277357794</v>
      </c>
      <c r="H28" s="4">
        <f t="shared" ref="H28:U28" si="21">IFERROR(_xlfn.RRI(5,M27,H27),"")</f>
        <v>-7.4885211359811188E-2</v>
      </c>
      <c r="I28" s="4">
        <f t="shared" si="21"/>
        <v>9.9794083817474677E-2</v>
      </c>
      <c r="J28" s="4">
        <f t="shared" si="21"/>
        <v>0.15904453374296934</v>
      </c>
      <c r="K28" s="4">
        <f t="shared" si="21"/>
        <v>0.75817468259436893</v>
      </c>
      <c r="L28" s="4">
        <f t="shared" si="21"/>
        <v>3.4946090950431774E-3</v>
      </c>
      <c r="M28" s="4">
        <f t="shared" si="21"/>
        <v>-0.33302253754207811</v>
      </c>
      <c r="N28" s="4">
        <f t="shared" si="21"/>
        <v>-0.47756429093228769</v>
      </c>
      <c r="O28" s="4">
        <f t="shared" si="21"/>
        <v>-0.54676855113661182</v>
      </c>
      <c r="P28" s="4">
        <f t="shared" si="21"/>
        <v>-0.67764612568870108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3.6324786324786314E-2</v>
      </c>
      <c r="J29" s="4">
        <f t="shared" si="22"/>
        <v>-7.8823529411764692</v>
      </c>
      <c r="K29" s="4">
        <f t="shared" si="22"/>
        <v>-1.2419928825622777</v>
      </c>
      <c r="L29" s="4">
        <f t="shared" si="22"/>
        <v>-0.33254156769596199</v>
      </c>
      <c r="M29" s="4">
        <f t="shared" si="22"/>
        <v>-0.20864661654135344</v>
      </c>
      <c r="N29" s="4">
        <f t="shared" si="22"/>
        <v>4.7244094488189017E-2</v>
      </c>
      <c r="O29" s="4">
        <f t="shared" si="22"/>
        <v>-1.8581081081081081</v>
      </c>
      <c r="P29" s="4">
        <f t="shared" si="22"/>
        <v>-1.1086039258851588</v>
      </c>
      <c r="Q29" s="4">
        <f t="shared" si="22"/>
        <v>-0.70023097228332609</v>
      </c>
      <c r="R29" s="4">
        <f t="shared" si="22"/>
        <v>0.33489942739685807</v>
      </c>
      <c r="S29" s="4">
        <f t="shared" si="22"/>
        <v>3.1079613992762369</v>
      </c>
      <c r="T29" s="4">
        <f t="shared" si="22"/>
        <v>3.141524105754271E-2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-0.15261470252311354</v>
      </c>
      <c r="I30" s="4">
        <f t="shared" si="23"/>
        <v>-0.15740143604952553</v>
      </c>
      <c r="J30" s="4">
        <f t="shared" si="23"/>
        <v>-0.15159802453529983</v>
      </c>
      <c r="K30" s="4">
        <f t="shared" si="23"/>
        <v>-8.5907645401220548E-2</v>
      </c>
      <c r="L30" s="4">
        <f t="shared" si="23"/>
        <v>0.2237275313257121</v>
      </c>
      <c r="M30" s="4">
        <f t="shared" si="23"/>
        <v>1.0121469862550869</v>
      </c>
      <c r="N30" s="4">
        <f t="shared" si="23"/>
        <v>9.5379060136651261E-2</v>
      </c>
      <c r="O30" s="4">
        <f t="shared" si="23"/>
        <v>5.8141417803215187</v>
      </c>
      <c r="P30" s="4">
        <f t="shared" si="23"/>
        <v>-0.94463246545795176</v>
      </c>
      <c r="Q30" s="4">
        <f t="shared" si="23"/>
        <v>-0.84126770052266808</v>
      </c>
      <c r="R30" s="4">
        <f t="shared" si="23"/>
        <v>-0.40670843217899255</v>
      </c>
      <c r="S30" s="4">
        <f t="shared" si="23"/>
        <v>-0.46172978247825447</v>
      </c>
      <c r="T30" s="4">
        <f t="shared" si="23"/>
        <v>0.24015352346916308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50.3</v>
      </c>
      <c r="E32" s="3">
        <f>IFERROR(INDEX(E51:E500,MATCH($A$32,$C$51:$C$500,0)),"")</f>
        <v>46.32</v>
      </c>
      <c r="H32" s="3">
        <f>IFERROR(INDEX(D32:G32,COUNT(D32:G32)),"")</f>
        <v>46.32</v>
      </c>
      <c r="I32" s="3">
        <f t="shared" ref="I32:U32" si="24">IFERROR(INDEX(I51:I500,MATCH($C$32,$C$51:$C$500,0)),"")</f>
        <v>46.41</v>
      </c>
      <c r="J32" s="3">
        <f t="shared" si="24"/>
        <v>50.14</v>
      </c>
      <c r="K32" s="3">
        <f t="shared" si="24"/>
        <v>55.15</v>
      </c>
      <c r="L32" s="3">
        <f t="shared" si="24"/>
        <v>54.45</v>
      </c>
      <c r="M32" s="3">
        <f t="shared" si="24"/>
        <v>57.35</v>
      </c>
      <c r="N32" s="3">
        <f t="shared" si="24"/>
        <v>62.54</v>
      </c>
      <c r="O32" s="3">
        <f t="shared" si="24"/>
        <v>67.87</v>
      </c>
      <c r="P32" s="3">
        <f t="shared" si="24"/>
        <v>63.68</v>
      </c>
      <c r="Q32" s="3">
        <f t="shared" si="24"/>
        <v>-133.12</v>
      </c>
      <c r="R32" s="3">
        <f t="shared" si="24"/>
        <v>-78.39</v>
      </c>
      <c r="S32" s="3">
        <f t="shared" si="24"/>
        <v>85.62</v>
      </c>
      <c r="T32" s="3">
        <f t="shared" si="24"/>
        <v>223.63</v>
      </c>
      <c r="U32" s="3">
        <f t="shared" si="24"/>
        <v>257.14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0.32</v>
      </c>
      <c r="E33" s="3">
        <f>IFERROR(INDEX(E51:E500,MATCH($A$33,$C$51:$C$500,0)),"")</f>
        <v>0.45</v>
      </c>
      <c r="H33" s="3">
        <f>IFERROR(INDEX(D33:G33,COUNT(D33:G33)),"")</f>
        <v>0.45</v>
      </c>
      <c r="I33" s="3">
        <f t="shared" ref="I33:U33" si="25">IFERROR(INDEX(I51:I500,MATCH($C$33,$C$51:$C$500,0)),"")</f>
        <v>0.43</v>
      </c>
      <c r="J33" s="3">
        <f t="shared" si="25"/>
        <v>0.22</v>
      </c>
      <c r="K33" s="3">
        <f t="shared" si="25"/>
        <v>0.91</v>
      </c>
      <c r="L33" s="3">
        <f t="shared" si="25"/>
        <v>0.92</v>
      </c>
      <c r="M33" s="3">
        <f t="shared" si="25"/>
        <v>0.87</v>
      </c>
      <c r="N33" s="3">
        <f t="shared" si="25"/>
        <v>0.8</v>
      </c>
      <c r="O33" s="3">
        <f t="shared" si="25"/>
        <v>1.08</v>
      </c>
      <c r="P33" s="3">
        <f t="shared" si="25"/>
        <v>2.67</v>
      </c>
      <c r="Q33" s="3">
        <f t="shared" si="25"/>
        <v>-0.53</v>
      </c>
      <c r="R33" s="3">
        <f t="shared" si="25"/>
        <v>-0.88</v>
      </c>
      <c r="S33" s="3">
        <f t="shared" si="25"/>
        <v>1.3</v>
      </c>
      <c r="T33" s="3">
        <f t="shared" si="25"/>
        <v>0.51</v>
      </c>
      <c r="U33" s="3">
        <f t="shared" si="25"/>
        <v>0.54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23.53</v>
      </c>
      <c r="E34" s="3">
        <f>IFERROR(INDEX(E51:E500,MATCH($A$34,$C$51:$C$500,0)),"")</f>
        <v>-233.33</v>
      </c>
      <c r="H34" s="3">
        <f>IFERROR(INDEX(D34:G34,COUNT(D34:G34)),"")</f>
        <v>-233.33</v>
      </c>
      <c r="I34" s="3">
        <f t="shared" ref="I34:U34" si="26">IFERROR(INDEX(I51:I500,MATCH($C$34,$C$51:$C$500,0)),"")</f>
        <v>-4.12</v>
      </c>
      <c r="J34" s="3">
        <f t="shared" si="26"/>
        <v>-2.35</v>
      </c>
      <c r="K34" s="3">
        <f t="shared" si="26"/>
        <v>73.53</v>
      </c>
      <c r="L34" s="3">
        <f t="shared" si="26"/>
        <v>-17.79</v>
      </c>
      <c r="M34" s="3">
        <f t="shared" si="26"/>
        <v>-11.88</v>
      </c>
      <c r="N34" s="3">
        <f t="shared" si="26"/>
        <v>-9.4</v>
      </c>
      <c r="O34" s="3">
        <f t="shared" si="26"/>
        <v>-14.37</v>
      </c>
      <c r="P34" s="3">
        <f t="shared" si="26"/>
        <v>28.72</v>
      </c>
      <c r="Q34" s="3">
        <f t="shared" si="26"/>
        <v>-1.3</v>
      </c>
      <c r="R34" s="3">
        <f t="shared" si="26"/>
        <v>-0.38</v>
      </c>
      <c r="S34" s="3">
        <f t="shared" si="26"/>
        <v>-0.81</v>
      </c>
      <c r="T34" s="3">
        <f t="shared" si="26"/>
        <v>-3.47</v>
      </c>
      <c r="U34" s="3">
        <f t="shared" si="26"/>
        <v>-4.29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6.32</v>
      </c>
      <c r="E35" s="3">
        <f>IFERROR(INDEX(E51:E500,MATCH($A$35,$C$51:$C$500,0)),"")</f>
        <v>9.5</v>
      </c>
      <c r="H35" s="3">
        <f>IFERROR(INDEX(D35:G35,COUNT(D35:G35)),"")</f>
        <v>9.5</v>
      </c>
      <c r="I35" s="3">
        <f t="shared" ref="I35:U35" si="27">IFERROR(INDEX(I51:I500,MATCH($C$35,$C$51:$C$500,0)),"")</f>
        <v>1.79</v>
      </c>
      <c r="J35" s="3">
        <f t="shared" si="27"/>
        <v>0.83</v>
      </c>
      <c r="K35" s="3">
        <f t="shared" si="27"/>
        <v>3.19</v>
      </c>
      <c r="L35" s="3">
        <f t="shared" si="27"/>
        <v>2.92</v>
      </c>
      <c r="M35" s="3">
        <f t="shared" si="27"/>
        <v>3.57</v>
      </c>
      <c r="N35" s="3">
        <f t="shared" si="27"/>
        <v>7.19</v>
      </c>
      <c r="O35" s="3">
        <f t="shared" si="27"/>
        <v>11.49</v>
      </c>
      <c r="P35" s="3">
        <f t="shared" si="27"/>
        <v>182.35</v>
      </c>
      <c r="Q35" s="3">
        <f t="shared" si="27"/>
        <v>4.2300000000000004</v>
      </c>
      <c r="R35" s="3">
        <f t="shared" si="27"/>
        <v>0.65</v>
      </c>
      <c r="S35" s="3">
        <f t="shared" si="27"/>
        <v>0.62</v>
      </c>
      <c r="T35" s="3">
        <f t="shared" si="27"/>
        <v>0.35</v>
      </c>
      <c r="U35" s="3">
        <f t="shared" si="27"/>
        <v>0.52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33699613203</v>
      </c>
      <c r="E51" s="5">
        <v>29418943302</v>
      </c>
      <c r="F51" s="5">
        <v>51238970003</v>
      </c>
      <c r="G51" s="5">
        <v>31447666858</v>
      </c>
      <c r="I51" s="5">
        <v>148972508003</v>
      </c>
      <c r="J51" s="5">
        <v>176801284000</v>
      </c>
      <c r="K51" s="5">
        <v>208393296000</v>
      </c>
      <c r="L51" s="5">
        <v>227978382000</v>
      </c>
      <c r="M51" s="5">
        <v>186298319000</v>
      </c>
      <c r="N51" s="5">
        <v>92586834000</v>
      </c>
      <c r="O51" s="5">
        <v>84524926000</v>
      </c>
      <c r="P51" s="5">
        <v>11276672000</v>
      </c>
      <c r="Q51" s="5">
        <v>13297423000</v>
      </c>
      <c r="R51" s="5">
        <v>83772635083</v>
      </c>
      <c r="S51" s="5">
        <v>141199773647</v>
      </c>
      <c r="T51" s="5">
        <v>262321356543</v>
      </c>
      <c r="U51" s="5">
        <v>211523292543</v>
      </c>
    </row>
    <row r="52" spans="2:21" ht="15.5" x14ac:dyDescent="0.35">
      <c r="C52" t="s">
        <v>85</v>
      </c>
      <c r="D52" s="5">
        <v>-4020348989</v>
      </c>
      <c r="E52" s="5">
        <v>-17626594307</v>
      </c>
      <c r="F52" s="5">
        <v>-41310509559</v>
      </c>
      <c r="G52" s="5">
        <v>-19600646361</v>
      </c>
      <c r="I52" s="5">
        <v>-96710288559</v>
      </c>
      <c r="J52" s="5">
        <v>-93669949000</v>
      </c>
      <c r="K52" s="5">
        <v>-107178028000</v>
      </c>
      <c r="L52" s="5">
        <v>-126053309000</v>
      </c>
      <c r="M52" s="5">
        <v>-105210493000</v>
      </c>
      <c r="N52" s="5">
        <v>-48163316000</v>
      </c>
      <c r="O52" s="5">
        <v>-22619668000</v>
      </c>
      <c r="P52" s="5">
        <v>-5532938000</v>
      </c>
      <c r="Q52" s="5">
        <v>-41222622000</v>
      </c>
      <c r="R52" s="5">
        <v>-102612889248</v>
      </c>
      <c r="S52" s="5">
        <v>-135524717438</v>
      </c>
      <c r="T52" s="5">
        <v>-235884781640</v>
      </c>
      <c r="U52" s="5">
        <v>-191325451045</v>
      </c>
    </row>
    <row r="53" spans="2:21" ht="15.5" x14ac:dyDescent="0.35">
      <c r="C53" t="s">
        <v>86</v>
      </c>
      <c r="D53" s="5">
        <v>29679264214</v>
      </c>
      <c r="E53" s="5">
        <v>11792348995</v>
      </c>
      <c r="F53" s="5">
        <v>9928460444</v>
      </c>
      <c r="G53" s="5">
        <v>11847020497</v>
      </c>
      <c r="I53" s="5">
        <v>52262219444</v>
      </c>
      <c r="J53" s="5">
        <v>83131335000</v>
      </c>
      <c r="K53" s="5">
        <v>101215268000</v>
      </c>
      <c r="L53" s="5">
        <v>101925073000</v>
      </c>
      <c r="M53" s="5">
        <v>81087826000</v>
      </c>
      <c r="N53" s="5">
        <v>44423518000</v>
      </c>
      <c r="O53" s="5">
        <v>61905258000</v>
      </c>
      <c r="P53" s="5">
        <v>5743734000</v>
      </c>
      <c r="Q53" s="5">
        <v>-27925199000</v>
      </c>
      <c r="R53" s="5">
        <v>-18840254165</v>
      </c>
      <c r="S53" s="5">
        <v>5675056209</v>
      </c>
      <c r="T53" s="5">
        <v>26436574903</v>
      </c>
      <c r="U53" s="5">
        <v>20197841498</v>
      </c>
    </row>
    <row r="54" spans="2:21" ht="15.5" x14ac:dyDescent="0.35">
      <c r="C54" t="s">
        <v>87</v>
      </c>
      <c r="D54" s="5">
        <v>-14065745394</v>
      </c>
      <c r="E54" s="5">
        <v>-17461700463</v>
      </c>
      <c r="F54" s="5">
        <v>-42145835439</v>
      </c>
      <c r="G54" s="5">
        <v>-30651649567</v>
      </c>
      <c r="I54" s="5">
        <v>-102570874439</v>
      </c>
      <c r="J54" s="5">
        <v>-106331252000</v>
      </c>
      <c r="K54" s="5">
        <v>-100947817000</v>
      </c>
      <c r="L54" s="5">
        <v>-99901452000</v>
      </c>
      <c r="M54" s="5">
        <v>-96578175000</v>
      </c>
      <c r="N54" s="5">
        <v>-95951627000</v>
      </c>
      <c r="O54" s="5">
        <v>-118343146000</v>
      </c>
      <c r="P54" s="5">
        <v>-37596029000</v>
      </c>
      <c r="Q54" s="5">
        <v>-23793644000</v>
      </c>
      <c r="R54" s="5">
        <v>-137995405335</v>
      </c>
      <c r="S54" s="5">
        <v>-28176330194</v>
      </c>
      <c r="T54" s="5">
        <v>-30316405573</v>
      </c>
      <c r="U54" s="5">
        <v>-32288112464</v>
      </c>
    </row>
    <row r="55" spans="2:21" ht="15.5" x14ac:dyDescent="0.35">
      <c r="C55" t="s">
        <v>88</v>
      </c>
      <c r="D55" s="5">
        <v>-2168149872</v>
      </c>
      <c r="E55" s="5">
        <v>-1663849079</v>
      </c>
      <c r="F55" s="5">
        <v>-3073099644</v>
      </c>
      <c r="G55" s="5">
        <v>-2062036829</v>
      </c>
      <c r="I55" s="5">
        <v>-10556161644</v>
      </c>
      <c r="J55" s="5">
        <v>-11547740000</v>
      </c>
      <c r="K55" s="5">
        <v>-9577082000</v>
      </c>
      <c r="L55" s="5">
        <v>-9653902000</v>
      </c>
      <c r="M55" s="5">
        <v>-10250548000</v>
      </c>
      <c r="N55" s="5">
        <v>-4982097000</v>
      </c>
      <c r="O55" s="5">
        <v>-5013872000</v>
      </c>
      <c r="P55" s="5">
        <v>-2525269000</v>
      </c>
      <c r="Q55" s="5">
        <v>-5992302000</v>
      </c>
      <c r="R55" s="5">
        <v>-7388266124</v>
      </c>
      <c r="S55" s="5">
        <v>-7001762241</v>
      </c>
      <c r="T55" s="5">
        <v>-10729480320</v>
      </c>
      <c r="U55" s="5">
        <v>-12321085344</v>
      </c>
    </row>
    <row r="56" spans="2:21" ht="15.5" x14ac:dyDescent="0.35">
      <c r="C56" t="s">
        <v>89</v>
      </c>
      <c r="D56" s="5">
        <v>-11897595522</v>
      </c>
      <c r="E56" s="5">
        <v>-15797851384</v>
      </c>
      <c r="F56" s="5">
        <v>-39072735795</v>
      </c>
      <c r="G56" s="5">
        <v>-28589612738</v>
      </c>
      <c r="I56" s="5">
        <v>-92014712795</v>
      </c>
      <c r="J56" s="5">
        <v>-94783512000</v>
      </c>
      <c r="K56" s="5">
        <v>-91370735000</v>
      </c>
      <c r="L56" s="5">
        <v>-90247550000</v>
      </c>
      <c r="M56" s="5">
        <v>-86327627000</v>
      </c>
      <c r="N56" s="5">
        <v>-90969530000</v>
      </c>
      <c r="O56" s="5">
        <v>-113329274000</v>
      </c>
      <c r="P56" s="5">
        <v>-35070760000</v>
      </c>
      <c r="Q56" s="5">
        <v>-17801342000</v>
      </c>
      <c r="R56" s="5">
        <v>-130607139211</v>
      </c>
      <c r="S56" s="5">
        <v>-21174567953</v>
      </c>
      <c r="T56" s="5">
        <v>-19586925253</v>
      </c>
      <c r="U56" s="5">
        <v>-19967027120</v>
      </c>
    </row>
    <row r="57" spans="2:21" ht="15.5" x14ac:dyDescent="0.35">
      <c r="C57" t="s">
        <v>897</v>
      </c>
      <c r="P57" s="5">
        <v>-20587088000</v>
      </c>
    </row>
    <row r="58" spans="2:21" ht="15.5" x14ac:dyDescent="0.35">
      <c r="C58" t="s">
        <v>93</v>
      </c>
      <c r="D58" s="5">
        <v>15613518820</v>
      </c>
      <c r="E58" s="5">
        <v>-5669351468</v>
      </c>
      <c r="F58" s="5">
        <v>-32217374995</v>
      </c>
      <c r="G58" s="5">
        <v>-18804629070</v>
      </c>
      <c r="I58" s="5">
        <v>-50308654995</v>
      </c>
      <c r="J58" s="5">
        <v>-23199917000</v>
      </c>
      <c r="K58" s="5">
        <v>267451000</v>
      </c>
      <c r="L58" s="5">
        <v>2023621000</v>
      </c>
      <c r="M58" s="5">
        <v>-15490349000</v>
      </c>
      <c r="N58" s="5">
        <v>-51528109000</v>
      </c>
      <c r="O58" s="5">
        <v>-56437888000</v>
      </c>
      <c r="P58" s="5">
        <v>-31852295000</v>
      </c>
      <c r="Q58" s="5">
        <v>-51718843000</v>
      </c>
      <c r="R58" s="5">
        <v>-156835659500</v>
      </c>
      <c r="S58" s="5">
        <v>-22501273985</v>
      </c>
      <c r="T58" s="5">
        <v>-3879830670</v>
      </c>
      <c r="U58" s="5">
        <v>-12090270966</v>
      </c>
    </row>
    <row r="59" spans="2:21" ht="15.5" x14ac:dyDescent="0.35">
      <c r="C59" t="s">
        <v>94</v>
      </c>
      <c r="D59" s="5">
        <v>665972756</v>
      </c>
      <c r="E59" s="5">
        <v>3600847464</v>
      </c>
      <c r="F59" s="5">
        <v>-29997708558</v>
      </c>
      <c r="G59" s="5">
        <v>29128494175</v>
      </c>
      <c r="I59" s="5">
        <v>-23897798558</v>
      </c>
      <c r="J59" s="5">
        <v>-47384383000</v>
      </c>
      <c r="K59" s="5">
        <v>17242660000</v>
      </c>
      <c r="L59" s="5">
        <v>-36051003000</v>
      </c>
      <c r="M59" s="5">
        <v>-39992311000</v>
      </c>
      <c r="N59" s="5">
        <v>-24755337000</v>
      </c>
      <c r="O59" s="5">
        <v>-15488333000</v>
      </c>
      <c r="P59" s="5">
        <v>101907860000</v>
      </c>
      <c r="Q59" s="5">
        <v>-1500119000</v>
      </c>
      <c r="R59" s="5">
        <v>10941931162</v>
      </c>
      <c r="S59" s="5">
        <v>-86619391894</v>
      </c>
      <c r="T59" s="5">
        <v>-22870274897</v>
      </c>
      <c r="U59" s="5">
        <v>-14054898195</v>
      </c>
    </row>
    <row r="60" spans="2:21" ht="15.5" x14ac:dyDescent="0.35">
      <c r="C60" t="s">
        <v>95</v>
      </c>
      <c r="D60" s="5">
        <v>8494141</v>
      </c>
      <c r="E60" s="5">
        <v>3183778</v>
      </c>
      <c r="F60" s="5">
        <v>6144807</v>
      </c>
      <c r="G60" s="5">
        <v>-13495941</v>
      </c>
      <c r="I60" s="5">
        <v>6144807</v>
      </c>
      <c r="J60" s="5">
        <v>26318000</v>
      </c>
      <c r="K60" s="5">
        <v>76732000</v>
      </c>
      <c r="L60" s="5">
        <v>232082000</v>
      </c>
      <c r="R60" s="5">
        <v>1447196</v>
      </c>
      <c r="S60" s="5">
        <v>36199819</v>
      </c>
      <c r="T60" s="5">
        <v>89292984</v>
      </c>
      <c r="U60" s="5">
        <v>76469980</v>
      </c>
    </row>
    <row r="61" spans="2:21" ht="15.5" x14ac:dyDescent="0.35">
      <c r="C61" t="s">
        <v>27</v>
      </c>
      <c r="D61" s="5">
        <v>-2635734197</v>
      </c>
      <c r="E61" s="5">
        <v>-1808798594</v>
      </c>
      <c r="F61" s="5">
        <v>-10956909157</v>
      </c>
      <c r="G61" s="5">
        <v>326795010</v>
      </c>
      <c r="I61" s="5">
        <v>-14195546157</v>
      </c>
      <c r="J61" s="5">
        <v>-17435399000</v>
      </c>
      <c r="K61" s="5">
        <v>-4906857000</v>
      </c>
      <c r="L61" s="5">
        <v>-17344800000</v>
      </c>
      <c r="M61" s="5">
        <v>-17529481000</v>
      </c>
      <c r="N61" s="5">
        <v>-21793788000</v>
      </c>
      <c r="O61" s="5">
        <v>-30575949000</v>
      </c>
      <c r="P61" s="5">
        <v>-5088937000</v>
      </c>
      <c r="Q61" s="5">
        <v>-214446000</v>
      </c>
      <c r="R61" s="5">
        <v>-6964561746</v>
      </c>
      <c r="S61" s="5">
        <v>-12491992273</v>
      </c>
      <c r="T61" s="5">
        <v>-12011587879</v>
      </c>
      <c r="U61" s="5">
        <v>-11473783908</v>
      </c>
    </row>
    <row r="62" spans="2:21" ht="15.5" x14ac:dyDescent="0.35">
      <c r="C62" t="s">
        <v>97</v>
      </c>
      <c r="D62" s="5">
        <v>-26627361</v>
      </c>
      <c r="E62" s="5">
        <v>-49665432</v>
      </c>
      <c r="F62" s="5">
        <v>-1205016516</v>
      </c>
      <c r="G62" s="5">
        <v>-147971950</v>
      </c>
      <c r="I62" s="5">
        <v>-1069140516</v>
      </c>
      <c r="J62" s="5">
        <v>-18979000</v>
      </c>
      <c r="K62" s="5">
        <v>1461859000</v>
      </c>
      <c r="L62" s="5">
        <v>-6388386000</v>
      </c>
      <c r="M62" s="5">
        <v>-911847000</v>
      </c>
      <c r="N62" s="5">
        <v>-1448951000</v>
      </c>
      <c r="O62" s="5">
        <v>2672783000</v>
      </c>
      <c r="P62" s="5">
        <v>-8798946000</v>
      </c>
      <c r="Q62" s="5">
        <v>-1014165000</v>
      </c>
      <c r="R62" s="5">
        <v>2658254488</v>
      </c>
      <c r="S62" s="5">
        <v>-8406202411</v>
      </c>
    </row>
    <row r="63" spans="2:21" ht="15.5" x14ac:dyDescent="0.35">
      <c r="C63" t="s">
        <v>96</v>
      </c>
      <c r="P63" s="5">
        <v>441880000</v>
      </c>
    </row>
    <row r="64" spans="2:21" ht="15.5" x14ac:dyDescent="0.35">
      <c r="C64" t="s">
        <v>91</v>
      </c>
    </row>
    <row r="65" spans="2:21" ht="15.5" x14ac:dyDescent="0.35">
      <c r="C65" t="s">
        <v>92</v>
      </c>
      <c r="D65" s="5">
        <v>7226944227</v>
      </c>
      <c r="E65" s="5">
        <v>-543524393</v>
      </c>
      <c r="F65" s="5">
        <v>-4008349738</v>
      </c>
      <c r="G65" s="5">
        <v>1149582042</v>
      </c>
      <c r="I65" s="5">
        <v>-4631809738</v>
      </c>
      <c r="J65" s="5">
        <v>-6982958000</v>
      </c>
      <c r="K65" s="5">
        <v>-2284423000</v>
      </c>
      <c r="L65" s="5">
        <v>2031801000</v>
      </c>
      <c r="M65" s="5">
        <v>-1607126000</v>
      </c>
      <c r="N65" s="5">
        <v>-4282338000</v>
      </c>
      <c r="O65" s="5">
        <v>-4133225000</v>
      </c>
      <c r="P65" s="5">
        <v>-339472000</v>
      </c>
      <c r="Q65" s="5">
        <v>-437233000</v>
      </c>
      <c r="R65" s="5">
        <v>-1087474403</v>
      </c>
      <c r="S65" s="5">
        <v>-380007961</v>
      </c>
      <c r="T65" s="5">
        <v>-233807441</v>
      </c>
      <c r="U65" s="5">
        <v>-395812635</v>
      </c>
    </row>
    <row r="66" spans="2:21" ht="15.5" x14ac:dyDescent="0.35">
      <c r="C66" t="s">
        <v>98</v>
      </c>
      <c r="D66" s="5">
        <v>665972756</v>
      </c>
      <c r="E66" s="5">
        <v>3600847464</v>
      </c>
      <c r="F66" s="5">
        <v>-29997708558</v>
      </c>
      <c r="G66" s="5">
        <v>29128494175</v>
      </c>
      <c r="I66" s="5">
        <v>-23897798558</v>
      </c>
      <c r="J66" s="5">
        <v>-47384383000</v>
      </c>
      <c r="K66" s="5">
        <v>17242660000</v>
      </c>
      <c r="L66" s="5">
        <v>-36051003000</v>
      </c>
      <c r="M66" s="5">
        <v>-39992311000</v>
      </c>
      <c r="N66" s="5">
        <v>-24755337000</v>
      </c>
      <c r="O66" s="5">
        <v>-15488333000</v>
      </c>
      <c r="P66" s="5">
        <v>101907860000</v>
      </c>
      <c r="Q66" s="5">
        <v>-1500119000</v>
      </c>
      <c r="R66" s="5">
        <v>10941931162</v>
      </c>
      <c r="S66" s="5">
        <v>-86619391894</v>
      </c>
      <c r="T66" s="5">
        <v>-22870274897</v>
      </c>
      <c r="U66" s="5">
        <v>-14054898195</v>
      </c>
    </row>
    <row r="67" spans="2:21" ht="15.5" x14ac:dyDescent="0.35">
      <c r="C67" t="s">
        <v>29</v>
      </c>
      <c r="D67" s="5">
        <v>16279491576</v>
      </c>
      <c r="E67" s="5">
        <v>-2068504004</v>
      </c>
      <c r="F67" s="5">
        <v>-62215083553</v>
      </c>
      <c r="G67" s="5">
        <v>10323865105</v>
      </c>
      <c r="I67" s="5">
        <v>-74206453553</v>
      </c>
      <c r="J67" s="5">
        <v>-70584300000</v>
      </c>
      <c r="K67" s="5">
        <v>17510111000</v>
      </c>
      <c r="L67" s="5">
        <v>-34027382000</v>
      </c>
      <c r="M67" s="5">
        <v>-55482660000</v>
      </c>
      <c r="N67" s="5">
        <v>-76283446000</v>
      </c>
      <c r="O67" s="5">
        <v>-71926221000</v>
      </c>
      <c r="P67" s="5">
        <v>70055565000</v>
      </c>
      <c r="Q67" s="5">
        <v>-53218962000</v>
      </c>
      <c r="R67" s="5">
        <v>-145893728338</v>
      </c>
      <c r="S67" s="5">
        <v>-109120665879</v>
      </c>
      <c r="T67" s="5">
        <v>-26750105567</v>
      </c>
      <c r="U67" s="5">
        <v>-26145169161</v>
      </c>
    </row>
    <row r="68" spans="2:21" ht="15.5" x14ac:dyDescent="0.35">
      <c r="C68" t="s">
        <v>28</v>
      </c>
      <c r="E68" s="5">
        <v>344675108</v>
      </c>
      <c r="F68" s="5">
        <v>4817353894</v>
      </c>
      <c r="G68" s="5">
        <v>86168446</v>
      </c>
      <c r="I68" s="5">
        <v>5075859894</v>
      </c>
      <c r="J68" s="5">
        <v>1300312000</v>
      </c>
      <c r="K68" s="5">
        <v>-10754509000</v>
      </c>
      <c r="L68" s="5">
        <v>-1263423000</v>
      </c>
      <c r="M68" s="5">
        <v>-2063900000</v>
      </c>
      <c r="N68" s="5">
        <v>1227404000</v>
      </c>
      <c r="O68" s="5">
        <v>209109000</v>
      </c>
      <c r="P68" s="5">
        <v>1228781000</v>
      </c>
      <c r="Q68" s="5">
        <v>9640942000</v>
      </c>
      <c r="R68" s="5">
        <v>534446429</v>
      </c>
      <c r="S68" s="5">
        <v>232376594</v>
      </c>
      <c r="T68" s="5">
        <v>239034093</v>
      </c>
      <c r="U68" s="5">
        <v>446618589</v>
      </c>
    </row>
    <row r="69" spans="2:21" ht="15.5" x14ac:dyDescent="0.35">
      <c r="C69" t="s">
        <v>101</v>
      </c>
      <c r="E69" s="5">
        <v>344675108</v>
      </c>
      <c r="F69" s="5">
        <v>4817353894</v>
      </c>
      <c r="G69" s="5">
        <v>86168446</v>
      </c>
      <c r="I69" s="5">
        <v>5075859894</v>
      </c>
      <c r="J69" s="5">
        <v>1300312000</v>
      </c>
      <c r="K69" s="5">
        <v>-10754509000</v>
      </c>
      <c r="L69" s="5">
        <v>-1263423000</v>
      </c>
      <c r="M69" s="5">
        <v>-2063900000</v>
      </c>
      <c r="N69" s="5">
        <v>1227404000</v>
      </c>
      <c r="O69" s="5">
        <v>209109000</v>
      </c>
      <c r="P69" s="5">
        <v>1228781000</v>
      </c>
      <c r="Q69" s="5">
        <v>9640942000</v>
      </c>
      <c r="R69" s="5">
        <v>534446429</v>
      </c>
      <c r="S69" s="5">
        <v>232376594</v>
      </c>
      <c r="T69" s="5">
        <v>239034093</v>
      </c>
      <c r="U69" s="5">
        <v>446618589</v>
      </c>
    </row>
    <row r="70" spans="2:21" ht="15.5" x14ac:dyDescent="0.35">
      <c r="C70" t="s">
        <v>102</v>
      </c>
      <c r="D70" s="5">
        <v>16279491576</v>
      </c>
      <c r="E70" s="5">
        <v>-1723828896</v>
      </c>
      <c r="F70" s="5">
        <v>-57397729659</v>
      </c>
      <c r="G70" s="5">
        <v>10410033551</v>
      </c>
      <c r="I70" s="5">
        <v>-69130593659</v>
      </c>
      <c r="J70" s="5">
        <v>-69283988000</v>
      </c>
      <c r="K70" s="5">
        <v>6755602000</v>
      </c>
      <c r="L70" s="5">
        <v>-35290805000</v>
      </c>
      <c r="M70" s="5">
        <v>-57546560000</v>
      </c>
      <c r="N70" s="5">
        <v>-75056042000</v>
      </c>
      <c r="O70" s="5">
        <v>-71717112000</v>
      </c>
      <c r="P70" s="5">
        <v>71284346000</v>
      </c>
      <c r="Q70" s="5">
        <v>-43578020000</v>
      </c>
      <c r="R70" s="5">
        <v>-145359281909</v>
      </c>
      <c r="S70" s="5">
        <v>-108888289285</v>
      </c>
      <c r="T70" s="5">
        <v>-26511071474</v>
      </c>
      <c r="U70" s="5">
        <v>-25698550572</v>
      </c>
    </row>
    <row r="71" spans="2:21" ht="15.5" x14ac:dyDescent="0.35">
      <c r="C71" t="s">
        <v>103</v>
      </c>
      <c r="F71" s="5">
        <v>-6911541</v>
      </c>
      <c r="I71" s="5">
        <v>-6911541</v>
      </c>
      <c r="J71" s="5">
        <v>686154000</v>
      </c>
      <c r="K71" s="5">
        <v>232728000</v>
      </c>
      <c r="L71" s="5">
        <v>-1153453000</v>
      </c>
      <c r="M71" s="5">
        <v>-63227000</v>
      </c>
      <c r="N71" s="5">
        <v>-101072000</v>
      </c>
      <c r="O71" s="5">
        <v>921176000</v>
      </c>
      <c r="P71" s="5">
        <v>60989000</v>
      </c>
      <c r="R71" s="5">
        <v>452500528</v>
      </c>
      <c r="S71" s="5">
        <v>-1419855575</v>
      </c>
      <c r="T71" s="5">
        <v>-239782006</v>
      </c>
      <c r="U71" s="5">
        <v>-17785467751</v>
      </c>
    </row>
    <row r="72" spans="2:21" ht="15.5" x14ac:dyDescent="0.35">
      <c r="C72" t="s">
        <v>105</v>
      </c>
      <c r="D72" s="5">
        <v>16279491576</v>
      </c>
      <c r="E72" s="5">
        <v>-1723828896</v>
      </c>
      <c r="F72" s="5">
        <v>-57404641200</v>
      </c>
      <c r="G72" s="5">
        <v>10410033551</v>
      </c>
      <c r="I72" s="5">
        <v>-69137505200</v>
      </c>
      <c r="J72" s="5">
        <v>-68597834000</v>
      </c>
      <c r="K72" s="5">
        <v>6988330000</v>
      </c>
      <c r="L72" s="5">
        <v>-36444258000</v>
      </c>
      <c r="M72" s="5">
        <v>-57609787000</v>
      </c>
      <c r="N72" s="5">
        <v>-75157114000</v>
      </c>
      <c r="O72" s="5">
        <v>-70795936000</v>
      </c>
      <c r="P72" s="5">
        <v>71345335000</v>
      </c>
      <c r="Q72" s="5">
        <v>-43578020000</v>
      </c>
      <c r="R72" s="5">
        <v>-144906781381</v>
      </c>
      <c r="S72" s="5">
        <v>-110308144860</v>
      </c>
      <c r="T72" s="5">
        <v>-26750853480</v>
      </c>
      <c r="U72" s="5">
        <v>-43484018323</v>
      </c>
    </row>
    <row r="73" spans="2:21" ht="15.5" x14ac:dyDescent="0.35">
      <c r="C73" t="s">
        <v>106</v>
      </c>
      <c r="D73" s="5">
        <v>16279491576</v>
      </c>
      <c r="E73" s="5">
        <v>-1723828897</v>
      </c>
      <c r="F73" s="5">
        <v>-57397729659</v>
      </c>
      <c r="G73" s="5">
        <v>10410033551</v>
      </c>
      <c r="I73" s="5">
        <v>-69130593659</v>
      </c>
      <c r="J73" s="5">
        <v>-69283988000</v>
      </c>
      <c r="K73" s="5">
        <v>6755602000</v>
      </c>
      <c r="L73" s="5">
        <v>-35290805000</v>
      </c>
      <c r="M73" s="5">
        <v>-57546560000</v>
      </c>
      <c r="N73" s="5">
        <v>-75056042000</v>
      </c>
      <c r="O73" s="5">
        <v>-71717112000</v>
      </c>
      <c r="P73" s="5">
        <v>71284346000</v>
      </c>
      <c r="Q73" s="5">
        <v>-43578020000</v>
      </c>
      <c r="R73" s="5">
        <v>-145359281909</v>
      </c>
      <c r="S73" s="5">
        <v>-108888289285</v>
      </c>
      <c r="T73" s="5">
        <v>-26511071474</v>
      </c>
      <c r="U73" s="5">
        <v>-25698550572</v>
      </c>
    </row>
    <row r="74" spans="2:21" ht="15.5" x14ac:dyDescent="0.35">
      <c r="C74" t="s">
        <v>8</v>
      </c>
      <c r="D74" s="5">
        <v>9052547349</v>
      </c>
      <c r="E74" s="5">
        <v>-1180304504</v>
      </c>
      <c r="F74" s="5">
        <v>-53396291462</v>
      </c>
      <c r="G74" s="5">
        <v>9260451509</v>
      </c>
      <c r="I74" s="5">
        <v>-64505695462</v>
      </c>
      <c r="J74" s="5">
        <v>-61614876000</v>
      </c>
      <c r="K74" s="5">
        <v>9272753000</v>
      </c>
      <c r="L74" s="5">
        <v>-38476059000</v>
      </c>
      <c r="M74" s="5">
        <v>-56002661000</v>
      </c>
      <c r="N74" s="5">
        <v>-70874776000</v>
      </c>
      <c r="O74" s="5">
        <v>-66662711000</v>
      </c>
      <c r="P74" s="5">
        <v>71684807000</v>
      </c>
      <c r="Q74" s="5">
        <v>-43140787000</v>
      </c>
      <c r="R74" s="5">
        <v>-143819306978</v>
      </c>
      <c r="S74" s="5">
        <v>-109928136899</v>
      </c>
      <c r="T74" s="5">
        <v>-26517046038</v>
      </c>
      <c r="U74" s="5">
        <v>-43088205688</v>
      </c>
    </row>
    <row r="75" spans="2:21" ht="15.5" x14ac:dyDescent="0.35">
      <c r="C75" t="s">
        <v>108</v>
      </c>
      <c r="D75" s="5">
        <v>16279491576</v>
      </c>
      <c r="E75" s="5">
        <v>-1723828897</v>
      </c>
      <c r="F75" s="5">
        <v>-57397729659</v>
      </c>
      <c r="G75" s="5">
        <v>10410033551</v>
      </c>
      <c r="I75" s="5">
        <v>-69130593659</v>
      </c>
      <c r="J75" s="5">
        <v>-69283988000</v>
      </c>
      <c r="K75" s="5">
        <v>6755602000</v>
      </c>
      <c r="L75" s="5">
        <v>-35290805000</v>
      </c>
      <c r="M75" s="5">
        <v>-57546560000</v>
      </c>
      <c r="N75" s="5">
        <v>-75056042000</v>
      </c>
      <c r="O75" s="5">
        <v>-71717112000</v>
      </c>
      <c r="P75" s="5">
        <v>71284346000</v>
      </c>
      <c r="Q75" s="5">
        <v>-43578020000</v>
      </c>
      <c r="R75" s="5">
        <v>-145359281909</v>
      </c>
      <c r="S75" s="5">
        <v>-108888289285</v>
      </c>
      <c r="T75" s="5">
        <v>-26511071474</v>
      </c>
      <c r="U75" s="5">
        <v>-25698550572</v>
      </c>
    </row>
    <row r="76" spans="2:21" ht="15.5" x14ac:dyDescent="0.35">
      <c r="C76" t="s">
        <v>109</v>
      </c>
      <c r="D76" s="5">
        <v>16279491576</v>
      </c>
      <c r="E76" s="5">
        <v>-1723828897</v>
      </c>
      <c r="F76" s="5">
        <v>-57404641200</v>
      </c>
      <c r="G76" s="5">
        <v>10410033551</v>
      </c>
      <c r="I76" s="5">
        <v>-69137505200</v>
      </c>
      <c r="J76" s="5">
        <v>-68597834000</v>
      </c>
      <c r="K76" s="5">
        <v>6988330000</v>
      </c>
      <c r="L76" s="5">
        <v>-36444258000</v>
      </c>
      <c r="M76" s="5">
        <v>-57609787000</v>
      </c>
      <c r="N76" s="5">
        <v>-75157114000</v>
      </c>
      <c r="O76" s="5">
        <v>-70795936000</v>
      </c>
      <c r="P76" s="5">
        <v>71345335000</v>
      </c>
      <c r="Q76" s="5">
        <v>-43578020000</v>
      </c>
      <c r="R76" s="5">
        <v>-144906781381</v>
      </c>
      <c r="S76" s="5">
        <v>-110308144860</v>
      </c>
      <c r="T76" s="5">
        <v>-26750853479</v>
      </c>
      <c r="U76" s="5">
        <v>-43484018323</v>
      </c>
    </row>
    <row r="77" spans="2:21" ht="15.5" x14ac:dyDescent="0.35">
      <c r="C77" t="s">
        <v>110</v>
      </c>
      <c r="D77" s="5">
        <v>16279491576</v>
      </c>
      <c r="E77" s="5">
        <v>-1723828897</v>
      </c>
      <c r="F77" s="5">
        <v>-57404641200</v>
      </c>
      <c r="G77" s="5">
        <v>10410033551</v>
      </c>
      <c r="I77" s="5">
        <v>-69137505200</v>
      </c>
      <c r="J77" s="5">
        <v>-68597834000</v>
      </c>
      <c r="K77" s="5">
        <v>6988330000</v>
      </c>
      <c r="L77" s="5">
        <v>-36444258000</v>
      </c>
      <c r="M77" s="5">
        <v>-57609787000</v>
      </c>
      <c r="N77" s="5">
        <v>-75157114000</v>
      </c>
      <c r="O77" s="5">
        <v>-70795936000</v>
      </c>
      <c r="P77" s="5">
        <v>71345335000</v>
      </c>
      <c r="Q77" s="5">
        <v>-43578020000</v>
      </c>
      <c r="R77" s="5">
        <v>-144906781381</v>
      </c>
      <c r="S77" s="5">
        <v>-110308144860</v>
      </c>
      <c r="T77" s="5">
        <v>-26750853479</v>
      </c>
      <c r="U77" s="5">
        <v>-43484018323</v>
      </c>
    </row>
    <row r="79" spans="2:21" ht="15.5" x14ac:dyDescent="0.35">
      <c r="B79" t="s">
        <v>111</v>
      </c>
      <c r="C79" t="s">
        <v>112</v>
      </c>
    </row>
    <row r="80" spans="2:21" ht="15.5" x14ac:dyDescent="0.35">
      <c r="C80" t="s">
        <v>113</v>
      </c>
    </row>
    <row r="81" spans="3:21" ht="15.5" x14ac:dyDescent="0.35">
      <c r="C81" t="s">
        <v>20</v>
      </c>
      <c r="D81" s="5">
        <v>27801587821</v>
      </c>
      <c r="E81" s="5">
        <v>2759348074</v>
      </c>
      <c r="F81" s="5">
        <v>3583375675</v>
      </c>
      <c r="G81" s="5">
        <v>3503179000</v>
      </c>
      <c r="I81" s="5">
        <v>3583375675</v>
      </c>
      <c r="J81" s="5">
        <v>959656000</v>
      </c>
      <c r="K81" s="5">
        <v>1057886000</v>
      </c>
      <c r="L81" s="5">
        <v>2639290000</v>
      </c>
      <c r="M81" s="5">
        <v>3647160000</v>
      </c>
      <c r="N81" s="5">
        <v>7479791000</v>
      </c>
      <c r="O81" s="5">
        <v>71144557000</v>
      </c>
      <c r="P81" s="5">
        <v>76001833000</v>
      </c>
      <c r="Q81" s="5">
        <v>225392000</v>
      </c>
      <c r="R81" s="5">
        <v>135845649</v>
      </c>
      <c r="S81" s="5">
        <v>223103464</v>
      </c>
      <c r="T81" s="5">
        <v>1106176064</v>
      </c>
      <c r="U81" s="5">
        <v>504588201</v>
      </c>
    </row>
    <row r="82" spans="3:21" ht="15.5" x14ac:dyDescent="0.35">
      <c r="C82" t="s">
        <v>616</v>
      </c>
      <c r="M82" s="5">
        <v>5000000000</v>
      </c>
      <c r="N82" s="5">
        <v>5000000000</v>
      </c>
    </row>
    <row r="83" spans="3:21" ht="15.5" x14ac:dyDescent="0.35">
      <c r="C83" t="s">
        <v>115</v>
      </c>
      <c r="D83" s="5">
        <v>19803750339</v>
      </c>
      <c r="E83" s="5">
        <v>24128149457</v>
      </c>
      <c r="F83" s="5">
        <v>19999909800</v>
      </c>
      <c r="G83" s="5">
        <v>10196451000</v>
      </c>
      <c r="I83" s="5">
        <v>19999909800</v>
      </c>
      <c r="J83" s="5">
        <v>7440109000</v>
      </c>
      <c r="K83" s="5">
        <v>12043615000</v>
      </c>
      <c r="L83" s="5">
        <v>17420320000</v>
      </c>
      <c r="M83" s="5">
        <v>15679610000</v>
      </c>
      <c r="N83" s="5">
        <v>18892731000</v>
      </c>
      <c r="O83" s="5">
        <v>5810031000</v>
      </c>
      <c r="P83" s="5">
        <v>1323705000</v>
      </c>
      <c r="Q83" s="5">
        <v>1286740000</v>
      </c>
      <c r="R83" s="5">
        <v>10137283268</v>
      </c>
      <c r="S83" s="5">
        <v>32460011814</v>
      </c>
      <c r="T83" s="5">
        <v>44453295315</v>
      </c>
      <c r="U83" s="5">
        <v>31247588201</v>
      </c>
    </row>
    <row r="84" spans="3:21" ht="15.5" x14ac:dyDescent="0.35">
      <c r="C84" t="s">
        <v>119</v>
      </c>
      <c r="D84" s="5">
        <v>10484278908</v>
      </c>
      <c r="E84" s="5">
        <v>10484278908</v>
      </c>
      <c r="F84" s="5">
        <v>10484278908</v>
      </c>
      <c r="G84" s="5">
        <v>8987321000</v>
      </c>
      <c r="I84" s="5">
        <v>10484278908</v>
      </c>
      <c r="J84" s="5">
        <v>8987321000</v>
      </c>
      <c r="K84" s="5">
        <v>20746187000</v>
      </c>
      <c r="L84" s="5">
        <v>1000000000</v>
      </c>
      <c r="N84" s="5">
        <v>68993677000</v>
      </c>
    </row>
    <row r="85" spans="3:21" ht="15.5" x14ac:dyDescent="0.35">
      <c r="C85" t="s">
        <v>268</v>
      </c>
      <c r="D85" s="5">
        <v>12363269879</v>
      </c>
      <c r="E85" s="5">
        <v>9956794884</v>
      </c>
      <c r="F85" s="5">
        <v>9998244359</v>
      </c>
      <c r="G85" s="5">
        <v>20101825000</v>
      </c>
      <c r="I85" s="5">
        <v>9998244359</v>
      </c>
      <c r="J85" s="5">
        <v>20754480000</v>
      </c>
      <c r="K85" s="5">
        <v>25801673000</v>
      </c>
      <c r="L85" s="5">
        <v>20772552000</v>
      </c>
      <c r="M85" s="5">
        <v>26705222000</v>
      </c>
      <c r="N85" s="5">
        <v>41909617000</v>
      </c>
      <c r="O85" s="5">
        <v>34297054000</v>
      </c>
      <c r="P85" s="5">
        <v>3276345000</v>
      </c>
      <c r="Q85" s="5">
        <v>3454842000</v>
      </c>
      <c r="R85" s="5">
        <v>24653766125</v>
      </c>
      <c r="S85" s="5">
        <v>93897154470</v>
      </c>
      <c r="T85" s="5">
        <v>114180905444</v>
      </c>
      <c r="U85" s="5">
        <v>87886154706</v>
      </c>
    </row>
    <row r="86" spans="3:21" ht="15.5" x14ac:dyDescent="0.35">
      <c r="C86" t="s">
        <v>92</v>
      </c>
      <c r="D86" s="5">
        <v>469514768001</v>
      </c>
      <c r="E86" s="5">
        <v>425683409602</v>
      </c>
      <c r="F86" s="5">
        <v>425686310413</v>
      </c>
      <c r="G86" s="5">
        <v>410745739000</v>
      </c>
      <c r="I86" s="5">
        <v>425686310413</v>
      </c>
      <c r="J86" s="5">
        <v>410745739000</v>
      </c>
      <c r="K86" s="5">
        <v>415151052000</v>
      </c>
      <c r="L86" s="5">
        <v>414952452000</v>
      </c>
      <c r="M86" s="5">
        <v>416067173000</v>
      </c>
      <c r="N86" s="5">
        <v>429133679000</v>
      </c>
      <c r="O86" s="5">
        <v>429198255000</v>
      </c>
      <c r="P86" s="5">
        <v>289238368000</v>
      </c>
      <c r="Q86" s="5">
        <v>483500000</v>
      </c>
    </row>
    <row r="87" spans="3:21" ht="15.5" x14ac:dyDescent="0.35">
      <c r="C87" t="s">
        <v>121</v>
      </c>
      <c r="D87" s="5">
        <v>142854311280</v>
      </c>
      <c r="E87" s="5">
        <v>114100468814</v>
      </c>
      <c r="F87" s="5">
        <v>107709231309</v>
      </c>
      <c r="G87" s="5">
        <v>113297341000</v>
      </c>
      <c r="I87" s="5">
        <v>107709231309</v>
      </c>
      <c r="J87" s="5">
        <v>105178078000</v>
      </c>
      <c r="K87" s="5">
        <v>119038029000</v>
      </c>
      <c r="L87" s="5">
        <v>141446706000</v>
      </c>
      <c r="M87" s="5">
        <v>164884591000</v>
      </c>
      <c r="N87" s="5">
        <v>76232484000</v>
      </c>
      <c r="O87" s="5">
        <v>114819624000</v>
      </c>
      <c r="P87" s="5">
        <v>92211026000</v>
      </c>
      <c r="Q87" s="5">
        <v>8077769000</v>
      </c>
      <c r="R87" s="5">
        <v>38485080665</v>
      </c>
      <c r="S87" s="5">
        <v>143317764548</v>
      </c>
      <c r="T87" s="5">
        <v>173235120969</v>
      </c>
      <c r="U87" s="5">
        <v>134782826229</v>
      </c>
    </row>
    <row r="88" spans="3:21" ht="15.5" x14ac:dyDescent="0.35">
      <c r="C88" t="s">
        <v>91</v>
      </c>
    </row>
    <row r="89" spans="3:21" ht="15.5" x14ac:dyDescent="0.35">
      <c r="C89" t="s">
        <v>122</v>
      </c>
    </row>
    <row r="90" spans="3:21" ht="15.5" x14ac:dyDescent="0.35">
      <c r="C90" t="s">
        <v>126</v>
      </c>
      <c r="D90" s="5">
        <v>764495232143</v>
      </c>
      <c r="E90" s="5">
        <v>712830117449</v>
      </c>
      <c r="F90" s="5">
        <v>717609195646</v>
      </c>
      <c r="G90" s="5">
        <v>725195070000</v>
      </c>
      <c r="I90" s="5">
        <v>717609195646</v>
      </c>
      <c r="J90" s="5">
        <v>738456808000</v>
      </c>
      <c r="K90" s="5">
        <v>756930730000</v>
      </c>
      <c r="L90" s="5">
        <v>779249823000</v>
      </c>
      <c r="M90" s="5">
        <v>787829357000</v>
      </c>
      <c r="N90" s="5">
        <v>829045949000</v>
      </c>
      <c r="O90" s="5">
        <v>877901236000</v>
      </c>
      <c r="P90" s="5">
        <v>885612633000</v>
      </c>
      <c r="Q90" s="5">
        <v>125173141000</v>
      </c>
      <c r="R90" s="5">
        <v>224563346236</v>
      </c>
      <c r="S90" s="5">
        <v>244673072998</v>
      </c>
      <c r="T90" s="5">
        <v>343182508003</v>
      </c>
      <c r="U90" s="5">
        <v>344357970325</v>
      </c>
    </row>
    <row r="91" spans="3:21" ht="15.5" x14ac:dyDescent="0.35">
      <c r="C91" t="s">
        <v>125</v>
      </c>
      <c r="M91" s="5">
        <v>3770112000</v>
      </c>
      <c r="N91" s="5">
        <v>3533073000</v>
      </c>
      <c r="O91" s="5">
        <v>4548464000</v>
      </c>
      <c r="P91" s="5">
        <v>5597936000</v>
      </c>
    </row>
    <row r="92" spans="3:21" ht="15.5" x14ac:dyDescent="0.35">
      <c r="C92" t="s">
        <v>342</v>
      </c>
      <c r="O92" s="5">
        <v>48676206000</v>
      </c>
    </row>
    <row r="93" spans="3:21" ht="15.5" x14ac:dyDescent="0.35">
      <c r="C93" t="s">
        <v>129</v>
      </c>
      <c r="D93" s="5">
        <v>1022176531128</v>
      </c>
      <c r="E93" s="5">
        <v>970525458416</v>
      </c>
      <c r="F93" s="5">
        <v>975197336613</v>
      </c>
      <c r="G93" s="5">
        <v>998693807000</v>
      </c>
      <c r="I93" s="5">
        <v>975197336613</v>
      </c>
      <c r="J93" s="5">
        <v>1010861330000</v>
      </c>
      <c r="K93" s="5">
        <v>1065271197000</v>
      </c>
      <c r="L93" s="5">
        <v>1070722206000</v>
      </c>
      <c r="M93" s="5">
        <v>1078239384000</v>
      </c>
      <c r="N93" s="5">
        <v>1208968729000</v>
      </c>
      <c r="O93" s="5">
        <v>1242713466000</v>
      </c>
      <c r="P93" s="5">
        <v>1244805083000</v>
      </c>
      <c r="Q93" s="5">
        <v>221747413000</v>
      </c>
      <c r="R93" s="5">
        <v>226543480558</v>
      </c>
      <c r="S93" s="5">
        <v>246724853236</v>
      </c>
      <c r="T93" s="5">
        <v>345311534157</v>
      </c>
      <c r="U93" s="5">
        <v>347274222641</v>
      </c>
    </row>
    <row r="94" spans="3:21" ht="15.5" x14ac:dyDescent="0.35">
      <c r="C94" t="s">
        <v>130</v>
      </c>
      <c r="D94" s="5">
        <v>1165030842408</v>
      </c>
      <c r="E94" s="5">
        <v>1084625927230</v>
      </c>
      <c r="F94" s="5">
        <v>1082906567922</v>
      </c>
      <c r="G94" s="5">
        <v>1111991148000</v>
      </c>
      <c r="I94" s="5">
        <v>1082906567922</v>
      </c>
      <c r="J94" s="5">
        <v>1116039408000</v>
      </c>
      <c r="K94" s="5">
        <v>1184309226000</v>
      </c>
      <c r="L94" s="5">
        <v>1212168912000</v>
      </c>
      <c r="M94" s="5">
        <v>1243123975000</v>
      </c>
      <c r="N94" s="5">
        <v>1285201213000</v>
      </c>
      <c r="O94" s="5">
        <v>1357533090000</v>
      </c>
      <c r="P94" s="5">
        <v>1337016109000</v>
      </c>
      <c r="Q94" s="5">
        <v>229825182000</v>
      </c>
      <c r="R94" s="5">
        <v>265028561223</v>
      </c>
      <c r="S94" s="5">
        <v>390042617784</v>
      </c>
      <c r="T94" s="5">
        <v>518546655126</v>
      </c>
      <c r="U94" s="5">
        <v>482057048870</v>
      </c>
    </row>
    <row r="95" spans="3:21" ht="15.5" x14ac:dyDescent="0.35">
      <c r="C95" t="s">
        <v>131</v>
      </c>
    </row>
    <row r="96" spans="3:21" ht="15.5" x14ac:dyDescent="0.35">
      <c r="C96" t="s">
        <v>132</v>
      </c>
    </row>
    <row r="97" spans="3:21" ht="15.5" x14ac:dyDescent="0.35">
      <c r="C97" t="s">
        <v>133</v>
      </c>
      <c r="D97" s="5">
        <v>160113441958</v>
      </c>
      <c r="E97" s="5">
        <v>244715728826</v>
      </c>
      <c r="F97" s="5">
        <v>241259040623</v>
      </c>
      <c r="G97" s="5">
        <v>292422794000</v>
      </c>
      <c r="I97" s="5">
        <v>241259040623</v>
      </c>
      <c r="J97" s="5">
        <v>276389474000</v>
      </c>
      <c r="K97" s="5">
        <v>250847480000</v>
      </c>
      <c r="L97" s="5">
        <v>406221489000</v>
      </c>
      <c r="M97" s="5">
        <v>188648971000</v>
      </c>
      <c r="N97" s="5">
        <v>158875581000</v>
      </c>
      <c r="O97" s="5">
        <v>145834280000</v>
      </c>
      <c r="P97" s="5">
        <v>196634638000</v>
      </c>
      <c r="Q97" s="5">
        <v>239659851000</v>
      </c>
      <c r="R97" s="5">
        <v>191371169326</v>
      </c>
      <c r="S97" s="5">
        <v>177269594413</v>
      </c>
      <c r="T97" s="5">
        <v>207131011654</v>
      </c>
      <c r="U97" s="5">
        <v>129243362968</v>
      </c>
    </row>
    <row r="98" spans="3:21" ht="15.5" x14ac:dyDescent="0.35">
      <c r="C98" t="s">
        <v>134</v>
      </c>
      <c r="D98" s="5">
        <v>1221202631</v>
      </c>
      <c r="E98" s="5">
        <v>1221202631</v>
      </c>
      <c r="F98" s="5">
        <v>1221202631</v>
      </c>
      <c r="I98" s="5">
        <v>1221202631</v>
      </c>
    </row>
    <row r="99" spans="3:21" ht="15.5" x14ac:dyDescent="0.35">
      <c r="C99" t="s">
        <v>116</v>
      </c>
      <c r="G99" s="5">
        <v>68757906000</v>
      </c>
      <c r="J99" s="5">
        <v>60837487000</v>
      </c>
      <c r="K99" s="5">
        <v>58200641000</v>
      </c>
      <c r="L99" s="5">
        <v>48199498000</v>
      </c>
      <c r="M99" s="5">
        <v>52845728000</v>
      </c>
      <c r="N99" s="5">
        <v>37298892000</v>
      </c>
      <c r="O99" s="5">
        <v>26475045000</v>
      </c>
      <c r="P99" s="5">
        <v>22406831000</v>
      </c>
      <c r="Q99" s="5">
        <v>25007164000</v>
      </c>
      <c r="R99" s="5">
        <v>26435708911</v>
      </c>
      <c r="S99" s="5">
        <v>14071421174</v>
      </c>
      <c r="T99" s="5">
        <v>42696484087</v>
      </c>
      <c r="U99" s="5">
        <v>27489193445</v>
      </c>
    </row>
    <row r="100" spans="3:21" ht="15.5" x14ac:dyDescent="0.35">
      <c r="C100" t="s">
        <v>272</v>
      </c>
      <c r="D100" s="5">
        <v>62489761808</v>
      </c>
      <c r="E100" s="5">
        <v>62645063641</v>
      </c>
      <c r="F100" s="5">
        <v>59908269510</v>
      </c>
      <c r="G100" s="5">
        <v>68757906000</v>
      </c>
      <c r="I100" s="5">
        <v>59908269510</v>
      </c>
      <c r="J100" s="5">
        <v>60837487000</v>
      </c>
      <c r="K100" s="5">
        <v>58200641000</v>
      </c>
      <c r="L100" s="5">
        <v>48199498000</v>
      </c>
      <c r="M100" s="5">
        <v>52845728000</v>
      </c>
      <c r="N100" s="5">
        <v>37298892000</v>
      </c>
      <c r="O100" s="5">
        <v>26475045000</v>
      </c>
      <c r="P100" s="5">
        <v>22406831000</v>
      </c>
      <c r="Q100" s="5">
        <v>25007164000</v>
      </c>
      <c r="R100" s="5">
        <v>26435708911</v>
      </c>
      <c r="S100" s="5">
        <v>14071421174</v>
      </c>
      <c r="T100" s="5">
        <v>42696484087</v>
      </c>
      <c r="U100" s="5">
        <v>27489193445</v>
      </c>
    </row>
    <row r="101" spans="3:21" ht="15.5" x14ac:dyDescent="0.35">
      <c r="C101" t="s">
        <v>137</v>
      </c>
      <c r="D101" s="5">
        <v>35933320775</v>
      </c>
      <c r="E101" s="5">
        <v>47732693255</v>
      </c>
      <c r="F101" s="5">
        <v>39588489834</v>
      </c>
      <c r="G101" s="5">
        <v>34907897000</v>
      </c>
      <c r="I101" s="5">
        <v>39588489834</v>
      </c>
      <c r="J101" s="5">
        <v>29715373000</v>
      </c>
      <c r="K101" s="5">
        <v>22671954000</v>
      </c>
      <c r="L101" s="5">
        <v>15463829000</v>
      </c>
      <c r="M101" s="5">
        <v>6534536000</v>
      </c>
      <c r="N101" s="5">
        <v>6393546000</v>
      </c>
      <c r="O101" s="5">
        <v>5497371000</v>
      </c>
      <c r="P101" s="5">
        <v>11189145000</v>
      </c>
      <c r="Q101" s="5">
        <v>5235396000</v>
      </c>
      <c r="R101" s="5">
        <v>4213316996</v>
      </c>
      <c r="S101" s="5">
        <v>64174734009</v>
      </c>
      <c r="T101" s="5">
        <v>52461543758</v>
      </c>
      <c r="U101" s="5">
        <v>53567816679</v>
      </c>
    </row>
    <row r="102" spans="3:21" ht="15.5" x14ac:dyDescent="0.35">
      <c r="C102" t="s">
        <v>135</v>
      </c>
      <c r="D102" s="5">
        <v>5477152377</v>
      </c>
      <c r="E102" s="5">
        <v>5477152377</v>
      </c>
      <c r="F102" s="5">
        <v>5477152377</v>
      </c>
      <c r="I102" s="5">
        <v>5477152377</v>
      </c>
    </row>
    <row r="103" spans="3:21" ht="15.5" x14ac:dyDescent="0.35">
      <c r="C103" t="s">
        <v>136</v>
      </c>
      <c r="D103" s="5">
        <v>9799930282</v>
      </c>
      <c r="E103" s="5">
        <v>9799930282</v>
      </c>
      <c r="F103" s="5">
        <v>9799930282</v>
      </c>
      <c r="I103" s="5">
        <v>9799930282</v>
      </c>
    </row>
    <row r="104" spans="3:21" ht="15.5" x14ac:dyDescent="0.35">
      <c r="C104" t="s">
        <v>140</v>
      </c>
    </row>
    <row r="105" spans="3:21" ht="15.5" x14ac:dyDescent="0.35">
      <c r="C105" t="s">
        <v>277</v>
      </c>
      <c r="R105" s="5">
        <v>2425777515</v>
      </c>
      <c r="S105" s="5">
        <v>4709813739</v>
      </c>
      <c r="T105" s="5">
        <v>3705161994</v>
      </c>
      <c r="U105" s="5">
        <v>1152115900</v>
      </c>
    </row>
    <row r="106" spans="3:21" ht="15.5" x14ac:dyDescent="0.35">
      <c r="C106" t="s">
        <v>141</v>
      </c>
      <c r="D106" s="5">
        <v>2272509996</v>
      </c>
      <c r="E106" s="5">
        <v>58769269391</v>
      </c>
      <c r="F106" s="5">
        <v>58769269391</v>
      </c>
      <c r="G106" s="5">
        <v>46605894000</v>
      </c>
      <c r="I106" s="5">
        <v>58769269391</v>
      </c>
      <c r="J106" s="5">
        <v>66724065000</v>
      </c>
      <c r="K106" s="5">
        <v>64611164000</v>
      </c>
      <c r="L106" s="5">
        <v>225490104000</v>
      </c>
      <c r="M106" s="5">
        <v>34654109000</v>
      </c>
      <c r="N106" s="5">
        <v>28745125000</v>
      </c>
      <c r="O106" s="5">
        <v>44384096000</v>
      </c>
      <c r="P106" s="5">
        <v>27165952000</v>
      </c>
      <c r="Q106" s="5">
        <v>31291971000</v>
      </c>
      <c r="R106" s="5">
        <v>19258292756</v>
      </c>
      <c r="S106" s="5">
        <v>24575056000</v>
      </c>
      <c r="T106" s="5">
        <v>24575056000</v>
      </c>
      <c r="U106" s="5">
        <v>17672000000</v>
      </c>
    </row>
    <row r="107" spans="3:21" ht="15.5" x14ac:dyDescent="0.35">
      <c r="C107" t="s">
        <v>144</v>
      </c>
      <c r="D107" s="5">
        <v>5911587819</v>
      </c>
      <c r="E107" s="5">
        <v>62408347214</v>
      </c>
      <c r="F107" s="5">
        <v>62408347214</v>
      </c>
      <c r="G107" s="5">
        <v>47567931000</v>
      </c>
      <c r="I107" s="5">
        <v>62408347214</v>
      </c>
      <c r="J107" s="5">
        <v>67686802000</v>
      </c>
      <c r="K107" s="5">
        <v>66057774000</v>
      </c>
      <c r="L107" s="5">
        <v>227000744000</v>
      </c>
      <c r="M107" s="5">
        <v>34654109000</v>
      </c>
      <c r="N107" s="5">
        <v>28745125000</v>
      </c>
      <c r="O107" s="5">
        <v>44384096000</v>
      </c>
      <c r="P107" s="5">
        <v>27165952000</v>
      </c>
      <c r="Q107" s="5">
        <v>35925069000</v>
      </c>
      <c r="R107" s="5">
        <v>20708004758</v>
      </c>
      <c r="S107" s="5">
        <v>26024768002</v>
      </c>
      <c r="T107" s="5">
        <v>28129513276</v>
      </c>
      <c r="U107" s="5">
        <v>19688365666</v>
      </c>
    </row>
    <row r="108" spans="3:21" ht="15.5" x14ac:dyDescent="0.35">
      <c r="C108" t="s">
        <v>145</v>
      </c>
      <c r="D108" s="5">
        <v>335842653948</v>
      </c>
      <c r="E108" s="5">
        <v>230946301875</v>
      </c>
      <c r="F108" s="5">
        <v>230959801875</v>
      </c>
      <c r="G108" s="5">
        <v>151475987000</v>
      </c>
      <c r="I108" s="5">
        <v>230959801875</v>
      </c>
      <c r="J108" s="5">
        <v>159824703000</v>
      </c>
      <c r="K108" s="5">
        <v>179288681000</v>
      </c>
      <c r="L108" s="5">
        <v>58762688000</v>
      </c>
      <c r="M108" s="5">
        <v>270846011000</v>
      </c>
      <c r="N108" s="5">
        <v>285086852000</v>
      </c>
      <c r="O108" s="5">
        <v>295149461000</v>
      </c>
      <c r="P108" s="5">
        <v>346249703000</v>
      </c>
      <c r="Q108" s="5">
        <v>95592387000</v>
      </c>
      <c r="R108" s="5">
        <v>135506428124</v>
      </c>
      <c r="S108" s="5">
        <v>143740082274</v>
      </c>
      <c r="T108" s="5">
        <v>132758421318</v>
      </c>
      <c r="U108" s="5">
        <v>147405610267</v>
      </c>
    </row>
    <row r="109" spans="3:21" ht="15.5" x14ac:dyDescent="0.35">
      <c r="C109" t="s">
        <v>146</v>
      </c>
      <c r="D109" s="5">
        <v>335842653948</v>
      </c>
      <c r="E109" s="5">
        <v>230946301875</v>
      </c>
      <c r="F109" s="5">
        <v>230959801875</v>
      </c>
      <c r="G109" s="5">
        <v>151475987000</v>
      </c>
      <c r="I109" s="5">
        <v>230959801875</v>
      </c>
      <c r="J109" s="5">
        <v>159824703000</v>
      </c>
      <c r="K109" s="5">
        <v>179288681000</v>
      </c>
      <c r="L109" s="5">
        <v>58762688000</v>
      </c>
      <c r="M109" s="5">
        <v>270846011000</v>
      </c>
      <c r="N109" s="5">
        <v>285086852000</v>
      </c>
      <c r="O109" s="5">
        <v>295149461000</v>
      </c>
      <c r="P109" s="5">
        <v>346249703000</v>
      </c>
      <c r="Q109" s="5">
        <v>95592387000</v>
      </c>
      <c r="R109" s="5">
        <v>135506428124</v>
      </c>
      <c r="S109" s="5">
        <v>143740082274</v>
      </c>
      <c r="T109" s="5">
        <v>132758421318</v>
      </c>
      <c r="U109" s="5">
        <v>147405610267</v>
      </c>
    </row>
    <row r="110" spans="3:21" ht="15.5" x14ac:dyDescent="0.35">
      <c r="C110" t="s">
        <v>150</v>
      </c>
    </row>
    <row r="111" spans="3:21" ht="15.5" x14ac:dyDescent="0.35">
      <c r="C111" t="s">
        <v>981</v>
      </c>
      <c r="D111" s="5">
        <v>276073105915</v>
      </c>
      <c r="E111" s="5">
        <v>143936954506</v>
      </c>
      <c r="F111" s="5">
        <v>143936954506</v>
      </c>
      <c r="G111" s="5">
        <v>130041681000</v>
      </c>
      <c r="I111" s="5">
        <v>143936954506</v>
      </c>
      <c r="J111" s="5">
        <v>138091391000</v>
      </c>
      <c r="K111" s="5">
        <v>156353664000</v>
      </c>
      <c r="L111" s="5">
        <v>41594038000</v>
      </c>
      <c r="M111" s="5">
        <v>254680870000</v>
      </c>
      <c r="N111" s="5">
        <v>267209308000</v>
      </c>
      <c r="O111" s="5">
        <v>271585629000</v>
      </c>
      <c r="P111" s="5">
        <v>316701922000</v>
      </c>
      <c r="Q111" s="5">
        <v>82991468000</v>
      </c>
      <c r="R111" s="5">
        <v>113483255647</v>
      </c>
      <c r="S111" s="5">
        <v>120583712331</v>
      </c>
      <c r="T111" s="5">
        <v>112039824675</v>
      </c>
      <c r="U111" s="5">
        <v>129957161984</v>
      </c>
    </row>
    <row r="112" spans="3:21" ht="15.5" x14ac:dyDescent="0.35">
      <c r="C112" t="s">
        <v>151</v>
      </c>
      <c r="D112" s="5">
        <v>308600910685</v>
      </c>
      <c r="E112" s="5">
        <v>176478259276</v>
      </c>
      <c r="F112" s="5">
        <v>176491759276</v>
      </c>
      <c r="G112" s="5">
        <v>130552807000</v>
      </c>
      <c r="I112" s="5">
        <v>176491759276</v>
      </c>
      <c r="J112" s="5">
        <v>138643017000</v>
      </c>
      <c r="K112" s="5">
        <v>157068067000</v>
      </c>
      <c r="L112" s="5">
        <v>43379561000</v>
      </c>
      <c r="M112" s="5">
        <v>254935845000</v>
      </c>
      <c r="N112" s="5">
        <v>268083846000</v>
      </c>
      <c r="O112" s="5">
        <v>271585629000</v>
      </c>
      <c r="P112" s="5">
        <v>316701922000</v>
      </c>
      <c r="Q112" s="5">
        <v>82991468000</v>
      </c>
      <c r="R112" s="5">
        <v>115909033162</v>
      </c>
      <c r="S112" s="5">
        <v>125293526070</v>
      </c>
      <c r="T112" s="5">
        <v>115744986669</v>
      </c>
      <c r="U112" s="5">
        <v>131109277884</v>
      </c>
    </row>
    <row r="113" spans="2:21" ht="15.5" x14ac:dyDescent="0.35">
      <c r="C113" t="s">
        <v>152</v>
      </c>
      <c r="D113" s="5">
        <v>24818368014</v>
      </c>
      <c r="E113" s="5">
        <v>12455677184</v>
      </c>
      <c r="F113" s="5">
        <v>12455677184</v>
      </c>
      <c r="G113" s="5">
        <v>17273031000</v>
      </c>
      <c r="I113" s="5">
        <v>12455677184</v>
      </c>
      <c r="J113" s="5">
        <v>17531537000</v>
      </c>
      <c r="K113" s="5">
        <v>18971036000</v>
      </c>
      <c r="L113" s="5">
        <v>8216527000</v>
      </c>
      <c r="M113" s="5">
        <v>10729788000</v>
      </c>
      <c r="N113" s="5">
        <v>8435422000</v>
      </c>
      <c r="O113" s="5">
        <v>10678220000</v>
      </c>
      <c r="P113" s="5">
        <v>11936801000</v>
      </c>
      <c r="R113" s="5">
        <v>9640941725</v>
      </c>
      <c r="S113" s="5">
        <v>10175388154</v>
      </c>
      <c r="T113" s="5">
        <v>10407764748</v>
      </c>
      <c r="U113" s="5">
        <v>10646798855</v>
      </c>
    </row>
    <row r="114" spans="2:21" ht="15.5" x14ac:dyDescent="0.35">
      <c r="C114" t="s">
        <v>154</v>
      </c>
      <c r="D114" s="5">
        <v>495956095906</v>
      </c>
      <c r="E114" s="5">
        <v>475662030701</v>
      </c>
      <c r="F114" s="5">
        <v>472218842498</v>
      </c>
      <c r="G114" s="5">
        <v>443898781000</v>
      </c>
      <c r="I114" s="5">
        <v>472218842498</v>
      </c>
      <c r="J114" s="5">
        <v>436214177000</v>
      </c>
      <c r="K114" s="5">
        <v>430136161000</v>
      </c>
      <c r="L114" s="5">
        <v>464984177000</v>
      </c>
      <c r="M114" s="5">
        <v>459494982000</v>
      </c>
      <c r="N114" s="5">
        <v>443962433000</v>
      </c>
      <c r="O114" s="5">
        <v>440983741000</v>
      </c>
      <c r="P114" s="5">
        <v>542884341000</v>
      </c>
      <c r="Q114" s="5">
        <v>335252238000</v>
      </c>
      <c r="R114" s="5">
        <v>326877597450</v>
      </c>
      <c r="S114" s="5">
        <v>321009676687</v>
      </c>
      <c r="T114" s="5">
        <v>339889432972</v>
      </c>
      <c r="U114" s="5">
        <v>276648973235</v>
      </c>
    </row>
    <row r="115" spans="2:21" ht="15.5" x14ac:dyDescent="0.35">
      <c r="C115" t="s">
        <v>155</v>
      </c>
    </row>
    <row r="116" spans="2:21" ht="15.5" x14ac:dyDescent="0.35">
      <c r="C116" t="s">
        <v>156</v>
      </c>
      <c r="D116" s="5">
        <v>981843483750</v>
      </c>
      <c r="E116" s="5">
        <v>981843483750</v>
      </c>
      <c r="F116" s="5">
        <v>981843483750</v>
      </c>
      <c r="G116" s="5">
        <v>981843484000</v>
      </c>
      <c r="I116" s="5">
        <v>981843483750</v>
      </c>
      <c r="J116" s="5">
        <v>981843484000</v>
      </c>
      <c r="K116" s="5">
        <v>981843484000</v>
      </c>
      <c r="L116" s="5">
        <v>981843484000</v>
      </c>
      <c r="M116" s="5">
        <v>981843484000</v>
      </c>
      <c r="N116" s="5">
        <v>981843484000</v>
      </c>
      <c r="O116" s="5">
        <v>981843484000</v>
      </c>
      <c r="P116" s="5">
        <v>921362577000</v>
      </c>
      <c r="Q116" s="5">
        <v>395691893000</v>
      </c>
      <c r="R116" s="5">
        <v>395691893000</v>
      </c>
      <c r="S116" s="5">
        <v>395691893000</v>
      </c>
      <c r="T116" s="5">
        <v>395691893000</v>
      </c>
      <c r="U116" s="5">
        <v>395691893000</v>
      </c>
    </row>
    <row r="117" spans="2:21" ht="15.5" x14ac:dyDescent="0.35">
      <c r="C117" t="s">
        <v>157</v>
      </c>
      <c r="R117" s="5">
        <v>14454551545</v>
      </c>
      <c r="S117" s="5">
        <v>429747488</v>
      </c>
      <c r="T117" s="5">
        <v>429747488</v>
      </c>
      <c r="U117" s="5">
        <v>429747488</v>
      </c>
    </row>
    <row r="118" spans="2:21" ht="15.5" x14ac:dyDescent="0.35">
      <c r="C118" t="s">
        <v>158</v>
      </c>
      <c r="D118" s="5">
        <v>-782086272282</v>
      </c>
      <c r="E118" s="5">
        <v>-791138819631</v>
      </c>
      <c r="F118" s="5">
        <v>-789958515127</v>
      </c>
      <c r="G118" s="5">
        <v>-736569114000</v>
      </c>
      <c r="I118" s="5">
        <v>-789958515127</v>
      </c>
      <c r="J118" s="5">
        <v>-725459710000</v>
      </c>
      <c r="K118" s="5">
        <v>-663156603000</v>
      </c>
      <c r="L118" s="5">
        <v>-672230756000</v>
      </c>
      <c r="M118" s="5">
        <v>-634869418000</v>
      </c>
      <c r="N118" s="5">
        <v>-578894126000</v>
      </c>
      <c r="O118" s="5">
        <v>-507948883000</v>
      </c>
      <c r="P118" s="5">
        <v>-440373887000</v>
      </c>
      <c r="Q118" s="5">
        <v>-501523954000</v>
      </c>
      <c r="R118" s="5">
        <v>-472180807276</v>
      </c>
      <c r="S118" s="5">
        <v>-328361500297</v>
      </c>
      <c r="T118" s="5">
        <v>-219144089655</v>
      </c>
      <c r="U118" s="5">
        <v>-192627043617</v>
      </c>
    </row>
    <row r="119" spans="2:21" ht="15.5" x14ac:dyDescent="0.35">
      <c r="C119" t="s">
        <v>162</v>
      </c>
      <c r="D119" s="5">
        <v>-197232967</v>
      </c>
      <c r="E119" s="5">
        <v>-7424177194</v>
      </c>
      <c r="F119" s="5">
        <v>-6883553612</v>
      </c>
      <c r="G119" s="5">
        <v>12072258000</v>
      </c>
      <c r="I119" s="5">
        <v>-6883553612</v>
      </c>
      <c r="J119" s="5">
        <v>12695718000</v>
      </c>
      <c r="K119" s="5">
        <v>20335132000</v>
      </c>
      <c r="L119" s="5">
        <v>22619555000</v>
      </c>
      <c r="M119" s="5">
        <v>20587754000</v>
      </c>
      <c r="N119" s="5">
        <v>9155743000</v>
      </c>
      <c r="O119" s="5">
        <v>13456493000</v>
      </c>
      <c r="P119" s="5">
        <v>23904710000</v>
      </c>
      <c r="Q119" s="5">
        <v>-78495000</v>
      </c>
      <c r="R119" s="5">
        <v>185326503</v>
      </c>
      <c r="S119" s="5">
        <v>1272800906</v>
      </c>
      <c r="T119" s="5">
        <v>1679671321</v>
      </c>
      <c r="U119" s="5">
        <v>1913478764</v>
      </c>
    </row>
    <row r="120" spans="2:21" ht="15.5" x14ac:dyDescent="0.35">
      <c r="C120" t="s">
        <v>10</v>
      </c>
      <c r="D120" s="5">
        <v>669074746502</v>
      </c>
      <c r="E120" s="5">
        <v>608963896527</v>
      </c>
      <c r="F120" s="5">
        <v>610687725424</v>
      </c>
      <c r="G120" s="5">
        <v>668092367000</v>
      </c>
      <c r="I120" s="5">
        <v>610687725424</v>
      </c>
      <c r="J120" s="5">
        <v>679825231000</v>
      </c>
      <c r="K120" s="5">
        <v>754173065000</v>
      </c>
      <c r="L120" s="5">
        <v>747184735000</v>
      </c>
      <c r="M120" s="5">
        <v>783628993000</v>
      </c>
      <c r="N120" s="5">
        <v>841238780000</v>
      </c>
      <c r="O120" s="5">
        <v>916549349000</v>
      </c>
      <c r="P120" s="5">
        <v>794131768000</v>
      </c>
      <c r="Q120" s="5">
        <v>-105427056000</v>
      </c>
      <c r="R120" s="5">
        <v>-61849036228</v>
      </c>
      <c r="S120" s="5">
        <v>69032941097</v>
      </c>
      <c r="T120" s="5">
        <v>178657222154</v>
      </c>
      <c r="U120" s="5">
        <v>205408075635</v>
      </c>
    </row>
    <row r="121" spans="2:21" ht="15.5" x14ac:dyDescent="0.35">
      <c r="C121" t="s">
        <v>163</v>
      </c>
      <c r="D121" s="5">
        <v>1165030842408</v>
      </c>
      <c r="E121" s="5">
        <v>1084625927228</v>
      </c>
      <c r="F121" s="5">
        <v>1082906567922</v>
      </c>
      <c r="G121" s="5">
        <v>1111991148000</v>
      </c>
      <c r="I121" s="5">
        <v>1082906567922</v>
      </c>
      <c r="J121" s="5">
        <v>1116039408000</v>
      </c>
      <c r="K121" s="5">
        <v>1184309226000</v>
      </c>
      <c r="L121" s="5">
        <v>1212168912000</v>
      </c>
      <c r="M121" s="5">
        <v>1243123975000</v>
      </c>
      <c r="N121" s="5">
        <v>1285201213000</v>
      </c>
      <c r="O121" s="5">
        <v>1357533090000</v>
      </c>
      <c r="P121" s="5">
        <v>1337016109000</v>
      </c>
      <c r="Q121" s="5">
        <v>229825182000</v>
      </c>
      <c r="R121" s="5">
        <v>265028561222</v>
      </c>
      <c r="S121" s="5">
        <v>390042617784</v>
      </c>
      <c r="T121" s="5">
        <v>518546655126</v>
      </c>
      <c r="U121" s="5">
        <v>482057048870</v>
      </c>
    </row>
    <row r="122" spans="2:21" ht="15.5" x14ac:dyDescent="0.35">
      <c r="C122" t="s">
        <v>164</v>
      </c>
      <c r="D122" s="5">
        <v>13305799387</v>
      </c>
      <c r="E122" s="5">
        <v>13305799387</v>
      </c>
      <c r="F122" s="5">
        <v>13305799387</v>
      </c>
      <c r="G122" s="5">
        <v>13305799387</v>
      </c>
      <c r="I122" s="5">
        <v>13305799387</v>
      </c>
      <c r="J122" s="5">
        <v>13305799387</v>
      </c>
      <c r="K122" s="5">
        <v>13305799387</v>
      </c>
      <c r="L122" s="5">
        <v>13305799387</v>
      </c>
      <c r="M122" s="5">
        <v>13305799387</v>
      </c>
      <c r="N122" s="5">
        <v>13305799387</v>
      </c>
      <c r="O122" s="5">
        <v>13305799387</v>
      </c>
      <c r="P122" s="5">
        <v>12096181262</v>
      </c>
      <c r="Q122" s="5">
        <v>791383786</v>
      </c>
      <c r="R122" s="5">
        <v>791383786</v>
      </c>
      <c r="S122" s="5">
        <v>791383786</v>
      </c>
      <c r="T122" s="5">
        <v>791383786</v>
      </c>
      <c r="U122" s="5">
        <v>791383786</v>
      </c>
    </row>
    <row r="124" spans="2:21" ht="15.5" x14ac:dyDescent="0.35">
      <c r="B124" t="s">
        <v>165</v>
      </c>
      <c r="C124" t="s">
        <v>166</v>
      </c>
      <c r="D124" s="5">
        <v>-63866863038</v>
      </c>
      <c r="E124" s="5">
        <v>-547588756</v>
      </c>
      <c r="F124" s="5">
        <v>6318580963</v>
      </c>
      <c r="G124" s="5">
        <v>27532616000</v>
      </c>
      <c r="I124" s="5">
        <v>37974911963</v>
      </c>
      <c r="J124" s="5">
        <v>27255524000</v>
      </c>
      <c r="K124" s="5">
        <v>25527961000</v>
      </c>
      <c r="L124" s="5">
        <v>25435179000</v>
      </c>
      <c r="M124" s="5">
        <v>26556381000</v>
      </c>
      <c r="N124" s="5">
        <v>-17674355000</v>
      </c>
      <c r="O124" s="5">
        <v>-55279005000</v>
      </c>
      <c r="P124" s="5">
        <v>-69560019000</v>
      </c>
      <c r="Q124" s="5">
        <v>-22052766000</v>
      </c>
      <c r="R124" s="5">
        <v>12666211330</v>
      </c>
      <c r="S124" s="5">
        <v>-16480938391</v>
      </c>
      <c r="T124" s="5">
        <v>-15834747541</v>
      </c>
      <c r="U124" s="5">
        <v>-11911956773</v>
      </c>
    </row>
    <row r="125" spans="2:21" ht="15.5" x14ac:dyDescent="0.35">
      <c r="C125" t="s">
        <v>279</v>
      </c>
      <c r="D125" s="5">
        <v>41944625208</v>
      </c>
      <c r="E125" s="5">
        <v>25159398347</v>
      </c>
      <c r="F125" s="5">
        <v>34115920705</v>
      </c>
      <c r="G125" s="5">
        <v>31984000000</v>
      </c>
      <c r="I125" s="5">
        <v>127950431705</v>
      </c>
      <c r="J125" s="5">
        <v>183836566000</v>
      </c>
      <c r="K125" s="5">
        <v>215355304000</v>
      </c>
      <c r="L125" s="5">
        <v>226407540000</v>
      </c>
      <c r="M125" s="5">
        <v>187017232000</v>
      </c>
      <c r="N125" s="5">
        <v>84924202000</v>
      </c>
      <c r="O125" s="5">
        <v>80191600000</v>
      </c>
      <c r="P125" s="5">
        <v>13016599000</v>
      </c>
      <c r="Q125" s="5">
        <v>10377401000</v>
      </c>
      <c r="R125" s="5">
        <v>106095363629</v>
      </c>
      <c r="S125" s="5">
        <v>152698089014</v>
      </c>
      <c r="T125" s="5">
        <v>249115649429</v>
      </c>
      <c r="U125" s="5">
        <v>231155475502</v>
      </c>
    </row>
    <row r="126" spans="2:21" ht="15.5" x14ac:dyDescent="0.35">
      <c r="C126" t="s">
        <v>1971</v>
      </c>
      <c r="R126" s="5">
        <v>37477575647</v>
      </c>
    </row>
    <row r="127" spans="2:21" ht="15.5" x14ac:dyDescent="0.35">
      <c r="C127" t="s">
        <v>1972</v>
      </c>
    </row>
    <row r="128" spans="2:21" ht="15.5" x14ac:dyDescent="0.35">
      <c r="C128" t="s">
        <v>280</v>
      </c>
      <c r="D128" s="5">
        <v>-30989710655</v>
      </c>
      <c r="E128" s="5">
        <v>-16613052500</v>
      </c>
      <c r="F128" s="5">
        <v>-18871042896</v>
      </c>
      <c r="G128" s="5">
        <v>-20064734000</v>
      </c>
      <c r="I128" s="5">
        <v>-81241086896</v>
      </c>
      <c r="J128" s="5">
        <v>-96227707000</v>
      </c>
      <c r="K128" s="5">
        <v>-127202386000</v>
      </c>
      <c r="L128" s="5">
        <v>-152186861000</v>
      </c>
      <c r="M128" s="5">
        <v>-150660568000</v>
      </c>
      <c r="N128" s="5">
        <v>-82830528000</v>
      </c>
      <c r="O128" s="5">
        <v>-104894656000</v>
      </c>
      <c r="P128" s="5">
        <v>-55296889000</v>
      </c>
      <c r="Q128" s="5">
        <v>-32215721000</v>
      </c>
      <c r="R128" s="5">
        <v>-115541886005</v>
      </c>
      <c r="S128" s="5">
        <v>-158140264890</v>
      </c>
      <c r="T128" s="5">
        <v>-240661393067</v>
      </c>
      <c r="U128" s="5">
        <v>-209997912909</v>
      </c>
    </row>
    <row r="129" spans="3:21" ht="15.5" x14ac:dyDescent="0.35">
      <c r="C129" t="s">
        <v>695</v>
      </c>
      <c r="D129" s="5">
        <v>-10322034605</v>
      </c>
      <c r="E129" s="5">
        <v>-8769050052</v>
      </c>
      <c r="F129" s="5">
        <v>-15885353470</v>
      </c>
      <c r="G129" s="5">
        <v>-12593524000</v>
      </c>
      <c r="I129" s="5">
        <v>-41507594470</v>
      </c>
      <c r="J129" s="5">
        <v>-48323167000</v>
      </c>
      <c r="K129" s="5">
        <v>-48488701000</v>
      </c>
      <c r="L129" s="5">
        <v>-51649052000</v>
      </c>
    </row>
    <row r="130" spans="3:21" ht="15.5" x14ac:dyDescent="0.35">
      <c r="C130" t="s">
        <v>1973</v>
      </c>
      <c r="P130" s="5">
        <v>-6557745000</v>
      </c>
    </row>
    <row r="131" spans="3:21" ht="15.5" x14ac:dyDescent="0.35">
      <c r="C131" t="s">
        <v>951</v>
      </c>
    </row>
    <row r="132" spans="3:21" ht="15.5" x14ac:dyDescent="0.35">
      <c r="C132" t="s">
        <v>1974</v>
      </c>
      <c r="D132" s="5">
        <v>-18270988218</v>
      </c>
      <c r="E132" s="5">
        <v>-328068329</v>
      </c>
      <c r="F132" s="5">
        <v>-3768437213</v>
      </c>
      <c r="G132" s="5">
        <v>1322798000</v>
      </c>
      <c r="I132" s="5">
        <v>-4446648213</v>
      </c>
      <c r="J132" s="5">
        <v>-8107960000</v>
      </c>
      <c r="K132" s="5">
        <v>-4816899000</v>
      </c>
      <c r="L132" s="5">
        <v>-7440582000</v>
      </c>
      <c r="M132" s="5">
        <v>-9800283000</v>
      </c>
      <c r="N132" s="5">
        <v>-19768029000</v>
      </c>
      <c r="O132" s="5">
        <v>-30575949000</v>
      </c>
      <c r="P132" s="5">
        <v>-20721984000</v>
      </c>
      <c r="Q132" s="5">
        <v>-214446000</v>
      </c>
      <c r="R132" s="5">
        <v>-6150010000</v>
      </c>
      <c r="S132" s="5">
        <v>-4567087471</v>
      </c>
      <c r="T132" s="5">
        <v>-12253535477</v>
      </c>
      <c r="U132" s="5">
        <v>-29248769643</v>
      </c>
    </row>
    <row r="133" spans="3:21" ht="15.5" x14ac:dyDescent="0.35">
      <c r="C133" t="s">
        <v>1975</v>
      </c>
      <c r="D133" s="5">
        <v>-6354706108</v>
      </c>
      <c r="F133" s="5">
        <v>4725465898</v>
      </c>
      <c r="G133" s="5">
        <v>-4778072000</v>
      </c>
      <c r="I133" s="5">
        <v>-157862102</v>
      </c>
      <c r="J133" s="5">
        <v>-66000000</v>
      </c>
      <c r="K133" s="5">
        <v>-127299000</v>
      </c>
      <c r="L133" s="5">
        <v>-419413000</v>
      </c>
      <c r="R133" s="5">
        <v>-9216279137</v>
      </c>
      <c r="S133" s="5">
        <v>-6507874863</v>
      </c>
      <c r="T133" s="5">
        <v>-12341493410</v>
      </c>
      <c r="U133" s="5">
        <v>-3897219703</v>
      </c>
    </row>
    <row r="134" spans="3:21" ht="15.5" x14ac:dyDescent="0.35">
      <c r="C134" t="s">
        <v>963</v>
      </c>
      <c r="D134" s="5">
        <v>-24625694326</v>
      </c>
      <c r="E134" s="5">
        <v>-328068329</v>
      </c>
      <c r="F134" s="5">
        <v>957028685</v>
      </c>
      <c r="G134" s="5">
        <v>-3455274000</v>
      </c>
      <c r="I134" s="5">
        <v>-4604510315</v>
      </c>
      <c r="J134" s="5">
        <v>-8173960000</v>
      </c>
      <c r="K134" s="5">
        <v>-4944198000</v>
      </c>
      <c r="L134" s="5">
        <v>-7859995000</v>
      </c>
      <c r="M134" s="5">
        <v>-9800283000</v>
      </c>
      <c r="N134" s="5">
        <v>-19768029000</v>
      </c>
      <c r="O134" s="5">
        <v>-30575949000</v>
      </c>
      <c r="P134" s="5">
        <v>-20721984000</v>
      </c>
      <c r="Q134" s="5">
        <v>-214446000</v>
      </c>
      <c r="R134" s="5">
        <v>-15366289137</v>
      </c>
      <c r="S134" s="5">
        <v>-11074962334</v>
      </c>
      <c r="T134" s="5">
        <v>-24595028887</v>
      </c>
      <c r="U134" s="5">
        <v>-33145989346</v>
      </c>
    </row>
    <row r="135" spans="3:21" ht="15.5" x14ac:dyDescent="0.35">
      <c r="C135" t="s">
        <v>636</v>
      </c>
    </row>
    <row r="136" spans="3:21" ht="15.5" x14ac:dyDescent="0.35">
      <c r="C136" t="s">
        <v>1976</v>
      </c>
      <c r="D136" s="5">
        <v>-39882542801</v>
      </c>
      <c r="F136" s="5">
        <v>6013737132</v>
      </c>
      <c r="G136" s="5">
        <v>31657790000</v>
      </c>
      <c r="I136" s="5">
        <v>37371527132</v>
      </c>
      <c r="J136" s="5">
        <v>-3882526000</v>
      </c>
      <c r="K136" s="5">
        <v>-9449908000</v>
      </c>
      <c r="L136" s="5">
        <v>10491465000</v>
      </c>
    </row>
    <row r="137" spans="3:21" ht="15.5" x14ac:dyDescent="0.35">
      <c r="C137" t="s">
        <v>1323</v>
      </c>
      <c r="K137" s="5">
        <v>181118000</v>
      </c>
    </row>
    <row r="138" spans="3:21" ht="15.5" x14ac:dyDescent="0.35">
      <c r="C138" t="s">
        <v>1977</v>
      </c>
      <c r="T138" s="5">
        <v>216732000</v>
      </c>
    </row>
    <row r="139" spans="3:21" ht="15.5" x14ac:dyDescent="0.35">
      <c r="C139" t="s">
        <v>172</v>
      </c>
      <c r="D139" s="5">
        <v>8494141</v>
      </c>
      <c r="E139" s="5">
        <v>3183778</v>
      </c>
      <c r="F139" s="5">
        <v>-11709193</v>
      </c>
      <c r="G139" s="5">
        <v>4358000</v>
      </c>
      <c r="I139" s="5">
        <v>6144807</v>
      </c>
      <c r="J139" s="5">
        <v>26318000</v>
      </c>
      <c r="K139" s="5">
        <v>76732000</v>
      </c>
      <c r="L139" s="5">
        <v>232082000</v>
      </c>
      <c r="R139" s="5">
        <v>1447196</v>
      </c>
      <c r="S139" s="5">
        <v>36199819</v>
      </c>
      <c r="T139" s="5">
        <v>89292984</v>
      </c>
      <c r="U139" s="5">
        <v>76469980</v>
      </c>
    </row>
    <row r="140" spans="3:21" ht="15.5" x14ac:dyDescent="0.35">
      <c r="C140" t="s">
        <v>1978</v>
      </c>
      <c r="D140" s="5">
        <v>-39874048660</v>
      </c>
      <c r="E140" s="5">
        <v>3183778</v>
      </c>
      <c r="F140" s="5">
        <v>6002027939</v>
      </c>
      <c r="G140" s="5">
        <v>31662148000</v>
      </c>
      <c r="I140" s="5">
        <v>37377671939</v>
      </c>
      <c r="J140" s="5">
        <v>-3856208000</v>
      </c>
      <c r="K140" s="5">
        <v>-9192058000</v>
      </c>
      <c r="L140" s="5">
        <v>10723547000</v>
      </c>
      <c r="R140" s="5">
        <v>1447196</v>
      </c>
      <c r="S140" s="5">
        <v>36199819</v>
      </c>
      <c r="T140" s="5">
        <v>306024984</v>
      </c>
      <c r="U140" s="5">
        <v>76469980</v>
      </c>
    </row>
    <row r="141" spans="3:21" ht="15.5" x14ac:dyDescent="0.35">
      <c r="C141" t="s">
        <v>91</v>
      </c>
    </row>
    <row r="142" spans="3:21" ht="15.5" x14ac:dyDescent="0.35">
      <c r="C142" t="s">
        <v>179</v>
      </c>
      <c r="D142" s="5">
        <v>89525776999</v>
      </c>
      <c r="F142" s="5">
        <v>-3111976694</v>
      </c>
      <c r="G142" s="5">
        <v>-22736255000</v>
      </c>
      <c r="I142" s="5">
        <v>-29294610694</v>
      </c>
      <c r="J142" s="5">
        <v>-25601329000</v>
      </c>
      <c r="K142" s="5">
        <v>-22533536000</v>
      </c>
      <c r="L142" s="5">
        <v>-10000887000</v>
      </c>
      <c r="M142" s="5">
        <v>-12192814000</v>
      </c>
      <c r="N142" s="5">
        <v>-10110384000</v>
      </c>
      <c r="O142" s="5">
        <v>100537101000</v>
      </c>
      <c r="P142" s="5">
        <v>622656560000</v>
      </c>
      <c r="Q142" s="5">
        <v>21707823000</v>
      </c>
      <c r="R142" s="5">
        <v>-14921811613</v>
      </c>
      <c r="S142" s="5">
        <v>10000000000</v>
      </c>
      <c r="T142" s="5">
        <v>9413995019</v>
      </c>
      <c r="U142" s="5">
        <v>-12288028974</v>
      </c>
    </row>
    <row r="143" spans="3:21" ht="15.5" x14ac:dyDescent="0.35">
      <c r="C143" t="s">
        <v>180</v>
      </c>
      <c r="D143" s="5">
        <v>-616595757</v>
      </c>
      <c r="E143" s="5">
        <v>-276765964</v>
      </c>
      <c r="F143" s="5">
        <v>-3127312921</v>
      </c>
      <c r="G143" s="5">
        <v>-2426265000</v>
      </c>
      <c r="I143" s="5">
        <v>-6057578921</v>
      </c>
      <c r="J143" s="5">
        <v>-1754309000</v>
      </c>
      <c r="K143" s="5">
        <v>-4575112000</v>
      </c>
      <c r="L143" s="5">
        <v>-16445770000</v>
      </c>
      <c r="M143" s="5">
        <v>-18196005000</v>
      </c>
      <c r="N143" s="5">
        <v>-35874489000</v>
      </c>
      <c r="O143" s="5">
        <v>-50113762000</v>
      </c>
      <c r="P143" s="5">
        <v>-477322410000</v>
      </c>
      <c r="Q143" s="5">
        <v>434489000</v>
      </c>
      <c r="R143" s="5">
        <v>2168342467</v>
      </c>
      <c r="S143" s="5">
        <v>5597865791</v>
      </c>
      <c r="T143" s="5">
        <v>7022340384</v>
      </c>
      <c r="U143" s="5">
        <v>24405577951</v>
      </c>
    </row>
    <row r="144" spans="3:21" ht="15.5" x14ac:dyDescent="0.35">
      <c r="C144" t="s">
        <v>392</v>
      </c>
      <c r="N144" s="5">
        <v>-5000000000</v>
      </c>
    </row>
    <row r="145" spans="3:21" ht="15.5" x14ac:dyDescent="0.35">
      <c r="C145" t="s">
        <v>182</v>
      </c>
      <c r="D145" s="5">
        <v>-627145757</v>
      </c>
      <c r="E145" s="5">
        <v>-172565964</v>
      </c>
      <c r="F145" s="5">
        <v>-1957312921</v>
      </c>
      <c r="G145" s="5">
        <v>-2426265000</v>
      </c>
      <c r="I145" s="5">
        <v>-4887578921</v>
      </c>
      <c r="J145" s="5">
        <v>-2385489000</v>
      </c>
      <c r="K145" s="5">
        <v>-4584571000</v>
      </c>
      <c r="L145" s="5">
        <v>-17068986000</v>
      </c>
      <c r="M145" s="5">
        <v>-14278395000</v>
      </c>
      <c r="N145" s="5">
        <v>-7627967000</v>
      </c>
      <c r="O145" s="5">
        <v>-44808574000</v>
      </c>
      <c r="P145" s="5">
        <v>-6066902000</v>
      </c>
      <c r="Q145" s="5">
        <v>-76600000</v>
      </c>
      <c r="S145" s="5">
        <v>-1580000</v>
      </c>
      <c r="T145" s="5">
        <v>-19696323278</v>
      </c>
      <c r="U145" s="5">
        <v>-17433577447</v>
      </c>
    </row>
    <row r="146" spans="3:21" ht="15.5" x14ac:dyDescent="0.35">
      <c r="C146" t="s">
        <v>188</v>
      </c>
      <c r="D146" s="5">
        <v>41350000</v>
      </c>
      <c r="J146" s="5">
        <v>631180000</v>
      </c>
      <c r="K146" s="5">
        <v>9459000</v>
      </c>
      <c r="L146" s="5">
        <v>16216000</v>
      </c>
      <c r="O146" s="5">
        <v>220990000</v>
      </c>
      <c r="P146" s="5">
        <v>441880000</v>
      </c>
      <c r="R146" s="5">
        <v>2000000000</v>
      </c>
      <c r="S146" s="5">
        <v>6315000000</v>
      </c>
      <c r="U146" s="5">
        <v>39927006100</v>
      </c>
    </row>
    <row r="147" spans="3:21" ht="15.5" x14ac:dyDescent="0.35">
      <c r="C147" t="s">
        <v>1334</v>
      </c>
      <c r="D147" s="5">
        <v>-30800000</v>
      </c>
      <c r="E147" s="5">
        <v>30800000</v>
      </c>
      <c r="F147" s="5">
        <v>-900000000</v>
      </c>
      <c r="I147" s="5">
        <v>-900000000</v>
      </c>
    </row>
    <row r="148" spans="3:21" ht="15.5" x14ac:dyDescent="0.35">
      <c r="C148" t="s">
        <v>1979</v>
      </c>
      <c r="L148" s="5">
        <v>2857000000</v>
      </c>
    </row>
    <row r="149" spans="3:21" ht="15.5" x14ac:dyDescent="0.35">
      <c r="C149" t="s">
        <v>184</v>
      </c>
      <c r="L149" s="5">
        <v>-2250000000</v>
      </c>
      <c r="M149" s="5">
        <v>-3917610000</v>
      </c>
      <c r="N149" s="5">
        <v>-23246522000</v>
      </c>
      <c r="O149" s="5">
        <v>43368068000</v>
      </c>
      <c r="P149" s="5">
        <v>-234264534000</v>
      </c>
      <c r="T149" s="5">
        <v>25931437500</v>
      </c>
    </row>
    <row r="150" spans="3:21" ht="15.5" x14ac:dyDescent="0.35">
      <c r="C150" t="s">
        <v>183</v>
      </c>
      <c r="E150" s="5">
        <v>-135000000</v>
      </c>
      <c r="F150" s="5">
        <v>-270000000</v>
      </c>
      <c r="I150" s="5">
        <v>-270000000</v>
      </c>
    </row>
    <row r="151" spans="3:21" ht="15.5" x14ac:dyDescent="0.35">
      <c r="C151" t="s">
        <v>1980</v>
      </c>
      <c r="P151" s="5">
        <v>-237432854000</v>
      </c>
    </row>
    <row r="152" spans="3:21" ht="15.5" x14ac:dyDescent="0.35">
      <c r="C152" t="s">
        <v>492</v>
      </c>
      <c r="Q152" s="5">
        <v>511089000</v>
      </c>
      <c r="R152" s="5">
        <v>168342467</v>
      </c>
      <c r="S152" s="5">
        <v>-715554209</v>
      </c>
      <c r="T152" s="5">
        <v>787226162</v>
      </c>
      <c r="U152" s="5">
        <v>1912149298</v>
      </c>
    </row>
    <row r="153" spans="3:21" ht="15.5" x14ac:dyDescent="0.35">
      <c r="C153" t="s">
        <v>1981</v>
      </c>
    </row>
    <row r="154" spans="3:21" ht="15.5" x14ac:dyDescent="0.35">
      <c r="C154" t="s">
        <v>1326</v>
      </c>
      <c r="O154" s="5">
        <v>-48894246000</v>
      </c>
    </row>
    <row r="155" spans="3:21" ht="15.5" x14ac:dyDescent="0.35">
      <c r="C155" t="s">
        <v>426</v>
      </c>
    </row>
    <row r="156" spans="3:21" ht="15.5" x14ac:dyDescent="0.35">
      <c r="C156" t="s">
        <v>206</v>
      </c>
      <c r="D156" s="5">
        <v>89525776999</v>
      </c>
      <c r="F156" s="5">
        <v>-3111976694</v>
      </c>
      <c r="G156" s="5">
        <v>-22736255000</v>
      </c>
      <c r="I156" s="5">
        <v>-29294610694</v>
      </c>
      <c r="J156" s="5">
        <v>-25601329000</v>
      </c>
      <c r="K156" s="5">
        <v>-22533536000</v>
      </c>
      <c r="L156" s="5">
        <v>-10000887000</v>
      </c>
      <c r="M156" s="5">
        <v>-12192814000</v>
      </c>
      <c r="N156" s="5">
        <v>-10110384000</v>
      </c>
      <c r="O156" s="5">
        <v>100537101000</v>
      </c>
      <c r="P156" s="5">
        <v>622656560000</v>
      </c>
      <c r="Q156" s="5">
        <v>21707823000</v>
      </c>
      <c r="R156" s="5">
        <v>-14921811613</v>
      </c>
      <c r="S156" s="5">
        <v>10000000000</v>
      </c>
      <c r="T156" s="5">
        <v>9413995019</v>
      </c>
      <c r="U156" s="5">
        <v>-12288028974</v>
      </c>
    </row>
    <row r="157" spans="3:21" ht="15.5" x14ac:dyDescent="0.35">
      <c r="C157" t="s">
        <v>135</v>
      </c>
      <c r="F157" s="5">
        <v>2880347262</v>
      </c>
      <c r="I157" s="5">
        <v>2880347262</v>
      </c>
      <c r="J157" s="5">
        <v>2257534000</v>
      </c>
      <c r="O157" s="5">
        <v>-10398546000</v>
      </c>
      <c r="P157" s="5">
        <v>-155676113000</v>
      </c>
      <c r="S157" s="5">
        <v>10000000000</v>
      </c>
      <c r="T157" s="5">
        <v>24954316000</v>
      </c>
    </row>
    <row r="158" spans="3:21" ht="15.5" x14ac:dyDescent="0.35">
      <c r="C158" t="s">
        <v>1982</v>
      </c>
      <c r="O158" s="5">
        <v>-55000000</v>
      </c>
      <c r="P158" s="5">
        <v>-10270147000</v>
      </c>
    </row>
    <row r="159" spans="3:21" ht="15.5" x14ac:dyDescent="0.35">
      <c r="C159" t="s">
        <v>1216</v>
      </c>
      <c r="D159" s="5">
        <v>-188819838912</v>
      </c>
      <c r="F159" s="5">
        <v>-3165426955</v>
      </c>
      <c r="G159" s="5">
        <v>-24816602000</v>
      </c>
      <c r="I159" s="5">
        <v>-31428407955</v>
      </c>
      <c r="J159" s="5">
        <v>-27049841000</v>
      </c>
      <c r="K159" s="5">
        <v>-19487684000</v>
      </c>
      <c r="L159" s="5">
        <v>-8978191000</v>
      </c>
      <c r="M159" s="5">
        <v>-12452689000</v>
      </c>
      <c r="N159" s="5">
        <v>-13292339000</v>
      </c>
      <c r="O159" s="5">
        <v>-57268554000</v>
      </c>
      <c r="P159" s="5">
        <v>-27921743000</v>
      </c>
      <c r="Q159" s="5">
        <v>-19242392000</v>
      </c>
      <c r="R159" s="5">
        <v>-14921811613</v>
      </c>
      <c r="T159" s="5">
        <v>-15540320981</v>
      </c>
      <c r="U159" s="5">
        <v>-12288028974</v>
      </c>
    </row>
    <row r="160" spans="3:21" ht="15.5" x14ac:dyDescent="0.35">
      <c r="C160" t="s">
        <v>584</v>
      </c>
      <c r="D160" s="5">
        <v>278345615911</v>
      </c>
      <c r="F160" s="5">
        <v>-2080347000</v>
      </c>
      <c r="G160" s="5">
        <v>2080347000</v>
      </c>
      <c r="J160" s="5">
        <v>849728000</v>
      </c>
      <c r="M160" s="5">
        <v>879438000</v>
      </c>
      <c r="N160" s="5">
        <v>3856055000</v>
      </c>
    </row>
    <row r="161" spans="2:21" ht="15.5" x14ac:dyDescent="0.35">
      <c r="C161" t="s">
        <v>1983</v>
      </c>
      <c r="Q161" s="5">
        <v>40950215000</v>
      </c>
    </row>
    <row r="162" spans="2:21" ht="15.5" x14ac:dyDescent="0.35">
      <c r="C162" t="s">
        <v>535</v>
      </c>
      <c r="O162" s="5">
        <v>169346538000</v>
      </c>
      <c r="P162" s="5">
        <v>819542660000</v>
      </c>
    </row>
    <row r="163" spans="2:21" ht="15.5" x14ac:dyDescent="0.35">
      <c r="C163" t="s">
        <v>1073</v>
      </c>
      <c r="O163" s="5">
        <v>-1087337000</v>
      </c>
      <c r="P163" s="5">
        <v>-3018097000</v>
      </c>
    </row>
    <row r="164" spans="2:21" ht="15.5" x14ac:dyDescent="0.35">
      <c r="C164" t="s">
        <v>436</v>
      </c>
    </row>
    <row r="165" spans="2:21" ht="15.5" x14ac:dyDescent="0.35">
      <c r="C165" t="s">
        <v>531</v>
      </c>
      <c r="F165" s="5">
        <v>-746550001</v>
      </c>
      <c r="I165" s="5">
        <v>-746550001</v>
      </c>
      <c r="J165" s="5">
        <v>-708750000</v>
      </c>
      <c r="K165" s="5">
        <v>-1245852000</v>
      </c>
      <c r="L165" s="5">
        <v>-1022696000</v>
      </c>
      <c r="M165" s="5">
        <v>-619563000</v>
      </c>
      <c r="N165" s="5">
        <v>-674100000</v>
      </c>
    </row>
    <row r="166" spans="2:21" ht="15.5" x14ac:dyDescent="0.35">
      <c r="C166" t="s">
        <v>1984</v>
      </c>
      <c r="J166" s="5">
        <v>-950000000</v>
      </c>
      <c r="K166" s="5">
        <v>-1800000000</v>
      </c>
    </row>
    <row r="167" spans="2:21" ht="15.5" x14ac:dyDescent="0.35">
      <c r="C167" t="s">
        <v>1985</v>
      </c>
    </row>
    <row r="168" spans="2:21" ht="15.5" x14ac:dyDescent="0.35">
      <c r="C168" t="s">
        <v>1986</v>
      </c>
    </row>
    <row r="169" spans="2:21" ht="15.5" x14ac:dyDescent="0.35">
      <c r="C169" t="s">
        <v>224</v>
      </c>
      <c r="D169" s="5">
        <v>25042318204</v>
      </c>
      <c r="E169" s="5">
        <v>-824354720</v>
      </c>
      <c r="F169" s="5">
        <v>79291348</v>
      </c>
      <c r="G169" s="5">
        <v>2370096000</v>
      </c>
      <c r="I169" s="5">
        <v>2622722348</v>
      </c>
      <c r="J169" s="5">
        <v>-100114000</v>
      </c>
      <c r="K169" s="5">
        <v>-1580687000</v>
      </c>
      <c r="L169" s="5">
        <v>-1011478000</v>
      </c>
      <c r="M169" s="5">
        <v>-3832438000</v>
      </c>
      <c r="N169" s="5">
        <v>-63659228000</v>
      </c>
      <c r="O169" s="5">
        <v>-4855666000</v>
      </c>
      <c r="P169" s="5">
        <v>75774131000</v>
      </c>
      <c r="Q169" s="5">
        <v>89546000</v>
      </c>
      <c r="R169" s="5">
        <v>-87257816</v>
      </c>
      <c r="S169" s="5">
        <v>-883072600</v>
      </c>
      <c r="T169" s="5">
        <v>601587862</v>
      </c>
      <c r="U169" s="5">
        <v>205592204</v>
      </c>
    </row>
    <row r="170" spans="2:21" ht="15.5" x14ac:dyDescent="0.35">
      <c r="C170" t="s">
        <v>225</v>
      </c>
      <c r="E170" s="5">
        <v>3583375675</v>
      </c>
      <c r="F170" s="5">
        <v>-253</v>
      </c>
      <c r="I170" s="5">
        <v>959655747</v>
      </c>
      <c r="J170" s="5">
        <v>1057886000</v>
      </c>
      <c r="K170" s="5">
        <v>2639290000</v>
      </c>
      <c r="L170" s="5">
        <v>3647160000</v>
      </c>
      <c r="M170" s="5">
        <v>7479791000</v>
      </c>
      <c r="N170" s="5">
        <v>71144557000</v>
      </c>
      <c r="O170" s="5">
        <v>76001833000</v>
      </c>
      <c r="P170" s="5">
        <v>225392000</v>
      </c>
      <c r="Q170" s="5">
        <v>135846000</v>
      </c>
      <c r="R170" s="5">
        <v>223103464</v>
      </c>
      <c r="S170" s="5">
        <v>1106176064</v>
      </c>
      <c r="T170" s="5">
        <v>504588201</v>
      </c>
      <c r="U170" s="5">
        <v>298995998</v>
      </c>
    </row>
    <row r="171" spans="2:21" ht="15.5" x14ac:dyDescent="0.35">
      <c r="C171" t="s">
        <v>375</v>
      </c>
      <c r="D171" s="5">
        <v>-78457</v>
      </c>
      <c r="E171" s="5">
        <v>327119</v>
      </c>
      <c r="F171" s="5">
        <v>905580</v>
      </c>
      <c r="G171" s="5">
        <v>-292000</v>
      </c>
      <c r="I171" s="5">
        <v>997580</v>
      </c>
      <c r="J171" s="5">
        <v>1884000</v>
      </c>
      <c r="K171" s="5">
        <v>-717000</v>
      </c>
      <c r="L171" s="5">
        <v>3608000</v>
      </c>
      <c r="M171" s="5">
        <v>-193000</v>
      </c>
      <c r="N171" s="5">
        <v>-5538000</v>
      </c>
      <c r="O171" s="5">
        <v>-1610000</v>
      </c>
      <c r="P171" s="5">
        <v>2310000</v>
      </c>
    </row>
    <row r="172" spans="2:21" ht="15.5" x14ac:dyDescent="0.35">
      <c r="C172" t="s">
        <v>226</v>
      </c>
      <c r="D172" s="5">
        <v>25042239747</v>
      </c>
      <c r="E172" s="5">
        <v>2759348074</v>
      </c>
      <c r="F172" s="5">
        <v>80196675</v>
      </c>
      <c r="G172" s="5">
        <v>2369804000</v>
      </c>
      <c r="I172" s="5">
        <v>3583375675</v>
      </c>
      <c r="J172" s="5">
        <v>959656000</v>
      </c>
      <c r="K172" s="5">
        <v>1057886000</v>
      </c>
      <c r="L172" s="5">
        <v>2639290000</v>
      </c>
      <c r="M172" s="5">
        <v>3647160000</v>
      </c>
      <c r="N172" s="5">
        <v>7479791000</v>
      </c>
      <c r="O172" s="5">
        <v>71144557000</v>
      </c>
      <c r="P172" s="5">
        <v>76001833000</v>
      </c>
      <c r="Q172" s="5">
        <v>225392000</v>
      </c>
      <c r="R172" s="5">
        <v>135845648</v>
      </c>
      <c r="S172" s="5">
        <v>223103464</v>
      </c>
      <c r="T172" s="5">
        <v>1106176063</v>
      </c>
      <c r="U172" s="5">
        <v>504588202</v>
      </c>
    </row>
    <row r="174" spans="2:21" ht="15.5" x14ac:dyDescent="0.35">
      <c r="B174" t="s">
        <v>227</v>
      </c>
      <c r="C174" t="s">
        <v>12</v>
      </c>
      <c r="D174" s="5">
        <v>13310000000</v>
      </c>
      <c r="E174" s="5">
        <v>13310000000</v>
      </c>
      <c r="F174" s="5">
        <v>13310000000</v>
      </c>
      <c r="G174" s="5">
        <v>13310000000</v>
      </c>
      <c r="I174" s="5">
        <v>13310000000</v>
      </c>
      <c r="J174" s="5">
        <v>13310000000</v>
      </c>
      <c r="K174" s="5">
        <v>13310000000</v>
      </c>
      <c r="L174" s="5">
        <v>13310000000</v>
      </c>
      <c r="M174" s="5">
        <v>13310000000</v>
      </c>
      <c r="N174" s="5">
        <v>13310000000</v>
      </c>
      <c r="O174" s="5">
        <v>13310000000</v>
      </c>
      <c r="P174" s="5">
        <v>12100000000</v>
      </c>
      <c r="Q174" s="5">
        <v>790000000</v>
      </c>
      <c r="R174" s="5">
        <v>790000000</v>
      </c>
      <c r="S174" s="5">
        <v>790000000</v>
      </c>
      <c r="T174" s="5">
        <v>790000000</v>
      </c>
      <c r="U174" s="5">
        <v>790000000</v>
      </c>
    </row>
    <row r="175" spans="2:21" ht="15.5" x14ac:dyDescent="0.35">
      <c r="C175" t="s">
        <v>228</v>
      </c>
      <c r="D175" s="6">
        <v>0.68</v>
      </c>
      <c r="E175" s="6">
        <v>-0.09</v>
      </c>
      <c r="F175" s="6">
        <v>-4.01</v>
      </c>
      <c r="G175" s="6">
        <v>0.7</v>
      </c>
    </row>
    <row r="176" spans="2:21" ht="15.5" x14ac:dyDescent="0.35">
      <c r="C176" t="s">
        <v>229</v>
      </c>
      <c r="D176" s="6">
        <v>23.53</v>
      </c>
      <c r="E176" s="6">
        <v>-233.33</v>
      </c>
      <c r="F176" s="6">
        <v>-4.99</v>
      </c>
      <c r="G176" s="6">
        <v>44.29</v>
      </c>
    </row>
    <row r="177" spans="3:7" ht="15.5" x14ac:dyDescent="0.35">
      <c r="C177" t="s">
        <v>73</v>
      </c>
      <c r="D177" s="6">
        <v>6.32</v>
      </c>
      <c r="E177" s="6">
        <v>9.5</v>
      </c>
      <c r="F177" s="6">
        <v>5.19</v>
      </c>
      <c r="G177" s="6">
        <v>13.12</v>
      </c>
    </row>
    <row r="178" spans="3:7" ht="15.5" x14ac:dyDescent="0.35">
      <c r="C178" t="s">
        <v>230</v>
      </c>
      <c r="E178" s="5">
        <v>920000000</v>
      </c>
      <c r="F178" s="5">
        <v>-23330000000</v>
      </c>
      <c r="G178" s="5">
        <v>-13330000000</v>
      </c>
    </row>
    <row r="179" spans="3:7" ht="15.5" x14ac:dyDescent="0.35">
      <c r="C179" t="s">
        <v>231</v>
      </c>
      <c r="D179" s="6">
        <v>7.8000000000000005E-3</v>
      </c>
      <c r="E179" s="6">
        <v>-1.1000000000000001E-3</v>
      </c>
      <c r="F179" s="6">
        <v>-4.9299999999999997E-2</v>
      </c>
      <c r="G179" s="6">
        <v>8.3000000000000001E-3</v>
      </c>
    </row>
    <row r="180" spans="3:7" ht="15.5" x14ac:dyDescent="0.35">
      <c r="C180" t="s">
        <v>232</v>
      </c>
      <c r="D180" s="6">
        <v>1.3500000000000002E-2</v>
      </c>
      <c r="E180" s="6">
        <v>-1.9E-3</v>
      </c>
      <c r="F180" s="6">
        <v>-8.6500000000000007E-2</v>
      </c>
      <c r="G180" s="6">
        <v>1.41E-2</v>
      </c>
    </row>
    <row r="181" spans="3:7" ht="15.5" x14ac:dyDescent="0.35">
      <c r="C181" t="s">
        <v>233</v>
      </c>
      <c r="D181" s="6">
        <v>1.6899999999999998E-2</v>
      </c>
      <c r="E181" s="6">
        <v>-6.7000000000000002E-3</v>
      </c>
      <c r="F181" s="6">
        <v>-3.8800000000000001E-2</v>
      </c>
      <c r="G181" s="6">
        <v>-2.3E-2</v>
      </c>
    </row>
    <row r="182" spans="3:7" ht="15.5" x14ac:dyDescent="0.35">
      <c r="C182" t="s">
        <v>234</v>
      </c>
      <c r="D182" s="6">
        <v>5.92</v>
      </c>
      <c r="E182" s="6">
        <v>-3.13</v>
      </c>
      <c r="F182" s="6">
        <v>-2.94</v>
      </c>
      <c r="G182" s="6">
        <v>-57.54</v>
      </c>
    </row>
    <row r="183" spans="3:7" ht="15.5" x14ac:dyDescent="0.35">
      <c r="C183" t="s">
        <v>235</v>
      </c>
      <c r="D183" s="5">
        <v>669000000000</v>
      </c>
      <c r="E183" s="5">
        <v>609000000000</v>
      </c>
      <c r="F183" s="5">
        <v>611000000000</v>
      </c>
      <c r="G183" s="5">
        <v>668000000000</v>
      </c>
    </row>
    <row r="184" spans="3:7" ht="15.5" x14ac:dyDescent="0.35">
      <c r="C184" t="s">
        <v>236</v>
      </c>
      <c r="D184" s="6">
        <v>0.32</v>
      </c>
      <c r="E184" s="6">
        <v>0.45</v>
      </c>
      <c r="F184" s="6">
        <v>0.43</v>
      </c>
      <c r="G184" s="6">
        <v>0.63</v>
      </c>
    </row>
    <row r="185" spans="3:7" ht="15.5" x14ac:dyDescent="0.35">
      <c r="C185" t="s">
        <v>237</v>
      </c>
      <c r="D185" s="6">
        <v>50.3</v>
      </c>
      <c r="E185" s="6">
        <v>46.32</v>
      </c>
      <c r="F185" s="6">
        <v>46.41</v>
      </c>
      <c r="G185" s="6">
        <v>49.3</v>
      </c>
    </row>
    <row r="186" spans="3:7" ht="15.5" x14ac:dyDescent="0.35">
      <c r="C186" t="s">
        <v>238</v>
      </c>
      <c r="D186" s="6">
        <v>0.32</v>
      </c>
      <c r="E186" s="6">
        <v>0.45</v>
      </c>
      <c r="F186" s="6">
        <v>0.43</v>
      </c>
      <c r="G186" s="6">
        <v>0.63</v>
      </c>
    </row>
    <row r="187" spans="3:7" ht="15.5" x14ac:dyDescent="0.35">
      <c r="C187" t="s">
        <v>239</v>
      </c>
      <c r="D187" s="6">
        <v>50.3</v>
      </c>
      <c r="E187" s="6">
        <v>46.32</v>
      </c>
      <c r="F187" s="6">
        <v>46.41</v>
      </c>
      <c r="G187" s="6">
        <v>49.3</v>
      </c>
    </row>
    <row r="188" spans="3:7" ht="15.5" x14ac:dyDescent="0.35">
      <c r="C188" t="s">
        <v>240</v>
      </c>
      <c r="D188" s="5">
        <v>2000000000</v>
      </c>
      <c r="E188" s="5">
        <v>59000000000</v>
      </c>
      <c r="F188" s="5">
        <v>59000000000</v>
      </c>
      <c r="G188" s="5">
        <v>47000000000</v>
      </c>
    </row>
    <row r="189" spans="3:7" ht="15.5" x14ac:dyDescent="0.35">
      <c r="C189" t="s">
        <v>241</v>
      </c>
      <c r="D189" s="5">
        <v>276000000000</v>
      </c>
      <c r="E189" s="5">
        <v>144000000000</v>
      </c>
      <c r="F189" s="5">
        <v>144000000000</v>
      </c>
      <c r="G189" s="5">
        <v>130000000000</v>
      </c>
    </row>
    <row r="190" spans="3:7" ht="15.5" x14ac:dyDescent="0.35">
      <c r="C190" t="s">
        <v>242</v>
      </c>
      <c r="D190" s="5">
        <v>669000000000</v>
      </c>
      <c r="E190" s="5">
        <v>616000000000</v>
      </c>
      <c r="F190" s="5">
        <v>618000000000</v>
      </c>
      <c r="G190" s="5">
        <v>656000000000</v>
      </c>
    </row>
    <row r="191" spans="3:7" ht="15.5" x14ac:dyDescent="0.35">
      <c r="C191" t="s">
        <v>24</v>
      </c>
      <c r="D191" s="5">
        <v>279000000000</v>
      </c>
      <c r="E191" s="5">
        <v>203000000000</v>
      </c>
      <c r="F191" s="5">
        <v>203000000000</v>
      </c>
      <c r="G191" s="5">
        <v>177000000000</v>
      </c>
    </row>
    <row r="192" spans="3:7" ht="15.5" x14ac:dyDescent="0.35">
      <c r="C192" t="s">
        <v>21</v>
      </c>
      <c r="D192" s="5">
        <v>251000000000</v>
      </c>
      <c r="E192" s="5">
        <v>200000000000</v>
      </c>
      <c r="F192" s="5">
        <v>199000000000</v>
      </c>
      <c r="G192" s="5">
        <v>174000000000</v>
      </c>
    </row>
    <row r="193" spans="3:21" ht="15.5" x14ac:dyDescent="0.35">
      <c r="C193" t="s">
        <v>243</v>
      </c>
      <c r="D193" s="5">
        <v>-17000000000</v>
      </c>
      <c r="E193" s="5">
        <v>-131000000000</v>
      </c>
      <c r="F193" s="5">
        <v>-134000000000</v>
      </c>
      <c r="G193" s="5">
        <v>-179000000000</v>
      </c>
    </row>
    <row r="194" spans="3:21" ht="15.5" x14ac:dyDescent="0.35">
      <c r="C194" t="s">
        <v>244</v>
      </c>
      <c r="D194" s="5">
        <v>-64000000000</v>
      </c>
      <c r="E194" s="5">
        <v>-1000000000</v>
      </c>
      <c r="F194" s="5">
        <v>6000000000</v>
      </c>
      <c r="G194" s="5">
        <v>28000000000</v>
      </c>
    </row>
    <row r="195" spans="3:21" ht="15.5" x14ac:dyDescent="0.35">
      <c r="C195" t="s">
        <v>245</v>
      </c>
      <c r="D195" s="5">
        <v>-1000000000</v>
      </c>
      <c r="E195" s="5">
        <v>0</v>
      </c>
      <c r="F195" s="5">
        <v>-2000000000</v>
      </c>
      <c r="G195" s="5">
        <v>-2000000000</v>
      </c>
    </row>
    <row r="196" spans="3:21" ht="15.5" x14ac:dyDescent="0.35">
      <c r="C196" t="s">
        <v>13</v>
      </c>
      <c r="D196" s="5">
        <v>-64000000000</v>
      </c>
      <c r="E196" s="5">
        <v>-1000000000</v>
      </c>
      <c r="F196" s="5">
        <v>4000000000</v>
      </c>
      <c r="G196" s="5">
        <v>25000000000</v>
      </c>
    </row>
    <row r="197" spans="3:21" ht="15.5" x14ac:dyDescent="0.35">
      <c r="C197" t="s">
        <v>16</v>
      </c>
      <c r="D197" s="6">
        <v>-4.8499999999999996</v>
      </c>
      <c r="E197" s="6">
        <v>-0.06</v>
      </c>
      <c r="F197" s="6">
        <v>0.31</v>
      </c>
      <c r="G197" s="6">
        <v>1.89</v>
      </c>
    </row>
    <row r="198" spans="3:21" ht="15.5" x14ac:dyDescent="0.35">
      <c r="C198" t="s">
        <v>58</v>
      </c>
      <c r="I198" s="6">
        <v>-4.8499999999999996</v>
      </c>
      <c r="J198" s="6">
        <v>-4.68</v>
      </c>
      <c r="K198" s="6">
        <v>0.68</v>
      </c>
      <c r="L198" s="6">
        <v>-2.81</v>
      </c>
      <c r="M198" s="6">
        <v>-4.21</v>
      </c>
      <c r="N198" s="6">
        <v>-5.32</v>
      </c>
      <c r="O198" s="6">
        <v>-5.08</v>
      </c>
      <c r="P198" s="6">
        <v>5.92</v>
      </c>
      <c r="Q198" s="6">
        <v>-54.51</v>
      </c>
      <c r="R198" s="6">
        <v>-181.84</v>
      </c>
      <c r="S198" s="6">
        <v>-136.22</v>
      </c>
      <c r="T198" s="6">
        <v>-33.159999999999997</v>
      </c>
      <c r="U198" s="6">
        <v>-32.15</v>
      </c>
    </row>
    <row r="199" spans="3:21" ht="15.5" x14ac:dyDescent="0.35">
      <c r="C199" t="s">
        <v>72</v>
      </c>
      <c r="I199" s="6">
        <v>-4.12</v>
      </c>
      <c r="J199" s="6">
        <v>-2.35</v>
      </c>
      <c r="K199" s="6">
        <v>73.53</v>
      </c>
      <c r="L199" s="6">
        <v>-17.79</v>
      </c>
      <c r="M199" s="6">
        <v>-11.88</v>
      </c>
      <c r="N199" s="6">
        <v>-9.4</v>
      </c>
      <c r="O199" s="6">
        <v>-14.37</v>
      </c>
      <c r="P199" s="6">
        <v>28.72</v>
      </c>
      <c r="Q199" s="6">
        <v>-1.3</v>
      </c>
      <c r="R199" s="6">
        <v>-0.38</v>
      </c>
      <c r="S199" s="6">
        <v>-0.81</v>
      </c>
      <c r="T199" s="6">
        <v>-3.47</v>
      </c>
      <c r="U199" s="6">
        <v>-4.29</v>
      </c>
    </row>
    <row r="200" spans="3:21" ht="15.5" x14ac:dyDescent="0.35">
      <c r="C200" t="s">
        <v>75</v>
      </c>
      <c r="I200" s="6">
        <v>1.79</v>
      </c>
      <c r="J200" s="6">
        <v>0.83</v>
      </c>
      <c r="K200" s="6">
        <v>3.19</v>
      </c>
      <c r="L200" s="6">
        <v>2.92</v>
      </c>
      <c r="M200" s="6">
        <v>3.57</v>
      </c>
      <c r="N200" s="6">
        <v>7.19</v>
      </c>
      <c r="O200" s="6">
        <v>11.49</v>
      </c>
      <c r="P200" s="6">
        <v>182.35</v>
      </c>
      <c r="Q200" s="6">
        <v>4.2300000000000004</v>
      </c>
      <c r="R200" s="6">
        <v>0.65</v>
      </c>
      <c r="S200" s="6">
        <v>0.62</v>
      </c>
      <c r="T200" s="6">
        <v>0.35</v>
      </c>
      <c r="U200" s="6">
        <v>0.52</v>
      </c>
    </row>
    <row r="201" spans="3:21" ht="15.5" x14ac:dyDescent="0.35">
      <c r="C201" t="s">
        <v>246</v>
      </c>
      <c r="I201" s="5">
        <v>-25180000000</v>
      </c>
      <c r="J201" s="5">
        <v>6620000000</v>
      </c>
      <c r="K201" s="5">
        <v>26650000000</v>
      </c>
      <c r="L201" s="5">
        <v>31050000000</v>
      </c>
      <c r="M201" s="5">
        <v>11800000000</v>
      </c>
      <c r="N201" s="5">
        <v>-9630000000</v>
      </c>
      <c r="O201" s="6">
        <v>-4139999999.9999995</v>
      </c>
      <c r="P201" s="5">
        <v>-11270000000</v>
      </c>
    </row>
    <row r="202" spans="3:21" ht="15.5" x14ac:dyDescent="0.35">
      <c r="C202" t="s">
        <v>247</v>
      </c>
      <c r="I202" s="6">
        <v>-5.96E-2</v>
      </c>
      <c r="J202" s="6">
        <v>-5.5800000000000002E-2</v>
      </c>
      <c r="K202" s="6">
        <v>7.7000000000000002E-3</v>
      </c>
      <c r="L202" s="6">
        <v>-3.0800000000000001E-2</v>
      </c>
      <c r="M202" s="6">
        <v>-4.4999999999999998E-2</v>
      </c>
      <c r="N202" s="6">
        <v>-5.5099999999999996E-2</v>
      </c>
      <c r="O202" s="6">
        <v>-4.9800000000000004E-2</v>
      </c>
      <c r="P202" s="6">
        <v>5.3600000000000002E-2</v>
      </c>
      <c r="Q202" s="6">
        <v>-0.18770000000000001</v>
      </c>
      <c r="R202" s="6">
        <v>-0.54299999999999993</v>
      </c>
      <c r="S202" s="6">
        <v>-0.27639999999999998</v>
      </c>
      <c r="T202" s="6">
        <v>-5.0599999999999999E-2</v>
      </c>
      <c r="U202" s="6">
        <v>-5.28E-2</v>
      </c>
    </row>
    <row r="203" spans="3:21" ht="15.5" x14ac:dyDescent="0.35">
      <c r="C203" t="s">
        <v>248</v>
      </c>
      <c r="I203" s="6">
        <v>-0.10439999999999999</v>
      </c>
      <c r="J203" s="6">
        <v>-9.3399999999999997E-2</v>
      </c>
      <c r="K203" s="6">
        <v>1.24E-2</v>
      </c>
      <c r="L203" s="6">
        <v>-5.16E-2</v>
      </c>
      <c r="M203" s="6">
        <v>-7.3399999999999993E-2</v>
      </c>
      <c r="N203" s="6">
        <v>-8.5099999999999995E-2</v>
      </c>
      <c r="O203" s="6">
        <v>-7.4800000000000005E-2</v>
      </c>
      <c r="P203" s="6">
        <v>9.3000000000000013E-2</v>
      </c>
      <c r="Q203" s="6">
        <v>0.40950000000000003</v>
      </c>
      <c r="R203" s="6">
        <v>2.3197999999999999</v>
      </c>
      <c r="S203" s="6">
        <v>-1.5909</v>
      </c>
      <c r="T203" s="6">
        <v>-0.14829999999999999</v>
      </c>
      <c r="U203" s="6">
        <v>-0.125</v>
      </c>
    </row>
    <row r="204" spans="3:21" ht="15.5" x14ac:dyDescent="0.35">
      <c r="C204" t="s">
        <v>249</v>
      </c>
      <c r="I204" s="6">
        <v>-5.9800000000000006E-2</v>
      </c>
      <c r="J204" s="6">
        <v>-2.6200000000000001E-2</v>
      </c>
      <c r="K204" s="6">
        <v>2.9999999999999997E-4</v>
      </c>
      <c r="L204" s="6">
        <v>2.2000000000000001E-3</v>
      </c>
      <c r="M204" s="6">
        <v>-1.4199999999999999E-2</v>
      </c>
      <c r="N204" s="6">
        <v>-4.41E-2</v>
      </c>
      <c r="O204" s="6">
        <v>-4.8000000000000001E-2</v>
      </c>
      <c r="P204" s="6">
        <v>-5.6299999999999996E-2</v>
      </c>
      <c r="Q204" s="6">
        <v>-1.6207</v>
      </c>
      <c r="R204" s="6">
        <v>-1.0951</v>
      </c>
      <c r="S204" s="6">
        <v>-8.5900000000000004E-2</v>
      </c>
      <c r="T204" s="6">
        <v>-1.1699999999999999E-2</v>
      </c>
      <c r="U204" s="6">
        <v>-6.8499999999999991E-2</v>
      </c>
    </row>
    <row r="205" spans="3:21" ht="15.5" x14ac:dyDescent="0.35">
      <c r="C205" t="s">
        <v>250</v>
      </c>
      <c r="I205" s="6">
        <v>-3.54</v>
      </c>
      <c r="J205" s="6">
        <v>-1.33</v>
      </c>
      <c r="K205" s="6">
        <v>0.05</v>
      </c>
      <c r="L205" s="6">
        <v>0.12</v>
      </c>
      <c r="M205" s="6">
        <v>-0.88</v>
      </c>
      <c r="N205" s="6">
        <v>-2.36</v>
      </c>
      <c r="O205" s="6">
        <v>-1.85</v>
      </c>
      <c r="P205" s="6">
        <v>-6.26</v>
      </c>
      <c r="Q205" s="6">
        <v>-241.17</v>
      </c>
      <c r="R205" s="6">
        <v>-22.52</v>
      </c>
      <c r="S205" s="6">
        <v>-1.8</v>
      </c>
      <c r="T205" s="6">
        <v>-0.32</v>
      </c>
      <c r="U205" s="6">
        <v>-1.05</v>
      </c>
    </row>
    <row r="206" spans="3:21" ht="15.5" x14ac:dyDescent="0.35">
      <c r="C206" t="s">
        <v>69</v>
      </c>
      <c r="I206" s="6">
        <v>0.43</v>
      </c>
      <c r="J206" s="6">
        <v>0.22</v>
      </c>
      <c r="K206" s="6">
        <v>0.91</v>
      </c>
      <c r="L206" s="6">
        <v>0.92</v>
      </c>
      <c r="M206" s="6">
        <v>0.87</v>
      </c>
      <c r="N206" s="6">
        <v>0.8</v>
      </c>
      <c r="O206" s="6">
        <v>1.08</v>
      </c>
      <c r="P206" s="6">
        <v>2.67</v>
      </c>
      <c r="Q206" s="6">
        <v>-0.53</v>
      </c>
      <c r="R206" s="6">
        <v>-0.88</v>
      </c>
      <c r="S206" s="6">
        <v>1.3</v>
      </c>
      <c r="T206" s="6">
        <v>0.51</v>
      </c>
      <c r="U206" s="6">
        <v>0.54</v>
      </c>
    </row>
    <row r="207" spans="3:21" ht="15.5" x14ac:dyDescent="0.35">
      <c r="C207" t="s">
        <v>66</v>
      </c>
      <c r="I207" s="6">
        <v>46.41</v>
      </c>
      <c r="J207" s="6">
        <v>50.14</v>
      </c>
      <c r="K207" s="6">
        <v>55.15</v>
      </c>
      <c r="L207" s="6">
        <v>54.45</v>
      </c>
      <c r="M207" s="6">
        <v>57.35</v>
      </c>
      <c r="N207" s="6">
        <v>62.54</v>
      </c>
      <c r="O207" s="6">
        <v>67.87</v>
      </c>
      <c r="P207" s="6">
        <v>63.68</v>
      </c>
      <c r="Q207" s="6">
        <v>-133.12</v>
      </c>
      <c r="R207" s="6">
        <v>-78.39</v>
      </c>
      <c r="S207" s="6">
        <v>85.62</v>
      </c>
      <c r="T207" s="6">
        <v>223.63</v>
      </c>
      <c r="U207" s="6">
        <v>257.14</v>
      </c>
    </row>
    <row r="208" spans="3:21" ht="15.5" x14ac:dyDescent="0.35">
      <c r="C208" t="s">
        <v>251</v>
      </c>
      <c r="I208" s="6">
        <v>0.43</v>
      </c>
      <c r="J208" s="6">
        <v>0.22</v>
      </c>
      <c r="K208" s="6">
        <v>0.91</v>
      </c>
      <c r="L208" s="6">
        <v>0.92</v>
      </c>
      <c r="M208" s="6">
        <v>0.87</v>
      </c>
      <c r="N208" s="6">
        <v>0.8</v>
      </c>
      <c r="O208" s="6">
        <v>1.08</v>
      </c>
      <c r="P208" s="6">
        <v>2.67</v>
      </c>
      <c r="Q208" s="6">
        <v>-0.53</v>
      </c>
      <c r="R208" s="6">
        <v>-0.88</v>
      </c>
      <c r="S208" s="6">
        <v>1.3</v>
      </c>
      <c r="T208" s="6">
        <v>0.51</v>
      </c>
      <c r="U208" s="6">
        <v>0.54</v>
      </c>
    </row>
    <row r="209" spans="3:21" ht="15.5" x14ac:dyDescent="0.35">
      <c r="C209" t="s">
        <v>252</v>
      </c>
      <c r="I209" s="6">
        <v>46.41</v>
      </c>
      <c r="J209" s="6">
        <v>50.14</v>
      </c>
      <c r="K209" s="6">
        <v>55.15</v>
      </c>
      <c r="L209" s="6">
        <v>54.45</v>
      </c>
      <c r="M209" s="6">
        <v>57.35</v>
      </c>
      <c r="N209" s="6">
        <v>62.54</v>
      </c>
      <c r="O209" s="6">
        <v>67.87</v>
      </c>
      <c r="P209" s="6">
        <v>63.68</v>
      </c>
      <c r="Q209" s="6">
        <v>-133.12</v>
      </c>
      <c r="R209" s="6">
        <v>-78.39</v>
      </c>
      <c r="S209" s="6">
        <v>85.62</v>
      </c>
      <c r="T209" s="6">
        <v>223.63</v>
      </c>
      <c r="U209" s="6">
        <v>257.14</v>
      </c>
    </row>
    <row r="210" spans="3:21" ht="15.5" x14ac:dyDescent="0.35">
      <c r="C210" t="s">
        <v>253</v>
      </c>
      <c r="I210" s="5">
        <v>59000000000</v>
      </c>
      <c r="J210" s="5">
        <v>67000000000</v>
      </c>
      <c r="K210" s="5">
        <v>66000000000</v>
      </c>
      <c r="L210" s="5">
        <v>227000000000</v>
      </c>
      <c r="M210" s="5">
        <v>35000000000</v>
      </c>
      <c r="N210" s="5">
        <v>29000000000</v>
      </c>
      <c r="O210" s="5">
        <v>44000000000</v>
      </c>
      <c r="P210" s="5">
        <v>27000000000</v>
      </c>
      <c r="Q210" s="5">
        <v>36000000000</v>
      </c>
      <c r="R210" s="5">
        <v>21000000000</v>
      </c>
      <c r="S210" s="5">
        <v>26000000000</v>
      </c>
      <c r="T210" s="5">
        <v>28000000000</v>
      </c>
      <c r="U210" s="5">
        <v>20000000000</v>
      </c>
    </row>
    <row r="211" spans="3:21" ht="15.5" x14ac:dyDescent="0.35">
      <c r="C211" t="s">
        <v>254</v>
      </c>
      <c r="I211" s="5">
        <v>144000000000</v>
      </c>
      <c r="J211" s="5">
        <v>138000000000</v>
      </c>
      <c r="K211" s="5">
        <v>156000000000</v>
      </c>
      <c r="L211" s="5">
        <v>42000000000</v>
      </c>
      <c r="M211" s="5">
        <v>255000000000</v>
      </c>
      <c r="N211" s="5">
        <v>267000000000</v>
      </c>
      <c r="O211" s="5">
        <v>272000000000</v>
      </c>
      <c r="P211" s="5">
        <v>317000000000</v>
      </c>
      <c r="Q211" s="5">
        <v>83000000000</v>
      </c>
      <c r="R211" s="5">
        <v>116000000000</v>
      </c>
      <c r="S211" s="5">
        <v>125000000000</v>
      </c>
      <c r="T211" s="5">
        <v>116000000000</v>
      </c>
      <c r="U211" s="5">
        <v>131000000000</v>
      </c>
    </row>
    <row r="212" spans="3:21" ht="15.5" x14ac:dyDescent="0.35">
      <c r="C212" t="s">
        <v>26</v>
      </c>
      <c r="I212" s="5">
        <v>203000000000</v>
      </c>
      <c r="J212" s="5">
        <v>206000000000</v>
      </c>
      <c r="K212" s="5">
        <v>222000000000</v>
      </c>
      <c r="L212" s="5">
        <v>269000000000</v>
      </c>
      <c r="M212" s="5">
        <v>289000000000</v>
      </c>
      <c r="N212" s="5">
        <v>296000000000</v>
      </c>
      <c r="O212" s="5">
        <v>316000000000</v>
      </c>
      <c r="P212" s="5">
        <v>344000000000</v>
      </c>
      <c r="Q212" s="5">
        <v>119000000000</v>
      </c>
      <c r="R212" s="5">
        <v>137000000000</v>
      </c>
      <c r="S212" s="5">
        <v>151000000000</v>
      </c>
      <c r="T212" s="5">
        <v>144000000000</v>
      </c>
      <c r="U212" s="5">
        <v>151000000000</v>
      </c>
    </row>
    <row r="213" spans="3:21" ht="15.5" x14ac:dyDescent="0.35">
      <c r="C213" t="s">
        <v>23</v>
      </c>
      <c r="I213" s="5">
        <v>199000000000</v>
      </c>
      <c r="J213" s="5">
        <v>205000000000</v>
      </c>
      <c r="K213" s="5">
        <v>221000000000</v>
      </c>
      <c r="L213" s="5">
        <v>266000000000</v>
      </c>
      <c r="M213" s="5">
        <v>286000000000</v>
      </c>
      <c r="N213" s="5">
        <v>288000000000</v>
      </c>
      <c r="O213" s="5">
        <v>245000000000</v>
      </c>
      <c r="P213" s="5">
        <v>268000000000</v>
      </c>
      <c r="Q213" s="5">
        <v>119000000000</v>
      </c>
      <c r="R213" s="5">
        <v>136000000000</v>
      </c>
      <c r="S213" s="5">
        <v>151000000000</v>
      </c>
      <c r="T213" s="5">
        <v>143000000000</v>
      </c>
      <c r="U213" s="5">
        <v>150000000000</v>
      </c>
    </row>
    <row r="214" spans="3:21" ht="15.5" x14ac:dyDescent="0.35">
      <c r="C214" t="s">
        <v>255</v>
      </c>
      <c r="I214" s="5">
        <v>-134000000000</v>
      </c>
      <c r="J214" s="5">
        <v>-171000000000</v>
      </c>
      <c r="K214" s="5">
        <v>-132000000000</v>
      </c>
      <c r="L214" s="5">
        <v>-265000000000</v>
      </c>
      <c r="M214" s="5">
        <v>-24000000000</v>
      </c>
      <c r="N214" s="5">
        <v>-83000000000</v>
      </c>
      <c r="O214" s="5">
        <v>-31000000000</v>
      </c>
      <c r="P214" s="5">
        <v>-104000000000</v>
      </c>
      <c r="Q214" s="5">
        <v>-232000000000</v>
      </c>
      <c r="R214" s="5">
        <v>-153000000000</v>
      </c>
      <c r="S214" s="5">
        <v>-34000000000</v>
      </c>
      <c r="T214" s="5">
        <v>-34000000000</v>
      </c>
      <c r="U214" s="5">
        <v>6000000000</v>
      </c>
    </row>
    <row r="215" spans="3:21" ht="15.5" x14ac:dyDescent="0.35">
      <c r="C215" t="s">
        <v>256</v>
      </c>
      <c r="I215" s="5">
        <v>38000000000</v>
      </c>
      <c r="J215" s="5">
        <v>27000000000</v>
      </c>
      <c r="K215" s="5">
        <v>26000000000</v>
      </c>
      <c r="L215" s="5">
        <v>25000000000</v>
      </c>
      <c r="M215" s="5">
        <v>27000000000</v>
      </c>
      <c r="N215" s="5">
        <v>-18000000000</v>
      </c>
      <c r="O215" s="5">
        <v>-55000000000</v>
      </c>
      <c r="P215" s="5">
        <v>-70000000000</v>
      </c>
      <c r="Q215" s="5">
        <v>-22000000000</v>
      </c>
      <c r="R215" s="5">
        <v>13000000000</v>
      </c>
      <c r="S215" s="5">
        <v>-16000000000</v>
      </c>
      <c r="T215" s="5">
        <v>-16000000000</v>
      </c>
      <c r="U215" s="5">
        <v>-12000000000</v>
      </c>
    </row>
    <row r="216" spans="3:21" ht="15.5" x14ac:dyDescent="0.35">
      <c r="C216" t="s">
        <v>257</v>
      </c>
      <c r="I216" s="5">
        <v>-5000000000</v>
      </c>
      <c r="J216" s="5">
        <v>-2000000000</v>
      </c>
      <c r="K216" s="5">
        <v>-5000000000</v>
      </c>
      <c r="L216" s="5">
        <v>-19000000000</v>
      </c>
      <c r="M216" s="5">
        <v>-18000000000</v>
      </c>
      <c r="N216" s="5">
        <v>-31000000000</v>
      </c>
      <c r="O216" s="5">
        <v>-1000000000</v>
      </c>
      <c r="P216" s="5">
        <v>-240000000000</v>
      </c>
      <c r="Q216" s="5">
        <v>0</v>
      </c>
      <c r="S216" s="5">
        <v>0</v>
      </c>
      <c r="T216" s="5">
        <v>6000000000</v>
      </c>
      <c r="U216" s="5">
        <v>-17000000000</v>
      </c>
    </row>
    <row r="217" spans="3:21" ht="15.5" x14ac:dyDescent="0.35">
      <c r="C217" t="s">
        <v>15</v>
      </c>
      <c r="I217" s="5">
        <v>33000000000</v>
      </c>
      <c r="J217" s="5">
        <v>25000000000</v>
      </c>
      <c r="K217" s="5">
        <v>21000000000</v>
      </c>
      <c r="L217" s="5">
        <v>6000000000</v>
      </c>
      <c r="M217" s="5">
        <v>8000000000</v>
      </c>
      <c r="N217" s="5">
        <v>-49000000000</v>
      </c>
      <c r="O217" s="5">
        <v>-57000000000</v>
      </c>
      <c r="P217" s="5">
        <v>-310000000000</v>
      </c>
      <c r="Q217" s="5">
        <v>-22000000000</v>
      </c>
      <c r="R217" s="5">
        <v>13000000000</v>
      </c>
      <c r="S217" s="5">
        <v>-16000000000</v>
      </c>
      <c r="T217" s="5">
        <v>-10000000000</v>
      </c>
      <c r="U217" s="5">
        <v>-29000000000</v>
      </c>
    </row>
    <row r="218" spans="3:21" ht="15.5" x14ac:dyDescent="0.35">
      <c r="C218" t="s">
        <v>17</v>
      </c>
      <c r="I218" s="6">
        <v>2.4700000000000002</v>
      </c>
      <c r="J218" s="6">
        <v>1.87</v>
      </c>
      <c r="K218" s="6">
        <v>1.57</v>
      </c>
      <c r="L218" s="6">
        <v>0.46</v>
      </c>
      <c r="M218" s="6">
        <v>0.63</v>
      </c>
      <c r="N218" s="6">
        <v>-3.65</v>
      </c>
      <c r="O218" s="6">
        <v>-4.26</v>
      </c>
      <c r="P218" s="6">
        <v>-25.62</v>
      </c>
      <c r="Q218" s="6">
        <v>-27.96</v>
      </c>
      <c r="R218" s="6">
        <v>16.010000000000002</v>
      </c>
      <c r="S218" s="6">
        <v>-20.83</v>
      </c>
      <c r="T218" s="6">
        <v>-12.13</v>
      </c>
      <c r="U218" s="6">
        <v>-37.08</v>
      </c>
    </row>
  </sheetData>
  <pageMargins left="0.7" right="0.7" top="0.75" bottom="0.75" header="0.3" footer="0.3"/>
  <ignoredErrors>
    <ignoredError sqref="A1:U219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1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1987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1988</v>
      </c>
      <c r="D2" s="2" vm="63">
        <f ca="1">IFERROR(_xlfn.STOCKHISTORY("XIDX:" &amp; $C$1, D3, , 0, 0, 1), "Libur")</f>
        <v>550</v>
      </c>
      <c r="E2" s="2" vm="581">
        <f ca="1">IFERROR(_xlfn.STOCKHISTORY("XIDX:" &amp; $C$1, E3, , 0, 0, 1), "Libur")</f>
        <v>505</v>
      </c>
      <c r="H2" s="2" vm="581">
        <f ca="1">IFERROR(INDEX(D2:G2,COUNT(D2:G2)),"")</f>
        <v>505</v>
      </c>
      <c r="I2" s="2" vm="133">
        <f t="shared" ref="I2:R2" ca="1" si="0">IFERROR(_xlfn.STOCKHISTORY("XIDX:" &amp; $C$1, I1, , 0, 0, 1), "Libur")</f>
        <v>520</v>
      </c>
      <c r="J2" s="2" vm="582">
        <f t="shared" ca="1" si="0"/>
        <v>374</v>
      </c>
      <c r="K2" s="2" vm="583">
        <f t="shared" ca="1" si="0"/>
        <v>450</v>
      </c>
      <c r="L2" s="2" vm="222">
        <f t="shared" ca="1" si="0"/>
        <v>210</v>
      </c>
      <c r="M2" s="2" vm="298">
        <f t="shared" ca="1" si="0"/>
        <v>240</v>
      </c>
      <c r="N2" s="2" vm="584">
        <f t="shared" ca="1" si="0"/>
        <v>234</v>
      </c>
      <c r="O2" s="2" vm="163">
        <f t="shared" ca="1" si="0"/>
        <v>260</v>
      </c>
      <c r="P2" s="2" vm="585">
        <f t="shared" ca="1" si="0"/>
        <v>258</v>
      </c>
      <c r="Q2" s="2" vm="586">
        <f t="shared" ca="1" si="0"/>
        <v>314</v>
      </c>
      <c r="R2" s="2" vm="587">
        <f t="shared" ca="1" si="0"/>
        <v>336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75430778</v>
      </c>
      <c r="E4" s="2">
        <f>IFERROR(INDEX(E51:E500,MATCH($C$4,$C$51:$C$500,0)),"")</f>
        <v>51779690</v>
      </c>
      <c r="H4" s="2">
        <f>IFERROR(SUM(D4:G4)*(4/MAX(1,COUNT(D4:G4))),"")</f>
        <v>254420936</v>
      </c>
      <c r="I4" s="2">
        <f t="shared" ref="I4:R4" si="1">IFERROR(INDEX(I51:I500,MATCH($C$4,$C$51:$C$500,0)),"")</f>
        <v>230498385</v>
      </c>
      <c r="J4" s="2">
        <f t="shared" si="1"/>
        <v>262333332</v>
      </c>
      <c r="K4" s="2">
        <f t="shared" si="1"/>
        <v>247785585</v>
      </c>
      <c r="L4" s="2">
        <f t="shared" si="1"/>
        <v>226241027</v>
      </c>
      <c r="M4" s="2">
        <f t="shared" si="1"/>
        <v>231062757</v>
      </c>
      <c r="N4" s="2">
        <f t="shared" si="1"/>
        <v>150238558</v>
      </c>
      <c r="O4" s="2">
        <f t="shared" si="1"/>
        <v>200584999</v>
      </c>
      <c r="P4" s="2">
        <f t="shared" si="1"/>
        <v>198347941</v>
      </c>
      <c r="Q4" s="2">
        <f t="shared" si="1"/>
        <v>141178215</v>
      </c>
      <c r="R4" s="2">
        <f t="shared" si="1"/>
        <v>128964350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1337587</v>
      </c>
      <c r="E5" s="2">
        <f>IFERROR(INDEX(E51:E500,MATCH($C$5,$C$51:$C$500,0)),"")</f>
        <v>2191015</v>
      </c>
      <c r="H5" s="2">
        <f>IFERROR(SUM(D5:G5)*(4/MAX(1,COUNT(D5:G5))),"")</f>
        <v>7057204</v>
      </c>
      <c r="I5" s="2">
        <f t="shared" ref="I5:R5" si="2">IFERROR(INDEX(I51:I500,MATCH($C$5,$C$51:$C$500,0)),"")</f>
        <v>8773187</v>
      </c>
      <c r="J5" s="2">
        <f t="shared" si="2"/>
        <v>5953033</v>
      </c>
      <c r="K5" s="2">
        <f t="shared" si="2"/>
        <v>7532208</v>
      </c>
      <c r="L5" s="2">
        <f t="shared" si="2"/>
        <v>2958210</v>
      </c>
      <c r="M5" s="2">
        <f t="shared" si="2"/>
        <v>88410</v>
      </c>
      <c r="N5" s="2">
        <f t="shared" si="2"/>
        <v>-1558328</v>
      </c>
      <c r="O5" s="2">
        <f t="shared" si="2"/>
        <v>2738915</v>
      </c>
      <c r="P5" s="2">
        <f t="shared" si="2"/>
        <v>2617393</v>
      </c>
      <c r="Q5" s="2">
        <f t="shared" si="2"/>
        <v>1019161</v>
      </c>
      <c r="R5" s="2">
        <f t="shared" si="2"/>
        <v>4942050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87535462</v>
      </c>
      <c r="E6" s="2">
        <f>IFERROR(INDEX(E51:E500,MATCH($C$6,$C$51:$C$500,0)),"")</f>
        <v>86197875</v>
      </c>
      <c r="H6" s="2">
        <f>IFERROR(INDEX(D6:G6,COUNT(D6:G6)),"")</f>
        <v>86197875</v>
      </c>
      <c r="I6" s="2">
        <f t="shared" ref="I6:R6" si="3">IFERROR(INDEX(I51:I500,MATCH($C$6,$C$51:$C$500,0)),"")</f>
        <v>86197875</v>
      </c>
      <c r="J6" s="2">
        <f t="shared" si="3"/>
        <v>79505488</v>
      </c>
      <c r="K6" s="2">
        <f t="shared" si="3"/>
        <v>76269180</v>
      </c>
      <c r="L6" s="2">
        <f t="shared" si="3"/>
        <v>69997918</v>
      </c>
      <c r="M6" s="2">
        <f t="shared" si="3"/>
        <v>67037295</v>
      </c>
      <c r="N6" s="2">
        <f t="shared" si="3"/>
        <v>66943059</v>
      </c>
      <c r="O6" s="2">
        <f t="shared" si="3"/>
        <v>69376012</v>
      </c>
      <c r="P6" s="2">
        <f t="shared" si="3"/>
        <v>67410321</v>
      </c>
      <c r="Q6" s="2">
        <f t="shared" si="3"/>
        <v>65202915</v>
      </c>
      <c r="R6" s="2">
        <f t="shared" si="3"/>
        <v>65957750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1.22</v>
      </c>
      <c r="E7" s="3">
        <f>IFERROR(INDEX(E51:E500,MATCH($C$7,$C$51:$C$500,0))/1000000000,"")</f>
        <v>1.22</v>
      </c>
      <c r="H7" s="3">
        <f>IFERROR(INDEX(D7:G7,COUNT(D7:G7)),"")</f>
        <v>1.22</v>
      </c>
      <c r="I7" s="3">
        <f t="shared" ref="I7:R7" si="4">IFERROR(INDEX(I51:I500,MATCH($C$7,$C$51:$C$500,0))/1000000000,"")</f>
        <v>1.22</v>
      </c>
      <c r="J7" s="3">
        <f t="shared" si="4"/>
        <v>1.22</v>
      </c>
      <c r="K7" s="3">
        <f t="shared" si="4"/>
        <v>1.22</v>
      </c>
      <c r="L7" s="3">
        <f t="shared" si="4"/>
        <v>1.22</v>
      </c>
      <c r="M7" s="3">
        <f t="shared" si="4"/>
        <v>1.22</v>
      </c>
      <c r="N7" s="3">
        <f t="shared" si="4"/>
        <v>1.22</v>
      </c>
      <c r="O7" s="3">
        <f t="shared" si="4"/>
        <v>1.22</v>
      </c>
      <c r="P7" s="3">
        <f t="shared" si="4"/>
        <v>1.22</v>
      </c>
      <c r="Q7" s="3">
        <f t="shared" si="4"/>
        <v>1.22</v>
      </c>
      <c r="R7" s="3">
        <f t="shared" si="4"/>
        <v>1.22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-145000000000</v>
      </c>
      <c r="E8" s="2">
        <f>IFERROR(INDEX(E51:E500,MATCH("Free cash flow (Quarter)",$C$51:$C$500,0)),"")</f>
        <v>-30000000000</v>
      </c>
      <c r="H8" s="2">
        <f>IFERROR(INDEX(D8:G8,COUNT(D8:G8)),"")</f>
        <v>-30000000000</v>
      </c>
      <c r="I8" s="2">
        <f t="shared" ref="I8:R8" si="5">IFERROR(INDEX(I51:I500,MATCH($C$8,$C$51:$C$500,0)),"")</f>
        <v>290000000000</v>
      </c>
      <c r="J8" s="2">
        <f t="shared" si="5"/>
        <v>-70000000000</v>
      </c>
      <c r="K8" s="2">
        <f t="shared" si="5"/>
        <v>353000000000</v>
      </c>
      <c r="L8" s="2">
        <f t="shared" si="5"/>
        <v>-74000000000</v>
      </c>
      <c r="M8" s="2">
        <f t="shared" si="5"/>
        <v>-244000000000</v>
      </c>
      <c r="N8" s="2">
        <f t="shared" si="5"/>
        <v>-9000000000</v>
      </c>
      <c r="O8" s="2">
        <f t="shared" si="5"/>
        <v>-1000000000</v>
      </c>
      <c r="P8" s="2">
        <f t="shared" si="5"/>
        <v>101000000000</v>
      </c>
      <c r="Q8" s="2">
        <f t="shared" si="5"/>
        <v>-230000000000</v>
      </c>
      <c r="R8" s="2">
        <f t="shared" si="5"/>
        <v>166000000000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-118.54</v>
      </c>
      <c r="E9" s="3">
        <f>IFERROR(INDEX(E51:E500,MATCH("Free cash flow per share (Quarter)",$C$51:$C$500,0)),"")</f>
        <v>-24.88</v>
      </c>
      <c r="H9" s="3">
        <f>IFERROR(INDEX(D9:G9,COUNT(D9:G9)),"")</f>
        <v>-24.88</v>
      </c>
      <c r="I9" s="3">
        <f t="shared" ref="I9:R9" si="6">IFERROR(INDEX(I51:I500,MATCH($C$9,$C$51:$C$500,0)),"")</f>
        <v>237.33</v>
      </c>
      <c r="J9" s="3">
        <f t="shared" si="6"/>
        <v>-56.83</v>
      </c>
      <c r="K9" s="3">
        <f t="shared" si="6"/>
        <v>288.51</v>
      </c>
      <c r="L9" s="3">
        <f t="shared" si="6"/>
        <v>-60.84</v>
      </c>
      <c r="M9" s="3">
        <f t="shared" si="6"/>
        <v>-199.33</v>
      </c>
      <c r="N9" s="3">
        <f t="shared" si="6"/>
        <v>-6.96</v>
      </c>
      <c r="O9" s="3">
        <f t="shared" si="6"/>
        <v>-1.1000000000000001</v>
      </c>
      <c r="P9" s="3">
        <f t="shared" si="6"/>
        <v>82.22</v>
      </c>
      <c r="Q9" s="3">
        <f t="shared" si="6"/>
        <v>-187.79</v>
      </c>
      <c r="R9" s="3">
        <f t="shared" si="6"/>
        <v>135.22999999999999</v>
      </c>
    </row>
    <row r="10" spans="1:18" ht="15.5" x14ac:dyDescent="0.35">
      <c r="C10" t="s">
        <v>18</v>
      </c>
      <c r="D10" s="3">
        <f ca="1">IFERROR(IF(D9=0,"",D2/D9),"")</f>
        <v>-4.6397840391429055</v>
      </c>
      <c r="E10" s="3">
        <f ca="1">IFERROR(IF(E9=0,"",E2/E9),"")</f>
        <v>-20.29742765273312</v>
      </c>
      <c r="I10" s="3">
        <f t="shared" ref="I10:R10" ca="1" si="7">IFERROR(IF(I9=0,"",I2/I9),"")</f>
        <v>2.1910420090169804</v>
      </c>
      <c r="J10" s="3">
        <f t="shared" ca="1" si="7"/>
        <v>-6.5810311455217319</v>
      </c>
      <c r="K10" s="3">
        <f t="shared" ca="1" si="7"/>
        <v>1.5597379640220443</v>
      </c>
      <c r="L10" s="3">
        <f t="shared" ca="1" si="7"/>
        <v>-3.4516765285996054</v>
      </c>
      <c r="M10" s="3">
        <f t="shared" ca="1" si="7"/>
        <v>-1.2040335122660912</v>
      </c>
      <c r="N10" s="3">
        <f t="shared" ca="1" si="7"/>
        <v>-33.620689655172413</v>
      </c>
      <c r="O10" s="3">
        <f t="shared" ca="1" si="7"/>
        <v>-236.36363636363635</v>
      </c>
      <c r="P10" s="3">
        <f t="shared" ca="1" si="7"/>
        <v>3.1379226465580152</v>
      </c>
      <c r="Q10" s="3">
        <f t="shared" ca="1" si="7"/>
        <v>-1.6720805154694074</v>
      </c>
      <c r="R10" s="3">
        <f t="shared" ca="1" si="7"/>
        <v>2.4846557716483031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4628317</v>
      </c>
      <c r="E11" s="2">
        <f>IFERROR(INDEX(E51:E500,MATCH($C$11,$C$51:$C$500,0)),"")</f>
        <v>11076827</v>
      </c>
      <c r="H11" s="2">
        <f>IFERROR(INDEX(D11:G11,COUNT(D11:G11)),"")</f>
        <v>11076827</v>
      </c>
      <c r="I11" s="2">
        <f t="shared" ref="I11:R11" si="8">IFERROR(INDEX(I51:I500,MATCH($C$11,$C$51:$C$500,0)),"")</f>
        <v>11076827</v>
      </c>
      <c r="J11" s="2">
        <f t="shared" si="8"/>
        <v>7786381</v>
      </c>
      <c r="K11" s="2">
        <f t="shared" si="8"/>
        <v>4627493</v>
      </c>
      <c r="L11" s="2">
        <f t="shared" si="8"/>
        <v>2553565</v>
      </c>
      <c r="M11" s="2">
        <f t="shared" si="8"/>
        <v>4252326</v>
      </c>
      <c r="N11" s="2">
        <f t="shared" si="8"/>
        <v>7033566</v>
      </c>
      <c r="O11" s="2">
        <f t="shared" si="8"/>
        <v>8111901</v>
      </c>
      <c r="P11" s="2">
        <f t="shared" si="8"/>
        <v>8715325</v>
      </c>
      <c r="Q11" s="2">
        <f t="shared" si="8"/>
        <v>2460746</v>
      </c>
      <c r="R11" s="2">
        <f t="shared" si="8"/>
        <v>21187398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-41000000000</v>
      </c>
      <c r="E12" s="2">
        <f>IFERROR(INDEX(E51:E500,MATCH("Net Debt (Quarter)",$C$51:$C$500,0)),"")</f>
        <v>-185000000000</v>
      </c>
      <c r="H12" s="2">
        <f>IFERROR(INDEX(D12:G12,COUNT(D12:G12)),"")</f>
        <v>-185000000000</v>
      </c>
      <c r="I12" s="2">
        <f t="shared" ref="I12:R12" si="9">IFERROR(INDEX(I51:I500,MATCH($C$12,$C$51:$C$500,0)),"")</f>
        <v>-185000000000</v>
      </c>
      <c r="J12" s="2">
        <f t="shared" si="9"/>
        <v>71000000000</v>
      </c>
      <c r="K12" s="2">
        <f t="shared" si="9"/>
        <v>-39000000000</v>
      </c>
      <c r="L12" s="2">
        <f t="shared" si="9"/>
        <v>299000000000</v>
      </c>
      <c r="M12" s="2">
        <f t="shared" si="9"/>
        <v>199000000000</v>
      </c>
      <c r="N12" s="2">
        <f t="shared" si="9"/>
        <v>-43000000000</v>
      </c>
      <c r="O12" s="2">
        <f t="shared" si="9"/>
        <v>-74000000000</v>
      </c>
      <c r="P12" s="2">
        <f t="shared" si="9"/>
        <v>-126000000000</v>
      </c>
      <c r="Q12" s="2">
        <f t="shared" si="9"/>
        <v>-33000000000</v>
      </c>
      <c r="R12" s="2">
        <f t="shared" si="9"/>
        <v>-285000000000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37000000000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197000000000</v>
      </c>
      <c r="K13" s="2">
        <f t="shared" si="10"/>
        <v>32000000000</v>
      </c>
      <c r="L13" s="2">
        <f t="shared" si="10"/>
        <v>339000000000</v>
      </c>
      <c r="M13" s="2">
        <f t="shared" si="10"/>
        <v>260000000000</v>
      </c>
      <c r="N13" s="2">
        <f t="shared" si="10"/>
        <v>56000000000</v>
      </c>
      <c r="O13" s="2">
        <f t="shared" si="10"/>
        <v>39000000000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-25365</v>
      </c>
      <c r="E14" s="2">
        <f>IFERROR(INDEX(E51:E500,MATCH($C$14,$C$51:$C$500,0)),"")</f>
        <v>-10858</v>
      </c>
      <c r="H14" s="2">
        <f>IFERROR(SUM(D14:G14)*(4/MAX(1,COUNT(D14:G14))),"")</f>
        <v>-72446</v>
      </c>
      <c r="I14" s="2">
        <f t="shared" ref="I14:R14" si="11">IFERROR(INDEX(I51:I500,MATCH($C$14,$C$51:$C$500,0)),"")</f>
        <v>-369229</v>
      </c>
      <c r="J14" s="2">
        <f t="shared" si="11"/>
        <v>-419154</v>
      </c>
      <c r="K14" s="2">
        <f t="shared" si="11"/>
        <v>-836596</v>
      </c>
      <c r="L14" s="2">
        <f t="shared" si="11"/>
        <v>-833848</v>
      </c>
      <c r="M14" s="2">
        <f t="shared" si="11"/>
        <v>-112852</v>
      </c>
      <c r="N14" s="2">
        <f t="shared" si="11"/>
        <v>-171018</v>
      </c>
      <c r="O14" s="2">
        <f t="shared" si="11"/>
        <v>-268390</v>
      </c>
      <c r="P14" s="2">
        <f t="shared" si="11"/>
        <v>-90767</v>
      </c>
      <c r="Q14" s="2">
        <f t="shared" si="11"/>
        <v>-25780</v>
      </c>
      <c r="R14" s="2">
        <f t="shared" si="11"/>
        <v>-22476</v>
      </c>
    </row>
    <row r="15" spans="1:18" ht="15.5" x14ac:dyDescent="0.35">
      <c r="C15" t="s">
        <v>28</v>
      </c>
      <c r="D15" s="2">
        <f>IFERROR(INDEX(D51:D500,MATCH($C$15,$C$51:$C$500,0)),"")</f>
        <v>-370892</v>
      </c>
      <c r="E15" s="2">
        <f>IFERROR(INDEX(E51:E500,MATCH($C$15,$C$51:$C$500,0)),"")</f>
        <v>-453875</v>
      </c>
      <c r="H15" s="2">
        <f>IFERROR(SUM(D15:G15)*(4/MAX(1,COUNT(D15:G15))),"")</f>
        <v>-1649534</v>
      </c>
      <c r="I15" s="2">
        <f t="shared" ref="I15:R15" si="12">IFERROR(INDEX(I51:I500,MATCH($C$15,$C$51:$C$500,0)),"")</f>
        <v>-2277974</v>
      </c>
      <c r="J15" s="2">
        <f t="shared" si="12"/>
        <v>-1556726</v>
      </c>
      <c r="K15" s="2">
        <f t="shared" si="12"/>
        <v>-2080535</v>
      </c>
      <c r="L15" s="2">
        <f t="shared" si="12"/>
        <v>-915209</v>
      </c>
      <c r="M15" s="2">
        <f t="shared" si="12"/>
        <v>281049</v>
      </c>
      <c r="N15" s="2">
        <f t="shared" si="12"/>
        <v>313261</v>
      </c>
      <c r="O15" s="2">
        <f t="shared" si="12"/>
        <v>-1240279</v>
      </c>
      <c r="P15" s="2">
        <f t="shared" si="12"/>
        <v>-739842</v>
      </c>
      <c r="Q15" s="2">
        <f t="shared" si="12"/>
        <v>-450752</v>
      </c>
      <c r="R15" s="2">
        <f t="shared" si="12"/>
        <v>-1669928</v>
      </c>
    </row>
    <row r="16" spans="1:18" ht="15.5" x14ac:dyDescent="0.35">
      <c r="C16" t="s">
        <v>29</v>
      </c>
      <c r="D16" s="2">
        <f>IFERROR(INDEX(D51:D500,MATCH($C$16,$C$51:$C$500,0)),"")</f>
        <v>1708479</v>
      </c>
      <c r="E16" s="2">
        <f>IFERROR(INDEX(E51:E500,MATCH($C$16,$C$51:$C$500,0)),"")</f>
        <v>2141727</v>
      </c>
      <c r="H16" s="2">
        <f>IFERROR(SUM(D16:G16)*(4/MAX(1,COUNT(D16:G16))),"")</f>
        <v>7700412</v>
      </c>
      <c r="I16" s="2">
        <f t="shared" ref="I16:R16" si="13">IFERROR(INDEX(I51:I500,MATCH($C$16,$C$51:$C$500,0)),"")</f>
        <v>10547998</v>
      </c>
      <c r="J16" s="2">
        <f t="shared" si="13"/>
        <v>7278486</v>
      </c>
      <c r="K16" s="2">
        <f t="shared" si="13"/>
        <v>9604936</v>
      </c>
      <c r="L16" s="2">
        <f t="shared" si="13"/>
        <v>4403102</v>
      </c>
      <c r="M16" s="2">
        <f t="shared" si="13"/>
        <v>-769175</v>
      </c>
      <c r="N16" s="2">
        <f t="shared" si="13"/>
        <v>-1612302</v>
      </c>
      <c r="O16" s="2">
        <f t="shared" si="13"/>
        <v>3587045</v>
      </c>
      <c r="P16" s="2">
        <f t="shared" si="13"/>
        <v>2828979</v>
      </c>
      <c r="Q16" s="2">
        <f t="shared" si="13"/>
        <v>1684339</v>
      </c>
      <c r="R16" s="2">
        <f t="shared" si="13"/>
        <v>6600460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671000000000</v>
      </c>
      <c r="E20" s="2">
        <f ca="1">IFERROR(E21*E2,"")</f>
        <v>616100000000</v>
      </c>
      <c r="H20" s="2">
        <f t="shared" ref="H20:R20" ca="1" si="14">IFERROR(H21*H2,"")</f>
        <v>616100000000</v>
      </c>
      <c r="I20" s="2">
        <f t="shared" ca="1" si="14"/>
        <v>634400000000</v>
      </c>
      <c r="J20" s="2">
        <f t="shared" ca="1" si="14"/>
        <v>456280000000</v>
      </c>
      <c r="K20" s="2">
        <f t="shared" ca="1" si="14"/>
        <v>549000000000</v>
      </c>
      <c r="L20" s="2">
        <f t="shared" ca="1" si="14"/>
        <v>256200000000</v>
      </c>
      <c r="M20" s="2">
        <f t="shared" ca="1" si="14"/>
        <v>292800000000</v>
      </c>
      <c r="N20" s="2">
        <f t="shared" ca="1" si="14"/>
        <v>285480000000</v>
      </c>
      <c r="O20" s="2">
        <f t="shared" ca="1" si="14"/>
        <v>317200000000</v>
      </c>
      <c r="P20" s="2">
        <f t="shared" ca="1" si="14"/>
        <v>314760000000</v>
      </c>
      <c r="Q20" s="2">
        <f t="shared" ca="1" si="14"/>
        <v>383080000000</v>
      </c>
      <c r="R20" s="2">
        <f t="shared" ca="1" si="14"/>
        <v>409920000000</v>
      </c>
    </row>
    <row r="21" spans="1:18" ht="15.5" x14ac:dyDescent="0.35">
      <c r="C21" t="s">
        <v>12</v>
      </c>
      <c r="D21" s="2">
        <f>IFERROR(INDEX(D51:D500,MATCH($C$7,$C$51:$C$500,0)),"")</f>
        <v>1220000000</v>
      </c>
      <c r="E21" s="2">
        <f>IFERROR(INDEX(E51:E500,MATCH($C$7,$C$51:$C$500,0)),"")</f>
        <v>1220000000</v>
      </c>
      <c r="H21" s="2">
        <f>IFERROR(INDEX(D21:G21,COUNT(D21:G21)),"")</f>
        <v>1220000000</v>
      </c>
      <c r="I21" s="2">
        <f t="shared" ref="I21:R21" si="15">IFERROR(INDEX(I51:I500,MATCH($C$7,$C$51:$C$500,0)),"")</f>
        <v>1220000000</v>
      </c>
      <c r="J21" s="2">
        <f t="shared" si="15"/>
        <v>1220000000</v>
      </c>
      <c r="K21" s="2">
        <f t="shared" si="15"/>
        <v>1220000000</v>
      </c>
      <c r="L21" s="2">
        <f t="shared" si="15"/>
        <v>1220000000</v>
      </c>
      <c r="M21" s="2">
        <f t="shared" si="15"/>
        <v>1220000000</v>
      </c>
      <c r="N21" s="2">
        <f t="shared" si="15"/>
        <v>1220000000</v>
      </c>
      <c r="O21" s="2">
        <f t="shared" si="15"/>
        <v>1220000000</v>
      </c>
      <c r="P21" s="2">
        <f t="shared" si="15"/>
        <v>1220000000</v>
      </c>
      <c r="Q21" s="2">
        <f t="shared" si="15"/>
        <v>1220000000</v>
      </c>
      <c r="R21" s="2">
        <f t="shared" si="15"/>
        <v>1220000000</v>
      </c>
    </row>
    <row r="23" spans="1:18" ht="15.5" x14ac:dyDescent="0.35">
      <c r="B23" t="s">
        <v>54</v>
      </c>
      <c r="C23" t="s">
        <v>55</v>
      </c>
      <c r="D23" s="3">
        <f>IFERROR(D5/D6*100,"")</f>
        <v>1.5280515684032148</v>
      </c>
      <c r="E23" s="3">
        <f>IFERROR(E5/E6*100,"")</f>
        <v>2.5418434039122193</v>
      </c>
      <c r="H23" s="3">
        <f t="shared" ref="H23:R23" si="16">IFERROR(H5/H6*100,"")</f>
        <v>8.1872134318856471</v>
      </c>
      <c r="I23" s="3">
        <f t="shared" si="16"/>
        <v>10.177962043727875</v>
      </c>
      <c r="J23" s="3">
        <f t="shared" si="16"/>
        <v>7.4875749457697811</v>
      </c>
      <c r="K23" s="3">
        <f t="shared" si="16"/>
        <v>9.8758213999416284</v>
      </c>
      <c r="L23" s="3">
        <f t="shared" si="16"/>
        <v>4.2261399831920716</v>
      </c>
      <c r="M23" s="3">
        <f t="shared" si="16"/>
        <v>0.13188181295202916</v>
      </c>
      <c r="N23" s="3">
        <f t="shared" si="16"/>
        <v>-2.3278410387550412</v>
      </c>
      <c r="O23" s="3">
        <f t="shared" si="16"/>
        <v>3.9479279956305362</v>
      </c>
      <c r="P23" s="3">
        <f t="shared" si="16"/>
        <v>3.8827778316023744</v>
      </c>
      <c r="Q23" s="3">
        <f t="shared" si="16"/>
        <v>1.5630604858693817</v>
      </c>
      <c r="R23" s="3">
        <f t="shared" si="16"/>
        <v>7.4927510413863416</v>
      </c>
    </row>
    <row r="24" spans="1:18" ht="15.5" x14ac:dyDescent="0.35">
      <c r="C24" t="s">
        <v>56</v>
      </c>
      <c r="D24" s="4">
        <f>IFERROR(_xlfn.RRI(5,I23,D23),"")</f>
        <v>-0.31562295096406789</v>
      </c>
      <c r="E24" s="4">
        <f>IFERROR(_xlfn.RRI(5,J23,E23),"")</f>
        <v>-0.19432196863778339</v>
      </c>
      <c r="H24" s="4">
        <f t="shared" ref="H24:R24" si="17">IFERROR(_xlfn.RRI(5,M23,H23),"")</f>
        <v>1.2834433449392915</v>
      </c>
      <c r="I24" s="4" t="str">
        <f t="shared" si="17"/>
        <v/>
      </c>
      <c r="J24" s="4">
        <f t="shared" si="17"/>
        <v>0.13656529790918359</v>
      </c>
      <c r="K24" s="4">
        <f t="shared" si="17"/>
        <v>0.20527496872278128</v>
      </c>
      <c r="L24" s="4">
        <f t="shared" si="17"/>
        <v>0.22009491967583572</v>
      </c>
      <c r="M24" s="4">
        <f t="shared" si="17"/>
        <v>-0.55423217214274845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111.33</v>
      </c>
      <c r="J25" s="3">
        <f t="shared" si="18"/>
        <v>74.09</v>
      </c>
      <c r="K25" s="3">
        <f t="shared" si="18"/>
        <v>93.77</v>
      </c>
      <c r="L25" s="3">
        <f t="shared" si="18"/>
        <v>42.39</v>
      </c>
      <c r="M25" s="3">
        <f t="shared" si="18"/>
        <v>-5.71</v>
      </c>
      <c r="N25" s="3">
        <f t="shared" si="18"/>
        <v>-15.47</v>
      </c>
      <c r="O25" s="3">
        <f t="shared" si="18"/>
        <v>27.12</v>
      </c>
      <c r="P25" s="3">
        <f t="shared" si="18"/>
        <v>24.32</v>
      </c>
      <c r="Q25" s="3">
        <f t="shared" si="18"/>
        <v>13.49</v>
      </c>
      <c r="R25" s="3">
        <f t="shared" si="18"/>
        <v>53.61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0.22262699880125614</v>
      </c>
      <c r="K26" s="4">
        <f t="shared" si="19"/>
        <v>0.30984548996696826</v>
      </c>
      <c r="L26" s="4">
        <f t="shared" si="19"/>
        <v>0.2573329396948616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6.1828506557377053E-2</v>
      </c>
      <c r="E27" s="3">
        <f>IFERROR(E4/E21,"")</f>
        <v>4.2442368852459014E-2</v>
      </c>
      <c r="H27" s="3">
        <f t="shared" ref="H27:R27" si="20">IFERROR(H4/H21,"")</f>
        <v>0.20854175081967213</v>
      </c>
      <c r="I27" s="3">
        <f t="shared" si="20"/>
        <v>0.1889331024590164</v>
      </c>
      <c r="J27" s="3">
        <f t="shared" si="20"/>
        <v>0.21502732131147542</v>
      </c>
      <c r="K27" s="3">
        <f t="shared" si="20"/>
        <v>0.20310293852459016</v>
      </c>
      <c r="L27" s="3">
        <f t="shared" si="20"/>
        <v>0.18544346475409837</v>
      </c>
      <c r="M27" s="3">
        <f t="shared" si="20"/>
        <v>0.18939570245901638</v>
      </c>
      <c r="N27" s="3">
        <f t="shared" si="20"/>
        <v>0.12314635901639344</v>
      </c>
      <c r="O27" s="3">
        <f t="shared" si="20"/>
        <v>0.16441393360655737</v>
      </c>
      <c r="P27" s="3">
        <f t="shared" si="20"/>
        <v>0.16258027950819673</v>
      </c>
      <c r="Q27" s="3">
        <f t="shared" si="20"/>
        <v>0.11571984836065574</v>
      </c>
      <c r="R27" s="3">
        <f t="shared" si="20"/>
        <v>0.10570848360655738</v>
      </c>
    </row>
    <row r="28" spans="1:18" ht="15.5" x14ac:dyDescent="0.35">
      <c r="C28" t="s">
        <v>61</v>
      </c>
      <c r="D28" s="4">
        <f>IFERROR(_xlfn.RRI(5,I27,D27),"")</f>
        <v>-0.20020968632658676</v>
      </c>
      <c r="E28" s="4">
        <f>IFERROR(_xlfn.RRI(5,J27,E27),"")</f>
        <v>-0.27712834758444327</v>
      </c>
      <c r="H28" s="4">
        <f t="shared" ref="H28:R28" si="21">IFERROR(_xlfn.RRI(5,M27,H27),"")</f>
        <v>1.944682825615085E-2</v>
      </c>
      <c r="I28" s="4">
        <f t="shared" si="21"/>
        <v>8.9374728093450706E-2</v>
      </c>
      <c r="J28" s="4">
        <f t="shared" si="21"/>
        <v>5.5142229484523186E-2</v>
      </c>
      <c r="K28" s="4">
        <f t="shared" si="21"/>
        <v>4.5513556018138335E-2</v>
      </c>
      <c r="L28" s="4">
        <f t="shared" si="21"/>
        <v>9.8906482719863575E-2</v>
      </c>
      <c r="M28" s="4">
        <f t="shared" si="21"/>
        <v>0.1237043329307852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0.50263193413416107</v>
      </c>
      <c r="J29" s="4">
        <f t="shared" si="22"/>
        <v>-0.20987522661832136</v>
      </c>
      <c r="K29" s="4">
        <f t="shared" si="22"/>
        <v>1.212078320358575</v>
      </c>
      <c r="L29" s="4">
        <f t="shared" si="22"/>
        <v>-8.4238178633975487</v>
      </c>
      <c r="M29" s="4">
        <f t="shared" si="22"/>
        <v>-0.63089851325145452</v>
      </c>
      <c r="N29" s="4">
        <f t="shared" si="22"/>
        <v>-1.5704277286135695</v>
      </c>
      <c r="O29" s="4">
        <f t="shared" si="22"/>
        <v>0.11513157894736845</v>
      </c>
      <c r="P29" s="4">
        <f t="shared" si="22"/>
        <v>0.80281690140845074</v>
      </c>
      <c r="Q29" s="4">
        <f t="shared" si="22"/>
        <v>-0.74836784182055582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0.10378619789461863</v>
      </c>
      <c r="I30" s="4">
        <f t="shared" si="23"/>
        <v>-0.12135303873622894</v>
      </c>
      <c r="J30" s="4">
        <f t="shared" si="23"/>
        <v>5.8711030345046183E-2</v>
      </c>
      <c r="K30" s="4">
        <f t="shared" si="23"/>
        <v>9.5228342470351252E-2</v>
      </c>
      <c r="L30" s="4">
        <f t="shared" si="23"/>
        <v>-2.0867620825626921E-2</v>
      </c>
      <c r="M30" s="4">
        <f t="shared" si="23"/>
        <v>0.53797240918672817</v>
      </c>
      <c r="N30" s="4">
        <f t="shared" si="23"/>
        <v>-0.25099803699677464</v>
      </c>
      <c r="O30" s="4">
        <f t="shared" si="23"/>
        <v>1.1278453351829774E-2</v>
      </c>
      <c r="P30" s="4">
        <f t="shared" si="23"/>
        <v>0.40494722220421897</v>
      </c>
      <c r="Q30" s="4">
        <f t="shared" si="23"/>
        <v>9.4707297016578623E-2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1215.7</v>
      </c>
      <c r="E32" s="3">
        <f>IFERROR(INDEX(E51:E500,MATCH($A$32,$C$51:$C$500,0)),"")</f>
        <v>1177.47</v>
      </c>
      <c r="H32" s="3">
        <f>IFERROR(INDEX(D32:G32,COUNT(D32:G32)),"")</f>
        <v>1177.47</v>
      </c>
      <c r="I32" s="3">
        <f t="shared" ref="I32:R32" si="24">IFERROR(INDEX(I51:I500,MATCH($C$32,$C$51:$C$500,0)),"")</f>
        <v>1177.47</v>
      </c>
      <c r="J32" s="3">
        <f t="shared" si="24"/>
        <v>1049.49</v>
      </c>
      <c r="K32" s="3">
        <f t="shared" si="24"/>
        <v>962.03</v>
      </c>
      <c r="L32" s="3">
        <f t="shared" si="24"/>
        <v>891.67</v>
      </c>
      <c r="M32" s="3">
        <f t="shared" si="24"/>
        <v>781.99</v>
      </c>
      <c r="N32" s="3">
        <f t="shared" si="24"/>
        <v>771.43</v>
      </c>
      <c r="O32" s="3">
        <f t="shared" si="24"/>
        <v>787.91</v>
      </c>
      <c r="P32" s="3">
        <f t="shared" si="24"/>
        <v>797.52</v>
      </c>
      <c r="Q32" s="3">
        <f t="shared" si="24"/>
        <v>721.71</v>
      </c>
      <c r="R32" s="3">
        <f t="shared" si="24"/>
        <v>724.03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R33" si="25">IFERROR(INDEX(I51:I500,MATCH($C$33,$C$51:$C$500,0)),"")</f>
        <v>0.44</v>
      </c>
      <c r="J33" s="3">
        <f t="shared" si="25"/>
        <v>0.36</v>
      </c>
      <c r="K33" s="3">
        <f t="shared" si="25"/>
        <v>0.47</v>
      </c>
      <c r="L33" s="3">
        <f t="shared" si="25"/>
        <v>0.24</v>
      </c>
      <c r="M33" s="3">
        <f t="shared" si="25"/>
        <v>0.31</v>
      </c>
      <c r="N33" s="3">
        <f t="shared" si="25"/>
        <v>0.3</v>
      </c>
      <c r="O33" s="3">
        <f t="shared" si="25"/>
        <v>0.33</v>
      </c>
      <c r="P33" s="3">
        <f t="shared" si="25"/>
        <v>0.32</v>
      </c>
      <c r="Q33" s="3">
        <f t="shared" si="25"/>
        <v>0.44</v>
      </c>
      <c r="R33" s="3">
        <f t="shared" si="25"/>
        <v>0.46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29.32</v>
      </c>
      <c r="E34" s="3">
        <f>IFERROR(INDEX(E51:E500,MATCH($A$34,$C$51:$C$500,0)),"")</f>
        <v>22.63</v>
      </c>
      <c r="H34" s="3">
        <f>IFERROR(INDEX(D34:G34,COUNT(D34:G34)),"")</f>
        <v>22.63</v>
      </c>
      <c r="I34" s="3">
        <f t="shared" ref="I34:R34" si="26">IFERROR(INDEX(I51:I500,MATCH($C$34,$C$51:$C$500,0)),"")</f>
        <v>4.67</v>
      </c>
      <c r="J34" s="3">
        <f t="shared" si="26"/>
        <v>5.05</v>
      </c>
      <c r="K34" s="3">
        <f t="shared" si="26"/>
        <v>4.8</v>
      </c>
      <c r="L34" s="3">
        <f t="shared" si="26"/>
        <v>4.95</v>
      </c>
      <c r="M34" s="3">
        <f t="shared" si="26"/>
        <v>-42.03</v>
      </c>
      <c r="N34" s="3">
        <f t="shared" si="26"/>
        <v>-15.13</v>
      </c>
      <c r="O34" s="3">
        <f t="shared" si="26"/>
        <v>9.59</v>
      </c>
      <c r="P34" s="3">
        <f t="shared" si="26"/>
        <v>10.61</v>
      </c>
      <c r="Q34" s="3">
        <f t="shared" si="26"/>
        <v>23.28</v>
      </c>
      <c r="R34" s="3">
        <f t="shared" si="26"/>
        <v>6.27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0.52</v>
      </c>
      <c r="E35" s="3">
        <f>IFERROR(INDEX(E51:E500,MATCH($A$35,$C$51:$C$500,0)),"")</f>
        <v>0.74</v>
      </c>
      <c r="H35" s="3">
        <f>IFERROR(INDEX(D35:G35,COUNT(D35:G35)),"")</f>
        <v>0.74</v>
      </c>
      <c r="I35" s="3">
        <f t="shared" ref="I35:R35" si="27">IFERROR(INDEX(I51:I500,MATCH($C$35,$C$51:$C$500,0)),"")</f>
        <v>0.17</v>
      </c>
      <c r="J35" s="3">
        <f t="shared" si="27"/>
        <v>0.11</v>
      </c>
      <c r="K35" s="3">
        <f t="shared" si="27"/>
        <v>0.15</v>
      </c>
      <c r="L35" s="3">
        <f t="shared" si="27"/>
        <v>0.08</v>
      </c>
      <c r="M35" s="3">
        <f t="shared" si="27"/>
        <v>0.09</v>
      </c>
      <c r="N35" s="3">
        <f t="shared" si="27"/>
        <v>0.13</v>
      </c>
      <c r="O35" s="3">
        <f t="shared" si="27"/>
        <v>0.11</v>
      </c>
      <c r="P35" s="3">
        <f t="shared" si="27"/>
        <v>0.11</v>
      </c>
      <c r="Q35" s="3">
        <f t="shared" si="27"/>
        <v>0.2</v>
      </c>
      <c r="R35" s="3">
        <f t="shared" si="27"/>
        <v>0.24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81</v>
      </c>
      <c r="E50" t="s">
        <v>82</v>
      </c>
      <c r="F50" t="s">
        <v>83</v>
      </c>
      <c r="G50" t="s">
        <v>338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75430778</v>
      </c>
      <c r="E51" s="5">
        <v>51779690</v>
      </c>
      <c r="F51" s="5">
        <v>61261530</v>
      </c>
      <c r="G51" s="5">
        <v>53588391</v>
      </c>
      <c r="I51" s="5">
        <v>230498385</v>
      </c>
      <c r="J51" s="5">
        <v>262333332</v>
      </c>
      <c r="K51" s="5">
        <v>247785585</v>
      </c>
      <c r="L51" s="5">
        <v>226241027</v>
      </c>
      <c r="M51" s="5">
        <v>231062757</v>
      </c>
      <c r="N51" s="5">
        <v>150238558</v>
      </c>
      <c r="O51" s="5">
        <v>200584999</v>
      </c>
      <c r="P51" s="5">
        <v>198347941</v>
      </c>
      <c r="Q51" s="5">
        <v>141178215</v>
      </c>
      <c r="R51" s="5">
        <v>128964350</v>
      </c>
    </row>
    <row r="52" spans="2:18" ht="15.5" x14ac:dyDescent="0.35">
      <c r="C52" t="s">
        <v>85</v>
      </c>
      <c r="D52" s="5">
        <v>-71488869</v>
      </c>
      <c r="E52" s="5">
        <v>-47386431</v>
      </c>
      <c r="F52" s="5">
        <v>-56642049</v>
      </c>
      <c r="G52" s="5">
        <v>-48506307</v>
      </c>
      <c r="I52" s="5">
        <v>-211416786</v>
      </c>
      <c r="J52" s="5">
        <v>-245897410</v>
      </c>
      <c r="K52" s="5">
        <v>-227883739</v>
      </c>
      <c r="L52" s="5">
        <v>-212795073</v>
      </c>
      <c r="M52" s="5">
        <v>-223813541</v>
      </c>
      <c r="N52" s="5">
        <v>-144706406</v>
      </c>
      <c r="O52" s="5">
        <v>-187807513</v>
      </c>
      <c r="P52" s="5">
        <v>-186987183</v>
      </c>
      <c r="Q52" s="5">
        <v>-132599993</v>
      </c>
      <c r="R52" s="5">
        <v>-116947069</v>
      </c>
    </row>
    <row r="53" spans="2:18" ht="15.5" x14ac:dyDescent="0.35">
      <c r="C53" t="s">
        <v>86</v>
      </c>
      <c r="D53" s="5">
        <v>3941909</v>
      </c>
      <c r="E53" s="5">
        <v>4393259</v>
      </c>
      <c r="F53" s="5">
        <v>4619481</v>
      </c>
      <c r="G53" s="5">
        <v>5082084</v>
      </c>
      <c r="I53" s="5">
        <v>19081599</v>
      </c>
      <c r="J53" s="5">
        <v>16435922</v>
      </c>
      <c r="K53" s="5">
        <v>19901846</v>
      </c>
      <c r="L53" s="5">
        <v>13445954</v>
      </c>
      <c r="M53" s="5">
        <v>7249216</v>
      </c>
      <c r="N53" s="5">
        <v>5532152</v>
      </c>
      <c r="O53" s="5">
        <v>12777486</v>
      </c>
      <c r="P53" s="5">
        <v>11360758</v>
      </c>
      <c r="Q53" s="5">
        <v>8578222</v>
      </c>
      <c r="R53" s="5">
        <v>12017281</v>
      </c>
    </row>
    <row r="54" spans="2:18" ht="15.5" x14ac:dyDescent="0.35">
      <c r="C54" t="s">
        <v>87</v>
      </c>
      <c r="D54" s="5">
        <v>-2231124</v>
      </c>
      <c r="E54" s="5">
        <v>-2143396</v>
      </c>
      <c r="F54" s="5">
        <v>-2060458</v>
      </c>
      <c r="G54" s="5">
        <v>-2191627</v>
      </c>
      <c r="I54" s="5">
        <v>-8283751</v>
      </c>
      <c r="J54" s="5">
        <v>-8506291</v>
      </c>
      <c r="K54" s="5">
        <v>-9564526</v>
      </c>
      <c r="L54" s="5">
        <v>-7946075</v>
      </c>
      <c r="M54" s="5">
        <v>-8167873</v>
      </c>
      <c r="N54" s="5">
        <v>-7612005</v>
      </c>
      <c r="O54" s="5">
        <v>-7379554</v>
      </c>
      <c r="P54" s="5">
        <v>-8514081</v>
      </c>
      <c r="Q54" s="5">
        <v>-6837998</v>
      </c>
      <c r="R54" s="5">
        <v>-5797676</v>
      </c>
    </row>
    <row r="55" spans="2:18" ht="15.5" x14ac:dyDescent="0.35">
      <c r="C55" t="s">
        <v>88</v>
      </c>
      <c r="D55" s="5">
        <v>-1427410</v>
      </c>
      <c r="E55" s="5">
        <v>-1155456</v>
      </c>
      <c r="F55" s="5">
        <v>-1264304</v>
      </c>
      <c r="G55" s="5">
        <v>-1313616</v>
      </c>
      <c r="I55" s="5">
        <v>-4834042</v>
      </c>
      <c r="J55" s="5">
        <v>-5160002</v>
      </c>
      <c r="K55" s="5">
        <v>-6396441</v>
      </c>
      <c r="L55" s="5">
        <v>-5243920</v>
      </c>
      <c r="M55" s="5">
        <v>-4923002</v>
      </c>
      <c r="N55" s="5">
        <v>-3592614</v>
      </c>
      <c r="O55" s="5">
        <v>-4653725</v>
      </c>
      <c r="P55" s="5">
        <v>-5750468</v>
      </c>
      <c r="Q55" s="5">
        <v>-3853174</v>
      </c>
      <c r="R55" s="5">
        <v>-2945277</v>
      </c>
    </row>
    <row r="56" spans="2:18" ht="15.5" x14ac:dyDescent="0.35">
      <c r="C56" t="s">
        <v>89</v>
      </c>
      <c r="D56" s="5">
        <v>-803714</v>
      </c>
      <c r="E56" s="5">
        <v>-987940</v>
      </c>
      <c r="F56" s="5">
        <v>-796154</v>
      </c>
      <c r="G56" s="5">
        <v>-878011</v>
      </c>
      <c r="I56" s="5">
        <v>-3449709</v>
      </c>
      <c r="J56" s="5">
        <v>-3346289</v>
      </c>
      <c r="K56" s="5">
        <v>-3168085</v>
      </c>
      <c r="L56" s="5">
        <v>-2702155</v>
      </c>
      <c r="M56" s="5">
        <v>-3244871</v>
      </c>
      <c r="N56" s="5">
        <v>-4019391</v>
      </c>
      <c r="O56" s="5">
        <v>-2725829</v>
      </c>
      <c r="P56" s="5">
        <v>-2763613</v>
      </c>
      <c r="Q56" s="5">
        <v>-2984824</v>
      </c>
      <c r="R56" s="5">
        <v>-2852399</v>
      </c>
    </row>
    <row r="57" spans="2:18" ht="15.5" x14ac:dyDescent="0.35">
      <c r="C57" t="s">
        <v>93</v>
      </c>
      <c r="D57" s="5">
        <v>1710785</v>
      </c>
      <c r="E57" s="5">
        <v>2249863</v>
      </c>
      <c r="F57" s="5">
        <v>2559023</v>
      </c>
      <c r="G57" s="5">
        <v>2890457</v>
      </c>
      <c r="I57" s="5">
        <v>10797848</v>
      </c>
      <c r="J57" s="5">
        <v>7929631</v>
      </c>
      <c r="K57" s="5">
        <v>10337320</v>
      </c>
      <c r="L57" s="5">
        <v>5499879</v>
      </c>
      <c r="M57" s="5">
        <v>-918657</v>
      </c>
      <c r="N57" s="5">
        <v>-2079853</v>
      </c>
      <c r="O57" s="5">
        <v>5397932</v>
      </c>
      <c r="P57" s="5">
        <v>2846677</v>
      </c>
      <c r="Q57" s="5">
        <v>1740224</v>
      </c>
      <c r="R57" s="5">
        <v>6219605</v>
      </c>
    </row>
    <row r="58" spans="2:18" ht="15.5" x14ac:dyDescent="0.35">
      <c r="C58" t="s">
        <v>94</v>
      </c>
      <c r="D58" s="5">
        <v>-2306</v>
      </c>
      <c r="E58" s="5">
        <v>-108136</v>
      </c>
      <c r="F58" s="5">
        <v>49039</v>
      </c>
      <c r="G58" s="5">
        <v>-107168</v>
      </c>
      <c r="I58" s="5">
        <v>-249850</v>
      </c>
      <c r="J58" s="5">
        <v>-651145</v>
      </c>
      <c r="K58" s="5">
        <v>-732384</v>
      </c>
      <c r="L58" s="5">
        <v>-1096777</v>
      </c>
      <c r="M58" s="5">
        <v>149482</v>
      </c>
      <c r="N58" s="5">
        <v>467551</v>
      </c>
      <c r="O58" s="5">
        <v>-1810887</v>
      </c>
      <c r="P58" s="5">
        <v>-17698</v>
      </c>
      <c r="Q58" s="5">
        <v>-55885</v>
      </c>
      <c r="R58" s="5">
        <v>380855</v>
      </c>
    </row>
    <row r="59" spans="2:18" ht="15.5" x14ac:dyDescent="0.35">
      <c r="C59" t="s">
        <v>95</v>
      </c>
      <c r="D59" s="5">
        <v>22610</v>
      </c>
      <c r="E59" s="5">
        <v>32278</v>
      </c>
      <c r="F59" s="5">
        <v>7964</v>
      </c>
      <c r="G59" s="5">
        <v>3229</v>
      </c>
      <c r="I59" s="5">
        <v>47300</v>
      </c>
      <c r="J59" s="5">
        <v>22102</v>
      </c>
      <c r="K59" s="5">
        <v>11862</v>
      </c>
      <c r="L59" s="5">
        <v>28835</v>
      </c>
      <c r="M59" s="5">
        <v>26797</v>
      </c>
      <c r="N59" s="5">
        <v>18518</v>
      </c>
      <c r="O59" s="5">
        <v>23436</v>
      </c>
      <c r="P59" s="5">
        <v>25609</v>
      </c>
      <c r="Q59" s="5">
        <v>109419</v>
      </c>
      <c r="R59" s="5">
        <v>96362</v>
      </c>
    </row>
    <row r="60" spans="2:18" ht="15.5" x14ac:dyDescent="0.35">
      <c r="C60" t="s">
        <v>27</v>
      </c>
      <c r="D60" s="5">
        <v>-25365</v>
      </c>
      <c r="E60" s="5">
        <v>-10858</v>
      </c>
      <c r="F60" s="5">
        <v>-56811</v>
      </c>
      <c r="G60" s="5">
        <v>-135174</v>
      </c>
      <c r="I60" s="5">
        <v>-369229</v>
      </c>
      <c r="J60" s="5">
        <v>-419154</v>
      </c>
      <c r="K60" s="5">
        <v>-836596</v>
      </c>
      <c r="L60" s="5">
        <v>-833848</v>
      </c>
      <c r="M60" s="5">
        <v>-112852</v>
      </c>
      <c r="N60" s="5">
        <v>-171018</v>
      </c>
      <c r="O60" s="5">
        <v>-268390</v>
      </c>
      <c r="P60" s="5">
        <v>-90767</v>
      </c>
      <c r="Q60" s="5">
        <v>-25780</v>
      </c>
      <c r="R60" s="5">
        <v>-22476</v>
      </c>
    </row>
    <row r="61" spans="2:18" ht="15.5" x14ac:dyDescent="0.35">
      <c r="C61" t="s">
        <v>92</v>
      </c>
    </row>
    <row r="62" spans="2:18" ht="15.5" x14ac:dyDescent="0.35">
      <c r="C62" t="s">
        <v>98</v>
      </c>
      <c r="D62" s="5">
        <v>-2306</v>
      </c>
      <c r="E62" s="5">
        <v>-108136</v>
      </c>
      <c r="F62" s="5">
        <v>49039</v>
      </c>
      <c r="G62" s="5">
        <v>-107168</v>
      </c>
      <c r="I62" s="5">
        <v>-249850</v>
      </c>
      <c r="J62" s="5">
        <v>-651145</v>
      </c>
      <c r="K62" s="5">
        <v>-732384</v>
      </c>
      <c r="L62" s="5">
        <v>-1096777</v>
      </c>
      <c r="M62" s="5">
        <v>149482</v>
      </c>
      <c r="N62" s="5">
        <v>467551</v>
      </c>
      <c r="O62" s="5">
        <v>-1810887</v>
      </c>
      <c r="P62" s="5">
        <v>-17698</v>
      </c>
      <c r="Q62" s="5">
        <v>-55885</v>
      </c>
      <c r="R62" s="5">
        <v>380855</v>
      </c>
    </row>
    <row r="63" spans="2:18" ht="15.5" x14ac:dyDescent="0.35">
      <c r="C63" t="s">
        <v>29</v>
      </c>
      <c r="D63" s="5">
        <v>1708479</v>
      </c>
      <c r="E63" s="5">
        <v>2141727</v>
      </c>
      <c r="F63" s="5">
        <v>2608062</v>
      </c>
      <c r="G63" s="5">
        <v>2783289</v>
      </c>
      <c r="I63" s="5">
        <v>10547998</v>
      </c>
      <c r="J63" s="5">
        <v>7278486</v>
      </c>
      <c r="K63" s="5">
        <v>9604936</v>
      </c>
      <c r="L63" s="5">
        <v>4403102</v>
      </c>
      <c r="M63" s="5">
        <v>-769175</v>
      </c>
      <c r="N63" s="5">
        <v>-1612302</v>
      </c>
      <c r="O63" s="5">
        <v>3587045</v>
      </c>
      <c r="P63" s="5">
        <v>2828979</v>
      </c>
      <c r="Q63" s="5">
        <v>1684339</v>
      </c>
      <c r="R63" s="5">
        <v>6600460</v>
      </c>
    </row>
    <row r="64" spans="2:18" ht="15.5" x14ac:dyDescent="0.35">
      <c r="C64" t="s">
        <v>28</v>
      </c>
      <c r="D64" s="5">
        <v>-370892</v>
      </c>
      <c r="E64" s="5">
        <v>-453875</v>
      </c>
      <c r="F64" s="5">
        <v>-561867</v>
      </c>
      <c r="G64" s="5">
        <v>-599795</v>
      </c>
      <c r="I64" s="5">
        <v>-2277974</v>
      </c>
      <c r="J64" s="5">
        <v>-1556726</v>
      </c>
      <c r="K64" s="5">
        <v>-2080535</v>
      </c>
      <c r="L64" s="5">
        <v>-915209</v>
      </c>
      <c r="M64" s="5">
        <v>281049</v>
      </c>
      <c r="N64" s="5">
        <v>313261</v>
      </c>
      <c r="O64" s="5">
        <v>-1240279</v>
      </c>
      <c r="P64" s="5">
        <v>-739842</v>
      </c>
      <c r="Q64" s="5">
        <v>-450752</v>
      </c>
      <c r="R64" s="5">
        <v>-1669928</v>
      </c>
    </row>
    <row r="65" spans="2:18" ht="15.5" x14ac:dyDescent="0.35">
      <c r="C65" t="s">
        <v>99</v>
      </c>
    </row>
    <row r="66" spans="2:18" ht="15.5" x14ac:dyDescent="0.35">
      <c r="C66" t="s">
        <v>100</v>
      </c>
    </row>
    <row r="67" spans="2:18" ht="15.5" x14ac:dyDescent="0.35">
      <c r="C67" t="s">
        <v>101</v>
      </c>
      <c r="D67" s="5">
        <v>-370892</v>
      </c>
      <c r="E67" s="5">
        <v>-453875</v>
      </c>
      <c r="F67" s="5">
        <v>-561867</v>
      </c>
      <c r="G67" s="5">
        <v>-599795</v>
      </c>
      <c r="I67" s="5">
        <v>-2277974</v>
      </c>
      <c r="J67" s="5">
        <v>-1556726</v>
      </c>
      <c r="K67" s="5">
        <v>-2080535</v>
      </c>
      <c r="L67" s="5">
        <v>-915209</v>
      </c>
      <c r="M67" s="5">
        <v>281049</v>
      </c>
      <c r="N67" s="5">
        <v>313261</v>
      </c>
      <c r="O67" s="5">
        <v>-1240279</v>
      </c>
      <c r="P67" s="5">
        <v>-739842</v>
      </c>
      <c r="Q67" s="5">
        <v>-450752</v>
      </c>
      <c r="R67" s="5">
        <v>-1669928</v>
      </c>
    </row>
    <row r="68" spans="2:18" ht="15.5" x14ac:dyDescent="0.35">
      <c r="C68" t="s">
        <v>102</v>
      </c>
      <c r="D68" s="5">
        <v>1337587</v>
      </c>
      <c r="E68" s="5">
        <v>1687852</v>
      </c>
      <c r="F68" s="5">
        <v>2046195</v>
      </c>
      <c r="G68" s="5">
        <v>2183494</v>
      </c>
      <c r="I68" s="5">
        <v>8270024</v>
      </c>
      <c r="J68" s="5">
        <v>5721760</v>
      </c>
      <c r="K68" s="5">
        <v>7524401</v>
      </c>
      <c r="L68" s="5">
        <v>3487893</v>
      </c>
      <c r="M68" s="5">
        <v>-488126</v>
      </c>
      <c r="N68" s="5">
        <v>-1299041</v>
      </c>
      <c r="O68" s="5">
        <v>2346766</v>
      </c>
      <c r="P68" s="5">
        <v>2089137</v>
      </c>
      <c r="Q68" s="5">
        <v>1233587</v>
      </c>
      <c r="R68" s="5">
        <v>4930532</v>
      </c>
    </row>
    <row r="69" spans="2:18" ht="15.5" x14ac:dyDescent="0.35">
      <c r="C69" t="s">
        <v>103</v>
      </c>
      <c r="E69" s="5">
        <v>503163</v>
      </c>
      <c r="I69" s="5">
        <v>503163</v>
      </c>
      <c r="J69" s="5">
        <v>231273</v>
      </c>
      <c r="K69" s="5">
        <v>7807</v>
      </c>
      <c r="L69" s="5">
        <v>-529683</v>
      </c>
      <c r="M69" s="5">
        <v>576536</v>
      </c>
      <c r="N69" s="5">
        <v>-259287</v>
      </c>
      <c r="O69" s="5">
        <v>392149</v>
      </c>
      <c r="P69" s="5">
        <v>528256</v>
      </c>
      <c r="Q69" s="5">
        <v>-214426</v>
      </c>
      <c r="R69" s="5">
        <v>11518</v>
      </c>
    </row>
    <row r="70" spans="2:18" ht="15.5" x14ac:dyDescent="0.35">
      <c r="C70" t="s">
        <v>105</v>
      </c>
      <c r="D70" s="5">
        <v>1337587</v>
      </c>
      <c r="E70" s="5">
        <v>2191015</v>
      </c>
      <c r="F70" s="5">
        <v>2046195</v>
      </c>
      <c r="G70" s="5">
        <v>2183494</v>
      </c>
      <c r="I70" s="5">
        <v>8773187</v>
      </c>
      <c r="J70" s="5">
        <v>5953033</v>
      </c>
      <c r="K70" s="5">
        <v>7532208</v>
      </c>
      <c r="L70" s="5">
        <v>2958210</v>
      </c>
      <c r="M70" s="5">
        <v>88410</v>
      </c>
      <c r="N70" s="5">
        <v>-1558328</v>
      </c>
      <c r="O70" s="5">
        <v>2738915</v>
      </c>
      <c r="P70" s="5">
        <v>2617393</v>
      </c>
      <c r="Q70" s="5">
        <v>1019161</v>
      </c>
      <c r="R70" s="5">
        <v>4942050</v>
      </c>
    </row>
    <row r="71" spans="2:18" ht="15.5" x14ac:dyDescent="0.35">
      <c r="C71" t="s">
        <v>106</v>
      </c>
      <c r="D71" s="5">
        <v>1337587</v>
      </c>
      <c r="E71" s="5">
        <v>1687852</v>
      </c>
      <c r="F71" s="5">
        <v>2046195</v>
      </c>
      <c r="G71" s="5">
        <v>2183494</v>
      </c>
      <c r="I71" s="5">
        <v>8270024</v>
      </c>
      <c r="J71" s="5">
        <v>5721760</v>
      </c>
      <c r="K71" s="5">
        <v>7524401</v>
      </c>
      <c r="L71" s="5">
        <v>3487893</v>
      </c>
      <c r="M71" s="5">
        <v>-488126</v>
      </c>
      <c r="N71" s="5">
        <v>-1299041</v>
      </c>
      <c r="O71" s="5">
        <v>2346766</v>
      </c>
      <c r="P71" s="5">
        <v>2089137</v>
      </c>
      <c r="Q71" s="5">
        <v>1233587</v>
      </c>
      <c r="R71" s="5">
        <v>4930532</v>
      </c>
    </row>
    <row r="72" spans="2:18" ht="15.5" x14ac:dyDescent="0.35">
      <c r="C72" t="s">
        <v>8</v>
      </c>
      <c r="D72" s="5">
        <v>1337587</v>
      </c>
      <c r="E72" s="5">
        <v>2191015</v>
      </c>
      <c r="F72" s="5">
        <v>2046195</v>
      </c>
      <c r="G72" s="5">
        <v>2183494</v>
      </c>
      <c r="I72" s="5">
        <v>8773187</v>
      </c>
      <c r="J72" s="5">
        <v>5953033</v>
      </c>
      <c r="K72" s="5">
        <v>7532208</v>
      </c>
      <c r="L72" s="5">
        <v>2958210</v>
      </c>
      <c r="M72" s="5">
        <v>88410</v>
      </c>
      <c r="N72" s="5">
        <v>-1558328</v>
      </c>
      <c r="O72" s="5">
        <v>2738915</v>
      </c>
      <c r="P72" s="5">
        <v>2617393</v>
      </c>
      <c r="Q72" s="5">
        <v>1019161</v>
      </c>
      <c r="R72" s="5">
        <v>4942050</v>
      </c>
    </row>
    <row r="73" spans="2:18" ht="15.5" x14ac:dyDescent="0.35">
      <c r="C73" t="s">
        <v>108</v>
      </c>
      <c r="D73" s="5">
        <v>1337587</v>
      </c>
      <c r="E73" s="5">
        <v>1687852</v>
      </c>
      <c r="F73" s="5">
        <v>2046195</v>
      </c>
      <c r="G73" s="5">
        <v>2183494</v>
      </c>
      <c r="I73" s="5">
        <v>8270024</v>
      </c>
      <c r="J73" s="5">
        <v>5721760</v>
      </c>
      <c r="K73" s="5">
        <v>7524401</v>
      </c>
      <c r="L73" s="5">
        <v>3487893</v>
      </c>
      <c r="M73" s="5">
        <v>-488126</v>
      </c>
      <c r="N73" s="5">
        <v>-1299041</v>
      </c>
      <c r="O73" s="5">
        <v>2346766</v>
      </c>
      <c r="P73" s="5">
        <v>2089137</v>
      </c>
      <c r="Q73" s="5">
        <v>1233587</v>
      </c>
      <c r="R73" s="5">
        <v>4930532</v>
      </c>
    </row>
    <row r="74" spans="2:18" ht="15.5" x14ac:dyDescent="0.35">
      <c r="C74" t="s">
        <v>109</v>
      </c>
      <c r="D74" s="5">
        <v>1337587</v>
      </c>
      <c r="E74" s="5">
        <v>2191015</v>
      </c>
      <c r="F74" s="5">
        <v>2046195</v>
      </c>
      <c r="G74" s="5">
        <v>2183494</v>
      </c>
      <c r="I74" s="5">
        <v>8773187</v>
      </c>
      <c r="J74" s="5">
        <v>5953033</v>
      </c>
      <c r="K74" s="5">
        <v>7532208</v>
      </c>
      <c r="L74" s="5">
        <v>2958210</v>
      </c>
      <c r="M74" s="5">
        <v>88410</v>
      </c>
      <c r="N74" s="5">
        <v>-1558328</v>
      </c>
      <c r="O74" s="5">
        <v>2738915</v>
      </c>
      <c r="P74" s="5">
        <v>2617393</v>
      </c>
      <c r="Q74" s="5">
        <v>1019161</v>
      </c>
      <c r="R74" s="5">
        <v>4942050</v>
      </c>
    </row>
    <row r="75" spans="2:18" ht="15.5" x14ac:dyDescent="0.35">
      <c r="C75" t="s">
        <v>110</v>
      </c>
      <c r="D75" s="5">
        <v>1337587</v>
      </c>
      <c r="E75" s="5">
        <v>2191015</v>
      </c>
      <c r="F75" s="5">
        <v>2046195</v>
      </c>
      <c r="G75" s="5">
        <v>2183494</v>
      </c>
      <c r="I75" s="5">
        <v>8773187</v>
      </c>
      <c r="J75" s="5">
        <v>5953033</v>
      </c>
      <c r="K75" s="5">
        <v>7532208</v>
      </c>
      <c r="L75" s="5">
        <v>2958210</v>
      </c>
      <c r="M75" s="5">
        <v>88410</v>
      </c>
      <c r="N75" s="5">
        <v>-1558328</v>
      </c>
      <c r="O75" s="5">
        <v>2738915</v>
      </c>
      <c r="P75" s="5">
        <v>2617393</v>
      </c>
      <c r="Q75" s="5">
        <v>1019161</v>
      </c>
      <c r="R75" s="5">
        <v>4942050</v>
      </c>
    </row>
    <row r="77" spans="2:18" ht="15.5" x14ac:dyDescent="0.35">
      <c r="B77" t="s">
        <v>111</v>
      </c>
      <c r="C77" t="s">
        <v>112</v>
      </c>
    </row>
    <row r="78" spans="2:18" ht="15.5" x14ac:dyDescent="0.35">
      <c r="C78" t="s">
        <v>113</v>
      </c>
    </row>
    <row r="79" spans="2:18" ht="15.5" x14ac:dyDescent="0.35">
      <c r="C79" t="s">
        <v>20</v>
      </c>
      <c r="D79" s="5">
        <v>4628317</v>
      </c>
      <c r="E79" s="5">
        <v>11076827</v>
      </c>
      <c r="F79" s="5">
        <v>13007408</v>
      </c>
      <c r="G79" s="5">
        <v>3415810</v>
      </c>
      <c r="I79" s="5">
        <v>11076827</v>
      </c>
      <c r="J79" s="5">
        <v>7786381</v>
      </c>
      <c r="K79" s="5">
        <v>4627493</v>
      </c>
      <c r="L79" s="5">
        <v>2553565</v>
      </c>
      <c r="M79" s="5">
        <v>4252326</v>
      </c>
      <c r="N79" s="5">
        <v>7033566</v>
      </c>
      <c r="O79" s="5">
        <v>8111901</v>
      </c>
      <c r="P79" s="5">
        <v>8715325</v>
      </c>
      <c r="Q79" s="5">
        <v>2460746</v>
      </c>
      <c r="R79" s="5">
        <v>21187398</v>
      </c>
    </row>
    <row r="80" spans="2:18" ht="15.5" x14ac:dyDescent="0.35">
      <c r="C80" t="s">
        <v>115</v>
      </c>
      <c r="D80" s="5">
        <v>42897609</v>
      </c>
      <c r="E80" s="5">
        <v>28715383</v>
      </c>
      <c r="F80" s="5">
        <v>31036340</v>
      </c>
      <c r="G80" s="5">
        <v>33177870</v>
      </c>
      <c r="I80" s="5">
        <v>28715383</v>
      </c>
      <c r="J80" s="5">
        <v>30989695</v>
      </c>
      <c r="K80" s="5">
        <v>32855268</v>
      </c>
      <c r="L80" s="5">
        <v>33078753</v>
      </c>
      <c r="M80" s="5">
        <v>23883749</v>
      </c>
      <c r="N80" s="5">
        <v>17395373</v>
      </c>
      <c r="O80" s="5">
        <v>22097453</v>
      </c>
      <c r="P80" s="5">
        <v>21539841</v>
      </c>
      <c r="Q80" s="5">
        <v>18808316</v>
      </c>
      <c r="R80" s="5">
        <v>13010776</v>
      </c>
    </row>
    <row r="81" spans="3:18" ht="15.5" x14ac:dyDescent="0.35">
      <c r="C81" t="s">
        <v>116</v>
      </c>
      <c r="D81" s="5">
        <v>2335976</v>
      </c>
      <c r="E81" s="5">
        <v>841276</v>
      </c>
      <c r="F81" s="5">
        <v>1063988</v>
      </c>
      <c r="G81" s="5">
        <v>1806639</v>
      </c>
      <c r="I81" s="5">
        <v>841276</v>
      </c>
      <c r="J81" s="5">
        <v>1460587</v>
      </c>
      <c r="K81" s="5">
        <v>992986</v>
      </c>
      <c r="L81" s="5">
        <v>2111773</v>
      </c>
      <c r="M81" s="5">
        <v>926697</v>
      </c>
      <c r="N81" s="5">
        <v>743337</v>
      </c>
      <c r="O81" s="5">
        <v>822838</v>
      </c>
      <c r="P81" s="5">
        <v>2670066</v>
      </c>
      <c r="Q81" s="5">
        <v>1395724</v>
      </c>
      <c r="R81" s="5">
        <v>2263730</v>
      </c>
    </row>
    <row r="82" spans="3:18" ht="15.5" x14ac:dyDescent="0.35">
      <c r="C82" t="s">
        <v>117</v>
      </c>
      <c r="D82" s="5">
        <v>22665062</v>
      </c>
      <c r="E82" s="5">
        <v>14509484</v>
      </c>
      <c r="F82" s="5">
        <v>13944334</v>
      </c>
      <c r="G82" s="5">
        <v>10675365</v>
      </c>
      <c r="I82" s="5">
        <v>14509484</v>
      </c>
      <c r="J82" s="5">
        <v>19417423</v>
      </c>
      <c r="K82" s="5">
        <v>17055699</v>
      </c>
      <c r="L82" s="5">
        <v>13938968</v>
      </c>
      <c r="M82" s="5">
        <v>16328575</v>
      </c>
      <c r="N82" s="5">
        <v>13725442</v>
      </c>
      <c r="O82" s="5">
        <v>10529816</v>
      </c>
      <c r="P82" s="5">
        <v>13047018</v>
      </c>
      <c r="Q82" s="5">
        <v>4992964</v>
      </c>
      <c r="R82" s="5">
        <v>3707898</v>
      </c>
    </row>
    <row r="83" spans="3:18" ht="15.5" x14ac:dyDescent="0.35">
      <c r="C83" t="s">
        <v>118</v>
      </c>
      <c r="D83" s="5">
        <v>42897609</v>
      </c>
      <c r="E83" s="5">
        <v>28715383</v>
      </c>
      <c r="F83" s="5">
        <v>31036340</v>
      </c>
      <c r="G83" s="5">
        <v>33177870</v>
      </c>
      <c r="I83" s="5">
        <v>28715383</v>
      </c>
      <c r="J83" s="5">
        <v>30989695</v>
      </c>
      <c r="K83" s="5">
        <v>32855268</v>
      </c>
      <c r="L83" s="5">
        <v>33078753</v>
      </c>
      <c r="M83" s="5">
        <v>23883749</v>
      </c>
      <c r="N83" s="5">
        <v>17395373</v>
      </c>
      <c r="O83" s="5">
        <v>22097453</v>
      </c>
      <c r="P83" s="5">
        <v>21539841</v>
      </c>
      <c r="Q83" s="5">
        <v>18808316</v>
      </c>
      <c r="R83" s="5">
        <v>13010776</v>
      </c>
    </row>
    <row r="84" spans="3:18" ht="15.5" x14ac:dyDescent="0.35">
      <c r="C84" t="s">
        <v>119</v>
      </c>
      <c r="D84" s="5">
        <v>112</v>
      </c>
      <c r="E84" s="5">
        <v>118</v>
      </c>
      <c r="F84" s="5">
        <v>119</v>
      </c>
      <c r="G84" s="5">
        <v>8094</v>
      </c>
      <c r="I84" s="5">
        <v>118</v>
      </c>
      <c r="J84" s="5">
        <v>904</v>
      </c>
      <c r="K84" s="5">
        <v>18612</v>
      </c>
      <c r="L84" s="5">
        <v>157034</v>
      </c>
      <c r="M84" s="5">
        <v>99764</v>
      </c>
      <c r="N84" s="5">
        <v>20255</v>
      </c>
      <c r="O84" s="5">
        <v>17109</v>
      </c>
      <c r="P84" s="5">
        <v>28885</v>
      </c>
      <c r="Q84" s="5">
        <v>63684</v>
      </c>
      <c r="R84" s="5">
        <v>246096</v>
      </c>
    </row>
    <row r="85" spans="3:18" ht="15.5" x14ac:dyDescent="0.35">
      <c r="C85" t="s">
        <v>267</v>
      </c>
      <c r="D85" s="5">
        <v>112</v>
      </c>
      <c r="E85" s="5">
        <v>118</v>
      </c>
      <c r="F85" s="5">
        <v>119</v>
      </c>
      <c r="G85" s="5">
        <v>8094</v>
      </c>
      <c r="I85" s="5">
        <v>118</v>
      </c>
      <c r="J85" s="5">
        <v>904</v>
      </c>
      <c r="K85" s="5">
        <v>18612</v>
      </c>
      <c r="L85" s="5">
        <v>157034</v>
      </c>
      <c r="M85" s="5">
        <v>99764</v>
      </c>
      <c r="N85" s="5">
        <v>20255</v>
      </c>
      <c r="O85" s="5">
        <v>17109</v>
      </c>
      <c r="P85" s="5">
        <v>28885</v>
      </c>
      <c r="Q85" s="5">
        <v>63684</v>
      </c>
      <c r="R85" s="5">
        <v>246096</v>
      </c>
    </row>
    <row r="86" spans="3:18" ht="15.5" x14ac:dyDescent="0.35">
      <c r="C86" t="s">
        <v>268</v>
      </c>
      <c r="D86" s="5">
        <v>36201444</v>
      </c>
      <c r="E86" s="5">
        <v>28971585</v>
      </c>
      <c r="F86" s="5">
        <v>20183754</v>
      </c>
      <c r="G86" s="5">
        <v>30655041</v>
      </c>
      <c r="I86" s="5">
        <v>28971585</v>
      </c>
      <c r="J86" s="5">
        <v>40375188</v>
      </c>
      <c r="K86" s="5">
        <v>22427402</v>
      </c>
      <c r="L86" s="5">
        <v>26918867</v>
      </c>
      <c r="M86" s="5">
        <v>24522951</v>
      </c>
      <c r="N86" s="5">
        <v>17399708</v>
      </c>
      <c r="O86" s="5">
        <v>17446489</v>
      </c>
      <c r="P86" s="5">
        <v>22371480</v>
      </c>
      <c r="Q86" s="5">
        <v>19734318</v>
      </c>
      <c r="R86" s="5">
        <v>14922410</v>
      </c>
    </row>
    <row r="87" spans="3:18" ht="15.5" x14ac:dyDescent="0.35">
      <c r="C87" t="s">
        <v>91</v>
      </c>
    </row>
    <row r="88" spans="3:18" ht="15.5" x14ac:dyDescent="0.35">
      <c r="C88" t="s">
        <v>92</v>
      </c>
      <c r="D88" s="5">
        <v>2008721</v>
      </c>
      <c r="E88" s="5">
        <v>2008721</v>
      </c>
      <c r="F88" s="5">
        <v>2008721</v>
      </c>
      <c r="G88" s="5">
        <v>2008721</v>
      </c>
      <c r="I88" s="5">
        <v>2008721</v>
      </c>
      <c r="J88" s="5">
        <v>1908721</v>
      </c>
      <c r="K88" s="5">
        <v>1808721</v>
      </c>
      <c r="L88" s="5">
        <v>1708721</v>
      </c>
      <c r="M88" s="5">
        <v>1708721</v>
      </c>
      <c r="N88" s="5">
        <v>1708721</v>
      </c>
      <c r="O88" s="5">
        <v>1658721</v>
      </c>
      <c r="P88" s="5">
        <v>1608721</v>
      </c>
      <c r="Q88" s="5">
        <v>1588721</v>
      </c>
    </row>
    <row r="89" spans="3:18" ht="15.5" x14ac:dyDescent="0.35">
      <c r="C89" t="s">
        <v>121</v>
      </c>
      <c r="D89" s="5">
        <v>84253891</v>
      </c>
      <c r="E89" s="5">
        <v>69040338</v>
      </c>
      <c r="F89" s="5">
        <v>65919890</v>
      </c>
      <c r="G89" s="5">
        <v>68836326</v>
      </c>
      <c r="I89" s="5">
        <v>69040338</v>
      </c>
      <c r="J89" s="5">
        <v>79703861</v>
      </c>
      <c r="K89" s="5">
        <v>60131546</v>
      </c>
      <c r="L89" s="5">
        <v>62857407</v>
      </c>
      <c r="M89" s="5">
        <v>52930938</v>
      </c>
      <c r="N89" s="5">
        <v>42367446</v>
      </c>
      <c r="O89" s="5">
        <v>47860991</v>
      </c>
      <c r="P89" s="5">
        <v>52805507</v>
      </c>
      <c r="Q89" s="5">
        <v>41223179</v>
      </c>
      <c r="R89" s="5">
        <v>49611456</v>
      </c>
    </row>
    <row r="90" spans="3:18" ht="15.5" x14ac:dyDescent="0.35">
      <c r="C90" t="s">
        <v>122</v>
      </c>
    </row>
    <row r="91" spans="3:18" ht="15.5" x14ac:dyDescent="0.35">
      <c r="C91" t="s">
        <v>126</v>
      </c>
      <c r="D91" s="5">
        <v>33924363</v>
      </c>
      <c r="E91" s="5">
        <v>34510146</v>
      </c>
      <c r="F91" s="5">
        <v>35200510</v>
      </c>
      <c r="G91" s="5">
        <v>36000481</v>
      </c>
      <c r="I91" s="5">
        <v>34510146</v>
      </c>
      <c r="J91" s="5">
        <v>37480364</v>
      </c>
      <c r="K91" s="5">
        <v>39921943</v>
      </c>
      <c r="L91" s="5">
        <v>42765352</v>
      </c>
      <c r="M91" s="5">
        <v>44972381</v>
      </c>
      <c r="N91" s="5">
        <v>41748693</v>
      </c>
      <c r="O91" s="5">
        <v>33017104</v>
      </c>
      <c r="P91" s="5">
        <v>32418145</v>
      </c>
      <c r="Q91" s="5">
        <v>32050036</v>
      </c>
      <c r="R91" s="5">
        <v>23946450</v>
      </c>
    </row>
    <row r="92" spans="3:18" ht="15.5" x14ac:dyDescent="0.35">
      <c r="C92" t="s">
        <v>125</v>
      </c>
      <c r="D92" s="5">
        <v>1502541</v>
      </c>
      <c r="E92" s="5">
        <v>1498813</v>
      </c>
      <c r="F92" s="5">
        <v>1623259</v>
      </c>
      <c r="G92" s="5">
        <v>1622183</v>
      </c>
      <c r="I92" s="5">
        <v>1498813</v>
      </c>
      <c r="J92" s="5">
        <v>1563305</v>
      </c>
      <c r="K92" s="5">
        <v>1641968</v>
      </c>
      <c r="L92" s="5">
        <v>1655716</v>
      </c>
      <c r="M92" s="5">
        <v>1881867</v>
      </c>
      <c r="N92" s="5">
        <v>1765820</v>
      </c>
      <c r="O92" s="5">
        <v>1379427</v>
      </c>
      <c r="P92" s="5">
        <v>1913057</v>
      </c>
      <c r="Q92" s="5">
        <v>2049729</v>
      </c>
      <c r="R92" s="5">
        <v>1948920</v>
      </c>
    </row>
    <row r="93" spans="3:18" ht="15.5" x14ac:dyDescent="0.35">
      <c r="C93" t="s">
        <v>127</v>
      </c>
      <c r="F93" s="5">
        <v>179240</v>
      </c>
      <c r="G93" s="5">
        <v>196489</v>
      </c>
      <c r="J93" s="5">
        <v>230986</v>
      </c>
      <c r="K93" s="5">
        <v>84825</v>
      </c>
      <c r="L93" s="5">
        <v>76301</v>
      </c>
      <c r="M93" s="5">
        <v>158077</v>
      </c>
      <c r="N93" s="5">
        <v>254085</v>
      </c>
      <c r="O93" s="5">
        <v>204987</v>
      </c>
      <c r="P93" s="5">
        <v>75768</v>
      </c>
      <c r="Q93" s="5">
        <v>5536</v>
      </c>
      <c r="R93" s="5">
        <v>14247</v>
      </c>
    </row>
    <row r="94" spans="3:18" ht="15.5" x14ac:dyDescent="0.35">
      <c r="C94" t="s">
        <v>129</v>
      </c>
      <c r="D94" s="5">
        <v>41866033</v>
      </c>
      <c r="E94" s="5">
        <v>42495050</v>
      </c>
      <c r="F94" s="5">
        <v>43441295</v>
      </c>
      <c r="G94" s="5">
        <v>43277477</v>
      </c>
      <c r="I94" s="5">
        <v>42495050</v>
      </c>
      <c r="J94" s="5">
        <v>44046669</v>
      </c>
      <c r="K94" s="5">
        <v>46936171</v>
      </c>
      <c r="L94" s="5">
        <v>55833872</v>
      </c>
      <c r="M94" s="5">
        <v>58611140</v>
      </c>
      <c r="N94" s="5">
        <v>52441460</v>
      </c>
      <c r="O94" s="5">
        <v>43869063</v>
      </c>
      <c r="P94" s="5">
        <v>40802287</v>
      </c>
      <c r="Q94" s="5">
        <v>40183850</v>
      </c>
      <c r="R94" s="5">
        <v>32194718</v>
      </c>
    </row>
    <row r="95" spans="3:18" ht="15.5" x14ac:dyDescent="0.35">
      <c r="C95" t="s">
        <v>130</v>
      </c>
      <c r="D95" s="5">
        <v>126119924</v>
      </c>
      <c r="E95" s="5">
        <v>111535388</v>
      </c>
      <c r="F95" s="5">
        <v>109361185</v>
      </c>
      <c r="G95" s="5">
        <v>112113803</v>
      </c>
      <c r="I95" s="5">
        <v>111535388</v>
      </c>
      <c r="J95" s="5">
        <v>123750530</v>
      </c>
      <c r="K95" s="5">
        <v>107067717</v>
      </c>
      <c r="L95" s="5">
        <v>118691279</v>
      </c>
      <c r="M95" s="5">
        <v>111542078</v>
      </c>
      <c r="N95" s="5">
        <v>94808906</v>
      </c>
      <c r="O95" s="5">
        <v>91730054</v>
      </c>
      <c r="P95" s="5">
        <v>93607794</v>
      </c>
      <c r="Q95" s="5">
        <v>81407029</v>
      </c>
      <c r="R95" s="5">
        <v>81806174</v>
      </c>
    </row>
    <row r="96" spans="3:18" ht="15.5" x14ac:dyDescent="0.35">
      <c r="C96" t="s">
        <v>131</v>
      </c>
    </row>
    <row r="97" spans="3:18" ht="15.5" x14ac:dyDescent="0.35">
      <c r="C97" t="s">
        <v>132</v>
      </c>
    </row>
    <row r="98" spans="3:18" ht="15.5" x14ac:dyDescent="0.35">
      <c r="C98" t="s">
        <v>133</v>
      </c>
      <c r="D98" s="5">
        <v>33075137</v>
      </c>
      <c r="E98" s="5">
        <v>19828188</v>
      </c>
      <c r="F98" s="5">
        <v>19418677</v>
      </c>
      <c r="G98" s="5">
        <v>24217490</v>
      </c>
      <c r="I98" s="5">
        <v>19828188</v>
      </c>
      <c r="J98" s="5">
        <v>38362552</v>
      </c>
      <c r="K98" s="5">
        <v>24482869</v>
      </c>
      <c r="L98" s="5">
        <v>42125516</v>
      </c>
      <c r="M98" s="5">
        <v>38482048</v>
      </c>
      <c r="N98" s="5">
        <v>20823032</v>
      </c>
      <c r="O98" s="5">
        <v>16387660</v>
      </c>
      <c r="P98" s="5">
        <v>19456817</v>
      </c>
      <c r="Q98" s="5">
        <v>8897593</v>
      </c>
      <c r="R98" s="5">
        <v>9031896</v>
      </c>
    </row>
    <row r="99" spans="3:18" ht="15.5" x14ac:dyDescent="0.35">
      <c r="C99" t="s">
        <v>271</v>
      </c>
      <c r="D99" s="5">
        <v>2200000</v>
      </c>
      <c r="G99" s="5">
        <v>6700000</v>
      </c>
      <c r="J99" s="5">
        <v>12200000</v>
      </c>
      <c r="K99" s="5">
        <v>2100000</v>
      </c>
      <c r="L99" s="5">
        <v>21721597</v>
      </c>
      <c r="M99" s="5">
        <v>18200000</v>
      </c>
      <c r="N99" s="5">
        <v>4000000</v>
      </c>
      <c r="O99" s="5">
        <v>2800000</v>
      </c>
    </row>
    <row r="100" spans="3:18" ht="15.5" x14ac:dyDescent="0.35">
      <c r="C100" t="s">
        <v>134</v>
      </c>
    </row>
    <row r="101" spans="3:18" ht="15.5" x14ac:dyDescent="0.35">
      <c r="C101" t="s">
        <v>272</v>
      </c>
      <c r="D101" s="5">
        <v>25001038</v>
      </c>
      <c r="E101" s="5">
        <v>15350760</v>
      </c>
      <c r="F101" s="5">
        <v>15008322</v>
      </c>
      <c r="G101" s="5">
        <v>12482004</v>
      </c>
      <c r="I101" s="5">
        <v>15350760</v>
      </c>
      <c r="J101" s="5">
        <v>20878010</v>
      </c>
      <c r="K101" s="5">
        <v>18048685</v>
      </c>
      <c r="L101" s="5">
        <v>16050741</v>
      </c>
      <c r="M101" s="5">
        <v>17255272</v>
      </c>
      <c r="N101" s="5">
        <v>14468779</v>
      </c>
      <c r="O101" s="5">
        <v>11352654</v>
      </c>
      <c r="P101" s="5">
        <v>15717084</v>
      </c>
      <c r="Q101" s="5">
        <v>6388688</v>
      </c>
      <c r="R101" s="5">
        <v>5971628</v>
      </c>
    </row>
    <row r="102" spans="3:18" ht="15.5" x14ac:dyDescent="0.35">
      <c r="C102" t="s">
        <v>137</v>
      </c>
      <c r="D102" s="5">
        <v>1224445</v>
      </c>
      <c r="E102" s="5">
        <v>1164350</v>
      </c>
      <c r="F102" s="5">
        <v>825619</v>
      </c>
      <c r="G102" s="5">
        <v>1221994</v>
      </c>
      <c r="I102" s="5">
        <v>1164350</v>
      </c>
      <c r="J102" s="5">
        <v>1005623</v>
      </c>
      <c r="K102" s="5">
        <v>1321916</v>
      </c>
      <c r="L102" s="5">
        <v>944601</v>
      </c>
      <c r="M102" s="5">
        <v>84795</v>
      </c>
      <c r="N102" s="5">
        <v>72787</v>
      </c>
      <c r="O102" s="5">
        <v>173982</v>
      </c>
      <c r="P102" s="5">
        <v>952180</v>
      </c>
      <c r="Q102" s="5">
        <v>367095</v>
      </c>
      <c r="R102" s="5">
        <v>759852</v>
      </c>
    </row>
    <row r="103" spans="3:18" ht="15.5" x14ac:dyDescent="0.35">
      <c r="C103" t="s">
        <v>136</v>
      </c>
      <c r="D103" s="5">
        <v>1959714</v>
      </c>
      <c r="E103" s="5">
        <v>930048</v>
      </c>
      <c r="F103" s="5">
        <v>1552049</v>
      </c>
      <c r="G103" s="5">
        <v>1393162</v>
      </c>
      <c r="I103" s="5">
        <v>930048</v>
      </c>
      <c r="J103" s="5">
        <v>1469400</v>
      </c>
      <c r="K103" s="5">
        <v>1356104</v>
      </c>
      <c r="L103" s="5">
        <v>1639574</v>
      </c>
      <c r="M103" s="5">
        <v>1172714</v>
      </c>
      <c r="N103" s="5">
        <v>1072698</v>
      </c>
      <c r="O103" s="5">
        <v>1285254</v>
      </c>
      <c r="P103" s="5">
        <v>1428858</v>
      </c>
      <c r="Q103" s="5">
        <v>894170</v>
      </c>
      <c r="R103" s="5">
        <v>699295</v>
      </c>
    </row>
    <row r="104" spans="3:18" ht="15.5" x14ac:dyDescent="0.35">
      <c r="C104" t="s">
        <v>145</v>
      </c>
      <c r="D104" s="5">
        <v>5509325</v>
      </c>
      <c r="E104" s="5">
        <v>5509325</v>
      </c>
      <c r="F104" s="5">
        <v>5882490</v>
      </c>
      <c r="G104" s="5">
        <v>5882490</v>
      </c>
      <c r="I104" s="5">
        <v>5509325</v>
      </c>
      <c r="J104" s="5">
        <v>5882490</v>
      </c>
      <c r="K104" s="5">
        <v>6315668</v>
      </c>
      <c r="L104" s="5">
        <v>6567845</v>
      </c>
      <c r="M104" s="5">
        <v>6022735</v>
      </c>
      <c r="N104" s="5">
        <v>7042815</v>
      </c>
      <c r="O104" s="5">
        <v>5966382</v>
      </c>
      <c r="P104" s="5">
        <v>6740656</v>
      </c>
      <c r="Q104" s="5">
        <v>7306521</v>
      </c>
      <c r="R104" s="5">
        <v>6816528</v>
      </c>
    </row>
    <row r="105" spans="3:18" ht="15.5" x14ac:dyDescent="0.35">
      <c r="C105" t="s">
        <v>146</v>
      </c>
      <c r="D105" s="5">
        <v>5509325</v>
      </c>
      <c r="E105" s="5">
        <v>5509325</v>
      </c>
      <c r="F105" s="5">
        <v>5882490</v>
      </c>
      <c r="G105" s="5">
        <v>5882490</v>
      </c>
      <c r="I105" s="5">
        <v>5509325</v>
      </c>
      <c r="J105" s="5">
        <v>5882490</v>
      </c>
      <c r="K105" s="5">
        <v>6315668</v>
      </c>
      <c r="L105" s="5">
        <v>6567845</v>
      </c>
      <c r="M105" s="5">
        <v>6022735</v>
      </c>
      <c r="N105" s="5">
        <v>7042815</v>
      </c>
      <c r="O105" s="5">
        <v>5966382</v>
      </c>
      <c r="P105" s="5">
        <v>6740656</v>
      </c>
      <c r="Q105" s="5">
        <v>7306521</v>
      </c>
      <c r="R105" s="5">
        <v>6816528</v>
      </c>
    </row>
    <row r="106" spans="3:18" ht="15.5" x14ac:dyDescent="0.35">
      <c r="C106" t="s">
        <v>154</v>
      </c>
      <c r="D106" s="5">
        <v>38584462</v>
      </c>
      <c r="E106" s="5">
        <v>25337513</v>
      </c>
      <c r="F106" s="5">
        <v>25301167</v>
      </c>
      <c r="G106" s="5">
        <v>30099980</v>
      </c>
      <c r="I106" s="5">
        <v>25337513</v>
      </c>
      <c r="J106" s="5">
        <v>44245042</v>
      </c>
      <c r="K106" s="5">
        <v>30798537</v>
      </c>
      <c r="L106" s="5">
        <v>48693361</v>
      </c>
      <c r="M106" s="5">
        <v>44504783</v>
      </c>
      <c r="N106" s="5">
        <v>27865847</v>
      </c>
      <c r="O106" s="5">
        <v>22354042</v>
      </c>
      <c r="P106" s="5">
        <v>26197473</v>
      </c>
      <c r="Q106" s="5">
        <v>16204114</v>
      </c>
      <c r="R106" s="5">
        <v>15848424</v>
      </c>
    </row>
    <row r="107" spans="3:18" ht="15.5" x14ac:dyDescent="0.35">
      <c r="C107" t="s">
        <v>155</v>
      </c>
    </row>
    <row r="108" spans="3:18" ht="15.5" x14ac:dyDescent="0.35">
      <c r="C108" t="s">
        <v>156</v>
      </c>
      <c r="D108" s="5">
        <v>52430707</v>
      </c>
      <c r="E108" s="5">
        <v>52430707</v>
      </c>
      <c r="F108" s="5">
        <v>52430707</v>
      </c>
      <c r="G108" s="5">
        <v>52430707</v>
      </c>
      <c r="I108" s="5">
        <v>52430707</v>
      </c>
      <c r="J108" s="5">
        <v>52430707</v>
      </c>
      <c r="K108" s="5">
        <v>52430707</v>
      </c>
      <c r="L108" s="5">
        <v>52430707</v>
      </c>
      <c r="M108" s="5">
        <v>52430707</v>
      </c>
      <c r="N108" s="5">
        <v>52430707</v>
      </c>
      <c r="O108" s="5">
        <v>52430707</v>
      </c>
      <c r="P108" s="5">
        <v>52430707</v>
      </c>
      <c r="Q108" s="5">
        <v>52430707</v>
      </c>
      <c r="R108" s="5">
        <v>52430707</v>
      </c>
    </row>
    <row r="109" spans="3:18" ht="15.5" x14ac:dyDescent="0.35">
      <c r="C109" t="s">
        <v>157</v>
      </c>
      <c r="D109" s="5">
        <v>222083</v>
      </c>
      <c r="E109" s="5">
        <v>222083</v>
      </c>
      <c r="F109" s="5">
        <v>222083</v>
      </c>
      <c r="G109" s="5">
        <v>222083</v>
      </c>
      <c r="I109" s="5">
        <v>222083</v>
      </c>
      <c r="J109" s="5">
        <v>222083</v>
      </c>
      <c r="K109" s="5">
        <v>222083</v>
      </c>
      <c r="L109" s="5">
        <v>222083</v>
      </c>
      <c r="M109" s="5">
        <v>222083</v>
      </c>
      <c r="N109" s="5">
        <v>222083</v>
      </c>
      <c r="O109" s="5">
        <v>222083</v>
      </c>
      <c r="P109" s="5">
        <v>222083</v>
      </c>
      <c r="Q109" s="5">
        <v>222083</v>
      </c>
      <c r="R109" s="5">
        <v>222083</v>
      </c>
    </row>
    <row r="110" spans="3:18" ht="15.5" x14ac:dyDescent="0.35">
      <c r="C110" t="s">
        <v>158</v>
      </c>
      <c r="D110" s="5">
        <v>34882672</v>
      </c>
      <c r="E110" s="5">
        <v>33545085</v>
      </c>
      <c r="F110" s="5">
        <v>31407228</v>
      </c>
      <c r="G110" s="5">
        <v>29361033</v>
      </c>
      <c r="I110" s="5">
        <v>33545085</v>
      </c>
      <c r="J110" s="5">
        <v>26852698</v>
      </c>
      <c r="K110" s="5">
        <v>23616390</v>
      </c>
      <c r="L110" s="5">
        <v>17345128</v>
      </c>
      <c r="M110" s="5">
        <v>14384505</v>
      </c>
      <c r="N110" s="5">
        <v>14290269</v>
      </c>
      <c r="O110" s="5">
        <v>16723222</v>
      </c>
      <c r="P110" s="5">
        <v>14757531</v>
      </c>
      <c r="Q110" s="5">
        <v>12550125</v>
      </c>
      <c r="R110" s="5">
        <v>13304960</v>
      </c>
    </row>
    <row r="111" spans="3:18" ht="15.5" x14ac:dyDescent="0.35">
      <c r="C111" t="s">
        <v>160</v>
      </c>
      <c r="D111" s="5">
        <v>32873951</v>
      </c>
      <c r="E111" s="5">
        <v>31536364</v>
      </c>
      <c r="F111" s="5">
        <v>29398507</v>
      </c>
      <c r="G111" s="5">
        <v>27352312</v>
      </c>
      <c r="I111" s="5">
        <v>31536364</v>
      </c>
      <c r="J111" s="5">
        <v>24943977</v>
      </c>
      <c r="K111" s="5">
        <v>21807669</v>
      </c>
      <c r="L111" s="5">
        <v>15636407</v>
      </c>
      <c r="M111" s="5">
        <v>12675784</v>
      </c>
      <c r="N111" s="5">
        <v>12581548</v>
      </c>
      <c r="O111" s="5">
        <v>15064501</v>
      </c>
      <c r="P111" s="5">
        <v>13148810</v>
      </c>
      <c r="Q111" s="5">
        <v>10961404</v>
      </c>
    </row>
    <row r="112" spans="3:18" ht="15.5" x14ac:dyDescent="0.35">
      <c r="C112" t="s">
        <v>161</v>
      </c>
      <c r="D112" s="5">
        <v>34882672</v>
      </c>
      <c r="E112" s="5">
        <v>33545085</v>
      </c>
      <c r="F112" s="5">
        <v>31407228</v>
      </c>
      <c r="G112" s="5">
        <v>29361033</v>
      </c>
      <c r="I112" s="5">
        <v>33545085</v>
      </c>
      <c r="J112" s="5">
        <v>26852698</v>
      </c>
      <c r="K112" s="5">
        <v>23616390</v>
      </c>
      <c r="L112" s="5">
        <v>17345128</v>
      </c>
      <c r="M112" s="5">
        <v>14384505</v>
      </c>
      <c r="N112" s="5">
        <v>14290269</v>
      </c>
      <c r="O112" s="5">
        <v>16723222</v>
      </c>
      <c r="P112" s="5">
        <v>14757531</v>
      </c>
      <c r="Q112" s="5">
        <v>12550125</v>
      </c>
      <c r="R112" s="5">
        <v>13304960</v>
      </c>
    </row>
    <row r="113" spans="2:18" ht="15.5" x14ac:dyDescent="0.35">
      <c r="C113" t="s">
        <v>162</v>
      </c>
    </row>
    <row r="114" spans="2:18" ht="15.5" x14ac:dyDescent="0.35">
      <c r="C114" t="s">
        <v>10</v>
      </c>
      <c r="D114" s="5">
        <v>87535462</v>
      </c>
      <c r="E114" s="5">
        <v>86197875</v>
      </c>
      <c r="F114" s="5">
        <v>84060018</v>
      </c>
      <c r="G114" s="5">
        <v>82013823</v>
      </c>
      <c r="I114" s="5">
        <v>86197875</v>
      </c>
      <c r="J114" s="5">
        <v>79505488</v>
      </c>
      <c r="K114" s="5">
        <v>76269180</v>
      </c>
      <c r="L114" s="5">
        <v>69997918</v>
      </c>
      <c r="M114" s="5">
        <v>67037295</v>
      </c>
      <c r="N114" s="5">
        <v>66943059</v>
      </c>
      <c r="O114" s="5">
        <v>69376012</v>
      </c>
      <c r="P114" s="5">
        <v>67410321</v>
      </c>
      <c r="Q114" s="5">
        <v>65202915</v>
      </c>
      <c r="R114" s="5">
        <v>65957750</v>
      </c>
    </row>
    <row r="115" spans="2:18" ht="15.5" x14ac:dyDescent="0.35">
      <c r="C115" t="s">
        <v>163</v>
      </c>
      <c r="D115" s="5">
        <v>126119924</v>
      </c>
      <c r="E115" s="5">
        <v>111535388</v>
      </c>
      <c r="F115" s="5">
        <v>109361185</v>
      </c>
      <c r="G115" s="5">
        <v>112113803</v>
      </c>
      <c r="I115" s="5">
        <v>111535388</v>
      </c>
      <c r="J115" s="5">
        <v>123750530</v>
      </c>
      <c r="K115" s="5">
        <v>107067717</v>
      </c>
      <c r="L115" s="5">
        <v>118691279</v>
      </c>
      <c r="M115" s="5">
        <v>111542078</v>
      </c>
      <c r="N115" s="5">
        <v>94808906</v>
      </c>
      <c r="O115" s="5">
        <v>91730054</v>
      </c>
      <c r="P115" s="5">
        <v>93607794</v>
      </c>
      <c r="Q115" s="5">
        <v>81407029</v>
      </c>
      <c r="R115" s="5">
        <v>81806174</v>
      </c>
    </row>
    <row r="116" spans="2:18" ht="15.5" x14ac:dyDescent="0.35">
      <c r="C116" t="s">
        <v>164</v>
      </c>
      <c r="D116" s="5">
        <v>1224000000</v>
      </c>
      <c r="E116" s="5">
        <v>1224000000</v>
      </c>
      <c r="F116" s="5">
        <v>1224000000</v>
      </c>
      <c r="G116" s="5">
        <v>1224000000</v>
      </c>
      <c r="I116" s="5">
        <v>1224000000</v>
      </c>
      <c r="J116" s="5">
        <v>1224000000</v>
      </c>
      <c r="K116" s="5">
        <v>1224000000</v>
      </c>
      <c r="L116" s="5">
        <v>1224000000</v>
      </c>
      <c r="M116" s="5">
        <v>1224000000</v>
      </c>
      <c r="N116" s="5">
        <v>1224000000</v>
      </c>
      <c r="O116" s="5">
        <v>1224000000</v>
      </c>
      <c r="P116" s="5">
        <v>1224000000</v>
      </c>
      <c r="Q116" s="5">
        <v>1224000000</v>
      </c>
      <c r="R116" s="5">
        <v>1224000000</v>
      </c>
    </row>
    <row r="118" spans="2:18" ht="15.5" x14ac:dyDescent="0.35">
      <c r="B118" t="s">
        <v>165</v>
      </c>
      <c r="C118" t="s">
        <v>166</v>
      </c>
      <c r="D118" s="5">
        <v>-7994180</v>
      </c>
      <c r="E118" s="5">
        <v>-1655654</v>
      </c>
      <c r="F118" s="5">
        <v>16450542</v>
      </c>
      <c r="G118" s="5">
        <v>1156874</v>
      </c>
      <c r="I118" s="5">
        <v>18402383</v>
      </c>
      <c r="J118" s="5">
        <v>-2685983</v>
      </c>
      <c r="K118" s="5">
        <v>24380067</v>
      </c>
      <c r="L118" s="5">
        <v>-3246278</v>
      </c>
      <c r="M118" s="5">
        <v>-10763621</v>
      </c>
      <c r="N118" s="5">
        <v>9309215</v>
      </c>
      <c r="O118" s="5">
        <v>4074784</v>
      </c>
      <c r="P118" s="5">
        <v>9887771</v>
      </c>
      <c r="Q118" s="5">
        <v>-8293984</v>
      </c>
      <c r="R118" s="5">
        <v>14940236</v>
      </c>
    </row>
    <row r="119" spans="2:18" ht="15.5" x14ac:dyDescent="0.35">
      <c r="C119" t="s">
        <v>167</v>
      </c>
      <c r="D119" s="5">
        <v>63674634</v>
      </c>
      <c r="E119" s="5">
        <v>55784503</v>
      </c>
      <c r="F119" s="5">
        <v>63892241</v>
      </c>
      <c r="G119" s="5">
        <v>50630773</v>
      </c>
      <c r="I119" s="5">
        <v>235545451</v>
      </c>
      <c r="J119" s="5">
        <v>270585335</v>
      </c>
      <c r="K119" s="5">
        <v>254026768</v>
      </c>
      <c r="L119" s="5">
        <v>224223055</v>
      </c>
      <c r="M119" s="5">
        <v>228836347</v>
      </c>
      <c r="N119" s="5">
        <v>158771721</v>
      </c>
      <c r="O119" s="5">
        <v>202186307</v>
      </c>
      <c r="P119" s="5">
        <v>198478041</v>
      </c>
      <c r="Q119" s="5">
        <v>136849213</v>
      </c>
      <c r="R119" s="5">
        <v>134063434</v>
      </c>
    </row>
    <row r="120" spans="2:18" ht="15.5" x14ac:dyDescent="0.35">
      <c r="C120" t="s">
        <v>280</v>
      </c>
      <c r="D120" s="5">
        <v>-67532917</v>
      </c>
      <c r="E120" s="5">
        <v>-53692061</v>
      </c>
      <c r="F120" s="5">
        <v>-42222711</v>
      </c>
      <c r="G120" s="5">
        <v>-42741213</v>
      </c>
      <c r="I120" s="5">
        <v>-197498271</v>
      </c>
      <c r="J120" s="5">
        <v>-252035586</v>
      </c>
      <c r="K120" s="5">
        <v>-212149274</v>
      </c>
      <c r="L120" s="5">
        <v>-208339308</v>
      </c>
      <c r="M120" s="5">
        <v>-218942312</v>
      </c>
      <c r="N120" s="5">
        <v>-131489437</v>
      </c>
      <c r="O120" s="5">
        <v>-174595079</v>
      </c>
      <c r="P120" s="5">
        <v>-168200548</v>
      </c>
      <c r="Q120" s="5">
        <v>-125761183</v>
      </c>
      <c r="R120" s="5">
        <v>-102734030</v>
      </c>
    </row>
    <row r="121" spans="2:18" ht="15.5" x14ac:dyDescent="0.35">
      <c r="C121" t="s">
        <v>695</v>
      </c>
      <c r="D121" s="5">
        <v>-1690701</v>
      </c>
      <c r="E121" s="5">
        <v>-1551597</v>
      </c>
      <c r="F121" s="5">
        <v>-1819357</v>
      </c>
      <c r="G121" s="5">
        <v>-2497047</v>
      </c>
      <c r="I121" s="5">
        <v>-7601152</v>
      </c>
      <c r="J121" s="5">
        <v>-8833851</v>
      </c>
      <c r="K121" s="5">
        <v>-10003723</v>
      </c>
      <c r="L121" s="5">
        <v>-7786740</v>
      </c>
      <c r="M121" s="5">
        <v>-8561534</v>
      </c>
      <c r="N121" s="5">
        <v>-8816368</v>
      </c>
      <c r="O121" s="5">
        <v>-9178038</v>
      </c>
      <c r="P121" s="5">
        <v>-8444033</v>
      </c>
      <c r="Q121" s="5">
        <v>-8652943</v>
      </c>
      <c r="R121" s="5">
        <v>-7153556</v>
      </c>
    </row>
    <row r="122" spans="2:18" ht="15.5" x14ac:dyDescent="0.35">
      <c r="C122" t="s">
        <v>284</v>
      </c>
      <c r="D122" s="5">
        <v>-2171302</v>
      </c>
      <c r="E122" s="5">
        <v>-3196643</v>
      </c>
      <c r="F122" s="5">
        <v>-1944451</v>
      </c>
      <c r="G122" s="5">
        <v>-2850515</v>
      </c>
      <c r="I122" s="5">
        <v>-9889897</v>
      </c>
      <c r="J122" s="5">
        <v>-10829592</v>
      </c>
      <c r="K122" s="5">
        <v>-11970195</v>
      </c>
      <c r="L122" s="5">
        <v>-10638768</v>
      </c>
      <c r="M122" s="5">
        <v>-9582104</v>
      </c>
      <c r="N122" s="5">
        <v>-8527526</v>
      </c>
      <c r="O122" s="5">
        <v>-11780149</v>
      </c>
      <c r="P122" s="5">
        <v>-11502189</v>
      </c>
      <c r="Q122" s="5">
        <v>-9299189</v>
      </c>
      <c r="R122" s="5">
        <v>-7653758</v>
      </c>
    </row>
    <row r="123" spans="2:18" ht="15.5" x14ac:dyDescent="0.35">
      <c r="C123" t="s">
        <v>1989</v>
      </c>
      <c r="D123" s="5">
        <v>-278655</v>
      </c>
      <c r="E123" s="5">
        <v>-384652</v>
      </c>
      <c r="F123" s="5">
        <v>-1403160</v>
      </c>
      <c r="G123" s="5">
        <v>-1265511</v>
      </c>
      <c r="I123" s="5">
        <v>-3209617</v>
      </c>
      <c r="J123" s="5">
        <v>-1599235</v>
      </c>
      <c r="K123" s="5">
        <v>-1591600</v>
      </c>
      <c r="L123" s="5">
        <v>-133431</v>
      </c>
      <c r="M123" s="5">
        <v>-2463153</v>
      </c>
      <c r="N123" s="5">
        <v>-503524</v>
      </c>
      <c r="O123" s="5">
        <v>-6158458</v>
      </c>
      <c r="P123" s="5">
        <v>-409130</v>
      </c>
      <c r="Q123" s="5">
        <v>-1539301</v>
      </c>
      <c r="R123" s="5">
        <v>-1678216</v>
      </c>
    </row>
    <row r="124" spans="2:18" ht="15.5" x14ac:dyDescent="0.35">
      <c r="C124" t="s">
        <v>1990</v>
      </c>
      <c r="D124" s="5">
        <v>-17849</v>
      </c>
      <c r="E124" s="5">
        <v>-1009</v>
      </c>
      <c r="F124" s="5">
        <v>-59984</v>
      </c>
      <c r="G124" s="5">
        <v>-122842</v>
      </c>
      <c r="I124" s="5">
        <v>-344958</v>
      </c>
      <c r="J124" s="5">
        <v>-387126</v>
      </c>
      <c r="K124" s="5">
        <v>-814728</v>
      </c>
      <c r="L124" s="5">
        <v>-764553</v>
      </c>
      <c r="M124" s="5">
        <v>-80719</v>
      </c>
      <c r="N124" s="5">
        <v>-144169</v>
      </c>
      <c r="O124" s="5">
        <v>-241030</v>
      </c>
      <c r="P124" s="5">
        <v>-59979</v>
      </c>
    </row>
    <row r="125" spans="2:18" ht="15.5" x14ac:dyDescent="0.35">
      <c r="C125" t="s">
        <v>1991</v>
      </c>
      <c r="D125" s="5">
        <v>22610</v>
      </c>
      <c r="E125" s="5">
        <v>32278</v>
      </c>
      <c r="F125" s="5">
        <v>7964</v>
      </c>
      <c r="G125" s="5">
        <v>3229</v>
      </c>
      <c r="I125" s="5">
        <v>47300</v>
      </c>
      <c r="J125" s="5">
        <v>22102</v>
      </c>
      <c r="K125" s="5">
        <v>11862</v>
      </c>
      <c r="L125" s="5">
        <v>16833</v>
      </c>
      <c r="M125" s="5">
        <v>26797</v>
      </c>
      <c r="N125" s="5">
        <v>18518</v>
      </c>
      <c r="O125" s="5">
        <v>23436</v>
      </c>
      <c r="P125" s="5">
        <v>25609</v>
      </c>
      <c r="Q125" s="5">
        <v>109419</v>
      </c>
      <c r="R125" s="5">
        <v>96362</v>
      </c>
    </row>
    <row r="126" spans="2:18" ht="15.5" x14ac:dyDescent="0.35">
      <c r="C126" t="s">
        <v>1992</v>
      </c>
      <c r="E126" s="5">
        <v>1353527</v>
      </c>
      <c r="I126" s="5">
        <v>1353527</v>
      </c>
      <c r="J126" s="5">
        <v>391970</v>
      </c>
      <c r="K126" s="5">
        <v>6870957</v>
      </c>
      <c r="L126" s="5">
        <v>176634</v>
      </c>
      <c r="M126" s="5">
        <v>3057</v>
      </c>
      <c r="O126" s="5">
        <v>3817795</v>
      </c>
    </row>
    <row r="127" spans="2:18" ht="15.5" x14ac:dyDescent="0.35">
      <c r="C127" t="s">
        <v>721</v>
      </c>
    </row>
    <row r="128" spans="2:18" ht="15.5" x14ac:dyDescent="0.35">
      <c r="C128" t="s">
        <v>179</v>
      </c>
      <c r="D128" s="5">
        <v>2241494</v>
      </c>
      <c r="F128" s="5">
        <v>-6710089</v>
      </c>
      <c r="G128" s="5">
        <v>-5350790</v>
      </c>
      <c r="I128" s="5">
        <v>-14184535</v>
      </c>
      <c r="J128" s="5">
        <v>7640154</v>
      </c>
      <c r="K128" s="5">
        <v>-20714293</v>
      </c>
      <c r="L128" s="5">
        <v>3137838</v>
      </c>
      <c r="M128" s="5">
        <v>14200000</v>
      </c>
      <c r="N128" s="5">
        <v>-227393</v>
      </c>
      <c r="O128" s="5">
        <v>1879787</v>
      </c>
      <c r="P128" s="5">
        <v>-410951</v>
      </c>
      <c r="Q128" s="5">
        <v>-1774800</v>
      </c>
      <c r="R128" s="5">
        <v>-716040</v>
      </c>
    </row>
    <row r="129" spans="3:18" ht="15.5" x14ac:dyDescent="0.35">
      <c r="C129" t="s">
        <v>180</v>
      </c>
      <c r="D129" s="5">
        <v>-541119</v>
      </c>
      <c r="E129" s="5">
        <v>-197729</v>
      </c>
      <c r="F129" s="5">
        <v>-119998</v>
      </c>
      <c r="G129" s="5">
        <v>-179605</v>
      </c>
      <c r="I129" s="5">
        <v>-818199</v>
      </c>
      <c r="J129" s="5">
        <v>-1347287</v>
      </c>
      <c r="K129" s="5">
        <v>-1435670</v>
      </c>
      <c r="L129" s="5">
        <v>-1355630</v>
      </c>
      <c r="M129" s="5">
        <v>-6272849</v>
      </c>
      <c r="N129" s="5">
        <v>-10346024</v>
      </c>
      <c r="O129" s="5">
        <v>-6058611</v>
      </c>
      <c r="P129" s="5">
        <v>-3091947</v>
      </c>
      <c r="Q129" s="5">
        <v>-8537279</v>
      </c>
      <c r="R129" s="5">
        <v>-3540829</v>
      </c>
    </row>
    <row r="130" spans="3:18" ht="15.5" x14ac:dyDescent="0.35">
      <c r="C130" t="s">
        <v>195</v>
      </c>
    </row>
    <row r="131" spans="3:18" ht="15.5" x14ac:dyDescent="0.35">
      <c r="C131" t="s">
        <v>1993</v>
      </c>
    </row>
    <row r="132" spans="3:18" ht="15.5" x14ac:dyDescent="0.35">
      <c r="C132" t="s">
        <v>625</v>
      </c>
      <c r="O132" s="5">
        <v>-538508</v>
      </c>
    </row>
    <row r="133" spans="3:18" ht="15.5" x14ac:dyDescent="0.35">
      <c r="C133" t="s">
        <v>189</v>
      </c>
      <c r="N133" s="5">
        <v>4582</v>
      </c>
      <c r="O133" s="5">
        <v>-4582</v>
      </c>
      <c r="P133" s="5">
        <v>25443</v>
      </c>
      <c r="Q133" s="5">
        <v>-25443</v>
      </c>
      <c r="R133" s="5">
        <v>104356</v>
      </c>
    </row>
    <row r="134" spans="3:18" ht="15.5" x14ac:dyDescent="0.35">
      <c r="C134" t="s">
        <v>584</v>
      </c>
    </row>
    <row r="135" spans="3:18" ht="15.5" x14ac:dyDescent="0.35">
      <c r="C135" t="s">
        <v>182</v>
      </c>
      <c r="D135" s="5">
        <v>-541347</v>
      </c>
      <c r="E135" s="5">
        <v>-197922</v>
      </c>
      <c r="F135" s="5">
        <v>-201075</v>
      </c>
      <c r="G135" s="5">
        <v>-308613</v>
      </c>
      <c r="I135" s="5">
        <v>-1028477</v>
      </c>
      <c r="J135" s="5">
        <v>-1534432</v>
      </c>
      <c r="K135" s="5">
        <v>-1493423</v>
      </c>
      <c r="L135" s="5">
        <v>-1524201</v>
      </c>
      <c r="M135" s="5">
        <v>-6324190</v>
      </c>
      <c r="N135" s="5">
        <v>-9786537</v>
      </c>
      <c r="O135" s="5">
        <v>-4025008</v>
      </c>
      <c r="P135" s="5">
        <v>-2878665</v>
      </c>
      <c r="Q135" s="5">
        <v>-8671551</v>
      </c>
      <c r="R135" s="5">
        <v>-2620736</v>
      </c>
    </row>
    <row r="136" spans="3:18" ht="15.5" x14ac:dyDescent="0.35">
      <c r="C136" t="s">
        <v>730</v>
      </c>
      <c r="D136" s="5">
        <v>228</v>
      </c>
      <c r="E136" s="5">
        <v>193</v>
      </c>
      <c r="F136" s="5">
        <v>12910</v>
      </c>
      <c r="G136" s="5">
        <v>23643</v>
      </c>
      <c r="I136" s="5">
        <v>36746</v>
      </c>
      <c r="J136" s="5">
        <v>2151</v>
      </c>
      <c r="K136" s="5">
        <v>23589</v>
      </c>
      <c r="L136" s="5">
        <v>33351</v>
      </c>
      <c r="M136" s="5">
        <v>12968</v>
      </c>
      <c r="N136" s="5">
        <v>21832</v>
      </c>
      <c r="O136" s="5">
        <v>21123</v>
      </c>
      <c r="P136" s="5">
        <v>4122</v>
      </c>
      <c r="Q136" s="5">
        <v>30679</v>
      </c>
      <c r="R136" s="5">
        <v>12974</v>
      </c>
    </row>
    <row r="137" spans="3:18" ht="15.5" x14ac:dyDescent="0.35">
      <c r="C137" t="s">
        <v>848</v>
      </c>
      <c r="F137" s="5">
        <v>68167</v>
      </c>
      <c r="G137" s="5">
        <v>105365</v>
      </c>
      <c r="I137" s="5">
        <v>173532</v>
      </c>
      <c r="J137" s="5">
        <v>184994</v>
      </c>
      <c r="K137" s="5">
        <v>201192</v>
      </c>
      <c r="L137" s="5">
        <v>135220</v>
      </c>
      <c r="M137" s="5">
        <v>164222</v>
      </c>
      <c r="N137" s="5">
        <v>39525</v>
      </c>
      <c r="O137" s="5">
        <v>93364</v>
      </c>
      <c r="P137" s="5">
        <v>155235</v>
      </c>
      <c r="Q137" s="5">
        <v>135597</v>
      </c>
      <c r="R137" s="5">
        <v>145060</v>
      </c>
    </row>
    <row r="138" spans="3:18" ht="15.5" x14ac:dyDescent="0.35">
      <c r="C138" t="s">
        <v>1682</v>
      </c>
      <c r="K138" s="5">
        <v>-111712</v>
      </c>
    </row>
    <row r="139" spans="3:18" ht="15.5" x14ac:dyDescent="0.35">
      <c r="C139" t="s">
        <v>1994</v>
      </c>
      <c r="J139" s="5">
        <v>-84631</v>
      </c>
      <c r="K139" s="5">
        <v>-111712</v>
      </c>
      <c r="L139" s="5">
        <v>-5694</v>
      </c>
      <c r="N139" s="5">
        <v>-127038</v>
      </c>
      <c r="O139" s="5">
        <v>-146974</v>
      </c>
      <c r="P139" s="5">
        <v>-59270</v>
      </c>
    </row>
    <row r="140" spans="3:18" ht="15.5" x14ac:dyDescent="0.35">
      <c r="C140" t="s">
        <v>183</v>
      </c>
      <c r="J140" s="5">
        <v>-84631</v>
      </c>
      <c r="K140" s="5">
        <v>-13846</v>
      </c>
      <c r="L140" s="5">
        <v>-5694</v>
      </c>
      <c r="N140" s="5">
        <v>-127038</v>
      </c>
      <c r="O140" s="5">
        <v>-146974</v>
      </c>
      <c r="P140" s="5">
        <v>-59270</v>
      </c>
    </row>
    <row r="141" spans="3:18" ht="15.5" x14ac:dyDescent="0.35">
      <c r="C141" t="s">
        <v>1995</v>
      </c>
      <c r="J141" s="5">
        <v>-84631</v>
      </c>
      <c r="K141" s="5">
        <v>-111712</v>
      </c>
      <c r="L141" s="5">
        <v>-5694</v>
      </c>
      <c r="N141" s="5">
        <v>-127038</v>
      </c>
      <c r="O141" s="5">
        <v>-146974</v>
      </c>
      <c r="P141" s="5">
        <v>-59270</v>
      </c>
    </row>
    <row r="142" spans="3:18" ht="15.5" x14ac:dyDescent="0.35">
      <c r="C142" t="s">
        <v>206</v>
      </c>
      <c r="D142" s="5">
        <v>2241494</v>
      </c>
      <c r="F142" s="5">
        <v>-6710089</v>
      </c>
      <c r="G142" s="5">
        <v>-5350790</v>
      </c>
      <c r="I142" s="5">
        <v>-14184535</v>
      </c>
      <c r="J142" s="5">
        <v>7640154</v>
      </c>
      <c r="K142" s="5">
        <v>-20714293</v>
      </c>
      <c r="L142" s="5">
        <v>3137838</v>
      </c>
      <c r="M142" s="5">
        <v>14200000</v>
      </c>
      <c r="N142" s="5">
        <v>-227393</v>
      </c>
      <c r="O142" s="5">
        <v>1879787</v>
      </c>
      <c r="P142" s="5">
        <v>-410951</v>
      </c>
      <c r="Q142" s="5">
        <v>-1774800</v>
      </c>
      <c r="R142" s="5">
        <v>-716040</v>
      </c>
    </row>
    <row r="143" spans="3:18" ht="15.5" x14ac:dyDescent="0.35">
      <c r="C143" t="s">
        <v>797</v>
      </c>
      <c r="F143" s="5">
        <v>-1</v>
      </c>
      <c r="G143" s="5">
        <v>-1887990</v>
      </c>
      <c r="I143" s="5">
        <v>-1887991</v>
      </c>
      <c r="J143" s="5">
        <v>-2467399</v>
      </c>
      <c r="K143" s="5">
        <v>-1258164</v>
      </c>
      <c r="N143" s="5">
        <v>-875160</v>
      </c>
      <c r="O143" s="5">
        <v>-773568</v>
      </c>
      <c r="P143" s="5">
        <v>-410951</v>
      </c>
      <c r="Q143" s="5">
        <v>-1774800</v>
      </c>
      <c r="R143" s="5">
        <v>-716040</v>
      </c>
    </row>
    <row r="144" spans="3:18" ht="15.5" x14ac:dyDescent="0.35">
      <c r="C144" t="s">
        <v>1996</v>
      </c>
      <c r="D144" s="5">
        <v>3816255</v>
      </c>
      <c r="E144" s="5">
        <v>1700000</v>
      </c>
      <c r="F144" s="5">
        <v>29232220</v>
      </c>
      <c r="G144" s="5">
        <v>68579993</v>
      </c>
      <c r="I144" s="5">
        <v>177737498</v>
      </c>
      <c r="J144" s="5">
        <v>247429994</v>
      </c>
      <c r="K144" s="5">
        <v>379308526</v>
      </c>
      <c r="L144" s="5">
        <v>648500329</v>
      </c>
      <c r="M144" s="5">
        <v>493500000</v>
      </c>
      <c r="N144" s="5">
        <v>201817294</v>
      </c>
      <c r="O144" s="5">
        <v>124889850</v>
      </c>
      <c r="P144" s="5">
        <v>27600000</v>
      </c>
    </row>
    <row r="145" spans="2:18" ht="15.5" x14ac:dyDescent="0.35">
      <c r="C145" t="s">
        <v>1997</v>
      </c>
      <c r="D145" s="5">
        <v>-1574761</v>
      </c>
      <c r="E145" s="5">
        <v>-1700000</v>
      </c>
      <c r="F145" s="5">
        <v>-35942308</v>
      </c>
      <c r="G145" s="5">
        <v>-72042793</v>
      </c>
      <c r="I145" s="5">
        <v>-190034042</v>
      </c>
      <c r="J145" s="5">
        <v>-237322441</v>
      </c>
      <c r="K145" s="5">
        <v>-398764655</v>
      </c>
      <c r="L145" s="5">
        <v>-645362491</v>
      </c>
      <c r="M145" s="5">
        <v>-479300000</v>
      </c>
      <c r="N145" s="5">
        <v>-201169527</v>
      </c>
      <c r="O145" s="5">
        <v>-122236495</v>
      </c>
      <c r="P145" s="5">
        <v>-27600000</v>
      </c>
    </row>
    <row r="146" spans="2:18" ht="15.5" x14ac:dyDescent="0.35">
      <c r="C146" t="s">
        <v>224</v>
      </c>
      <c r="D146" s="5">
        <v>-6293805</v>
      </c>
      <c r="E146" s="5">
        <v>-1853383</v>
      </c>
      <c r="F146" s="5">
        <v>9620455</v>
      </c>
      <c r="G146" s="5">
        <v>-4373521</v>
      </c>
      <c r="I146" s="5">
        <v>3399649</v>
      </c>
      <c r="J146" s="5">
        <v>3522253</v>
      </c>
      <c r="K146" s="5">
        <v>2216258</v>
      </c>
      <c r="L146" s="5">
        <v>-1469764</v>
      </c>
      <c r="M146" s="5">
        <v>-2836470</v>
      </c>
      <c r="N146" s="5">
        <v>-1391240</v>
      </c>
      <c r="O146" s="5">
        <v>-251014</v>
      </c>
      <c r="P146" s="5">
        <v>6325603</v>
      </c>
      <c r="Q146" s="5">
        <v>-18606063</v>
      </c>
      <c r="R146" s="5">
        <v>10683367</v>
      </c>
    </row>
    <row r="147" spans="2:18" ht="15.5" x14ac:dyDescent="0.35">
      <c r="C147" t="s">
        <v>225</v>
      </c>
      <c r="D147" s="5">
        <v>11076827</v>
      </c>
      <c r="I147" s="5">
        <v>7786381</v>
      </c>
      <c r="J147" s="5">
        <v>4627493</v>
      </c>
      <c r="K147" s="5">
        <v>2553565</v>
      </c>
      <c r="L147" s="5">
        <v>4252326</v>
      </c>
      <c r="M147" s="5">
        <v>7033566</v>
      </c>
      <c r="N147" s="5">
        <v>8111901</v>
      </c>
      <c r="O147" s="5">
        <v>8715325</v>
      </c>
      <c r="P147" s="5">
        <v>2460746</v>
      </c>
      <c r="Q147" s="5">
        <v>21187398</v>
      </c>
      <c r="R147" s="5">
        <v>10401293</v>
      </c>
    </row>
    <row r="148" spans="2:18" ht="15.5" x14ac:dyDescent="0.35">
      <c r="C148" t="s">
        <v>375</v>
      </c>
      <c r="D148" s="5">
        <v>-154705</v>
      </c>
      <c r="E148" s="5">
        <v>-77198</v>
      </c>
      <c r="F148" s="5">
        <v>-28857</v>
      </c>
      <c r="G148" s="5">
        <v>-73834</v>
      </c>
      <c r="I148" s="5">
        <v>-109203</v>
      </c>
      <c r="J148" s="5">
        <v>-363365</v>
      </c>
      <c r="K148" s="5">
        <v>-142330</v>
      </c>
      <c r="L148" s="5">
        <v>-228997</v>
      </c>
      <c r="M148" s="5">
        <v>55230</v>
      </c>
      <c r="N148" s="5">
        <v>312905</v>
      </c>
      <c r="O148" s="5">
        <v>-352410</v>
      </c>
      <c r="P148" s="5">
        <v>-71024</v>
      </c>
      <c r="Q148" s="5">
        <v>-120589</v>
      </c>
      <c r="R148" s="5">
        <v>102738</v>
      </c>
    </row>
    <row r="149" spans="2:18" ht="15.5" x14ac:dyDescent="0.35">
      <c r="C149" t="s">
        <v>226</v>
      </c>
      <c r="D149" s="5">
        <v>4628317</v>
      </c>
      <c r="E149" s="5">
        <v>-1930581</v>
      </c>
      <c r="F149" s="5">
        <v>9591598</v>
      </c>
      <c r="G149" s="5">
        <v>-4447355</v>
      </c>
      <c r="I149" s="5">
        <v>11076827</v>
      </c>
      <c r="J149" s="5">
        <v>7786381</v>
      </c>
      <c r="K149" s="5">
        <v>4627493</v>
      </c>
      <c r="L149" s="5">
        <v>2553565</v>
      </c>
      <c r="M149" s="5">
        <v>4252326</v>
      </c>
      <c r="N149" s="5">
        <v>7033566</v>
      </c>
      <c r="O149" s="5">
        <v>8111901</v>
      </c>
      <c r="P149" s="5">
        <v>8715325</v>
      </c>
      <c r="Q149" s="5">
        <v>2460746</v>
      </c>
      <c r="R149" s="5">
        <v>21187398</v>
      </c>
    </row>
    <row r="151" spans="2:18" ht="15.5" x14ac:dyDescent="0.35">
      <c r="B151" t="s">
        <v>227</v>
      </c>
      <c r="C151" t="s">
        <v>12</v>
      </c>
      <c r="D151" s="5">
        <v>1220000000</v>
      </c>
      <c r="E151" s="5">
        <v>1220000000</v>
      </c>
      <c r="F151" s="5">
        <v>1220000000</v>
      </c>
      <c r="G151" s="5">
        <v>1220000000</v>
      </c>
      <c r="I151" s="5">
        <v>1220000000</v>
      </c>
      <c r="J151" s="5">
        <v>1220000000</v>
      </c>
      <c r="K151" s="5">
        <v>1220000000</v>
      </c>
      <c r="L151" s="5">
        <v>1220000000</v>
      </c>
      <c r="M151" s="5">
        <v>1220000000</v>
      </c>
      <c r="N151" s="5">
        <v>1220000000</v>
      </c>
      <c r="O151" s="5">
        <v>1220000000</v>
      </c>
      <c r="P151" s="5">
        <v>1220000000</v>
      </c>
      <c r="Q151" s="5">
        <v>1220000000</v>
      </c>
      <c r="R151" s="5">
        <v>1220000000</v>
      </c>
    </row>
    <row r="152" spans="2:18" ht="15.5" x14ac:dyDescent="0.35">
      <c r="C152" t="s">
        <v>228</v>
      </c>
      <c r="D152" s="6">
        <v>18.420000000000002</v>
      </c>
      <c r="E152" s="6">
        <v>22.98</v>
      </c>
      <c r="F152" s="6">
        <v>27.37</v>
      </c>
      <c r="G152" s="6">
        <v>29.45</v>
      </c>
    </row>
    <row r="153" spans="2:18" ht="15.5" x14ac:dyDescent="0.35">
      <c r="C153" t="s">
        <v>229</v>
      </c>
      <c r="D153" s="6">
        <v>29.32</v>
      </c>
      <c r="E153" s="6">
        <v>22.63</v>
      </c>
      <c r="F153" s="6">
        <v>19.55</v>
      </c>
      <c r="G153" s="6">
        <v>13.17</v>
      </c>
    </row>
    <row r="154" spans="2:18" ht="15.5" x14ac:dyDescent="0.35">
      <c r="C154" t="s">
        <v>73</v>
      </c>
      <c r="D154" s="6">
        <v>0.52</v>
      </c>
      <c r="E154" s="6">
        <v>0.74</v>
      </c>
      <c r="F154" s="6">
        <v>0.65</v>
      </c>
      <c r="G154" s="6">
        <v>0.54</v>
      </c>
    </row>
    <row r="155" spans="2:18" ht="15.5" x14ac:dyDescent="0.35">
      <c r="C155" t="s">
        <v>230</v>
      </c>
      <c r="D155" s="5">
        <v>46360000000</v>
      </c>
      <c r="E155" s="5">
        <v>53450000000</v>
      </c>
      <c r="F155" s="5">
        <v>58770000000</v>
      </c>
      <c r="G155" s="5">
        <v>64310000000</v>
      </c>
    </row>
    <row r="156" spans="2:18" ht="15.5" x14ac:dyDescent="0.35">
      <c r="C156" t="s">
        <v>231</v>
      </c>
      <c r="D156" s="6">
        <v>1.0500000000000001E-2</v>
      </c>
      <c r="E156" s="6">
        <v>1.5100000000000001E-2</v>
      </c>
      <c r="F156" s="6">
        <v>1.84E-2</v>
      </c>
      <c r="G156" s="6">
        <v>1.9799999999999998E-2</v>
      </c>
    </row>
    <row r="157" spans="2:18" ht="15.5" x14ac:dyDescent="0.35">
      <c r="C157" t="s">
        <v>232</v>
      </c>
      <c r="D157" s="6">
        <v>1.52E-2</v>
      </c>
      <c r="E157" s="6">
        <v>1.95E-2</v>
      </c>
      <c r="F157" s="6">
        <v>2.3900000000000001E-2</v>
      </c>
      <c r="G157" s="6">
        <v>2.7099999999999999E-2</v>
      </c>
    </row>
    <row r="158" spans="2:18" ht="15.5" x14ac:dyDescent="0.35">
      <c r="C158" t="s">
        <v>233</v>
      </c>
      <c r="D158" s="6">
        <v>1.8500000000000003E-2</v>
      </c>
      <c r="E158" s="6">
        <v>2.4700000000000003E-2</v>
      </c>
      <c r="F158" s="6">
        <v>2.86E-2</v>
      </c>
      <c r="G158" s="6">
        <v>3.3099999999999997E-2</v>
      </c>
    </row>
    <row r="159" spans="2:18" ht="15.5" x14ac:dyDescent="0.35">
      <c r="C159" t="s">
        <v>234</v>
      </c>
      <c r="D159" s="6">
        <v>67.45</v>
      </c>
      <c r="E159" s="6">
        <v>207.21</v>
      </c>
      <c r="F159" s="6">
        <v>45.04</v>
      </c>
      <c r="G159" s="6">
        <v>21.38</v>
      </c>
    </row>
    <row r="160" spans="2:18" ht="15.5" x14ac:dyDescent="0.35">
      <c r="C160" t="s">
        <v>235</v>
      </c>
      <c r="D160" s="5">
        <v>1488000000000</v>
      </c>
      <c r="E160" s="5">
        <v>1441000000000</v>
      </c>
      <c r="F160" s="5">
        <v>1403000000000</v>
      </c>
      <c r="G160" s="5">
        <v>1331000000000</v>
      </c>
    </row>
    <row r="161" spans="3:18" ht="15.5" x14ac:dyDescent="0.35">
      <c r="C161" t="s">
        <v>236</v>
      </c>
      <c r="D161" s="6">
        <v>0.44</v>
      </c>
      <c r="E161" s="6">
        <v>0.44</v>
      </c>
      <c r="F161" s="6">
        <v>0.47</v>
      </c>
      <c r="G161" s="6">
        <v>0.36</v>
      </c>
    </row>
    <row r="162" spans="3:18" ht="15.5" x14ac:dyDescent="0.35">
      <c r="C162" t="s">
        <v>237</v>
      </c>
      <c r="D162" s="6">
        <v>1215.7</v>
      </c>
      <c r="E162" s="6">
        <v>1177.47</v>
      </c>
      <c r="F162" s="6">
        <v>1146.3499999999999</v>
      </c>
      <c r="G162" s="6">
        <v>1087.55</v>
      </c>
    </row>
    <row r="163" spans="3:18" ht="15.5" x14ac:dyDescent="0.35">
      <c r="C163" t="s">
        <v>238</v>
      </c>
      <c r="D163" s="6">
        <v>0.44</v>
      </c>
      <c r="E163" s="6">
        <v>0.44</v>
      </c>
      <c r="F163" s="6">
        <v>0.47</v>
      </c>
      <c r="G163" s="6">
        <v>0.36</v>
      </c>
    </row>
    <row r="164" spans="3:18" ht="15.5" x14ac:dyDescent="0.35">
      <c r="C164" t="s">
        <v>239</v>
      </c>
      <c r="D164" s="6">
        <v>1215.7</v>
      </c>
      <c r="E164" s="6">
        <v>1177.47</v>
      </c>
      <c r="F164" s="6">
        <v>1143.9000000000001</v>
      </c>
      <c r="G164" s="6">
        <v>1084.95</v>
      </c>
    </row>
    <row r="165" spans="3:18" ht="15.5" x14ac:dyDescent="0.35">
      <c r="C165" t="s">
        <v>240</v>
      </c>
      <c r="D165" s="5">
        <v>37000000000</v>
      </c>
      <c r="G165" s="5">
        <v>109000000000</v>
      </c>
    </row>
    <row r="166" spans="3:18" ht="15.5" x14ac:dyDescent="0.35">
      <c r="C166" t="s">
        <v>241</v>
      </c>
    </row>
    <row r="167" spans="3:18" ht="15.5" x14ac:dyDescent="0.35">
      <c r="C167" t="s">
        <v>242</v>
      </c>
      <c r="D167" s="5">
        <v>1488000000000</v>
      </c>
      <c r="E167" s="5">
        <v>1441000000000</v>
      </c>
      <c r="F167" s="5">
        <v>1403000000000</v>
      </c>
      <c r="G167" s="5">
        <v>1331000000000</v>
      </c>
    </row>
    <row r="168" spans="3:18" ht="15.5" x14ac:dyDescent="0.35">
      <c r="C168" t="s">
        <v>24</v>
      </c>
      <c r="D168" s="5">
        <v>37000000000</v>
      </c>
      <c r="G168" s="5">
        <v>109000000000</v>
      </c>
    </row>
    <row r="169" spans="3:18" ht="15.5" x14ac:dyDescent="0.35">
      <c r="C169" t="s">
        <v>21</v>
      </c>
      <c r="D169" s="5">
        <v>-41000000000</v>
      </c>
      <c r="E169" s="5">
        <v>-185000000000</v>
      </c>
      <c r="F169" s="5">
        <v>-217000000000</v>
      </c>
      <c r="G169" s="5">
        <v>53000000000</v>
      </c>
    </row>
    <row r="170" spans="3:18" ht="15.5" x14ac:dyDescent="0.35">
      <c r="C170" t="s">
        <v>243</v>
      </c>
      <c r="D170" s="5">
        <v>870000000000</v>
      </c>
      <c r="E170" s="5">
        <v>823000000000</v>
      </c>
      <c r="F170" s="5">
        <v>776000000000</v>
      </c>
      <c r="G170" s="5">
        <v>724000000000</v>
      </c>
    </row>
    <row r="171" spans="3:18" ht="15.5" x14ac:dyDescent="0.35">
      <c r="C171" t="s">
        <v>244</v>
      </c>
      <c r="D171" s="5">
        <v>-136000000000</v>
      </c>
      <c r="E171" s="5">
        <v>-27000000000</v>
      </c>
      <c r="F171" s="5">
        <v>276000000000</v>
      </c>
      <c r="G171" s="5">
        <v>18000000000</v>
      </c>
    </row>
    <row r="172" spans="3:18" ht="15.5" x14ac:dyDescent="0.35">
      <c r="C172" t="s">
        <v>245</v>
      </c>
      <c r="D172" s="5">
        <v>-9000000000</v>
      </c>
      <c r="E172" s="5">
        <v>-3000000000</v>
      </c>
      <c r="F172" s="5">
        <v>-4000000000</v>
      </c>
      <c r="G172" s="5">
        <v>-5000000000</v>
      </c>
    </row>
    <row r="173" spans="3:18" ht="15.5" x14ac:dyDescent="0.35">
      <c r="C173" t="s">
        <v>13</v>
      </c>
      <c r="D173" s="5">
        <v>-145000000000</v>
      </c>
      <c r="E173" s="5">
        <v>-30000000000</v>
      </c>
      <c r="F173" s="5">
        <v>273000000000</v>
      </c>
      <c r="G173" s="5">
        <v>13000000000</v>
      </c>
    </row>
    <row r="174" spans="3:18" ht="15.5" x14ac:dyDescent="0.35">
      <c r="C174" t="s">
        <v>16</v>
      </c>
      <c r="D174" s="6">
        <v>-118.54</v>
      </c>
      <c r="E174" s="6">
        <v>-24.88</v>
      </c>
      <c r="F174" s="6">
        <v>222.72</v>
      </c>
      <c r="G174" s="6">
        <v>10.67</v>
      </c>
    </row>
    <row r="175" spans="3:18" ht="15.5" x14ac:dyDescent="0.35">
      <c r="C175" t="s">
        <v>58</v>
      </c>
      <c r="I175" s="6">
        <v>111.33</v>
      </c>
      <c r="J175" s="6">
        <v>74.09</v>
      </c>
      <c r="K175" s="6">
        <v>93.77</v>
      </c>
      <c r="L175" s="6">
        <v>42.39</v>
      </c>
      <c r="M175" s="6">
        <v>-5.71</v>
      </c>
      <c r="N175" s="6">
        <v>-15.47</v>
      </c>
      <c r="O175" s="6">
        <v>27.12</v>
      </c>
      <c r="P175" s="6">
        <v>24.32</v>
      </c>
      <c r="Q175" s="6">
        <v>13.49</v>
      </c>
      <c r="R175" s="6">
        <v>53.61</v>
      </c>
    </row>
    <row r="176" spans="3:18" ht="15.5" x14ac:dyDescent="0.35">
      <c r="C176" t="s">
        <v>72</v>
      </c>
      <c r="I176" s="6">
        <v>4.67</v>
      </c>
      <c r="J176" s="6">
        <v>5.05</v>
      </c>
      <c r="K176" s="6">
        <v>4.8</v>
      </c>
      <c r="L176" s="6">
        <v>4.95</v>
      </c>
      <c r="M176" s="6">
        <v>-42.03</v>
      </c>
      <c r="N176" s="6">
        <v>-15.13</v>
      </c>
      <c r="O176" s="6">
        <v>9.59</v>
      </c>
      <c r="P176" s="6">
        <v>10.61</v>
      </c>
      <c r="Q176" s="6">
        <v>23.28</v>
      </c>
      <c r="R176" s="6">
        <v>6.27</v>
      </c>
    </row>
    <row r="177" spans="3:18" ht="15.5" x14ac:dyDescent="0.35">
      <c r="C177" t="s">
        <v>75</v>
      </c>
      <c r="I177" s="6">
        <v>0.17</v>
      </c>
      <c r="J177" s="6">
        <v>0.11</v>
      </c>
      <c r="K177" s="6">
        <v>0.15</v>
      </c>
      <c r="L177" s="6">
        <v>0.08</v>
      </c>
      <c r="M177" s="6">
        <v>0.09</v>
      </c>
      <c r="N177" s="6">
        <v>0.13</v>
      </c>
      <c r="O177" s="6">
        <v>0.11</v>
      </c>
      <c r="P177" s="6">
        <v>0.11</v>
      </c>
      <c r="Q177" s="6">
        <v>0.2</v>
      </c>
      <c r="R177" s="6">
        <v>0.24</v>
      </c>
    </row>
    <row r="178" spans="3:18" ht="15.5" x14ac:dyDescent="0.35">
      <c r="C178" t="s">
        <v>246</v>
      </c>
      <c r="I178" s="5">
        <v>244300000000</v>
      </c>
      <c r="J178" s="5">
        <v>192330000000</v>
      </c>
      <c r="K178" s="5">
        <v>222510000000</v>
      </c>
      <c r="L178" s="5">
        <v>143640000000</v>
      </c>
      <c r="M178" s="5">
        <v>34360000000</v>
      </c>
      <c r="N178" s="5">
        <v>14410000000</v>
      </c>
      <c r="O178" s="5">
        <v>117400000000</v>
      </c>
      <c r="P178" s="5">
        <v>79930000000</v>
      </c>
    </row>
    <row r="179" spans="3:18" ht="15.5" x14ac:dyDescent="0.35">
      <c r="C179" t="s">
        <v>247</v>
      </c>
      <c r="I179" s="6">
        <v>7.3099999999999998E-2</v>
      </c>
      <c r="J179" s="6">
        <v>4.5400000000000003E-2</v>
      </c>
      <c r="K179" s="6">
        <v>6.9400000000000003E-2</v>
      </c>
      <c r="L179" s="6">
        <v>2.7999999999999997E-2</v>
      </c>
      <c r="M179" s="6">
        <v>-4.4000000000000003E-3</v>
      </c>
      <c r="N179" s="6">
        <v>-1.4199999999999999E-2</v>
      </c>
      <c r="O179" s="6">
        <v>2.6000000000000002E-2</v>
      </c>
      <c r="P179" s="6">
        <v>2.2000000000000002E-2</v>
      </c>
      <c r="Q179" s="6">
        <v>1.4999999999999999E-2</v>
      </c>
      <c r="R179" s="6">
        <v>5.9699999999999996E-2</v>
      </c>
    </row>
    <row r="180" spans="3:18" ht="15.5" x14ac:dyDescent="0.35">
      <c r="C180" t="s">
        <v>248</v>
      </c>
      <c r="I180" s="6">
        <v>9.4600000000000004E-2</v>
      </c>
      <c r="J180" s="6">
        <v>7.0599999999999996E-2</v>
      </c>
      <c r="K180" s="6">
        <v>9.7500000000000003E-2</v>
      </c>
      <c r="L180" s="6">
        <v>4.7500000000000001E-2</v>
      </c>
      <c r="M180" s="6">
        <v>-7.3000000000000001E-3</v>
      </c>
      <c r="N180" s="6">
        <v>-2.0099999999999996E-2</v>
      </c>
      <c r="O180" s="6">
        <v>3.44E-2</v>
      </c>
      <c r="P180" s="6">
        <v>3.0499999999999999E-2</v>
      </c>
      <c r="Q180" s="6">
        <v>1.8700000000000001E-2</v>
      </c>
      <c r="R180" s="6">
        <v>7.400000000000001E-2</v>
      </c>
    </row>
    <row r="181" spans="3:18" ht="15.5" x14ac:dyDescent="0.35">
      <c r="C181" t="s">
        <v>249</v>
      </c>
      <c r="I181" s="6">
        <v>0.1222</v>
      </c>
      <c r="J181" s="6">
        <v>9.4700000000000006E-2</v>
      </c>
      <c r="K181" s="6">
        <v>0.12770000000000001</v>
      </c>
      <c r="L181" s="6">
        <v>7.3099999999999998E-2</v>
      </c>
      <c r="M181" s="6">
        <v>-1.26E-2</v>
      </c>
      <c r="N181" s="6">
        <v>-2.8999999999999998E-2</v>
      </c>
      <c r="O181" s="6">
        <v>7.2000000000000008E-2</v>
      </c>
      <c r="P181" s="6">
        <v>3.95E-2</v>
      </c>
      <c r="Q181" s="6">
        <v>2.3799999999999998E-2</v>
      </c>
      <c r="R181" s="6">
        <v>0.16930000000000001</v>
      </c>
    </row>
    <row r="182" spans="3:18" ht="15.5" x14ac:dyDescent="0.35">
      <c r="C182" t="s">
        <v>250</v>
      </c>
      <c r="I182" s="6">
        <v>29.24</v>
      </c>
      <c r="J182" s="6">
        <v>18.920000000000002</v>
      </c>
      <c r="K182" s="6">
        <v>12.36</v>
      </c>
      <c r="L182" s="6">
        <v>6.6</v>
      </c>
      <c r="M182" s="6">
        <v>-8.14</v>
      </c>
      <c r="N182" s="6">
        <v>-12.16</v>
      </c>
      <c r="O182" s="6">
        <v>20.11</v>
      </c>
      <c r="P182" s="6">
        <v>31.36</v>
      </c>
      <c r="Q182" s="6">
        <v>67.5</v>
      </c>
      <c r="R182" s="6">
        <v>276.72000000000003</v>
      </c>
    </row>
    <row r="183" spans="3:18" ht="15.5" x14ac:dyDescent="0.35">
      <c r="C183" t="s">
        <v>69</v>
      </c>
      <c r="I183" s="6">
        <v>0.44</v>
      </c>
      <c r="J183" s="6">
        <v>0.36</v>
      </c>
      <c r="K183" s="6">
        <v>0.47</v>
      </c>
      <c r="L183" s="6">
        <v>0.24</v>
      </c>
      <c r="M183" s="6">
        <v>0.31</v>
      </c>
      <c r="N183" s="6">
        <v>0.3</v>
      </c>
      <c r="O183" s="6">
        <v>0.33</v>
      </c>
      <c r="P183" s="6">
        <v>0.32</v>
      </c>
      <c r="Q183" s="6">
        <v>0.44</v>
      </c>
      <c r="R183" s="6">
        <v>0.46</v>
      </c>
    </row>
    <row r="184" spans="3:18" ht="15.5" x14ac:dyDescent="0.35">
      <c r="C184" t="s">
        <v>66</v>
      </c>
      <c r="I184" s="6">
        <v>1177.47</v>
      </c>
      <c r="J184" s="6">
        <v>1049.49</v>
      </c>
      <c r="K184" s="6">
        <v>962.03</v>
      </c>
      <c r="L184" s="6">
        <v>891.67</v>
      </c>
      <c r="M184" s="6">
        <v>781.99</v>
      </c>
      <c r="N184" s="6">
        <v>771.43</v>
      </c>
      <c r="O184" s="6">
        <v>787.91</v>
      </c>
      <c r="P184" s="6">
        <v>797.52</v>
      </c>
      <c r="Q184" s="6">
        <v>721.71</v>
      </c>
      <c r="R184" s="6">
        <v>724.03</v>
      </c>
    </row>
    <row r="185" spans="3:18" ht="15.5" x14ac:dyDescent="0.35">
      <c r="C185" t="s">
        <v>251</v>
      </c>
      <c r="I185" s="6">
        <v>0.44</v>
      </c>
      <c r="J185" s="6">
        <v>0.36</v>
      </c>
      <c r="K185" s="6">
        <v>0.47</v>
      </c>
      <c r="L185" s="6">
        <v>0.24</v>
      </c>
      <c r="M185" s="6">
        <v>0.31</v>
      </c>
      <c r="N185" s="6">
        <v>0.3</v>
      </c>
      <c r="O185" s="6">
        <v>0.33</v>
      </c>
      <c r="P185" s="6">
        <v>0.32</v>
      </c>
      <c r="Q185" s="6">
        <v>0.44</v>
      </c>
      <c r="R185" s="6">
        <v>0.46</v>
      </c>
    </row>
    <row r="186" spans="3:18" ht="15.5" x14ac:dyDescent="0.35">
      <c r="C186" t="s">
        <v>252</v>
      </c>
      <c r="I186" s="6">
        <v>1177.47</v>
      </c>
      <c r="J186" s="6">
        <v>1046.44</v>
      </c>
      <c r="K186" s="6">
        <v>960.96</v>
      </c>
      <c r="L186" s="6">
        <v>890.7</v>
      </c>
      <c r="M186" s="6">
        <v>780.15</v>
      </c>
      <c r="N186" s="6">
        <v>768.5</v>
      </c>
      <c r="O186" s="6">
        <v>785.58</v>
      </c>
      <c r="P186" s="6">
        <v>796.63</v>
      </c>
      <c r="Q186" s="6">
        <v>721.65</v>
      </c>
      <c r="R186" s="6">
        <v>723.87</v>
      </c>
    </row>
    <row r="187" spans="3:18" ht="15.5" x14ac:dyDescent="0.35">
      <c r="C187" t="s">
        <v>253</v>
      </c>
      <c r="J187" s="5">
        <v>197000000000</v>
      </c>
      <c r="K187" s="5">
        <v>32000000000</v>
      </c>
      <c r="L187" s="5">
        <v>339000000000</v>
      </c>
      <c r="M187" s="5">
        <v>260000000000</v>
      </c>
      <c r="N187" s="5">
        <v>56000000000</v>
      </c>
      <c r="O187" s="5">
        <v>39000000000</v>
      </c>
    </row>
    <row r="188" spans="3:18" ht="15.5" x14ac:dyDescent="0.35">
      <c r="C188" t="s">
        <v>254</v>
      </c>
    </row>
    <row r="189" spans="3:18" ht="15.5" x14ac:dyDescent="0.35">
      <c r="C189" t="s">
        <v>26</v>
      </c>
      <c r="J189" s="5">
        <v>197000000000</v>
      </c>
      <c r="K189" s="5">
        <v>32000000000</v>
      </c>
      <c r="L189" s="5">
        <v>339000000000</v>
      </c>
      <c r="M189" s="5">
        <v>260000000000</v>
      </c>
      <c r="N189" s="5">
        <v>56000000000</v>
      </c>
      <c r="O189" s="5">
        <v>39000000000</v>
      </c>
    </row>
    <row r="190" spans="3:18" ht="15.5" x14ac:dyDescent="0.35">
      <c r="C190" t="s">
        <v>23</v>
      </c>
      <c r="I190" s="5">
        <v>-185000000000</v>
      </c>
      <c r="J190" s="5">
        <v>71000000000</v>
      </c>
      <c r="K190" s="5">
        <v>-39000000000</v>
      </c>
      <c r="L190" s="5">
        <v>299000000000</v>
      </c>
      <c r="M190" s="5">
        <v>199000000000</v>
      </c>
      <c r="N190" s="5">
        <v>-43000000000</v>
      </c>
      <c r="O190" s="5">
        <v>-74000000000</v>
      </c>
      <c r="P190" s="5">
        <v>-126000000000</v>
      </c>
      <c r="Q190" s="5">
        <v>-33000000000</v>
      </c>
      <c r="R190" s="5">
        <v>-285000000000</v>
      </c>
    </row>
    <row r="191" spans="3:18" ht="15.5" x14ac:dyDescent="0.35">
      <c r="C191" t="s">
        <v>255</v>
      </c>
      <c r="I191" s="5">
        <v>823000000000</v>
      </c>
      <c r="J191" s="5">
        <v>668000000000</v>
      </c>
      <c r="K191" s="5">
        <v>550000000000</v>
      </c>
      <c r="L191" s="5">
        <v>323000000000</v>
      </c>
      <c r="M191" s="5">
        <v>206000000000</v>
      </c>
      <c r="N191" s="5">
        <v>304000000000</v>
      </c>
      <c r="O191" s="5">
        <v>438000000000</v>
      </c>
      <c r="P191" s="5">
        <v>483000000000</v>
      </c>
      <c r="Q191" s="5">
        <v>438000000000</v>
      </c>
      <c r="R191" s="5">
        <v>545000000000</v>
      </c>
    </row>
    <row r="192" spans="3:18" ht="15.5" x14ac:dyDescent="0.35">
      <c r="C192" t="s">
        <v>256</v>
      </c>
      <c r="I192" s="5">
        <v>308000000000</v>
      </c>
      <c r="J192" s="5">
        <v>-43000000000</v>
      </c>
      <c r="K192" s="5">
        <v>376000000000</v>
      </c>
      <c r="L192" s="5">
        <v>-51000000000</v>
      </c>
      <c r="M192" s="5">
        <v>-154000000000</v>
      </c>
      <c r="N192" s="5">
        <v>131000000000</v>
      </c>
      <c r="O192" s="5">
        <v>57000000000</v>
      </c>
      <c r="P192" s="5">
        <v>143000000000</v>
      </c>
      <c r="Q192" s="5">
        <v>-112000000000</v>
      </c>
      <c r="R192" s="5">
        <v>201000000000</v>
      </c>
    </row>
    <row r="193" spans="3:18" ht="15.5" x14ac:dyDescent="0.35">
      <c r="C193" t="s">
        <v>257</v>
      </c>
      <c r="I193" s="5">
        <v>-17000000000</v>
      </c>
      <c r="J193" s="5">
        <v>-26000000000</v>
      </c>
      <c r="K193" s="5">
        <v>-23000000000</v>
      </c>
      <c r="L193" s="5">
        <v>-24000000000</v>
      </c>
      <c r="M193" s="5">
        <v>-90000000000</v>
      </c>
      <c r="N193" s="5">
        <v>-140000000000</v>
      </c>
      <c r="O193" s="5">
        <v>-58000000000</v>
      </c>
      <c r="P193" s="5">
        <v>-43000000000</v>
      </c>
      <c r="Q193" s="5">
        <v>-117000000000</v>
      </c>
      <c r="R193" s="5">
        <v>-35000000000</v>
      </c>
    </row>
    <row r="194" spans="3:18" ht="15.5" x14ac:dyDescent="0.35">
      <c r="C194" t="s">
        <v>15</v>
      </c>
      <c r="I194" s="5">
        <v>290000000000</v>
      </c>
      <c r="J194" s="5">
        <v>-70000000000</v>
      </c>
      <c r="K194" s="5">
        <v>353000000000</v>
      </c>
      <c r="L194" s="5">
        <v>-74000000000</v>
      </c>
      <c r="M194" s="5">
        <v>-244000000000</v>
      </c>
      <c r="N194" s="5">
        <v>-9000000000</v>
      </c>
      <c r="O194" s="5">
        <v>-1000000000</v>
      </c>
      <c r="P194" s="5">
        <v>101000000000</v>
      </c>
      <c r="Q194" s="5">
        <v>-230000000000</v>
      </c>
      <c r="R194" s="5">
        <v>166000000000</v>
      </c>
    </row>
    <row r="195" spans="3:18" ht="15.5" x14ac:dyDescent="0.35">
      <c r="C195" t="s">
        <v>17</v>
      </c>
      <c r="I195" s="6">
        <v>237.33</v>
      </c>
      <c r="J195" s="6">
        <v>-56.83</v>
      </c>
      <c r="K195" s="6">
        <v>288.51</v>
      </c>
      <c r="L195" s="6">
        <v>-60.84</v>
      </c>
      <c r="M195" s="6">
        <v>-199.33</v>
      </c>
      <c r="N195" s="6">
        <v>-6.96</v>
      </c>
      <c r="O195" s="6">
        <v>-1.1000000000000001</v>
      </c>
      <c r="P195" s="6">
        <v>82.22</v>
      </c>
      <c r="Q195" s="6">
        <v>-187.79</v>
      </c>
      <c r="R195" s="6">
        <v>135.22999999999999</v>
      </c>
    </row>
  </sheetData>
  <pageMargins left="0.7" right="0.7" top="0.75" bottom="0.75" header="0.3" footer="0.3"/>
  <ignoredErrors>
    <ignoredError sqref="A1:R196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1999</v>
      </c>
      <c r="D2" s="2" vm="588">
        <f ca="1">IFERROR(_xlfn.STOCKHISTORY("XIDX:" &amp; $C$1, D3, , 0, 0, 1), "Libur")</f>
        <v>1025</v>
      </c>
      <c r="E2" s="2" vm="589">
        <f ca="1">IFERROR(_xlfn.STOCKHISTORY("XIDX:" &amp; $C$1, E3, , 0, 0, 1), "Libur")</f>
        <v>785</v>
      </c>
      <c r="H2" s="2" vm="589">
        <f ca="1">IFERROR(INDEX(D2:G2,COUNT(D2:G2)),"")</f>
        <v>785</v>
      </c>
      <c r="I2" s="2" vm="590">
        <f t="shared" ref="I2:Z2" ca="1" si="0">IFERROR(_xlfn.STOCKHISTORY("XIDX:" &amp; $C$1, I1, , 0, 0, 1), "Libur")</f>
        <v>1140</v>
      </c>
      <c r="J2" s="2" vm="324">
        <f t="shared" ca="1" si="0"/>
        <v>905</v>
      </c>
      <c r="K2" s="2" vm="348">
        <f t="shared" ca="1" si="0"/>
        <v>1395</v>
      </c>
      <c r="L2" s="2" vm="591">
        <f t="shared" ca="1" si="0"/>
        <v>870</v>
      </c>
      <c r="M2" s="2" vm="592">
        <f t="shared" ca="1" si="0"/>
        <v>875</v>
      </c>
      <c r="N2" s="2" vm="593">
        <f t="shared" ca="1" si="0"/>
        <v>1515</v>
      </c>
      <c r="O2" s="2" vm="594">
        <f t="shared" ca="1" si="0"/>
        <v>1155</v>
      </c>
      <c r="P2" s="2" vm="595">
        <f t="shared" ca="1" si="0"/>
        <v>2160</v>
      </c>
      <c r="Q2" s="2" vm="177">
        <f t="shared" ca="1" si="0"/>
        <v>840</v>
      </c>
      <c r="R2" s="2" vm="596">
        <f t="shared" ca="1" si="0"/>
        <v>1310</v>
      </c>
      <c r="S2" s="2" vm="597">
        <f t="shared" ca="1" si="0"/>
        <v>2365</v>
      </c>
      <c r="T2" s="2" vm="598">
        <f t="shared" ca="1" si="0"/>
        <v>4000</v>
      </c>
      <c r="U2" s="2" vm="599">
        <f t="shared" ca="1" si="0"/>
        <v>4900</v>
      </c>
      <c r="V2" s="2" vm="600">
        <f t="shared" ca="1" si="0"/>
        <v>5300</v>
      </c>
      <c r="W2" s="2" vm="601">
        <f t="shared" ca="1" si="0"/>
        <v>6400</v>
      </c>
      <c r="X2" s="2" vm="602">
        <f t="shared" ca="1" si="0"/>
        <v>3776.8276000000001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8862721000000</v>
      </c>
      <c r="E4" s="2">
        <f>IFERROR(INDEX(E51:E500,MATCH($C$4,$C$51:$C$500,0)),"")</f>
        <v>8505045000000</v>
      </c>
      <c r="H4" s="2">
        <f>IFERROR(SUM(D4:G4)*(4/MAX(1,COUNT(D4:G4))),"")</f>
        <v>34735532000000</v>
      </c>
      <c r="I4" s="2">
        <f t="shared" ref="I4:Z4" si="1">IFERROR(INDEX(I51:I500,MATCH($C$4,$C$51:$C$500,0)),"")</f>
        <v>30505483000000</v>
      </c>
      <c r="J4" s="2">
        <f t="shared" si="1"/>
        <v>29318218000000</v>
      </c>
      <c r="K4" s="2">
        <f t="shared" si="1"/>
        <v>28892314000000</v>
      </c>
      <c r="L4" s="2">
        <f t="shared" si="1"/>
        <v>25581929000000</v>
      </c>
      <c r="M4" s="2">
        <f t="shared" si="1"/>
        <v>19174995000000</v>
      </c>
      <c r="N4" s="2">
        <f t="shared" si="1"/>
        <v>15230426162673</v>
      </c>
      <c r="O4" s="2">
        <f t="shared" si="1"/>
        <v>18615129696492</v>
      </c>
      <c r="P4" s="2">
        <f t="shared" si="1"/>
        <v>17544709521983</v>
      </c>
      <c r="Q4" s="2">
        <f t="shared" si="1"/>
        <v>15417736108122</v>
      </c>
      <c r="R4" s="2">
        <f t="shared" si="1"/>
        <v>15049532331662</v>
      </c>
      <c r="S4" s="2">
        <f t="shared" si="1"/>
        <v>18099979783215</v>
      </c>
      <c r="T4" s="2">
        <f t="shared" si="1"/>
        <v>19458165173088</v>
      </c>
      <c r="U4" s="2">
        <f t="shared" si="1"/>
        <v>20094736395135</v>
      </c>
      <c r="V4" s="2">
        <f t="shared" si="1"/>
        <v>19780838058900</v>
      </c>
      <c r="W4" s="2">
        <f t="shared" si="1"/>
        <v>15776580286659</v>
      </c>
      <c r="X4" s="2">
        <f t="shared" si="1"/>
        <v>10935334616535</v>
      </c>
      <c r="Y4" s="2">
        <f t="shared" si="1"/>
        <v>6939569696730</v>
      </c>
      <c r="Z4" s="2">
        <f t="shared" si="1"/>
        <v>8197135054996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456450000000</v>
      </c>
      <c r="E5" s="2">
        <f>IFERROR(INDEX(E51:E500,MATCH($C$5,$C$51:$C$500,0)),"")</f>
        <v>363071000000</v>
      </c>
      <c r="H5" s="2">
        <f>IFERROR(SUM(D5:G5)*(4/MAX(1,COUNT(D5:G5))),"")</f>
        <v>1639042000000</v>
      </c>
      <c r="I5" s="2">
        <f t="shared" ref="I5:Z5" si="2">IFERROR(INDEX(I51:I500,MATCH($C$5,$C$51:$C$500,0)),"")</f>
        <v>59970000000</v>
      </c>
      <c r="J5" s="2">
        <f t="shared" si="2"/>
        <v>323597000000</v>
      </c>
      <c r="K5" s="2">
        <f t="shared" si="2"/>
        <v>1354899000000</v>
      </c>
      <c r="L5" s="2">
        <f t="shared" si="2"/>
        <v>847026000000</v>
      </c>
      <c r="M5" s="2">
        <f t="shared" si="2"/>
        <v>190013000000</v>
      </c>
      <c r="N5" s="2">
        <f t="shared" si="2"/>
        <v>1627330302079</v>
      </c>
      <c r="O5" s="2">
        <f t="shared" si="2"/>
        <v>-24616814873</v>
      </c>
      <c r="P5" s="2">
        <f t="shared" si="2"/>
        <v>814347519171</v>
      </c>
      <c r="Q5" s="2">
        <f t="shared" si="2"/>
        <v>2610149072830</v>
      </c>
      <c r="R5" s="2">
        <f t="shared" si="2"/>
        <v>23775076640</v>
      </c>
      <c r="S5" s="2">
        <f t="shared" si="2"/>
        <v>-67004331425</v>
      </c>
      <c r="T5" s="2">
        <f t="shared" si="2"/>
        <v>-95972881560</v>
      </c>
      <c r="U5" s="2">
        <f t="shared" si="2"/>
        <v>649984923398</v>
      </c>
      <c r="V5" s="2">
        <f t="shared" si="2"/>
        <v>763209772382</v>
      </c>
      <c r="W5" s="2">
        <f t="shared" si="2"/>
        <v>905929120569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16758888000000</v>
      </c>
      <c r="E6" s="2">
        <f>IFERROR(INDEX(E51:E500,MATCH($C$6,$C$51:$C$500,0)),"")</f>
        <v>16299177000000</v>
      </c>
      <c r="H6" s="2">
        <f>IFERROR(INDEX(D6:G6,COUNT(D6:G6)),"")</f>
        <v>16299177000000</v>
      </c>
      <c r="I6" s="2">
        <f t="shared" ref="I6:Z6" si="3">IFERROR(INDEX(I51:I500,MATCH($C$6,$C$51:$C$500,0)),"")</f>
        <v>16039812000000</v>
      </c>
      <c r="J6" s="2">
        <f t="shared" si="3"/>
        <v>16025993000000</v>
      </c>
      <c r="K6" s="2">
        <f t="shared" si="3"/>
        <v>15471243000000</v>
      </c>
      <c r="L6" s="2">
        <f t="shared" si="3"/>
        <v>14167322000000</v>
      </c>
      <c r="M6" s="2">
        <f t="shared" si="3"/>
        <v>12846217000000</v>
      </c>
      <c r="N6" s="2">
        <f t="shared" si="3"/>
        <v>12716336160654</v>
      </c>
      <c r="O6" s="2">
        <f t="shared" si="3"/>
        <v>9408137619709</v>
      </c>
      <c r="P6" s="2">
        <f t="shared" si="3"/>
        <v>10323742965226</v>
      </c>
      <c r="Q6" s="2">
        <f t="shared" si="3"/>
        <v>9310706549231</v>
      </c>
      <c r="R6" s="2">
        <f t="shared" si="3"/>
        <v>6709818352953</v>
      </c>
      <c r="S6" s="2">
        <f t="shared" si="3"/>
        <v>6697091857105</v>
      </c>
      <c r="T6" s="2">
        <f t="shared" si="3"/>
        <v>6707730855605</v>
      </c>
      <c r="U6" s="2">
        <f t="shared" si="3"/>
        <v>6659870110697</v>
      </c>
      <c r="V6" s="2">
        <f t="shared" si="3"/>
        <v>5708445072505</v>
      </c>
      <c r="W6" s="2">
        <f t="shared" si="3"/>
        <v>5084181475898</v>
      </c>
      <c r="X6" s="2">
        <f t="shared" si="3"/>
        <v>1582580241707</v>
      </c>
      <c r="Y6" s="2">
        <f t="shared" si="3"/>
        <v>650834061412</v>
      </c>
      <c r="Z6" s="2">
        <f t="shared" si="3"/>
        <v>480017132671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3.99</v>
      </c>
      <c r="E7" s="3">
        <f>IFERROR(INDEX(E51:E500,MATCH($C$7,$C$51:$C$500,0))/1000000000,"")</f>
        <v>3.99</v>
      </c>
      <c r="H7" s="3">
        <f>IFERROR(INDEX(D7:G7,COUNT(D7:G7)),"")</f>
        <v>3.99</v>
      </c>
      <c r="I7" s="3">
        <f t="shared" ref="I7:Z7" si="4">IFERROR(INDEX(I51:I500,MATCH($C$7,$C$51:$C$500,0))/1000000000,"")</f>
        <v>3.99</v>
      </c>
      <c r="J7" s="3">
        <f t="shared" si="4"/>
        <v>3.99</v>
      </c>
      <c r="K7" s="3">
        <f t="shared" si="4"/>
        <v>3.99</v>
      </c>
      <c r="L7" s="3">
        <f t="shared" si="4"/>
        <v>3.99</v>
      </c>
      <c r="M7" s="3">
        <f t="shared" si="4"/>
        <v>3.99</v>
      </c>
      <c r="N7" s="3">
        <f t="shared" si="4"/>
        <v>3.99</v>
      </c>
      <c r="O7" s="3">
        <f t="shared" si="4"/>
        <v>2.77</v>
      </c>
      <c r="P7" s="3">
        <f t="shared" si="4"/>
        <v>2.77</v>
      </c>
      <c r="Q7" s="3">
        <f t="shared" si="4"/>
        <v>2.77</v>
      </c>
      <c r="R7" s="3">
        <f t="shared" si="4"/>
        <v>2.77</v>
      </c>
      <c r="S7" s="3">
        <f t="shared" si="4"/>
        <v>2.77</v>
      </c>
      <c r="T7" s="3">
        <f t="shared" si="4"/>
        <v>2.77</v>
      </c>
      <c r="U7" s="3">
        <f t="shared" si="4"/>
        <v>2.77</v>
      </c>
      <c r="V7" s="3">
        <f t="shared" si="4"/>
        <v>2.77</v>
      </c>
      <c r="W7" s="3">
        <f t="shared" si="4"/>
        <v>1.38</v>
      </c>
      <c r="X7" s="3">
        <f t="shared" si="4"/>
        <v>1.04</v>
      </c>
      <c r="Y7" s="3">
        <f t="shared" si="4"/>
        <v>1</v>
      </c>
      <c r="Z7" s="3">
        <f t="shared" si="4"/>
        <v>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-1493000000000</v>
      </c>
      <c r="E8" s="2">
        <f>IFERROR(INDEX(E51:E500,MATCH("Free cash flow (Quarter)",$C$51:$C$500,0)),"")</f>
        <v>-3690000000000</v>
      </c>
      <c r="H8" s="2">
        <f>IFERROR(INDEX(D8:G8,COUNT(D8:G8)),"")</f>
        <v>-3690000000000</v>
      </c>
      <c r="I8" s="2">
        <f t="shared" ref="I8:Z8" si="5">IFERROR(INDEX(I51:I500,MATCH($C$8,$C$51:$C$500,0)),"")</f>
        <v>-850000000000</v>
      </c>
      <c r="J8" s="2">
        <f t="shared" si="5"/>
        <v>-1454000000000</v>
      </c>
      <c r="K8" s="2">
        <f t="shared" si="5"/>
        <v>-2630000000000</v>
      </c>
      <c r="L8" s="2">
        <f t="shared" si="5"/>
        <v>-1000000000</v>
      </c>
      <c r="M8" s="2">
        <f t="shared" si="5"/>
        <v>745000000000</v>
      </c>
      <c r="N8" s="2">
        <f t="shared" si="5"/>
        <v>1202000000000</v>
      </c>
      <c r="O8" s="2">
        <f t="shared" si="5"/>
        <v>-4964000000000</v>
      </c>
      <c r="P8" s="2">
        <f t="shared" si="5"/>
        <v>-4534000000000</v>
      </c>
      <c r="Q8" s="2">
        <f t="shared" si="5"/>
        <v>-1834000000000</v>
      </c>
      <c r="R8" s="2">
        <f t="shared" si="5"/>
        <v>-712000000000</v>
      </c>
      <c r="S8" s="2">
        <f t="shared" si="5"/>
        <v>-80000000000</v>
      </c>
      <c r="T8" s="2">
        <f t="shared" si="5"/>
        <v>-271000000000</v>
      </c>
      <c r="U8" s="2">
        <f t="shared" si="5"/>
        <v>-3495000000000</v>
      </c>
      <c r="V8" s="2">
        <f t="shared" si="5"/>
        <v>-4191000000000</v>
      </c>
      <c r="W8" s="2">
        <f t="shared" si="5"/>
        <v>-1657000000000</v>
      </c>
      <c r="X8" s="2">
        <f t="shared" si="5"/>
        <v>-1461000000000</v>
      </c>
      <c r="Y8" s="2">
        <f t="shared" si="5"/>
        <v>655000000000</v>
      </c>
      <c r="Z8" s="2">
        <f t="shared" si="5"/>
        <v>-369000000000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-373.76</v>
      </c>
      <c r="E9" s="3">
        <f>IFERROR(INDEX(E51:E500,MATCH("Free cash flow per share (Quarter)",$C$51:$C$500,0)),"")</f>
        <v>-923.91</v>
      </c>
      <c r="H9" s="3">
        <f>IFERROR(INDEX(D9:G9,COUNT(D9:G9)),"")</f>
        <v>-923.91</v>
      </c>
      <c r="I9" s="3">
        <f t="shared" ref="I9:Z9" si="6">IFERROR(INDEX(I51:I500,MATCH($C$9,$C$51:$C$500,0)),"")</f>
        <v>-212.8</v>
      </c>
      <c r="J9" s="3">
        <f t="shared" si="6"/>
        <v>-363.96</v>
      </c>
      <c r="K9" s="3">
        <f t="shared" si="6"/>
        <v>-658.48</v>
      </c>
      <c r="L9" s="3">
        <f t="shared" si="6"/>
        <v>-0.28000000000000003</v>
      </c>
      <c r="M9" s="3">
        <f t="shared" si="6"/>
        <v>186.39</v>
      </c>
      <c r="N9" s="3">
        <f t="shared" si="6"/>
        <v>300.88</v>
      </c>
      <c r="O9" s="3">
        <f t="shared" si="6"/>
        <v>-1795.22</v>
      </c>
      <c r="P9" s="3">
        <f t="shared" si="6"/>
        <v>-1639.62</v>
      </c>
      <c r="Q9" s="3">
        <f t="shared" si="6"/>
        <v>-663.34</v>
      </c>
      <c r="R9" s="3">
        <f t="shared" si="6"/>
        <v>-257.42</v>
      </c>
      <c r="S9" s="3">
        <f t="shared" si="6"/>
        <v>-29.09</v>
      </c>
      <c r="T9" s="3">
        <f t="shared" si="6"/>
        <v>-97.86</v>
      </c>
      <c r="U9" s="3">
        <f t="shared" si="6"/>
        <v>-1263.93</v>
      </c>
      <c r="V9" s="3">
        <f t="shared" si="6"/>
        <v>-1515.55</v>
      </c>
      <c r="W9" s="3">
        <f t="shared" si="6"/>
        <v>-1198.5</v>
      </c>
      <c r="X9" s="3">
        <f t="shared" si="6"/>
        <v>-1408.46</v>
      </c>
      <c r="Y9" s="3">
        <f t="shared" si="6"/>
        <v>657.11</v>
      </c>
      <c r="Z9" s="3">
        <f t="shared" si="6"/>
        <v>-370.33</v>
      </c>
    </row>
    <row r="10" spans="1:26" ht="15.5" x14ac:dyDescent="0.35">
      <c r="C10" t="s">
        <v>18</v>
      </c>
      <c r="D10" s="3">
        <f ca="1">IFERROR(IF(D9=0,"",D2/D9),"")</f>
        <v>-2.7424015410958904</v>
      </c>
      <c r="E10" s="3">
        <f ca="1">IFERROR(IF(E9=0,"",E2/E9),"")</f>
        <v>-0.84964985767011947</v>
      </c>
      <c r="I10" s="3">
        <f t="shared" ref="I10:Z10" ca="1" si="7">IFERROR(IF(I9=0,"",I2/I9),"")</f>
        <v>-5.3571428571428568</v>
      </c>
      <c r="J10" s="3">
        <f t="shared" ca="1" si="7"/>
        <v>-2.4865369820859438</v>
      </c>
      <c r="K10" s="3">
        <f t="shared" ca="1" si="7"/>
        <v>-2.1185153687279796</v>
      </c>
      <c r="L10" s="3">
        <f t="shared" ca="1" si="7"/>
        <v>-3107.1428571428569</v>
      </c>
      <c r="M10" s="3">
        <f t="shared" ca="1" si="7"/>
        <v>4.6944578571811793</v>
      </c>
      <c r="N10" s="3">
        <f t="shared" ca="1" si="7"/>
        <v>5.0352299920233978</v>
      </c>
      <c r="O10" s="3">
        <f t="shared" ca="1" si="7"/>
        <v>-0.64337518521406845</v>
      </c>
      <c r="P10" s="3">
        <f t="shared" ca="1" si="7"/>
        <v>-1.3173784169502691</v>
      </c>
      <c r="Q10" s="3">
        <f t="shared" ca="1" si="7"/>
        <v>-1.2663189314680254</v>
      </c>
      <c r="R10" s="3">
        <f t="shared" ca="1" si="7"/>
        <v>-5.0889596767927898</v>
      </c>
      <c r="S10" s="3">
        <f t="shared" ca="1" si="7"/>
        <v>-81.299415606737711</v>
      </c>
      <c r="T10" s="3">
        <f t="shared" ca="1" si="7"/>
        <v>-40.874718986306966</v>
      </c>
      <c r="U10" s="3">
        <f t="shared" ca="1" si="7"/>
        <v>-3.8767969745159934</v>
      </c>
      <c r="V10" s="3">
        <f t="shared" ca="1" si="7"/>
        <v>-3.4970802678895452</v>
      </c>
      <c r="W10" s="3">
        <f t="shared" ca="1" si="7"/>
        <v>-5.3400083437630368</v>
      </c>
      <c r="X10" s="3">
        <f t="shared" ca="1" si="7"/>
        <v>-2.6815298979026738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4967444000000</v>
      </c>
      <c r="E11" s="2">
        <f>IFERROR(INDEX(E51:E500,MATCH($C$11,$C$51:$C$500,0)),"")</f>
        <v>4701634000000</v>
      </c>
      <c r="H11" s="2">
        <f>IFERROR(INDEX(D11:G11,COUNT(D11:G11)),"")</f>
        <v>4701634000000</v>
      </c>
      <c r="I11" s="2">
        <f t="shared" ref="I11:Z11" si="8">IFERROR(INDEX(I51:I500,MATCH($C$11,$C$51:$C$500,0)),"")</f>
        <v>5897228000000</v>
      </c>
      <c r="J11" s="2">
        <f t="shared" si="8"/>
        <v>3174533000000</v>
      </c>
      <c r="K11" s="2">
        <f t="shared" si="8"/>
        <v>3550158000000</v>
      </c>
      <c r="L11" s="2">
        <f t="shared" si="8"/>
        <v>4553034000000</v>
      </c>
      <c r="M11" s="2">
        <f t="shared" si="8"/>
        <v>2942498000000</v>
      </c>
      <c r="N11" s="2">
        <f t="shared" si="8"/>
        <v>2896689252326</v>
      </c>
      <c r="O11" s="2">
        <f t="shared" si="8"/>
        <v>1389832206332</v>
      </c>
      <c r="P11" s="2">
        <f t="shared" si="8"/>
        <v>1154620417322</v>
      </c>
      <c r="Q11" s="2">
        <f t="shared" si="8"/>
        <v>1306867872575</v>
      </c>
      <c r="R11" s="2">
        <f t="shared" si="8"/>
        <v>1568759194124</v>
      </c>
      <c r="S11" s="2">
        <f t="shared" si="8"/>
        <v>1322870114218</v>
      </c>
      <c r="T11" s="2">
        <f t="shared" si="8"/>
        <v>1134230117524</v>
      </c>
      <c r="U11" s="2">
        <f t="shared" si="8"/>
        <v>1121533488722</v>
      </c>
      <c r="V11" s="2">
        <f t="shared" si="8"/>
        <v>1135008227858</v>
      </c>
      <c r="W11" s="2">
        <f t="shared" si="8"/>
        <v>1609296007519</v>
      </c>
      <c r="X11" s="2">
        <f t="shared" si="8"/>
        <v>489799095280</v>
      </c>
      <c r="Y11" s="2">
        <f t="shared" si="8"/>
        <v>434291054860</v>
      </c>
      <c r="Z11" s="2">
        <f t="shared" si="8"/>
        <v>366512671725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51879000000000</v>
      </c>
      <c r="E12" s="2">
        <f>IFERROR(INDEX(E51:E500,MATCH("Net Debt (Quarter)",$C$51:$C$500,0)),"")</f>
        <v>48628000000000</v>
      </c>
      <c r="H12" s="2">
        <f>IFERROR(INDEX(D12:G12,COUNT(D12:G12)),"")</f>
        <v>48628000000000</v>
      </c>
      <c r="I12" s="2">
        <f t="shared" ref="I12:Z12" si="9">IFERROR(INDEX(I51:I500,MATCH($C$12,$C$51:$C$500,0)),"")</f>
        <v>45398000000000</v>
      </c>
      <c r="J12" s="2">
        <f t="shared" si="9"/>
        <v>40829000000000</v>
      </c>
      <c r="K12" s="2">
        <f t="shared" si="9"/>
        <v>36100000000000</v>
      </c>
      <c r="L12" s="2">
        <f t="shared" si="9"/>
        <v>31289000000000</v>
      </c>
      <c r="M12" s="2">
        <f t="shared" si="9"/>
        <v>28748000000000</v>
      </c>
      <c r="N12" s="2">
        <f t="shared" si="9"/>
        <v>27733000000000</v>
      </c>
      <c r="O12" s="2">
        <f t="shared" si="9"/>
        <v>28619000000000</v>
      </c>
      <c r="P12" s="2">
        <f t="shared" si="9"/>
        <v>24111000000000</v>
      </c>
      <c r="Q12" s="2">
        <f t="shared" si="9"/>
        <v>17475000000000</v>
      </c>
      <c r="R12" s="2">
        <f t="shared" si="9"/>
        <v>14972000000000</v>
      </c>
      <c r="S12" s="2">
        <f t="shared" si="9"/>
        <v>13701000000000</v>
      </c>
      <c r="T12" s="2">
        <f t="shared" si="9"/>
        <v>12362000000000</v>
      </c>
      <c r="U12" s="2">
        <f t="shared" si="9"/>
        <v>11430000000000</v>
      </c>
      <c r="V12" s="2">
        <f t="shared" si="9"/>
        <v>7509000000000</v>
      </c>
      <c r="W12" s="2">
        <f t="shared" si="9"/>
        <v>3104000000000</v>
      </c>
      <c r="X12" s="2">
        <f t="shared" si="9"/>
        <v>3838000000000</v>
      </c>
      <c r="Y12" s="2">
        <f t="shared" si="9"/>
        <v>2801000000000</v>
      </c>
      <c r="Z12" s="2">
        <f t="shared" si="9"/>
        <v>3646000000000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56846000000000</v>
      </c>
      <c r="E13" s="2">
        <f>IFERROR(INDEX(E51:E500,MATCH("Total Debt (Quarter)",$C$51:$C$500,0)),"")</f>
        <v>53329000000000</v>
      </c>
      <c r="H13" s="2">
        <f>IFERROR(INDEX(D13:G13,COUNT(D13:G13)),"")</f>
        <v>53329000000000</v>
      </c>
      <c r="I13" s="2">
        <f t="shared" ref="I13:Z13" si="10">IFERROR(INDEX(I51:I500,MATCH($C$13,$C$51:$C$500,0)),"")</f>
        <v>51295000000000</v>
      </c>
      <c r="J13" s="2">
        <f t="shared" si="10"/>
        <v>44004000000000</v>
      </c>
      <c r="K13" s="2">
        <f t="shared" si="10"/>
        <v>39650000000000</v>
      </c>
      <c r="L13" s="2">
        <f t="shared" si="10"/>
        <v>35842000000000</v>
      </c>
      <c r="M13" s="2">
        <f t="shared" si="10"/>
        <v>31691000000000</v>
      </c>
      <c r="N13" s="2">
        <f t="shared" si="10"/>
        <v>30630000000000</v>
      </c>
      <c r="O13" s="2">
        <f t="shared" si="10"/>
        <v>30009000000000</v>
      </c>
      <c r="P13" s="2">
        <f t="shared" si="10"/>
        <v>25266000000000</v>
      </c>
      <c r="Q13" s="2">
        <f t="shared" si="10"/>
        <v>18782000000000</v>
      </c>
      <c r="R13" s="2">
        <f t="shared" si="10"/>
        <v>16541000000000</v>
      </c>
      <c r="S13" s="2">
        <f t="shared" si="10"/>
        <v>15024000000000</v>
      </c>
      <c r="T13" s="2">
        <f t="shared" si="10"/>
        <v>13496000000000</v>
      </c>
      <c r="U13" s="2">
        <f t="shared" si="10"/>
        <v>12552000000000</v>
      </c>
      <c r="V13" s="2">
        <f t="shared" si="10"/>
        <v>8644000000000</v>
      </c>
      <c r="W13" s="2">
        <f t="shared" si="10"/>
        <v>4714000000000</v>
      </c>
      <c r="X13" s="2">
        <f t="shared" si="10"/>
        <v>4328000000000</v>
      </c>
      <c r="Y13" s="2">
        <f t="shared" si="10"/>
        <v>3235000000000</v>
      </c>
      <c r="Z13" s="2">
        <f t="shared" si="10"/>
        <v>4013000000000</v>
      </c>
    </row>
    <row r="14" spans="1:26" ht="15.5" x14ac:dyDescent="0.35">
      <c r="C14" t="s">
        <v>27</v>
      </c>
      <c r="D14" s="2">
        <f>IFERROR(INDEX(D51:D500,MATCH($C$14,$C$51:$C$500,0)),"")</f>
        <v>-678418000000</v>
      </c>
      <c r="E14" s="2">
        <f>IFERROR(INDEX(E51:E500,MATCH($C$14,$C$51:$C$500,0)),"")</f>
        <v>-605591000000</v>
      </c>
      <c r="H14" s="2">
        <f>IFERROR(SUM(D14:G14)*(4/MAX(1,COUNT(D14:G14))),"")</f>
        <v>-2568018000000</v>
      </c>
      <c r="I14" s="2">
        <f t="shared" ref="I14:Z14" si="11">IFERROR(INDEX(I51:I500,MATCH($C$14,$C$51:$C$500,0)),"")</f>
        <v>-2585462000000</v>
      </c>
      <c r="J14" s="2">
        <f t="shared" si="11"/>
        <v>-2474884000000</v>
      </c>
      <c r="K14" s="2">
        <f t="shared" si="11"/>
        <v>-2149533000000</v>
      </c>
      <c r="L14" s="2">
        <f t="shared" si="11"/>
        <v>-1577328000000</v>
      </c>
      <c r="M14" s="2">
        <f t="shared" si="11"/>
        <v>-1686611000000</v>
      </c>
      <c r="N14" s="2">
        <f t="shared" si="11"/>
        <v>-1680086149212</v>
      </c>
      <c r="O14" s="2">
        <f t="shared" si="11"/>
        <v>-1616572484370</v>
      </c>
      <c r="P14" s="2">
        <f t="shared" si="11"/>
        <v>-1141677462826</v>
      </c>
      <c r="Q14" s="2">
        <f t="shared" si="11"/>
        <v>-889486503338</v>
      </c>
      <c r="R14" s="2">
        <f t="shared" si="11"/>
        <v>-807222167439</v>
      </c>
      <c r="S14" s="2">
        <f t="shared" si="11"/>
        <v>-763876361796</v>
      </c>
      <c r="T14" s="2">
        <f t="shared" si="11"/>
        <v>-752981716933</v>
      </c>
      <c r="U14" s="2">
        <f t="shared" si="11"/>
        <v>-517425968697</v>
      </c>
      <c r="V14" s="2">
        <f t="shared" si="11"/>
        <v>-327250971716</v>
      </c>
      <c r="W14" s="2">
        <f t="shared" si="11"/>
        <v>-210332227696</v>
      </c>
      <c r="X14" s="2">
        <f t="shared" si="11"/>
        <v>-184877377196</v>
      </c>
      <c r="Y14" s="2">
        <f t="shared" si="11"/>
        <v>-194862617863</v>
      </c>
      <c r="Z14" s="2">
        <f t="shared" si="11"/>
        <v>-139991088050</v>
      </c>
    </row>
    <row r="15" spans="1:26" ht="15.5" x14ac:dyDescent="0.35">
      <c r="C15" t="s">
        <v>28</v>
      </c>
      <c r="D15" s="2">
        <f>IFERROR(INDEX(D51:D500,MATCH($C$15,$C$51:$C$500,0)),"")</f>
        <v>-98801000000</v>
      </c>
      <c r="E15" s="2">
        <f>IFERROR(INDEX(E51:E500,MATCH($C$15,$C$51:$C$500,0)),"")</f>
        <v>-81061000000</v>
      </c>
      <c r="H15" s="2">
        <f>IFERROR(SUM(D15:G15)*(4/MAX(1,COUNT(D15:G15))),"")</f>
        <v>-359724000000</v>
      </c>
      <c r="I15" s="2">
        <f t="shared" ref="I15:Z15" si="12">IFERROR(INDEX(I51:I500,MATCH($C$15,$C$51:$C$500,0)),"")</f>
        <v>-375751000000</v>
      </c>
      <c r="J15" s="2">
        <f t="shared" si="12"/>
        <v>-450329000000</v>
      </c>
      <c r="K15" s="2">
        <f t="shared" si="12"/>
        <v>-328054000000</v>
      </c>
      <c r="L15" s="2">
        <f t="shared" si="12"/>
        <v>-388806000000</v>
      </c>
      <c r="M15" s="2">
        <f t="shared" si="12"/>
        <v>-260999000000</v>
      </c>
      <c r="N15" s="2">
        <f t="shared" si="12"/>
        <v>-232767950515</v>
      </c>
      <c r="O15" s="2">
        <f t="shared" si="12"/>
        <v>-279099869365</v>
      </c>
      <c r="P15" s="2">
        <f t="shared" si="12"/>
        <v>-182592294246</v>
      </c>
      <c r="Q15" s="2">
        <f t="shared" si="12"/>
        <v>-209846549419</v>
      </c>
      <c r="R15" s="2">
        <f t="shared" si="12"/>
        <v>-86113706162</v>
      </c>
      <c r="S15" s="2">
        <f t="shared" si="12"/>
        <v>-225531583071</v>
      </c>
      <c r="T15" s="2">
        <f t="shared" si="12"/>
        <v>-105283252282</v>
      </c>
      <c r="U15" s="2">
        <f t="shared" si="12"/>
        <v>25617533080</v>
      </c>
      <c r="V15" s="2">
        <f t="shared" si="12"/>
        <v>-173980477691</v>
      </c>
      <c r="W15" s="2">
        <f t="shared" si="12"/>
        <v>-217470376348</v>
      </c>
      <c r="X15" s="2">
        <f t="shared" si="12"/>
        <v>-99259968768</v>
      </c>
      <c r="Y15" s="2">
        <f t="shared" si="12"/>
        <v>-76811479583</v>
      </c>
      <c r="Z15" s="2">
        <f t="shared" si="12"/>
        <v>-99879796943</v>
      </c>
    </row>
    <row r="16" spans="1:26" ht="15.5" x14ac:dyDescent="0.35">
      <c r="C16" t="s">
        <v>29</v>
      </c>
      <c r="D16" s="2">
        <f>IFERROR(INDEX(D51:D500,MATCH($C$16,$C$51:$C$500,0)),"")</f>
        <v>127155000000</v>
      </c>
      <c r="E16" s="2">
        <f>IFERROR(INDEX(E51:E500,MATCH($C$16,$C$51:$C$500,0)),"")</f>
        <v>89300000000</v>
      </c>
      <c r="H16" s="2">
        <f>IFERROR(SUM(D16:G16)*(4/MAX(1,COUNT(D16:G16))),"")</f>
        <v>432910000000</v>
      </c>
      <c r="I16" s="2">
        <f t="shared" ref="I16:Z16" si="13">IFERROR(INDEX(I51:I500,MATCH($C$16,$C$51:$C$500,0)),"")</f>
        <v>608165000000</v>
      </c>
      <c r="J16" s="2">
        <f t="shared" si="13"/>
        <v>813261000000</v>
      </c>
      <c r="K16" s="2">
        <f t="shared" si="13"/>
        <v>1105396000000</v>
      </c>
      <c r="L16" s="2">
        <f t="shared" si="13"/>
        <v>951357000000</v>
      </c>
      <c r="M16" s="2">
        <f t="shared" si="13"/>
        <v>5659000000</v>
      </c>
      <c r="N16" s="2">
        <f t="shared" si="13"/>
        <v>-442942494987</v>
      </c>
      <c r="O16" s="2">
        <f t="shared" si="13"/>
        <v>434930587347</v>
      </c>
      <c r="P16" s="2">
        <f t="shared" si="13"/>
        <v>281366914586</v>
      </c>
      <c r="Q16" s="2">
        <f t="shared" si="13"/>
        <v>166381317663</v>
      </c>
      <c r="R16" s="2">
        <f t="shared" si="13"/>
        <v>-226767299622</v>
      </c>
      <c r="S16" s="2">
        <f t="shared" si="13"/>
        <v>203042152540</v>
      </c>
      <c r="T16" s="2">
        <f t="shared" si="13"/>
        <v>18888760812</v>
      </c>
      <c r="U16" s="2">
        <f t="shared" si="13"/>
        <v>595522228749</v>
      </c>
      <c r="V16" s="2">
        <f t="shared" si="13"/>
        <v>1073071363221</v>
      </c>
      <c r="W16" s="2">
        <f t="shared" si="13"/>
        <v>1188361708091</v>
      </c>
      <c r="X16" s="2">
        <f t="shared" si="13"/>
        <v>645898118905</v>
      </c>
      <c r="Y16" s="2">
        <f t="shared" si="13"/>
        <v>230977076141</v>
      </c>
      <c r="Z16" s="2">
        <f t="shared" si="13"/>
        <v>168440837336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4089750000000</v>
      </c>
      <c r="E20" s="2">
        <f ca="1">IFERROR(E21*E2,"")</f>
        <v>3132150000000</v>
      </c>
      <c r="H20" s="2">
        <f t="shared" ref="H20:Z20" ca="1" si="14">IFERROR(H21*H2,"")</f>
        <v>3132150000000</v>
      </c>
      <c r="I20" s="2">
        <f t="shared" ca="1" si="14"/>
        <v>4548600000000</v>
      </c>
      <c r="J20" s="2">
        <f t="shared" ca="1" si="14"/>
        <v>3610950000000</v>
      </c>
      <c r="K20" s="2">
        <f t="shared" ca="1" si="14"/>
        <v>5566050000000</v>
      </c>
      <c r="L20" s="2">
        <f t="shared" ca="1" si="14"/>
        <v>3471300000000</v>
      </c>
      <c r="M20" s="2">
        <f t="shared" ca="1" si="14"/>
        <v>3491250000000</v>
      </c>
      <c r="N20" s="2">
        <f t="shared" ca="1" si="14"/>
        <v>6044850000000</v>
      </c>
      <c r="O20" s="2">
        <f t="shared" ca="1" si="14"/>
        <v>3199350000000</v>
      </c>
      <c r="P20" s="2">
        <f t="shared" ca="1" si="14"/>
        <v>5983200000000</v>
      </c>
      <c r="Q20" s="2">
        <f t="shared" ca="1" si="14"/>
        <v>2326800000000</v>
      </c>
      <c r="R20" s="2">
        <f t="shared" ca="1" si="14"/>
        <v>3628700000000</v>
      </c>
      <c r="S20" s="2">
        <f t="shared" ca="1" si="14"/>
        <v>6551050000000</v>
      </c>
      <c r="T20" s="2">
        <f t="shared" ca="1" si="14"/>
        <v>11080000000000</v>
      </c>
      <c r="U20" s="2">
        <f t="shared" ca="1" si="14"/>
        <v>13573000000000</v>
      </c>
      <c r="V20" s="2">
        <f t="shared" ca="1" si="14"/>
        <v>14681000000000</v>
      </c>
      <c r="W20" s="2">
        <f t="shared" ca="1" si="14"/>
        <v>8832000000000</v>
      </c>
      <c r="X20" s="2">
        <f t="shared" ca="1" si="14"/>
        <v>3927900704000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3990000000</v>
      </c>
      <c r="E21" s="2">
        <f>IFERROR(INDEX(E51:E500,MATCH($C$7,$C$51:$C$500,0)),"")</f>
        <v>3990000000</v>
      </c>
      <c r="H21" s="2">
        <f>IFERROR(INDEX(D21:G21,COUNT(D21:G21)),"")</f>
        <v>3990000000</v>
      </c>
      <c r="I21" s="2">
        <f t="shared" ref="I21:Z21" si="15">IFERROR(INDEX(I51:I500,MATCH($C$7,$C$51:$C$500,0)),"")</f>
        <v>3990000000</v>
      </c>
      <c r="J21" s="2">
        <f t="shared" si="15"/>
        <v>3990000000</v>
      </c>
      <c r="K21" s="2">
        <f t="shared" si="15"/>
        <v>3990000000</v>
      </c>
      <c r="L21" s="2">
        <f t="shared" si="15"/>
        <v>3990000000</v>
      </c>
      <c r="M21" s="2">
        <f t="shared" si="15"/>
        <v>3990000000</v>
      </c>
      <c r="N21" s="2">
        <f t="shared" si="15"/>
        <v>3990000000</v>
      </c>
      <c r="O21" s="2">
        <f t="shared" si="15"/>
        <v>2770000000</v>
      </c>
      <c r="P21" s="2">
        <f t="shared" si="15"/>
        <v>2770000000</v>
      </c>
      <c r="Q21" s="2">
        <f t="shared" si="15"/>
        <v>2770000000</v>
      </c>
      <c r="R21" s="2">
        <f t="shared" si="15"/>
        <v>2770000000</v>
      </c>
      <c r="S21" s="2">
        <f t="shared" si="15"/>
        <v>2770000000</v>
      </c>
      <c r="T21" s="2">
        <f t="shared" si="15"/>
        <v>2770000000</v>
      </c>
      <c r="U21" s="2">
        <f t="shared" si="15"/>
        <v>2770000000</v>
      </c>
      <c r="V21" s="2">
        <f t="shared" si="15"/>
        <v>2770000000</v>
      </c>
      <c r="W21" s="2">
        <f t="shared" si="15"/>
        <v>1380000000</v>
      </c>
      <c r="X21" s="2">
        <f t="shared" si="15"/>
        <v>1040000000</v>
      </c>
      <c r="Y21" s="2">
        <f t="shared" si="15"/>
        <v>1000000000</v>
      </c>
      <c r="Z21" s="2">
        <f t="shared" si="15"/>
        <v>1000000000</v>
      </c>
    </row>
    <row r="23" spans="1:26" ht="15.5" x14ac:dyDescent="0.35">
      <c r="B23" t="s">
        <v>54</v>
      </c>
      <c r="C23" t="s">
        <v>55</v>
      </c>
      <c r="D23" s="3">
        <f>IFERROR(D5/D6*100,"")</f>
        <v>2.7236293959360549</v>
      </c>
      <c r="E23" s="3">
        <f>IFERROR(E5/E6*100,"")</f>
        <v>2.227541918220779</v>
      </c>
      <c r="H23" s="3">
        <f t="shared" ref="H23:Z23" si="16">IFERROR(H5/H6*100,"")</f>
        <v>10.05598012709476</v>
      </c>
      <c r="I23" s="3">
        <f t="shared" si="16"/>
        <v>0.37388218764658837</v>
      </c>
      <c r="J23" s="3">
        <f t="shared" si="16"/>
        <v>2.0192009318860928</v>
      </c>
      <c r="K23" s="3">
        <f t="shared" si="16"/>
        <v>8.7575316346592178</v>
      </c>
      <c r="L23" s="3">
        <f t="shared" si="16"/>
        <v>5.9787304897848728</v>
      </c>
      <c r="M23" s="3">
        <f t="shared" si="16"/>
        <v>1.4791358420926566</v>
      </c>
      <c r="N23" s="3">
        <f t="shared" si="16"/>
        <v>12.797163282881527</v>
      </c>
      <c r="O23" s="3">
        <f t="shared" si="16"/>
        <v>-0.26165449388655326</v>
      </c>
      <c r="P23" s="3">
        <f t="shared" si="16"/>
        <v>7.888103393449537</v>
      </c>
      <c r="Q23" s="3">
        <f t="shared" si="16"/>
        <v>28.033845326653328</v>
      </c>
      <c r="R23" s="3">
        <f t="shared" si="16"/>
        <v>0.35433264194904113</v>
      </c>
      <c r="S23" s="3">
        <f t="shared" si="16"/>
        <v>-1.0004989158677069</v>
      </c>
      <c r="T23" s="3">
        <f t="shared" si="16"/>
        <v>-1.4307801494421137</v>
      </c>
      <c r="U23" s="3">
        <f t="shared" si="16"/>
        <v>9.759723727254114</v>
      </c>
      <c r="V23" s="3">
        <f t="shared" si="16"/>
        <v>13.369836491167034</v>
      </c>
      <c r="W23" s="3">
        <f t="shared" si="16"/>
        <v>17.818583480224596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0.48758793553976587</v>
      </c>
      <c r="E24" s="4">
        <f>IFERROR(_xlfn.RRI(5,J23,E23),"")</f>
        <v>1.9833489888417821E-2</v>
      </c>
      <c r="H24" s="4">
        <f t="shared" ref="H24:Z24" si="17">IFERROR(_xlfn.RRI(5,M23,H23),"")</f>
        <v>0.4671795637172762</v>
      </c>
      <c r="I24" s="4">
        <f t="shared" si="17"/>
        <v>-0.5066851229933631</v>
      </c>
      <c r="J24" s="4" t="str">
        <f t="shared" si="17"/>
        <v/>
      </c>
      <c r="K24" s="4">
        <f t="shared" si="17"/>
        <v>2.1131853829033931E-2</v>
      </c>
      <c r="L24" s="4">
        <f t="shared" si="17"/>
        <v>-0.26584922639109876</v>
      </c>
      <c r="M24" s="4">
        <f t="shared" si="17"/>
        <v>0.33082018612476438</v>
      </c>
      <c r="N24" s="4" t="str">
        <f t="shared" si="17"/>
        <v/>
      </c>
      <c r="O24" s="4">
        <f t="shared" si="17"/>
        <v>-0.2880802219082873</v>
      </c>
      <c r="P24" s="4">
        <f t="shared" si="17"/>
        <v>-4.1687806575552488E-2</v>
      </c>
      <c r="Q24" s="4">
        <f t="shared" si="17"/>
        <v>0.15960830045637819</v>
      </c>
      <c r="R24" s="4">
        <f t="shared" si="17"/>
        <v>-0.54321945613837286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33.130000000000003</v>
      </c>
      <c r="J25" s="3">
        <f t="shared" si="18"/>
        <v>58.52</v>
      </c>
      <c r="K25" s="3">
        <f t="shared" si="18"/>
        <v>158.36000000000001</v>
      </c>
      <c r="L25" s="3">
        <f t="shared" si="18"/>
        <v>111.03</v>
      </c>
      <c r="M25" s="3">
        <f t="shared" si="18"/>
        <v>-66.290000000000006</v>
      </c>
      <c r="N25" s="3">
        <f t="shared" si="18"/>
        <v>-136.66999999999999</v>
      </c>
      <c r="O25" s="3">
        <f t="shared" si="18"/>
        <v>61.5</v>
      </c>
      <c r="P25" s="3">
        <f t="shared" si="18"/>
        <v>8.41</v>
      </c>
      <c r="Q25" s="3">
        <f t="shared" si="18"/>
        <v>-32.89</v>
      </c>
      <c r="R25" s="3">
        <f t="shared" si="18"/>
        <v>-104.66</v>
      </c>
      <c r="S25" s="3">
        <f t="shared" si="18"/>
        <v>-16.54</v>
      </c>
      <c r="T25" s="3">
        <f t="shared" si="18"/>
        <v>-53.34</v>
      </c>
      <c r="U25" s="3">
        <f t="shared" si="18"/>
        <v>192.55</v>
      </c>
      <c r="V25" s="3">
        <f t="shared" si="18"/>
        <v>289.93</v>
      </c>
      <c r="W25" s="3">
        <f t="shared" si="18"/>
        <v>587.98</v>
      </c>
      <c r="X25" s="3">
        <f t="shared" si="18"/>
        <v>527.14</v>
      </c>
      <c r="Y25" s="3">
        <f t="shared" si="18"/>
        <v>154.71</v>
      </c>
      <c r="Z25" s="3">
        <f t="shared" si="18"/>
        <v>68.8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-9.8845433078972311E-3</v>
      </c>
      <c r="K26" s="4">
        <f t="shared" si="19"/>
        <v>0.79874624139200145</v>
      </c>
      <c r="L26" s="4" t="str">
        <f t="shared" si="19"/>
        <v/>
      </c>
      <c r="M26" s="4">
        <f t="shared" si="19"/>
        <v>-8.7288636338601955E-2</v>
      </c>
      <c r="N26" s="4">
        <f t="shared" si="19"/>
        <v>0.52555383447443971</v>
      </c>
      <c r="O26" s="4" t="str">
        <f t="shared" si="19"/>
        <v/>
      </c>
      <c r="P26" s="4">
        <f t="shared" si="19"/>
        <v>-0.46537348423982283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0.22854485345849862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2221.2333333333331</v>
      </c>
      <c r="E27" s="3">
        <f>IFERROR(E4/E21,"")</f>
        <v>2131.5902255639098</v>
      </c>
      <c r="H27" s="3">
        <f t="shared" ref="H27:Z27" si="20">IFERROR(H4/H21,"")</f>
        <v>8705.6471177944859</v>
      </c>
      <c r="I27" s="3">
        <f t="shared" si="20"/>
        <v>7645.4844611528824</v>
      </c>
      <c r="J27" s="3">
        <f t="shared" si="20"/>
        <v>7347.9243107769425</v>
      </c>
      <c r="K27" s="3">
        <f t="shared" si="20"/>
        <v>7241.1814536340853</v>
      </c>
      <c r="L27" s="3">
        <f t="shared" si="20"/>
        <v>6411.5110275689221</v>
      </c>
      <c r="M27" s="3">
        <f t="shared" si="20"/>
        <v>4805.7631578947367</v>
      </c>
      <c r="N27" s="3">
        <f t="shared" si="20"/>
        <v>3817.1494142037595</v>
      </c>
      <c r="O27" s="3">
        <f t="shared" si="20"/>
        <v>6720.2634283364623</v>
      </c>
      <c r="P27" s="3">
        <f t="shared" si="20"/>
        <v>6333.8301523404334</v>
      </c>
      <c r="Q27" s="3">
        <f t="shared" si="20"/>
        <v>5565.9697141234656</v>
      </c>
      <c r="R27" s="3">
        <f t="shared" si="20"/>
        <v>5433.0441630548739</v>
      </c>
      <c r="S27" s="3">
        <f t="shared" si="20"/>
        <v>6534.2887304025271</v>
      </c>
      <c r="T27" s="3">
        <f t="shared" si="20"/>
        <v>7024.6083657357403</v>
      </c>
      <c r="U27" s="3">
        <f t="shared" si="20"/>
        <v>7254.4174711678697</v>
      </c>
      <c r="V27" s="3">
        <f t="shared" si="20"/>
        <v>7141.0967721660654</v>
      </c>
      <c r="W27" s="3">
        <f t="shared" si="20"/>
        <v>11432.304555549999</v>
      </c>
      <c r="X27" s="3">
        <f t="shared" si="20"/>
        <v>10514.744823591345</v>
      </c>
      <c r="Y27" s="3">
        <f t="shared" si="20"/>
        <v>6939.56969673</v>
      </c>
      <c r="Z27" s="3">
        <f t="shared" si="20"/>
        <v>8197.1350549960007</v>
      </c>
    </row>
    <row r="28" spans="1:26" ht="15.5" x14ac:dyDescent="0.35">
      <c r="C28" t="s">
        <v>61</v>
      </c>
      <c r="D28" s="4">
        <f>IFERROR(_xlfn.RRI(5,I27,D27),"")</f>
        <v>-0.21902373644084316</v>
      </c>
      <c r="E28" s="4">
        <f>IFERROR(_xlfn.RRI(5,J27,E27),"")</f>
        <v>-0.21925752118013653</v>
      </c>
      <c r="H28" s="4">
        <f t="shared" ref="H28:Z28" si="21">IFERROR(_xlfn.RRI(5,M27,H27),"")</f>
        <v>0.12617981514113485</v>
      </c>
      <c r="I28" s="4">
        <f t="shared" si="21"/>
        <v>0.14903476818802464</v>
      </c>
      <c r="J28" s="4">
        <f t="shared" si="21"/>
        <v>1.8018511803985948E-2</v>
      </c>
      <c r="K28" s="4">
        <f t="shared" si="21"/>
        <v>2.7137543001281683E-2</v>
      </c>
      <c r="L28" s="4">
        <f t="shared" si="21"/>
        <v>2.8688561999265172E-2</v>
      </c>
      <c r="M28" s="4">
        <f t="shared" si="21"/>
        <v>-2.4238169155118672E-2</v>
      </c>
      <c r="N28" s="4">
        <f t="shared" si="21"/>
        <v>-0.10193417963306439</v>
      </c>
      <c r="O28" s="4">
        <f t="shared" si="21"/>
        <v>-8.8193018992738237E-3</v>
      </c>
      <c r="P28" s="4">
        <f t="shared" si="21"/>
        <v>-2.6776081718266953E-2</v>
      </c>
      <c r="Q28" s="4">
        <f t="shared" si="21"/>
        <v>-4.8617444200794502E-2</v>
      </c>
      <c r="R28" s="4">
        <f t="shared" si="21"/>
        <v>-0.13824881367288844</v>
      </c>
      <c r="S28" s="4">
        <f t="shared" si="21"/>
        <v>-9.0757103818074336E-2</v>
      </c>
      <c r="T28" s="4">
        <f t="shared" si="21"/>
        <v>2.4389084648483994E-3</v>
      </c>
      <c r="U28" s="4">
        <f t="shared" si="21"/>
        <v>-2.4138710419151277E-2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-0.43386876281613124</v>
      </c>
      <c r="J29" s="4">
        <f t="shared" si="22"/>
        <v>-0.63046223793887346</v>
      </c>
      <c r="K29" s="4">
        <f t="shared" si="22"/>
        <v>0.42628118526524372</v>
      </c>
      <c r="L29" s="4">
        <f t="shared" si="22"/>
        <v>-2.6749132599185392</v>
      </c>
      <c r="M29" s="4">
        <f t="shared" si="22"/>
        <v>-0.51496304968171502</v>
      </c>
      <c r="N29" s="4">
        <f t="shared" si="22"/>
        <v>-3.2222764227642275</v>
      </c>
      <c r="O29" s="4">
        <f t="shared" si="22"/>
        <v>6.3127229488703929</v>
      </c>
      <c r="P29" s="4">
        <f t="shared" si="22"/>
        <v>-1.2557008209182121</v>
      </c>
      <c r="Q29" s="4">
        <f t="shared" si="22"/>
        <v>-0.68574431492451748</v>
      </c>
      <c r="R29" s="4">
        <f t="shared" si="22"/>
        <v>5.3276904474002427</v>
      </c>
      <c r="S29" s="4">
        <f t="shared" si="22"/>
        <v>-0.68991376077990252</v>
      </c>
      <c r="T29" s="4">
        <f t="shared" si="22"/>
        <v>-1.2770189561152947</v>
      </c>
      <c r="U29" s="4">
        <f t="shared" si="22"/>
        <v>-0.33587417652536816</v>
      </c>
      <c r="V29" s="4">
        <f t="shared" si="22"/>
        <v>-0.50690499676859757</v>
      </c>
      <c r="W29" s="4">
        <f t="shared" si="22"/>
        <v>0.11541525970330468</v>
      </c>
      <c r="X29" s="4">
        <f t="shared" si="22"/>
        <v>2.4072781332816233</v>
      </c>
      <c r="Y29" s="4">
        <f t="shared" si="22"/>
        <v>1.2486918604651165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0.1386652032357592</v>
      </c>
      <c r="I30" s="4">
        <f t="shared" si="23"/>
        <v>4.0495810488891247E-2</v>
      </c>
      <c r="J30" s="4">
        <f t="shared" si="23"/>
        <v>1.4741083043746528E-2</v>
      </c>
      <c r="K30" s="4">
        <f t="shared" si="23"/>
        <v>0.12940325962127411</v>
      </c>
      <c r="L30" s="4">
        <f t="shared" si="23"/>
        <v>0.33412963080303282</v>
      </c>
      <c r="M30" s="4">
        <f t="shared" si="23"/>
        <v>0.25899267658014835</v>
      </c>
      <c r="N30" s="4">
        <f t="shared" si="23"/>
        <v>-0.4319940795611551</v>
      </c>
      <c r="O30" s="4">
        <f t="shared" si="23"/>
        <v>6.1010994406478794E-2</v>
      </c>
      <c r="P30" s="4">
        <f t="shared" si="23"/>
        <v>0.13795627314833336</v>
      </c>
      <c r="Q30" s="4">
        <f t="shared" si="23"/>
        <v>2.4466127474629378E-2</v>
      </c>
      <c r="R30" s="4">
        <f t="shared" si="23"/>
        <v>-0.16853319661615473</v>
      </c>
      <c r="S30" s="4">
        <f t="shared" si="23"/>
        <v>-6.9800280642671575E-2</v>
      </c>
      <c r="T30" s="4">
        <f t="shared" si="23"/>
        <v>-3.1678505730541179E-2</v>
      </c>
      <c r="U30" s="4">
        <f t="shared" si="23"/>
        <v>1.5868808758270257E-2</v>
      </c>
      <c r="V30" s="4">
        <f t="shared" si="23"/>
        <v>-0.37535807085376299</v>
      </c>
      <c r="W30" s="4">
        <f t="shared" si="23"/>
        <v>8.726409887760439E-2</v>
      </c>
      <c r="X30" s="4">
        <f t="shared" si="23"/>
        <v>0.51518686072797948</v>
      </c>
      <c r="Y30" s="4">
        <f t="shared" si="23"/>
        <v>-0.15341522981246211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3547.19</v>
      </c>
      <c r="E32" s="3">
        <f>IFERROR(INDEX(E51:E500,MATCH($A$32,$C$51:$C$500,0)),"")</f>
        <v>3436.92</v>
      </c>
      <c r="H32" s="3">
        <f>IFERROR(INDEX(D32:G32,COUNT(D32:G32)),"")</f>
        <v>3436.92</v>
      </c>
      <c r="I32" s="3">
        <f t="shared" ref="I32:Z32" si="24">IFERROR(INDEX(I51:I500,MATCH($C$32,$C$51:$C$500,0)),"")</f>
        <v>3364.71</v>
      </c>
      <c r="J32" s="3">
        <f t="shared" si="24"/>
        <v>3356.85</v>
      </c>
      <c r="K32" s="3">
        <f t="shared" si="24"/>
        <v>3285.37</v>
      </c>
      <c r="L32" s="3">
        <f t="shared" si="24"/>
        <v>2966.36</v>
      </c>
      <c r="M32" s="3">
        <f t="shared" si="24"/>
        <v>2758.49</v>
      </c>
      <c r="N32" s="3">
        <f t="shared" si="24"/>
        <v>2711.9</v>
      </c>
      <c r="O32" s="3">
        <f t="shared" si="24"/>
        <v>2930.8</v>
      </c>
      <c r="P32" s="3">
        <f t="shared" si="24"/>
        <v>3295.07</v>
      </c>
      <c r="Q32" s="3">
        <f t="shared" si="24"/>
        <v>2979.21</v>
      </c>
      <c r="R32" s="3">
        <f t="shared" si="24"/>
        <v>2037.25</v>
      </c>
      <c r="S32" s="3">
        <f t="shared" si="24"/>
        <v>2033.3</v>
      </c>
      <c r="T32" s="3">
        <f t="shared" si="24"/>
        <v>2064.98</v>
      </c>
      <c r="U32" s="3">
        <f t="shared" si="24"/>
        <v>2116.92</v>
      </c>
      <c r="V32" s="3">
        <f t="shared" si="24"/>
        <v>1875.53</v>
      </c>
      <c r="W32" s="3">
        <f t="shared" si="24"/>
        <v>3383.18</v>
      </c>
      <c r="X32" s="3">
        <f t="shared" si="24"/>
        <v>1214.2</v>
      </c>
      <c r="Y32" s="3">
        <f t="shared" si="24"/>
        <v>438.87</v>
      </c>
      <c r="Z32" s="3">
        <f t="shared" si="24"/>
        <v>287.82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0.22</v>
      </c>
      <c r="E33" s="3">
        <f>IFERROR(INDEX(E51:E500,MATCH($A$33,$C$51:$C$500,0)),"")</f>
        <v>0.27</v>
      </c>
      <c r="H33" s="3">
        <f>IFERROR(INDEX(D33:G33,COUNT(D33:G33)),"")</f>
        <v>0.27</v>
      </c>
      <c r="I33" s="3">
        <f t="shared" ref="I33:Z33" si="25">IFERROR(INDEX(I51:I500,MATCH($C$33,$C$51:$C$500,0)),"")</f>
        <v>0.34</v>
      </c>
      <c r="J33" s="3">
        <f t="shared" si="25"/>
        <v>0.27</v>
      </c>
      <c r="K33" s="3">
        <f t="shared" si="25"/>
        <v>0.42</v>
      </c>
      <c r="L33" s="3">
        <f t="shared" si="25"/>
        <v>0.28999999999999998</v>
      </c>
      <c r="M33" s="3">
        <f t="shared" si="25"/>
        <v>0.32</v>
      </c>
      <c r="N33" s="3">
        <f t="shared" si="25"/>
        <v>0.56000000000000005</v>
      </c>
      <c r="O33" s="3">
        <f t="shared" si="25"/>
        <v>0.38</v>
      </c>
      <c r="P33" s="3">
        <f t="shared" si="25"/>
        <v>0.63</v>
      </c>
      <c r="Q33" s="3">
        <f t="shared" si="25"/>
        <v>0.27</v>
      </c>
      <c r="R33" s="3">
        <f t="shared" si="25"/>
        <v>0.62</v>
      </c>
      <c r="S33" s="3">
        <f t="shared" si="25"/>
        <v>1.1299999999999999</v>
      </c>
      <c r="T33" s="3">
        <f t="shared" si="25"/>
        <v>1.88</v>
      </c>
      <c r="U33" s="3">
        <f t="shared" si="25"/>
        <v>2.2400000000000002</v>
      </c>
      <c r="V33" s="3">
        <f t="shared" si="25"/>
        <v>2.74</v>
      </c>
      <c r="W33" s="3">
        <f t="shared" si="25"/>
        <v>3.66</v>
      </c>
      <c r="X33" s="3">
        <f t="shared" si="25"/>
        <v>6.02</v>
      </c>
      <c r="Y33" s="3">
        <f t="shared" si="25"/>
        <v>1.88</v>
      </c>
      <c r="Z33" s="3">
        <f t="shared" si="25"/>
        <v>4.01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329.83</v>
      </c>
      <c r="E34" s="3">
        <f>IFERROR(INDEX(E51:E500,MATCH($A$34,$C$51:$C$500,0)),"")</f>
        <v>2337.5</v>
      </c>
      <c r="H34" s="3">
        <f>IFERROR(INDEX(D34:G34,COUNT(D34:G34)),"")</f>
        <v>2337.5</v>
      </c>
      <c r="I34" s="3">
        <f t="shared" ref="I34:Z34" si="26">IFERROR(INDEX(I51:I500,MATCH($C$34,$C$51:$C$500,0)),"")</f>
        <v>34.409999999999997</v>
      </c>
      <c r="J34" s="3">
        <f t="shared" si="26"/>
        <v>15.46</v>
      </c>
      <c r="K34" s="3">
        <f t="shared" si="26"/>
        <v>8.81</v>
      </c>
      <c r="L34" s="3">
        <f t="shared" si="26"/>
        <v>7.84</v>
      </c>
      <c r="M34" s="3">
        <f t="shared" si="26"/>
        <v>-13.2</v>
      </c>
      <c r="N34" s="3">
        <f t="shared" si="26"/>
        <v>-11.09</v>
      </c>
      <c r="O34" s="3">
        <f t="shared" si="26"/>
        <v>18.18</v>
      </c>
      <c r="P34" s="3">
        <f t="shared" si="26"/>
        <v>248.63</v>
      </c>
      <c r="Q34" s="3">
        <f t="shared" si="26"/>
        <v>-24.72</v>
      </c>
      <c r="R34" s="3">
        <f t="shared" si="26"/>
        <v>-12.12</v>
      </c>
      <c r="S34" s="3">
        <f t="shared" si="26"/>
        <v>-138.38999999999999</v>
      </c>
      <c r="T34" s="3">
        <f t="shared" si="26"/>
        <v>-72.61</v>
      </c>
      <c r="U34" s="3">
        <f t="shared" si="26"/>
        <v>24.64</v>
      </c>
      <c r="V34" s="3">
        <f t="shared" si="26"/>
        <v>17.7</v>
      </c>
      <c r="W34" s="3">
        <f t="shared" si="26"/>
        <v>21.08</v>
      </c>
      <c r="X34" s="3">
        <f t="shared" si="26"/>
        <v>13.87</v>
      </c>
      <c r="Y34" s="3">
        <f t="shared" si="26"/>
        <v>5.35</v>
      </c>
      <c r="Z34" s="3">
        <f t="shared" si="26"/>
        <v>16.77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0.35</v>
      </c>
      <c r="E35" s="3">
        <f>IFERROR(INDEX(E51:E500,MATCH($A$35,$C$51:$C$500,0)),"")</f>
        <v>0.44</v>
      </c>
      <c r="H35" s="3">
        <f>IFERROR(INDEX(D35:G35,COUNT(D35:G35)),"")</f>
        <v>0.44</v>
      </c>
      <c r="I35" s="3">
        <f t="shared" ref="I35:Z35" si="27">IFERROR(INDEX(I51:I500,MATCH($C$35,$C$51:$C$500,0)),"")</f>
        <v>0.15</v>
      </c>
      <c r="J35" s="3">
        <f t="shared" si="27"/>
        <v>0.12</v>
      </c>
      <c r="K35" s="3">
        <f t="shared" si="27"/>
        <v>0.19</v>
      </c>
      <c r="L35" s="3">
        <f t="shared" si="27"/>
        <v>0.14000000000000001</v>
      </c>
      <c r="M35" s="3">
        <f t="shared" si="27"/>
        <v>0.18</v>
      </c>
      <c r="N35" s="3">
        <f t="shared" si="27"/>
        <v>0.4</v>
      </c>
      <c r="O35" s="3">
        <f t="shared" si="27"/>
        <v>0.17</v>
      </c>
      <c r="P35" s="3">
        <f t="shared" si="27"/>
        <v>0.33</v>
      </c>
      <c r="Q35" s="3">
        <f t="shared" si="27"/>
        <v>0.15</v>
      </c>
      <c r="R35" s="3">
        <f t="shared" si="27"/>
        <v>0.23</v>
      </c>
      <c r="S35" s="3">
        <f t="shared" si="27"/>
        <v>0.35</v>
      </c>
      <c r="T35" s="3">
        <f t="shared" si="27"/>
        <v>0.55000000000000004</v>
      </c>
      <c r="U35" s="3">
        <f t="shared" si="27"/>
        <v>0.65</v>
      </c>
      <c r="V35" s="3">
        <f t="shared" si="27"/>
        <v>0.72</v>
      </c>
      <c r="W35" s="3">
        <f t="shared" si="27"/>
        <v>1.0900000000000001</v>
      </c>
      <c r="X35" s="3">
        <f t="shared" si="27"/>
        <v>0.69</v>
      </c>
      <c r="Y35" s="3">
        <f t="shared" si="27"/>
        <v>0.12</v>
      </c>
      <c r="Z35" s="3">
        <f t="shared" si="27"/>
        <v>0.14000000000000001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8862721000000</v>
      </c>
      <c r="E51" s="5">
        <v>8505045000000</v>
      </c>
      <c r="F51" s="5">
        <v>7784701000000</v>
      </c>
      <c r="G51" s="5">
        <v>7960277000000</v>
      </c>
      <c r="I51" s="5">
        <v>30505483000000</v>
      </c>
      <c r="J51" s="5">
        <v>29318218000000</v>
      </c>
      <c r="K51" s="5">
        <v>28892314000000</v>
      </c>
      <c r="L51" s="5">
        <v>25581929000000</v>
      </c>
      <c r="M51" s="5">
        <v>19174995000000</v>
      </c>
      <c r="N51" s="5">
        <v>15230426162673</v>
      </c>
      <c r="O51" s="5">
        <v>18615129696492</v>
      </c>
      <c r="P51" s="5">
        <v>17544709521983</v>
      </c>
      <c r="Q51" s="5">
        <v>15417736108122</v>
      </c>
      <c r="R51" s="5">
        <v>15049532331662</v>
      </c>
      <c r="S51" s="5">
        <v>18099979783215</v>
      </c>
      <c r="T51" s="5">
        <v>19458165173088</v>
      </c>
      <c r="U51" s="5">
        <v>20094736395135</v>
      </c>
      <c r="V51" s="5">
        <v>19780838058900</v>
      </c>
      <c r="W51" s="5">
        <v>15776580286659</v>
      </c>
      <c r="X51" s="5">
        <v>10935334616535</v>
      </c>
      <c r="Y51" s="5">
        <v>6939569696730</v>
      </c>
      <c r="Z51" s="5">
        <v>8197135054996</v>
      </c>
    </row>
    <row r="52" spans="2:26" ht="15.5" x14ac:dyDescent="0.35">
      <c r="C52" t="s">
        <v>85</v>
      </c>
      <c r="D52" s="5">
        <v>-7189624000000</v>
      </c>
      <c r="E52" s="5">
        <v>-6862206000000</v>
      </c>
      <c r="F52" s="5">
        <v>-6212338000000</v>
      </c>
      <c r="G52" s="5">
        <v>-6411557000000</v>
      </c>
      <c r="I52" s="5">
        <v>-24292469000000</v>
      </c>
      <c r="J52" s="5">
        <v>-23323990000000</v>
      </c>
      <c r="K52" s="5">
        <v>-23005692000000</v>
      </c>
      <c r="L52" s="5">
        <v>-20376613000000</v>
      </c>
      <c r="M52" s="5">
        <v>-15481609000000</v>
      </c>
      <c r="N52" s="5">
        <v>-11874396432036</v>
      </c>
      <c r="O52" s="5">
        <v>-14910914172218</v>
      </c>
      <c r="P52" s="5">
        <v>-14117080050134</v>
      </c>
      <c r="Q52" s="5">
        <v>-12347991428514</v>
      </c>
      <c r="R52" s="5">
        <v>-12383420122230</v>
      </c>
      <c r="S52" s="5">
        <v>-15352337918614</v>
      </c>
      <c r="T52" s="5">
        <v>-16822193875496</v>
      </c>
      <c r="U52" s="5">
        <v>-17604481004011</v>
      </c>
      <c r="V52" s="5">
        <v>-17328884481456</v>
      </c>
      <c r="W52" s="5">
        <v>-13787256396060</v>
      </c>
      <c r="X52" s="5">
        <v>-9530324580348</v>
      </c>
      <c r="Y52" s="5">
        <v>-6029288081286</v>
      </c>
      <c r="Z52" s="5">
        <v>-7115658497969</v>
      </c>
    </row>
    <row r="53" spans="2:26" ht="15.5" x14ac:dyDescent="0.35">
      <c r="C53" t="s">
        <v>86</v>
      </c>
      <c r="D53" s="5">
        <v>1673097000000</v>
      </c>
      <c r="E53" s="5">
        <v>1642839000000</v>
      </c>
      <c r="F53" s="5">
        <v>1572363000000</v>
      </c>
      <c r="G53" s="5">
        <v>1548720000000</v>
      </c>
      <c r="I53" s="5">
        <v>6213014000000</v>
      </c>
      <c r="J53" s="5">
        <v>5994228000000</v>
      </c>
      <c r="K53" s="5">
        <v>5886622000000</v>
      </c>
      <c r="L53" s="5">
        <v>5205316000000</v>
      </c>
      <c r="M53" s="5">
        <v>3693386000000</v>
      </c>
      <c r="N53" s="5">
        <v>3356029730637</v>
      </c>
      <c r="O53" s="5">
        <v>3704215524274</v>
      </c>
      <c r="P53" s="5">
        <v>3427629471849</v>
      </c>
      <c r="Q53" s="5">
        <v>3069744679608</v>
      </c>
      <c r="R53" s="5">
        <v>2666112209432</v>
      </c>
      <c r="S53" s="5">
        <v>2747641864601</v>
      </c>
      <c r="T53" s="5">
        <v>2635971297592</v>
      </c>
      <c r="U53" s="5">
        <v>2490255391124</v>
      </c>
      <c r="V53" s="5">
        <v>2451953577444</v>
      </c>
      <c r="W53" s="5">
        <v>1989323890599</v>
      </c>
      <c r="X53" s="5">
        <v>1405010036187</v>
      </c>
      <c r="Y53" s="5">
        <v>910281615444</v>
      </c>
      <c r="Z53" s="5">
        <v>1081476557027</v>
      </c>
    </row>
    <row r="54" spans="2:26" ht="15.5" x14ac:dyDescent="0.35">
      <c r="C54" t="s">
        <v>87</v>
      </c>
      <c r="D54" s="5">
        <v>-997989000000</v>
      </c>
      <c r="E54" s="5">
        <v>-1021378000000</v>
      </c>
      <c r="F54" s="5">
        <v>-977198000000</v>
      </c>
      <c r="G54" s="5">
        <v>-717748000000</v>
      </c>
      <c r="I54" s="5">
        <v>-3392528000000</v>
      </c>
      <c r="J54" s="5">
        <v>-3233834000000</v>
      </c>
      <c r="K54" s="5">
        <v>-3093695000000</v>
      </c>
      <c r="L54" s="5">
        <v>-3211014000000</v>
      </c>
      <c r="M54" s="5">
        <v>-2380972000000</v>
      </c>
      <c r="N54" s="5">
        <v>-2561822305766</v>
      </c>
      <c r="O54" s="5">
        <v>-2635167130718</v>
      </c>
      <c r="P54" s="5">
        <v>-2231860281387</v>
      </c>
      <c r="Q54" s="5">
        <v>-1660065411533</v>
      </c>
      <c r="R54" s="5">
        <v>-2093225270259</v>
      </c>
      <c r="S54" s="5">
        <v>-1710380118993</v>
      </c>
      <c r="T54" s="5">
        <v>-1626212049657</v>
      </c>
      <c r="U54" s="5">
        <v>-1539255111398</v>
      </c>
      <c r="V54" s="5">
        <v>-1402708517053</v>
      </c>
      <c r="W54" s="5">
        <v>-963667720097</v>
      </c>
      <c r="X54" s="5">
        <v>-1076013511384</v>
      </c>
      <c r="Y54" s="5">
        <v>-779963381134</v>
      </c>
      <c r="Z54" s="5">
        <v>-825265706269</v>
      </c>
    </row>
    <row r="55" spans="2:26" ht="15.5" x14ac:dyDescent="0.35">
      <c r="C55" t="s">
        <v>88</v>
      </c>
      <c r="D55" s="5">
        <v>-545103000000</v>
      </c>
      <c r="E55" s="5">
        <v>-534739000000</v>
      </c>
      <c r="F55" s="5">
        <v>-700805000000</v>
      </c>
      <c r="G55" s="5">
        <v>-579585000000</v>
      </c>
      <c r="I55" s="5">
        <v>-2289686000000</v>
      </c>
      <c r="J55" s="5">
        <v>-2038097000000</v>
      </c>
      <c r="K55" s="5">
        <v>-1920480000000</v>
      </c>
      <c r="L55" s="5">
        <v>-1833623000000</v>
      </c>
      <c r="M55" s="5">
        <v>-1591625000000</v>
      </c>
      <c r="N55" s="5">
        <v>-1243014762812</v>
      </c>
      <c r="O55" s="5">
        <v>-1358700326687</v>
      </c>
      <c r="P55" s="5">
        <v>-1270544280347</v>
      </c>
      <c r="Q55" s="5">
        <v>-1254711943369</v>
      </c>
      <c r="R55" s="5">
        <v>-1280694184761</v>
      </c>
      <c r="S55" s="5">
        <v>-1427503024219</v>
      </c>
      <c r="T55" s="5">
        <v>-1332600918933</v>
      </c>
      <c r="U55" s="5">
        <v>-1142929011799</v>
      </c>
      <c r="V55" s="5">
        <v>-991521374760</v>
      </c>
      <c r="W55" s="5">
        <v>-777336127208</v>
      </c>
      <c r="X55" s="5">
        <v>-493260861675</v>
      </c>
      <c r="Y55" s="5">
        <v>-344548229393</v>
      </c>
      <c r="Z55" s="5">
        <v>-353916161698</v>
      </c>
    </row>
    <row r="56" spans="2:26" ht="15.5" x14ac:dyDescent="0.35">
      <c r="C56" t="s">
        <v>89</v>
      </c>
      <c r="D56" s="5">
        <v>-524915000000</v>
      </c>
      <c r="E56" s="5">
        <v>-532210000000</v>
      </c>
      <c r="F56" s="5">
        <v>-529356000000</v>
      </c>
      <c r="G56" s="5">
        <v>-546913000000</v>
      </c>
      <c r="I56" s="5">
        <v>-2044568000000</v>
      </c>
      <c r="J56" s="5">
        <v>-1916410000000</v>
      </c>
      <c r="K56" s="5">
        <v>-2060981000000</v>
      </c>
      <c r="L56" s="5">
        <v>-1753623000000</v>
      </c>
      <c r="M56" s="5">
        <v>-1506195000000</v>
      </c>
      <c r="N56" s="5">
        <v>-1799415069147</v>
      </c>
      <c r="O56" s="5">
        <v>-1789929651320</v>
      </c>
      <c r="P56" s="5">
        <v>-1560651829543</v>
      </c>
      <c r="Q56" s="5">
        <v>-1407879980935</v>
      </c>
      <c r="R56" s="5">
        <v>-1280235501703</v>
      </c>
      <c r="S56" s="5">
        <v>-1221838876911</v>
      </c>
      <c r="T56" s="5">
        <v>-1079510544900</v>
      </c>
      <c r="U56" s="5">
        <v>-978449712383</v>
      </c>
      <c r="V56" s="5">
        <v>-798656232072</v>
      </c>
      <c r="W56" s="5">
        <v>-606774473692</v>
      </c>
      <c r="X56" s="5">
        <v>-582752649709</v>
      </c>
      <c r="Y56" s="5">
        <v>-435415151741</v>
      </c>
      <c r="Z56" s="5">
        <v>-471349544571</v>
      </c>
    </row>
    <row r="57" spans="2:26" ht="15.5" x14ac:dyDescent="0.35">
      <c r="C57" t="s">
        <v>92</v>
      </c>
      <c r="D57" s="5">
        <v>28646000000</v>
      </c>
      <c r="E57" s="5">
        <v>103960000000</v>
      </c>
      <c r="F57" s="5">
        <v>37380000000</v>
      </c>
      <c r="G57" s="5">
        <v>17088000000</v>
      </c>
      <c r="I57" s="5">
        <v>126321000000</v>
      </c>
      <c r="J57" s="5">
        <v>101843000000</v>
      </c>
      <c r="K57" s="5">
        <v>196547000000</v>
      </c>
      <c r="L57" s="5">
        <v>161250000000</v>
      </c>
      <c r="M57" s="5">
        <v>53390000000</v>
      </c>
      <c r="N57" s="5">
        <v>302044543926</v>
      </c>
      <c r="O57" s="5">
        <v>-40563257820</v>
      </c>
      <c r="P57" s="5">
        <v>84794866409</v>
      </c>
      <c r="Q57" s="5">
        <v>39083103875</v>
      </c>
      <c r="R57" s="5">
        <v>-24695725492</v>
      </c>
      <c r="S57" s="5">
        <v>58431013311</v>
      </c>
      <c r="T57" s="5">
        <v>70537766966</v>
      </c>
      <c r="U57" s="5">
        <v>155495294487</v>
      </c>
      <c r="V57" s="5">
        <v>121771925310</v>
      </c>
      <c r="W57" s="5">
        <v>160330941643</v>
      </c>
    </row>
    <row r="58" spans="2:26" ht="15.5" x14ac:dyDescent="0.35">
      <c r="C58" t="s">
        <v>93</v>
      </c>
      <c r="D58" s="5">
        <v>675108000000</v>
      </c>
      <c r="E58" s="5">
        <v>621461000000</v>
      </c>
      <c r="F58" s="5">
        <v>595165000000</v>
      </c>
      <c r="G58" s="5">
        <v>830972000000</v>
      </c>
      <c r="I58" s="5">
        <v>2820486000000</v>
      </c>
      <c r="J58" s="5">
        <v>2760394000000</v>
      </c>
      <c r="K58" s="5">
        <v>2792927000000</v>
      </c>
      <c r="L58" s="5">
        <v>1994302000000</v>
      </c>
      <c r="M58" s="5">
        <v>1312414000000</v>
      </c>
      <c r="N58" s="5">
        <v>794207424871</v>
      </c>
      <c r="O58" s="5">
        <v>1069048393556</v>
      </c>
      <c r="P58" s="5">
        <v>1195769190462</v>
      </c>
      <c r="Q58" s="5">
        <v>1409679268075</v>
      </c>
      <c r="R58" s="5">
        <v>572886939173</v>
      </c>
      <c r="S58" s="5">
        <v>1037261745608</v>
      </c>
      <c r="T58" s="5">
        <v>1009759247935</v>
      </c>
      <c r="U58" s="5">
        <v>951000279726</v>
      </c>
      <c r="V58" s="5">
        <v>1049245060391</v>
      </c>
      <c r="W58" s="5">
        <v>1025656170502</v>
      </c>
      <c r="X58" s="5">
        <v>328996524803</v>
      </c>
      <c r="Y58" s="5">
        <v>130318234310</v>
      </c>
      <c r="Z58" s="5">
        <v>256210850758</v>
      </c>
    </row>
    <row r="59" spans="2:26" ht="15.5" x14ac:dyDescent="0.35">
      <c r="C59" t="s">
        <v>94</v>
      </c>
      <c r="D59" s="5">
        <v>-547953000000</v>
      </c>
      <c r="E59" s="5">
        <v>-532161000000</v>
      </c>
      <c r="F59" s="5">
        <v>-644564000000</v>
      </c>
      <c r="G59" s="5">
        <v>-521358000000</v>
      </c>
      <c r="I59" s="5">
        <v>-2212321000000</v>
      </c>
      <c r="J59" s="5">
        <v>-1947133000000</v>
      </c>
      <c r="K59" s="5">
        <v>-1687531000000</v>
      </c>
      <c r="L59" s="5">
        <v>-1042945000000</v>
      </c>
      <c r="M59" s="5">
        <v>-1306755000000</v>
      </c>
      <c r="N59" s="5">
        <v>-1237149919858</v>
      </c>
      <c r="O59" s="5">
        <v>-634117806209</v>
      </c>
      <c r="P59" s="5">
        <v>-914402275876</v>
      </c>
      <c r="Q59" s="5">
        <v>-1243297950412</v>
      </c>
      <c r="R59" s="5">
        <v>-799654238795</v>
      </c>
      <c r="S59" s="5">
        <v>-834219593068</v>
      </c>
      <c r="T59" s="5">
        <v>-990870487123</v>
      </c>
      <c r="U59" s="5">
        <v>-355478050977</v>
      </c>
      <c r="V59" s="5">
        <v>23826302830</v>
      </c>
      <c r="W59" s="5">
        <v>162705537589</v>
      </c>
      <c r="X59" s="5">
        <v>316901594102</v>
      </c>
      <c r="Y59" s="5">
        <v>100658841831</v>
      </c>
      <c r="Z59" s="5">
        <v>-87770013422</v>
      </c>
    </row>
    <row r="60" spans="2:26" ht="15.5" x14ac:dyDescent="0.35">
      <c r="C60" t="s">
        <v>90</v>
      </c>
      <c r="D60" s="5">
        <v>67563000000</v>
      </c>
      <c r="E60" s="5">
        <v>5075000000</v>
      </c>
      <c r="F60" s="5">
        <v>-2379000000</v>
      </c>
      <c r="G60" s="5">
        <v>43483000000</v>
      </c>
      <c r="I60" s="5">
        <v>73277000000</v>
      </c>
      <c r="J60" s="5">
        <v>211273000000</v>
      </c>
      <c r="K60" s="5">
        <v>218261000000</v>
      </c>
      <c r="L60" s="5">
        <v>263347000000</v>
      </c>
      <c r="M60" s="5">
        <v>25087000000</v>
      </c>
      <c r="N60" s="5">
        <v>-74744228266</v>
      </c>
      <c r="O60" s="5">
        <v>-40784557936</v>
      </c>
      <c r="P60" s="5">
        <v>-152906166614</v>
      </c>
      <c r="Q60" s="5">
        <v>-544892719444</v>
      </c>
      <c r="R60" s="5">
        <v>-134629743284</v>
      </c>
      <c r="S60" s="5">
        <v>-178126758008</v>
      </c>
      <c r="T60" s="5">
        <v>-287166245478</v>
      </c>
      <c r="U60" s="5">
        <v>123237733281</v>
      </c>
      <c r="V60" s="5">
        <v>270676285974</v>
      </c>
      <c r="W60" s="5">
        <v>314886694444</v>
      </c>
      <c r="X60" s="5">
        <v>270796844667</v>
      </c>
      <c r="Y60" s="5">
        <v>77689568103</v>
      </c>
      <c r="Z60" s="5">
        <v>43391368977</v>
      </c>
    </row>
    <row r="61" spans="2:26" ht="15.5" x14ac:dyDescent="0.35">
      <c r="C61" t="s">
        <v>95</v>
      </c>
      <c r="D61" s="5">
        <v>62902000000</v>
      </c>
      <c r="E61" s="5">
        <v>68355000000</v>
      </c>
      <c r="F61" s="5">
        <v>70777000000</v>
      </c>
      <c r="G61" s="5">
        <v>80061000000</v>
      </c>
      <c r="I61" s="5">
        <v>299864000000</v>
      </c>
      <c r="J61" s="5">
        <v>316478000000</v>
      </c>
      <c r="K61" s="5">
        <v>243741000000</v>
      </c>
      <c r="L61" s="5">
        <v>271036000000</v>
      </c>
      <c r="M61" s="5">
        <v>354769000000</v>
      </c>
      <c r="N61" s="5">
        <v>433394377638</v>
      </c>
      <c r="O61" s="5">
        <v>254637917212</v>
      </c>
      <c r="P61" s="5">
        <v>197793193395</v>
      </c>
      <c r="Q61" s="5">
        <v>191081272370</v>
      </c>
      <c r="R61" s="5">
        <v>142197671928</v>
      </c>
      <c r="S61" s="5">
        <v>107783526736</v>
      </c>
      <c r="T61" s="5">
        <v>49277475288</v>
      </c>
      <c r="U61" s="5">
        <v>38710184439</v>
      </c>
      <c r="V61" s="5">
        <v>80400988572</v>
      </c>
      <c r="W61" s="5">
        <v>58151070841</v>
      </c>
      <c r="X61" s="5">
        <v>32795206665</v>
      </c>
      <c r="Y61" s="5">
        <v>55448762634</v>
      </c>
      <c r="Z61" s="5">
        <v>22886431878</v>
      </c>
    </row>
    <row r="62" spans="2:26" ht="15.5" x14ac:dyDescent="0.35">
      <c r="C62" t="s">
        <v>97</v>
      </c>
      <c r="X62" s="5">
        <v>6805832271</v>
      </c>
      <c r="Y62" s="5">
        <v>81592758073</v>
      </c>
      <c r="Z62" s="5">
        <v>-147952475606</v>
      </c>
    </row>
    <row r="63" spans="2:26" ht="15.5" x14ac:dyDescent="0.35">
      <c r="C63" t="s">
        <v>96</v>
      </c>
      <c r="X63" s="5">
        <v>5479041458</v>
      </c>
      <c r="Y63" s="5">
        <v>7062736679</v>
      </c>
      <c r="Z63" s="5">
        <v>50237961937</v>
      </c>
    </row>
    <row r="64" spans="2:26" ht="15.5" x14ac:dyDescent="0.35">
      <c r="C64" t="s">
        <v>27</v>
      </c>
      <c r="D64" s="5">
        <v>-678418000000</v>
      </c>
      <c r="E64" s="5">
        <v>-605591000000</v>
      </c>
      <c r="F64" s="5">
        <v>-712962000000</v>
      </c>
      <c r="G64" s="5">
        <v>-644902000000</v>
      </c>
      <c r="I64" s="5">
        <v>-2585462000000</v>
      </c>
      <c r="J64" s="5">
        <v>-2474884000000</v>
      </c>
      <c r="K64" s="5">
        <v>-2149533000000</v>
      </c>
      <c r="L64" s="5">
        <v>-1577328000000</v>
      </c>
      <c r="M64" s="5">
        <v>-1686611000000</v>
      </c>
      <c r="N64" s="5">
        <v>-1680086149212</v>
      </c>
      <c r="O64" s="5">
        <v>-1616572484370</v>
      </c>
      <c r="P64" s="5">
        <v>-1141677462826</v>
      </c>
      <c r="Q64" s="5">
        <v>-889486503338</v>
      </c>
      <c r="R64" s="5">
        <v>-807222167439</v>
      </c>
      <c r="S64" s="5">
        <v>-763876361796</v>
      </c>
      <c r="T64" s="5">
        <v>-752981716933</v>
      </c>
      <c r="U64" s="5">
        <v>-517425968697</v>
      </c>
      <c r="V64" s="5">
        <v>-327250971716</v>
      </c>
      <c r="W64" s="5">
        <v>-210332227696</v>
      </c>
      <c r="X64" s="5">
        <v>-184877377196</v>
      </c>
      <c r="Y64" s="5">
        <v>-194862617863</v>
      </c>
      <c r="Z64" s="5">
        <v>-139991088050</v>
      </c>
    </row>
    <row r="65" spans="3:26" ht="15.5" x14ac:dyDescent="0.35">
      <c r="C65" t="s">
        <v>98</v>
      </c>
      <c r="D65" s="5">
        <v>-547953000000</v>
      </c>
      <c r="E65" s="5">
        <v>-532161000000</v>
      </c>
      <c r="F65" s="5">
        <v>-644564000000</v>
      </c>
      <c r="G65" s="5">
        <v>-521358000000</v>
      </c>
      <c r="I65" s="5">
        <v>-2212321000000</v>
      </c>
      <c r="J65" s="5">
        <v>-1947133000000</v>
      </c>
      <c r="K65" s="5">
        <v>-1687531000000</v>
      </c>
      <c r="L65" s="5">
        <v>-1042945000000</v>
      </c>
      <c r="M65" s="5">
        <v>-1306755000000</v>
      </c>
      <c r="N65" s="5">
        <v>-1237149919858</v>
      </c>
      <c r="O65" s="5">
        <v>-634117806209</v>
      </c>
      <c r="P65" s="5">
        <v>-914402275876</v>
      </c>
      <c r="Q65" s="5">
        <v>-1243297950412</v>
      </c>
      <c r="R65" s="5">
        <v>-799654238795</v>
      </c>
      <c r="S65" s="5">
        <v>-834219593068</v>
      </c>
      <c r="T65" s="5">
        <v>-990870487123</v>
      </c>
      <c r="U65" s="5">
        <v>-355478050977</v>
      </c>
      <c r="V65" s="5">
        <v>23826302830</v>
      </c>
      <c r="W65" s="5">
        <v>162705537589</v>
      </c>
      <c r="X65" s="5">
        <v>316901594102</v>
      </c>
      <c r="Y65" s="5">
        <v>100658841831</v>
      </c>
      <c r="Z65" s="5">
        <v>-87770013422</v>
      </c>
    </row>
    <row r="66" spans="3:26" ht="15.5" x14ac:dyDescent="0.35">
      <c r="C66" t="s">
        <v>29</v>
      </c>
      <c r="D66" s="5">
        <v>127155000000</v>
      </c>
      <c r="E66" s="5">
        <v>89300000000</v>
      </c>
      <c r="F66" s="5">
        <v>-49399000000</v>
      </c>
      <c r="G66" s="5">
        <v>309614000000</v>
      </c>
      <c r="I66" s="5">
        <v>608165000000</v>
      </c>
      <c r="J66" s="5">
        <v>813261000000</v>
      </c>
      <c r="K66" s="5">
        <v>1105396000000</v>
      </c>
      <c r="L66" s="5">
        <v>951357000000</v>
      </c>
      <c r="M66" s="5">
        <v>5659000000</v>
      </c>
      <c r="N66" s="5">
        <v>-442942494987</v>
      </c>
      <c r="O66" s="5">
        <v>434930587347</v>
      </c>
      <c r="P66" s="5">
        <v>281366914586</v>
      </c>
      <c r="Q66" s="5">
        <v>166381317663</v>
      </c>
      <c r="R66" s="5">
        <v>-226767299622</v>
      </c>
      <c r="S66" s="5">
        <v>203042152540</v>
      </c>
      <c r="T66" s="5">
        <v>18888760812</v>
      </c>
      <c r="U66" s="5">
        <v>595522228749</v>
      </c>
      <c r="V66" s="5">
        <v>1073071363221</v>
      </c>
      <c r="W66" s="5">
        <v>1188361708091</v>
      </c>
      <c r="X66" s="5">
        <v>645898118905</v>
      </c>
      <c r="Y66" s="5">
        <v>230977076141</v>
      </c>
      <c r="Z66" s="5">
        <v>168440837336</v>
      </c>
    </row>
    <row r="67" spans="3:26" ht="15.5" x14ac:dyDescent="0.35">
      <c r="C67" t="s">
        <v>28</v>
      </c>
      <c r="D67" s="5">
        <v>-98801000000</v>
      </c>
      <c r="E67" s="5">
        <v>-81061000000</v>
      </c>
      <c r="F67" s="5">
        <v>-78933000000</v>
      </c>
      <c r="G67" s="5">
        <v>-76521000000</v>
      </c>
      <c r="I67" s="5">
        <v>-375751000000</v>
      </c>
      <c r="J67" s="5">
        <v>-450329000000</v>
      </c>
      <c r="K67" s="5">
        <v>-328054000000</v>
      </c>
      <c r="L67" s="5">
        <v>-388806000000</v>
      </c>
      <c r="M67" s="5">
        <v>-260999000000</v>
      </c>
      <c r="N67" s="5">
        <v>-232767950515</v>
      </c>
      <c r="O67" s="5">
        <v>-279099869365</v>
      </c>
      <c r="P67" s="5">
        <v>-182592294246</v>
      </c>
      <c r="Q67" s="5">
        <v>-209846549419</v>
      </c>
      <c r="R67" s="5">
        <v>-86113706162</v>
      </c>
      <c r="S67" s="5">
        <v>-225531583071</v>
      </c>
      <c r="T67" s="5">
        <v>-105283252282</v>
      </c>
      <c r="U67" s="5">
        <v>25617533080</v>
      </c>
      <c r="V67" s="5">
        <v>-173980477691</v>
      </c>
      <c r="W67" s="5">
        <v>-217470376348</v>
      </c>
      <c r="X67" s="5">
        <v>-99259968768</v>
      </c>
      <c r="Y67" s="5">
        <v>-76811479583</v>
      </c>
      <c r="Z67" s="5">
        <v>-99879796943</v>
      </c>
    </row>
    <row r="68" spans="3:26" ht="15.5" x14ac:dyDescent="0.35">
      <c r="C68" t="s">
        <v>99</v>
      </c>
      <c r="D68" s="5">
        <v>-88841000000</v>
      </c>
      <c r="E68" s="5">
        <v>-72324000000</v>
      </c>
      <c r="F68" s="5">
        <v>-75246000000</v>
      </c>
      <c r="G68" s="5">
        <v>-62865000000</v>
      </c>
      <c r="I68" s="5">
        <v>-341329000000</v>
      </c>
      <c r="J68" s="5">
        <v>-408871000000</v>
      </c>
      <c r="K68" s="5">
        <v>-298192000000</v>
      </c>
      <c r="L68" s="5">
        <v>-357144000000</v>
      </c>
      <c r="M68" s="5">
        <v>-232765000000</v>
      </c>
      <c r="N68" s="5">
        <v>-190818034928</v>
      </c>
      <c r="O68" s="5">
        <v>-250502826414</v>
      </c>
      <c r="P68" s="5">
        <v>-154485841369</v>
      </c>
      <c r="Q68" s="5">
        <v>-179415915813</v>
      </c>
      <c r="R68" s="5">
        <v>-65146241841</v>
      </c>
      <c r="S68" s="5">
        <v>-205796287059</v>
      </c>
      <c r="X68" s="5">
        <v>-125768716271</v>
      </c>
      <c r="Y68" s="5">
        <v>-80124900719</v>
      </c>
      <c r="Z68" s="5">
        <v>-90309323167</v>
      </c>
    </row>
    <row r="69" spans="3:26" ht="15.5" x14ac:dyDescent="0.35">
      <c r="C69" t="s">
        <v>100</v>
      </c>
      <c r="X69" s="5">
        <v>26508747503</v>
      </c>
      <c r="Y69" s="5">
        <v>3313421136</v>
      </c>
      <c r="Z69" s="5">
        <v>-9570473776</v>
      </c>
    </row>
    <row r="70" spans="3:26" ht="15.5" x14ac:dyDescent="0.35">
      <c r="C70" t="s">
        <v>378</v>
      </c>
      <c r="D70" s="5">
        <v>-9960000000</v>
      </c>
      <c r="E70" s="5">
        <v>-8737000000</v>
      </c>
      <c r="F70" s="5">
        <v>-3687000000</v>
      </c>
      <c r="G70" s="5">
        <v>-13656000000</v>
      </c>
      <c r="I70" s="5">
        <v>-34422000000</v>
      </c>
      <c r="J70" s="5">
        <v>-41458000000</v>
      </c>
      <c r="K70" s="5">
        <v>-29862000000</v>
      </c>
      <c r="L70" s="5">
        <v>-31662000000</v>
      </c>
      <c r="M70" s="5">
        <v>-28234000000</v>
      </c>
      <c r="N70" s="5">
        <v>-41949915587</v>
      </c>
      <c r="O70" s="5">
        <v>-28597042951</v>
      </c>
      <c r="P70" s="5">
        <v>-28106452877</v>
      </c>
      <c r="Q70" s="5">
        <v>-30430633606</v>
      </c>
      <c r="R70" s="5">
        <v>-20967464321</v>
      </c>
      <c r="S70" s="5">
        <v>-19735296012</v>
      </c>
    </row>
    <row r="71" spans="3:26" ht="15.5" x14ac:dyDescent="0.35">
      <c r="C71" t="s">
        <v>101</v>
      </c>
      <c r="D71" s="5">
        <v>-98801000000</v>
      </c>
      <c r="E71" s="5">
        <v>-81061000000</v>
      </c>
      <c r="F71" s="5">
        <v>-78933000000</v>
      </c>
      <c r="G71" s="5">
        <v>-76521000000</v>
      </c>
      <c r="I71" s="5">
        <v>-375751000000</v>
      </c>
      <c r="J71" s="5">
        <v>-450329000000</v>
      </c>
      <c r="K71" s="5">
        <v>-328054000000</v>
      </c>
      <c r="L71" s="5">
        <v>-388806000000</v>
      </c>
      <c r="M71" s="5">
        <v>-260999000000</v>
      </c>
      <c r="N71" s="5">
        <v>-232767950515</v>
      </c>
      <c r="O71" s="5">
        <v>-279099869365</v>
      </c>
      <c r="P71" s="5">
        <v>-182592294246</v>
      </c>
      <c r="Q71" s="5">
        <v>-209846549419</v>
      </c>
      <c r="R71" s="5">
        <v>-86113706162</v>
      </c>
      <c r="S71" s="5">
        <v>-225531583071</v>
      </c>
      <c r="T71" s="5">
        <v>-105283252282</v>
      </c>
      <c r="U71" s="5">
        <v>25617533080</v>
      </c>
      <c r="V71" s="5">
        <v>-173980477691</v>
      </c>
      <c r="W71" s="5">
        <v>-217470376348</v>
      </c>
      <c r="X71" s="5">
        <v>-99259968768</v>
      </c>
      <c r="Y71" s="5">
        <v>-76811479583</v>
      </c>
      <c r="Z71" s="5">
        <v>-99879796943</v>
      </c>
    </row>
    <row r="72" spans="3:26" ht="15.5" x14ac:dyDescent="0.35">
      <c r="C72" t="s">
        <v>262</v>
      </c>
      <c r="D72" s="5">
        <v>28354000000</v>
      </c>
      <c r="E72" s="5">
        <v>8239000000</v>
      </c>
      <c r="F72" s="5">
        <v>-128332000000</v>
      </c>
      <c r="G72" s="5">
        <v>233093000000</v>
      </c>
      <c r="I72" s="5">
        <v>232414000000</v>
      </c>
      <c r="J72" s="5">
        <v>362932000000</v>
      </c>
      <c r="K72" s="5">
        <v>777342000000</v>
      </c>
      <c r="L72" s="5">
        <v>562551000000</v>
      </c>
      <c r="M72" s="5">
        <v>-255340000000</v>
      </c>
      <c r="N72" s="5">
        <v>-675710445502</v>
      </c>
      <c r="O72" s="5">
        <v>155830717982</v>
      </c>
      <c r="P72" s="5">
        <v>98774620340</v>
      </c>
      <c r="Q72" s="5">
        <v>-43465231756</v>
      </c>
      <c r="R72" s="5">
        <v>-312881005784</v>
      </c>
      <c r="S72" s="5">
        <v>-22489430531</v>
      </c>
      <c r="T72" s="5">
        <v>-86394491470</v>
      </c>
      <c r="U72" s="5">
        <v>621139761829</v>
      </c>
      <c r="V72" s="5">
        <v>899090885530</v>
      </c>
      <c r="W72" s="5">
        <v>970891331743</v>
      </c>
      <c r="X72" s="5">
        <v>546638150137</v>
      </c>
      <c r="Y72" s="5">
        <v>154165596558</v>
      </c>
      <c r="Z72" s="5">
        <v>68561040393</v>
      </c>
    </row>
    <row r="73" spans="3:26" ht="15.5" x14ac:dyDescent="0.35">
      <c r="C73" t="s">
        <v>264</v>
      </c>
      <c r="X73" s="5">
        <v>-59351025854</v>
      </c>
      <c r="Y73" s="5">
        <v>-36572145395</v>
      </c>
      <c r="Z73" s="5">
        <v>-37093270093</v>
      </c>
    </row>
    <row r="74" spans="3:26" ht="15.5" x14ac:dyDescent="0.35">
      <c r="C74" t="s">
        <v>263</v>
      </c>
      <c r="X74" s="5">
        <v>-38615960699</v>
      </c>
      <c r="Z74" s="5">
        <v>-8420840353</v>
      </c>
    </row>
    <row r="75" spans="3:26" ht="15.5" x14ac:dyDescent="0.35">
      <c r="C75" t="s">
        <v>102</v>
      </c>
      <c r="D75" s="5">
        <v>28354000000</v>
      </c>
      <c r="E75" s="5">
        <v>8239000000</v>
      </c>
      <c r="F75" s="5">
        <v>-128332000000</v>
      </c>
      <c r="G75" s="5">
        <v>233093000000</v>
      </c>
      <c r="I75" s="5">
        <v>232414000000</v>
      </c>
      <c r="J75" s="5">
        <v>362932000000</v>
      </c>
      <c r="K75" s="5">
        <v>777342000000</v>
      </c>
      <c r="L75" s="5">
        <v>562551000000</v>
      </c>
      <c r="M75" s="5">
        <v>-255340000000</v>
      </c>
      <c r="N75" s="5">
        <v>-675710445502</v>
      </c>
      <c r="O75" s="5">
        <v>155830717982</v>
      </c>
      <c r="P75" s="5">
        <v>98774620340</v>
      </c>
      <c r="Q75" s="5">
        <v>-43465231756</v>
      </c>
      <c r="R75" s="5">
        <v>-312881005784</v>
      </c>
      <c r="S75" s="5">
        <v>-22489430531</v>
      </c>
      <c r="T75" s="5">
        <v>-86394491470</v>
      </c>
      <c r="U75" s="5">
        <v>621139761829</v>
      </c>
      <c r="V75" s="5">
        <v>899090885530</v>
      </c>
      <c r="W75" s="5">
        <v>970891331743</v>
      </c>
      <c r="X75" s="5">
        <v>448671163584</v>
      </c>
      <c r="Y75" s="5">
        <v>117593451163</v>
      </c>
      <c r="Z75" s="5">
        <v>23046929947</v>
      </c>
    </row>
    <row r="76" spans="3:26" ht="15.5" x14ac:dyDescent="0.35">
      <c r="C76" t="s">
        <v>103</v>
      </c>
      <c r="D76" s="5">
        <v>456742000000</v>
      </c>
      <c r="E76" s="5">
        <v>458792000000</v>
      </c>
      <c r="F76" s="5">
        <v>250932000000</v>
      </c>
      <c r="G76" s="5">
        <v>-242692000000</v>
      </c>
      <c r="I76" s="5">
        <v>-46123000000</v>
      </c>
      <c r="J76" s="5">
        <v>62508000000</v>
      </c>
      <c r="K76" s="5">
        <v>774104000000</v>
      </c>
      <c r="L76" s="5">
        <v>445725000000</v>
      </c>
      <c r="M76" s="5">
        <v>498743000000</v>
      </c>
      <c r="N76" s="5">
        <v>2605085291507</v>
      </c>
      <c r="O76" s="5">
        <v>-221010790675</v>
      </c>
      <c r="P76" s="5">
        <v>800367765240</v>
      </c>
      <c r="Q76" s="5">
        <v>2692697408463</v>
      </c>
      <c r="R76" s="5">
        <v>311960356932</v>
      </c>
      <c r="S76" s="5">
        <v>13916112417</v>
      </c>
      <c r="T76" s="5">
        <v>60959376876</v>
      </c>
      <c r="U76" s="5">
        <v>184340456056</v>
      </c>
      <c r="V76" s="5">
        <v>-14109187838</v>
      </c>
      <c r="W76" s="5">
        <v>95368730469</v>
      </c>
    </row>
    <row r="77" spans="3:26" ht="15.5" x14ac:dyDescent="0.35">
      <c r="C77" t="s">
        <v>105</v>
      </c>
      <c r="D77" s="5">
        <v>485096000000</v>
      </c>
      <c r="E77" s="5">
        <v>467031000000</v>
      </c>
      <c r="F77" s="5">
        <v>122600000000</v>
      </c>
      <c r="G77" s="5">
        <v>-9599000000</v>
      </c>
      <c r="I77" s="5">
        <v>186291000000</v>
      </c>
      <c r="J77" s="5">
        <v>425440000000</v>
      </c>
      <c r="K77" s="5">
        <v>1551446000000</v>
      </c>
      <c r="L77" s="5">
        <v>1008276000000</v>
      </c>
      <c r="M77" s="5">
        <v>243403000000</v>
      </c>
      <c r="N77" s="5">
        <v>1929374846005</v>
      </c>
      <c r="O77" s="5">
        <v>-65180072693</v>
      </c>
      <c r="P77" s="5">
        <v>899142385580</v>
      </c>
      <c r="Q77" s="5">
        <v>2649232176707</v>
      </c>
      <c r="R77" s="5">
        <v>-920648852</v>
      </c>
      <c r="S77" s="5">
        <v>-8573318114</v>
      </c>
      <c r="T77" s="5">
        <v>-25435114594</v>
      </c>
      <c r="U77" s="5">
        <v>805480217885</v>
      </c>
      <c r="V77" s="5">
        <v>884981697692</v>
      </c>
      <c r="W77" s="5">
        <v>1066260062212</v>
      </c>
    </row>
    <row r="78" spans="3:26" ht="15.5" x14ac:dyDescent="0.35">
      <c r="C78" t="s">
        <v>106</v>
      </c>
      <c r="D78" s="5">
        <v>28354000000</v>
      </c>
      <c r="E78" s="5">
        <v>8239000000</v>
      </c>
      <c r="F78" s="5">
        <v>-128332000000</v>
      </c>
      <c r="G78" s="5">
        <v>233093000000</v>
      </c>
      <c r="I78" s="5">
        <v>232414000000</v>
      </c>
      <c r="J78" s="5">
        <v>362932000000</v>
      </c>
      <c r="K78" s="5">
        <v>777342000000</v>
      </c>
      <c r="L78" s="5">
        <v>562551000000</v>
      </c>
      <c r="M78" s="5">
        <v>-255340000000</v>
      </c>
      <c r="N78" s="5">
        <v>-675710445502</v>
      </c>
      <c r="O78" s="5">
        <v>155830717982</v>
      </c>
      <c r="P78" s="5">
        <v>98774620340</v>
      </c>
      <c r="Q78" s="5">
        <v>-43465231758</v>
      </c>
      <c r="R78" s="5">
        <v>-312881005784</v>
      </c>
      <c r="S78" s="5">
        <v>-22489430531</v>
      </c>
      <c r="T78" s="5">
        <v>-86394491470</v>
      </c>
      <c r="U78" s="5">
        <v>621139761829</v>
      </c>
      <c r="V78" s="5">
        <v>899090885530</v>
      </c>
      <c r="W78" s="5">
        <v>970891331743</v>
      </c>
      <c r="X78" s="5">
        <v>448671163584</v>
      </c>
      <c r="Y78" s="5">
        <v>117593451163</v>
      </c>
      <c r="Z78" s="5">
        <v>23046929947</v>
      </c>
    </row>
    <row r="79" spans="3:26" ht="15.5" x14ac:dyDescent="0.35">
      <c r="C79" t="s">
        <v>8</v>
      </c>
      <c r="D79" s="5">
        <v>456450000000</v>
      </c>
      <c r="E79" s="5">
        <v>363071000000</v>
      </c>
      <c r="F79" s="5">
        <v>85220000000</v>
      </c>
      <c r="G79" s="5">
        <v>-26687000000</v>
      </c>
      <c r="I79" s="5">
        <v>59970000000</v>
      </c>
      <c r="J79" s="5">
        <v>323597000000</v>
      </c>
      <c r="K79" s="5">
        <v>1354899000000</v>
      </c>
      <c r="L79" s="5">
        <v>847026000000</v>
      </c>
      <c r="M79" s="5">
        <v>190013000000</v>
      </c>
      <c r="N79" s="5">
        <v>1627330302079</v>
      </c>
      <c r="O79" s="5">
        <v>-24616814873</v>
      </c>
      <c r="P79" s="5">
        <v>814347519171</v>
      </c>
      <c r="Q79" s="5">
        <v>2610149072830</v>
      </c>
      <c r="R79" s="5">
        <v>23775076640</v>
      </c>
      <c r="S79" s="5">
        <v>-67004331425</v>
      </c>
      <c r="T79" s="5">
        <v>-95972881560</v>
      </c>
      <c r="U79" s="5">
        <v>649984923398</v>
      </c>
      <c r="V79" s="5">
        <v>763209772382</v>
      </c>
      <c r="W79" s="5">
        <v>905929120569</v>
      </c>
    </row>
    <row r="80" spans="3:26" ht="15.5" x14ac:dyDescent="0.35">
      <c r="C80" t="s">
        <v>108</v>
      </c>
      <c r="D80" s="5">
        <v>28354000000</v>
      </c>
      <c r="E80" s="5">
        <v>8239000000</v>
      </c>
      <c r="F80" s="5">
        <v>-128332000000</v>
      </c>
      <c r="G80" s="5">
        <v>233093000000</v>
      </c>
      <c r="I80" s="5">
        <v>232414000000</v>
      </c>
      <c r="J80" s="5">
        <v>362932000000</v>
      </c>
      <c r="K80" s="5">
        <v>777342000000</v>
      </c>
      <c r="L80" s="5">
        <v>562551000000</v>
      </c>
      <c r="M80" s="5">
        <v>-255340000000</v>
      </c>
      <c r="N80" s="5">
        <v>-675710445502</v>
      </c>
      <c r="O80" s="5">
        <v>155830717982</v>
      </c>
      <c r="P80" s="5">
        <v>98774620340</v>
      </c>
      <c r="Q80" s="5">
        <v>-43465231758</v>
      </c>
      <c r="R80" s="5">
        <v>-312881005784</v>
      </c>
      <c r="S80" s="5">
        <v>-22489430531</v>
      </c>
      <c r="T80" s="5">
        <v>-86394491470</v>
      </c>
      <c r="U80" s="5">
        <v>621139761829</v>
      </c>
      <c r="V80" s="5">
        <v>899090885530</v>
      </c>
      <c r="W80" s="5">
        <v>970891331743</v>
      </c>
      <c r="X80" s="5">
        <v>448671163584</v>
      </c>
      <c r="Y80" s="5">
        <v>117593451163</v>
      </c>
      <c r="Z80" s="5">
        <v>23046929947</v>
      </c>
    </row>
    <row r="81" spans="2:26" ht="15.5" x14ac:dyDescent="0.35">
      <c r="C81" t="s">
        <v>109</v>
      </c>
      <c r="D81" s="5">
        <v>485096000000</v>
      </c>
      <c r="E81" s="5">
        <v>467031000000</v>
      </c>
      <c r="F81" s="5">
        <v>122600000000</v>
      </c>
      <c r="G81" s="5">
        <v>-9599000000</v>
      </c>
      <c r="I81" s="5">
        <v>186291000000</v>
      </c>
      <c r="J81" s="5">
        <v>425440000000</v>
      </c>
      <c r="K81" s="5">
        <v>1551446000000</v>
      </c>
      <c r="L81" s="5">
        <v>1008276000000</v>
      </c>
      <c r="M81" s="5">
        <v>243403000000</v>
      </c>
      <c r="N81" s="5">
        <v>1929374846005</v>
      </c>
      <c r="O81" s="5">
        <v>-65180072693</v>
      </c>
      <c r="P81" s="5">
        <v>899142385580</v>
      </c>
      <c r="Q81" s="5">
        <v>2649232176705</v>
      </c>
      <c r="R81" s="5">
        <v>-920648852</v>
      </c>
      <c r="S81" s="5">
        <v>-8573318114</v>
      </c>
      <c r="T81" s="5">
        <v>-25435114594</v>
      </c>
      <c r="U81" s="5">
        <v>805480217885</v>
      </c>
      <c r="V81" s="5">
        <v>884981697692</v>
      </c>
      <c r="W81" s="5">
        <v>1066260062212</v>
      </c>
    </row>
    <row r="82" spans="2:26" ht="15.5" x14ac:dyDescent="0.35">
      <c r="C82" t="s">
        <v>110</v>
      </c>
      <c r="D82" s="5">
        <v>485096000000</v>
      </c>
      <c r="E82" s="5">
        <v>467031000000</v>
      </c>
      <c r="F82" s="5">
        <v>122600000000</v>
      </c>
      <c r="G82" s="5">
        <v>-9599000000</v>
      </c>
      <c r="I82" s="5">
        <v>186291000000</v>
      </c>
      <c r="J82" s="5">
        <v>425440000000</v>
      </c>
      <c r="K82" s="5">
        <v>1551446000000</v>
      </c>
      <c r="L82" s="5">
        <v>1008276000000</v>
      </c>
      <c r="M82" s="5">
        <v>243403000000</v>
      </c>
      <c r="N82" s="5">
        <v>1929374846005</v>
      </c>
      <c r="O82" s="5">
        <v>-65180072693</v>
      </c>
      <c r="P82" s="5">
        <v>899142385580</v>
      </c>
      <c r="Q82" s="5">
        <v>2649232176705</v>
      </c>
      <c r="R82" s="5">
        <v>-920648852</v>
      </c>
      <c r="S82" s="5">
        <v>-8573318114</v>
      </c>
      <c r="T82" s="5">
        <v>-25435114594</v>
      </c>
      <c r="U82" s="5">
        <v>805480217885</v>
      </c>
      <c r="V82" s="5">
        <v>884981697692</v>
      </c>
      <c r="W82" s="5">
        <v>1066260062212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4967444000000</v>
      </c>
      <c r="E86" s="5">
        <v>4701634000000</v>
      </c>
      <c r="F86" s="5">
        <v>5897228000000</v>
      </c>
      <c r="G86" s="5">
        <v>2225055000000</v>
      </c>
      <c r="I86" s="5">
        <v>5897228000000</v>
      </c>
      <c r="J86" s="5">
        <v>3174533000000</v>
      </c>
      <c r="K86" s="5">
        <v>3550158000000</v>
      </c>
      <c r="L86" s="5">
        <v>4553034000000</v>
      </c>
      <c r="M86" s="5">
        <v>2942498000000</v>
      </c>
      <c r="N86" s="5">
        <v>2896689252326</v>
      </c>
      <c r="O86" s="5">
        <v>1389832206332</v>
      </c>
      <c r="P86" s="5">
        <v>1154620417322</v>
      </c>
      <c r="Q86" s="5">
        <v>1306867872575</v>
      </c>
      <c r="R86" s="5">
        <v>1568759194124</v>
      </c>
      <c r="S86" s="5">
        <v>1322870114218</v>
      </c>
      <c r="T86" s="5">
        <v>1134230117524</v>
      </c>
      <c r="U86" s="5">
        <v>1121533488722</v>
      </c>
      <c r="V86" s="5">
        <v>1135008227858</v>
      </c>
      <c r="W86" s="5">
        <v>1609296007519</v>
      </c>
      <c r="X86" s="5">
        <v>489799095280</v>
      </c>
      <c r="Y86" s="5">
        <v>434291054860</v>
      </c>
      <c r="Z86" s="5">
        <v>366512671725</v>
      </c>
    </row>
    <row r="87" spans="2:26" ht="15.5" x14ac:dyDescent="0.35">
      <c r="C87" t="s">
        <v>114</v>
      </c>
      <c r="D87" s="5">
        <v>5021000000</v>
      </c>
      <c r="E87" s="5">
        <v>5048000000</v>
      </c>
      <c r="F87" s="5">
        <v>5142000000</v>
      </c>
      <c r="G87" s="5">
        <v>5139000000</v>
      </c>
      <c r="I87" s="5">
        <v>5142000000</v>
      </c>
      <c r="M87" s="5">
        <v>709922000000</v>
      </c>
      <c r="N87" s="5">
        <v>1002496166114</v>
      </c>
      <c r="O87" s="5">
        <v>988716079561</v>
      </c>
      <c r="Z87" s="5">
        <v>135142750000</v>
      </c>
    </row>
    <row r="88" spans="2:26" ht="15.5" x14ac:dyDescent="0.35">
      <c r="C88" t="s">
        <v>115</v>
      </c>
      <c r="D88" s="5">
        <v>5122419000000</v>
      </c>
      <c r="E88" s="5">
        <v>5384174000000</v>
      </c>
      <c r="F88" s="5">
        <v>4551430000000</v>
      </c>
      <c r="G88" s="5">
        <v>5158066000000</v>
      </c>
      <c r="I88" s="5">
        <v>4551430000000</v>
      </c>
      <c r="J88" s="5">
        <v>4928260000000</v>
      </c>
      <c r="K88" s="5">
        <v>4161722000000</v>
      </c>
      <c r="L88" s="5">
        <v>3251258000000</v>
      </c>
      <c r="M88" s="5">
        <v>2116899000000</v>
      </c>
      <c r="N88" s="5">
        <v>1849092617758</v>
      </c>
      <c r="O88" s="5">
        <v>2020145003967</v>
      </c>
      <c r="P88" s="5">
        <v>2324849982662</v>
      </c>
      <c r="Q88" s="5">
        <v>2140571365746</v>
      </c>
      <c r="R88" s="5">
        <v>1779122161241</v>
      </c>
      <c r="S88" s="5">
        <v>2192410040464</v>
      </c>
      <c r="T88" s="5">
        <v>2444314502605</v>
      </c>
      <c r="U88" s="5">
        <v>2050538969868</v>
      </c>
      <c r="V88" s="5">
        <v>1960213721672</v>
      </c>
      <c r="W88" s="5">
        <v>1222619247190</v>
      </c>
      <c r="X88" s="5">
        <v>894986768624</v>
      </c>
      <c r="Y88" s="5">
        <v>411529814750</v>
      </c>
      <c r="Z88" s="5">
        <v>515928206996</v>
      </c>
    </row>
    <row r="89" spans="2:26" ht="15.5" x14ac:dyDescent="0.35">
      <c r="C89" t="s">
        <v>117</v>
      </c>
    </row>
    <row r="90" spans="2:26" ht="15.5" x14ac:dyDescent="0.35">
      <c r="C90" t="s">
        <v>116</v>
      </c>
      <c r="D90" s="5">
        <v>1142737000000</v>
      </c>
      <c r="E90" s="5">
        <v>1101125000000</v>
      </c>
      <c r="F90" s="5">
        <v>933713000000</v>
      </c>
      <c r="G90" s="5">
        <v>1478382000000</v>
      </c>
      <c r="I90" s="5">
        <v>933713000000</v>
      </c>
      <c r="J90" s="5">
        <v>1202596000000</v>
      </c>
      <c r="K90" s="5">
        <v>1343759000000</v>
      </c>
      <c r="L90" s="5">
        <v>1115610000000</v>
      </c>
      <c r="M90" s="5">
        <v>1082417000000</v>
      </c>
      <c r="N90" s="5">
        <v>1059089630518</v>
      </c>
      <c r="O90" s="5">
        <v>1656273044311</v>
      </c>
      <c r="P90" s="5">
        <v>634274576790</v>
      </c>
      <c r="Q90" s="5">
        <v>308966354079</v>
      </c>
      <c r="R90" s="5">
        <v>288158383300</v>
      </c>
      <c r="S90" s="5">
        <v>415159549963</v>
      </c>
      <c r="T90" s="5">
        <v>467947783977</v>
      </c>
      <c r="U90" s="5">
        <v>468201702796</v>
      </c>
      <c r="V90" s="5">
        <v>226950859103</v>
      </c>
      <c r="W90" s="5">
        <v>215180831413</v>
      </c>
      <c r="X90" s="5">
        <v>206976125000</v>
      </c>
    </row>
    <row r="91" spans="2:26" ht="15.5" x14ac:dyDescent="0.35">
      <c r="C91" t="s">
        <v>118</v>
      </c>
      <c r="D91" s="5">
        <v>5122419000000</v>
      </c>
      <c r="E91" s="5">
        <v>5384174000000</v>
      </c>
      <c r="F91" s="5">
        <v>4551430000000</v>
      </c>
      <c r="G91" s="5">
        <v>5158066000000</v>
      </c>
      <c r="I91" s="5">
        <v>4551430000000</v>
      </c>
      <c r="J91" s="5">
        <v>4928260000000</v>
      </c>
      <c r="K91" s="5">
        <v>4161722000000</v>
      </c>
      <c r="L91" s="5">
        <v>3251258000000</v>
      </c>
      <c r="M91" s="5">
        <v>2116899000000</v>
      </c>
      <c r="N91" s="5">
        <v>1849092617758</v>
      </c>
      <c r="O91" s="5">
        <v>2020145003967</v>
      </c>
      <c r="P91" s="5">
        <v>2324849982662</v>
      </c>
      <c r="Q91" s="5">
        <v>2140571365746</v>
      </c>
      <c r="R91" s="5">
        <v>1779122161241</v>
      </c>
      <c r="S91" s="5">
        <v>2192410040464</v>
      </c>
      <c r="T91" s="5">
        <v>2444314502605</v>
      </c>
      <c r="U91" s="5">
        <v>2050538969868</v>
      </c>
      <c r="V91" s="5">
        <v>1960213721672</v>
      </c>
      <c r="W91" s="5">
        <v>1222619247190</v>
      </c>
      <c r="X91" s="5">
        <v>894986768624</v>
      </c>
      <c r="Y91" s="5">
        <v>411529814750</v>
      </c>
      <c r="Z91" s="5">
        <v>515928206996</v>
      </c>
    </row>
    <row r="92" spans="2:26" ht="15.5" x14ac:dyDescent="0.35">
      <c r="C92" t="s">
        <v>1907</v>
      </c>
      <c r="D92" s="5">
        <v>9178380000000</v>
      </c>
      <c r="E92" s="5">
        <v>9330844000000</v>
      </c>
      <c r="F92" s="5">
        <v>9009351000000</v>
      </c>
      <c r="G92" s="5">
        <v>8428639000000</v>
      </c>
      <c r="I92" s="5">
        <v>9009351000000</v>
      </c>
      <c r="J92" s="5">
        <v>7159491000000</v>
      </c>
      <c r="K92" s="5">
        <v>7175578000000</v>
      </c>
      <c r="L92" s="5">
        <v>6599065000000</v>
      </c>
      <c r="M92" s="5">
        <v>6031424000000</v>
      </c>
      <c r="N92" s="5">
        <v>5854597892715</v>
      </c>
      <c r="O92" s="5">
        <v>8337104881235</v>
      </c>
      <c r="P92" s="5">
        <v>7213386735249</v>
      </c>
      <c r="Q92" s="5">
        <v>5427964533531</v>
      </c>
      <c r="R92" s="5">
        <v>4745787923596</v>
      </c>
      <c r="S92" s="5">
        <v>3744342375685</v>
      </c>
      <c r="T92" s="5">
        <v>3368495691001</v>
      </c>
      <c r="U92" s="5">
        <v>3335999491650</v>
      </c>
      <c r="V92" s="5">
        <v>2020014846947</v>
      </c>
      <c r="W92" s="5">
        <v>1529632964330</v>
      </c>
      <c r="X92" s="5">
        <v>1113224678215</v>
      </c>
      <c r="Y92" s="5">
        <v>556932183906</v>
      </c>
      <c r="Z92" s="5">
        <v>841296166055</v>
      </c>
    </row>
    <row r="93" spans="2:26" ht="15.5" x14ac:dyDescent="0.35">
      <c r="C93" t="s">
        <v>119</v>
      </c>
      <c r="D93" s="5">
        <v>4571299000000</v>
      </c>
      <c r="E93" s="5">
        <v>4482771000000</v>
      </c>
      <c r="F93" s="5">
        <v>4020236000000</v>
      </c>
      <c r="G93" s="5">
        <v>4519199000000</v>
      </c>
      <c r="I93" s="5">
        <v>4020236000000</v>
      </c>
      <c r="J93" s="5">
        <v>3738270000000</v>
      </c>
      <c r="K93" s="5">
        <v>3432225000000</v>
      </c>
      <c r="L93" s="5">
        <v>3200083000000</v>
      </c>
      <c r="M93" s="5">
        <v>2503984000000</v>
      </c>
      <c r="N93" s="5">
        <v>2615597949580</v>
      </c>
      <c r="O93" s="5">
        <v>2637820325339</v>
      </c>
      <c r="P93" s="5">
        <v>2609685384087</v>
      </c>
      <c r="Q93" s="5">
        <v>2148259247463</v>
      </c>
      <c r="R93" s="5">
        <v>1716588062184</v>
      </c>
      <c r="S93" s="5">
        <v>1059788443391</v>
      </c>
      <c r="T93" s="5">
        <v>567435556971</v>
      </c>
      <c r="U93" s="5">
        <v>406395469970</v>
      </c>
      <c r="V93" s="5">
        <v>307028538572</v>
      </c>
      <c r="W93" s="5">
        <v>164095577746</v>
      </c>
      <c r="X93" s="5">
        <v>201885973357</v>
      </c>
      <c r="Y93" s="5">
        <v>138267769934</v>
      </c>
      <c r="Z93" s="5">
        <v>118690530396</v>
      </c>
    </row>
    <row r="94" spans="2:26" ht="15.5" x14ac:dyDescent="0.35">
      <c r="C94" t="s">
        <v>267</v>
      </c>
      <c r="D94" s="5">
        <v>4571299000000</v>
      </c>
      <c r="E94" s="5">
        <v>4482771000000</v>
      </c>
      <c r="F94" s="5">
        <v>4020236000000</v>
      </c>
      <c r="G94" s="5">
        <v>4519199000000</v>
      </c>
      <c r="I94" s="5">
        <v>4020236000000</v>
      </c>
      <c r="J94" s="5">
        <v>3738270000000</v>
      </c>
      <c r="K94" s="5">
        <v>3432225000000</v>
      </c>
      <c r="L94" s="5">
        <v>3200083000000</v>
      </c>
      <c r="M94" s="5">
        <v>2503984000000</v>
      </c>
      <c r="N94" s="5">
        <v>2615597949580</v>
      </c>
      <c r="O94" s="5">
        <v>2637820325339</v>
      </c>
      <c r="P94" s="5">
        <v>2609685384087</v>
      </c>
      <c r="Q94" s="5">
        <v>2148259247463</v>
      </c>
      <c r="R94" s="5">
        <v>1716588062184</v>
      </c>
      <c r="S94" s="5">
        <v>1059788443391</v>
      </c>
      <c r="T94" s="5">
        <v>567435556971</v>
      </c>
      <c r="U94" s="5">
        <v>406395469970</v>
      </c>
      <c r="V94" s="5">
        <v>307028538572</v>
      </c>
      <c r="W94" s="5">
        <v>164095577746</v>
      </c>
      <c r="X94" s="5">
        <v>201885973357</v>
      </c>
      <c r="Y94" s="5">
        <v>138267769934</v>
      </c>
      <c r="Z94" s="5">
        <v>118690530396</v>
      </c>
    </row>
    <row r="95" spans="2:26" ht="15.5" x14ac:dyDescent="0.35">
      <c r="C95" t="s">
        <v>124</v>
      </c>
      <c r="K95" s="5">
        <v>20836000000</v>
      </c>
      <c r="L95" s="5">
        <v>20405000000</v>
      </c>
      <c r="M95" s="5">
        <v>91746000000</v>
      </c>
      <c r="N95" s="5">
        <v>18363268982</v>
      </c>
      <c r="W95" s="5">
        <v>13348000</v>
      </c>
      <c r="Y95" s="5">
        <v>44965686053</v>
      </c>
      <c r="Z95" s="5">
        <v>42878855001</v>
      </c>
    </row>
    <row r="96" spans="2:26" ht="15.5" x14ac:dyDescent="0.35">
      <c r="C96" t="s">
        <v>268</v>
      </c>
      <c r="D96" s="5">
        <v>9494066000000</v>
      </c>
      <c r="E96" s="5">
        <v>8199734000000</v>
      </c>
      <c r="F96" s="5">
        <v>8659699000000</v>
      </c>
      <c r="G96" s="5">
        <v>6801909000000</v>
      </c>
      <c r="I96" s="5">
        <v>8659699000000</v>
      </c>
      <c r="J96" s="5">
        <v>6700730000000</v>
      </c>
      <c r="K96" s="5">
        <v>6329670000000</v>
      </c>
      <c r="L96" s="5">
        <v>4757813000000</v>
      </c>
      <c r="M96" s="5">
        <v>3780675000000</v>
      </c>
      <c r="N96" s="5">
        <v>2979806936307</v>
      </c>
      <c r="O96" s="5">
        <v>2741320868982</v>
      </c>
      <c r="P96" s="5">
        <v>3719405670574</v>
      </c>
      <c r="Q96" s="5">
        <v>2557401477374</v>
      </c>
      <c r="R96" s="5">
        <v>1932266351053</v>
      </c>
      <c r="S96" s="5">
        <v>2818952958749</v>
      </c>
      <c r="T96" s="5">
        <v>3366038875959</v>
      </c>
      <c r="U96" s="5">
        <v>4498533194624</v>
      </c>
      <c r="V96" s="5">
        <v>3888214740154</v>
      </c>
      <c r="W96" s="5">
        <v>2427737241367</v>
      </c>
      <c r="X96" s="5">
        <v>1516370549596</v>
      </c>
      <c r="Y96" s="5">
        <v>766017302117</v>
      </c>
      <c r="Z96" s="5">
        <v>698784951817</v>
      </c>
    </row>
    <row r="97" spans="3:26" ht="15.5" x14ac:dyDescent="0.35">
      <c r="C97" t="s">
        <v>92</v>
      </c>
      <c r="D97" s="5">
        <v>8468303000000</v>
      </c>
      <c r="E97" s="5">
        <v>8021369000000</v>
      </c>
      <c r="F97" s="5">
        <v>7732086000000</v>
      </c>
      <c r="G97" s="5">
        <v>7181754000000</v>
      </c>
      <c r="I97" s="5">
        <v>7732086000000</v>
      </c>
      <c r="J97" s="5">
        <v>7734942000000</v>
      </c>
      <c r="K97" s="5">
        <v>7647994000000</v>
      </c>
      <c r="L97" s="5">
        <v>6965904000000</v>
      </c>
      <c r="M97" s="5">
        <v>6562377000000</v>
      </c>
      <c r="N97" s="5">
        <v>6095532713646</v>
      </c>
      <c r="O97" s="5">
        <v>3278497949844</v>
      </c>
      <c r="P97" s="5">
        <v>3972351965901</v>
      </c>
      <c r="Q97" s="5">
        <v>3189754935215</v>
      </c>
      <c r="R97" s="5">
        <v>474496820318</v>
      </c>
      <c r="S97" s="5">
        <v>214431122004</v>
      </c>
      <c r="T97" s="5">
        <v>248053064072</v>
      </c>
      <c r="U97" s="5">
        <v>196533071092</v>
      </c>
      <c r="V97" s="5">
        <v>-18541245160</v>
      </c>
      <c r="W97" s="5">
        <v>-48437454605</v>
      </c>
      <c r="X97" s="5">
        <v>-73400710444</v>
      </c>
      <c r="Y97" s="5">
        <v>57964744633</v>
      </c>
      <c r="Z97" s="5">
        <v>25039014562</v>
      </c>
    </row>
    <row r="98" spans="3:26" ht="15.5" x14ac:dyDescent="0.35">
      <c r="C98" t="s">
        <v>121</v>
      </c>
      <c r="D98" s="5">
        <v>35654227000000</v>
      </c>
      <c r="E98" s="5">
        <v>33448050000000</v>
      </c>
      <c r="F98" s="5">
        <v>32496962000000</v>
      </c>
      <c r="G98" s="5">
        <v>28159455000000</v>
      </c>
      <c r="I98" s="5">
        <v>32496962000000</v>
      </c>
      <c r="J98" s="5">
        <v>27288902000000</v>
      </c>
      <c r="K98" s="5">
        <v>25060424000000</v>
      </c>
      <c r="L98" s="5">
        <v>22717093000000</v>
      </c>
      <c r="M98" s="5">
        <v>18974694000000</v>
      </c>
      <c r="N98" s="5">
        <v>18108746875857</v>
      </c>
      <c r="O98" s="5">
        <v>16510696206078</v>
      </c>
      <c r="P98" s="5">
        <v>16377048870513</v>
      </c>
      <c r="Q98" s="5">
        <v>13279572642390</v>
      </c>
      <c r="R98" s="5">
        <v>11639697824750</v>
      </c>
      <c r="S98" s="5">
        <v>12192274613320</v>
      </c>
      <c r="T98" s="5">
        <v>11858173003502</v>
      </c>
      <c r="U98" s="5">
        <v>11634955170257</v>
      </c>
      <c r="V98" s="5">
        <v>9813158956054</v>
      </c>
      <c r="W98" s="5">
        <v>7405638601708</v>
      </c>
      <c r="X98" s="5">
        <v>4482901558229</v>
      </c>
      <c r="Y98" s="5">
        <v>2860652818953</v>
      </c>
      <c r="Z98" s="5">
        <v>3113948544375</v>
      </c>
    </row>
    <row r="99" spans="3:26" ht="15.5" x14ac:dyDescent="0.35">
      <c r="C99" t="s">
        <v>122</v>
      </c>
    </row>
    <row r="100" spans="3:26" ht="15.5" x14ac:dyDescent="0.35">
      <c r="C100" t="s">
        <v>126</v>
      </c>
      <c r="D100" s="5">
        <v>24001957000000</v>
      </c>
      <c r="E100" s="5">
        <v>23700650000000</v>
      </c>
      <c r="F100" s="5">
        <v>23318738000000</v>
      </c>
      <c r="G100" s="5">
        <v>23443634000000</v>
      </c>
      <c r="I100" s="5">
        <v>23318738000000</v>
      </c>
      <c r="J100" s="5">
        <v>21631028000000</v>
      </c>
      <c r="K100" s="5">
        <v>19770756000000</v>
      </c>
      <c r="L100" s="5">
        <v>18036202000000</v>
      </c>
      <c r="M100" s="5">
        <v>16476286000000</v>
      </c>
      <c r="N100" s="5">
        <v>15355218530538</v>
      </c>
      <c r="O100" s="5">
        <v>11271561957589</v>
      </c>
      <c r="P100" s="5">
        <v>7081169075003</v>
      </c>
      <c r="Q100" s="5">
        <v>4648517797939</v>
      </c>
      <c r="R100" s="5">
        <v>3864989875127</v>
      </c>
      <c r="S100" s="5">
        <v>4593403877461</v>
      </c>
      <c r="T100" s="5">
        <v>4629105006400</v>
      </c>
      <c r="U100" s="5">
        <v>3774428445529</v>
      </c>
      <c r="V100" s="5">
        <v>2951053796147</v>
      </c>
      <c r="W100" s="5">
        <v>1876846372611</v>
      </c>
      <c r="X100" s="5">
        <v>883313745624</v>
      </c>
      <c r="Y100" s="5">
        <v>598164887528</v>
      </c>
      <c r="Z100" s="5">
        <v>548751406843</v>
      </c>
    </row>
    <row r="101" spans="3:26" ht="15.5" x14ac:dyDescent="0.35">
      <c r="C101" t="s">
        <v>125</v>
      </c>
      <c r="D101" s="5">
        <v>788103000000</v>
      </c>
      <c r="E101" s="5">
        <v>589433000000</v>
      </c>
      <c r="F101" s="5">
        <v>615418000000</v>
      </c>
      <c r="G101" s="5">
        <v>622501000000</v>
      </c>
      <c r="I101" s="5">
        <v>615418000000</v>
      </c>
      <c r="J101" s="5">
        <v>515912000000</v>
      </c>
      <c r="K101" s="5">
        <v>427260000000</v>
      </c>
      <c r="L101" s="5">
        <v>301236000000</v>
      </c>
      <c r="M101" s="5">
        <v>319429000000</v>
      </c>
      <c r="N101" s="5">
        <v>368541946560</v>
      </c>
      <c r="O101" s="5">
        <v>404144741054</v>
      </c>
      <c r="P101" s="5">
        <v>349842055041</v>
      </c>
      <c r="Q101" s="5">
        <v>318363664846</v>
      </c>
      <c r="R101" s="5">
        <v>333749221753</v>
      </c>
      <c r="S101" s="5">
        <v>314717259328</v>
      </c>
      <c r="T101" s="5">
        <v>345644142628</v>
      </c>
      <c r="U101" s="5">
        <v>312052859740</v>
      </c>
      <c r="V101" s="5">
        <v>144383306047</v>
      </c>
      <c r="W101" s="5">
        <v>152824855825</v>
      </c>
      <c r="X101" s="5">
        <v>27719190497</v>
      </c>
      <c r="Y101" s="5">
        <v>129402922253</v>
      </c>
      <c r="Z101" s="5">
        <v>119493847796</v>
      </c>
    </row>
    <row r="102" spans="3:26" ht="15.5" x14ac:dyDescent="0.35">
      <c r="C102" t="s">
        <v>342</v>
      </c>
      <c r="D102" s="5">
        <v>6112258000000</v>
      </c>
      <c r="E102" s="5">
        <v>6111777000000</v>
      </c>
      <c r="F102" s="5">
        <v>6103039000000</v>
      </c>
      <c r="G102" s="5">
        <v>5306379000000</v>
      </c>
      <c r="I102" s="5">
        <v>6103039000000</v>
      </c>
      <c r="J102" s="5">
        <v>4771653000000</v>
      </c>
      <c r="K102" s="5">
        <v>4433657000000</v>
      </c>
      <c r="L102" s="5">
        <v>4001129000000</v>
      </c>
      <c r="M102" s="5">
        <v>4624310000000</v>
      </c>
      <c r="N102" s="5">
        <v>4604087113651</v>
      </c>
      <c r="O102" s="5">
        <v>4961024082843</v>
      </c>
      <c r="P102" s="5">
        <v>5376493002916</v>
      </c>
      <c r="Q102" s="5">
        <v>5223695248113</v>
      </c>
      <c r="R102" s="5">
        <v>1779342038288</v>
      </c>
      <c r="S102" s="5">
        <v>909423469685</v>
      </c>
      <c r="W102" s="5">
        <v>153639334579</v>
      </c>
      <c r="Y102" s="5">
        <v>128202399984</v>
      </c>
      <c r="Z102" s="5">
        <v>131586206429</v>
      </c>
    </row>
    <row r="103" spans="3:26" ht="15.5" x14ac:dyDescent="0.35">
      <c r="C103" t="s">
        <v>128</v>
      </c>
    </row>
    <row r="104" spans="3:26" ht="15.5" x14ac:dyDescent="0.35">
      <c r="C104" t="s">
        <v>123</v>
      </c>
    </row>
    <row r="105" spans="3:26" ht="15.5" x14ac:dyDescent="0.35">
      <c r="C105" t="s">
        <v>129</v>
      </c>
      <c r="D105" s="5">
        <v>49376439000000</v>
      </c>
      <c r="E105" s="5">
        <v>47348242000000</v>
      </c>
      <c r="F105" s="5">
        <v>46002026000000</v>
      </c>
      <c r="G105" s="5">
        <v>43959391000000</v>
      </c>
      <c r="I105" s="5">
        <v>46002026000000</v>
      </c>
      <c r="J105" s="5">
        <v>40348175000000</v>
      </c>
      <c r="K105" s="5">
        <v>37852102000000</v>
      </c>
      <c r="L105" s="5">
        <v>34727975000000</v>
      </c>
      <c r="M105" s="5">
        <v>32048914000000</v>
      </c>
      <c r="N105" s="5">
        <v>30299953619225</v>
      </c>
      <c r="O105" s="5">
        <v>28187966382554</v>
      </c>
      <c r="P105" s="5">
        <v>24578947403349</v>
      </c>
      <c r="Q105" s="5">
        <v>18155031909306</v>
      </c>
      <c r="R105" s="5">
        <v>13993644433929</v>
      </c>
      <c r="S105" s="5">
        <v>12668683226177</v>
      </c>
      <c r="T105" s="5">
        <v>11593923687848</v>
      </c>
      <c r="U105" s="5">
        <v>10680067337373</v>
      </c>
      <c r="V105" s="5">
        <v>7764505068307</v>
      </c>
      <c r="W105" s="5">
        <v>5508303044334</v>
      </c>
      <c r="X105" s="5">
        <v>3476688571691</v>
      </c>
      <c r="Y105" s="5">
        <v>2232495456148</v>
      </c>
      <c r="Z105" s="5">
        <v>2464565921338</v>
      </c>
    </row>
    <row r="106" spans="3:26" ht="15.5" x14ac:dyDescent="0.35">
      <c r="C106" t="s">
        <v>130</v>
      </c>
      <c r="D106" s="5">
        <v>85030666000000</v>
      </c>
      <c r="E106" s="5">
        <v>80796292000000</v>
      </c>
      <c r="F106" s="5">
        <v>78498988000000</v>
      </c>
      <c r="G106" s="5">
        <v>72118846000000</v>
      </c>
      <c r="I106" s="5">
        <v>78498988000000</v>
      </c>
      <c r="J106" s="5">
        <v>67637077000000</v>
      </c>
      <c r="K106" s="5">
        <v>62912526000000</v>
      </c>
      <c r="L106" s="5">
        <v>57445068000000</v>
      </c>
      <c r="M106" s="5">
        <v>51023608000000</v>
      </c>
      <c r="N106" s="5">
        <v>48408700495082</v>
      </c>
      <c r="O106" s="5">
        <v>44698662588632</v>
      </c>
      <c r="P106" s="5">
        <v>40955996273862</v>
      </c>
      <c r="Q106" s="5">
        <v>31434604551696</v>
      </c>
      <c r="R106" s="5">
        <v>25633342258679</v>
      </c>
      <c r="S106" s="5">
        <v>24860957839497</v>
      </c>
      <c r="T106" s="5">
        <v>23452096691350</v>
      </c>
      <c r="U106" s="5">
        <v>22315022507630</v>
      </c>
      <c r="V106" s="5">
        <v>17577664024361</v>
      </c>
      <c r="W106" s="5">
        <v>12913941646042</v>
      </c>
      <c r="X106" s="5">
        <v>7959590129920</v>
      </c>
      <c r="Y106" s="5">
        <v>5093148275101</v>
      </c>
      <c r="Z106" s="5">
        <v>5578514465713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38604987000000</v>
      </c>
      <c r="E109" s="5">
        <v>34662284000000</v>
      </c>
      <c r="F109" s="5">
        <v>35035366000000</v>
      </c>
      <c r="G109" s="5">
        <v>30810578000000</v>
      </c>
      <c r="I109" s="5">
        <v>35035366000000</v>
      </c>
      <c r="J109" s="5">
        <v>27421379000000</v>
      </c>
      <c r="K109" s="5">
        <v>28847876000000</v>
      </c>
      <c r="L109" s="5">
        <v>30246072000000</v>
      </c>
      <c r="M109" s="5">
        <v>26528288000000</v>
      </c>
      <c r="N109" s="5">
        <v>23959545959761</v>
      </c>
      <c r="O109" s="5">
        <v>21307531344413</v>
      </c>
      <c r="P109" s="5">
        <v>21333832691448</v>
      </c>
      <c r="Q109" s="5">
        <v>15768166454304</v>
      </c>
      <c r="R109" s="5">
        <v>12594693691894</v>
      </c>
      <c r="S109" s="5">
        <v>13035531353729</v>
      </c>
      <c r="T109" s="5">
        <v>11473246168436</v>
      </c>
      <c r="U109" s="5">
        <v>10717554588021</v>
      </c>
      <c r="V109" s="5">
        <v>7963486975807</v>
      </c>
      <c r="W109" s="5">
        <v>5414351268862</v>
      </c>
      <c r="X109" s="5">
        <v>4216550490159</v>
      </c>
      <c r="Y109" s="5">
        <v>3062845925684</v>
      </c>
      <c r="Z109" s="5">
        <v>3424554071574</v>
      </c>
    </row>
    <row r="110" spans="3:26" ht="15.5" x14ac:dyDescent="0.35">
      <c r="C110" t="s">
        <v>271</v>
      </c>
      <c r="D110" s="5">
        <v>11894309000000</v>
      </c>
      <c r="E110" s="5">
        <v>8816126000000</v>
      </c>
      <c r="F110" s="5">
        <v>13210711000000</v>
      </c>
      <c r="G110" s="5">
        <v>13361843000000</v>
      </c>
      <c r="I110" s="5">
        <v>13210711000000</v>
      </c>
      <c r="J110" s="5">
        <v>10252710000000</v>
      </c>
      <c r="K110" s="5">
        <v>13394349000000</v>
      </c>
      <c r="L110" s="5">
        <v>14120157000000</v>
      </c>
      <c r="M110" s="5">
        <v>13487909000000</v>
      </c>
      <c r="N110" s="5">
        <v>12272315341419</v>
      </c>
      <c r="O110" s="5">
        <v>10059860788019</v>
      </c>
      <c r="P110" s="5">
        <v>10156664938909</v>
      </c>
      <c r="Q110" s="5">
        <v>7314853679719</v>
      </c>
      <c r="R110" s="5">
        <v>6613884950331</v>
      </c>
      <c r="S110" s="5">
        <v>5766504435415</v>
      </c>
      <c r="T110" s="5">
        <v>4715514438020</v>
      </c>
      <c r="U110" s="5">
        <v>5616357913846</v>
      </c>
      <c r="V110" s="5">
        <v>3291596221061</v>
      </c>
      <c r="W110" s="5">
        <v>1142251099183</v>
      </c>
      <c r="X110" s="5">
        <v>1666397779889</v>
      </c>
      <c r="Y110" s="5">
        <v>1103097498991</v>
      </c>
      <c r="Z110" s="5">
        <v>1134253084570</v>
      </c>
    </row>
    <row r="111" spans="3:26" ht="15.5" x14ac:dyDescent="0.35">
      <c r="C111" t="s">
        <v>134</v>
      </c>
    </row>
    <row r="112" spans="3:26" ht="15.5" x14ac:dyDescent="0.35">
      <c r="C112" t="s">
        <v>272</v>
      </c>
      <c r="D112" s="5">
        <v>3644752000000</v>
      </c>
      <c r="E112" s="5">
        <v>4147249000000</v>
      </c>
      <c r="F112" s="5">
        <v>4548518000000</v>
      </c>
      <c r="G112" s="5">
        <v>3782522000000</v>
      </c>
      <c r="I112" s="5">
        <v>4548518000000</v>
      </c>
      <c r="J112" s="5">
        <v>3831629000000</v>
      </c>
      <c r="K112" s="5">
        <v>4161893000000</v>
      </c>
      <c r="L112" s="5">
        <v>3732286000000</v>
      </c>
      <c r="M112" s="5">
        <v>3068332000000</v>
      </c>
      <c r="N112" s="5">
        <v>1464579018602</v>
      </c>
      <c r="O112" s="5">
        <v>1651196765563</v>
      </c>
      <c r="P112" s="5">
        <v>3327283224649</v>
      </c>
      <c r="Q112" s="5">
        <v>2050773110324</v>
      </c>
      <c r="R112" s="5">
        <v>1066796218540</v>
      </c>
      <c r="S112" s="5">
        <v>1687364117904</v>
      </c>
      <c r="T112" s="5">
        <v>1837486706238</v>
      </c>
      <c r="U112" s="5">
        <v>1867988976194</v>
      </c>
      <c r="V112" s="5">
        <v>2125512848512</v>
      </c>
      <c r="W112" s="5">
        <v>2090398765729</v>
      </c>
      <c r="X112" s="5">
        <v>1403015992996</v>
      </c>
      <c r="Y112" s="5">
        <v>840541654373</v>
      </c>
      <c r="Z112" s="5">
        <v>662725308315</v>
      </c>
    </row>
    <row r="113" spans="3:26" ht="15.5" x14ac:dyDescent="0.35">
      <c r="C113" t="s">
        <v>135</v>
      </c>
    </row>
    <row r="114" spans="3:26" ht="15.5" x14ac:dyDescent="0.35">
      <c r="C114" t="s">
        <v>273</v>
      </c>
    </row>
    <row r="115" spans="3:26" ht="15.5" x14ac:dyDescent="0.35">
      <c r="C115" t="s">
        <v>137</v>
      </c>
      <c r="D115" s="5">
        <v>138260000000</v>
      </c>
      <c r="E115" s="5">
        <v>153789000000</v>
      </c>
      <c r="F115" s="5">
        <v>463342000000</v>
      </c>
      <c r="G115" s="5">
        <v>157374000000</v>
      </c>
      <c r="I115" s="5">
        <v>463342000000</v>
      </c>
      <c r="J115" s="5">
        <v>106642000000</v>
      </c>
      <c r="K115" s="5">
        <v>166854000000</v>
      </c>
      <c r="L115" s="5">
        <v>142985000000</v>
      </c>
      <c r="M115" s="5">
        <v>101243000000</v>
      </c>
      <c r="N115" s="5">
        <v>51184340340</v>
      </c>
      <c r="O115" s="5">
        <v>79952517645</v>
      </c>
      <c r="P115" s="5">
        <v>87128713215</v>
      </c>
      <c r="Q115" s="5">
        <v>74530526045</v>
      </c>
      <c r="R115" s="5">
        <v>58171569942</v>
      </c>
      <c r="S115" s="5">
        <v>106557682533</v>
      </c>
      <c r="T115" s="5">
        <v>125397847773</v>
      </c>
      <c r="U115" s="5">
        <v>109630742153</v>
      </c>
      <c r="V115" s="5">
        <v>56930448228</v>
      </c>
      <c r="W115" s="5">
        <v>110003863721</v>
      </c>
      <c r="X115" s="5">
        <v>53853706880</v>
      </c>
      <c r="Y115" s="5">
        <v>40507336598</v>
      </c>
      <c r="Z115" s="5">
        <v>62738366648</v>
      </c>
    </row>
    <row r="116" spans="3:26" ht="15.5" x14ac:dyDescent="0.35">
      <c r="C116" t="s">
        <v>136</v>
      </c>
      <c r="D116" s="5">
        <v>2196273000000</v>
      </c>
      <c r="E116" s="5">
        <v>1544689000000</v>
      </c>
      <c r="F116" s="5">
        <v>1050807000000</v>
      </c>
      <c r="G116" s="5">
        <v>1130847000000</v>
      </c>
      <c r="I116" s="5">
        <v>1050807000000</v>
      </c>
      <c r="J116" s="5">
        <v>912006000000</v>
      </c>
      <c r="K116" s="5">
        <v>997324000000</v>
      </c>
      <c r="L116" s="5">
        <v>865280000000</v>
      </c>
      <c r="M116" s="5">
        <v>758229000000</v>
      </c>
      <c r="N116" s="5">
        <v>657750407312</v>
      </c>
      <c r="O116" s="5">
        <v>472633700685</v>
      </c>
      <c r="P116" s="5">
        <v>441761590638</v>
      </c>
      <c r="Q116" s="5">
        <v>299253363538</v>
      </c>
      <c r="R116" s="5">
        <v>268036796585</v>
      </c>
      <c r="S116" s="5">
        <v>258181529562</v>
      </c>
      <c r="T116" s="5">
        <v>366459774013</v>
      </c>
      <c r="U116" s="5">
        <v>284750271468</v>
      </c>
      <c r="V116" s="5">
        <v>223844594337</v>
      </c>
      <c r="W116" s="5">
        <v>140302696154</v>
      </c>
      <c r="X116" s="5">
        <v>127767465059</v>
      </c>
      <c r="Y116" s="5">
        <v>100080368821</v>
      </c>
      <c r="Z116" s="5">
        <v>101403818494</v>
      </c>
    </row>
    <row r="117" spans="3:26" ht="15.5" x14ac:dyDescent="0.35">
      <c r="C117" t="s">
        <v>138</v>
      </c>
    </row>
    <row r="118" spans="3:26" ht="15.5" x14ac:dyDescent="0.35">
      <c r="C118" t="s">
        <v>407</v>
      </c>
      <c r="D118" s="5">
        <v>21191000000</v>
      </c>
      <c r="E118" s="5">
        <v>19787000000</v>
      </c>
      <c r="F118" s="5">
        <v>6901000000</v>
      </c>
      <c r="G118" s="5">
        <v>49273000000</v>
      </c>
      <c r="I118" s="5">
        <v>6901000000</v>
      </c>
      <c r="K118" s="5">
        <v>16101000000</v>
      </c>
      <c r="L118" s="5">
        <v>19889000000</v>
      </c>
      <c r="M118" s="5">
        <v>86252000000</v>
      </c>
      <c r="N118" s="5">
        <v>56742625411</v>
      </c>
      <c r="O118" s="5">
        <v>10775290275</v>
      </c>
      <c r="P118" s="5">
        <v>18515588781</v>
      </c>
      <c r="Q118" s="5">
        <v>15609497166</v>
      </c>
      <c r="R118" s="5">
        <v>2319855965</v>
      </c>
      <c r="W118" s="5">
        <v>977653774</v>
      </c>
      <c r="X118" s="5">
        <v>238892309</v>
      </c>
    </row>
    <row r="119" spans="3:26" ht="15.5" x14ac:dyDescent="0.35">
      <c r="C119" t="s">
        <v>140</v>
      </c>
    </row>
    <row r="120" spans="3:26" ht="15.5" x14ac:dyDescent="0.35">
      <c r="C120" t="s">
        <v>141</v>
      </c>
      <c r="D120" s="5">
        <v>24703603000000</v>
      </c>
      <c r="E120" s="5">
        <v>24516159000000</v>
      </c>
      <c r="F120" s="5">
        <v>22564958000000</v>
      </c>
      <c r="G120" s="5">
        <v>20100495000000</v>
      </c>
      <c r="I120" s="5">
        <v>22564958000000</v>
      </c>
      <c r="J120" s="5">
        <v>18439539000000</v>
      </c>
      <c r="K120" s="5">
        <v>14303879000000</v>
      </c>
      <c r="L120" s="5">
        <v>10046724000000</v>
      </c>
      <c r="M120" s="5">
        <v>9745196000000</v>
      </c>
      <c r="N120" s="5">
        <v>9860847429750</v>
      </c>
      <c r="O120" s="5">
        <v>11917322923257</v>
      </c>
      <c r="P120" s="5">
        <v>6949359990020</v>
      </c>
      <c r="Q120" s="5">
        <v>4258769216240</v>
      </c>
      <c r="R120" s="5">
        <v>4343119188030</v>
      </c>
      <c r="S120" s="5">
        <v>3182290142314</v>
      </c>
      <c r="T120" s="5">
        <v>3412950062489</v>
      </c>
      <c r="U120" s="5">
        <v>2276270502654</v>
      </c>
      <c r="V120" s="5">
        <v>1481595202850</v>
      </c>
      <c r="W120" s="5">
        <v>1117251076115</v>
      </c>
      <c r="X120" s="5">
        <v>647587196490</v>
      </c>
      <c r="Y120" s="5">
        <v>204105533630</v>
      </c>
      <c r="Z120" s="5">
        <v>529396743587</v>
      </c>
    </row>
    <row r="121" spans="3:26" ht="15.5" x14ac:dyDescent="0.35">
      <c r="C121" t="s">
        <v>274</v>
      </c>
      <c r="D121" s="5">
        <v>3539853000000</v>
      </c>
      <c r="E121" s="5">
        <v>4150400000000</v>
      </c>
      <c r="F121" s="5">
        <v>3587873000000</v>
      </c>
      <c r="G121" s="5">
        <v>4184465000000</v>
      </c>
      <c r="I121" s="5">
        <v>3587873000000</v>
      </c>
      <c r="J121" s="5">
        <v>4523536000000</v>
      </c>
      <c r="K121" s="5">
        <v>3661344000000</v>
      </c>
      <c r="L121" s="5">
        <v>1916513000000</v>
      </c>
      <c r="M121" s="5">
        <v>963547000000</v>
      </c>
      <c r="N121" s="5">
        <v>504100429001</v>
      </c>
      <c r="O121" s="5">
        <v>1066841519844</v>
      </c>
      <c r="P121" s="5">
        <v>1730798967749</v>
      </c>
      <c r="Q121" s="5">
        <v>1723888799249</v>
      </c>
      <c r="R121" s="5">
        <v>1682936632550</v>
      </c>
      <c r="S121" s="5">
        <v>1667030229095</v>
      </c>
      <c r="T121" s="5">
        <v>1620950367168</v>
      </c>
      <c r="U121" s="5">
        <v>2490780432896</v>
      </c>
      <c r="V121" s="5">
        <v>2228932433950</v>
      </c>
      <c r="W121" s="5">
        <v>922785976699</v>
      </c>
      <c r="X121" s="5">
        <v>203403282670</v>
      </c>
      <c r="Y121" s="5">
        <v>373191948007</v>
      </c>
    </row>
    <row r="122" spans="3:26" ht="15.5" x14ac:dyDescent="0.35">
      <c r="C122" t="s">
        <v>143</v>
      </c>
      <c r="D122" s="5">
        <v>318013000000</v>
      </c>
      <c r="E122" s="5">
        <v>362042000000</v>
      </c>
      <c r="F122" s="5">
        <v>395617000000</v>
      </c>
      <c r="G122" s="5">
        <v>436885000000</v>
      </c>
      <c r="I122" s="5">
        <v>395617000000</v>
      </c>
      <c r="J122" s="5">
        <v>421478000000</v>
      </c>
      <c r="K122" s="5">
        <v>3322000000</v>
      </c>
      <c r="L122" s="5">
        <v>7589000000</v>
      </c>
      <c r="M122" s="5">
        <v>11113000000</v>
      </c>
      <c r="N122" s="5">
        <v>75358360</v>
      </c>
      <c r="O122" s="5">
        <v>355250180</v>
      </c>
      <c r="U122" s="5">
        <v>7120306093</v>
      </c>
      <c r="V122" s="5">
        <v>34730817476</v>
      </c>
      <c r="W122" s="5">
        <v>68830218749</v>
      </c>
      <c r="Y122" s="5">
        <v>199982320</v>
      </c>
      <c r="Z122" s="5">
        <v>762082290</v>
      </c>
    </row>
    <row r="123" spans="3:26" ht="15.5" x14ac:dyDescent="0.35">
      <c r="C123" t="s">
        <v>277</v>
      </c>
      <c r="D123" s="5">
        <v>64194000000</v>
      </c>
      <c r="E123" s="5">
        <v>80774000000</v>
      </c>
      <c r="F123" s="5">
        <v>97057000000</v>
      </c>
      <c r="G123" s="5">
        <v>80217000000</v>
      </c>
      <c r="I123" s="5">
        <v>97057000000</v>
      </c>
      <c r="J123" s="5">
        <v>2000000</v>
      </c>
      <c r="K123" s="5">
        <v>8006000000</v>
      </c>
      <c r="L123" s="5">
        <v>23832000000</v>
      </c>
      <c r="M123" s="5">
        <v>19284000000</v>
      </c>
      <c r="N123" s="5">
        <v>12580082956</v>
      </c>
      <c r="O123" s="5">
        <v>27635847111</v>
      </c>
      <c r="Q123" s="5">
        <v>17112415</v>
      </c>
      <c r="R123" s="5">
        <v>1091244874</v>
      </c>
      <c r="S123" s="5">
        <v>45160273236</v>
      </c>
      <c r="T123" s="5">
        <v>45595949221</v>
      </c>
      <c r="W123" s="5">
        <v>206252705920</v>
      </c>
      <c r="Y123" s="5">
        <v>325647748</v>
      </c>
      <c r="Z123" s="5">
        <v>699831924</v>
      </c>
    </row>
    <row r="124" spans="3:26" ht="15.5" x14ac:dyDescent="0.35">
      <c r="C124" t="s">
        <v>142</v>
      </c>
      <c r="J124" s="5">
        <v>131000000</v>
      </c>
      <c r="K124" s="5">
        <v>478000000</v>
      </c>
      <c r="L124" s="5">
        <v>31747000000</v>
      </c>
      <c r="M124" s="5">
        <v>2046000000</v>
      </c>
      <c r="N124" s="5">
        <v>19998416900</v>
      </c>
      <c r="O124" s="5">
        <v>96178870354</v>
      </c>
      <c r="P124" s="5">
        <v>242729834347</v>
      </c>
      <c r="Q124" s="5">
        <v>1214513230</v>
      </c>
      <c r="T124" s="5">
        <v>873209393</v>
      </c>
      <c r="U124" s="5">
        <v>10963060070</v>
      </c>
      <c r="V124" s="5">
        <v>35969969988</v>
      </c>
      <c r="X124" s="5">
        <v>1240442689438</v>
      </c>
      <c r="Y124" s="5">
        <v>379431892377</v>
      </c>
      <c r="Z124" s="5">
        <v>642842945493</v>
      </c>
    </row>
    <row r="125" spans="3:26" ht="15.5" x14ac:dyDescent="0.35">
      <c r="C125" t="s">
        <v>144</v>
      </c>
      <c r="D125" s="5">
        <v>16469256000000</v>
      </c>
      <c r="E125" s="5">
        <v>15621678000000</v>
      </c>
      <c r="F125" s="5">
        <v>11497116000000</v>
      </c>
      <c r="G125" s="5">
        <v>10294472000000</v>
      </c>
      <c r="I125" s="5">
        <v>11497116000000</v>
      </c>
      <c r="J125" s="5">
        <v>10415540000000</v>
      </c>
      <c r="K125" s="5">
        <v>8306361000000</v>
      </c>
      <c r="L125" s="5">
        <v>9710817000000</v>
      </c>
      <c r="M125" s="5">
        <v>7405422000000</v>
      </c>
      <c r="N125" s="5">
        <v>7925739571445</v>
      </c>
      <c r="O125" s="5">
        <v>6848274553882</v>
      </c>
      <c r="P125" s="5">
        <v>6211427506469</v>
      </c>
      <c r="Q125" s="5">
        <v>5475570144946</v>
      </c>
      <c r="R125" s="5">
        <v>3909013898681</v>
      </c>
      <c r="S125" s="5">
        <v>4363311753723</v>
      </c>
      <c r="T125" s="5">
        <v>3700241000431</v>
      </c>
      <c r="U125" s="5">
        <v>2150373560111</v>
      </c>
      <c r="V125" s="5">
        <v>1571633177609</v>
      </c>
      <c r="W125" s="5">
        <v>1255261984466</v>
      </c>
      <c r="X125" s="5">
        <v>569541231963</v>
      </c>
      <c r="Y125" s="5">
        <v>810212446410</v>
      </c>
      <c r="Z125" s="5">
        <v>1247522601827</v>
      </c>
    </row>
    <row r="126" spans="3:26" ht="15.5" x14ac:dyDescent="0.35">
      <c r="C126" t="s">
        <v>145</v>
      </c>
      <c r="D126" s="5">
        <v>29666791000000</v>
      </c>
      <c r="E126" s="5">
        <v>29834831000000</v>
      </c>
      <c r="F126" s="5">
        <v>27423810000000</v>
      </c>
      <c r="G126" s="5">
        <v>25627385000000</v>
      </c>
      <c r="I126" s="5">
        <v>27423810000000</v>
      </c>
      <c r="J126" s="5">
        <v>24189705000000</v>
      </c>
      <c r="K126" s="5">
        <v>18593407000000</v>
      </c>
      <c r="L126" s="5">
        <v>13031674000000</v>
      </c>
      <c r="M126" s="5">
        <v>11649103000000</v>
      </c>
      <c r="N126" s="5">
        <v>11732818374667</v>
      </c>
      <c r="O126" s="5">
        <v>13982993624510</v>
      </c>
      <c r="P126" s="5">
        <v>9298420617188</v>
      </c>
      <c r="Q126" s="5">
        <v>6355731548161</v>
      </c>
      <c r="R126" s="5">
        <v>6328830213832</v>
      </c>
      <c r="S126" s="5">
        <v>5128334628663</v>
      </c>
      <c r="T126" s="5">
        <v>5271119667308</v>
      </c>
      <c r="U126" s="5">
        <v>4937597808912</v>
      </c>
      <c r="V126" s="5">
        <v>3905731976049</v>
      </c>
      <c r="W126" s="5">
        <v>2415408901282</v>
      </c>
      <c r="X126" s="5">
        <v>2160459398054</v>
      </c>
      <c r="Y126" s="5">
        <v>1379468288005</v>
      </c>
      <c r="Z126" s="5">
        <v>1673943261468</v>
      </c>
    </row>
    <row r="127" spans="3:26" ht="15.5" x14ac:dyDescent="0.35">
      <c r="C127" t="s">
        <v>146</v>
      </c>
      <c r="D127" s="5">
        <v>29666791000000</v>
      </c>
      <c r="E127" s="5">
        <v>29834831000000</v>
      </c>
      <c r="F127" s="5">
        <v>27423810000000</v>
      </c>
      <c r="G127" s="5">
        <v>25627385000000</v>
      </c>
      <c r="I127" s="5">
        <v>27423810000000</v>
      </c>
      <c r="J127" s="5">
        <v>24189705000000</v>
      </c>
      <c r="K127" s="5">
        <v>18593407000000</v>
      </c>
      <c r="L127" s="5">
        <v>13031674000000</v>
      </c>
      <c r="M127" s="5">
        <v>11649103000000</v>
      </c>
      <c r="N127" s="5">
        <v>11732818374667</v>
      </c>
      <c r="O127" s="5">
        <v>13982993624510</v>
      </c>
      <c r="P127" s="5">
        <v>9298420617188</v>
      </c>
      <c r="Q127" s="5">
        <v>6355731548161</v>
      </c>
      <c r="R127" s="5">
        <v>6328830213832</v>
      </c>
      <c r="S127" s="5">
        <v>5128334628663</v>
      </c>
      <c r="T127" s="5">
        <v>5271119667308</v>
      </c>
      <c r="U127" s="5">
        <v>4937597808912</v>
      </c>
      <c r="V127" s="5">
        <v>3905731976049</v>
      </c>
      <c r="W127" s="5">
        <v>2415408901282</v>
      </c>
      <c r="X127" s="5">
        <v>2160459398054</v>
      </c>
      <c r="Y127" s="5">
        <v>1379468288005</v>
      </c>
      <c r="Z127" s="5">
        <v>1673943261468</v>
      </c>
    </row>
    <row r="128" spans="3:26" ht="15.5" x14ac:dyDescent="0.35">
      <c r="C128" t="s">
        <v>150</v>
      </c>
    </row>
    <row r="129" spans="3:26" ht="15.5" x14ac:dyDescent="0.35">
      <c r="C129" t="s">
        <v>151</v>
      </c>
      <c r="D129" s="5">
        <v>28625663000000</v>
      </c>
      <c r="E129" s="5">
        <v>29109375000000</v>
      </c>
      <c r="F129" s="5">
        <v>26645505000000</v>
      </c>
      <c r="G129" s="5">
        <v>24802062000000</v>
      </c>
      <c r="I129" s="5">
        <v>26645505000000</v>
      </c>
      <c r="J129" s="5">
        <v>23384686000000</v>
      </c>
      <c r="K129" s="5">
        <v>17977029000000</v>
      </c>
      <c r="L129" s="5">
        <v>12026405000000</v>
      </c>
      <c r="M129" s="5">
        <v>10741186000000</v>
      </c>
      <c r="N129" s="5">
        <v>10397601716967</v>
      </c>
      <c r="O129" s="5">
        <v>13108334410746</v>
      </c>
      <c r="P129" s="5">
        <v>8922888792116</v>
      </c>
      <c r="Q129" s="5">
        <v>5983889641134</v>
      </c>
      <c r="R129" s="5">
        <v>6027147065454</v>
      </c>
      <c r="S129" s="5">
        <v>4894480644645</v>
      </c>
      <c r="T129" s="5">
        <v>5080369588271</v>
      </c>
      <c r="U129" s="5">
        <v>4785134301713</v>
      </c>
      <c r="V129" s="5">
        <v>3781228424264</v>
      </c>
      <c r="W129" s="5">
        <v>2315119977483</v>
      </c>
      <c r="X129" s="5">
        <v>2091433168598</v>
      </c>
      <c r="Y129" s="5">
        <v>957255004082</v>
      </c>
      <c r="Z129" s="5">
        <v>1173701603294</v>
      </c>
    </row>
    <row r="130" spans="3:26" ht="15.5" x14ac:dyDescent="0.35">
      <c r="C130" t="s">
        <v>152</v>
      </c>
      <c r="D130" s="5">
        <v>824194000000</v>
      </c>
      <c r="E130" s="5">
        <v>503874000000</v>
      </c>
      <c r="F130" s="5">
        <v>465301000000</v>
      </c>
      <c r="G130" s="5">
        <v>495842000000</v>
      </c>
      <c r="I130" s="5">
        <v>465301000000</v>
      </c>
      <c r="J130" s="5">
        <v>515047000000</v>
      </c>
      <c r="K130" s="5">
        <v>442425000000</v>
      </c>
      <c r="L130" s="5">
        <v>403196000000</v>
      </c>
      <c r="M130" s="5">
        <v>333612000000</v>
      </c>
      <c r="N130" s="5">
        <v>220612524776</v>
      </c>
      <c r="O130" s="5">
        <v>126395818845</v>
      </c>
      <c r="P130" s="5">
        <v>104208881832</v>
      </c>
      <c r="Q130" s="5">
        <v>78109076960</v>
      </c>
      <c r="R130" s="5">
        <v>74736847925</v>
      </c>
      <c r="S130" s="5">
        <v>54940254030</v>
      </c>
      <c r="T130" s="5">
        <v>44150737201</v>
      </c>
      <c r="U130" s="5">
        <v>26904647876</v>
      </c>
      <c r="V130" s="5">
        <v>12493193902</v>
      </c>
      <c r="W130" s="5">
        <v>460904121</v>
      </c>
      <c r="X130" s="5">
        <v>79209091</v>
      </c>
      <c r="Y130" s="5">
        <v>6625146350</v>
      </c>
      <c r="Z130" s="5">
        <v>29493029</v>
      </c>
    </row>
    <row r="131" spans="3:26" ht="15.5" x14ac:dyDescent="0.35">
      <c r="C131" t="s">
        <v>148</v>
      </c>
      <c r="O131" s="5">
        <v>9903090896</v>
      </c>
      <c r="Y131" s="5">
        <v>364790651377</v>
      </c>
      <c r="Z131" s="5">
        <v>457304012657</v>
      </c>
    </row>
    <row r="132" spans="3:26" ht="15.5" x14ac:dyDescent="0.35">
      <c r="C132" t="s">
        <v>596</v>
      </c>
      <c r="O132" s="5">
        <v>427523669588</v>
      </c>
      <c r="P132" s="5">
        <v>12075423648</v>
      </c>
      <c r="Q132" s="5">
        <v>6394912741</v>
      </c>
      <c r="R132" s="5">
        <v>10413932691</v>
      </c>
    </row>
    <row r="133" spans="3:26" ht="15.5" x14ac:dyDescent="0.35">
      <c r="C133" t="s">
        <v>154</v>
      </c>
      <c r="D133" s="5">
        <v>68271778000000</v>
      </c>
      <c r="E133" s="5">
        <v>64497115000000</v>
      </c>
      <c r="F133" s="5">
        <v>62459176000000</v>
      </c>
      <c r="G133" s="5">
        <v>56437963000000</v>
      </c>
      <c r="I133" s="5">
        <v>62459176000000</v>
      </c>
      <c r="J133" s="5">
        <v>51611084000000</v>
      </c>
      <c r="K133" s="5">
        <v>47441283000000</v>
      </c>
      <c r="L133" s="5">
        <v>43277746000000</v>
      </c>
      <c r="M133" s="5">
        <v>38177391000000</v>
      </c>
      <c r="N133" s="5">
        <v>35692364334428</v>
      </c>
      <c r="O133" s="5">
        <v>35290524968923</v>
      </c>
      <c r="P133" s="5">
        <v>30632253308636</v>
      </c>
      <c r="Q133" s="5">
        <v>22123898002465</v>
      </c>
      <c r="R133" s="5">
        <v>18923523905726</v>
      </c>
      <c r="S133" s="5">
        <v>18163865982392</v>
      </c>
      <c r="T133" s="5">
        <v>16744365835744</v>
      </c>
      <c r="U133" s="5">
        <v>15655152396933</v>
      </c>
      <c r="V133" s="5">
        <v>11869218951856</v>
      </c>
      <c r="W133" s="5">
        <v>7829760170144</v>
      </c>
      <c r="X133" s="5">
        <v>6377009888213</v>
      </c>
      <c r="Y133" s="5">
        <v>4442314213689</v>
      </c>
      <c r="Z133" s="5">
        <v>5098497333042</v>
      </c>
    </row>
    <row r="134" spans="3:26" ht="15.5" x14ac:dyDescent="0.35">
      <c r="C134" t="s">
        <v>155</v>
      </c>
    </row>
    <row r="135" spans="3:26" ht="15.5" x14ac:dyDescent="0.35">
      <c r="C135" t="s">
        <v>156</v>
      </c>
      <c r="D135" s="5">
        <v>998573000000</v>
      </c>
      <c r="E135" s="5">
        <v>998573000000</v>
      </c>
      <c r="F135" s="5">
        <v>998573000000</v>
      </c>
      <c r="G135" s="5">
        <v>998573000000</v>
      </c>
      <c r="I135" s="5">
        <v>998573000000</v>
      </c>
      <c r="J135" s="5">
        <v>998573000000</v>
      </c>
      <c r="K135" s="5">
        <v>998573000000</v>
      </c>
      <c r="L135" s="5">
        <v>998573000000</v>
      </c>
      <c r="M135" s="5">
        <v>998573000000</v>
      </c>
      <c r="N135" s="5">
        <v>998572759750</v>
      </c>
      <c r="O135" s="5">
        <v>691319603000</v>
      </c>
      <c r="P135" s="5">
        <v>691319603000</v>
      </c>
      <c r="Q135" s="5">
        <v>691319603000</v>
      </c>
      <c r="R135" s="5">
        <v>691319603000</v>
      </c>
      <c r="S135" s="5">
        <v>691319603000</v>
      </c>
      <c r="T135" s="5">
        <v>691319603000</v>
      </c>
      <c r="U135" s="5">
        <v>691319603000</v>
      </c>
      <c r="V135" s="5">
        <v>691319603000</v>
      </c>
      <c r="W135" s="5">
        <v>691319603000</v>
      </c>
      <c r="X135" s="5">
        <v>518489702500</v>
      </c>
      <c r="Y135" s="5">
        <v>498251340000</v>
      </c>
      <c r="Z135" s="5">
        <v>498251340000</v>
      </c>
    </row>
    <row r="136" spans="3:26" ht="15.5" x14ac:dyDescent="0.35">
      <c r="C136" t="s">
        <v>157</v>
      </c>
      <c r="D136" s="5">
        <v>2892780000000</v>
      </c>
      <c r="E136" s="5">
        <v>2892780000000</v>
      </c>
      <c r="F136" s="5">
        <v>2895223000000</v>
      </c>
      <c r="G136" s="5">
        <v>2900820000000</v>
      </c>
      <c r="I136" s="5">
        <v>2895223000000</v>
      </c>
      <c r="J136" s="5">
        <v>2902398000000</v>
      </c>
      <c r="K136" s="5">
        <v>2897593000000</v>
      </c>
      <c r="L136" s="5">
        <v>2893090000000</v>
      </c>
      <c r="M136" s="5">
        <v>2893849000000</v>
      </c>
      <c r="N136" s="5">
        <v>2893848501968</v>
      </c>
      <c r="O136" s="5">
        <v>2531541023186</v>
      </c>
      <c r="P136" s="5">
        <v>3001232139616</v>
      </c>
      <c r="Q136" s="5">
        <v>2901136325036</v>
      </c>
      <c r="R136" s="5">
        <v>2906848734417</v>
      </c>
      <c r="S136" s="5">
        <v>2838919022904</v>
      </c>
      <c r="T136" s="5">
        <v>2838923006243</v>
      </c>
      <c r="U136" s="5">
        <v>2834026020058</v>
      </c>
      <c r="V136" s="5">
        <v>2833859218587</v>
      </c>
      <c r="W136" s="5">
        <v>2993689010600</v>
      </c>
      <c r="X136" s="5">
        <v>585834052957</v>
      </c>
      <c r="Y136" s="5">
        <v>136827729800</v>
      </c>
      <c r="Z136" s="5">
        <v>136827729800</v>
      </c>
    </row>
    <row r="137" spans="3:26" ht="15.5" x14ac:dyDescent="0.35">
      <c r="C137" t="s">
        <v>158</v>
      </c>
      <c r="D137" s="5">
        <v>1808867000000</v>
      </c>
      <c r="E137" s="5">
        <v>1815328000000</v>
      </c>
      <c r="F137" s="5">
        <v>1813744000000</v>
      </c>
      <c r="G137" s="5">
        <v>2013959000000</v>
      </c>
      <c r="I137" s="5">
        <v>1813744000000</v>
      </c>
      <c r="J137" s="5">
        <v>1772339000000</v>
      </c>
      <c r="K137" s="5">
        <v>1578544000000</v>
      </c>
      <c r="L137" s="5">
        <v>990939000000</v>
      </c>
      <c r="M137" s="5">
        <v>563418000000</v>
      </c>
      <c r="N137" s="5">
        <v>844173059900</v>
      </c>
      <c r="O137" s="5">
        <v>1603117647827</v>
      </c>
      <c r="P137" s="5">
        <v>1446883698208</v>
      </c>
      <c r="Q137" s="5">
        <v>1456123604786</v>
      </c>
      <c r="R137" s="5">
        <v>1560901491123</v>
      </c>
      <c r="S137" s="5">
        <v>1877974192981</v>
      </c>
      <c r="T137" s="5">
        <v>1931950743645</v>
      </c>
      <c r="U137" s="5">
        <v>2131983908013</v>
      </c>
      <c r="V137" s="5">
        <v>1679720574979</v>
      </c>
      <c r="W137" s="5">
        <v>1041141899688</v>
      </c>
      <c r="X137" s="5">
        <v>228174324527</v>
      </c>
      <c r="Y137" s="5">
        <v>-255712131590</v>
      </c>
      <c r="Z137" s="5">
        <v>-373305583053</v>
      </c>
    </row>
    <row r="138" spans="3:26" ht="15.5" x14ac:dyDescent="0.35">
      <c r="C138" t="s">
        <v>159</v>
      </c>
      <c r="D138" s="5">
        <v>25000000000</v>
      </c>
      <c r="E138" s="5">
        <v>24000000000</v>
      </c>
      <c r="F138" s="5">
        <v>24000000000</v>
      </c>
      <c r="G138" s="5">
        <v>24000000000</v>
      </c>
      <c r="I138" s="5">
        <v>24000000000</v>
      </c>
      <c r="J138" s="5">
        <v>23000000000</v>
      </c>
      <c r="K138" s="5">
        <v>21000000000</v>
      </c>
      <c r="L138" s="5">
        <v>19000000000</v>
      </c>
      <c r="M138" s="5">
        <v>19000000000</v>
      </c>
      <c r="N138" s="5">
        <v>19000000000</v>
      </c>
      <c r="O138" s="5">
        <v>18000000000</v>
      </c>
      <c r="P138" s="5">
        <v>17000000000</v>
      </c>
      <c r="Q138" s="5">
        <v>17000000000</v>
      </c>
      <c r="R138" s="5">
        <v>17000000000</v>
      </c>
      <c r="S138" s="5">
        <v>16000000000</v>
      </c>
      <c r="T138" s="5">
        <v>15000000000</v>
      </c>
      <c r="U138" s="5">
        <v>10000000000</v>
      </c>
      <c r="V138" s="5">
        <v>5000000000</v>
      </c>
    </row>
    <row r="139" spans="3:26" ht="15.5" x14ac:dyDescent="0.35">
      <c r="C139" t="s">
        <v>160</v>
      </c>
      <c r="D139" s="5">
        <v>1783867000000</v>
      </c>
      <c r="E139" s="5">
        <v>1791328000000</v>
      </c>
      <c r="F139" s="5">
        <v>1789744000000</v>
      </c>
      <c r="G139" s="5">
        <v>1989959000000</v>
      </c>
      <c r="I139" s="5">
        <v>1789744000000</v>
      </c>
      <c r="J139" s="5">
        <v>1749339000000</v>
      </c>
      <c r="K139" s="5">
        <v>1557544000000</v>
      </c>
      <c r="L139" s="5">
        <v>971939000000</v>
      </c>
      <c r="M139" s="5">
        <v>544418000000</v>
      </c>
      <c r="N139" s="5">
        <v>825173059900</v>
      </c>
      <c r="O139" s="5">
        <v>1585117647827</v>
      </c>
      <c r="P139" s="5">
        <v>1429883698208</v>
      </c>
      <c r="Q139" s="5">
        <v>1439123604786</v>
      </c>
      <c r="R139" s="5">
        <v>1543901491123</v>
      </c>
      <c r="S139" s="5">
        <v>1861974192981</v>
      </c>
      <c r="T139" s="5">
        <v>1916950743645</v>
      </c>
      <c r="U139" s="5">
        <v>2121983908013</v>
      </c>
      <c r="V139" s="5">
        <v>1674720574979</v>
      </c>
      <c r="X139" s="5">
        <v>228174324527</v>
      </c>
    </row>
    <row r="140" spans="3:26" ht="15.5" x14ac:dyDescent="0.35">
      <c r="C140" t="s">
        <v>161</v>
      </c>
      <c r="D140" s="5">
        <v>1808867000000</v>
      </c>
      <c r="E140" s="5">
        <v>1815328000000</v>
      </c>
      <c r="F140" s="5">
        <v>1813744000000</v>
      </c>
      <c r="G140" s="5">
        <v>2013959000000</v>
      </c>
      <c r="I140" s="5">
        <v>1813744000000</v>
      </c>
      <c r="J140" s="5">
        <v>1772339000000</v>
      </c>
      <c r="K140" s="5">
        <v>1578544000000</v>
      </c>
      <c r="L140" s="5">
        <v>990939000000</v>
      </c>
      <c r="M140" s="5">
        <v>563418000000</v>
      </c>
      <c r="N140" s="5">
        <v>844173059900</v>
      </c>
      <c r="O140" s="5">
        <v>1603117647827</v>
      </c>
      <c r="P140" s="5">
        <v>1446883698208</v>
      </c>
      <c r="Q140" s="5">
        <v>1456123604786</v>
      </c>
      <c r="R140" s="5">
        <v>1560901491123</v>
      </c>
      <c r="S140" s="5">
        <v>1877974192981</v>
      </c>
      <c r="T140" s="5">
        <v>1931950743645</v>
      </c>
      <c r="U140" s="5">
        <v>2131983908013</v>
      </c>
      <c r="V140" s="5">
        <v>1679720574979</v>
      </c>
      <c r="W140" s="5">
        <v>1041141899688</v>
      </c>
      <c r="X140" s="5">
        <v>228174324527</v>
      </c>
      <c r="Y140" s="5">
        <v>-255712131590</v>
      </c>
      <c r="Z140" s="5">
        <v>-373305583053</v>
      </c>
    </row>
    <row r="141" spans="3:26" ht="15.5" x14ac:dyDescent="0.35">
      <c r="C141" t="s">
        <v>162</v>
      </c>
      <c r="D141" s="5">
        <v>2590365000000</v>
      </c>
      <c r="E141" s="5">
        <v>2571127000000</v>
      </c>
      <c r="F141" s="5">
        <v>2600186000000</v>
      </c>
      <c r="G141" s="5">
        <v>2585777000000</v>
      </c>
      <c r="I141" s="5">
        <v>2600186000000</v>
      </c>
      <c r="J141" s="5">
        <v>2617741000000</v>
      </c>
      <c r="K141" s="5">
        <v>2348539000000</v>
      </c>
      <c r="L141" s="5">
        <v>2318816000000</v>
      </c>
      <c r="M141" s="5">
        <v>1828000000000</v>
      </c>
      <c r="N141" s="5">
        <v>1884209125390</v>
      </c>
      <c r="O141" s="5">
        <v>1303661395852</v>
      </c>
      <c r="P141" s="5">
        <v>1211955558501</v>
      </c>
      <c r="Q141" s="5">
        <v>1072372081194</v>
      </c>
      <c r="R141" s="5">
        <v>1076251704095</v>
      </c>
      <c r="S141" s="5">
        <v>1074447916216</v>
      </c>
      <c r="T141" s="5">
        <v>997484438645</v>
      </c>
      <c r="U141" s="5">
        <v>806007508534</v>
      </c>
      <c r="V141" s="5">
        <v>522086921099</v>
      </c>
      <c r="W141" s="5">
        <v>406468417215</v>
      </c>
      <c r="X141" s="5">
        <v>323482872167</v>
      </c>
      <c r="Y141" s="5">
        <v>213502378569</v>
      </c>
      <c r="Z141" s="5">
        <v>193204631362</v>
      </c>
    </row>
    <row r="142" spans="3:26" ht="15.5" x14ac:dyDescent="0.35">
      <c r="C142" t="s">
        <v>10</v>
      </c>
      <c r="D142" s="5">
        <v>16758888000000</v>
      </c>
      <c r="E142" s="5">
        <v>16299177000000</v>
      </c>
      <c r="F142" s="5">
        <v>16039812000000</v>
      </c>
      <c r="G142" s="5">
        <v>15680883000000</v>
      </c>
      <c r="I142" s="5">
        <v>16039812000000</v>
      </c>
      <c r="J142" s="5">
        <v>16025993000000</v>
      </c>
      <c r="K142" s="5">
        <v>15471243000000</v>
      </c>
      <c r="L142" s="5">
        <v>14167322000000</v>
      </c>
      <c r="M142" s="5">
        <v>12846217000000</v>
      </c>
      <c r="N142" s="5">
        <v>12716336160654</v>
      </c>
      <c r="O142" s="5">
        <v>9408137619709</v>
      </c>
      <c r="P142" s="5">
        <v>10323742965226</v>
      </c>
      <c r="Q142" s="5">
        <v>9310706549231</v>
      </c>
      <c r="R142" s="5">
        <v>6709818352953</v>
      </c>
      <c r="S142" s="5">
        <v>6697091857105</v>
      </c>
      <c r="T142" s="5">
        <v>6707730855605</v>
      </c>
      <c r="U142" s="5">
        <v>6659870110697</v>
      </c>
      <c r="V142" s="5">
        <v>5708445072505</v>
      </c>
      <c r="W142" s="5">
        <v>5084181475898</v>
      </c>
      <c r="X142" s="5">
        <v>1582580241707</v>
      </c>
      <c r="Y142" s="5">
        <v>650834061412</v>
      </c>
      <c r="Z142" s="5">
        <v>480017132671</v>
      </c>
    </row>
    <row r="143" spans="3:26" ht="15.5" x14ac:dyDescent="0.35">
      <c r="C143" t="s">
        <v>163</v>
      </c>
      <c r="D143" s="5">
        <v>85030666000000</v>
      </c>
      <c r="E143" s="5">
        <v>80796292000000</v>
      </c>
      <c r="F143" s="5">
        <v>78498988000000</v>
      </c>
      <c r="G143" s="5">
        <v>72118846000000</v>
      </c>
      <c r="I143" s="5">
        <v>78498988000000</v>
      </c>
      <c r="J143" s="5">
        <v>67637077000000</v>
      </c>
      <c r="K143" s="5">
        <v>62912526000000</v>
      </c>
      <c r="L143" s="5">
        <v>57445068000000</v>
      </c>
      <c r="M143" s="5">
        <v>51023608000000</v>
      </c>
      <c r="N143" s="5">
        <v>48408700495082</v>
      </c>
      <c r="O143" s="5">
        <v>44698662588632</v>
      </c>
      <c r="P143" s="5">
        <v>40955996273862</v>
      </c>
      <c r="Q143" s="5">
        <v>31434604551696</v>
      </c>
      <c r="R143" s="5">
        <v>25633342258679</v>
      </c>
      <c r="S143" s="5">
        <v>24860957839497</v>
      </c>
      <c r="T143" s="5">
        <v>23452096691349</v>
      </c>
      <c r="U143" s="5">
        <v>22315022507630</v>
      </c>
      <c r="V143" s="5">
        <v>17577664024361</v>
      </c>
      <c r="W143" s="5">
        <v>12913941646042</v>
      </c>
      <c r="X143" s="5">
        <v>7959590129920</v>
      </c>
      <c r="Y143" s="5">
        <v>5093148275101</v>
      </c>
      <c r="Z143" s="5">
        <v>5578514465713</v>
      </c>
    </row>
    <row r="144" spans="3:26" ht="15.5" x14ac:dyDescent="0.35">
      <c r="C144" t="s">
        <v>164</v>
      </c>
      <c r="D144" s="5">
        <v>3994291039</v>
      </c>
      <c r="E144" s="5">
        <v>3994291039</v>
      </c>
      <c r="F144" s="5">
        <v>3994291039</v>
      </c>
      <c r="G144" s="5">
        <v>3994291039</v>
      </c>
      <c r="I144" s="5">
        <v>3994291039</v>
      </c>
      <c r="J144" s="5">
        <v>3994291039</v>
      </c>
      <c r="K144" s="5">
        <v>3994291039</v>
      </c>
      <c r="L144" s="5">
        <v>3994291039</v>
      </c>
      <c r="M144" s="5">
        <v>3994291039</v>
      </c>
      <c r="N144" s="5">
        <v>3994291039</v>
      </c>
      <c r="O144" s="5">
        <v>2765278412</v>
      </c>
      <c r="P144" s="5">
        <v>2765278412</v>
      </c>
      <c r="Q144" s="5">
        <v>2765278412</v>
      </c>
      <c r="R144" s="5">
        <v>2765278412</v>
      </c>
      <c r="S144" s="5">
        <v>2765278412</v>
      </c>
      <c r="T144" s="5">
        <v>2765278412</v>
      </c>
      <c r="U144" s="5">
        <v>2765278412</v>
      </c>
      <c r="V144" s="5">
        <v>2765278412</v>
      </c>
      <c r="W144" s="5">
        <v>1382639206</v>
      </c>
      <c r="X144" s="5">
        <v>1036979405</v>
      </c>
      <c r="Y144" s="5">
        <v>996502680</v>
      </c>
      <c r="Z144" s="5">
        <v>996502680</v>
      </c>
    </row>
    <row r="146" spans="2:26" ht="15.5" x14ac:dyDescent="0.35">
      <c r="B146" t="s">
        <v>165</v>
      </c>
      <c r="C146" t="s">
        <v>166</v>
      </c>
      <c r="D146" s="5">
        <v>-896617000000</v>
      </c>
      <c r="E146" s="5">
        <v>-3199376000000</v>
      </c>
      <c r="F146" s="5">
        <v>1832682000000</v>
      </c>
      <c r="G146" s="5">
        <v>717769000000</v>
      </c>
      <c r="I146" s="5">
        <v>2040158000000</v>
      </c>
      <c r="J146" s="5">
        <v>511100000000</v>
      </c>
      <c r="K146" s="5">
        <v>-352935000000</v>
      </c>
      <c r="L146" s="5">
        <v>1899857000000</v>
      </c>
      <c r="M146" s="5">
        <v>2438825000000</v>
      </c>
      <c r="N146" s="5">
        <v>2573266300540</v>
      </c>
      <c r="O146" s="5">
        <v>-615124627663</v>
      </c>
      <c r="P146" s="5">
        <v>-2240811709699</v>
      </c>
      <c r="Q146" s="5">
        <v>-567303672539</v>
      </c>
      <c r="R146" s="5">
        <v>118811023397</v>
      </c>
      <c r="S146" s="5">
        <v>793372435545</v>
      </c>
      <c r="T146" s="5">
        <v>525682412925</v>
      </c>
      <c r="U146" s="5">
        <v>-2354544752211</v>
      </c>
      <c r="V146" s="5">
        <v>-2876087842113</v>
      </c>
      <c r="W146" s="5">
        <v>-1215207280462</v>
      </c>
      <c r="X146" s="5">
        <v>-1196410760088</v>
      </c>
      <c r="Y146" s="5">
        <v>772183790258</v>
      </c>
      <c r="Z146" s="5">
        <v>-210257695104</v>
      </c>
    </row>
    <row r="147" spans="2:26" ht="15.5" x14ac:dyDescent="0.35">
      <c r="C147" t="s">
        <v>279</v>
      </c>
      <c r="D147" s="5">
        <v>11509753000000</v>
      </c>
      <c r="E147" s="5">
        <v>10245344000000</v>
      </c>
      <c r="F147" s="5">
        <v>13433849000000</v>
      </c>
      <c r="G147" s="5">
        <v>11405005000000</v>
      </c>
      <c r="I147" s="5">
        <v>44747265000000</v>
      </c>
      <c r="J147" s="5">
        <v>38770965000000</v>
      </c>
      <c r="K147" s="5">
        <v>38308628000000</v>
      </c>
      <c r="L147" s="5">
        <v>32615237000000</v>
      </c>
      <c r="M147" s="5">
        <v>26754115000000</v>
      </c>
      <c r="N147" s="5">
        <v>21589724329393</v>
      </c>
      <c r="O147" s="5">
        <v>26279594165862</v>
      </c>
      <c r="P147" s="5">
        <v>23633610542094</v>
      </c>
      <c r="Q147" s="5">
        <v>21191966473915</v>
      </c>
      <c r="R147" s="5">
        <v>20966689160904</v>
      </c>
      <c r="S147" s="5">
        <v>23389402495441</v>
      </c>
      <c r="T147" s="5">
        <v>23594047847635</v>
      </c>
      <c r="U147" s="5">
        <v>25344936624508</v>
      </c>
      <c r="V147" s="5">
        <v>18146810989969</v>
      </c>
      <c r="W147" s="5">
        <v>17512418736312</v>
      </c>
      <c r="X147" s="5">
        <v>9676160200638</v>
      </c>
      <c r="Y147" s="5">
        <v>7552880552671</v>
      </c>
      <c r="Z147" s="5">
        <v>7903372360950</v>
      </c>
    </row>
    <row r="148" spans="2:26" ht="15.5" x14ac:dyDescent="0.35">
      <c r="C148" t="s">
        <v>280</v>
      </c>
      <c r="D148" s="5">
        <v>-11168980000000</v>
      </c>
      <c r="E148" s="5">
        <v>-10335535000000</v>
      </c>
      <c r="F148" s="5">
        <v>-9943901000000</v>
      </c>
      <c r="G148" s="5">
        <v>-9588660000000</v>
      </c>
      <c r="I148" s="5">
        <v>-37215509000000</v>
      </c>
      <c r="J148" s="5">
        <v>-34396956000000</v>
      </c>
      <c r="K148" s="5">
        <v>-34632823000000</v>
      </c>
      <c r="L148" s="5">
        <v>-26996730000000</v>
      </c>
      <c r="M148" s="5">
        <v>-20710967000000</v>
      </c>
      <c r="N148" s="5">
        <v>-14916106568186</v>
      </c>
      <c r="O148" s="5">
        <v>-22339414394889</v>
      </c>
      <c r="P148" s="5">
        <v>-21322488318337</v>
      </c>
      <c r="Q148" s="5">
        <v>-17691515706157</v>
      </c>
      <c r="R148" s="5">
        <v>-17082082749618</v>
      </c>
      <c r="S148" s="5">
        <v>-18985607584452</v>
      </c>
      <c r="T148" s="5">
        <v>-19734206757396</v>
      </c>
      <c r="U148" s="5">
        <v>-24653065372051</v>
      </c>
      <c r="V148" s="5">
        <v>-18807738137876</v>
      </c>
      <c r="W148" s="5">
        <v>-16782212690108</v>
      </c>
      <c r="X148" s="5">
        <v>-9729803184997</v>
      </c>
      <c r="Y148" s="5">
        <v>-5914212411135</v>
      </c>
      <c r="Z148" s="5">
        <v>-7178309334067</v>
      </c>
    </row>
    <row r="149" spans="2:26" ht="15.5" x14ac:dyDescent="0.35">
      <c r="C149" t="s">
        <v>696</v>
      </c>
      <c r="D149" s="5">
        <v>-967847000000</v>
      </c>
      <c r="E149" s="5">
        <v>-189748000000</v>
      </c>
      <c r="F149" s="5">
        <v>-296685000000</v>
      </c>
      <c r="G149" s="5">
        <v>-402815000000</v>
      </c>
      <c r="I149" s="5">
        <v>-1455858000000</v>
      </c>
      <c r="J149" s="5">
        <v>-1311737000000</v>
      </c>
      <c r="K149" s="5">
        <v>-1216174000000</v>
      </c>
      <c r="L149" s="5">
        <v>-845683000000</v>
      </c>
      <c r="M149" s="5">
        <v>-1734101000000</v>
      </c>
      <c r="N149" s="5">
        <v>-962632599504</v>
      </c>
      <c r="O149" s="5">
        <v>-1339121330102</v>
      </c>
      <c r="P149" s="5">
        <v>-1581957099019</v>
      </c>
      <c r="Q149" s="5">
        <v>-1365108970206</v>
      </c>
      <c r="R149" s="5">
        <v>-1272945452160</v>
      </c>
      <c r="S149" s="5">
        <v>-1511440023216</v>
      </c>
      <c r="T149" s="5">
        <v>-1580352119553</v>
      </c>
      <c r="U149" s="5">
        <v>-1560321212472</v>
      </c>
      <c r="V149" s="5">
        <v>-1125749718118</v>
      </c>
      <c r="W149" s="5">
        <v>-1201728202430</v>
      </c>
      <c r="X149" s="5">
        <v>-968020412988</v>
      </c>
      <c r="Y149" s="5">
        <v>-758922921155</v>
      </c>
      <c r="Z149" s="5">
        <v>-785170168060</v>
      </c>
    </row>
    <row r="150" spans="2:26" ht="15.5" x14ac:dyDescent="0.35">
      <c r="C150" t="s">
        <v>2000</v>
      </c>
      <c r="D150" s="5">
        <v>-530592000000</v>
      </c>
      <c r="E150" s="5">
        <v>-562020000000</v>
      </c>
      <c r="F150" s="5">
        <v>-683164000000</v>
      </c>
      <c r="G150" s="5">
        <v>-442736000000</v>
      </c>
      <c r="I150" s="5">
        <v>-2078806000000</v>
      </c>
      <c r="J150" s="5">
        <v>-1707753000000</v>
      </c>
      <c r="K150" s="5">
        <v>-1520383000000</v>
      </c>
      <c r="L150" s="5">
        <v>-1355048000000</v>
      </c>
      <c r="M150" s="5">
        <v>-1272358000000</v>
      </c>
      <c r="N150" s="5">
        <v>-1164873519528</v>
      </c>
      <c r="O150" s="5">
        <v>-1231440381177</v>
      </c>
      <c r="P150" s="5">
        <v>-1040428168640</v>
      </c>
      <c r="Q150" s="5">
        <v>-951334174841</v>
      </c>
      <c r="R150" s="5">
        <v>-935804571770</v>
      </c>
      <c r="S150" s="5">
        <v>-1048741680266</v>
      </c>
      <c r="T150" s="5">
        <v>-672411697675</v>
      </c>
      <c r="U150" s="5">
        <v>-604473686966</v>
      </c>
      <c r="V150" s="5">
        <v>-576970773713</v>
      </c>
    </row>
    <row r="151" spans="2:26" ht="15.5" x14ac:dyDescent="0.35">
      <c r="C151" t="s">
        <v>904</v>
      </c>
      <c r="D151" s="5">
        <v>-667343000000</v>
      </c>
      <c r="E151" s="5">
        <v>-585249000000</v>
      </c>
      <c r="F151" s="5">
        <v>-597327000000</v>
      </c>
      <c r="G151" s="5">
        <v>-534693000000</v>
      </c>
      <c r="I151" s="5">
        <v>-2405225000000</v>
      </c>
      <c r="J151" s="5">
        <v>-2383011000000</v>
      </c>
      <c r="K151" s="5">
        <v>-1925527000000</v>
      </c>
      <c r="L151" s="5">
        <v>-1198373000000</v>
      </c>
      <c r="M151" s="5">
        <v>-1289646000000</v>
      </c>
    </row>
    <row r="152" spans="2:26" ht="15.5" x14ac:dyDescent="0.35">
      <c r="C152" t="s">
        <v>651</v>
      </c>
      <c r="D152" s="5">
        <v>-433175000000</v>
      </c>
      <c r="E152" s="5">
        <v>-965904000000</v>
      </c>
      <c r="F152" s="5">
        <v>-343997000000</v>
      </c>
      <c r="G152" s="5">
        <v>-358098000000</v>
      </c>
      <c r="I152" s="5">
        <v>-1618965000000</v>
      </c>
      <c r="J152" s="5">
        <v>-1605740000000</v>
      </c>
      <c r="K152" s="5">
        <v>-1405926000000</v>
      </c>
      <c r="L152" s="5">
        <v>-964643000000</v>
      </c>
      <c r="M152" s="5">
        <v>-856585000000</v>
      </c>
      <c r="N152" s="5">
        <v>-644955446114</v>
      </c>
      <c r="O152" s="5">
        <v>-607044059380</v>
      </c>
      <c r="P152" s="5">
        <v>-702329871689</v>
      </c>
      <c r="Q152" s="5">
        <v>-604328928082</v>
      </c>
      <c r="R152" s="5">
        <v>-643295723870</v>
      </c>
      <c r="S152" s="5">
        <v>-664780085295</v>
      </c>
      <c r="T152" s="5">
        <v>-700008535164</v>
      </c>
      <c r="U152" s="5">
        <v>-612245315959</v>
      </c>
      <c r="V152" s="5">
        <v>-268329452316</v>
      </c>
      <c r="W152" s="5">
        <v>-580858564350</v>
      </c>
      <c r="X152" s="5">
        <v>-138543342483</v>
      </c>
      <c r="Y152" s="5">
        <v>-110859288583</v>
      </c>
      <c r="Z152" s="5">
        <v>-69961126807</v>
      </c>
    </row>
    <row r="153" spans="2:26" ht="15.5" x14ac:dyDescent="0.35">
      <c r="C153" t="s">
        <v>2001</v>
      </c>
      <c r="D153" s="5">
        <v>954198000000</v>
      </c>
      <c r="E153" s="5">
        <v>-1149239000000</v>
      </c>
      <c r="F153" s="5">
        <v>-89809000000</v>
      </c>
      <c r="G153" s="5">
        <v>340102000000</v>
      </c>
      <c r="I153" s="5">
        <v>612707000000</v>
      </c>
      <c r="J153" s="5">
        <v>1692998000000</v>
      </c>
      <c r="K153" s="5">
        <v>916009000000</v>
      </c>
      <c r="L153" s="5">
        <v>284369000000</v>
      </c>
      <c r="M153" s="5">
        <v>1096103000000</v>
      </c>
      <c r="N153" s="5">
        <v>741222065832</v>
      </c>
      <c r="O153" s="5">
        <v>652768901383</v>
      </c>
      <c r="P153" s="5">
        <v>796444585227</v>
      </c>
      <c r="Q153" s="5">
        <v>466709424157</v>
      </c>
      <c r="R153" s="5">
        <v>552162036455</v>
      </c>
      <c r="S153" s="5">
        <v>821088492534</v>
      </c>
      <c r="T153" s="5">
        <v>754304818641</v>
      </c>
      <c r="U153" s="5">
        <v>490010844841</v>
      </c>
      <c r="V153" s="5">
        <v>348315451204</v>
      </c>
      <c r="W153" s="5">
        <v>399815843983</v>
      </c>
      <c r="X153" s="5">
        <v>144850259059</v>
      </c>
      <c r="Y153" s="5">
        <v>182668266959</v>
      </c>
      <c r="Z153" s="5">
        <v>60733072607</v>
      </c>
    </row>
    <row r="154" spans="2:26" ht="15.5" x14ac:dyDescent="0.35">
      <c r="C154" t="s">
        <v>91</v>
      </c>
    </row>
    <row r="155" spans="2:26" ht="15.5" x14ac:dyDescent="0.35">
      <c r="C155" t="s">
        <v>179</v>
      </c>
      <c r="D155" s="5">
        <v>2080293000000</v>
      </c>
      <c r="E155" s="5">
        <v>1975231000000</v>
      </c>
      <c r="F155" s="5">
        <v>2063307000000</v>
      </c>
      <c r="G155" s="5">
        <v>1038653000000</v>
      </c>
      <c r="I155" s="5">
        <v>3977840000000</v>
      </c>
      <c r="J155" s="5">
        <v>1399494000000</v>
      </c>
      <c r="K155" s="5">
        <v>2375061000000</v>
      </c>
      <c r="L155" s="5">
        <v>1995864000000</v>
      </c>
      <c r="M155" s="5">
        <v>-952148000000</v>
      </c>
      <c r="N155" s="5">
        <v>43070513004</v>
      </c>
      <c r="O155" s="5">
        <v>4784220000428</v>
      </c>
      <c r="P155" s="5">
        <v>5300392217549</v>
      </c>
      <c r="Q155" s="5">
        <v>1318942120838</v>
      </c>
      <c r="R155" s="5">
        <v>1522893727994</v>
      </c>
      <c r="S155" s="5">
        <v>369090147645</v>
      </c>
      <c r="T155" s="5">
        <v>85845588179</v>
      </c>
      <c r="U155" s="5">
        <v>3336825945320</v>
      </c>
      <c r="V155" s="5">
        <v>4299021343405</v>
      </c>
      <c r="W155" s="5">
        <v>3108060748933</v>
      </c>
      <c r="X155" s="5">
        <v>1737828053306</v>
      </c>
      <c r="Y155" s="5">
        <v>-746765623589</v>
      </c>
      <c r="Z155" s="5">
        <v>531295059896</v>
      </c>
    </row>
    <row r="156" spans="2:26" ht="15.5" x14ac:dyDescent="0.35">
      <c r="C156" t="s">
        <v>180</v>
      </c>
      <c r="D156" s="5">
        <v>-970846000000</v>
      </c>
      <c r="E156" s="5">
        <v>63968000000</v>
      </c>
      <c r="F156" s="5">
        <v>-184533000000</v>
      </c>
      <c r="G156" s="5">
        <v>-2462079000000</v>
      </c>
      <c r="I156" s="5">
        <v>-3247511000000</v>
      </c>
      <c r="J156" s="5">
        <v>-2217989000000</v>
      </c>
      <c r="K156" s="5">
        <v>-2988494000000</v>
      </c>
      <c r="L156" s="5">
        <v>-2293815000000</v>
      </c>
      <c r="M156" s="5">
        <v>-1447910000000</v>
      </c>
      <c r="N156" s="5">
        <v>-1219088128625</v>
      </c>
      <c r="O156" s="5">
        <v>-3825986454665</v>
      </c>
      <c r="P156" s="5">
        <v>-3228540415071</v>
      </c>
      <c r="Q156" s="5">
        <v>-1005992874331</v>
      </c>
      <c r="R156" s="5">
        <v>-1379845454194</v>
      </c>
      <c r="S156" s="5">
        <v>-973621537088</v>
      </c>
      <c r="T156" s="5">
        <v>-610696553455</v>
      </c>
      <c r="U156" s="5">
        <v>-1022757003440</v>
      </c>
      <c r="V156" s="5">
        <v>-1903289833184</v>
      </c>
      <c r="W156" s="5">
        <v>-773296974650</v>
      </c>
      <c r="X156" s="5">
        <v>-485909252798</v>
      </c>
      <c r="Y156" s="5">
        <v>42360216466</v>
      </c>
      <c r="Z156" s="5">
        <v>-186626552267</v>
      </c>
    </row>
    <row r="157" spans="2:26" ht="15.5" x14ac:dyDescent="0.35">
      <c r="C157" t="s">
        <v>2002</v>
      </c>
      <c r="D157" s="5">
        <v>-65415000000</v>
      </c>
      <c r="F157" s="5">
        <v>813304000000</v>
      </c>
      <c r="G157" s="5">
        <v>-1077811000000</v>
      </c>
      <c r="M157" s="5">
        <v>226082000000</v>
      </c>
      <c r="N157" s="5">
        <v>-175568936222</v>
      </c>
      <c r="O157" s="5">
        <v>-850930768272</v>
      </c>
      <c r="Q157" s="5">
        <v>66528325125</v>
      </c>
      <c r="R157" s="5">
        <v>-36196468050</v>
      </c>
      <c r="S157" s="5">
        <v>-269252989101</v>
      </c>
      <c r="T157" s="5">
        <v>-160566087041</v>
      </c>
      <c r="U157" s="5">
        <v>9533483019</v>
      </c>
      <c r="V157" s="5">
        <v>15699978277</v>
      </c>
      <c r="W157" s="5">
        <v>5796336085</v>
      </c>
      <c r="X157" s="5">
        <v>675572406</v>
      </c>
      <c r="Y157" s="5">
        <v>52690979763</v>
      </c>
      <c r="Z157" s="5">
        <v>14164335012</v>
      </c>
    </row>
    <row r="158" spans="2:26" ht="15.5" x14ac:dyDescent="0.35">
      <c r="C158" t="s">
        <v>2003</v>
      </c>
      <c r="E158" s="5">
        <v>7350000000</v>
      </c>
      <c r="F158" s="5">
        <v>40663000000</v>
      </c>
      <c r="I158" s="5">
        <v>40663000000</v>
      </c>
      <c r="J158" s="5">
        <v>105070000000</v>
      </c>
      <c r="K158" s="5">
        <v>25750000000</v>
      </c>
      <c r="L158" s="5">
        <v>728840000000</v>
      </c>
      <c r="M158" s="5">
        <v>6900000000</v>
      </c>
      <c r="N158" s="5">
        <v>53275769890</v>
      </c>
      <c r="O158" s="5">
        <v>159967278095</v>
      </c>
      <c r="P158" s="5">
        <v>57558975000</v>
      </c>
      <c r="Q158" s="5">
        <v>14402095000</v>
      </c>
      <c r="R158" s="5">
        <v>61600695000</v>
      </c>
      <c r="S158" s="5">
        <v>12253165197</v>
      </c>
    </row>
    <row r="159" spans="2:26" ht="15.5" x14ac:dyDescent="0.35">
      <c r="C159" t="s">
        <v>358</v>
      </c>
      <c r="Y159" s="5">
        <v>1212500000</v>
      </c>
    </row>
    <row r="160" spans="2:26" ht="15.5" x14ac:dyDescent="0.35">
      <c r="C160" t="s">
        <v>2004</v>
      </c>
      <c r="X160" s="5">
        <v>4387237882</v>
      </c>
    </row>
    <row r="161" spans="3:26" ht="15.5" x14ac:dyDescent="0.35">
      <c r="C161" t="s">
        <v>2005</v>
      </c>
      <c r="N161" s="5">
        <v>123014385500</v>
      </c>
      <c r="O161" s="5">
        <v>1344822900737</v>
      </c>
      <c r="V161" s="5">
        <v>4849951901</v>
      </c>
      <c r="W161" s="5">
        <v>4860811600</v>
      </c>
      <c r="Y161" s="5">
        <v>4983697750</v>
      </c>
      <c r="Z161" s="5">
        <v>9324310900</v>
      </c>
    </row>
    <row r="162" spans="3:26" ht="15.5" x14ac:dyDescent="0.35">
      <c r="C162" t="s">
        <v>182</v>
      </c>
      <c r="D162" s="5">
        <v>-596280000000</v>
      </c>
      <c r="E162" s="5">
        <v>-490978000000</v>
      </c>
      <c r="F162" s="5">
        <v>-941471000000</v>
      </c>
      <c r="G162" s="5">
        <v>-768854000000</v>
      </c>
      <c r="I162" s="5">
        <v>-2890153000000</v>
      </c>
      <c r="J162" s="5">
        <v>-1964881000000</v>
      </c>
      <c r="K162" s="5">
        <v>-2277227000000</v>
      </c>
      <c r="L162" s="5">
        <v>-1900956000000</v>
      </c>
      <c r="M162" s="5">
        <v>-1694321000000</v>
      </c>
      <c r="N162" s="5">
        <v>-1371479762200</v>
      </c>
      <c r="O162" s="5">
        <v>-4349156599383</v>
      </c>
      <c r="P162" s="5">
        <v>-2293204705683</v>
      </c>
      <c r="Q162" s="5">
        <v>-1267010142122</v>
      </c>
      <c r="R162" s="5">
        <v>-830640317073</v>
      </c>
      <c r="S162" s="5">
        <v>-873805816300</v>
      </c>
      <c r="T162" s="5">
        <v>-796289136077</v>
      </c>
      <c r="U162" s="5">
        <v>-1140565162509</v>
      </c>
      <c r="V162" s="5">
        <v>-1314817569941</v>
      </c>
      <c r="W162" s="5">
        <v>-441879286402</v>
      </c>
      <c r="X162" s="5">
        <v>-226036231115</v>
      </c>
      <c r="Y162" s="5">
        <v>-112227324477</v>
      </c>
      <c r="Z162" s="5">
        <v>-151212103906</v>
      </c>
    </row>
    <row r="163" spans="3:26" ht="15.5" x14ac:dyDescent="0.35">
      <c r="C163" t="s">
        <v>325</v>
      </c>
      <c r="D163" s="5">
        <v>-1454000000</v>
      </c>
      <c r="G163" s="5">
        <v>-160125000000</v>
      </c>
      <c r="I163" s="5">
        <v>-160858000000</v>
      </c>
      <c r="J163" s="5">
        <v>-182808000000</v>
      </c>
      <c r="K163" s="5">
        <v>-163888000000</v>
      </c>
      <c r="L163" s="5">
        <v>-152657000000</v>
      </c>
      <c r="M163" s="5">
        <v>-58689000000</v>
      </c>
      <c r="N163" s="5">
        <v>-42779007023</v>
      </c>
      <c r="O163" s="5">
        <v>-37651729459</v>
      </c>
      <c r="P163" s="5">
        <v>-79407907601</v>
      </c>
      <c r="Q163" s="5">
        <v>-122124018756</v>
      </c>
      <c r="R163" s="5">
        <v>-56377467848</v>
      </c>
      <c r="S163" s="5">
        <v>-43393125099</v>
      </c>
      <c r="T163" s="5">
        <v>-61775370617</v>
      </c>
      <c r="U163" s="5">
        <v>-84311716713</v>
      </c>
    </row>
    <row r="164" spans="3:26" ht="15.5" x14ac:dyDescent="0.35">
      <c r="C164" t="s">
        <v>305</v>
      </c>
      <c r="X164" s="5">
        <v>-38093912625</v>
      </c>
      <c r="Y164" s="5">
        <v>-5141587375</v>
      </c>
      <c r="Z164" s="5">
        <v>-7561823529</v>
      </c>
    </row>
    <row r="165" spans="3:26" ht="15.5" x14ac:dyDescent="0.35">
      <c r="C165" t="s">
        <v>625</v>
      </c>
      <c r="F165" s="5">
        <v>512000000</v>
      </c>
      <c r="G165" s="5">
        <v>-693634000000</v>
      </c>
      <c r="I165" s="5">
        <v>-612878000000</v>
      </c>
      <c r="J165" s="5">
        <v>-549840000000</v>
      </c>
      <c r="K165" s="5">
        <v>-711259000000</v>
      </c>
      <c r="L165" s="5">
        <v>-53188000000</v>
      </c>
      <c r="M165" s="5">
        <v>-471716000000</v>
      </c>
      <c r="N165" s="5">
        <v>-40000000000</v>
      </c>
      <c r="O165" s="5">
        <v>-82610085000</v>
      </c>
      <c r="P165" s="5">
        <v>-850491721000</v>
      </c>
      <c r="Q165" s="5">
        <v>-69600000000</v>
      </c>
      <c r="R165" s="5">
        <v>-577441041113</v>
      </c>
      <c r="S165" s="5">
        <v>-155154320000</v>
      </c>
      <c r="T165" s="5">
        <v>-274547085775</v>
      </c>
      <c r="U165" s="5">
        <v>-279072800000</v>
      </c>
      <c r="V165" s="5">
        <v>-573123595328</v>
      </c>
      <c r="W165" s="5">
        <v>-422394509000</v>
      </c>
      <c r="X165" s="5">
        <v>-297188078883</v>
      </c>
      <c r="Y165" s="5">
        <v>-20357500000</v>
      </c>
      <c r="Z165" s="5">
        <v>-2556615600</v>
      </c>
    </row>
    <row r="166" spans="3:26" ht="15.5" x14ac:dyDescent="0.35">
      <c r="C166" t="s">
        <v>1521</v>
      </c>
      <c r="K166" s="5">
        <v>559693000000</v>
      </c>
      <c r="P166" s="5">
        <v>158755288505</v>
      </c>
      <c r="Q166" s="5">
        <v>75000000000</v>
      </c>
      <c r="R166" s="5">
        <v>17960387</v>
      </c>
      <c r="S166" s="5">
        <v>214383060000</v>
      </c>
    </row>
    <row r="167" spans="3:26" ht="15.5" x14ac:dyDescent="0.35">
      <c r="C167" t="s">
        <v>2006</v>
      </c>
      <c r="X167" s="5">
        <v>-8839872415</v>
      </c>
      <c r="Y167" s="5">
        <v>-1282521829</v>
      </c>
    </row>
    <row r="168" spans="3:26" ht="15.5" x14ac:dyDescent="0.35">
      <c r="C168" t="s">
        <v>1068</v>
      </c>
      <c r="D168" s="5">
        <v>222969000000</v>
      </c>
      <c r="F168" s="5">
        <v>11242000000</v>
      </c>
      <c r="G168" s="5">
        <v>8793000000</v>
      </c>
      <c r="I168" s="5">
        <v>201680000000</v>
      </c>
      <c r="J168" s="5">
        <v>251371000000</v>
      </c>
      <c r="K168" s="5">
        <v>282679000000</v>
      </c>
      <c r="L168" s="5">
        <v>104491000000</v>
      </c>
      <c r="M168" s="5">
        <v>39987000000</v>
      </c>
      <c r="N168" s="5">
        <v>41157681452</v>
      </c>
      <c r="O168" s="5">
        <v>62732917495</v>
      </c>
      <c r="P168" s="5">
        <v>93575662346</v>
      </c>
      <c r="Q168" s="5">
        <v>62128980167</v>
      </c>
      <c r="R168" s="5">
        <v>20238927097</v>
      </c>
      <c r="S168" s="5">
        <v>28587474181</v>
      </c>
      <c r="T168" s="5">
        <v>66255791341</v>
      </c>
      <c r="U168" s="5">
        <v>84992843297</v>
      </c>
      <c r="V168" s="5">
        <v>79085835534</v>
      </c>
      <c r="W168" s="5">
        <v>97421907946</v>
      </c>
      <c r="X168" s="5">
        <v>50643155633</v>
      </c>
      <c r="Y168" s="5">
        <v>7750238249</v>
      </c>
      <c r="Z168" s="5">
        <v>14524743301</v>
      </c>
    </row>
    <row r="169" spans="3:26" ht="15.5" x14ac:dyDescent="0.35">
      <c r="C169" t="s">
        <v>2007</v>
      </c>
      <c r="Y169" s="5">
        <v>-250000000000</v>
      </c>
      <c r="Z169" s="5">
        <v>-134689317642</v>
      </c>
    </row>
    <row r="170" spans="3:26" ht="15.5" x14ac:dyDescent="0.35">
      <c r="C170" t="s">
        <v>2008</v>
      </c>
      <c r="Y170" s="5">
        <v>368020950815</v>
      </c>
    </row>
    <row r="171" spans="3:26" ht="15.5" x14ac:dyDescent="0.35">
      <c r="C171" t="s">
        <v>2009</v>
      </c>
      <c r="D171" s="5">
        <v>-543697000000</v>
      </c>
      <c r="E171" s="5">
        <v>543697000000</v>
      </c>
      <c r="F171" s="5">
        <v>-85194000000</v>
      </c>
      <c r="I171" s="5">
        <v>-85194000000</v>
      </c>
      <c r="J171" s="5">
        <v>1296000000</v>
      </c>
      <c r="K171" s="5">
        <v>-885814000000</v>
      </c>
      <c r="L171" s="5">
        <v>-474525000000</v>
      </c>
      <c r="Z171" s="5">
        <v>4754300401</v>
      </c>
    </row>
    <row r="172" spans="3:26" ht="15.5" x14ac:dyDescent="0.35">
      <c r="C172" t="s">
        <v>2010</v>
      </c>
      <c r="P172" s="5">
        <v>-367358260636</v>
      </c>
    </row>
    <row r="173" spans="3:26" ht="15.5" x14ac:dyDescent="0.35">
      <c r="C173" t="s">
        <v>2011</v>
      </c>
    </row>
    <row r="174" spans="3:26" ht="15.5" x14ac:dyDescent="0.35">
      <c r="C174" t="s">
        <v>2012</v>
      </c>
      <c r="F174" s="5">
        <v>16333000000</v>
      </c>
      <c r="I174" s="5">
        <v>16333000000</v>
      </c>
      <c r="M174" s="5">
        <v>392608000000</v>
      </c>
      <c r="N174" s="5">
        <v>180180951606</v>
      </c>
    </row>
    <row r="175" spans="3:26" ht="15.5" x14ac:dyDescent="0.35">
      <c r="C175" t="s">
        <v>2013</v>
      </c>
    </row>
    <row r="176" spans="3:26" ht="15.5" x14ac:dyDescent="0.35">
      <c r="C176" t="s">
        <v>206</v>
      </c>
      <c r="D176" s="5">
        <v>2080293000000</v>
      </c>
      <c r="E176" s="5">
        <v>1975231000000</v>
      </c>
      <c r="F176" s="5">
        <v>2063307000000</v>
      </c>
      <c r="G176" s="5">
        <v>1038653000000</v>
      </c>
      <c r="I176" s="5">
        <v>3977840000000</v>
      </c>
      <c r="J176" s="5">
        <v>1399494000000</v>
      </c>
      <c r="K176" s="5">
        <v>2375061000000</v>
      </c>
      <c r="L176" s="5">
        <v>1995864000000</v>
      </c>
      <c r="M176" s="5">
        <v>-952148000000</v>
      </c>
      <c r="N176" s="5">
        <v>43070513004</v>
      </c>
      <c r="O176" s="5">
        <v>4784220000428</v>
      </c>
      <c r="P176" s="5">
        <v>5300392217549</v>
      </c>
      <c r="Q176" s="5">
        <v>1318942120838</v>
      </c>
      <c r="R176" s="5">
        <v>1522893727994</v>
      </c>
      <c r="S176" s="5">
        <v>369090147645</v>
      </c>
      <c r="T176" s="5">
        <v>85845588179</v>
      </c>
      <c r="U176" s="5">
        <v>3336825945320</v>
      </c>
      <c r="V176" s="5">
        <v>4299021343405</v>
      </c>
      <c r="W176" s="5">
        <v>3108060748933</v>
      </c>
      <c r="X176" s="5">
        <v>1737828053306</v>
      </c>
      <c r="Y176" s="5">
        <v>-746765623589</v>
      </c>
      <c r="Z176" s="5">
        <v>531295059896</v>
      </c>
    </row>
    <row r="177" spans="3:26" ht="15.5" x14ac:dyDescent="0.35">
      <c r="C177" t="s">
        <v>1901</v>
      </c>
      <c r="D177" s="5">
        <v>15300552000000</v>
      </c>
      <c r="E177" s="5">
        <v>13695186000000</v>
      </c>
      <c r="F177" s="5">
        <v>22453610000000</v>
      </c>
      <c r="G177" s="5">
        <v>16887936000000</v>
      </c>
      <c r="I177" s="5">
        <v>66177182000000</v>
      </c>
      <c r="J177" s="5">
        <v>40845401000000</v>
      </c>
      <c r="K177" s="5">
        <v>55307030000000</v>
      </c>
      <c r="L177" s="5">
        <v>43643554000000</v>
      </c>
      <c r="M177" s="5">
        <v>35696400000000</v>
      </c>
      <c r="N177" s="5">
        <v>21163110961137</v>
      </c>
      <c r="Q177" s="5">
        <v>6231743065595</v>
      </c>
      <c r="R177" s="5">
        <v>9320382604306</v>
      </c>
      <c r="S177" s="5">
        <v>8924734920518</v>
      </c>
      <c r="T177" s="5">
        <v>7867702145774</v>
      </c>
      <c r="U177" s="5">
        <v>7345744131855</v>
      </c>
      <c r="V177" s="5">
        <v>10904230633324</v>
      </c>
      <c r="W177" s="5">
        <v>4439619205986</v>
      </c>
      <c r="X177" s="5">
        <v>4459287359827</v>
      </c>
      <c r="Y177" s="5">
        <v>851172435075</v>
      </c>
      <c r="Z177" s="5">
        <v>1025493466639</v>
      </c>
    </row>
    <row r="178" spans="3:26" ht="15.5" x14ac:dyDescent="0.35">
      <c r="C178" t="s">
        <v>213</v>
      </c>
      <c r="D178" s="5">
        <v>-2135890000000</v>
      </c>
      <c r="E178" s="5">
        <v>-2026158000000</v>
      </c>
      <c r="F178" s="5">
        <v>-1799788000000</v>
      </c>
      <c r="G178" s="5">
        <v>-1871673000000</v>
      </c>
      <c r="I178" s="5">
        <v>-8757634000000</v>
      </c>
      <c r="J178" s="5">
        <v>-8753684000000</v>
      </c>
      <c r="K178" s="5">
        <v>-7266643000000</v>
      </c>
      <c r="L178" s="5">
        <v>-6512918000000</v>
      </c>
      <c r="M178" s="5">
        <v>-10774908000000</v>
      </c>
      <c r="N178" s="5">
        <v>-6896254175171</v>
      </c>
      <c r="O178" s="5">
        <v>-33454761564587</v>
      </c>
      <c r="P178" s="5">
        <v>-15354100089029</v>
      </c>
      <c r="Q178" s="5">
        <v>-14144211494170</v>
      </c>
      <c r="R178" s="5">
        <v>-8877011563672</v>
      </c>
      <c r="S178" s="5">
        <v>-12131815064605</v>
      </c>
      <c r="T178" s="5">
        <v>-6351281798789</v>
      </c>
      <c r="U178" s="5">
        <v>-4577210640575</v>
      </c>
      <c r="V178" s="5">
        <v>-2908105898115</v>
      </c>
      <c r="W178" s="5">
        <v>-2049936204478</v>
      </c>
      <c r="X178" s="5">
        <v>-134113495445</v>
      </c>
      <c r="Y178" s="5">
        <v>-1640548277861</v>
      </c>
      <c r="Z178" s="5">
        <v>-1195490344110</v>
      </c>
    </row>
    <row r="179" spans="3:26" ht="15.5" x14ac:dyDescent="0.35">
      <c r="C179" t="s">
        <v>2014</v>
      </c>
      <c r="D179" s="5">
        <v>63902000000</v>
      </c>
      <c r="E179" s="5">
        <v>-57902000000</v>
      </c>
      <c r="F179" s="5">
        <v>-152272000000</v>
      </c>
      <c r="G179" s="5">
        <v>-585586000000</v>
      </c>
      <c r="I179" s="5">
        <v>-248139000000</v>
      </c>
      <c r="J179" s="5">
        <v>-790939000000</v>
      </c>
      <c r="K179" s="5">
        <v>-950350000000</v>
      </c>
      <c r="L179" s="5">
        <v>-502188000000</v>
      </c>
      <c r="M179" s="5">
        <v>-540606000000</v>
      </c>
      <c r="N179" s="5">
        <v>-1721421774458</v>
      </c>
      <c r="P179" s="5">
        <v>-464192600475</v>
      </c>
      <c r="Q179" s="5">
        <v>-1440190697568</v>
      </c>
      <c r="R179" s="5">
        <v>-457050405585</v>
      </c>
      <c r="S179" s="5">
        <v>-447312204433</v>
      </c>
      <c r="T179" s="5">
        <v>-558140238123</v>
      </c>
      <c r="U179" s="5">
        <v>-208568140539</v>
      </c>
      <c r="V179" s="5">
        <v>-312671992024</v>
      </c>
      <c r="W179" s="5">
        <v>-746782422636</v>
      </c>
      <c r="X179" s="5">
        <v>-670859713529</v>
      </c>
      <c r="Y179" s="5">
        <v>-391742446671</v>
      </c>
      <c r="Z179" s="5">
        <v>-254268436765</v>
      </c>
    </row>
    <row r="180" spans="3:26" ht="15.5" x14ac:dyDescent="0.35">
      <c r="C180" t="s">
        <v>2015</v>
      </c>
      <c r="D180" s="5">
        <v>-121345000000</v>
      </c>
      <c r="E180" s="5">
        <v>5000000000</v>
      </c>
      <c r="F180" s="5">
        <v>-58282000000</v>
      </c>
      <c r="G180" s="5">
        <v>660261000000</v>
      </c>
      <c r="I180" s="5">
        <v>311117000000</v>
      </c>
      <c r="J180" s="5">
        <v>1178235000000</v>
      </c>
      <c r="K180" s="5">
        <v>1331460000000</v>
      </c>
      <c r="L180" s="5">
        <v>237594000000</v>
      </c>
      <c r="M180" s="5">
        <v>39167000000</v>
      </c>
      <c r="N180" s="5">
        <v>434477824389</v>
      </c>
      <c r="O180" s="5">
        <v>166407565852</v>
      </c>
      <c r="Q180" s="5">
        <v>1282921014950</v>
      </c>
      <c r="R180" s="5">
        <v>338488764400</v>
      </c>
      <c r="S180" s="5">
        <v>44512549048</v>
      </c>
      <c r="T180" s="5">
        <v>225277305903</v>
      </c>
      <c r="U180" s="5">
        <v>41754828287</v>
      </c>
      <c r="V180" s="5">
        <v>302255057288</v>
      </c>
      <c r="W180" s="5">
        <v>886545268179</v>
      </c>
      <c r="X180" s="5">
        <v>1576901285889</v>
      </c>
      <c r="Y180" s="5">
        <v>398915033790</v>
      </c>
      <c r="Z180" s="5">
        <v>266622254945</v>
      </c>
    </row>
    <row r="181" spans="3:26" ht="15.5" x14ac:dyDescent="0.35">
      <c r="C181" t="s">
        <v>2016</v>
      </c>
      <c r="D181" s="5">
        <v>-90000000</v>
      </c>
      <c r="E181" s="5">
        <v>-287940000000</v>
      </c>
      <c r="F181" s="5">
        <v>3551209000000</v>
      </c>
      <c r="G181" s="5">
        <v>-1562828000000</v>
      </c>
      <c r="X181" s="5">
        <v>-126000000000</v>
      </c>
    </row>
    <row r="182" spans="3:26" ht="15.5" x14ac:dyDescent="0.35">
      <c r="C182" t="s">
        <v>2017</v>
      </c>
      <c r="E182" s="5">
        <v>4322001000000</v>
      </c>
      <c r="F182" s="5">
        <v>498746000000</v>
      </c>
      <c r="G182" s="5">
        <v>2496240000000</v>
      </c>
      <c r="I182" s="5">
        <v>2994986000000</v>
      </c>
      <c r="J182" s="5">
        <v>4204711000000</v>
      </c>
      <c r="K182" s="5">
        <v>3710873000000</v>
      </c>
      <c r="L182" s="5">
        <v>4331030000000</v>
      </c>
      <c r="M182" s="5">
        <v>1925340000000</v>
      </c>
      <c r="N182" s="5">
        <v>336000000000</v>
      </c>
      <c r="P182" s="5">
        <v>2082000000000</v>
      </c>
      <c r="Q182" s="5">
        <v>2482398873429</v>
      </c>
      <c r="R182" s="5">
        <v>1500000000000</v>
      </c>
      <c r="S182" s="5">
        <v>1090000000000</v>
      </c>
      <c r="T182" s="5">
        <v>438404426320</v>
      </c>
      <c r="U182" s="5">
        <v>1047000000000</v>
      </c>
      <c r="Y182" s="5">
        <v>500000000000</v>
      </c>
    </row>
    <row r="183" spans="3:26" ht="15.5" x14ac:dyDescent="0.35">
      <c r="C183" t="s">
        <v>2018</v>
      </c>
      <c r="F183" s="5">
        <v>-3555853000000</v>
      </c>
      <c r="I183" s="5">
        <v>-3555853000000</v>
      </c>
      <c r="J183" s="5">
        <v>-2080772000000</v>
      </c>
      <c r="K183" s="5">
        <v>-3386469000000</v>
      </c>
      <c r="L183" s="5">
        <v>-1474126000000</v>
      </c>
      <c r="M183" s="5">
        <v>-899000000000</v>
      </c>
      <c r="N183" s="5">
        <v>-665000000000</v>
      </c>
      <c r="O183" s="5">
        <v>-2044500000000</v>
      </c>
      <c r="P183" s="5">
        <v>-872000000000</v>
      </c>
      <c r="Q183" s="5">
        <v>-1298000000000</v>
      </c>
      <c r="R183" s="5">
        <v>-1284500000000</v>
      </c>
      <c r="S183" s="5">
        <v>-1286000000000</v>
      </c>
      <c r="T183" s="5">
        <v>-560000000000</v>
      </c>
      <c r="U183" s="5">
        <v>-590000000000</v>
      </c>
      <c r="Z183" s="5">
        <v>-350000000000</v>
      </c>
    </row>
    <row r="184" spans="3:26" ht="15.5" x14ac:dyDescent="0.35">
      <c r="C184" t="s">
        <v>889</v>
      </c>
      <c r="W184" s="5">
        <v>-75348856350</v>
      </c>
      <c r="Y184" s="5">
        <v>-3810815382</v>
      </c>
    </row>
    <row r="185" spans="3:26" ht="15.5" x14ac:dyDescent="0.35">
      <c r="C185" t="s">
        <v>207</v>
      </c>
      <c r="N185" s="5">
        <v>675956944850</v>
      </c>
    </row>
    <row r="186" spans="3:26" ht="15.5" x14ac:dyDescent="0.35">
      <c r="C186" t="s">
        <v>535</v>
      </c>
      <c r="W186" s="5">
        <v>2765278408000</v>
      </c>
    </row>
    <row r="187" spans="3:26" ht="15.5" x14ac:dyDescent="0.35">
      <c r="C187" t="s">
        <v>776</v>
      </c>
    </row>
    <row r="188" spans="3:26" ht="15.5" x14ac:dyDescent="0.35">
      <c r="C188" t="s">
        <v>2019</v>
      </c>
      <c r="D188" s="5">
        <v>-20360000000</v>
      </c>
      <c r="E188" s="5">
        <v>-4119000000</v>
      </c>
      <c r="F188" s="5">
        <v>-40827000000</v>
      </c>
      <c r="G188" s="5">
        <v>-11176000000</v>
      </c>
      <c r="I188" s="5">
        <v>-72725000000</v>
      </c>
      <c r="J188" s="5">
        <v>-48535000000</v>
      </c>
      <c r="K188" s="5">
        <v>-55273000000</v>
      </c>
      <c r="L188" s="5">
        <v>-39843000000</v>
      </c>
      <c r="M188" s="5">
        <v>-40651000000</v>
      </c>
      <c r="N188" s="5">
        <v>-135573136049</v>
      </c>
    </row>
    <row r="189" spans="3:26" ht="15.5" x14ac:dyDescent="0.35">
      <c r="C189" t="s">
        <v>224</v>
      </c>
      <c r="D189" s="5">
        <v>212830000000</v>
      </c>
      <c r="E189" s="5">
        <v>-1160177000000</v>
      </c>
      <c r="F189" s="5">
        <v>3711456000000</v>
      </c>
      <c r="G189" s="5">
        <v>-705657000000</v>
      </c>
      <c r="I189" s="5">
        <v>2770487000000</v>
      </c>
      <c r="J189" s="5">
        <v>-307395000000</v>
      </c>
      <c r="K189" s="5">
        <v>-966368000000</v>
      </c>
      <c r="L189" s="5">
        <v>1601906000000</v>
      </c>
      <c r="M189" s="5">
        <v>38767000000</v>
      </c>
      <c r="N189" s="5">
        <v>1397248684919</v>
      </c>
      <c r="O189" s="5">
        <v>343108918100</v>
      </c>
      <c r="P189" s="5">
        <v>-168959907221</v>
      </c>
      <c r="Q189" s="5">
        <v>-254354426032</v>
      </c>
      <c r="R189" s="5">
        <v>261859297197</v>
      </c>
      <c r="S189" s="5">
        <v>188841046102</v>
      </c>
      <c r="T189" s="5">
        <v>831447649</v>
      </c>
      <c r="U189" s="5">
        <v>-40475810331</v>
      </c>
      <c r="V189" s="5">
        <v>-480356331892</v>
      </c>
      <c r="W189" s="5">
        <v>1119556493821</v>
      </c>
      <c r="X189" s="5">
        <v>55508040420</v>
      </c>
      <c r="Y189" s="5">
        <v>67778383135</v>
      </c>
      <c r="Z189" s="5">
        <v>134410812525</v>
      </c>
    </row>
    <row r="190" spans="3:26" ht="15.5" x14ac:dyDescent="0.35">
      <c r="C190" t="s">
        <v>225</v>
      </c>
      <c r="E190" s="5">
        <v>5897228000000</v>
      </c>
      <c r="I190" s="5">
        <v>3174533000000</v>
      </c>
      <c r="J190" s="5">
        <v>3550158000000</v>
      </c>
      <c r="K190" s="5">
        <v>4553034000000</v>
      </c>
      <c r="L190" s="5">
        <v>2942498000000</v>
      </c>
      <c r="M190" s="5">
        <v>2896689000000</v>
      </c>
      <c r="N190" s="5">
        <v>1389832206332</v>
      </c>
      <c r="O190" s="5">
        <v>1166739070682</v>
      </c>
      <c r="P190" s="5">
        <v>1312195704892</v>
      </c>
      <c r="Q190" s="5">
        <v>1568759194124</v>
      </c>
      <c r="R190" s="5">
        <v>1322870114218</v>
      </c>
      <c r="S190" s="5">
        <v>1134230117524</v>
      </c>
      <c r="T190" s="5">
        <v>1121533488722</v>
      </c>
      <c r="U190" s="5">
        <v>1135008227858</v>
      </c>
      <c r="V190" s="5">
        <v>1609296007519</v>
      </c>
      <c r="W190" s="5">
        <v>489799095280</v>
      </c>
      <c r="X190" s="5">
        <v>434291054860</v>
      </c>
      <c r="Y190" s="5">
        <v>366512671725</v>
      </c>
      <c r="Z190" s="5">
        <v>232101859200</v>
      </c>
    </row>
    <row r="191" spans="3:26" ht="15.5" x14ac:dyDescent="0.35">
      <c r="C191" t="s">
        <v>375</v>
      </c>
      <c r="D191" s="5">
        <v>52980000000</v>
      </c>
      <c r="E191" s="5">
        <v>-35417000000</v>
      </c>
      <c r="F191" s="5">
        <v>-39283000000</v>
      </c>
      <c r="G191" s="5">
        <v>-25456000000</v>
      </c>
      <c r="I191" s="5">
        <v>-47792000000</v>
      </c>
      <c r="J191" s="5">
        <v>-68230000000</v>
      </c>
      <c r="K191" s="5">
        <v>-36508000000</v>
      </c>
      <c r="L191" s="5">
        <v>8630000000</v>
      </c>
      <c r="M191" s="5">
        <v>7042000000</v>
      </c>
      <c r="N191" s="5">
        <v>109608361076</v>
      </c>
      <c r="O191" s="5">
        <v>-120015782450</v>
      </c>
      <c r="P191" s="5">
        <v>11384619651</v>
      </c>
      <c r="Q191" s="5">
        <v>-7536895517</v>
      </c>
      <c r="R191" s="5">
        <v>-15970217291</v>
      </c>
      <c r="S191" s="5">
        <v>-201049408</v>
      </c>
      <c r="T191" s="5">
        <v>11865181153</v>
      </c>
      <c r="U191" s="5">
        <v>27001071195</v>
      </c>
      <c r="V191" s="5">
        <v>6068552231</v>
      </c>
      <c r="W191" s="5">
        <v>-59581582</v>
      </c>
    </row>
    <row r="192" spans="3:26" ht="15.5" x14ac:dyDescent="0.35">
      <c r="C192" t="s">
        <v>226</v>
      </c>
      <c r="D192" s="5">
        <v>265810000000</v>
      </c>
      <c r="E192" s="5">
        <v>4701634000000</v>
      </c>
      <c r="F192" s="5">
        <v>3672173000000</v>
      </c>
      <c r="G192" s="5">
        <v>-731113000000</v>
      </c>
      <c r="I192" s="5">
        <v>5897228000000</v>
      </c>
      <c r="J192" s="5">
        <v>3174533000000</v>
      </c>
      <c r="K192" s="5">
        <v>3550158000000</v>
      </c>
      <c r="L192" s="5">
        <v>4553034000000</v>
      </c>
      <c r="M192" s="5">
        <v>2942498000000</v>
      </c>
      <c r="N192" s="5">
        <v>2896689252327</v>
      </c>
      <c r="O192" s="5">
        <v>1389832206332</v>
      </c>
      <c r="P192" s="5">
        <v>1154620417322</v>
      </c>
      <c r="Q192" s="5">
        <v>1306867872575</v>
      </c>
      <c r="R192" s="5">
        <v>1568759194124</v>
      </c>
      <c r="S192" s="5">
        <v>1322870114218</v>
      </c>
      <c r="T192" s="5">
        <v>1134230117524</v>
      </c>
      <c r="U192" s="5">
        <v>1121533488722</v>
      </c>
      <c r="V192" s="5">
        <v>1135008227858</v>
      </c>
      <c r="W192" s="5">
        <v>1609296007519</v>
      </c>
      <c r="X192" s="5">
        <v>489799095280</v>
      </c>
      <c r="Y192" s="5">
        <v>434291054860</v>
      </c>
      <c r="Z192" s="5">
        <v>366512671725</v>
      </c>
    </row>
    <row r="194" spans="2:26" ht="15.5" x14ac:dyDescent="0.35">
      <c r="B194" t="s">
        <v>227</v>
      </c>
      <c r="C194" t="s">
        <v>12</v>
      </c>
      <c r="D194" s="5">
        <v>3990000000</v>
      </c>
      <c r="E194" s="5">
        <v>3990000000</v>
      </c>
      <c r="F194" s="5">
        <v>3990000000</v>
      </c>
      <c r="G194" s="5">
        <v>3990000000</v>
      </c>
      <c r="I194" s="5">
        <v>3990000000</v>
      </c>
      <c r="J194" s="5">
        <v>3990000000</v>
      </c>
      <c r="K194" s="5">
        <v>3990000000</v>
      </c>
      <c r="L194" s="5">
        <v>3990000000</v>
      </c>
      <c r="M194" s="5">
        <v>3990000000</v>
      </c>
      <c r="N194" s="5">
        <v>3990000000</v>
      </c>
      <c r="O194" s="5">
        <v>2770000000</v>
      </c>
      <c r="P194" s="5">
        <v>2770000000</v>
      </c>
      <c r="Q194" s="5">
        <v>2770000000</v>
      </c>
      <c r="R194" s="5">
        <v>2770000000</v>
      </c>
      <c r="S194" s="5">
        <v>2770000000</v>
      </c>
      <c r="T194" s="5">
        <v>2770000000</v>
      </c>
      <c r="U194" s="5">
        <v>2770000000</v>
      </c>
      <c r="V194" s="5">
        <v>2770000000</v>
      </c>
      <c r="W194" s="5">
        <v>1380000000</v>
      </c>
      <c r="X194" s="5">
        <v>1040000000</v>
      </c>
      <c r="Y194" s="5">
        <v>1000000000</v>
      </c>
      <c r="Z194" s="5">
        <v>1000000000</v>
      </c>
    </row>
    <row r="195" spans="2:26" ht="15.5" x14ac:dyDescent="0.35">
      <c r="C195" t="s">
        <v>228</v>
      </c>
      <c r="D195" s="6">
        <v>2.38</v>
      </c>
      <c r="E195" s="6">
        <v>0.4</v>
      </c>
      <c r="F195" s="6">
        <v>-31.36</v>
      </c>
      <c r="G195" s="6">
        <v>53.69</v>
      </c>
    </row>
    <row r="196" spans="2:26" ht="15.5" x14ac:dyDescent="0.35">
      <c r="C196" t="s">
        <v>229</v>
      </c>
      <c r="D196" s="6">
        <v>329.83</v>
      </c>
      <c r="E196" s="6">
        <v>2337.5</v>
      </c>
      <c r="F196" s="6">
        <v>-36.35</v>
      </c>
      <c r="G196" s="6">
        <v>23.56</v>
      </c>
    </row>
    <row r="197" spans="2:26" ht="15.5" x14ac:dyDescent="0.35">
      <c r="C197" t="s">
        <v>73</v>
      </c>
      <c r="D197" s="6">
        <v>0.35</v>
      </c>
      <c r="E197" s="6">
        <v>0.44</v>
      </c>
      <c r="F197" s="6">
        <v>0.57999999999999996</v>
      </c>
      <c r="G197" s="6">
        <v>0.63</v>
      </c>
    </row>
    <row r="198" spans="2:26" ht="15.5" x14ac:dyDescent="0.35">
      <c r="C198" t="s">
        <v>230</v>
      </c>
      <c r="D198" s="5">
        <v>1072470000000</v>
      </c>
      <c r="E198" s="6">
        <v>1029819999999.9999</v>
      </c>
      <c r="F198" s="5">
        <v>-662620000000</v>
      </c>
      <c r="G198" s="5">
        <v>2842780000000</v>
      </c>
    </row>
    <row r="199" spans="2:26" ht="15.5" x14ac:dyDescent="0.35">
      <c r="C199" t="s">
        <v>231</v>
      </c>
      <c r="D199" s="6">
        <v>1E-4</v>
      </c>
      <c r="E199" s="5">
        <v>0</v>
      </c>
      <c r="F199" s="6">
        <v>-1.6000000000000001E-3</v>
      </c>
      <c r="G199" s="6">
        <v>3.0000000000000001E-3</v>
      </c>
    </row>
    <row r="200" spans="2:26" ht="15.5" x14ac:dyDescent="0.35">
      <c r="C200" t="s">
        <v>232</v>
      </c>
      <c r="D200" s="6">
        <v>7.000000000000001E-4</v>
      </c>
      <c r="E200" s="6">
        <v>1E-4</v>
      </c>
      <c r="F200" s="6">
        <v>-9.300000000000001E-3</v>
      </c>
      <c r="G200" s="6">
        <v>1.6399999999999998E-2</v>
      </c>
    </row>
    <row r="201" spans="2:26" ht="15.5" x14ac:dyDescent="0.35">
      <c r="C201" t="s">
        <v>233</v>
      </c>
      <c r="D201" s="6">
        <v>1.46E-2</v>
      </c>
      <c r="E201" s="6">
        <v>1.3899999999999999E-2</v>
      </c>
      <c r="F201" s="6">
        <v>1.3999999999999999E-2</v>
      </c>
      <c r="G201" s="6">
        <v>2.0400000000000001E-2</v>
      </c>
    </row>
    <row r="202" spans="2:26" ht="15.5" x14ac:dyDescent="0.35">
      <c r="C202" t="s">
        <v>234</v>
      </c>
      <c r="D202" s="5">
        <v>1</v>
      </c>
      <c r="E202" s="6">
        <v>1.03</v>
      </c>
      <c r="F202" s="6">
        <v>0.83</v>
      </c>
      <c r="G202" s="6">
        <v>1.29</v>
      </c>
    </row>
    <row r="203" spans="2:26" ht="15.5" x14ac:dyDescent="0.35">
      <c r="C203" t="s">
        <v>235</v>
      </c>
      <c r="D203" s="5">
        <v>16759000000000</v>
      </c>
      <c r="E203" s="5">
        <v>16299000000000</v>
      </c>
      <c r="F203" s="5">
        <v>16040000000000</v>
      </c>
      <c r="G203" s="5">
        <v>15681000000000</v>
      </c>
    </row>
    <row r="204" spans="2:26" ht="15.5" x14ac:dyDescent="0.35">
      <c r="C204" t="s">
        <v>236</v>
      </c>
      <c r="D204" s="6">
        <v>0.22</v>
      </c>
      <c r="E204" s="6">
        <v>0.27</v>
      </c>
      <c r="F204" s="6">
        <v>0.34</v>
      </c>
      <c r="G204" s="6">
        <v>0.39</v>
      </c>
    </row>
    <row r="205" spans="2:26" ht="15.5" x14ac:dyDescent="0.35">
      <c r="C205" t="s">
        <v>237</v>
      </c>
      <c r="D205" s="6">
        <v>3547.19</v>
      </c>
      <c r="E205" s="6">
        <v>3436.92</v>
      </c>
      <c r="F205" s="6">
        <v>3364.71</v>
      </c>
      <c r="G205" s="6">
        <v>3278.46</v>
      </c>
    </row>
    <row r="206" spans="2:26" ht="15.5" x14ac:dyDescent="0.35">
      <c r="C206" t="s">
        <v>238</v>
      </c>
      <c r="D206" s="6">
        <v>0.22</v>
      </c>
      <c r="E206" s="6">
        <v>0.27</v>
      </c>
      <c r="F206" s="6">
        <v>0.34</v>
      </c>
      <c r="G206" s="6">
        <v>0.39</v>
      </c>
    </row>
    <row r="207" spans="2:26" ht="15.5" x14ac:dyDescent="0.35">
      <c r="C207" t="s">
        <v>239</v>
      </c>
      <c r="D207" s="6">
        <v>3547.19</v>
      </c>
      <c r="E207" s="6">
        <v>3436.92</v>
      </c>
      <c r="F207" s="6">
        <v>3364.71</v>
      </c>
      <c r="G207" s="6">
        <v>3278.46</v>
      </c>
    </row>
    <row r="208" spans="2:26" ht="15.5" x14ac:dyDescent="0.35">
      <c r="C208" t="s">
        <v>240</v>
      </c>
      <c r="D208" s="5">
        <v>28220000000000</v>
      </c>
      <c r="E208" s="5">
        <v>24220000000000</v>
      </c>
      <c r="F208" s="5">
        <v>24649000000000</v>
      </c>
      <c r="G208" s="5">
        <v>23623000000000</v>
      </c>
    </row>
    <row r="209" spans="3:26" ht="15.5" x14ac:dyDescent="0.35">
      <c r="C209" t="s">
        <v>241</v>
      </c>
      <c r="D209" s="5">
        <v>28626000000000</v>
      </c>
      <c r="E209" s="5">
        <v>29109000000000</v>
      </c>
      <c r="F209" s="5">
        <v>26646000000000</v>
      </c>
      <c r="G209" s="5">
        <v>24802000000000</v>
      </c>
    </row>
    <row r="210" spans="3:26" ht="15.5" x14ac:dyDescent="0.35">
      <c r="C210" t="s">
        <v>242</v>
      </c>
      <c r="D210" s="5">
        <v>14169000000000</v>
      </c>
      <c r="E210" s="5">
        <v>13728000000000</v>
      </c>
      <c r="F210" s="5">
        <v>13440000000000</v>
      </c>
      <c r="G210" s="5">
        <v>13095000000000</v>
      </c>
    </row>
    <row r="211" spans="3:26" ht="15.5" x14ac:dyDescent="0.35">
      <c r="C211" t="s">
        <v>24</v>
      </c>
      <c r="D211" s="5">
        <v>56846000000000</v>
      </c>
      <c r="E211" s="5">
        <v>53329000000000</v>
      </c>
      <c r="F211" s="5">
        <v>51295000000000</v>
      </c>
      <c r="G211" s="5">
        <v>48425000000000</v>
      </c>
    </row>
    <row r="212" spans="3:26" ht="15.5" x14ac:dyDescent="0.35">
      <c r="C212" t="s">
        <v>21</v>
      </c>
      <c r="D212" s="5">
        <v>51879000000000</v>
      </c>
      <c r="E212" s="5">
        <v>48628000000000</v>
      </c>
      <c r="F212" s="5">
        <v>45398000000000</v>
      </c>
      <c r="G212" s="5">
        <v>46200000000000</v>
      </c>
    </row>
    <row r="213" spans="3:26" ht="15.5" x14ac:dyDescent="0.35">
      <c r="C213" t="s">
        <v>243</v>
      </c>
      <c r="D213" s="5">
        <v>-2951000000000</v>
      </c>
      <c r="E213" s="5">
        <v>-1214000000000</v>
      </c>
      <c r="F213" s="5">
        <v>-2538000000000</v>
      </c>
      <c r="G213" s="5">
        <v>-2651000000000</v>
      </c>
    </row>
    <row r="214" spans="3:26" ht="15.5" x14ac:dyDescent="0.35">
      <c r="C214" t="s">
        <v>244</v>
      </c>
      <c r="D214" s="5">
        <v>-897000000000</v>
      </c>
      <c r="E214" s="5">
        <v>-3199000000000</v>
      </c>
      <c r="F214" s="5">
        <v>1833000000000</v>
      </c>
      <c r="G214" s="5">
        <v>718000000000</v>
      </c>
    </row>
    <row r="215" spans="3:26" ht="15.5" x14ac:dyDescent="0.35">
      <c r="C215" t="s">
        <v>245</v>
      </c>
      <c r="D215" s="5">
        <v>-596000000000</v>
      </c>
      <c r="E215" s="5">
        <v>-491000000000</v>
      </c>
      <c r="F215" s="5">
        <v>-941000000000</v>
      </c>
      <c r="G215" s="5">
        <v>-769000000000</v>
      </c>
    </row>
    <row r="216" spans="3:26" ht="15.5" x14ac:dyDescent="0.35">
      <c r="C216" t="s">
        <v>13</v>
      </c>
      <c r="D216" s="5">
        <v>-1493000000000</v>
      </c>
      <c r="E216" s="5">
        <v>-3690000000000</v>
      </c>
      <c r="F216" s="5">
        <v>891000000000</v>
      </c>
      <c r="G216" s="5">
        <v>-51000000000</v>
      </c>
    </row>
    <row r="217" spans="3:26" ht="15.5" x14ac:dyDescent="0.35">
      <c r="C217" t="s">
        <v>16</v>
      </c>
      <c r="D217" s="6">
        <v>-373.76</v>
      </c>
      <c r="E217" s="6">
        <v>-923.91</v>
      </c>
      <c r="F217" s="6">
        <v>223.12</v>
      </c>
      <c r="G217" s="6">
        <v>-12.79</v>
      </c>
    </row>
    <row r="218" spans="3:26" ht="15.5" x14ac:dyDescent="0.35">
      <c r="C218" t="s">
        <v>58</v>
      </c>
      <c r="I218" s="6">
        <v>33.130000000000003</v>
      </c>
      <c r="J218" s="6">
        <v>58.52</v>
      </c>
      <c r="K218" s="6">
        <v>158.36000000000001</v>
      </c>
      <c r="L218" s="6">
        <v>111.03</v>
      </c>
      <c r="M218" s="6">
        <v>-66.290000000000006</v>
      </c>
      <c r="N218" s="6">
        <v>-136.66999999999999</v>
      </c>
      <c r="O218" s="6">
        <v>61.5</v>
      </c>
      <c r="P218" s="6">
        <v>8.41</v>
      </c>
      <c r="Q218" s="6">
        <v>-32.89</v>
      </c>
      <c r="R218" s="6">
        <v>-104.66</v>
      </c>
      <c r="S218" s="6">
        <v>-16.54</v>
      </c>
      <c r="T218" s="6">
        <v>-53.34</v>
      </c>
      <c r="U218" s="6">
        <v>192.55</v>
      </c>
      <c r="V218" s="6">
        <v>289.93</v>
      </c>
      <c r="W218" s="6">
        <v>587.98</v>
      </c>
      <c r="X218" s="6">
        <v>527.14</v>
      </c>
      <c r="Y218" s="6">
        <v>154.71</v>
      </c>
      <c r="Z218" s="6">
        <v>68.8</v>
      </c>
    </row>
    <row r="219" spans="3:26" ht="15.5" x14ac:dyDescent="0.35">
      <c r="C219" t="s">
        <v>72</v>
      </c>
      <c r="I219" s="6">
        <v>34.409999999999997</v>
      </c>
      <c r="J219" s="6">
        <v>15.46</v>
      </c>
      <c r="K219" s="6">
        <v>8.81</v>
      </c>
      <c r="L219" s="6">
        <v>7.84</v>
      </c>
      <c r="M219" s="6">
        <v>-13.2</v>
      </c>
      <c r="N219" s="6">
        <v>-11.09</v>
      </c>
      <c r="O219" s="6">
        <v>18.18</v>
      </c>
      <c r="P219" s="6">
        <v>248.63</v>
      </c>
      <c r="Q219" s="6">
        <v>-24.72</v>
      </c>
      <c r="R219" s="6">
        <v>-12.12</v>
      </c>
      <c r="S219" s="6">
        <v>-138.38999999999999</v>
      </c>
      <c r="T219" s="6">
        <v>-72.61</v>
      </c>
      <c r="U219" s="6">
        <v>24.64</v>
      </c>
      <c r="V219" s="6">
        <v>17.7</v>
      </c>
      <c r="W219" s="6">
        <v>21.08</v>
      </c>
      <c r="X219" s="6">
        <v>13.87</v>
      </c>
      <c r="Y219" s="6">
        <v>5.35</v>
      </c>
      <c r="Z219" s="6">
        <v>16.77</v>
      </c>
    </row>
    <row r="220" spans="3:26" ht="15.5" x14ac:dyDescent="0.35">
      <c r="C220" t="s">
        <v>75</v>
      </c>
      <c r="I220" s="6">
        <v>0.15</v>
      </c>
      <c r="J220" s="6">
        <v>0.12</v>
      </c>
      <c r="K220" s="6">
        <v>0.19</v>
      </c>
      <c r="L220" s="6">
        <v>0.14000000000000001</v>
      </c>
      <c r="M220" s="6">
        <v>0.18</v>
      </c>
      <c r="N220" s="6">
        <v>0.4</v>
      </c>
      <c r="O220" s="6">
        <v>0.17</v>
      </c>
      <c r="P220" s="6">
        <v>0.33</v>
      </c>
      <c r="Q220" s="6">
        <v>0.15</v>
      </c>
      <c r="R220" s="6">
        <v>0.23</v>
      </c>
      <c r="S220" s="6">
        <v>0.35</v>
      </c>
      <c r="T220" s="6">
        <v>0.55000000000000004</v>
      </c>
      <c r="U220" s="6">
        <v>0.65</v>
      </c>
      <c r="V220" s="6">
        <v>0.72</v>
      </c>
      <c r="W220" s="6">
        <v>1.0900000000000001</v>
      </c>
      <c r="X220" s="6">
        <v>0.69</v>
      </c>
      <c r="Y220" s="6">
        <v>0.12</v>
      </c>
      <c r="Z220" s="6">
        <v>0.14000000000000001</v>
      </c>
    </row>
    <row r="221" spans="3:26" ht="15.5" x14ac:dyDescent="0.35">
      <c r="C221" t="s">
        <v>246</v>
      </c>
      <c r="I221" s="5">
        <v>4284710000000</v>
      </c>
      <c r="J221" s="6">
        <v>4191270000000.0005</v>
      </c>
      <c r="K221" s="5">
        <v>4090740000000</v>
      </c>
      <c r="L221" s="5">
        <v>3126090000000</v>
      </c>
      <c r="M221" s="6">
        <v>2181010000000.0002</v>
      </c>
      <c r="N221" s="5">
        <v>1524900000000</v>
      </c>
      <c r="O221" s="5">
        <v>1694020000000</v>
      </c>
      <c r="P221" s="5">
        <v>1714000000000</v>
      </c>
    </row>
    <row r="222" spans="3:26" ht="15.5" x14ac:dyDescent="0.35">
      <c r="C222" t="s">
        <v>247</v>
      </c>
      <c r="I222" s="6">
        <v>1.7000000000000001E-3</v>
      </c>
      <c r="J222" s="6">
        <v>3.4999999999999996E-3</v>
      </c>
      <c r="K222" s="6">
        <v>1.01E-2</v>
      </c>
      <c r="L222" s="6">
        <v>7.7000000000000002E-3</v>
      </c>
      <c r="M222" s="6">
        <v>-5.1999999999999998E-3</v>
      </c>
      <c r="N222" s="6">
        <v>-1.1299999999999999E-2</v>
      </c>
      <c r="O222" s="6">
        <v>3.8E-3</v>
      </c>
      <c r="P222" s="6">
        <v>5.9999999999999995E-4</v>
      </c>
      <c r="Q222" s="6">
        <v>-2.8999999999999998E-3</v>
      </c>
      <c r="R222" s="6">
        <v>-1.1299999999999999E-2</v>
      </c>
      <c r="S222" s="6">
        <v>-1.8E-3</v>
      </c>
      <c r="T222" s="6">
        <v>-6.3E-3</v>
      </c>
      <c r="U222" s="6">
        <v>2.3900000000000001E-2</v>
      </c>
      <c r="V222" s="6">
        <v>4.5599999999999995E-2</v>
      </c>
      <c r="W222" s="6">
        <v>6.3E-2</v>
      </c>
      <c r="X222" s="6">
        <v>6.8699999999999997E-2</v>
      </c>
      <c r="Y222" s="6">
        <v>3.0299999999999997E-2</v>
      </c>
      <c r="Z222" s="6">
        <v>1.23E-2</v>
      </c>
    </row>
    <row r="223" spans="3:26" ht="15.5" x14ac:dyDescent="0.35">
      <c r="C223" t="s">
        <v>248</v>
      </c>
      <c r="I223" s="6">
        <v>9.7999999999999997E-3</v>
      </c>
      <c r="J223" s="6">
        <v>1.7399999999999999E-2</v>
      </c>
      <c r="K223" s="6">
        <v>4.82E-2</v>
      </c>
      <c r="L223" s="6">
        <v>3.7400000000000003E-2</v>
      </c>
      <c r="M223" s="6">
        <v>-2.4E-2</v>
      </c>
      <c r="N223" s="6">
        <v>-5.04E-2</v>
      </c>
      <c r="O223" s="6">
        <v>2.1000000000000001E-2</v>
      </c>
      <c r="P223" s="6">
        <v>2.5999999999999999E-3</v>
      </c>
      <c r="Q223" s="6">
        <v>-1.1000000000000001E-2</v>
      </c>
      <c r="R223" s="6">
        <v>-5.1399999999999994E-2</v>
      </c>
      <c r="S223" s="6">
        <v>-8.1000000000000013E-3</v>
      </c>
      <c r="T223" s="6">
        <v>-2.58E-2</v>
      </c>
      <c r="U223" s="6">
        <v>9.0999999999999998E-2</v>
      </c>
      <c r="V223" s="6">
        <v>0.15460000000000002</v>
      </c>
      <c r="W223" s="6">
        <v>0.17379999999999998</v>
      </c>
      <c r="X223" s="6">
        <v>0.43420000000000003</v>
      </c>
      <c r="Y223" s="6">
        <v>0.35249999999999998</v>
      </c>
      <c r="Z223" s="6">
        <v>0.23899999999999999</v>
      </c>
    </row>
    <row r="224" spans="3:26" ht="15.5" x14ac:dyDescent="0.35">
      <c r="C224" t="s">
        <v>249</v>
      </c>
      <c r="I224" s="6">
        <v>6.7400000000000002E-2</v>
      </c>
      <c r="J224" s="6">
        <v>7.4299999999999991E-2</v>
      </c>
      <c r="K224" s="6">
        <v>9.1199999999999989E-2</v>
      </c>
      <c r="L224" s="6">
        <v>7.7199999999999991E-2</v>
      </c>
      <c r="M224" s="6">
        <v>5.3600000000000002E-2</v>
      </c>
      <c r="N224" s="6">
        <v>3.32E-2</v>
      </c>
      <c r="O224" s="6">
        <v>4.9699999999999994E-2</v>
      </c>
      <c r="P224" s="6">
        <v>6.7799999999999999E-2</v>
      </c>
      <c r="Q224" s="6">
        <v>9.820000000000001E-2</v>
      </c>
      <c r="R224" s="6">
        <v>4.6100000000000002E-2</v>
      </c>
      <c r="S224" s="6">
        <v>8.7100000000000011E-2</v>
      </c>
      <c r="T224" s="6">
        <v>8.5699999999999998E-2</v>
      </c>
      <c r="U224" s="6">
        <v>8.9700000000000002E-2</v>
      </c>
      <c r="V224" s="6">
        <v>0.1226</v>
      </c>
      <c r="W224" s="6">
        <v>0.1825</v>
      </c>
      <c r="X224" s="6">
        <v>0.114</v>
      </c>
      <c r="Y224" s="6">
        <v>6.2300000000000001E-2</v>
      </c>
      <c r="Z224" s="6">
        <v>0.2379</v>
      </c>
    </row>
    <row r="225" spans="3:26" ht="15.5" x14ac:dyDescent="0.35">
      <c r="C225" t="s">
        <v>250</v>
      </c>
      <c r="I225" s="6">
        <v>1.0900000000000001</v>
      </c>
      <c r="J225" s="6">
        <v>1.1200000000000001</v>
      </c>
      <c r="K225" s="6">
        <v>1.3</v>
      </c>
      <c r="L225" s="6">
        <v>1.26</v>
      </c>
      <c r="M225" s="6">
        <v>0.78</v>
      </c>
      <c r="N225" s="6">
        <v>0.47</v>
      </c>
      <c r="O225" s="6">
        <v>0.66</v>
      </c>
      <c r="P225" s="6">
        <v>1.05</v>
      </c>
      <c r="Q225" s="6">
        <v>1.58</v>
      </c>
      <c r="R225" s="6">
        <v>0.71</v>
      </c>
      <c r="S225" s="6">
        <v>1.36</v>
      </c>
      <c r="T225" s="6">
        <v>1.34</v>
      </c>
      <c r="U225" s="6">
        <v>1.84</v>
      </c>
      <c r="V225" s="6">
        <v>3.21</v>
      </c>
      <c r="W225" s="6">
        <v>4.88</v>
      </c>
      <c r="X225" s="6">
        <v>1.78</v>
      </c>
      <c r="Y225" s="6">
        <v>0.67</v>
      </c>
      <c r="Z225" s="6">
        <v>1.83</v>
      </c>
    </row>
    <row r="226" spans="3:26" ht="15.5" x14ac:dyDescent="0.35">
      <c r="C226" t="s">
        <v>69</v>
      </c>
      <c r="I226" s="6">
        <v>0.34</v>
      </c>
      <c r="J226" s="6">
        <v>0.27</v>
      </c>
      <c r="K226" s="6">
        <v>0.42</v>
      </c>
      <c r="L226" s="6">
        <v>0.28999999999999998</v>
      </c>
      <c r="M226" s="6">
        <v>0.32</v>
      </c>
      <c r="N226" s="6">
        <v>0.56000000000000005</v>
      </c>
      <c r="O226" s="6">
        <v>0.38</v>
      </c>
      <c r="P226" s="6">
        <v>0.63</v>
      </c>
      <c r="Q226" s="6">
        <v>0.27</v>
      </c>
      <c r="R226" s="6">
        <v>0.62</v>
      </c>
      <c r="S226" s="6">
        <v>1.1299999999999999</v>
      </c>
      <c r="T226" s="6">
        <v>1.88</v>
      </c>
      <c r="U226" s="6">
        <v>2.2400000000000002</v>
      </c>
      <c r="V226" s="6">
        <v>2.74</v>
      </c>
      <c r="W226" s="6">
        <v>3.66</v>
      </c>
      <c r="X226" s="6">
        <v>6.02</v>
      </c>
      <c r="Y226" s="6">
        <v>1.88</v>
      </c>
      <c r="Z226" s="6">
        <v>4.01</v>
      </c>
    </row>
    <row r="227" spans="3:26" ht="15.5" x14ac:dyDescent="0.35">
      <c r="C227" t="s">
        <v>66</v>
      </c>
      <c r="I227" s="6">
        <v>3364.71</v>
      </c>
      <c r="J227" s="6">
        <v>3356.85</v>
      </c>
      <c r="K227" s="6">
        <v>3285.37</v>
      </c>
      <c r="L227" s="6">
        <v>2966.36</v>
      </c>
      <c r="M227" s="6">
        <v>2758.49</v>
      </c>
      <c r="N227" s="6">
        <v>2711.9</v>
      </c>
      <c r="O227" s="6">
        <v>2930.8</v>
      </c>
      <c r="P227" s="6">
        <v>3295.07</v>
      </c>
      <c r="Q227" s="6">
        <v>2979.21</v>
      </c>
      <c r="R227" s="6">
        <v>2037.25</v>
      </c>
      <c r="S227" s="6">
        <v>2033.3</v>
      </c>
      <c r="T227" s="6">
        <v>2064.98</v>
      </c>
      <c r="U227" s="6">
        <v>2116.92</v>
      </c>
      <c r="V227" s="6">
        <v>1875.53</v>
      </c>
      <c r="W227" s="6">
        <v>3383.18</v>
      </c>
      <c r="X227" s="6">
        <v>1214.2</v>
      </c>
      <c r="Y227" s="6">
        <v>438.87</v>
      </c>
      <c r="Z227" s="6">
        <v>287.82</v>
      </c>
    </row>
    <row r="228" spans="3:26" ht="15.5" x14ac:dyDescent="0.35">
      <c r="C228" t="s">
        <v>251</v>
      </c>
      <c r="I228" s="6">
        <v>0.34</v>
      </c>
      <c r="J228" s="6">
        <v>0.27</v>
      </c>
      <c r="K228" s="6">
        <v>0.42</v>
      </c>
      <c r="L228" s="6">
        <v>0.28999999999999998</v>
      </c>
      <c r="M228" s="6">
        <v>0.32</v>
      </c>
      <c r="N228" s="6">
        <v>0.56000000000000005</v>
      </c>
      <c r="O228" s="6">
        <v>0.38</v>
      </c>
      <c r="P228" s="6">
        <v>0.63</v>
      </c>
      <c r="Q228" s="6">
        <v>0.27</v>
      </c>
      <c r="R228" s="6">
        <v>0.62</v>
      </c>
      <c r="S228" s="6">
        <v>1.1299999999999999</v>
      </c>
      <c r="T228" s="6">
        <v>1.88</v>
      </c>
      <c r="U228" s="6">
        <v>2.2400000000000002</v>
      </c>
      <c r="V228" s="6">
        <v>2.74</v>
      </c>
      <c r="W228" s="6">
        <v>3.66</v>
      </c>
      <c r="X228" s="6">
        <v>6.02</v>
      </c>
      <c r="Y228" s="6">
        <v>1.88</v>
      </c>
      <c r="Z228" s="6">
        <v>4.01</v>
      </c>
    </row>
    <row r="229" spans="3:26" ht="15.5" x14ac:dyDescent="0.35">
      <c r="C229" t="s">
        <v>252</v>
      </c>
      <c r="I229" s="6">
        <v>3364.71</v>
      </c>
      <c r="J229" s="6">
        <v>3356.85</v>
      </c>
      <c r="K229" s="6">
        <v>3285.37</v>
      </c>
      <c r="L229" s="6">
        <v>2966.36</v>
      </c>
      <c r="M229" s="6">
        <v>2758.49</v>
      </c>
      <c r="N229" s="6">
        <v>2711.9</v>
      </c>
      <c r="O229" s="6">
        <v>2930.8</v>
      </c>
      <c r="P229" s="6">
        <v>3295.07</v>
      </c>
      <c r="Q229" s="6">
        <v>2979.21</v>
      </c>
      <c r="R229" s="6">
        <v>2037.25</v>
      </c>
      <c r="S229" s="6">
        <v>2033.3</v>
      </c>
      <c r="T229" s="6">
        <v>2064.98</v>
      </c>
      <c r="U229" s="6">
        <v>2116.92</v>
      </c>
      <c r="V229" s="6">
        <v>1875.53</v>
      </c>
      <c r="W229" s="6">
        <v>3383.18</v>
      </c>
      <c r="X229" s="6">
        <v>1214.2</v>
      </c>
      <c r="Y229" s="6">
        <v>438.87</v>
      </c>
      <c r="Z229" s="6">
        <v>287.82</v>
      </c>
    </row>
    <row r="230" spans="3:26" ht="15.5" x14ac:dyDescent="0.35">
      <c r="C230" t="s">
        <v>253</v>
      </c>
      <c r="I230" s="5">
        <v>24649000000000</v>
      </c>
      <c r="J230" s="5">
        <v>20619000000000</v>
      </c>
      <c r="K230" s="5">
        <v>21673000000000</v>
      </c>
      <c r="L230" s="5">
        <v>23816000000000</v>
      </c>
      <c r="M230" s="5">
        <v>20950000000000</v>
      </c>
      <c r="N230" s="5">
        <v>20232000000000</v>
      </c>
      <c r="O230" s="5">
        <v>16890000000000</v>
      </c>
      <c r="P230" s="5">
        <v>16343000000000</v>
      </c>
      <c r="Q230" s="5">
        <v>12798000000000</v>
      </c>
      <c r="R230" s="5">
        <v>10514000000000</v>
      </c>
      <c r="S230" s="5">
        <v>10130000000000</v>
      </c>
      <c r="T230" s="5">
        <v>8416000000000</v>
      </c>
      <c r="U230" s="5">
        <v>7767000000000</v>
      </c>
      <c r="V230" s="5">
        <v>4863000000000</v>
      </c>
      <c r="W230" s="5">
        <v>2398000000000</v>
      </c>
      <c r="X230" s="5">
        <v>2236000000000</v>
      </c>
      <c r="Y230" s="5">
        <v>1913000000000</v>
      </c>
      <c r="Z230" s="5">
        <v>2382000000000</v>
      </c>
    </row>
    <row r="231" spans="3:26" ht="15.5" x14ac:dyDescent="0.35">
      <c r="C231" t="s">
        <v>254</v>
      </c>
      <c r="I231" s="5">
        <v>26646000000000</v>
      </c>
      <c r="J231" s="5">
        <v>23385000000000</v>
      </c>
      <c r="K231" s="5">
        <v>17977000000000</v>
      </c>
      <c r="L231" s="5">
        <v>12026000000000</v>
      </c>
      <c r="M231" s="5">
        <v>10741000000000</v>
      </c>
      <c r="N231" s="5">
        <v>10398000000000</v>
      </c>
      <c r="O231" s="5">
        <v>13118000000000</v>
      </c>
      <c r="P231" s="5">
        <v>8923000000000</v>
      </c>
      <c r="Q231" s="5">
        <v>5984000000000</v>
      </c>
      <c r="R231" s="5">
        <v>6027000000000</v>
      </c>
      <c r="S231" s="5">
        <v>4894000000000</v>
      </c>
      <c r="T231" s="5">
        <v>5080000000000</v>
      </c>
      <c r="U231" s="5">
        <v>4785000000000</v>
      </c>
      <c r="V231" s="5">
        <v>3781000000000</v>
      </c>
      <c r="W231" s="5">
        <v>2315000000000</v>
      </c>
      <c r="X231" s="5">
        <v>2091000000000</v>
      </c>
      <c r="Y231" s="5">
        <v>1322000000000</v>
      </c>
      <c r="Z231" s="5">
        <v>1631000000000</v>
      </c>
    </row>
    <row r="232" spans="3:26" ht="15.5" x14ac:dyDescent="0.35">
      <c r="C232" t="s">
        <v>26</v>
      </c>
      <c r="I232" s="5">
        <v>51295000000000</v>
      </c>
      <c r="J232" s="5">
        <v>44004000000000</v>
      </c>
      <c r="K232" s="5">
        <v>39650000000000</v>
      </c>
      <c r="L232" s="5">
        <v>35842000000000</v>
      </c>
      <c r="M232" s="5">
        <v>31691000000000</v>
      </c>
      <c r="N232" s="5">
        <v>30630000000000</v>
      </c>
      <c r="O232" s="5">
        <v>30009000000000</v>
      </c>
      <c r="P232" s="5">
        <v>25266000000000</v>
      </c>
      <c r="Q232" s="5">
        <v>18782000000000</v>
      </c>
      <c r="R232" s="5">
        <v>16541000000000</v>
      </c>
      <c r="S232" s="5">
        <v>15024000000000</v>
      </c>
      <c r="T232" s="5">
        <v>13496000000000</v>
      </c>
      <c r="U232" s="5">
        <v>12552000000000</v>
      </c>
      <c r="V232" s="5">
        <v>8644000000000</v>
      </c>
      <c r="W232" s="5">
        <v>4714000000000</v>
      </c>
      <c r="X232" s="5">
        <v>4328000000000</v>
      </c>
      <c r="Y232" s="5">
        <v>3235000000000</v>
      </c>
      <c r="Z232" s="5">
        <v>4013000000000</v>
      </c>
    </row>
    <row r="233" spans="3:26" ht="15.5" x14ac:dyDescent="0.35">
      <c r="C233" t="s">
        <v>23</v>
      </c>
      <c r="I233" s="5">
        <v>45398000000000</v>
      </c>
      <c r="J233" s="5">
        <v>40829000000000</v>
      </c>
      <c r="K233" s="5">
        <v>36100000000000</v>
      </c>
      <c r="L233" s="5">
        <v>31289000000000</v>
      </c>
      <c r="M233" s="5">
        <v>28748000000000</v>
      </c>
      <c r="N233" s="5">
        <v>27733000000000</v>
      </c>
      <c r="O233" s="5">
        <v>28619000000000</v>
      </c>
      <c r="P233" s="5">
        <v>24111000000000</v>
      </c>
      <c r="Q233" s="5">
        <v>17475000000000</v>
      </c>
      <c r="R233" s="5">
        <v>14972000000000</v>
      </c>
      <c r="S233" s="5">
        <v>13701000000000</v>
      </c>
      <c r="T233" s="5">
        <v>12362000000000</v>
      </c>
      <c r="U233" s="5">
        <v>11430000000000</v>
      </c>
      <c r="V233" s="5">
        <v>7509000000000</v>
      </c>
      <c r="W233" s="5">
        <v>3104000000000</v>
      </c>
      <c r="X233" s="5">
        <v>3838000000000</v>
      </c>
      <c r="Y233" s="5">
        <v>2801000000000</v>
      </c>
      <c r="Z233" s="5">
        <v>3646000000000</v>
      </c>
    </row>
    <row r="234" spans="3:26" ht="15.5" x14ac:dyDescent="0.35">
      <c r="C234" t="s">
        <v>255</v>
      </c>
      <c r="I234" s="5">
        <v>-2538000000000</v>
      </c>
      <c r="J234" s="5">
        <v>-132000000000</v>
      </c>
      <c r="K234" s="5">
        <v>-3787000000000</v>
      </c>
      <c r="L234" s="5">
        <v>-7529000000000</v>
      </c>
      <c r="M234" s="5">
        <v>-7554000000000</v>
      </c>
      <c r="N234" s="5">
        <v>-5851000000000</v>
      </c>
      <c r="O234" s="5">
        <v>-4797000000000</v>
      </c>
      <c r="P234" s="5">
        <v>-4957000000000</v>
      </c>
      <c r="Q234" s="5">
        <v>-2489000000000</v>
      </c>
      <c r="R234" s="5">
        <v>-955000000000</v>
      </c>
      <c r="S234" s="5">
        <v>-843000000000</v>
      </c>
      <c r="T234" s="5">
        <v>385000000000</v>
      </c>
      <c r="U234" s="5">
        <v>917000000000</v>
      </c>
      <c r="V234" s="5">
        <v>1850000000000</v>
      </c>
      <c r="W234" s="5">
        <v>1991000000000</v>
      </c>
      <c r="X234" s="5">
        <v>266000000000</v>
      </c>
      <c r="Y234" s="5">
        <v>-202000000000</v>
      </c>
      <c r="Z234" s="5">
        <v>-311000000000</v>
      </c>
    </row>
    <row r="235" spans="3:26" ht="15.5" x14ac:dyDescent="0.35">
      <c r="C235" t="s">
        <v>256</v>
      </c>
      <c r="I235" s="5">
        <v>2040000000000</v>
      </c>
      <c r="J235" s="5">
        <v>511000000000</v>
      </c>
      <c r="K235" s="5">
        <v>-353000000000</v>
      </c>
      <c r="L235" s="5">
        <v>1900000000000</v>
      </c>
      <c r="M235" s="5">
        <v>2439000000000</v>
      </c>
      <c r="N235" s="5">
        <v>2573000000000</v>
      </c>
      <c r="O235" s="5">
        <v>-615000000000</v>
      </c>
      <c r="P235" s="5">
        <v>-2241000000000</v>
      </c>
      <c r="Q235" s="5">
        <v>-567000000000</v>
      </c>
      <c r="R235" s="5">
        <v>119000000000</v>
      </c>
      <c r="S235" s="5">
        <v>793000000000</v>
      </c>
      <c r="T235" s="5">
        <v>526000000000</v>
      </c>
      <c r="U235" s="5">
        <v>-2355000000000</v>
      </c>
      <c r="V235" s="5">
        <v>-2876000000000</v>
      </c>
      <c r="W235" s="5">
        <v>-1215000000000</v>
      </c>
      <c r="X235" s="5">
        <v>-1196000000000</v>
      </c>
      <c r="Y235" s="5">
        <v>772000000000</v>
      </c>
      <c r="Z235" s="5">
        <v>-210000000000</v>
      </c>
    </row>
    <row r="236" spans="3:26" ht="15.5" x14ac:dyDescent="0.35">
      <c r="C236" t="s">
        <v>257</v>
      </c>
      <c r="I236" s="5">
        <v>-2890000000000</v>
      </c>
      <c r="J236" s="5">
        <v>-1965000000000</v>
      </c>
      <c r="K236" s="5">
        <v>-2277000000000</v>
      </c>
      <c r="L236" s="5">
        <v>-1901000000000</v>
      </c>
      <c r="M236" s="5">
        <v>-1694000000000</v>
      </c>
      <c r="N236" s="5">
        <v>-1371000000000</v>
      </c>
      <c r="O236" s="5">
        <v>-4349000000000</v>
      </c>
      <c r="P236" s="5">
        <v>-2293000000000</v>
      </c>
      <c r="Q236" s="5">
        <v>-1267000000000</v>
      </c>
      <c r="R236" s="5">
        <v>-831000000000</v>
      </c>
      <c r="S236" s="5">
        <v>-874000000000</v>
      </c>
      <c r="T236" s="5">
        <v>-796000000000</v>
      </c>
      <c r="U236" s="5">
        <v>-1141000000000</v>
      </c>
      <c r="V236" s="5">
        <v>-1315000000000</v>
      </c>
      <c r="W236" s="5">
        <v>-442000000000</v>
      </c>
      <c r="X236" s="5">
        <v>-264000000000</v>
      </c>
      <c r="Y236" s="5">
        <v>-117000000000</v>
      </c>
      <c r="Z236" s="5">
        <v>-159000000000</v>
      </c>
    </row>
    <row r="237" spans="3:26" ht="15.5" x14ac:dyDescent="0.35">
      <c r="C237" t="s">
        <v>15</v>
      </c>
      <c r="I237" s="5">
        <v>-850000000000</v>
      </c>
      <c r="J237" s="5">
        <v>-1454000000000</v>
      </c>
      <c r="K237" s="5">
        <v>-2630000000000</v>
      </c>
      <c r="L237" s="5">
        <v>-1000000000</v>
      </c>
      <c r="M237" s="5">
        <v>745000000000</v>
      </c>
      <c r="N237" s="5">
        <v>1202000000000</v>
      </c>
      <c r="O237" s="5">
        <v>-4964000000000</v>
      </c>
      <c r="P237" s="5">
        <v>-4534000000000</v>
      </c>
      <c r="Q237" s="5">
        <v>-1834000000000</v>
      </c>
      <c r="R237" s="5">
        <v>-712000000000</v>
      </c>
      <c r="S237" s="5">
        <v>-80000000000</v>
      </c>
      <c r="T237" s="5">
        <v>-271000000000</v>
      </c>
      <c r="U237" s="5">
        <v>-3495000000000</v>
      </c>
      <c r="V237" s="5">
        <v>-4191000000000</v>
      </c>
      <c r="W237" s="5">
        <v>-1657000000000</v>
      </c>
      <c r="X237" s="5">
        <v>-1461000000000</v>
      </c>
      <c r="Y237" s="5">
        <v>655000000000</v>
      </c>
      <c r="Z237" s="5">
        <v>-369000000000</v>
      </c>
    </row>
    <row r="238" spans="3:26" ht="15.5" x14ac:dyDescent="0.35">
      <c r="C238" t="s">
        <v>17</v>
      </c>
      <c r="I238" s="6">
        <v>-212.8</v>
      </c>
      <c r="J238" s="6">
        <v>-363.96</v>
      </c>
      <c r="K238" s="6">
        <v>-658.48</v>
      </c>
      <c r="L238" s="6">
        <v>-0.28000000000000003</v>
      </c>
      <c r="M238" s="6">
        <v>186.39</v>
      </c>
      <c r="N238" s="6">
        <v>300.88</v>
      </c>
      <c r="O238" s="6">
        <v>-1795.22</v>
      </c>
      <c r="P238" s="6">
        <v>-1639.62</v>
      </c>
      <c r="Q238" s="6">
        <v>-663.34</v>
      </c>
      <c r="R238" s="6">
        <v>-257.42</v>
      </c>
      <c r="S238" s="6">
        <v>-29.09</v>
      </c>
      <c r="T238" s="6">
        <v>-97.86</v>
      </c>
      <c r="U238" s="6">
        <v>-1263.93</v>
      </c>
      <c r="V238" s="6">
        <v>-1515.55</v>
      </c>
      <c r="W238" s="6">
        <v>-1198.5</v>
      </c>
      <c r="X238" s="6">
        <v>-1408.46</v>
      </c>
      <c r="Y238" s="6">
        <v>657.11</v>
      </c>
      <c r="Z238" s="6">
        <v>-370.33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V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2020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2021</v>
      </c>
      <c r="D2" s="2" vm="603">
        <f ca="1">IFERROR(_xlfn.STOCKHISTORY("XIDX:" &amp; $C$1, D3, , 0, 0, 1), "Libur")</f>
        <v>165</v>
      </c>
      <c r="E2" s="2" vm="223">
        <f ca="1">IFERROR(_xlfn.STOCKHISTORY("XIDX:" &amp; $C$1, E3, , 0, 0, 1), "Libur")</f>
        <v>132</v>
      </c>
      <c r="H2" s="2" vm="223">
        <f ca="1">IFERROR(INDEX(D2:G2,COUNT(D2:G2)),"")</f>
        <v>132</v>
      </c>
      <c r="I2" s="2" vm="604">
        <f t="shared" ref="I2:V2" ca="1" si="0">IFERROR(_xlfn.STOCKHISTORY("XIDX:" &amp; $C$1, I1, , 0, 0, 1), "Libur")</f>
        <v>282</v>
      </c>
      <c r="J2" s="2" vm="605">
        <f t="shared" ca="1" si="0"/>
        <v>133.00489999999999</v>
      </c>
      <c r="K2" s="2" vm="606">
        <f t="shared" ca="1" si="0"/>
        <v>249.94200000000001</v>
      </c>
      <c r="L2" s="2" vm="607">
        <f t="shared" ca="1" si="0"/>
        <v>282.07740000000001</v>
      </c>
      <c r="M2" s="2" vm="608">
        <f t="shared" ca="1" si="0"/>
        <v>374.91300000000001</v>
      </c>
      <c r="N2" s="2" vm="609">
        <f t="shared" ca="1" si="0"/>
        <v>365.98649999999998</v>
      </c>
      <c r="O2" s="2" vm="610">
        <f t="shared" ca="1" si="0"/>
        <v>260.65379999999999</v>
      </c>
      <c r="P2" s="2" vm="611">
        <f t="shared" ca="1" si="0"/>
        <v>580.22249999999997</v>
      </c>
      <c r="Q2" s="2" vm="612">
        <f t="shared" ca="1" si="0"/>
        <v>237.44489999999999</v>
      </c>
      <c r="R2" s="2" vm="613">
        <f t="shared" ca="1" si="0"/>
        <v>315.22059999999999</v>
      </c>
      <c r="S2" s="2" vm="614">
        <f t="shared" ca="1" si="0"/>
        <v>488.79149999999998</v>
      </c>
      <c r="T2" s="2" vm="615">
        <f t="shared" ca="1" si="0"/>
        <v>698.27359999999999</v>
      </c>
      <c r="U2" s="2" vm="616">
        <f t="shared" ca="1" si="0"/>
        <v>588.54489999999998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1668718000000</v>
      </c>
      <c r="E4" s="2">
        <f>IFERROR(INDEX(E51:E500,MATCH($C$4,$C$51:$C$500,0)),"")</f>
        <v>1641960000000</v>
      </c>
      <c r="H4" s="2">
        <f>IFERROR(SUM(D4:G4)*(4/MAX(1,COUNT(D4:G4))),"")</f>
        <v>6621356000000</v>
      </c>
      <c r="I4" s="2">
        <f t="shared" ref="I4:V4" si="1">IFERROR(INDEX(I51:I500,MATCH($C$4,$C$51:$C$500,0)),"")</f>
        <v>5785168000000</v>
      </c>
      <c r="J4" s="2">
        <f t="shared" si="1"/>
        <v>5405027000000</v>
      </c>
      <c r="K4" s="2">
        <f t="shared" si="1"/>
        <v>5154369131699</v>
      </c>
      <c r="L4" s="2">
        <f t="shared" si="1"/>
        <v>4825433552907</v>
      </c>
      <c r="M4" s="2">
        <f t="shared" si="1"/>
        <v>4039420527843</v>
      </c>
      <c r="N4" s="2">
        <f t="shared" si="1"/>
        <v>4142750788802</v>
      </c>
      <c r="O4" s="2">
        <f t="shared" si="1"/>
        <v>3966048396263</v>
      </c>
      <c r="P4" s="2">
        <f t="shared" si="1"/>
        <v>3383551835170</v>
      </c>
      <c r="Q4" s="2">
        <f t="shared" si="1"/>
        <v>2711939034021</v>
      </c>
      <c r="R4" s="2">
        <f t="shared" si="1"/>
        <v>2461573795697</v>
      </c>
      <c r="S4" s="2">
        <f t="shared" si="1"/>
        <v>2144890333409</v>
      </c>
      <c r="T4" s="2">
        <f t="shared" si="1"/>
        <v>1782116842234</v>
      </c>
      <c r="U4" s="2">
        <f t="shared" si="1"/>
        <v>1473969869395</v>
      </c>
      <c r="V4" s="2">
        <f t="shared" si="1"/>
        <v>1213459485952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291624000000</v>
      </c>
      <c r="E5" s="2">
        <f>IFERROR(INDEX(E51:E500,MATCH($C$5,$C$51:$C$500,0)),"")</f>
        <v>211711000000</v>
      </c>
      <c r="H5" s="2">
        <f>IFERROR(SUM(D5:G5)*(4/MAX(1,COUNT(D5:G5))),"")</f>
        <v>1006670000000</v>
      </c>
      <c r="I5" s="2">
        <f t="shared" ref="I5:V5" si="2">IFERROR(INDEX(I51:I500,MATCH($C$5,$C$51:$C$500,0)),"")</f>
        <v>-10507000000</v>
      </c>
      <c r="J5" s="2">
        <f t="shared" si="2"/>
        <v>185675000000</v>
      </c>
      <c r="K5" s="2">
        <f t="shared" si="2"/>
        <v>440668142439</v>
      </c>
      <c r="L5" s="2">
        <f t="shared" si="2"/>
        <v>336190339886</v>
      </c>
      <c r="M5" s="2">
        <f t="shared" si="2"/>
        <v>208919028327</v>
      </c>
      <c r="N5" s="2">
        <f t="shared" si="2"/>
        <v>-152245957881</v>
      </c>
      <c r="O5" s="2">
        <f t="shared" si="2"/>
        <v>-93616330759</v>
      </c>
      <c r="P5" s="2">
        <f t="shared" si="2"/>
        <v>197102528211</v>
      </c>
      <c r="Q5" s="2">
        <f t="shared" si="2"/>
        <v>121398548885</v>
      </c>
      <c r="R5" s="2">
        <f t="shared" si="2"/>
        <v>122932961087</v>
      </c>
      <c r="S5" s="2">
        <f t="shared" si="2"/>
        <v>99883267030</v>
      </c>
      <c r="T5" s="2">
        <f t="shared" si="2"/>
        <v>106494968887</v>
      </c>
      <c r="U5" s="2">
        <f t="shared" si="2"/>
        <v>149322784432</v>
      </c>
      <c r="V5" s="2">
        <f t="shared" si="2"/>
        <v>118941113358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5544383000000</v>
      </c>
      <c r="E6" s="2">
        <f>IFERROR(INDEX(E51:E500,MATCH($C$6,$C$51:$C$500,0)),"")</f>
        <v>5283104000000</v>
      </c>
      <c r="H6" s="2">
        <f>IFERROR(INDEX(D6:G6,COUNT(D6:G6)),"")</f>
        <v>5283104000000</v>
      </c>
      <c r="I6" s="2">
        <f t="shared" ref="I6:V6" si="3">IFERROR(INDEX(I51:I500,MATCH($C$6,$C$51:$C$500,0)),"")</f>
        <v>5093443000000</v>
      </c>
      <c r="J6" s="2">
        <f t="shared" si="3"/>
        <v>4696932000000</v>
      </c>
      <c r="K6" s="2">
        <f t="shared" si="3"/>
        <v>4737787562581</v>
      </c>
      <c r="L6" s="2">
        <f t="shared" si="3"/>
        <v>4423031487774</v>
      </c>
      <c r="M6" s="2">
        <f t="shared" si="3"/>
        <v>3810117127731</v>
      </c>
      <c r="N6" s="2">
        <f t="shared" si="3"/>
        <v>3604367867986</v>
      </c>
      <c r="O6" s="2">
        <f t="shared" si="3"/>
        <v>3281908310499</v>
      </c>
      <c r="P6" s="2">
        <f t="shared" si="3"/>
        <v>2776821857953</v>
      </c>
      <c r="Q6" s="2">
        <f t="shared" si="3"/>
        <v>2506219194955</v>
      </c>
      <c r="R6" s="2">
        <f t="shared" si="3"/>
        <v>2045244316457</v>
      </c>
      <c r="S6" s="2">
        <f t="shared" si="3"/>
        <v>1883714357477</v>
      </c>
      <c r="T6" s="2">
        <f t="shared" si="3"/>
        <v>1808452078469</v>
      </c>
      <c r="U6" s="2">
        <f t="shared" si="3"/>
        <v>1613214084078</v>
      </c>
      <c r="V6" s="2">
        <f t="shared" si="3"/>
        <v>1212536686798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10.85</v>
      </c>
      <c r="E7" s="3">
        <f>IFERROR(INDEX(E51:E500,MATCH($C$7,$C$51:$C$500,0))/1000000000,"")</f>
        <v>10.85</v>
      </c>
      <c r="H7" s="3">
        <f>IFERROR(INDEX(D7:G7,COUNT(D7:G7)),"")</f>
        <v>10.85</v>
      </c>
      <c r="I7" s="3">
        <f t="shared" ref="I7:V7" si="4">IFERROR(INDEX(I51:I500,MATCH($C$7,$C$51:$C$500,0))/1000000000,"")</f>
        <v>10.85</v>
      </c>
      <c r="J7" s="3">
        <f t="shared" si="4"/>
        <v>8.65</v>
      </c>
      <c r="K7" s="3">
        <f t="shared" si="4"/>
        <v>8.65</v>
      </c>
      <c r="L7" s="3">
        <f t="shared" si="4"/>
        <v>8.65</v>
      </c>
      <c r="M7" s="3">
        <f t="shared" si="4"/>
        <v>8.65</v>
      </c>
      <c r="N7" s="3">
        <f t="shared" si="4"/>
        <v>8.65</v>
      </c>
      <c r="O7" s="3">
        <f t="shared" si="4"/>
        <v>5.77</v>
      </c>
      <c r="P7" s="3">
        <f t="shared" si="4"/>
        <v>5.0199999999999996</v>
      </c>
      <c r="Q7" s="3">
        <f t="shared" si="4"/>
        <v>5.0199999999999996</v>
      </c>
      <c r="R7" s="3">
        <f t="shared" si="4"/>
        <v>4.33</v>
      </c>
      <c r="S7" s="3">
        <f t="shared" si="4"/>
        <v>4.33</v>
      </c>
      <c r="T7" s="3">
        <f t="shared" si="4"/>
        <v>4.33</v>
      </c>
      <c r="U7" s="3">
        <f t="shared" si="4"/>
        <v>4.33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1000000000000</v>
      </c>
      <c r="E8" s="2">
        <f>IFERROR(INDEX(E51:E500,MATCH("Free cash flow (Quarter)",$C$51:$C$500,0)),"")</f>
        <v>-864000000000</v>
      </c>
      <c r="H8" s="2">
        <f>IFERROR(INDEX(D8:G8,COUNT(D8:G8)),"")</f>
        <v>-864000000000</v>
      </c>
      <c r="I8" s="2">
        <f t="shared" ref="I8:V8" si="5">IFERROR(INDEX(I51:I500,MATCH($C$8,$C$51:$C$500,0)),"")</f>
        <v>-2408000000000</v>
      </c>
      <c r="J8" s="2">
        <f t="shared" si="5"/>
        <v>815000000000</v>
      </c>
      <c r="K8" s="2">
        <f t="shared" si="5"/>
        <v>-1152000000000</v>
      </c>
      <c r="L8" s="2">
        <f t="shared" si="5"/>
        <v>-441000000000</v>
      </c>
      <c r="M8" s="2">
        <f t="shared" si="5"/>
        <v>-286000000000</v>
      </c>
      <c r="N8" s="2">
        <f t="shared" si="5"/>
        <v>2764000000000</v>
      </c>
      <c r="O8" s="2">
        <f t="shared" si="5"/>
        <v>-4790000000000</v>
      </c>
      <c r="P8" s="2">
        <f t="shared" si="5"/>
        <v>-4244000000000</v>
      </c>
      <c r="Q8" s="2">
        <f t="shared" si="5"/>
        <v>-1597000000000</v>
      </c>
      <c r="R8" s="2">
        <f t="shared" si="5"/>
        <v>-832000000000</v>
      </c>
      <c r="S8" s="2">
        <f t="shared" si="5"/>
        <v>-861000000000</v>
      </c>
      <c r="T8" s="2">
        <f t="shared" si="5"/>
        <v>-865000000000</v>
      </c>
      <c r="U8" s="2">
        <f t="shared" si="5"/>
        <v>-2273000000000</v>
      </c>
      <c r="V8" s="2">
        <f t="shared" si="5"/>
        <v>-1117000000000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92.2</v>
      </c>
      <c r="E9" s="3">
        <f>IFERROR(INDEX(E51:E500,MATCH("Free cash flow per share (Quarter)",$C$51:$C$500,0)),"")</f>
        <v>-79.64</v>
      </c>
      <c r="H9" s="3">
        <f>IFERROR(INDEX(D9:G9,COUNT(D9:G9)),"")</f>
        <v>-79.64</v>
      </c>
      <c r="I9" s="3">
        <f t="shared" ref="I9:V9" si="6">IFERROR(INDEX(I51:I500,MATCH($C$9,$C$51:$C$500,0)),"")</f>
        <v>-221.94</v>
      </c>
      <c r="J9" s="3">
        <f t="shared" si="6"/>
        <v>94.18</v>
      </c>
      <c r="K9" s="3">
        <f t="shared" si="6"/>
        <v>-133.13999999999999</v>
      </c>
      <c r="L9" s="3">
        <f t="shared" si="6"/>
        <v>-50.97</v>
      </c>
      <c r="M9" s="3">
        <f t="shared" si="6"/>
        <v>-33.01</v>
      </c>
      <c r="N9" s="3">
        <f t="shared" si="6"/>
        <v>319.41000000000003</v>
      </c>
      <c r="O9" s="3">
        <f t="shared" si="6"/>
        <v>-830.22</v>
      </c>
      <c r="P9" s="3">
        <f t="shared" si="6"/>
        <v>-845.97</v>
      </c>
      <c r="Q9" s="3">
        <f t="shared" si="6"/>
        <v>-318.37</v>
      </c>
      <c r="R9" s="3">
        <f t="shared" si="6"/>
        <v>-192.39</v>
      </c>
      <c r="S9" s="3">
        <f t="shared" si="6"/>
        <v>-199.03</v>
      </c>
      <c r="T9" s="3">
        <f t="shared" si="6"/>
        <v>-199.98</v>
      </c>
      <c r="U9" s="3">
        <f t="shared" si="6"/>
        <v>-525.6</v>
      </c>
      <c r="V9" s="3">
        <f t="shared" si="6"/>
        <v>-1241134839.04</v>
      </c>
    </row>
    <row r="10" spans="1:22" ht="15.5" x14ac:dyDescent="0.35">
      <c r="C10" t="s">
        <v>18</v>
      </c>
      <c r="D10" s="3">
        <f ca="1">IFERROR(IF(D9=0,"",D2/D9),"")</f>
        <v>1.789587852494577</v>
      </c>
      <c r="E10" s="3">
        <f ca="1">IFERROR(IF(E9=0,"",E2/E9),"")</f>
        <v>-1.6574585635359116</v>
      </c>
      <c r="I10" s="3">
        <f t="shared" ref="I10:V10" ca="1" si="7">IFERROR(IF(I9=0,"",I2/I9),"")</f>
        <v>-1.2706136793728036</v>
      </c>
      <c r="J10" s="3">
        <f t="shared" ca="1" si="7"/>
        <v>1.4122414525376936</v>
      </c>
      <c r="K10" s="3">
        <f t="shared" ca="1" si="7"/>
        <v>-1.877287066246057</v>
      </c>
      <c r="L10" s="3">
        <f t="shared" ca="1" si="7"/>
        <v>-5.5341848145968218</v>
      </c>
      <c r="M10" s="3">
        <f t="shared" ca="1" si="7"/>
        <v>-11.357558315661922</v>
      </c>
      <c r="N10" s="3">
        <f t="shared" ca="1" si="7"/>
        <v>1.1458204188973418</v>
      </c>
      <c r="O10" s="3">
        <f t="shared" ca="1" si="7"/>
        <v>-0.31395750523957505</v>
      </c>
      <c r="P10" s="3">
        <f t="shared" ca="1" si="7"/>
        <v>-0.68586652008936477</v>
      </c>
      <c r="Q10" s="3">
        <f t="shared" ca="1" si="7"/>
        <v>-0.74581430411156824</v>
      </c>
      <c r="R10" s="3">
        <f t="shared" ca="1" si="7"/>
        <v>-1.6384458651697074</v>
      </c>
      <c r="S10" s="3">
        <f t="shared" ca="1" si="7"/>
        <v>-2.4558684620408981</v>
      </c>
      <c r="T10" s="3">
        <f t="shared" ca="1" si="7"/>
        <v>-3.491717171717172</v>
      </c>
      <c r="U10" s="3">
        <f t="shared" ca="1" si="7"/>
        <v>-1.1197581811263317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1551543000000</v>
      </c>
      <c r="E11" s="2">
        <f>IFERROR(INDEX(E51:E500,MATCH($C$11,$C$51:$C$500,0)),"")</f>
        <v>1511278000000</v>
      </c>
      <c r="H11" s="2">
        <f>IFERROR(INDEX(D11:G11,COUNT(D11:G11)),"")</f>
        <v>1511278000000</v>
      </c>
      <c r="I11" s="2">
        <f t="shared" ref="I11:V11" si="8">IFERROR(INDEX(I51:I500,MATCH($C$11,$C$51:$C$500,0)),"")</f>
        <v>2077414000000</v>
      </c>
      <c r="J11" s="2">
        <f t="shared" si="8"/>
        <v>2231710000000</v>
      </c>
      <c r="K11" s="2">
        <f t="shared" si="8"/>
        <v>1670660796641</v>
      </c>
      <c r="L11" s="2">
        <f t="shared" si="8"/>
        <v>2066740880175</v>
      </c>
      <c r="M11" s="2">
        <f t="shared" si="8"/>
        <v>1582013234112</v>
      </c>
      <c r="N11" s="2">
        <f t="shared" si="8"/>
        <v>1464744192381</v>
      </c>
      <c r="O11" s="2">
        <f t="shared" si="8"/>
        <v>605990459567</v>
      </c>
      <c r="P11" s="2">
        <f t="shared" si="8"/>
        <v>339371453719</v>
      </c>
      <c r="Q11" s="2">
        <f t="shared" si="8"/>
        <v>359344248225</v>
      </c>
      <c r="R11" s="2">
        <f t="shared" si="8"/>
        <v>614510651907</v>
      </c>
      <c r="S11" s="2">
        <f t="shared" si="8"/>
        <v>381345507417</v>
      </c>
      <c r="T11" s="2">
        <f t="shared" si="8"/>
        <v>178527913359</v>
      </c>
      <c r="U11" s="2">
        <f t="shared" si="8"/>
        <v>204991036827</v>
      </c>
      <c r="V11" s="2">
        <f t="shared" si="8"/>
        <v>250813847477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25308000000000</v>
      </c>
      <c r="E12" s="2">
        <f>IFERROR(INDEX(E51:E500,MATCH("Net Debt (Quarter)",$C$51:$C$500,0)),"")</f>
        <v>24832000000000</v>
      </c>
      <c r="H12" s="2">
        <f>IFERROR(INDEX(D12:G12,COUNT(D12:G12)),"")</f>
        <v>24832000000000</v>
      </c>
      <c r="I12" s="2">
        <f t="shared" ref="I12:V12" si="9">IFERROR(INDEX(I51:I500,MATCH($C$12,$C$51:$C$500,0)),"")</f>
        <v>24501000000000</v>
      </c>
      <c r="J12" s="2">
        <f t="shared" si="9"/>
        <v>21449000000000</v>
      </c>
      <c r="K12" s="2">
        <f t="shared" si="9"/>
        <v>21423000000000</v>
      </c>
      <c r="L12" s="2">
        <f t="shared" si="9"/>
        <v>19116000000000</v>
      </c>
      <c r="M12" s="2">
        <f t="shared" si="9"/>
        <v>18264000000000</v>
      </c>
      <c r="N12" s="2">
        <f t="shared" si="9"/>
        <v>17699000000000</v>
      </c>
      <c r="O12" s="2">
        <f t="shared" si="9"/>
        <v>19663000000000</v>
      </c>
      <c r="P12" s="2">
        <f t="shared" si="9"/>
        <v>15255000000000</v>
      </c>
      <c r="Q12" s="2">
        <f t="shared" si="9"/>
        <v>10466000000000</v>
      </c>
      <c r="R12" s="2">
        <f t="shared" si="9"/>
        <v>8896000000000</v>
      </c>
      <c r="S12" s="2">
        <f t="shared" si="9"/>
        <v>8231000000000</v>
      </c>
      <c r="T12" s="2">
        <f t="shared" si="9"/>
        <v>7216000000000</v>
      </c>
      <c r="U12" s="2">
        <f t="shared" si="9"/>
        <v>6266000000000</v>
      </c>
      <c r="V12" s="2">
        <f t="shared" si="9"/>
        <v>4046000000000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26860000000000</v>
      </c>
      <c r="E13" s="2">
        <f>IFERROR(INDEX(E51:E500,MATCH("Total Debt (Quarter)",$C$51:$C$500,0)),"")</f>
        <v>26343000000000</v>
      </c>
      <c r="H13" s="2">
        <f>IFERROR(INDEX(D13:G13,COUNT(D13:G13)),"")</f>
        <v>26343000000000</v>
      </c>
      <c r="I13" s="2">
        <f t="shared" ref="I13:V13" si="10">IFERROR(INDEX(I51:I500,MATCH($C$13,$C$51:$C$500,0)),"")</f>
        <v>26579000000000</v>
      </c>
      <c r="J13" s="2">
        <f t="shared" si="10"/>
        <v>23680000000000</v>
      </c>
      <c r="K13" s="2">
        <f t="shared" si="10"/>
        <v>23093000000000</v>
      </c>
      <c r="L13" s="2">
        <f t="shared" si="10"/>
        <v>21182000000000</v>
      </c>
      <c r="M13" s="2">
        <f t="shared" si="10"/>
        <v>19846000000000</v>
      </c>
      <c r="N13" s="2">
        <f t="shared" si="10"/>
        <v>19164000000000</v>
      </c>
      <c r="O13" s="2">
        <f t="shared" si="10"/>
        <v>20269000000000</v>
      </c>
      <c r="P13" s="2">
        <f t="shared" si="10"/>
        <v>15594000000000</v>
      </c>
      <c r="Q13" s="2">
        <f t="shared" si="10"/>
        <v>10825000000000</v>
      </c>
      <c r="R13" s="2">
        <f t="shared" si="10"/>
        <v>9510000000000</v>
      </c>
      <c r="S13" s="2">
        <f t="shared" si="10"/>
        <v>8612000000000</v>
      </c>
      <c r="T13" s="2">
        <f t="shared" si="10"/>
        <v>7395000000000</v>
      </c>
      <c r="U13" s="2">
        <f t="shared" si="10"/>
        <v>6471000000000</v>
      </c>
      <c r="V13" s="2">
        <f t="shared" si="10"/>
        <v>4297000000000</v>
      </c>
    </row>
    <row r="14" spans="1:22" ht="15.5" x14ac:dyDescent="0.35">
      <c r="C14" t="s">
        <v>27</v>
      </c>
      <c r="D14" s="2">
        <f>IFERROR(INDEX(D51:D500,MATCH($C$14,$C$51:$C$500,0)),"")</f>
        <v>-222860000000</v>
      </c>
      <c r="E14" s="2">
        <f>IFERROR(INDEX(E51:E500,MATCH($C$14,$C$51:$C$500,0)),"")</f>
        <v>-210477000000</v>
      </c>
      <c r="H14" s="2">
        <f>IFERROR(SUM(D14:G14)*(4/MAX(1,COUNT(D14:G14))),"")</f>
        <v>-866674000000</v>
      </c>
      <c r="I14" s="2">
        <f t="shared" ref="I14:V14" si="11">IFERROR(INDEX(I51:I500,MATCH($C$14,$C$51:$C$500,0)),"")</f>
        <v>-880181000000</v>
      </c>
      <c r="J14" s="2">
        <f t="shared" si="11"/>
        <v>-890597000000</v>
      </c>
      <c r="K14" s="2">
        <f t="shared" si="11"/>
        <v>-816419266121</v>
      </c>
      <c r="L14" s="2">
        <f t="shared" si="11"/>
        <v>-603825322256</v>
      </c>
      <c r="M14" s="2">
        <f t="shared" si="11"/>
        <v>-681979272930</v>
      </c>
      <c r="N14" s="2">
        <f t="shared" si="11"/>
        <v>-633856675417</v>
      </c>
      <c r="O14" s="2">
        <f t="shared" si="11"/>
        <v>-548198374672</v>
      </c>
      <c r="P14" s="2">
        <f t="shared" si="11"/>
        <v>-257949250140</v>
      </c>
      <c r="Q14" s="2">
        <f t="shared" si="11"/>
        <v>-184551975435</v>
      </c>
      <c r="R14" s="2">
        <f t="shared" si="11"/>
        <v>-141590749830</v>
      </c>
      <c r="S14" s="2">
        <f t="shared" si="11"/>
        <v>-129402087094</v>
      </c>
      <c r="T14" s="2">
        <f t="shared" si="11"/>
        <v>-134867432704</v>
      </c>
      <c r="U14" s="2">
        <f t="shared" si="11"/>
        <v>-96601013952</v>
      </c>
      <c r="V14" s="2">
        <f t="shared" si="11"/>
        <v>-74953621477</v>
      </c>
    </row>
    <row r="15" spans="1:22" ht="15.5" x14ac:dyDescent="0.35">
      <c r="C15" t="s">
        <v>28</v>
      </c>
      <c r="D15" s="2">
        <f>IFERROR(INDEX(D51:D500,MATCH($C$15,$C$51:$C$500,0)),"")</f>
        <v>-47864000000</v>
      </c>
      <c r="E15" s="2">
        <f>IFERROR(INDEX(E51:E500,MATCH($C$15,$C$51:$C$500,0)),"")</f>
        <v>-35654000000</v>
      </c>
      <c r="H15" s="2">
        <f>IFERROR(SUM(D15:G15)*(4/MAX(1,COUNT(D15:G15))),"")</f>
        <v>-167036000000</v>
      </c>
      <c r="I15" s="2">
        <f t="shared" ref="I15:V15" si="12">IFERROR(INDEX(I51:I500,MATCH($C$15,$C$51:$C$500,0)),"")</f>
        <v>-127919000000</v>
      </c>
      <c r="J15" s="2">
        <f t="shared" si="12"/>
        <v>-88212000000</v>
      </c>
      <c r="K15" s="2">
        <f t="shared" si="12"/>
        <v>-59275373786</v>
      </c>
      <c r="L15" s="2">
        <f t="shared" si="12"/>
        <v>-78764345753</v>
      </c>
      <c r="M15" s="2">
        <f t="shared" si="12"/>
        <v>-7711942534</v>
      </c>
      <c r="N15" s="2">
        <f t="shared" si="12"/>
        <v>2230299024</v>
      </c>
      <c r="O15" s="2">
        <f t="shared" si="12"/>
        <v>-29341372927</v>
      </c>
      <c r="P15" s="2">
        <f t="shared" si="12"/>
        <v>-56814389129</v>
      </c>
      <c r="Q15" s="2">
        <f t="shared" si="12"/>
        <v>-49561964094</v>
      </c>
      <c r="R15" s="2">
        <f t="shared" si="12"/>
        <v>-53554752559</v>
      </c>
      <c r="S15" s="2">
        <f t="shared" si="12"/>
        <v>-49649373429</v>
      </c>
      <c r="T15" s="2">
        <f t="shared" si="12"/>
        <v>0</v>
      </c>
      <c r="U15" s="2">
        <f t="shared" si="12"/>
        <v>0</v>
      </c>
      <c r="V15" s="2">
        <f t="shared" si="12"/>
        <v>0</v>
      </c>
    </row>
    <row r="16" spans="1:22" ht="15.5" x14ac:dyDescent="0.35">
      <c r="C16" t="s">
        <v>29</v>
      </c>
      <c r="D16" s="2">
        <f>IFERROR(INDEX(D51:D500,MATCH($C$16,$C$51:$C$500,0)),"")</f>
        <v>120102000000</v>
      </c>
      <c r="E16" s="2">
        <f>IFERROR(INDEX(E51:E500,MATCH($C$16,$C$51:$C$500,0)),"")</f>
        <v>88421000000</v>
      </c>
      <c r="H16" s="2">
        <f>IFERROR(SUM(D16:G16)*(4/MAX(1,COUNT(D16:G16))),"")</f>
        <v>417046000000</v>
      </c>
      <c r="I16" s="2">
        <f t="shared" ref="I16:V16" si="13">IFERROR(INDEX(I51:I500,MATCH($C$16,$C$51:$C$500,0)),"")</f>
        <v>153752000000</v>
      </c>
      <c r="J16" s="2">
        <f t="shared" si="13"/>
        <v>229093000000</v>
      </c>
      <c r="K16" s="2">
        <f t="shared" si="13"/>
        <v>336003654935</v>
      </c>
      <c r="L16" s="2">
        <f t="shared" si="13"/>
        <v>174217043762</v>
      </c>
      <c r="M16" s="2">
        <f t="shared" si="13"/>
        <v>-68103743334</v>
      </c>
      <c r="N16" s="2">
        <f t="shared" si="13"/>
        <v>-101146456314</v>
      </c>
      <c r="O16" s="2">
        <f t="shared" si="13"/>
        <v>78891030533</v>
      </c>
      <c r="P16" s="2">
        <f t="shared" si="13"/>
        <v>223171927927</v>
      </c>
      <c r="Q16" s="2">
        <f t="shared" si="13"/>
        <v>249532631204</v>
      </c>
      <c r="R16" s="2">
        <f t="shared" si="13"/>
        <v>200432293126</v>
      </c>
      <c r="S16" s="2">
        <f t="shared" si="13"/>
        <v>133540047951</v>
      </c>
      <c r="T16" s="2">
        <f t="shared" si="13"/>
        <v>171802402161</v>
      </c>
      <c r="U16" s="2">
        <f t="shared" si="13"/>
        <v>180869691191</v>
      </c>
      <c r="V16" s="2">
        <f t="shared" si="13"/>
        <v>148557197617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1790250000000</v>
      </c>
      <c r="E20" s="2">
        <f ca="1">IFERROR(E21*E2,"")</f>
        <v>1432200000000</v>
      </c>
      <c r="H20" s="2">
        <f t="shared" ref="H20:V20" ca="1" si="14">IFERROR(H21*H2,"")</f>
        <v>1432200000000</v>
      </c>
      <c r="I20" s="2">
        <f t="shared" ca="1" si="14"/>
        <v>3059700000000</v>
      </c>
      <c r="J20" s="2">
        <f t="shared" ca="1" si="14"/>
        <v>1150492385000</v>
      </c>
      <c r="K20" s="2">
        <f t="shared" ca="1" si="14"/>
        <v>2161998300000</v>
      </c>
      <c r="L20" s="2">
        <f t="shared" ca="1" si="14"/>
        <v>2439969510000</v>
      </c>
      <c r="M20" s="2">
        <f t="shared" ca="1" si="14"/>
        <v>3242997450000</v>
      </c>
      <c r="N20" s="2">
        <f t="shared" ca="1" si="14"/>
        <v>3165783225000</v>
      </c>
      <c r="O20" s="2">
        <f t="shared" ca="1" si="14"/>
        <v>1503972426000</v>
      </c>
      <c r="P20" s="2">
        <f t="shared" ca="1" si="14"/>
        <v>2912716950000</v>
      </c>
      <c r="Q20" s="2">
        <f t="shared" ca="1" si="14"/>
        <v>1191973398000</v>
      </c>
      <c r="R20" s="2">
        <f t="shared" ca="1" si="14"/>
        <v>1364905198000</v>
      </c>
      <c r="S20" s="2">
        <f t="shared" ca="1" si="14"/>
        <v>2116467195000</v>
      </c>
      <c r="T20" s="2">
        <f t="shared" ca="1" si="14"/>
        <v>3023524688000</v>
      </c>
      <c r="U20" s="2">
        <f t="shared" ca="1" si="14"/>
        <v>2548399417000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10850000000</v>
      </c>
      <c r="E21" s="2">
        <f>IFERROR(INDEX(E51:E500,MATCH($C$7,$C$51:$C$500,0)),"")</f>
        <v>10850000000</v>
      </c>
      <c r="H21" s="2">
        <f>IFERROR(INDEX(D21:G21,COUNT(D21:G21)),"")</f>
        <v>10850000000</v>
      </c>
      <c r="I21" s="2">
        <f t="shared" ref="I21:V21" si="15">IFERROR(INDEX(I51:I500,MATCH($C$7,$C$51:$C$500,0)),"")</f>
        <v>10850000000</v>
      </c>
      <c r="J21" s="2">
        <f t="shared" si="15"/>
        <v>8650000000</v>
      </c>
      <c r="K21" s="2">
        <f t="shared" si="15"/>
        <v>8650000000</v>
      </c>
      <c r="L21" s="2">
        <f t="shared" si="15"/>
        <v>8650000000</v>
      </c>
      <c r="M21" s="2">
        <f t="shared" si="15"/>
        <v>8650000000</v>
      </c>
      <c r="N21" s="2">
        <f t="shared" si="15"/>
        <v>8650000000</v>
      </c>
      <c r="O21" s="2">
        <f t="shared" si="15"/>
        <v>5770000000</v>
      </c>
      <c r="P21" s="2">
        <f t="shared" si="15"/>
        <v>5020000000</v>
      </c>
      <c r="Q21" s="2">
        <f t="shared" si="15"/>
        <v>5020000000</v>
      </c>
      <c r="R21" s="2">
        <f t="shared" si="15"/>
        <v>4330000000</v>
      </c>
      <c r="S21" s="2">
        <f t="shared" si="15"/>
        <v>4330000000</v>
      </c>
      <c r="T21" s="2">
        <f t="shared" si="15"/>
        <v>4330000000</v>
      </c>
      <c r="U21" s="2">
        <f t="shared" si="15"/>
        <v>4330000000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5.2598097930824768</v>
      </c>
      <c r="E23" s="3">
        <f>IFERROR(E5/E6*100,"")</f>
        <v>4.0073222105792352</v>
      </c>
      <c r="H23" s="3">
        <f t="shared" ref="H23:V23" si="16">IFERROR(H5/H6*100,"")</f>
        <v>19.054517950053604</v>
      </c>
      <c r="I23" s="3">
        <f t="shared" si="16"/>
        <v>-0.20628482541180884</v>
      </c>
      <c r="J23" s="3">
        <f t="shared" si="16"/>
        <v>3.9531123720760704</v>
      </c>
      <c r="K23" s="3">
        <f t="shared" si="16"/>
        <v>9.3011376432196471</v>
      </c>
      <c r="L23" s="3">
        <f t="shared" si="16"/>
        <v>7.6009031546640902</v>
      </c>
      <c r="M23" s="3">
        <f t="shared" si="16"/>
        <v>5.483270495975944</v>
      </c>
      <c r="N23" s="3">
        <f t="shared" si="16"/>
        <v>-4.2239295060098829</v>
      </c>
      <c r="O23" s="3">
        <f t="shared" si="16"/>
        <v>-2.852496837267402</v>
      </c>
      <c r="P23" s="3">
        <f t="shared" si="16"/>
        <v>7.0981337044177115</v>
      </c>
      <c r="Q23" s="3">
        <f t="shared" si="16"/>
        <v>4.8438919121429738</v>
      </c>
      <c r="R23" s="3">
        <f t="shared" si="16"/>
        <v>6.0106736441130009</v>
      </c>
      <c r="S23" s="3">
        <f t="shared" si="16"/>
        <v>5.3024635414352925</v>
      </c>
      <c r="T23" s="3">
        <f t="shared" si="16"/>
        <v>5.8887360165582354</v>
      </c>
      <c r="U23" s="3">
        <f t="shared" si="16"/>
        <v>9.2562286621333598</v>
      </c>
      <c r="V23" s="3">
        <f t="shared" si="16"/>
        <v>9.809279558550358</v>
      </c>
    </row>
    <row r="24" spans="1:22" ht="15.5" x14ac:dyDescent="0.35">
      <c r="C24" t="s">
        <v>56</v>
      </c>
      <c r="D24" s="4" t="str">
        <f>IFERROR(_xlfn.RRI(5,I23,D23),"")</f>
        <v/>
      </c>
      <c r="E24" s="4">
        <f>IFERROR(_xlfn.RRI(5,J23,E23),"")</f>
        <v>2.7277193546684231E-3</v>
      </c>
      <c r="H24" s="4">
        <f t="shared" ref="H24:V24" si="17">IFERROR(_xlfn.RRI(5,M23,H23),"")</f>
        <v>0.2828966146991303</v>
      </c>
      <c r="I24" s="4">
        <f t="shared" si="17"/>
        <v>-0.45329867802096169</v>
      </c>
      <c r="J24" s="4" t="str">
        <f t="shared" si="17"/>
        <v/>
      </c>
      <c r="K24" s="4">
        <f t="shared" si="17"/>
        <v>5.5548952568104104E-2</v>
      </c>
      <c r="L24" s="4">
        <f t="shared" si="17"/>
        <v>9.4294335366201132E-2</v>
      </c>
      <c r="M24" s="4">
        <f t="shared" si="17"/>
        <v>-1.8199374378096045E-2</v>
      </c>
      <c r="N24" s="4" t="str">
        <f t="shared" si="17"/>
        <v/>
      </c>
      <c r="O24" s="4" t="str">
        <f t="shared" si="17"/>
        <v/>
      </c>
      <c r="P24" s="4">
        <f t="shared" si="17"/>
        <v>-5.1708145363030811E-2</v>
      </c>
      <c r="Q24" s="4">
        <f t="shared" si="17"/>
        <v>-0.13161669306043822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11.32</v>
      </c>
      <c r="J25" s="3">
        <f t="shared" si="18"/>
        <v>26.4</v>
      </c>
      <c r="K25" s="3">
        <f t="shared" si="18"/>
        <v>38.56</v>
      </c>
      <c r="L25" s="3">
        <f t="shared" si="18"/>
        <v>16.760000000000002</v>
      </c>
      <c r="M25" s="3">
        <f t="shared" si="18"/>
        <v>-0.71</v>
      </c>
      <c r="N25" s="3">
        <f t="shared" si="18"/>
        <v>-7.05</v>
      </c>
      <c r="O25" s="3">
        <f t="shared" si="18"/>
        <v>13.27</v>
      </c>
      <c r="P25" s="3">
        <f t="shared" si="18"/>
        <v>31.61</v>
      </c>
      <c r="Q25" s="3">
        <f t="shared" si="18"/>
        <v>38.69</v>
      </c>
      <c r="R25" s="3">
        <f t="shared" si="18"/>
        <v>31.83</v>
      </c>
      <c r="S25" s="3">
        <f t="shared" si="18"/>
        <v>18.739999999999998</v>
      </c>
      <c r="T25" s="3">
        <f t="shared" si="18"/>
        <v>28.81</v>
      </c>
      <c r="U25" s="3">
        <f t="shared" si="18"/>
        <v>31.41</v>
      </c>
      <c r="V25" s="3">
        <f t="shared" si="18"/>
        <v>129939978.61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0.14748390000985157</v>
      </c>
      <c r="K26" s="4">
        <f t="shared" si="19"/>
        <v>4.0548927386713007E-2</v>
      </c>
      <c r="L26" s="4">
        <f t="shared" si="19"/>
        <v>-0.15406877307548883</v>
      </c>
      <c r="M26" s="4" t="str">
        <f t="shared" si="19"/>
        <v/>
      </c>
      <c r="N26" s="4" t="str">
        <f t="shared" si="19"/>
        <v/>
      </c>
      <c r="O26" s="4">
        <f t="shared" si="19"/>
        <v>-0.1436219388747183</v>
      </c>
      <c r="P26" s="4">
        <f t="shared" si="19"/>
        <v>1.270248618625569E-3</v>
      </c>
      <c r="Q26" s="4">
        <f t="shared" si="19"/>
        <v>-0.95048107731629139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153.79889400921658</v>
      </c>
      <c r="E27" s="3">
        <f>IFERROR(E4/E21,"")</f>
        <v>151.33271889400922</v>
      </c>
      <c r="H27" s="3">
        <f t="shared" ref="H27:V27" si="20">IFERROR(H4/H21,"")</f>
        <v>610.2632258064516</v>
      </c>
      <c r="I27" s="3">
        <f t="shared" si="20"/>
        <v>533.19520737327184</v>
      </c>
      <c r="J27" s="3">
        <f t="shared" si="20"/>
        <v>624.85861271676299</v>
      </c>
      <c r="K27" s="3">
        <f t="shared" si="20"/>
        <v>595.88082447387285</v>
      </c>
      <c r="L27" s="3">
        <f t="shared" si="20"/>
        <v>557.85358993144507</v>
      </c>
      <c r="M27" s="3">
        <f t="shared" si="20"/>
        <v>466.98503212057801</v>
      </c>
      <c r="N27" s="3">
        <f t="shared" si="20"/>
        <v>478.93072702913292</v>
      </c>
      <c r="O27" s="3">
        <f t="shared" si="20"/>
        <v>687.35674112010395</v>
      </c>
      <c r="P27" s="3">
        <f t="shared" si="20"/>
        <v>674.01430979482075</v>
      </c>
      <c r="Q27" s="3">
        <f t="shared" si="20"/>
        <v>540.22689920737048</v>
      </c>
      <c r="R27" s="3">
        <f t="shared" si="20"/>
        <v>568.49279346351034</v>
      </c>
      <c r="S27" s="3">
        <f t="shared" si="20"/>
        <v>495.3557351983834</v>
      </c>
      <c r="T27" s="3">
        <f t="shared" si="20"/>
        <v>411.57432846050807</v>
      </c>
      <c r="U27" s="3">
        <f t="shared" si="20"/>
        <v>340.40874581870668</v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-0.22014583659934883</v>
      </c>
      <c r="E28" s="4">
        <f>IFERROR(_xlfn.RRI(5,J27,E27),"")</f>
        <v>-0.24693889900887922</v>
      </c>
      <c r="H28" s="4">
        <f t="shared" ref="H28:V28" si="21">IFERROR(_xlfn.RRI(5,M27,H27),"")</f>
        <v>5.4976651239786012E-2</v>
      </c>
      <c r="I28" s="4">
        <f t="shared" si="21"/>
        <v>2.1698385673227794E-2</v>
      </c>
      <c r="J28" s="4">
        <f t="shared" si="21"/>
        <v>-1.8885006267668314E-2</v>
      </c>
      <c r="K28" s="4">
        <f t="shared" si="21"/>
        <v>-2.4340992073964118E-2</v>
      </c>
      <c r="L28" s="4">
        <f t="shared" si="21"/>
        <v>6.4421236476386312E-3</v>
      </c>
      <c r="M28" s="4">
        <f t="shared" si="21"/>
        <v>-3.8574582761472853E-2</v>
      </c>
      <c r="N28" s="4">
        <f t="shared" si="21"/>
        <v>-6.7213488964459334E-3</v>
      </c>
      <c r="O28" s="4">
        <f t="shared" si="21"/>
        <v>0.10801791822225248</v>
      </c>
      <c r="P28" s="4">
        <f t="shared" si="21"/>
        <v>0.14639341166703135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-0.57121212121212117</v>
      </c>
      <c r="J29" s="4">
        <f t="shared" si="22"/>
        <v>-0.31535269709543579</v>
      </c>
      <c r="K29" s="4">
        <f t="shared" si="22"/>
        <v>1.3007159904534606</v>
      </c>
      <c r="L29" s="4">
        <f t="shared" si="22"/>
        <v>-24.605633802816907</v>
      </c>
      <c r="M29" s="4">
        <f t="shared" si="22"/>
        <v>-0.89929078014184394</v>
      </c>
      <c r="N29" s="4">
        <f t="shared" si="22"/>
        <v>-1.5312735493594576</v>
      </c>
      <c r="O29" s="4">
        <f t="shared" si="22"/>
        <v>-0.58019614046187917</v>
      </c>
      <c r="P29" s="4">
        <f t="shared" si="22"/>
        <v>-0.18299302145257168</v>
      </c>
      <c r="Q29" s="4">
        <f t="shared" si="22"/>
        <v>0.21551994973295632</v>
      </c>
      <c r="R29" s="4">
        <f t="shared" si="22"/>
        <v>0.69850586979722529</v>
      </c>
      <c r="S29" s="4">
        <f t="shared" si="22"/>
        <v>-0.3495314127039223</v>
      </c>
      <c r="T29" s="4">
        <f t="shared" si="22"/>
        <v>-8.2776185928048432E-2</v>
      </c>
      <c r="U29" s="4">
        <f t="shared" si="22"/>
        <v>-0.99999975827300935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0.14453996841578334</v>
      </c>
      <c r="I30" s="4">
        <f t="shared" si="23"/>
        <v>-0.14669463375875799</v>
      </c>
      <c r="J30" s="4">
        <f t="shared" si="23"/>
        <v>4.8630174109857954E-2</v>
      </c>
      <c r="K30" s="4">
        <f t="shared" si="23"/>
        <v>6.816705176550171E-2</v>
      </c>
      <c r="L30" s="4">
        <f t="shared" si="23"/>
        <v>0.19458558960280406</v>
      </c>
      <c r="M30" s="4">
        <f t="shared" si="23"/>
        <v>-2.4942427441762925E-2</v>
      </c>
      <c r="N30" s="4">
        <f t="shared" si="23"/>
        <v>-0.3032282970722362</v>
      </c>
      <c r="O30" s="4">
        <f t="shared" si="23"/>
        <v>1.9795471893385794E-2</v>
      </c>
      <c r="P30" s="4">
        <f t="shared" si="23"/>
        <v>0.24765040538289612</v>
      </c>
      <c r="Q30" s="4">
        <f t="shared" si="23"/>
        <v>-4.9720760898183933E-2</v>
      </c>
      <c r="R30" s="4">
        <f t="shared" si="23"/>
        <v>0.14764552637275213</v>
      </c>
      <c r="S30" s="4">
        <f t="shared" si="23"/>
        <v>0.20356324713268514</v>
      </c>
      <c r="T30" s="4">
        <f t="shared" si="23"/>
        <v>0.20905920754369345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507.05</v>
      </c>
      <c r="E32" s="3">
        <f>IFERROR(INDEX(E51:E500,MATCH($A$32,$C$51:$C$500,0)),"")</f>
        <v>480.52</v>
      </c>
      <c r="H32" s="3">
        <f>IFERROR(INDEX(D32:G32,COUNT(D32:G32)),"")</f>
        <v>480.52</v>
      </c>
      <c r="I32" s="3">
        <f t="shared" ref="I32:V32" si="24">IFERROR(INDEX(I51:I500,MATCH($C$32,$C$51:$C$500,0)),"")</f>
        <v>461.01</v>
      </c>
      <c r="J32" s="3">
        <f t="shared" si="24"/>
        <v>522.44000000000005</v>
      </c>
      <c r="K32" s="3">
        <f t="shared" si="24"/>
        <v>501.78</v>
      </c>
      <c r="L32" s="3">
        <f t="shared" si="24"/>
        <v>450.84</v>
      </c>
      <c r="M32" s="3">
        <f t="shared" si="24"/>
        <v>412.24</v>
      </c>
      <c r="N32" s="3">
        <f t="shared" si="24"/>
        <v>388.35</v>
      </c>
      <c r="O32" s="3">
        <f t="shared" si="24"/>
        <v>515.44000000000005</v>
      </c>
      <c r="P32" s="3">
        <f t="shared" si="24"/>
        <v>508.14</v>
      </c>
      <c r="Q32" s="3">
        <f t="shared" si="24"/>
        <v>469.29</v>
      </c>
      <c r="R32" s="3">
        <f t="shared" si="24"/>
        <v>437.45</v>
      </c>
      <c r="S32" s="3">
        <f t="shared" si="24"/>
        <v>408.99</v>
      </c>
      <c r="T32" s="3">
        <f t="shared" si="24"/>
        <v>391.83</v>
      </c>
      <c r="U32" s="3">
        <f t="shared" si="24"/>
        <v>372.83</v>
      </c>
      <c r="V32" s="3">
        <f t="shared" si="24"/>
        <v>1347262985.3299999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0.26</v>
      </c>
      <c r="E33" s="3">
        <f>IFERROR(INDEX(E51:E500,MATCH($A$33,$C$51:$C$500,0)),"")</f>
        <v>0.33</v>
      </c>
      <c r="H33" s="3">
        <f>IFERROR(INDEX(D33:G33,COUNT(D33:G33)),"")</f>
        <v>0.33</v>
      </c>
      <c r="I33" s="3">
        <f t="shared" ref="I33:V33" si="25">IFERROR(INDEX(I51:I500,MATCH($C$33,$C$51:$C$500,0)),"")</f>
        <v>0.61</v>
      </c>
      <c r="J33" s="3">
        <f t="shared" si="25"/>
        <v>0.28999999999999998</v>
      </c>
      <c r="K33" s="3">
        <f t="shared" si="25"/>
        <v>0.56000000000000005</v>
      </c>
      <c r="L33" s="3">
        <f t="shared" si="25"/>
        <v>0.7</v>
      </c>
      <c r="M33" s="3">
        <f t="shared" si="25"/>
        <v>1.02</v>
      </c>
      <c r="N33" s="3">
        <f t="shared" si="25"/>
        <v>1.06</v>
      </c>
      <c r="O33" s="3">
        <f t="shared" si="25"/>
        <v>0.56000000000000005</v>
      </c>
      <c r="P33" s="3">
        <f t="shared" si="25"/>
        <v>1.28</v>
      </c>
      <c r="Q33" s="3">
        <f t="shared" si="25"/>
        <v>0.56000000000000005</v>
      </c>
      <c r="R33" s="3">
        <f t="shared" si="25"/>
        <v>0.72</v>
      </c>
      <c r="S33" s="3">
        <f t="shared" si="25"/>
        <v>1.2</v>
      </c>
      <c r="T33" s="3">
        <f t="shared" si="25"/>
        <v>1.78</v>
      </c>
      <c r="U33" s="3">
        <f t="shared" si="25"/>
        <v>1.58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14.85</v>
      </c>
      <c r="E34" s="3">
        <f>IFERROR(INDEX(E51:E500,MATCH($A$34,$C$51:$C$500,0)),"")</f>
        <v>23.45</v>
      </c>
      <c r="H34" s="3">
        <f>IFERROR(INDEX(D34:G34,COUNT(D34:G34)),"")</f>
        <v>23.45</v>
      </c>
      <c r="I34" s="3">
        <f t="shared" ref="I34:V34" si="26">IFERROR(INDEX(I51:I500,MATCH($C$34,$C$51:$C$500,0)),"")</f>
        <v>24.91</v>
      </c>
      <c r="J34" s="3">
        <f t="shared" si="26"/>
        <v>5.64</v>
      </c>
      <c r="K34" s="3">
        <f t="shared" si="26"/>
        <v>7.26</v>
      </c>
      <c r="L34" s="3">
        <f t="shared" si="26"/>
        <v>18.850000000000001</v>
      </c>
      <c r="M34" s="3">
        <f t="shared" si="26"/>
        <v>-591.54999999999995</v>
      </c>
      <c r="N34" s="3">
        <f t="shared" si="26"/>
        <v>-58.16</v>
      </c>
      <c r="O34" s="3">
        <f t="shared" si="26"/>
        <v>21.93</v>
      </c>
      <c r="P34" s="3">
        <f t="shared" si="26"/>
        <v>20.53</v>
      </c>
      <c r="Q34" s="3">
        <f t="shared" si="26"/>
        <v>6.85</v>
      </c>
      <c r="R34" s="3">
        <f t="shared" si="26"/>
        <v>9.9</v>
      </c>
      <c r="S34" s="3">
        <f t="shared" si="26"/>
        <v>26.15</v>
      </c>
      <c r="T34" s="3">
        <f t="shared" si="26"/>
        <v>24.26</v>
      </c>
      <c r="U34" s="3">
        <f t="shared" si="26"/>
        <v>18.75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0.86</v>
      </c>
      <c r="E35" s="3">
        <f>IFERROR(INDEX(E51:E500,MATCH($A$35,$C$51:$C$500,0)),"")</f>
        <v>1.05</v>
      </c>
      <c r="H35" s="3">
        <f>IFERROR(INDEX(D35:G35,COUNT(D35:G35)),"")</f>
        <v>1.05</v>
      </c>
      <c r="I35" s="3">
        <f t="shared" ref="I35:V35" si="27">IFERROR(INDEX(I51:I500,MATCH($C$35,$C$51:$C$500,0)),"")</f>
        <v>0.53</v>
      </c>
      <c r="J35" s="3">
        <f t="shared" si="27"/>
        <v>0.24</v>
      </c>
      <c r="K35" s="3">
        <f t="shared" si="27"/>
        <v>0.47</v>
      </c>
      <c r="L35" s="3">
        <f t="shared" si="27"/>
        <v>0.56999999999999995</v>
      </c>
      <c r="M35" s="3">
        <f t="shared" si="27"/>
        <v>0.9</v>
      </c>
      <c r="N35" s="3">
        <f t="shared" si="27"/>
        <v>0.86</v>
      </c>
      <c r="O35" s="3">
        <f t="shared" si="27"/>
        <v>0.42</v>
      </c>
      <c r="P35" s="3">
        <f t="shared" si="27"/>
        <v>0.96</v>
      </c>
      <c r="Q35" s="3">
        <f t="shared" si="27"/>
        <v>0.49</v>
      </c>
      <c r="R35" s="3">
        <f t="shared" si="27"/>
        <v>0.55000000000000004</v>
      </c>
      <c r="S35" s="3">
        <f t="shared" si="27"/>
        <v>0.99</v>
      </c>
      <c r="T35" s="3">
        <f t="shared" si="27"/>
        <v>1.7</v>
      </c>
      <c r="U35" s="3">
        <f t="shared" si="27"/>
        <v>1.73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1668718000000</v>
      </c>
      <c r="E51" s="5">
        <v>1641960000000</v>
      </c>
      <c r="F51" s="5">
        <v>1555666000000</v>
      </c>
      <c r="G51" s="5">
        <v>1460091000000</v>
      </c>
      <c r="I51" s="5">
        <v>5785168000000</v>
      </c>
      <c r="J51" s="5">
        <v>5405027000000</v>
      </c>
      <c r="K51" s="5">
        <v>5154369131699</v>
      </c>
      <c r="L51" s="5">
        <v>4825433552907</v>
      </c>
      <c r="M51" s="5">
        <v>4039420527843</v>
      </c>
      <c r="N51" s="5">
        <v>4142750788802</v>
      </c>
      <c r="O51" s="5">
        <v>3966048396263</v>
      </c>
      <c r="P51" s="5">
        <v>3383551835170</v>
      </c>
      <c r="Q51" s="5">
        <v>2711939034021</v>
      </c>
      <c r="R51" s="5">
        <v>2461573795697</v>
      </c>
      <c r="S51" s="5">
        <v>2144890333409</v>
      </c>
      <c r="T51" s="5">
        <v>1782116842234</v>
      </c>
      <c r="U51" s="5">
        <v>1473969869395</v>
      </c>
      <c r="V51" s="5">
        <v>1213459485952</v>
      </c>
    </row>
    <row r="52" spans="2:22" ht="15.5" x14ac:dyDescent="0.35">
      <c r="C52" t="s">
        <v>85</v>
      </c>
      <c r="D52" s="5">
        <v>-1021893000000</v>
      </c>
      <c r="E52" s="5">
        <v>-1023201000000</v>
      </c>
      <c r="F52" s="5">
        <v>-998050000000</v>
      </c>
      <c r="G52" s="5">
        <v>-883257000000</v>
      </c>
      <c r="I52" s="5">
        <v>-3590973000000</v>
      </c>
      <c r="J52" s="5">
        <v>-3301787000000</v>
      </c>
      <c r="K52" s="5">
        <v>-3044638572376</v>
      </c>
      <c r="L52" s="5">
        <v>-2835276374528</v>
      </c>
      <c r="M52" s="5">
        <v>-2636377059168</v>
      </c>
      <c r="N52" s="5">
        <v>-2558617851988</v>
      </c>
      <c r="O52" s="5">
        <v>-2297072304242</v>
      </c>
      <c r="P52" s="5">
        <v>-1919962433215</v>
      </c>
      <c r="Q52" s="5">
        <v>-1565377781554</v>
      </c>
      <c r="R52" s="5">
        <v>-1491239976899</v>
      </c>
      <c r="S52" s="5">
        <v>-1231887610662</v>
      </c>
      <c r="T52" s="5">
        <v>-1036919613015</v>
      </c>
      <c r="U52" s="5">
        <v>-808735762594</v>
      </c>
      <c r="V52" s="5">
        <v>-621204287165</v>
      </c>
    </row>
    <row r="53" spans="2:22" ht="15.5" x14ac:dyDescent="0.35">
      <c r="C53" t="s">
        <v>86</v>
      </c>
      <c r="D53" s="5">
        <v>646825000000</v>
      </c>
      <c r="E53" s="5">
        <v>618759000000</v>
      </c>
      <c r="F53" s="5">
        <v>557616000000</v>
      </c>
      <c r="G53" s="5">
        <v>576834000000</v>
      </c>
      <c r="I53" s="5">
        <v>2194195000000</v>
      </c>
      <c r="J53" s="5">
        <v>2103240000000</v>
      </c>
      <c r="K53" s="5">
        <v>2109730559323</v>
      </c>
      <c r="L53" s="5">
        <v>1990157178379</v>
      </c>
      <c r="M53" s="5">
        <v>1403043468675</v>
      </c>
      <c r="N53" s="5">
        <v>1584132936814</v>
      </c>
      <c r="O53" s="5">
        <v>1668976092021</v>
      </c>
      <c r="P53" s="5">
        <v>1463589401955</v>
      </c>
      <c r="Q53" s="5">
        <v>1146561252467</v>
      </c>
      <c r="R53" s="5">
        <v>970333818798</v>
      </c>
      <c r="S53" s="5">
        <v>913002722747</v>
      </c>
      <c r="T53" s="5">
        <v>745197229219</v>
      </c>
      <c r="U53" s="5">
        <v>665234106801</v>
      </c>
      <c r="V53" s="5">
        <v>592255198787</v>
      </c>
    </row>
    <row r="54" spans="2:22" ht="15.5" x14ac:dyDescent="0.35">
      <c r="C54" t="s">
        <v>87</v>
      </c>
      <c r="D54" s="5">
        <v>-325197000000</v>
      </c>
      <c r="E54" s="5">
        <v>-340237000000</v>
      </c>
      <c r="F54" s="5">
        <v>-321138000000</v>
      </c>
      <c r="G54" s="5">
        <v>-367874000000</v>
      </c>
      <c r="I54" s="5">
        <v>-1224379000000</v>
      </c>
      <c r="J54" s="5">
        <v>-1066497000000</v>
      </c>
      <c r="K54" s="5">
        <v>-1016236881563</v>
      </c>
      <c r="L54" s="5">
        <v>-1257837427107</v>
      </c>
      <c r="M54" s="5">
        <v>-833570778089</v>
      </c>
      <c r="N54" s="5">
        <v>-1121828397338</v>
      </c>
      <c r="O54" s="5">
        <v>-1098933151866</v>
      </c>
      <c r="P54" s="5">
        <v>-1020224493067</v>
      </c>
      <c r="Q54" s="5">
        <v>-751194031005</v>
      </c>
      <c r="R54" s="5">
        <v>-663956086579</v>
      </c>
      <c r="S54" s="5">
        <v>-661663550202</v>
      </c>
      <c r="T54" s="5">
        <v>-443374144866</v>
      </c>
      <c r="U54" s="5">
        <v>-399194598576</v>
      </c>
      <c r="V54" s="5">
        <v>-396102657856</v>
      </c>
    </row>
    <row r="55" spans="2:22" ht="15.5" x14ac:dyDescent="0.35">
      <c r="C55" t="s">
        <v>88</v>
      </c>
      <c r="D55" s="5">
        <v>-49679000000</v>
      </c>
      <c r="E55" s="5">
        <v>-42585000000</v>
      </c>
      <c r="F55" s="5">
        <v>-54918000000</v>
      </c>
      <c r="G55" s="5">
        <v>-83434000000</v>
      </c>
      <c r="I55" s="5">
        <v>-211979000000</v>
      </c>
      <c r="J55" s="5">
        <v>-236829000000</v>
      </c>
      <c r="K55" s="5">
        <v>-174072687801</v>
      </c>
      <c r="L55" s="5">
        <v>-334628145711</v>
      </c>
      <c r="M55" s="5">
        <v>-214791676085</v>
      </c>
      <c r="N55" s="5">
        <v>-154512638764</v>
      </c>
      <c r="O55" s="5">
        <v>-189792306298</v>
      </c>
      <c r="P55" s="5">
        <v>-230577269882</v>
      </c>
      <c r="Q55" s="5">
        <v>-183691233768</v>
      </c>
      <c r="R55" s="5">
        <v>-190881187089</v>
      </c>
      <c r="S55" s="5">
        <v>-200591662930</v>
      </c>
      <c r="T55" s="5">
        <v>-121942391183</v>
      </c>
      <c r="U55" s="5">
        <v>-83241676375</v>
      </c>
      <c r="V55" s="5">
        <v>-95337115314</v>
      </c>
    </row>
    <row r="56" spans="2:22" ht="15.5" x14ac:dyDescent="0.35">
      <c r="C56" t="s">
        <v>89</v>
      </c>
      <c r="D56" s="5">
        <v>-344602000000</v>
      </c>
      <c r="E56" s="5">
        <v>-350813000000</v>
      </c>
      <c r="F56" s="5">
        <v>-370222000000</v>
      </c>
      <c r="G56" s="5">
        <v>-359918000000</v>
      </c>
      <c r="I56" s="5">
        <v>-1352547000000</v>
      </c>
      <c r="J56" s="5">
        <v>-1205405000000</v>
      </c>
      <c r="K56" s="5">
        <v>-1337577717954</v>
      </c>
      <c r="L56" s="5">
        <v>-1195682910115</v>
      </c>
      <c r="M56" s="5">
        <v>-983311879226</v>
      </c>
      <c r="N56" s="5">
        <v>-1242409504511</v>
      </c>
      <c r="O56" s="5">
        <v>-1206523868690</v>
      </c>
      <c r="P56" s="5">
        <v>-986184237378</v>
      </c>
      <c r="Q56" s="5">
        <v>-844776467341</v>
      </c>
      <c r="R56" s="5">
        <v>-712141877373</v>
      </c>
      <c r="S56" s="5">
        <v>-634968615995</v>
      </c>
      <c r="T56" s="5">
        <v>-485766237589</v>
      </c>
      <c r="U56" s="5">
        <v>-452155562623</v>
      </c>
      <c r="V56" s="5">
        <v>-413480301625</v>
      </c>
    </row>
    <row r="57" spans="2:22" ht="15.5" x14ac:dyDescent="0.35">
      <c r="C57" t="s">
        <v>92</v>
      </c>
      <c r="D57" s="5">
        <v>195290000000</v>
      </c>
      <c r="E57" s="5">
        <v>139294000000</v>
      </c>
      <c r="F57" s="5">
        <v>-13627000000</v>
      </c>
      <c r="G57" s="5">
        <v>-97758000000</v>
      </c>
      <c r="I57" s="5">
        <v>-133383000000</v>
      </c>
      <c r="J57" s="5">
        <v>-31888000000</v>
      </c>
      <c r="K57" s="5">
        <v>111249328521</v>
      </c>
      <c r="L57" s="5">
        <v>192817613513</v>
      </c>
      <c r="M57" s="5">
        <v>232838244606</v>
      </c>
      <c r="N57" s="5">
        <v>-101684871482</v>
      </c>
      <c r="O57" s="5">
        <v>-182135347261</v>
      </c>
      <c r="P57" s="5">
        <v>38678681094</v>
      </c>
      <c r="Q57" s="5">
        <v>-72766187495</v>
      </c>
      <c r="R57" s="5">
        <v>-14752213157</v>
      </c>
      <c r="S57" s="5">
        <v>18840091770</v>
      </c>
      <c r="T57" s="5">
        <v>-18130725064</v>
      </c>
      <c r="U57" s="5">
        <v>13479730215</v>
      </c>
      <c r="V57" s="5">
        <v>1997629644</v>
      </c>
    </row>
    <row r="58" spans="2:22" ht="15.5" x14ac:dyDescent="0.35">
      <c r="C58" t="s">
        <v>93</v>
      </c>
      <c r="D58" s="5">
        <v>321628000000</v>
      </c>
      <c r="E58" s="5">
        <v>278522000000</v>
      </c>
      <c r="F58" s="5">
        <v>236478000000</v>
      </c>
      <c r="G58" s="5">
        <v>208960000000</v>
      </c>
      <c r="I58" s="5">
        <v>969816000000</v>
      </c>
      <c r="J58" s="5">
        <v>1036743000000</v>
      </c>
      <c r="K58" s="5">
        <v>1093493677760</v>
      </c>
      <c r="L58" s="5">
        <v>732319751272</v>
      </c>
      <c r="M58" s="5">
        <v>569472690586</v>
      </c>
      <c r="N58" s="5">
        <v>462304539476</v>
      </c>
      <c r="O58" s="5">
        <v>570042940155</v>
      </c>
      <c r="P58" s="5">
        <v>443364908888</v>
      </c>
      <c r="Q58" s="5">
        <v>395367221462</v>
      </c>
      <c r="R58" s="5">
        <v>306377732219</v>
      </c>
      <c r="S58" s="5">
        <v>251339172545</v>
      </c>
      <c r="T58" s="5">
        <v>301823084353</v>
      </c>
      <c r="U58" s="5">
        <v>266039508225</v>
      </c>
      <c r="V58" s="5">
        <v>196152540931</v>
      </c>
    </row>
    <row r="59" spans="2:22" ht="15.5" x14ac:dyDescent="0.35">
      <c r="C59" t="s">
        <v>94</v>
      </c>
      <c r="D59" s="5">
        <v>-201526000000</v>
      </c>
      <c r="E59" s="5">
        <v>-190101000000</v>
      </c>
      <c r="F59" s="5">
        <v>-212368000000</v>
      </c>
      <c r="G59" s="5">
        <v>-207685000000</v>
      </c>
      <c r="I59" s="5">
        <v>-816064000000</v>
      </c>
      <c r="J59" s="5">
        <v>-807650000000</v>
      </c>
      <c r="K59" s="5">
        <v>-757490022825</v>
      </c>
      <c r="L59" s="5">
        <v>-558102707510</v>
      </c>
      <c r="M59" s="5">
        <v>-637576433920</v>
      </c>
      <c r="N59" s="5">
        <v>-563450995790</v>
      </c>
      <c r="O59" s="5">
        <v>-491151909622</v>
      </c>
      <c r="P59" s="5">
        <v>-220192980961</v>
      </c>
      <c r="Q59" s="5">
        <v>-145834590258</v>
      </c>
      <c r="R59" s="5">
        <v>-105945439093</v>
      </c>
      <c r="S59" s="5">
        <v>-117799124594</v>
      </c>
      <c r="T59" s="5">
        <v>-130020682192</v>
      </c>
      <c r="U59" s="5">
        <v>-85169817034</v>
      </c>
      <c r="V59" s="5">
        <v>-47595343314</v>
      </c>
    </row>
    <row r="60" spans="2:22" ht="15.5" x14ac:dyDescent="0.35">
      <c r="C60" t="s">
        <v>90</v>
      </c>
      <c r="D60" s="5">
        <v>9344000000</v>
      </c>
      <c r="E60" s="5">
        <v>8225000000</v>
      </c>
      <c r="F60" s="5">
        <v>6775000000</v>
      </c>
      <c r="G60" s="5">
        <v>8323000000</v>
      </c>
      <c r="I60" s="5">
        <v>29798000000</v>
      </c>
      <c r="J60" s="5">
        <v>29624000000</v>
      </c>
      <c r="K60" s="5">
        <v>25503685539</v>
      </c>
      <c r="L60" s="5">
        <v>27751871365</v>
      </c>
      <c r="M60" s="5">
        <v>23015017246</v>
      </c>
      <c r="N60" s="5">
        <v>9599307496</v>
      </c>
      <c r="O60" s="5">
        <v>24886429582</v>
      </c>
      <c r="P60" s="5">
        <v>20610183373</v>
      </c>
      <c r="Q60" s="5">
        <v>9802847869</v>
      </c>
      <c r="R60" s="5">
        <v>-2099031415</v>
      </c>
      <c r="S60" s="5">
        <v>2756170859</v>
      </c>
      <c r="T60" s="5">
        <v>-5521206077</v>
      </c>
      <c r="U60" s="5">
        <v>-1545147090</v>
      </c>
      <c r="V60" s="5">
        <v>104128672</v>
      </c>
    </row>
    <row r="61" spans="2:22" ht="15.5" x14ac:dyDescent="0.35">
      <c r="C61" t="s">
        <v>95</v>
      </c>
      <c r="D61" s="5">
        <v>11990000000</v>
      </c>
      <c r="E61" s="5">
        <v>12151000000</v>
      </c>
      <c r="F61" s="5">
        <v>6901000000</v>
      </c>
      <c r="G61" s="5">
        <v>7937000000</v>
      </c>
      <c r="I61" s="5">
        <v>34319000000</v>
      </c>
      <c r="J61" s="5">
        <v>53323000000</v>
      </c>
      <c r="K61" s="5">
        <v>33425557757</v>
      </c>
      <c r="L61" s="5">
        <v>17970743381</v>
      </c>
      <c r="M61" s="5">
        <v>21387821764</v>
      </c>
      <c r="N61" s="5">
        <v>60806372131</v>
      </c>
      <c r="O61" s="5">
        <v>32160035468</v>
      </c>
      <c r="P61" s="5">
        <v>17146085806</v>
      </c>
      <c r="Q61" s="5">
        <v>28914537308</v>
      </c>
      <c r="R61" s="5">
        <v>37744342152</v>
      </c>
      <c r="S61" s="5">
        <v>8846791641</v>
      </c>
      <c r="T61" s="5">
        <v>10367956589</v>
      </c>
      <c r="U61" s="5">
        <v>12976344008</v>
      </c>
      <c r="V61" s="5">
        <v>27254149491</v>
      </c>
    </row>
    <row r="62" spans="2:22" ht="15.5" x14ac:dyDescent="0.35">
      <c r="C62" t="s">
        <v>27</v>
      </c>
      <c r="D62" s="5">
        <v>-222860000000</v>
      </c>
      <c r="E62" s="5">
        <v>-210477000000</v>
      </c>
      <c r="F62" s="5">
        <v>-226044000000</v>
      </c>
      <c r="G62" s="5">
        <v>-223945000000</v>
      </c>
      <c r="I62" s="5">
        <v>-880181000000</v>
      </c>
      <c r="J62" s="5">
        <v>-890597000000</v>
      </c>
      <c r="K62" s="5">
        <v>-816419266121</v>
      </c>
      <c r="L62" s="5">
        <v>-603825322256</v>
      </c>
      <c r="M62" s="5">
        <v>-681979272930</v>
      </c>
      <c r="N62" s="5">
        <v>-633856675417</v>
      </c>
      <c r="O62" s="5">
        <v>-548198374672</v>
      </c>
      <c r="P62" s="5">
        <v>-257949250140</v>
      </c>
      <c r="Q62" s="5">
        <v>-184551975435</v>
      </c>
      <c r="R62" s="5">
        <v>-141590749830</v>
      </c>
      <c r="S62" s="5">
        <v>-129402087094</v>
      </c>
      <c r="T62" s="5">
        <v>-134867432704</v>
      </c>
      <c r="U62" s="5">
        <v>-96601013952</v>
      </c>
      <c r="V62" s="5">
        <v>-74953621477</v>
      </c>
    </row>
    <row r="63" spans="2:22" ht="15.5" x14ac:dyDescent="0.35">
      <c r="C63" t="s">
        <v>98</v>
      </c>
      <c r="D63" s="5">
        <v>-201526000000</v>
      </c>
      <c r="E63" s="5">
        <v>-190101000000</v>
      </c>
      <c r="F63" s="5">
        <v>-212368000000</v>
      </c>
      <c r="G63" s="5">
        <v>-207685000000</v>
      </c>
      <c r="I63" s="5">
        <v>-816064000000</v>
      </c>
      <c r="J63" s="5">
        <v>-807650000000</v>
      </c>
      <c r="K63" s="5">
        <v>-757490022825</v>
      </c>
      <c r="L63" s="5">
        <v>-558102707510</v>
      </c>
      <c r="M63" s="5">
        <v>-637576433920</v>
      </c>
      <c r="N63" s="5">
        <v>-563450995790</v>
      </c>
      <c r="O63" s="5">
        <v>-491151909622</v>
      </c>
      <c r="P63" s="5">
        <v>-220192980961</v>
      </c>
      <c r="Q63" s="5">
        <v>-145834590258</v>
      </c>
      <c r="R63" s="5">
        <v>-105945439093</v>
      </c>
      <c r="S63" s="5">
        <v>-117799124594</v>
      </c>
      <c r="T63" s="5">
        <v>-130020682192</v>
      </c>
      <c r="U63" s="5">
        <v>-85169817034</v>
      </c>
      <c r="V63" s="5">
        <v>-47595343314</v>
      </c>
    </row>
    <row r="64" spans="2:22" ht="15.5" x14ac:dyDescent="0.35">
      <c r="C64" t="s">
        <v>29</v>
      </c>
      <c r="D64" s="5">
        <v>120102000000</v>
      </c>
      <c r="E64" s="5">
        <v>88421000000</v>
      </c>
      <c r="F64" s="5">
        <v>24110000000</v>
      </c>
      <c r="G64" s="5">
        <v>1275000000</v>
      </c>
      <c r="I64" s="5">
        <v>153752000000</v>
      </c>
      <c r="J64" s="5">
        <v>229093000000</v>
      </c>
      <c r="K64" s="5">
        <v>336003654935</v>
      </c>
      <c r="L64" s="5">
        <v>174217043762</v>
      </c>
      <c r="M64" s="5">
        <v>-68103743334</v>
      </c>
      <c r="N64" s="5">
        <v>-101146456314</v>
      </c>
      <c r="O64" s="5">
        <v>78891030533</v>
      </c>
      <c r="P64" s="5">
        <v>223171927927</v>
      </c>
      <c r="Q64" s="5">
        <v>249532631204</v>
      </c>
      <c r="R64" s="5">
        <v>200432293126</v>
      </c>
      <c r="S64" s="5">
        <v>133540047951</v>
      </c>
      <c r="T64" s="5">
        <v>171802402161</v>
      </c>
      <c r="U64" s="5">
        <v>180869691191</v>
      </c>
      <c r="V64" s="5">
        <v>148557197617</v>
      </c>
    </row>
    <row r="65" spans="3:22" ht="15.5" x14ac:dyDescent="0.35">
      <c r="C65" t="s">
        <v>28</v>
      </c>
      <c r="D65" s="5">
        <v>-47864000000</v>
      </c>
      <c r="E65" s="5">
        <v>-35654000000</v>
      </c>
      <c r="F65" s="5">
        <v>-34007000000</v>
      </c>
      <c r="G65" s="5">
        <v>-19182000000</v>
      </c>
      <c r="I65" s="5">
        <v>-127919000000</v>
      </c>
      <c r="J65" s="5">
        <v>-88212000000</v>
      </c>
      <c r="K65" s="5">
        <v>-59275373786</v>
      </c>
      <c r="L65" s="5">
        <v>-78764345753</v>
      </c>
      <c r="M65" s="5">
        <v>-7711942534</v>
      </c>
      <c r="N65" s="5">
        <v>2230299024</v>
      </c>
      <c r="O65" s="5">
        <v>-29341372927</v>
      </c>
      <c r="P65" s="5">
        <v>-56814389129</v>
      </c>
      <c r="Q65" s="5">
        <v>-49561964094</v>
      </c>
      <c r="R65" s="5">
        <v>-53554752559</v>
      </c>
      <c r="S65" s="5">
        <v>-49649373429</v>
      </c>
    </row>
    <row r="66" spans="3:22" ht="15.5" x14ac:dyDescent="0.35">
      <c r="C66" t="s">
        <v>378</v>
      </c>
      <c r="D66" s="5">
        <v>-2408000000</v>
      </c>
      <c r="E66" s="5">
        <v>-2400000000</v>
      </c>
      <c r="F66" s="5">
        <v>-1261000000</v>
      </c>
      <c r="G66" s="5">
        <v>-1557000000</v>
      </c>
      <c r="I66" s="5">
        <v>-6658000000</v>
      </c>
      <c r="J66" s="5">
        <v>-10580000000</v>
      </c>
      <c r="K66" s="5">
        <v>-7126633257</v>
      </c>
      <c r="L66" s="5">
        <v>-4071869156</v>
      </c>
      <c r="M66" s="5">
        <v>-4743565763</v>
      </c>
      <c r="N66" s="5">
        <v>-12742104226</v>
      </c>
      <c r="O66" s="5">
        <v>-5982407799</v>
      </c>
      <c r="P66" s="5">
        <v>-3773142894</v>
      </c>
      <c r="Q66" s="5">
        <v>-7258532470</v>
      </c>
      <c r="R66" s="5">
        <v>-7548868430</v>
      </c>
      <c r="S66" s="5">
        <v>-1769358328</v>
      </c>
    </row>
    <row r="67" spans="3:22" ht="15.5" x14ac:dyDescent="0.35">
      <c r="C67" t="s">
        <v>101</v>
      </c>
      <c r="D67" s="5">
        <v>-50272000000</v>
      </c>
      <c r="E67" s="5">
        <v>-38054000000</v>
      </c>
      <c r="F67" s="5">
        <v>-35268000000</v>
      </c>
      <c r="G67" s="5">
        <v>-20739000000</v>
      </c>
      <c r="I67" s="5">
        <v>-134577000000</v>
      </c>
      <c r="J67" s="5">
        <v>-98792000000</v>
      </c>
      <c r="K67" s="5">
        <v>-66402007043</v>
      </c>
      <c r="L67" s="5">
        <v>-82836214909</v>
      </c>
      <c r="M67" s="5">
        <v>-12455508297</v>
      </c>
      <c r="N67" s="5">
        <v>-10511805202</v>
      </c>
      <c r="O67" s="5">
        <v>-35323780726</v>
      </c>
      <c r="P67" s="5">
        <v>-60587532023</v>
      </c>
      <c r="Q67" s="5">
        <v>-56820496564</v>
      </c>
      <c r="R67" s="5">
        <v>-61103620989</v>
      </c>
      <c r="S67" s="5">
        <v>-51418731757</v>
      </c>
      <c r="T67" s="5">
        <v>-46098707706</v>
      </c>
      <c r="U67" s="5">
        <v>-45203159139</v>
      </c>
      <c r="V67" s="5">
        <v>-31846948580</v>
      </c>
    </row>
    <row r="68" spans="3:22" ht="15.5" x14ac:dyDescent="0.35">
      <c r="C68" t="s">
        <v>262</v>
      </c>
      <c r="D68" s="5">
        <v>69830000000</v>
      </c>
      <c r="E68" s="5">
        <v>50367000000</v>
      </c>
      <c r="F68" s="5">
        <v>-11158000000</v>
      </c>
      <c r="G68" s="5">
        <v>-19464000000</v>
      </c>
      <c r="I68" s="5">
        <v>19175000000</v>
      </c>
      <c r="J68" s="5">
        <v>130301000000</v>
      </c>
      <c r="K68" s="5">
        <v>269601647892</v>
      </c>
      <c r="L68" s="5">
        <v>91380828853</v>
      </c>
      <c r="M68" s="5">
        <v>-80559251631</v>
      </c>
      <c r="N68" s="5">
        <v>-111658261516</v>
      </c>
      <c r="O68" s="5">
        <v>43567249807</v>
      </c>
      <c r="P68" s="5">
        <v>162584395904</v>
      </c>
      <c r="Q68" s="5">
        <v>192712134640</v>
      </c>
      <c r="R68" s="5">
        <v>139328672137</v>
      </c>
      <c r="S68" s="5">
        <v>82121316194</v>
      </c>
      <c r="T68" s="5">
        <v>125703694455</v>
      </c>
      <c r="U68" s="5">
        <v>135666532052</v>
      </c>
      <c r="V68" s="5">
        <v>116710249037</v>
      </c>
    </row>
    <row r="69" spans="3:22" ht="15.5" x14ac:dyDescent="0.35">
      <c r="C69" t="s">
        <v>923</v>
      </c>
    </row>
    <row r="70" spans="3:22" ht="15.5" x14ac:dyDescent="0.35">
      <c r="C70" t="s">
        <v>102</v>
      </c>
      <c r="D70" s="5">
        <v>69830000000</v>
      </c>
      <c r="E70" s="5">
        <v>50367000000</v>
      </c>
      <c r="F70" s="5">
        <v>-11158000000</v>
      </c>
      <c r="G70" s="5">
        <v>-19464000000</v>
      </c>
      <c r="I70" s="5">
        <v>19175000000</v>
      </c>
      <c r="J70" s="5">
        <v>130301000000</v>
      </c>
      <c r="K70" s="5">
        <v>269601647892</v>
      </c>
      <c r="L70" s="5">
        <v>91380828853</v>
      </c>
      <c r="M70" s="5">
        <v>-80559251631</v>
      </c>
      <c r="N70" s="5">
        <v>-111658261516</v>
      </c>
      <c r="O70" s="5">
        <v>43567249807</v>
      </c>
      <c r="P70" s="5">
        <v>162584395904</v>
      </c>
      <c r="Q70" s="5">
        <v>192712134640</v>
      </c>
      <c r="R70" s="5">
        <v>139328672137</v>
      </c>
      <c r="S70" s="5">
        <v>82121316194</v>
      </c>
      <c r="T70" s="5">
        <v>125703694455</v>
      </c>
      <c r="U70" s="5">
        <v>135666532052</v>
      </c>
      <c r="V70" s="5">
        <v>116710249037</v>
      </c>
    </row>
    <row r="71" spans="3:22" ht="15.5" x14ac:dyDescent="0.35">
      <c r="C71" t="s">
        <v>103</v>
      </c>
      <c r="D71" s="5">
        <v>195290000000</v>
      </c>
      <c r="E71" s="5">
        <v>139294000000</v>
      </c>
      <c r="F71" s="5">
        <v>-13627000000</v>
      </c>
      <c r="G71" s="5">
        <v>-97758000000</v>
      </c>
      <c r="I71" s="5">
        <v>-133383000000</v>
      </c>
      <c r="J71" s="5">
        <v>-31888000000</v>
      </c>
      <c r="K71" s="5">
        <v>111249328521</v>
      </c>
      <c r="L71" s="5">
        <v>192817613513</v>
      </c>
      <c r="M71" s="5">
        <v>232838244606</v>
      </c>
      <c r="N71" s="5">
        <v>-101684871482</v>
      </c>
      <c r="O71" s="5">
        <v>-182135347261</v>
      </c>
      <c r="P71" s="5">
        <v>38678681094</v>
      </c>
      <c r="Q71" s="5">
        <v>-72766187495</v>
      </c>
      <c r="R71" s="5">
        <v>-14752213157</v>
      </c>
      <c r="S71" s="5">
        <v>18840091770</v>
      </c>
      <c r="T71" s="5">
        <v>-18130725064</v>
      </c>
      <c r="U71" s="5">
        <v>13479730215</v>
      </c>
      <c r="V71" s="5">
        <v>1997629644</v>
      </c>
    </row>
    <row r="72" spans="3:22" ht="15.5" x14ac:dyDescent="0.35">
      <c r="C72" t="s">
        <v>104</v>
      </c>
      <c r="D72" s="5">
        <v>195290000000</v>
      </c>
      <c r="E72" s="5">
        <v>139294000000</v>
      </c>
      <c r="F72" s="5">
        <v>-13627000000</v>
      </c>
      <c r="G72" s="5">
        <v>-97758000000</v>
      </c>
      <c r="I72" s="5">
        <v>-133383000000</v>
      </c>
      <c r="J72" s="5">
        <v>-31888000000</v>
      </c>
      <c r="K72" s="5">
        <v>111249328521</v>
      </c>
      <c r="L72" s="5">
        <v>192817613513</v>
      </c>
      <c r="M72" s="5">
        <v>232838244606</v>
      </c>
      <c r="N72" s="5">
        <v>-101684871482</v>
      </c>
      <c r="O72" s="5">
        <v>-182135347261</v>
      </c>
      <c r="P72" s="5">
        <v>38678681094</v>
      </c>
      <c r="Q72" s="5">
        <v>-72766187495</v>
      </c>
      <c r="R72" s="5">
        <v>-14752213157</v>
      </c>
      <c r="S72" s="5">
        <v>18840091770</v>
      </c>
      <c r="T72" s="5">
        <v>-18130725064</v>
      </c>
      <c r="U72" s="5">
        <v>13479730215</v>
      </c>
      <c r="V72" s="5">
        <v>1997629644</v>
      </c>
    </row>
    <row r="73" spans="3:22" ht="15.5" x14ac:dyDescent="0.35">
      <c r="C73" t="s">
        <v>105</v>
      </c>
      <c r="D73" s="5">
        <v>265120000000</v>
      </c>
      <c r="E73" s="5">
        <v>189661000000</v>
      </c>
      <c r="F73" s="5">
        <v>-24785000000</v>
      </c>
      <c r="G73" s="5">
        <v>-116703000000</v>
      </c>
      <c r="I73" s="5">
        <v>-114208000000</v>
      </c>
      <c r="J73" s="5">
        <v>98413000000</v>
      </c>
      <c r="K73" s="5">
        <v>380349654212</v>
      </c>
      <c r="L73" s="5">
        <v>284198442366</v>
      </c>
      <c r="M73" s="5">
        <v>152693335782</v>
      </c>
      <c r="N73" s="5">
        <v>-213417370425</v>
      </c>
      <c r="O73" s="5">
        <v>-138568097454</v>
      </c>
      <c r="P73" s="5">
        <v>201263076998</v>
      </c>
      <c r="Q73" s="5">
        <v>119945947145</v>
      </c>
      <c r="R73" s="5">
        <v>124576458980</v>
      </c>
      <c r="S73" s="5">
        <v>100961407964</v>
      </c>
      <c r="T73" s="5">
        <v>107572969391</v>
      </c>
      <c r="U73" s="5">
        <v>149146262267</v>
      </c>
      <c r="V73" s="5">
        <v>118707878681</v>
      </c>
    </row>
    <row r="74" spans="3:22" ht="15.5" x14ac:dyDescent="0.35">
      <c r="C74" t="s">
        <v>106</v>
      </c>
      <c r="D74" s="5">
        <v>69830000000</v>
      </c>
      <c r="E74" s="5">
        <v>50367000000</v>
      </c>
      <c r="F74" s="5">
        <v>-11158000000</v>
      </c>
      <c r="G74" s="5">
        <v>-19464000000</v>
      </c>
      <c r="I74" s="5">
        <v>19175000000</v>
      </c>
      <c r="J74" s="5">
        <v>130301000000</v>
      </c>
      <c r="K74" s="5">
        <v>269601647892</v>
      </c>
      <c r="L74" s="5">
        <v>91380828853</v>
      </c>
      <c r="M74" s="5">
        <v>-80559251631</v>
      </c>
      <c r="N74" s="5">
        <v>-111658261516</v>
      </c>
      <c r="O74" s="5">
        <v>43567249807</v>
      </c>
      <c r="P74" s="5">
        <v>162584395904</v>
      </c>
      <c r="Q74" s="5">
        <v>192712134640</v>
      </c>
      <c r="R74" s="5">
        <v>139328672137</v>
      </c>
      <c r="S74" s="5">
        <v>82121316194</v>
      </c>
      <c r="T74" s="5">
        <v>125703694455</v>
      </c>
      <c r="U74" s="5">
        <v>135666532052</v>
      </c>
      <c r="V74" s="5">
        <v>116710249037</v>
      </c>
    </row>
    <row r="75" spans="3:22" ht="15.5" x14ac:dyDescent="0.35">
      <c r="C75" t="s">
        <v>8</v>
      </c>
      <c r="D75" s="5">
        <v>291624000000</v>
      </c>
      <c r="E75" s="5">
        <v>211711000000</v>
      </c>
      <c r="F75" s="5">
        <v>8713000000</v>
      </c>
      <c r="G75" s="5">
        <v>-100205000000</v>
      </c>
      <c r="I75" s="5">
        <v>-10507000000</v>
      </c>
      <c r="J75" s="5">
        <v>185675000000</v>
      </c>
      <c r="K75" s="5">
        <v>440668142439</v>
      </c>
      <c r="L75" s="5">
        <v>336190339886</v>
      </c>
      <c r="M75" s="5">
        <v>208919028327</v>
      </c>
      <c r="N75" s="5">
        <v>-152245957881</v>
      </c>
      <c r="O75" s="5">
        <v>-93616330759</v>
      </c>
      <c r="P75" s="5">
        <v>197102528211</v>
      </c>
      <c r="Q75" s="5">
        <v>121398548885</v>
      </c>
      <c r="R75" s="5">
        <v>122932961087</v>
      </c>
      <c r="S75" s="5">
        <v>99883267030</v>
      </c>
      <c r="T75" s="5">
        <v>106494968887</v>
      </c>
      <c r="U75" s="5">
        <v>149322784432</v>
      </c>
      <c r="V75" s="5">
        <v>118941113358</v>
      </c>
    </row>
    <row r="76" spans="3:22" ht="15.5" x14ac:dyDescent="0.35">
      <c r="C76" t="s">
        <v>107</v>
      </c>
      <c r="D76" s="5">
        <v>-26504000000</v>
      </c>
      <c r="E76" s="5">
        <v>-22050000000</v>
      </c>
      <c r="F76" s="5">
        <v>-33498000000</v>
      </c>
      <c r="G76" s="5">
        <v>-16498000000</v>
      </c>
      <c r="I76" s="5">
        <v>-103701000000</v>
      </c>
      <c r="J76" s="5">
        <v>-87262000000</v>
      </c>
      <c r="K76" s="5">
        <v>-60318488227</v>
      </c>
      <c r="L76" s="5">
        <v>-51991897520</v>
      </c>
      <c r="M76" s="5">
        <v>-56225692545</v>
      </c>
      <c r="N76" s="5">
        <v>-61171412544</v>
      </c>
      <c r="O76" s="5">
        <v>-44951766695</v>
      </c>
      <c r="P76" s="5">
        <v>4160548787</v>
      </c>
      <c r="Q76" s="5">
        <v>-1452601740</v>
      </c>
      <c r="R76" s="5">
        <v>1643497893</v>
      </c>
      <c r="S76" s="5">
        <v>1078140934</v>
      </c>
      <c r="T76" s="5">
        <v>1078000504</v>
      </c>
      <c r="U76" s="5">
        <v>-176522165</v>
      </c>
      <c r="V76" s="5">
        <v>-233234677</v>
      </c>
    </row>
    <row r="77" spans="3:22" ht="15.5" x14ac:dyDescent="0.35">
      <c r="C77" t="s">
        <v>108</v>
      </c>
      <c r="D77" s="5">
        <v>69830000000</v>
      </c>
      <c r="E77" s="5">
        <v>50367000000</v>
      </c>
      <c r="F77" s="5">
        <v>-11158000000</v>
      </c>
      <c r="G77" s="5">
        <v>-19464000000</v>
      </c>
      <c r="I77" s="5">
        <v>19175000000</v>
      </c>
      <c r="J77" s="5">
        <v>130301000000</v>
      </c>
      <c r="K77" s="5">
        <v>269601647892</v>
      </c>
      <c r="L77" s="5">
        <v>91380828853</v>
      </c>
      <c r="M77" s="5">
        <v>-80559251631</v>
      </c>
      <c r="N77" s="5">
        <v>-111658261516</v>
      </c>
      <c r="O77" s="5">
        <v>43567249807</v>
      </c>
      <c r="P77" s="5">
        <v>162584395904</v>
      </c>
      <c r="Q77" s="5">
        <v>192712134640</v>
      </c>
      <c r="R77" s="5">
        <v>139328672137</v>
      </c>
      <c r="S77" s="5">
        <v>82121316194</v>
      </c>
      <c r="T77" s="5">
        <v>125703694455</v>
      </c>
      <c r="U77" s="5">
        <v>135666532052</v>
      </c>
      <c r="V77" s="5">
        <v>116710249037</v>
      </c>
    </row>
    <row r="78" spans="3:22" ht="15.5" x14ac:dyDescent="0.35">
      <c r="C78" t="s">
        <v>109</v>
      </c>
      <c r="D78" s="5">
        <v>265120000000</v>
      </c>
      <c r="E78" s="5">
        <v>189661000000</v>
      </c>
      <c r="F78" s="5">
        <v>-24785000000</v>
      </c>
      <c r="G78" s="5">
        <v>-116703000000</v>
      </c>
      <c r="I78" s="5">
        <v>-114208000000</v>
      </c>
      <c r="J78" s="5">
        <v>98413000000</v>
      </c>
      <c r="K78" s="5">
        <v>380349654212</v>
      </c>
      <c r="L78" s="5">
        <v>284198442366</v>
      </c>
      <c r="M78" s="5">
        <v>152693335782</v>
      </c>
      <c r="N78" s="5">
        <v>-213417370425</v>
      </c>
      <c r="O78" s="5">
        <v>-138568097454</v>
      </c>
      <c r="P78" s="5">
        <v>201263076998</v>
      </c>
      <c r="Q78" s="5">
        <v>119945947145</v>
      </c>
      <c r="R78" s="5">
        <v>124576458980</v>
      </c>
      <c r="S78" s="5">
        <v>100961407964</v>
      </c>
      <c r="T78" s="5">
        <v>107572969391</v>
      </c>
      <c r="U78" s="5">
        <v>149146262267</v>
      </c>
      <c r="V78" s="5">
        <v>118707878681</v>
      </c>
    </row>
    <row r="79" spans="3:22" ht="15.5" x14ac:dyDescent="0.35">
      <c r="C79" t="s">
        <v>91</v>
      </c>
    </row>
    <row r="80" spans="3:22" ht="15.5" x14ac:dyDescent="0.35">
      <c r="C80" t="s">
        <v>110</v>
      </c>
      <c r="D80" s="5">
        <v>265120000000</v>
      </c>
      <c r="E80" s="5">
        <v>189661000000</v>
      </c>
      <c r="F80" s="5">
        <v>-24785000000</v>
      </c>
      <c r="G80" s="5">
        <v>-116703000000</v>
      </c>
      <c r="I80" s="5">
        <v>-114208000000</v>
      </c>
      <c r="J80" s="5">
        <v>98413000000</v>
      </c>
      <c r="K80" s="5">
        <v>380349654212</v>
      </c>
      <c r="L80" s="5">
        <v>284198442366</v>
      </c>
      <c r="M80" s="5">
        <v>152693335782</v>
      </c>
      <c r="N80" s="5">
        <v>-213417370425</v>
      </c>
      <c r="O80" s="5">
        <v>-138568097454</v>
      </c>
      <c r="P80" s="5">
        <v>201263076998</v>
      </c>
      <c r="Q80" s="5">
        <v>119945947145</v>
      </c>
      <c r="R80" s="5">
        <v>124576458980</v>
      </c>
      <c r="S80" s="5">
        <v>100961407964</v>
      </c>
      <c r="T80" s="5">
        <v>107572969391</v>
      </c>
      <c r="U80" s="5">
        <v>149146262267</v>
      </c>
      <c r="V80" s="5">
        <v>118707878681</v>
      </c>
    </row>
    <row r="82" spans="2:22" ht="15.5" x14ac:dyDescent="0.35">
      <c r="B82" t="s">
        <v>111</v>
      </c>
      <c r="C82" t="s">
        <v>112</v>
      </c>
    </row>
    <row r="83" spans="2:22" ht="15.5" x14ac:dyDescent="0.35">
      <c r="C83" t="s">
        <v>113</v>
      </c>
    </row>
    <row r="84" spans="2:22" ht="15.5" x14ac:dyDescent="0.35">
      <c r="C84" t="s">
        <v>20</v>
      </c>
      <c r="D84" s="5">
        <v>1551543000000</v>
      </c>
      <c r="E84" s="5">
        <v>1511278000000</v>
      </c>
      <c r="F84" s="5">
        <v>2077414000000</v>
      </c>
      <c r="G84" s="5">
        <v>1425869000000</v>
      </c>
      <c r="I84" s="5">
        <v>2077414000000</v>
      </c>
      <c r="J84" s="5">
        <v>2231710000000</v>
      </c>
      <c r="K84" s="5">
        <v>1670660796641</v>
      </c>
      <c r="L84" s="5">
        <v>2066740880175</v>
      </c>
      <c r="M84" s="5">
        <v>1582013234112</v>
      </c>
      <c r="N84" s="5">
        <v>1464744192381</v>
      </c>
      <c r="O84" s="5">
        <v>605990459567</v>
      </c>
      <c r="P84" s="5">
        <v>339371453719</v>
      </c>
      <c r="Q84" s="5">
        <v>359344248225</v>
      </c>
      <c r="R84" s="5">
        <v>614510651907</v>
      </c>
      <c r="S84" s="5">
        <v>381345507417</v>
      </c>
      <c r="T84" s="5">
        <v>178527913359</v>
      </c>
      <c r="U84" s="5">
        <v>204991036827</v>
      </c>
      <c r="V84" s="5">
        <v>250813847477</v>
      </c>
    </row>
    <row r="85" spans="2:22" ht="15.5" x14ac:dyDescent="0.35">
      <c r="C85" t="s">
        <v>1600</v>
      </c>
      <c r="M85" s="5">
        <v>7442670500</v>
      </c>
    </row>
    <row r="86" spans="2:22" ht="15.5" x14ac:dyDescent="0.35">
      <c r="C86" t="s">
        <v>114</v>
      </c>
    </row>
    <row r="87" spans="2:22" ht="15.5" x14ac:dyDescent="0.35">
      <c r="C87" t="s">
        <v>115</v>
      </c>
      <c r="D87" s="5">
        <v>614885000000</v>
      </c>
      <c r="E87" s="5">
        <v>630227000000</v>
      </c>
      <c r="F87" s="5">
        <v>591934000000</v>
      </c>
      <c r="G87" s="5">
        <v>637957000000</v>
      </c>
      <c r="I87" s="5">
        <v>591934000000</v>
      </c>
      <c r="J87" s="5">
        <v>525723000000</v>
      </c>
      <c r="K87" s="5">
        <v>605283286606</v>
      </c>
      <c r="L87" s="5">
        <v>518199487897</v>
      </c>
      <c r="M87" s="5">
        <v>304527339066</v>
      </c>
      <c r="N87" s="5">
        <v>297221458705</v>
      </c>
      <c r="O87" s="5">
        <v>266301427726</v>
      </c>
      <c r="P87" s="5">
        <v>221368057939</v>
      </c>
      <c r="Q87" s="5">
        <v>158213691508</v>
      </c>
      <c r="R87" s="5">
        <v>98953704246</v>
      </c>
      <c r="S87" s="5">
        <v>67577407261</v>
      </c>
      <c r="T87" s="5">
        <v>59216729845</v>
      </c>
      <c r="U87" s="5">
        <v>68231620918</v>
      </c>
      <c r="V87" s="5">
        <v>43962668434</v>
      </c>
    </row>
    <row r="88" spans="2:22" ht="15.5" x14ac:dyDescent="0.35">
      <c r="C88" t="s">
        <v>117</v>
      </c>
      <c r="D88" s="5">
        <v>23923000000</v>
      </c>
      <c r="E88" s="5">
        <v>22857000000</v>
      </c>
      <c r="F88" s="5">
        <v>19608000000</v>
      </c>
      <c r="G88" s="5">
        <v>34405000000</v>
      </c>
      <c r="I88" s="5">
        <v>19608000000</v>
      </c>
      <c r="J88" s="5">
        <v>8103000000</v>
      </c>
      <c r="K88" s="5">
        <v>9410581808</v>
      </c>
      <c r="L88" s="5">
        <v>14342534711</v>
      </c>
      <c r="M88" s="5">
        <v>16500007484</v>
      </c>
      <c r="N88" s="5">
        <v>32891675915</v>
      </c>
      <c r="O88" s="5">
        <v>36796504093</v>
      </c>
      <c r="P88" s="5">
        <v>97424535613</v>
      </c>
      <c r="Q88" s="5">
        <v>5720044737</v>
      </c>
      <c r="R88" s="5">
        <v>6696017420</v>
      </c>
      <c r="S88" s="5">
        <v>119692829592</v>
      </c>
      <c r="T88" s="5">
        <v>127127578385</v>
      </c>
      <c r="U88" s="5">
        <v>42132738412</v>
      </c>
      <c r="V88" s="5">
        <v>42756285115</v>
      </c>
    </row>
    <row r="89" spans="2:22" ht="15.5" x14ac:dyDescent="0.35">
      <c r="C89" t="s">
        <v>116</v>
      </c>
      <c r="D89" s="5">
        <v>269048000000</v>
      </c>
      <c r="E89" s="5">
        <v>261968000000</v>
      </c>
      <c r="F89" s="5">
        <v>231707000000</v>
      </c>
      <c r="G89" s="5">
        <v>215845000000</v>
      </c>
      <c r="I89" s="5">
        <v>231707000000</v>
      </c>
      <c r="J89" s="5">
        <v>219633000000</v>
      </c>
      <c r="K89" s="5">
        <v>143605159664</v>
      </c>
      <c r="L89" s="5">
        <v>139295322186</v>
      </c>
      <c r="M89" s="5">
        <v>110566582787</v>
      </c>
      <c r="N89" s="5">
        <v>69314127385</v>
      </c>
      <c r="O89" s="5">
        <v>76396719682</v>
      </c>
      <c r="P89" s="5">
        <v>84945736580</v>
      </c>
      <c r="Q89" s="5">
        <v>60915203522</v>
      </c>
      <c r="R89" s="5">
        <v>74090768663</v>
      </c>
      <c r="S89" s="5">
        <v>50185504065</v>
      </c>
      <c r="T89" s="5">
        <v>71653944624</v>
      </c>
      <c r="U89" s="5">
        <v>27964253485</v>
      </c>
      <c r="V89" s="5">
        <v>19329072633</v>
      </c>
    </row>
    <row r="90" spans="2:22" ht="15.5" x14ac:dyDescent="0.35">
      <c r="C90" t="s">
        <v>118</v>
      </c>
      <c r="D90" s="5">
        <v>614885000000</v>
      </c>
      <c r="E90" s="5">
        <v>630227000000</v>
      </c>
      <c r="F90" s="5">
        <v>591934000000</v>
      </c>
      <c r="G90" s="5">
        <v>637957000000</v>
      </c>
      <c r="I90" s="5">
        <v>591934000000</v>
      </c>
      <c r="J90" s="5">
        <v>525723000000</v>
      </c>
      <c r="K90" s="5">
        <v>605283286606</v>
      </c>
      <c r="L90" s="5">
        <v>518199487897</v>
      </c>
      <c r="M90" s="5">
        <v>304527339066</v>
      </c>
      <c r="N90" s="5">
        <v>297221458705</v>
      </c>
      <c r="O90" s="5">
        <v>266301427726</v>
      </c>
      <c r="P90" s="5">
        <v>221368057939</v>
      </c>
      <c r="Q90" s="5">
        <v>158213691508</v>
      </c>
      <c r="R90" s="5">
        <v>98953704246</v>
      </c>
      <c r="S90" s="5">
        <v>67577407261</v>
      </c>
      <c r="T90" s="5">
        <v>59216729845</v>
      </c>
      <c r="U90" s="5">
        <v>68231620918</v>
      </c>
      <c r="V90" s="5">
        <v>43962668434</v>
      </c>
    </row>
    <row r="91" spans="2:22" ht="15.5" x14ac:dyDescent="0.35">
      <c r="C91" t="s">
        <v>1907</v>
      </c>
      <c r="D91" s="5">
        <v>9187013000000</v>
      </c>
      <c r="E91" s="5">
        <v>9339656000000</v>
      </c>
      <c r="F91" s="5">
        <v>9029845000000</v>
      </c>
      <c r="G91" s="5">
        <v>8449331000000</v>
      </c>
      <c r="I91" s="5">
        <v>9029845000000</v>
      </c>
      <c r="J91" s="5">
        <v>7165658000000</v>
      </c>
      <c r="K91" s="5">
        <v>7221012601925</v>
      </c>
      <c r="L91" s="5">
        <v>6700186821078</v>
      </c>
      <c r="M91" s="5">
        <v>6070411288888</v>
      </c>
      <c r="N91" s="5">
        <v>5872454650405</v>
      </c>
      <c r="O91" s="5">
        <v>8392712251935</v>
      </c>
      <c r="P91" s="5">
        <v>7294589923971</v>
      </c>
      <c r="Q91" s="5">
        <v>5527295523110</v>
      </c>
      <c r="R91" s="5">
        <v>4847509362876</v>
      </c>
      <c r="S91" s="5">
        <v>3894121843481</v>
      </c>
      <c r="T91" s="5">
        <v>3383061331558</v>
      </c>
      <c r="U91" s="5">
        <v>3400079651583</v>
      </c>
      <c r="V91" s="5">
        <v>2076077950933</v>
      </c>
    </row>
    <row r="92" spans="2:22" ht="15.5" x14ac:dyDescent="0.35">
      <c r="C92" t="s">
        <v>119</v>
      </c>
      <c r="M92" s="5">
        <v>107802154685</v>
      </c>
      <c r="N92" s="5">
        <v>24120208422</v>
      </c>
      <c r="O92" s="5">
        <v>20897875356</v>
      </c>
    </row>
    <row r="93" spans="2:22" ht="15.5" x14ac:dyDescent="0.35">
      <c r="C93" t="s">
        <v>267</v>
      </c>
      <c r="M93" s="5">
        <v>107802154685</v>
      </c>
      <c r="N93" s="5">
        <v>24120208422</v>
      </c>
      <c r="O93" s="5">
        <v>20897875356</v>
      </c>
    </row>
    <row r="94" spans="2:22" ht="15.5" x14ac:dyDescent="0.35">
      <c r="C94" t="s">
        <v>268</v>
      </c>
      <c r="D94" s="5">
        <v>119949000000</v>
      </c>
      <c r="E94" s="5">
        <v>111832000000</v>
      </c>
      <c r="F94" s="5">
        <v>186924000000</v>
      </c>
      <c r="G94" s="5">
        <v>223767000000</v>
      </c>
      <c r="I94" s="5">
        <v>186924000000</v>
      </c>
      <c r="J94" s="5">
        <v>174773000000</v>
      </c>
      <c r="K94" s="5">
        <v>159541979567</v>
      </c>
      <c r="L94" s="5">
        <v>61389880225</v>
      </c>
      <c r="M94" s="5">
        <v>50435306606</v>
      </c>
      <c r="N94" s="5">
        <v>82300449809</v>
      </c>
      <c r="O94" s="5">
        <v>54448396908</v>
      </c>
      <c r="P94" s="5">
        <v>44280029152</v>
      </c>
      <c r="Q94" s="5">
        <v>33906870270</v>
      </c>
      <c r="R94" s="5">
        <v>60189735443</v>
      </c>
      <c r="S94" s="5">
        <v>50829982705</v>
      </c>
      <c r="T94" s="5">
        <v>27648372764</v>
      </c>
      <c r="U94" s="5">
        <v>20905701867</v>
      </c>
      <c r="V94" s="5">
        <v>20483783006</v>
      </c>
    </row>
    <row r="95" spans="2:22" ht="15.5" x14ac:dyDescent="0.35">
      <c r="C95" t="s">
        <v>124</v>
      </c>
      <c r="K95" s="5">
        <v>17390000000</v>
      </c>
    </row>
    <row r="96" spans="2:22" ht="15.5" x14ac:dyDescent="0.35">
      <c r="C96" t="s">
        <v>92</v>
      </c>
      <c r="D96" s="5">
        <v>344040000000</v>
      </c>
      <c r="E96" s="5">
        <v>148837000000</v>
      </c>
      <c r="F96" s="5">
        <v>10649000000</v>
      </c>
      <c r="G96" s="5">
        <v>25901000000</v>
      </c>
      <c r="I96" s="5">
        <v>10649000000</v>
      </c>
      <c r="J96" s="5">
        <v>144012000000</v>
      </c>
      <c r="K96" s="5">
        <v>205293181771</v>
      </c>
      <c r="L96" s="5">
        <v>98323181232</v>
      </c>
      <c r="M96" s="5">
        <v>-92857744861</v>
      </c>
      <c r="N96" s="5">
        <v>-307907497175</v>
      </c>
      <c r="O96" s="5">
        <v>-204063345504</v>
      </c>
      <c r="P96" s="5">
        <v>-33893047547</v>
      </c>
      <c r="Q96" s="5">
        <v>-73678018085</v>
      </c>
      <c r="R96" s="5">
        <v>-991754771</v>
      </c>
      <c r="S96" s="5">
        <v>13740129023</v>
      </c>
      <c r="T96" s="5">
        <v>-4395458200</v>
      </c>
      <c r="U96" s="5">
        <v>13715534904</v>
      </c>
      <c r="V96" s="5">
        <v>1211877780988</v>
      </c>
    </row>
    <row r="97" spans="3:22" ht="15.5" x14ac:dyDescent="0.35">
      <c r="C97" t="s">
        <v>121</v>
      </c>
      <c r="D97" s="5">
        <v>10566552000000</v>
      </c>
      <c r="E97" s="5">
        <v>10507004000000</v>
      </c>
      <c r="F97" s="5">
        <v>10922822000000</v>
      </c>
      <c r="G97" s="5">
        <v>10223511000000</v>
      </c>
      <c r="I97" s="5">
        <v>10922822000000</v>
      </c>
      <c r="J97" s="5">
        <v>10200830000000</v>
      </c>
      <c r="K97" s="5">
        <v>9786373117617</v>
      </c>
      <c r="L97" s="5">
        <v>9348909743155</v>
      </c>
      <c r="M97" s="5">
        <v>8622455431795</v>
      </c>
      <c r="N97" s="5">
        <v>8268647779762</v>
      </c>
      <c r="O97" s="5">
        <v>7588263288283</v>
      </c>
      <c r="P97" s="5">
        <v>6953329452239</v>
      </c>
      <c r="Q97" s="5">
        <v>5336888167363</v>
      </c>
      <c r="R97" s="5">
        <v>5191542610712</v>
      </c>
      <c r="S97" s="5">
        <v>5022303199245</v>
      </c>
      <c r="T97" s="5">
        <v>4427318879962</v>
      </c>
      <c r="U97" s="5">
        <v>3416906663131</v>
      </c>
      <c r="V97" s="5">
        <v>2561343602777</v>
      </c>
    </row>
    <row r="98" spans="3:22" ht="15.5" x14ac:dyDescent="0.35">
      <c r="C98" t="s">
        <v>122</v>
      </c>
    </row>
    <row r="99" spans="3:22" ht="15.5" x14ac:dyDescent="0.35">
      <c r="C99" t="s">
        <v>123</v>
      </c>
      <c r="D99" s="5">
        <v>654741000000</v>
      </c>
      <c r="E99" s="5">
        <v>632452000000</v>
      </c>
      <c r="F99" s="5">
        <v>624245000000</v>
      </c>
      <c r="G99" s="5">
        <v>621800000000</v>
      </c>
      <c r="I99" s="5">
        <v>624245000000</v>
      </c>
      <c r="J99" s="5">
        <v>603895000000</v>
      </c>
      <c r="K99" s="5">
        <v>579531361153</v>
      </c>
      <c r="L99" s="5">
        <v>540567247000</v>
      </c>
      <c r="M99" s="5">
        <v>503073347939</v>
      </c>
      <c r="N99" s="5">
        <v>552387893152</v>
      </c>
      <c r="O99" s="5">
        <v>508485089260</v>
      </c>
      <c r="P99" s="5">
        <v>425845002834</v>
      </c>
      <c r="Q99" s="5">
        <v>363967586624</v>
      </c>
      <c r="R99" s="5">
        <v>397551698218</v>
      </c>
      <c r="S99" s="5">
        <v>265857302518</v>
      </c>
      <c r="T99" s="5">
        <v>158086678760</v>
      </c>
      <c r="U99" s="5">
        <v>45953041890</v>
      </c>
      <c r="V99" s="5">
        <v>54377384868</v>
      </c>
    </row>
    <row r="100" spans="3:22" ht="15.5" x14ac:dyDescent="0.35">
      <c r="C100" t="s">
        <v>125</v>
      </c>
      <c r="D100" s="5">
        <v>155097000000</v>
      </c>
      <c r="E100" s="5">
        <v>168728000000</v>
      </c>
      <c r="F100" s="5">
        <v>192274000000</v>
      </c>
      <c r="G100" s="5">
        <v>175001000000</v>
      </c>
      <c r="I100" s="5">
        <v>192274000000</v>
      </c>
      <c r="J100" s="5">
        <v>179735000000</v>
      </c>
      <c r="K100" s="5">
        <v>164048995242</v>
      </c>
      <c r="L100" s="5">
        <v>126064935191</v>
      </c>
      <c r="M100" s="5">
        <v>156623949250</v>
      </c>
      <c r="N100" s="5">
        <v>157835043733</v>
      </c>
      <c r="O100" s="5">
        <v>113127963837</v>
      </c>
      <c r="P100" s="5">
        <v>22517900454</v>
      </c>
      <c r="Q100" s="5">
        <v>23745171645</v>
      </c>
      <c r="R100" s="5">
        <v>15826867231</v>
      </c>
      <c r="S100" s="5">
        <v>14786499305</v>
      </c>
      <c r="T100" s="5">
        <v>17329542576</v>
      </c>
      <c r="U100" s="5">
        <v>16132651276</v>
      </c>
      <c r="V100" s="5">
        <v>23750419150</v>
      </c>
    </row>
    <row r="101" spans="3:22" ht="15.5" x14ac:dyDescent="0.35">
      <c r="C101" t="s">
        <v>126</v>
      </c>
      <c r="D101" s="5">
        <v>11537671000000</v>
      </c>
      <c r="E101" s="5">
        <v>11291428000000</v>
      </c>
      <c r="F101" s="5">
        <v>11079765000000</v>
      </c>
      <c r="G101" s="5">
        <v>10898498000000</v>
      </c>
      <c r="I101" s="5">
        <v>11079765000000</v>
      </c>
      <c r="J101" s="5">
        <v>10006413000000</v>
      </c>
      <c r="K101" s="5">
        <v>9857788221485</v>
      </c>
      <c r="L101" s="5">
        <v>9525476462357</v>
      </c>
      <c r="M101" s="5">
        <v>8976667999601</v>
      </c>
      <c r="N101" s="5">
        <v>8197218014829</v>
      </c>
      <c r="O101" s="5">
        <v>7601630973344</v>
      </c>
      <c r="P101" s="5">
        <v>5062236875916</v>
      </c>
      <c r="Q101" s="5">
        <v>2701487249909</v>
      </c>
      <c r="R101" s="5">
        <v>1934034241203</v>
      </c>
      <c r="S101" s="5">
        <v>1749741868811</v>
      </c>
      <c r="T101" s="5">
        <v>1611673828096</v>
      </c>
      <c r="U101" s="5">
        <v>1283037463558</v>
      </c>
      <c r="V101" s="5">
        <v>941873178483</v>
      </c>
    </row>
    <row r="102" spans="3:22" ht="15.5" x14ac:dyDescent="0.35">
      <c r="C102" t="s">
        <v>342</v>
      </c>
      <c r="D102" s="5">
        <v>778186000000</v>
      </c>
      <c r="E102" s="5">
        <v>778186000000</v>
      </c>
      <c r="F102" s="5">
        <v>769656000000</v>
      </c>
      <c r="G102" s="5">
        <v>604277000000</v>
      </c>
      <c r="I102" s="5">
        <v>769656000000</v>
      </c>
      <c r="J102" s="5">
        <v>576766000000</v>
      </c>
      <c r="K102" s="5">
        <v>549898400000</v>
      </c>
    </row>
    <row r="103" spans="3:22" ht="15.5" x14ac:dyDescent="0.35">
      <c r="C103" t="s">
        <v>129</v>
      </c>
      <c r="D103" s="5">
        <v>23486120000000</v>
      </c>
      <c r="E103" s="5">
        <v>22642598000000</v>
      </c>
      <c r="F103" s="5">
        <v>21978812000000</v>
      </c>
      <c r="G103" s="5">
        <v>21057952000000</v>
      </c>
      <c r="I103" s="5">
        <v>21978812000000</v>
      </c>
      <c r="J103" s="5">
        <v>19209792000000</v>
      </c>
      <c r="K103" s="5">
        <v>18925187895995</v>
      </c>
      <c r="L103" s="5">
        <v>17580549268992</v>
      </c>
      <c r="M103" s="5">
        <v>16092938894733</v>
      </c>
      <c r="N103" s="5">
        <v>15371231552396</v>
      </c>
      <c r="O103" s="5">
        <v>16707877044445</v>
      </c>
      <c r="P103" s="5">
        <v>13047657598190</v>
      </c>
      <c r="Q103" s="5">
        <v>8675401242332</v>
      </c>
      <c r="R103" s="5">
        <v>7277466414268</v>
      </c>
      <c r="S103" s="5">
        <v>6112352095636</v>
      </c>
      <c r="T103" s="5">
        <v>5299979617914</v>
      </c>
      <c r="U103" s="5">
        <v>4883629672050</v>
      </c>
      <c r="V103" s="5">
        <v>3115562230548</v>
      </c>
    </row>
    <row r="104" spans="3:22" ht="15.5" x14ac:dyDescent="0.35">
      <c r="C104" t="s">
        <v>130</v>
      </c>
      <c r="D104" s="5">
        <v>34052672000000</v>
      </c>
      <c r="E104" s="5">
        <v>33149602000000</v>
      </c>
      <c r="F104" s="5">
        <v>32901634000000</v>
      </c>
      <c r="G104" s="5">
        <v>31281463000000</v>
      </c>
      <c r="I104" s="5">
        <v>32901634000000</v>
      </c>
      <c r="J104" s="5">
        <v>29410622000000</v>
      </c>
      <c r="K104" s="5">
        <v>28711561013612</v>
      </c>
      <c r="L104" s="5">
        <v>26929459012147</v>
      </c>
      <c r="M104" s="5">
        <v>24715394326528</v>
      </c>
      <c r="N104" s="5">
        <v>23639879332158</v>
      </c>
      <c r="O104" s="5">
        <v>24296140332728</v>
      </c>
      <c r="P104" s="5">
        <v>20000987050429</v>
      </c>
      <c r="Q104" s="5">
        <v>14012289409695</v>
      </c>
      <c r="R104" s="5">
        <v>12469009024980</v>
      </c>
      <c r="S104" s="5">
        <v>11134655294881</v>
      </c>
      <c r="T104" s="5">
        <v>9727298497876</v>
      </c>
      <c r="U104" s="5">
        <v>8300536335181</v>
      </c>
      <c r="V104" s="5">
        <v>5676905833325</v>
      </c>
    </row>
    <row r="105" spans="3:22" ht="15.5" x14ac:dyDescent="0.35">
      <c r="C105" t="s">
        <v>131</v>
      </c>
    </row>
    <row r="106" spans="3:22" ht="15.5" x14ac:dyDescent="0.35">
      <c r="C106" t="s">
        <v>132</v>
      </c>
    </row>
    <row r="107" spans="3:22" ht="15.5" x14ac:dyDescent="0.35">
      <c r="C107" t="s">
        <v>133</v>
      </c>
      <c r="D107" s="5">
        <v>14004681000000</v>
      </c>
      <c r="E107" s="5">
        <v>12881338000000</v>
      </c>
      <c r="F107" s="5">
        <v>13181243000000</v>
      </c>
      <c r="G107" s="5">
        <v>12537841000000</v>
      </c>
      <c r="I107" s="5">
        <v>13181243000000</v>
      </c>
      <c r="J107" s="5">
        <v>11432317000000</v>
      </c>
      <c r="K107" s="5">
        <v>10691776613770</v>
      </c>
      <c r="L107" s="5">
        <v>13085783484765</v>
      </c>
      <c r="M107" s="5">
        <v>10425774038841</v>
      </c>
      <c r="N107" s="5">
        <v>9619428981410</v>
      </c>
      <c r="O107" s="5">
        <v>8994809317527</v>
      </c>
      <c r="P107" s="5">
        <v>10219692647961</v>
      </c>
      <c r="Q107" s="5">
        <v>6512538173572</v>
      </c>
      <c r="R107" s="5">
        <v>5269002998880</v>
      </c>
      <c r="S107" s="5">
        <v>5174770279397</v>
      </c>
      <c r="T107" s="5">
        <v>4271148451048</v>
      </c>
      <c r="U107" s="5">
        <v>2777076287012</v>
      </c>
      <c r="V107" s="5">
        <v>1446721437959</v>
      </c>
    </row>
    <row r="108" spans="3:22" ht="15.5" x14ac:dyDescent="0.35">
      <c r="C108" t="s">
        <v>271</v>
      </c>
      <c r="D108" s="5">
        <v>2991473000000</v>
      </c>
      <c r="E108" s="5">
        <v>2402564000000</v>
      </c>
      <c r="F108" s="5">
        <v>4771635000000</v>
      </c>
      <c r="G108" s="5">
        <v>4647236000000</v>
      </c>
      <c r="I108" s="5">
        <v>4771635000000</v>
      </c>
      <c r="J108" s="5">
        <v>2517875000000</v>
      </c>
      <c r="K108" s="5">
        <v>3555815325047</v>
      </c>
      <c r="L108" s="5">
        <v>4252239661880</v>
      </c>
      <c r="M108" s="5">
        <v>2431812500000</v>
      </c>
      <c r="N108" s="5">
        <v>2050538000000</v>
      </c>
      <c r="O108" s="5">
        <v>2171619732294</v>
      </c>
      <c r="P108" s="5">
        <v>2908972585522</v>
      </c>
      <c r="Q108" s="5">
        <v>800618011667</v>
      </c>
      <c r="R108" s="5">
        <v>1018864232399</v>
      </c>
      <c r="S108" s="5">
        <v>1132424654991</v>
      </c>
      <c r="T108" s="5">
        <v>856926361651</v>
      </c>
      <c r="U108" s="5">
        <v>689449821503</v>
      </c>
      <c r="V108" s="5">
        <v>241914569125</v>
      </c>
    </row>
    <row r="109" spans="3:22" ht="15.5" x14ac:dyDescent="0.35">
      <c r="C109" t="s">
        <v>134</v>
      </c>
    </row>
    <row r="110" spans="3:22" ht="15.5" x14ac:dyDescent="0.35">
      <c r="C110" t="s">
        <v>272</v>
      </c>
      <c r="D110" s="5">
        <v>597146000000</v>
      </c>
      <c r="E110" s="5">
        <v>540664000000</v>
      </c>
      <c r="F110" s="5">
        <v>362662000000</v>
      </c>
      <c r="G110" s="5">
        <v>579178000000</v>
      </c>
      <c r="I110" s="5">
        <v>362662000000</v>
      </c>
      <c r="J110" s="5">
        <v>277465000000</v>
      </c>
      <c r="K110" s="5">
        <v>212282550381</v>
      </c>
      <c r="L110" s="5">
        <v>331547556418</v>
      </c>
      <c r="M110" s="5">
        <v>487360784971</v>
      </c>
      <c r="N110" s="5">
        <v>233417920288</v>
      </c>
      <c r="O110" s="5">
        <v>165464560799</v>
      </c>
      <c r="P110" s="5">
        <v>1054039623755</v>
      </c>
      <c r="Q110" s="5">
        <v>329568330815</v>
      </c>
      <c r="R110" s="5">
        <v>193344295791</v>
      </c>
      <c r="S110" s="5">
        <v>70104099229</v>
      </c>
      <c r="T110" s="5">
        <v>29578956899</v>
      </c>
      <c r="U110" s="5">
        <v>40442735347</v>
      </c>
      <c r="V110" s="5">
        <v>37362955576</v>
      </c>
    </row>
    <row r="111" spans="3:22" ht="15.5" x14ac:dyDescent="0.35">
      <c r="C111" t="s">
        <v>135</v>
      </c>
    </row>
    <row r="112" spans="3:22" ht="15.5" x14ac:dyDescent="0.35">
      <c r="C112" t="s">
        <v>273</v>
      </c>
      <c r="D112" s="5">
        <v>292971000000</v>
      </c>
      <c r="E112" s="5">
        <v>284825000000</v>
      </c>
      <c r="F112" s="5">
        <v>251315000000</v>
      </c>
      <c r="G112" s="5">
        <v>250250000000</v>
      </c>
      <c r="I112" s="5">
        <v>251315000000</v>
      </c>
      <c r="J112" s="5">
        <v>227736000000</v>
      </c>
      <c r="K112" s="5">
        <v>153015741472</v>
      </c>
      <c r="L112" s="5">
        <v>153637856897</v>
      </c>
      <c r="M112" s="5">
        <v>127066590271</v>
      </c>
      <c r="N112" s="5">
        <v>102205803300</v>
      </c>
      <c r="O112" s="5">
        <v>113193223775</v>
      </c>
      <c r="P112" s="5">
        <v>182370272193</v>
      </c>
      <c r="Q112" s="5">
        <v>66635248259</v>
      </c>
      <c r="R112" s="5">
        <v>80786786083</v>
      </c>
      <c r="S112" s="5">
        <v>169878333657</v>
      </c>
      <c r="T112" s="5">
        <v>198781523009</v>
      </c>
      <c r="U112" s="5">
        <v>70096991897</v>
      </c>
      <c r="V112" s="5">
        <v>62085357748</v>
      </c>
    </row>
    <row r="113" spans="3:22" ht="15.5" x14ac:dyDescent="0.35">
      <c r="C113" t="s">
        <v>136</v>
      </c>
      <c r="D113" s="5">
        <v>302490000000</v>
      </c>
      <c r="E113" s="5">
        <v>283648000000</v>
      </c>
      <c r="F113" s="5">
        <v>277420000000</v>
      </c>
      <c r="G113" s="5">
        <v>269629000000</v>
      </c>
      <c r="I113" s="5">
        <v>277420000000</v>
      </c>
      <c r="J113" s="5">
        <v>264220000000</v>
      </c>
      <c r="K113" s="5">
        <v>272801059515</v>
      </c>
      <c r="L113" s="5">
        <v>233162419959</v>
      </c>
      <c r="M113" s="5">
        <v>263065861267</v>
      </c>
      <c r="N113" s="5">
        <v>214203789509</v>
      </c>
      <c r="O113" s="5">
        <v>205634834850</v>
      </c>
      <c r="P113" s="5">
        <v>126937315544</v>
      </c>
      <c r="Q113" s="5">
        <v>116615458780</v>
      </c>
      <c r="R113" s="5">
        <v>108033118696</v>
      </c>
      <c r="S113" s="5">
        <v>84284139315</v>
      </c>
      <c r="T113" s="5">
        <v>52526739436</v>
      </c>
      <c r="U113" s="5">
        <v>52675508610</v>
      </c>
      <c r="V113" s="5">
        <v>31831289332</v>
      </c>
    </row>
    <row r="114" spans="3:22" ht="15.5" x14ac:dyDescent="0.35">
      <c r="C114" t="s">
        <v>137</v>
      </c>
      <c r="D114" s="5">
        <v>43784000000</v>
      </c>
      <c r="E114" s="5">
        <v>50876000000</v>
      </c>
      <c r="F114" s="5">
        <v>33044000000</v>
      </c>
      <c r="G114" s="5">
        <v>26617000000</v>
      </c>
      <c r="I114" s="5">
        <v>33044000000</v>
      </c>
      <c r="J114" s="5">
        <v>17149000000</v>
      </c>
      <c r="K114" s="5">
        <v>59768381775</v>
      </c>
      <c r="L114" s="5">
        <v>36367273947</v>
      </c>
      <c r="M114" s="5">
        <v>14762688817</v>
      </c>
      <c r="N114" s="5">
        <v>12158878096</v>
      </c>
      <c r="O114" s="5">
        <v>26011032992</v>
      </c>
      <c r="P114" s="5">
        <v>22462005219</v>
      </c>
      <c r="Q114" s="5">
        <v>20570608139</v>
      </c>
      <c r="R114" s="5">
        <v>9849350695</v>
      </c>
      <c r="S114" s="5">
        <v>8556055063</v>
      </c>
      <c r="T114" s="5">
        <v>10129542266</v>
      </c>
      <c r="U114" s="5">
        <v>6286595637</v>
      </c>
      <c r="V114" s="5">
        <v>3455286697</v>
      </c>
    </row>
    <row r="115" spans="3:22" ht="15.5" x14ac:dyDescent="0.35">
      <c r="C115" t="s">
        <v>407</v>
      </c>
      <c r="D115" s="5">
        <v>4172000000</v>
      </c>
      <c r="E115" s="5">
        <v>1802000000</v>
      </c>
      <c r="F115" s="5">
        <v>80402000000</v>
      </c>
      <c r="G115" s="5">
        <v>75075000000</v>
      </c>
      <c r="I115" s="5">
        <v>80402000000</v>
      </c>
      <c r="J115" s="5">
        <v>30898000000</v>
      </c>
      <c r="K115" s="5">
        <v>6641216334</v>
      </c>
      <c r="L115" s="5">
        <v>4542690580</v>
      </c>
      <c r="M115" s="5">
        <v>304432996951</v>
      </c>
      <c r="N115" s="5">
        <v>711376377287</v>
      </c>
      <c r="O115" s="5">
        <v>427523669588</v>
      </c>
      <c r="P115" s="5">
        <v>11994183084</v>
      </c>
      <c r="Q115" s="5">
        <v>6394912741</v>
      </c>
      <c r="R115" s="5">
        <v>19000981410</v>
      </c>
      <c r="T115" s="5">
        <v>1649633694</v>
      </c>
      <c r="U115" s="5">
        <v>798769750</v>
      </c>
    </row>
    <row r="116" spans="3:22" ht="15.5" x14ac:dyDescent="0.35">
      <c r="C116" t="s">
        <v>140</v>
      </c>
    </row>
    <row r="117" spans="3:22" ht="15.5" x14ac:dyDescent="0.35">
      <c r="C117" t="s">
        <v>141</v>
      </c>
      <c r="D117" s="5">
        <v>12384567000000</v>
      </c>
      <c r="E117" s="5">
        <v>12308051000000</v>
      </c>
      <c r="F117" s="5">
        <v>12213451000000</v>
      </c>
      <c r="G117" s="5">
        <v>11148363000000</v>
      </c>
      <c r="I117" s="5">
        <v>12213451000000</v>
      </c>
      <c r="J117" s="5">
        <v>10518497000000</v>
      </c>
      <c r="K117" s="5">
        <v>11502960427434</v>
      </c>
      <c r="L117" s="5">
        <v>7560100447326</v>
      </c>
      <c r="M117" s="5">
        <v>9032379736703</v>
      </c>
      <c r="N117" s="5">
        <v>9002895237144</v>
      </c>
      <c r="O117" s="5">
        <v>10292583775884</v>
      </c>
      <c r="P117" s="5">
        <v>4883935548428</v>
      </c>
      <c r="Q117" s="5">
        <v>3176868206429</v>
      </c>
      <c r="R117" s="5">
        <v>3375847653308</v>
      </c>
      <c r="S117" s="5">
        <v>2537067569326</v>
      </c>
      <c r="T117" s="5">
        <v>2117691315102</v>
      </c>
      <c r="U117" s="5">
        <v>1689409800493</v>
      </c>
      <c r="V117" s="5">
        <v>987281565799</v>
      </c>
    </row>
    <row r="118" spans="3:22" ht="15.5" x14ac:dyDescent="0.35">
      <c r="C118" t="s">
        <v>274</v>
      </c>
      <c r="D118" s="5">
        <v>1803158000000</v>
      </c>
      <c r="E118" s="5">
        <v>2413705000000</v>
      </c>
      <c r="F118" s="5">
        <v>2121266000000</v>
      </c>
      <c r="G118" s="5">
        <v>2714230000000</v>
      </c>
      <c r="I118" s="5">
        <v>2121266000000</v>
      </c>
      <c r="J118" s="5">
        <v>2513871000000</v>
      </c>
      <c r="K118" s="5">
        <v>1561060865412</v>
      </c>
      <c r="L118" s="5">
        <v>1248426440262</v>
      </c>
      <c r="M118" s="5">
        <v>963547394722</v>
      </c>
      <c r="N118" s="5">
        <v>504100429001</v>
      </c>
      <c r="O118" s="5">
        <v>1066841519844</v>
      </c>
      <c r="P118" s="5">
        <v>1730798967749</v>
      </c>
      <c r="Q118" s="5">
        <v>1693494060727</v>
      </c>
      <c r="R118" s="5">
        <v>1654801510057</v>
      </c>
      <c r="S118" s="5">
        <v>1460538883129</v>
      </c>
      <c r="T118" s="5">
        <v>1467395454186</v>
      </c>
      <c r="U118" s="5">
        <v>2164829079945</v>
      </c>
      <c r="V118" s="5">
        <v>1902981333859</v>
      </c>
    </row>
    <row r="119" spans="3:22" ht="15.5" x14ac:dyDescent="0.35">
      <c r="C119" t="s">
        <v>143</v>
      </c>
      <c r="U119" s="5">
        <v>7120306093</v>
      </c>
      <c r="V119" s="5">
        <v>34730817476</v>
      </c>
    </row>
    <row r="120" spans="3:22" ht="15.5" x14ac:dyDescent="0.35">
      <c r="C120" t="s">
        <v>277</v>
      </c>
      <c r="D120" s="5">
        <v>14139000000</v>
      </c>
      <c r="E120" s="5">
        <v>17448000000</v>
      </c>
      <c r="F120" s="5">
        <v>20927000000</v>
      </c>
      <c r="G120" s="5">
        <v>24108000000</v>
      </c>
      <c r="I120" s="5">
        <v>20927000000</v>
      </c>
      <c r="J120" s="5">
        <v>33025000000</v>
      </c>
      <c r="K120" s="5">
        <v>49299930098</v>
      </c>
      <c r="L120" s="5">
        <v>49241639206</v>
      </c>
      <c r="M120" s="5">
        <v>23316091599</v>
      </c>
      <c r="N120" s="5">
        <v>44821971834</v>
      </c>
      <c r="O120" s="5">
        <v>76464684101</v>
      </c>
      <c r="P120" s="5">
        <v>242729834347</v>
      </c>
      <c r="Q120" s="5">
        <v>1231625645</v>
      </c>
      <c r="R120" s="5">
        <v>1091244874</v>
      </c>
    </row>
    <row r="121" spans="3:22" ht="15.5" x14ac:dyDescent="0.35">
      <c r="C121" t="s">
        <v>142</v>
      </c>
      <c r="T121" s="5">
        <v>873209393</v>
      </c>
      <c r="U121" s="5">
        <v>8117869566</v>
      </c>
      <c r="V121" s="5">
        <v>69404653488</v>
      </c>
    </row>
    <row r="122" spans="3:22" ht="15.5" x14ac:dyDescent="0.35">
      <c r="C122" t="s">
        <v>144</v>
      </c>
      <c r="D122" s="5">
        <v>9662326000000</v>
      </c>
      <c r="E122" s="5">
        <v>9199828000000</v>
      </c>
      <c r="F122" s="5">
        <v>7369815000000</v>
      </c>
      <c r="G122" s="5">
        <v>6727513000000</v>
      </c>
      <c r="I122" s="5">
        <v>7369815000000</v>
      </c>
      <c r="J122" s="5">
        <v>8066096000000</v>
      </c>
      <c r="K122" s="5">
        <v>6413659703293</v>
      </c>
      <c r="L122" s="5">
        <v>8049527955255</v>
      </c>
      <c r="M122" s="5">
        <v>7040688778078</v>
      </c>
      <c r="N122" s="5">
        <v>6826171292791</v>
      </c>
      <c r="O122" s="5">
        <v>6230616112187</v>
      </c>
      <c r="P122" s="5">
        <v>5811241370215</v>
      </c>
      <c r="Q122" s="5">
        <v>5130795192087</v>
      </c>
      <c r="R122" s="5">
        <v>3440686719230</v>
      </c>
      <c r="S122" s="5">
        <v>3482042989209</v>
      </c>
      <c r="T122" s="5">
        <v>2950385450180</v>
      </c>
      <c r="U122" s="5">
        <v>1910770695365</v>
      </c>
      <c r="V122" s="5">
        <v>1060566440091</v>
      </c>
    </row>
    <row r="123" spans="3:22" ht="15.5" x14ac:dyDescent="0.35">
      <c r="C123" t="s">
        <v>145</v>
      </c>
      <c r="D123" s="5">
        <v>14503608000000</v>
      </c>
      <c r="E123" s="5">
        <v>14985160000000</v>
      </c>
      <c r="F123" s="5">
        <v>14626948000000</v>
      </c>
      <c r="G123" s="5">
        <v>14119183000000</v>
      </c>
      <c r="I123" s="5">
        <v>14626948000000</v>
      </c>
      <c r="J123" s="5">
        <v>13281373000000</v>
      </c>
      <c r="K123" s="5">
        <v>13281996837261</v>
      </c>
      <c r="L123" s="5">
        <v>9420644039608</v>
      </c>
      <c r="M123" s="5">
        <v>10479503159956</v>
      </c>
      <c r="N123" s="5">
        <v>10416082482762</v>
      </c>
      <c r="O123" s="5">
        <v>12019422704702</v>
      </c>
      <c r="P123" s="5">
        <v>7004472544515</v>
      </c>
      <c r="Q123" s="5">
        <v>4993532041168</v>
      </c>
      <c r="R123" s="5">
        <v>5154761709643</v>
      </c>
      <c r="S123" s="5">
        <v>4076170658007</v>
      </c>
      <c r="T123" s="5">
        <v>3647697968359</v>
      </c>
      <c r="U123" s="5">
        <v>3910245964091</v>
      </c>
      <c r="V123" s="5">
        <v>3017647708568</v>
      </c>
    </row>
    <row r="124" spans="3:22" ht="15.5" x14ac:dyDescent="0.35">
      <c r="C124" t="s">
        <v>146</v>
      </c>
      <c r="D124" s="5">
        <v>14503608000000</v>
      </c>
      <c r="E124" s="5">
        <v>14985160000000</v>
      </c>
      <c r="F124" s="5">
        <v>14626948000000</v>
      </c>
      <c r="G124" s="5">
        <v>14119183000000</v>
      </c>
      <c r="I124" s="5">
        <v>14626948000000</v>
      </c>
      <c r="J124" s="5">
        <v>13281373000000</v>
      </c>
      <c r="K124" s="5">
        <v>13281996837261</v>
      </c>
      <c r="L124" s="5">
        <v>9420644039608</v>
      </c>
      <c r="M124" s="5">
        <v>10479503159956</v>
      </c>
      <c r="N124" s="5">
        <v>10416082482762</v>
      </c>
      <c r="O124" s="5">
        <v>12019422704702</v>
      </c>
      <c r="P124" s="5">
        <v>7004472544515</v>
      </c>
      <c r="Q124" s="5">
        <v>4993532041168</v>
      </c>
      <c r="R124" s="5">
        <v>5154761709643</v>
      </c>
      <c r="S124" s="5">
        <v>4076170658007</v>
      </c>
      <c r="T124" s="5">
        <v>3647697968359</v>
      </c>
      <c r="U124" s="5">
        <v>3910245964091</v>
      </c>
      <c r="V124" s="5">
        <v>3017647708568</v>
      </c>
    </row>
    <row r="125" spans="3:22" ht="15.5" x14ac:dyDescent="0.35">
      <c r="C125" t="s">
        <v>152</v>
      </c>
      <c r="D125" s="5">
        <v>195092000000</v>
      </c>
      <c r="E125" s="5">
        <v>136123000000</v>
      </c>
      <c r="F125" s="5">
        <v>108466000000</v>
      </c>
      <c r="G125" s="5">
        <v>104536000000</v>
      </c>
      <c r="I125" s="5">
        <v>108466000000</v>
      </c>
      <c r="J125" s="5">
        <v>127412000000</v>
      </c>
      <c r="K125" s="5">
        <v>126590055595</v>
      </c>
      <c r="L125" s="5">
        <v>118920111520</v>
      </c>
      <c r="M125" s="5">
        <v>106874948633</v>
      </c>
      <c r="N125" s="5">
        <v>74867781386</v>
      </c>
      <c r="O125" s="5">
        <v>104126975129</v>
      </c>
      <c r="P125" s="5">
        <v>88789124496</v>
      </c>
      <c r="Q125" s="5">
        <v>69960435669</v>
      </c>
      <c r="R125" s="5">
        <v>70452112101</v>
      </c>
      <c r="S125" s="5">
        <v>53172981721</v>
      </c>
      <c r="T125" s="5">
        <v>44150907975</v>
      </c>
      <c r="U125" s="5">
        <v>26900575475</v>
      </c>
      <c r="V125" s="5">
        <v>12483603162</v>
      </c>
    </row>
    <row r="126" spans="3:22" ht="15.5" x14ac:dyDescent="0.35">
      <c r="C126" t="s">
        <v>150</v>
      </c>
    </row>
    <row r="127" spans="3:22" ht="15.5" x14ac:dyDescent="0.35">
      <c r="C127" t="s">
        <v>151</v>
      </c>
      <c r="D127" s="5">
        <v>14261559000000</v>
      </c>
      <c r="E127" s="5">
        <v>14806184000000</v>
      </c>
      <c r="F127" s="5">
        <v>14398617000000</v>
      </c>
      <c r="G127" s="5">
        <v>13895890000000</v>
      </c>
      <c r="I127" s="5">
        <v>14398617000000</v>
      </c>
      <c r="J127" s="5">
        <v>13082739000000</v>
      </c>
      <c r="K127" s="5">
        <v>13113321222944</v>
      </c>
      <c r="L127" s="5">
        <v>8857768526794</v>
      </c>
      <c r="M127" s="5">
        <v>10019243223024</v>
      </c>
      <c r="N127" s="5">
        <v>9551817637979</v>
      </c>
      <c r="O127" s="5">
        <v>11435889979829</v>
      </c>
      <c r="P127" s="5">
        <v>6857464350524</v>
      </c>
      <c r="Q127" s="5">
        <v>4871593892801</v>
      </c>
      <c r="R127" s="5">
        <v>5031740408239</v>
      </c>
      <c r="S127" s="5">
        <v>3997606452455</v>
      </c>
      <c r="T127" s="5">
        <v>3585959978681</v>
      </c>
      <c r="U127" s="5">
        <v>3869477056097</v>
      </c>
      <c r="V127" s="5">
        <v>2994398370622</v>
      </c>
    </row>
    <row r="128" spans="3:22" ht="15.5" x14ac:dyDescent="0.35">
      <c r="C128" t="s">
        <v>154</v>
      </c>
      <c r="D128" s="5">
        <v>28508289000000</v>
      </c>
      <c r="E128" s="5">
        <v>27866498000000</v>
      </c>
      <c r="F128" s="5">
        <v>27808191000000</v>
      </c>
      <c r="G128" s="5">
        <v>26657024000000</v>
      </c>
      <c r="I128" s="5">
        <v>27808191000000</v>
      </c>
      <c r="J128" s="5">
        <v>24713690000000</v>
      </c>
      <c r="K128" s="5">
        <v>23973773451031</v>
      </c>
      <c r="L128" s="5">
        <v>22506427524373</v>
      </c>
      <c r="M128" s="5">
        <v>20905277198797</v>
      </c>
      <c r="N128" s="5">
        <v>20035511464172</v>
      </c>
      <c r="O128" s="5">
        <v>21014232022229</v>
      </c>
      <c r="P128" s="5">
        <v>17224165192476</v>
      </c>
      <c r="Q128" s="5">
        <v>11506070214740</v>
      </c>
      <c r="R128" s="5">
        <v>10423764708523</v>
      </c>
      <c r="S128" s="5">
        <v>9250940937404</v>
      </c>
      <c r="T128" s="5">
        <v>7918846419407</v>
      </c>
      <c r="U128" s="5">
        <v>6687322251103</v>
      </c>
      <c r="V128" s="5">
        <v>4464369146527</v>
      </c>
    </row>
    <row r="129" spans="2:22" ht="15.5" x14ac:dyDescent="0.35">
      <c r="C129" t="s">
        <v>155</v>
      </c>
    </row>
    <row r="130" spans="2:22" ht="15.5" x14ac:dyDescent="0.35">
      <c r="C130" t="s">
        <v>156</v>
      </c>
      <c r="D130" s="5">
        <v>2169853000000</v>
      </c>
      <c r="E130" s="5">
        <v>2169853000000</v>
      </c>
      <c r="F130" s="5">
        <v>2169853000000</v>
      </c>
      <c r="G130" s="5">
        <v>1730865000000</v>
      </c>
      <c r="I130" s="5">
        <v>2169853000000</v>
      </c>
      <c r="J130" s="5">
        <v>1730865000000</v>
      </c>
      <c r="K130" s="5">
        <v>1730865000000</v>
      </c>
      <c r="L130" s="5">
        <v>1730865000000</v>
      </c>
      <c r="M130" s="5">
        <v>1730865000000</v>
      </c>
      <c r="N130" s="5">
        <v>1730865000000</v>
      </c>
      <c r="O130" s="5">
        <v>1153910000000</v>
      </c>
      <c r="P130" s="5">
        <v>1003400000000</v>
      </c>
      <c r="Q130" s="5">
        <v>1003400000000</v>
      </c>
      <c r="R130" s="5">
        <v>865000000000</v>
      </c>
      <c r="S130" s="5">
        <v>865000000000</v>
      </c>
      <c r="T130" s="5">
        <v>865000000000</v>
      </c>
      <c r="U130" s="5">
        <v>865000000000</v>
      </c>
      <c r="V130" s="5">
        <v>900000000</v>
      </c>
    </row>
    <row r="131" spans="2:22" ht="15.5" x14ac:dyDescent="0.35">
      <c r="C131" t="s">
        <v>157</v>
      </c>
      <c r="D131" s="5">
        <v>1365104000000</v>
      </c>
      <c r="E131" s="5">
        <v>1365104000000</v>
      </c>
      <c r="F131" s="5">
        <v>1365104000000</v>
      </c>
      <c r="G131" s="5">
        <v>1304822000000</v>
      </c>
      <c r="I131" s="5">
        <v>1365104000000</v>
      </c>
      <c r="J131" s="5">
        <v>1304822000000</v>
      </c>
      <c r="K131" s="5">
        <v>1286741894734</v>
      </c>
      <c r="L131" s="5">
        <v>1282241894734</v>
      </c>
      <c r="M131" s="5">
        <v>1282241894734</v>
      </c>
      <c r="N131" s="5">
        <v>1282241894734</v>
      </c>
      <c r="O131" s="5">
        <v>1198197113939</v>
      </c>
      <c r="P131" s="5">
        <v>824775153939</v>
      </c>
      <c r="Q131" s="5">
        <v>822215468939</v>
      </c>
      <c r="R131" s="5">
        <v>612647737586</v>
      </c>
      <c r="S131" s="5">
        <v>612485237586</v>
      </c>
      <c r="T131" s="5">
        <v>612485237586</v>
      </c>
      <c r="U131" s="5">
        <v>612485237586</v>
      </c>
    </row>
    <row r="132" spans="2:22" ht="15.5" x14ac:dyDescent="0.35">
      <c r="C132" t="s">
        <v>158</v>
      </c>
      <c r="D132" s="5">
        <v>1622132000000</v>
      </c>
      <c r="E132" s="5">
        <v>1529507000000</v>
      </c>
      <c r="F132" s="5">
        <v>1455984000000</v>
      </c>
      <c r="G132" s="5">
        <v>1437501000000</v>
      </c>
      <c r="I132" s="5">
        <v>1455984000000</v>
      </c>
      <c r="J132" s="5">
        <v>1341639000000</v>
      </c>
      <c r="K132" s="5">
        <v>1119652835194</v>
      </c>
      <c r="L132" s="5">
        <v>790281855794</v>
      </c>
      <c r="M132" s="5">
        <v>647436023251</v>
      </c>
      <c r="N132" s="5">
        <v>655730557198</v>
      </c>
      <c r="O132" s="5">
        <v>825815889204</v>
      </c>
      <c r="P132" s="5">
        <v>755031472002</v>
      </c>
      <c r="Q132" s="5">
        <v>602476013329</v>
      </c>
      <c r="R132" s="5">
        <v>415311201130</v>
      </c>
      <c r="S132" s="5">
        <v>277646356249</v>
      </c>
      <c r="T132" s="5">
        <v>221587649359</v>
      </c>
      <c r="U132" s="5">
        <v>121291687368</v>
      </c>
      <c r="V132" s="5">
        <v>-241094190</v>
      </c>
    </row>
    <row r="133" spans="2:22" ht="15.5" x14ac:dyDescent="0.35">
      <c r="C133" t="s">
        <v>159</v>
      </c>
      <c r="D133" s="5">
        <v>2100000000</v>
      </c>
      <c r="E133" s="5">
        <v>2000000000</v>
      </c>
      <c r="F133" s="5">
        <v>2000000000</v>
      </c>
      <c r="G133" s="5">
        <v>2000000000</v>
      </c>
      <c r="I133" s="5">
        <v>2000000000</v>
      </c>
      <c r="J133" s="5">
        <v>1900000000</v>
      </c>
      <c r="K133" s="5">
        <v>1800000000</v>
      </c>
      <c r="L133" s="5">
        <v>1700000000</v>
      </c>
      <c r="M133" s="5">
        <v>1600000000</v>
      </c>
      <c r="N133" s="5">
        <v>1500000000</v>
      </c>
      <c r="O133" s="5">
        <v>1400000000</v>
      </c>
      <c r="P133" s="5">
        <v>1300000000</v>
      </c>
      <c r="Q133" s="5">
        <v>1200000000</v>
      </c>
      <c r="R133" s="5">
        <v>1100000000</v>
      </c>
      <c r="S133" s="5">
        <v>1000000000</v>
      </c>
      <c r="T133" s="5">
        <v>500000000</v>
      </c>
    </row>
    <row r="134" spans="2:22" ht="15.5" x14ac:dyDescent="0.35">
      <c r="C134" t="s">
        <v>160</v>
      </c>
      <c r="D134" s="5">
        <v>1620032000000</v>
      </c>
      <c r="E134" s="5">
        <v>1527507000000</v>
      </c>
      <c r="F134" s="5">
        <v>1453984000000</v>
      </c>
      <c r="G134" s="5">
        <v>1435501000000</v>
      </c>
      <c r="I134" s="5">
        <v>1453984000000</v>
      </c>
      <c r="J134" s="5">
        <v>1339739000000</v>
      </c>
      <c r="K134" s="5">
        <v>1117852835194</v>
      </c>
      <c r="L134" s="5">
        <v>788581855794</v>
      </c>
      <c r="M134" s="5">
        <v>645836023251</v>
      </c>
      <c r="N134" s="5">
        <v>654230557198</v>
      </c>
      <c r="O134" s="5">
        <v>824415889204</v>
      </c>
      <c r="P134" s="5">
        <v>753731472002</v>
      </c>
      <c r="Q134" s="5">
        <v>601276013329</v>
      </c>
      <c r="R134" s="5">
        <v>414211201130</v>
      </c>
      <c r="S134" s="5">
        <v>276646356249</v>
      </c>
      <c r="T134" s="5">
        <v>221087649359</v>
      </c>
    </row>
    <row r="135" spans="2:22" ht="15.5" x14ac:dyDescent="0.35">
      <c r="C135" t="s">
        <v>161</v>
      </c>
      <c r="D135" s="5">
        <v>1622132000000</v>
      </c>
      <c r="E135" s="5">
        <v>1529507000000</v>
      </c>
      <c r="F135" s="5">
        <v>1455984000000</v>
      </c>
      <c r="G135" s="5">
        <v>1437501000000</v>
      </c>
      <c r="I135" s="5">
        <v>1455984000000</v>
      </c>
      <c r="J135" s="5">
        <v>1341639000000</v>
      </c>
      <c r="K135" s="5">
        <v>1119652835194</v>
      </c>
      <c r="L135" s="5">
        <v>790281855794</v>
      </c>
      <c r="M135" s="5">
        <v>647436023251</v>
      </c>
      <c r="N135" s="5">
        <v>655730557198</v>
      </c>
      <c r="O135" s="5">
        <v>825815889204</v>
      </c>
      <c r="P135" s="5">
        <v>755031472002</v>
      </c>
      <c r="Q135" s="5">
        <v>602476013329</v>
      </c>
      <c r="R135" s="5">
        <v>415311201130</v>
      </c>
      <c r="S135" s="5">
        <v>277646356249</v>
      </c>
      <c r="T135" s="5">
        <v>221587649359</v>
      </c>
      <c r="U135" s="5">
        <v>121291687368</v>
      </c>
      <c r="V135" s="5">
        <v>-241094190</v>
      </c>
    </row>
    <row r="136" spans="2:22" ht="15.5" x14ac:dyDescent="0.35">
      <c r="C136" t="s">
        <v>162</v>
      </c>
      <c r="D136" s="5">
        <v>43254000000</v>
      </c>
      <c r="E136" s="5">
        <v>69803000000</v>
      </c>
      <c r="F136" s="5">
        <v>91853000000</v>
      </c>
      <c r="G136" s="5">
        <v>125350000000</v>
      </c>
      <c r="I136" s="5">
        <v>91853000000</v>
      </c>
      <c r="J136" s="5">
        <v>175594000000</v>
      </c>
      <c r="K136" s="5">
        <v>395234650882</v>
      </c>
      <c r="L136" s="5">
        <v>521319556014</v>
      </c>
      <c r="M136" s="5">
        <v>242431954607</v>
      </c>
      <c r="N136" s="5">
        <v>243437913229</v>
      </c>
      <c r="O136" s="5">
        <v>308048652860</v>
      </c>
      <c r="P136" s="5">
        <v>227508279559</v>
      </c>
      <c r="Q136" s="5">
        <v>151805730772</v>
      </c>
      <c r="R136" s="5">
        <v>153277132512</v>
      </c>
      <c r="S136" s="5">
        <v>114842634619</v>
      </c>
      <c r="T136" s="5">
        <v>113774649724</v>
      </c>
      <c r="U136" s="5">
        <v>721624220</v>
      </c>
    </row>
    <row r="137" spans="2:22" ht="15.5" x14ac:dyDescent="0.35">
      <c r="C137" t="s">
        <v>10</v>
      </c>
      <c r="D137" s="5">
        <v>5544383000000</v>
      </c>
      <c r="E137" s="5">
        <v>5283104000000</v>
      </c>
      <c r="F137" s="5">
        <v>5093443000000</v>
      </c>
      <c r="G137" s="5">
        <v>4624439000000</v>
      </c>
      <c r="I137" s="5">
        <v>5093443000000</v>
      </c>
      <c r="J137" s="5">
        <v>4696932000000</v>
      </c>
      <c r="K137" s="5">
        <v>4737787562581</v>
      </c>
      <c r="L137" s="5">
        <v>4423031487774</v>
      </c>
      <c r="M137" s="5">
        <v>3810117127731</v>
      </c>
      <c r="N137" s="5">
        <v>3604367867986</v>
      </c>
      <c r="O137" s="5">
        <v>3281908310499</v>
      </c>
      <c r="P137" s="5">
        <v>2776821857953</v>
      </c>
      <c r="Q137" s="5">
        <v>2506219194955</v>
      </c>
      <c r="R137" s="5">
        <v>2045244316457</v>
      </c>
      <c r="S137" s="5">
        <v>1883714357477</v>
      </c>
      <c r="T137" s="5">
        <v>1808452078469</v>
      </c>
      <c r="U137" s="5">
        <v>1613214084078</v>
      </c>
      <c r="V137" s="5">
        <v>1212536686798</v>
      </c>
    </row>
    <row r="138" spans="2:22" ht="15.5" x14ac:dyDescent="0.35">
      <c r="C138" t="s">
        <v>163</v>
      </c>
      <c r="D138" s="5">
        <v>34052672000000</v>
      </c>
      <c r="E138" s="5">
        <v>33149602000000</v>
      </c>
      <c r="F138" s="5">
        <v>32901634000000</v>
      </c>
      <c r="G138" s="5">
        <v>31281463000000</v>
      </c>
      <c r="I138" s="5">
        <v>32901634000000</v>
      </c>
      <c r="J138" s="5">
        <v>29410622000000</v>
      </c>
      <c r="K138" s="5">
        <v>28711561013612</v>
      </c>
      <c r="L138" s="5">
        <v>26929459012147</v>
      </c>
      <c r="M138" s="5">
        <v>24715394326528</v>
      </c>
      <c r="N138" s="5">
        <v>23639879332158</v>
      </c>
      <c r="O138" s="5">
        <v>24296140332728</v>
      </c>
      <c r="P138" s="5">
        <v>20000987050429</v>
      </c>
      <c r="Q138" s="5">
        <v>14012289409695</v>
      </c>
      <c r="R138" s="5">
        <v>12469009024980</v>
      </c>
      <c r="S138" s="5">
        <v>11134655294881</v>
      </c>
      <c r="T138" s="5">
        <v>9727298497876</v>
      </c>
      <c r="U138" s="5">
        <v>8300536335181</v>
      </c>
      <c r="V138" s="5">
        <v>5676905833325</v>
      </c>
    </row>
    <row r="139" spans="2:22" ht="15.5" x14ac:dyDescent="0.35">
      <c r="C139" t="s">
        <v>164</v>
      </c>
      <c r="D139" s="5">
        <v>10849262500</v>
      </c>
      <c r="E139" s="5">
        <v>10849262500</v>
      </c>
      <c r="F139" s="5">
        <v>10849262500</v>
      </c>
      <c r="G139" s="5">
        <v>8654325000</v>
      </c>
      <c r="I139" s="5">
        <v>10849262500</v>
      </c>
      <c r="J139" s="5">
        <v>8654324991</v>
      </c>
      <c r="K139" s="5">
        <v>8654325000</v>
      </c>
      <c r="L139" s="5">
        <v>8654325000</v>
      </c>
      <c r="M139" s="5">
        <v>8654325000</v>
      </c>
      <c r="N139" s="5">
        <v>8654325000</v>
      </c>
      <c r="O139" s="5">
        <v>5769550000</v>
      </c>
      <c r="P139" s="5">
        <v>5017000000</v>
      </c>
      <c r="Q139" s="5">
        <v>5017000000</v>
      </c>
      <c r="R139" s="5">
        <v>4325000000</v>
      </c>
      <c r="S139" s="5">
        <v>4325000000</v>
      </c>
      <c r="T139" s="5">
        <v>4325000000</v>
      </c>
      <c r="U139" s="5">
        <v>4325000000</v>
      </c>
      <c r="V139" s="5">
        <v>900</v>
      </c>
    </row>
    <row r="141" spans="2:22" ht="15.5" x14ac:dyDescent="0.35">
      <c r="B141" t="s">
        <v>165</v>
      </c>
      <c r="C141" t="s">
        <v>166</v>
      </c>
      <c r="D141" s="5">
        <v>1577281000000</v>
      </c>
      <c r="E141" s="5">
        <v>-447827000000</v>
      </c>
      <c r="F141" s="5">
        <v>-86244000000</v>
      </c>
      <c r="G141" s="5">
        <v>410244000000</v>
      </c>
      <c r="I141" s="5">
        <v>-59019000000</v>
      </c>
      <c r="J141" s="5">
        <v>2217225000000</v>
      </c>
      <c r="K141" s="5">
        <v>507127402305</v>
      </c>
      <c r="L141" s="5">
        <v>907471314710</v>
      </c>
      <c r="M141" s="5">
        <v>941184101367</v>
      </c>
      <c r="N141" s="5">
        <v>3704182419689</v>
      </c>
      <c r="O141" s="5">
        <v>-819053035332</v>
      </c>
      <c r="P141" s="5">
        <v>-2151241507830</v>
      </c>
      <c r="Q141" s="5">
        <v>-618632856332</v>
      </c>
      <c r="R141" s="5">
        <v>-280814229990</v>
      </c>
      <c r="S141" s="5">
        <v>-388548116450</v>
      </c>
      <c r="T141" s="5">
        <v>-493846370774</v>
      </c>
      <c r="U141" s="5">
        <v>-1699774521528</v>
      </c>
      <c r="V141" s="5">
        <v>-670435530287</v>
      </c>
    </row>
    <row r="142" spans="2:22" ht="15.5" x14ac:dyDescent="0.35">
      <c r="C142" t="s">
        <v>279</v>
      </c>
      <c r="D142" s="5">
        <v>3927976000000</v>
      </c>
      <c r="E142" s="5">
        <v>3808501000000</v>
      </c>
      <c r="F142" s="5">
        <v>4275810000000</v>
      </c>
      <c r="G142" s="5">
        <v>4109839000000</v>
      </c>
      <c r="I142" s="5">
        <v>15475557000000</v>
      </c>
      <c r="J142" s="5">
        <v>15795860000000</v>
      </c>
      <c r="K142" s="5">
        <v>15210980485943</v>
      </c>
      <c r="L142" s="5">
        <v>12713490700400</v>
      </c>
      <c r="M142" s="5">
        <v>12589180322434</v>
      </c>
      <c r="N142" s="5">
        <v>10900926441145</v>
      </c>
      <c r="O142" s="5">
        <v>11551355241244</v>
      </c>
      <c r="P142" s="5">
        <v>8579175706051</v>
      </c>
      <c r="Q142" s="5">
        <v>6977101007793</v>
      </c>
      <c r="R142" s="5">
        <v>7452582036360</v>
      </c>
      <c r="S142" s="5">
        <v>5684486102175</v>
      </c>
      <c r="T142" s="5">
        <v>4827137382539</v>
      </c>
      <c r="U142" s="5">
        <v>4151787708927</v>
      </c>
      <c r="V142" s="5">
        <v>2083284268539</v>
      </c>
    </row>
    <row r="143" spans="2:22" ht="15.5" x14ac:dyDescent="0.35">
      <c r="C143" t="s">
        <v>2022</v>
      </c>
      <c r="D143" s="5">
        <v>-2669138000000</v>
      </c>
      <c r="E143" s="5">
        <v>-3126301000000</v>
      </c>
      <c r="F143" s="5">
        <v>-3864430000000</v>
      </c>
      <c r="G143" s="5">
        <v>-3529249000000</v>
      </c>
      <c r="I143" s="5">
        <v>-13977330000000</v>
      </c>
      <c r="J143" s="5">
        <v>-12050972000000</v>
      </c>
      <c r="K143" s="5">
        <v>-13306859091587</v>
      </c>
      <c r="L143" s="5">
        <v>-10620979651039</v>
      </c>
      <c r="M143" s="5">
        <v>-10533096172432</v>
      </c>
      <c r="N143" s="5">
        <v>-5752417782648</v>
      </c>
      <c r="O143" s="5">
        <v>-10799681558434</v>
      </c>
      <c r="P143" s="5">
        <v>-9224151740447</v>
      </c>
      <c r="Q143" s="5">
        <v>-6344741515516</v>
      </c>
      <c r="R143" s="5">
        <v>-7182005778064</v>
      </c>
      <c r="S143" s="5">
        <v>-6092005616002</v>
      </c>
      <c r="T143" s="5">
        <v>-5419606195798</v>
      </c>
      <c r="U143" s="5">
        <v>-5303888178812</v>
      </c>
      <c r="V143" s="5">
        <v>-2136748100530</v>
      </c>
    </row>
    <row r="144" spans="2:22" ht="15.5" x14ac:dyDescent="0.35">
      <c r="C144" t="s">
        <v>970</v>
      </c>
      <c r="D144" s="5">
        <v>-249868000000</v>
      </c>
      <c r="E144" s="5">
        <v>-209386000000</v>
      </c>
      <c r="F144" s="5">
        <v>-252281000000</v>
      </c>
      <c r="G144" s="5">
        <v>-216035000000</v>
      </c>
      <c r="I144" s="5">
        <v>-1023262000000</v>
      </c>
      <c r="J144" s="5">
        <v>-806950000000</v>
      </c>
      <c r="K144" s="5">
        <v>-808322095272</v>
      </c>
      <c r="L144" s="5">
        <v>-699589465855</v>
      </c>
      <c r="M144" s="5">
        <v>-545335006867</v>
      </c>
      <c r="N144" s="5">
        <v>-608673575898</v>
      </c>
      <c r="O144" s="5">
        <v>-669195760539</v>
      </c>
      <c r="P144" s="5">
        <v>-574175865078</v>
      </c>
      <c r="Q144" s="5">
        <v>-484518848410</v>
      </c>
      <c r="R144" s="5">
        <v>-610688812959</v>
      </c>
      <c r="S144" s="5">
        <v>-67441718590</v>
      </c>
      <c r="T144" s="5">
        <v>-47819478148</v>
      </c>
      <c r="U144" s="5">
        <v>-340232842107</v>
      </c>
      <c r="V144" s="5">
        <v>-310559922991</v>
      </c>
    </row>
    <row r="145" spans="3:22" ht="15.5" x14ac:dyDescent="0.35">
      <c r="C145" t="s">
        <v>905</v>
      </c>
    </row>
    <row r="146" spans="3:22" ht="15.5" x14ac:dyDescent="0.35">
      <c r="C146" t="s">
        <v>2023</v>
      </c>
      <c r="R146" s="5">
        <v>4741723849</v>
      </c>
      <c r="S146" s="5">
        <v>33186348461</v>
      </c>
      <c r="T146" s="5">
        <v>7941222825</v>
      </c>
    </row>
    <row r="147" spans="3:22" ht="15.5" x14ac:dyDescent="0.35">
      <c r="C147" t="s">
        <v>2024</v>
      </c>
      <c r="D147" s="5">
        <v>-259974000000</v>
      </c>
      <c r="E147" s="5">
        <v>-242274000000</v>
      </c>
      <c r="F147" s="5">
        <v>-266027000000</v>
      </c>
      <c r="G147" s="5">
        <v>-232799000000</v>
      </c>
      <c r="I147" s="5">
        <v>-972263000000</v>
      </c>
      <c r="J147" s="5">
        <v>-993567000000</v>
      </c>
      <c r="K147" s="5">
        <v>-763587491774</v>
      </c>
      <c r="L147" s="5">
        <v>-798023143474</v>
      </c>
      <c r="M147" s="5">
        <v>-878255805827</v>
      </c>
      <c r="N147" s="5">
        <v>-1071670731212</v>
      </c>
      <c r="O147" s="5">
        <v>-1046686542016</v>
      </c>
      <c r="P147" s="5">
        <v>-1149542300337</v>
      </c>
      <c r="Q147" s="5">
        <v>-909468795756</v>
      </c>
      <c r="R147" s="5">
        <v>-141590749830</v>
      </c>
      <c r="S147" s="5">
        <v>-129402087094</v>
      </c>
      <c r="T147" s="5">
        <v>-134867432704</v>
      </c>
      <c r="U147" s="5">
        <v>-340637871612</v>
      </c>
      <c r="V147" s="5">
        <v>-363584108846</v>
      </c>
    </row>
    <row r="148" spans="3:22" ht="15.5" x14ac:dyDescent="0.35">
      <c r="C148" t="s">
        <v>1151</v>
      </c>
      <c r="D148" s="5">
        <v>-46616000000</v>
      </c>
      <c r="E148" s="5">
        <v>-25655000000</v>
      </c>
      <c r="F148" s="5">
        <v>-29858000000</v>
      </c>
      <c r="G148" s="5">
        <v>-48056000000</v>
      </c>
      <c r="I148" s="5">
        <v>-147073000000</v>
      </c>
      <c r="J148" s="5">
        <v>-241011000000</v>
      </c>
      <c r="K148" s="5">
        <v>-179512912369</v>
      </c>
      <c r="L148" s="5">
        <v>-110879549051</v>
      </c>
      <c r="M148" s="5">
        <v>-98780704612</v>
      </c>
      <c r="N148" s="5">
        <v>-79837924301</v>
      </c>
      <c r="O148" s="5">
        <v>-77107767325</v>
      </c>
      <c r="P148" s="5">
        <v>-75637797784</v>
      </c>
      <c r="Q148" s="5">
        <v>-76422620029</v>
      </c>
      <c r="R148" s="5">
        <v>-142112297772</v>
      </c>
      <c r="S148" s="5">
        <v>-91691219895</v>
      </c>
      <c r="T148" s="5">
        <v>-29825165469</v>
      </c>
      <c r="U148" s="5">
        <v>-28666290467</v>
      </c>
      <c r="V148" s="5">
        <v>-37344435667</v>
      </c>
    </row>
    <row r="149" spans="3:22" ht="15.5" x14ac:dyDescent="0.35">
      <c r="C149" t="s">
        <v>1755</v>
      </c>
      <c r="D149" s="5">
        <v>874901000000</v>
      </c>
      <c r="E149" s="5">
        <v>-652712000000</v>
      </c>
      <c r="F149" s="5">
        <v>50542000000</v>
      </c>
      <c r="G149" s="5">
        <v>326544000000</v>
      </c>
      <c r="I149" s="5">
        <v>585352000000</v>
      </c>
      <c r="J149" s="5">
        <v>513865000000</v>
      </c>
      <c r="K149" s="5">
        <v>354428507364</v>
      </c>
      <c r="L149" s="5">
        <v>423452423729</v>
      </c>
      <c r="M149" s="5">
        <v>407471468671</v>
      </c>
      <c r="N149" s="5">
        <v>315855992603</v>
      </c>
      <c r="O149" s="5">
        <v>222263351738</v>
      </c>
      <c r="P149" s="5">
        <v>293090489765</v>
      </c>
      <c r="Q149" s="5">
        <v>219417915586</v>
      </c>
      <c r="R149" s="5">
        <v>308064174704</v>
      </c>
      <c r="S149" s="5">
        <v>265473282854</v>
      </c>
      <c r="T149" s="5">
        <v>292825339392</v>
      </c>
      <c r="U149" s="5">
        <v>161862952543</v>
      </c>
      <c r="V149" s="5">
        <v>94516769208</v>
      </c>
    </row>
    <row r="150" spans="3:22" ht="15.5" x14ac:dyDescent="0.35">
      <c r="C150" t="s">
        <v>179</v>
      </c>
      <c r="D150" s="5">
        <v>-961831000000</v>
      </c>
      <c r="E150" s="5">
        <v>315963000000</v>
      </c>
      <c r="F150" s="5">
        <v>1532641000000</v>
      </c>
      <c r="G150" s="5">
        <v>443256000000</v>
      </c>
      <c r="I150" s="5">
        <v>2294435000000</v>
      </c>
      <c r="J150" s="5">
        <v>-427716000000</v>
      </c>
      <c r="K150" s="5">
        <v>829559707929</v>
      </c>
      <c r="L150" s="5">
        <v>594035548017</v>
      </c>
      <c r="M150" s="5">
        <v>115880385026</v>
      </c>
      <c r="N150" s="5">
        <v>-1446874148647</v>
      </c>
      <c r="O150" s="5">
        <v>4715325907634</v>
      </c>
      <c r="P150" s="5">
        <v>4691336877831</v>
      </c>
      <c r="Q150" s="5">
        <v>1225535233352</v>
      </c>
      <c r="R150" s="5">
        <v>1204291945864</v>
      </c>
      <c r="S150" s="5">
        <v>1158052168497</v>
      </c>
      <c r="T150" s="5">
        <v>950487548554</v>
      </c>
      <c r="U150" s="5">
        <v>2936277251910</v>
      </c>
      <c r="V150" s="5">
        <v>1024539719762</v>
      </c>
    </row>
    <row r="151" spans="3:22" ht="15.5" x14ac:dyDescent="0.35">
      <c r="C151" t="s">
        <v>180</v>
      </c>
      <c r="D151" s="5">
        <v>-574950000000</v>
      </c>
      <c r="E151" s="5">
        <v>-434174000000</v>
      </c>
      <c r="F151" s="5">
        <v>-794943000000</v>
      </c>
      <c r="G151" s="5">
        <v>-937281000000</v>
      </c>
      <c r="I151" s="5">
        <v>-2398758000000</v>
      </c>
      <c r="J151" s="5">
        <v>-1207223000000</v>
      </c>
      <c r="K151" s="5">
        <v>-1128258406772</v>
      </c>
      <c r="L151" s="5">
        <v>-1024753713702</v>
      </c>
      <c r="M151" s="5">
        <v>-929556450205</v>
      </c>
      <c r="N151" s="5">
        <v>-1501794455511</v>
      </c>
      <c r="O151" s="5">
        <v>-3625754506533</v>
      </c>
      <c r="P151" s="5">
        <v>-2561717424630</v>
      </c>
      <c r="Q151" s="5">
        <v>-862975522799</v>
      </c>
      <c r="R151" s="5">
        <v>-678463075534</v>
      </c>
      <c r="S151" s="5">
        <v>-566758755779</v>
      </c>
      <c r="T151" s="5">
        <v>-483753867892</v>
      </c>
      <c r="U151" s="5">
        <v>-1287638369858</v>
      </c>
      <c r="V151" s="5">
        <v>-424181735742</v>
      </c>
    </row>
    <row r="152" spans="3:22" ht="15.5" x14ac:dyDescent="0.35">
      <c r="C152" t="s">
        <v>730</v>
      </c>
      <c r="J152" s="5">
        <v>198069000000</v>
      </c>
      <c r="K152" s="5">
        <v>559693170644</v>
      </c>
      <c r="P152" s="5">
        <v>22616511000</v>
      </c>
    </row>
    <row r="153" spans="3:22" ht="15.5" x14ac:dyDescent="0.35">
      <c r="C153" t="s">
        <v>748</v>
      </c>
      <c r="I153" s="5">
        <v>20000000000</v>
      </c>
      <c r="J153" s="5">
        <v>20000000</v>
      </c>
      <c r="N153" s="5">
        <v>136000000</v>
      </c>
      <c r="O153" s="5">
        <v>125937000000</v>
      </c>
      <c r="P153" s="5">
        <v>52758975000</v>
      </c>
      <c r="R153" s="5">
        <v>36801000000</v>
      </c>
      <c r="S153" s="5">
        <v>62000000</v>
      </c>
      <c r="T153" s="5">
        <v>112000000000</v>
      </c>
    </row>
    <row r="154" spans="3:22" ht="15.5" x14ac:dyDescent="0.35">
      <c r="C154" t="s">
        <v>657</v>
      </c>
      <c r="D154" s="5">
        <v>-6170000000</v>
      </c>
      <c r="E154" s="5">
        <v>-16882000000</v>
      </c>
      <c r="F154" s="5">
        <v>-4347000000</v>
      </c>
      <c r="G154" s="5">
        <v>-4495000000</v>
      </c>
      <c r="I154" s="5">
        <v>-13461000000</v>
      </c>
      <c r="J154" s="5">
        <v>-15450000000</v>
      </c>
      <c r="K154" s="5">
        <v>-22259968359</v>
      </c>
      <c r="L154" s="5">
        <v>-18220908471</v>
      </c>
      <c r="M154" s="5">
        <v>-17730858379</v>
      </c>
      <c r="N154" s="5">
        <v>-16666049536</v>
      </c>
    </row>
    <row r="155" spans="3:22" ht="15.5" x14ac:dyDescent="0.35">
      <c r="C155" t="s">
        <v>2025</v>
      </c>
      <c r="G155" s="5">
        <v>-191100000000</v>
      </c>
      <c r="M155" s="5">
        <v>320900000000</v>
      </c>
      <c r="N155" s="5">
        <v>-512000000000</v>
      </c>
    </row>
    <row r="156" spans="3:22" ht="15.5" x14ac:dyDescent="0.35">
      <c r="C156" t="s">
        <v>1386</v>
      </c>
      <c r="G156" s="5">
        <v>767000000</v>
      </c>
      <c r="K156" s="5">
        <v>-77706660</v>
      </c>
      <c r="L156" s="5">
        <v>-5000000000</v>
      </c>
      <c r="M156" s="5">
        <v>-22000000000</v>
      </c>
      <c r="N156" s="5">
        <v>-62908109</v>
      </c>
    </row>
    <row r="157" spans="3:22" ht="15.5" x14ac:dyDescent="0.35">
      <c r="C157" t="s">
        <v>1326</v>
      </c>
      <c r="E157" s="5">
        <v>-8250000000</v>
      </c>
      <c r="F157" s="5">
        <v>-29243000000</v>
      </c>
      <c r="G157" s="5">
        <v>-27511000000</v>
      </c>
      <c r="I157" s="5">
        <v>-56754000000</v>
      </c>
    </row>
    <row r="158" spans="3:22" ht="15.5" x14ac:dyDescent="0.35">
      <c r="C158" t="s">
        <v>1176</v>
      </c>
      <c r="K158" s="5">
        <v>-17390000000</v>
      </c>
    </row>
    <row r="159" spans="3:22" ht="15.5" x14ac:dyDescent="0.35">
      <c r="C159" t="s">
        <v>1136</v>
      </c>
      <c r="T159" s="5">
        <v>1488921041</v>
      </c>
    </row>
    <row r="160" spans="3:22" ht="15.5" x14ac:dyDescent="0.35">
      <c r="C160" t="s">
        <v>2026</v>
      </c>
      <c r="L160" s="5">
        <v>8024747021</v>
      </c>
      <c r="M160" s="5">
        <v>-6734670500</v>
      </c>
    </row>
    <row r="161" spans="3:22" ht="15.5" x14ac:dyDescent="0.35">
      <c r="C161" t="s">
        <v>2027</v>
      </c>
      <c r="M161" s="5">
        <v>393476129399</v>
      </c>
    </row>
    <row r="162" spans="3:22" ht="15.5" x14ac:dyDescent="0.35">
      <c r="C162" t="s">
        <v>469</v>
      </c>
      <c r="O162" s="5">
        <v>419449757794</v>
      </c>
      <c r="P162" s="5">
        <v>-419449757794</v>
      </c>
    </row>
    <row r="163" spans="3:22" ht="15.5" x14ac:dyDescent="0.35">
      <c r="C163" t="s">
        <v>197</v>
      </c>
    </row>
    <row r="164" spans="3:22" ht="15.5" x14ac:dyDescent="0.35">
      <c r="C164" t="s">
        <v>1290</v>
      </c>
      <c r="M164" s="5">
        <v>-380000000000</v>
      </c>
      <c r="N164" s="5">
        <v>-40000000000</v>
      </c>
      <c r="O164" s="5">
        <v>-80000000000</v>
      </c>
      <c r="P164" s="5">
        <v>-80000000000</v>
      </c>
      <c r="Q164" s="5">
        <v>-37000000000</v>
      </c>
      <c r="R164" s="5">
        <v>-134780300500</v>
      </c>
      <c r="S164" s="5">
        <v>-105000000000</v>
      </c>
      <c r="T164" s="5">
        <v>-120000000000</v>
      </c>
      <c r="U164" s="5">
        <v>-770776066857</v>
      </c>
    </row>
    <row r="165" spans="3:22" ht="15.5" x14ac:dyDescent="0.35">
      <c r="C165" t="s">
        <v>182</v>
      </c>
      <c r="D165" s="5">
        <v>-577016000000</v>
      </c>
      <c r="E165" s="5">
        <v>-416199000000</v>
      </c>
      <c r="F165" s="5">
        <v>-771618000000</v>
      </c>
      <c r="G165" s="5">
        <v>-720532000000</v>
      </c>
      <c r="I165" s="5">
        <v>-2348890000000</v>
      </c>
      <c r="J165" s="5">
        <v>-1402169000000</v>
      </c>
      <c r="K165" s="5">
        <v>-1659353631139</v>
      </c>
      <c r="L165" s="5">
        <v>-1348554565836</v>
      </c>
      <c r="M165" s="5">
        <v>-1226886573863</v>
      </c>
      <c r="N165" s="5">
        <v>-939866114930</v>
      </c>
      <c r="O165" s="5">
        <v>-3970955582855</v>
      </c>
      <c r="P165" s="5">
        <v>-2092977210071</v>
      </c>
      <c r="Q165" s="5">
        <v>-978622528399</v>
      </c>
      <c r="R165" s="5">
        <v>-551288285328</v>
      </c>
      <c r="S165" s="5">
        <v>-472258355834</v>
      </c>
      <c r="T165" s="5">
        <v>-371073784432</v>
      </c>
      <c r="U165" s="5">
        <v>-573441786890</v>
      </c>
      <c r="V165" s="5">
        <v>-446585824850</v>
      </c>
    </row>
    <row r="166" spans="3:22" ht="15.5" x14ac:dyDescent="0.35">
      <c r="C166" t="s">
        <v>2028</v>
      </c>
      <c r="V166" s="5">
        <v>-22820000000</v>
      </c>
    </row>
    <row r="167" spans="3:22" ht="15.5" x14ac:dyDescent="0.35">
      <c r="C167" t="s">
        <v>206</v>
      </c>
      <c r="D167" s="5">
        <v>-961831000000</v>
      </c>
      <c r="E167" s="5">
        <v>315963000000</v>
      </c>
      <c r="F167" s="5">
        <v>1532641000000</v>
      </c>
      <c r="G167" s="5">
        <v>443256000000</v>
      </c>
      <c r="I167" s="5">
        <v>2294435000000</v>
      </c>
      <c r="J167" s="5">
        <v>-427716000000</v>
      </c>
      <c r="K167" s="5">
        <v>829559707929</v>
      </c>
      <c r="L167" s="5">
        <v>594035548017</v>
      </c>
      <c r="M167" s="5">
        <v>115880385026</v>
      </c>
      <c r="N167" s="5">
        <v>-1446874148647</v>
      </c>
      <c r="O167" s="5">
        <v>4715325907634</v>
      </c>
      <c r="P167" s="5">
        <v>4691336877831</v>
      </c>
      <c r="Q167" s="5">
        <v>1225535233352</v>
      </c>
      <c r="R167" s="5">
        <v>1204291945864</v>
      </c>
      <c r="S167" s="5">
        <v>1158052168497</v>
      </c>
      <c r="T167" s="5">
        <v>950487548554</v>
      </c>
      <c r="U167" s="5">
        <v>2936277251910</v>
      </c>
      <c r="V167" s="5">
        <v>1024539719762</v>
      </c>
    </row>
    <row r="168" spans="3:22" ht="15.5" x14ac:dyDescent="0.35">
      <c r="C168" t="s">
        <v>584</v>
      </c>
      <c r="D168" s="5">
        <v>9229704000000</v>
      </c>
      <c r="E168" s="5">
        <v>7645196000000</v>
      </c>
      <c r="F168" s="5">
        <v>15381930000000</v>
      </c>
      <c r="G168" s="5">
        <v>11987115000000</v>
      </c>
      <c r="I168" s="5">
        <v>48310217000000</v>
      </c>
      <c r="J168" s="5">
        <v>24612167000000</v>
      </c>
      <c r="K168" s="5">
        <v>40910516570961</v>
      </c>
      <c r="L168" s="5">
        <v>26078941594146</v>
      </c>
      <c r="M168" s="5">
        <v>31611104437859</v>
      </c>
      <c r="N168" s="5">
        <v>15244616805029</v>
      </c>
      <c r="O168" s="5">
        <v>28057822131577</v>
      </c>
      <c r="P168" s="5">
        <v>23422337632320</v>
      </c>
      <c r="Q168" s="5">
        <v>15276929593449</v>
      </c>
      <c r="R168" s="5">
        <v>9286928127492</v>
      </c>
      <c r="S168" s="5">
        <v>12956027132621</v>
      </c>
      <c r="T168" s="5">
        <v>7179913521791</v>
      </c>
      <c r="U168" s="5">
        <v>5575773820696</v>
      </c>
      <c r="V168" s="5">
        <v>2426237313092</v>
      </c>
    </row>
    <row r="169" spans="3:22" ht="15.5" x14ac:dyDescent="0.35">
      <c r="C169" t="s">
        <v>2029</v>
      </c>
      <c r="U169" s="5">
        <v>999100000000</v>
      </c>
      <c r="V169" s="5">
        <v>50000000000</v>
      </c>
    </row>
    <row r="170" spans="3:22" ht="15.5" x14ac:dyDescent="0.35">
      <c r="C170" t="s">
        <v>1561</v>
      </c>
      <c r="M170" s="5">
        <v>267000000000</v>
      </c>
      <c r="N170" s="5">
        <v>147000000000</v>
      </c>
      <c r="O170" s="5">
        <v>70000000000</v>
      </c>
      <c r="P170" s="5">
        <v>100000000000</v>
      </c>
      <c r="Q170" s="5">
        <v>1250000000</v>
      </c>
      <c r="R170" s="5">
        <v>335000000000</v>
      </c>
      <c r="S170" s="5">
        <v>52000000000</v>
      </c>
      <c r="T170" s="5">
        <v>218000000000</v>
      </c>
    </row>
    <row r="171" spans="3:22" ht="15.5" x14ac:dyDescent="0.35">
      <c r="C171" t="s">
        <v>220</v>
      </c>
      <c r="K171" s="5">
        <v>-406800000000</v>
      </c>
      <c r="L171" s="5">
        <v>406800000000</v>
      </c>
    </row>
    <row r="172" spans="3:22" ht="15.5" x14ac:dyDescent="0.35">
      <c r="C172" t="s">
        <v>2030</v>
      </c>
      <c r="T172" s="5">
        <v>-253599800000</v>
      </c>
    </row>
    <row r="173" spans="3:22" ht="15.5" x14ac:dyDescent="0.35">
      <c r="C173" t="s">
        <v>2031</v>
      </c>
      <c r="E173" s="5">
        <v>2500000000000</v>
      </c>
      <c r="G173" s="5">
        <v>1000000000000</v>
      </c>
      <c r="I173" s="5">
        <v>1000000000000</v>
      </c>
      <c r="J173" s="5">
        <v>2831005000000</v>
      </c>
      <c r="K173" s="5">
        <v>1283905000000</v>
      </c>
      <c r="L173" s="5">
        <v>2338660000000</v>
      </c>
      <c r="M173" s="5">
        <v>1925340000000</v>
      </c>
      <c r="N173" s="5">
        <v>336000000000</v>
      </c>
      <c r="P173" s="5">
        <v>2082000000000</v>
      </c>
      <c r="Q173" s="5">
        <v>910000000000</v>
      </c>
      <c r="R173" s="5">
        <v>1500000000000</v>
      </c>
      <c r="S173" s="5">
        <v>1090000000000</v>
      </c>
      <c r="T173" s="5">
        <v>440000000000</v>
      </c>
      <c r="U173" s="5">
        <v>822000000000</v>
      </c>
      <c r="V173" s="5">
        <v>1300000000000</v>
      </c>
    </row>
    <row r="174" spans="3:22" ht="15.5" x14ac:dyDescent="0.35">
      <c r="C174" t="s">
        <v>2032</v>
      </c>
      <c r="F174" s="5">
        <v>504836000000</v>
      </c>
      <c r="I174" s="5">
        <v>504836000000</v>
      </c>
      <c r="N174" s="5">
        <v>663498250000</v>
      </c>
      <c r="O174" s="5">
        <v>526785000000</v>
      </c>
      <c r="Q174" s="5">
        <v>346000000000</v>
      </c>
    </row>
    <row r="175" spans="3:22" ht="15.5" x14ac:dyDescent="0.35">
      <c r="C175" t="s">
        <v>212</v>
      </c>
      <c r="J175" s="5">
        <v>-19983000000</v>
      </c>
      <c r="K175" s="5">
        <v>19982600000</v>
      </c>
    </row>
    <row r="176" spans="3:22" ht="15.5" x14ac:dyDescent="0.35">
      <c r="C176" t="s">
        <v>399</v>
      </c>
      <c r="D176" s="5">
        <v>-9980486000000</v>
      </c>
      <c r="E176" s="5">
        <v>-9309149000000</v>
      </c>
      <c r="F176" s="5">
        <v>-14119722000000</v>
      </c>
      <c r="G176" s="5">
        <v>-12198258000000</v>
      </c>
      <c r="I176" s="5">
        <v>-44683062000000</v>
      </c>
      <c r="J176" s="5">
        <v>-26011554000000</v>
      </c>
      <c r="K176" s="5">
        <v>-38069868554652</v>
      </c>
      <c r="L176" s="5">
        <v>-26098506070761</v>
      </c>
      <c r="M176" s="5">
        <v>-31676143059729</v>
      </c>
      <c r="N176" s="5">
        <v>-16361871361252</v>
      </c>
      <c r="O176" s="5">
        <v>-21680214869611</v>
      </c>
      <c r="P176" s="5">
        <v>-20493570272013</v>
      </c>
      <c r="Q176" s="5">
        <v>-13790882052367</v>
      </c>
      <c r="R176" s="5">
        <v>-8444421776043</v>
      </c>
      <c r="S176" s="5">
        <v>-11729903401987</v>
      </c>
      <c r="T176" s="5">
        <v>-6151768134904</v>
      </c>
      <c r="U176" s="5">
        <v>-3957717922289</v>
      </c>
      <c r="V176" s="5">
        <v>-2480970548918</v>
      </c>
    </row>
    <row r="177" spans="3:22" ht="15.5" x14ac:dyDescent="0.35">
      <c r="C177" t="s">
        <v>1070</v>
      </c>
      <c r="E177" s="5">
        <v>-279585000000</v>
      </c>
      <c r="G177" s="5">
        <v>-90000000000</v>
      </c>
      <c r="I177" s="5">
        <v>-1876980000000</v>
      </c>
      <c r="J177" s="5">
        <v>-970800000000</v>
      </c>
      <c r="K177" s="5">
        <v>-2053375000000</v>
      </c>
      <c r="L177" s="5">
        <v>-1465000000000</v>
      </c>
      <c r="M177" s="5">
        <v>-899000000000</v>
      </c>
      <c r="N177" s="5">
        <v>-665000000000</v>
      </c>
      <c r="O177" s="5">
        <v>-2044500000000</v>
      </c>
      <c r="P177" s="5">
        <v>-872000000000</v>
      </c>
      <c r="Q177" s="5">
        <v>-1117000000000</v>
      </c>
      <c r="R177" s="5">
        <v>-1284500000000</v>
      </c>
      <c r="S177" s="5">
        <v>-1139000000000</v>
      </c>
      <c r="T177" s="5">
        <v>-560000000000</v>
      </c>
      <c r="U177" s="5">
        <v>-319000000000</v>
      </c>
      <c r="V177" s="5">
        <v>-279000000000</v>
      </c>
    </row>
    <row r="178" spans="3:22" ht="15.5" x14ac:dyDescent="0.35">
      <c r="C178" t="s">
        <v>889</v>
      </c>
      <c r="U178" s="5">
        <v>-15676656952</v>
      </c>
    </row>
    <row r="179" spans="3:22" ht="15.5" x14ac:dyDescent="0.35">
      <c r="C179" t="s">
        <v>2033</v>
      </c>
      <c r="D179" s="5">
        <v>-90000000</v>
      </c>
      <c r="E179" s="5">
        <v>-8355000000</v>
      </c>
      <c r="F179" s="5">
        <v>-4643000000</v>
      </c>
      <c r="G179" s="5">
        <v>-3106000000</v>
      </c>
      <c r="I179" s="5">
        <v>-10127000000</v>
      </c>
      <c r="J179" s="5">
        <v>-8237000000</v>
      </c>
      <c r="K179" s="5">
        <v>-4093680917</v>
      </c>
      <c r="L179" s="5">
        <v>-9126049984</v>
      </c>
      <c r="M179" s="5">
        <v>-5468627520</v>
      </c>
      <c r="N179" s="5">
        <v>-4404725578</v>
      </c>
      <c r="O179" s="5">
        <v>-3285000000</v>
      </c>
      <c r="P179" s="5">
        <v>-6684133697</v>
      </c>
      <c r="Q179" s="5">
        <v>-9362593116</v>
      </c>
      <c r="R179" s="5">
        <v>-4636898498</v>
      </c>
      <c r="S179" s="5">
        <v>-6049594242</v>
      </c>
      <c r="T179" s="5">
        <v>-1595573680</v>
      </c>
      <c r="U179" s="5">
        <v>-3122025977</v>
      </c>
      <c r="V179" s="5">
        <v>-5258768386</v>
      </c>
    </row>
    <row r="180" spans="3:22" ht="15.5" x14ac:dyDescent="0.35">
      <c r="C180" t="s">
        <v>2034</v>
      </c>
      <c r="N180" s="5">
        <v>1937500000</v>
      </c>
    </row>
    <row r="181" spans="3:22" ht="15.5" x14ac:dyDescent="0.35">
      <c r="C181" t="s">
        <v>2035</v>
      </c>
    </row>
    <row r="182" spans="3:22" ht="15.5" x14ac:dyDescent="0.35">
      <c r="C182" t="s">
        <v>8</v>
      </c>
      <c r="I182" s="5">
        <v>-3029000000</v>
      </c>
      <c r="J182" s="5">
        <v>-6491000000</v>
      </c>
      <c r="K182" s="5">
        <v>-4327162500</v>
      </c>
      <c r="L182" s="5">
        <v>-2163581250</v>
      </c>
      <c r="M182" s="5">
        <v>-2163581250</v>
      </c>
      <c r="O182" s="5">
        <v>-5769550000</v>
      </c>
      <c r="P182" s="5">
        <v>-6020400000</v>
      </c>
      <c r="Q182" s="5">
        <v>-6920000000</v>
      </c>
      <c r="S182" s="5">
        <v>-25085000000</v>
      </c>
      <c r="T182" s="5">
        <v>-24220000000</v>
      </c>
    </row>
    <row r="183" spans="3:22" ht="15.5" x14ac:dyDescent="0.35">
      <c r="C183" t="s">
        <v>916</v>
      </c>
      <c r="D183" s="5">
        <v>-45000000</v>
      </c>
      <c r="I183" s="5">
        <v>-41000000</v>
      </c>
      <c r="J183" s="5">
        <v>-87000000</v>
      </c>
      <c r="K183" s="5">
        <v>-4078286833</v>
      </c>
      <c r="L183" s="5">
        <v>-130581073</v>
      </c>
      <c r="M183" s="5">
        <v>-34500000</v>
      </c>
      <c r="N183" s="5">
        <v>-34500000</v>
      </c>
      <c r="O183" s="5">
        <v>-12900000</v>
      </c>
      <c r="P183" s="5">
        <v>-15500000</v>
      </c>
      <c r="Q183" s="5">
        <v>-18800000</v>
      </c>
      <c r="R183" s="5">
        <v>-10000000</v>
      </c>
      <c r="S183" s="5">
        <v>-51250000</v>
      </c>
      <c r="T183" s="5">
        <v>-24975000</v>
      </c>
      <c r="U183" s="5">
        <v>-25000000000</v>
      </c>
      <c r="V183" s="5">
        <v>-5000000000</v>
      </c>
    </row>
    <row r="184" spans="3:22" ht="15.5" x14ac:dyDescent="0.35">
      <c r="C184" t="s">
        <v>687</v>
      </c>
      <c r="D184" s="5">
        <v>-45000000</v>
      </c>
      <c r="I184" s="5">
        <v>-3070000000</v>
      </c>
      <c r="J184" s="5">
        <v>-6578000000</v>
      </c>
      <c r="K184" s="5">
        <v>-8405449333</v>
      </c>
      <c r="L184" s="5">
        <v>-2294162323</v>
      </c>
      <c r="M184" s="5">
        <v>-2198081250</v>
      </c>
      <c r="N184" s="5">
        <v>-34500000</v>
      </c>
      <c r="O184" s="5">
        <v>-5782450000</v>
      </c>
      <c r="P184" s="5">
        <v>-6035900000</v>
      </c>
      <c r="Q184" s="5">
        <v>-6938800000</v>
      </c>
      <c r="R184" s="5">
        <v>-10000000</v>
      </c>
      <c r="S184" s="5">
        <v>-25136250000</v>
      </c>
      <c r="T184" s="5">
        <v>-24244975000</v>
      </c>
      <c r="U184" s="5">
        <v>-25000000000</v>
      </c>
      <c r="V184" s="5">
        <v>-5000000000</v>
      </c>
    </row>
    <row r="185" spans="3:22" ht="15.5" x14ac:dyDescent="0.35">
      <c r="C185" t="s">
        <v>2036</v>
      </c>
      <c r="D185" s="5">
        <v>-201145000000</v>
      </c>
      <c r="E185" s="5">
        <v>-214181000000</v>
      </c>
      <c r="F185" s="5">
        <v>-218200000000</v>
      </c>
      <c r="G185" s="5">
        <v>-229905000000</v>
      </c>
      <c r="I185" s="5">
        <v>-898646000000</v>
      </c>
      <c r="J185" s="5">
        <v>-839994000000</v>
      </c>
      <c r="K185" s="5">
        <v>-799239506401</v>
      </c>
      <c r="L185" s="5">
        <v>-606688480877</v>
      </c>
      <c r="M185" s="5">
        <v>-623284742932</v>
      </c>
      <c r="N185" s="5">
        <v>-551546984814</v>
      </c>
    </row>
    <row r="186" spans="3:22" ht="15.5" x14ac:dyDescent="0.35">
      <c r="C186" t="s">
        <v>531</v>
      </c>
      <c r="D186" s="5">
        <v>-6684000000</v>
      </c>
      <c r="E186" s="5">
        <v>-14935000000</v>
      </c>
      <c r="F186" s="5">
        <v>-8588000000</v>
      </c>
      <c r="G186" s="5">
        <v>-18448000000</v>
      </c>
      <c r="I186" s="5">
        <v>-53555000000</v>
      </c>
      <c r="J186" s="5">
        <v>-53975000000</v>
      </c>
      <c r="K186" s="5">
        <v>-39036194917</v>
      </c>
      <c r="L186" s="5">
        <v>-36584925956</v>
      </c>
      <c r="M186" s="5">
        <v>-44270529696</v>
      </c>
      <c r="N186" s="5">
        <v>-29982002844</v>
      </c>
    </row>
    <row r="187" spans="3:22" ht="15.5" x14ac:dyDescent="0.35">
      <c r="C187" t="s">
        <v>2037</v>
      </c>
      <c r="D187" s="5">
        <v>-3085000000</v>
      </c>
      <c r="E187" s="5">
        <v>-3028000000</v>
      </c>
      <c r="F187" s="5">
        <v>-2972000000</v>
      </c>
      <c r="G187" s="5">
        <v>-4142000000</v>
      </c>
      <c r="I187" s="5">
        <v>-15178000000</v>
      </c>
      <c r="J187" s="5">
        <v>40213000000</v>
      </c>
      <c r="K187" s="5">
        <v>-4026076812</v>
      </c>
      <c r="L187" s="5">
        <v>-12166356228</v>
      </c>
      <c r="M187" s="5">
        <v>-39913920596</v>
      </c>
      <c r="N187" s="5">
        <v>-168522405954</v>
      </c>
      <c r="O187" s="5">
        <v>-321912211615</v>
      </c>
      <c r="P187" s="5">
        <v>-138993431335</v>
      </c>
      <c r="Q187" s="5">
        <v>-990229564</v>
      </c>
      <c r="R187" s="5">
        <v>-868507087</v>
      </c>
      <c r="S187" s="5">
        <v>-42472266943</v>
      </c>
      <c r="T187" s="5">
        <v>-56254728950</v>
      </c>
      <c r="U187" s="5">
        <v>-150324169051</v>
      </c>
      <c r="V187" s="5">
        <v>-160755712615</v>
      </c>
    </row>
    <row r="188" spans="3:22" ht="15.5" x14ac:dyDescent="0.35">
      <c r="C188" t="s">
        <v>2038</v>
      </c>
      <c r="M188" s="5">
        <v>-414000000000</v>
      </c>
      <c r="N188" s="5">
        <v>-70000000000</v>
      </c>
      <c r="O188" s="5">
        <v>-100000000000</v>
      </c>
      <c r="P188" s="5">
        <v>-24000000000</v>
      </c>
      <c r="Q188" s="5">
        <v>-384750000000</v>
      </c>
      <c r="R188" s="5">
        <v>-220000000000</v>
      </c>
    </row>
    <row r="189" spans="3:22" ht="15.5" x14ac:dyDescent="0.35">
      <c r="C189" t="s">
        <v>2039</v>
      </c>
    </row>
    <row r="190" spans="3:22" ht="15.5" x14ac:dyDescent="0.35">
      <c r="C190" t="s">
        <v>2040</v>
      </c>
    </row>
    <row r="191" spans="3:22" ht="15.5" x14ac:dyDescent="0.35">
      <c r="C191" t="s">
        <v>751</v>
      </c>
      <c r="M191" s="5">
        <v>16714908890</v>
      </c>
      <c r="N191" s="5">
        <v>11299276766</v>
      </c>
      <c r="O191" s="5">
        <v>90476307283</v>
      </c>
      <c r="P191" s="5">
        <v>575524007556</v>
      </c>
      <c r="Q191" s="5">
        <v>1279314950</v>
      </c>
      <c r="S191" s="5">
        <v>2524549048</v>
      </c>
      <c r="T191" s="5">
        <v>48037239297</v>
      </c>
      <c r="U191" s="5">
        <v>10244205483</v>
      </c>
      <c r="V191" s="5">
        <v>179287436589</v>
      </c>
    </row>
    <row r="192" spans="3:22" ht="15.5" x14ac:dyDescent="0.35">
      <c r="C192" t="s">
        <v>224</v>
      </c>
      <c r="D192" s="5">
        <v>40500000000</v>
      </c>
      <c r="E192" s="5">
        <v>-566038000000</v>
      </c>
      <c r="F192" s="5">
        <v>651454000000</v>
      </c>
      <c r="G192" s="5">
        <v>-83781000000</v>
      </c>
      <c r="I192" s="5">
        <v>-163342000000</v>
      </c>
      <c r="J192" s="5">
        <v>582286000000</v>
      </c>
      <c r="K192" s="5">
        <v>208428703462</v>
      </c>
      <c r="L192" s="5">
        <v>476753149025</v>
      </c>
      <c r="M192" s="5">
        <v>127508036188</v>
      </c>
      <c r="N192" s="5">
        <v>755513815531</v>
      </c>
      <c r="O192" s="5">
        <v>270518365769</v>
      </c>
      <c r="P192" s="5">
        <v>-21622054629</v>
      </c>
      <c r="Q192" s="5">
        <v>-256073145779</v>
      </c>
      <c r="R192" s="5">
        <v>245014640340</v>
      </c>
      <c r="S192" s="5">
        <v>202745296268</v>
      </c>
      <c r="T192" s="5">
        <v>-27112690112</v>
      </c>
      <c r="U192" s="5">
        <v>-51135639476</v>
      </c>
      <c r="V192" s="5">
        <v>-70077546267</v>
      </c>
    </row>
    <row r="193" spans="2:22" ht="15.5" x14ac:dyDescent="0.35">
      <c r="C193" t="s">
        <v>225</v>
      </c>
      <c r="E193" s="5">
        <v>2077714000000</v>
      </c>
      <c r="I193" s="5">
        <v>2232010000000</v>
      </c>
      <c r="J193" s="5">
        <v>1670933000000</v>
      </c>
      <c r="K193" s="5">
        <v>2067013032354</v>
      </c>
      <c r="L193" s="5">
        <v>1582285386291</v>
      </c>
      <c r="M193" s="5">
        <v>1464983331189</v>
      </c>
      <c r="N193" s="5">
        <v>605990459567</v>
      </c>
      <c r="O193" s="5">
        <v>339371453719</v>
      </c>
      <c r="P193" s="5">
        <v>359344248225</v>
      </c>
      <c r="Q193" s="5">
        <v>614510651907</v>
      </c>
      <c r="R193" s="5">
        <v>381345507417</v>
      </c>
      <c r="S193" s="5">
        <v>178527913359</v>
      </c>
      <c r="T193" s="5">
        <v>204991036827</v>
      </c>
      <c r="U193" s="5">
        <v>250813847477</v>
      </c>
      <c r="V193" s="5">
        <v>320230562500</v>
      </c>
    </row>
    <row r="194" spans="2:22" ht="15.5" x14ac:dyDescent="0.35">
      <c r="C194" t="s">
        <v>2041</v>
      </c>
      <c r="J194" s="5">
        <v>-13682000000</v>
      </c>
      <c r="K194" s="5">
        <v>-608021816055</v>
      </c>
    </row>
    <row r="195" spans="2:22" ht="15.5" x14ac:dyDescent="0.35">
      <c r="C195" t="s">
        <v>375</v>
      </c>
      <c r="D195" s="5">
        <v>-235000000</v>
      </c>
      <c r="E195" s="5">
        <v>-98000000</v>
      </c>
      <c r="F195" s="5">
        <v>91000000</v>
      </c>
      <c r="G195" s="5">
        <v>-1403000000</v>
      </c>
      <c r="I195" s="5">
        <v>9046000000</v>
      </c>
      <c r="J195" s="5">
        <v>-7527000000</v>
      </c>
      <c r="K195" s="5">
        <v>3513029059</v>
      </c>
      <c r="L195" s="5">
        <v>7974497038</v>
      </c>
      <c r="M195" s="5">
        <v>-10205981086</v>
      </c>
      <c r="N195" s="5">
        <v>103479056091</v>
      </c>
      <c r="O195" s="5">
        <v>-3899359921</v>
      </c>
      <c r="P195" s="5">
        <v>1649260123</v>
      </c>
      <c r="Q195" s="5">
        <v>906742097</v>
      </c>
      <c r="R195" s="5">
        <v>-11849495850</v>
      </c>
      <c r="S195" s="5">
        <v>72297790</v>
      </c>
      <c r="T195" s="5">
        <v>649566644</v>
      </c>
      <c r="U195" s="5">
        <v>5312828826</v>
      </c>
      <c r="V195" s="5">
        <v>660831246</v>
      </c>
    </row>
    <row r="196" spans="2:22" ht="15.5" x14ac:dyDescent="0.35">
      <c r="C196" t="s">
        <v>226</v>
      </c>
      <c r="D196" s="5">
        <v>40265000000</v>
      </c>
      <c r="E196" s="5">
        <v>1511578000000</v>
      </c>
      <c r="F196" s="5">
        <v>651545000000</v>
      </c>
      <c r="G196" s="5">
        <v>-85184000000</v>
      </c>
      <c r="I196" s="5">
        <v>2077714000000</v>
      </c>
      <c r="J196" s="5">
        <v>2232010000000</v>
      </c>
      <c r="K196" s="5">
        <v>1670932948820</v>
      </c>
      <c r="L196" s="5">
        <v>2067013032354</v>
      </c>
      <c r="M196" s="5">
        <v>1582285386291</v>
      </c>
      <c r="N196" s="5">
        <v>1464983331189</v>
      </c>
      <c r="O196" s="5">
        <v>605990459567</v>
      </c>
      <c r="P196" s="5">
        <v>339371453719</v>
      </c>
      <c r="Q196" s="5">
        <v>359344248225</v>
      </c>
      <c r="R196" s="5">
        <v>614510651907</v>
      </c>
      <c r="S196" s="5">
        <v>381345507417</v>
      </c>
      <c r="T196" s="5">
        <v>178527913359</v>
      </c>
      <c r="U196" s="5">
        <v>204991036827</v>
      </c>
      <c r="V196" s="5">
        <v>250813847479</v>
      </c>
    </row>
    <row r="198" spans="2:22" ht="15.5" x14ac:dyDescent="0.35">
      <c r="B198" t="s">
        <v>227</v>
      </c>
      <c r="C198" t="s">
        <v>12</v>
      </c>
      <c r="D198" s="5">
        <v>10850000000</v>
      </c>
      <c r="E198" s="5">
        <v>10850000000</v>
      </c>
      <c r="F198" s="5">
        <v>10850000000</v>
      </c>
      <c r="G198" s="5">
        <v>8650000000</v>
      </c>
      <c r="I198" s="5">
        <v>10850000000</v>
      </c>
      <c r="J198" s="5">
        <v>8650000000</v>
      </c>
      <c r="K198" s="5">
        <v>8650000000</v>
      </c>
      <c r="L198" s="5">
        <v>8650000000</v>
      </c>
      <c r="M198" s="5">
        <v>8650000000</v>
      </c>
      <c r="N198" s="5">
        <v>8650000000</v>
      </c>
      <c r="O198" s="5">
        <v>5770000000</v>
      </c>
      <c r="P198" s="5">
        <v>5020000000</v>
      </c>
      <c r="Q198" s="5">
        <v>5020000000</v>
      </c>
      <c r="R198" s="5">
        <v>4330000000</v>
      </c>
      <c r="S198" s="5">
        <v>4330000000</v>
      </c>
      <c r="T198" s="5">
        <v>4330000000</v>
      </c>
      <c r="U198" s="5">
        <v>4330000000</v>
      </c>
      <c r="V198" s="5">
        <v>0</v>
      </c>
    </row>
    <row r="199" spans="2:22" ht="15.5" x14ac:dyDescent="0.35">
      <c r="C199" t="s">
        <v>228</v>
      </c>
      <c r="D199" s="6">
        <v>8.89</v>
      </c>
      <c r="E199" s="6">
        <v>6.78</v>
      </c>
      <c r="F199" s="6">
        <v>2.21</v>
      </c>
      <c r="G199" s="6">
        <v>-7.0000000000000007E-2</v>
      </c>
    </row>
    <row r="200" spans="2:22" ht="15.5" x14ac:dyDescent="0.35">
      <c r="C200" t="s">
        <v>229</v>
      </c>
      <c r="D200" s="6">
        <v>14.85</v>
      </c>
      <c r="E200" s="6">
        <v>23.45</v>
      </c>
      <c r="F200" s="6">
        <v>127.6</v>
      </c>
      <c r="G200" s="6">
        <v>-3485.71</v>
      </c>
    </row>
    <row r="201" spans="2:22" ht="15.5" x14ac:dyDescent="0.35">
      <c r="C201" t="s">
        <v>73</v>
      </c>
      <c r="D201" s="6">
        <v>0.86</v>
      </c>
      <c r="E201" s="6">
        <v>1.05</v>
      </c>
      <c r="F201" s="6">
        <v>1.97</v>
      </c>
      <c r="G201" s="6">
        <v>1.45</v>
      </c>
    </row>
    <row r="202" spans="2:22" ht="15.5" x14ac:dyDescent="0.35">
      <c r="C202" t="s">
        <v>230</v>
      </c>
      <c r="D202" s="5">
        <v>598480000000</v>
      </c>
      <c r="E202" s="6">
        <v>542799999999.99994</v>
      </c>
      <c r="F202" s="5">
        <v>495330000000</v>
      </c>
      <c r="G202" s="5">
        <v>439400000000</v>
      </c>
    </row>
    <row r="203" spans="2:22" ht="15.5" x14ac:dyDescent="0.35">
      <c r="C203" t="s">
        <v>231</v>
      </c>
      <c r="D203" s="6">
        <v>2.8000000000000004E-3</v>
      </c>
      <c r="E203" s="6">
        <v>2.2000000000000001E-3</v>
      </c>
      <c r="F203" s="6">
        <v>7.000000000000001E-4</v>
      </c>
      <c r="G203" s="5">
        <v>0</v>
      </c>
    </row>
    <row r="204" spans="2:22" ht="15.5" x14ac:dyDescent="0.35">
      <c r="C204" t="s">
        <v>232</v>
      </c>
      <c r="D204" s="6">
        <v>1.7500000000000002E-2</v>
      </c>
      <c r="E204" s="6">
        <v>1.41E-2</v>
      </c>
      <c r="F204" s="6">
        <v>4.7999999999999996E-3</v>
      </c>
      <c r="G204" s="6">
        <v>-1E-4</v>
      </c>
    </row>
    <row r="205" spans="2:22" ht="15.5" x14ac:dyDescent="0.35">
      <c r="C205" t="s">
        <v>233</v>
      </c>
      <c r="D205" s="6">
        <v>1.6E-2</v>
      </c>
      <c r="E205" s="6">
        <v>1.3899999999999999E-2</v>
      </c>
      <c r="F205" s="6">
        <v>1.23E-2</v>
      </c>
      <c r="G205" s="6">
        <v>1.1299999999999999E-2</v>
      </c>
    </row>
    <row r="206" spans="2:22" ht="15.5" x14ac:dyDescent="0.35">
      <c r="C206" t="s">
        <v>234</v>
      </c>
      <c r="D206" s="6">
        <v>1.44</v>
      </c>
      <c r="E206" s="6">
        <v>1.32</v>
      </c>
      <c r="F206" s="6">
        <v>1.05</v>
      </c>
      <c r="G206" s="6">
        <v>0.93</v>
      </c>
    </row>
    <row r="207" spans="2:22" ht="15.5" x14ac:dyDescent="0.35">
      <c r="C207" t="s">
        <v>235</v>
      </c>
      <c r="D207" s="5">
        <v>5544000000000</v>
      </c>
      <c r="E207" s="5">
        <v>5283000000000</v>
      </c>
      <c r="F207" s="5">
        <v>5093000000000</v>
      </c>
      <c r="G207" s="5">
        <v>4624000000000</v>
      </c>
    </row>
    <row r="208" spans="2:22" ht="15.5" x14ac:dyDescent="0.35">
      <c r="C208" t="s">
        <v>236</v>
      </c>
      <c r="D208" s="6">
        <v>0.26</v>
      </c>
      <c r="E208" s="6">
        <v>0.33</v>
      </c>
      <c r="F208" s="6">
        <v>0.61</v>
      </c>
      <c r="G208" s="6">
        <v>0.47</v>
      </c>
    </row>
    <row r="209" spans="3:22" ht="15.5" x14ac:dyDescent="0.35">
      <c r="C209" t="s">
        <v>237</v>
      </c>
      <c r="D209" s="6">
        <v>507.05</v>
      </c>
      <c r="E209" s="6">
        <v>480.52</v>
      </c>
      <c r="F209" s="6">
        <v>461.01</v>
      </c>
      <c r="G209" s="6">
        <v>519.87</v>
      </c>
    </row>
    <row r="210" spans="3:22" ht="15.5" x14ac:dyDescent="0.35">
      <c r="C210" t="s">
        <v>238</v>
      </c>
      <c r="D210" s="6">
        <v>0.26</v>
      </c>
      <c r="E210" s="6">
        <v>0.33</v>
      </c>
      <c r="F210" s="6">
        <v>0.61</v>
      </c>
      <c r="G210" s="6">
        <v>0.47</v>
      </c>
    </row>
    <row r="211" spans="3:22" ht="15.5" x14ac:dyDescent="0.35">
      <c r="C211" t="s">
        <v>239</v>
      </c>
      <c r="D211" s="6">
        <v>507.05</v>
      </c>
      <c r="E211" s="6">
        <v>480.52</v>
      </c>
      <c r="F211" s="6">
        <v>461.01</v>
      </c>
      <c r="G211" s="6">
        <v>519.87</v>
      </c>
    </row>
    <row r="212" spans="3:22" ht="15.5" x14ac:dyDescent="0.35">
      <c r="C212" t="s">
        <v>240</v>
      </c>
      <c r="D212" s="5">
        <v>12654000000000</v>
      </c>
      <c r="E212" s="5">
        <v>11602000000000</v>
      </c>
      <c r="F212" s="5">
        <v>12143000000000</v>
      </c>
      <c r="G212" s="5">
        <v>11375000000000</v>
      </c>
    </row>
    <row r="213" spans="3:22" ht="15.5" x14ac:dyDescent="0.35">
      <c r="C213" t="s">
        <v>241</v>
      </c>
      <c r="D213" s="5">
        <v>14206000000000</v>
      </c>
      <c r="E213" s="5">
        <v>14741000000000</v>
      </c>
      <c r="F213" s="5">
        <v>14436000000000</v>
      </c>
      <c r="G213" s="5">
        <v>13962000000000</v>
      </c>
    </row>
    <row r="214" spans="3:22" ht="15.5" x14ac:dyDescent="0.35">
      <c r="C214" t="s">
        <v>242</v>
      </c>
      <c r="D214" s="5">
        <v>5501000000000</v>
      </c>
      <c r="E214" s="5">
        <v>5213000000000</v>
      </c>
      <c r="F214" s="5">
        <v>5002000000000</v>
      </c>
      <c r="G214" s="5">
        <v>4499000000000</v>
      </c>
    </row>
    <row r="215" spans="3:22" ht="15.5" x14ac:dyDescent="0.35">
      <c r="C215" t="s">
        <v>24</v>
      </c>
      <c r="D215" s="5">
        <v>26860000000000</v>
      </c>
      <c r="E215" s="5">
        <v>26343000000000</v>
      </c>
      <c r="F215" s="5">
        <v>26579000000000</v>
      </c>
      <c r="G215" s="5">
        <v>25337000000000</v>
      </c>
    </row>
    <row r="216" spans="3:22" ht="15.5" x14ac:dyDescent="0.35">
      <c r="C216" t="s">
        <v>21</v>
      </c>
      <c r="D216" s="5">
        <v>25308000000000</v>
      </c>
      <c r="E216" s="5">
        <v>24832000000000</v>
      </c>
      <c r="F216" s="5">
        <v>24501000000000</v>
      </c>
      <c r="G216" s="5">
        <v>23911000000000</v>
      </c>
    </row>
    <row r="217" spans="3:22" ht="15.5" x14ac:dyDescent="0.35">
      <c r="C217" t="s">
        <v>243</v>
      </c>
      <c r="D217" s="5">
        <v>-3438000000000</v>
      </c>
      <c r="E217" s="5">
        <v>-2374000000000</v>
      </c>
      <c r="F217" s="5">
        <v>-2258000000000</v>
      </c>
      <c r="G217" s="5">
        <v>-2314000000000</v>
      </c>
    </row>
    <row r="218" spans="3:22" ht="15.5" x14ac:dyDescent="0.35">
      <c r="C218" t="s">
        <v>244</v>
      </c>
      <c r="D218" s="5">
        <v>1577000000000</v>
      </c>
      <c r="E218" s="5">
        <v>-448000000000</v>
      </c>
      <c r="F218" s="5">
        <v>-86000000000</v>
      </c>
      <c r="G218" s="5">
        <v>410000000000</v>
      </c>
    </row>
    <row r="219" spans="3:22" ht="15.5" x14ac:dyDescent="0.35">
      <c r="C219" t="s">
        <v>245</v>
      </c>
      <c r="D219" s="5">
        <v>-577000000000</v>
      </c>
      <c r="E219" s="5">
        <v>-416000000000</v>
      </c>
      <c r="F219" s="5">
        <v>-772000000000</v>
      </c>
      <c r="G219" s="5">
        <v>-721000000000</v>
      </c>
    </row>
    <row r="220" spans="3:22" ht="15.5" x14ac:dyDescent="0.35">
      <c r="C220" t="s">
        <v>13</v>
      </c>
      <c r="D220" s="5">
        <v>1000000000000</v>
      </c>
      <c r="E220" s="5">
        <v>-864000000000</v>
      </c>
      <c r="F220" s="5">
        <v>-858000000000</v>
      </c>
      <c r="G220" s="5">
        <v>-310000000000</v>
      </c>
    </row>
    <row r="221" spans="3:22" ht="15.5" x14ac:dyDescent="0.35">
      <c r="C221" t="s">
        <v>16</v>
      </c>
      <c r="D221" s="6">
        <v>92.2</v>
      </c>
      <c r="E221" s="6">
        <v>-79.64</v>
      </c>
      <c r="F221" s="6">
        <v>-79.069999999999993</v>
      </c>
      <c r="G221" s="6">
        <v>-35.85</v>
      </c>
    </row>
    <row r="222" spans="3:22" ht="15.5" x14ac:dyDescent="0.35">
      <c r="C222" t="s">
        <v>58</v>
      </c>
      <c r="I222" s="6">
        <v>11.32</v>
      </c>
      <c r="J222" s="6">
        <v>26.4</v>
      </c>
      <c r="K222" s="6">
        <v>38.56</v>
      </c>
      <c r="L222" s="6">
        <v>16.760000000000002</v>
      </c>
      <c r="M222" s="6">
        <v>-0.71</v>
      </c>
      <c r="N222" s="6">
        <v>-7.05</v>
      </c>
      <c r="O222" s="6">
        <v>13.27</v>
      </c>
      <c r="P222" s="6">
        <v>31.61</v>
      </c>
      <c r="Q222" s="6">
        <v>38.69</v>
      </c>
      <c r="R222" s="6">
        <v>31.83</v>
      </c>
      <c r="S222" s="6">
        <v>18.739999999999998</v>
      </c>
      <c r="T222" s="6">
        <v>28.81</v>
      </c>
      <c r="U222" s="6">
        <v>31.41</v>
      </c>
      <c r="V222" s="6">
        <v>129939978.61</v>
      </c>
    </row>
    <row r="223" spans="3:22" ht="15.5" x14ac:dyDescent="0.35">
      <c r="C223" t="s">
        <v>72</v>
      </c>
      <c r="I223" s="6">
        <v>24.91</v>
      </c>
      <c r="J223" s="6">
        <v>5.64</v>
      </c>
      <c r="K223" s="6">
        <v>7.26</v>
      </c>
      <c r="L223" s="6">
        <v>18.850000000000001</v>
      </c>
      <c r="M223" s="6">
        <v>-591.54999999999995</v>
      </c>
      <c r="N223" s="6">
        <v>-58.16</v>
      </c>
      <c r="O223" s="6">
        <v>21.93</v>
      </c>
      <c r="P223" s="6">
        <v>20.53</v>
      </c>
      <c r="Q223" s="6">
        <v>6.85</v>
      </c>
      <c r="R223" s="6">
        <v>9.9</v>
      </c>
      <c r="S223" s="6">
        <v>26.15</v>
      </c>
      <c r="T223" s="6">
        <v>24.26</v>
      </c>
      <c r="U223" s="6">
        <v>18.75</v>
      </c>
      <c r="V223" s="5">
        <v>0</v>
      </c>
    </row>
    <row r="224" spans="3:22" ht="15.5" x14ac:dyDescent="0.35">
      <c r="C224" t="s">
        <v>75</v>
      </c>
      <c r="I224" s="6">
        <v>0.53</v>
      </c>
      <c r="J224" s="6">
        <v>0.24</v>
      </c>
      <c r="K224" s="6">
        <v>0.47</v>
      </c>
      <c r="L224" s="6">
        <v>0.56999999999999995</v>
      </c>
      <c r="M224" s="6">
        <v>0.9</v>
      </c>
      <c r="N224" s="6">
        <v>0.86</v>
      </c>
      <c r="O224" s="6">
        <v>0.42</v>
      </c>
      <c r="P224" s="6">
        <v>0.96</v>
      </c>
      <c r="Q224" s="6">
        <v>0.49</v>
      </c>
      <c r="R224" s="6">
        <v>0.55000000000000004</v>
      </c>
      <c r="S224" s="6">
        <v>0.99</v>
      </c>
      <c r="T224" s="6">
        <v>1.7</v>
      </c>
      <c r="U224" s="6">
        <v>1.73</v>
      </c>
      <c r="V224" s="5">
        <v>0</v>
      </c>
    </row>
    <row r="225" spans="3:22" ht="15.5" x14ac:dyDescent="0.35">
      <c r="C225" t="s">
        <v>246</v>
      </c>
      <c r="I225" s="5">
        <v>1885310000000</v>
      </c>
      <c r="J225" s="5">
        <v>1845310000000</v>
      </c>
      <c r="K225" s="5">
        <v>1827550000000</v>
      </c>
      <c r="L225" s="5">
        <v>1370510000000</v>
      </c>
      <c r="M225" s="5">
        <v>1122380000000</v>
      </c>
      <c r="N225" s="5">
        <v>892760000000</v>
      </c>
      <c r="O225" s="5">
        <v>945040000000</v>
      </c>
      <c r="P225" s="5">
        <v>742250000000</v>
      </c>
    </row>
    <row r="226" spans="3:22" ht="15.5" x14ac:dyDescent="0.35">
      <c r="C226" t="s">
        <v>247</v>
      </c>
      <c r="I226" s="6">
        <v>3.7000000000000002E-3</v>
      </c>
      <c r="J226" s="6">
        <v>7.8000000000000005E-3</v>
      </c>
      <c r="K226" s="6">
        <v>1.1599999999999999E-2</v>
      </c>
      <c r="L226" s="6">
        <v>5.4000000000000003E-3</v>
      </c>
      <c r="M226" s="6">
        <v>-2.0000000000000001E-4</v>
      </c>
      <c r="N226" s="6">
        <v>-2.5999999999999999E-3</v>
      </c>
      <c r="O226" s="6">
        <v>3.2000000000000002E-3</v>
      </c>
      <c r="P226" s="6">
        <v>7.9000000000000008E-3</v>
      </c>
      <c r="Q226" s="6">
        <v>1.3899999999999999E-2</v>
      </c>
      <c r="R226" s="6">
        <v>1.1000000000000001E-2</v>
      </c>
      <c r="S226" s="6">
        <v>7.3000000000000001E-3</v>
      </c>
      <c r="T226" s="6">
        <v>1.2800000000000001E-2</v>
      </c>
      <c r="U226" s="6">
        <v>1.6399999999999998E-2</v>
      </c>
      <c r="V226" s="6">
        <v>2.06E-2</v>
      </c>
    </row>
    <row r="227" spans="3:22" ht="15.5" x14ac:dyDescent="0.35">
      <c r="C227" t="s">
        <v>248</v>
      </c>
      <c r="I227" s="6">
        <v>2.46E-2</v>
      </c>
      <c r="J227" s="6">
        <v>5.0499999999999996E-2</v>
      </c>
      <c r="K227" s="6">
        <v>7.6799999999999993E-2</v>
      </c>
      <c r="L227" s="6">
        <v>3.7200000000000004E-2</v>
      </c>
      <c r="M227" s="6">
        <v>-1.7000000000000001E-3</v>
      </c>
      <c r="N227" s="6">
        <v>-1.8200000000000001E-2</v>
      </c>
      <c r="O227" s="6">
        <v>2.5699999999999997E-2</v>
      </c>
      <c r="P227" s="6">
        <v>6.2199999999999998E-2</v>
      </c>
      <c r="Q227" s="6">
        <v>8.2400000000000001E-2</v>
      </c>
      <c r="R227" s="6">
        <v>7.2800000000000004E-2</v>
      </c>
      <c r="S227" s="6">
        <v>4.58E-2</v>
      </c>
      <c r="T227" s="6">
        <v>7.3499999999999996E-2</v>
      </c>
      <c r="U227" s="6">
        <v>8.43E-2</v>
      </c>
      <c r="V227" s="6">
        <v>9.64E-2</v>
      </c>
    </row>
    <row r="228" spans="3:22" ht="15.5" x14ac:dyDescent="0.35">
      <c r="C228" t="s">
        <v>249</v>
      </c>
      <c r="I228" s="6">
        <v>5.1500000000000004E-2</v>
      </c>
      <c r="J228" s="6">
        <v>5.7599999999999998E-2</v>
      </c>
      <c r="K228" s="6">
        <v>6.8600000000000008E-2</v>
      </c>
      <c r="L228" s="6">
        <v>5.21E-2</v>
      </c>
      <c r="M228" s="6">
        <v>4.0199999999999993E-2</v>
      </c>
      <c r="N228" s="6">
        <v>3.15E-2</v>
      </c>
      <c r="O228" s="6">
        <v>4.5499999999999999E-2</v>
      </c>
      <c r="P228" s="6">
        <v>5.1299999999999998E-2</v>
      </c>
      <c r="Q228" s="6">
        <v>5.3800000000000001E-2</v>
      </c>
      <c r="R228" s="6">
        <v>4.6600000000000003E-2</v>
      </c>
      <c r="S228" s="6">
        <v>4.4000000000000004E-2</v>
      </c>
      <c r="T228" s="6">
        <v>5.5E-2</v>
      </c>
      <c r="U228" s="6">
        <v>5.4600000000000003E-2</v>
      </c>
      <c r="V228" s="6">
        <v>9.2699999999999991E-2</v>
      </c>
    </row>
    <row r="229" spans="3:22" ht="15.5" x14ac:dyDescent="0.35">
      <c r="C229" t="s">
        <v>250</v>
      </c>
      <c r="I229" s="6">
        <v>1.1000000000000001</v>
      </c>
      <c r="J229" s="6">
        <v>1.1599999999999999</v>
      </c>
      <c r="K229" s="6">
        <v>1.34</v>
      </c>
      <c r="L229" s="6">
        <v>1.21</v>
      </c>
      <c r="M229" s="6">
        <v>0.84</v>
      </c>
      <c r="N229" s="6">
        <v>0.73</v>
      </c>
      <c r="O229" s="6">
        <v>1.04</v>
      </c>
      <c r="P229" s="6">
        <v>1.72</v>
      </c>
      <c r="Q229" s="6">
        <v>2.14</v>
      </c>
      <c r="R229" s="6">
        <v>2.16</v>
      </c>
      <c r="S229" s="6">
        <v>1.94</v>
      </c>
      <c r="T229" s="6">
        <v>2.2400000000000002</v>
      </c>
      <c r="U229" s="6">
        <v>2.75</v>
      </c>
      <c r="V229" s="6">
        <v>2.62</v>
      </c>
    </row>
    <row r="230" spans="3:22" ht="15.5" x14ac:dyDescent="0.35">
      <c r="C230" t="s">
        <v>69</v>
      </c>
      <c r="I230" s="6">
        <v>0.61</v>
      </c>
      <c r="J230" s="6">
        <v>0.28999999999999998</v>
      </c>
      <c r="K230" s="6">
        <v>0.56000000000000005</v>
      </c>
      <c r="L230" s="6">
        <v>0.7</v>
      </c>
      <c r="M230" s="6">
        <v>1.02</v>
      </c>
      <c r="N230" s="6">
        <v>1.06</v>
      </c>
      <c r="O230" s="6">
        <v>0.56000000000000005</v>
      </c>
      <c r="P230" s="6">
        <v>1.28</v>
      </c>
      <c r="Q230" s="6">
        <v>0.56000000000000005</v>
      </c>
      <c r="R230" s="6">
        <v>0.72</v>
      </c>
      <c r="S230" s="6">
        <v>1.2</v>
      </c>
      <c r="T230" s="6">
        <v>1.78</v>
      </c>
      <c r="U230" s="6">
        <v>1.58</v>
      </c>
      <c r="V230" s="5">
        <v>0</v>
      </c>
    </row>
    <row r="231" spans="3:22" ht="15.5" x14ac:dyDescent="0.35">
      <c r="C231" t="s">
        <v>66</v>
      </c>
      <c r="I231" s="6">
        <v>461.01</v>
      </c>
      <c r="J231" s="6">
        <v>522.44000000000005</v>
      </c>
      <c r="K231" s="6">
        <v>501.78</v>
      </c>
      <c r="L231" s="6">
        <v>450.84</v>
      </c>
      <c r="M231" s="6">
        <v>412.24</v>
      </c>
      <c r="N231" s="6">
        <v>388.35</v>
      </c>
      <c r="O231" s="6">
        <v>515.44000000000005</v>
      </c>
      <c r="P231" s="6">
        <v>508.14</v>
      </c>
      <c r="Q231" s="6">
        <v>469.29</v>
      </c>
      <c r="R231" s="6">
        <v>437.45</v>
      </c>
      <c r="S231" s="6">
        <v>408.99</v>
      </c>
      <c r="T231" s="6">
        <v>391.83</v>
      </c>
      <c r="U231" s="6">
        <v>372.83</v>
      </c>
      <c r="V231" s="6">
        <v>1347262985.3299999</v>
      </c>
    </row>
    <row r="232" spans="3:22" ht="15.5" x14ac:dyDescent="0.35">
      <c r="C232" t="s">
        <v>251</v>
      </c>
      <c r="I232" s="6">
        <v>0.61</v>
      </c>
      <c r="J232" s="6">
        <v>0.28999999999999998</v>
      </c>
      <c r="K232" s="6">
        <v>0.56000000000000005</v>
      </c>
      <c r="L232" s="6">
        <v>0.7</v>
      </c>
      <c r="M232" s="6">
        <v>1.02</v>
      </c>
      <c r="N232" s="6">
        <v>1.06</v>
      </c>
      <c r="O232" s="6">
        <v>0.56000000000000005</v>
      </c>
      <c r="P232" s="6">
        <v>1.28</v>
      </c>
      <c r="Q232" s="6">
        <v>0.56000000000000005</v>
      </c>
      <c r="R232" s="6">
        <v>0.72</v>
      </c>
      <c r="S232" s="6">
        <v>1.2</v>
      </c>
      <c r="T232" s="6">
        <v>1.78</v>
      </c>
      <c r="U232" s="6">
        <v>1.58</v>
      </c>
      <c r="V232" s="5">
        <v>0</v>
      </c>
    </row>
    <row r="233" spans="3:22" ht="15.5" x14ac:dyDescent="0.35">
      <c r="C233" t="s">
        <v>252</v>
      </c>
      <c r="I233" s="6">
        <v>461.01</v>
      </c>
      <c r="J233" s="6">
        <v>522.44000000000005</v>
      </c>
      <c r="K233" s="6">
        <v>501.78</v>
      </c>
      <c r="L233" s="6">
        <v>450.84</v>
      </c>
      <c r="M233" s="6">
        <v>412.24</v>
      </c>
      <c r="N233" s="6">
        <v>388.35</v>
      </c>
      <c r="O233" s="6">
        <v>515.44000000000005</v>
      </c>
      <c r="P233" s="6">
        <v>508.14</v>
      </c>
      <c r="Q233" s="6">
        <v>469.29</v>
      </c>
      <c r="R233" s="6">
        <v>437.45</v>
      </c>
      <c r="S233" s="6">
        <v>408.99</v>
      </c>
      <c r="T233" s="6">
        <v>391.83</v>
      </c>
      <c r="U233" s="6">
        <v>372.83</v>
      </c>
      <c r="V233" s="6">
        <v>1347262985.3299999</v>
      </c>
    </row>
    <row r="234" spans="3:22" ht="15.5" x14ac:dyDescent="0.35">
      <c r="C234" t="s">
        <v>253</v>
      </c>
      <c r="I234" s="5">
        <v>12143000000000</v>
      </c>
      <c r="J234" s="5">
        <v>10584000000000</v>
      </c>
      <c r="K234" s="5">
        <v>9974000000000</v>
      </c>
      <c r="L234" s="5">
        <v>12320000000000</v>
      </c>
      <c r="M234" s="5">
        <v>9523000000000</v>
      </c>
      <c r="N234" s="5">
        <v>8901000000000</v>
      </c>
      <c r="O234" s="5">
        <v>8405000000000</v>
      </c>
      <c r="P234" s="5">
        <v>8725000000000</v>
      </c>
      <c r="Q234" s="5">
        <v>5947000000000</v>
      </c>
      <c r="R234" s="5">
        <v>4460000000000</v>
      </c>
      <c r="S234" s="5">
        <v>4614000000000</v>
      </c>
      <c r="T234" s="5">
        <v>3807000000000</v>
      </c>
      <c r="U234" s="5">
        <v>2600000000000</v>
      </c>
      <c r="V234" s="5">
        <v>1303000000000</v>
      </c>
    </row>
    <row r="235" spans="3:22" ht="15.5" x14ac:dyDescent="0.35">
      <c r="C235" t="s">
        <v>254</v>
      </c>
      <c r="I235" s="5">
        <v>14436000000000</v>
      </c>
      <c r="J235" s="5">
        <v>13096000000000</v>
      </c>
      <c r="K235" s="5">
        <v>13120000000000</v>
      </c>
      <c r="L235" s="5">
        <v>8862000000000</v>
      </c>
      <c r="M235" s="5">
        <v>10324000000000</v>
      </c>
      <c r="N235" s="5">
        <v>10263000000000</v>
      </c>
      <c r="O235" s="5">
        <v>11863000000000</v>
      </c>
      <c r="P235" s="5">
        <v>6869000000000</v>
      </c>
      <c r="Q235" s="5">
        <v>4878000000000</v>
      </c>
      <c r="R235" s="5">
        <v>5051000000000</v>
      </c>
      <c r="S235" s="5">
        <v>3998000000000</v>
      </c>
      <c r="T235" s="5">
        <v>3588000000000</v>
      </c>
      <c r="U235" s="5">
        <v>3870000000000</v>
      </c>
      <c r="V235" s="5">
        <v>2994000000000</v>
      </c>
    </row>
    <row r="236" spans="3:22" ht="15.5" x14ac:dyDescent="0.35">
      <c r="C236" t="s">
        <v>26</v>
      </c>
      <c r="I236" s="5">
        <v>26579000000000</v>
      </c>
      <c r="J236" s="5">
        <v>23680000000000</v>
      </c>
      <c r="K236" s="5">
        <v>23093000000000</v>
      </c>
      <c r="L236" s="5">
        <v>21182000000000</v>
      </c>
      <c r="M236" s="5">
        <v>19846000000000</v>
      </c>
      <c r="N236" s="5">
        <v>19164000000000</v>
      </c>
      <c r="O236" s="5">
        <v>20269000000000</v>
      </c>
      <c r="P236" s="5">
        <v>15594000000000</v>
      </c>
      <c r="Q236" s="5">
        <v>10825000000000</v>
      </c>
      <c r="R236" s="5">
        <v>9510000000000</v>
      </c>
      <c r="S236" s="5">
        <v>8612000000000</v>
      </c>
      <c r="T236" s="5">
        <v>7395000000000</v>
      </c>
      <c r="U236" s="5">
        <v>6471000000000</v>
      </c>
      <c r="V236" s="5">
        <v>4297000000000</v>
      </c>
    </row>
    <row r="237" spans="3:22" ht="15.5" x14ac:dyDescent="0.35">
      <c r="C237" t="s">
        <v>23</v>
      </c>
      <c r="I237" s="5">
        <v>24501000000000</v>
      </c>
      <c r="J237" s="5">
        <v>21449000000000</v>
      </c>
      <c r="K237" s="5">
        <v>21423000000000</v>
      </c>
      <c r="L237" s="5">
        <v>19116000000000</v>
      </c>
      <c r="M237" s="5">
        <v>18264000000000</v>
      </c>
      <c r="N237" s="5">
        <v>17699000000000</v>
      </c>
      <c r="O237" s="5">
        <v>19663000000000</v>
      </c>
      <c r="P237" s="5">
        <v>15255000000000</v>
      </c>
      <c r="Q237" s="5">
        <v>10466000000000</v>
      </c>
      <c r="R237" s="5">
        <v>8896000000000</v>
      </c>
      <c r="S237" s="5">
        <v>8231000000000</v>
      </c>
      <c r="T237" s="5">
        <v>7216000000000</v>
      </c>
      <c r="U237" s="5">
        <v>6266000000000</v>
      </c>
      <c r="V237" s="5">
        <v>4046000000000</v>
      </c>
    </row>
    <row r="238" spans="3:22" ht="15.5" x14ac:dyDescent="0.35">
      <c r="C238" t="s">
        <v>255</v>
      </c>
      <c r="I238" s="5">
        <v>-2258000000000</v>
      </c>
      <c r="J238" s="5">
        <v>-1231000000000</v>
      </c>
      <c r="K238" s="5">
        <v>-905000000000</v>
      </c>
      <c r="L238" s="5">
        <v>-3737000000000</v>
      </c>
      <c r="M238" s="5">
        <v>-1803000000000</v>
      </c>
      <c r="N238" s="5">
        <v>-1351000000000</v>
      </c>
      <c r="O238" s="5">
        <v>-1407000000000</v>
      </c>
      <c r="P238" s="5">
        <v>-3266000000000</v>
      </c>
      <c r="Q238" s="5">
        <v>-1176000000000</v>
      </c>
      <c r="R238" s="5">
        <v>-77000000000</v>
      </c>
      <c r="S238" s="5">
        <v>-152000000000</v>
      </c>
      <c r="T238" s="5">
        <v>156000000000</v>
      </c>
      <c r="U238" s="5">
        <v>640000000000</v>
      </c>
      <c r="V238" s="5">
        <v>1115000000000</v>
      </c>
    </row>
    <row r="239" spans="3:22" ht="15.5" x14ac:dyDescent="0.35">
      <c r="C239" t="s">
        <v>256</v>
      </c>
      <c r="I239" s="5">
        <v>-59000000000</v>
      </c>
      <c r="J239" s="5">
        <v>2217000000000</v>
      </c>
      <c r="K239" s="5">
        <v>507000000000</v>
      </c>
      <c r="L239" s="5">
        <v>907000000000</v>
      </c>
      <c r="M239" s="5">
        <v>941000000000</v>
      </c>
      <c r="N239" s="5">
        <v>3704000000000</v>
      </c>
      <c r="O239" s="5">
        <v>-819000000000</v>
      </c>
      <c r="P239" s="5">
        <v>-2151000000000</v>
      </c>
      <c r="Q239" s="5">
        <v>-619000000000</v>
      </c>
      <c r="R239" s="5">
        <v>-281000000000</v>
      </c>
      <c r="S239" s="5">
        <v>-389000000000</v>
      </c>
      <c r="T239" s="5">
        <v>-494000000000</v>
      </c>
      <c r="U239" s="5">
        <v>-1700000000000</v>
      </c>
      <c r="V239" s="5">
        <v>-670000000000</v>
      </c>
    </row>
    <row r="240" spans="3:22" ht="15.5" x14ac:dyDescent="0.35">
      <c r="C240" t="s">
        <v>257</v>
      </c>
      <c r="I240" s="5">
        <v>-2349000000000</v>
      </c>
      <c r="J240" s="5">
        <v>-1402000000000</v>
      </c>
      <c r="K240" s="5">
        <v>-1659000000000</v>
      </c>
      <c r="L240" s="5">
        <v>-1349000000000</v>
      </c>
      <c r="M240" s="5">
        <v>-1227000000000</v>
      </c>
      <c r="N240" s="5">
        <v>-940000000000</v>
      </c>
      <c r="O240" s="5">
        <v>-3971000000000</v>
      </c>
      <c r="P240" s="5">
        <v>-2093000000000</v>
      </c>
      <c r="Q240" s="5">
        <v>-979000000000</v>
      </c>
      <c r="R240" s="5">
        <v>-551000000000</v>
      </c>
      <c r="S240" s="5">
        <v>-472000000000</v>
      </c>
      <c r="T240" s="5">
        <v>-371000000000</v>
      </c>
      <c r="U240" s="5">
        <v>-573000000000</v>
      </c>
      <c r="V240" s="5">
        <v>-447000000000</v>
      </c>
    </row>
    <row r="241" spans="3:22" ht="15.5" x14ac:dyDescent="0.35">
      <c r="C241" t="s">
        <v>15</v>
      </c>
      <c r="I241" s="5">
        <v>-2408000000000</v>
      </c>
      <c r="J241" s="5">
        <v>815000000000</v>
      </c>
      <c r="K241" s="5">
        <v>-1152000000000</v>
      </c>
      <c r="L241" s="5">
        <v>-441000000000</v>
      </c>
      <c r="M241" s="5">
        <v>-286000000000</v>
      </c>
      <c r="N241" s="5">
        <v>2764000000000</v>
      </c>
      <c r="O241" s="5">
        <v>-4790000000000</v>
      </c>
      <c r="P241" s="5">
        <v>-4244000000000</v>
      </c>
      <c r="Q241" s="5">
        <v>-1597000000000</v>
      </c>
      <c r="R241" s="5">
        <v>-832000000000</v>
      </c>
      <c r="S241" s="5">
        <v>-861000000000</v>
      </c>
      <c r="T241" s="5">
        <v>-865000000000</v>
      </c>
      <c r="U241" s="5">
        <v>-2273000000000</v>
      </c>
      <c r="V241" s="5">
        <v>-1117000000000</v>
      </c>
    </row>
    <row r="242" spans="3:22" ht="15.5" x14ac:dyDescent="0.35">
      <c r="C242" t="s">
        <v>17</v>
      </c>
      <c r="I242" s="6">
        <v>-221.94</v>
      </c>
      <c r="J242" s="6">
        <v>94.18</v>
      </c>
      <c r="K242" s="6">
        <v>-133.13999999999999</v>
      </c>
      <c r="L242" s="6">
        <v>-50.97</v>
      </c>
      <c r="M242" s="6">
        <v>-33.01</v>
      </c>
      <c r="N242" s="6">
        <v>319.41000000000003</v>
      </c>
      <c r="O242" s="6">
        <v>-830.22</v>
      </c>
      <c r="P242" s="6">
        <v>-845.97</v>
      </c>
      <c r="Q242" s="6">
        <v>-318.37</v>
      </c>
      <c r="R242" s="6">
        <v>-192.39</v>
      </c>
      <c r="S242" s="6">
        <v>-199.03</v>
      </c>
      <c r="T242" s="6">
        <v>-199.98</v>
      </c>
      <c r="U242" s="6">
        <v>-525.6</v>
      </c>
      <c r="V242" s="6">
        <v>-1241134839.04</v>
      </c>
    </row>
  </sheetData>
  <pageMargins left="0.7" right="0.7" top="0.75" bottom="0.75" header="0.3" footer="0.3"/>
  <ignoredErrors>
    <ignoredError sqref="A1:V243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U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2042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2043</v>
      </c>
      <c r="D2" s="2" vm="617">
        <f ca="1">IFERROR(_xlfn.STOCKHISTORY("XIDX:" &amp; $C$1, D3, , 0, 0, 1), "Libur")</f>
        <v>1875</v>
      </c>
      <c r="E2" s="2" vm="618">
        <f ca="1">IFERROR(_xlfn.STOCKHISTORY("XIDX:" &amp; $C$1, E3, , 0, 0, 1), "Libur")</f>
        <v>1380</v>
      </c>
      <c r="H2" s="2" vm="618">
        <f ca="1">IFERROR(INDEX(D2:G2,COUNT(D2:G2)),"")</f>
        <v>1380</v>
      </c>
      <c r="I2" s="2" vm="619">
        <f t="shared" ref="I2:U2" ca="1" si="0">IFERROR(_xlfn.STOCKHISTORY("XIDX:" &amp; $C$1, I1, , 0, 0, 1), "Libur")</f>
        <v>3930</v>
      </c>
      <c r="J2" s="2" vm="620">
        <f t="shared" ca="1" si="0"/>
        <v>370</v>
      </c>
      <c r="K2" s="2" vm="136">
        <f t="shared" ca="1" si="0"/>
        <v>388</v>
      </c>
      <c r="L2" s="2" vm="621">
        <f t="shared" ca="1" si="0"/>
        <v>320.00319999999999</v>
      </c>
      <c r="M2" s="2" vm="622">
        <f t="shared" ca="1" si="0"/>
        <v>231.82050000000001</v>
      </c>
      <c r="N2" s="2" vm="623">
        <f t="shared" ca="1" si="0"/>
        <v>120.4558</v>
      </c>
      <c r="O2" s="2" vm="624">
        <f t="shared" ca="1" si="0"/>
        <v>95.455500000000001</v>
      </c>
      <c r="P2" s="2" vm="625">
        <f t="shared" ca="1" si="0"/>
        <v>85.455399999999997</v>
      </c>
      <c r="Q2" s="2" vm="626">
        <f t="shared" ca="1" si="0"/>
        <v>99.091899999999995</v>
      </c>
      <c r="R2" s="2" vm="627">
        <f t="shared" ca="1" si="0"/>
        <v>93.1828</v>
      </c>
      <c r="S2" s="2" vm="628">
        <f t="shared" ca="1" si="0"/>
        <v>84.091800000000006</v>
      </c>
      <c r="T2" s="2" vm="629">
        <f t="shared" ca="1" si="0"/>
        <v>46.364100000000001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1289965716265</v>
      </c>
      <c r="E4" s="2">
        <f>IFERROR(INDEX(E51:E500,MATCH($C$4,$C$51:$C$500,0)),"")</f>
        <v>1175611319712</v>
      </c>
      <c r="H4" s="2">
        <f>IFERROR(SUM(D4:G4)*(4/MAX(1,COUNT(D4:G4))),"")</f>
        <v>4931154071954</v>
      </c>
      <c r="I4" s="2">
        <f t="shared" ref="I4:U4" si="1">IFERROR(INDEX(I51:I500,MATCH($C$4,$C$51:$C$500,0)),"")</f>
        <v>4271459779365</v>
      </c>
      <c r="J4" s="2">
        <f t="shared" si="1"/>
        <v>3877933381099</v>
      </c>
      <c r="K4" s="2">
        <f t="shared" si="1"/>
        <v>3630700574969</v>
      </c>
      <c r="L4" s="2">
        <f t="shared" si="1"/>
        <v>2808698656787</v>
      </c>
      <c r="M4" s="2">
        <f t="shared" si="1"/>
        <v>2227367211794</v>
      </c>
      <c r="N4" s="2">
        <f t="shared" si="1"/>
        <v>1797514877242</v>
      </c>
      <c r="O4" s="2">
        <f t="shared" si="1"/>
        <v>1495759701262</v>
      </c>
      <c r="P4" s="2">
        <f t="shared" si="1"/>
        <v>1395298815177</v>
      </c>
      <c r="Q4" s="2">
        <f t="shared" si="1"/>
        <v>1193054430825</v>
      </c>
      <c r="R4" s="2">
        <f t="shared" si="1"/>
        <v>1135296191546</v>
      </c>
      <c r="S4" s="2">
        <f t="shared" si="1"/>
        <v>1147838378766</v>
      </c>
      <c r="T4" s="2">
        <f t="shared" si="1"/>
        <v>1413257059355</v>
      </c>
      <c r="U4" s="2">
        <f t="shared" si="1"/>
        <v>1241626476735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252360936968</v>
      </c>
      <c r="E5" s="2">
        <f>IFERROR(INDEX(E51:E500,MATCH($C$5,$C$51:$C$500,0)),"")</f>
        <v>204364369250</v>
      </c>
      <c r="H5" s="2">
        <f>IFERROR(SUM(D5:G5)*(4/MAX(1,COUNT(D5:G5))),"")</f>
        <v>913450612436</v>
      </c>
      <c r="I5" s="2">
        <f t="shared" ref="I5:U5" si="2">IFERROR(INDEX(I51:I500,MATCH($C$5,$C$51:$C$500,0)),"")</f>
        <v>649820120909</v>
      </c>
      <c r="J5" s="2">
        <f t="shared" si="2"/>
        <v>535667971644</v>
      </c>
      <c r="K5" s="2">
        <f t="shared" si="2"/>
        <v>446259578301</v>
      </c>
      <c r="L5" s="2">
        <f t="shared" si="2"/>
        <v>312898827842</v>
      </c>
      <c r="M5" s="2">
        <f t="shared" si="2"/>
        <v>213679088015</v>
      </c>
      <c r="N5" s="2">
        <f t="shared" si="2"/>
        <v>116586933520</v>
      </c>
      <c r="O5" s="2">
        <f t="shared" si="2"/>
        <v>95356449853</v>
      </c>
      <c r="P5" s="2">
        <f t="shared" si="2"/>
        <v>102042967921</v>
      </c>
      <c r="Q5" s="2">
        <f t="shared" si="2"/>
        <v>79204417864</v>
      </c>
      <c r="R5" s="2">
        <f t="shared" si="2"/>
        <v>97294346521</v>
      </c>
      <c r="S5" s="2">
        <f t="shared" si="2"/>
        <v>71178303604</v>
      </c>
      <c r="T5" s="2">
        <f t="shared" si="2"/>
        <v>176409838197</v>
      </c>
      <c r="U5" s="2">
        <f t="shared" si="2"/>
        <v>142312293154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3413006148968</v>
      </c>
      <c r="E6" s="2">
        <f>IFERROR(INDEX(E51:E500,MATCH($C$6,$C$51:$C$500,0)),"")</f>
        <v>3241682358994</v>
      </c>
      <c r="H6" s="2">
        <f>IFERROR(INDEX(D6:G6,COUNT(D6:G6)),"")</f>
        <v>3241682358994</v>
      </c>
      <c r="I6" s="2">
        <f t="shared" ref="I6:U6" si="3">IFERROR(INDEX(I51:I500,MATCH($C$6,$C$51:$C$500,0)),"")</f>
        <v>3398015506369</v>
      </c>
      <c r="J6" s="2">
        <f t="shared" si="3"/>
        <v>2144910327447</v>
      </c>
      <c r="K6" s="2">
        <f t="shared" si="3"/>
        <v>2625694521530</v>
      </c>
      <c r="L6" s="2">
        <f t="shared" si="3"/>
        <v>2224729775954</v>
      </c>
      <c r="M6" s="2">
        <f t="shared" si="3"/>
        <v>1688362494886</v>
      </c>
      <c r="N6" s="2">
        <f t="shared" si="3"/>
        <v>1465907828766</v>
      </c>
      <c r="O6" s="2">
        <f t="shared" si="3"/>
        <v>1408287832788</v>
      </c>
      <c r="P6" s="2">
        <f t="shared" si="3"/>
        <v>1372223331022</v>
      </c>
      <c r="Q6" s="2">
        <f t="shared" si="3"/>
        <v>1289020969663</v>
      </c>
      <c r="R6" s="2">
        <f t="shared" si="3"/>
        <v>1225645183071</v>
      </c>
      <c r="S6" s="2">
        <f t="shared" si="3"/>
        <v>1096879954951</v>
      </c>
      <c r="T6" s="2">
        <f t="shared" si="3"/>
        <v>984941579075</v>
      </c>
      <c r="U6" s="2">
        <f t="shared" si="3"/>
        <v>756071912604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54.27</v>
      </c>
      <c r="E7" s="3">
        <f>IFERROR(INDEX(E51:E500,MATCH($C$7,$C$51:$C$500,0))/1000000000,"")</f>
        <v>54.27</v>
      </c>
      <c r="H7" s="3">
        <f>IFERROR(INDEX(D7:G7,COUNT(D7:G7)),"")</f>
        <v>54.27</v>
      </c>
      <c r="I7" s="3">
        <f t="shared" ref="I7:U7" si="4">IFERROR(INDEX(I51:I500,MATCH($C$7,$C$51:$C$500,0))/1000000000,"")</f>
        <v>54.27</v>
      </c>
      <c r="J7" s="3">
        <f t="shared" si="4"/>
        <v>54.27</v>
      </c>
      <c r="K7" s="3">
        <f t="shared" si="4"/>
        <v>54.27</v>
      </c>
      <c r="L7" s="3">
        <f t="shared" si="4"/>
        <v>4.93</v>
      </c>
      <c r="M7" s="3">
        <f t="shared" si="4"/>
        <v>4.83</v>
      </c>
      <c r="N7" s="3">
        <f t="shared" si="4"/>
        <v>4.83</v>
      </c>
      <c r="O7" s="3">
        <f t="shared" si="4"/>
        <v>4.83</v>
      </c>
      <c r="P7" s="3">
        <f t="shared" si="4"/>
        <v>4.83</v>
      </c>
      <c r="Q7" s="3">
        <f t="shared" si="4"/>
        <v>4.83</v>
      </c>
      <c r="R7" s="3">
        <f t="shared" si="4"/>
        <v>4.83</v>
      </c>
      <c r="S7" s="3">
        <f t="shared" si="4"/>
        <v>0.48</v>
      </c>
      <c r="T7" s="3">
        <f t="shared" si="4"/>
        <v>0.48</v>
      </c>
      <c r="U7" s="3">
        <f t="shared" si="4"/>
        <v>0.48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155000000000</v>
      </c>
      <c r="E8" s="2">
        <f>IFERROR(INDEX(E51:E500,MATCH("Free cash flow (Quarter)",$C$51:$C$500,0)),"")</f>
        <v>97000000000</v>
      </c>
      <c r="H8" s="2">
        <f>IFERROR(INDEX(D8:G8,COUNT(D8:G8)),"")</f>
        <v>97000000000</v>
      </c>
      <c r="I8" s="2">
        <f t="shared" ref="I8:U8" si="5">IFERROR(INDEX(I51:I500,MATCH($C$8,$C$51:$C$500,0)),"")</f>
        <v>570000000000</v>
      </c>
      <c r="J8" s="2">
        <f t="shared" si="5"/>
        <v>220000000000</v>
      </c>
      <c r="K8" s="2">
        <f t="shared" si="5"/>
        <v>287000000000</v>
      </c>
      <c r="L8" s="2">
        <f t="shared" si="5"/>
        <v>16000000000</v>
      </c>
      <c r="M8" s="2">
        <f t="shared" si="5"/>
        <v>95000000000</v>
      </c>
      <c r="N8" s="2">
        <f t="shared" si="5"/>
        <v>96000000000</v>
      </c>
      <c r="O8" s="2">
        <f t="shared" si="5"/>
        <v>-38000000000</v>
      </c>
      <c r="P8" s="2">
        <f t="shared" si="5"/>
        <v>-60000000000</v>
      </c>
      <c r="Q8" s="2">
        <f t="shared" si="5"/>
        <v>-76000000000</v>
      </c>
      <c r="R8" s="2">
        <f t="shared" si="5"/>
        <v>-48000000000</v>
      </c>
      <c r="S8" s="2">
        <f t="shared" si="5"/>
        <v>-182000000000</v>
      </c>
      <c r="T8" s="2">
        <f t="shared" si="5"/>
        <v>-99000000000</v>
      </c>
      <c r="U8" s="2">
        <f t="shared" si="5"/>
        <v>79000000000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2.86</v>
      </c>
      <c r="E9" s="3">
        <f>IFERROR(INDEX(E51:E500,MATCH("Free cash flow per share (Quarter)",$C$51:$C$500,0)),"")</f>
        <v>1.79</v>
      </c>
      <c r="H9" s="3">
        <f>IFERROR(INDEX(D9:G9,COUNT(D9:G9)),"")</f>
        <v>1.79</v>
      </c>
      <c r="I9" s="3">
        <f t="shared" ref="I9:U9" si="6">IFERROR(INDEX(I51:I500,MATCH($C$9,$C$51:$C$500,0)),"")</f>
        <v>10.51</v>
      </c>
      <c r="J9" s="3">
        <f t="shared" si="6"/>
        <v>4.0599999999999996</v>
      </c>
      <c r="K9" s="3">
        <f t="shared" si="6"/>
        <v>5.29</v>
      </c>
      <c r="L9" s="3">
        <f t="shared" si="6"/>
        <v>3.16</v>
      </c>
      <c r="M9" s="3">
        <f t="shared" si="6"/>
        <v>19.72</v>
      </c>
      <c r="N9" s="3">
        <f t="shared" si="6"/>
        <v>19.940000000000001</v>
      </c>
      <c r="O9" s="3">
        <f t="shared" si="6"/>
        <v>-7.96</v>
      </c>
      <c r="P9" s="3">
        <f t="shared" si="6"/>
        <v>-12.33</v>
      </c>
      <c r="Q9" s="3">
        <f t="shared" si="6"/>
        <v>-15.75</v>
      </c>
      <c r="R9" s="3">
        <f t="shared" si="6"/>
        <v>-10.02</v>
      </c>
      <c r="S9" s="3">
        <f t="shared" si="6"/>
        <v>-375.64</v>
      </c>
      <c r="T9" s="3">
        <f t="shared" si="6"/>
        <v>-205.69</v>
      </c>
      <c r="U9" s="3">
        <f t="shared" si="6"/>
        <v>163</v>
      </c>
    </row>
    <row r="10" spans="1:21" ht="15.5" x14ac:dyDescent="0.35">
      <c r="C10" t="s">
        <v>18</v>
      </c>
      <c r="D10" s="3">
        <f ca="1">IFERROR(IF(D9=0,"",D2/D9),"")</f>
        <v>655.59440559440566</v>
      </c>
      <c r="E10" s="3">
        <f ca="1">IFERROR(IF(E9=0,"",E2/E9),"")</f>
        <v>770.949720670391</v>
      </c>
      <c r="I10" s="3">
        <f t="shared" ref="I10:U10" ca="1" si="7">IFERROR(IF(I9=0,"",I2/I9),"")</f>
        <v>373.92959086584204</v>
      </c>
      <c r="J10" s="3">
        <f t="shared" ca="1" si="7"/>
        <v>91.133004926108384</v>
      </c>
      <c r="K10" s="3">
        <f t="shared" ca="1" si="7"/>
        <v>73.345935727788273</v>
      </c>
      <c r="L10" s="3">
        <f t="shared" ca="1" si="7"/>
        <v>101.26683544303796</v>
      </c>
      <c r="M10" s="3">
        <f t="shared" ca="1" si="7"/>
        <v>11.755603448275863</v>
      </c>
      <c r="N10" s="3">
        <f t="shared" ca="1" si="7"/>
        <v>6.0409127382146437</v>
      </c>
      <c r="O10" s="3">
        <f t="shared" ca="1" si="7"/>
        <v>-11.991896984924622</v>
      </c>
      <c r="P10" s="3">
        <f t="shared" ca="1" si="7"/>
        <v>-6.9306893755068932</v>
      </c>
      <c r="Q10" s="3">
        <f t="shared" ca="1" si="7"/>
        <v>-6.291549206349206</v>
      </c>
      <c r="R10" s="3">
        <f t="shared" ca="1" si="7"/>
        <v>-9.2996806387225561</v>
      </c>
      <c r="S10" s="3">
        <f t="shared" ca="1" si="7"/>
        <v>-0.22386274092215955</v>
      </c>
      <c r="T10" s="3">
        <f t="shared" ca="1" si="7"/>
        <v>-0.22540765229228452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479224105745</v>
      </c>
      <c r="E11" s="2">
        <f>IFERROR(INDEX(E51:E500,MATCH($C$11,$C$51:$C$500,0)),"")</f>
        <v>450145234976</v>
      </c>
      <c r="H11" s="2">
        <f>IFERROR(INDEX(D11:G11,COUNT(D11:G11)),"")</f>
        <v>450145234976</v>
      </c>
      <c r="I11" s="2">
        <f t="shared" ref="I11:U11" si="8">IFERROR(INDEX(I51:I500,MATCH($C$11,$C$51:$C$500,0)),"")</f>
        <v>711327058319</v>
      </c>
      <c r="J11" s="2">
        <f t="shared" si="8"/>
        <v>289188346673</v>
      </c>
      <c r="K11" s="2">
        <f t="shared" si="8"/>
        <v>287532077757</v>
      </c>
      <c r="L11" s="2">
        <f t="shared" si="8"/>
        <v>204230149288</v>
      </c>
      <c r="M11" s="2">
        <f t="shared" si="8"/>
        <v>128798781076</v>
      </c>
      <c r="N11" s="2">
        <f t="shared" si="8"/>
        <v>237451911049</v>
      </c>
      <c r="O11" s="2">
        <f t="shared" si="8"/>
        <v>218293735988</v>
      </c>
      <c r="P11" s="2">
        <f t="shared" si="8"/>
        <v>280567741229</v>
      </c>
      <c r="Q11" s="2">
        <f t="shared" si="8"/>
        <v>355043158662</v>
      </c>
      <c r="R11" s="2">
        <f t="shared" si="8"/>
        <v>521518174896</v>
      </c>
      <c r="S11" s="2">
        <f t="shared" si="8"/>
        <v>121769321332</v>
      </c>
      <c r="T11" s="2">
        <f t="shared" si="8"/>
        <v>392235219196</v>
      </c>
      <c r="U11" s="2">
        <f t="shared" si="8"/>
        <v>370317182025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212000000000</v>
      </c>
      <c r="E12" s="2">
        <f>IFERROR(INDEX(E51:E500,MATCH("Net Debt (Quarter)",$C$51:$C$500,0)),"")</f>
        <v>280000000000</v>
      </c>
      <c r="H12" s="2">
        <f>IFERROR(INDEX(D12:G12,COUNT(D12:G12)),"")</f>
        <v>280000000000</v>
      </c>
      <c r="I12" s="2">
        <f t="shared" ref="I12:U12" si="9">IFERROR(INDEX(I51:I500,MATCH($C$12,$C$51:$C$500,0)),"")</f>
        <v>-7000000000</v>
      </c>
      <c r="J12" s="2">
        <f t="shared" si="9"/>
        <v>1094000000000</v>
      </c>
      <c r="K12" s="2">
        <f t="shared" si="9"/>
        <v>242000000000</v>
      </c>
      <c r="L12" s="2">
        <f t="shared" si="9"/>
        <v>321000000000</v>
      </c>
      <c r="M12" s="2">
        <f t="shared" si="9"/>
        <v>459000000000</v>
      </c>
      <c r="N12" s="2">
        <f t="shared" si="9"/>
        <v>492000000000</v>
      </c>
      <c r="O12" s="2">
        <f t="shared" si="9"/>
        <v>536000000000</v>
      </c>
      <c r="P12" s="2">
        <f t="shared" si="9"/>
        <v>447000000000</v>
      </c>
      <c r="Q12" s="2">
        <f t="shared" si="9"/>
        <v>369000000000</v>
      </c>
      <c r="R12" s="2">
        <f t="shared" si="9"/>
        <v>255000000000</v>
      </c>
      <c r="S12" s="2">
        <f t="shared" si="9"/>
        <v>233000000000</v>
      </c>
      <c r="T12" s="2">
        <f t="shared" si="9"/>
        <v>70000000000</v>
      </c>
      <c r="U12" s="2">
        <f t="shared" si="9"/>
        <v>89000000000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691000000000</v>
      </c>
      <c r="E13" s="2">
        <f>IFERROR(INDEX(E51:E500,MATCH("Total Debt (Quarter)",$C$51:$C$500,0)),"")</f>
        <v>730000000000</v>
      </c>
      <c r="H13" s="2">
        <f>IFERROR(INDEX(D13:G13,COUNT(D13:G13)),"")</f>
        <v>730000000000</v>
      </c>
      <c r="I13" s="2">
        <f t="shared" ref="I13:U13" si="10">IFERROR(INDEX(I51:I500,MATCH($C$13,$C$51:$C$500,0)),"")</f>
        <v>704000000000</v>
      </c>
      <c r="J13" s="2">
        <f t="shared" si="10"/>
        <v>1384000000000</v>
      </c>
      <c r="K13" s="2">
        <f t="shared" si="10"/>
        <v>530000000000</v>
      </c>
      <c r="L13" s="2">
        <f t="shared" si="10"/>
        <v>525000000000</v>
      </c>
      <c r="M13" s="2">
        <f t="shared" si="10"/>
        <v>588000000000</v>
      </c>
      <c r="N13" s="2">
        <f t="shared" si="10"/>
        <v>730000000000</v>
      </c>
      <c r="O13" s="2">
        <f t="shared" si="10"/>
        <v>755000000000</v>
      </c>
      <c r="P13" s="2">
        <f t="shared" si="10"/>
        <v>728000000000</v>
      </c>
      <c r="Q13" s="2">
        <f t="shared" si="10"/>
        <v>724000000000</v>
      </c>
      <c r="R13" s="2">
        <f t="shared" si="10"/>
        <v>777000000000</v>
      </c>
      <c r="S13" s="2">
        <f t="shared" si="10"/>
        <v>355000000000</v>
      </c>
      <c r="T13" s="2">
        <f t="shared" si="10"/>
        <v>462000000000</v>
      </c>
      <c r="U13" s="2">
        <f t="shared" si="10"/>
        <v>459000000000</v>
      </c>
    </row>
    <row r="14" spans="1:21" ht="15.5" x14ac:dyDescent="0.35">
      <c r="C14" t="s">
        <v>27</v>
      </c>
      <c r="D14" s="2">
        <f>IFERROR(INDEX(D51:D500,MATCH($C$14,$C$51:$C$500,0)),"")</f>
        <v>-18183741146</v>
      </c>
      <c r="E14" s="2">
        <f>IFERROR(INDEX(E51:E500,MATCH($C$14,$C$51:$C$500,0)),"")</f>
        <v>-16587589559</v>
      </c>
      <c r="H14" s="2">
        <f>IFERROR(SUM(D14:G14)*(4/MAX(1,COUNT(D14:G14))),"")</f>
        <v>-69542661410</v>
      </c>
      <c r="I14" s="2">
        <f t="shared" ref="I14:U14" si="11">IFERROR(INDEX(I51:I500,MATCH($C$14,$C$51:$C$500,0)),"")</f>
        <v>-98656147555</v>
      </c>
      <c r="J14" s="2">
        <f t="shared" si="11"/>
        <v>-81103888026</v>
      </c>
      <c r="K14" s="2">
        <f t="shared" si="11"/>
        <v>-64237393457</v>
      </c>
      <c r="L14" s="2">
        <f t="shared" si="11"/>
        <v>-46555209916</v>
      </c>
      <c r="M14" s="2">
        <f t="shared" si="11"/>
        <v>-49812526117</v>
      </c>
      <c r="N14" s="2">
        <f t="shared" si="11"/>
        <v>-66391570721</v>
      </c>
      <c r="O14" s="2">
        <f t="shared" si="11"/>
        <v>-70965395209</v>
      </c>
      <c r="P14" s="2">
        <f t="shared" si="11"/>
        <v>-72272544025</v>
      </c>
      <c r="Q14" s="2">
        <f t="shared" si="11"/>
        <v>-76450811216</v>
      </c>
      <c r="R14" s="2">
        <f t="shared" si="11"/>
        <v>-45072396716</v>
      </c>
      <c r="S14" s="2">
        <f t="shared" si="11"/>
        <v>-42539158732</v>
      </c>
      <c r="T14" s="2">
        <f t="shared" si="11"/>
        <v>-32235266064</v>
      </c>
      <c r="U14" s="2">
        <f t="shared" si="11"/>
        <v>-25724506470</v>
      </c>
    </row>
    <row r="15" spans="1:21" ht="15.5" x14ac:dyDescent="0.35">
      <c r="C15" t="s">
        <v>28</v>
      </c>
      <c r="D15" s="2">
        <f>IFERROR(INDEX(D51:D500,MATCH($C$15,$C$51:$C$500,0)),"")</f>
        <v>-70607604273</v>
      </c>
      <c r="E15" s="2">
        <f>IFERROR(INDEX(E51:E500,MATCH($C$15,$C$51:$C$500,0)),"")</f>
        <v>-41076633046</v>
      </c>
      <c r="H15" s="2">
        <f>IFERROR(SUM(D15:G15)*(4/MAX(1,COUNT(D15:G15))),"")</f>
        <v>-223368474638</v>
      </c>
      <c r="I15" s="2">
        <f t="shared" ref="I15:U15" si="12">IFERROR(INDEX(I51:I500,MATCH($C$15,$C$51:$C$500,0)),"")</f>
        <v>-178269455014</v>
      </c>
      <c r="J15" s="2">
        <f t="shared" si="12"/>
        <v>-182793907354</v>
      </c>
      <c r="K15" s="2">
        <f t="shared" si="12"/>
        <v>-140177170733</v>
      </c>
      <c r="L15" s="2">
        <f t="shared" si="12"/>
        <v>-101704359118</v>
      </c>
      <c r="M15" s="2">
        <f t="shared" si="12"/>
        <v>-66287885817</v>
      </c>
      <c r="N15" s="2">
        <f t="shared" si="12"/>
        <v>-59671603733</v>
      </c>
      <c r="O15" s="2">
        <f t="shared" si="12"/>
        <v>-40827845760</v>
      </c>
      <c r="P15" s="2">
        <f t="shared" si="12"/>
        <v>-11936029955</v>
      </c>
      <c r="Q15" s="2">
        <f t="shared" si="12"/>
        <v>-20120487307</v>
      </c>
      <c r="R15" s="2">
        <f t="shared" si="12"/>
        <v>-38973036457</v>
      </c>
      <c r="S15" s="2">
        <f t="shared" si="12"/>
        <v>-17445790361</v>
      </c>
      <c r="T15" s="2">
        <f t="shared" si="12"/>
        <v>-65527472878</v>
      </c>
      <c r="U15" s="2">
        <f t="shared" si="12"/>
        <v>-61984501284</v>
      </c>
    </row>
    <row r="16" spans="1:21" ht="15.5" x14ac:dyDescent="0.35">
      <c r="C16" t="s">
        <v>29</v>
      </c>
      <c r="D16" s="2">
        <f>IFERROR(INDEX(D51:D500,MATCH($C$16,$C$51:$C$500,0)),"")</f>
        <v>316056759035</v>
      </c>
      <c r="E16" s="2">
        <f>IFERROR(INDEX(E51:E500,MATCH($C$16,$C$51:$C$500,0)),"")</f>
        <v>244296592823</v>
      </c>
      <c r="H16" s="2">
        <f>IFERROR(SUM(D16:G16)*(4/MAX(1,COUNT(D16:G16))),"")</f>
        <v>1120706703716</v>
      </c>
      <c r="I16" s="2">
        <f t="shared" ref="I16:U16" si="13">IFERROR(INDEX(I51:I500,MATCH($C$16,$C$51:$C$500,0)),"")</f>
        <v>801846841246</v>
      </c>
      <c r="J16" s="2">
        <f t="shared" si="13"/>
        <v>725297598613</v>
      </c>
      <c r="K16" s="2">
        <f t="shared" si="13"/>
        <v>597990982148</v>
      </c>
      <c r="L16" s="2">
        <f t="shared" si="13"/>
        <v>414206408712</v>
      </c>
      <c r="M16" s="2">
        <f t="shared" si="13"/>
        <v>254899864963</v>
      </c>
      <c r="N16" s="2">
        <f t="shared" si="13"/>
        <v>175476928095</v>
      </c>
      <c r="O16" s="2">
        <f t="shared" si="13"/>
        <v>133973045799</v>
      </c>
      <c r="P16" s="2">
        <f t="shared" si="13"/>
        <v>117459959119</v>
      </c>
      <c r="Q16" s="2">
        <f t="shared" si="13"/>
        <v>111423979247</v>
      </c>
      <c r="R16" s="2">
        <f t="shared" si="13"/>
        <v>164796167232</v>
      </c>
      <c r="S16" s="2">
        <f t="shared" si="13"/>
        <v>147204866336</v>
      </c>
      <c r="T16" s="2">
        <f t="shared" si="13"/>
        <v>355326184689</v>
      </c>
      <c r="U16" s="2">
        <f t="shared" si="13"/>
        <v>247652542758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101756250000000</v>
      </c>
      <c r="E20" s="2">
        <f ca="1">IFERROR(E21*E2,"")</f>
        <v>74892600000000</v>
      </c>
      <c r="H20" s="2">
        <f t="shared" ref="H20:U20" ca="1" si="14">IFERROR(H21*H2,"")</f>
        <v>74892600000000</v>
      </c>
      <c r="I20" s="2">
        <f t="shared" ca="1" si="14"/>
        <v>213281100000000</v>
      </c>
      <c r="J20" s="2">
        <f t="shared" ca="1" si="14"/>
        <v>20079900000000</v>
      </c>
      <c r="K20" s="2">
        <f t="shared" ca="1" si="14"/>
        <v>21056760000000</v>
      </c>
      <c r="L20" s="2">
        <f t="shared" ca="1" si="14"/>
        <v>1577615776000</v>
      </c>
      <c r="M20" s="2">
        <f t="shared" ca="1" si="14"/>
        <v>1119693015000</v>
      </c>
      <c r="N20" s="2">
        <f t="shared" ca="1" si="14"/>
        <v>581801514000</v>
      </c>
      <c r="O20" s="2">
        <f t="shared" ca="1" si="14"/>
        <v>461050065000</v>
      </c>
      <c r="P20" s="2">
        <f t="shared" ca="1" si="14"/>
        <v>412749582000</v>
      </c>
      <c r="Q20" s="2">
        <f t="shared" ca="1" si="14"/>
        <v>478613877000</v>
      </c>
      <c r="R20" s="2">
        <f t="shared" ca="1" si="14"/>
        <v>450072924000</v>
      </c>
      <c r="S20" s="2">
        <f t="shared" ca="1" si="14"/>
        <v>40364064000</v>
      </c>
      <c r="T20" s="2">
        <f t="shared" ca="1" si="14"/>
        <v>22254768000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54270000000</v>
      </c>
      <c r="E21" s="2">
        <f>IFERROR(INDEX(E51:E500,MATCH($C$7,$C$51:$C$500,0)),"")</f>
        <v>54270000000</v>
      </c>
      <c r="H21" s="2">
        <f>IFERROR(INDEX(D21:G21,COUNT(D21:G21)),"")</f>
        <v>54270000000</v>
      </c>
      <c r="I21" s="2">
        <f t="shared" ref="I21:U21" si="15">IFERROR(INDEX(I51:I500,MATCH($C$7,$C$51:$C$500,0)),"")</f>
        <v>54270000000</v>
      </c>
      <c r="J21" s="2">
        <f t="shared" si="15"/>
        <v>54270000000</v>
      </c>
      <c r="K21" s="2">
        <f t="shared" si="15"/>
        <v>54270000000</v>
      </c>
      <c r="L21" s="2">
        <f t="shared" si="15"/>
        <v>4930000000</v>
      </c>
      <c r="M21" s="2">
        <f t="shared" si="15"/>
        <v>4830000000</v>
      </c>
      <c r="N21" s="2">
        <f t="shared" si="15"/>
        <v>4830000000</v>
      </c>
      <c r="O21" s="2">
        <f t="shared" si="15"/>
        <v>4830000000</v>
      </c>
      <c r="P21" s="2">
        <f t="shared" si="15"/>
        <v>4830000000</v>
      </c>
      <c r="Q21" s="2">
        <f t="shared" si="15"/>
        <v>4830000000</v>
      </c>
      <c r="R21" s="2">
        <f t="shared" si="15"/>
        <v>4830000000</v>
      </c>
      <c r="S21" s="2">
        <f t="shared" si="15"/>
        <v>480000000</v>
      </c>
      <c r="T21" s="2">
        <f t="shared" si="15"/>
        <v>480000000</v>
      </c>
      <c r="U21" s="2">
        <f t="shared" si="15"/>
        <v>480000000</v>
      </c>
    </row>
    <row r="23" spans="1:21" ht="15.5" x14ac:dyDescent="0.35">
      <c r="B23" t="s">
        <v>54</v>
      </c>
      <c r="C23" t="s">
        <v>55</v>
      </c>
      <c r="D23" s="3">
        <f>IFERROR(D5/D6*100,"")</f>
        <v>7.3940955847473955</v>
      </c>
      <c r="E23" s="3">
        <f>IFERROR(E5/E6*100,"")</f>
        <v>6.3042687906479804</v>
      </c>
      <c r="H23" s="3">
        <f t="shared" ref="H23:U23" si="16">IFERROR(H5/H6*100,"")</f>
        <v>28.178288656248036</v>
      </c>
      <c r="I23" s="3">
        <f t="shared" si="16"/>
        <v>19.123518409231007</v>
      </c>
      <c r="J23" s="3">
        <f t="shared" si="16"/>
        <v>24.973909854850852</v>
      </c>
      <c r="K23" s="3">
        <f t="shared" si="16"/>
        <v>16.995868127148441</v>
      </c>
      <c r="L23" s="3">
        <f t="shared" si="16"/>
        <v>14.064576795976219</v>
      </c>
      <c r="M23" s="3">
        <f t="shared" si="16"/>
        <v>12.655995893194005</v>
      </c>
      <c r="N23" s="3">
        <f t="shared" si="16"/>
        <v>7.9532240180573144</v>
      </c>
      <c r="O23" s="3">
        <f t="shared" si="16"/>
        <v>6.7710909398558092</v>
      </c>
      <c r="P23" s="3">
        <f t="shared" si="16"/>
        <v>7.4363236372756294</v>
      </c>
      <c r="Q23" s="3">
        <f t="shared" si="16"/>
        <v>6.1445406807235345</v>
      </c>
      <c r="R23" s="3">
        <f t="shared" si="16"/>
        <v>7.9382147349706402</v>
      </c>
      <c r="S23" s="3">
        <f t="shared" si="16"/>
        <v>6.4891607584514288</v>
      </c>
      <c r="T23" s="3">
        <f t="shared" si="16"/>
        <v>17.910690536861473</v>
      </c>
      <c r="U23" s="3">
        <f t="shared" si="16"/>
        <v>18.822586949944991</v>
      </c>
    </row>
    <row r="24" spans="1:21" ht="15.5" x14ac:dyDescent="0.35">
      <c r="C24" t="s">
        <v>56</v>
      </c>
      <c r="D24" s="4">
        <f>IFERROR(_xlfn.RRI(5,I23,D23),"")</f>
        <v>-0.17308008286035548</v>
      </c>
      <c r="E24" s="4">
        <f>IFERROR(_xlfn.RRI(5,J23,E23),"")</f>
        <v>-0.24067161236380419</v>
      </c>
      <c r="H24" s="4">
        <f t="shared" ref="H24:U24" si="17">IFERROR(_xlfn.RRI(5,M23,H23),"")</f>
        <v>0.17360961178672962</v>
      </c>
      <c r="I24" s="4">
        <f t="shared" si="17"/>
        <v>0.19180421372091838</v>
      </c>
      <c r="J24" s="4">
        <f t="shared" si="17"/>
        <v>0.29827166491334345</v>
      </c>
      <c r="K24" s="4">
        <f t="shared" si="17"/>
        <v>0.17976909160113874</v>
      </c>
      <c r="L24" s="4">
        <f t="shared" si="17"/>
        <v>0.18012347376513183</v>
      </c>
      <c r="M24" s="4">
        <f t="shared" si="17"/>
        <v>9.7778438398044898E-2</v>
      </c>
      <c r="N24" s="4">
        <f t="shared" si="17"/>
        <v>4.1527967858260295E-2</v>
      </c>
      <c r="O24" s="4">
        <f t="shared" si="17"/>
        <v>-0.17679260462719781</v>
      </c>
      <c r="P24" s="4">
        <f t="shared" si="17"/>
        <v>-0.16950734833290926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11.43</v>
      </c>
      <c r="J25" s="3">
        <f t="shared" si="18"/>
        <v>9.94</v>
      </c>
      <c r="K25" s="3">
        <f t="shared" si="18"/>
        <v>8.25</v>
      </c>
      <c r="L25" s="3">
        <f t="shared" si="18"/>
        <v>62.31</v>
      </c>
      <c r="M25" s="3">
        <f t="shared" si="18"/>
        <v>39.74</v>
      </c>
      <c r="N25" s="3">
        <f t="shared" si="18"/>
        <v>25.87</v>
      </c>
      <c r="O25" s="3">
        <f t="shared" si="18"/>
        <v>21.45</v>
      </c>
      <c r="P25" s="3">
        <f t="shared" si="18"/>
        <v>17.88</v>
      </c>
      <c r="Q25" s="3">
        <f t="shared" si="18"/>
        <v>18.05</v>
      </c>
      <c r="R25" s="3">
        <f t="shared" si="18"/>
        <v>21.22</v>
      </c>
      <c r="S25" s="3">
        <f t="shared" si="18"/>
        <v>158.88</v>
      </c>
      <c r="T25" s="3">
        <f t="shared" si="18"/>
        <v>365.16</v>
      </c>
      <c r="U25" s="3">
        <f t="shared" si="18"/>
        <v>294.19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-0.15072183138532791</v>
      </c>
      <c r="J26" s="4">
        <f t="shared" si="19"/>
        <v>-0.14258353786729527</v>
      </c>
      <c r="K26" s="4">
        <f t="shared" si="19"/>
        <v>-0.14332264559508079</v>
      </c>
      <c r="L26" s="4">
        <f t="shared" si="19"/>
        <v>0.28119757802511747</v>
      </c>
      <c r="M26" s="4">
        <f t="shared" si="19"/>
        <v>0.13369569279409332</v>
      </c>
      <c r="N26" s="4">
        <f t="shared" si="19"/>
        <v>-0.30442263745908249</v>
      </c>
      <c r="O26" s="4">
        <f t="shared" si="19"/>
        <v>-0.43273130219156419</v>
      </c>
      <c r="P26" s="4">
        <f t="shared" si="19"/>
        <v>-0.42885297149732171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23.769406970057123</v>
      </c>
      <c r="E27" s="3">
        <f>IFERROR(E4/E21,"")</f>
        <v>21.662268651409619</v>
      </c>
      <c r="H27" s="3">
        <f t="shared" ref="H27:U27" si="20">IFERROR(H4/H21,"")</f>
        <v>90.863351242933476</v>
      </c>
      <c r="I27" s="3">
        <f t="shared" si="20"/>
        <v>78.707569179380869</v>
      </c>
      <c r="J27" s="3">
        <f t="shared" si="20"/>
        <v>71.456299633296481</v>
      </c>
      <c r="K27" s="3">
        <f t="shared" si="20"/>
        <v>66.900692370904736</v>
      </c>
      <c r="L27" s="3">
        <f t="shared" si="20"/>
        <v>569.71575188377278</v>
      </c>
      <c r="M27" s="3">
        <f t="shared" si="20"/>
        <v>461.15263184140787</v>
      </c>
      <c r="N27" s="3">
        <f t="shared" si="20"/>
        <v>372.15628928405795</v>
      </c>
      <c r="O27" s="3">
        <f t="shared" si="20"/>
        <v>309.68109756977225</v>
      </c>
      <c r="P27" s="3">
        <f t="shared" si="20"/>
        <v>288.88174227267081</v>
      </c>
      <c r="Q27" s="3">
        <f t="shared" si="20"/>
        <v>247.00919892857144</v>
      </c>
      <c r="R27" s="3">
        <f t="shared" si="20"/>
        <v>235.05097133457556</v>
      </c>
      <c r="S27" s="3">
        <f t="shared" si="20"/>
        <v>2391.3299557625</v>
      </c>
      <c r="T27" s="3">
        <f t="shared" si="20"/>
        <v>2944.2855403229169</v>
      </c>
      <c r="U27" s="3">
        <f t="shared" si="20"/>
        <v>2586.7218265312499</v>
      </c>
    </row>
    <row r="28" spans="1:21" ht="15.5" x14ac:dyDescent="0.35">
      <c r="C28" t="s">
        <v>61</v>
      </c>
      <c r="D28" s="4">
        <f>IFERROR(_xlfn.RRI(5,I27,D27),"")</f>
        <v>-0.21295354095080976</v>
      </c>
      <c r="E28" s="4">
        <f>IFERROR(_xlfn.RRI(5,J27,E27),"")</f>
        <v>-0.21235107789047991</v>
      </c>
      <c r="H28" s="4">
        <f t="shared" ref="H28:U28" si="21">IFERROR(_xlfn.RRI(5,M27,H27),"")</f>
        <v>-0.27738193942907796</v>
      </c>
      <c r="I28" s="4">
        <f t="shared" si="21"/>
        <v>-0.2670772078990179</v>
      </c>
      <c r="J28" s="4">
        <f t="shared" si="21"/>
        <v>-0.25419521573393578</v>
      </c>
      <c r="K28" s="4">
        <f t="shared" si="21"/>
        <v>-0.25365074517703756</v>
      </c>
      <c r="L28" s="4">
        <f t="shared" si="21"/>
        <v>0.18192255365639753</v>
      </c>
      <c r="M28" s="4">
        <f t="shared" si="21"/>
        <v>0.14429112144813017</v>
      </c>
      <c r="N28" s="4">
        <f t="shared" si="21"/>
        <v>-0.3106858847867805</v>
      </c>
      <c r="O28" s="4">
        <f t="shared" si="21"/>
        <v>-0.36263684451522915</v>
      </c>
      <c r="P28" s="4">
        <f t="shared" si="21"/>
        <v>-0.35494896944617738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0.14989939637826966</v>
      </c>
      <c r="J29" s="4">
        <f t="shared" si="22"/>
        <v>0.20484848484848478</v>
      </c>
      <c r="K29" s="4">
        <f t="shared" si="22"/>
        <v>-0.86759749638902262</v>
      </c>
      <c r="L29" s="4">
        <f t="shared" si="22"/>
        <v>0.56794162053346753</v>
      </c>
      <c r="M29" s="4">
        <f t="shared" si="22"/>
        <v>0.53614224971008895</v>
      </c>
      <c r="N29" s="4">
        <f t="shared" si="22"/>
        <v>0.20606060606060614</v>
      </c>
      <c r="O29" s="4">
        <f t="shared" si="22"/>
        <v>0.19966442953020136</v>
      </c>
      <c r="P29" s="4">
        <f t="shared" si="22"/>
        <v>-9.4182825484765489E-3</v>
      </c>
      <c r="Q29" s="4">
        <f t="shared" si="22"/>
        <v>-0.14938737040527797</v>
      </c>
      <c r="R29" s="4">
        <f t="shared" si="22"/>
        <v>-0.86644008056394761</v>
      </c>
      <c r="S29" s="4">
        <f t="shared" si="22"/>
        <v>-0.56490305619454495</v>
      </c>
      <c r="T29" s="4">
        <f t="shared" si="22"/>
        <v>0.24123865529079855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0.15444235148272212</v>
      </c>
      <c r="I30" s="4">
        <f t="shared" si="23"/>
        <v>0.10147838025893961</v>
      </c>
      <c r="J30" s="4">
        <f t="shared" si="23"/>
        <v>6.8095068988747717E-2</v>
      </c>
      <c r="K30" s="4">
        <f t="shared" si="23"/>
        <v>-0.88257180506296928</v>
      </c>
      <c r="L30" s="4">
        <f t="shared" si="23"/>
        <v>0.23541689355402004</v>
      </c>
      <c r="M30" s="4">
        <f t="shared" si="23"/>
        <v>0.23913701076652005</v>
      </c>
      <c r="N30" s="4">
        <f t="shared" si="23"/>
        <v>0.20174041039172505</v>
      </c>
      <c r="O30" s="4">
        <f t="shared" si="23"/>
        <v>7.1999549481632757E-2</v>
      </c>
      <c r="P30" s="4">
        <f t="shared" si="23"/>
        <v>0.16951815367899642</v>
      </c>
      <c r="Q30" s="4">
        <f t="shared" si="23"/>
        <v>5.087504010768084E-2</v>
      </c>
      <c r="R30" s="4">
        <f t="shared" si="23"/>
        <v>-0.90170701003926201</v>
      </c>
      <c r="S30" s="4">
        <f t="shared" si="23"/>
        <v>-0.18780637169442843</v>
      </c>
      <c r="T30" s="4">
        <f t="shared" si="23"/>
        <v>0.13823044678567306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58.15</v>
      </c>
      <c r="E32" s="3">
        <f>IFERROR(INDEX(E51:E500,MATCH($A$32,$C$51:$C$500,0)),"")</f>
        <v>55.01</v>
      </c>
      <c r="H32" s="3">
        <f>IFERROR(INDEX(D32:G32,COUNT(D32:G32)),"")</f>
        <v>55.01</v>
      </c>
      <c r="I32" s="3">
        <f t="shared" ref="I32:U32" si="24">IFERROR(INDEX(I51:I500,MATCH($C$32,$C$51:$C$500,0)),"")</f>
        <v>57.89</v>
      </c>
      <c r="J32" s="3">
        <f t="shared" si="24"/>
        <v>34.909999999999997</v>
      </c>
      <c r="K32" s="3">
        <f t="shared" si="24"/>
        <v>44.43</v>
      </c>
      <c r="L32" s="3">
        <f t="shared" si="24"/>
        <v>407</v>
      </c>
      <c r="M32" s="3">
        <f t="shared" si="24"/>
        <v>305.52</v>
      </c>
      <c r="N32" s="3">
        <f t="shared" si="24"/>
        <v>258.07</v>
      </c>
      <c r="O32" s="3">
        <f t="shared" si="24"/>
        <v>243.68</v>
      </c>
      <c r="P32" s="3">
        <f t="shared" si="24"/>
        <v>230.85</v>
      </c>
      <c r="Q32" s="3">
        <f t="shared" si="24"/>
        <v>217.22</v>
      </c>
      <c r="R32" s="3">
        <f t="shared" si="24"/>
        <v>202.5</v>
      </c>
      <c r="S32" s="3">
        <f t="shared" si="24"/>
        <v>1824.78</v>
      </c>
      <c r="T32" s="3">
        <f t="shared" si="24"/>
        <v>1700.8</v>
      </c>
      <c r="U32" s="3">
        <f t="shared" si="24"/>
        <v>1420.13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23.73</v>
      </c>
      <c r="E33" s="3">
        <f>IFERROR(INDEX(E51:E500,MATCH($A$33,$C$51:$C$500,0)),"")</f>
        <v>34.08</v>
      </c>
      <c r="H33" s="3">
        <f>IFERROR(INDEX(D33:G33,COUNT(D33:G33)),"")</f>
        <v>34.08</v>
      </c>
      <c r="I33" s="3">
        <f t="shared" ref="I33:U33" si="25">IFERROR(INDEX(I51:I500,MATCH($C$33,$C$51:$C$500,0)),"")</f>
        <v>67.89</v>
      </c>
      <c r="J33" s="3">
        <f t="shared" si="25"/>
        <v>10.6</v>
      </c>
      <c r="K33" s="3">
        <f t="shared" si="25"/>
        <v>8.73</v>
      </c>
      <c r="L33" s="3">
        <f t="shared" si="25"/>
        <v>8.65</v>
      </c>
      <c r="M33" s="3">
        <f t="shared" si="25"/>
        <v>8.35</v>
      </c>
      <c r="N33" s="3">
        <f t="shared" si="25"/>
        <v>5.13</v>
      </c>
      <c r="O33" s="3">
        <f t="shared" si="25"/>
        <v>4.3099999999999996</v>
      </c>
      <c r="P33" s="3">
        <f t="shared" si="25"/>
        <v>4.07</v>
      </c>
      <c r="Q33" s="3">
        <f t="shared" si="25"/>
        <v>5.0199999999999996</v>
      </c>
      <c r="R33" s="3">
        <f t="shared" si="25"/>
        <v>5.0599999999999996</v>
      </c>
      <c r="S33" s="3">
        <f t="shared" si="25"/>
        <v>5.07</v>
      </c>
      <c r="T33" s="3">
        <f t="shared" si="25"/>
        <v>3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307.35000000000002</v>
      </c>
      <c r="E34" s="3">
        <f>IFERROR(INDEX(E51:E500,MATCH($A$34,$C$51:$C$500,0)),"")</f>
        <v>502.68</v>
      </c>
      <c r="H34" s="3">
        <f>IFERROR(INDEX(D34:G34,COUNT(D34:G34)),"")</f>
        <v>502.68</v>
      </c>
      <c r="I34" s="3">
        <f t="shared" ref="I34:U34" si="26">IFERROR(INDEX(I51:I500,MATCH($C$34,$C$51:$C$500,0)),"")</f>
        <v>343.83</v>
      </c>
      <c r="J34" s="3">
        <f t="shared" si="26"/>
        <v>37.22</v>
      </c>
      <c r="K34" s="3">
        <f t="shared" si="26"/>
        <v>47.03</v>
      </c>
      <c r="L34" s="3">
        <f t="shared" si="26"/>
        <v>56.49</v>
      </c>
      <c r="M34" s="3">
        <f t="shared" si="26"/>
        <v>64.17</v>
      </c>
      <c r="N34" s="3">
        <f t="shared" si="26"/>
        <v>51.22</v>
      </c>
      <c r="O34" s="3">
        <f t="shared" si="26"/>
        <v>48.95</v>
      </c>
      <c r="P34" s="3">
        <f t="shared" si="26"/>
        <v>52.57</v>
      </c>
      <c r="Q34" s="3">
        <f t="shared" si="26"/>
        <v>60.39</v>
      </c>
      <c r="R34" s="3">
        <f t="shared" si="26"/>
        <v>48.3</v>
      </c>
      <c r="S34" s="3">
        <f t="shared" si="26"/>
        <v>58.22</v>
      </c>
      <c r="T34" s="3">
        <f t="shared" si="26"/>
        <v>13.97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58.06</v>
      </c>
      <c r="E35" s="3">
        <f>IFERROR(INDEX(E51:E500,MATCH($A$35,$C$51:$C$500,0)),"")</f>
        <v>86.55</v>
      </c>
      <c r="H35" s="3">
        <f>IFERROR(INDEX(D35:G35,COUNT(D35:G35)),"")</f>
        <v>86.55</v>
      </c>
      <c r="I35" s="3">
        <f t="shared" ref="I35:U35" si="27">IFERROR(INDEX(I51:I500,MATCH($C$35,$C$51:$C$500,0)),"")</f>
        <v>49.93</v>
      </c>
      <c r="J35" s="3">
        <f t="shared" si="27"/>
        <v>5.18</v>
      </c>
      <c r="K35" s="3">
        <f t="shared" si="27"/>
        <v>5.8</v>
      </c>
      <c r="L35" s="3">
        <f t="shared" si="27"/>
        <v>6.18</v>
      </c>
      <c r="M35" s="3">
        <f t="shared" si="27"/>
        <v>5.53</v>
      </c>
      <c r="N35" s="3">
        <f t="shared" si="27"/>
        <v>3.56</v>
      </c>
      <c r="O35" s="3">
        <f t="shared" si="27"/>
        <v>3.39</v>
      </c>
      <c r="P35" s="3">
        <f t="shared" si="27"/>
        <v>3.26</v>
      </c>
      <c r="Q35" s="3">
        <f t="shared" si="27"/>
        <v>4.42</v>
      </c>
      <c r="R35" s="3">
        <f t="shared" si="27"/>
        <v>4.3600000000000003</v>
      </c>
      <c r="S35" s="3">
        <f t="shared" si="27"/>
        <v>3.9</v>
      </c>
      <c r="T35" s="3">
        <f t="shared" si="27"/>
        <v>1.74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1289965716265</v>
      </c>
      <c r="E51" s="5">
        <v>1175611319712</v>
      </c>
      <c r="F51" s="5">
        <v>1247653239756</v>
      </c>
      <c r="G51" s="5">
        <v>1123216705096</v>
      </c>
      <c r="I51" s="5">
        <v>4271459779365</v>
      </c>
      <c r="J51" s="5">
        <v>3877933381099</v>
      </c>
      <c r="K51" s="5">
        <v>3630700574969</v>
      </c>
      <c r="L51" s="5">
        <v>2808698656787</v>
      </c>
      <c r="M51" s="5">
        <v>2227367211794</v>
      </c>
      <c r="N51" s="5">
        <v>1797514877242</v>
      </c>
      <c r="O51" s="5">
        <v>1495759701262</v>
      </c>
      <c r="P51" s="5">
        <v>1395298815177</v>
      </c>
      <c r="Q51" s="5">
        <v>1193054430825</v>
      </c>
      <c r="R51" s="5">
        <v>1135296191546</v>
      </c>
      <c r="S51" s="5">
        <v>1147838378766</v>
      </c>
      <c r="T51" s="5">
        <v>1413257059355</v>
      </c>
      <c r="U51" s="5">
        <v>1241626476735</v>
      </c>
    </row>
    <row r="52" spans="2:21" ht="15.5" x14ac:dyDescent="0.35">
      <c r="C52" t="s">
        <v>85</v>
      </c>
      <c r="D52" s="5">
        <v>-771843897153</v>
      </c>
      <c r="E52" s="5">
        <v>-691312600990</v>
      </c>
      <c r="F52" s="5">
        <v>-740840412975</v>
      </c>
      <c r="G52" s="5">
        <v>-675384125470</v>
      </c>
      <c r="I52" s="5">
        <v>-2582555129851</v>
      </c>
      <c r="J52" s="5">
        <v>-2351759415986</v>
      </c>
      <c r="K52" s="5">
        <v>-2222533061910</v>
      </c>
      <c r="L52" s="5">
        <v>-1829933270522</v>
      </c>
      <c r="M52" s="5">
        <v>-1427552238066</v>
      </c>
      <c r="N52" s="5">
        <v>-1146328782026</v>
      </c>
      <c r="O52" s="5">
        <v>-1001042927237</v>
      </c>
      <c r="P52" s="5">
        <v>-978652263708</v>
      </c>
      <c r="Q52" s="5">
        <v>-808527225593</v>
      </c>
      <c r="R52" s="5">
        <v>-729267950819</v>
      </c>
      <c r="S52" s="5">
        <v>-777015505608</v>
      </c>
      <c r="T52" s="5">
        <v>-884632621644</v>
      </c>
      <c r="U52" s="5">
        <v>-817407001674</v>
      </c>
    </row>
    <row r="53" spans="2:21" ht="15.5" x14ac:dyDescent="0.35">
      <c r="C53" t="s">
        <v>86</v>
      </c>
      <c r="D53" s="5">
        <v>518121819112</v>
      </c>
      <c r="E53" s="5">
        <v>484298718722</v>
      </c>
      <c r="F53" s="5">
        <v>506812826781</v>
      </c>
      <c r="G53" s="5">
        <v>447832579626</v>
      </c>
      <c r="I53" s="5">
        <v>1688904649514</v>
      </c>
      <c r="J53" s="5">
        <v>1526173965113</v>
      </c>
      <c r="K53" s="5">
        <v>1408167513059</v>
      </c>
      <c r="L53" s="5">
        <v>978765386265</v>
      </c>
      <c r="M53" s="5">
        <v>799814973728</v>
      </c>
      <c r="N53" s="5">
        <v>651186095216</v>
      </c>
      <c r="O53" s="5">
        <v>494716774025</v>
      </c>
      <c r="P53" s="5">
        <v>416646551469</v>
      </c>
      <c r="Q53" s="5">
        <v>384527205232</v>
      </c>
      <c r="R53" s="5">
        <v>406028240727</v>
      </c>
      <c r="S53" s="5">
        <v>370822873158</v>
      </c>
      <c r="T53" s="5">
        <v>528624437711</v>
      </c>
      <c r="U53" s="5">
        <v>424219475061</v>
      </c>
    </row>
    <row r="54" spans="2:21" ht="15.5" x14ac:dyDescent="0.35">
      <c r="C54" t="s">
        <v>87</v>
      </c>
      <c r="D54" s="5">
        <v>-204611859321</v>
      </c>
      <c r="E54" s="5">
        <v>-246829369289</v>
      </c>
      <c r="F54" s="5">
        <v>-282155232146</v>
      </c>
      <c r="G54" s="5">
        <v>-209132196931</v>
      </c>
      <c r="I54" s="5">
        <v>-840428267843</v>
      </c>
      <c r="J54" s="5">
        <v>-731424133619</v>
      </c>
      <c r="K54" s="5">
        <v>-749328911455</v>
      </c>
      <c r="L54" s="5">
        <v>-531304424511</v>
      </c>
      <c r="M54" s="5">
        <v>-488716989421</v>
      </c>
      <c r="N54" s="5">
        <v>-413457936700</v>
      </c>
      <c r="O54" s="5">
        <v>-279134329437</v>
      </c>
      <c r="P54" s="5">
        <v>-258553053820</v>
      </c>
      <c r="Q54" s="5">
        <v>-225522704369</v>
      </c>
      <c r="R54" s="5">
        <v>-192616874901</v>
      </c>
      <c r="S54" s="5">
        <v>-158088969047</v>
      </c>
      <c r="T54" s="5">
        <v>-158057926188</v>
      </c>
      <c r="U54" s="5">
        <v>-146999770298</v>
      </c>
    </row>
    <row r="55" spans="2:21" ht="15.5" x14ac:dyDescent="0.35">
      <c r="C55" t="s">
        <v>340</v>
      </c>
      <c r="D55" s="5">
        <v>-204611859321</v>
      </c>
      <c r="E55" s="5">
        <v>-246829369289</v>
      </c>
      <c r="F55" s="5">
        <v>-282155232146</v>
      </c>
      <c r="G55" s="5">
        <v>-209132196931</v>
      </c>
      <c r="I55" s="5">
        <v>-840428267843</v>
      </c>
      <c r="J55" s="5">
        <v>-731424133619</v>
      </c>
      <c r="K55" s="5">
        <v>-749328911455</v>
      </c>
      <c r="L55" s="5">
        <v>-531304424511</v>
      </c>
      <c r="M55" s="5">
        <v>-488716989421</v>
      </c>
      <c r="N55" s="5">
        <v>-413457936700</v>
      </c>
      <c r="O55" s="5">
        <v>-279134329437</v>
      </c>
      <c r="P55" s="5">
        <v>-258553053820</v>
      </c>
      <c r="Q55" s="5">
        <v>-225522704369</v>
      </c>
      <c r="R55" s="5">
        <v>-192616874901</v>
      </c>
      <c r="S55" s="5">
        <v>-158088969047</v>
      </c>
      <c r="T55" s="5">
        <v>-158057926188</v>
      </c>
      <c r="U55" s="5">
        <v>-146999770298</v>
      </c>
    </row>
    <row r="56" spans="2:21" ht="15.5" x14ac:dyDescent="0.35">
      <c r="C56" t="s">
        <v>93</v>
      </c>
      <c r="D56" s="5">
        <v>313509959791</v>
      </c>
      <c r="E56" s="5">
        <v>237469349433</v>
      </c>
      <c r="F56" s="5">
        <v>224657594635</v>
      </c>
      <c r="G56" s="5">
        <v>238700382695</v>
      </c>
      <c r="I56" s="5">
        <v>848476381671</v>
      </c>
      <c r="J56" s="5">
        <v>794749831494</v>
      </c>
      <c r="K56" s="5">
        <v>658838601604</v>
      </c>
      <c r="L56" s="5">
        <v>447460961754</v>
      </c>
      <c r="M56" s="5">
        <v>311097984307</v>
      </c>
      <c r="N56" s="5">
        <v>237728158516</v>
      </c>
      <c r="O56" s="5">
        <v>215582444588</v>
      </c>
      <c r="P56" s="5">
        <v>158093497649</v>
      </c>
      <c r="Q56" s="5">
        <v>159004500863</v>
      </c>
      <c r="R56" s="5">
        <v>213411365826</v>
      </c>
      <c r="S56" s="5">
        <v>212733904111</v>
      </c>
      <c r="T56" s="5">
        <v>370566511523</v>
      </c>
      <c r="U56" s="5">
        <v>277219704763</v>
      </c>
    </row>
    <row r="57" spans="2:21" ht="15.5" x14ac:dyDescent="0.35">
      <c r="C57" t="s">
        <v>94</v>
      </c>
      <c r="D57" s="5">
        <v>2546799244</v>
      </c>
      <c r="E57" s="5">
        <v>6827243390</v>
      </c>
      <c r="F57" s="5">
        <v>-12404347351</v>
      </c>
      <c r="G57" s="5">
        <v>-5651869759</v>
      </c>
      <c r="I57" s="5">
        <v>-46629540425</v>
      </c>
      <c r="J57" s="5">
        <v>-69452232881</v>
      </c>
      <c r="K57" s="5">
        <v>-60847619456</v>
      </c>
      <c r="L57" s="5">
        <v>-33254553042</v>
      </c>
      <c r="M57" s="5">
        <v>-56198119344</v>
      </c>
      <c r="N57" s="5">
        <v>-62251230421</v>
      </c>
      <c r="O57" s="5">
        <v>-81609398789</v>
      </c>
      <c r="P57" s="5">
        <v>-40633538530</v>
      </c>
      <c r="Q57" s="5">
        <v>-47580521616</v>
      </c>
      <c r="R57" s="5">
        <v>-48615198594</v>
      </c>
      <c r="S57" s="5">
        <v>-65529037775</v>
      </c>
      <c r="T57" s="5">
        <v>-15240326834</v>
      </c>
      <c r="U57" s="5">
        <v>-29567162005</v>
      </c>
    </row>
    <row r="58" spans="2:21" ht="15.5" x14ac:dyDescent="0.35">
      <c r="C58" t="s">
        <v>27</v>
      </c>
      <c r="D58" s="5">
        <v>-18183741146</v>
      </c>
      <c r="E58" s="5">
        <v>-16587589559</v>
      </c>
      <c r="F58" s="5">
        <v>-19708726913</v>
      </c>
      <c r="G58" s="5">
        <v>-24418888356</v>
      </c>
      <c r="I58" s="5">
        <v>-98656147555</v>
      </c>
      <c r="J58" s="5">
        <v>-81103888026</v>
      </c>
      <c r="K58" s="5">
        <v>-64237393457</v>
      </c>
      <c r="L58" s="5">
        <v>-46555209916</v>
      </c>
      <c r="M58" s="5">
        <v>-49812526117</v>
      </c>
      <c r="N58" s="5">
        <v>-66391570721</v>
      </c>
      <c r="O58" s="5">
        <v>-70965395209</v>
      </c>
      <c r="P58" s="5">
        <v>-72272544025</v>
      </c>
      <c r="Q58" s="5">
        <v>-76450811216</v>
      </c>
      <c r="R58" s="5">
        <v>-45072396716</v>
      </c>
      <c r="S58" s="5">
        <v>-42539158732</v>
      </c>
      <c r="T58" s="5">
        <v>-32235266064</v>
      </c>
      <c r="U58" s="5">
        <v>-25724506470</v>
      </c>
    </row>
    <row r="59" spans="2:21" ht="15.5" x14ac:dyDescent="0.35">
      <c r="C59" t="s">
        <v>95</v>
      </c>
      <c r="D59" s="5">
        <v>1807766571</v>
      </c>
      <c r="E59" s="5">
        <v>3580537827</v>
      </c>
      <c r="F59" s="5">
        <v>4906594924</v>
      </c>
      <c r="G59" s="5">
        <v>1426173934</v>
      </c>
      <c r="I59" s="5">
        <v>9058790517</v>
      </c>
      <c r="J59" s="5">
        <v>3448253832</v>
      </c>
      <c r="K59" s="5">
        <v>3087780141</v>
      </c>
      <c r="L59" s="5">
        <v>1270374300</v>
      </c>
      <c r="M59" s="5">
        <v>3642728957</v>
      </c>
      <c r="N59" s="5">
        <v>6305272204</v>
      </c>
    </row>
    <row r="60" spans="2:21" ht="15.5" x14ac:dyDescent="0.35">
      <c r="C60" t="s">
        <v>97</v>
      </c>
    </row>
    <row r="61" spans="2:21" ht="15.5" x14ac:dyDescent="0.35">
      <c r="C61" t="s">
        <v>378</v>
      </c>
      <c r="D61" s="5">
        <v>-645357971</v>
      </c>
      <c r="E61" s="5">
        <v>-637869432</v>
      </c>
      <c r="F61" s="5">
        <v>-601840821</v>
      </c>
      <c r="G61" s="5">
        <v>-587541556</v>
      </c>
      <c r="I61" s="5">
        <v>-2338927129</v>
      </c>
      <c r="J61" s="5">
        <v>-2907816644</v>
      </c>
      <c r="K61" s="5">
        <v>-3229204998</v>
      </c>
      <c r="L61" s="5">
        <v>-2622547072</v>
      </c>
      <c r="M61" s="5">
        <v>-1963717584</v>
      </c>
      <c r="N61" s="5">
        <v>-1971982805</v>
      </c>
      <c r="O61" s="5">
        <v>-1399223200</v>
      </c>
      <c r="P61" s="5">
        <v>-1932360711</v>
      </c>
      <c r="Q61" s="5">
        <v>-1355569373</v>
      </c>
      <c r="R61" s="5">
        <v>-8934362348</v>
      </c>
      <c r="S61" s="5">
        <v>-14550382275</v>
      </c>
    </row>
    <row r="62" spans="2:21" ht="15.5" x14ac:dyDescent="0.35">
      <c r="C62" t="s">
        <v>92</v>
      </c>
      <c r="D62" s="5">
        <v>1551103506</v>
      </c>
      <c r="E62" s="5">
        <v>613638875</v>
      </c>
      <c r="F62" s="5">
        <v>2280900630</v>
      </c>
      <c r="G62" s="5">
        <v>1557228093</v>
      </c>
      <c r="I62" s="5">
        <v>3701021763</v>
      </c>
      <c r="J62" s="5">
        <v>3271584273</v>
      </c>
      <c r="K62" s="5">
        <v>9976417831</v>
      </c>
      <c r="L62" s="5">
        <v>5161703226</v>
      </c>
      <c r="M62" s="5">
        <v>-2317543896</v>
      </c>
      <c r="N62" s="5">
        <v>-9406016340</v>
      </c>
      <c r="O62" s="5">
        <v>-10918074500</v>
      </c>
      <c r="P62" s="5">
        <v>19842077954</v>
      </c>
      <c r="Q62" s="5">
        <v>3520250366</v>
      </c>
      <c r="R62" s="5">
        <v>23152846882</v>
      </c>
      <c r="S62" s="5">
        <v>52393153636</v>
      </c>
      <c r="T62" s="5">
        <v>113297931718</v>
      </c>
      <c r="U62" s="5">
        <v>43469591378</v>
      </c>
    </row>
    <row r="63" spans="2:21" ht="15.5" x14ac:dyDescent="0.35">
      <c r="C63" t="s">
        <v>98</v>
      </c>
      <c r="D63" s="5">
        <v>2546799244</v>
      </c>
      <c r="E63" s="5">
        <v>6827243390</v>
      </c>
      <c r="F63" s="5">
        <v>-12404347351</v>
      </c>
      <c r="G63" s="5">
        <v>-5651869759</v>
      </c>
      <c r="I63" s="5">
        <v>-46629540425</v>
      </c>
      <c r="J63" s="5">
        <v>-69452232881</v>
      </c>
      <c r="K63" s="5">
        <v>-60847619456</v>
      </c>
      <c r="L63" s="5">
        <v>-33254553042</v>
      </c>
      <c r="M63" s="5">
        <v>-56198119344</v>
      </c>
      <c r="N63" s="5">
        <v>-62251230421</v>
      </c>
      <c r="O63" s="5">
        <v>-81609398789</v>
      </c>
      <c r="P63" s="5">
        <v>-40633538530</v>
      </c>
      <c r="Q63" s="5">
        <v>-47580521616</v>
      </c>
      <c r="R63" s="5">
        <v>-48615198594</v>
      </c>
      <c r="S63" s="5">
        <v>-65529037775</v>
      </c>
      <c r="T63" s="5">
        <v>-15240326834</v>
      </c>
      <c r="U63" s="5">
        <v>-29567162005</v>
      </c>
    </row>
    <row r="64" spans="2:21" ht="15.5" x14ac:dyDescent="0.35">
      <c r="C64" t="s">
        <v>29</v>
      </c>
      <c r="D64" s="5">
        <v>316056759035</v>
      </c>
      <c r="E64" s="5">
        <v>244296592823</v>
      </c>
      <c r="F64" s="5">
        <v>212253247284</v>
      </c>
      <c r="G64" s="5">
        <v>233048512936</v>
      </c>
      <c r="I64" s="5">
        <v>801846841246</v>
      </c>
      <c r="J64" s="5">
        <v>725297598613</v>
      </c>
      <c r="K64" s="5">
        <v>597990982148</v>
      </c>
      <c r="L64" s="5">
        <v>414206408712</v>
      </c>
      <c r="M64" s="5">
        <v>254899864963</v>
      </c>
      <c r="N64" s="5">
        <v>175476928095</v>
      </c>
      <c r="O64" s="5">
        <v>133973045799</v>
      </c>
      <c r="P64" s="5">
        <v>117459959119</v>
      </c>
      <c r="Q64" s="5">
        <v>111423979247</v>
      </c>
      <c r="R64" s="5">
        <v>164796167232</v>
      </c>
      <c r="S64" s="5">
        <v>147204866336</v>
      </c>
      <c r="T64" s="5">
        <v>355326184689</v>
      </c>
      <c r="U64" s="5">
        <v>247652542758</v>
      </c>
    </row>
    <row r="65" spans="2:21" ht="15.5" x14ac:dyDescent="0.35">
      <c r="C65" t="s">
        <v>28</v>
      </c>
      <c r="D65" s="5">
        <v>-70607604273</v>
      </c>
      <c r="E65" s="5">
        <v>-41076633046</v>
      </c>
      <c r="F65" s="5">
        <v>-55858694100</v>
      </c>
      <c r="G65" s="5">
        <v>-61365372354</v>
      </c>
      <c r="I65" s="5">
        <v>-178269455014</v>
      </c>
      <c r="J65" s="5">
        <v>-182793907354</v>
      </c>
      <c r="K65" s="5">
        <v>-140177170733</v>
      </c>
      <c r="L65" s="5">
        <v>-101704359118</v>
      </c>
      <c r="M65" s="5">
        <v>-66287885817</v>
      </c>
      <c r="N65" s="5">
        <v>-59671603733</v>
      </c>
      <c r="O65" s="5">
        <v>-40827845760</v>
      </c>
      <c r="P65" s="5">
        <v>-11936029955</v>
      </c>
      <c r="Q65" s="5">
        <v>-20120487307</v>
      </c>
      <c r="R65" s="5">
        <v>-38973036457</v>
      </c>
      <c r="S65" s="5">
        <v>-17445790361</v>
      </c>
      <c r="T65" s="5">
        <v>-65527472878</v>
      </c>
      <c r="U65" s="5">
        <v>-61984501284</v>
      </c>
    </row>
    <row r="66" spans="2:21" ht="15.5" x14ac:dyDescent="0.35">
      <c r="C66" t="s">
        <v>102</v>
      </c>
      <c r="D66" s="5">
        <v>245449154762</v>
      </c>
      <c r="E66" s="5">
        <v>203219959777</v>
      </c>
      <c r="F66" s="5">
        <v>156394553184</v>
      </c>
      <c r="G66" s="5">
        <v>171683140582</v>
      </c>
      <c r="I66" s="5">
        <v>623577386232</v>
      </c>
      <c r="J66" s="5">
        <v>542503691259</v>
      </c>
      <c r="K66" s="5">
        <v>457813811415</v>
      </c>
      <c r="L66" s="5">
        <v>312502049594</v>
      </c>
      <c r="M66" s="5">
        <v>188611979146</v>
      </c>
      <c r="N66" s="5">
        <v>115805324362</v>
      </c>
      <c r="O66" s="5">
        <v>93145200039</v>
      </c>
      <c r="P66" s="5">
        <v>105523929164</v>
      </c>
      <c r="Q66" s="5">
        <v>91303491940</v>
      </c>
      <c r="R66" s="5">
        <v>125823130775</v>
      </c>
      <c r="S66" s="5">
        <v>129759075975</v>
      </c>
      <c r="T66" s="5">
        <v>289798711811</v>
      </c>
      <c r="U66" s="5">
        <v>185668041474</v>
      </c>
    </row>
    <row r="67" spans="2:21" ht="15.5" x14ac:dyDescent="0.35">
      <c r="C67" t="s">
        <v>103</v>
      </c>
      <c r="D67" s="5">
        <v>8462885712</v>
      </c>
      <c r="E67" s="5">
        <v>1758048348</v>
      </c>
      <c r="F67" s="5">
        <v>16571364502</v>
      </c>
      <c r="G67" s="5">
        <v>1801086677</v>
      </c>
      <c r="I67" s="5">
        <v>29943756440</v>
      </c>
      <c r="J67" s="5">
        <v>-3564135342</v>
      </c>
      <c r="K67" s="5">
        <v>-1577815283</v>
      </c>
      <c r="L67" s="5">
        <v>5558481474</v>
      </c>
      <c r="M67" s="5">
        <v>22749564973</v>
      </c>
      <c r="N67" s="5">
        <v>-8624407182</v>
      </c>
      <c r="O67" s="5">
        <v>-8706824686</v>
      </c>
      <c r="P67" s="5">
        <v>16361116711</v>
      </c>
      <c r="Q67" s="5">
        <v>-8578823710</v>
      </c>
      <c r="R67" s="5">
        <v>-5375937372</v>
      </c>
      <c r="S67" s="5">
        <v>-6187618735</v>
      </c>
      <c r="T67" s="5">
        <v>-90941896</v>
      </c>
      <c r="U67" s="5">
        <v>113843058</v>
      </c>
    </row>
    <row r="68" spans="2:21" ht="15.5" x14ac:dyDescent="0.35">
      <c r="C68" t="s">
        <v>105</v>
      </c>
      <c r="D68" s="5">
        <v>253912040474</v>
      </c>
      <c r="E68" s="5">
        <v>204978008125</v>
      </c>
      <c r="F68" s="5">
        <v>172965917686</v>
      </c>
      <c r="G68" s="5">
        <v>173484227259</v>
      </c>
      <c r="I68" s="5">
        <v>653521142672</v>
      </c>
      <c r="J68" s="5">
        <v>538939555917</v>
      </c>
      <c r="K68" s="5">
        <v>456235996132</v>
      </c>
      <c r="L68" s="5">
        <v>318060531068</v>
      </c>
      <c r="M68" s="5">
        <v>211361544119</v>
      </c>
      <c r="N68" s="5">
        <v>107180917180</v>
      </c>
      <c r="O68" s="5">
        <v>84438375353</v>
      </c>
      <c r="P68" s="5">
        <v>121885045875</v>
      </c>
      <c r="Q68" s="5">
        <v>82724668230</v>
      </c>
      <c r="R68" s="5">
        <v>120447193403</v>
      </c>
      <c r="S68" s="5">
        <v>123571457240</v>
      </c>
      <c r="T68" s="5">
        <v>289707769915</v>
      </c>
      <c r="U68" s="5">
        <v>185781884532</v>
      </c>
    </row>
    <row r="69" spans="2:21" ht="15.5" x14ac:dyDescent="0.35">
      <c r="C69" t="s">
        <v>106</v>
      </c>
      <c r="D69" s="5">
        <v>245449154762</v>
      </c>
      <c r="E69" s="5">
        <v>203219959777</v>
      </c>
      <c r="F69" s="5">
        <v>156394553184</v>
      </c>
      <c r="G69" s="5">
        <v>171683140582</v>
      </c>
      <c r="I69" s="5">
        <v>623577386232</v>
      </c>
      <c r="J69" s="5">
        <v>542503691259</v>
      </c>
      <c r="K69" s="5">
        <v>457813811415</v>
      </c>
      <c r="L69" s="5">
        <v>312502049594</v>
      </c>
      <c r="M69" s="5">
        <v>188611979146</v>
      </c>
      <c r="N69" s="5">
        <v>115805324362</v>
      </c>
      <c r="O69" s="5">
        <v>93145200039</v>
      </c>
      <c r="P69" s="5">
        <v>105523929164</v>
      </c>
      <c r="Q69" s="5">
        <v>91303491940</v>
      </c>
      <c r="R69" s="5">
        <v>125823130775</v>
      </c>
      <c r="S69" s="5">
        <v>129759075975</v>
      </c>
      <c r="T69" s="5">
        <v>289798711811</v>
      </c>
      <c r="U69" s="5">
        <v>185668041474</v>
      </c>
    </row>
    <row r="70" spans="2:21" ht="15.5" x14ac:dyDescent="0.35">
      <c r="C70" t="s">
        <v>8</v>
      </c>
      <c r="D70" s="5">
        <v>252360936968</v>
      </c>
      <c r="E70" s="5">
        <v>204364369250</v>
      </c>
      <c r="F70" s="5">
        <v>170685017056</v>
      </c>
      <c r="G70" s="5">
        <v>171926999166</v>
      </c>
      <c r="I70" s="5">
        <v>649820120909</v>
      </c>
      <c r="J70" s="5">
        <v>535667971644</v>
      </c>
      <c r="K70" s="5">
        <v>446259578301</v>
      </c>
      <c r="L70" s="5">
        <v>312898827842</v>
      </c>
      <c r="M70" s="5">
        <v>213679088015</v>
      </c>
      <c r="N70" s="5">
        <v>116586933520</v>
      </c>
      <c r="O70" s="5">
        <v>95356449853</v>
      </c>
      <c r="P70" s="5">
        <v>102042967921</v>
      </c>
      <c r="Q70" s="5">
        <v>79204417864</v>
      </c>
      <c r="R70" s="5">
        <v>97294346521</v>
      </c>
      <c r="S70" s="5">
        <v>71178303604</v>
      </c>
      <c r="T70" s="5">
        <v>176409838197</v>
      </c>
      <c r="U70" s="5">
        <v>142312293154</v>
      </c>
    </row>
    <row r="71" spans="2:21" ht="15.5" x14ac:dyDescent="0.35">
      <c r="C71" t="s">
        <v>91</v>
      </c>
      <c r="N71" s="5">
        <v>-70000</v>
      </c>
    </row>
    <row r="72" spans="2:21" ht="15.5" x14ac:dyDescent="0.35">
      <c r="C72" t="s">
        <v>108</v>
      </c>
      <c r="D72" s="5">
        <v>245449154762</v>
      </c>
      <c r="E72" s="5">
        <v>203219959777</v>
      </c>
      <c r="F72" s="5">
        <v>156394553184</v>
      </c>
      <c r="G72" s="5">
        <v>171683140582</v>
      </c>
      <c r="I72" s="5">
        <v>623577386232</v>
      </c>
      <c r="J72" s="5">
        <v>542503691259</v>
      </c>
      <c r="K72" s="5">
        <v>457813811415</v>
      </c>
      <c r="L72" s="5">
        <v>312502049594</v>
      </c>
      <c r="M72" s="5">
        <v>188611979146</v>
      </c>
      <c r="N72" s="5">
        <v>115805324362</v>
      </c>
      <c r="O72" s="5">
        <v>93145200039</v>
      </c>
      <c r="P72" s="5">
        <v>105523929164</v>
      </c>
      <c r="Q72" s="5">
        <v>91303491940</v>
      </c>
      <c r="R72" s="5">
        <v>125823130775</v>
      </c>
      <c r="S72" s="5">
        <v>129759075975</v>
      </c>
      <c r="T72" s="5">
        <v>289798711811</v>
      </c>
      <c r="U72" s="5">
        <v>185668041474</v>
      </c>
    </row>
    <row r="73" spans="2:21" ht="15.5" x14ac:dyDescent="0.35">
      <c r="C73" t="s">
        <v>109</v>
      </c>
      <c r="D73" s="5">
        <v>253912040474</v>
      </c>
      <c r="E73" s="5">
        <v>204978008125</v>
      </c>
      <c r="F73" s="5">
        <v>172965917686</v>
      </c>
      <c r="G73" s="5">
        <v>173484227259</v>
      </c>
      <c r="I73" s="5">
        <v>653521142672</v>
      </c>
      <c r="J73" s="5">
        <v>538939555917</v>
      </c>
      <c r="K73" s="5">
        <v>456235996132</v>
      </c>
      <c r="L73" s="5">
        <v>318060531068</v>
      </c>
      <c r="M73" s="5">
        <v>211361544119</v>
      </c>
      <c r="N73" s="5">
        <v>107180917180</v>
      </c>
      <c r="O73" s="5">
        <v>84438375353</v>
      </c>
      <c r="P73" s="5">
        <v>121885045875</v>
      </c>
      <c r="Q73" s="5">
        <v>82724668230</v>
      </c>
      <c r="R73" s="5">
        <v>120447193403</v>
      </c>
      <c r="S73" s="5">
        <v>123571457240</v>
      </c>
      <c r="T73" s="5">
        <v>289707769915</v>
      </c>
      <c r="U73" s="5">
        <v>185781884532</v>
      </c>
    </row>
    <row r="74" spans="2:21" ht="15.5" x14ac:dyDescent="0.35">
      <c r="C74" t="s">
        <v>110</v>
      </c>
      <c r="D74" s="5">
        <v>253912040474</v>
      </c>
      <c r="E74" s="5">
        <v>204978008125</v>
      </c>
      <c r="F74" s="5">
        <v>172965917686</v>
      </c>
      <c r="G74" s="5">
        <v>173484227259</v>
      </c>
      <c r="I74" s="5">
        <v>653521142672</v>
      </c>
      <c r="J74" s="5">
        <v>538939555917</v>
      </c>
      <c r="K74" s="5">
        <v>456235996132</v>
      </c>
      <c r="L74" s="5">
        <v>318060531068</v>
      </c>
      <c r="M74" s="5">
        <v>211361544119</v>
      </c>
      <c r="N74" s="5">
        <v>107180917180</v>
      </c>
      <c r="O74" s="5">
        <v>84438375353</v>
      </c>
      <c r="P74" s="5">
        <v>121885045875</v>
      </c>
      <c r="Q74" s="5">
        <v>82724668230</v>
      </c>
      <c r="R74" s="5">
        <v>120447193403</v>
      </c>
      <c r="S74" s="5">
        <v>123571457240</v>
      </c>
      <c r="T74" s="5">
        <v>289707769915</v>
      </c>
      <c r="U74" s="5">
        <v>185781884532</v>
      </c>
    </row>
    <row r="76" spans="2:21" ht="15.5" x14ac:dyDescent="0.35">
      <c r="B76" t="s">
        <v>111</v>
      </c>
      <c r="C76" t="s">
        <v>112</v>
      </c>
    </row>
    <row r="77" spans="2:21" ht="15.5" x14ac:dyDescent="0.35">
      <c r="C77" t="s">
        <v>113</v>
      </c>
    </row>
    <row r="78" spans="2:21" ht="15.5" x14ac:dyDescent="0.35">
      <c r="C78" t="s">
        <v>20</v>
      </c>
      <c r="D78" s="5">
        <v>479224105745</v>
      </c>
      <c r="E78" s="5">
        <v>450145234976</v>
      </c>
      <c r="F78" s="5">
        <v>711327058319</v>
      </c>
      <c r="G78" s="5">
        <v>676770085108</v>
      </c>
      <c r="I78" s="5">
        <v>711327058319</v>
      </c>
      <c r="J78" s="5">
        <v>289188346673</v>
      </c>
      <c r="K78" s="5">
        <v>287532077757</v>
      </c>
      <c r="L78" s="5">
        <v>204230149288</v>
      </c>
      <c r="M78" s="5">
        <v>128798781076</v>
      </c>
      <c r="N78" s="5">
        <v>237451911049</v>
      </c>
      <c r="O78" s="5">
        <v>218293735988</v>
      </c>
      <c r="P78" s="5">
        <v>280567741229</v>
      </c>
      <c r="Q78" s="5">
        <v>355043158662</v>
      </c>
      <c r="R78" s="5">
        <v>521518174896</v>
      </c>
      <c r="S78" s="5">
        <v>121769321332</v>
      </c>
      <c r="T78" s="5">
        <v>392235219196</v>
      </c>
      <c r="U78" s="5">
        <v>370317182025</v>
      </c>
    </row>
    <row r="79" spans="2:21" ht="15.5" x14ac:dyDescent="0.35">
      <c r="C79" t="s">
        <v>114</v>
      </c>
      <c r="O79" s="5">
        <v>23940440000</v>
      </c>
      <c r="P79" s="5">
        <v>28764260000</v>
      </c>
    </row>
    <row r="80" spans="2:21" ht="15.5" x14ac:dyDescent="0.35">
      <c r="C80" t="s">
        <v>115</v>
      </c>
      <c r="D80" s="5">
        <v>819751332926</v>
      </c>
      <c r="E80" s="5">
        <v>801898514283</v>
      </c>
      <c r="F80" s="5">
        <v>730650213426</v>
      </c>
      <c r="G80" s="5">
        <v>690128709431</v>
      </c>
      <c r="I80" s="5">
        <v>730650213426</v>
      </c>
      <c r="J80" s="5">
        <v>691847708833</v>
      </c>
      <c r="K80" s="5">
        <v>618374427056</v>
      </c>
      <c r="L80" s="5">
        <v>481683511113</v>
      </c>
      <c r="M80" s="5">
        <v>374550945389</v>
      </c>
      <c r="N80" s="5">
        <v>363285708866</v>
      </c>
      <c r="O80" s="5">
        <v>292117323142</v>
      </c>
      <c r="P80" s="5">
        <v>255118624561</v>
      </c>
      <c r="Q80" s="5">
        <v>242207650405</v>
      </c>
      <c r="R80" s="5">
        <v>186530793550</v>
      </c>
      <c r="S80" s="5">
        <v>152118253061</v>
      </c>
      <c r="T80" s="5">
        <v>166250123978</v>
      </c>
      <c r="U80" s="5">
        <v>178310667742</v>
      </c>
    </row>
    <row r="81" spans="3:21" ht="15.5" x14ac:dyDescent="0.35">
      <c r="C81" t="s">
        <v>117</v>
      </c>
      <c r="K81" s="5">
        <v>2869748758</v>
      </c>
      <c r="L81" s="5">
        <v>19829096182</v>
      </c>
      <c r="M81" s="5">
        <v>15370163428</v>
      </c>
      <c r="N81" s="5">
        <v>516515669</v>
      </c>
    </row>
    <row r="82" spans="3:21" ht="15.5" x14ac:dyDescent="0.35">
      <c r="C82" t="s">
        <v>116</v>
      </c>
      <c r="D82" s="5">
        <v>29964011084</v>
      </c>
      <c r="E82" s="5">
        <v>49532590954</v>
      </c>
      <c r="F82" s="5">
        <v>45422001172</v>
      </c>
      <c r="G82" s="5">
        <v>54543662401</v>
      </c>
      <c r="I82" s="5">
        <v>45422001172</v>
      </c>
      <c r="J82" s="5">
        <v>48293094451</v>
      </c>
      <c r="K82" s="5">
        <v>35278487618</v>
      </c>
      <c r="L82" s="5">
        <v>14513308856</v>
      </c>
      <c r="M82" s="5">
        <v>14853467290</v>
      </c>
      <c r="N82" s="5">
        <v>12051699558</v>
      </c>
    </row>
    <row r="83" spans="3:21" ht="15.5" x14ac:dyDescent="0.35">
      <c r="C83" t="s">
        <v>118</v>
      </c>
      <c r="D83" s="5">
        <v>819751332926</v>
      </c>
      <c r="E83" s="5">
        <v>801898514283</v>
      </c>
      <c r="F83" s="5">
        <v>730650213426</v>
      </c>
      <c r="G83" s="5">
        <v>690128709431</v>
      </c>
      <c r="I83" s="5">
        <v>730650213426</v>
      </c>
      <c r="J83" s="5">
        <v>691847708833</v>
      </c>
      <c r="K83" s="5">
        <v>618374427056</v>
      </c>
      <c r="L83" s="5">
        <v>481683511113</v>
      </c>
      <c r="M83" s="5">
        <v>374550945389</v>
      </c>
      <c r="N83" s="5">
        <v>363285708866</v>
      </c>
      <c r="O83" s="5">
        <v>292117323142</v>
      </c>
      <c r="P83" s="5">
        <v>255118624561</v>
      </c>
      <c r="Q83" s="5">
        <v>242207650405</v>
      </c>
      <c r="R83" s="5">
        <v>186530793550</v>
      </c>
      <c r="S83" s="5">
        <v>152118253061</v>
      </c>
      <c r="T83" s="5">
        <v>166250123978</v>
      </c>
      <c r="U83" s="5">
        <v>178310667742</v>
      </c>
    </row>
    <row r="84" spans="3:21" ht="15.5" x14ac:dyDescent="0.35">
      <c r="C84" t="s">
        <v>124</v>
      </c>
      <c r="P84" s="5">
        <v>854244</v>
      </c>
      <c r="Q84" s="5">
        <v>836741</v>
      </c>
      <c r="R84" s="5">
        <v>1868060</v>
      </c>
      <c r="S84" s="5">
        <v>2398837</v>
      </c>
      <c r="T84" s="5">
        <v>55850951</v>
      </c>
      <c r="U84" s="5">
        <v>115470310209</v>
      </c>
    </row>
    <row r="85" spans="3:21" ht="15.5" x14ac:dyDescent="0.35">
      <c r="C85" t="s">
        <v>268</v>
      </c>
      <c r="D85" s="5">
        <v>1275255488980</v>
      </c>
      <c r="E85" s="5">
        <v>1267456335337</v>
      </c>
      <c r="F85" s="5">
        <v>1279019195749</v>
      </c>
      <c r="G85" s="5">
        <v>1138523535973</v>
      </c>
      <c r="I85" s="5">
        <v>1279019195749</v>
      </c>
      <c r="J85" s="5">
        <v>1118397007916</v>
      </c>
      <c r="K85" s="5">
        <v>1050861568891</v>
      </c>
      <c r="L85" s="5">
        <v>936865133275</v>
      </c>
      <c r="M85" s="5">
        <v>776630409949</v>
      </c>
      <c r="N85" s="5">
        <v>603691776129</v>
      </c>
      <c r="O85" s="5">
        <v>573100592731</v>
      </c>
      <c r="P85" s="5">
        <v>543861657042</v>
      </c>
      <c r="Q85" s="5">
        <v>521406994706</v>
      </c>
      <c r="R85" s="5">
        <v>486877989663</v>
      </c>
      <c r="S85" s="5">
        <v>470012992358</v>
      </c>
      <c r="T85" s="5">
        <v>535692377350</v>
      </c>
      <c r="U85" s="5">
        <v>420119615141</v>
      </c>
    </row>
    <row r="86" spans="3:21" ht="15.5" x14ac:dyDescent="0.35">
      <c r="C86" t="s">
        <v>92</v>
      </c>
      <c r="D86" s="5">
        <v>-990773081356</v>
      </c>
      <c r="E86" s="5">
        <v>-917719044411</v>
      </c>
      <c r="F86" s="5">
        <v>-558445937259</v>
      </c>
      <c r="G86" s="5">
        <v>-563080374574</v>
      </c>
      <c r="I86" s="5">
        <v>-558445937259</v>
      </c>
      <c r="J86" s="5">
        <v>-588102842279</v>
      </c>
      <c r="K86" s="5">
        <v>228259458753</v>
      </c>
      <c r="L86" s="5">
        <v>89173759295</v>
      </c>
      <c r="M86" s="5">
        <v>93274976468</v>
      </c>
      <c r="N86" s="5">
        <v>90871235030</v>
      </c>
      <c r="O86" s="5">
        <v>85917925138</v>
      </c>
      <c r="P86" s="5">
        <v>71910886667</v>
      </c>
      <c r="Q86" s="5">
        <v>68150490467</v>
      </c>
      <c r="R86" s="5">
        <v>52677142372</v>
      </c>
      <c r="S86" s="5">
        <v>45038930806</v>
      </c>
      <c r="T86" s="5">
        <v>43698072541</v>
      </c>
      <c r="U86" s="5">
        <v>23816703627</v>
      </c>
    </row>
    <row r="87" spans="3:21" ht="15.5" x14ac:dyDescent="0.35">
      <c r="C87" t="s">
        <v>121</v>
      </c>
      <c r="D87" s="5">
        <v>2765196208974</v>
      </c>
      <c r="E87" s="5">
        <v>2674064849036</v>
      </c>
      <c r="F87" s="5">
        <v>2850353939685</v>
      </c>
      <c r="G87" s="5">
        <v>2637899490399</v>
      </c>
      <c r="I87" s="5">
        <v>2850353939685</v>
      </c>
      <c r="J87" s="5">
        <v>2206134862422</v>
      </c>
      <c r="K87" s="5">
        <v>2154030401124</v>
      </c>
      <c r="L87" s="5">
        <v>1754894947354</v>
      </c>
      <c r="M87" s="5">
        <v>1383431547987</v>
      </c>
      <c r="N87" s="5">
        <v>1261952159927</v>
      </c>
      <c r="O87" s="5">
        <v>1174699544323</v>
      </c>
      <c r="P87" s="5">
        <v>1220137554014</v>
      </c>
      <c r="Q87" s="5">
        <v>1200668597438</v>
      </c>
      <c r="R87" s="5">
        <v>1261952056094</v>
      </c>
      <c r="S87" s="5">
        <v>897761062659</v>
      </c>
      <c r="T87" s="5">
        <v>1209092505234</v>
      </c>
      <c r="U87" s="5">
        <v>1156517452920</v>
      </c>
    </row>
    <row r="88" spans="3:21" ht="15.5" x14ac:dyDescent="0.35">
      <c r="C88" t="s">
        <v>122</v>
      </c>
    </row>
    <row r="89" spans="3:21" ht="15.5" x14ac:dyDescent="0.35">
      <c r="C89" t="s">
        <v>125</v>
      </c>
      <c r="D89" s="5">
        <v>49749251704</v>
      </c>
      <c r="E89" s="5">
        <v>52272924176</v>
      </c>
      <c r="F89" s="5">
        <v>41864512088</v>
      </c>
      <c r="G89" s="5">
        <v>43107900679</v>
      </c>
      <c r="I89" s="5">
        <v>41864512088</v>
      </c>
      <c r="J89" s="5">
        <v>40389774285</v>
      </c>
      <c r="K89" s="5">
        <v>57439532954</v>
      </c>
      <c r="L89" s="5">
        <v>42484856247</v>
      </c>
      <c r="M89" s="5">
        <v>35797881908</v>
      </c>
      <c r="N89" s="5">
        <v>41670189466</v>
      </c>
      <c r="O89" s="5">
        <v>50913091949</v>
      </c>
      <c r="P89" s="5">
        <v>47798680983</v>
      </c>
      <c r="Q89" s="5">
        <v>43335246881</v>
      </c>
      <c r="R89" s="5">
        <v>34419780983</v>
      </c>
      <c r="S89" s="5">
        <v>26317900951</v>
      </c>
      <c r="T89" s="5">
        <v>16462942526</v>
      </c>
      <c r="U89" s="5">
        <v>18492571443</v>
      </c>
    </row>
    <row r="90" spans="3:21" ht="15.5" x14ac:dyDescent="0.35">
      <c r="C90" t="s">
        <v>342</v>
      </c>
      <c r="D90" s="5">
        <v>225079383376</v>
      </c>
      <c r="E90" s="5">
        <v>227161933978</v>
      </c>
      <c r="F90" s="5">
        <v>229271578864</v>
      </c>
      <c r="G90" s="5">
        <v>228146370044</v>
      </c>
      <c r="I90" s="5">
        <v>229271578864</v>
      </c>
      <c r="J90" s="5">
        <v>233906610327</v>
      </c>
      <c r="K90" s="5">
        <v>235658042284</v>
      </c>
      <c r="L90" s="5">
        <v>243197467188</v>
      </c>
      <c r="M90" s="5">
        <v>239073064378</v>
      </c>
      <c r="N90" s="5">
        <v>234913503552</v>
      </c>
      <c r="O90" s="5">
        <v>232138769740</v>
      </c>
      <c r="P90" s="5">
        <v>182938435724</v>
      </c>
      <c r="Q90" s="5">
        <v>164328979069</v>
      </c>
      <c r="R90" s="5">
        <v>147124245814</v>
      </c>
      <c r="S90" s="5">
        <v>144288891500</v>
      </c>
    </row>
    <row r="91" spans="3:21" ht="15.5" x14ac:dyDescent="0.35">
      <c r="C91" t="s">
        <v>126</v>
      </c>
      <c r="D91" s="5">
        <v>1651861762130</v>
      </c>
      <c r="E91" s="5">
        <v>1594134582829</v>
      </c>
      <c r="F91" s="5">
        <v>1567989238632</v>
      </c>
      <c r="G91" s="5">
        <v>1545613053655</v>
      </c>
      <c r="I91" s="5">
        <v>1567989238632</v>
      </c>
      <c r="J91" s="5">
        <v>1500552419607</v>
      </c>
      <c r="K91" s="5">
        <v>1230603931480</v>
      </c>
      <c r="L91" s="5">
        <v>1088481164598</v>
      </c>
      <c r="M91" s="5">
        <v>919831502753</v>
      </c>
      <c r="N91" s="5">
        <v>907748683255</v>
      </c>
      <c r="O91" s="5">
        <v>851624396191</v>
      </c>
      <c r="P91" s="5">
        <v>757379485281</v>
      </c>
      <c r="Q91" s="5">
        <v>742160252895</v>
      </c>
      <c r="R91" s="5">
        <v>699965839974</v>
      </c>
      <c r="S91" s="5">
        <v>465913155005</v>
      </c>
      <c r="T91" s="5">
        <v>398173013328</v>
      </c>
      <c r="U91" s="5">
        <v>435433690216</v>
      </c>
    </row>
    <row r="92" spans="3:21" ht="15.5" x14ac:dyDescent="0.35">
      <c r="C92" t="s">
        <v>128</v>
      </c>
      <c r="D92" s="5">
        <v>20760273617</v>
      </c>
      <c r="E92" s="5">
        <v>20760273617</v>
      </c>
      <c r="F92" s="5">
        <v>20760273617</v>
      </c>
      <c r="G92" s="5">
        <v>20760273617</v>
      </c>
      <c r="I92" s="5">
        <v>20760273617</v>
      </c>
      <c r="J92" s="5">
        <v>20760273617</v>
      </c>
      <c r="K92" s="5">
        <v>20760273617</v>
      </c>
      <c r="L92" s="5">
        <v>20760273617</v>
      </c>
      <c r="M92" s="5">
        <v>20760273617</v>
      </c>
      <c r="N92" s="5">
        <v>20760273617</v>
      </c>
      <c r="O92" s="5">
        <v>20760273617</v>
      </c>
      <c r="P92" s="5">
        <v>20760273617</v>
      </c>
      <c r="Q92" s="5">
        <v>20760273617</v>
      </c>
      <c r="R92" s="5">
        <v>20760273617</v>
      </c>
      <c r="S92" s="5">
        <v>20760273617</v>
      </c>
      <c r="T92" s="5">
        <v>20760273617</v>
      </c>
      <c r="U92" s="5">
        <v>20760273617</v>
      </c>
    </row>
    <row r="93" spans="3:21" ht="15.5" x14ac:dyDescent="0.35">
      <c r="C93" t="s">
        <v>127</v>
      </c>
      <c r="D93" s="5">
        <v>233867768723</v>
      </c>
      <c r="E93" s="5">
        <v>225885940192</v>
      </c>
      <c r="F93" s="5">
        <v>225315319347</v>
      </c>
      <c r="G93" s="5">
        <v>223605876076</v>
      </c>
      <c r="I93" s="5">
        <v>225315319347</v>
      </c>
      <c r="J93" s="5">
        <v>212424350126</v>
      </c>
      <c r="K93" s="5">
        <v>217355419640</v>
      </c>
      <c r="L93" s="5">
        <v>191674494513</v>
      </c>
      <c r="M93" s="5">
        <v>180409743098</v>
      </c>
      <c r="N93" s="5">
        <v>161962705607</v>
      </c>
      <c r="O93" s="5">
        <v>158264021100</v>
      </c>
      <c r="P93" s="5">
        <v>133415919634</v>
      </c>
      <c r="Q93" s="5">
        <v>117736498986</v>
      </c>
      <c r="R93" s="5">
        <v>92137998347</v>
      </c>
      <c r="S93" s="5">
        <v>96671031695</v>
      </c>
      <c r="T93" s="5">
        <v>67128775459</v>
      </c>
    </row>
    <row r="94" spans="3:21" ht="15.5" x14ac:dyDescent="0.35">
      <c r="C94" t="s">
        <v>129</v>
      </c>
      <c r="D94" s="5">
        <v>2559456266296</v>
      </c>
      <c r="E94" s="5">
        <v>2499176464490</v>
      </c>
      <c r="F94" s="5">
        <v>2459318293886</v>
      </c>
      <c r="G94" s="5">
        <v>2434000924716</v>
      </c>
      <c r="I94" s="5">
        <v>2459318293886</v>
      </c>
      <c r="J94" s="5">
        <v>2261326166568</v>
      </c>
      <c r="K94" s="5">
        <v>1951331686582</v>
      </c>
      <c r="L94" s="5">
        <v>1680580928047</v>
      </c>
      <c r="M94" s="5">
        <v>1474734474144</v>
      </c>
      <c r="N94" s="5">
        <v>1435147902829</v>
      </c>
      <c r="O94" s="5">
        <v>1326433311896</v>
      </c>
      <c r="P94" s="5">
        <v>1150061263789</v>
      </c>
      <c r="Q94" s="5">
        <v>1094008896045</v>
      </c>
      <c r="R94" s="5">
        <v>1014079865988</v>
      </c>
      <c r="S94" s="5">
        <v>777471622498</v>
      </c>
      <c r="T94" s="5">
        <v>527617375893</v>
      </c>
      <c r="U94" s="5">
        <v>488296836877</v>
      </c>
    </row>
    <row r="95" spans="3:21" ht="15.5" x14ac:dyDescent="0.35">
      <c r="C95" t="s">
        <v>130</v>
      </c>
      <c r="D95" s="5">
        <v>5324652475270</v>
      </c>
      <c r="E95" s="5">
        <v>5173241313526</v>
      </c>
      <c r="F95" s="5">
        <v>5309672233571</v>
      </c>
      <c r="G95" s="5">
        <v>5071900415115</v>
      </c>
      <c r="I95" s="5">
        <v>5309672233571</v>
      </c>
      <c r="J95" s="5">
        <v>4467461028990</v>
      </c>
      <c r="K95" s="5">
        <v>4105362087706</v>
      </c>
      <c r="L95" s="5">
        <v>3435475875401</v>
      </c>
      <c r="M95" s="5">
        <v>2858166022131</v>
      </c>
      <c r="N95" s="5">
        <v>2697100062756</v>
      </c>
      <c r="O95" s="5">
        <v>2501132856219</v>
      </c>
      <c r="P95" s="5">
        <v>2370198817803</v>
      </c>
      <c r="Q95" s="5">
        <v>2294677493483</v>
      </c>
      <c r="R95" s="5">
        <v>2276031922082</v>
      </c>
      <c r="S95" s="5">
        <v>1675232685157</v>
      </c>
      <c r="T95" s="5">
        <v>1736709881127</v>
      </c>
      <c r="U95" s="5">
        <v>1644814289797</v>
      </c>
    </row>
    <row r="96" spans="3:21" ht="15.5" x14ac:dyDescent="0.35">
      <c r="C96" t="s">
        <v>131</v>
      </c>
    </row>
    <row r="97" spans="3:21" ht="15.5" x14ac:dyDescent="0.35">
      <c r="C97" t="s">
        <v>132</v>
      </c>
    </row>
    <row r="98" spans="3:21" ht="15.5" x14ac:dyDescent="0.35">
      <c r="C98" t="s">
        <v>133</v>
      </c>
      <c r="D98" s="5">
        <v>1133246938101</v>
      </c>
      <c r="E98" s="5">
        <v>1162859013195</v>
      </c>
      <c r="F98" s="5">
        <v>1059412745801</v>
      </c>
      <c r="G98" s="5">
        <v>1047342428622</v>
      </c>
      <c r="I98" s="5">
        <v>1059412745801</v>
      </c>
      <c r="J98" s="5">
        <v>1218741512266</v>
      </c>
      <c r="K98" s="5">
        <v>989347873365</v>
      </c>
      <c r="L98" s="5">
        <v>716738190188</v>
      </c>
      <c r="M98" s="5">
        <v>639768354487</v>
      </c>
      <c r="N98" s="5">
        <v>608353619395</v>
      </c>
      <c r="O98" s="5">
        <v>479079545266</v>
      </c>
      <c r="P98" s="5">
        <v>342328901816</v>
      </c>
      <c r="Q98" s="5">
        <v>333004593743</v>
      </c>
      <c r="R98" s="5">
        <v>334534009282</v>
      </c>
      <c r="S98" s="5">
        <v>395268030783</v>
      </c>
      <c r="T98" s="5">
        <v>581900349146</v>
      </c>
      <c r="U98" s="5">
        <v>702840656797</v>
      </c>
    </row>
    <row r="99" spans="3:21" ht="15.5" x14ac:dyDescent="0.35">
      <c r="C99" t="s">
        <v>271</v>
      </c>
      <c r="D99" s="5">
        <v>205791425948</v>
      </c>
      <c r="E99" s="5">
        <v>225036794144</v>
      </c>
      <c r="F99" s="5">
        <v>114012264878</v>
      </c>
      <c r="G99" s="5">
        <v>243428013221</v>
      </c>
      <c r="I99" s="5">
        <v>114012264878</v>
      </c>
      <c r="J99" s="5">
        <v>361398763959</v>
      </c>
      <c r="K99" s="5">
        <v>151689368821</v>
      </c>
      <c r="L99" s="5">
        <v>29556271836</v>
      </c>
      <c r="M99" s="5">
        <v>68607375104</v>
      </c>
      <c r="N99" s="5">
        <v>108375599199</v>
      </c>
      <c r="O99" s="5">
        <v>186157612384</v>
      </c>
      <c r="P99" s="5">
        <v>171588267387</v>
      </c>
      <c r="Q99" s="5">
        <v>158221848931</v>
      </c>
      <c r="R99" s="5">
        <v>140397056459</v>
      </c>
      <c r="S99" s="5">
        <v>205592151445</v>
      </c>
      <c r="T99" s="5">
        <v>287495572267</v>
      </c>
      <c r="U99" s="5">
        <v>274738018679</v>
      </c>
    </row>
    <row r="100" spans="3:21" ht="15.5" x14ac:dyDescent="0.35">
      <c r="C100" t="s">
        <v>134</v>
      </c>
      <c r="R100" s="5">
        <v>107534635335</v>
      </c>
      <c r="S100" s="5">
        <v>81098784853</v>
      </c>
      <c r="T100" s="5">
        <v>113799693817</v>
      </c>
      <c r="U100" s="5">
        <v>115533410676</v>
      </c>
    </row>
    <row r="101" spans="3:21" ht="15.5" x14ac:dyDescent="0.35">
      <c r="C101" t="s">
        <v>272</v>
      </c>
      <c r="D101" s="5">
        <v>366391555986</v>
      </c>
      <c r="E101" s="5">
        <v>322720172368</v>
      </c>
      <c r="F101" s="5">
        <v>382771819115</v>
      </c>
      <c r="G101" s="5">
        <v>329583834920</v>
      </c>
      <c r="I101" s="5">
        <v>382771819115</v>
      </c>
      <c r="J101" s="5">
        <v>256744653935</v>
      </c>
      <c r="K101" s="5">
        <v>296004613648</v>
      </c>
      <c r="L101" s="5">
        <v>265500977816</v>
      </c>
      <c r="M101" s="5">
        <v>244941490270</v>
      </c>
      <c r="N101" s="5">
        <v>177576700917</v>
      </c>
      <c r="O101" s="5">
        <v>118276792937</v>
      </c>
      <c r="P101" s="5">
        <v>78383126572</v>
      </c>
      <c r="Q101" s="5">
        <v>105168631579</v>
      </c>
      <c r="R101" s="5">
        <v>107534635335</v>
      </c>
      <c r="S101" s="5">
        <v>81098784853</v>
      </c>
      <c r="T101" s="5">
        <v>113799693817</v>
      </c>
      <c r="U101" s="5">
        <v>115533410676</v>
      </c>
    </row>
    <row r="102" spans="3:21" ht="15.5" x14ac:dyDescent="0.35">
      <c r="C102" t="s">
        <v>343</v>
      </c>
      <c r="S102" s="5">
        <v>4133800</v>
      </c>
    </row>
    <row r="103" spans="3:21" ht="15.5" x14ac:dyDescent="0.35">
      <c r="C103" t="s">
        <v>595</v>
      </c>
      <c r="S103" s="5">
        <v>3128661287</v>
      </c>
      <c r="T103" s="5">
        <v>27725316315</v>
      </c>
      <c r="U103" s="5">
        <v>48371732300</v>
      </c>
    </row>
    <row r="104" spans="3:21" ht="15.5" x14ac:dyDescent="0.35">
      <c r="C104" t="s">
        <v>2044</v>
      </c>
      <c r="D104" s="5">
        <v>29964011084</v>
      </c>
      <c r="E104" s="5">
        <v>49532590954</v>
      </c>
      <c r="F104" s="5">
        <v>45422001172</v>
      </c>
      <c r="G104" s="5">
        <v>54543662401</v>
      </c>
      <c r="I104" s="5">
        <v>45422001172</v>
      </c>
      <c r="J104" s="5">
        <v>48293094451</v>
      </c>
      <c r="K104" s="5">
        <v>38148236376</v>
      </c>
      <c r="L104" s="5">
        <v>34342405038</v>
      </c>
      <c r="M104" s="5">
        <v>30223630718</v>
      </c>
      <c r="N104" s="5">
        <v>12568215227</v>
      </c>
      <c r="O104" s="5">
        <v>14692916531</v>
      </c>
      <c r="P104" s="5">
        <v>6980484395</v>
      </c>
      <c r="Q104" s="5">
        <v>2274250435</v>
      </c>
      <c r="R104" s="5">
        <v>10152366345</v>
      </c>
      <c r="S104" s="5">
        <v>14929404085</v>
      </c>
      <c r="T104" s="5">
        <v>21260318559</v>
      </c>
      <c r="U104" s="5">
        <v>17637439939</v>
      </c>
    </row>
    <row r="105" spans="3:21" ht="15.5" x14ac:dyDescent="0.35">
      <c r="C105" t="s">
        <v>137</v>
      </c>
      <c r="D105" s="5">
        <v>80715246927</v>
      </c>
      <c r="E105" s="5">
        <v>99667425763</v>
      </c>
      <c r="F105" s="5">
        <v>83824424415</v>
      </c>
      <c r="G105" s="5">
        <v>66151887119</v>
      </c>
      <c r="I105" s="5">
        <v>83824424415</v>
      </c>
      <c r="J105" s="5">
        <v>76827073071</v>
      </c>
      <c r="K105" s="5">
        <v>74309266080</v>
      </c>
      <c r="L105" s="5">
        <v>62158367797</v>
      </c>
      <c r="M105" s="5">
        <v>44176371057</v>
      </c>
      <c r="N105" s="5">
        <v>33916434254</v>
      </c>
      <c r="O105" s="5">
        <v>23678011695</v>
      </c>
      <c r="P105" s="5">
        <v>20342834279</v>
      </c>
      <c r="Q105" s="5">
        <v>13023249566</v>
      </c>
      <c r="R105" s="5">
        <v>23902193641</v>
      </c>
      <c r="S105" s="5">
        <v>6742448946</v>
      </c>
      <c r="T105" s="5">
        <v>7397736217</v>
      </c>
      <c r="U105" s="5">
        <v>16135089837</v>
      </c>
    </row>
    <row r="106" spans="3:21" ht="15.5" x14ac:dyDescent="0.35">
      <c r="C106" t="s">
        <v>136</v>
      </c>
      <c r="D106" s="5">
        <v>229686612597</v>
      </c>
      <c r="E106" s="5">
        <v>259229038492</v>
      </c>
      <c r="F106" s="5">
        <v>225192126576</v>
      </c>
      <c r="G106" s="5">
        <v>168497295300</v>
      </c>
      <c r="I106" s="5">
        <v>225192126576</v>
      </c>
      <c r="J106" s="5">
        <v>202112649605</v>
      </c>
      <c r="K106" s="5">
        <v>231179761550</v>
      </c>
      <c r="L106" s="5">
        <v>162118331158</v>
      </c>
      <c r="M106" s="5">
        <v>100443247467</v>
      </c>
      <c r="N106" s="5">
        <v>47085319368</v>
      </c>
      <c r="O106" s="5">
        <v>23805205552</v>
      </c>
      <c r="P106" s="5">
        <v>27859861815</v>
      </c>
      <c r="Q106" s="5">
        <v>28759125976</v>
      </c>
      <c r="R106" s="5">
        <v>26912151204</v>
      </c>
      <c r="S106" s="5">
        <v>19513733783</v>
      </c>
      <c r="T106" s="5">
        <v>20820073977</v>
      </c>
      <c r="U106" s="5">
        <v>20625736822</v>
      </c>
    </row>
    <row r="107" spans="3:21" ht="15.5" x14ac:dyDescent="0.35">
      <c r="C107" t="s">
        <v>274</v>
      </c>
      <c r="O107" s="5">
        <v>99570360451</v>
      </c>
      <c r="P107" s="5">
        <v>497502186954</v>
      </c>
      <c r="Q107" s="5">
        <v>495466135232</v>
      </c>
      <c r="R107" s="5">
        <v>493907129558</v>
      </c>
    </row>
    <row r="108" spans="3:21" ht="15.5" x14ac:dyDescent="0.35">
      <c r="C108" t="s">
        <v>140</v>
      </c>
    </row>
    <row r="109" spans="3:21" ht="15.5" x14ac:dyDescent="0.35">
      <c r="C109" t="s">
        <v>981</v>
      </c>
      <c r="D109" s="5">
        <v>355184440174</v>
      </c>
      <c r="E109" s="5">
        <v>352711176875</v>
      </c>
      <c r="F109" s="5">
        <v>435457515097</v>
      </c>
      <c r="G109" s="5">
        <v>458972622358</v>
      </c>
      <c r="I109" s="5">
        <v>435457515097</v>
      </c>
      <c r="J109" s="5">
        <v>766560548754</v>
      </c>
      <c r="K109" s="5">
        <v>208277138831</v>
      </c>
      <c r="O109" s="5">
        <v>351275817239</v>
      </c>
      <c r="P109" s="5">
        <v>33798992500</v>
      </c>
      <c r="Q109" s="5">
        <v>38548750000</v>
      </c>
      <c r="R109" s="5">
        <v>4000000000</v>
      </c>
      <c r="S109" s="5">
        <v>72027172125</v>
      </c>
      <c r="T109" s="5">
        <v>93702172125</v>
      </c>
      <c r="U109" s="5">
        <v>82456224932</v>
      </c>
    </row>
    <row r="110" spans="3:21" ht="15.5" x14ac:dyDescent="0.35">
      <c r="C110" t="s">
        <v>277</v>
      </c>
      <c r="L110" s="5">
        <v>335054524562</v>
      </c>
      <c r="M110" s="5">
        <v>380244454651</v>
      </c>
      <c r="N110" s="5">
        <v>410134259345</v>
      </c>
      <c r="O110" s="5">
        <v>13112661246</v>
      </c>
      <c r="P110" s="5">
        <v>252106762</v>
      </c>
      <c r="Q110" s="5">
        <v>10479586710</v>
      </c>
      <c r="R110" s="5">
        <v>19829027112</v>
      </c>
      <c r="S110" s="5">
        <v>26297132585</v>
      </c>
      <c r="T110" s="5">
        <v>700195473</v>
      </c>
      <c r="U110" s="5">
        <v>1608308654</v>
      </c>
    </row>
    <row r="111" spans="3:21" ht="15.5" x14ac:dyDescent="0.35">
      <c r="C111" t="s">
        <v>144</v>
      </c>
      <c r="D111" s="5">
        <v>177884414194</v>
      </c>
      <c r="E111" s="5">
        <v>179592652094</v>
      </c>
      <c r="F111" s="5">
        <v>182339124099</v>
      </c>
      <c r="G111" s="5">
        <v>159105861118</v>
      </c>
      <c r="I111" s="5">
        <v>182339124099</v>
      </c>
      <c r="J111" s="5">
        <v>250595906690</v>
      </c>
      <c r="K111" s="5">
        <v>173946177876</v>
      </c>
      <c r="L111" s="5">
        <v>144305340437</v>
      </c>
      <c r="M111" s="5">
        <v>128021679090</v>
      </c>
      <c r="N111" s="5">
        <v>112077174420</v>
      </c>
      <c r="O111" s="5">
        <v>89734922590</v>
      </c>
      <c r="P111" s="5">
        <v>17507672513</v>
      </c>
      <c r="Q111" s="5">
        <v>19193329511</v>
      </c>
      <c r="R111" s="5">
        <v>8647111301</v>
      </c>
      <c r="S111" s="5">
        <v>32662454359</v>
      </c>
      <c r="T111" s="5">
        <v>31050318498</v>
      </c>
      <c r="U111" s="5">
        <v>34594412708</v>
      </c>
    </row>
    <row r="112" spans="3:21" ht="15.5" x14ac:dyDescent="0.35">
      <c r="C112" t="s">
        <v>145</v>
      </c>
      <c r="D112" s="5">
        <v>778399388201</v>
      </c>
      <c r="E112" s="5">
        <v>768699941337</v>
      </c>
      <c r="F112" s="5">
        <v>852243981401</v>
      </c>
      <c r="G112" s="5">
        <v>899389382810</v>
      </c>
      <c r="I112" s="5">
        <v>852243981401</v>
      </c>
      <c r="J112" s="5">
        <v>1103809189277</v>
      </c>
      <c r="K112" s="5">
        <v>490319692811</v>
      </c>
      <c r="L112" s="5">
        <v>494007909259</v>
      </c>
      <c r="M112" s="5">
        <v>530035172758</v>
      </c>
      <c r="N112" s="5">
        <v>622838614595</v>
      </c>
      <c r="O112" s="5">
        <v>613765478165</v>
      </c>
      <c r="P112" s="5">
        <v>655646584965</v>
      </c>
      <c r="Q112" s="5">
        <v>672651930077</v>
      </c>
      <c r="R112" s="5">
        <v>715852729729</v>
      </c>
      <c r="S112" s="5">
        <v>183084699423</v>
      </c>
      <c r="T112" s="5">
        <v>169867952906</v>
      </c>
      <c r="U112" s="5">
        <v>185901720396</v>
      </c>
    </row>
    <row r="113" spans="3:21" ht="15.5" x14ac:dyDescent="0.35">
      <c r="C113" t="s">
        <v>146</v>
      </c>
      <c r="D113" s="5">
        <v>778399388201</v>
      </c>
      <c r="E113" s="5">
        <v>768699941337</v>
      </c>
      <c r="F113" s="5">
        <v>852243981401</v>
      </c>
      <c r="G113" s="5">
        <v>899389382810</v>
      </c>
      <c r="I113" s="5">
        <v>852243981401</v>
      </c>
      <c r="J113" s="5">
        <v>1103809189277</v>
      </c>
      <c r="K113" s="5">
        <v>490319692811</v>
      </c>
      <c r="L113" s="5">
        <v>494007909259</v>
      </c>
      <c r="M113" s="5">
        <v>530035172758</v>
      </c>
      <c r="N113" s="5">
        <v>622838614595</v>
      </c>
      <c r="O113" s="5">
        <v>613765478165</v>
      </c>
      <c r="P113" s="5">
        <v>655646584965</v>
      </c>
      <c r="Q113" s="5">
        <v>672651930077</v>
      </c>
      <c r="R113" s="5">
        <v>715852729729</v>
      </c>
      <c r="S113" s="5">
        <v>183084699423</v>
      </c>
      <c r="T113" s="5">
        <v>169867952906</v>
      </c>
      <c r="U113" s="5">
        <v>185901720396</v>
      </c>
    </row>
    <row r="114" spans="3:21" ht="15.5" x14ac:dyDescent="0.35">
      <c r="C114" t="s">
        <v>150</v>
      </c>
    </row>
    <row r="115" spans="3:21" ht="15.5" x14ac:dyDescent="0.35">
      <c r="C115" t="s">
        <v>151</v>
      </c>
      <c r="D115" s="5">
        <v>677263284091</v>
      </c>
      <c r="E115" s="5">
        <v>669777033462</v>
      </c>
      <c r="F115" s="5">
        <v>753186088971</v>
      </c>
      <c r="G115" s="5">
        <v>789199958260</v>
      </c>
      <c r="I115" s="5">
        <v>753186088971</v>
      </c>
      <c r="J115" s="5">
        <v>982208145460</v>
      </c>
      <c r="K115" s="5">
        <v>367324013430</v>
      </c>
      <c r="L115" s="5">
        <v>382561201961</v>
      </c>
      <c r="M115" s="5">
        <v>417647615956</v>
      </c>
      <c r="N115" s="5">
        <v>444198558595</v>
      </c>
      <c r="O115" s="5">
        <v>364388478485</v>
      </c>
      <c r="P115" s="5">
        <v>34051099262</v>
      </c>
      <c r="Q115" s="5">
        <v>49028336710</v>
      </c>
      <c r="R115" s="5">
        <v>23829027112</v>
      </c>
      <c r="S115" s="5">
        <v>98324304710</v>
      </c>
      <c r="T115" s="5">
        <v>94402367598</v>
      </c>
      <c r="U115" s="5">
        <v>84064533586</v>
      </c>
    </row>
    <row r="116" spans="3:21" ht="15.5" x14ac:dyDescent="0.35">
      <c r="C116" t="s">
        <v>152</v>
      </c>
      <c r="D116" s="5">
        <v>6061569818</v>
      </c>
      <c r="E116" s="5">
        <v>5078409237</v>
      </c>
      <c r="F116" s="5">
        <v>6128153340</v>
      </c>
      <c r="G116" s="5">
        <v>3989515874</v>
      </c>
      <c r="I116" s="5">
        <v>6128153340</v>
      </c>
      <c r="J116" s="5">
        <v>17942974715</v>
      </c>
      <c r="K116" s="5">
        <v>6343247947</v>
      </c>
      <c r="L116" s="5">
        <v>1983873280</v>
      </c>
      <c r="P116" s="5">
        <v>60799146</v>
      </c>
      <c r="Q116" s="5">
        <v>21609473</v>
      </c>
    </row>
    <row r="117" spans="3:21" ht="15.5" x14ac:dyDescent="0.35">
      <c r="C117" t="s">
        <v>1150</v>
      </c>
      <c r="R117" s="5">
        <v>100000000000</v>
      </c>
    </row>
    <row r="118" spans="3:21" ht="15.5" x14ac:dyDescent="0.35">
      <c r="C118" t="s">
        <v>154</v>
      </c>
      <c r="D118" s="5">
        <v>1911646326302</v>
      </c>
      <c r="E118" s="5">
        <v>1931558954532</v>
      </c>
      <c r="F118" s="5">
        <v>1911656727202</v>
      </c>
      <c r="G118" s="5">
        <v>1946731811432</v>
      </c>
      <c r="I118" s="5">
        <v>1911656727202</v>
      </c>
      <c r="J118" s="5">
        <v>2322550701543</v>
      </c>
      <c r="K118" s="5">
        <v>1479667566176</v>
      </c>
      <c r="L118" s="5">
        <v>1210746099447</v>
      </c>
      <c r="M118" s="5">
        <v>1169803527245</v>
      </c>
      <c r="N118" s="5">
        <v>1231192233990</v>
      </c>
      <c r="O118" s="5">
        <v>1092845023431</v>
      </c>
      <c r="P118" s="5">
        <v>997975486781</v>
      </c>
      <c r="Q118" s="5">
        <v>1005656523820</v>
      </c>
      <c r="R118" s="5">
        <v>1050386739011</v>
      </c>
      <c r="S118" s="5">
        <v>578352730206</v>
      </c>
      <c r="T118" s="5">
        <v>751768302052</v>
      </c>
      <c r="U118" s="5">
        <v>888742377193</v>
      </c>
    </row>
    <row r="119" spans="3:21" ht="15.5" x14ac:dyDescent="0.35">
      <c r="C119" t="s">
        <v>155</v>
      </c>
    </row>
    <row r="120" spans="3:21" ht="15.5" x14ac:dyDescent="0.35">
      <c r="C120" t="s">
        <v>156</v>
      </c>
      <c r="D120" s="5">
        <v>549070000000</v>
      </c>
      <c r="E120" s="5">
        <v>549070000000</v>
      </c>
      <c r="F120" s="5">
        <v>549070000000</v>
      </c>
      <c r="G120" s="5">
        <v>548685000000</v>
      </c>
      <c r="I120" s="5">
        <v>549070000000</v>
      </c>
      <c r="J120" s="5">
        <v>542685000000</v>
      </c>
      <c r="K120" s="5">
        <v>542685000000</v>
      </c>
      <c r="L120" s="5">
        <v>49335000000</v>
      </c>
      <c r="M120" s="5">
        <v>48335000000</v>
      </c>
      <c r="N120" s="5">
        <v>48335000000</v>
      </c>
      <c r="O120" s="5">
        <v>48335000000</v>
      </c>
      <c r="P120" s="5">
        <v>48335000000</v>
      </c>
      <c r="Q120" s="5">
        <v>48335000000</v>
      </c>
      <c r="R120" s="5">
        <v>48335000000</v>
      </c>
      <c r="S120" s="5">
        <v>48335000000</v>
      </c>
      <c r="T120" s="5">
        <v>48335000000</v>
      </c>
      <c r="U120" s="5">
        <v>43500000000</v>
      </c>
    </row>
    <row r="121" spans="3:21" ht="15.5" x14ac:dyDescent="0.35">
      <c r="C121" t="s">
        <v>157</v>
      </c>
      <c r="D121" s="5">
        <v>585502932818</v>
      </c>
      <c r="E121" s="5">
        <v>585502932818</v>
      </c>
      <c r="F121" s="5">
        <v>585502932818</v>
      </c>
      <c r="G121" s="5">
        <v>486006947818</v>
      </c>
      <c r="I121" s="5">
        <v>585502932818</v>
      </c>
      <c r="J121" s="5">
        <v>6323447818</v>
      </c>
      <c r="K121" s="5">
        <v>6323447818</v>
      </c>
      <c r="L121" s="5">
        <v>499673447818</v>
      </c>
      <c r="M121" s="5">
        <v>168919315136</v>
      </c>
      <c r="N121" s="5">
        <v>168919315136</v>
      </c>
      <c r="O121" s="5">
        <v>168919315136</v>
      </c>
      <c r="P121" s="5">
        <v>168919315136</v>
      </c>
      <c r="Q121" s="5">
        <v>168919315136</v>
      </c>
      <c r="R121" s="5">
        <v>168919315136</v>
      </c>
      <c r="S121" s="5">
        <v>168919315136</v>
      </c>
      <c r="T121" s="5">
        <v>168919315136</v>
      </c>
      <c r="U121" s="5">
        <v>-522863713</v>
      </c>
    </row>
    <row r="122" spans="3:21" ht="15.5" x14ac:dyDescent="0.35">
      <c r="C122" t="s">
        <v>158</v>
      </c>
      <c r="D122" s="5">
        <v>3012131600273</v>
      </c>
      <c r="E122" s="5">
        <v>2768233549017</v>
      </c>
      <c r="F122" s="5">
        <v>2565627228115</v>
      </c>
      <c r="G122" s="5">
        <v>2399576648374</v>
      </c>
      <c r="I122" s="5">
        <v>2565627228115</v>
      </c>
      <c r="J122" s="5">
        <v>1933813936459</v>
      </c>
      <c r="K122" s="5">
        <v>1633991913783</v>
      </c>
      <c r="L122" s="5">
        <v>1369772635557</v>
      </c>
      <c r="M122" s="5">
        <v>1166194973224</v>
      </c>
      <c r="N122" s="5">
        <v>939251643168</v>
      </c>
      <c r="O122" s="5">
        <v>874637396243</v>
      </c>
      <c r="P122" s="5">
        <v>826643110954</v>
      </c>
      <c r="Q122" s="5">
        <v>764524185994</v>
      </c>
      <c r="R122" s="5">
        <v>708876022170</v>
      </c>
      <c r="S122" s="5">
        <v>619715869527</v>
      </c>
      <c r="T122" s="5">
        <v>561128040697</v>
      </c>
      <c r="U122" s="5">
        <v>619627260604</v>
      </c>
    </row>
    <row r="123" spans="3:21" ht="15.5" x14ac:dyDescent="0.35">
      <c r="C123" t="s">
        <v>159</v>
      </c>
      <c r="D123" s="5">
        <v>108537000000</v>
      </c>
      <c r="E123" s="5">
        <v>108537000000</v>
      </c>
      <c r="F123" s="5">
        <v>108537000000</v>
      </c>
      <c r="G123" s="5">
        <v>108537000000</v>
      </c>
      <c r="I123" s="5">
        <v>108537000000</v>
      </c>
      <c r="J123" s="5">
        <v>108537000000</v>
      </c>
      <c r="K123" s="5">
        <v>9667000000</v>
      </c>
      <c r="L123" s="5">
        <v>9667000000</v>
      </c>
      <c r="M123" s="5">
        <v>9667000000</v>
      </c>
      <c r="N123" s="5">
        <v>9667000000</v>
      </c>
      <c r="O123" s="5">
        <v>9667000000</v>
      </c>
      <c r="P123" s="5">
        <v>9667000000</v>
      </c>
      <c r="Q123" s="5">
        <v>9667000000</v>
      </c>
      <c r="R123" s="5">
        <v>9667000000</v>
      </c>
      <c r="S123" s="5">
        <v>9667000000</v>
      </c>
      <c r="T123" s="5">
        <v>561128040697</v>
      </c>
      <c r="U123" s="5">
        <v>619627260604</v>
      </c>
    </row>
    <row r="124" spans="3:21" ht="15.5" x14ac:dyDescent="0.35">
      <c r="C124" t="s">
        <v>160</v>
      </c>
      <c r="D124" s="5">
        <v>2903594600273</v>
      </c>
      <c r="E124" s="5">
        <v>2659696549017</v>
      </c>
      <c r="F124" s="5">
        <v>2457090228115</v>
      </c>
      <c r="G124" s="5">
        <v>2291039648374</v>
      </c>
      <c r="I124" s="5">
        <v>2457090228115</v>
      </c>
      <c r="J124" s="5">
        <v>1825276936459</v>
      </c>
      <c r="K124" s="5">
        <v>1624324913783</v>
      </c>
      <c r="L124" s="5">
        <v>1360105635557</v>
      </c>
      <c r="M124" s="5">
        <v>1156527973224</v>
      </c>
      <c r="N124" s="5">
        <v>929584643168</v>
      </c>
      <c r="O124" s="5">
        <v>864970396243</v>
      </c>
      <c r="P124" s="5">
        <v>816976110954</v>
      </c>
      <c r="Q124" s="5">
        <v>754857185994</v>
      </c>
      <c r="R124" s="5">
        <v>699209022170</v>
      </c>
      <c r="S124" s="5">
        <v>610048869527</v>
      </c>
    </row>
    <row r="125" spans="3:21" ht="15.5" x14ac:dyDescent="0.35">
      <c r="C125" t="s">
        <v>161</v>
      </c>
      <c r="D125" s="5">
        <v>3012131600273</v>
      </c>
      <c r="E125" s="5">
        <v>2768233549017</v>
      </c>
      <c r="F125" s="5">
        <v>2565627228115</v>
      </c>
      <c r="G125" s="5">
        <v>2399576648374</v>
      </c>
      <c r="I125" s="5">
        <v>2565627228115</v>
      </c>
      <c r="J125" s="5">
        <v>1933813936459</v>
      </c>
      <c r="K125" s="5">
        <v>1633991913783</v>
      </c>
      <c r="L125" s="5">
        <v>1369772635557</v>
      </c>
      <c r="M125" s="5">
        <v>1166194973224</v>
      </c>
      <c r="N125" s="5">
        <v>939251643168</v>
      </c>
      <c r="O125" s="5">
        <v>874637396243</v>
      </c>
      <c r="P125" s="5">
        <v>826643110954</v>
      </c>
      <c r="Q125" s="5">
        <v>764524185994</v>
      </c>
      <c r="R125" s="5">
        <v>708876022170</v>
      </c>
      <c r="S125" s="5">
        <v>619715869527</v>
      </c>
      <c r="T125" s="5">
        <v>561128040697</v>
      </c>
      <c r="U125" s="5">
        <v>619627260604</v>
      </c>
    </row>
    <row r="126" spans="3:21" ht="15.5" x14ac:dyDescent="0.35">
      <c r="C126" t="s">
        <v>162</v>
      </c>
      <c r="D126" s="5">
        <v>257074697233</v>
      </c>
      <c r="E126" s="5">
        <v>256594921570</v>
      </c>
      <c r="F126" s="5">
        <v>256261282695</v>
      </c>
      <c r="G126" s="5">
        <v>253980382065</v>
      </c>
      <c r="I126" s="5">
        <v>256261282695</v>
      </c>
      <c r="J126" s="5">
        <v>250190785449</v>
      </c>
      <c r="K126" s="5">
        <v>214434701176</v>
      </c>
      <c r="L126" s="5">
        <v>216774933284</v>
      </c>
      <c r="M126" s="5">
        <v>211638230058</v>
      </c>
      <c r="N126" s="5">
        <v>218530635432</v>
      </c>
      <c r="O126" s="5">
        <v>230478196271</v>
      </c>
      <c r="P126" s="5">
        <v>256415018265</v>
      </c>
      <c r="Q126" s="5">
        <v>239091978066</v>
      </c>
      <c r="R126" s="5">
        <v>246837703393</v>
      </c>
      <c r="S126" s="5">
        <v>214870839482</v>
      </c>
      <c r="T126" s="5">
        <v>162861150701</v>
      </c>
      <c r="U126" s="5">
        <v>69650812086</v>
      </c>
    </row>
    <row r="127" spans="3:21" ht="15.5" x14ac:dyDescent="0.35">
      <c r="C127" t="s">
        <v>10</v>
      </c>
      <c r="D127" s="5">
        <v>3413006148968</v>
      </c>
      <c r="E127" s="5">
        <v>3241682358994</v>
      </c>
      <c r="F127" s="5">
        <v>3398015506369</v>
      </c>
      <c r="G127" s="5">
        <v>3125168603683</v>
      </c>
      <c r="I127" s="5">
        <v>3398015506369</v>
      </c>
      <c r="J127" s="5">
        <v>2144910327447</v>
      </c>
      <c r="K127" s="5">
        <v>2625694521530</v>
      </c>
      <c r="L127" s="5">
        <v>2224729775954</v>
      </c>
      <c r="M127" s="5">
        <v>1688362494886</v>
      </c>
      <c r="N127" s="5">
        <v>1465907828766</v>
      </c>
      <c r="O127" s="5">
        <v>1408287832788</v>
      </c>
      <c r="P127" s="5">
        <v>1372223331022</v>
      </c>
      <c r="Q127" s="5">
        <v>1289020969663</v>
      </c>
      <c r="R127" s="5">
        <v>1225645183071</v>
      </c>
      <c r="S127" s="5">
        <v>1096879954951</v>
      </c>
      <c r="T127" s="5">
        <v>984941579075</v>
      </c>
      <c r="U127" s="5">
        <v>756071912604</v>
      </c>
    </row>
    <row r="128" spans="3:21" ht="15.5" x14ac:dyDescent="0.35">
      <c r="C128" t="s">
        <v>163</v>
      </c>
      <c r="D128" s="5">
        <v>5324652475270</v>
      </c>
      <c r="E128" s="5">
        <v>5173241313526</v>
      </c>
      <c r="F128" s="5">
        <v>5309672233571</v>
      </c>
      <c r="G128" s="5">
        <v>5071900415115</v>
      </c>
      <c r="I128" s="5">
        <v>5309672233571</v>
      </c>
      <c r="J128" s="5">
        <v>4467461028990</v>
      </c>
      <c r="K128" s="5">
        <v>4105362087706</v>
      </c>
      <c r="L128" s="5">
        <v>3435475875401</v>
      </c>
      <c r="M128" s="5">
        <v>2858166022131</v>
      </c>
      <c r="N128" s="5">
        <v>2697100062756</v>
      </c>
      <c r="O128" s="5">
        <v>2501132856219</v>
      </c>
      <c r="P128" s="5">
        <v>2370198817803</v>
      </c>
      <c r="Q128" s="5">
        <v>2294677493483</v>
      </c>
      <c r="R128" s="5">
        <v>2276031922082</v>
      </c>
      <c r="S128" s="5">
        <v>1675232685157</v>
      </c>
      <c r="T128" s="5">
        <v>1736709881127</v>
      </c>
      <c r="U128" s="5">
        <v>1644814289797</v>
      </c>
    </row>
    <row r="129" spans="2:21" ht="15.5" x14ac:dyDescent="0.35">
      <c r="C129" t="s">
        <v>164</v>
      </c>
      <c r="D129" s="5">
        <v>54268500000</v>
      </c>
      <c r="E129" s="5">
        <v>54268500000</v>
      </c>
      <c r="F129" s="5">
        <v>54268500000</v>
      </c>
      <c r="G129" s="5">
        <v>54268500000</v>
      </c>
      <c r="I129" s="5">
        <v>54268500000</v>
      </c>
      <c r="J129" s="5">
        <v>54268500000</v>
      </c>
      <c r="K129" s="5">
        <v>54268500000</v>
      </c>
      <c r="L129" s="5">
        <v>4933500000</v>
      </c>
      <c r="M129" s="5">
        <v>4833500000</v>
      </c>
      <c r="N129" s="5">
        <v>4833500000</v>
      </c>
      <c r="O129" s="5">
        <v>4833500000</v>
      </c>
      <c r="P129" s="5">
        <v>4833500000</v>
      </c>
      <c r="Q129" s="5">
        <v>4833500000</v>
      </c>
      <c r="R129" s="5">
        <v>4833500000</v>
      </c>
      <c r="S129" s="5">
        <v>483350000</v>
      </c>
      <c r="T129" s="5">
        <v>483350000</v>
      </c>
      <c r="U129" s="5">
        <v>483350000</v>
      </c>
    </row>
    <row r="131" spans="2:21" ht="15.5" x14ac:dyDescent="0.35">
      <c r="B131" t="s">
        <v>165</v>
      </c>
      <c r="C131" t="s">
        <v>166</v>
      </c>
      <c r="D131" s="5">
        <v>271762241515</v>
      </c>
      <c r="E131" s="5">
        <v>171503941754</v>
      </c>
      <c r="F131" s="5">
        <v>149680993454</v>
      </c>
      <c r="G131" s="5">
        <v>231616442190</v>
      </c>
      <c r="I131" s="5">
        <v>707161568643</v>
      </c>
      <c r="J131" s="5">
        <v>503653249285</v>
      </c>
      <c r="K131" s="5">
        <v>630650515634</v>
      </c>
      <c r="L131" s="5">
        <v>228972246510</v>
      </c>
      <c r="M131" s="5">
        <v>245457033236</v>
      </c>
      <c r="N131" s="5">
        <v>226954878020</v>
      </c>
      <c r="O131" s="5">
        <v>136558916453</v>
      </c>
      <c r="P131" s="5">
        <v>43232569972</v>
      </c>
      <c r="Q131" s="5">
        <v>20613985520</v>
      </c>
      <c r="R131" s="5">
        <v>164657518831</v>
      </c>
      <c r="S131" s="5">
        <v>117482963139</v>
      </c>
      <c r="T131" s="5">
        <v>97776774012</v>
      </c>
      <c r="U131" s="5">
        <v>180904469016</v>
      </c>
    </row>
    <row r="132" spans="2:21" ht="15.5" x14ac:dyDescent="0.35">
      <c r="C132" t="s">
        <v>167</v>
      </c>
      <c r="D132" s="5">
        <v>1290318744769</v>
      </c>
      <c r="E132" s="5">
        <v>1098948975676</v>
      </c>
      <c r="F132" s="5">
        <v>1210204666968</v>
      </c>
      <c r="G132" s="5">
        <v>1085349968357</v>
      </c>
      <c r="I132" s="5">
        <v>4234332286259</v>
      </c>
      <c r="J132" s="5">
        <v>3809407689435</v>
      </c>
      <c r="K132" s="5">
        <v>3587731592699</v>
      </c>
      <c r="L132" s="5">
        <v>2695883390793</v>
      </c>
      <c r="M132" s="5">
        <v>2226093175990</v>
      </c>
      <c r="N132" s="5">
        <v>1723374632931</v>
      </c>
      <c r="O132" s="5">
        <v>1459773014796</v>
      </c>
      <c r="P132" s="5">
        <v>1388296354586</v>
      </c>
      <c r="Q132" s="5">
        <v>1133957583510</v>
      </c>
      <c r="R132" s="5">
        <v>1083482197364</v>
      </c>
      <c r="S132" s="5">
        <v>1093587233755</v>
      </c>
      <c r="T132" s="5">
        <v>1301817690794</v>
      </c>
      <c r="U132" s="5">
        <v>1294458427210</v>
      </c>
    </row>
    <row r="133" spans="2:21" ht="15.5" x14ac:dyDescent="0.35">
      <c r="C133" t="s">
        <v>168</v>
      </c>
      <c r="D133" s="5">
        <v>-693566907323</v>
      </c>
      <c r="E133" s="5">
        <v>-639949291821</v>
      </c>
      <c r="F133" s="5">
        <v>-723478280759</v>
      </c>
      <c r="G133" s="5">
        <v>-585535191790</v>
      </c>
      <c r="I133" s="5">
        <v>-2388107857710</v>
      </c>
      <c r="J133" s="5">
        <v>-2257238963444</v>
      </c>
      <c r="K133" s="5">
        <v>-1924766525519</v>
      </c>
      <c r="L133" s="5">
        <v>-1757789855192</v>
      </c>
      <c r="M133" s="5">
        <v>-1336302492287</v>
      </c>
      <c r="N133" s="5">
        <v>-955685951568</v>
      </c>
      <c r="O133" s="5">
        <v>-900973382066</v>
      </c>
      <c r="P133" s="5">
        <v>-968221292136</v>
      </c>
      <c r="Q133" s="5">
        <v>-784202853277</v>
      </c>
      <c r="R133" s="5">
        <v>-629227535313</v>
      </c>
      <c r="S133" s="5">
        <v>-694809100386</v>
      </c>
      <c r="T133" s="5">
        <v>-909835707118</v>
      </c>
      <c r="U133" s="5">
        <v>-899328799222</v>
      </c>
    </row>
    <row r="134" spans="2:21" ht="15.5" x14ac:dyDescent="0.35">
      <c r="C134" t="s">
        <v>169</v>
      </c>
      <c r="D134" s="5">
        <v>-173625993989</v>
      </c>
      <c r="E134" s="5">
        <v>-147578857660</v>
      </c>
      <c r="F134" s="5">
        <v>-134208449189</v>
      </c>
      <c r="G134" s="5">
        <v>-133476881247</v>
      </c>
      <c r="I134" s="5">
        <v>-536381906152</v>
      </c>
      <c r="J134" s="5">
        <v>-522771761050</v>
      </c>
      <c r="K134" s="5">
        <v>-471480796244</v>
      </c>
      <c r="L134" s="5">
        <v>-333280463725</v>
      </c>
      <c r="M134" s="5">
        <v>-297462344842</v>
      </c>
      <c r="N134" s="5">
        <v>-271970316942</v>
      </c>
      <c r="O134" s="5">
        <v>-214782968589</v>
      </c>
      <c r="P134" s="5">
        <v>-190796213116</v>
      </c>
      <c r="Q134" s="5">
        <v>-162574107420</v>
      </c>
      <c r="R134" s="5">
        <v>-138622208053</v>
      </c>
      <c r="S134" s="5">
        <v>-116447419027</v>
      </c>
      <c r="T134" s="5">
        <v>-115552471906</v>
      </c>
      <c r="U134" s="5">
        <v>-108906742736</v>
      </c>
    </row>
    <row r="135" spans="2:21" ht="15.5" x14ac:dyDescent="0.35">
      <c r="C135" t="s">
        <v>1084</v>
      </c>
      <c r="D135" s="5">
        <v>-71038014736</v>
      </c>
      <c r="E135" s="5">
        <v>-108775564017</v>
      </c>
      <c r="F135" s="5">
        <v>-152478453550</v>
      </c>
      <c r="G135" s="5">
        <v>-89439530366</v>
      </c>
      <c r="I135" s="5">
        <v>-372259317408</v>
      </c>
      <c r="J135" s="5">
        <v>-301842650612</v>
      </c>
      <c r="K135" s="5">
        <v>-339298361632</v>
      </c>
      <c r="L135" s="5">
        <v>-258845769016</v>
      </c>
      <c r="M135" s="5">
        <v>-232455860046</v>
      </c>
      <c r="N135" s="5">
        <v>-185819942714</v>
      </c>
      <c r="O135" s="5">
        <v>-103454627119</v>
      </c>
      <c r="P135" s="5">
        <v>-99753535963</v>
      </c>
      <c r="Q135" s="5">
        <v>-87995527207</v>
      </c>
      <c r="R135" s="5">
        <v>-92539239678</v>
      </c>
      <c r="S135" s="5">
        <v>-85393332466</v>
      </c>
      <c r="T135" s="5">
        <v>-99405194462</v>
      </c>
      <c r="U135" s="5">
        <v>-15437932110</v>
      </c>
    </row>
    <row r="136" spans="2:21" ht="15.5" x14ac:dyDescent="0.35">
      <c r="C136" t="s">
        <v>411</v>
      </c>
      <c r="D136" s="5">
        <v>-84941600705</v>
      </c>
      <c r="E136" s="5">
        <v>-37303480828</v>
      </c>
      <c r="F136" s="5">
        <v>-43143641131</v>
      </c>
      <c r="G136" s="5">
        <v>-40273225619</v>
      </c>
      <c r="I136" s="5">
        <v>-190739385708</v>
      </c>
      <c r="J136" s="5">
        <v>-158984895141</v>
      </c>
      <c r="K136" s="5">
        <v>-158190459221</v>
      </c>
      <c r="L136" s="5">
        <v>-91807016043</v>
      </c>
      <c r="M136" s="5">
        <v>-63139619038</v>
      </c>
      <c r="N136" s="5">
        <v>-40587818926</v>
      </c>
      <c r="O136" s="5">
        <v>-47449656619</v>
      </c>
      <c r="P136" s="5">
        <v>-33682665107</v>
      </c>
      <c r="Q136" s="5">
        <v>-35837323880</v>
      </c>
      <c r="R136" s="5">
        <v>-39267826741</v>
      </c>
      <c r="S136" s="5">
        <v>-61857375616</v>
      </c>
      <c r="T136" s="5">
        <v>-72085211535</v>
      </c>
      <c r="U136" s="5">
        <v>-81603685362</v>
      </c>
    </row>
    <row r="137" spans="2:21" ht="15.5" x14ac:dyDescent="0.35">
      <c r="C137" t="s">
        <v>1192</v>
      </c>
      <c r="K137" s="5">
        <v>1864977121</v>
      </c>
      <c r="L137" s="5">
        <v>2414599289</v>
      </c>
      <c r="M137" s="5">
        <v>3342845764</v>
      </c>
      <c r="N137" s="5">
        <v>5169748509</v>
      </c>
      <c r="O137" s="5">
        <v>10883011273</v>
      </c>
      <c r="P137" s="5">
        <v>818730711</v>
      </c>
      <c r="Q137" s="5">
        <v>13521469093</v>
      </c>
      <c r="R137" s="5">
        <v>16307192700</v>
      </c>
      <c r="S137" s="5">
        <v>1551860614</v>
      </c>
    </row>
    <row r="138" spans="2:21" ht="15.5" x14ac:dyDescent="0.35">
      <c r="C138" t="s">
        <v>2045</v>
      </c>
      <c r="D138" s="5">
        <v>22793312451</v>
      </c>
      <c r="E138" s="5">
        <v>22513156361</v>
      </c>
      <c r="F138" s="5">
        <v>12843796054</v>
      </c>
      <c r="G138" s="5">
        <v>19475395301</v>
      </c>
      <c r="I138" s="5">
        <v>60479907870</v>
      </c>
      <c r="J138" s="5">
        <v>15979220715</v>
      </c>
      <c r="K138" s="5">
        <v>-2296598597</v>
      </c>
      <c r="L138" s="5">
        <v>18698515542</v>
      </c>
      <c r="M138" s="5">
        <v>-3935254932</v>
      </c>
      <c r="N138" s="5">
        <v>18866097451</v>
      </c>
      <c r="O138" s="5">
        <v>3528919986</v>
      </c>
      <c r="P138" s="5">
        <v>18843735022</v>
      </c>
      <c r="Q138" s="5">
        <v>20195555917</v>
      </c>
      <c r="R138" s="5">
        <v>9597335268</v>
      </c>
      <c r="S138" s="5">
        <v>23390254997</v>
      </c>
      <c r="T138" s="5">
        <v>25072934303</v>
      </c>
      <c r="U138" s="5">
        <v>17447707706</v>
      </c>
    </row>
    <row r="139" spans="2:21" ht="15.5" x14ac:dyDescent="0.35">
      <c r="C139" t="s">
        <v>2046</v>
      </c>
    </row>
    <row r="140" spans="2:21" ht="15.5" x14ac:dyDescent="0.35">
      <c r="C140" t="s">
        <v>619</v>
      </c>
      <c r="D140" s="5">
        <v>-18177298952</v>
      </c>
      <c r="E140" s="5">
        <v>-16350995957</v>
      </c>
      <c r="F140" s="5">
        <v>-20058644939</v>
      </c>
      <c r="G140" s="5">
        <v>-24484092446</v>
      </c>
      <c r="I140" s="5">
        <v>-100162158508</v>
      </c>
      <c r="J140" s="5">
        <v>-80895390618</v>
      </c>
      <c r="K140" s="5">
        <v>-62913312973</v>
      </c>
      <c r="L140" s="5">
        <v>-46301155138</v>
      </c>
      <c r="M140" s="5">
        <v>-50683417373</v>
      </c>
      <c r="N140" s="5">
        <v>-66391570721</v>
      </c>
      <c r="O140" s="5">
        <v>-70965395209</v>
      </c>
      <c r="P140" s="5">
        <v>-72272544025</v>
      </c>
      <c r="Q140" s="5">
        <v>-76450811216</v>
      </c>
      <c r="R140" s="5">
        <v>-45072396716</v>
      </c>
      <c r="S140" s="5">
        <v>-42539158732</v>
      </c>
      <c r="T140" s="5">
        <v>-32235266064</v>
      </c>
      <c r="U140" s="5">
        <v>-25724506470</v>
      </c>
    </row>
    <row r="141" spans="2:21" ht="15.5" x14ac:dyDescent="0.35">
      <c r="C141" t="s">
        <v>179</v>
      </c>
      <c r="D141" s="5">
        <v>-123557473600</v>
      </c>
      <c r="E141" s="5">
        <v>-347735102395</v>
      </c>
      <c r="F141" s="5">
        <v>-84881862121</v>
      </c>
      <c r="G141" s="5">
        <v>197181498451</v>
      </c>
      <c r="I141" s="5">
        <v>-45654431162</v>
      </c>
      <c r="J141" s="5">
        <v>-354741941449</v>
      </c>
      <c r="K141" s="5">
        <v>-293835745247</v>
      </c>
      <c r="L141" s="5">
        <v>129964124059</v>
      </c>
      <c r="M141" s="5">
        <v>-223075249154</v>
      </c>
      <c r="N141" s="5">
        <v>-82837068522</v>
      </c>
      <c r="O141" s="5">
        <v>-50408087927</v>
      </c>
      <c r="P141" s="5">
        <v>-44504956921</v>
      </c>
      <c r="Q141" s="5">
        <v>-67621875493</v>
      </c>
      <c r="R141" s="5">
        <v>443584216008</v>
      </c>
      <c r="S141" s="5">
        <v>-120843178532</v>
      </c>
      <c r="T141" s="5">
        <v>80729656271</v>
      </c>
      <c r="U141" s="5">
        <v>-11584204569</v>
      </c>
    </row>
    <row r="142" spans="2:21" ht="15.5" x14ac:dyDescent="0.35">
      <c r="C142" t="s">
        <v>180</v>
      </c>
      <c r="D142" s="5">
        <v>-116313968090</v>
      </c>
      <c r="E142" s="5">
        <v>-73861363213</v>
      </c>
      <c r="F142" s="5">
        <v>-46378121947</v>
      </c>
      <c r="G142" s="5">
        <v>-36623460665</v>
      </c>
      <c r="I142" s="5">
        <v>-134667287478</v>
      </c>
      <c r="J142" s="5">
        <v>-266914862107</v>
      </c>
      <c r="K142" s="5">
        <v>-281026104657</v>
      </c>
      <c r="L142" s="5">
        <v>-257895661340</v>
      </c>
      <c r="M142" s="5">
        <v>-149453579965</v>
      </c>
      <c r="N142" s="5">
        <v>-114743716877</v>
      </c>
      <c r="O142" s="5">
        <v>-145690340108</v>
      </c>
      <c r="P142" s="5">
        <v>-75527956045</v>
      </c>
      <c r="Q142" s="5">
        <v>-123689380301</v>
      </c>
      <c r="R142" s="5">
        <v>-206960075153</v>
      </c>
      <c r="S142" s="5">
        <v>-268446540736</v>
      </c>
      <c r="T142" s="5">
        <v>-155769866227</v>
      </c>
      <c r="U142" s="5">
        <v>-103878115341</v>
      </c>
    </row>
    <row r="143" spans="2:21" ht="15.5" x14ac:dyDescent="0.35">
      <c r="C143" t="s">
        <v>182</v>
      </c>
      <c r="D143" s="5">
        <v>-73331927718</v>
      </c>
      <c r="E143" s="5">
        <v>-37504127738</v>
      </c>
      <c r="F143" s="5">
        <v>-38594360363</v>
      </c>
      <c r="G143" s="5">
        <v>-33226551508</v>
      </c>
      <c r="I143" s="5">
        <v>-107262283984</v>
      </c>
      <c r="J143" s="5">
        <v>-242301265852</v>
      </c>
      <c r="K143" s="5">
        <v>-178601362523</v>
      </c>
      <c r="L143" s="5">
        <v>-187594069463</v>
      </c>
      <c r="M143" s="5">
        <v>-80539929592</v>
      </c>
      <c r="N143" s="5">
        <v>-118435536123</v>
      </c>
      <c r="O143" s="5">
        <v>-142289255833</v>
      </c>
      <c r="P143" s="5">
        <v>-63218565977</v>
      </c>
      <c r="Q143" s="5">
        <v>-65438768264</v>
      </c>
      <c r="R143" s="5">
        <v>-190842163488</v>
      </c>
      <c r="S143" s="5">
        <v>-96244142414</v>
      </c>
      <c r="T143" s="5">
        <v>-79771197046</v>
      </c>
      <c r="U143" s="5">
        <v>-81040533861</v>
      </c>
    </row>
    <row r="144" spans="2:21" ht="15.5" x14ac:dyDescent="0.35">
      <c r="C144" t="s">
        <v>183</v>
      </c>
      <c r="D144" s="5">
        <v>-54184219</v>
      </c>
      <c r="E144" s="5">
        <v>-92300000</v>
      </c>
      <c r="F144" s="5">
        <v>-40000000</v>
      </c>
      <c r="I144" s="5">
        <v>-40000000</v>
      </c>
      <c r="J144" s="5">
        <v>-46150000</v>
      </c>
      <c r="K144" s="5">
        <v>-25734777110</v>
      </c>
      <c r="L144" s="5">
        <v>-803670634</v>
      </c>
      <c r="M144" s="5">
        <v>-22375278500</v>
      </c>
      <c r="N144" s="5">
        <v>-458975500</v>
      </c>
      <c r="O144" s="5">
        <v>-29156733307</v>
      </c>
      <c r="P144" s="5">
        <v>-11000000000</v>
      </c>
      <c r="Q144" s="5">
        <v>-17514090854</v>
      </c>
      <c r="S144" s="5">
        <v>-27590400000</v>
      </c>
      <c r="T144" s="5">
        <v>-67128775459</v>
      </c>
    </row>
    <row r="145" spans="3:21" ht="15.5" x14ac:dyDescent="0.35">
      <c r="C145" t="s">
        <v>354</v>
      </c>
      <c r="D145" s="5">
        <v>-1200000</v>
      </c>
      <c r="F145" s="5">
        <v>-60300000</v>
      </c>
      <c r="G145" s="5">
        <v>-212279000</v>
      </c>
      <c r="I145" s="5">
        <v>-512470097</v>
      </c>
      <c r="J145" s="5">
        <v>-273162044</v>
      </c>
      <c r="M145" s="5">
        <v>-268131868</v>
      </c>
      <c r="N145" s="5">
        <v>-317978929</v>
      </c>
      <c r="P145" s="5">
        <v>-291102600</v>
      </c>
      <c r="Q145" s="5">
        <v>-5798928468</v>
      </c>
      <c r="R145" s="5">
        <v>-4769300918</v>
      </c>
      <c r="S145" s="5">
        <v>-106963722120</v>
      </c>
    </row>
    <row r="146" spans="3:21" ht="15.5" x14ac:dyDescent="0.35">
      <c r="C146" t="s">
        <v>184</v>
      </c>
      <c r="D146" s="5">
        <v>-43392648165</v>
      </c>
      <c r="E146" s="5">
        <v>-36827849981</v>
      </c>
      <c r="F146" s="5">
        <v>-8674237857</v>
      </c>
      <c r="G146" s="5">
        <v>-3375790236</v>
      </c>
      <c r="I146" s="5">
        <v>-29054012300</v>
      </c>
      <c r="J146" s="5">
        <v>-40548532956</v>
      </c>
      <c r="K146" s="5">
        <v>-138969883098</v>
      </c>
      <c r="L146" s="5">
        <v>-24972296983</v>
      </c>
      <c r="M146" s="5">
        <v>-46959555240</v>
      </c>
      <c r="N146" s="5">
        <v>-11363228860</v>
      </c>
      <c r="O146" s="5">
        <v>-3600883544</v>
      </c>
      <c r="P146" s="5">
        <v>-28302163746</v>
      </c>
      <c r="Q146" s="5">
        <v>-8005843423</v>
      </c>
      <c r="R146" s="5">
        <v>-17485725701</v>
      </c>
      <c r="S146" s="5">
        <v>-68248521655</v>
      </c>
      <c r="T146" s="5">
        <v>-50296583007</v>
      </c>
      <c r="U146" s="5">
        <v>-21080017940</v>
      </c>
    </row>
    <row r="147" spans="3:21" ht="15.5" x14ac:dyDescent="0.35">
      <c r="C147" t="s">
        <v>2047</v>
      </c>
      <c r="P147" s="5">
        <v>-13399500000</v>
      </c>
      <c r="Q147" s="5">
        <v>-150000000</v>
      </c>
      <c r="U147" s="5">
        <v>-4870000000</v>
      </c>
    </row>
    <row r="148" spans="3:21" ht="15.5" x14ac:dyDescent="0.35">
      <c r="C148" t="s">
        <v>2048</v>
      </c>
      <c r="U148" s="5">
        <v>-501411237</v>
      </c>
    </row>
    <row r="149" spans="3:21" ht="15.5" x14ac:dyDescent="0.35">
      <c r="C149" t="s">
        <v>2049</v>
      </c>
      <c r="T149" s="5">
        <v>36499500000</v>
      </c>
      <c r="U149" s="5">
        <v>999000000</v>
      </c>
    </row>
    <row r="150" spans="3:21" ht="15.5" x14ac:dyDescent="0.35">
      <c r="C150" t="s">
        <v>2050</v>
      </c>
    </row>
    <row r="151" spans="3:21" ht="15.5" x14ac:dyDescent="0.35">
      <c r="C151" t="s">
        <v>2051</v>
      </c>
      <c r="P151" s="5">
        <v>31816386029</v>
      </c>
      <c r="Q151" s="5">
        <v>-28373076800</v>
      </c>
    </row>
    <row r="152" spans="3:21" ht="15.5" x14ac:dyDescent="0.35">
      <c r="C152" t="s">
        <v>525</v>
      </c>
      <c r="D152" s="5">
        <v>465992012</v>
      </c>
      <c r="E152" s="5">
        <v>562914506</v>
      </c>
      <c r="F152" s="5">
        <v>990776273</v>
      </c>
      <c r="G152" s="5">
        <v>191160079</v>
      </c>
      <c r="I152" s="5">
        <v>2201478903</v>
      </c>
      <c r="J152" s="5">
        <v>16774636745</v>
      </c>
      <c r="K152" s="5">
        <v>3028956574</v>
      </c>
      <c r="L152" s="5">
        <v>5468816740</v>
      </c>
      <c r="M152" s="5">
        <v>689315235</v>
      </c>
      <c r="N152" s="5">
        <v>2432502535</v>
      </c>
      <c r="O152" s="5">
        <v>29356532576</v>
      </c>
      <c r="P152" s="5">
        <v>8866990249</v>
      </c>
      <c r="Q152" s="5">
        <v>1591327508</v>
      </c>
      <c r="R152" s="5">
        <v>6137114954</v>
      </c>
      <c r="S152" s="5">
        <v>30600245453</v>
      </c>
      <c r="T152" s="5">
        <v>4927189285</v>
      </c>
      <c r="U152" s="5">
        <v>2614847697</v>
      </c>
    </row>
    <row r="153" spans="3:21" ht="15.5" x14ac:dyDescent="0.35">
      <c r="C153" t="s">
        <v>833</v>
      </c>
      <c r="J153" s="5">
        <v>-67345388000</v>
      </c>
      <c r="K153" s="5">
        <v>-103744024000</v>
      </c>
    </row>
    <row r="154" spans="3:21" ht="15.5" x14ac:dyDescent="0.35">
      <c r="C154" t="s">
        <v>2052</v>
      </c>
      <c r="J154" s="5">
        <v>66825000000</v>
      </c>
      <c r="K154" s="5">
        <v>162994985500</v>
      </c>
      <c r="L154" s="5">
        <v>-49994441000</v>
      </c>
      <c r="N154" s="5">
        <v>13399500000</v>
      </c>
    </row>
    <row r="155" spans="3:21" ht="15.5" x14ac:dyDescent="0.35">
      <c r="C155" t="s">
        <v>206</v>
      </c>
      <c r="D155" s="5">
        <v>-123557473600</v>
      </c>
      <c r="E155" s="5">
        <v>-347735102395</v>
      </c>
      <c r="F155" s="5">
        <v>-84881862121</v>
      </c>
      <c r="G155" s="5">
        <v>197181498451</v>
      </c>
      <c r="I155" s="5">
        <v>-45654431162</v>
      </c>
      <c r="J155" s="5">
        <v>-354741941449</v>
      </c>
      <c r="K155" s="5">
        <v>-293835745247</v>
      </c>
      <c r="L155" s="5">
        <v>129964124059</v>
      </c>
      <c r="M155" s="5">
        <v>-223075249154</v>
      </c>
      <c r="N155" s="5">
        <v>-82837068522</v>
      </c>
      <c r="O155" s="5">
        <v>-50408087927</v>
      </c>
      <c r="P155" s="5">
        <v>-44504956921</v>
      </c>
      <c r="Q155" s="5">
        <v>-67621875493</v>
      </c>
      <c r="R155" s="5">
        <v>443584216008</v>
      </c>
      <c r="S155" s="5">
        <v>-120843178532</v>
      </c>
      <c r="T155" s="5">
        <v>80729656271</v>
      </c>
      <c r="U155" s="5">
        <v>-11584204569</v>
      </c>
    </row>
    <row r="156" spans="3:21" ht="15.5" x14ac:dyDescent="0.35">
      <c r="C156" t="s">
        <v>2053</v>
      </c>
      <c r="D156" s="5">
        <v>13040946000</v>
      </c>
      <c r="G156" s="5">
        <v>16682051250</v>
      </c>
      <c r="I156" s="5">
        <v>16722051250</v>
      </c>
      <c r="J156" s="5">
        <v>40000000000</v>
      </c>
      <c r="K156" s="5">
        <v>-4149939</v>
      </c>
      <c r="L156" s="5">
        <v>5000000</v>
      </c>
      <c r="M156" s="5">
        <v>8608157030</v>
      </c>
      <c r="N156" s="5">
        <v>4900011216</v>
      </c>
      <c r="O156" s="5">
        <v>29401126413</v>
      </c>
      <c r="P156" s="5">
        <v>4915315484</v>
      </c>
      <c r="Q156" s="5">
        <v>22082618362</v>
      </c>
      <c r="R156" s="5">
        <v>18015034717</v>
      </c>
      <c r="S156" s="5">
        <v>10000000</v>
      </c>
      <c r="T156" s="5">
        <v>39199824947</v>
      </c>
      <c r="U156" s="5">
        <v>117411617</v>
      </c>
    </row>
    <row r="157" spans="3:21" ht="15.5" x14ac:dyDescent="0.35">
      <c r="C157" t="s">
        <v>1104</v>
      </c>
      <c r="L157" s="5">
        <v>152181159474</v>
      </c>
      <c r="M157" s="5">
        <v>156256624682</v>
      </c>
      <c r="N157" s="5">
        <v>161000996345</v>
      </c>
      <c r="O157" s="5">
        <v>409993075859</v>
      </c>
      <c r="T157" s="5">
        <v>11245947193</v>
      </c>
      <c r="U157" s="5">
        <v>394592209454</v>
      </c>
    </row>
    <row r="158" spans="3:21" ht="15.5" x14ac:dyDescent="0.35">
      <c r="C158" t="s">
        <v>2054</v>
      </c>
      <c r="D158" s="5">
        <v>-640314555204</v>
      </c>
      <c r="E158" s="5">
        <v>-248681629612</v>
      </c>
      <c r="F158" s="5">
        <v>-529474010970</v>
      </c>
      <c r="G158" s="5">
        <v>-583954524593</v>
      </c>
      <c r="I158" s="5">
        <v>-2257629143055</v>
      </c>
      <c r="J158" s="5">
        <v>-1962876078077</v>
      </c>
      <c r="K158" s="5">
        <v>-1152265381172</v>
      </c>
    </row>
    <row r="159" spans="3:21" ht="15.5" x14ac:dyDescent="0.35">
      <c r="C159" t="s">
        <v>858</v>
      </c>
      <c r="D159" s="5">
        <v>28934583312</v>
      </c>
      <c r="E159" s="5">
        <v>33586453711</v>
      </c>
      <c r="F159" s="5">
        <v>989297747</v>
      </c>
      <c r="G159" s="5">
        <v>17765651924</v>
      </c>
      <c r="I159" s="5">
        <v>27673168001</v>
      </c>
      <c r="J159" s="5">
        <v>807758304606</v>
      </c>
      <c r="K159" s="5">
        <v>45109471533</v>
      </c>
      <c r="L159" s="5">
        <v>1578993377861</v>
      </c>
      <c r="M159" s="5">
        <v>1081975240035</v>
      </c>
      <c r="N159" s="5">
        <v>1332876107340</v>
      </c>
      <c r="O159" s="5">
        <v>1410496742998</v>
      </c>
      <c r="P159" s="5">
        <v>1249482426978</v>
      </c>
      <c r="Q159" s="5">
        <v>1020999133847</v>
      </c>
      <c r="R159" s="5">
        <v>1017480997107</v>
      </c>
      <c r="S159" s="5">
        <v>1182628477544</v>
      </c>
      <c r="T159" s="5">
        <v>1272472265398</v>
      </c>
      <c r="U159" s="5">
        <v>1138431485015</v>
      </c>
    </row>
    <row r="160" spans="3:21" ht="15.5" x14ac:dyDescent="0.35">
      <c r="C160" t="s">
        <v>635</v>
      </c>
      <c r="D160" s="5">
        <v>-33818531817</v>
      </c>
      <c r="E160" s="5">
        <v>-123722546990</v>
      </c>
      <c r="F160" s="5">
        <v>-24886169011</v>
      </c>
      <c r="G160" s="5">
        <v>-298071615853</v>
      </c>
      <c r="I160" s="5">
        <v>-467654207138</v>
      </c>
      <c r="J160" s="5">
        <v>-163435727112</v>
      </c>
      <c r="K160" s="5">
        <v>-173134625878</v>
      </c>
      <c r="L160" s="5">
        <v>-1604345691552</v>
      </c>
      <c r="M160" s="5">
        <v>-1139889595389</v>
      </c>
      <c r="N160" s="5">
        <v>-1410427867629</v>
      </c>
      <c r="O160" s="5">
        <v>-1395600714778</v>
      </c>
      <c r="P160" s="5">
        <v>-1236635277372</v>
      </c>
      <c r="Q160" s="5">
        <v>-961415841375</v>
      </c>
      <c r="R160" s="5">
        <v>-1177794230885</v>
      </c>
      <c r="S160" s="5">
        <v>-1299642593481</v>
      </c>
      <c r="T160" s="5">
        <v>-1262780322597</v>
      </c>
      <c r="U160" s="5">
        <v>-1484327060318</v>
      </c>
    </row>
    <row r="161" spans="3:21" ht="15.5" x14ac:dyDescent="0.35">
      <c r="C161" t="s">
        <v>707</v>
      </c>
      <c r="L161" s="5">
        <v>-185108100413</v>
      </c>
      <c r="M161" s="5">
        <v>-168499190044</v>
      </c>
      <c r="N161" s="5">
        <v>-101085361742</v>
      </c>
      <c r="O161" s="5">
        <v>-12801279167</v>
      </c>
      <c r="P161" s="5">
        <v>-7650011250</v>
      </c>
    </row>
    <row r="162" spans="3:21" ht="15.5" x14ac:dyDescent="0.35">
      <c r="C162" t="s">
        <v>2055</v>
      </c>
      <c r="F162" s="5">
        <v>-59858717739</v>
      </c>
      <c r="I162" s="5">
        <v>-59858717739</v>
      </c>
      <c r="J162" s="5">
        <v>-65512219352</v>
      </c>
      <c r="K162" s="5">
        <v>-41428600503</v>
      </c>
      <c r="L162" s="5">
        <v>-30063371311</v>
      </c>
      <c r="M162" s="5">
        <v>-23696485468</v>
      </c>
      <c r="N162" s="5">
        <v>-16820954052</v>
      </c>
      <c r="O162" s="5">
        <v>-14122039252</v>
      </c>
      <c r="P162" s="5">
        <v>-11019410761</v>
      </c>
      <c r="Q162" s="5">
        <v>-7857317646</v>
      </c>
      <c r="R162" s="5">
        <v>-4416981908</v>
      </c>
      <c r="S162" s="5">
        <v>-3856648509</v>
      </c>
      <c r="T162" s="5">
        <v>-1386596604</v>
      </c>
      <c r="U162" s="5">
        <v>-10631980904</v>
      </c>
    </row>
    <row r="163" spans="3:21" ht="15.5" x14ac:dyDescent="0.35">
      <c r="C163" t="s">
        <v>1370</v>
      </c>
      <c r="J163" s="5">
        <v>-808000000000</v>
      </c>
      <c r="Q163" s="5">
        <v>1031319</v>
      </c>
      <c r="R163" s="5">
        <v>-3603023</v>
      </c>
      <c r="S163" s="5">
        <v>57585914</v>
      </c>
      <c r="T163" s="5">
        <v>115414459258</v>
      </c>
      <c r="U163" s="5">
        <v>-19766269433</v>
      </c>
    </row>
    <row r="164" spans="3:21" ht="15.5" x14ac:dyDescent="0.35">
      <c r="C164" t="s">
        <v>646</v>
      </c>
      <c r="D164" s="5">
        <v>-90624196500</v>
      </c>
      <c r="E164" s="5">
        <v>-361031155500</v>
      </c>
    </row>
    <row r="165" spans="3:21" ht="15.5" x14ac:dyDescent="0.35">
      <c r="C165" t="s">
        <v>325</v>
      </c>
      <c r="D165" s="5">
        <v>-5005000000</v>
      </c>
      <c r="E165" s="5">
        <v>-280000000</v>
      </c>
      <c r="G165" s="5">
        <v>-2452500000</v>
      </c>
      <c r="I165" s="5">
        <v>-2702500000</v>
      </c>
      <c r="J165" s="5">
        <v>-251723750000</v>
      </c>
      <c r="K165" s="5">
        <v>-190539686340</v>
      </c>
      <c r="L165" s="5">
        <v>-106367000000</v>
      </c>
      <c r="M165" s="5">
        <v>-37830000000</v>
      </c>
      <c r="N165" s="5">
        <v>-53280000000</v>
      </c>
      <c r="O165" s="5">
        <v>-77775000000</v>
      </c>
      <c r="P165" s="5">
        <v>-43598000000</v>
      </c>
      <c r="Q165" s="5">
        <v>-41431500000</v>
      </c>
      <c r="R165" s="5">
        <v>-9697000000</v>
      </c>
      <c r="S165" s="5">
        <v>-40000000</v>
      </c>
      <c r="T165" s="5">
        <v>-274275619142</v>
      </c>
      <c r="U165" s="5">
        <v>-30000000000</v>
      </c>
    </row>
    <row r="166" spans="3:21" ht="15.5" x14ac:dyDescent="0.35">
      <c r="C166" t="s">
        <v>1039</v>
      </c>
    </row>
    <row r="167" spans="3:21" ht="15.5" x14ac:dyDescent="0.35">
      <c r="C167" t="s">
        <v>2056</v>
      </c>
      <c r="D167" s="5">
        <v>-25210415577</v>
      </c>
      <c r="E167" s="5">
        <v>-8264420507</v>
      </c>
      <c r="F167" s="5">
        <v>35460869002</v>
      </c>
      <c r="G167" s="5">
        <v>-6498159437</v>
      </c>
    </row>
    <row r="168" spans="3:21" ht="15.5" x14ac:dyDescent="0.35">
      <c r="C168" t="s">
        <v>2057</v>
      </c>
    </row>
    <row r="169" spans="3:21" ht="15.5" x14ac:dyDescent="0.35">
      <c r="C169" t="s">
        <v>535</v>
      </c>
      <c r="Q169" s="5">
        <v>-100000000000</v>
      </c>
      <c r="T169" s="5">
        <v>180839697818</v>
      </c>
    </row>
    <row r="170" spans="3:21" ht="15.5" x14ac:dyDescent="0.35">
      <c r="C170" t="s">
        <v>2029</v>
      </c>
      <c r="F170" s="5">
        <v>99880985000</v>
      </c>
      <c r="G170" s="5">
        <v>485683500000</v>
      </c>
      <c r="I170" s="5">
        <v>585564485000</v>
      </c>
      <c r="L170" s="5">
        <v>324668750000</v>
      </c>
    </row>
    <row r="171" spans="3:21" ht="15.5" x14ac:dyDescent="0.35">
      <c r="C171" t="s">
        <v>2058</v>
      </c>
      <c r="R171" s="5">
        <v>100000000000</v>
      </c>
    </row>
    <row r="172" spans="3:21" ht="15.5" x14ac:dyDescent="0.35">
      <c r="C172" t="s">
        <v>671</v>
      </c>
    </row>
    <row r="173" spans="3:21" ht="15.5" x14ac:dyDescent="0.35">
      <c r="C173" t="s">
        <v>2059</v>
      </c>
      <c r="M173" s="5">
        <v>-100000000000</v>
      </c>
      <c r="O173" s="5">
        <v>-400000000000</v>
      </c>
    </row>
    <row r="174" spans="3:21" ht="15.5" x14ac:dyDescent="0.35">
      <c r="C174" t="s">
        <v>2060</v>
      </c>
    </row>
    <row r="175" spans="3:21" ht="15.5" x14ac:dyDescent="0.35">
      <c r="C175" t="s">
        <v>207</v>
      </c>
      <c r="R175" s="5">
        <v>500000000000</v>
      </c>
    </row>
    <row r="176" spans="3:21" ht="15.5" x14ac:dyDescent="0.35">
      <c r="C176" t="s">
        <v>224</v>
      </c>
      <c r="D176" s="5">
        <v>31890799825</v>
      </c>
      <c r="E176" s="5">
        <v>-250092523854</v>
      </c>
      <c r="F176" s="5">
        <v>18421009386</v>
      </c>
      <c r="G176" s="5">
        <v>392174479976</v>
      </c>
      <c r="I176" s="5">
        <v>526839850003</v>
      </c>
      <c r="J176" s="5">
        <v>-118003554271</v>
      </c>
      <c r="K176" s="5">
        <v>55788665730</v>
      </c>
      <c r="L176" s="5">
        <v>101040709229</v>
      </c>
      <c r="M176" s="5">
        <v>-127071795883</v>
      </c>
      <c r="N176" s="5">
        <v>29374092621</v>
      </c>
      <c r="O176" s="5">
        <v>-59539511582</v>
      </c>
      <c r="P176" s="5">
        <v>-76800342994</v>
      </c>
      <c r="Q176" s="5">
        <v>-170697270274</v>
      </c>
      <c r="R176" s="5">
        <v>401281659686</v>
      </c>
      <c r="S176" s="5">
        <v>-271806756129</v>
      </c>
      <c r="T176" s="5">
        <v>22736564056</v>
      </c>
      <c r="U176" s="5">
        <v>65442149106</v>
      </c>
    </row>
    <row r="177" spans="2:21" ht="15.5" x14ac:dyDescent="0.35">
      <c r="C177" t="s">
        <v>225</v>
      </c>
      <c r="E177" s="5">
        <v>687940844958</v>
      </c>
      <c r="I177" s="5">
        <v>153989145048</v>
      </c>
      <c r="J177" s="5">
        <v>278236878940</v>
      </c>
      <c r="K177" s="5">
        <v>214886329739</v>
      </c>
      <c r="L177" s="5">
        <v>110513690397</v>
      </c>
      <c r="M177" s="5">
        <v>237451911049</v>
      </c>
      <c r="N177" s="5">
        <v>218293735988</v>
      </c>
      <c r="O177" s="5">
        <v>280567741229</v>
      </c>
      <c r="P177" s="5">
        <v>355043158662</v>
      </c>
      <c r="Q177" s="5">
        <v>521518174896</v>
      </c>
      <c r="R177" s="5">
        <v>121769321332</v>
      </c>
      <c r="S177" s="5">
        <v>392235219196</v>
      </c>
      <c r="T177" s="5">
        <v>370317182025</v>
      </c>
      <c r="U177" s="5">
        <v>304173286371</v>
      </c>
    </row>
    <row r="178" spans="2:21" ht="15.5" x14ac:dyDescent="0.35">
      <c r="C178" t="s">
        <v>375</v>
      </c>
      <c r="D178" s="5">
        <v>10276578938</v>
      </c>
      <c r="E178" s="5">
        <v>-7053829443</v>
      </c>
      <c r="F178" s="5">
        <v>11624539472</v>
      </c>
      <c r="G178" s="5">
        <v>-8063831107</v>
      </c>
      <c r="I178" s="5">
        <v>7111849907</v>
      </c>
      <c r="J178" s="5">
        <v>-6244179621</v>
      </c>
      <c r="K178" s="5">
        <v>7561883471</v>
      </c>
      <c r="L178" s="5">
        <v>-11217516716</v>
      </c>
      <c r="M178" s="5">
        <v>133575231</v>
      </c>
      <c r="N178" s="5">
        <v>-10215917560</v>
      </c>
      <c r="O178" s="5">
        <v>-2734493659</v>
      </c>
      <c r="P178" s="5">
        <v>2324925561</v>
      </c>
      <c r="Q178" s="5">
        <v>4222254040</v>
      </c>
      <c r="R178" s="5">
        <v>-1532806122</v>
      </c>
      <c r="S178" s="5">
        <v>1340858265</v>
      </c>
      <c r="T178" s="5">
        <v>-426916895</v>
      </c>
      <c r="U178" s="5">
        <v>701746548</v>
      </c>
    </row>
    <row r="179" spans="2:21" ht="15.5" x14ac:dyDescent="0.35">
      <c r="C179" t="s">
        <v>2061</v>
      </c>
      <c r="T179" s="5">
        <v>-391609990</v>
      </c>
    </row>
    <row r="180" spans="2:21" ht="15.5" x14ac:dyDescent="0.35">
      <c r="C180" t="s">
        <v>226</v>
      </c>
      <c r="D180" s="5">
        <v>42167378763</v>
      </c>
      <c r="E180" s="5">
        <v>430794491661</v>
      </c>
      <c r="F180" s="5">
        <v>30045548858</v>
      </c>
      <c r="G180" s="5">
        <v>384110648869</v>
      </c>
      <c r="I180" s="5">
        <v>687940844958</v>
      </c>
      <c r="J180" s="5">
        <v>153989145048</v>
      </c>
      <c r="K180" s="5">
        <v>278236878940</v>
      </c>
      <c r="L180" s="5">
        <v>200336882910</v>
      </c>
      <c r="M180" s="5">
        <v>110513690397</v>
      </c>
      <c r="N180" s="5">
        <v>237451911049</v>
      </c>
      <c r="O180" s="5">
        <v>218293735988</v>
      </c>
      <c r="P180" s="5">
        <v>280567741229</v>
      </c>
      <c r="Q180" s="5">
        <v>355043158662</v>
      </c>
      <c r="R180" s="5">
        <v>521518174896</v>
      </c>
      <c r="S180" s="5">
        <v>121769321332</v>
      </c>
      <c r="T180" s="5">
        <v>392235219196</v>
      </c>
      <c r="U180" s="5">
        <v>370317182025</v>
      </c>
    </row>
    <row r="182" spans="2:21" ht="15.5" x14ac:dyDescent="0.35">
      <c r="B182" t="s">
        <v>227</v>
      </c>
      <c r="C182" t="s">
        <v>12</v>
      </c>
      <c r="D182" s="5">
        <v>54270000000</v>
      </c>
      <c r="E182" s="5">
        <v>54270000000</v>
      </c>
      <c r="F182" s="5">
        <v>54270000000</v>
      </c>
      <c r="G182" s="5">
        <v>54270000000</v>
      </c>
      <c r="I182" s="5">
        <v>54270000000</v>
      </c>
      <c r="J182" s="5">
        <v>54270000000</v>
      </c>
      <c r="K182" s="5">
        <v>54270000000</v>
      </c>
      <c r="L182" s="5">
        <v>4930000000</v>
      </c>
      <c r="M182" s="5">
        <v>4830000000</v>
      </c>
      <c r="N182" s="5">
        <v>4830000000</v>
      </c>
      <c r="O182" s="5">
        <v>4830000000</v>
      </c>
      <c r="P182" s="5">
        <v>4830000000</v>
      </c>
      <c r="Q182" s="5">
        <v>4830000000</v>
      </c>
      <c r="R182" s="5">
        <v>4830000000</v>
      </c>
      <c r="S182" s="5">
        <v>480000000</v>
      </c>
      <c r="T182" s="5">
        <v>480000000</v>
      </c>
      <c r="U182" s="5">
        <v>480000000</v>
      </c>
    </row>
    <row r="183" spans="2:21" ht="15.5" x14ac:dyDescent="0.35">
      <c r="C183" t="s">
        <v>228</v>
      </c>
      <c r="D183" s="6">
        <v>4.49</v>
      </c>
      <c r="E183" s="6">
        <v>3.73</v>
      </c>
      <c r="F183" s="6">
        <v>2.84</v>
      </c>
      <c r="G183" s="6">
        <v>3.13</v>
      </c>
    </row>
    <row r="184" spans="2:21" ht="15.5" x14ac:dyDescent="0.35">
      <c r="C184" t="s">
        <v>229</v>
      </c>
      <c r="D184" s="6">
        <v>307.35000000000002</v>
      </c>
      <c r="E184" s="6">
        <v>502.68</v>
      </c>
      <c r="F184" s="6">
        <v>1383.8</v>
      </c>
      <c r="G184" s="6">
        <v>702.88</v>
      </c>
    </row>
    <row r="185" spans="2:21" ht="15.5" x14ac:dyDescent="0.35">
      <c r="C185" t="s">
        <v>73</v>
      </c>
      <c r="D185" s="6">
        <v>58.06</v>
      </c>
      <c r="E185" s="6">
        <v>86.55</v>
      </c>
      <c r="F185" s="6">
        <v>170.94</v>
      </c>
      <c r="G185" s="6">
        <v>106.29</v>
      </c>
    </row>
    <row r="186" spans="2:21" ht="15.5" x14ac:dyDescent="0.35">
      <c r="C186" t="s">
        <v>230</v>
      </c>
      <c r="D186" s="5">
        <v>366230000000</v>
      </c>
      <c r="E186" s="5">
        <v>287860000000</v>
      </c>
      <c r="F186" s="5">
        <v>272860000000</v>
      </c>
      <c r="G186" s="5">
        <v>285770000000</v>
      </c>
    </row>
    <row r="187" spans="2:21" ht="15.5" x14ac:dyDescent="0.35">
      <c r="C187" t="s">
        <v>231</v>
      </c>
      <c r="D187" s="6">
        <v>4.58E-2</v>
      </c>
      <c r="E187" s="6">
        <v>3.9199999999999999E-2</v>
      </c>
      <c r="F187" s="6">
        <v>2.9100000000000001E-2</v>
      </c>
      <c r="G187" s="6">
        <v>3.3500000000000002E-2</v>
      </c>
    </row>
    <row r="188" spans="2:21" ht="15.5" x14ac:dyDescent="0.35">
      <c r="C188" t="s">
        <v>232</v>
      </c>
      <c r="D188" s="6">
        <v>7.7300000000000008E-2</v>
      </c>
      <c r="E188" s="6">
        <v>6.7900000000000002E-2</v>
      </c>
      <c r="F188" s="6">
        <v>4.9100000000000005E-2</v>
      </c>
      <c r="G188" s="6">
        <v>5.9299999999999999E-2</v>
      </c>
    </row>
    <row r="189" spans="2:21" ht="15.5" x14ac:dyDescent="0.35">
      <c r="C189" t="s">
        <v>233</v>
      </c>
      <c r="D189" s="6">
        <v>7.6399999999999996E-2</v>
      </c>
      <c r="E189" s="6">
        <v>5.7500000000000002E-2</v>
      </c>
      <c r="F189" s="6">
        <v>5.4299999999999994E-2</v>
      </c>
      <c r="G189" s="6">
        <v>6.3E-2</v>
      </c>
    </row>
    <row r="190" spans="2:21" ht="15.5" x14ac:dyDescent="0.35">
      <c r="C190" t="s">
        <v>234</v>
      </c>
      <c r="D190" s="6">
        <v>17.239999999999998</v>
      </c>
      <c r="E190" s="6">
        <v>14.32</v>
      </c>
      <c r="F190" s="6">
        <v>11.4</v>
      </c>
      <c r="G190" s="6">
        <v>9.7799999999999994</v>
      </c>
    </row>
    <row r="191" spans="2:21" ht="15.5" x14ac:dyDescent="0.35">
      <c r="C191" t="s">
        <v>235</v>
      </c>
      <c r="D191" s="5">
        <v>3413000000000</v>
      </c>
      <c r="E191" s="5">
        <v>3242000000000</v>
      </c>
      <c r="F191" s="5">
        <v>3398000000000</v>
      </c>
      <c r="G191" s="5">
        <v>3125000000000</v>
      </c>
    </row>
    <row r="192" spans="2:21" ht="15.5" x14ac:dyDescent="0.35">
      <c r="C192" t="s">
        <v>236</v>
      </c>
      <c r="D192" s="6">
        <v>23.73</v>
      </c>
      <c r="E192" s="6">
        <v>34.08</v>
      </c>
      <c r="F192" s="6">
        <v>67.89</v>
      </c>
      <c r="G192" s="6">
        <v>41.58</v>
      </c>
    </row>
    <row r="193" spans="3:21" ht="15.5" x14ac:dyDescent="0.35">
      <c r="C193" t="s">
        <v>237</v>
      </c>
      <c r="D193" s="6">
        <v>58.15</v>
      </c>
      <c r="E193" s="6">
        <v>55.01</v>
      </c>
      <c r="F193" s="6">
        <v>57.89</v>
      </c>
      <c r="G193" s="6">
        <v>52.91</v>
      </c>
    </row>
    <row r="194" spans="3:21" ht="15.5" x14ac:dyDescent="0.35">
      <c r="C194" t="s">
        <v>238</v>
      </c>
      <c r="D194" s="6">
        <v>25.81</v>
      </c>
      <c r="E194" s="6">
        <v>37.159999999999997</v>
      </c>
      <c r="F194" s="6">
        <v>73.650000000000006</v>
      </c>
      <c r="G194" s="6">
        <v>45.45</v>
      </c>
    </row>
    <row r="195" spans="3:21" ht="15.5" x14ac:dyDescent="0.35">
      <c r="C195" t="s">
        <v>239</v>
      </c>
      <c r="D195" s="6">
        <v>53.46</v>
      </c>
      <c r="E195" s="6">
        <v>50.46</v>
      </c>
      <c r="F195" s="6">
        <v>53.36</v>
      </c>
      <c r="G195" s="6">
        <v>48.4</v>
      </c>
    </row>
    <row r="196" spans="3:21" ht="15.5" x14ac:dyDescent="0.35">
      <c r="C196" t="s">
        <v>240</v>
      </c>
      <c r="D196" s="5">
        <v>336000000000</v>
      </c>
      <c r="E196" s="5">
        <v>377000000000</v>
      </c>
      <c r="F196" s="5">
        <v>269000000000</v>
      </c>
      <c r="G196" s="5">
        <v>406000000000</v>
      </c>
    </row>
    <row r="197" spans="3:21" ht="15.5" x14ac:dyDescent="0.35">
      <c r="C197" t="s">
        <v>241</v>
      </c>
      <c r="D197" s="5">
        <v>355000000000</v>
      </c>
      <c r="E197" s="5">
        <v>353000000000</v>
      </c>
      <c r="F197" s="5">
        <v>435000000000</v>
      </c>
      <c r="G197" s="5">
        <v>459000000000</v>
      </c>
    </row>
    <row r="198" spans="3:21" ht="15.5" x14ac:dyDescent="0.35">
      <c r="C198" t="s">
        <v>242</v>
      </c>
      <c r="D198" s="5">
        <v>3156000000000</v>
      </c>
      <c r="E198" s="5">
        <v>2985000000000</v>
      </c>
      <c r="F198" s="5">
        <v>3142000000000</v>
      </c>
      <c r="G198" s="5">
        <v>2871000000000</v>
      </c>
    </row>
    <row r="199" spans="3:21" ht="15.5" x14ac:dyDescent="0.35">
      <c r="C199" t="s">
        <v>24</v>
      </c>
      <c r="D199" s="5">
        <v>691000000000</v>
      </c>
      <c r="E199" s="5">
        <v>730000000000</v>
      </c>
      <c r="F199" s="5">
        <v>704000000000</v>
      </c>
      <c r="G199" s="5">
        <v>864000000000</v>
      </c>
    </row>
    <row r="200" spans="3:21" ht="15.5" x14ac:dyDescent="0.35">
      <c r="C200" t="s">
        <v>21</v>
      </c>
      <c r="D200" s="5">
        <v>212000000000</v>
      </c>
      <c r="E200" s="5">
        <v>280000000000</v>
      </c>
      <c r="F200" s="5">
        <v>-7000000000</v>
      </c>
      <c r="G200" s="5">
        <v>188000000000</v>
      </c>
    </row>
    <row r="201" spans="3:21" ht="15.5" x14ac:dyDescent="0.35">
      <c r="C201" t="s">
        <v>243</v>
      </c>
      <c r="D201" s="5">
        <v>1632000000000</v>
      </c>
      <c r="E201" s="5">
        <v>1511000000000</v>
      </c>
      <c r="F201" s="5">
        <v>1791000000000</v>
      </c>
      <c r="G201" s="5">
        <v>1591000000000</v>
      </c>
    </row>
    <row r="202" spans="3:21" ht="15.5" x14ac:dyDescent="0.35">
      <c r="C202" t="s">
        <v>244</v>
      </c>
      <c r="D202" s="5">
        <v>272000000000</v>
      </c>
      <c r="E202" s="5">
        <v>172000000000</v>
      </c>
      <c r="F202" s="5">
        <v>150000000000</v>
      </c>
      <c r="G202" s="5">
        <v>232000000000</v>
      </c>
    </row>
    <row r="203" spans="3:21" ht="15.5" x14ac:dyDescent="0.35">
      <c r="C203" t="s">
        <v>245</v>
      </c>
      <c r="D203" s="5">
        <v>-117000000000</v>
      </c>
      <c r="E203" s="5">
        <v>-74000000000</v>
      </c>
      <c r="F203" s="5">
        <v>-47000000000</v>
      </c>
      <c r="G203" s="5">
        <v>-37000000000</v>
      </c>
    </row>
    <row r="204" spans="3:21" ht="15.5" x14ac:dyDescent="0.35">
      <c r="C204" t="s">
        <v>13</v>
      </c>
      <c r="D204" s="5">
        <v>155000000000</v>
      </c>
      <c r="E204" s="5">
        <v>97000000000</v>
      </c>
      <c r="F204" s="5">
        <v>102000000000</v>
      </c>
      <c r="G204" s="5">
        <v>195000000000</v>
      </c>
    </row>
    <row r="205" spans="3:21" ht="15.5" x14ac:dyDescent="0.35">
      <c r="C205" t="s">
        <v>16</v>
      </c>
      <c r="D205" s="6">
        <v>2.86</v>
      </c>
      <c r="E205" s="6">
        <v>1.79</v>
      </c>
      <c r="F205" s="6">
        <v>1.89</v>
      </c>
      <c r="G205" s="6">
        <v>3.59</v>
      </c>
    </row>
    <row r="206" spans="3:21" ht="15.5" x14ac:dyDescent="0.35">
      <c r="C206" t="s">
        <v>58</v>
      </c>
      <c r="I206" s="6">
        <v>11.43</v>
      </c>
      <c r="J206" s="6">
        <v>9.94</v>
      </c>
      <c r="K206" s="6">
        <v>8.25</v>
      </c>
      <c r="L206" s="6">
        <v>62.31</v>
      </c>
      <c r="M206" s="6">
        <v>39.74</v>
      </c>
      <c r="N206" s="6">
        <v>25.87</v>
      </c>
      <c r="O206" s="6">
        <v>21.45</v>
      </c>
      <c r="P206" s="6">
        <v>17.88</v>
      </c>
      <c r="Q206" s="6">
        <v>18.05</v>
      </c>
      <c r="R206" s="6">
        <v>21.22</v>
      </c>
      <c r="S206" s="6">
        <v>158.88</v>
      </c>
      <c r="T206" s="6">
        <v>365.16</v>
      </c>
      <c r="U206" s="6">
        <v>294.19</v>
      </c>
    </row>
    <row r="207" spans="3:21" ht="15.5" x14ac:dyDescent="0.35">
      <c r="C207" t="s">
        <v>72</v>
      </c>
      <c r="I207" s="6">
        <v>343.83</v>
      </c>
      <c r="J207" s="6">
        <v>37.22</v>
      </c>
      <c r="K207" s="6">
        <v>47.03</v>
      </c>
      <c r="L207" s="6">
        <v>56.49</v>
      </c>
      <c r="M207" s="6">
        <v>64.17</v>
      </c>
      <c r="N207" s="6">
        <v>51.22</v>
      </c>
      <c r="O207" s="6">
        <v>48.95</v>
      </c>
      <c r="P207" s="6">
        <v>52.57</v>
      </c>
      <c r="Q207" s="6">
        <v>60.39</v>
      </c>
      <c r="R207" s="6">
        <v>48.3</v>
      </c>
      <c r="S207" s="6">
        <v>58.22</v>
      </c>
      <c r="T207" s="6">
        <v>13.97</v>
      </c>
      <c r="U207" s="5">
        <v>0</v>
      </c>
    </row>
    <row r="208" spans="3:21" ht="15.5" x14ac:dyDescent="0.35">
      <c r="C208" t="s">
        <v>75</v>
      </c>
      <c r="I208" s="6">
        <v>49.93</v>
      </c>
      <c r="J208" s="6">
        <v>5.18</v>
      </c>
      <c r="K208" s="6">
        <v>5.8</v>
      </c>
      <c r="L208" s="6">
        <v>6.18</v>
      </c>
      <c r="M208" s="6">
        <v>5.53</v>
      </c>
      <c r="N208" s="6">
        <v>3.56</v>
      </c>
      <c r="O208" s="6">
        <v>3.39</v>
      </c>
      <c r="P208" s="6">
        <v>3.26</v>
      </c>
      <c r="Q208" s="6">
        <v>4.42</v>
      </c>
      <c r="R208" s="6">
        <v>4.3600000000000003</v>
      </c>
      <c r="S208" s="6">
        <v>3.9</v>
      </c>
      <c r="T208" s="6">
        <v>1.74</v>
      </c>
      <c r="U208" s="5">
        <v>0</v>
      </c>
    </row>
    <row r="209" spans="3:21" ht="15.5" x14ac:dyDescent="0.35">
      <c r="C209" t="s">
        <v>246</v>
      </c>
      <c r="I209" s="6">
        <v>1032099999999.9999</v>
      </c>
      <c r="J209" s="5">
        <v>949180000000</v>
      </c>
      <c r="K209" s="5">
        <v>772960000000</v>
      </c>
      <c r="L209" s="5">
        <v>555650000000</v>
      </c>
      <c r="M209" s="5">
        <v>406530000000</v>
      </c>
      <c r="N209" s="5">
        <v>317500000000</v>
      </c>
      <c r="O209" s="5">
        <v>285270000000</v>
      </c>
      <c r="P209" s="5">
        <v>219940000000</v>
      </c>
    </row>
    <row r="210" spans="3:21" ht="15.5" x14ac:dyDescent="0.35">
      <c r="C210" t="s">
        <v>247</v>
      </c>
      <c r="I210" s="6">
        <v>0.1168</v>
      </c>
      <c r="J210" s="6">
        <v>0.1207</v>
      </c>
      <c r="K210" s="6">
        <v>0.1091</v>
      </c>
      <c r="L210" s="6">
        <v>8.9499999999999996E-2</v>
      </c>
      <c r="M210" s="6">
        <v>6.7199999999999996E-2</v>
      </c>
      <c r="N210" s="6">
        <v>4.6399999999999997E-2</v>
      </c>
      <c r="O210" s="6">
        <v>4.1500000000000002E-2</v>
      </c>
      <c r="P210" s="6">
        <v>3.6499999999999998E-2</v>
      </c>
      <c r="Q210" s="6">
        <v>3.7999999999999999E-2</v>
      </c>
      <c r="R210" s="6">
        <v>4.5100000000000001E-2</v>
      </c>
      <c r="S210" s="6">
        <v>4.58E-2</v>
      </c>
      <c r="T210" s="6">
        <v>0.1016</v>
      </c>
      <c r="U210" s="6">
        <v>8.6500000000000007E-2</v>
      </c>
    </row>
    <row r="211" spans="3:21" ht="15.5" x14ac:dyDescent="0.35">
      <c r="C211" t="s">
        <v>248</v>
      </c>
      <c r="I211" s="6">
        <v>0.19739999999999999</v>
      </c>
      <c r="J211" s="6">
        <v>0.28470000000000001</v>
      </c>
      <c r="K211" s="6">
        <v>0.1857</v>
      </c>
      <c r="L211" s="6">
        <v>0.15310000000000001</v>
      </c>
      <c r="M211" s="6">
        <v>0.13009999999999999</v>
      </c>
      <c r="N211" s="6">
        <v>0.1003</v>
      </c>
      <c r="O211" s="6">
        <v>8.8000000000000009E-2</v>
      </c>
      <c r="P211" s="6">
        <v>7.7499999999999999E-2</v>
      </c>
      <c r="Q211" s="6">
        <v>8.3100000000000007E-2</v>
      </c>
      <c r="R211" s="6">
        <v>0.1048</v>
      </c>
      <c r="S211" s="6">
        <v>8.7100000000000011E-2</v>
      </c>
      <c r="T211" s="6">
        <v>0.2147</v>
      </c>
      <c r="U211" s="6">
        <v>0.2072</v>
      </c>
    </row>
    <row r="212" spans="3:21" ht="15.5" x14ac:dyDescent="0.35">
      <c r="C212" t="s">
        <v>249</v>
      </c>
      <c r="I212" s="6">
        <v>0.2263</v>
      </c>
      <c r="J212" s="6">
        <v>0.24969999999999998</v>
      </c>
      <c r="K212" s="6">
        <v>0.22579999999999997</v>
      </c>
      <c r="L212" s="6">
        <v>0.18129999999999999</v>
      </c>
      <c r="M212" s="6">
        <v>0.14449999999999999</v>
      </c>
      <c r="N212" s="6">
        <v>0.1157</v>
      </c>
      <c r="O212" s="6">
        <v>0.1065</v>
      </c>
      <c r="P212" s="6">
        <v>7.9299999999999995E-2</v>
      </c>
      <c r="Q212" s="6">
        <v>8.1500000000000003E-2</v>
      </c>
      <c r="R212" s="6">
        <v>0.13250000000000001</v>
      </c>
      <c r="S212" s="6">
        <v>0.17469999999999999</v>
      </c>
      <c r="T212" s="6">
        <v>0.35350000000000004</v>
      </c>
      <c r="U212" s="6">
        <v>0.58860000000000001</v>
      </c>
    </row>
    <row r="213" spans="3:21" ht="15.5" x14ac:dyDescent="0.35">
      <c r="C213" t="s">
        <v>250</v>
      </c>
      <c r="I213" s="6">
        <v>8.6</v>
      </c>
      <c r="J213" s="6">
        <v>9.8000000000000007</v>
      </c>
      <c r="K213" s="6">
        <v>10.26</v>
      </c>
      <c r="L213" s="6">
        <v>9.61</v>
      </c>
      <c r="M213" s="6">
        <v>6.25</v>
      </c>
      <c r="N213" s="6">
        <v>3.58</v>
      </c>
      <c r="O213" s="6">
        <v>3.04</v>
      </c>
      <c r="P213" s="6">
        <v>2.19</v>
      </c>
      <c r="Q213" s="6">
        <v>2.08</v>
      </c>
      <c r="R213" s="6">
        <v>4.7300000000000004</v>
      </c>
      <c r="S213" s="5">
        <v>5</v>
      </c>
      <c r="T213" s="6">
        <v>11.5</v>
      </c>
      <c r="U213" s="6">
        <v>10.78</v>
      </c>
    </row>
    <row r="214" spans="3:21" ht="15.5" x14ac:dyDescent="0.35">
      <c r="C214" t="s">
        <v>69</v>
      </c>
      <c r="I214" s="6">
        <v>67.89</v>
      </c>
      <c r="J214" s="6">
        <v>10.6</v>
      </c>
      <c r="K214" s="6">
        <v>8.73</v>
      </c>
      <c r="L214" s="6">
        <v>8.65</v>
      </c>
      <c r="M214" s="6">
        <v>8.35</v>
      </c>
      <c r="N214" s="6">
        <v>5.13</v>
      </c>
      <c r="O214" s="6">
        <v>4.3099999999999996</v>
      </c>
      <c r="P214" s="6">
        <v>4.07</v>
      </c>
      <c r="Q214" s="6">
        <v>5.0199999999999996</v>
      </c>
      <c r="R214" s="6">
        <v>5.0599999999999996</v>
      </c>
      <c r="S214" s="6">
        <v>5.07</v>
      </c>
      <c r="T214" s="5">
        <v>3</v>
      </c>
      <c r="U214" s="5">
        <v>0</v>
      </c>
    </row>
    <row r="215" spans="3:21" ht="15.5" x14ac:dyDescent="0.35">
      <c r="C215" t="s">
        <v>66</v>
      </c>
      <c r="I215" s="6">
        <v>57.89</v>
      </c>
      <c r="J215" s="6">
        <v>34.909999999999997</v>
      </c>
      <c r="K215" s="6">
        <v>44.43</v>
      </c>
      <c r="L215" s="5">
        <v>407</v>
      </c>
      <c r="M215" s="6">
        <v>305.52</v>
      </c>
      <c r="N215" s="6">
        <v>258.07</v>
      </c>
      <c r="O215" s="6">
        <v>243.68</v>
      </c>
      <c r="P215" s="6">
        <v>230.85</v>
      </c>
      <c r="Q215" s="6">
        <v>217.22</v>
      </c>
      <c r="R215" s="6">
        <v>202.5</v>
      </c>
      <c r="S215" s="6">
        <v>1824.78</v>
      </c>
      <c r="T215" s="6">
        <v>1700.8</v>
      </c>
      <c r="U215" s="6">
        <v>1420.13</v>
      </c>
    </row>
    <row r="216" spans="3:21" ht="15.5" x14ac:dyDescent="0.35">
      <c r="C216" t="s">
        <v>251</v>
      </c>
      <c r="I216" s="6">
        <v>73.650000000000006</v>
      </c>
      <c r="J216" s="6">
        <v>12.08</v>
      </c>
      <c r="K216" s="6">
        <v>9.69</v>
      </c>
      <c r="L216" s="6">
        <v>9.67</v>
      </c>
      <c r="M216" s="6">
        <v>9.66</v>
      </c>
      <c r="N216" s="6">
        <v>6.02</v>
      </c>
      <c r="O216" s="6">
        <v>5.08</v>
      </c>
      <c r="P216" s="6">
        <v>4.72</v>
      </c>
      <c r="Q216" s="6">
        <v>5.78</v>
      </c>
      <c r="R216" s="6">
        <v>5.72</v>
      </c>
      <c r="S216" s="6">
        <v>5.85</v>
      </c>
      <c r="T216" s="6">
        <v>3.36</v>
      </c>
      <c r="U216" s="5">
        <v>0</v>
      </c>
    </row>
    <row r="217" spans="3:21" ht="15.5" x14ac:dyDescent="0.35">
      <c r="C217" t="s">
        <v>252</v>
      </c>
      <c r="I217" s="6">
        <v>53.36</v>
      </c>
      <c r="J217" s="6">
        <v>30.62</v>
      </c>
      <c r="K217" s="6">
        <v>40.04</v>
      </c>
      <c r="L217" s="6">
        <v>363.94</v>
      </c>
      <c r="M217" s="6">
        <v>263.89999999999998</v>
      </c>
      <c r="N217" s="6">
        <v>220.27</v>
      </c>
      <c r="O217" s="6">
        <v>206.64</v>
      </c>
      <c r="P217" s="6">
        <v>198.95</v>
      </c>
      <c r="Q217" s="6">
        <v>188.57</v>
      </c>
      <c r="R217" s="6">
        <v>179.15</v>
      </c>
      <c r="S217" s="6">
        <v>1581.83</v>
      </c>
      <c r="T217" s="6">
        <v>1518.96</v>
      </c>
      <c r="U217" s="6">
        <v>1377.18</v>
      </c>
    </row>
    <row r="218" spans="3:21" ht="15.5" x14ac:dyDescent="0.35">
      <c r="C218" t="s">
        <v>253</v>
      </c>
      <c r="I218" s="5">
        <v>269000000000</v>
      </c>
      <c r="J218" s="5">
        <v>617000000000</v>
      </c>
      <c r="K218" s="5">
        <v>321000000000</v>
      </c>
      <c r="L218" s="5">
        <v>190000000000</v>
      </c>
      <c r="M218" s="5">
        <v>208000000000</v>
      </c>
      <c r="N218" s="5">
        <v>319000000000</v>
      </c>
      <c r="O218" s="5">
        <v>291000000000</v>
      </c>
      <c r="P218" s="5">
        <v>196000000000</v>
      </c>
      <c r="Q218" s="5">
        <v>180000000000</v>
      </c>
      <c r="R218" s="5">
        <v>159000000000</v>
      </c>
      <c r="S218" s="5">
        <v>253000000000</v>
      </c>
      <c r="T218" s="5">
        <v>340000000000</v>
      </c>
      <c r="U218" s="5">
        <v>327000000000</v>
      </c>
    </row>
    <row r="219" spans="3:21" ht="15.5" x14ac:dyDescent="0.35">
      <c r="C219" t="s">
        <v>254</v>
      </c>
      <c r="I219" s="5">
        <v>435000000000</v>
      </c>
      <c r="J219" s="5">
        <v>767000000000</v>
      </c>
      <c r="K219" s="5">
        <v>208000000000</v>
      </c>
      <c r="L219" s="5">
        <v>335000000000</v>
      </c>
      <c r="M219" s="5">
        <v>380000000000</v>
      </c>
      <c r="N219" s="5">
        <v>410000000000</v>
      </c>
      <c r="O219" s="5">
        <v>464000000000</v>
      </c>
      <c r="P219" s="5">
        <v>532000000000</v>
      </c>
      <c r="Q219" s="5">
        <v>544000000000</v>
      </c>
      <c r="R219" s="5">
        <v>618000000000</v>
      </c>
      <c r="S219" s="5">
        <v>101000000000</v>
      </c>
      <c r="T219" s="5">
        <v>122000000000</v>
      </c>
      <c r="U219" s="5">
        <v>132000000000</v>
      </c>
    </row>
    <row r="220" spans="3:21" ht="15.5" x14ac:dyDescent="0.35">
      <c r="C220" t="s">
        <v>26</v>
      </c>
      <c r="I220" s="5">
        <v>704000000000</v>
      </c>
      <c r="J220" s="5">
        <v>1384000000000</v>
      </c>
      <c r="K220" s="5">
        <v>530000000000</v>
      </c>
      <c r="L220" s="5">
        <v>525000000000</v>
      </c>
      <c r="M220" s="5">
        <v>588000000000</v>
      </c>
      <c r="N220" s="5">
        <v>730000000000</v>
      </c>
      <c r="O220" s="5">
        <v>755000000000</v>
      </c>
      <c r="P220" s="5">
        <v>728000000000</v>
      </c>
      <c r="Q220" s="5">
        <v>724000000000</v>
      </c>
      <c r="R220" s="5">
        <v>777000000000</v>
      </c>
      <c r="S220" s="5">
        <v>355000000000</v>
      </c>
      <c r="T220" s="5">
        <v>462000000000</v>
      </c>
      <c r="U220" s="5">
        <v>459000000000</v>
      </c>
    </row>
    <row r="221" spans="3:21" ht="15.5" x14ac:dyDescent="0.35">
      <c r="C221" t="s">
        <v>23</v>
      </c>
      <c r="I221" s="5">
        <v>-7000000000</v>
      </c>
      <c r="J221" s="5">
        <v>1094000000000</v>
      </c>
      <c r="K221" s="5">
        <v>242000000000</v>
      </c>
      <c r="L221" s="5">
        <v>321000000000</v>
      </c>
      <c r="M221" s="5">
        <v>459000000000</v>
      </c>
      <c r="N221" s="5">
        <v>492000000000</v>
      </c>
      <c r="O221" s="5">
        <v>536000000000</v>
      </c>
      <c r="P221" s="5">
        <v>447000000000</v>
      </c>
      <c r="Q221" s="5">
        <v>369000000000</v>
      </c>
      <c r="R221" s="5">
        <v>255000000000</v>
      </c>
      <c r="S221" s="5">
        <v>233000000000</v>
      </c>
      <c r="T221" s="5">
        <v>70000000000</v>
      </c>
      <c r="U221" s="5">
        <v>89000000000</v>
      </c>
    </row>
    <row r="222" spans="3:21" ht="15.5" x14ac:dyDescent="0.35">
      <c r="C222" t="s">
        <v>255</v>
      </c>
      <c r="I222" s="5">
        <v>1791000000000</v>
      </c>
      <c r="J222" s="5">
        <v>987000000000</v>
      </c>
      <c r="K222" s="5">
        <v>1165000000000</v>
      </c>
      <c r="L222" s="5">
        <v>1038000000000</v>
      </c>
      <c r="M222" s="5">
        <v>744000000000</v>
      </c>
      <c r="N222" s="5">
        <v>654000000000</v>
      </c>
      <c r="O222" s="5">
        <v>696000000000</v>
      </c>
      <c r="P222" s="5">
        <v>878000000000</v>
      </c>
      <c r="Q222" s="5">
        <v>868000000000</v>
      </c>
      <c r="R222" s="5">
        <v>927000000000</v>
      </c>
      <c r="S222" s="5">
        <v>502000000000</v>
      </c>
      <c r="T222" s="5">
        <v>627000000000</v>
      </c>
      <c r="U222" s="5">
        <v>454000000000</v>
      </c>
    </row>
    <row r="223" spans="3:21" ht="15.5" x14ac:dyDescent="0.35">
      <c r="C223" t="s">
        <v>256</v>
      </c>
      <c r="I223" s="5">
        <v>707000000000</v>
      </c>
      <c r="J223" s="5">
        <v>504000000000</v>
      </c>
      <c r="K223" s="5">
        <v>631000000000</v>
      </c>
      <c r="L223" s="5">
        <v>229000000000</v>
      </c>
      <c r="M223" s="5">
        <v>245000000000</v>
      </c>
      <c r="N223" s="5">
        <v>227000000000</v>
      </c>
      <c r="O223" s="5">
        <v>137000000000</v>
      </c>
      <c r="P223" s="5">
        <v>43000000000</v>
      </c>
      <c r="Q223" s="5">
        <v>21000000000</v>
      </c>
      <c r="R223" s="5">
        <v>165000000000</v>
      </c>
      <c r="S223" s="5">
        <v>117000000000</v>
      </c>
      <c r="T223" s="5">
        <v>98000000000</v>
      </c>
      <c r="U223" s="5">
        <v>181000000000</v>
      </c>
    </row>
    <row r="224" spans="3:21" ht="15.5" x14ac:dyDescent="0.35">
      <c r="C224" t="s">
        <v>257</v>
      </c>
      <c r="I224" s="5">
        <v>-137000000000</v>
      </c>
      <c r="J224" s="5">
        <v>-283000000000</v>
      </c>
      <c r="K224" s="5">
        <v>-343000000000</v>
      </c>
      <c r="L224" s="5">
        <v>-213000000000</v>
      </c>
      <c r="M224" s="5">
        <v>-150000000000</v>
      </c>
      <c r="N224" s="5">
        <v>-131000000000</v>
      </c>
      <c r="O224" s="5">
        <v>-175000000000</v>
      </c>
      <c r="P224" s="5">
        <v>-103000000000</v>
      </c>
      <c r="Q224" s="5">
        <v>-97000000000</v>
      </c>
      <c r="R224" s="5">
        <v>-213000000000</v>
      </c>
      <c r="S224" s="5">
        <v>-299000000000</v>
      </c>
      <c r="T224" s="5">
        <v>-197000000000</v>
      </c>
      <c r="U224" s="5">
        <v>-102000000000</v>
      </c>
    </row>
    <row r="225" spans="3:21" ht="15.5" x14ac:dyDescent="0.35">
      <c r="C225" t="s">
        <v>15</v>
      </c>
      <c r="I225" s="5">
        <v>570000000000</v>
      </c>
      <c r="J225" s="5">
        <v>220000000000</v>
      </c>
      <c r="K225" s="5">
        <v>287000000000</v>
      </c>
      <c r="L225" s="5">
        <v>16000000000</v>
      </c>
      <c r="M225" s="5">
        <v>95000000000</v>
      </c>
      <c r="N225" s="5">
        <v>96000000000</v>
      </c>
      <c r="O225" s="5">
        <v>-38000000000</v>
      </c>
      <c r="P225" s="5">
        <v>-60000000000</v>
      </c>
      <c r="Q225" s="5">
        <v>-76000000000</v>
      </c>
      <c r="R225" s="5">
        <v>-48000000000</v>
      </c>
      <c r="S225" s="5">
        <v>-182000000000</v>
      </c>
      <c r="T225" s="5">
        <v>-99000000000</v>
      </c>
      <c r="U225" s="5">
        <v>79000000000</v>
      </c>
    </row>
    <row r="226" spans="3:21" ht="15.5" x14ac:dyDescent="0.35">
      <c r="C226" t="s">
        <v>17</v>
      </c>
      <c r="I226" s="6">
        <v>10.51</v>
      </c>
      <c r="J226" s="6">
        <v>4.0599999999999996</v>
      </c>
      <c r="K226" s="6">
        <v>5.29</v>
      </c>
      <c r="L226" s="6">
        <v>3.16</v>
      </c>
      <c r="M226" s="6">
        <v>19.72</v>
      </c>
      <c r="N226" s="6">
        <v>19.940000000000001</v>
      </c>
      <c r="O226" s="6">
        <v>-7.96</v>
      </c>
      <c r="P226" s="6">
        <v>-12.33</v>
      </c>
      <c r="Q226" s="6">
        <v>-15.75</v>
      </c>
      <c r="R226" s="6">
        <v>-10.02</v>
      </c>
      <c r="S226" s="6">
        <v>-375.64</v>
      </c>
      <c r="T226" s="6">
        <v>-205.69</v>
      </c>
      <c r="U226" s="5">
        <v>163</v>
      </c>
    </row>
  </sheetData>
  <pageMargins left="0.7" right="0.7" top="0.75" bottom="0.75" header="0.3" footer="0.3"/>
  <ignoredErrors>
    <ignoredError sqref="A1:U227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2063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vm="448">
        <f t="shared" ca="1" si="0"/>
        <v>580</v>
      </c>
      <c r="L2" s="2" vm="476">
        <f t="shared" ca="1" si="0"/>
        <v>1150</v>
      </c>
      <c r="M2" s="2" vm="630">
        <f t="shared" ca="1" si="0"/>
        <v>2230</v>
      </c>
      <c r="N2" s="2" vm="631">
        <f t="shared" ca="1" si="0"/>
        <v>4030</v>
      </c>
      <c r="O2" s="2" vm="591">
        <f t="shared" ca="1" si="0"/>
        <v>870</v>
      </c>
      <c r="P2" s="2" vm="632">
        <f t="shared" ca="1" si="0"/>
        <v>6500</v>
      </c>
      <c r="Q2" s="2" vm="633">
        <f t="shared" ca="1" si="0"/>
        <v>5900</v>
      </c>
      <c r="R2" s="2" vm="421">
        <f t="shared" ca="1" si="0"/>
        <v>4680</v>
      </c>
      <c r="S2" s="2" vm="634">
        <f t="shared" ca="1" si="0"/>
        <v>168</v>
      </c>
      <c r="T2" s="2" vm="635">
        <f t="shared" ca="1" si="0"/>
        <v>355</v>
      </c>
      <c r="U2" s="2" vm="27">
        <f t="shared" ca="1" si="0"/>
        <v>153</v>
      </c>
      <c r="V2" s="2" vm="144">
        <f t="shared" ca="1" si="0"/>
        <v>330</v>
      </c>
      <c r="W2" s="2" vm="636">
        <f t="shared" ca="1" si="0"/>
        <v>163</v>
      </c>
      <c r="X2" s="2" vm="94">
        <f t="shared" ca="1" si="0"/>
        <v>80</v>
      </c>
      <c r="Y2" s="2" vm="637">
        <f t="shared" ca="1" si="0"/>
        <v>83</v>
      </c>
      <c r="Z2" s="2" vm="52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25718564015</v>
      </c>
      <c r="E4" s="2">
        <f>IFERROR(INDEX(E51:E500,MATCH($C$4,$C$51:$C$500,0)),"")</f>
        <v>53325349350</v>
      </c>
      <c r="H4" s="2">
        <f>IFERROR(SUM(D4:G4)*(4/MAX(1,COUNT(D4:G4))),"")</f>
        <v>158087826730</v>
      </c>
      <c r="I4" s="2">
        <f t="shared" ref="I4:Z4" si="1">IFERROR(INDEX(I51:I500,MATCH($C$4,$C$51:$C$500,0)),"")</f>
        <v>151550541801</v>
      </c>
      <c r="J4" s="2">
        <f t="shared" si="1"/>
        <v>210379673780</v>
      </c>
      <c r="K4" s="2">
        <f t="shared" si="1"/>
        <v>523599087434</v>
      </c>
      <c r="L4" s="2">
        <f t="shared" si="1"/>
        <v>1144108230742</v>
      </c>
      <c r="M4" s="2">
        <f t="shared" si="1"/>
        <v>2901986532879</v>
      </c>
      <c r="N4" s="2">
        <f t="shared" si="1"/>
        <v>1715587654399</v>
      </c>
      <c r="O4" s="2">
        <f t="shared" si="1"/>
        <v>1359175249655</v>
      </c>
      <c r="P4" s="2">
        <f t="shared" si="1"/>
        <v>1592979941258</v>
      </c>
      <c r="Q4" s="2">
        <f t="shared" si="1"/>
        <v>1631317499096</v>
      </c>
      <c r="R4" s="2">
        <f t="shared" si="1"/>
        <v>1674702722328</v>
      </c>
      <c r="S4" s="2">
        <f t="shared" si="1"/>
        <v>1621898667657</v>
      </c>
      <c r="T4" s="2">
        <f t="shared" si="1"/>
        <v>1381436578115</v>
      </c>
      <c r="U4" s="2">
        <f t="shared" si="1"/>
        <v>1337498191710</v>
      </c>
      <c r="V4" s="2">
        <f t="shared" si="1"/>
        <v>1156050256720</v>
      </c>
      <c r="W4" s="2">
        <f t="shared" si="1"/>
        <v>1203466970652</v>
      </c>
      <c r="X4" s="2">
        <f t="shared" si="1"/>
        <v>1047918156470</v>
      </c>
      <c r="Y4" s="2">
        <f t="shared" si="1"/>
        <v>1125055390936</v>
      </c>
      <c r="Z4" s="2">
        <f t="shared" si="1"/>
        <v>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-25549616058</v>
      </c>
      <c r="E5" s="2">
        <f>IFERROR(INDEX(E51:E500,MATCH($C$5,$C$51:$C$500,0)),"")</f>
        <v>-7580465685</v>
      </c>
      <c r="H5" s="2">
        <f>IFERROR(SUM(D5:G5)*(4/MAX(1,COUNT(D5:G5))),"")</f>
        <v>-66260163486</v>
      </c>
      <c r="I5" s="2">
        <f t="shared" ref="I5:Z5" si="2">IFERROR(INDEX(I51:I500,MATCH($C$5,$C$51:$C$500,0)),"")</f>
        <v>-77989296702</v>
      </c>
      <c r="J5" s="2">
        <f t="shared" si="2"/>
        <v>-338652612178</v>
      </c>
      <c r="K5" s="2">
        <f t="shared" si="2"/>
        <v>-725862838340</v>
      </c>
      <c r="L5" s="2">
        <f t="shared" si="2"/>
        <v>-421936655868</v>
      </c>
      <c r="M5" s="2">
        <f t="shared" si="2"/>
        <v>-23823529212</v>
      </c>
      <c r="N5" s="2">
        <f t="shared" si="2"/>
        <v>-3632394862</v>
      </c>
      <c r="O5" s="2">
        <f t="shared" si="2"/>
        <v>8287472496</v>
      </c>
      <c r="P5" s="2">
        <f t="shared" si="2"/>
        <v>-29762464376</v>
      </c>
      <c r="Q5" s="2">
        <f t="shared" si="2"/>
        <v>-49345360107</v>
      </c>
      <c r="R5" s="2">
        <f t="shared" si="2"/>
        <v>-22970738198</v>
      </c>
      <c r="S5" s="2">
        <f t="shared" si="2"/>
        <v>5008085646</v>
      </c>
      <c r="T5" s="2">
        <f t="shared" si="2"/>
        <v>1166073487</v>
      </c>
      <c r="U5" s="2">
        <f t="shared" si="2"/>
        <v>-54222344142</v>
      </c>
      <c r="V5" s="2">
        <f t="shared" si="2"/>
        <v>42384956906</v>
      </c>
      <c r="W5" s="2">
        <f t="shared" si="2"/>
        <v>36969834074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-740072694145</v>
      </c>
      <c r="E6" s="2">
        <f>IFERROR(INDEX(E51:E500,MATCH($C$6,$C$51:$C$500,0)),"")</f>
        <v>-714523078087</v>
      </c>
      <c r="H6" s="2">
        <f>IFERROR(INDEX(D6:G6,COUNT(D6:G6)),"")</f>
        <v>-714523078087</v>
      </c>
      <c r="I6" s="2">
        <f t="shared" ref="I6:Z6" si="3">IFERROR(INDEX(I51:I500,MATCH($C$6,$C$51:$C$500,0)),"")</f>
        <v>-706942612402</v>
      </c>
      <c r="J6" s="2">
        <f t="shared" si="3"/>
        <v>-1144041808773</v>
      </c>
      <c r="K6" s="2">
        <f t="shared" si="3"/>
        <v>-804152258266</v>
      </c>
      <c r="L6" s="2">
        <f t="shared" si="3"/>
        <v>86348511713</v>
      </c>
      <c r="M6" s="2">
        <f t="shared" si="3"/>
        <v>508309909506</v>
      </c>
      <c r="N6" s="2">
        <f t="shared" si="3"/>
        <v>430326476519</v>
      </c>
      <c r="O6" s="2">
        <f t="shared" si="3"/>
        <v>504935327036</v>
      </c>
      <c r="P6" s="2">
        <f t="shared" si="3"/>
        <v>496646859858</v>
      </c>
      <c r="Q6" s="2">
        <f t="shared" si="3"/>
        <v>526409897704</v>
      </c>
      <c r="R6" s="2">
        <f t="shared" si="3"/>
        <v>575757080631</v>
      </c>
      <c r="S6" s="2">
        <f t="shared" si="3"/>
        <v>592708896744</v>
      </c>
      <c r="T6" s="2">
        <f t="shared" si="3"/>
        <v>591963192495</v>
      </c>
      <c r="U6" s="2">
        <f t="shared" si="3"/>
        <v>590793367889</v>
      </c>
      <c r="V6" s="2">
        <f t="shared" si="3"/>
        <v>650102176989</v>
      </c>
      <c r="W6" s="2">
        <f t="shared" si="3"/>
        <v>609193834668</v>
      </c>
      <c r="X6" s="2">
        <f t="shared" si="3"/>
        <v>311268183245</v>
      </c>
      <c r="Y6" s="2">
        <f t="shared" si="3"/>
        <v>298721515887</v>
      </c>
      <c r="Z6" s="2">
        <f t="shared" si="3"/>
        <v>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3.1</v>
      </c>
      <c r="E7" s="3">
        <f>IFERROR(INDEX(E51:E500,MATCH($C$7,$C$51:$C$500,0))/1000000000,"")</f>
        <v>3.1</v>
      </c>
      <c r="H7" s="3">
        <f>IFERROR(INDEX(D7:G7,COUNT(D7:G7)),"")</f>
        <v>3.1</v>
      </c>
      <c r="I7" s="3">
        <f t="shared" ref="I7:Z7" si="4">IFERROR(INDEX(I51:I500,MATCH($C$7,$C$51:$C$500,0))/1000000000,"")</f>
        <v>3.1</v>
      </c>
      <c r="J7" s="3">
        <f t="shared" si="4"/>
        <v>3.1</v>
      </c>
      <c r="K7" s="3">
        <f t="shared" si="4"/>
        <v>3.1</v>
      </c>
      <c r="L7" s="3">
        <f t="shared" si="4"/>
        <v>3.1</v>
      </c>
      <c r="M7" s="3">
        <f t="shared" si="4"/>
        <v>3.1</v>
      </c>
      <c r="N7" s="3">
        <f t="shared" si="4"/>
        <v>3.1</v>
      </c>
      <c r="O7" s="3">
        <f t="shared" si="4"/>
        <v>3.1</v>
      </c>
      <c r="P7" s="3">
        <f t="shared" si="4"/>
        <v>3.1</v>
      </c>
      <c r="Q7" s="3">
        <f t="shared" si="4"/>
        <v>3.1</v>
      </c>
      <c r="R7" s="3">
        <f t="shared" si="4"/>
        <v>3.1</v>
      </c>
      <c r="S7" s="3">
        <f t="shared" si="4"/>
        <v>3.1</v>
      </c>
      <c r="T7" s="3">
        <f t="shared" si="4"/>
        <v>3.1</v>
      </c>
      <c r="U7" s="3">
        <f t="shared" si="4"/>
        <v>3.1</v>
      </c>
      <c r="V7" s="3">
        <f t="shared" si="4"/>
        <v>3.1</v>
      </c>
      <c r="W7" s="3">
        <f t="shared" si="4"/>
        <v>3.1</v>
      </c>
      <c r="X7" s="3">
        <f t="shared" si="4"/>
        <v>3.1</v>
      </c>
      <c r="Y7" s="3">
        <f t="shared" si="4"/>
        <v>3.1</v>
      </c>
      <c r="Z7" s="3">
        <f t="shared" si="4"/>
        <v>3.1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Z8" si="5">IFERROR(INDEX(I51:I500,MATCH($C$8,$C$51:$C$500,0)),"")</f>
        <v>-210000000000</v>
      </c>
      <c r="J8" s="2">
        <f t="shared" si="5"/>
        <v>-22000000000</v>
      </c>
      <c r="K8" s="2">
        <f t="shared" si="5"/>
        <v>-199000000000</v>
      </c>
      <c r="L8" s="2">
        <f t="shared" si="5"/>
        <v>-126000000000</v>
      </c>
      <c r="M8" s="2">
        <f t="shared" si="5"/>
        <v>71000000000</v>
      </c>
      <c r="N8" s="2">
        <f t="shared" si="5"/>
        <v>33000000000</v>
      </c>
      <c r="O8" s="2">
        <f t="shared" si="5"/>
        <v>18000000000</v>
      </c>
      <c r="P8" s="2">
        <f t="shared" si="5"/>
        <v>-117000000000</v>
      </c>
      <c r="Q8" s="2">
        <f t="shared" si="5"/>
        <v>52000000000</v>
      </c>
      <c r="R8" s="2">
        <f t="shared" si="5"/>
        <v>-378000000000</v>
      </c>
      <c r="S8" s="2">
        <f t="shared" si="5"/>
        <v>111000000000</v>
      </c>
      <c r="T8" s="2">
        <f t="shared" si="5"/>
        <v>93000000000</v>
      </c>
      <c r="U8" s="2">
        <f t="shared" si="5"/>
        <v>-178000000000</v>
      </c>
      <c r="V8" s="2">
        <f t="shared" si="5"/>
        <v>-48000000000</v>
      </c>
      <c r="W8" s="2">
        <f t="shared" si="5"/>
        <v>25000000000</v>
      </c>
      <c r="X8" s="2">
        <f t="shared" si="5"/>
        <v>18000000000</v>
      </c>
      <c r="Y8" s="2">
        <f t="shared" si="5"/>
        <v>19000000000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-1.39</v>
      </c>
      <c r="E9" s="3">
        <f>IFERROR(INDEX(E51:E500,MATCH("Free cash flow per share (Quarter)",$C$51:$C$500,0)),"")</f>
        <v>2.0099999999999998</v>
      </c>
      <c r="H9" s="3">
        <f>IFERROR(INDEX(D9:G9,COUNT(D9:G9)),"")</f>
        <v>2.0099999999999998</v>
      </c>
      <c r="I9" s="3">
        <f t="shared" ref="I9:Z9" si="6">IFERROR(INDEX(I51:I500,MATCH($C$9,$C$51:$C$500,0)),"")</f>
        <v>-67.75</v>
      </c>
      <c r="J9" s="3">
        <f t="shared" si="6"/>
        <v>-7.01</v>
      </c>
      <c r="K9" s="3">
        <f t="shared" si="6"/>
        <v>-64.17</v>
      </c>
      <c r="L9" s="3">
        <f t="shared" si="6"/>
        <v>-40.67</v>
      </c>
      <c r="M9" s="3">
        <f t="shared" si="6"/>
        <v>23.07</v>
      </c>
      <c r="N9" s="3">
        <f t="shared" si="6"/>
        <v>10.57</v>
      </c>
      <c r="O9" s="3">
        <f t="shared" si="6"/>
        <v>5.87</v>
      </c>
      <c r="P9" s="3">
        <f t="shared" si="6"/>
        <v>-37.799999999999997</v>
      </c>
      <c r="Q9" s="3">
        <f t="shared" si="6"/>
        <v>16.88</v>
      </c>
      <c r="R9" s="3">
        <f t="shared" si="6"/>
        <v>-121.83</v>
      </c>
      <c r="S9" s="3">
        <f t="shared" si="6"/>
        <v>35.92</v>
      </c>
      <c r="T9" s="3">
        <f t="shared" si="6"/>
        <v>29.9</v>
      </c>
      <c r="U9" s="3">
        <f t="shared" si="6"/>
        <v>-57.51</v>
      </c>
      <c r="V9" s="3">
        <f t="shared" si="6"/>
        <v>-15.48</v>
      </c>
      <c r="W9" s="3">
        <f t="shared" si="6"/>
        <v>8</v>
      </c>
      <c r="X9" s="3">
        <f t="shared" si="6"/>
        <v>5.85</v>
      </c>
      <c r="Y9" s="3">
        <f t="shared" si="6"/>
        <v>6.1</v>
      </c>
      <c r="Z9" s="3">
        <f t="shared" si="6"/>
        <v>0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>
        <f t="shared" ca="1" si="7"/>
        <v>-9.0384915069347045</v>
      </c>
      <c r="L10" s="3">
        <f t="shared" ca="1" si="7"/>
        <v>-28.276370789279564</v>
      </c>
      <c r="M10" s="3">
        <f t="shared" ca="1" si="7"/>
        <v>96.662332032943212</v>
      </c>
      <c r="N10" s="3">
        <f t="shared" ca="1" si="7"/>
        <v>381.26773888363289</v>
      </c>
      <c r="O10" s="3">
        <f t="shared" ca="1" si="7"/>
        <v>148.21124361158434</v>
      </c>
      <c r="P10" s="3">
        <f t="shared" ca="1" si="7"/>
        <v>-171.95767195767198</v>
      </c>
      <c r="Q10" s="3">
        <f t="shared" ca="1" si="7"/>
        <v>349.52606635071095</v>
      </c>
      <c r="R10" s="3">
        <f t="shared" ca="1" si="7"/>
        <v>-38.414183698596403</v>
      </c>
      <c r="S10" s="3">
        <f t="shared" ca="1" si="7"/>
        <v>4.6770601336302891</v>
      </c>
      <c r="T10" s="3">
        <f t="shared" ca="1" si="7"/>
        <v>11.872909698996656</v>
      </c>
      <c r="U10" s="3">
        <f t="shared" ca="1" si="7"/>
        <v>-2.6604068857589986</v>
      </c>
      <c r="V10" s="3">
        <f t="shared" ca="1" si="7"/>
        <v>-21.31782945736434</v>
      </c>
      <c r="W10" s="3">
        <f t="shared" ca="1" si="7"/>
        <v>20.375</v>
      </c>
      <c r="X10" s="3">
        <f t="shared" ca="1" si="7"/>
        <v>13.675213675213676</v>
      </c>
      <c r="Y10" s="3">
        <f t="shared" ca="1" si="7"/>
        <v>13.606557377049182</v>
      </c>
      <c r="Z10" s="3" t="str">
        <f t="shared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4403493302</v>
      </c>
      <c r="E11" s="2">
        <f>IFERROR(INDEX(E51:E500,MATCH($C$11,$C$51:$C$500,0)),"")</f>
        <v>11128621894</v>
      </c>
      <c r="H11" s="2">
        <f>IFERROR(INDEX(D11:G11,COUNT(D11:G11)),"")</f>
        <v>11128621894</v>
      </c>
      <c r="I11" s="2">
        <f t="shared" ref="I11:Z11" si="8">IFERROR(INDEX(I51:I500,MATCH($C$11,$C$51:$C$500,0)),"")</f>
        <v>5686138621</v>
      </c>
      <c r="J11" s="2">
        <f t="shared" si="8"/>
        <v>10114017765</v>
      </c>
      <c r="K11" s="2">
        <f t="shared" si="8"/>
        <v>17070939961</v>
      </c>
      <c r="L11" s="2">
        <f t="shared" si="8"/>
        <v>269751394924</v>
      </c>
      <c r="M11" s="2">
        <f t="shared" si="8"/>
        <v>380814191220</v>
      </c>
      <c r="N11" s="2">
        <f t="shared" si="8"/>
        <v>158178406505</v>
      </c>
      <c r="O11" s="2">
        <f t="shared" si="8"/>
        <v>151387943827</v>
      </c>
      <c r="P11" s="2">
        <f t="shared" si="8"/>
        <v>129324891466</v>
      </c>
      <c r="Q11" s="2">
        <f t="shared" si="8"/>
        <v>182587624895</v>
      </c>
      <c r="R11" s="2">
        <f t="shared" si="8"/>
        <v>56233906214</v>
      </c>
      <c r="S11" s="2">
        <f t="shared" si="8"/>
        <v>313472666666</v>
      </c>
      <c r="T11" s="2">
        <f t="shared" si="8"/>
        <v>135754602477</v>
      </c>
      <c r="U11" s="2">
        <f t="shared" si="8"/>
        <v>121432026244</v>
      </c>
      <c r="V11" s="2">
        <f t="shared" si="8"/>
        <v>194902805973</v>
      </c>
      <c r="W11" s="2">
        <f t="shared" si="8"/>
        <v>133417373006</v>
      </c>
      <c r="X11" s="2">
        <f t="shared" si="8"/>
        <v>120917910081</v>
      </c>
      <c r="Y11" s="2">
        <f t="shared" si="8"/>
        <v>110875233538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246000000000</v>
      </c>
      <c r="E12" s="2">
        <f>IFERROR(INDEX(E51:E500,MATCH("Net Debt (Quarter)",$C$51:$C$500,0)),"")</f>
        <v>238000000000</v>
      </c>
      <c r="H12" s="2">
        <f>IFERROR(INDEX(D12:G12,COUNT(D12:G12)),"")</f>
        <v>238000000000</v>
      </c>
      <c r="I12" s="2">
        <f t="shared" ref="I12:Z12" si="9">IFERROR(INDEX(I51:I500,MATCH($C$12,$C$51:$C$500,0)),"")</f>
        <v>240000000000</v>
      </c>
      <c r="J12" s="2">
        <f t="shared" si="9"/>
        <v>513000000000</v>
      </c>
      <c r="K12" s="2">
        <f t="shared" si="9"/>
        <v>386000000000</v>
      </c>
      <c r="L12" s="2">
        <f t="shared" si="9"/>
        <v>-77000000000</v>
      </c>
      <c r="M12" s="2">
        <f t="shared" si="9"/>
        <v>116000000000</v>
      </c>
      <c r="N12" s="2">
        <f t="shared" si="9"/>
        <v>294000000000</v>
      </c>
      <c r="O12" s="2">
        <f t="shared" si="9"/>
        <v>332000000000</v>
      </c>
      <c r="P12" s="2">
        <f t="shared" si="9"/>
        <v>429000000000</v>
      </c>
      <c r="Q12" s="2">
        <f t="shared" si="9"/>
        <v>312000000000</v>
      </c>
      <c r="R12" s="2">
        <f t="shared" si="9"/>
        <v>365000000000</v>
      </c>
      <c r="S12" s="2">
        <f t="shared" si="9"/>
        <v>-13000000000</v>
      </c>
      <c r="T12" s="2">
        <f t="shared" si="9"/>
        <v>104000000000</v>
      </c>
      <c r="U12" s="2">
        <f t="shared" si="9"/>
        <v>197000000000</v>
      </c>
      <c r="V12" s="2">
        <f t="shared" si="9"/>
        <v>1000000000</v>
      </c>
      <c r="W12" s="2">
        <f t="shared" si="9"/>
        <v>-52000000000</v>
      </c>
      <c r="X12" s="2">
        <f t="shared" si="9"/>
        <v>-26000000000</v>
      </c>
      <c r="Y12" s="2">
        <f t="shared" si="9"/>
        <v>-8000000000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251000000000</v>
      </c>
      <c r="E13" s="2">
        <f>IFERROR(INDEX(E51:E500,MATCH("Total Debt (Quarter)",$C$51:$C$500,0)),"")</f>
        <v>249000000000</v>
      </c>
      <c r="H13" s="2">
        <f>IFERROR(INDEX(D13:G13,COUNT(D13:G13)),"")</f>
        <v>249000000000</v>
      </c>
      <c r="I13" s="2">
        <f t="shared" ref="I13:Z13" si="10">IFERROR(INDEX(I51:I500,MATCH($C$13,$C$51:$C$500,0)),"")</f>
        <v>245000000000</v>
      </c>
      <c r="J13" s="2">
        <f t="shared" si="10"/>
        <v>523000000000</v>
      </c>
      <c r="K13" s="2">
        <f t="shared" si="10"/>
        <v>403000000000</v>
      </c>
      <c r="L13" s="2">
        <f t="shared" si="10"/>
        <v>193000000000</v>
      </c>
      <c r="M13" s="2">
        <f t="shared" si="10"/>
        <v>497000000000</v>
      </c>
      <c r="N13" s="2">
        <f t="shared" si="10"/>
        <v>453000000000</v>
      </c>
      <c r="O13" s="2">
        <f t="shared" si="10"/>
        <v>483000000000</v>
      </c>
      <c r="P13" s="2">
        <f t="shared" si="10"/>
        <v>558000000000</v>
      </c>
      <c r="Q13" s="2">
        <f t="shared" si="10"/>
        <v>495000000000</v>
      </c>
      <c r="R13" s="2">
        <f t="shared" si="10"/>
        <v>421000000000</v>
      </c>
      <c r="S13" s="2">
        <f t="shared" si="10"/>
        <v>301000000000</v>
      </c>
      <c r="T13" s="2">
        <f t="shared" si="10"/>
        <v>239000000000</v>
      </c>
      <c r="U13" s="2">
        <f t="shared" si="10"/>
        <v>319000000000</v>
      </c>
      <c r="V13" s="2">
        <f t="shared" si="10"/>
        <v>195000000000</v>
      </c>
      <c r="W13" s="2">
        <f t="shared" si="10"/>
        <v>81000000000</v>
      </c>
      <c r="X13" s="2">
        <f t="shared" si="10"/>
        <v>95000000000</v>
      </c>
      <c r="Y13" s="2">
        <f t="shared" si="10"/>
        <v>103000000000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-22979353516</v>
      </c>
      <c r="E14" s="2">
        <f>IFERROR(INDEX(E51:E500,MATCH($C$14,$C$51:$C$500,0)),"")</f>
        <v>-4422932517</v>
      </c>
      <c r="H14" s="2">
        <f>IFERROR(SUM(D14:G14)*(4/MAX(1,COUNT(D14:G14))),"")</f>
        <v>-54804572066</v>
      </c>
      <c r="I14" s="2">
        <f t="shared" ref="I14:Z14" si="11">IFERROR(INDEX(I51:I500,MATCH($C$14,$C$51:$C$500,0)),"")</f>
        <v>-30438261511</v>
      </c>
      <c r="J14" s="2">
        <f t="shared" si="11"/>
        <v>-30541548962</v>
      </c>
      <c r="K14" s="2">
        <f t="shared" si="11"/>
        <v>-60489180294</v>
      </c>
      <c r="L14" s="2">
        <f t="shared" si="11"/>
        <v>-38098990335</v>
      </c>
      <c r="M14" s="2">
        <f t="shared" si="11"/>
        <v>-43305696962</v>
      </c>
      <c r="N14" s="2">
        <f t="shared" si="11"/>
        <v>-40410906886</v>
      </c>
      <c r="O14" s="2">
        <f t="shared" si="11"/>
        <v>-40588774648</v>
      </c>
      <c r="P14" s="2">
        <f t="shared" si="11"/>
        <v>-51240526166</v>
      </c>
      <c r="Q14" s="2">
        <f t="shared" si="11"/>
        <v>-52532186533</v>
      </c>
      <c r="R14" s="2">
        <f t="shared" si="11"/>
        <v>-52431466752</v>
      </c>
      <c r="S14" s="2">
        <f t="shared" si="11"/>
        <v>-40779317582</v>
      </c>
      <c r="T14" s="2">
        <f t="shared" si="11"/>
        <v>-38997531449</v>
      </c>
      <c r="U14" s="2">
        <f t="shared" si="11"/>
        <v>-30862196026</v>
      </c>
      <c r="V14" s="2">
        <f t="shared" si="11"/>
        <v>-20925936771</v>
      </c>
      <c r="W14" s="2">
        <f t="shared" si="11"/>
        <v>1214408945</v>
      </c>
      <c r="X14" s="2">
        <f t="shared" si="11"/>
        <v>-24805792533</v>
      </c>
      <c r="Y14" s="2">
        <f t="shared" si="11"/>
        <v>-35342256204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21033283</v>
      </c>
      <c r="E15" s="2">
        <f>IFERROR(INDEX(E51:E500,MATCH($C$15,$C$51:$C$500,0)),"")</f>
        <v>21033282</v>
      </c>
      <c r="H15" s="2">
        <f>IFERROR(SUM(D15:G15)*(4/MAX(1,COUNT(D15:G15))),"")</f>
        <v>84133130</v>
      </c>
      <c r="I15" s="2">
        <f t="shared" ref="I15:Z15" si="12">IFERROR(INDEX(I51:I500,MATCH($C$15,$C$51:$C$500,0)),"")</f>
        <v>-6533839252</v>
      </c>
      <c r="J15" s="2">
        <f t="shared" si="12"/>
        <v>-50734478772</v>
      </c>
      <c r="K15" s="2">
        <f t="shared" si="12"/>
        <v>-51490858024</v>
      </c>
      <c r="L15" s="2">
        <f t="shared" si="12"/>
        <v>89070190015</v>
      </c>
      <c r="M15" s="2">
        <f t="shared" si="12"/>
        <v>-46344440278</v>
      </c>
      <c r="N15" s="2">
        <f t="shared" si="12"/>
        <v>-18051581467</v>
      </c>
      <c r="O15" s="2">
        <f t="shared" si="12"/>
        <v>-1784003281</v>
      </c>
      <c r="P15" s="2">
        <f t="shared" si="12"/>
        <v>-7438266847</v>
      </c>
      <c r="Q15" s="2">
        <f t="shared" si="12"/>
        <v>10532209823</v>
      </c>
      <c r="R15" s="2">
        <f t="shared" si="12"/>
        <v>1553938401</v>
      </c>
      <c r="S15" s="2">
        <f t="shared" si="12"/>
        <v>-7609430318</v>
      </c>
      <c r="T15" s="2">
        <f t="shared" si="12"/>
        <v>-6236811336</v>
      </c>
      <c r="U15" s="2">
        <f t="shared" si="12"/>
        <v>8810151948</v>
      </c>
      <c r="V15" s="2">
        <f t="shared" si="12"/>
        <v>-19346986784</v>
      </c>
      <c r="W15" s="2">
        <f t="shared" si="12"/>
        <v>-18283459073</v>
      </c>
      <c r="X15" s="2">
        <f t="shared" si="12"/>
        <v>-7862170357</v>
      </c>
      <c r="Y15" s="2">
        <f t="shared" si="12"/>
        <v>-10540272575</v>
      </c>
      <c r="Z15" s="2">
        <f t="shared" si="12"/>
        <v>0</v>
      </c>
    </row>
    <row r="16" spans="1:26" ht="15.5" x14ac:dyDescent="0.35">
      <c r="C16" t="s">
        <v>29</v>
      </c>
      <c r="D16" s="2">
        <f>IFERROR(INDEX(D51:D500,MATCH($C$16,$C$51:$C$500,0)),"")</f>
        <v>-25570649341</v>
      </c>
      <c r="E16" s="2">
        <f>IFERROR(INDEX(E51:E500,MATCH($C$16,$C$51:$C$500,0)),"")</f>
        <v>-7601498967</v>
      </c>
      <c r="H16" s="2">
        <f>IFERROR(SUM(D16:G16)*(4/MAX(1,COUNT(D16:G16))),"")</f>
        <v>-66344296616</v>
      </c>
      <c r="I16" s="2">
        <f t="shared" ref="I16:Z16" si="13">IFERROR(INDEX(I51:I500,MATCH($C$16,$C$51:$C$500,0)),"")</f>
        <v>-71455457450</v>
      </c>
      <c r="J16" s="2">
        <f t="shared" si="13"/>
        <v>-283757708547</v>
      </c>
      <c r="K16" s="2">
        <f t="shared" si="13"/>
        <v>-669509217512</v>
      </c>
      <c r="L16" s="2">
        <f t="shared" si="13"/>
        <v>-517557861610</v>
      </c>
      <c r="M16" s="2">
        <f t="shared" si="13"/>
        <v>8773199052</v>
      </c>
      <c r="N16" s="2">
        <f t="shared" si="13"/>
        <v>18081602176</v>
      </c>
      <c r="O16" s="2">
        <f t="shared" si="13"/>
        <v>9745969307</v>
      </c>
      <c r="P16" s="2">
        <f t="shared" si="13"/>
        <v>-25298215466</v>
      </c>
      <c r="Q16" s="2">
        <f t="shared" si="13"/>
        <v>-56816969124</v>
      </c>
      <c r="R16" s="2">
        <f t="shared" si="13"/>
        <v>-18921337613</v>
      </c>
      <c r="S16" s="2">
        <f t="shared" si="13"/>
        <v>14175137737</v>
      </c>
      <c r="T16" s="2">
        <f t="shared" si="13"/>
        <v>7401635942</v>
      </c>
      <c r="U16" s="2">
        <f t="shared" si="13"/>
        <v>-63032747251</v>
      </c>
      <c r="V16" s="2">
        <f t="shared" si="13"/>
        <v>61732101766</v>
      </c>
      <c r="W16" s="2">
        <f t="shared" si="13"/>
        <v>55202775624</v>
      </c>
      <c r="X16" s="2">
        <f t="shared" si="13"/>
        <v>20408837715</v>
      </c>
      <c r="Y16" s="2">
        <f t="shared" si="13"/>
        <v>12666006048</v>
      </c>
      <c r="Z16" s="2">
        <f t="shared" si="13"/>
        <v>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1798000000000</v>
      </c>
      <c r="L20" s="2">
        <f t="shared" ca="1" si="14"/>
        <v>3565000000000</v>
      </c>
      <c r="M20" s="2">
        <f t="shared" ca="1" si="14"/>
        <v>6913000000000</v>
      </c>
      <c r="N20" s="2">
        <f t="shared" ca="1" si="14"/>
        <v>12493000000000</v>
      </c>
      <c r="O20" s="2">
        <f t="shared" ca="1" si="14"/>
        <v>2697000000000</v>
      </c>
      <c r="P20" s="2">
        <f t="shared" ca="1" si="14"/>
        <v>20150000000000</v>
      </c>
      <c r="Q20" s="2">
        <f t="shared" ca="1" si="14"/>
        <v>18290000000000</v>
      </c>
      <c r="R20" s="2">
        <f t="shared" ca="1" si="14"/>
        <v>14508000000000</v>
      </c>
      <c r="S20" s="2">
        <f t="shared" ca="1" si="14"/>
        <v>520800000000</v>
      </c>
      <c r="T20" s="2">
        <f t="shared" ca="1" si="14"/>
        <v>1100500000000</v>
      </c>
      <c r="U20" s="2">
        <f t="shared" ca="1" si="14"/>
        <v>474300000000</v>
      </c>
      <c r="V20" s="2">
        <f t="shared" ca="1" si="14"/>
        <v>1023000000000</v>
      </c>
      <c r="W20" s="2">
        <f t="shared" ca="1" si="14"/>
        <v>505300000000</v>
      </c>
      <c r="X20" s="2">
        <f t="shared" ca="1" si="14"/>
        <v>248000000000</v>
      </c>
      <c r="Y20" s="2">
        <f t="shared" ca="1" si="14"/>
        <v>257300000000</v>
      </c>
      <c r="Z20" s="2">
        <f t="shared" ca="1" si="14"/>
        <v>155000000000</v>
      </c>
    </row>
    <row r="21" spans="1:26" ht="15.5" x14ac:dyDescent="0.35">
      <c r="C21" t="s">
        <v>12</v>
      </c>
      <c r="D21" s="2">
        <f>IFERROR(INDEX(D51:D500,MATCH($C$7,$C$51:$C$500,0)),"")</f>
        <v>3100000000</v>
      </c>
      <c r="E21" s="2">
        <f>IFERROR(INDEX(E51:E500,MATCH($C$7,$C$51:$C$500,0)),"")</f>
        <v>3100000000</v>
      </c>
      <c r="H21" s="2">
        <f>IFERROR(INDEX(D21:G21,COUNT(D21:G21)),"")</f>
        <v>3100000000</v>
      </c>
      <c r="I21" s="2">
        <f t="shared" ref="I21:Z21" si="15">IFERROR(INDEX(I51:I500,MATCH($C$7,$C$51:$C$500,0)),"")</f>
        <v>3100000000</v>
      </c>
      <c r="J21" s="2">
        <f t="shared" si="15"/>
        <v>3100000000</v>
      </c>
      <c r="K21" s="2">
        <f t="shared" si="15"/>
        <v>3100000000</v>
      </c>
      <c r="L21" s="2">
        <f t="shared" si="15"/>
        <v>3100000000</v>
      </c>
      <c r="M21" s="2">
        <f t="shared" si="15"/>
        <v>3100000000</v>
      </c>
      <c r="N21" s="2">
        <f t="shared" si="15"/>
        <v>3100000000</v>
      </c>
      <c r="O21" s="2">
        <f t="shared" si="15"/>
        <v>3100000000</v>
      </c>
      <c r="P21" s="2">
        <f t="shared" si="15"/>
        <v>3100000000</v>
      </c>
      <c r="Q21" s="2">
        <f t="shared" si="15"/>
        <v>3100000000</v>
      </c>
      <c r="R21" s="2">
        <f t="shared" si="15"/>
        <v>3100000000</v>
      </c>
      <c r="S21" s="2">
        <f t="shared" si="15"/>
        <v>3100000000</v>
      </c>
      <c r="T21" s="2">
        <f t="shared" si="15"/>
        <v>3100000000</v>
      </c>
      <c r="U21" s="2">
        <f t="shared" si="15"/>
        <v>3100000000</v>
      </c>
      <c r="V21" s="2">
        <f t="shared" si="15"/>
        <v>3100000000</v>
      </c>
      <c r="W21" s="2">
        <f t="shared" si="15"/>
        <v>3100000000</v>
      </c>
      <c r="X21" s="2">
        <f t="shared" si="15"/>
        <v>3100000000</v>
      </c>
      <c r="Y21" s="2">
        <f t="shared" si="15"/>
        <v>3100000000</v>
      </c>
      <c r="Z21" s="2">
        <f t="shared" si="15"/>
        <v>3100000000</v>
      </c>
    </row>
    <row r="23" spans="1:26" ht="15.5" x14ac:dyDescent="0.35">
      <c r="B23" t="s">
        <v>54</v>
      </c>
      <c r="C23" t="s">
        <v>55</v>
      </c>
      <c r="D23" s="3">
        <f>IFERROR(D5/D6*100,"")</f>
        <v>3.4523116796678015</v>
      </c>
      <c r="E23" s="3">
        <f>IFERROR(E5/E6*100,"")</f>
        <v>1.060912644738538</v>
      </c>
      <c r="H23" s="3">
        <f t="shared" ref="H23:Z23" si="16">IFERROR(H5/H6*100,"")</f>
        <v>9.2733412702916489</v>
      </c>
      <c r="I23" s="3">
        <f t="shared" si="16"/>
        <v>11.031913387851022</v>
      </c>
      <c r="J23" s="3">
        <f t="shared" si="16"/>
        <v>29.601419247187248</v>
      </c>
      <c r="K23" s="3">
        <f t="shared" si="16"/>
        <v>90.264353656754494</v>
      </c>
      <c r="L23" s="3">
        <f t="shared" si="16"/>
        <v>-488.64380809527762</v>
      </c>
      <c r="M23" s="3">
        <f t="shared" si="16"/>
        <v>-4.6868118772567016</v>
      </c>
      <c r="N23" s="3">
        <f t="shared" si="16"/>
        <v>-0.84410210856259527</v>
      </c>
      <c r="O23" s="3">
        <f t="shared" si="16"/>
        <v>1.6412938553236014</v>
      </c>
      <c r="P23" s="3">
        <f t="shared" si="16"/>
        <v>-5.9926814768363998</v>
      </c>
      <c r="Q23" s="3">
        <f t="shared" si="16"/>
        <v>-9.3739423065990426</v>
      </c>
      <c r="R23" s="3">
        <f t="shared" si="16"/>
        <v>-3.9896579600593465</v>
      </c>
      <c r="S23" s="3">
        <f t="shared" si="16"/>
        <v>0.84494862039553098</v>
      </c>
      <c r="T23" s="3">
        <f t="shared" si="16"/>
        <v>0.1969841202601206</v>
      </c>
      <c r="U23" s="3">
        <f t="shared" si="16"/>
        <v>-9.1778863963461852</v>
      </c>
      <c r="V23" s="3">
        <f t="shared" si="16"/>
        <v>6.5197377283536113</v>
      </c>
      <c r="W23" s="3">
        <f t="shared" si="16"/>
        <v>6.0686487567865672</v>
      </c>
      <c r="X23" s="3">
        <f t="shared" si="16"/>
        <v>0</v>
      </c>
      <c r="Y23" s="3">
        <f t="shared" si="16"/>
        <v>0</v>
      </c>
      <c r="Z23" s="3" t="str">
        <f t="shared" si="16"/>
        <v/>
      </c>
    </row>
    <row r="24" spans="1:26" ht="15.5" x14ac:dyDescent="0.35">
      <c r="C24" t="s">
        <v>56</v>
      </c>
      <c r="D24" s="4">
        <f>IFERROR(_xlfn.RRI(5,I23,D23),"")</f>
        <v>-0.20733107878540535</v>
      </c>
      <c r="E24" s="4">
        <f>IFERROR(_xlfn.RRI(5,J23,E23),"")</f>
        <v>-0.48610615232361387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0.78330340196062398</v>
      </c>
      <c r="K24" s="4" t="str">
        <f t="shared" si="17"/>
        <v/>
      </c>
      <c r="L24" s="4">
        <f t="shared" si="17"/>
        <v>1.2050275740929024</v>
      </c>
      <c r="M24" s="4">
        <f t="shared" si="17"/>
        <v>3.273375323462191E-2</v>
      </c>
      <c r="N24" s="4" t="str">
        <f t="shared" si="17"/>
        <v/>
      </c>
      <c r="O24" s="4">
        <f t="shared" si="17"/>
        <v>0.5280973594842604</v>
      </c>
      <c r="P24" s="4">
        <f t="shared" si="17"/>
        <v>-8.1718778197817366E-2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-25.16</v>
      </c>
      <c r="J25" s="3">
        <f t="shared" si="18"/>
        <v>-107.93</v>
      </c>
      <c r="K25" s="3">
        <f t="shared" si="18"/>
        <v>-232.63</v>
      </c>
      <c r="L25" s="3">
        <f t="shared" si="18"/>
        <v>-138.25</v>
      </c>
      <c r="M25" s="3">
        <f t="shared" si="18"/>
        <v>-12.13</v>
      </c>
      <c r="N25" s="3">
        <f t="shared" si="18"/>
        <v>0.01</v>
      </c>
      <c r="O25" s="3">
        <f t="shared" si="18"/>
        <v>2.57</v>
      </c>
      <c r="P25" s="3">
        <f t="shared" si="18"/>
        <v>-10.56</v>
      </c>
      <c r="Q25" s="3">
        <f t="shared" si="18"/>
        <v>-14.93</v>
      </c>
      <c r="R25" s="3">
        <f t="shared" si="18"/>
        <v>-5.6</v>
      </c>
      <c r="S25" s="3">
        <f t="shared" si="18"/>
        <v>2.12</v>
      </c>
      <c r="T25" s="3">
        <f t="shared" si="18"/>
        <v>0.38</v>
      </c>
      <c r="U25" s="3">
        <f t="shared" si="18"/>
        <v>-17.5</v>
      </c>
      <c r="V25" s="3">
        <f t="shared" si="18"/>
        <v>13.68</v>
      </c>
      <c r="W25" s="3">
        <f t="shared" si="18"/>
        <v>11.91</v>
      </c>
      <c r="X25" s="3">
        <f t="shared" si="18"/>
        <v>4.05</v>
      </c>
      <c r="Y25" s="3">
        <f t="shared" si="18"/>
        <v>0.69</v>
      </c>
      <c r="Z25" s="3">
        <f t="shared" si="18"/>
        <v>0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0.85609568240432177</v>
      </c>
      <c r="L26" s="4">
        <f t="shared" si="19"/>
        <v>0.56070587948619854</v>
      </c>
      <c r="M26" s="4">
        <f t="shared" si="19"/>
        <v>0.1671711784721055</v>
      </c>
      <c r="N26" s="4">
        <f t="shared" si="19"/>
        <v>-0.65744301478660239</v>
      </c>
      <c r="O26" s="4">
        <f t="shared" si="19"/>
        <v>0.46564876146389822</v>
      </c>
      <c r="P26" s="4">
        <f t="shared" si="19"/>
        <v>-9.6090035670102103E-2</v>
      </c>
      <c r="Q26" s="4" t="str">
        <f t="shared" si="19"/>
        <v/>
      </c>
      <c r="R26" s="4" t="str">
        <f t="shared" si="19"/>
        <v/>
      </c>
      <c r="S26" s="4">
        <f t="shared" si="19"/>
        <v>-0.12143040873916655</v>
      </c>
      <c r="T26" s="4">
        <f t="shared" si="19"/>
        <v>-0.11246211300701092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8.2963109725806454</v>
      </c>
      <c r="E27" s="3">
        <f>IFERROR(E4/E21,"")</f>
        <v>17.201725596774192</v>
      </c>
      <c r="H27" s="3">
        <f t="shared" ref="H27:Z27" si="20">IFERROR(H4/H21,"")</f>
        <v>50.996073138709676</v>
      </c>
      <c r="I27" s="3">
        <f t="shared" si="20"/>
        <v>48.887271548709677</v>
      </c>
      <c r="J27" s="3">
        <f t="shared" si="20"/>
        <v>67.864410896774189</v>
      </c>
      <c r="K27" s="3">
        <f t="shared" si="20"/>
        <v>168.90293143032258</v>
      </c>
      <c r="L27" s="3">
        <f t="shared" si="20"/>
        <v>369.06717120709675</v>
      </c>
      <c r="M27" s="3">
        <f t="shared" si="20"/>
        <v>936.12468802548392</v>
      </c>
      <c r="N27" s="3">
        <f t="shared" si="20"/>
        <v>553.41537238677415</v>
      </c>
      <c r="O27" s="3">
        <f t="shared" si="20"/>
        <v>438.44362892096774</v>
      </c>
      <c r="P27" s="3">
        <f t="shared" si="20"/>
        <v>513.86449717999994</v>
      </c>
      <c r="Q27" s="3">
        <f t="shared" si="20"/>
        <v>526.23145132129036</v>
      </c>
      <c r="R27" s="3">
        <f t="shared" si="20"/>
        <v>540.22668462193553</v>
      </c>
      <c r="S27" s="3">
        <f t="shared" si="20"/>
        <v>523.19311859903223</v>
      </c>
      <c r="T27" s="3">
        <f t="shared" si="20"/>
        <v>445.62470261774195</v>
      </c>
      <c r="U27" s="3">
        <f t="shared" si="20"/>
        <v>431.45102958387099</v>
      </c>
      <c r="V27" s="3">
        <f t="shared" si="20"/>
        <v>372.9194376516129</v>
      </c>
      <c r="W27" s="3">
        <f t="shared" si="20"/>
        <v>388.21515182322582</v>
      </c>
      <c r="X27" s="3">
        <f t="shared" si="20"/>
        <v>338.03811499032258</v>
      </c>
      <c r="Y27" s="3">
        <f t="shared" si="20"/>
        <v>362.92109385032256</v>
      </c>
      <c r="Z27" s="3">
        <f t="shared" si="20"/>
        <v>0</v>
      </c>
    </row>
    <row r="28" spans="1:26" ht="15.5" x14ac:dyDescent="0.35">
      <c r="C28" t="s">
        <v>61</v>
      </c>
      <c r="D28" s="4">
        <f>IFERROR(_xlfn.RRI(5,I27,D27),"")</f>
        <v>-0.29864508536001722</v>
      </c>
      <c r="E28" s="4">
        <f>IFERROR(_xlfn.RRI(5,J27,E27),"")</f>
        <v>-0.24004830778960762</v>
      </c>
      <c r="H28" s="4">
        <f t="shared" ref="H28:Z28" si="21">IFERROR(_xlfn.RRI(5,M27,H27),"")</f>
        <v>-0.4412203165739943</v>
      </c>
      <c r="I28" s="4">
        <f t="shared" si="21"/>
        <v>-0.38449878268546622</v>
      </c>
      <c r="J28" s="4">
        <f t="shared" si="21"/>
        <v>-0.31143385785291366</v>
      </c>
      <c r="K28" s="4">
        <f t="shared" si="21"/>
        <v>-0.19950667520324916</v>
      </c>
      <c r="L28" s="4">
        <f t="shared" si="21"/>
        <v>-6.8493857577817341E-2</v>
      </c>
      <c r="M28" s="4">
        <f t="shared" si="21"/>
        <v>0.1162244554592089</v>
      </c>
      <c r="N28" s="4">
        <f t="shared" si="21"/>
        <v>1.1294951174313006E-2</v>
      </c>
      <c r="O28" s="4">
        <f t="shared" si="21"/>
        <v>-3.2439020684308373E-3</v>
      </c>
      <c r="P28" s="4">
        <f t="shared" si="21"/>
        <v>3.5579442876060519E-2</v>
      </c>
      <c r="Q28" s="4">
        <f t="shared" si="21"/>
        <v>7.1303086329887577E-2</v>
      </c>
      <c r="R28" s="4">
        <f t="shared" si="21"/>
        <v>6.8318404193393745E-2</v>
      </c>
      <c r="S28" s="4">
        <f t="shared" si="21"/>
        <v>9.1287725449268997E-2</v>
      </c>
      <c r="T28" s="4">
        <f t="shared" si="21"/>
        <v>4.1912885950465384E-2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>
        <f t="shared" si="21"/>
        <v>0</v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-0.76688594459371817</v>
      </c>
      <c r="J29" s="4">
        <f t="shared" si="22"/>
        <v>-0.53604436229205177</v>
      </c>
      <c r="K29" s="4">
        <f t="shared" si="22"/>
        <v>0.68267631103074133</v>
      </c>
      <c r="L29" s="4">
        <f t="shared" si="22"/>
        <v>10.397361912613356</v>
      </c>
      <c r="M29" s="4">
        <f t="shared" si="22"/>
        <v>-1214</v>
      </c>
      <c r="N29" s="4">
        <f t="shared" si="22"/>
        <v>-0.99610894941634254</v>
      </c>
      <c r="O29" s="4">
        <f t="shared" si="22"/>
        <v>-1.2433712121212122</v>
      </c>
      <c r="P29" s="4">
        <f t="shared" si="22"/>
        <v>-0.29269926322839918</v>
      </c>
      <c r="Q29" s="4">
        <f t="shared" si="22"/>
        <v>1.6660714285714286</v>
      </c>
      <c r="R29" s="4">
        <f t="shared" si="22"/>
        <v>-3.641509433962264</v>
      </c>
      <c r="S29" s="4">
        <f t="shared" si="22"/>
        <v>4.5789473684210531</v>
      </c>
      <c r="T29" s="4">
        <f t="shared" si="22"/>
        <v>-1.0217142857142856</v>
      </c>
      <c r="U29" s="4">
        <f t="shared" si="22"/>
        <v>-2.2792397660818713</v>
      </c>
      <c r="V29" s="4">
        <f t="shared" si="22"/>
        <v>0.14861460957178838</v>
      </c>
      <c r="W29" s="4">
        <f t="shared" si="22"/>
        <v>1.9407407407407409</v>
      </c>
      <c r="X29" s="4">
        <f t="shared" si="22"/>
        <v>4.8695652173913047</v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4.3136005000787535E-2</v>
      </c>
      <c r="I30" s="4">
        <f t="shared" si="23"/>
        <v>-0.27963315524730437</v>
      </c>
      <c r="J30" s="4">
        <f t="shared" si="23"/>
        <v>-0.5982046591963962</v>
      </c>
      <c r="K30" s="4">
        <f t="shared" si="23"/>
        <v>-0.54235178686335905</v>
      </c>
      <c r="L30" s="4">
        <f t="shared" si="23"/>
        <v>-0.60574998616311493</v>
      </c>
      <c r="M30" s="4">
        <f t="shared" si="23"/>
        <v>0.69154081135866907</v>
      </c>
      <c r="N30" s="4">
        <f t="shared" si="23"/>
        <v>0.26222696803408402</v>
      </c>
      <c r="O30" s="4">
        <f t="shared" si="23"/>
        <v>-0.14677189934881466</v>
      </c>
      <c r="P30" s="4">
        <f t="shared" si="23"/>
        <v>-2.3500978723789322E-2</v>
      </c>
      <c r="Q30" s="4">
        <f t="shared" si="23"/>
        <v>-2.5906223626179056E-2</v>
      </c>
      <c r="R30" s="4">
        <f t="shared" si="23"/>
        <v>3.2556938188549808E-2</v>
      </c>
      <c r="S30" s="4">
        <f t="shared" si="23"/>
        <v>0.17406668778824114</v>
      </c>
      <c r="T30" s="4">
        <f t="shared" si="23"/>
        <v>3.2851174436972094E-2</v>
      </c>
      <c r="U30" s="4">
        <f t="shared" si="23"/>
        <v>0.15695505790969044</v>
      </c>
      <c r="V30" s="4">
        <f t="shared" si="23"/>
        <v>-3.9400095796822091E-2</v>
      </c>
      <c r="W30" s="4">
        <f t="shared" si="23"/>
        <v>0.14843603312111628</v>
      </c>
      <c r="X30" s="4">
        <f t="shared" si="23"/>
        <v>-6.8563054839304333E-2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-238.79</v>
      </c>
      <c r="E32" s="3">
        <f>IFERROR(INDEX(E51:E500,MATCH($A$32,$C$51:$C$500,0)),"")</f>
        <v>-230.55</v>
      </c>
      <c r="H32" s="3">
        <f>IFERROR(INDEX(D32:G32,COUNT(D32:G32)),"")</f>
        <v>-230.55</v>
      </c>
      <c r="I32" s="3">
        <f t="shared" ref="I32:Z32" si="24">IFERROR(INDEX(I51:I500,MATCH($C$32,$C$51:$C$500,0)),"")</f>
        <v>-228.1</v>
      </c>
      <c r="J32" s="3">
        <f t="shared" si="24"/>
        <v>-369.13</v>
      </c>
      <c r="K32" s="3">
        <f t="shared" si="24"/>
        <v>-259.45999999999998</v>
      </c>
      <c r="L32" s="3">
        <f t="shared" si="24"/>
        <v>27.86</v>
      </c>
      <c r="M32" s="3">
        <f t="shared" si="24"/>
        <v>164.01</v>
      </c>
      <c r="N32" s="3">
        <f t="shared" si="24"/>
        <v>138.85</v>
      </c>
      <c r="O32" s="3">
        <f t="shared" si="24"/>
        <v>162.91999999999999</v>
      </c>
      <c r="P32" s="3">
        <f t="shared" si="24"/>
        <v>160.25</v>
      </c>
      <c r="Q32" s="3">
        <f t="shared" si="24"/>
        <v>169.85</v>
      </c>
      <c r="R32" s="3">
        <f t="shared" si="24"/>
        <v>185.77</v>
      </c>
      <c r="S32" s="3">
        <f t="shared" si="24"/>
        <v>191.24</v>
      </c>
      <c r="T32" s="3">
        <f t="shared" si="24"/>
        <v>191</v>
      </c>
      <c r="U32" s="3">
        <f t="shared" si="24"/>
        <v>190.62</v>
      </c>
      <c r="V32" s="3">
        <f t="shared" si="24"/>
        <v>209.76</v>
      </c>
      <c r="W32" s="3">
        <f t="shared" si="24"/>
        <v>196.56</v>
      </c>
      <c r="X32" s="3">
        <f t="shared" si="24"/>
        <v>100.43</v>
      </c>
      <c r="Y32" s="3">
        <f t="shared" si="24"/>
        <v>96.38</v>
      </c>
      <c r="Z32" s="3">
        <f t="shared" si="24"/>
        <v>0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-0.53</v>
      </c>
      <c r="E33" s="3">
        <f>IFERROR(INDEX(E51:E500,MATCH($A$33,$C$51:$C$500,0)),"")</f>
        <v>-0.55000000000000004</v>
      </c>
      <c r="H33" s="3">
        <f>IFERROR(INDEX(D33:G33,COUNT(D33:G33)),"")</f>
        <v>-0.55000000000000004</v>
      </c>
      <c r="I33" s="3">
        <f t="shared" ref="I33:Z33" si="25">IFERROR(INDEX(I51:I500,MATCH($C$33,$C$51:$C$500,0)),"")</f>
        <v>-0.55000000000000004</v>
      </c>
      <c r="J33" s="3">
        <f t="shared" si="25"/>
        <v>-0.34</v>
      </c>
      <c r="K33" s="3">
        <f t="shared" si="25"/>
        <v>-2.2400000000000002</v>
      </c>
      <c r="L33" s="3">
        <f t="shared" si="25"/>
        <v>41.28</v>
      </c>
      <c r="M33" s="3">
        <f t="shared" si="25"/>
        <v>13.6</v>
      </c>
      <c r="N33" s="3">
        <f t="shared" si="25"/>
        <v>29.02</v>
      </c>
      <c r="O33" s="3">
        <f t="shared" si="25"/>
        <v>5.34</v>
      </c>
      <c r="P33" s="3">
        <f t="shared" si="25"/>
        <v>40.56</v>
      </c>
      <c r="Q33" s="3">
        <f t="shared" si="25"/>
        <v>34.74</v>
      </c>
      <c r="R33" s="3">
        <f t="shared" si="25"/>
        <v>25.19</v>
      </c>
      <c r="S33" s="3">
        <f t="shared" si="25"/>
        <v>0.88</v>
      </c>
      <c r="T33" s="3">
        <f t="shared" si="25"/>
        <v>1.86</v>
      </c>
      <c r="U33" s="3">
        <f t="shared" si="25"/>
        <v>0.8</v>
      </c>
      <c r="V33" s="3">
        <f t="shared" si="25"/>
        <v>1.57</v>
      </c>
      <c r="W33" s="3">
        <f t="shared" si="25"/>
        <v>0.83</v>
      </c>
      <c r="X33" s="3">
        <f t="shared" si="25"/>
        <v>0.8</v>
      </c>
      <c r="Y33" s="3">
        <f t="shared" si="25"/>
        <v>0.86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-15.29</v>
      </c>
      <c r="E34" s="3">
        <f>IFERROR(INDEX(E51:E500,MATCH($A$34,$C$51:$C$500,0)),"")</f>
        <v>-51.43</v>
      </c>
      <c r="H34" s="3">
        <f>IFERROR(INDEX(D34:G34,COUNT(D34:G34)),"")</f>
        <v>-51.43</v>
      </c>
      <c r="I34" s="3">
        <f t="shared" ref="I34:Z34" si="26">IFERROR(INDEX(I51:I500,MATCH($C$34,$C$51:$C$500,0)),"")</f>
        <v>-5.01</v>
      </c>
      <c r="J34" s="3">
        <f t="shared" si="26"/>
        <v>-1.17</v>
      </c>
      <c r="K34" s="3">
        <f t="shared" si="26"/>
        <v>-2.4900000000000002</v>
      </c>
      <c r="L34" s="3">
        <f t="shared" si="26"/>
        <v>-8.32</v>
      </c>
      <c r="M34" s="3">
        <f t="shared" si="26"/>
        <v>-183.84</v>
      </c>
      <c r="N34" s="3">
        <f t="shared" si="26"/>
        <v>403000</v>
      </c>
      <c r="O34" s="3">
        <f t="shared" si="26"/>
        <v>338.52</v>
      </c>
      <c r="P34" s="3">
        <f t="shared" si="26"/>
        <v>-615.53</v>
      </c>
      <c r="Q34" s="3">
        <f t="shared" si="26"/>
        <v>-395.18</v>
      </c>
      <c r="R34" s="3">
        <f t="shared" si="26"/>
        <v>-835.71</v>
      </c>
      <c r="S34" s="3">
        <f t="shared" si="26"/>
        <v>79.25</v>
      </c>
      <c r="T34" s="3">
        <f t="shared" si="26"/>
        <v>934.21</v>
      </c>
      <c r="U34" s="3">
        <f t="shared" si="26"/>
        <v>-8.74</v>
      </c>
      <c r="V34" s="3">
        <f t="shared" si="26"/>
        <v>24.12</v>
      </c>
      <c r="W34" s="3">
        <f t="shared" si="26"/>
        <v>13.69</v>
      </c>
      <c r="X34" s="3">
        <f t="shared" si="26"/>
        <v>19.75</v>
      </c>
      <c r="Y34" s="3">
        <f t="shared" si="26"/>
        <v>120.29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15.18</v>
      </c>
      <c r="E35" s="3">
        <f>IFERROR(INDEX(E51:E500,MATCH($A$35,$C$51:$C$500,0)),"")</f>
        <v>7.32</v>
      </c>
      <c r="H35" s="3">
        <f>IFERROR(INDEX(D35:G35,COUNT(D35:G35)),"")</f>
        <v>7.32</v>
      </c>
      <c r="I35" s="3">
        <f t="shared" ref="I35:Z35" si="27">IFERROR(INDEX(I51:I500,MATCH($C$35,$C$51:$C$500,0)),"")</f>
        <v>2.58</v>
      </c>
      <c r="J35" s="3">
        <f t="shared" si="27"/>
        <v>1.86</v>
      </c>
      <c r="K35" s="3">
        <f t="shared" si="27"/>
        <v>3.43</v>
      </c>
      <c r="L35" s="3">
        <f t="shared" si="27"/>
        <v>3.12</v>
      </c>
      <c r="M35" s="3">
        <f t="shared" si="27"/>
        <v>2.38</v>
      </c>
      <c r="N35" s="3">
        <f t="shared" si="27"/>
        <v>7.28</v>
      </c>
      <c r="O35" s="3">
        <f t="shared" si="27"/>
        <v>1.98</v>
      </c>
      <c r="P35" s="3">
        <f t="shared" si="27"/>
        <v>12.65</v>
      </c>
      <c r="Q35" s="3">
        <f t="shared" si="27"/>
        <v>11.21</v>
      </c>
      <c r="R35" s="3">
        <f t="shared" si="27"/>
        <v>8.66</v>
      </c>
      <c r="S35" s="3">
        <f t="shared" si="27"/>
        <v>0.32</v>
      </c>
      <c r="T35" s="3">
        <f t="shared" si="27"/>
        <v>0.8</v>
      </c>
      <c r="U35" s="3">
        <f t="shared" si="27"/>
        <v>0.35</v>
      </c>
      <c r="V35" s="3">
        <f t="shared" si="27"/>
        <v>0.88</v>
      </c>
      <c r="W35" s="3">
        <f t="shared" si="27"/>
        <v>0.42</v>
      </c>
      <c r="X35" s="3">
        <f t="shared" si="27"/>
        <v>0.24</v>
      </c>
      <c r="Y35" s="3">
        <f t="shared" si="27"/>
        <v>0.23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25718564015</v>
      </c>
      <c r="E51" s="5">
        <v>53325349350</v>
      </c>
      <c r="F51" s="5">
        <v>17815306636</v>
      </c>
      <c r="G51" s="5">
        <v>66706653327</v>
      </c>
      <c r="I51" s="5">
        <v>151550541801</v>
      </c>
      <c r="J51" s="5">
        <v>210379673780</v>
      </c>
      <c r="K51" s="5">
        <v>523599087434</v>
      </c>
      <c r="L51" s="5">
        <v>1144108230742</v>
      </c>
      <c r="M51" s="5">
        <v>2901986532879</v>
      </c>
      <c r="N51" s="5">
        <v>1715587654399</v>
      </c>
      <c r="O51" s="5">
        <v>1359175249655</v>
      </c>
      <c r="P51" s="5">
        <v>1592979941258</v>
      </c>
      <c r="Q51" s="5">
        <v>1631317499096</v>
      </c>
      <c r="R51" s="5">
        <v>1674702722328</v>
      </c>
      <c r="S51" s="5">
        <v>1621898667657</v>
      </c>
      <c r="T51" s="5">
        <v>1381436578115</v>
      </c>
      <c r="U51" s="5">
        <v>1337498191710</v>
      </c>
      <c r="V51" s="5">
        <v>1156050256720</v>
      </c>
      <c r="W51" s="5">
        <v>1203466970652</v>
      </c>
      <c r="X51" s="5">
        <v>1047918156470</v>
      </c>
      <c r="Y51" s="5">
        <v>1125055390936</v>
      </c>
    </row>
    <row r="52" spans="2:26" ht="15.5" x14ac:dyDescent="0.35">
      <c r="C52" t="s">
        <v>85</v>
      </c>
      <c r="D52" s="5">
        <v>-22547940906</v>
      </c>
      <c r="E52" s="5">
        <v>-48577831547</v>
      </c>
      <c r="F52" s="5">
        <v>-25457437106</v>
      </c>
      <c r="G52" s="5">
        <v>-68320765261</v>
      </c>
      <c r="I52" s="5">
        <v>-170767400478</v>
      </c>
      <c r="J52" s="5">
        <v>-247887351482</v>
      </c>
      <c r="K52" s="5">
        <v>-680988443517</v>
      </c>
      <c r="L52" s="5">
        <v>-1254216941753</v>
      </c>
      <c r="M52" s="5">
        <v>-2450332548549</v>
      </c>
      <c r="N52" s="5">
        <v>-1314987873576</v>
      </c>
      <c r="O52" s="5">
        <v>-1108815136496</v>
      </c>
      <c r="P52" s="5">
        <v>-1308760117807</v>
      </c>
      <c r="Q52" s="5">
        <v>-1348504215451</v>
      </c>
      <c r="R52" s="5">
        <v>-1337793754317</v>
      </c>
      <c r="S52" s="5">
        <v>-1291844221034</v>
      </c>
      <c r="T52" s="5">
        <v>-1069010401518</v>
      </c>
      <c r="U52" s="5">
        <v>-999930881199</v>
      </c>
      <c r="V52" s="5">
        <v>-788154611684</v>
      </c>
      <c r="W52" s="5">
        <v>-807282612783</v>
      </c>
      <c r="X52" s="5">
        <v>-729453843277</v>
      </c>
      <c r="Y52" s="5">
        <v>-820419578132</v>
      </c>
    </row>
    <row r="53" spans="2:26" ht="15.5" x14ac:dyDescent="0.35">
      <c r="C53" t="s">
        <v>86</v>
      </c>
      <c r="D53" s="5">
        <v>3170623109</v>
      </c>
      <c r="E53" s="5">
        <v>4747517803</v>
      </c>
      <c r="F53" s="5">
        <v>-7642130470</v>
      </c>
      <c r="G53" s="5">
        <v>-1614111934</v>
      </c>
      <c r="I53" s="5">
        <v>-19216858677</v>
      </c>
      <c r="J53" s="5">
        <v>-37507677702</v>
      </c>
      <c r="K53" s="5">
        <v>-157389356083</v>
      </c>
      <c r="L53" s="5">
        <v>-110108711011</v>
      </c>
      <c r="M53" s="5">
        <v>451653984330</v>
      </c>
      <c r="N53" s="5">
        <v>400599780823</v>
      </c>
      <c r="O53" s="5">
        <v>250360113159</v>
      </c>
      <c r="P53" s="5">
        <v>284219823451</v>
      </c>
      <c r="Q53" s="5">
        <v>282813283645</v>
      </c>
      <c r="R53" s="5">
        <v>336908968011</v>
      </c>
      <c r="S53" s="5">
        <v>330054446623</v>
      </c>
      <c r="T53" s="5">
        <v>312426176597</v>
      </c>
      <c r="U53" s="5">
        <v>337567310511</v>
      </c>
      <c r="V53" s="5">
        <v>367895645036</v>
      </c>
      <c r="W53" s="5">
        <v>396184357869</v>
      </c>
      <c r="X53" s="5">
        <v>318464313193</v>
      </c>
      <c r="Y53" s="5">
        <v>304635812804</v>
      </c>
    </row>
    <row r="54" spans="2:26" ht="15.5" x14ac:dyDescent="0.35">
      <c r="C54" t="s">
        <v>87</v>
      </c>
      <c r="D54" s="5">
        <v>-5934133312</v>
      </c>
      <c r="E54" s="5">
        <v>-7926084253</v>
      </c>
      <c r="F54" s="5">
        <v>82414833551</v>
      </c>
      <c r="G54" s="5">
        <v>-71883716351</v>
      </c>
      <c r="I54" s="5">
        <v>-22267442082</v>
      </c>
      <c r="J54" s="5">
        <v>-216220613596</v>
      </c>
      <c r="K54" s="5">
        <v>-446071314196</v>
      </c>
      <c r="L54" s="5">
        <v>-369435437221</v>
      </c>
      <c r="M54" s="5">
        <v>-399674749305</v>
      </c>
      <c r="N54" s="5">
        <v>-342430956112</v>
      </c>
      <c r="O54" s="5">
        <v>-200304891191</v>
      </c>
      <c r="P54" s="5">
        <v>-258309672774</v>
      </c>
      <c r="Q54" s="5">
        <v>-287095966135</v>
      </c>
      <c r="R54" s="5">
        <v>-303472846815</v>
      </c>
      <c r="S54" s="5">
        <v>-275125573357</v>
      </c>
      <c r="T54" s="5">
        <v>-266081860137</v>
      </c>
      <c r="U54" s="5">
        <v>-369873399719</v>
      </c>
      <c r="V54" s="5">
        <v>-284586750054</v>
      </c>
      <c r="W54" s="5">
        <v>-304225655735</v>
      </c>
      <c r="X54" s="5">
        <v>-262016593602</v>
      </c>
      <c r="Y54" s="5">
        <v>-258727029445</v>
      </c>
    </row>
    <row r="55" spans="2:26" ht="15.5" x14ac:dyDescent="0.35">
      <c r="C55" t="s">
        <v>88</v>
      </c>
      <c r="D55" s="5">
        <v>-241470194</v>
      </c>
      <c r="E55" s="5">
        <v>-353100799</v>
      </c>
      <c r="F55" s="5">
        <v>-552952993</v>
      </c>
      <c r="G55" s="5">
        <v>-1051383420</v>
      </c>
      <c r="I55" s="5">
        <v>-7476183071</v>
      </c>
      <c r="J55" s="5">
        <v>-18986668271</v>
      </c>
      <c r="K55" s="5">
        <v>-101142300055</v>
      </c>
      <c r="L55" s="5">
        <v>-137961871438</v>
      </c>
      <c r="M55" s="5">
        <v>-153158756202</v>
      </c>
      <c r="N55" s="5">
        <v>-140934544872</v>
      </c>
      <c r="O55" s="5">
        <v>-117476426950</v>
      </c>
      <c r="P55" s="5">
        <v>-155526926746</v>
      </c>
      <c r="Q55" s="5">
        <v>-172834983820</v>
      </c>
      <c r="R55" s="5">
        <v>-183945697526</v>
      </c>
      <c r="S55" s="5">
        <v>-170602072659</v>
      </c>
      <c r="T55" s="5">
        <v>-178970351751</v>
      </c>
      <c r="U55" s="5">
        <v>-201391590690</v>
      </c>
      <c r="V55" s="5">
        <v>-159823241736</v>
      </c>
      <c r="W55" s="5">
        <v>-193583850997</v>
      </c>
      <c r="X55" s="5">
        <v>-169931963698</v>
      </c>
      <c r="Y55" s="5">
        <v>-175580195763</v>
      </c>
    </row>
    <row r="56" spans="2:26" ht="15.5" x14ac:dyDescent="0.35">
      <c r="C56" t="s">
        <v>89</v>
      </c>
      <c r="D56" s="5">
        <v>-6131536056</v>
      </c>
      <c r="E56" s="5">
        <v>-6553030705</v>
      </c>
      <c r="F56" s="5">
        <v>-835644289</v>
      </c>
      <c r="G56" s="5">
        <v>-69080835887</v>
      </c>
      <c r="I56" s="5">
        <v>-94856793376</v>
      </c>
      <c r="J56" s="5">
        <v>-211857940111</v>
      </c>
      <c r="K56" s="5">
        <v>-123837424521</v>
      </c>
      <c r="L56" s="5">
        <v>-135316285407</v>
      </c>
      <c r="M56" s="5">
        <v>-148534732122</v>
      </c>
      <c r="N56" s="5">
        <v>-126316625703</v>
      </c>
      <c r="O56" s="5">
        <v>-110703274704</v>
      </c>
      <c r="P56" s="5">
        <v>-121882943075</v>
      </c>
      <c r="Q56" s="5">
        <v>-98959268387</v>
      </c>
      <c r="R56" s="5">
        <v>-107446121628</v>
      </c>
      <c r="S56" s="5">
        <v>-97041063397</v>
      </c>
      <c r="T56" s="5">
        <v>-91648356136</v>
      </c>
      <c r="U56" s="5">
        <v>-150886637544</v>
      </c>
      <c r="V56" s="5">
        <v>-119479588756</v>
      </c>
      <c r="W56" s="5">
        <v>-110641804738</v>
      </c>
      <c r="X56" s="5">
        <v>-92084629904</v>
      </c>
      <c r="Y56" s="5">
        <v>-83146833682</v>
      </c>
    </row>
    <row r="57" spans="2:26" ht="15.5" x14ac:dyDescent="0.35">
      <c r="C57" t="s">
        <v>92</v>
      </c>
      <c r="K57" s="5">
        <v>-5951604288</v>
      </c>
      <c r="W57" s="5">
        <v>-15923443186</v>
      </c>
      <c r="X57" s="5">
        <v>-12377077473</v>
      </c>
      <c r="Y57" s="5">
        <v>-2866432123</v>
      </c>
    </row>
    <row r="58" spans="2:26" ht="15.5" x14ac:dyDescent="0.35">
      <c r="C58" t="s">
        <v>93</v>
      </c>
      <c r="D58" s="5">
        <v>-2763510203</v>
      </c>
      <c r="E58" s="5">
        <v>-3178566450</v>
      </c>
      <c r="F58" s="5">
        <v>74772703081</v>
      </c>
      <c r="G58" s="5">
        <v>-73497828285</v>
      </c>
      <c r="I58" s="5">
        <v>-41484300759</v>
      </c>
      <c r="J58" s="5">
        <v>-253728291298</v>
      </c>
      <c r="K58" s="5">
        <v>-603460670279</v>
      </c>
      <c r="L58" s="5">
        <v>-479544148232</v>
      </c>
      <c r="M58" s="5">
        <v>51979235025</v>
      </c>
      <c r="N58" s="5">
        <v>58168824711</v>
      </c>
      <c r="O58" s="5">
        <v>50055221968</v>
      </c>
      <c r="P58" s="5">
        <v>25910150677</v>
      </c>
      <c r="Q58" s="5">
        <v>-4282682490</v>
      </c>
      <c r="R58" s="5">
        <v>33436121196</v>
      </c>
      <c r="S58" s="5">
        <v>54928873266</v>
      </c>
      <c r="T58" s="5">
        <v>46344316460</v>
      </c>
      <c r="U58" s="5">
        <v>-32306089208</v>
      </c>
      <c r="V58" s="5">
        <v>83308894982</v>
      </c>
      <c r="W58" s="5">
        <v>91958702134</v>
      </c>
      <c r="X58" s="5">
        <v>56447719591</v>
      </c>
      <c r="Y58" s="5">
        <v>45908783359</v>
      </c>
    </row>
    <row r="59" spans="2:26" ht="15.5" x14ac:dyDescent="0.35">
      <c r="C59" t="s">
        <v>94</v>
      </c>
      <c r="D59" s="5">
        <v>-22807139138</v>
      </c>
      <c r="E59" s="5">
        <v>-4422932517</v>
      </c>
      <c r="F59" s="5">
        <v>-27728187152</v>
      </c>
      <c r="G59" s="5">
        <v>-709867672</v>
      </c>
      <c r="I59" s="5">
        <v>-29971156691</v>
      </c>
      <c r="J59" s="5">
        <v>-30029417249</v>
      </c>
      <c r="K59" s="5">
        <v>-66048547233</v>
      </c>
      <c r="L59" s="5">
        <v>-38013713378</v>
      </c>
      <c r="M59" s="5">
        <v>-43206035973</v>
      </c>
      <c r="N59" s="5">
        <v>-40087222535</v>
      </c>
      <c r="O59" s="5">
        <v>-40309252661</v>
      </c>
      <c r="P59" s="5">
        <v>-51208366143</v>
      </c>
      <c r="Q59" s="5">
        <v>-52534286634</v>
      </c>
      <c r="R59" s="5">
        <v>-52357458809</v>
      </c>
      <c r="S59" s="5">
        <v>-40753735529</v>
      </c>
      <c r="T59" s="5">
        <v>-38942680518</v>
      </c>
      <c r="U59" s="5">
        <v>-30726658043</v>
      </c>
      <c r="V59" s="5">
        <v>-21576793216</v>
      </c>
      <c r="W59" s="5">
        <v>-36755926510</v>
      </c>
      <c r="X59" s="5">
        <v>-36038881876</v>
      </c>
      <c r="Y59" s="5">
        <v>-33242777311</v>
      </c>
    </row>
    <row r="60" spans="2:26" ht="15.5" x14ac:dyDescent="0.35">
      <c r="C60" t="s">
        <v>95</v>
      </c>
      <c r="W60" s="5">
        <v>-21276945453</v>
      </c>
      <c r="X60" s="5">
        <v>1047927619</v>
      </c>
      <c r="Y60" s="5">
        <v>2244480306</v>
      </c>
    </row>
    <row r="61" spans="2:26" ht="15.5" x14ac:dyDescent="0.35">
      <c r="C61" t="s">
        <v>27</v>
      </c>
      <c r="D61" s="5">
        <v>-22979353516</v>
      </c>
      <c r="E61" s="5">
        <v>-4422932517</v>
      </c>
      <c r="F61" s="5">
        <v>-28195291972</v>
      </c>
      <c r="G61" s="5">
        <v>-709867672</v>
      </c>
      <c r="I61" s="5">
        <v>-30438261511</v>
      </c>
      <c r="J61" s="5">
        <v>-30541548962</v>
      </c>
      <c r="K61" s="5">
        <v>-60489180294</v>
      </c>
      <c r="L61" s="5">
        <v>-38098990335</v>
      </c>
      <c r="M61" s="5">
        <v>-43305696962</v>
      </c>
      <c r="N61" s="5">
        <v>-40410906886</v>
      </c>
      <c r="O61" s="5">
        <v>-40588774648</v>
      </c>
      <c r="P61" s="5">
        <v>-51240526166</v>
      </c>
      <c r="Q61" s="5">
        <v>-52532186533</v>
      </c>
      <c r="R61" s="5">
        <v>-52431466752</v>
      </c>
      <c r="S61" s="5">
        <v>-40779317582</v>
      </c>
      <c r="T61" s="5">
        <v>-38997531449</v>
      </c>
      <c r="U61" s="5">
        <v>-30862196026</v>
      </c>
      <c r="V61" s="5">
        <v>-20925936771</v>
      </c>
      <c r="W61" s="5">
        <v>1214408945</v>
      </c>
      <c r="X61" s="5">
        <v>-24805792533</v>
      </c>
      <c r="Y61" s="5">
        <v>-35342256204</v>
      </c>
    </row>
    <row r="62" spans="2:26" ht="15.5" x14ac:dyDescent="0.35">
      <c r="C62" t="s">
        <v>650</v>
      </c>
      <c r="W62" s="5">
        <v>-2415000</v>
      </c>
    </row>
    <row r="63" spans="2:26" ht="15.5" x14ac:dyDescent="0.35">
      <c r="C63" t="s">
        <v>97</v>
      </c>
      <c r="W63" s="5">
        <v>-767531816</v>
      </c>
      <c r="X63" s="5">
        <v>96060511</v>
      </c>
      <c r="Y63" s="5">
        <v>2721430710</v>
      </c>
    </row>
    <row r="64" spans="2:26" ht="15.5" x14ac:dyDescent="0.35">
      <c r="C64" t="s">
        <v>90</v>
      </c>
      <c r="D64" s="5">
        <v>172214378</v>
      </c>
      <c r="F64" s="5">
        <v>467104820</v>
      </c>
      <c r="I64" s="5">
        <v>467104820</v>
      </c>
      <c r="J64" s="5">
        <v>512131713</v>
      </c>
      <c r="K64" s="5">
        <v>392237349</v>
      </c>
      <c r="L64" s="5">
        <v>85276957</v>
      </c>
      <c r="M64" s="5">
        <v>99660989</v>
      </c>
      <c r="N64" s="5">
        <v>323684351</v>
      </c>
      <c r="O64" s="5">
        <v>279521987</v>
      </c>
      <c r="P64" s="5">
        <v>32160023</v>
      </c>
      <c r="Q64" s="5">
        <v>-2100101</v>
      </c>
      <c r="R64" s="5">
        <v>74007943</v>
      </c>
      <c r="S64" s="5">
        <v>25582053</v>
      </c>
      <c r="T64" s="5">
        <v>54850931</v>
      </c>
      <c r="U64" s="5">
        <v>135537983</v>
      </c>
      <c r="V64" s="5">
        <v>-650856445</v>
      </c>
    </row>
    <row r="65" spans="3:25" ht="15.5" x14ac:dyDescent="0.35">
      <c r="C65" t="s">
        <v>91</v>
      </c>
    </row>
    <row r="66" spans="3:25" ht="15.5" x14ac:dyDescent="0.35">
      <c r="C66" t="s">
        <v>98</v>
      </c>
      <c r="D66" s="5">
        <v>-22807139138</v>
      </c>
      <c r="E66" s="5">
        <v>-4422932517</v>
      </c>
      <c r="F66" s="5">
        <v>-27728187152</v>
      </c>
      <c r="G66" s="5">
        <v>-709867672</v>
      </c>
      <c r="I66" s="5">
        <v>-29971156691</v>
      </c>
      <c r="J66" s="5">
        <v>-30029417249</v>
      </c>
      <c r="K66" s="5">
        <v>-66048547233</v>
      </c>
      <c r="L66" s="5">
        <v>-38013713378</v>
      </c>
      <c r="M66" s="5">
        <v>-43206035973</v>
      </c>
      <c r="N66" s="5">
        <v>-40087222535</v>
      </c>
      <c r="O66" s="5">
        <v>-40309252661</v>
      </c>
      <c r="P66" s="5">
        <v>-51208366143</v>
      </c>
      <c r="Q66" s="5">
        <v>-52534286634</v>
      </c>
      <c r="R66" s="5">
        <v>-52357458809</v>
      </c>
      <c r="S66" s="5">
        <v>-40753735529</v>
      </c>
      <c r="T66" s="5">
        <v>-38942680518</v>
      </c>
      <c r="U66" s="5">
        <v>-30726658043</v>
      </c>
      <c r="V66" s="5">
        <v>-21576793216</v>
      </c>
      <c r="W66" s="5">
        <v>-36755926510</v>
      </c>
      <c r="X66" s="5">
        <v>-36038881876</v>
      </c>
      <c r="Y66" s="5">
        <v>-33242777311</v>
      </c>
    </row>
    <row r="67" spans="3:25" ht="15.5" x14ac:dyDescent="0.35">
      <c r="C67" t="s">
        <v>29</v>
      </c>
      <c r="D67" s="5">
        <v>-25570649341</v>
      </c>
      <c r="E67" s="5">
        <v>-7601498967</v>
      </c>
      <c r="F67" s="5">
        <v>47044515929</v>
      </c>
      <c r="G67" s="5">
        <v>-74207695957</v>
      </c>
      <c r="I67" s="5">
        <v>-71455457450</v>
      </c>
      <c r="J67" s="5">
        <v>-283757708547</v>
      </c>
      <c r="K67" s="5">
        <v>-669509217512</v>
      </c>
      <c r="L67" s="5">
        <v>-517557861610</v>
      </c>
      <c r="M67" s="5">
        <v>8773199052</v>
      </c>
      <c r="N67" s="5">
        <v>18081602176</v>
      </c>
      <c r="O67" s="5">
        <v>9745969307</v>
      </c>
      <c r="P67" s="5">
        <v>-25298215466</v>
      </c>
      <c r="Q67" s="5">
        <v>-56816969124</v>
      </c>
      <c r="R67" s="5">
        <v>-18921337613</v>
      </c>
      <c r="S67" s="5">
        <v>14175137737</v>
      </c>
      <c r="T67" s="5">
        <v>7401635942</v>
      </c>
      <c r="U67" s="5">
        <v>-63032747251</v>
      </c>
      <c r="V67" s="5">
        <v>61732101766</v>
      </c>
      <c r="W67" s="5">
        <v>55202775624</v>
      </c>
      <c r="X67" s="5">
        <v>20408837715</v>
      </c>
      <c r="Y67" s="5">
        <v>12666006048</v>
      </c>
    </row>
    <row r="68" spans="3:25" ht="15.5" x14ac:dyDescent="0.35">
      <c r="C68" t="s">
        <v>28</v>
      </c>
      <c r="D68" s="5">
        <v>21033283</v>
      </c>
      <c r="E68" s="5">
        <v>21033282</v>
      </c>
      <c r="F68" s="5">
        <v>2057252549</v>
      </c>
      <c r="G68" s="5">
        <v>-9331281302</v>
      </c>
      <c r="I68" s="5">
        <v>-6533839252</v>
      </c>
      <c r="J68" s="5">
        <v>-50734478772</v>
      </c>
      <c r="K68" s="5">
        <v>-51490858024</v>
      </c>
      <c r="L68" s="5">
        <v>89070190015</v>
      </c>
      <c r="M68" s="5">
        <v>-46344440278</v>
      </c>
      <c r="N68" s="5">
        <v>-18051581467</v>
      </c>
      <c r="O68" s="5">
        <v>-1784003281</v>
      </c>
      <c r="P68" s="5">
        <v>-7438266847</v>
      </c>
      <c r="Q68" s="5">
        <v>10532209823</v>
      </c>
      <c r="R68" s="5">
        <v>1553938401</v>
      </c>
      <c r="S68" s="5">
        <v>-7609430318</v>
      </c>
      <c r="T68" s="5">
        <v>-6236811336</v>
      </c>
      <c r="U68" s="5">
        <v>8810151948</v>
      </c>
      <c r="V68" s="5">
        <v>-19346986784</v>
      </c>
      <c r="W68" s="5">
        <v>-18283459073</v>
      </c>
      <c r="X68" s="5">
        <v>-7862170357</v>
      </c>
      <c r="Y68" s="5">
        <v>-10540272575</v>
      </c>
    </row>
    <row r="69" spans="3:25" ht="15.5" x14ac:dyDescent="0.35">
      <c r="C69" t="s">
        <v>99</v>
      </c>
      <c r="K69" s="5">
        <v>-6643879725</v>
      </c>
      <c r="L69" s="5">
        <v>-3505416086</v>
      </c>
      <c r="M69" s="5">
        <v>-64450855889</v>
      </c>
      <c r="N69" s="5">
        <v>-25958590336</v>
      </c>
      <c r="O69" s="5">
        <v>-2978100250</v>
      </c>
      <c r="P69" s="5">
        <v>-3832090178</v>
      </c>
      <c r="Q69" s="5">
        <v>-475976000</v>
      </c>
      <c r="R69" s="5">
        <v>-6077988000</v>
      </c>
      <c r="S69" s="5">
        <v>-3583109000</v>
      </c>
      <c r="T69" s="5">
        <v>-404407896</v>
      </c>
      <c r="V69" s="5">
        <v>-16773132018</v>
      </c>
      <c r="W69" s="5">
        <v>-20980091250</v>
      </c>
      <c r="X69" s="5">
        <v>-11377920877</v>
      </c>
      <c r="Y69" s="5">
        <v>-7467551136</v>
      </c>
    </row>
    <row r="70" spans="3:25" ht="15.5" x14ac:dyDescent="0.35">
      <c r="C70" t="s">
        <v>100</v>
      </c>
      <c r="D70" s="5">
        <v>21033283</v>
      </c>
      <c r="E70" s="5">
        <v>21033282</v>
      </c>
      <c r="F70" s="5">
        <v>2057252549</v>
      </c>
      <c r="G70" s="5">
        <v>-9331281302</v>
      </c>
      <c r="I70" s="5">
        <v>-6533839252</v>
      </c>
      <c r="J70" s="5">
        <v>-50734478772</v>
      </c>
      <c r="K70" s="5">
        <v>-44846978299</v>
      </c>
      <c r="L70" s="5">
        <v>92575606101</v>
      </c>
      <c r="M70" s="5">
        <v>18106415611</v>
      </c>
      <c r="N70" s="5">
        <v>7907008869</v>
      </c>
      <c r="O70" s="5">
        <v>1194096969</v>
      </c>
      <c r="P70" s="5">
        <v>-3606176669</v>
      </c>
      <c r="Q70" s="5">
        <v>11008185823</v>
      </c>
      <c r="R70" s="5">
        <v>7631926401</v>
      </c>
      <c r="S70" s="5">
        <v>-4026321318</v>
      </c>
      <c r="T70" s="5">
        <v>-5832403440</v>
      </c>
      <c r="U70" s="5">
        <v>8810151948</v>
      </c>
      <c r="V70" s="5">
        <v>-2573854766</v>
      </c>
      <c r="W70" s="5">
        <v>2696632177</v>
      </c>
      <c r="X70" s="5">
        <v>3515750520</v>
      </c>
      <c r="Y70" s="5">
        <v>-3072721439</v>
      </c>
    </row>
    <row r="71" spans="3:25" ht="15.5" x14ac:dyDescent="0.35">
      <c r="C71" t="s">
        <v>101</v>
      </c>
      <c r="D71" s="5">
        <v>21033283</v>
      </c>
      <c r="E71" s="5">
        <v>21033282</v>
      </c>
      <c r="F71" s="5">
        <v>2057252549</v>
      </c>
      <c r="G71" s="5">
        <v>-9331281302</v>
      </c>
      <c r="I71" s="5">
        <v>-6533839252</v>
      </c>
      <c r="J71" s="5">
        <v>-50734478772</v>
      </c>
      <c r="K71" s="5">
        <v>-51490858024</v>
      </c>
      <c r="L71" s="5">
        <v>89070190015</v>
      </c>
      <c r="M71" s="5">
        <v>-46344440278</v>
      </c>
      <c r="N71" s="5">
        <v>-18051581467</v>
      </c>
      <c r="O71" s="5">
        <v>-1784003281</v>
      </c>
      <c r="P71" s="5">
        <v>-7438266847</v>
      </c>
      <c r="Q71" s="5">
        <v>10532209823</v>
      </c>
      <c r="R71" s="5">
        <v>1553938401</v>
      </c>
      <c r="S71" s="5">
        <v>-7609430318</v>
      </c>
      <c r="T71" s="5">
        <v>-6236811336</v>
      </c>
      <c r="U71" s="5">
        <v>8810151948</v>
      </c>
      <c r="V71" s="5">
        <v>-19346986784</v>
      </c>
      <c r="W71" s="5">
        <v>-18283459073</v>
      </c>
      <c r="X71" s="5">
        <v>-7862170357</v>
      </c>
      <c r="Y71" s="5">
        <v>-10540272575</v>
      </c>
    </row>
    <row r="72" spans="3:25" ht="15.5" x14ac:dyDescent="0.35">
      <c r="C72" t="s">
        <v>262</v>
      </c>
      <c r="D72" s="5">
        <v>-25549616058</v>
      </c>
      <c r="E72" s="5">
        <v>-7580465685</v>
      </c>
      <c r="F72" s="5">
        <v>49101768478</v>
      </c>
      <c r="G72" s="5">
        <v>-83538977259</v>
      </c>
      <c r="I72" s="5">
        <v>-77989296702</v>
      </c>
      <c r="J72" s="5">
        <v>-334492187319</v>
      </c>
      <c r="K72" s="5">
        <v>-721000075536</v>
      </c>
      <c r="L72" s="5">
        <v>-428487671595</v>
      </c>
      <c r="M72" s="5">
        <v>-37571241226</v>
      </c>
      <c r="N72" s="5">
        <v>30020709</v>
      </c>
      <c r="O72" s="5">
        <v>7961966026</v>
      </c>
      <c r="P72" s="5">
        <v>-32736482313</v>
      </c>
      <c r="Q72" s="5">
        <v>-46284759301</v>
      </c>
      <c r="R72" s="5">
        <v>-17367399212</v>
      </c>
      <c r="S72" s="5">
        <v>6565707419</v>
      </c>
      <c r="T72" s="5">
        <v>1164824606</v>
      </c>
      <c r="U72" s="5">
        <v>-54222595303</v>
      </c>
      <c r="V72" s="5">
        <v>42385114982</v>
      </c>
      <c r="W72" s="5">
        <v>36919316551</v>
      </c>
      <c r="X72" s="5">
        <v>12546667358</v>
      </c>
      <c r="Y72" s="5">
        <v>2125733473</v>
      </c>
    </row>
    <row r="73" spans="3:25" ht="15.5" x14ac:dyDescent="0.35">
      <c r="C73" t="s">
        <v>264</v>
      </c>
      <c r="X73" s="5">
        <v>-22970</v>
      </c>
      <c r="Y73" s="5">
        <v>-95506</v>
      </c>
    </row>
    <row r="74" spans="3:25" ht="15.5" x14ac:dyDescent="0.35">
      <c r="C74" t="s">
        <v>102</v>
      </c>
      <c r="D74" s="5">
        <v>-25549616058</v>
      </c>
      <c r="E74" s="5">
        <v>-7580465685</v>
      </c>
      <c r="F74" s="5">
        <v>49101768478</v>
      </c>
      <c r="G74" s="5">
        <v>-83538977259</v>
      </c>
      <c r="I74" s="5">
        <v>-77989296702</v>
      </c>
      <c r="J74" s="5">
        <v>-334492187319</v>
      </c>
      <c r="K74" s="5">
        <v>-721000075536</v>
      </c>
      <c r="L74" s="5">
        <v>-428487671595</v>
      </c>
      <c r="M74" s="5">
        <v>-37571241226</v>
      </c>
      <c r="N74" s="5">
        <v>30020709</v>
      </c>
      <c r="O74" s="5">
        <v>7961966026</v>
      </c>
      <c r="P74" s="5">
        <v>-32736482313</v>
      </c>
      <c r="Q74" s="5">
        <v>-46284759301</v>
      </c>
      <c r="R74" s="5">
        <v>-17367399212</v>
      </c>
      <c r="S74" s="5">
        <v>6565707419</v>
      </c>
      <c r="T74" s="5">
        <v>1164824606</v>
      </c>
      <c r="U74" s="5">
        <v>-54222595303</v>
      </c>
      <c r="V74" s="5">
        <v>42385114982</v>
      </c>
      <c r="W74" s="5">
        <v>36919316551</v>
      </c>
      <c r="X74" s="5">
        <v>12546644388</v>
      </c>
      <c r="Y74" s="5">
        <v>2125637967</v>
      </c>
    </row>
    <row r="75" spans="3:25" ht="15.5" x14ac:dyDescent="0.35">
      <c r="C75" t="s">
        <v>103</v>
      </c>
      <c r="J75" s="5">
        <v>-4163945002</v>
      </c>
      <c r="K75" s="5">
        <v>-4869653005</v>
      </c>
      <c r="L75" s="5">
        <v>6526273802</v>
      </c>
      <c r="M75" s="5">
        <v>13757161664</v>
      </c>
      <c r="N75" s="5">
        <v>-3659986205</v>
      </c>
      <c r="O75" s="5">
        <v>326501152</v>
      </c>
      <c r="P75" s="5">
        <v>2973444467</v>
      </c>
      <c r="Q75" s="5">
        <v>-3062423626</v>
      </c>
      <c r="R75" s="5">
        <v>-5604114088</v>
      </c>
      <c r="S75" s="5">
        <v>-1558843059</v>
      </c>
      <c r="W75" s="5">
        <v>50585955</v>
      </c>
    </row>
    <row r="76" spans="3:25" ht="15.5" x14ac:dyDescent="0.35">
      <c r="C76" t="s">
        <v>105</v>
      </c>
      <c r="D76" s="5">
        <v>-25549616058</v>
      </c>
      <c r="E76" s="5">
        <v>-7580465685</v>
      </c>
      <c r="F76" s="5">
        <v>49101768478</v>
      </c>
      <c r="G76" s="5">
        <v>-83538977259</v>
      </c>
      <c r="I76" s="5">
        <v>-77989296702</v>
      </c>
      <c r="J76" s="5">
        <v>-338656132321</v>
      </c>
      <c r="K76" s="5">
        <v>-725869728541</v>
      </c>
      <c r="L76" s="5">
        <v>-421961397793</v>
      </c>
      <c r="M76" s="5">
        <v>-23814079562</v>
      </c>
      <c r="N76" s="5">
        <v>-3629965496</v>
      </c>
      <c r="O76" s="5">
        <v>8288467178</v>
      </c>
      <c r="P76" s="5">
        <v>-29763037846</v>
      </c>
      <c r="Q76" s="5">
        <v>-49347182927</v>
      </c>
      <c r="R76" s="5">
        <v>-22971513300</v>
      </c>
      <c r="S76" s="5">
        <v>5006864360</v>
      </c>
      <c r="T76" s="5">
        <v>1164824606</v>
      </c>
      <c r="U76" s="5">
        <v>-54222595303</v>
      </c>
      <c r="V76" s="5">
        <v>42385114982</v>
      </c>
      <c r="W76" s="5">
        <v>36969902506</v>
      </c>
    </row>
    <row r="77" spans="3:25" ht="15.5" x14ac:dyDescent="0.35">
      <c r="C77" t="s">
        <v>106</v>
      </c>
      <c r="D77" s="5">
        <v>-25549616058</v>
      </c>
      <c r="E77" s="5">
        <v>-7580465685</v>
      </c>
      <c r="F77" s="5">
        <v>49101768477</v>
      </c>
      <c r="G77" s="5">
        <v>-83538977258</v>
      </c>
      <c r="I77" s="5">
        <v>-77989296702</v>
      </c>
      <c r="J77" s="5">
        <v>-334492187319</v>
      </c>
      <c r="K77" s="5">
        <v>-721000075536</v>
      </c>
      <c r="L77" s="5">
        <v>-428487671595</v>
      </c>
      <c r="M77" s="5">
        <v>-37571241226</v>
      </c>
      <c r="N77" s="5">
        <v>30020709</v>
      </c>
      <c r="O77" s="5">
        <v>7961966026</v>
      </c>
      <c r="P77" s="5">
        <v>-32736482313</v>
      </c>
      <c r="Q77" s="5">
        <v>-46284759301</v>
      </c>
      <c r="R77" s="5">
        <v>-17367399212</v>
      </c>
      <c r="S77" s="5">
        <v>6565707419</v>
      </c>
      <c r="T77" s="5">
        <v>1164824606</v>
      </c>
      <c r="U77" s="5">
        <v>-54222595303</v>
      </c>
      <c r="V77" s="5">
        <v>42385114983</v>
      </c>
      <c r="W77" s="5">
        <v>36919316551</v>
      </c>
      <c r="X77" s="5">
        <v>12546644388</v>
      </c>
      <c r="Y77" s="5">
        <v>2125637967</v>
      </c>
    </row>
    <row r="78" spans="3:25" ht="15.5" x14ac:dyDescent="0.35">
      <c r="C78" t="s">
        <v>8</v>
      </c>
      <c r="D78" s="5">
        <v>-25549616058</v>
      </c>
      <c r="E78" s="5">
        <v>-7580465685</v>
      </c>
      <c r="F78" s="5">
        <v>49101768477</v>
      </c>
      <c r="G78" s="5">
        <v>-83538977258</v>
      </c>
      <c r="I78" s="5">
        <v>-77989296702</v>
      </c>
      <c r="J78" s="5">
        <v>-338652612178</v>
      </c>
      <c r="K78" s="5">
        <v>-725862838340</v>
      </c>
      <c r="L78" s="5">
        <v>-421936655868</v>
      </c>
      <c r="M78" s="5">
        <v>-23823529212</v>
      </c>
      <c r="N78" s="5">
        <v>-3632394862</v>
      </c>
      <c r="O78" s="5">
        <v>8287472496</v>
      </c>
      <c r="P78" s="5">
        <v>-29762464376</v>
      </c>
      <c r="Q78" s="5">
        <v>-49345360107</v>
      </c>
      <c r="R78" s="5">
        <v>-22970738198</v>
      </c>
      <c r="S78" s="5">
        <v>5008085646</v>
      </c>
      <c r="T78" s="5">
        <v>1166073487</v>
      </c>
      <c r="U78" s="5">
        <v>-54222344142</v>
      </c>
      <c r="V78" s="5">
        <v>42384956906</v>
      </c>
      <c r="W78" s="5">
        <v>36969834074</v>
      </c>
    </row>
    <row r="79" spans="3:25" ht="15.5" x14ac:dyDescent="0.35">
      <c r="C79" t="s">
        <v>107</v>
      </c>
      <c r="J79" s="5">
        <v>-3520143</v>
      </c>
      <c r="K79" s="5">
        <v>-6890201</v>
      </c>
      <c r="L79" s="5">
        <v>-24741925</v>
      </c>
      <c r="M79" s="5">
        <v>9449650</v>
      </c>
      <c r="N79" s="5">
        <v>2429366</v>
      </c>
      <c r="O79" s="5">
        <v>994682</v>
      </c>
      <c r="P79" s="5">
        <v>-573470</v>
      </c>
      <c r="Q79" s="5">
        <v>-1822820</v>
      </c>
      <c r="R79" s="5">
        <v>-775102</v>
      </c>
      <c r="S79" s="5">
        <v>-1221286</v>
      </c>
      <c r="T79" s="5">
        <v>-1248881</v>
      </c>
      <c r="U79" s="5">
        <v>-251161</v>
      </c>
      <c r="V79" s="5">
        <v>158077</v>
      </c>
      <c r="W79" s="5">
        <v>68432</v>
      </c>
    </row>
    <row r="80" spans="3:25" ht="15.5" x14ac:dyDescent="0.35">
      <c r="C80" t="s">
        <v>108</v>
      </c>
      <c r="D80" s="5">
        <v>-25549616058</v>
      </c>
      <c r="E80" s="5">
        <v>-7580465685</v>
      </c>
      <c r="F80" s="5">
        <v>49101768477</v>
      </c>
      <c r="G80" s="5">
        <v>-83538977258</v>
      </c>
      <c r="I80" s="5">
        <v>-77989296702</v>
      </c>
      <c r="J80" s="5">
        <v>-334492187319</v>
      </c>
      <c r="K80" s="5">
        <v>-721000075536</v>
      </c>
      <c r="L80" s="5">
        <v>-428487671595</v>
      </c>
      <c r="M80" s="5">
        <v>-37571241226</v>
      </c>
      <c r="N80" s="5">
        <v>30020709</v>
      </c>
      <c r="O80" s="5">
        <v>7961966026</v>
      </c>
      <c r="P80" s="5">
        <v>-32736482313</v>
      </c>
      <c r="Q80" s="5">
        <v>-46284759301</v>
      </c>
      <c r="R80" s="5">
        <v>-17367399212</v>
      </c>
      <c r="S80" s="5">
        <v>6565707419</v>
      </c>
      <c r="T80" s="5">
        <v>1164824606</v>
      </c>
      <c r="U80" s="5">
        <v>-54222595303</v>
      </c>
      <c r="V80" s="5">
        <v>42385114983</v>
      </c>
      <c r="W80" s="5">
        <v>36919316551</v>
      </c>
      <c r="X80" s="5">
        <v>12546644388</v>
      </c>
      <c r="Y80" s="5">
        <v>2125637967</v>
      </c>
    </row>
    <row r="81" spans="2:25" ht="15.5" x14ac:dyDescent="0.35">
      <c r="C81" t="s">
        <v>109</v>
      </c>
      <c r="D81" s="5">
        <v>-25549616058</v>
      </c>
      <c r="E81" s="5">
        <v>-7580465685</v>
      </c>
      <c r="F81" s="5">
        <v>49101768477</v>
      </c>
      <c r="G81" s="5">
        <v>-83538977258</v>
      </c>
      <c r="I81" s="5">
        <v>-77989296702</v>
      </c>
      <c r="J81" s="5">
        <v>-338656132321</v>
      </c>
      <c r="K81" s="5">
        <v>-725869728541</v>
      </c>
      <c r="L81" s="5">
        <v>-421961397793</v>
      </c>
      <c r="M81" s="5">
        <v>-23814079562</v>
      </c>
      <c r="N81" s="5">
        <v>-3629965496</v>
      </c>
      <c r="O81" s="5">
        <v>8288467178</v>
      </c>
      <c r="P81" s="5">
        <v>-29763037846</v>
      </c>
      <c r="Q81" s="5">
        <v>-49347182927</v>
      </c>
      <c r="R81" s="5">
        <v>-22971513300</v>
      </c>
      <c r="S81" s="5">
        <v>5006864360</v>
      </c>
      <c r="T81" s="5">
        <v>1164824606</v>
      </c>
      <c r="U81" s="5">
        <v>-54222595303</v>
      </c>
      <c r="V81" s="5">
        <v>42385114983</v>
      </c>
      <c r="W81" s="5">
        <v>36969902506</v>
      </c>
    </row>
    <row r="82" spans="2:25" ht="15.5" x14ac:dyDescent="0.35">
      <c r="C82" t="s">
        <v>110</v>
      </c>
      <c r="D82" s="5">
        <v>-25549616058</v>
      </c>
      <c r="E82" s="5">
        <v>-7580465685</v>
      </c>
      <c r="F82" s="5">
        <v>49101768477</v>
      </c>
      <c r="G82" s="5">
        <v>-83538977258</v>
      </c>
      <c r="I82" s="5">
        <v>-77989296702</v>
      </c>
      <c r="J82" s="5">
        <v>-338656132321</v>
      </c>
      <c r="K82" s="5">
        <v>-725869728541</v>
      </c>
      <c r="L82" s="5">
        <v>-421961397793</v>
      </c>
      <c r="M82" s="5">
        <v>-23814079562</v>
      </c>
      <c r="N82" s="5">
        <v>-3629965496</v>
      </c>
      <c r="O82" s="5">
        <v>8288467178</v>
      </c>
      <c r="P82" s="5">
        <v>-29763037846</v>
      </c>
      <c r="Q82" s="5">
        <v>-49347182927</v>
      </c>
      <c r="R82" s="5">
        <v>-22971513300</v>
      </c>
      <c r="S82" s="5">
        <v>5006864360</v>
      </c>
      <c r="T82" s="5">
        <v>1164824606</v>
      </c>
      <c r="U82" s="5">
        <v>-54222595303</v>
      </c>
      <c r="V82" s="5">
        <v>42385114983</v>
      </c>
      <c r="W82" s="5">
        <v>36969902506</v>
      </c>
    </row>
    <row r="84" spans="2:25" ht="15.5" x14ac:dyDescent="0.35">
      <c r="B84" t="s">
        <v>111</v>
      </c>
      <c r="C84" t="s">
        <v>112</v>
      </c>
    </row>
    <row r="85" spans="2:25" ht="15.5" x14ac:dyDescent="0.35">
      <c r="C85" t="s">
        <v>113</v>
      </c>
    </row>
    <row r="86" spans="2:25" ht="15.5" x14ac:dyDescent="0.35">
      <c r="C86" t="s">
        <v>20</v>
      </c>
      <c r="D86" s="5">
        <v>4403493302</v>
      </c>
      <c r="E86" s="5">
        <v>11128621894</v>
      </c>
      <c r="F86" s="5">
        <v>5686138621</v>
      </c>
      <c r="G86" s="5">
        <v>34659236034</v>
      </c>
      <c r="I86" s="5">
        <v>5686138621</v>
      </c>
      <c r="J86" s="5">
        <v>10114017765</v>
      </c>
      <c r="K86" s="5">
        <v>17070939961</v>
      </c>
      <c r="L86" s="5">
        <v>269751394924</v>
      </c>
      <c r="M86" s="5">
        <v>380814191220</v>
      </c>
      <c r="N86" s="5">
        <v>158178406505</v>
      </c>
      <c r="O86" s="5">
        <v>151387943827</v>
      </c>
      <c r="P86" s="5">
        <v>129324891466</v>
      </c>
      <c r="Q86" s="5">
        <v>182587624895</v>
      </c>
      <c r="R86" s="5">
        <v>56233906214</v>
      </c>
      <c r="S86" s="5">
        <v>313472666666</v>
      </c>
      <c r="T86" s="5">
        <v>135754602477</v>
      </c>
      <c r="U86" s="5">
        <v>121432026244</v>
      </c>
      <c r="V86" s="5">
        <v>194902805973</v>
      </c>
      <c r="W86" s="5">
        <v>133417373006</v>
      </c>
      <c r="X86" s="5">
        <v>120917910081</v>
      </c>
      <c r="Y86" s="5">
        <v>110875233538</v>
      </c>
    </row>
    <row r="87" spans="2:25" ht="15.5" x14ac:dyDescent="0.35">
      <c r="C87" t="s">
        <v>115</v>
      </c>
      <c r="D87" s="5">
        <v>19825500620</v>
      </c>
      <c r="E87" s="5">
        <v>11330646722</v>
      </c>
      <c r="F87" s="5">
        <v>18697121143</v>
      </c>
      <c r="G87" s="5">
        <v>61445371598</v>
      </c>
      <c r="I87" s="5">
        <v>18697121143</v>
      </c>
      <c r="J87" s="5">
        <v>43650622151</v>
      </c>
      <c r="K87" s="5">
        <v>62429133407</v>
      </c>
      <c r="L87" s="5">
        <v>173136177340</v>
      </c>
      <c r="M87" s="5">
        <v>379499459835</v>
      </c>
      <c r="N87" s="5">
        <v>559825743144</v>
      </c>
      <c r="O87" s="5">
        <v>220427167871</v>
      </c>
      <c r="P87" s="5">
        <v>170684365669</v>
      </c>
      <c r="Q87" s="5">
        <v>180679735205</v>
      </c>
      <c r="R87" s="5">
        <v>215059269961</v>
      </c>
      <c r="S87" s="5">
        <v>196212717489</v>
      </c>
      <c r="T87" s="5">
        <v>196478418634</v>
      </c>
      <c r="U87" s="5">
        <v>273388733369</v>
      </c>
      <c r="V87" s="5">
        <v>238987470306</v>
      </c>
      <c r="W87" s="5">
        <v>153238606500</v>
      </c>
      <c r="X87" s="5">
        <v>127273940555</v>
      </c>
      <c r="Y87" s="5">
        <v>172610534558</v>
      </c>
    </row>
    <row r="88" spans="2:25" ht="15.5" x14ac:dyDescent="0.35">
      <c r="C88" t="s">
        <v>117</v>
      </c>
      <c r="D88" s="5">
        <v>11477571675</v>
      </c>
      <c r="E88" s="5">
        <v>11477571675</v>
      </c>
      <c r="F88" s="5">
        <v>11477571675</v>
      </c>
      <c r="I88" s="5">
        <v>11477571675</v>
      </c>
    </row>
    <row r="89" spans="2:25" ht="15.5" x14ac:dyDescent="0.35">
      <c r="C89" t="s">
        <v>116</v>
      </c>
      <c r="D89" s="5">
        <v>109673271461</v>
      </c>
      <c r="E89" s="5">
        <v>107811061552</v>
      </c>
      <c r="F89" s="5">
        <v>143797137081</v>
      </c>
      <c r="I89" s="5">
        <v>143797137081</v>
      </c>
    </row>
    <row r="90" spans="2:25" ht="15.5" x14ac:dyDescent="0.35">
      <c r="C90" t="s">
        <v>118</v>
      </c>
      <c r="D90" s="5">
        <v>19825500620</v>
      </c>
      <c r="E90" s="5">
        <v>11330646722</v>
      </c>
      <c r="F90" s="5">
        <v>18697121143</v>
      </c>
      <c r="G90" s="5">
        <v>61445371598</v>
      </c>
      <c r="I90" s="5">
        <v>18697121143</v>
      </c>
      <c r="J90" s="5">
        <v>43650622151</v>
      </c>
      <c r="K90" s="5">
        <v>62429133407</v>
      </c>
      <c r="L90" s="5">
        <v>173136177340</v>
      </c>
      <c r="M90" s="5">
        <v>379499459835</v>
      </c>
      <c r="N90" s="5">
        <v>559825743144</v>
      </c>
      <c r="O90" s="5">
        <v>220427167871</v>
      </c>
      <c r="P90" s="5">
        <v>170684365669</v>
      </c>
      <c r="Q90" s="5">
        <v>180679735205</v>
      </c>
      <c r="R90" s="5">
        <v>215059269961</v>
      </c>
      <c r="S90" s="5">
        <v>196212717489</v>
      </c>
      <c r="T90" s="5">
        <v>196478418634</v>
      </c>
      <c r="U90" s="5">
        <v>273388733369</v>
      </c>
      <c r="V90" s="5">
        <v>238987470306</v>
      </c>
      <c r="W90" s="5">
        <v>153238606500</v>
      </c>
      <c r="X90" s="5">
        <v>127273940555</v>
      </c>
      <c r="Y90" s="5">
        <v>172610534558</v>
      </c>
    </row>
    <row r="91" spans="2:25" ht="15.5" x14ac:dyDescent="0.35">
      <c r="C91" t="s">
        <v>119</v>
      </c>
      <c r="G91" s="5">
        <v>2342100</v>
      </c>
      <c r="J91" s="5">
        <v>416612</v>
      </c>
      <c r="K91" s="5">
        <v>266979870</v>
      </c>
      <c r="L91" s="5">
        <v>8810929065</v>
      </c>
      <c r="M91" s="5">
        <v>12532662721</v>
      </c>
      <c r="N91" s="5">
        <v>11978307436</v>
      </c>
      <c r="O91" s="5">
        <v>36035731420</v>
      </c>
      <c r="P91" s="5">
        <v>90672820413</v>
      </c>
      <c r="Q91" s="5">
        <v>6434668829</v>
      </c>
      <c r="R91" s="5">
        <v>14144137668</v>
      </c>
      <c r="S91" s="5">
        <v>13677064010</v>
      </c>
      <c r="T91" s="5">
        <v>11767384919</v>
      </c>
      <c r="U91" s="5">
        <v>12464438595</v>
      </c>
      <c r="V91" s="5">
        <v>9487041996</v>
      </c>
      <c r="W91" s="5">
        <v>8714192397</v>
      </c>
      <c r="X91" s="5">
        <v>5195846084</v>
      </c>
      <c r="Y91" s="5">
        <v>7740544800</v>
      </c>
    </row>
    <row r="92" spans="2:25" ht="15.5" x14ac:dyDescent="0.35">
      <c r="C92" t="s">
        <v>268</v>
      </c>
      <c r="D92" s="5">
        <v>53796314371</v>
      </c>
      <c r="E92" s="5">
        <v>30738853294</v>
      </c>
      <c r="F92" s="5">
        <v>65551930887</v>
      </c>
      <c r="G92" s="5">
        <v>37941275709</v>
      </c>
      <c r="I92" s="5">
        <v>65551930887</v>
      </c>
      <c r="J92" s="5">
        <v>33331370322</v>
      </c>
      <c r="K92" s="5">
        <v>65931990227</v>
      </c>
      <c r="L92" s="5">
        <v>243968559046</v>
      </c>
      <c r="M92" s="5">
        <v>333734190679</v>
      </c>
      <c r="N92" s="5">
        <v>144767398929</v>
      </c>
      <c r="O92" s="5">
        <v>148108537504</v>
      </c>
      <c r="P92" s="5">
        <v>215494611892</v>
      </c>
      <c r="Q92" s="5">
        <v>254678984656</v>
      </c>
      <c r="R92" s="5">
        <v>292411114993</v>
      </c>
      <c r="S92" s="5">
        <v>300271746960</v>
      </c>
      <c r="T92" s="5">
        <v>216406886501</v>
      </c>
      <c r="U92" s="5">
        <v>236417397357</v>
      </c>
      <c r="V92" s="5">
        <v>161341812493</v>
      </c>
      <c r="W92" s="5">
        <v>193442357836</v>
      </c>
      <c r="X92" s="5">
        <v>159253043404</v>
      </c>
      <c r="Y92" s="5">
        <v>141953393148</v>
      </c>
    </row>
    <row r="93" spans="2:25" ht="15.5" x14ac:dyDescent="0.35">
      <c r="C93" t="s">
        <v>92</v>
      </c>
      <c r="D93" s="5">
        <v>335617778725</v>
      </c>
      <c r="E93" s="5">
        <v>335617778725</v>
      </c>
      <c r="F93" s="5">
        <v>335617778725</v>
      </c>
      <c r="G93" s="5">
        <v>196910021761</v>
      </c>
      <c r="I93" s="5">
        <v>335617778725</v>
      </c>
      <c r="J93" s="5">
        <v>209697810414</v>
      </c>
      <c r="K93" s="5">
        <v>215095265943</v>
      </c>
      <c r="L93" s="5">
        <v>310336373628</v>
      </c>
      <c r="M93" s="5">
        <v>303810075258</v>
      </c>
      <c r="N93" s="5">
        <v>188255452306</v>
      </c>
      <c r="O93" s="5">
        <v>191915428077</v>
      </c>
      <c r="P93" s="5">
        <v>50585449</v>
      </c>
      <c r="Q93" s="5">
        <v>50585449</v>
      </c>
      <c r="R93" s="5">
        <v>50585449</v>
      </c>
      <c r="S93" s="5">
        <v>50585449</v>
      </c>
      <c r="T93" s="5">
        <v>203344430456</v>
      </c>
      <c r="U93" s="5">
        <v>203344430456</v>
      </c>
      <c r="V93" s="5">
        <v>203344430456</v>
      </c>
      <c r="W93" s="5">
        <v>203344430456</v>
      </c>
    </row>
    <row r="94" spans="2:25" ht="15.5" x14ac:dyDescent="0.35">
      <c r="C94" t="s">
        <v>121</v>
      </c>
      <c r="D94" s="5">
        <v>100095117093</v>
      </c>
      <c r="E94" s="5">
        <v>75923743978</v>
      </c>
      <c r="F94" s="5">
        <v>119231963692</v>
      </c>
      <c r="G94" s="5">
        <v>164454180826</v>
      </c>
      <c r="I94" s="5">
        <v>119231963692</v>
      </c>
      <c r="J94" s="5">
        <v>133800791544</v>
      </c>
      <c r="K94" s="5">
        <v>198991900314</v>
      </c>
      <c r="L94" s="5">
        <v>863577052312</v>
      </c>
      <c r="M94" s="5">
        <v>1411390099989</v>
      </c>
      <c r="N94" s="5">
        <v>1134732820080</v>
      </c>
      <c r="O94" s="5">
        <v>829103602342</v>
      </c>
      <c r="P94" s="5">
        <v>867493107334</v>
      </c>
      <c r="Q94" s="5">
        <v>930982222120</v>
      </c>
      <c r="R94" s="5">
        <v>853506463800</v>
      </c>
      <c r="S94" s="5">
        <v>1068157388878</v>
      </c>
      <c r="T94" s="5">
        <v>782887635406</v>
      </c>
      <c r="U94" s="5">
        <v>848840281014</v>
      </c>
      <c r="V94" s="5">
        <v>777629145878</v>
      </c>
      <c r="W94" s="5">
        <v>706558231345</v>
      </c>
      <c r="X94" s="5">
        <v>582662405444</v>
      </c>
      <c r="Y94" s="5">
        <v>581221771114</v>
      </c>
    </row>
    <row r="95" spans="2:25" ht="15.5" x14ac:dyDescent="0.35">
      <c r="C95" t="s">
        <v>122</v>
      </c>
    </row>
    <row r="96" spans="2:25" ht="15.5" x14ac:dyDescent="0.35">
      <c r="C96" t="s">
        <v>123</v>
      </c>
      <c r="D96" s="5">
        <v>2318660000</v>
      </c>
      <c r="E96" s="5">
        <v>2318660000</v>
      </c>
      <c r="F96" s="5">
        <v>2318660000</v>
      </c>
      <c r="G96" s="5">
        <v>741831812</v>
      </c>
      <c r="I96" s="5">
        <v>2318660000</v>
      </c>
      <c r="J96" s="5">
        <v>2062734983</v>
      </c>
      <c r="K96" s="5">
        <v>1642691458</v>
      </c>
      <c r="L96" s="5">
        <v>1300454109</v>
      </c>
      <c r="M96" s="5">
        <v>1215177152</v>
      </c>
      <c r="N96" s="5">
        <v>1115516163</v>
      </c>
      <c r="O96" s="5">
        <v>741831812</v>
      </c>
      <c r="P96" s="5">
        <v>462309825</v>
      </c>
      <c r="Q96" s="5">
        <v>428049700</v>
      </c>
      <c r="R96" s="5">
        <v>430149801</v>
      </c>
      <c r="S96" s="5">
        <v>356141858</v>
      </c>
      <c r="T96" s="5">
        <v>330559805</v>
      </c>
      <c r="U96" s="5">
        <v>275708874</v>
      </c>
      <c r="V96" s="5">
        <v>140170891</v>
      </c>
      <c r="W96" s="5">
        <v>791027336</v>
      </c>
    </row>
    <row r="97" spans="3:25" ht="15.5" x14ac:dyDescent="0.35">
      <c r="C97" t="s">
        <v>125</v>
      </c>
      <c r="D97" s="5">
        <v>75863340918</v>
      </c>
      <c r="E97" s="5">
        <v>75842307635</v>
      </c>
      <c r="F97" s="5">
        <v>75821274353</v>
      </c>
      <c r="G97" s="5">
        <v>73764021804</v>
      </c>
      <c r="I97" s="5">
        <v>75821274353</v>
      </c>
      <c r="J97" s="5">
        <v>83196524598</v>
      </c>
      <c r="K97" s="5">
        <v>134744977057</v>
      </c>
      <c r="L97" s="5">
        <v>178232566040</v>
      </c>
      <c r="M97" s="5">
        <v>88066461550</v>
      </c>
      <c r="N97" s="5">
        <v>73271513304</v>
      </c>
      <c r="O97" s="5">
        <v>46112663525</v>
      </c>
      <c r="P97" s="5">
        <v>44988140008</v>
      </c>
      <c r="Q97" s="5">
        <v>49585464833</v>
      </c>
      <c r="R97" s="5">
        <v>37556471134</v>
      </c>
      <c r="S97" s="5">
        <v>28056506703</v>
      </c>
      <c r="T97" s="5">
        <v>30142828938</v>
      </c>
      <c r="U97" s="5">
        <v>35975232378</v>
      </c>
      <c r="V97" s="5">
        <v>27165080428</v>
      </c>
      <c r="W97" s="5">
        <v>29738935193</v>
      </c>
      <c r="X97" s="5">
        <v>27042303017</v>
      </c>
      <c r="Y97" s="5">
        <v>23526552495</v>
      </c>
    </row>
    <row r="98" spans="3:25" ht="15.5" x14ac:dyDescent="0.35">
      <c r="C98" t="s">
        <v>120</v>
      </c>
    </row>
    <row r="99" spans="3:25" ht="15.5" x14ac:dyDescent="0.35">
      <c r="C99" t="s">
        <v>126</v>
      </c>
      <c r="D99" s="5">
        <v>330577068415</v>
      </c>
      <c r="E99" s="5">
        <v>333577843143</v>
      </c>
      <c r="F99" s="5">
        <v>336587353078</v>
      </c>
      <c r="G99" s="5">
        <v>327719415078</v>
      </c>
      <c r="I99" s="5">
        <v>336587353078</v>
      </c>
      <c r="J99" s="5">
        <v>395050015830</v>
      </c>
      <c r="K99" s="5">
        <v>398222231606</v>
      </c>
      <c r="L99" s="5">
        <v>448655665445</v>
      </c>
      <c r="M99" s="5">
        <v>456937782287</v>
      </c>
      <c r="N99" s="5">
        <v>456932530650</v>
      </c>
      <c r="O99" s="5">
        <v>469100892206</v>
      </c>
      <c r="P99" s="5">
        <v>496765557301</v>
      </c>
      <c r="Q99" s="5">
        <v>487333743682</v>
      </c>
      <c r="R99" s="5">
        <v>425706696909</v>
      </c>
      <c r="S99" s="5">
        <v>398427199954</v>
      </c>
      <c r="T99" s="5">
        <v>394584546295</v>
      </c>
      <c r="U99" s="5">
        <v>367912766507</v>
      </c>
      <c r="V99" s="5">
        <v>339196269505</v>
      </c>
      <c r="W99" s="5">
        <v>342984242464</v>
      </c>
      <c r="X99" s="5">
        <v>96937464153</v>
      </c>
      <c r="Y99" s="5">
        <v>100990757229</v>
      </c>
    </row>
    <row r="100" spans="3:25" ht="15.5" x14ac:dyDescent="0.35">
      <c r="C100" t="s">
        <v>342</v>
      </c>
      <c r="D100" s="5">
        <v>240000000</v>
      </c>
      <c r="E100" s="5">
        <v>240000000</v>
      </c>
      <c r="F100" s="5">
        <v>240000000</v>
      </c>
      <c r="G100" s="5">
        <v>12570468303</v>
      </c>
      <c r="I100" s="5">
        <v>240000000</v>
      </c>
      <c r="J100" s="5">
        <v>240000000</v>
      </c>
      <c r="K100" s="5">
        <v>12875235909</v>
      </c>
      <c r="L100" s="5">
        <v>13049388828</v>
      </c>
      <c r="M100" s="5">
        <v>13223541747</v>
      </c>
      <c r="N100" s="5">
        <v>13397694666</v>
      </c>
      <c r="O100" s="5">
        <v>13571847585</v>
      </c>
      <c r="P100" s="5">
        <v>13756470446</v>
      </c>
      <c r="Q100" s="5">
        <v>13931012342</v>
      </c>
      <c r="R100" s="5">
        <v>14111479882</v>
      </c>
      <c r="S100" s="5">
        <v>14291947582</v>
      </c>
    </row>
    <row r="101" spans="3:25" ht="15.5" x14ac:dyDescent="0.35">
      <c r="C101" t="s">
        <v>127</v>
      </c>
      <c r="D101" s="5">
        <v>1740201386</v>
      </c>
      <c r="E101" s="5">
        <v>1764596732</v>
      </c>
      <c r="F101" s="5">
        <v>1788992078</v>
      </c>
      <c r="G101" s="5">
        <v>1813387425</v>
      </c>
      <c r="I101" s="5">
        <v>1788992078</v>
      </c>
      <c r="J101" s="5">
        <v>2878822158</v>
      </c>
      <c r="K101" s="5">
        <v>2498041588</v>
      </c>
      <c r="L101" s="5">
        <v>7546197519</v>
      </c>
      <c r="M101" s="5">
        <v>11714578016</v>
      </c>
      <c r="N101" s="5">
        <v>17063010017</v>
      </c>
      <c r="O101" s="5">
        <v>16950593664</v>
      </c>
      <c r="P101" s="5">
        <v>3085931594</v>
      </c>
      <c r="Q101" s="5">
        <v>37862803120</v>
      </c>
      <c r="R101" s="5">
        <v>39355450337</v>
      </c>
      <c r="S101" s="5">
        <v>13006432910</v>
      </c>
      <c r="T101" s="5">
        <v>13637917457</v>
      </c>
      <c r="U101" s="5">
        <v>14386478975</v>
      </c>
      <c r="V101" s="5">
        <v>16940133513</v>
      </c>
      <c r="W101" s="5">
        <v>16290698199</v>
      </c>
    </row>
    <row r="102" spans="3:25" ht="15.5" x14ac:dyDescent="0.35">
      <c r="C102" t="s">
        <v>129</v>
      </c>
      <c r="D102" s="5">
        <v>410739270719</v>
      </c>
      <c r="E102" s="5">
        <v>413743407510</v>
      </c>
      <c r="F102" s="5">
        <v>416756279509</v>
      </c>
      <c r="G102" s="5">
        <v>417104124422</v>
      </c>
      <c r="I102" s="5">
        <v>416756279509</v>
      </c>
      <c r="J102" s="5">
        <v>483968097569</v>
      </c>
      <c r="K102" s="5">
        <v>560837077344</v>
      </c>
      <c r="L102" s="5">
        <v>670423394196</v>
      </c>
      <c r="M102" s="5">
        <v>600489296153</v>
      </c>
      <c r="N102" s="5">
        <v>578601838769</v>
      </c>
      <c r="O102" s="5">
        <v>554831592044</v>
      </c>
      <c r="P102" s="5">
        <v>574857501241</v>
      </c>
      <c r="Q102" s="5">
        <v>598892560170</v>
      </c>
      <c r="R102" s="5">
        <v>528126857320</v>
      </c>
      <c r="S102" s="5">
        <v>465551175363</v>
      </c>
      <c r="T102" s="5">
        <v>465455640000</v>
      </c>
      <c r="U102" s="5">
        <v>445670388181</v>
      </c>
      <c r="V102" s="5">
        <v>410989644530</v>
      </c>
      <c r="W102" s="5">
        <v>408343438429</v>
      </c>
      <c r="X102" s="5">
        <v>151295456947</v>
      </c>
      <c r="Y102" s="5">
        <v>146813106534</v>
      </c>
    </row>
    <row r="103" spans="3:25" ht="15.5" x14ac:dyDescent="0.35">
      <c r="C103" t="s">
        <v>130</v>
      </c>
      <c r="D103" s="5">
        <v>510834387812</v>
      </c>
      <c r="E103" s="5">
        <v>489667151488</v>
      </c>
      <c r="F103" s="5">
        <v>535988243201</v>
      </c>
      <c r="G103" s="5">
        <v>581558305248</v>
      </c>
      <c r="I103" s="5">
        <v>535988243201</v>
      </c>
      <c r="J103" s="5">
        <v>617768889113</v>
      </c>
      <c r="K103" s="5">
        <v>759828977658</v>
      </c>
      <c r="L103" s="5">
        <v>1534000446508</v>
      </c>
      <c r="M103" s="5">
        <v>2011879396142</v>
      </c>
      <c r="N103" s="5">
        <v>1713334658849</v>
      </c>
      <c r="O103" s="5">
        <v>1383935194386</v>
      </c>
      <c r="P103" s="5">
        <v>1442350608575</v>
      </c>
      <c r="Q103" s="5">
        <v>1529874782290</v>
      </c>
      <c r="R103" s="5">
        <v>1381633321120</v>
      </c>
      <c r="S103" s="5">
        <v>1533708564241</v>
      </c>
      <c r="T103" s="5">
        <v>1248343275406</v>
      </c>
      <c r="U103" s="5">
        <v>1294510669195</v>
      </c>
      <c r="V103" s="5">
        <v>1188618790408</v>
      </c>
      <c r="W103" s="5">
        <v>1114901669774</v>
      </c>
      <c r="X103" s="5">
        <v>733957862391</v>
      </c>
      <c r="Y103" s="5">
        <v>728034877648</v>
      </c>
    </row>
    <row r="104" spans="3:25" ht="15.5" x14ac:dyDescent="0.35">
      <c r="C104" t="s">
        <v>131</v>
      </c>
    </row>
    <row r="105" spans="3:25" ht="15.5" x14ac:dyDescent="0.35">
      <c r="C105" t="s">
        <v>132</v>
      </c>
    </row>
    <row r="106" spans="3:25" ht="15.5" x14ac:dyDescent="0.35">
      <c r="C106" t="s">
        <v>133</v>
      </c>
      <c r="D106" s="5">
        <v>657667744389</v>
      </c>
      <c r="E106" s="5">
        <v>629899044028</v>
      </c>
      <c r="F106" s="5">
        <v>632653594525</v>
      </c>
      <c r="G106" s="5">
        <v>1257087390929</v>
      </c>
      <c r="I106" s="5">
        <v>632653594525</v>
      </c>
      <c r="J106" s="5">
        <v>1506866870074</v>
      </c>
      <c r="K106" s="5">
        <v>1231087955072</v>
      </c>
      <c r="L106" s="5">
        <v>985245941033</v>
      </c>
      <c r="M106" s="5">
        <v>1045188438355</v>
      </c>
      <c r="N106" s="5">
        <v>836751938323</v>
      </c>
      <c r="O106" s="5">
        <v>440827007421</v>
      </c>
      <c r="P106" s="5">
        <v>827237832766</v>
      </c>
      <c r="Q106" s="5">
        <v>893289027427</v>
      </c>
      <c r="R106" s="5">
        <v>704929715911</v>
      </c>
      <c r="S106" s="5">
        <v>846731120973</v>
      </c>
      <c r="T106" s="5">
        <v>600565585352</v>
      </c>
      <c r="U106" s="5">
        <v>670902756535</v>
      </c>
      <c r="V106" s="5">
        <v>369863736711</v>
      </c>
      <c r="W106" s="5">
        <v>459403522198</v>
      </c>
      <c r="X106" s="5">
        <v>375535696161</v>
      </c>
      <c r="Y106" s="5">
        <v>376911513356</v>
      </c>
    </row>
    <row r="107" spans="3:25" ht="15.5" x14ac:dyDescent="0.35">
      <c r="C107" t="s">
        <v>271</v>
      </c>
      <c r="G107" s="5">
        <v>93993629148</v>
      </c>
      <c r="J107" s="5">
        <v>142656736875</v>
      </c>
      <c r="K107" s="5">
        <v>139423618332</v>
      </c>
      <c r="L107" s="5">
        <v>136465573979</v>
      </c>
      <c r="M107" s="5">
        <v>125089852578</v>
      </c>
      <c r="N107" s="5">
        <v>91858005417</v>
      </c>
      <c r="O107" s="5">
        <v>118622037833</v>
      </c>
      <c r="P107" s="5">
        <v>507583619086</v>
      </c>
      <c r="Q107" s="5">
        <v>404985461609</v>
      </c>
      <c r="R107" s="5">
        <v>372085423699</v>
      </c>
      <c r="S107" s="5">
        <v>239619567887</v>
      </c>
      <c r="T107" s="5">
        <v>223779656509</v>
      </c>
      <c r="U107" s="5">
        <v>199154049563</v>
      </c>
      <c r="V107" s="5">
        <v>75955353535</v>
      </c>
      <c r="W107" s="5">
        <v>75847946863</v>
      </c>
      <c r="X107" s="5">
        <v>78592806227</v>
      </c>
      <c r="Y107" s="5">
        <v>77837077328</v>
      </c>
    </row>
    <row r="108" spans="3:25" ht="15.5" x14ac:dyDescent="0.35">
      <c r="C108" t="s">
        <v>2064</v>
      </c>
      <c r="R108" s="5">
        <v>44734542699</v>
      </c>
      <c r="S108" s="5">
        <v>39121450000</v>
      </c>
      <c r="V108" s="5">
        <v>118533209223</v>
      </c>
    </row>
    <row r="109" spans="3:25" ht="15.5" x14ac:dyDescent="0.35">
      <c r="C109" t="s">
        <v>134</v>
      </c>
    </row>
    <row r="110" spans="3:25" ht="15.5" x14ac:dyDescent="0.35">
      <c r="C110" t="s">
        <v>272</v>
      </c>
      <c r="D110" s="5">
        <v>121150843136</v>
      </c>
      <c r="E110" s="5">
        <v>119288633227</v>
      </c>
      <c r="F110" s="5">
        <v>155274708756</v>
      </c>
      <c r="I110" s="5">
        <v>155274708756</v>
      </c>
    </row>
    <row r="111" spans="3:25" ht="15.5" x14ac:dyDescent="0.35">
      <c r="C111" t="s">
        <v>153</v>
      </c>
      <c r="D111" s="5">
        <v>250723449031</v>
      </c>
      <c r="E111" s="5">
        <v>248785835190</v>
      </c>
      <c r="F111" s="5">
        <v>245282310558</v>
      </c>
      <c r="G111" s="5">
        <v>535496021397</v>
      </c>
      <c r="I111" s="5">
        <v>245282310558</v>
      </c>
      <c r="J111" s="5">
        <v>380077786371</v>
      </c>
      <c r="K111" s="5">
        <v>263862033561</v>
      </c>
      <c r="L111" s="5">
        <v>56572544769</v>
      </c>
      <c r="M111" s="5">
        <v>78000000000</v>
      </c>
    </row>
    <row r="112" spans="3:25" ht="15.5" x14ac:dyDescent="0.35">
      <c r="C112" t="s">
        <v>137</v>
      </c>
      <c r="D112" s="5">
        <v>315846034279</v>
      </c>
      <c r="E112" s="5">
        <v>318253308297</v>
      </c>
      <c r="F112" s="5">
        <v>314496619725</v>
      </c>
      <c r="G112" s="5">
        <v>264182708532</v>
      </c>
      <c r="I112" s="5">
        <v>314496619725</v>
      </c>
      <c r="J112" s="5">
        <v>271040495615</v>
      </c>
      <c r="K112" s="5">
        <v>249870660853</v>
      </c>
      <c r="L112" s="5">
        <v>187454385652</v>
      </c>
      <c r="M112" s="5">
        <v>194501035693</v>
      </c>
      <c r="N112" s="5">
        <v>98104451617</v>
      </c>
      <c r="O112" s="5">
        <v>76494595067</v>
      </c>
      <c r="P112" s="5">
        <v>53148506208</v>
      </c>
      <c r="Q112" s="5">
        <v>29563618421</v>
      </c>
      <c r="R112" s="5">
        <v>14370461409</v>
      </c>
      <c r="S112" s="5">
        <v>19282720433</v>
      </c>
      <c r="T112" s="5">
        <v>13328570416</v>
      </c>
      <c r="U112" s="5">
        <v>2205697468</v>
      </c>
      <c r="V112" s="5">
        <v>6740015591</v>
      </c>
      <c r="W112" s="5">
        <v>12351686554</v>
      </c>
      <c r="X112" s="5">
        <v>6484055587</v>
      </c>
      <c r="Y112" s="5">
        <v>12041862877</v>
      </c>
    </row>
    <row r="113" spans="3:25" ht="15.5" x14ac:dyDescent="0.35">
      <c r="C113" t="s">
        <v>136</v>
      </c>
      <c r="D113" s="5">
        <v>38169217053</v>
      </c>
      <c r="E113" s="5">
        <v>37575891403</v>
      </c>
      <c r="F113" s="5">
        <v>36330921453</v>
      </c>
      <c r="G113" s="5">
        <v>18218897212</v>
      </c>
      <c r="I113" s="5">
        <v>36330921453</v>
      </c>
      <c r="J113" s="5">
        <v>23097116559</v>
      </c>
      <c r="K113" s="5">
        <v>20973796685</v>
      </c>
      <c r="L113" s="5">
        <v>17999630896</v>
      </c>
      <c r="M113" s="5">
        <v>18338386163</v>
      </c>
      <c r="N113" s="5">
        <v>16727247529</v>
      </c>
      <c r="O113" s="5">
        <v>6043372288</v>
      </c>
      <c r="P113" s="5">
        <v>18687002390</v>
      </c>
      <c r="Q113" s="5">
        <v>20614308897</v>
      </c>
      <c r="R113" s="5">
        <v>23068788888</v>
      </c>
      <c r="S113" s="5">
        <v>17945247232</v>
      </c>
      <c r="T113" s="5">
        <v>17243007947</v>
      </c>
      <c r="U113" s="5">
        <v>41750117103</v>
      </c>
      <c r="V113" s="5">
        <v>34334761457</v>
      </c>
      <c r="W113" s="5">
        <v>70357990795</v>
      </c>
      <c r="X113" s="5">
        <v>32147992271</v>
      </c>
      <c r="Y113" s="5">
        <v>43165975650</v>
      </c>
    </row>
    <row r="114" spans="3:25" ht="15.5" x14ac:dyDescent="0.35">
      <c r="C114" t="s">
        <v>140</v>
      </c>
    </row>
    <row r="115" spans="3:25" ht="15.5" x14ac:dyDescent="0.35">
      <c r="C115" t="s">
        <v>141</v>
      </c>
      <c r="M115" s="5">
        <v>293833471889</v>
      </c>
      <c r="N115" s="5">
        <v>360776420282</v>
      </c>
      <c r="O115" s="5">
        <v>364693619785</v>
      </c>
      <c r="P115" s="5">
        <v>50758555512</v>
      </c>
      <c r="Q115" s="5">
        <v>44718791500</v>
      </c>
      <c r="S115" s="5">
        <v>10609852460</v>
      </c>
      <c r="T115" s="5">
        <v>15627107799</v>
      </c>
      <c r="X115" s="5">
        <v>4571718543</v>
      </c>
      <c r="Y115" s="5">
        <v>14571718543</v>
      </c>
    </row>
    <row r="116" spans="3:25" ht="15.5" x14ac:dyDescent="0.35">
      <c r="C116" t="s">
        <v>277</v>
      </c>
      <c r="T116" s="5">
        <v>1220266</v>
      </c>
      <c r="U116" s="5">
        <v>73216000</v>
      </c>
      <c r="V116" s="5">
        <v>725985721</v>
      </c>
      <c r="W116" s="5">
        <v>439919690</v>
      </c>
      <c r="X116" s="5">
        <v>1040140484</v>
      </c>
      <c r="Y116" s="5">
        <v>1177592865</v>
      </c>
    </row>
    <row r="117" spans="3:25" ht="15.5" x14ac:dyDescent="0.35">
      <c r="C117" t="s">
        <v>144</v>
      </c>
      <c r="R117" s="5">
        <v>4652707799</v>
      </c>
      <c r="S117" s="5">
        <v>6353420266</v>
      </c>
      <c r="T117" s="5">
        <v>73216000</v>
      </c>
      <c r="U117" s="5">
        <v>163283998</v>
      </c>
      <c r="V117" s="5">
        <v>254533657</v>
      </c>
      <c r="W117" s="5">
        <v>4951119384</v>
      </c>
      <c r="X117" s="5">
        <v>10534406835</v>
      </c>
      <c r="Y117" s="5">
        <v>9700000000</v>
      </c>
    </row>
    <row r="118" spans="3:25" ht="15.5" x14ac:dyDescent="0.35">
      <c r="C118" t="s">
        <v>145</v>
      </c>
      <c r="D118" s="5">
        <v>593239337568</v>
      </c>
      <c r="E118" s="5">
        <v>574291185547</v>
      </c>
      <c r="F118" s="5">
        <v>610277261078</v>
      </c>
      <c r="G118" s="5">
        <v>215408759812</v>
      </c>
      <c r="I118" s="5">
        <v>610277261078</v>
      </c>
      <c r="J118" s="5">
        <v>254943827812</v>
      </c>
      <c r="K118" s="5">
        <v>332893280852</v>
      </c>
      <c r="L118" s="5">
        <v>462405993762</v>
      </c>
      <c r="M118" s="5">
        <v>458381048281</v>
      </c>
      <c r="N118" s="5">
        <v>446256244007</v>
      </c>
      <c r="O118" s="5">
        <v>438172859929</v>
      </c>
      <c r="P118" s="5">
        <v>118465915951</v>
      </c>
      <c r="Q118" s="5">
        <v>110175857159</v>
      </c>
      <c r="R118" s="5">
        <v>100946524578</v>
      </c>
      <c r="S118" s="5">
        <v>94268546525</v>
      </c>
      <c r="T118" s="5">
        <v>55814497559</v>
      </c>
      <c r="U118" s="5">
        <v>32814544771</v>
      </c>
      <c r="V118" s="5">
        <v>168652876710</v>
      </c>
      <c r="W118" s="5">
        <v>46304312910</v>
      </c>
      <c r="X118" s="5">
        <v>47153982987</v>
      </c>
      <c r="Y118" s="5">
        <v>52401848405</v>
      </c>
    </row>
    <row r="119" spans="3:25" ht="15.5" x14ac:dyDescent="0.35">
      <c r="C119" t="s">
        <v>146</v>
      </c>
      <c r="D119" s="5">
        <v>593239337568</v>
      </c>
      <c r="E119" s="5">
        <v>574291185547</v>
      </c>
      <c r="F119" s="5">
        <v>610277261078</v>
      </c>
      <c r="G119" s="5">
        <v>215408759812</v>
      </c>
      <c r="I119" s="5">
        <v>610277261078</v>
      </c>
      <c r="J119" s="5">
        <v>254943827812</v>
      </c>
      <c r="K119" s="5">
        <v>332893280852</v>
      </c>
      <c r="L119" s="5">
        <v>462405993762</v>
      </c>
      <c r="M119" s="5">
        <v>458381048281</v>
      </c>
      <c r="N119" s="5">
        <v>446256244007</v>
      </c>
      <c r="O119" s="5">
        <v>438172859929</v>
      </c>
      <c r="P119" s="5">
        <v>118465915951</v>
      </c>
      <c r="Q119" s="5">
        <v>110175857159</v>
      </c>
      <c r="R119" s="5">
        <v>100946524578</v>
      </c>
      <c r="S119" s="5">
        <v>94268546525</v>
      </c>
      <c r="T119" s="5">
        <v>55814497559</v>
      </c>
      <c r="U119" s="5">
        <v>32814544771</v>
      </c>
      <c r="V119" s="5">
        <v>168652876710</v>
      </c>
      <c r="W119" s="5">
        <v>46304312910</v>
      </c>
      <c r="X119" s="5">
        <v>47153982987</v>
      </c>
      <c r="Y119" s="5">
        <v>52401848405</v>
      </c>
    </row>
    <row r="120" spans="3:25" ht="15.5" x14ac:dyDescent="0.35">
      <c r="C120" t="s">
        <v>150</v>
      </c>
    </row>
    <row r="121" spans="3:25" ht="15.5" x14ac:dyDescent="0.35">
      <c r="C121" t="s">
        <v>151</v>
      </c>
      <c r="M121" s="5">
        <v>293833471889</v>
      </c>
      <c r="N121" s="5">
        <v>360776420282</v>
      </c>
      <c r="O121" s="5">
        <v>364693619785</v>
      </c>
      <c r="P121" s="5">
        <v>50758555512</v>
      </c>
      <c r="Q121" s="5">
        <v>44718791500</v>
      </c>
      <c r="S121" s="5">
        <v>10609852460</v>
      </c>
      <c r="T121" s="5">
        <v>15628328065</v>
      </c>
      <c r="U121" s="5">
        <v>73216000</v>
      </c>
      <c r="V121" s="5">
        <v>725985721</v>
      </c>
      <c r="W121" s="5">
        <v>439919690</v>
      </c>
      <c r="X121" s="5">
        <v>5611859027</v>
      </c>
      <c r="Y121" s="5">
        <v>15749311408</v>
      </c>
    </row>
    <row r="122" spans="3:25" ht="15.5" x14ac:dyDescent="0.35">
      <c r="C122" t="s">
        <v>545</v>
      </c>
      <c r="D122" s="5">
        <v>73163011668</v>
      </c>
      <c r="E122" s="5">
        <v>70549228251</v>
      </c>
      <c r="F122" s="5">
        <v>70549228251</v>
      </c>
      <c r="I122" s="5">
        <v>70549228251</v>
      </c>
    </row>
    <row r="123" spans="3:25" ht="15.5" x14ac:dyDescent="0.35">
      <c r="C123" t="s">
        <v>152</v>
      </c>
      <c r="O123" s="5">
        <v>39260271</v>
      </c>
    </row>
    <row r="124" spans="3:25" ht="15.5" x14ac:dyDescent="0.35">
      <c r="C124" t="s">
        <v>154</v>
      </c>
      <c r="D124" s="5">
        <v>1250907081957</v>
      </c>
      <c r="E124" s="5">
        <v>1204190229575</v>
      </c>
      <c r="F124" s="5">
        <v>1242930855603</v>
      </c>
      <c r="G124" s="5">
        <v>1472496150741</v>
      </c>
      <c r="I124" s="5">
        <v>1242930855603</v>
      </c>
      <c r="J124" s="5">
        <v>1761810697886</v>
      </c>
      <c r="K124" s="5">
        <v>1563981235924</v>
      </c>
      <c r="L124" s="5">
        <v>1447651934795</v>
      </c>
      <c r="M124" s="5">
        <v>1503569486636</v>
      </c>
      <c r="N124" s="5">
        <v>1283008182330</v>
      </c>
      <c r="O124" s="5">
        <v>878999867350</v>
      </c>
      <c r="P124" s="5">
        <v>945703748717</v>
      </c>
      <c r="Q124" s="5">
        <v>1003464884586</v>
      </c>
      <c r="R124" s="5">
        <v>805876240489</v>
      </c>
      <c r="S124" s="5">
        <v>940999667498</v>
      </c>
      <c r="T124" s="5">
        <v>656380082911</v>
      </c>
      <c r="U124" s="5">
        <v>703717301306</v>
      </c>
      <c r="V124" s="5">
        <v>538516613421</v>
      </c>
      <c r="W124" s="5">
        <v>505707835108</v>
      </c>
      <c r="X124" s="5">
        <v>422689679148</v>
      </c>
      <c r="Y124" s="5">
        <v>429313361761</v>
      </c>
    </row>
    <row r="125" spans="3:25" ht="15.5" x14ac:dyDescent="0.35">
      <c r="C125" t="s">
        <v>155</v>
      </c>
    </row>
    <row r="126" spans="3:25" ht="15.5" x14ac:dyDescent="0.35">
      <c r="C126" t="s">
        <v>156</v>
      </c>
      <c r="D126" s="5">
        <v>309926750000</v>
      </c>
      <c r="E126" s="5">
        <v>309926750000</v>
      </c>
      <c r="F126" s="5">
        <v>309926750000</v>
      </c>
      <c r="G126" s="5">
        <v>309926750000</v>
      </c>
      <c r="I126" s="5">
        <v>309926750000</v>
      </c>
      <c r="J126" s="5">
        <v>309926750000</v>
      </c>
      <c r="K126" s="5">
        <v>309926750000</v>
      </c>
      <c r="L126" s="5">
        <v>309926750000</v>
      </c>
      <c r="M126" s="5">
        <v>309926750000</v>
      </c>
      <c r="N126" s="5">
        <v>309926750000</v>
      </c>
      <c r="O126" s="5">
        <v>309926750000</v>
      </c>
      <c r="P126" s="5">
        <v>309926750000</v>
      </c>
      <c r="Q126" s="5">
        <v>309926750000</v>
      </c>
      <c r="R126" s="5">
        <v>309926750000</v>
      </c>
      <c r="S126" s="5">
        <v>309926750000</v>
      </c>
      <c r="T126" s="5">
        <v>309926750000</v>
      </c>
      <c r="U126" s="5">
        <v>309926750000</v>
      </c>
      <c r="V126" s="5">
        <v>309926750000</v>
      </c>
      <c r="W126" s="5">
        <v>309926750000</v>
      </c>
      <c r="X126" s="5">
        <v>309926750000</v>
      </c>
      <c r="Y126" s="5">
        <v>309926750000</v>
      </c>
    </row>
    <row r="127" spans="3:25" ht="15.5" x14ac:dyDescent="0.35">
      <c r="C127" t="s">
        <v>157</v>
      </c>
      <c r="D127" s="5">
        <v>81120060644</v>
      </c>
      <c r="E127" s="5">
        <v>81120060644</v>
      </c>
      <c r="F127" s="5">
        <v>81120060644</v>
      </c>
      <c r="G127" s="5">
        <v>81120060644</v>
      </c>
      <c r="I127" s="5">
        <v>81120060644</v>
      </c>
      <c r="J127" s="5">
        <v>81120060644</v>
      </c>
      <c r="K127" s="5">
        <v>81120060644</v>
      </c>
      <c r="L127" s="5">
        <v>81120060644</v>
      </c>
      <c r="M127" s="5">
        <v>81120060644</v>
      </c>
      <c r="N127" s="5">
        <v>81120060644</v>
      </c>
      <c r="O127" s="5">
        <v>81120060644</v>
      </c>
      <c r="P127" s="5">
        <v>81120060644</v>
      </c>
      <c r="Q127" s="5">
        <v>81120060644</v>
      </c>
      <c r="R127" s="5">
        <v>81120060644</v>
      </c>
      <c r="S127" s="5">
        <v>75100356176</v>
      </c>
      <c r="T127" s="5">
        <v>75100356176</v>
      </c>
      <c r="U127" s="5">
        <v>75100356176</v>
      </c>
      <c r="V127" s="5">
        <v>75100356176</v>
      </c>
      <c r="W127" s="5">
        <v>75100356176</v>
      </c>
      <c r="X127" s="5">
        <v>75100356176</v>
      </c>
      <c r="Y127" s="5">
        <v>75100356176</v>
      </c>
    </row>
    <row r="128" spans="3:25" ht="15.5" x14ac:dyDescent="0.35">
      <c r="C128" t="s">
        <v>158</v>
      </c>
      <c r="D128" s="5">
        <v>-1466737283514</v>
      </c>
      <c r="E128" s="5">
        <v>-1441187667456</v>
      </c>
      <c r="F128" s="5">
        <v>-1433607201771</v>
      </c>
      <c r="G128" s="5">
        <v>-1478894677897</v>
      </c>
      <c r="I128" s="5">
        <v>-1433607201771</v>
      </c>
      <c r="J128" s="5">
        <v>-1744764477944</v>
      </c>
      <c r="K128" s="5">
        <v>-1410275903109</v>
      </c>
      <c r="L128" s="5">
        <v>-615024057748</v>
      </c>
      <c r="M128" s="5">
        <v>-186561103510</v>
      </c>
      <c r="N128" s="5">
        <v>-148980463895</v>
      </c>
      <c r="O128" s="5">
        <v>-78028599195</v>
      </c>
      <c r="P128" s="5">
        <v>105548770937</v>
      </c>
      <c r="Q128" s="5">
        <v>135311235313</v>
      </c>
      <c r="R128" s="5">
        <v>184656595420</v>
      </c>
      <c r="S128" s="5">
        <v>207627340899</v>
      </c>
      <c r="T128" s="5">
        <v>3586556135</v>
      </c>
      <c r="U128" s="5">
        <v>2420482648</v>
      </c>
      <c r="V128" s="5">
        <v>61729040587</v>
      </c>
      <c r="W128" s="5">
        <v>20820856343</v>
      </c>
      <c r="X128" s="5">
        <v>-73760296192</v>
      </c>
      <c r="Y128" s="5">
        <v>-86306940580</v>
      </c>
    </row>
    <row r="129" spans="2:26" ht="15.5" x14ac:dyDescent="0.35">
      <c r="C129" t="s">
        <v>159</v>
      </c>
      <c r="D129" s="5">
        <v>1271553449</v>
      </c>
      <c r="E129" s="5">
        <v>1271553449</v>
      </c>
      <c r="F129" s="5">
        <v>1271553449</v>
      </c>
      <c r="G129" s="5">
        <v>1271553449</v>
      </c>
      <c r="I129" s="5">
        <v>1271553449</v>
      </c>
      <c r="J129" s="5">
        <v>1271553449</v>
      </c>
      <c r="K129" s="5">
        <v>1271553449</v>
      </c>
      <c r="L129" s="5">
        <v>1271553449</v>
      </c>
      <c r="M129" s="5">
        <v>1271553449</v>
      </c>
      <c r="N129" s="5">
        <v>1271553449</v>
      </c>
      <c r="O129" s="5">
        <v>1271553449</v>
      </c>
      <c r="P129" s="5">
        <v>1271553449</v>
      </c>
      <c r="Q129" s="5">
        <v>1271553449</v>
      </c>
      <c r="R129" s="5">
        <v>1271553449</v>
      </c>
      <c r="S129" s="5">
        <v>1271553449</v>
      </c>
      <c r="T129" s="5">
        <v>1271553449</v>
      </c>
      <c r="U129" s="5">
        <v>1271553449</v>
      </c>
      <c r="X129" s="5">
        <v>13980477188</v>
      </c>
      <c r="Y129" s="5">
        <v>13980477188</v>
      </c>
    </row>
    <row r="130" spans="2:26" ht="15.5" x14ac:dyDescent="0.35">
      <c r="C130" t="s">
        <v>160</v>
      </c>
      <c r="D130" s="5">
        <v>-1468008836963</v>
      </c>
      <c r="E130" s="5">
        <v>-1442459220905</v>
      </c>
      <c r="F130" s="5">
        <v>-1434878755220</v>
      </c>
      <c r="G130" s="5">
        <v>-1480166231346</v>
      </c>
      <c r="I130" s="5">
        <v>-1434878755220</v>
      </c>
      <c r="J130" s="5">
        <v>-1746036031393</v>
      </c>
      <c r="K130" s="5">
        <v>-1411547456558</v>
      </c>
      <c r="L130" s="5">
        <v>-616295611197</v>
      </c>
      <c r="M130" s="5">
        <v>-187832656959</v>
      </c>
      <c r="N130" s="5">
        <v>-150252017344</v>
      </c>
      <c r="O130" s="5">
        <v>-79300152644</v>
      </c>
      <c r="P130" s="5">
        <v>104277217488</v>
      </c>
      <c r="Q130" s="5">
        <v>134039681864</v>
      </c>
      <c r="R130" s="5">
        <v>183385041971</v>
      </c>
      <c r="S130" s="5">
        <v>206355787450</v>
      </c>
      <c r="T130" s="5">
        <v>2315002686</v>
      </c>
      <c r="U130" s="5">
        <v>1148929199</v>
      </c>
      <c r="V130" s="5">
        <v>61729040587</v>
      </c>
      <c r="W130" s="5">
        <v>20820856343</v>
      </c>
      <c r="X130" s="5">
        <v>-87740773380</v>
      </c>
      <c r="Y130" s="5">
        <v>-100287417768</v>
      </c>
    </row>
    <row r="131" spans="2:26" ht="15.5" x14ac:dyDescent="0.35">
      <c r="C131" t="s">
        <v>161</v>
      </c>
      <c r="D131" s="5">
        <v>-1466737283514</v>
      </c>
      <c r="E131" s="5">
        <v>-1441187667456</v>
      </c>
      <c r="F131" s="5">
        <v>-1433607201771</v>
      </c>
      <c r="G131" s="5">
        <v>-1478894677897</v>
      </c>
      <c r="I131" s="5">
        <v>-1433607201771</v>
      </c>
      <c r="J131" s="5">
        <v>-1744764477944</v>
      </c>
      <c r="K131" s="5">
        <v>-1410275903109</v>
      </c>
      <c r="L131" s="5">
        <v>-615024057748</v>
      </c>
      <c r="M131" s="5">
        <v>-186561103510</v>
      </c>
      <c r="N131" s="5">
        <v>-148980463895</v>
      </c>
      <c r="O131" s="5">
        <v>-78028599195</v>
      </c>
      <c r="P131" s="5">
        <v>105548770937</v>
      </c>
      <c r="Q131" s="5">
        <v>135311235313</v>
      </c>
      <c r="R131" s="5">
        <v>184656595420</v>
      </c>
      <c r="S131" s="5">
        <v>207627340899</v>
      </c>
      <c r="T131" s="5">
        <v>3586556135</v>
      </c>
      <c r="U131" s="5">
        <v>2420482648</v>
      </c>
      <c r="V131" s="5">
        <v>61729040587</v>
      </c>
      <c r="W131" s="5">
        <v>20820856343</v>
      </c>
      <c r="X131" s="5">
        <v>-73760296192</v>
      </c>
      <c r="Y131" s="5">
        <v>-86306940580</v>
      </c>
    </row>
    <row r="132" spans="2:26" ht="15.5" x14ac:dyDescent="0.35">
      <c r="C132" t="s">
        <v>162</v>
      </c>
      <c r="J132" s="5">
        <v>-21951887</v>
      </c>
      <c r="K132" s="5">
        <v>-18431744</v>
      </c>
      <c r="L132" s="5">
        <v>-10614811</v>
      </c>
      <c r="M132" s="5">
        <v>14127114</v>
      </c>
      <c r="N132" s="5">
        <v>4677464</v>
      </c>
      <c r="O132" s="5">
        <v>1687510</v>
      </c>
      <c r="P132" s="5">
        <v>692828</v>
      </c>
      <c r="Q132" s="5">
        <v>1266298</v>
      </c>
      <c r="R132" s="5">
        <v>3089118</v>
      </c>
      <c r="S132" s="5">
        <v>3864220</v>
      </c>
      <c r="T132" s="5">
        <v>5099728</v>
      </c>
      <c r="U132" s="5">
        <v>1348609</v>
      </c>
      <c r="V132" s="5">
        <v>1599770</v>
      </c>
      <c r="W132" s="5">
        <v>1441693</v>
      </c>
      <c r="X132" s="5">
        <v>1373261</v>
      </c>
      <c r="Y132" s="5">
        <v>1350291</v>
      </c>
    </row>
    <row r="133" spans="2:26" ht="15.5" x14ac:dyDescent="0.35">
      <c r="C133" t="s">
        <v>10</v>
      </c>
      <c r="D133" s="5">
        <v>-740072694145</v>
      </c>
      <c r="E133" s="5">
        <v>-714523078087</v>
      </c>
      <c r="F133" s="5">
        <v>-706942612402</v>
      </c>
      <c r="G133" s="5">
        <v>-890937845492</v>
      </c>
      <c r="I133" s="5">
        <v>-706942612402</v>
      </c>
      <c r="J133" s="5">
        <v>-1144041808773</v>
      </c>
      <c r="K133" s="5">
        <v>-804152258266</v>
      </c>
      <c r="L133" s="5">
        <v>86348511713</v>
      </c>
      <c r="M133" s="5">
        <v>508309909506</v>
      </c>
      <c r="N133" s="5">
        <v>430326476519</v>
      </c>
      <c r="O133" s="5">
        <v>504935327036</v>
      </c>
      <c r="P133" s="5">
        <v>496646859858</v>
      </c>
      <c r="Q133" s="5">
        <v>526409897704</v>
      </c>
      <c r="R133" s="5">
        <v>575757080631</v>
      </c>
      <c r="S133" s="5">
        <v>592708896744</v>
      </c>
      <c r="T133" s="5">
        <v>591963192495</v>
      </c>
      <c r="U133" s="5">
        <v>590793367889</v>
      </c>
      <c r="V133" s="5">
        <v>650102176989</v>
      </c>
      <c r="W133" s="5">
        <v>609193834668</v>
      </c>
      <c r="X133" s="5">
        <v>311268183245</v>
      </c>
      <c r="Y133" s="5">
        <v>298721515887</v>
      </c>
    </row>
    <row r="134" spans="2:26" ht="15.5" x14ac:dyDescent="0.35">
      <c r="C134" t="s">
        <v>163</v>
      </c>
      <c r="D134" s="5">
        <v>510834387812</v>
      </c>
      <c r="E134" s="5">
        <v>489667151488</v>
      </c>
      <c r="F134" s="5">
        <v>535988243201</v>
      </c>
      <c r="G134" s="5">
        <v>581558305249</v>
      </c>
      <c r="I134" s="5">
        <v>535988243201</v>
      </c>
      <c r="J134" s="5">
        <v>617768889113</v>
      </c>
      <c r="K134" s="5">
        <v>759828977658</v>
      </c>
      <c r="L134" s="5">
        <v>1534000446508</v>
      </c>
      <c r="M134" s="5">
        <v>2011879396142</v>
      </c>
      <c r="N134" s="5">
        <v>1713334658849</v>
      </c>
      <c r="O134" s="5">
        <v>1383935194386</v>
      </c>
      <c r="P134" s="5">
        <v>1442350608575</v>
      </c>
      <c r="Q134" s="5">
        <v>1529874782290</v>
      </c>
      <c r="R134" s="5">
        <v>1381633321120</v>
      </c>
      <c r="S134" s="5">
        <v>1533708564242</v>
      </c>
      <c r="T134" s="5">
        <v>1248343275406</v>
      </c>
      <c r="U134" s="5">
        <v>1294510669195</v>
      </c>
      <c r="V134" s="5">
        <v>1188618790410</v>
      </c>
      <c r="W134" s="5">
        <v>1114901669776</v>
      </c>
      <c r="X134" s="5">
        <v>733957862393</v>
      </c>
      <c r="Y134" s="5">
        <v>728034877648</v>
      </c>
    </row>
    <row r="135" spans="2:26" ht="15.5" x14ac:dyDescent="0.35">
      <c r="C135" t="s">
        <v>164</v>
      </c>
      <c r="D135" s="5">
        <v>3099267500</v>
      </c>
      <c r="E135" s="5">
        <v>3099267500</v>
      </c>
      <c r="F135" s="5">
        <v>3099267500</v>
      </c>
      <c r="G135" s="5">
        <v>3099267500</v>
      </c>
      <c r="I135" s="5">
        <v>3099267500</v>
      </c>
      <c r="J135" s="5">
        <v>3099267500</v>
      </c>
      <c r="K135" s="5">
        <v>3099267500</v>
      </c>
      <c r="L135" s="5">
        <v>3099267500</v>
      </c>
      <c r="M135" s="5">
        <v>3099267500</v>
      </c>
      <c r="N135" s="5">
        <v>3099267500</v>
      </c>
      <c r="O135" s="5">
        <v>3099267500</v>
      </c>
      <c r="P135" s="5">
        <v>3099267500</v>
      </c>
      <c r="Q135" s="5">
        <v>3099267500</v>
      </c>
      <c r="R135" s="5">
        <v>3099267500</v>
      </c>
      <c r="S135" s="5">
        <v>3099267500</v>
      </c>
      <c r="T135" s="5">
        <v>3099267500</v>
      </c>
      <c r="U135" s="5">
        <v>3099267500</v>
      </c>
      <c r="V135" s="5">
        <v>3099267500</v>
      </c>
      <c r="W135" s="5">
        <v>3099267500</v>
      </c>
      <c r="X135" s="5">
        <v>3099267500</v>
      </c>
      <c r="Y135" s="5">
        <v>3099267500</v>
      </c>
      <c r="Z135" s="5">
        <v>3099267500</v>
      </c>
    </row>
    <row r="137" spans="2:26" ht="15.5" x14ac:dyDescent="0.35">
      <c r="B137" t="s">
        <v>165</v>
      </c>
      <c r="C137" t="s">
        <v>166</v>
      </c>
      <c r="D137" s="5">
        <v>-4318334370</v>
      </c>
      <c r="E137" s="5">
        <v>6231635817</v>
      </c>
      <c r="F137" s="5">
        <v>-30631813703</v>
      </c>
      <c r="G137" s="5">
        <v>-162165223626</v>
      </c>
      <c r="I137" s="5">
        <v>-209981609137</v>
      </c>
      <c r="J137" s="5">
        <v>-21653684335</v>
      </c>
      <c r="K137" s="5">
        <v>-194130706225</v>
      </c>
      <c r="L137" s="5">
        <v>-112573636115</v>
      </c>
      <c r="M137" s="5">
        <v>92899478946</v>
      </c>
      <c r="N137" s="5">
        <v>46547903552</v>
      </c>
      <c r="O137" s="5">
        <v>20790922347</v>
      </c>
      <c r="P137" s="5">
        <v>-70390895931</v>
      </c>
      <c r="Q137" s="5">
        <v>147184447849</v>
      </c>
      <c r="R137" s="5">
        <v>-317962543661</v>
      </c>
      <c r="S137" s="5">
        <v>134284985659</v>
      </c>
      <c r="T137" s="5">
        <v>148726901608</v>
      </c>
      <c r="U137" s="5">
        <v>-141616973091</v>
      </c>
      <c r="V137" s="5">
        <v>-40914557262</v>
      </c>
      <c r="W137" s="5">
        <v>29396516728</v>
      </c>
      <c r="X137" s="5">
        <v>23713155870</v>
      </c>
      <c r="Y137" s="5">
        <v>40557994677</v>
      </c>
    </row>
    <row r="138" spans="2:26" ht="15.5" x14ac:dyDescent="0.35">
      <c r="C138" t="s">
        <v>279</v>
      </c>
      <c r="D138" s="5">
        <v>16410546174</v>
      </c>
      <c r="E138" s="5">
        <v>54631228996</v>
      </c>
      <c r="F138" s="5">
        <v>9527798477</v>
      </c>
      <c r="G138" s="5">
        <v>43411467512</v>
      </c>
      <c r="I138" s="5">
        <v>106471503939</v>
      </c>
      <c r="J138" s="5">
        <v>215612538252</v>
      </c>
      <c r="K138" s="5">
        <v>498726584631</v>
      </c>
      <c r="L138" s="5">
        <v>1390117730482</v>
      </c>
      <c r="M138" s="5">
        <v>3080300728902</v>
      </c>
      <c r="N138" s="5">
        <v>1400246503110</v>
      </c>
      <c r="O138" s="5">
        <v>1293103354880</v>
      </c>
      <c r="P138" s="5">
        <v>1644046349890</v>
      </c>
      <c r="Q138" s="5">
        <v>1662235493233</v>
      </c>
      <c r="R138" s="5">
        <v>1649440357034</v>
      </c>
      <c r="S138" s="5">
        <v>2040328498015</v>
      </c>
      <c r="T138" s="5">
        <v>1821876311127</v>
      </c>
      <c r="U138" s="5">
        <v>1302020042114</v>
      </c>
      <c r="V138" s="5">
        <v>1066860583203</v>
      </c>
      <c r="W138" s="5">
        <v>1220050770104</v>
      </c>
      <c r="X138" s="5">
        <v>1087466425028</v>
      </c>
      <c r="Y138" s="5">
        <v>1197195757307</v>
      </c>
    </row>
    <row r="139" spans="2:26" ht="15.5" x14ac:dyDescent="0.35">
      <c r="C139" t="s">
        <v>280</v>
      </c>
      <c r="D139" s="5">
        <v>-20728880544</v>
      </c>
      <c r="E139" s="5">
        <v>-48399593179</v>
      </c>
      <c r="F139" s="5">
        <v>-39910241596</v>
      </c>
      <c r="G139" s="5">
        <v>-205576691138</v>
      </c>
      <c r="I139" s="5">
        <v>-316203742492</v>
      </c>
      <c r="J139" s="5">
        <v>-239292652567</v>
      </c>
      <c r="K139" s="5">
        <v>-627261819400</v>
      </c>
      <c r="L139" s="5">
        <v>-1543626745669</v>
      </c>
      <c r="M139" s="5">
        <v>-3007731553036</v>
      </c>
      <c r="N139" s="5">
        <v>-1475016704580</v>
      </c>
      <c r="O139" s="5">
        <v>-1324298954411</v>
      </c>
      <c r="P139" s="5">
        <v>-1811690263951</v>
      </c>
      <c r="Q139" s="5">
        <v>-1581355876702</v>
      </c>
      <c r="R139" s="5">
        <v>-2026405431799</v>
      </c>
      <c r="S139" s="5">
        <v>-1963047906860</v>
      </c>
      <c r="T139" s="5">
        <v>-1712629378941</v>
      </c>
      <c r="U139" s="5">
        <v>-1425248054062</v>
      </c>
      <c r="V139" s="5">
        <v>-1119262656124</v>
      </c>
      <c r="W139" s="5">
        <v>-1163247128974</v>
      </c>
      <c r="X139" s="5">
        <v>-1044830887605</v>
      </c>
      <c r="Y139" s="5">
        <v>-1160440761439</v>
      </c>
    </row>
    <row r="140" spans="2:26" ht="15.5" x14ac:dyDescent="0.35">
      <c r="C140" t="s">
        <v>173</v>
      </c>
      <c r="Q140" s="5">
        <v>-974093414</v>
      </c>
      <c r="S140" s="5">
        <v>-114611838</v>
      </c>
      <c r="T140" s="5">
        <v>-3006342128</v>
      </c>
      <c r="U140" s="5">
        <v>-8399592060</v>
      </c>
      <c r="V140" s="5">
        <v>-49372824157</v>
      </c>
      <c r="W140" s="5">
        <v>-31599125018</v>
      </c>
      <c r="X140" s="5">
        <v>-40024729191</v>
      </c>
      <c r="Y140" s="5">
        <v>-34174129551</v>
      </c>
    </row>
    <row r="141" spans="2:26" ht="15.5" x14ac:dyDescent="0.35">
      <c r="C141" t="s">
        <v>283</v>
      </c>
      <c r="F141" s="5">
        <v>-249370584</v>
      </c>
      <c r="I141" s="5">
        <v>-249370584</v>
      </c>
      <c r="J141" s="5">
        <v>-2527904272</v>
      </c>
      <c r="K141" s="5">
        <v>-59643867168</v>
      </c>
      <c r="L141" s="5">
        <v>-38098990335</v>
      </c>
      <c r="M141" s="5">
        <v>-43305696962</v>
      </c>
      <c r="N141" s="5">
        <v>-40410906886</v>
      </c>
      <c r="O141" s="5">
        <v>-40588774648</v>
      </c>
      <c r="P141" s="5">
        <v>-51240526166</v>
      </c>
      <c r="Q141" s="5">
        <v>-52532186533</v>
      </c>
      <c r="R141" s="5">
        <v>-52431466753</v>
      </c>
      <c r="S141" s="5">
        <v>-40779317582</v>
      </c>
      <c r="T141" s="5">
        <v>-38997531449</v>
      </c>
      <c r="U141" s="5">
        <v>-30726658043</v>
      </c>
      <c r="V141" s="5">
        <v>-20008229149</v>
      </c>
      <c r="W141" s="5">
        <v>-21339006652</v>
      </c>
      <c r="X141" s="5">
        <v>-24805792533</v>
      </c>
      <c r="Y141" s="5">
        <v>-33415485068</v>
      </c>
    </row>
    <row r="142" spans="2:26" ht="15.5" x14ac:dyDescent="0.35">
      <c r="C142" t="s">
        <v>2065</v>
      </c>
      <c r="K142" s="5">
        <v>-5951604288</v>
      </c>
    </row>
    <row r="143" spans="2:26" ht="15.5" x14ac:dyDescent="0.35">
      <c r="C143" t="s">
        <v>2066</v>
      </c>
      <c r="V143" s="5">
        <v>-738386331</v>
      </c>
    </row>
    <row r="144" spans="2:26" ht="15.5" x14ac:dyDescent="0.35">
      <c r="C144" t="s">
        <v>413</v>
      </c>
      <c r="J144" s="5">
        <v>4554334252</v>
      </c>
      <c r="L144" s="5">
        <v>79034369407</v>
      </c>
      <c r="M144" s="5">
        <v>63636000042</v>
      </c>
      <c r="N144" s="5">
        <v>161729011908</v>
      </c>
      <c r="O144" s="5">
        <v>92575296526</v>
      </c>
      <c r="P144" s="5">
        <v>148493544296</v>
      </c>
      <c r="Q144" s="5">
        <v>119811111265</v>
      </c>
      <c r="R144" s="5">
        <v>111433997857</v>
      </c>
      <c r="S144" s="5">
        <v>97898323924</v>
      </c>
      <c r="T144" s="5">
        <v>81483842999</v>
      </c>
      <c r="U144" s="5">
        <v>21475675291</v>
      </c>
      <c r="V144" s="5">
        <v>80868568965</v>
      </c>
      <c r="W144" s="5">
        <v>25531007268</v>
      </c>
      <c r="X144" s="5">
        <v>45908140171</v>
      </c>
      <c r="Y144" s="5">
        <v>71392613428</v>
      </c>
    </row>
    <row r="145" spans="3:25" ht="15.5" x14ac:dyDescent="0.35">
      <c r="C145" t="s">
        <v>2067</v>
      </c>
    </row>
    <row r="146" spans="3:25" ht="15.5" x14ac:dyDescent="0.35">
      <c r="C146" t="s">
        <v>179</v>
      </c>
      <c r="D146" s="5">
        <v>-2415732958</v>
      </c>
      <c r="E146" s="5">
        <v>-801248115</v>
      </c>
      <c r="F146" s="5">
        <v>1639098951</v>
      </c>
      <c r="G146" s="5">
        <v>191442643296</v>
      </c>
      <c r="I146" s="5">
        <v>206321492861</v>
      </c>
      <c r="J146" s="5">
        <v>14983403412</v>
      </c>
      <c r="K146" s="5">
        <v>-57850265915</v>
      </c>
      <c r="L146" s="5">
        <v>13327575869</v>
      </c>
      <c r="M146" s="5">
        <v>244148898768</v>
      </c>
      <c r="N146" s="5">
        <v>-30681231919</v>
      </c>
      <c r="O146" s="5">
        <v>-75026516980</v>
      </c>
      <c r="P146" s="5">
        <v>63805377524</v>
      </c>
      <c r="Q146" s="5">
        <v>72966519218</v>
      </c>
      <c r="R146" s="5">
        <v>120156511160</v>
      </c>
      <c r="S146" s="5">
        <v>62174856038</v>
      </c>
      <c r="T146" s="5">
        <v>-79747285254</v>
      </c>
      <c r="U146" s="5">
        <v>118960184530</v>
      </c>
      <c r="V146" s="5">
        <v>115097301798</v>
      </c>
      <c r="W146" s="5">
        <v>-15283520364</v>
      </c>
      <c r="X146" s="5">
        <v>-9244271101</v>
      </c>
      <c r="Y146" s="5">
        <v>-175622400832</v>
      </c>
    </row>
    <row r="147" spans="3:25" ht="15.5" x14ac:dyDescent="0.35">
      <c r="C147" t="s">
        <v>180</v>
      </c>
      <c r="D147" s="5">
        <v>8938736</v>
      </c>
      <c r="E147" s="5">
        <v>12095571</v>
      </c>
      <c r="F147" s="5">
        <v>20722168</v>
      </c>
      <c r="G147" s="5">
        <v>29675558</v>
      </c>
      <c r="I147" s="5">
        <v>91509795</v>
      </c>
      <c r="J147" s="5">
        <v>-319810489</v>
      </c>
      <c r="K147" s="5">
        <v>-657117940</v>
      </c>
      <c r="L147" s="5">
        <v>-11769832921</v>
      </c>
      <c r="M147" s="5">
        <v>-114411412251</v>
      </c>
      <c r="N147" s="5">
        <v>-9041943818</v>
      </c>
      <c r="O147" s="5">
        <v>76484396524</v>
      </c>
      <c r="P147" s="5">
        <v>-46400057765</v>
      </c>
      <c r="Q147" s="5">
        <v>-93499257258</v>
      </c>
      <c r="R147" s="5">
        <v>-58934854928</v>
      </c>
      <c r="S147" s="5">
        <v>-19724034705</v>
      </c>
      <c r="T147" s="5">
        <v>-54387403303</v>
      </c>
      <c r="U147" s="5">
        <v>-35843492482</v>
      </c>
      <c r="V147" s="5">
        <v>-6492979157</v>
      </c>
      <c r="W147" s="5">
        <v>-3453428428</v>
      </c>
      <c r="X147" s="5">
        <v>-4522268736</v>
      </c>
      <c r="Y147" s="5">
        <v>-18902573233</v>
      </c>
    </row>
    <row r="148" spans="3:25" ht="15.5" x14ac:dyDescent="0.35">
      <c r="C148" t="s">
        <v>1787</v>
      </c>
      <c r="N148" s="5">
        <v>3565893194</v>
      </c>
      <c r="O148" s="5">
        <v>36174973008</v>
      </c>
      <c r="X148" s="5">
        <v>1047927619</v>
      </c>
      <c r="Y148" s="5">
        <v>1972691651</v>
      </c>
    </row>
    <row r="149" spans="3:25" ht="15.5" x14ac:dyDescent="0.35">
      <c r="C149" t="s">
        <v>721</v>
      </c>
      <c r="D149" s="5">
        <v>8938736</v>
      </c>
      <c r="E149" s="5">
        <v>12095571</v>
      </c>
      <c r="F149" s="5">
        <v>20722168</v>
      </c>
      <c r="G149" s="5">
        <v>29675558</v>
      </c>
      <c r="I149" s="5">
        <v>91509795</v>
      </c>
      <c r="J149" s="5">
        <v>105939780</v>
      </c>
      <c r="K149" s="5">
        <v>4026225050</v>
      </c>
      <c r="L149" s="5">
        <v>4543191579</v>
      </c>
      <c r="M149" s="5">
        <v>1992733133</v>
      </c>
      <c r="N149" s="5">
        <v>1104999265</v>
      </c>
      <c r="O149" s="5">
        <v>389706922</v>
      </c>
      <c r="P149" s="5">
        <v>287793156</v>
      </c>
      <c r="Q149" s="5">
        <v>401736751</v>
      </c>
      <c r="R149" s="5">
        <v>699766728</v>
      </c>
      <c r="S149" s="5">
        <v>192312511</v>
      </c>
      <c r="T149" s="5">
        <v>1060572931</v>
      </c>
      <c r="U149" s="5">
        <v>764570087</v>
      </c>
      <c r="V149" s="5">
        <v>574362185</v>
      </c>
      <c r="W149" s="5">
        <v>1148959929</v>
      </c>
    </row>
    <row r="150" spans="3:25" ht="15.5" x14ac:dyDescent="0.35">
      <c r="C150" t="s">
        <v>2068</v>
      </c>
    </row>
    <row r="151" spans="3:25" ht="15.5" x14ac:dyDescent="0.35">
      <c r="C151" t="s">
        <v>657</v>
      </c>
      <c r="J151" s="5">
        <v>-368813332</v>
      </c>
    </row>
    <row r="152" spans="3:25" ht="15.5" x14ac:dyDescent="0.35">
      <c r="C152" t="s">
        <v>183</v>
      </c>
      <c r="J152" s="5">
        <v>-6936937</v>
      </c>
      <c r="L152" s="5">
        <v>-1007751297</v>
      </c>
      <c r="M152" s="5">
        <v>-133650000</v>
      </c>
      <c r="N152" s="5">
        <v>-2880541390</v>
      </c>
      <c r="P152" s="5">
        <v>-17424697437</v>
      </c>
      <c r="Q152" s="5">
        <v>-16788577412</v>
      </c>
      <c r="R152" s="5">
        <v>-26349017431</v>
      </c>
      <c r="S152" s="5">
        <v>-6623073022</v>
      </c>
      <c r="T152" s="5">
        <v>-8311186868</v>
      </c>
      <c r="U152" s="5">
        <v>-4507287221</v>
      </c>
    </row>
    <row r="153" spans="3:25" ht="15.5" x14ac:dyDescent="0.35">
      <c r="C153" t="s">
        <v>182</v>
      </c>
      <c r="J153" s="5">
        <v>-50000000</v>
      </c>
      <c r="K153" s="5">
        <v>-4738223680</v>
      </c>
      <c r="L153" s="5">
        <v>-12468231296</v>
      </c>
      <c r="M153" s="5">
        <v>-21270495384</v>
      </c>
      <c r="N153" s="5">
        <v>-10896749428</v>
      </c>
      <c r="O153" s="5">
        <v>-2596933406</v>
      </c>
      <c r="P153" s="5">
        <v>-29344067880</v>
      </c>
      <c r="Q153" s="5">
        <v>-78085416597</v>
      </c>
      <c r="R153" s="5">
        <v>-33285604225</v>
      </c>
      <c r="S153" s="5">
        <v>-16330817594</v>
      </c>
      <c r="T153" s="5">
        <v>-47736789366</v>
      </c>
      <c r="U153" s="5">
        <v>-32100775348</v>
      </c>
      <c r="V153" s="5">
        <v>-7067341342</v>
      </c>
      <c r="W153" s="5">
        <v>-4602388357</v>
      </c>
      <c r="X153" s="5">
        <v>-5570196355</v>
      </c>
      <c r="Y153" s="5">
        <v>-21647679884</v>
      </c>
    </row>
    <row r="154" spans="3:25" ht="15.5" x14ac:dyDescent="0.35">
      <c r="C154" t="s">
        <v>392</v>
      </c>
      <c r="L154" s="5">
        <v>-4000000000</v>
      </c>
      <c r="M154" s="5">
        <v>-95000000000</v>
      </c>
    </row>
    <row r="155" spans="3:25" ht="15.5" x14ac:dyDescent="0.35">
      <c r="C155" t="s">
        <v>2069</v>
      </c>
    </row>
    <row r="156" spans="3:25" ht="15.5" x14ac:dyDescent="0.35">
      <c r="C156" t="s">
        <v>2070</v>
      </c>
    </row>
    <row r="157" spans="3:25" ht="15.5" x14ac:dyDescent="0.35">
      <c r="C157" t="s">
        <v>565</v>
      </c>
      <c r="K157" s="5">
        <v>54880690</v>
      </c>
      <c r="L157" s="5">
        <v>1162958093</v>
      </c>
      <c r="N157" s="5">
        <v>64454541</v>
      </c>
      <c r="O157" s="5">
        <v>42516650000</v>
      </c>
      <c r="P157" s="5">
        <v>80914396</v>
      </c>
      <c r="Q157" s="5">
        <v>973000000</v>
      </c>
      <c r="S157" s="5">
        <v>1705981400</v>
      </c>
      <c r="T157" s="5">
        <v>600000000</v>
      </c>
      <c r="Y157" s="5">
        <v>772415000</v>
      </c>
    </row>
    <row r="158" spans="3:25" ht="15.5" x14ac:dyDescent="0.35">
      <c r="C158" t="s">
        <v>1324</v>
      </c>
      <c r="S158" s="5">
        <v>1331562000</v>
      </c>
    </row>
    <row r="159" spans="3:25" ht="15.5" x14ac:dyDescent="0.35">
      <c r="C159" t="s">
        <v>206</v>
      </c>
      <c r="D159" s="5">
        <v>-2415732958</v>
      </c>
      <c r="E159" s="5">
        <v>-801248115</v>
      </c>
      <c r="F159" s="5">
        <v>1639098951</v>
      </c>
      <c r="G159" s="5">
        <v>191442643296</v>
      </c>
      <c r="I159" s="5">
        <v>206321492861</v>
      </c>
      <c r="J159" s="5">
        <v>14983403412</v>
      </c>
      <c r="K159" s="5">
        <v>-57850265915</v>
      </c>
      <c r="L159" s="5">
        <v>13327575869</v>
      </c>
      <c r="M159" s="5">
        <v>244148898768</v>
      </c>
      <c r="N159" s="5">
        <v>-30681231919</v>
      </c>
      <c r="O159" s="5">
        <v>-75026516980</v>
      </c>
      <c r="P159" s="5">
        <v>63805377524</v>
      </c>
      <c r="Q159" s="5">
        <v>72966519218</v>
      </c>
      <c r="R159" s="5">
        <v>120156511160</v>
      </c>
      <c r="S159" s="5">
        <v>62174856038</v>
      </c>
      <c r="T159" s="5">
        <v>-79747285254</v>
      </c>
      <c r="U159" s="5">
        <v>118960184530</v>
      </c>
      <c r="V159" s="5">
        <v>115097301798</v>
      </c>
      <c r="W159" s="5">
        <v>-15283520364</v>
      </c>
      <c r="X159" s="5">
        <v>-9244271101</v>
      </c>
      <c r="Y159" s="5">
        <v>-175622400832</v>
      </c>
    </row>
    <row r="160" spans="3:25" ht="15.5" x14ac:dyDescent="0.35">
      <c r="C160" t="s">
        <v>1996</v>
      </c>
      <c r="K160" s="5">
        <v>44502459736</v>
      </c>
      <c r="L160" s="5">
        <v>18426380244</v>
      </c>
      <c r="M160" s="5">
        <v>694451222118</v>
      </c>
      <c r="N160" s="5">
        <v>167215823795</v>
      </c>
      <c r="O160" s="5">
        <v>180362540836</v>
      </c>
      <c r="P160" s="5">
        <v>568951946170</v>
      </c>
      <c r="Q160" s="5">
        <v>783774327043</v>
      </c>
      <c r="R160" s="5">
        <v>1145734226546</v>
      </c>
      <c r="S160" s="5">
        <v>384983738346</v>
      </c>
      <c r="T160" s="5">
        <v>242204119189</v>
      </c>
      <c r="U160" s="5">
        <v>212080918250</v>
      </c>
      <c r="V160" s="5">
        <v>392872793084</v>
      </c>
      <c r="W160" s="5">
        <v>237500000000</v>
      </c>
    </row>
    <row r="161" spans="3:25" ht="15.5" x14ac:dyDescent="0.35">
      <c r="C161" t="s">
        <v>1997</v>
      </c>
      <c r="D161" s="5">
        <v>801248115</v>
      </c>
      <c r="E161" s="5">
        <v>-801248115</v>
      </c>
      <c r="J161" s="5">
        <v>-375000000</v>
      </c>
      <c r="K161" s="5">
        <v>-106805317411</v>
      </c>
      <c r="L161" s="5">
        <v>-95839895266</v>
      </c>
      <c r="M161" s="5">
        <v>-708061480218</v>
      </c>
      <c r="N161" s="5">
        <v>-193979856211</v>
      </c>
      <c r="O161" s="5">
        <v>-246096595646</v>
      </c>
      <c r="P161" s="5">
        <v>-466353788693</v>
      </c>
      <c r="Q161" s="5">
        <v>-750873891516</v>
      </c>
      <c r="R161" s="5">
        <v>-1013268370735</v>
      </c>
      <c r="S161" s="5">
        <v>-367808882308</v>
      </c>
      <c r="T161" s="5">
        <v>-201951404443</v>
      </c>
      <c r="U161" s="5">
        <v>-88882222222</v>
      </c>
      <c r="V161" s="5">
        <v>-392765386412</v>
      </c>
      <c r="W161" s="5">
        <v>-252783520364</v>
      </c>
      <c r="X161" s="5">
        <v>-9244271101</v>
      </c>
      <c r="Y161" s="5">
        <v>-175622400832</v>
      </c>
    </row>
    <row r="162" spans="3:25" ht="15.5" x14ac:dyDescent="0.35">
      <c r="C162" t="s">
        <v>2071</v>
      </c>
    </row>
    <row r="163" spans="3:25" ht="15.5" x14ac:dyDescent="0.35">
      <c r="C163" t="s">
        <v>2072</v>
      </c>
      <c r="V163" s="5">
        <v>120000000000</v>
      </c>
    </row>
    <row r="164" spans="3:25" ht="15.5" x14ac:dyDescent="0.35">
      <c r="C164" t="s">
        <v>369</v>
      </c>
      <c r="F164" s="5">
        <v>-254680795502</v>
      </c>
      <c r="G164" s="5">
        <v>221048496713</v>
      </c>
    </row>
    <row r="165" spans="3:25" ht="15.5" x14ac:dyDescent="0.35">
      <c r="C165" t="s">
        <v>1142</v>
      </c>
      <c r="D165" s="5">
        <v>-3216981073</v>
      </c>
      <c r="G165" s="5">
        <v>-29605853417</v>
      </c>
      <c r="I165" s="5">
        <v>-49998401592</v>
      </c>
      <c r="J165" s="5">
        <v>-80356062079</v>
      </c>
      <c r="K165" s="5">
        <v>-185267453335</v>
      </c>
      <c r="L165" s="5">
        <v>-2500000000</v>
      </c>
    </row>
    <row r="166" spans="3:25" ht="15.5" x14ac:dyDescent="0.35">
      <c r="C166" t="s">
        <v>999</v>
      </c>
    </row>
    <row r="167" spans="3:25" ht="15.5" x14ac:dyDescent="0.35">
      <c r="C167" t="s">
        <v>2073</v>
      </c>
      <c r="S167" s="5">
        <v>45000000000</v>
      </c>
      <c r="T167" s="5">
        <v>-120000000000</v>
      </c>
    </row>
    <row r="168" spans="3:25" ht="15.5" x14ac:dyDescent="0.35">
      <c r="C168" t="s">
        <v>2074</v>
      </c>
      <c r="F168" s="5">
        <v>256319894453</v>
      </c>
      <c r="I168" s="5">
        <v>256319894453</v>
      </c>
      <c r="J168" s="5">
        <v>95714465491</v>
      </c>
      <c r="K168" s="5">
        <v>189720045095</v>
      </c>
      <c r="L168" s="5">
        <v>298285326357</v>
      </c>
      <c r="M168" s="5">
        <v>277860000000</v>
      </c>
    </row>
    <row r="169" spans="3:25" ht="15.5" x14ac:dyDescent="0.35">
      <c r="C169" t="s">
        <v>325</v>
      </c>
      <c r="U169" s="5">
        <v>-4238511498</v>
      </c>
    </row>
    <row r="170" spans="3:25" ht="15.5" x14ac:dyDescent="0.35">
      <c r="C170" t="s">
        <v>398</v>
      </c>
      <c r="P170" s="5">
        <v>-44832543965</v>
      </c>
    </row>
    <row r="171" spans="3:25" ht="15.5" x14ac:dyDescent="0.35">
      <c r="C171" t="s">
        <v>224</v>
      </c>
      <c r="D171" s="5">
        <v>-6725128592</v>
      </c>
      <c r="E171" s="5">
        <v>5442483273</v>
      </c>
      <c r="F171" s="5">
        <v>-28971992584</v>
      </c>
      <c r="G171" s="5">
        <v>29307095228</v>
      </c>
      <c r="I171" s="5">
        <v>-3568606481</v>
      </c>
      <c r="J171" s="5">
        <v>-6990091412</v>
      </c>
      <c r="K171" s="5">
        <v>-252638090080</v>
      </c>
      <c r="L171" s="5">
        <v>-111015893167</v>
      </c>
      <c r="M171" s="5">
        <v>222636965463</v>
      </c>
      <c r="N171" s="5">
        <v>6824727815</v>
      </c>
      <c r="O171" s="5">
        <v>22248801891</v>
      </c>
      <c r="P171" s="5">
        <v>-52985576172</v>
      </c>
      <c r="Q171" s="5">
        <v>126651709809</v>
      </c>
      <c r="R171" s="5">
        <v>-256740887429</v>
      </c>
      <c r="S171" s="5">
        <v>176735806992</v>
      </c>
      <c r="T171" s="5">
        <v>14592213051</v>
      </c>
      <c r="U171" s="5">
        <v>-58500281043</v>
      </c>
      <c r="V171" s="5">
        <v>67689765379</v>
      </c>
      <c r="W171" s="5">
        <v>10659567936</v>
      </c>
      <c r="X171" s="5">
        <v>9946616033</v>
      </c>
      <c r="Y171" s="5">
        <v>-153966979388</v>
      </c>
    </row>
    <row r="172" spans="3:25" ht="15.5" x14ac:dyDescent="0.35">
      <c r="C172" t="s">
        <v>225</v>
      </c>
      <c r="E172" s="5">
        <v>5686138621</v>
      </c>
      <c r="F172" s="5">
        <v>858167833</v>
      </c>
      <c r="I172" s="5">
        <v>10114017765</v>
      </c>
      <c r="J172" s="5">
        <v>17070939961</v>
      </c>
      <c r="K172" s="5">
        <v>269751394924</v>
      </c>
      <c r="L172" s="5">
        <v>380814191220</v>
      </c>
      <c r="M172" s="5">
        <v>158178406505</v>
      </c>
      <c r="N172" s="5">
        <v>151387943827</v>
      </c>
      <c r="O172" s="5">
        <v>129324891466</v>
      </c>
      <c r="P172" s="5">
        <v>182587624895</v>
      </c>
      <c r="Q172" s="5">
        <v>56233906214</v>
      </c>
      <c r="R172" s="5">
        <v>313472666666</v>
      </c>
      <c r="S172" s="5">
        <v>135754602477</v>
      </c>
      <c r="T172" s="5">
        <v>121432026244</v>
      </c>
      <c r="U172" s="5">
        <v>194902805973</v>
      </c>
      <c r="V172" s="5">
        <v>133417372999</v>
      </c>
      <c r="W172" s="5">
        <v>120917910082</v>
      </c>
      <c r="X172" s="5">
        <v>110875233538</v>
      </c>
      <c r="Y172" s="5">
        <v>263287772466</v>
      </c>
    </row>
    <row r="173" spans="3:25" ht="15.5" x14ac:dyDescent="0.35">
      <c r="C173" t="s">
        <v>2075</v>
      </c>
      <c r="F173" s="5">
        <v>-858167833</v>
      </c>
      <c r="I173" s="5">
        <v>-858167833</v>
      </c>
    </row>
    <row r="174" spans="3:25" ht="15.5" x14ac:dyDescent="0.35">
      <c r="C174" t="s">
        <v>375</v>
      </c>
      <c r="F174" s="5">
        <v>-1104830</v>
      </c>
      <c r="I174" s="5">
        <v>-1104830</v>
      </c>
      <c r="J174" s="5">
        <v>33169216</v>
      </c>
      <c r="K174" s="5">
        <v>-42364883</v>
      </c>
      <c r="L174" s="5">
        <v>-46903129</v>
      </c>
      <c r="M174" s="5">
        <v>-1180748</v>
      </c>
      <c r="N174" s="5">
        <v>-34265138</v>
      </c>
      <c r="O174" s="5">
        <v>-185749530</v>
      </c>
      <c r="P174" s="5">
        <v>-277157257</v>
      </c>
      <c r="Q174" s="5">
        <v>-297991128</v>
      </c>
      <c r="R174" s="5">
        <v>-497873023</v>
      </c>
      <c r="S174" s="5">
        <v>982257196</v>
      </c>
      <c r="T174" s="5">
        <v>-269636818</v>
      </c>
      <c r="U174" s="5">
        <v>-14970498688</v>
      </c>
      <c r="V174" s="5">
        <v>-6204332405</v>
      </c>
      <c r="W174" s="5">
        <v>1839894988</v>
      </c>
      <c r="X174" s="5">
        <v>96060511</v>
      </c>
      <c r="Y174" s="5">
        <v>1554440460</v>
      </c>
    </row>
    <row r="175" spans="3:25" ht="15.5" x14ac:dyDescent="0.35">
      <c r="C175" t="s">
        <v>226</v>
      </c>
      <c r="D175" s="5">
        <v>-6725128592</v>
      </c>
      <c r="E175" s="5">
        <v>11128621894</v>
      </c>
      <c r="F175" s="5">
        <v>-28973097414</v>
      </c>
      <c r="G175" s="5">
        <v>29307095228</v>
      </c>
      <c r="I175" s="5">
        <v>5686138621</v>
      </c>
      <c r="J175" s="5">
        <v>10114017765</v>
      </c>
      <c r="K175" s="5">
        <v>17070939961</v>
      </c>
      <c r="L175" s="5">
        <v>269751394924</v>
      </c>
      <c r="M175" s="5">
        <v>380814191220</v>
      </c>
      <c r="N175" s="5">
        <v>158178406504</v>
      </c>
      <c r="O175" s="5">
        <v>151387943827</v>
      </c>
      <c r="P175" s="5">
        <v>129324891466</v>
      </c>
      <c r="Q175" s="5">
        <v>182587624895</v>
      </c>
      <c r="R175" s="5">
        <v>56233906214</v>
      </c>
      <c r="S175" s="5">
        <v>313472666665</v>
      </c>
      <c r="T175" s="5">
        <v>135754602477</v>
      </c>
      <c r="U175" s="5">
        <v>121432026242</v>
      </c>
      <c r="V175" s="5">
        <v>194902805973</v>
      </c>
      <c r="W175" s="5">
        <v>133417373006</v>
      </c>
      <c r="X175" s="5">
        <v>120917910082</v>
      </c>
      <c r="Y175" s="5">
        <v>110875233538</v>
      </c>
    </row>
    <row r="177" spans="2:26" ht="15.5" x14ac:dyDescent="0.35">
      <c r="B177" t="s">
        <v>227</v>
      </c>
      <c r="C177" t="s">
        <v>12</v>
      </c>
      <c r="D177" s="5">
        <v>3100000000</v>
      </c>
      <c r="E177" s="5">
        <v>3100000000</v>
      </c>
      <c r="F177" s="5">
        <v>3100000000</v>
      </c>
      <c r="G177" s="5">
        <v>3100000000</v>
      </c>
      <c r="I177" s="5">
        <v>3100000000</v>
      </c>
      <c r="J177" s="5">
        <v>3100000000</v>
      </c>
      <c r="K177" s="5">
        <v>3100000000</v>
      </c>
      <c r="L177" s="5">
        <v>3100000000</v>
      </c>
      <c r="M177" s="5">
        <v>3100000000</v>
      </c>
      <c r="N177" s="5">
        <v>3100000000</v>
      </c>
      <c r="O177" s="5">
        <v>3100000000</v>
      </c>
      <c r="P177" s="5">
        <v>3100000000</v>
      </c>
      <c r="Q177" s="5">
        <v>3100000000</v>
      </c>
      <c r="R177" s="5">
        <v>3100000000</v>
      </c>
      <c r="S177" s="5">
        <v>3100000000</v>
      </c>
      <c r="T177" s="5">
        <v>3100000000</v>
      </c>
      <c r="U177" s="5">
        <v>3100000000</v>
      </c>
      <c r="V177" s="5">
        <v>3100000000</v>
      </c>
      <c r="W177" s="5">
        <v>3100000000</v>
      </c>
      <c r="X177" s="5">
        <v>3100000000</v>
      </c>
      <c r="Y177" s="5">
        <v>3100000000</v>
      </c>
      <c r="Z177" s="5">
        <v>3100000000</v>
      </c>
    </row>
    <row r="178" spans="2:26" ht="15.5" x14ac:dyDescent="0.35">
      <c r="C178" t="s">
        <v>228</v>
      </c>
      <c r="D178" s="6">
        <v>-8.24</v>
      </c>
      <c r="E178" s="6">
        <v>-2.4500000000000002</v>
      </c>
      <c r="F178" s="6">
        <v>15.84</v>
      </c>
      <c r="G178" s="6">
        <v>-26.95</v>
      </c>
    </row>
    <row r="179" spans="2:26" ht="15.5" x14ac:dyDescent="0.35">
      <c r="C179" t="s">
        <v>229</v>
      </c>
      <c r="D179" s="6">
        <v>-15.29</v>
      </c>
      <c r="E179" s="6">
        <v>-51.43</v>
      </c>
      <c r="F179" s="6">
        <v>7.95</v>
      </c>
      <c r="G179" s="6">
        <v>-4.68</v>
      </c>
    </row>
    <row r="180" spans="2:26" ht="15.5" x14ac:dyDescent="0.35">
      <c r="C180" t="s">
        <v>73</v>
      </c>
      <c r="D180" s="6">
        <v>15.18</v>
      </c>
      <c r="E180" s="6">
        <v>7.32</v>
      </c>
      <c r="F180" s="6">
        <v>21.92</v>
      </c>
      <c r="G180" s="6">
        <v>5.85</v>
      </c>
    </row>
    <row r="181" spans="2:26" ht="15.5" x14ac:dyDescent="0.35">
      <c r="C181" t="s">
        <v>230</v>
      </c>
      <c r="D181" s="5">
        <v>250000000</v>
      </c>
      <c r="E181" s="5">
        <v>-130000000</v>
      </c>
      <c r="F181" s="5">
        <v>78410000000</v>
      </c>
      <c r="G181" s="5">
        <v>-70320000000</v>
      </c>
    </row>
    <row r="182" spans="2:26" ht="15.5" x14ac:dyDescent="0.35">
      <c r="C182" t="s">
        <v>231</v>
      </c>
      <c r="D182" s="6">
        <v>-0.05</v>
      </c>
      <c r="E182" s="6">
        <v>-1.55E-2</v>
      </c>
      <c r="F182" s="6">
        <v>9.1600000000000001E-2</v>
      </c>
      <c r="G182" s="6">
        <v>-0.14360000000000001</v>
      </c>
    </row>
    <row r="183" spans="2:26" ht="15.5" x14ac:dyDescent="0.35">
      <c r="C183" t="s">
        <v>232</v>
      </c>
      <c r="D183" s="6">
        <v>3.4500000000000003E-2</v>
      </c>
      <c r="E183" s="6">
        <v>1.06E-2</v>
      </c>
      <c r="F183" s="6">
        <v>-6.9500000000000006E-2</v>
      </c>
      <c r="G183" s="6">
        <v>9.3800000000000008E-2</v>
      </c>
    </row>
    <row r="184" spans="2:26" ht="15.5" x14ac:dyDescent="0.35">
      <c r="C184" t="s">
        <v>233</v>
      </c>
      <c r="D184" s="6">
        <v>1.9299999999999998E-2</v>
      </c>
      <c r="E184" s="6">
        <v>2.6800000000000001E-2</v>
      </c>
      <c r="F184" s="6">
        <v>-0.19370000000000001</v>
      </c>
      <c r="G184" s="6">
        <v>0.12</v>
      </c>
    </row>
    <row r="185" spans="2:26" ht="15.5" x14ac:dyDescent="0.35">
      <c r="C185" t="s">
        <v>234</v>
      </c>
      <c r="D185" s="6">
        <v>-0.12</v>
      </c>
      <c r="E185" s="6">
        <v>-0.72</v>
      </c>
      <c r="F185" s="6">
        <v>2.65</v>
      </c>
      <c r="G185" s="6">
        <v>-103.54</v>
      </c>
    </row>
    <row r="186" spans="2:26" ht="15.5" x14ac:dyDescent="0.35">
      <c r="C186" t="s">
        <v>235</v>
      </c>
      <c r="D186" s="5">
        <v>-740000000000</v>
      </c>
      <c r="E186" s="5">
        <v>-715000000000</v>
      </c>
      <c r="F186" s="5">
        <v>-707000000000</v>
      </c>
      <c r="G186" s="5">
        <v>-891000000000</v>
      </c>
    </row>
    <row r="187" spans="2:26" ht="15.5" x14ac:dyDescent="0.35">
      <c r="C187" t="s">
        <v>236</v>
      </c>
      <c r="D187" s="6">
        <v>-0.53</v>
      </c>
      <c r="E187" s="6">
        <v>-0.55000000000000004</v>
      </c>
      <c r="F187" s="6">
        <v>-0.55000000000000004</v>
      </c>
      <c r="G187" s="6">
        <v>-0.44</v>
      </c>
    </row>
    <row r="188" spans="2:26" ht="15.5" x14ac:dyDescent="0.35">
      <c r="C188" t="s">
        <v>237</v>
      </c>
      <c r="D188" s="6">
        <v>-238.79</v>
      </c>
      <c r="E188" s="6">
        <v>-230.55</v>
      </c>
      <c r="F188" s="6">
        <v>-228.1</v>
      </c>
      <c r="G188" s="6">
        <v>-287.47000000000003</v>
      </c>
    </row>
    <row r="189" spans="2:26" ht="15.5" x14ac:dyDescent="0.35">
      <c r="C189" t="s">
        <v>238</v>
      </c>
      <c r="D189" s="6">
        <v>-0.53</v>
      </c>
      <c r="E189" s="6">
        <v>-0.55000000000000004</v>
      </c>
      <c r="F189" s="6">
        <v>-0.55000000000000004</v>
      </c>
      <c r="G189" s="6">
        <v>-0.44</v>
      </c>
    </row>
    <row r="190" spans="2:26" ht="15.5" x14ac:dyDescent="0.35">
      <c r="C190" t="s">
        <v>239</v>
      </c>
      <c r="D190" s="6">
        <v>-239.35</v>
      </c>
      <c r="E190" s="6">
        <v>-231.12</v>
      </c>
      <c r="F190" s="6">
        <v>-228.68</v>
      </c>
      <c r="G190" s="6">
        <v>-288.05</v>
      </c>
    </row>
    <row r="191" spans="2:26" ht="15.5" x14ac:dyDescent="0.35">
      <c r="C191" t="s">
        <v>240</v>
      </c>
      <c r="D191" s="5">
        <v>251000000000</v>
      </c>
      <c r="E191" s="5">
        <v>249000000000</v>
      </c>
      <c r="F191" s="5">
        <v>245000000000</v>
      </c>
      <c r="G191" s="5">
        <v>629000000000</v>
      </c>
    </row>
    <row r="192" spans="2:26" ht="15.5" x14ac:dyDescent="0.35">
      <c r="C192" t="s">
        <v>241</v>
      </c>
    </row>
    <row r="193" spans="3:26" ht="15.5" x14ac:dyDescent="0.35">
      <c r="C193" t="s">
        <v>242</v>
      </c>
      <c r="D193" s="5">
        <v>-740000000000</v>
      </c>
      <c r="E193" s="5">
        <v>-715000000000</v>
      </c>
      <c r="F193" s="5">
        <v>-707000000000</v>
      </c>
      <c r="G193" s="5">
        <v>-891000000000</v>
      </c>
    </row>
    <row r="194" spans="3:26" ht="15.5" x14ac:dyDescent="0.35">
      <c r="C194" t="s">
        <v>24</v>
      </c>
      <c r="D194" s="5">
        <v>251000000000</v>
      </c>
      <c r="E194" s="5">
        <v>249000000000</v>
      </c>
      <c r="F194" s="5">
        <v>245000000000</v>
      </c>
      <c r="G194" s="5">
        <v>629000000000</v>
      </c>
    </row>
    <row r="195" spans="3:26" ht="15.5" x14ac:dyDescent="0.35">
      <c r="C195" t="s">
        <v>21</v>
      </c>
      <c r="D195" s="5">
        <v>246000000000</v>
      </c>
      <c r="E195" s="5">
        <v>238000000000</v>
      </c>
      <c r="F195" s="5">
        <v>240000000000</v>
      </c>
      <c r="G195" s="5">
        <v>595000000000</v>
      </c>
    </row>
    <row r="196" spans="3:26" ht="15.5" x14ac:dyDescent="0.35">
      <c r="C196" t="s">
        <v>243</v>
      </c>
      <c r="D196" s="5">
        <v>-558000000000</v>
      </c>
      <c r="E196" s="5">
        <v>-554000000000</v>
      </c>
      <c r="F196" s="5">
        <v>-513000000000</v>
      </c>
      <c r="G196" s="5">
        <v>-1093000000000</v>
      </c>
    </row>
    <row r="197" spans="3:26" ht="15.5" x14ac:dyDescent="0.35">
      <c r="C197" t="s">
        <v>244</v>
      </c>
      <c r="D197" s="5">
        <v>-4000000000</v>
      </c>
      <c r="E197" s="5">
        <v>6000000000</v>
      </c>
      <c r="F197" s="5">
        <v>-31000000000</v>
      </c>
      <c r="G197" s="5">
        <v>-162000000000</v>
      </c>
    </row>
    <row r="198" spans="3:26" ht="15.5" x14ac:dyDescent="0.35">
      <c r="C198" t="s">
        <v>245</v>
      </c>
    </row>
    <row r="199" spans="3:26" ht="15.5" x14ac:dyDescent="0.35">
      <c r="C199" t="s">
        <v>13</v>
      </c>
      <c r="D199" s="5">
        <v>-4000000000</v>
      </c>
      <c r="E199" s="5">
        <v>6000000000</v>
      </c>
      <c r="F199" s="5">
        <v>-31000000000</v>
      </c>
      <c r="G199" s="5">
        <v>-162000000000</v>
      </c>
    </row>
    <row r="200" spans="3:26" ht="15.5" x14ac:dyDescent="0.35">
      <c r="C200" t="s">
        <v>16</v>
      </c>
      <c r="D200" s="6">
        <v>-1.39</v>
      </c>
      <c r="E200" s="6">
        <v>2.0099999999999998</v>
      </c>
      <c r="F200" s="6">
        <v>-9.8800000000000008</v>
      </c>
      <c r="G200" s="6">
        <v>-52.32</v>
      </c>
    </row>
    <row r="201" spans="3:26" ht="15.5" x14ac:dyDescent="0.35">
      <c r="C201" t="s">
        <v>58</v>
      </c>
      <c r="I201" s="6">
        <v>-25.16</v>
      </c>
      <c r="J201" s="6">
        <v>-107.93</v>
      </c>
      <c r="K201" s="6">
        <v>-232.63</v>
      </c>
      <c r="L201" s="6">
        <v>-138.25</v>
      </c>
      <c r="M201" s="6">
        <v>-12.13</v>
      </c>
      <c r="N201" s="6">
        <v>0.01</v>
      </c>
      <c r="O201" s="6">
        <v>2.57</v>
      </c>
      <c r="P201" s="6">
        <v>-10.56</v>
      </c>
      <c r="Q201" s="6">
        <v>-14.93</v>
      </c>
      <c r="R201" s="6">
        <v>-5.6</v>
      </c>
      <c r="S201" s="6">
        <v>2.12</v>
      </c>
      <c r="T201" s="6">
        <v>0.38</v>
      </c>
      <c r="U201" s="6">
        <v>-17.5</v>
      </c>
      <c r="V201" s="6">
        <v>13.68</v>
      </c>
      <c r="W201" s="6">
        <v>11.91</v>
      </c>
      <c r="X201" s="6">
        <v>4.05</v>
      </c>
      <c r="Y201" s="6">
        <v>0.69</v>
      </c>
    </row>
    <row r="202" spans="3:26" ht="15.5" x14ac:dyDescent="0.35">
      <c r="C202" t="s">
        <v>72</v>
      </c>
      <c r="I202" s="6">
        <v>-5.01</v>
      </c>
      <c r="J202" s="6">
        <v>-1.17</v>
      </c>
      <c r="K202" s="6">
        <v>-2.4900000000000002</v>
      </c>
      <c r="L202" s="6">
        <v>-8.32</v>
      </c>
      <c r="M202" s="6">
        <v>-183.84</v>
      </c>
      <c r="N202" s="5">
        <v>403000</v>
      </c>
      <c r="O202" s="6">
        <v>338.52</v>
      </c>
      <c r="P202" s="6">
        <v>-615.53</v>
      </c>
      <c r="Q202" s="6">
        <v>-395.18</v>
      </c>
      <c r="R202" s="6">
        <v>-835.71</v>
      </c>
      <c r="S202" s="6">
        <v>79.25</v>
      </c>
      <c r="T202" s="6">
        <v>934.21</v>
      </c>
      <c r="U202" s="6">
        <v>-8.74</v>
      </c>
      <c r="V202" s="6">
        <v>24.12</v>
      </c>
      <c r="W202" s="6">
        <v>13.69</v>
      </c>
      <c r="X202" s="6">
        <v>19.75</v>
      </c>
      <c r="Y202" s="6">
        <v>120.29</v>
      </c>
      <c r="Z202" s="5">
        <v>0</v>
      </c>
    </row>
    <row r="203" spans="3:26" ht="15.5" x14ac:dyDescent="0.35">
      <c r="C203" t="s">
        <v>75</v>
      </c>
      <c r="I203" s="6">
        <v>2.58</v>
      </c>
      <c r="J203" s="6">
        <v>1.86</v>
      </c>
      <c r="K203" s="6">
        <v>3.43</v>
      </c>
      <c r="L203" s="6">
        <v>3.12</v>
      </c>
      <c r="M203" s="6">
        <v>2.38</v>
      </c>
      <c r="N203" s="6">
        <v>7.28</v>
      </c>
      <c r="O203" s="6">
        <v>1.98</v>
      </c>
      <c r="P203" s="6">
        <v>12.65</v>
      </c>
      <c r="Q203" s="6">
        <v>11.21</v>
      </c>
      <c r="R203" s="6">
        <v>8.66</v>
      </c>
      <c r="S203" s="6">
        <v>0.32</v>
      </c>
      <c r="T203" s="6">
        <v>0.8</v>
      </c>
      <c r="U203" s="6">
        <v>0.35</v>
      </c>
      <c r="V203" s="6">
        <v>0.88</v>
      </c>
      <c r="W203" s="6">
        <v>0.42</v>
      </c>
      <c r="X203" s="6">
        <v>0.24</v>
      </c>
      <c r="Y203" s="6">
        <v>0.23</v>
      </c>
      <c r="Z203" s="5">
        <v>0</v>
      </c>
    </row>
    <row r="204" spans="3:26" ht="15.5" x14ac:dyDescent="0.35">
      <c r="C204" t="s">
        <v>246</v>
      </c>
      <c r="I204" s="5">
        <v>-28310000000</v>
      </c>
      <c r="J204" s="5">
        <v>-234350000000</v>
      </c>
      <c r="K204" s="5">
        <v>-575820000000</v>
      </c>
      <c r="L204" s="5">
        <v>-447420000000</v>
      </c>
      <c r="M204" s="5">
        <v>76410000000</v>
      </c>
      <c r="N204" s="5">
        <v>81600000000</v>
      </c>
      <c r="O204" s="5">
        <v>69470000000</v>
      </c>
      <c r="P204" s="5">
        <v>58320000000</v>
      </c>
    </row>
    <row r="205" spans="3:26" ht="15.5" x14ac:dyDescent="0.35">
      <c r="C205" t="s">
        <v>247</v>
      </c>
      <c r="I205" s="6">
        <v>-0.14550000000000002</v>
      </c>
      <c r="J205" s="6">
        <v>-0.54139999999999999</v>
      </c>
      <c r="K205" s="6">
        <v>-0.94889999999999997</v>
      </c>
      <c r="L205" s="6">
        <v>-0.27929999999999999</v>
      </c>
      <c r="M205" s="6">
        <v>-1.8700000000000001E-2</v>
      </c>
      <c r="N205" s="5">
        <v>0</v>
      </c>
      <c r="O205" s="6">
        <v>5.7999999999999996E-3</v>
      </c>
      <c r="P205" s="6">
        <v>-2.2700000000000001E-2</v>
      </c>
      <c r="Q205" s="6">
        <v>-3.0299999999999997E-2</v>
      </c>
      <c r="R205" s="6">
        <v>-1.26E-2</v>
      </c>
      <c r="S205" s="6">
        <v>4.3E-3</v>
      </c>
      <c r="T205" s="6">
        <v>8.9999999999999998E-4</v>
      </c>
      <c r="U205" s="6">
        <v>-4.1900000000000007E-2</v>
      </c>
      <c r="V205" s="6">
        <v>3.5699999999999996E-2</v>
      </c>
      <c r="W205" s="6">
        <v>3.3099999999999997E-2</v>
      </c>
      <c r="X205" s="6">
        <v>1.7100000000000001E-2</v>
      </c>
      <c r="Y205" s="6">
        <v>2.8999999999999998E-3</v>
      </c>
      <c r="Z205" s="5">
        <v>0</v>
      </c>
    </row>
    <row r="206" spans="3:26" ht="15.5" x14ac:dyDescent="0.35">
      <c r="C206" t="s">
        <v>248</v>
      </c>
      <c r="I206" s="6">
        <v>0.1103</v>
      </c>
      <c r="J206" s="6">
        <v>0.29239999999999999</v>
      </c>
      <c r="K206" s="6">
        <v>0.89659999999999995</v>
      </c>
      <c r="L206" s="6">
        <v>-4.9614000000000003</v>
      </c>
      <c r="M206" s="6">
        <v>-7.3899999999999993E-2</v>
      </c>
      <c r="N206" s="6">
        <v>1E-4</v>
      </c>
      <c r="O206" s="6">
        <v>1.5800000000000002E-2</v>
      </c>
      <c r="P206" s="6">
        <v>-6.59E-2</v>
      </c>
      <c r="Q206" s="6">
        <v>-8.7899999999999992E-2</v>
      </c>
      <c r="R206" s="6">
        <v>-3.0200000000000001E-2</v>
      </c>
      <c r="S206" s="6">
        <v>1.11E-2</v>
      </c>
      <c r="T206" s="6">
        <v>2E-3</v>
      </c>
      <c r="U206" s="6">
        <v>-9.1799999999999993E-2</v>
      </c>
      <c r="V206" s="6">
        <v>6.5199999999999994E-2</v>
      </c>
      <c r="W206" s="6">
        <v>6.0599999999999994E-2</v>
      </c>
      <c r="X206" s="6">
        <v>4.0300000000000002E-2</v>
      </c>
      <c r="Y206" s="6">
        <v>7.0999999999999995E-3</v>
      </c>
      <c r="Z206" s="5">
        <v>0</v>
      </c>
    </row>
    <row r="207" spans="3:26" ht="15.5" x14ac:dyDescent="0.35">
      <c r="C207" t="s">
        <v>249</v>
      </c>
      <c r="I207" s="6">
        <v>8.4199999999999997E-2</v>
      </c>
      <c r="J207" s="6">
        <v>0.373</v>
      </c>
      <c r="K207" s="6">
        <v>-15.574100000000001</v>
      </c>
      <c r="L207" s="6">
        <v>-0.63290000000000002</v>
      </c>
      <c r="M207" s="6">
        <v>5.6399999999999999E-2</v>
      </c>
      <c r="N207" s="6">
        <v>6.3899999999999998E-2</v>
      </c>
      <c r="O207" s="6">
        <v>6.4199999999999993E-2</v>
      </c>
      <c r="P207" s="6">
        <v>4.1399999999999999E-2</v>
      </c>
      <c r="Q207" s="6">
        <v>-6.5000000000000006E-3</v>
      </c>
      <c r="R207" s="6">
        <v>4.9000000000000002E-2</v>
      </c>
      <c r="S207" s="6">
        <v>8.2299999999999998E-2</v>
      </c>
      <c r="T207" s="6">
        <v>7.2900000000000006E-2</v>
      </c>
      <c r="U207" s="6">
        <v>-4.4800000000000006E-2</v>
      </c>
      <c r="V207" s="6">
        <v>0.113</v>
      </c>
      <c r="W207" s="6">
        <v>0.18140000000000001</v>
      </c>
      <c r="X207" s="6">
        <v>0.15909999999999999</v>
      </c>
      <c r="Y207" s="6">
        <v>0.26150000000000001</v>
      </c>
      <c r="Z207" s="5">
        <v>0</v>
      </c>
    </row>
    <row r="208" spans="3:26" ht="15.5" x14ac:dyDescent="0.35">
      <c r="C208" t="s">
        <v>250</v>
      </c>
      <c r="I208" s="6">
        <v>-1.36</v>
      </c>
      <c r="J208" s="6">
        <v>-8.31</v>
      </c>
      <c r="K208" s="6">
        <v>-9.98</v>
      </c>
      <c r="L208" s="6">
        <v>-12.59</v>
      </c>
      <c r="M208" s="6">
        <v>1.2</v>
      </c>
      <c r="N208" s="6">
        <v>1.44</v>
      </c>
      <c r="O208" s="6">
        <v>1.23</v>
      </c>
      <c r="P208" s="6">
        <v>0.51</v>
      </c>
      <c r="Q208" s="6">
        <v>-0.08</v>
      </c>
      <c r="R208" s="6">
        <v>0.64</v>
      </c>
      <c r="S208" s="6">
        <v>1.35</v>
      </c>
      <c r="T208" s="6">
        <v>1.19</v>
      </c>
      <c r="U208" s="6">
        <v>-1.05</v>
      </c>
      <c r="V208" s="6">
        <v>3.98</v>
      </c>
      <c r="W208" s="6">
        <v>75.72</v>
      </c>
      <c r="X208" s="6">
        <v>2.2799999999999998</v>
      </c>
      <c r="Y208" s="6">
        <v>1.3</v>
      </c>
    </row>
    <row r="209" spans="3:26" ht="15.5" x14ac:dyDescent="0.35">
      <c r="C209" t="s">
        <v>69</v>
      </c>
      <c r="I209" s="6">
        <v>-0.55000000000000004</v>
      </c>
      <c r="J209" s="6">
        <v>-0.34</v>
      </c>
      <c r="K209" s="6">
        <v>-2.2400000000000002</v>
      </c>
      <c r="L209" s="6">
        <v>41.28</v>
      </c>
      <c r="M209" s="6">
        <v>13.6</v>
      </c>
      <c r="N209" s="6">
        <v>29.02</v>
      </c>
      <c r="O209" s="6">
        <v>5.34</v>
      </c>
      <c r="P209" s="6">
        <v>40.56</v>
      </c>
      <c r="Q209" s="6">
        <v>34.74</v>
      </c>
      <c r="R209" s="6">
        <v>25.19</v>
      </c>
      <c r="S209" s="6">
        <v>0.88</v>
      </c>
      <c r="T209" s="6">
        <v>1.86</v>
      </c>
      <c r="U209" s="6">
        <v>0.8</v>
      </c>
      <c r="V209" s="6">
        <v>1.57</v>
      </c>
      <c r="W209" s="6">
        <v>0.83</v>
      </c>
      <c r="X209" s="6">
        <v>0.8</v>
      </c>
      <c r="Y209" s="6">
        <v>0.86</v>
      </c>
      <c r="Z209" s="5">
        <v>0</v>
      </c>
    </row>
    <row r="210" spans="3:26" ht="15.5" x14ac:dyDescent="0.35">
      <c r="C210" t="s">
        <v>66</v>
      </c>
      <c r="I210" s="6">
        <v>-228.1</v>
      </c>
      <c r="J210" s="6">
        <v>-369.13</v>
      </c>
      <c r="K210" s="6">
        <v>-259.45999999999998</v>
      </c>
      <c r="L210" s="6">
        <v>27.86</v>
      </c>
      <c r="M210" s="6">
        <v>164.01</v>
      </c>
      <c r="N210" s="6">
        <v>138.85</v>
      </c>
      <c r="O210" s="6">
        <v>162.91999999999999</v>
      </c>
      <c r="P210" s="6">
        <v>160.25</v>
      </c>
      <c r="Q210" s="6">
        <v>169.85</v>
      </c>
      <c r="R210" s="6">
        <v>185.77</v>
      </c>
      <c r="S210" s="6">
        <v>191.24</v>
      </c>
      <c r="T210" s="5">
        <v>191</v>
      </c>
      <c r="U210" s="6">
        <v>190.62</v>
      </c>
      <c r="V210" s="6">
        <v>209.76</v>
      </c>
      <c r="W210" s="6">
        <v>196.56</v>
      </c>
      <c r="X210" s="6">
        <v>100.43</v>
      </c>
      <c r="Y210" s="6">
        <v>96.38</v>
      </c>
      <c r="Z210" s="5">
        <v>0</v>
      </c>
    </row>
    <row r="211" spans="3:26" ht="15.5" x14ac:dyDescent="0.35">
      <c r="C211" t="s">
        <v>251</v>
      </c>
      <c r="I211" s="6">
        <v>-0.55000000000000004</v>
      </c>
      <c r="J211" s="6">
        <v>-0.34</v>
      </c>
      <c r="K211" s="6">
        <v>-2.23</v>
      </c>
      <c r="L211" s="6">
        <v>45.22</v>
      </c>
      <c r="M211" s="6">
        <v>13.92</v>
      </c>
      <c r="N211" s="6">
        <v>30.22</v>
      </c>
      <c r="O211" s="6">
        <v>5.53</v>
      </c>
      <c r="P211" s="6">
        <v>40.82</v>
      </c>
      <c r="Q211" s="6">
        <v>37.43</v>
      </c>
      <c r="R211" s="6">
        <v>27.04</v>
      </c>
      <c r="S211" s="6">
        <v>0.9</v>
      </c>
      <c r="T211" s="6">
        <v>1.9</v>
      </c>
      <c r="U211" s="6">
        <v>0.82</v>
      </c>
      <c r="V211" s="6">
        <v>1.62</v>
      </c>
      <c r="W211" s="6">
        <v>0.85</v>
      </c>
      <c r="X211" s="6">
        <v>0.8</v>
      </c>
      <c r="Y211" s="6">
        <v>0.86</v>
      </c>
      <c r="Z211" s="5">
        <v>0</v>
      </c>
    </row>
    <row r="212" spans="3:26" ht="15.5" x14ac:dyDescent="0.35">
      <c r="C212" t="s">
        <v>252</v>
      </c>
      <c r="I212" s="6">
        <v>-228.68</v>
      </c>
      <c r="J212" s="6">
        <v>-370.05</v>
      </c>
      <c r="K212" s="6">
        <v>-260.27</v>
      </c>
      <c r="L212" s="6">
        <v>25.43</v>
      </c>
      <c r="M212" s="6">
        <v>160.22999999999999</v>
      </c>
      <c r="N212" s="6">
        <v>133.34</v>
      </c>
      <c r="O212" s="6">
        <v>157.44999999999999</v>
      </c>
      <c r="P212" s="6">
        <v>159.25</v>
      </c>
      <c r="Q212" s="6">
        <v>157.63</v>
      </c>
      <c r="R212" s="6">
        <v>173.07</v>
      </c>
      <c r="S212" s="6">
        <v>187.04</v>
      </c>
      <c r="T212" s="6">
        <v>186.6</v>
      </c>
      <c r="U212" s="6">
        <v>185.98</v>
      </c>
      <c r="V212" s="6">
        <v>204.29</v>
      </c>
      <c r="W212" s="6">
        <v>191.3</v>
      </c>
      <c r="X212" s="6">
        <v>100.43</v>
      </c>
      <c r="Y212" s="6">
        <v>96.38</v>
      </c>
      <c r="Z212" s="5">
        <v>0</v>
      </c>
    </row>
    <row r="213" spans="3:26" ht="15.5" x14ac:dyDescent="0.35">
      <c r="C213" t="s">
        <v>253</v>
      </c>
      <c r="I213" s="5">
        <v>245000000000</v>
      </c>
      <c r="J213" s="5">
        <v>523000000000</v>
      </c>
      <c r="K213" s="5">
        <v>403000000000</v>
      </c>
      <c r="L213" s="5">
        <v>193000000000</v>
      </c>
      <c r="M213" s="5">
        <v>203000000000</v>
      </c>
      <c r="N213" s="5">
        <v>92000000000</v>
      </c>
      <c r="O213" s="5">
        <v>119000000000</v>
      </c>
      <c r="P213" s="5">
        <v>508000000000</v>
      </c>
      <c r="Q213" s="5">
        <v>450000000000</v>
      </c>
      <c r="R213" s="5">
        <v>377000000000</v>
      </c>
      <c r="S213" s="5">
        <v>251000000000</v>
      </c>
      <c r="T213" s="5">
        <v>224000000000</v>
      </c>
      <c r="U213" s="5">
        <v>319000000000</v>
      </c>
      <c r="V213" s="5">
        <v>76000000000</v>
      </c>
      <c r="W213" s="5">
        <v>81000000000</v>
      </c>
      <c r="X213" s="5">
        <v>89000000000</v>
      </c>
      <c r="Y213" s="5">
        <v>88000000000</v>
      </c>
    </row>
    <row r="214" spans="3:26" ht="15.5" x14ac:dyDescent="0.35">
      <c r="C214" t="s">
        <v>254</v>
      </c>
      <c r="M214" s="5">
        <v>294000000000</v>
      </c>
      <c r="N214" s="5">
        <v>361000000000</v>
      </c>
      <c r="O214" s="5">
        <v>365000000000</v>
      </c>
      <c r="P214" s="5">
        <v>51000000000</v>
      </c>
      <c r="Q214" s="5">
        <v>45000000000</v>
      </c>
      <c r="R214" s="5">
        <v>45000000000</v>
      </c>
      <c r="S214" s="5">
        <v>50000000000</v>
      </c>
      <c r="T214" s="5">
        <v>16000000000</v>
      </c>
      <c r="U214" s="5">
        <v>0</v>
      </c>
      <c r="V214" s="5">
        <v>119000000000</v>
      </c>
      <c r="W214" s="5">
        <v>0</v>
      </c>
      <c r="X214" s="5">
        <v>6000000000</v>
      </c>
      <c r="Y214" s="5">
        <v>16000000000</v>
      </c>
    </row>
    <row r="215" spans="3:26" ht="15.5" x14ac:dyDescent="0.35">
      <c r="C215" t="s">
        <v>26</v>
      </c>
      <c r="I215" s="5">
        <v>245000000000</v>
      </c>
      <c r="J215" s="5">
        <v>523000000000</v>
      </c>
      <c r="K215" s="5">
        <v>403000000000</v>
      </c>
      <c r="L215" s="5">
        <v>193000000000</v>
      </c>
      <c r="M215" s="5">
        <v>497000000000</v>
      </c>
      <c r="N215" s="5">
        <v>453000000000</v>
      </c>
      <c r="O215" s="5">
        <v>483000000000</v>
      </c>
      <c r="P215" s="5">
        <v>558000000000</v>
      </c>
      <c r="Q215" s="5">
        <v>495000000000</v>
      </c>
      <c r="R215" s="5">
        <v>421000000000</v>
      </c>
      <c r="S215" s="5">
        <v>301000000000</v>
      </c>
      <c r="T215" s="5">
        <v>239000000000</v>
      </c>
      <c r="U215" s="5">
        <v>319000000000</v>
      </c>
      <c r="V215" s="5">
        <v>195000000000</v>
      </c>
      <c r="W215" s="5">
        <v>81000000000</v>
      </c>
      <c r="X215" s="5">
        <v>95000000000</v>
      </c>
      <c r="Y215" s="5">
        <v>103000000000</v>
      </c>
    </row>
    <row r="216" spans="3:26" ht="15.5" x14ac:dyDescent="0.35">
      <c r="C216" t="s">
        <v>23</v>
      </c>
      <c r="I216" s="5">
        <v>240000000000</v>
      </c>
      <c r="J216" s="5">
        <v>513000000000</v>
      </c>
      <c r="K216" s="5">
        <v>386000000000</v>
      </c>
      <c r="L216" s="5">
        <v>-77000000000</v>
      </c>
      <c r="M216" s="5">
        <v>116000000000</v>
      </c>
      <c r="N216" s="5">
        <v>294000000000</v>
      </c>
      <c r="O216" s="5">
        <v>332000000000</v>
      </c>
      <c r="P216" s="5">
        <v>429000000000</v>
      </c>
      <c r="Q216" s="5">
        <v>312000000000</v>
      </c>
      <c r="R216" s="5">
        <v>365000000000</v>
      </c>
      <c r="S216" s="5">
        <v>-13000000000</v>
      </c>
      <c r="T216" s="5">
        <v>104000000000</v>
      </c>
      <c r="U216" s="5">
        <v>197000000000</v>
      </c>
      <c r="V216" s="5">
        <v>1000000000</v>
      </c>
      <c r="W216" s="5">
        <v>-52000000000</v>
      </c>
      <c r="X216" s="5">
        <v>-26000000000</v>
      </c>
      <c r="Y216" s="5">
        <v>-8000000000</v>
      </c>
    </row>
    <row r="217" spans="3:26" ht="15.5" x14ac:dyDescent="0.35">
      <c r="C217" t="s">
        <v>255</v>
      </c>
      <c r="I217" s="5">
        <v>-513000000000</v>
      </c>
      <c r="J217" s="5">
        <v>-1373000000000</v>
      </c>
      <c r="K217" s="5">
        <v>-1032000000000</v>
      </c>
      <c r="L217" s="5">
        <v>-122000000000</v>
      </c>
      <c r="M217" s="5">
        <v>366000000000</v>
      </c>
      <c r="N217" s="5">
        <v>298000000000</v>
      </c>
      <c r="O217" s="5">
        <v>388000000000</v>
      </c>
      <c r="P217" s="5">
        <v>40000000000</v>
      </c>
      <c r="Q217" s="5">
        <v>38000000000</v>
      </c>
      <c r="R217" s="5">
        <v>149000000000</v>
      </c>
      <c r="S217" s="5">
        <v>221000000000</v>
      </c>
      <c r="T217" s="5">
        <v>182000000000</v>
      </c>
      <c r="U217" s="5">
        <v>178000000000</v>
      </c>
      <c r="V217" s="5">
        <v>408000000000</v>
      </c>
      <c r="W217" s="5">
        <v>247000000000</v>
      </c>
      <c r="X217" s="5">
        <v>207000000000</v>
      </c>
      <c r="Y217" s="5">
        <v>204000000000</v>
      </c>
    </row>
    <row r="218" spans="3:26" ht="15.5" x14ac:dyDescent="0.35">
      <c r="C218" t="s">
        <v>256</v>
      </c>
      <c r="I218" s="5">
        <v>-210000000000</v>
      </c>
      <c r="J218" s="5">
        <v>-22000000000</v>
      </c>
      <c r="K218" s="5">
        <v>-194000000000</v>
      </c>
      <c r="L218" s="5">
        <v>-113000000000</v>
      </c>
      <c r="M218" s="5">
        <v>93000000000</v>
      </c>
      <c r="N218" s="5">
        <v>47000000000</v>
      </c>
      <c r="O218" s="5">
        <v>21000000000</v>
      </c>
      <c r="P218" s="5">
        <v>-70000000000</v>
      </c>
      <c r="Q218" s="5">
        <v>147000000000</v>
      </c>
      <c r="R218" s="5">
        <v>-318000000000</v>
      </c>
      <c r="S218" s="5">
        <v>134000000000</v>
      </c>
      <c r="T218" s="5">
        <v>149000000000</v>
      </c>
      <c r="U218" s="5">
        <v>-142000000000</v>
      </c>
      <c r="V218" s="5">
        <v>-41000000000</v>
      </c>
      <c r="W218" s="5">
        <v>29000000000</v>
      </c>
      <c r="X218" s="5">
        <v>24000000000</v>
      </c>
      <c r="Y218" s="5">
        <v>41000000000</v>
      </c>
    </row>
    <row r="219" spans="3:26" ht="15.5" x14ac:dyDescent="0.35">
      <c r="C219" t="s">
        <v>257</v>
      </c>
      <c r="J219" s="5">
        <v>0</v>
      </c>
      <c r="K219" s="5">
        <v>-5000000000</v>
      </c>
      <c r="L219" s="5">
        <v>-13000000000</v>
      </c>
      <c r="M219" s="5">
        <v>-21000000000</v>
      </c>
      <c r="N219" s="5">
        <v>-14000000000</v>
      </c>
      <c r="O219" s="5">
        <v>-3000000000</v>
      </c>
      <c r="P219" s="5">
        <v>-47000000000</v>
      </c>
      <c r="Q219" s="5">
        <v>-95000000000</v>
      </c>
      <c r="R219" s="5">
        <v>-60000000000</v>
      </c>
      <c r="S219" s="5">
        <v>-23000000000</v>
      </c>
      <c r="T219" s="5">
        <v>-56000000000</v>
      </c>
      <c r="U219" s="5">
        <v>-37000000000</v>
      </c>
      <c r="V219" s="5">
        <v>-7000000000</v>
      </c>
      <c r="W219" s="5">
        <v>-5000000000</v>
      </c>
      <c r="X219" s="5">
        <v>-6000000000</v>
      </c>
      <c r="Y219" s="5">
        <v>-22000000000</v>
      </c>
    </row>
    <row r="220" spans="3:26" ht="15.5" x14ac:dyDescent="0.35">
      <c r="C220" t="s">
        <v>15</v>
      </c>
      <c r="I220" s="5">
        <v>-210000000000</v>
      </c>
      <c r="J220" s="5">
        <v>-22000000000</v>
      </c>
      <c r="K220" s="5">
        <v>-199000000000</v>
      </c>
      <c r="L220" s="5">
        <v>-126000000000</v>
      </c>
      <c r="M220" s="5">
        <v>71000000000</v>
      </c>
      <c r="N220" s="5">
        <v>33000000000</v>
      </c>
      <c r="O220" s="5">
        <v>18000000000</v>
      </c>
      <c r="P220" s="5">
        <v>-117000000000</v>
      </c>
      <c r="Q220" s="5">
        <v>52000000000</v>
      </c>
      <c r="R220" s="5">
        <v>-378000000000</v>
      </c>
      <c r="S220" s="5">
        <v>111000000000</v>
      </c>
      <c r="T220" s="5">
        <v>93000000000</v>
      </c>
      <c r="U220" s="5">
        <v>-178000000000</v>
      </c>
      <c r="V220" s="5">
        <v>-48000000000</v>
      </c>
      <c r="W220" s="5">
        <v>25000000000</v>
      </c>
      <c r="X220" s="5">
        <v>18000000000</v>
      </c>
      <c r="Y220" s="5">
        <v>19000000000</v>
      </c>
    </row>
    <row r="221" spans="3:26" ht="15.5" x14ac:dyDescent="0.35">
      <c r="C221" t="s">
        <v>17</v>
      </c>
      <c r="I221" s="6">
        <v>-67.75</v>
      </c>
      <c r="J221" s="6">
        <v>-7.01</v>
      </c>
      <c r="K221" s="6">
        <v>-64.17</v>
      </c>
      <c r="L221" s="6">
        <v>-40.67</v>
      </c>
      <c r="M221" s="6">
        <v>23.07</v>
      </c>
      <c r="N221" s="6">
        <v>10.57</v>
      </c>
      <c r="O221" s="6">
        <v>5.87</v>
      </c>
      <c r="P221" s="6">
        <v>-37.799999999999997</v>
      </c>
      <c r="Q221" s="6">
        <v>16.88</v>
      </c>
      <c r="R221" s="6">
        <v>-121.83</v>
      </c>
      <c r="S221" s="6">
        <v>35.92</v>
      </c>
      <c r="T221" s="6">
        <v>29.9</v>
      </c>
      <c r="U221" s="6">
        <v>-57.51</v>
      </c>
      <c r="V221" s="6">
        <v>-15.48</v>
      </c>
      <c r="W221" s="5">
        <v>8</v>
      </c>
      <c r="X221" s="6">
        <v>5.85</v>
      </c>
      <c r="Y221" s="6">
        <v>6.1</v>
      </c>
      <c r="Z221" s="5">
        <v>0</v>
      </c>
    </row>
  </sheetData>
  <pageMargins left="0.7" right="0.7" top="0.75" bottom="0.75" header="0.3" footer="0.3"/>
  <ignoredErrors>
    <ignoredError sqref="A1:Z222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2077</v>
      </c>
      <c r="D2" s="2" vm="456">
        <f ca="1">IFERROR(_xlfn.STOCKHISTORY("XIDX:" &amp; $C$1, D3, , 0, 0, 1), "Libur")</f>
        <v>185</v>
      </c>
      <c r="E2" s="2" vm="638">
        <f ca="1">IFERROR(_xlfn.STOCKHISTORY("XIDX:" &amp; $C$1, E3, , 0, 0, 1), "Libur")</f>
        <v>131</v>
      </c>
      <c r="H2" s="2" vm="638">
        <f ca="1">IFERROR(INDEX(D2:G2,COUNT(D2:G2)),"")</f>
        <v>131</v>
      </c>
      <c r="I2" s="2" vm="218">
        <f t="shared" ref="I2:Z2" ca="1" si="0">IFERROR(_xlfn.STOCKHISTORY("XIDX:" &amp; $C$1, I1, , 0, 0, 1), "Libur")</f>
        <v>147</v>
      </c>
      <c r="J2" s="2" vm="335">
        <f t="shared" ca="1" si="0"/>
        <v>96</v>
      </c>
      <c r="K2" s="2" vm="639">
        <f t="shared" ca="1" si="0"/>
        <v>204</v>
      </c>
      <c r="L2" s="2" vm="14">
        <f t="shared" ca="1" si="0"/>
        <v>264</v>
      </c>
      <c r="M2" s="2" vm="273">
        <f t="shared" ca="1" si="0"/>
        <v>292</v>
      </c>
      <c r="N2" s="2" vm="572">
        <f t="shared" ca="1" si="0"/>
        <v>334</v>
      </c>
      <c r="O2" s="2" vm="216">
        <f t="shared" ca="1" si="0"/>
        <v>440</v>
      </c>
      <c r="P2" s="2" vm="61">
        <f t="shared" ca="1" si="0"/>
        <v>410</v>
      </c>
      <c r="Q2" s="2" vm="566">
        <f t="shared" ca="1" si="0"/>
        <v>378</v>
      </c>
      <c r="R2" s="2" vm="640">
        <f t="shared" ca="1" si="0"/>
        <v>322.5</v>
      </c>
      <c r="S2" s="2" vm="641">
        <f t="shared" ca="1" si="0"/>
        <v>202.5</v>
      </c>
      <c r="T2" s="2" vm="642">
        <f t="shared" ca="1" si="0"/>
        <v>175</v>
      </c>
      <c r="U2" s="2" t="str">
        <f t="shared" ca="1" si="0"/>
        <v>Libur</v>
      </c>
      <c r="V2" s="2" vm="226">
        <f t="shared" ca="1" si="0"/>
        <v>112.5</v>
      </c>
      <c r="W2" s="2" vm="452">
        <f t="shared" ca="1" si="0"/>
        <v>135</v>
      </c>
      <c r="X2" s="2" vm="95">
        <f t="shared" ca="1" si="0"/>
        <v>90</v>
      </c>
      <c r="Y2" s="2" vm="643">
        <f t="shared" ca="1" si="0"/>
        <v>53.75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247926297531</v>
      </c>
      <c r="E4" s="2">
        <f>IFERROR(INDEX(E51:E500,MATCH($C$4,$C$51:$C$500,0)),"")</f>
        <v>178272295791</v>
      </c>
      <c r="H4" s="2">
        <f>IFERROR(SUM(D4:G4)*(4/MAX(1,COUNT(D4:G4))),"")</f>
        <v>852397186644</v>
      </c>
      <c r="I4" s="2">
        <f t="shared" ref="I4:Z4" si="1">IFERROR(INDEX(I51:I500,MATCH($C$4,$C$51:$C$500,0)),"")</f>
        <v>813265224722</v>
      </c>
      <c r="J4" s="2">
        <f t="shared" si="1"/>
        <v>1058875659035</v>
      </c>
      <c r="K4" s="2">
        <f t="shared" si="1"/>
        <v>1263343722079</v>
      </c>
      <c r="L4" s="2">
        <f t="shared" si="1"/>
        <v>1439149115038</v>
      </c>
      <c r="M4" s="2">
        <f t="shared" si="1"/>
        <v>1436934034909</v>
      </c>
      <c r="N4" s="2">
        <f t="shared" si="1"/>
        <v>1028910711144</v>
      </c>
      <c r="O4" s="2">
        <f t="shared" si="1"/>
        <v>1216136763334</v>
      </c>
      <c r="P4" s="2">
        <f t="shared" si="1"/>
        <v>1130297518656</v>
      </c>
      <c r="Q4" s="2">
        <f t="shared" si="1"/>
        <v>980285748450</v>
      </c>
      <c r="R4" s="2">
        <f t="shared" si="1"/>
        <v>1284510320664</v>
      </c>
      <c r="S4" s="2">
        <f t="shared" si="1"/>
        <v>1384675922166</v>
      </c>
      <c r="T4" s="2">
        <f t="shared" si="1"/>
        <v>933462438255</v>
      </c>
      <c r="U4" s="2">
        <f t="shared" si="1"/>
        <v>640702671875</v>
      </c>
      <c r="V4" s="2">
        <f t="shared" si="1"/>
        <v>582654361422</v>
      </c>
      <c r="W4" s="2">
        <f t="shared" si="1"/>
        <v>555886728181</v>
      </c>
      <c r="X4" s="2">
        <f t="shared" si="1"/>
        <v>461421340873</v>
      </c>
      <c r="Y4" s="2">
        <f t="shared" si="1"/>
        <v>470649560010</v>
      </c>
      <c r="Z4" s="2">
        <f t="shared" si="1"/>
        <v>642018495853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-5995896228</v>
      </c>
      <c r="E5" s="2">
        <f>IFERROR(INDEX(E51:E500,MATCH($C$5,$C$51:$C$500,0)),"")</f>
        <v>-19541255088</v>
      </c>
      <c r="H5" s="2">
        <f>IFERROR(SUM(D5:G5)*(4/MAX(1,COUNT(D5:G5))),"")</f>
        <v>-51074302632</v>
      </c>
      <c r="I5" s="2">
        <f t="shared" ref="I5:Z5" si="2">IFERROR(INDEX(I51:I500,MATCH($C$5,$C$51:$C$500,0)),"")</f>
        <v>-106098403200</v>
      </c>
      <c r="J5" s="2">
        <f t="shared" si="2"/>
        <v>-77858244992</v>
      </c>
      <c r="K5" s="2">
        <f t="shared" si="2"/>
        <v>-23558656635</v>
      </c>
      <c r="L5" s="2">
        <f t="shared" si="2"/>
        <v>-89160798031</v>
      </c>
      <c r="M5" s="2">
        <f t="shared" si="2"/>
        <v>65239419998</v>
      </c>
      <c r="N5" s="2">
        <f t="shared" si="2"/>
        <v>28018475040</v>
      </c>
      <c r="O5" s="2">
        <f t="shared" si="2"/>
        <v>34392474366</v>
      </c>
      <c r="P5" s="2">
        <f t="shared" si="2"/>
        <v>45487260497</v>
      </c>
      <c r="Q5" s="2">
        <f t="shared" si="2"/>
        <v>36812068077</v>
      </c>
      <c r="R5" s="2">
        <f t="shared" si="2"/>
        <v>32451700016</v>
      </c>
      <c r="S5" s="2">
        <f t="shared" si="2"/>
        <v>129166716157</v>
      </c>
      <c r="T5" s="2">
        <f t="shared" si="2"/>
        <v>22058700759</v>
      </c>
      <c r="U5" s="2">
        <f t="shared" si="2"/>
        <v>5019540731</v>
      </c>
      <c r="V5" s="2">
        <f t="shared" si="2"/>
        <v>23155488543</v>
      </c>
      <c r="W5" s="2">
        <f t="shared" si="2"/>
        <v>26356889656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64430248420</v>
      </c>
      <c r="E6" s="2">
        <f>IFERROR(INDEX(E51:E500,MATCH($C$6,$C$51:$C$500,0)),"")</f>
        <v>70426144648</v>
      </c>
      <c r="H6" s="2">
        <f>IFERROR(INDEX(D6:G6,COUNT(D6:G6)),"")</f>
        <v>70426144648</v>
      </c>
      <c r="I6" s="2">
        <f t="shared" ref="I6:Z6" si="3">IFERROR(INDEX(I51:I500,MATCH($C$6,$C$51:$C$500,0)),"")</f>
        <v>89967399736</v>
      </c>
      <c r="J6" s="2">
        <f t="shared" si="3"/>
        <v>196065802936</v>
      </c>
      <c r="K6" s="2">
        <f t="shared" si="3"/>
        <v>273924047928</v>
      </c>
      <c r="L6" s="2">
        <f t="shared" si="3"/>
        <v>297482704563</v>
      </c>
      <c r="M6" s="2">
        <f t="shared" si="3"/>
        <v>386643502594</v>
      </c>
      <c r="N6" s="2">
        <f t="shared" si="3"/>
        <v>321404082596</v>
      </c>
      <c r="O6" s="2">
        <f t="shared" si="3"/>
        <v>319268405613</v>
      </c>
      <c r="P6" s="2">
        <f t="shared" si="3"/>
        <v>303883931247</v>
      </c>
      <c r="Q6" s="2">
        <f t="shared" si="3"/>
        <v>277404670750</v>
      </c>
      <c r="R6" s="2">
        <f t="shared" si="3"/>
        <v>258016602673</v>
      </c>
      <c r="S6" s="2">
        <f t="shared" si="3"/>
        <v>239820902657</v>
      </c>
      <c r="T6" s="2">
        <f t="shared" si="3"/>
        <v>145842103885</v>
      </c>
      <c r="U6" s="2">
        <f t="shared" si="3"/>
        <v>126317803126</v>
      </c>
      <c r="V6" s="2">
        <f t="shared" si="3"/>
        <v>129218262395</v>
      </c>
      <c r="W6" s="2">
        <f t="shared" si="3"/>
        <v>106062773854</v>
      </c>
      <c r="X6" s="2">
        <f t="shared" si="3"/>
        <v>79705884198</v>
      </c>
      <c r="Y6" s="2">
        <f t="shared" si="3"/>
        <v>63781013341</v>
      </c>
      <c r="Z6" s="2">
        <f t="shared" si="3"/>
        <v>76605153474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0.63</v>
      </c>
      <c r="E7" s="3">
        <f>IFERROR(INDEX(E51:E500,MATCH($C$7,$C$51:$C$500,0))/1000000000,"")</f>
        <v>0.63</v>
      </c>
      <c r="H7" s="3">
        <f>IFERROR(INDEX(D7:G7,COUNT(D7:G7)),"")</f>
        <v>0.63</v>
      </c>
      <c r="I7" s="3">
        <f t="shared" ref="I7:Z7" si="4">IFERROR(INDEX(I51:I500,MATCH($C$7,$C$51:$C$500,0))/1000000000,"")</f>
        <v>0.63</v>
      </c>
      <c r="J7" s="3">
        <f t="shared" si="4"/>
        <v>0.63</v>
      </c>
      <c r="K7" s="3">
        <f t="shared" si="4"/>
        <v>0.63</v>
      </c>
      <c r="L7" s="3">
        <f t="shared" si="4"/>
        <v>0.63</v>
      </c>
      <c r="M7" s="3">
        <f t="shared" si="4"/>
        <v>0.63</v>
      </c>
      <c r="N7" s="3">
        <f t="shared" si="4"/>
        <v>0.63</v>
      </c>
      <c r="O7" s="3">
        <f t="shared" si="4"/>
        <v>0.63</v>
      </c>
      <c r="P7" s="3">
        <f t="shared" si="4"/>
        <v>0.63</v>
      </c>
      <c r="Q7" s="3">
        <f t="shared" si="4"/>
        <v>0.63</v>
      </c>
      <c r="R7" s="3">
        <f t="shared" si="4"/>
        <v>0.32</v>
      </c>
      <c r="S7" s="3">
        <f t="shared" si="4"/>
        <v>0.32</v>
      </c>
      <c r="T7" s="3">
        <f t="shared" si="4"/>
        <v>0.32</v>
      </c>
      <c r="U7" s="3">
        <f t="shared" si="4"/>
        <v>0.16</v>
      </c>
      <c r="V7" s="3">
        <f t="shared" si="4"/>
        <v>0.16</v>
      </c>
      <c r="W7" s="3">
        <f t="shared" si="4"/>
        <v>0.16</v>
      </c>
      <c r="X7" s="3">
        <f t="shared" si="4"/>
        <v>0.16</v>
      </c>
      <c r="Y7" s="3">
        <f t="shared" si="4"/>
        <v>0.16</v>
      </c>
      <c r="Z7" s="3">
        <f t="shared" si="4"/>
        <v>0.16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-78000000000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 t="shared" ref="I8:Z8" si="5">IFERROR(INDEX(I51:I500,MATCH($C$8,$C$51:$C$500,0)),"")</f>
        <v>88000000000</v>
      </c>
      <c r="J8" s="2">
        <f t="shared" si="5"/>
        <v>-24000000000</v>
      </c>
      <c r="K8" s="2">
        <f t="shared" si="5"/>
        <v>-125000000000</v>
      </c>
      <c r="L8" s="2">
        <f t="shared" si="5"/>
        <v>3000000000</v>
      </c>
      <c r="M8" s="2">
        <f t="shared" si="5"/>
        <v>-86000000000</v>
      </c>
      <c r="N8" s="2">
        <f t="shared" si="5"/>
        <v>12000000000</v>
      </c>
      <c r="O8" s="2">
        <f t="shared" si="5"/>
        <v>-89000000000</v>
      </c>
      <c r="P8" s="2">
        <f t="shared" si="5"/>
        <v>115000000000</v>
      </c>
      <c r="Q8" s="2">
        <f t="shared" si="5"/>
        <v>47000000000</v>
      </c>
      <c r="R8" s="2">
        <f t="shared" si="5"/>
        <v>-173000000000</v>
      </c>
      <c r="S8" s="2">
        <f t="shared" si="5"/>
        <v>4000000000</v>
      </c>
      <c r="T8" s="2">
        <f t="shared" si="5"/>
        <v>46000000000</v>
      </c>
      <c r="U8" s="2">
        <f t="shared" si="5"/>
        <v>66000000000</v>
      </c>
      <c r="V8" s="2">
        <f t="shared" si="5"/>
        <v>-120000000000</v>
      </c>
      <c r="W8" s="2">
        <f t="shared" si="5"/>
        <v>-26000000000</v>
      </c>
      <c r="X8" s="2">
        <f t="shared" si="5"/>
        <v>-103000000000</v>
      </c>
      <c r="Y8" s="2">
        <f t="shared" si="5"/>
        <v>83000000000</v>
      </c>
      <c r="Z8" s="2">
        <f t="shared" si="5"/>
        <v>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-123.65</v>
      </c>
      <c r="E9" s="3">
        <f>IFERROR(INDEX(E51:E500,MATCH("Free cash flow per share (Quarter)",$C$51:$C$500,0)),"")</f>
        <v>-29.63</v>
      </c>
      <c r="H9" s="3">
        <f>IFERROR(INDEX(D9:G9,COUNT(D9:G9)),"")</f>
        <v>-29.63</v>
      </c>
      <c r="I9" s="3">
        <f t="shared" ref="I9:Z9" si="6">IFERROR(INDEX(I51:I500,MATCH($C$9,$C$51:$C$500,0)),"")</f>
        <v>139.29</v>
      </c>
      <c r="J9" s="3">
        <f t="shared" si="6"/>
        <v>-38.07</v>
      </c>
      <c r="K9" s="3">
        <f t="shared" si="6"/>
        <v>-197.66</v>
      </c>
      <c r="L9" s="3">
        <f t="shared" si="6"/>
        <v>4.68</v>
      </c>
      <c r="M9" s="3">
        <f t="shared" si="6"/>
        <v>-135.29</v>
      </c>
      <c r="N9" s="3">
        <f t="shared" si="6"/>
        <v>18.28</v>
      </c>
      <c r="O9" s="3">
        <f t="shared" si="6"/>
        <v>-140.77000000000001</v>
      </c>
      <c r="P9" s="3">
        <f t="shared" si="6"/>
        <v>182.24</v>
      </c>
      <c r="Q9" s="3">
        <f t="shared" si="6"/>
        <v>74.89</v>
      </c>
      <c r="R9" s="3">
        <f t="shared" si="6"/>
        <v>-544.97</v>
      </c>
      <c r="S9" s="3">
        <f t="shared" si="6"/>
        <v>11.34</v>
      </c>
      <c r="T9" s="3">
        <f t="shared" si="6"/>
        <v>145.77000000000001</v>
      </c>
      <c r="U9" s="3">
        <f t="shared" si="6"/>
        <v>417.59</v>
      </c>
      <c r="V9" s="3">
        <f t="shared" si="6"/>
        <v>-760.23</v>
      </c>
      <c r="W9" s="3">
        <f t="shared" si="6"/>
        <v>-162.82</v>
      </c>
      <c r="X9" s="3">
        <f t="shared" si="6"/>
        <v>-652.36</v>
      </c>
      <c r="Y9" s="3">
        <f t="shared" si="6"/>
        <v>523.70000000000005</v>
      </c>
      <c r="Z9" s="3">
        <f t="shared" si="6"/>
        <v>60.17</v>
      </c>
    </row>
    <row r="10" spans="1:26" ht="15.5" x14ac:dyDescent="0.35">
      <c r="C10" t="s">
        <v>18</v>
      </c>
      <c r="D10" s="3">
        <f ca="1">IFERROR(IF(D9=0,"",D2/D9),"")</f>
        <v>-1.4961585119288312</v>
      </c>
      <c r="E10" s="3">
        <f ca="1">IFERROR(IF(E9=0,"",E2/E9),"")</f>
        <v>-4.4211947350658116</v>
      </c>
      <c r="I10" s="3">
        <f t="shared" ref="I10:Z10" ca="1" si="7">IFERROR(IF(I9=0,"",I2/I9),"")</f>
        <v>1.0553521430109842</v>
      </c>
      <c r="J10" s="3">
        <f t="shared" ca="1" si="7"/>
        <v>-2.5216706067769898</v>
      </c>
      <c r="K10" s="3">
        <f t="shared" ca="1" si="7"/>
        <v>-1.0320752807851867</v>
      </c>
      <c r="L10" s="3">
        <f t="shared" ca="1" si="7"/>
        <v>56.410256410256416</v>
      </c>
      <c r="M10" s="3">
        <f t="shared" ca="1" si="7"/>
        <v>-2.1583265577648016</v>
      </c>
      <c r="N10" s="3">
        <f t="shared" ca="1" si="7"/>
        <v>18.271334792122538</v>
      </c>
      <c r="O10" s="3">
        <f t="shared" ca="1" si="7"/>
        <v>-3.1256659799673225</v>
      </c>
      <c r="P10" s="3">
        <f t="shared" ca="1" si="7"/>
        <v>2.2497805092186125</v>
      </c>
      <c r="Q10" s="3">
        <f t="shared" ca="1" si="7"/>
        <v>5.0474028575243688</v>
      </c>
      <c r="R10" s="3">
        <f t="shared" ca="1" si="7"/>
        <v>-0.59177569407490316</v>
      </c>
      <c r="S10" s="3">
        <f t="shared" ca="1" si="7"/>
        <v>17.857142857142858</v>
      </c>
      <c r="T10" s="3">
        <f t="shared" ca="1" si="7"/>
        <v>1.2005213692803731</v>
      </c>
      <c r="U10" s="3" t="str">
        <f t="shared" ca="1" si="7"/>
        <v/>
      </c>
      <c r="V10" s="3">
        <f t="shared" ca="1" si="7"/>
        <v>-0.14798153190481828</v>
      </c>
      <c r="W10" s="3">
        <f t="shared" ca="1" si="7"/>
        <v>-0.8291364697211645</v>
      </c>
      <c r="X10" s="3">
        <f t="shared" ca="1" si="7"/>
        <v>-0.13796063523208044</v>
      </c>
      <c r="Y10" s="3">
        <f t="shared" ca="1" si="7"/>
        <v>0.10263509642925338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19572443161</v>
      </c>
      <c r="E11" s="2">
        <f>IFERROR(INDEX(E51:E500,MATCH($C$11,$C$51:$C$500,0)),"")</f>
        <v>23836224531</v>
      </c>
      <c r="H11" s="2">
        <f>IFERROR(INDEX(D11:G11,COUNT(D11:G11)),"")</f>
        <v>23836224531</v>
      </c>
      <c r="I11" s="2">
        <f t="shared" ref="I11:Z11" si="8">IFERROR(INDEX(I51:I500,MATCH($C$11,$C$51:$C$500,0)),"")</f>
        <v>33988278090</v>
      </c>
      <c r="J11" s="2">
        <f t="shared" si="8"/>
        <v>16843699661</v>
      </c>
      <c r="K11" s="2">
        <f t="shared" si="8"/>
        <v>29522718095</v>
      </c>
      <c r="L11" s="2">
        <f t="shared" si="8"/>
        <v>84163401315</v>
      </c>
      <c r="M11" s="2">
        <f t="shared" si="8"/>
        <v>45519437021</v>
      </c>
      <c r="N11" s="2">
        <f t="shared" si="8"/>
        <v>101204923030</v>
      </c>
      <c r="O11" s="2">
        <f t="shared" si="8"/>
        <v>50355857416</v>
      </c>
      <c r="P11" s="2">
        <f t="shared" si="8"/>
        <v>98426209562</v>
      </c>
      <c r="Q11" s="2">
        <f t="shared" si="8"/>
        <v>33384332417</v>
      </c>
      <c r="R11" s="2">
        <f t="shared" si="8"/>
        <v>23781870231</v>
      </c>
      <c r="S11" s="2">
        <f t="shared" si="8"/>
        <v>101855309097</v>
      </c>
      <c r="T11" s="2">
        <f t="shared" si="8"/>
        <v>16469279608</v>
      </c>
      <c r="U11" s="2">
        <f t="shared" si="8"/>
        <v>17078141406</v>
      </c>
      <c r="V11" s="2">
        <f t="shared" si="8"/>
        <v>4187699666</v>
      </c>
      <c r="W11" s="2">
        <f t="shared" si="8"/>
        <v>3495948690</v>
      </c>
      <c r="X11" s="2">
        <f t="shared" si="8"/>
        <v>4573751935</v>
      </c>
      <c r="Y11" s="2">
        <f t="shared" si="8"/>
        <v>3815098817</v>
      </c>
      <c r="Z11" s="2">
        <f t="shared" si="8"/>
        <v>28059546955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585000000000</v>
      </c>
      <c r="E12" s="2">
        <f>IFERROR(INDEX(E51:E500,MATCH("Net Debt (Quarter)",$C$51:$C$500,0)),"")</f>
        <v>627000000000</v>
      </c>
      <c r="H12" s="2">
        <f>IFERROR(INDEX(D12:G12,COUNT(D12:G12)),"")</f>
        <v>627000000000</v>
      </c>
      <c r="I12" s="2">
        <f t="shared" ref="I12:Z12" si="9">IFERROR(INDEX(I51:I500,MATCH($C$12,$C$51:$C$500,0)),"")</f>
        <v>703000000000</v>
      </c>
      <c r="J12" s="2">
        <f t="shared" si="9"/>
        <v>691000000000</v>
      </c>
      <c r="K12" s="2">
        <f t="shared" si="9"/>
        <v>749000000000</v>
      </c>
      <c r="L12" s="2">
        <f t="shared" si="9"/>
        <v>748000000000</v>
      </c>
      <c r="M12" s="2">
        <f t="shared" si="9"/>
        <v>642000000000</v>
      </c>
      <c r="N12" s="2">
        <f t="shared" si="9"/>
        <v>612000000000</v>
      </c>
      <c r="O12" s="2">
        <f t="shared" si="9"/>
        <v>505000000000</v>
      </c>
      <c r="P12" s="2">
        <f t="shared" si="9"/>
        <v>559000000000</v>
      </c>
      <c r="Q12" s="2">
        <f t="shared" si="9"/>
        <v>486000000000</v>
      </c>
      <c r="R12" s="2">
        <f t="shared" si="9"/>
        <v>440000000000</v>
      </c>
      <c r="S12" s="2">
        <f t="shared" si="9"/>
        <v>299000000000</v>
      </c>
      <c r="T12" s="2">
        <f t="shared" si="9"/>
        <v>347000000000</v>
      </c>
      <c r="U12" s="2">
        <f t="shared" si="9"/>
        <v>240000000000</v>
      </c>
      <c r="V12" s="2">
        <f t="shared" si="9"/>
        <v>305000000000</v>
      </c>
      <c r="W12" s="2">
        <f t="shared" si="9"/>
        <v>252000000000</v>
      </c>
      <c r="X12" s="2">
        <f t="shared" si="9"/>
        <v>198000000000</v>
      </c>
      <c r="Y12" s="2">
        <f t="shared" si="9"/>
        <v>225000000000</v>
      </c>
      <c r="Z12" s="2">
        <f t="shared" si="9"/>
        <v>329000000000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605000000000</v>
      </c>
      <c r="E13" s="2">
        <f>IFERROR(INDEX(E51:E500,MATCH("Total Debt (Quarter)",$C$51:$C$500,0)),"")</f>
        <v>651000000000</v>
      </c>
      <c r="H13" s="2">
        <f>IFERROR(INDEX(D13:G13,COUNT(D13:G13)),"")</f>
        <v>651000000000</v>
      </c>
      <c r="I13" s="2">
        <f t="shared" ref="I13:Z13" si="10">IFERROR(INDEX(I51:I500,MATCH($C$13,$C$51:$C$500,0)),"")</f>
        <v>737000000000</v>
      </c>
      <c r="J13" s="2">
        <f t="shared" si="10"/>
        <v>708000000000</v>
      </c>
      <c r="K13" s="2">
        <f t="shared" si="10"/>
        <v>778000000000</v>
      </c>
      <c r="L13" s="2">
        <f t="shared" si="10"/>
        <v>832000000000</v>
      </c>
      <c r="M13" s="2">
        <f t="shared" si="10"/>
        <v>688000000000</v>
      </c>
      <c r="N13" s="2">
        <f t="shared" si="10"/>
        <v>713000000000</v>
      </c>
      <c r="O13" s="2">
        <f t="shared" si="10"/>
        <v>556000000000</v>
      </c>
      <c r="P13" s="2">
        <f t="shared" si="10"/>
        <v>657000000000</v>
      </c>
      <c r="Q13" s="2">
        <f t="shared" si="10"/>
        <v>519000000000</v>
      </c>
      <c r="R13" s="2">
        <f t="shared" si="10"/>
        <v>464000000000</v>
      </c>
      <c r="S13" s="2">
        <f t="shared" si="10"/>
        <v>401000000000</v>
      </c>
      <c r="T13" s="2">
        <f t="shared" si="10"/>
        <v>364000000000</v>
      </c>
      <c r="U13" s="2">
        <f t="shared" si="10"/>
        <v>257000000000</v>
      </c>
      <c r="V13" s="2">
        <f t="shared" si="10"/>
        <v>309000000000</v>
      </c>
      <c r="W13" s="2">
        <f t="shared" si="10"/>
        <v>255000000000</v>
      </c>
      <c r="X13" s="2">
        <f t="shared" si="10"/>
        <v>203000000000</v>
      </c>
      <c r="Y13" s="2">
        <f t="shared" si="10"/>
        <v>229000000000</v>
      </c>
      <c r="Z13" s="2">
        <f t="shared" si="10"/>
        <v>357000000000</v>
      </c>
    </row>
    <row r="14" spans="1:26" ht="15.5" x14ac:dyDescent="0.35">
      <c r="C14" t="s">
        <v>27</v>
      </c>
      <c r="D14" s="2">
        <f>IFERROR(INDEX(D51:D500,MATCH($C$14,$C$51:$C$500,0)),"")</f>
        <v>-19434856010</v>
      </c>
      <c r="E14" s="2">
        <f>IFERROR(INDEX(E51:E500,MATCH($C$14,$C$51:$C$500,0)),"")</f>
        <v>-18400816416</v>
      </c>
      <c r="H14" s="2">
        <f>IFERROR(SUM(D14:G14)*(4/MAX(1,COUNT(D14:G14))),"")</f>
        <v>-75671344852</v>
      </c>
      <c r="I14" s="2">
        <f t="shared" ref="I14:Z14" si="11">IFERROR(INDEX(I51:I500,MATCH($C$14,$C$51:$C$500,0)),"")</f>
        <v>-74019652803</v>
      </c>
      <c r="J14" s="2">
        <f t="shared" si="11"/>
        <v>-82969751274</v>
      </c>
      <c r="K14" s="2">
        <f t="shared" si="11"/>
        <v>-69932327830</v>
      </c>
      <c r="L14" s="2">
        <f t="shared" si="11"/>
        <v>-59737861542</v>
      </c>
      <c r="M14" s="2">
        <f t="shared" si="11"/>
        <v>-56075390254</v>
      </c>
      <c r="N14" s="2">
        <f t="shared" si="11"/>
        <v>-42751895696</v>
      </c>
      <c r="O14" s="2">
        <f t="shared" si="11"/>
        <v>-37962767734</v>
      </c>
      <c r="P14" s="2">
        <f t="shared" si="11"/>
        <v>-35984734015</v>
      </c>
      <c r="Q14" s="2">
        <f t="shared" si="11"/>
        <v>-34814141308</v>
      </c>
      <c r="R14" s="2">
        <f t="shared" si="11"/>
        <v>-31134758228</v>
      </c>
      <c r="S14" s="2">
        <f t="shared" si="11"/>
        <v>-44700589872</v>
      </c>
      <c r="T14" s="2">
        <f t="shared" si="11"/>
        <v>-16245549751</v>
      </c>
      <c r="U14" s="2">
        <f t="shared" si="11"/>
        <v>-12537952736</v>
      </c>
      <c r="V14" s="2">
        <f t="shared" si="11"/>
        <v>-20577692830</v>
      </c>
      <c r="W14" s="2">
        <f t="shared" si="11"/>
        <v>-12586605322</v>
      </c>
      <c r="X14" s="2">
        <f t="shared" si="11"/>
        <v>-23898437134</v>
      </c>
      <c r="Y14" s="2">
        <f t="shared" si="11"/>
        <v>-35296989755</v>
      </c>
      <c r="Z14" s="2">
        <f t="shared" si="11"/>
        <v>-34339392312</v>
      </c>
    </row>
    <row r="15" spans="1:26" ht="15.5" x14ac:dyDescent="0.35">
      <c r="C15" t="s">
        <v>28</v>
      </c>
      <c r="D15" s="2">
        <f>IFERROR(INDEX(D51:D500,MATCH($C$15,$C$51:$C$500,0)),"")</f>
        <v>-332292209</v>
      </c>
      <c r="E15" s="2">
        <f>IFERROR(INDEX(E51:E500,MATCH($C$15,$C$51:$C$500,0)),"")</f>
        <v>-959262984</v>
      </c>
      <c r="H15" s="2">
        <f>IFERROR(SUM(D15:G15)*(4/MAX(1,COUNT(D15:G15))),"")</f>
        <v>-2583110386</v>
      </c>
      <c r="I15" s="2">
        <f t="shared" ref="I15:Z15" si="12">IFERROR(INDEX(I51:I500,MATCH($C$15,$C$51:$C$500,0)),"")</f>
        <v>3579715592</v>
      </c>
      <c r="J15" s="2">
        <f t="shared" si="12"/>
        <v>774539493</v>
      </c>
      <c r="K15" s="2">
        <f t="shared" si="12"/>
        <v>-16510873870</v>
      </c>
      <c r="L15" s="2">
        <f t="shared" si="12"/>
        <v>-15881167976</v>
      </c>
      <c r="M15" s="2">
        <f t="shared" si="12"/>
        <v>-28405413968</v>
      </c>
      <c r="N15" s="2">
        <f t="shared" si="12"/>
        <v>-22230244590</v>
      </c>
      <c r="O15" s="2">
        <f t="shared" si="12"/>
        <v>-14558321695</v>
      </c>
      <c r="P15" s="2">
        <f t="shared" si="12"/>
        <v>-24293955742</v>
      </c>
      <c r="Q15" s="2">
        <f t="shared" si="12"/>
        <v>-13640368683</v>
      </c>
      <c r="R15" s="2">
        <f t="shared" si="12"/>
        <v>-22544497747</v>
      </c>
      <c r="S15" s="2">
        <f t="shared" si="12"/>
        <v>-28498388713</v>
      </c>
      <c r="T15" s="2">
        <f t="shared" si="12"/>
        <v>-10694053533</v>
      </c>
      <c r="U15" s="2">
        <f t="shared" si="12"/>
        <v>-6342451995</v>
      </c>
      <c r="V15" s="2">
        <f t="shared" si="12"/>
        <v>-7188984663</v>
      </c>
      <c r="W15" s="2">
        <f t="shared" si="12"/>
        <v>-4261944119</v>
      </c>
      <c r="X15" s="2">
        <f t="shared" si="12"/>
        <v>-8545898052</v>
      </c>
      <c r="Y15" s="2">
        <f t="shared" si="12"/>
        <v>-2161567137</v>
      </c>
      <c r="Z15" s="2">
        <f t="shared" si="12"/>
        <v>-1093703466</v>
      </c>
    </row>
    <row r="16" spans="1:26" ht="15.5" x14ac:dyDescent="0.35">
      <c r="C16" t="s">
        <v>29</v>
      </c>
      <c r="D16" s="2">
        <f>IFERROR(INDEX(D51:D500,MATCH($C$16,$C$51:$C$500,0)),"")</f>
        <v>-17999847661</v>
      </c>
      <c r="E16" s="2">
        <f>IFERROR(INDEX(E51:E500,MATCH($C$16,$C$51:$C$500,0)),"")</f>
        <v>-18378148133</v>
      </c>
      <c r="H16" s="2">
        <f>IFERROR(SUM(D16:G16)*(4/MAX(1,COUNT(D16:G16))),"")</f>
        <v>-72755991588</v>
      </c>
      <c r="I16" s="2">
        <f t="shared" ref="I16:Z16" si="13">IFERROR(INDEX(I51:I500,MATCH($C$16,$C$51:$C$500,0)),"")</f>
        <v>-111934764217</v>
      </c>
      <c r="J16" s="2">
        <f t="shared" si="13"/>
        <v>-99457957550</v>
      </c>
      <c r="K16" s="2">
        <f t="shared" si="13"/>
        <v>-41325718982</v>
      </c>
      <c r="L16" s="2">
        <f t="shared" si="13"/>
        <v>-98071759028</v>
      </c>
      <c r="M16" s="2">
        <f t="shared" si="13"/>
        <v>32725079210</v>
      </c>
      <c r="N16" s="2">
        <f t="shared" si="13"/>
        <v>26221826142</v>
      </c>
      <c r="O16" s="2">
        <f t="shared" si="13"/>
        <v>48116436880</v>
      </c>
      <c r="P16" s="2">
        <f t="shared" si="13"/>
        <v>64757097094</v>
      </c>
      <c r="Q16" s="2">
        <f t="shared" si="13"/>
        <v>52292073203</v>
      </c>
      <c r="R16" s="2">
        <f t="shared" si="13"/>
        <v>58097472991</v>
      </c>
      <c r="S16" s="2">
        <f t="shared" si="13"/>
        <v>57114061880</v>
      </c>
      <c r="T16" s="2">
        <f t="shared" si="13"/>
        <v>32752754292</v>
      </c>
      <c r="U16" s="2">
        <f t="shared" si="13"/>
        <v>11361992726</v>
      </c>
      <c r="V16" s="2">
        <f t="shared" si="13"/>
        <v>30344473206</v>
      </c>
      <c r="W16" s="2">
        <f t="shared" si="13"/>
        <v>30618833775</v>
      </c>
      <c r="X16" s="2">
        <f t="shared" si="13"/>
        <v>24470768909</v>
      </c>
      <c r="Y16" s="2">
        <f t="shared" si="13"/>
        <v>-10662572996</v>
      </c>
      <c r="Z16" s="2">
        <f t="shared" si="13"/>
        <v>2101211391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116550000000</v>
      </c>
      <c r="E20" s="2">
        <f ca="1">IFERROR(E21*E2,"")</f>
        <v>82530000000</v>
      </c>
      <c r="H20" s="2">
        <f t="shared" ref="H20:Z20" ca="1" si="14">IFERROR(H21*H2,"")</f>
        <v>82530000000</v>
      </c>
      <c r="I20" s="2">
        <f t="shared" ca="1" si="14"/>
        <v>92610000000</v>
      </c>
      <c r="J20" s="2">
        <f t="shared" ca="1" si="14"/>
        <v>60480000000</v>
      </c>
      <c r="K20" s="2">
        <f t="shared" ca="1" si="14"/>
        <v>128520000000</v>
      </c>
      <c r="L20" s="2">
        <f t="shared" ca="1" si="14"/>
        <v>166320000000</v>
      </c>
      <c r="M20" s="2">
        <f t="shared" ca="1" si="14"/>
        <v>183960000000</v>
      </c>
      <c r="N20" s="2">
        <f t="shared" ca="1" si="14"/>
        <v>210420000000</v>
      </c>
      <c r="O20" s="2">
        <f t="shared" ca="1" si="14"/>
        <v>277200000000</v>
      </c>
      <c r="P20" s="2">
        <f t="shared" ca="1" si="14"/>
        <v>258300000000</v>
      </c>
      <c r="Q20" s="2">
        <f t="shared" ca="1" si="14"/>
        <v>238140000000</v>
      </c>
      <c r="R20" s="2">
        <f t="shared" ca="1" si="14"/>
        <v>103200000000</v>
      </c>
      <c r="S20" s="2">
        <f t="shared" ca="1" si="14"/>
        <v>64800000000</v>
      </c>
      <c r="T20" s="2">
        <f t="shared" ca="1" si="14"/>
        <v>56000000000</v>
      </c>
      <c r="U20" s="2" t="str">
        <f t="shared" ca="1" si="14"/>
        <v/>
      </c>
      <c r="V20" s="2">
        <f t="shared" ca="1" si="14"/>
        <v>18000000000</v>
      </c>
      <c r="W20" s="2">
        <f t="shared" ca="1" si="14"/>
        <v>21600000000</v>
      </c>
      <c r="X20" s="2">
        <f t="shared" ca="1" si="14"/>
        <v>14400000000</v>
      </c>
      <c r="Y20" s="2">
        <f t="shared" ca="1" si="14"/>
        <v>8600000000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630000000</v>
      </c>
      <c r="E21" s="2">
        <f>IFERROR(INDEX(E51:E500,MATCH($C$7,$C$51:$C$500,0)),"")</f>
        <v>630000000</v>
      </c>
      <c r="H21" s="2">
        <f>IFERROR(INDEX(D21:G21,COUNT(D21:G21)),"")</f>
        <v>630000000</v>
      </c>
      <c r="I21" s="2">
        <f t="shared" ref="I21:Z21" si="15">IFERROR(INDEX(I51:I500,MATCH($C$7,$C$51:$C$500,0)),"")</f>
        <v>630000000</v>
      </c>
      <c r="J21" s="2">
        <f t="shared" si="15"/>
        <v>630000000</v>
      </c>
      <c r="K21" s="2">
        <f t="shared" si="15"/>
        <v>630000000</v>
      </c>
      <c r="L21" s="2">
        <f t="shared" si="15"/>
        <v>630000000</v>
      </c>
      <c r="M21" s="2">
        <f t="shared" si="15"/>
        <v>630000000</v>
      </c>
      <c r="N21" s="2">
        <f t="shared" si="15"/>
        <v>630000000</v>
      </c>
      <c r="O21" s="2">
        <f t="shared" si="15"/>
        <v>630000000</v>
      </c>
      <c r="P21" s="2">
        <f t="shared" si="15"/>
        <v>630000000</v>
      </c>
      <c r="Q21" s="2">
        <f t="shared" si="15"/>
        <v>630000000</v>
      </c>
      <c r="R21" s="2">
        <f t="shared" si="15"/>
        <v>320000000</v>
      </c>
      <c r="S21" s="2">
        <f t="shared" si="15"/>
        <v>320000000</v>
      </c>
      <c r="T21" s="2">
        <f t="shared" si="15"/>
        <v>320000000</v>
      </c>
      <c r="U21" s="2">
        <f t="shared" si="15"/>
        <v>160000000</v>
      </c>
      <c r="V21" s="2">
        <f t="shared" si="15"/>
        <v>160000000</v>
      </c>
      <c r="W21" s="2">
        <f t="shared" si="15"/>
        <v>160000000</v>
      </c>
      <c r="X21" s="2">
        <f t="shared" si="15"/>
        <v>160000000</v>
      </c>
      <c r="Y21" s="2">
        <f t="shared" si="15"/>
        <v>160000000</v>
      </c>
      <c r="Z21" s="2">
        <f t="shared" si="15"/>
        <v>160000000</v>
      </c>
    </row>
    <row r="23" spans="1:26" ht="15.5" x14ac:dyDescent="0.35">
      <c r="B23" t="s">
        <v>54</v>
      </c>
      <c r="C23" t="s">
        <v>55</v>
      </c>
      <c r="D23" s="3">
        <f>IFERROR(D5/D6*100,"")</f>
        <v>-9.3060268663170245</v>
      </c>
      <c r="E23" s="3">
        <f>IFERROR(E5/E6*100,"")</f>
        <v>-27.747160071973276</v>
      </c>
      <c r="H23" s="3">
        <f t="shared" ref="H23:Z23" si="16">IFERROR(H5/H6*100,"")</f>
        <v>-72.521792705360639</v>
      </c>
      <c r="I23" s="3">
        <f t="shared" si="16"/>
        <v>-117.92983181834171</v>
      </c>
      <c r="J23" s="3">
        <f t="shared" si="16"/>
        <v>-39.710262486423787</v>
      </c>
      <c r="K23" s="3">
        <f t="shared" si="16"/>
        <v>-8.6004338842102364</v>
      </c>
      <c r="L23" s="3">
        <f t="shared" si="16"/>
        <v>-29.971758580713654</v>
      </c>
      <c r="M23" s="3">
        <f t="shared" si="16"/>
        <v>16.873274621274444</v>
      </c>
      <c r="N23" s="3">
        <f t="shared" si="16"/>
        <v>8.7175230674399344</v>
      </c>
      <c r="O23" s="3">
        <f t="shared" si="16"/>
        <v>10.77227616680891</v>
      </c>
      <c r="P23" s="3">
        <f t="shared" si="16"/>
        <v>14.968629736472472</v>
      </c>
      <c r="Q23" s="3">
        <f t="shared" si="16"/>
        <v>13.270168803385227</v>
      </c>
      <c r="R23" s="3">
        <f t="shared" si="16"/>
        <v>12.577368928901059</v>
      </c>
      <c r="S23" s="3">
        <f t="shared" si="16"/>
        <v>53.859657238359503</v>
      </c>
      <c r="T23" s="3">
        <f t="shared" si="16"/>
        <v>15.12505659983746</v>
      </c>
      <c r="U23" s="3">
        <f t="shared" si="16"/>
        <v>3.9737397316774801</v>
      </c>
      <c r="V23" s="3">
        <f t="shared" si="16"/>
        <v>17.919671812500695</v>
      </c>
      <c r="W23" s="3">
        <f t="shared" si="16"/>
        <v>24.850273756069587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-0.39823333730997479</v>
      </c>
      <c r="E24" s="4">
        <f>IFERROR(_xlfn.RRI(5,J23,E23),"")</f>
        <v>-6.9185464928543272E-2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6.0527452352524325E-2</v>
      </c>
      <c r="N24" s="4">
        <f t="shared" si="17"/>
        <v>-0.30525424156881686</v>
      </c>
      <c r="O24" s="4">
        <f t="shared" si="17"/>
        <v>-6.5623097973743438E-2</v>
      </c>
      <c r="P24" s="4">
        <f t="shared" si="17"/>
        <v>0.3037566163933858</v>
      </c>
      <c r="Q24" s="4">
        <f t="shared" si="17"/>
        <v>-5.8307136566101092E-2</v>
      </c>
      <c r="R24" s="4">
        <f t="shared" si="17"/>
        <v>-0.12732662785366378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-171.01</v>
      </c>
      <c r="J25" s="3">
        <f t="shared" si="18"/>
        <v>-155.75</v>
      </c>
      <c r="K25" s="3">
        <f t="shared" si="18"/>
        <v>-91.28</v>
      </c>
      <c r="L25" s="3">
        <f t="shared" si="18"/>
        <v>-179.85</v>
      </c>
      <c r="M25" s="3">
        <f t="shared" si="18"/>
        <v>6.82</v>
      </c>
      <c r="N25" s="3">
        <f t="shared" si="18"/>
        <v>6.3</v>
      </c>
      <c r="O25" s="3">
        <f t="shared" si="18"/>
        <v>52.96</v>
      </c>
      <c r="P25" s="3">
        <f t="shared" si="18"/>
        <v>63.86</v>
      </c>
      <c r="Q25" s="3">
        <f t="shared" si="18"/>
        <v>61</v>
      </c>
      <c r="R25" s="3">
        <f t="shared" si="18"/>
        <v>112.23</v>
      </c>
      <c r="S25" s="3">
        <f t="shared" si="18"/>
        <v>90.33</v>
      </c>
      <c r="T25" s="3">
        <f t="shared" si="18"/>
        <v>69.63</v>
      </c>
      <c r="U25" s="3">
        <f t="shared" si="18"/>
        <v>31.69</v>
      </c>
      <c r="V25" s="3">
        <f t="shared" si="18"/>
        <v>146.18</v>
      </c>
      <c r="W25" s="3">
        <f t="shared" si="18"/>
        <v>166.39</v>
      </c>
      <c r="X25" s="3">
        <f t="shared" si="18"/>
        <v>100.54</v>
      </c>
      <c r="Y25" s="3">
        <f t="shared" si="18"/>
        <v>-80.959999999999994</v>
      </c>
      <c r="Z25" s="3">
        <f t="shared" si="18"/>
        <v>6.36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-0.42886985638845476</v>
      </c>
      <c r="N26" s="4">
        <f t="shared" si="19"/>
        <v>-0.41291402191809878</v>
      </c>
      <c r="O26" s="4">
        <f t="shared" si="19"/>
        <v>-5.3260894440368634E-2</v>
      </c>
      <c r="P26" s="4">
        <f t="shared" si="19"/>
        <v>0.15043301089344352</v>
      </c>
      <c r="Q26" s="4">
        <f t="shared" si="19"/>
        <v>-0.160369172630205</v>
      </c>
      <c r="R26" s="4">
        <f t="shared" si="19"/>
        <v>-7.5735338981454792E-2</v>
      </c>
      <c r="S26" s="4">
        <f t="shared" si="19"/>
        <v>-2.1189485680696118E-2</v>
      </c>
      <c r="T26" s="4" t="str">
        <f t="shared" si="19"/>
        <v/>
      </c>
      <c r="U26" s="4">
        <f t="shared" si="19"/>
        <v>0.37877380802567506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393.53380560476188</v>
      </c>
      <c r="E27" s="3">
        <f>IFERROR(E4/E21,"")</f>
        <v>282.97189808095237</v>
      </c>
      <c r="H27" s="3">
        <f t="shared" ref="H27:Z27" si="20">IFERROR(H4/H21,"")</f>
        <v>1353.0114073714285</v>
      </c>
      <c r="I27" s="3">
        <f t="shared" si="20"/>
        <v>1290.8971820984127</v>
      </c>
      <c r="J27" s="3">
        <f t="shared" si="20"/>
        <v>1680.7550143412698</v>
      </c>
      <c r="K27" s="3">
        <f t="shared" si="20"/>
        <v>2005.3074953634921</v>
      </c>
      <c r="L27" s="3">
        <f t="shared" si="20"/>
        <v>2284.363674663492</v>
      </c>
      <c r="M27" s="3">
        <f t="shared" si="20"/>
        <v>2280.8476744587301</v>
      </c>
      <c r="N27" s="3">
        <f t="shared" si="20"/>
        <v>1633.1916049904762</v>
      </c>
      <c r="O27" s="3">
        <f t="shared" si="20"/>
        <v>1930.3758148158731</v>
      </c>
      <c r="P27" s="3">
        <f t="shared" si="20"/>
        <v>1794.1230454857143</v>
      </c>
      <c r="Q27" s="3">
        <f t="shared" si="20"/>
        <v>1556.0091245238095</v>
      </c>
      <c r="R27" s="3">
        <f t="shared" si="20"/>
        <v>4014.0947520750001</v>
      </c>
      <c r="S27" s="3">
        <f t="shared" si="20"/>
        <v>4327.1122567687498</v>
      </c>
      <c r="T27" s="3">
        <f t="shared" si="20"/>
        <v>2917.070119546875</v>
      </c>
      <c r="U27" s="3">
        <f t="shared" si="20"/>
        <v>4004.3916992187501</v>
      </c>
      <c r="V27" s="3">
        <f t="shared" si="20"/>
        <v>3641.5897588875</v>
      </c>
      <c r="W27" s="3">
        <f t="shared" si="20"/>
        <v>3474.29205113125</v>
      </c>
      <c r="X27" s="3">
        <f t="shared" si="20"/>
        <v>2883.8833804562501</v>
      </c>
      <c r="Y27" s="3">
        <f t="shared" si="20"/>
        <v>2941.5597500624999</v>
      </c>
      <c r="Z27" s="3">
        <f t="shared" si="20"/>
        <v>4012.6155990812499</v>
      </c>
    </row>
    <row r="28" spans="1:26" ht="15.5" x14ac:dyDescent="0.35">
      <c r="C28" t="s">
        <v>61</v>
      </c>
      <c r="D28" s="4">
        <f>IFERROR(_xlfn.RRI(5,I27,D27),"")</f>
        <v>-0.21147025855964285</v>
      </c>
      <c r="E28" s="4">
        <f>IFERROR(_xlfn.RRI(5,J27,E27),"")</f>
        <v>-0.29975860852435421</v>
      </c>
      <c r="H28" s="4">
        <f t="shared" ref="H28:Z28" si="21">IFERROR(_xlfn.RRI(5,M27,H27),"")</f>
        <v>-9.9173745370543576E-2</v>
      </c>
      <c r="I28" s="4">
        <f t="shared" si="21"/>
        <v>-4.595051205157219E-2</v>
      </c>
      <c r="J28" s="4">
        <f t="shared" si="21"/>
        <v>-2.7314348264236732E-2</v>
      </c>
      <c r="K28" s="4">
        <f t="shared" si="21"/>
        <v>2.2505730123342449E-2</v>
      </c>
      <c r="L28" s="4">
        <f t="shared" si="21"/>
        <v>7.9818145622400749E-2</v>
      </c>
      <c r="M28" s="4">
        <f t="shared" si="21"/>
        <v>-0.10689662106049103</v>
      </c>
      <c r="N28" s="4">
        <f t="shared" si="21"/>
        <v>-0.17706071417019309</v>
      </c>
      <c r="O28" s="4">
        <f t="shared" si="21"/>
        <v>-7.9255783007964764E-2</v>
      </c>
      <c r="P28" s="4">
        <f t="shared" si="21"/>
        <v>-0.14834610995306807</v>
      </c>
      <c r="Q28" s="4">
        <f t="shared" si="21"/>
        <v>-0.1563851342084901</v>
      </c>
      <c r="R28" s="4">
        <f t="shared" si="21"/>
        <v>2.9305419438296454E-2</v>
      </c>
      <c r="S28" s="4">
        <f t="shared" si="21"/>
        <v>8.4536302279415443E-2</v>
      </c>
      <c r="T28" s="4">
        <f t="shared" si="21"/>
        <v>-1.6706507200269227E-3</v>
      </c>
      <c r="U28" s="4">
        <f t="shared" si="21"/>
        <v>-4.1023865611755639E-4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9.7977528089887578E-2</v>
      </c>
      <c r="J29" s="4">
        <f t="shared" si="22"/>
        <v>0.70628834355828218</v>
      </c>
      <c r="K29" s="4">
        <f t="shared" si="22"/>
        <v>-0.49246594384209058</v>
      </c>
      <c r="L29" s="4">
        <f t="shared" si="22"/>
        <v>-27.37096774193548</v>
      </c>
      <c r="M29" s="4">
        <f t="shared" si="22"/>
        <v>8.2539682539682621E-2</v>
      </c>
      <c r="N29" s="4">
        <f t="shared" si="22"/>
        <v>-0.88104229607250761</v>
      </c>
      <c r="O29" s="4">
        <f t="shared" si="22"/>
        <v>-0.17068587535233321</v>
      </c>
      <c r="P29" s="4">
        <f t="shared" si="22"/>
        <v>4.6885245901639332E-2</v>
      </c>
      <c r="Q29" s="4">
        <f t="shared" si="22"/>
        <v>-0.45647331373073158</v>
      </c>
      <c r="R29" s="4">
        <f t="shared" si="22"/>
        <v>0.24244437064098312</v>
      </c>
      <c r="S29" s="4">
        <f t="shared" si="22"/>
        <v>0.29728565273588975</v>
      </c>
      <c r="T29" s="4">
        <f t="shared" si="22"/>
        <v>1.1972230987693278</v>
      </c>
      <c r="U29" s="4">
        <f t="shared" si="22"/>
        <v>-0.78321247776713643</v>
      </c>
      <c r="V29" s="4">
        <f t="shared" si="22"/>
        <v>-0.12146162629965732</v>
      </c>
      <c r="W29" s="4">
        <f t="shared" si="22"/>
        <v>0.65496319872687458</v>
      </c>
      <c r="X29" s="4">
        <f t="shared" si="22"/>
        <v>-2.2418478260869565</v>
      </c>
      <c r="Y29" s="4">
        <f t="shared" si="22"/>
        <v>-13.729559748427672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4.8117097267224851E-2</v>
      </c>
      <c r="I30" s="4">
        <f t="shared" si="23"/>
        <v>-0.23195399027005262</v>
      </c>
      <c r="J30" s="4">
        <f t="shared" si="23"/>
        <v>-0.16184674009977323</v>
      </c>
      <c r="K30" s="4">
        <f t="shared" si="23"/>
        <v>-0.12215926141493538</v>
      </c>
      <c r="L30" s="4">
        <f t="shared" si="23"/>
        <v>1.5415322312553291E-3</v>
      </c>
      <c r="M30" s="4">
        <f t="shared" si="23"/>
        <v>0.3965585345217536</v>
      </c>
      <c r="N30" s="4">
        <f t="shared" si="23"/>
        <v>-0.15395147802022349</v>
      </c>
      <c r="O30" s="4">
        <f t="shared" si="23"/>
        <v>7.5943937999677011E-2</v>
      </c>
      <c r="P30" s="4">
        <f t="shared" si="23"/>
        <v>0.15302861481276697</v>
      </c>
      <c r="Q30" s="4">
        <f t="shared" si="23"/>
        <v>-0.61236362850690951</v>
      </c>
      <c r="R30" s="4">
        <f t="shared" si="23"/>
        <v>-7.2338660547599021E-2</v>
      </c>
      <c r="S30" s="4">
        <f t="shared" si="23"/>
        <v>0.48337615464687717</v>
      </c>
      <c r="T30" s="4">
        <f t="shared" si="23"/>
        <v>-0.27153227290027837</v>
      </c>
      <c r="U30" s="4">
        <f t="shared" si="23"/>
        <v>9.9627350787059962E-2</v>
      </c>
      <c r="V30" s="4">
        <f t="shared" si="23"/>
        <v>4.8153035292982031E-2</v>
      </c>
      <c r="W30" s="4">
        <f t="shared" si="23"/>
        <v>0.20472695764195334</v>
      </c>
      <c r="X30" s="4">
        <f t="shared" si="23"/>
        <v>-1.9607410526005599E-2</v>
      </c>
      <c r="Y30" s="4">
        <f t="shared" si="23"/>
        <v>-0.26692211665228655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101.69</v>
      </c>
      <c r="E32" s="3">
        <f>IFERROR(INDEX(E51:E500,MATCH($A$32,$C$51:$C$500,0)),"")</f>
        <v>111.15</v>
      </c>
      <c r="H32" s="3">
        <f>IFERROR(INDEX(D32:G32,COUNT(D32:G32)),"")</f>
        <v>111.15</v>
      </c>
      <c r="I32" s="3">
        <f t="shared" ref="I32:Z32" si="24">IFERROR(INDEX(I51:I500,MATCH($C$32,$C$51:$C$500,0)),"")</f>
        <v>141.99</v>
      </c>
      <c r="J32" s="3">
        <f t="shared" si="24"/>
        <v>309.45</v>
      </c>
      <c r="K32" s="3">
        <f t="shared" si="24"/>
        <v>432.33</v>
      </c>
      <c r="L32" s="3">
        <f t="shared" si="24"/>
        <v>469.51</v>
      </c>
      <c r="M32" s="3">
        <f t="shared" si="24"/>
        <v>610.23</v>
      </c>
      <c r="N32" s="3">
        <f t="shared" si="24"/>
        <v>507.27</v>
      </c>
      <c r="O32" s="3">
        <f t="shared" si="24"/>
        <v>503.9</v>
      </c>
      <c r="P32" s="3">
        <f t="shared" si="24"/>
        <v>479.61</v>
      </c>
      <c r="Q32" s="3">
        <f t="shared" si="24"/>
        <v>437.82</v>
      </c>
      <c r="R32" s="3">
        <f t="shared" si="24"/>
        <v>814.45</v>
      </c>
      <c r="S32" s="3">
        <f t="shared" si="24"/>
        <v>757.01</v>
      </c>
      <c r="T32" s="3">
        <f t="shared" si="24"/>
        <v>460.36</v>
      </c>
      <c r="U32" s="3">
        <f t="shared" si="24"/>
        <v>797.46</v>
      </c>
      <c r="V32" s="3">
        <f t="shared" si="24"/>
        <v>815.77</v>
      </c>
      <c r="W32" s="3">
        <f t="shared" si="24"/>
        <v>669.59</v>
      </c>
      <c r="X32" s="3">
        <f t="shared" si="24"/>
        <v>503.19</v>
      </c>
      <c r="Y32" s="3">
        <f t="shared" si="24"/>
        <v>402.66</v>
      </c>
      <c r="Z32" s="3">
        <f t="shared" si="24"/>
        <v>483.62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1.29</v>
      </c>
      <c r="E33" s="3">
        <f>IFERROR(INDEX(E51:E500,MATCH($A$33,$C$51:$C$500,0)),"")</f>
        <v>1.71</v>
      </c>
      <c r="H33" s="3">
        <f>IFERROR(INDEX(D33:G33,COUNT(D33:G33)),"")</f>
        <v>1.71</v>
      </c>
      <c r="I33" s="3">
        <f t="shared" ref="I33:Z33" si="25">IFERROR(INDEX(I51:I500,MATCH($C$33,$C$51:$C$500,0)),"")</f>
        <v>1.04</v>
      </c>
      <c r="J33" s="3">
        <f t="shared" si="25"/>
        <v>0.31</v>
      </c>
      <c r="K33" s="3">
        <f t="shared" si="25"/>
        <v>0.47</v>
      </c>
      <c r="L33" s="3">
        <f t="shared" si="25"/>
        <v>0.56000000000000005</v>
      </c>
      <c r="M33" s="3">
        <f t="shared" si="25"/>
        <v>0.48</v>
      </c>
      <c r="N33" s="3">
        <f t="shared" si="25"/>
        <v>0.66</v>
      </c>
      <c r="O33" s="3">
        <f t="shared" si="25"/>
        <v>0.87</v>
      </c>
      <c r="P33" s="3">
        <f t="shared" si="25"/>
        <v>0.85</v>
      </c>
      <c r="Q33" s="3">
        <f t="shared" si="25"/>
        <v>0.86</v>
      </c>
      <c r="R33" s="3">
        <f t="shared" si="25"/>
        <v>0.79</v>
      </c>
      <c r="S33" s="3">
        <f t="shared" si="25"/>
        <v>0.54</v>
      </c>
      <c r="T33" s="3">
        <f t="shared" si="25"/>
        <v>0.76</v>
      </c>
      <c r="U33" s="3">
        <f t="shared" si="25"/>
        <v>0.75</v>
      </c>
      <c r="V33" s="3">
        <f t="shared" si="25"/>
        <v>0.55000000000000004</v>
      </c>
      <c r="W33" s="3">
        <f t="shared" si="25"/>
        <v>0.81</v>
      </c>
      <c r="X33" s="3">
        <f t="shared" si="25"/>
        <v>0.72</v>
      </c>
      <c r="Y33" s="3">
        <f t="shared" si="25"/>
        <v>0.54</v>
      </c>
      <c r="Z33" s="3">
        <f t="shared" si="25"/>
        <v>0.25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-15.92</v>
      </c>
      <c r="E34" s="3">
        <f>IFERROR(INDEX(E51:E500,MATCH($A$34,$C$51:$C$500,0)),"")</f>
        <v>-6.23</v>
      </c>
      <c r="H34" s="3">
        <f>IFERROR(INDEX(D34:G34,COUNT(D34:G34)),"")</f>
        <v>-6.23</v>
      </c>
      <c r="I34" s="3">
        <f t="shared" ref="I34:Z34" si="26">IFERROR(INDEX(I51:I500,MATCH($C$34,$C$51:$C$500,0)),"")</f>
        <v>-0.86</v>
      </c>
      <c r="J34" s="3">
        <f t="shared" si="26"/>
        <v>-0.62</v>
      </c>
      <c r="K34" s="3">
        <f t="shared" si="26"/>
        <v>-2.23</v>
      </c>
      <c r="L34" s="3">
        <f t="shared" si="26"/>
        <v>-1.47</v>
      </c>
      <c r="M34" s="3">
        <f t="shared" si="26"/>
        <v>42.82</v>
      </c>
      <c r="N34" s="3">
        <f t="shared" si="26"/>
        <v>53.02</v>
      </c>
      <c r="O34" s="3">
        <f t="shared" si="26"/>
        <v>8.31</v>
      </c>
      <c r="P34" s="3">
        <f t="shared" si="26"/>
        <v>6.42</v>
      </c>
      <c r="Q34" s="3">
        <f t="shared" si="26"/>
        <v>6.2</v>
      </c>
      <c r="R34" s="3">
        <f t="shared" si="26"/>
        <v>5.76</v>
      </c>
      <c r="S34" s="3">
        <f t="shared" si="26"/>
        <v>4.49</v>
      </c>
      <c r="T34" s="3">
        <f t="shared" si="26"/>
        <v>5.03</v>
      </c>
      <c r="U34" s="3">
        <f t="shared" si="26"/>
        <v>18.93</v>
      </c>
      <c r="V34" s="3">
        <f t="shared" si="26"/>
        <v>3.09</v>
      </c>
      <c r="W34" s="3">
        <f t="shared" si="26"/>
        <v>3.25</v>
      </c>
      <c r="X34" s="3">
        <f t="shared" si="26"/>
        <v>3.58</v>
      </c>
      <c r="Y34" s="3">
        <f t="shared" si="26"/>
        <v>-2.67</v>
      </c>
      <c r="Z34" s="3">
        <f t="shared" si="26"/>
        <v>18.87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0.33</v>
      </c>
      <c r="E35" s="3">
        <f>IFERROR(INDEX(E51:E500,MATCH($A$35,$C$51:$C$500,0)),"")</f>
        <v>0.68</v>
      </c>
      <c r="H35" s="3">
        <f>IFERROR(INDEX(D35:G35,COUNT(D35:G35)),"")</f>
        <v>0.68</v>
      </c>
      <c r="I35" s="3">
        <f t="shared" ref="I35:Z35" si="27">IFERROR(INDEX(I51:I500,MATCH($C$35,$C$51:$C$500,0)),"")</f>
        <v>0.11</v>
      </c>
      <c r="J35" s="3">
        <f t="shared" si="27"/>
        <v>0.06</v>
      </c>
      <c r="K35" s="3">
        <f t="shared" si="27"/>
        <v>0.1</v>
      </c>
      <c r="L35" s="3">
        <f t="shared" si="27"/>
        <v>0.12</v>
      </c>
      <c r="M35" s="3">
        <f t="shared" si="27"/>
        <v>0.13</v>
      </c>
      <c r="N35" s="3">
        <f t="shared" si="27"/>
        <v>0.21</v>
      </c>
      <c r="O35" s="3">
        <f t="shared" si="27"/>
        <v>0.23</v>
      </c>
      <c r="P35" s="3">
        <f t="shared" si="27"/>
        <v>0.23</v>
      </c>
      <c r="Q35" s="3">
        <f t="shared" si="27"/>
        <v>0.24</v>
      </c>
      <c r="R35" s="3">
        <f t="shared" si="27"/>
        <v>0.16</v>
      </c>
      <c r="S35" s="3">
        <f t="shared" si="27"/>
        <v>0.09</v>
      </c>
      <c r="T35" s="3">
        <f t="shared" si="27"/>
        <v>0.12</v>
      </c>
      <c r="U35" s="3">
        <f t="shared" si="27"/>
        <v>0.15</v>
      </c>
      <c r="V35" s="3">
        <f t="shared" si="27"/>
        <v>0.12</v>
      </c>
      <c r="W35" s="3">
        <f t="shared" si="27"/>
        <v>0.15</v>
      </c>
      <c r="X35" s="3">
        <f t="shared" si="27"/>
        <v>0.12</v>
      </c>
      <c r="Y35" s="3">
        <f t="shared" si="27"/>
        <v>7.0000000000000007E-2</v>
      </c>
      <c r="Z35" s="3">
        <f t="shared" si="27"/>
        <v>0.03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247926297531</v>
      </c>
      <c r="E51" s="5">
        <v>178272295791</v>
      </c>
      <c r="F51" s="5">
        <v>229753379133</v>
      </c>
      <c r="G51" s="5">
        <v>210341112321</v>
      </c>
      <c r="I51" s="5">
        <v>813265224722</v>
      </c>
      <c r="J51" s="5">
        <v>1058875659035</v>
      </c>
      <c r="K51" s="5">
        <v>1263343722079</v>
      </c>
      <c r="L51" s="5">
        <v>1439149115038</v>
      </c>
      <c r="M51" s="5">
        <v>1436934034909</v>
      </c>
      <c r="N51" s="5">
        <v>1028910711144</v>
      </c>
      <c r="O51" s="5">
        <v>1216136763334</v>
      </c>
      <c r="P51" s="5">
        <v>1130297518656</v>
      </c>
      <c r="Q51" s="5">
        <v>980285748450</v>
      </c>
      <c r="R51" s="5">
        <v>1284510320664</v>
      </c>
      <c r="S51" s="5">
        <v>1384675922166</v>
      </c>
      <c r="T51" s="5">
        <v>933462438255</v>
      </c>
      <c r="U51" s="5">
        <v>640702671875</v>
      </c>
      <c r="V51" s="5">
        <v>582654361422</v>
      </c>
      <c r="W51" s="5">
        <v>555886728181</v>
      </c>
      <c r="X51" s="5">
        <v>461421340873</v>
      </c>
      <c r="Y51" s="5">
        <v>470649560010</v>
      </c>
      <c r="Z51" s="5">
        <v>642018495853</v>
      </c>
    </row>
    <row r="52" spans="2:26" ht="15.5" x14ac:dyDescent="0.35">
      <c r="C52" t="s">
        <v>85</v>
      </c>
      <c r="D52" s="5">
        <v>-210841614869</v>
      </c>
      <c r="E52" s="5">
        <v>-160294389618</v>
      </c>
      <c r="F52" s="5">
        <v>-200437796017</v>
      </c>
      <c r="G52" s="5">
        <v>-198289334693</v>
      </c>
      <c r="I52" s="5">
        <v>-742015433201</v>
      </c>
      <c r="J52" s="5">
        <v>-974761174973</v>
      </c>
      <c r="K52" s="5">
        <v>-1149262747938</v>
      </c>
      <c r="L52" s="5">
        <v>-1374775006265</v>
      </c>
      <c r="M52" s="5">
        <v>-1271211579097</v>
      </c>
      <c r="N52" s="5">
        <v>-916808325035</v>
      </c>
      <c r="O52" s="5">
        <v>-1073916730785</v>
      </c>
      <c r="P52" s="5">
        <v>-947040583629</v>
      </c>
      <c r="Q52" s="5">
        <v>-795476989375</v>
      </c>
      <c r="R52" s="5">
        <v>-1111377175714</v>
      </c>
      <c r="S52" s="5">
        <v>-1216870812948</v>
      </c>
      <c r="T52" s="5">
        <v>-822587747306</v>
      </c>
      <c r="U52" s="5">
        <v>-543734498617</v>
      </c>
      <c r="V52" s="5">
        <v>-481086902118</v>
      </c>
      <c r="W52" s="5">
        <v>-457472277902</v>
      </c>
      <c r="X52" s="5">
        <v>-375000909894</v>
      </c>
      <c r="Y52" s="5">
        <v>-386817890096</v>
      </c>
      <c r="Z52" s="5">
        <v>-551068480923</v>
      </c>
    </row>
    <row r="53" spans="2:26" ht="15.5" x14ac:dyDescent="0.35">
      <c r="C53" t="s">
        <v>86</v>
      </c>
      <c r="D53" s="5">
        <v>27548767785</v>
      </c>
      <c r="E53" s="5">
        <v>17977906173</v>
      </c>
      <c r="F53" s="5">
        <v>29315583116</v>
      </c>
      <c r="G53" s="5">
        <v>-3592465553</v>
      </c>
      <c r="I53" s="5">
        <v>71249791521</v>
      </c>
      <c r="J53" s="5">
        <v>84114484062</v>
      </c>
      <c r="K53" s="5">
        <v>114080974141</v>
      </c>
      <c r="L53" s="5">
        <v>64374108773</v>
      </c>
      <c r="M53" s="5">
        <v>165722455812</v>
      </c>
      <c r="N53" s="5">
        <v>112102386109</v>
      </c>
      <c r="O53" s="5">
        <v>142220032549</v>
      </c>
      <c r="P53" s="5">
        <v>183256935027</v>
      </c>
      <c r="Q53" s="5">
        <v>184808759075</v>
      </c>
      <c r="R53" s="5">
        <v>173133144950</v>
      </c>
      <c r="S53" s="5">
        <v>167805109218</v>
      </c>
      <c r="T53" s="5">
        <v>110874690949</v>
      </c>
      <c r="U53" s="5">
        <v>96968173258</v>
      </c>
      <c r="V53" s="5">
        <v>101567459304</v>
      </c>
      <c r="W53" s="5">
        <v>98414450279</v>
      </c>
      <c r="X53" s="5">
        <v>86420430979</v>
      </c>
      <c r="Y53" s="5">
        <v>83831669914</v>
      </c>
      <c r="Z53" s="5">
        <v>90950014930</v>
      </c>
    </row>
    <row r="54" spans="2:26" ht="15.5" x14ac:dyDescent="0.35">
      <c r="C54" t="s">
        <v>87</v>
      </c>
      <c r="D54" s="5">
        <v>-19258029609</v>
      </c>
      <c r="E54" s="5">
        <v>-18756105346</v>
      </c>
      <c r="F54" s="5">
        <v>-16413182219</v>
      </c>
      <c r="G54" s="5">
        <v>-18950825999</v>
      </c>
      <c r="I54" s="5">
        <v>-70678781833</v>
      </c>
      <c r="J54" s="5">
        <v>-88098025295</v>
      </c>
      <c r="K54" s="5">
        <v>-79257721708</v>
      </c>
      <c r="L54" s="5">
        <v>-86970628196</v>
      </c>
      <c r="M54" s="5">
        <v>-77174034346</v>
      </c>
      <c r="N54" s="5">
        <v>-90638830740</v>
      </c>
      <c r="O54" s="5">
        <v>-95863561076</v>
      </c>
      <c r="P54" s="5">
        <v>-90094045153</v>
      </c>
      <c r="Q54" s="5">
        <v>-97704008650</v>
      </c>
      <c r="R54" s="5">
        <v>-90422915350</v>
      </c>
      <c r="S54" s="5">
        <v>-95529054990</v>
      </c>
      <c r="T54" s="5">
        <v>-80370898926</v>
      </c>
      <c r="U54" s="5">
        <v>-60209881380</v>
      </c>
      <c r="V54" s="5">
        <v>-54121252083</v>
      </c>
      <c r="W54" s="5">
        <v>-51327400351</v>
      </c>
      <c r="X54" s="5">
        <v>-46211491287</v>
      </c>
      <c r="Y54" s="5">
        <v>-45659930272</v>
      </c>
      <c r="Z54" s="5">
        <v>-47049061754</v>
      </c>
    </row>
    <row r="55" spans="2:26" ht="15.5" x14ac:dyDescent="0.35">
      <c r="C55" t="s">
        <v>88</v>
      </c>
      <c r="D55" s="5">
        <v>-4677815777</v>
      </c>
      <c r="E55" s="5">
        <v>-3015842037</v>
      </c>
      <c r="F55" s="5">
        <v>-6756703748</v>
      </c>
      <c r="G55" s="5">
        <v>-4711521706</v>
      </c>
      <c r="I55" s="5">
        <v>-19251525004</v>
      </c>
      <c r="J55" s="5">
        <v>-17708621818</v>
      </c>
      <c r="K55" s="5">
        <v>-20730713888</v>
      </c>
      <c r="L55" s="5">
        <v>-21974440414</v>
      </c>
      <c r="M55" s="5">
        <v>-24736694180</v>
      </c>
      <c r="N55" s="5">
        <v>-20838180736</v>
      </c>
      <c r="O55" s="5">
        <v>-22077746002</v>
      </c>
      <c r="P55" s="5">
        <v>-16473801198</v>
      </c>
      <c r="Q55" s="5">
        <v>-16784025009</v>
      </c>
      <c r="R55" s="5">
        <v>-19552384449</v>
      </c>
      <c r="S55" s="5">
        <v>-25829001953</v>
      </c>
      <c r="T55" s="5">
        <v>-17880493066</v>
      </c>
      <c r="U55" s="5">
        <v>-11764259547</v>
      </c>
      <c r="V55" s="5">
        <v>-10708362729</v>
      </c>
      <c r="W55" s="5">
        <v>-13400468184</v>
      </c>
      <c r="X55" s="5">
        <v>-13702308918</v>
      </c>
      <c r="Y55" s="5">
        <v>-15270263729</v>
      </c>
      <c r="Z55" s="5">
        <v>-16443260447</v>
      </c>
    </row>
    <row r="56" spans="2:26" ht="15.5" x14ac:dyDescent="0.35">
      <c r="C56" t="s">
        <v>89</v>
      </c>
      <c r="D56" s="5">
        <v>-14580213832</v>
      </c>
      <c r="E56" s="5">
        <v>-15740263309</v>
      </c>
      <c r="F56" s="5">
        <v>-9656478471</v>
      </c>
      <c r="G56" s="5">
        <v>-14239304293</v>
      </c>
      <c r="I56" s="5">
        <v>-51427256829</v>
      </c>
      <c r="J56" s="5">
        <v>-70389403477</v>
      </c>
      <c r="K56" s="5">
        <v>-58527007820</v>
      </c>
      <c r="L56" s="5">
        <v>-64996187782</v>
      </c>
      <c r="M56" s="5">
        <v>-52437340166</v>
      </c>
      <c r="N56" s="5">
        <v>-69800650004</v>
      </c>
      <c r="O56" s="5">
        <v>-73785815074</v>
      </c>
      <c r="P56" s="5">
        <v>-73620243955</v>
      </c>
      <c r="Q56" s="5">
        <v>-80919983641</v>
      </c>
      <c r="R56" s="5">
        <v>-70870530901</v>
      </c>
      <c r="S56" s="5">
        <v>-69700053037</v>
      </c>
      <c r="T56" s="5">
        <v>-62490405860</v>
      </c>
      <c r="U56" s="5">
        <v>-48445621833</v>
      </c>
      <c r="V56" s="5">
        <v>-43412889354</v>
      </c>
      <c r="W56" s="5">
        <v>-37926932167</v>
      </c>
      <c r="X56" s="5">
        <v>-32509182369</v>
      </c>
      <c r="Y56" s="5">
        <v>-30389666543</v>
      </c>
      <c r="Z56" s="5">
        <v>-30605801307</v>
      </c>
    </row>
    <row r="57" spans="2:26" ht="15.5" x14ac:dyDescent="0.35">
      <c r="C57" t="s">
        <v>93</v>
      </c>
      <c r="D57" s="5">
        <v>4881862631</v>
      </c>
      <c r="E57" s="5">
        <v>-778199173</v>
      </c>
      <c r="F57" s="5">
        <v>12902400897</v>
      </c>
      <c r="G57" s="5">
        <v>-16435054667</v>
      </c>
      <c r="I57" s="5">
        <v>571009688</v>
      </c>
      <c r="J57" s="5">
        <v>-3983541233</v>
      </c>
      <c r="K57" s="5">
        <v>34823252433</v>
      </c>
      <c r="L57" s="5">
        <v>-22596519423</v>
      </c>
      <c r="M57" s="5">
        <v>88548421466</v>
      </c>
      <c r="N57" s="5">
        <v>21463555369</v>
      </c>
      <c r="O57" s="5">
        <v>46356471473</v>
      </c>
      <c r="P57" s="5">
        <v>93162889874</v>
      </c>
      <c r="Q57" s="5">
        <v>87104750425</v>
      </c>
      <c r="R57" s="5">
        <v>82710229600</v>
      </c>
      <c r="S57" s="5">
        <v>72276054228</v>
      </c>
      <c r="T57" s="5">
        <v>30503792023</v>
      </c>
      <c r="U57" s="5">
        <v>36758291878</v>
      </c>
      <c r="V57" s="5">
        <v>47446207221</v>
      </c>
      <c r="W57" s="5">
        <v>47087049928</v>
      </c>
      <c r="X57" s="5">
        <v>40208939692</v>
      </c>
      <c r="Y57" s="5">
        <v>38171739642</v>
      </c>
      <c r="Z57" s="5">
        <v>43900953176</v>
      </c>
    </row>
    <row r="58" spans="2:26" ht="15.5" x14ac:dyDescent="0.35">
      <c r="C58" t="s">
        <v>94</v>
      </c>
      <c r="D58" s="5">
        <v>-22706511788</v>
      </c>
      <c r="E58" s="5">
        <v>-17599948960</v>
      </c>
      <c r="F58" s="5">
        <v>-56575283006</v>
      </c>
      <c r="G58" s="5">
        <v>-19276239410</v>
      </c>
      <c r="I58" s="5">
        <v>-112505773905</v>
      </c>
      <c r="J58" s="5">
        <v>-95474416317</v>
      </c>
      <c r="K58" s="5">
        <v>-76148971415</v>
      </c>
      <c r="L58" s="5">
        <v>-75475239605</v>
      </c>
      <c r="M58" s="5">
        <v>-55823342256</v>
      </c>
      <c r="N58" s="5">
        <v>4758270773</v>
      </c>
      <c r="O58" s="5">
        <v>1759965407</v>
      </c>
      <c r="P58" s="5">
        <v>-28405792780</v>
      </c>
      <c r="Q58" s="5">
        <v>-34812677222</v>
      </c>
      <c r="R58" s="5">
        <v>-24612756609</v>
      </c>
      <c r="S58" s="5">
        <v>-15161992348</v>
      </c>
      <c r="T58" s="5">
        <v>2248962269</v>
      </c>
      <c r="U58" s="5">
        <v>-25396299152</v>
      </c>
      <c r="V58" s="5">
        <v>-17101734015</v>
      </c>
      <c r="W58" s="5">
        <v>-16468216153</v>
      </c>
      <c r="X58" s="5">
        <v>-15738170783</v>
      </c>
      <c r="Y58" s="5">
        <v>-48834312638</v>
      </c>
      <c r="Z58" s="5">
        <v>-41799741785</v>
      </c>
    </row>
    <row r="59" spans="2:26" ht="15.5" x14ac:dyDescent="0.35">
      <c r="C59" t="s">
        <v>95</v>
      </c>
      <c r="D59" s="5">
        <v>55830867</v>
      </c>
      <c r="E59" s="5">
        <v>52904535</v>
      </c>
      <c r="F59" s="5">
        <v>282846429</v>
      </c>
      <c r="G59" s="5">
        <v>35895510</v>
      </c>
      <c r="I59" s="5">
        <v>442027830</v>
      </c>
      <c r="J59" s="5">
        <v>332628569</v>
      </c>
      <c r="K59" s="5">
        <v>1793438597</v>
      </c>
      <c r="L59" s="5">
        <v>707207827</v>
      </c>
      <c r="M59" s="5">
        <v>3006225448</v>
      </c>
      <c r="N59" s="5">
        <v>2522720037</v>
      </c>
      <c r="O59" s="5">
        <v>12623190750</v>
      </c>
      <c r="P59" s="5">
        <v>8830393422</v>
      </c>
      <c r="Q59" s="5">
        <v>1629394527</v>
      </c>
      <c r="R59" s="5">
        <v>3384239414</v>
      </c>
      <c r="S59" s="5">
        <v>9056172039</v>
      </c>
      <c r="T59" s="5">
        <v>1038815362</v>
      </c>
      <c r="U59" s="5">
        <v>852910431</v>
      </c>
      <c r="V59" s="5">
        <v>1238359645</v>
      </c>
      <c r="W59" s="5">
        <v>243087555</v>
      </c>
      <c r="X59" s="5">
        <v>1228976802</v>
      </c>
      <c r="Y59" s="5">
        <v>1666484184</v>
      </c>
      <c r="Z59" s="5">
        <v>2063986032</v>
      </c>
    </row>
    <row r="60" spans="2:26" ht="15.5" x14ac:dyDescent="0.35">
      <c r="C60" t="s">
        <v>90</v>
      </c>
      <c r="O60" s="5">
        <v>2418628189</v>
      </c>
      <c r="P60" s="5">
        <v>6482677290</v>
      </c>
      <c r="Q60" s="5">
        <v>4657844434</v>
      </c>
      <c r="R60" s="5">
        <v>12426317480</v>
      </c>
      <c r="S60" s="5">
        <v>12850989803</v>
      </c>
      <c r="T60" s="5">
        <v>18578097901</v>
      </c>
      <c r="U60" s="5">
        <v>17571549775</v>
      </c>
      <c r="V60" s="5">
        <v>16020251481</v>
      </c>
      <c r="W60" s="5">
        <v>8279092887</v>
      </c>
      <c r="X60" s="5">
        <v>11195388924</v>
      </c>
      <c r="Y60" s="5">
        <v>3745341262</v>
      </c>
      <c r="Z60" s="5">
        <v>6175492352</v>
      </c>
    </row>
    <row r="61" spans="2:26" ht="15.5" x14ac:dyDescent="0.35">
      <c r="C61" t="s">
        <v>27</v>
      </c>
      <c r="D61" s="5">
        <v>-19434856010</v>
      </c>
      <c r="E61" s="5">
        <v>-18400816416</v>
      </c>
      <c r="F61" s="5">
        <v>-16969121620</v>
      </c>
      <c r="G61" s="5">
        <v>-19196697249</v>
      </c>
      <c r="I61" s="5">
        <v>-74019652803</v>
      </c>
      <c r="J61" s="5">
        <v>-82969751274</v>
      </c>
      <c r="K61" s="5">
        <v>-69932327830</v>
      </c>
      <c r="L61" s="5">
        <v>-59737861542</v>
      </c>
      <c r="M61" s="5">
        <v>-56075390254</v>
      </c>
      <c r="N61" s="5">
        <v>-42751895696</v>
      </c>
      <c r="O61" s="5">
        <v>-37962767734</v>
      </c>
      <c r="P61" s="5">
        <v>-35984734015</v>
      </c>
      <c r="Q61" s="5">
        <v>-34814141308</v>
      </c>
      <c r="R61" s="5">
        <v>-31134758228</v>
      </c>
      <c r="S61" s="5">
        <v>-44700589872</v>
      </c>
      <c r="T61" s="5">
        <v>-16245549751</v>
      </c>
      <c r="U61" s="5">
        <v>-12537952736</v>
      </c>
      <c r="V61" s="5">
        <v>-20577692830</v>
      </c>
      <c r="W61" s="5">
        <v>-12586605322</v>
      </c>
      <c r="X61" s="5">
        <v>-23898437134</v>
      </c>
      <c r="Y61" s="5">
        <v>-35296989755</v>
      </c>
      <c r="Z61" s="5">
        <v>-34339392312</v>
      </c>
    </row>
    <row r="62" spans="2:26" ht="15.5" x14ac:dyDescent="0.35">
      <c r="C62" t="s">
        <v>97</v>
      </c>
      <c r="O62" s="5">
        <v>14584130079</v>
      </c>
      <c r="P62" s="5">
        <v>-1475555113</v>
      </c>
      <c r="Q62" s="5">
        <v>1242957129</v>
      </c>
      <c r="R62" s="5">
        <v>-3044806321</v>
      </c>
      <c r="S62" s="5">
        <v>13291393356</v>
      </c>
      <c r="T62" s="5">
        <v>-1171537575</v>
      </c>
      <c r="U62" s="5">
        <v>-29084263634</v>
      </c>
      <c r="V62" s="5">
        <v>-10227327104</v>
      </c>
      <c r="W62" s="5">
        <v>-9120877030</v>
      </c>
      <c r="X62" s="5">
        <v>1559562243</v>
      </c>
      <c r="Y62" s="5">
        <v>993603220</v>
      </c>
      <c r="Z62" s="5">
        <v>-13468375177</v>
      </c>
    </row>
    <row r="63" spans="2:26" ht="15.5" x14ac:dyDescent="0.35">
      <c r="C63" t="s">
        <v>96</v>
      </c>
      <c r="O63" s="5">
        <v>17051134050</v>
      </c>
      <c r="P63" s="5">
        <v>112250000</v>
      </c>
      <c r="T63" s="5">
        <v>2421947868</v>
      </c>
      <c r="U63" s="5">
        <v>1093545237</v>
      </c>
      <c r="W63" s="5">
        <v>146363636</v>
      </c>
      <c r="X63" s="5">
        <v>23798236033</v>
      </c>
      <c r="Z63" s="5">
        <v>649068795</v>
      </c>
    </row>
    <row r="64" spans="2:26" ht="15.5" x14ac:dyDescent="0.35">
      <c r="C64" t="s">
        <v>92</v>
      </c>
    </row>
    <row r="65" spans="2:26" ht="15.5" x14ac:dyDescent="0.35">
      <c r="C65" t="s">
        <v>98</v>
      </c>
      <c r="D65" s="5">
        <v>-22706511788</v>
      </c>
      <c r="E65" s="5">
        <v>-17599948960</v>
      </c>
      <c r="F65" s="5">
        <v>-56575283006</v>
      </c>
      <c r="G65" s="5">
        <v>-19276239410</v>
      </c>
      <c r="I65" s="5">
        <v>-112505773905</v>
      </c>
      <c r="J65" s="5">
        <v>-95474416317</v>
      </c>
      <c r="K65" s="5">
        <v>-76148971415</v>
      </c>
      <c r="L65" s="5">
        <v>-75475239605</v>
      </c>
      <c r="M65" s="5">
        <v>-55823342256</v>
      </c>
      <c r="N65" s="5">
        <v>4758270773</v>
      </c>
      <c r="O65" s="5">
        <v>1759965407</v>
      </c>
      <c r="P65" s="5">
        <v>-28405792780</v>
      </c>
      <c r="Q65" s="5">
        <v>-34812677222</v>
      </c>
      <c r="R65" s="5">
        <v>-24612756609</v>
      </c>
      <c r="S65" s="5">
        <v>-15161992348</v>
      </c>
      <c r="T65" s="5">
        <v>2248962269</v>
      </c>
      <c r="U65" s="5">
        <v>-25396299152</v>
      </c>
      <c r="V65" s="5">
        <v>-17101734015</v>
      </c>
      <c r="W65" s="5">
        <v>-16468216153</v>
      </c>
      <c r="X65" s="5">
        <v>-15738170783</v>
      </c>
      <c r="Y65" s="5">
        <v>-48834312638</v>
      </c>
      <c r="Z65" s="5">
        <v>-41799741785</v>
      </c>
    </row>
    <row r="66" spans="2:26" ht="15.5" x14ac:dyDescent="0.35">
      <c r="C66" t="s">
        <v>29</v>
      </c>
      <c r="D66" s="5">
        <v>-17999847661</v>
      </c>
      <c r="E66" s="5">
        <v>-18378148133</v>
      </c>
      <c r="F66" s="5">
        <v>-43672882109</v>
      </c>
      <c r="G66" s="5">
        <v>-31883886314</v>
      </c>
      <c r="I66" s="5">
        <v>-111934764217</v>
      </c>
      <c r="J66" s="5">
        <v>-99457957550</v>
      </c>
      <c r="K66" s="5">
        <v>-41325718982</v>
      </c>
      <c r="L66" s="5">
        <v>-98071759028</v>
      </c>
      <c r="M66" s="5">
        <v>32725079210</v>
      </c>
      <c r="N66" s="5">
        <v>26221826142</v>
      </c>
      <c r="O66" s="5">
        <v>48116436880</v>
      </c>
      <c r="P66" s="5">
        <v>64757097094</v>
      </c>
      <c r="Q66" s="5">
        <v>52292073203</v>
      </c>
      <c r="R66" s="5">
        <v>58097472991</v>
      </c>
      <c r="S66" s="5">
        <v>57114061880</v>
      </c>
      <c r="T66" s="5">
        <v>32752754292</v>
      </c>
      <c r="U66" s="5">
        <v>11361992726</v>
      </c>
      <c r="V66" s="5">
        <v>30344473206</v>
      </c>
      <c r="W66" s="5">
        <v>30618833775</v>
      </c>
      <c r="X66" s="5">
        <v>24470768909</v>
      </c>
      <c r="Y66" s="5">
        <v>-10662572996</v>
      </c>
      <c r="Z66" s="5">
        <v>2101211391</v>
      </c>
    </row>
    <row r="67" spans="2:26" ht="15.5" x14ac:dyDescent="0.35">
      <c r="C67" t="s">
        <v>28</v>
      </c>
      <c r="D67" s="5">
        <v>-332292209</v>
      </c>
      <c r="E67" s="5">
        <v>-959262984</v>
      </c>
      <c r="F67" s="5">
        <v>5304813010</v>
      </c>
      <c r="G67" s="5">
        <v>-50690874</v>
      </c>
      <c r="I67" s="5">
        <v>3579715592</v>
      </c>
      <c r="J67" s="5">
        <v>774539493</v>
      </c>
      <c r="K67" s="5">
        <v>-16510873870</v>
      </c>
      <c r="L67" s="5">
        <v>-15881167976</v>
      </c>
      <c r="M67" s="5">
        <v>-28405413968</v>
      </c>
      <c r="N67" s="5">
        <v>-22230244590</v>
      </c>
      <c r="O67" s="5">
        <v>-14558321695</v>
      </c>
      <c r="P67" s="5">
        <v>-24293955742</v>
      </c>
      <c r="Q67" s="5">
        <v>-13640368683</v>
      </c>
      <c r="R67" s="5">
        <v>-22544497747</v>
      </c>
      <c r="S67" s="5">
        <v>-28498388713</v>
      </c>
      <c r="T67" s="5">
        <v>-10694053533</v>
      </c>
      <c r="U67" s="5">
        <v>-6342451995</v>
      </c>
      <c r="V67" s="5">
        <v>-7188984663</v>
      </c>
      <c r="W67" s="5">
        <v>-4261944119</v>
      </c>
      <c r="X67" s="5">
        <v>-8545898052</v>
      </c>
      <c r="Y67" s="5">
        <v>-2161567137</v>
      </c>
      <c r="Z67" s="5">
        <v>-1093703466</v>
      </c>
    </row>
    <row r="68" spans="2:26" ht="15.5" x14ac:dyDescent="0.35">
      <c r="C68" t="s">
        <v>102</v>
      </c>
      <c r="D68" s="5">
        <v>-23038627326</v>
      </c>
      <c r="E68" s="5">
        <v>-19337411117</v>
      </c>
      <c r="F68" s="5">
        <v>-38368069099</v>
      </c>
      <c r="G68" s="5">
        <v>-27610941083</v>
      </c>
      <c r="I68" s="5">
        <v>-108355048625</v>
      </c>
      <c r="J68" s="5">
        <v>-98683418057</v>
      </c>
      <c r="K68" s="5">
        <v>-57836592852</v>
      </c>
      <c r="L68" s="5">
        <v>-113952927004</v>
      </c>
      <c r="M68" s="5">
        <v>4319665242</v>
      </c>
      <c r="N68" s="5">
        <v>3991581552</v>
      </c>
      <c r="O68" s="5">
        <v>33558115185</v>
      </c>
      <c r="P68" s="5">
        <v>40463141352</v>
      </c>
      <c r="Q68" s="5">
        <v>38651704520</v>
      </c>
      <c r="R68" s="5">
        <v>35552975244</v>
      </c>
      <c r="S68" s="5">
        <v>28615673167</v>
      </c>
      <c r="T68" s="5">
        <v>22058700759</v>
      </c>
      <c r="U68" s="5">
        <v>5019540731</v>
      </c>
      <c r="V68" s="5">
        <v>23155488543</v>
      </c>
      <c r="W68" s="5">
        <v>26356889656</v>
      </c>
      <c r="X68" s="5">
        <v>15924870857</v>
      </c>
      <c r="Y68" s="5">
        <v>-12824140133</v>
      </c>
      <c r="Z68" s="5">
        <v>1007507925</v>
      </c>
    </row>
    <row r="69" spans="2:26" ht="15.5" x14ac:dyDescent="0.35">
      <c r="C69" t="s">
        <v>103</v>
      </c>
      <c r="D69" s="5">
        <v>-783745284</v>
      </c>
      <c r="E69" s="5">
        <v>-203843971</v>
      </c>
      <c r="F69" s="5">
        <v>-4382949536</v>
      </c>
      <c r="G69" s="5">
        <v>1614434167</v>
      </c>
      <c r="I69" s="5">
        <v>2256645425</v>
      </c>
      <c r="J69" s="5">
        <v>20825173065</v>
      </c>
      <c r="K69" s="5">
        <v>34277936217</v>
      </c>
      <c r="L69" s="5">
        <v>24792128973</v>
      </c>
      <c r="M69" s="5">
        <v>60919754756</v>
      </c>
      <c r="N69" s="5">
        <v>24026893488</v>
      </c>
      <c r="O69" s="5">
        <v>834359181</v>
      </c>
      <c r="P69" s="5">
        <v>5024119145</v>
      </c>
      <c r="Q69" s="5">
        <v>-1839636443</v>
      </c>
      <c r="R69" s="5">
        <v>-3101275228</v>
      </c>
      <c r="S69" s="5">
        <v>100551042990</v>
      </c>
    </row>
    <row r="70" spans="2:26" ht="15.5" x14ac:dyDescent="0.35">
      <c r="C70" t="s">
        <v>105</v>
      </c>
      <c r="D70" s="5">
        <v>-20292276232</v>
      </c>
      <c r="E70" s="5">
        <v>-19541255088</v>
      </c>
      <c r="F70" s="5">
        <v>-42751018635</v>
      </c>
      <c r="G70" s="5">
        <v>-23513853245</v>
      </c>
      <c r="I70" s="5">
        <v>-106098403200</v>
      </c>
      <c r="J70" s="5">
        <v>-77858244992</v>
      </c>
      <c r="K70" s="5">
        <v>-23558656635</v>
      </c>
      <c r="L70" s="5">
        <v>-89160798031</v>
      </c>
      <c r="M70" s="5">
        <v>65239419998</v>
      </c>
      <c r="N70" s="5">
        <v>28018475040</v>
      </c>
      <c r="O70" s="5">
        <v>34392474366</v>
      </c>
      <c r="P70" s="5">
        <v>45487260497</v>
      </c>
      <c r="Q70" s="5">
        <v>36812068077</v>
      </c>
      <c r="R70" s="5">
        <v>32451700016</v>
      </c>
      <c r="S70" s="5">
        <v>129166716157</v>
      </c>
      <c r="T70" s="5">
        <v>22058700759</v>
      </c>
      <c r="U70" s="5">
        <v>5019540731</v>
      </c>
      <c r="V70" s="5">
        <v>23155488543</v>
      </c>
      <c r="W70" s="5">
        <v>26356889656</v>
      </c>
    </row>
    <row r="71" spans="2:26" ht="15.5" x14ac:dyDescent="0.35">
      <c r="C71" t="s">
        <v>106</v>
      </c>
      <c r="D71" s="5">
        <v>-5212150944</v>
      </c>
      <c r="E71" s="5">
        <v>-19337411117</v>
      </c>
      <c r="F71" s="5">
        <v>-38368069099</v>
      </c>
      <c r="G71" s="5">
        <v>-26225978655</v>
      </c>
      <c r="I71" s="5">
        <v>-108355048625</v>
      </c>
      <c r="J71" s="5">
        <v>-98683418057</v>
      </c>
      <c r="K71" s="5">
        <v>-57836592852</v>
      </c>
      <c r="L71" s="5">
        <v>-113952927004</v>
      </c>
      <c r="M71" s="5">
        <v>4319665242</v>
      </c>
      <c r="N71" s="5">
        <v>3991581552</v>
      </c>
      <c r="O71" s="5">
        <v>33558115185</v>
      </c>
      <c r="P71" s="5">
        <v>40463141352</v>
      </c>
      <c r="Q71" s="5">
        <v>38651704520</v>
      </c>
      <c r="R71" s="5">
        <v>35552975244</v>
      </c>
      <c r="S71" s="5">
        <v>28615673167</v>
      </c>
      <c r="T71" s="5">
        <v>22058700759</v>
      </c>
      <c r="U71" s="5">
        <v>5019540731</v>
      </c>
      <c r="V71" s="5">
        <v>23155488543</v>
      </c>
      <c r="W71" s="5">
        <v>26356889656</v>
      </c>
      <c r="X71" s="5">
        <v>15924870857</v>
      </c>
      <c r="Y71" s="5">
        <v>-12824140133</v>
      </c>
      <c r="Z71" s="5">
        <v>1007507925</v>
      </c>
    </row>
    <row r="72" spans="2:26" ht="15.5" x14ac:dyDescent="0.35">
      <c r="C72" t="s">
        <v>8</v>
      </c>
      <c r="D72" s="5">
        <v>-5995896228</v>
      </c>
      <c r="E72" s="5">
        <v>-19541255088</v>
      </c>
      <c r="F72" s="5">
        <v>-42751018635</v>
      </c>
      <c r="G72" s="5">
        <v>-24611544488</v>
      </c>
      <c r="I72" s="5">
        <v>-106098403200</v>
      </c>
      <c r="J72" s="5">
        <v>-77858244992</v>
      </c>
      <c r="K72" s="5">
        <v>-23558656635</v>
      </c>
      <c r="L72" s="5">
        <v>-89160798031</v>
      </c>
      <c r="M72" s="5">
        <v>65239419998</v>
      </c>
      <c r="N72" s="5">
        <v>28018475040</v>
      </c>
      <c r="O72" s="5">
        <v>34392474366</v>
      </c>
      <c r="P72" s="5">
        <v>45487260497</v>
      </c>
      <c r="Q72" s="5">
        <v>36812068077</v>
      </c>
      <c r="R72" s="5">
        <v>32451700016</v>
      </c>
      <c r="S72" s="5">
        <v>129166716157</v>
      </c>
      <c r="T72" s="5">
        <v>22058700759</v>
      </c>
      <c r="U72" s="5">
        <v>5019540731</v>
      </c>
      <c r="V72" s="5">
        <v>23155488543</v>
      </c>
      <c r="W72" s="5">
        <v>26356889656</v>
      </c>
    </row>
    <row r="73" spans="2:26" ht="15.5" x14ac:dyDescent="0.35">
      <c r="C73" t="s">
        <v>108</v>
      </c>
      <c r="D73" s="5">
        <v>-5212150944</v>
      </c>
      <c r="E73" s="5">
        <v>-19337411117</v>
      </c>
      <c r="F73" s="5">
        <v>-38368069099</v>
      </c>
      <c r="G73" s="5">
        <v>-26225978655</v>
      </c>
      <c r="I73" s="5">
        <v>-108355048625</v>
      </c>
      <c r="J73" s="5">
        <v>-98683418057</v>
      </c>
      <c r="K73" s="5">
        <v>-57836592852</v>
      </c>
      <c r="L73" s="5">
        <v>-113952927004</v>
      </c>
      <c r="M73" s="5">
        <v>4319665242</v>
      </c>
      <c r="N73" s="5">
        <v>3991581552</v>
      </c>
      <c r="O73" s="5">
        <v>33558115185</v>
      </c>
      <c r="P73" s="5">
        <v>40463141352</v>
      </c>
      <c r="Q73" s="5">
        <v>38651704520</v>
      </c>
      <c r="R73" s="5">
        <v>35552975244</v>
      </c>
      <c r="S73" s="5">
        <v>28615673167</v>
      </c>
      <c r="T73" s="5">
        <v>22058700759</v>
      </c>
      <c r="U73" s="5">
        <v>5019540731</v>
      </c>
      <c r="V73" s="5">
        <v>23155488543</v>
      </c>
      <c r="W73" s="5">
        <v>26356889656</v>
      </c>
      <c r="X73" s="5">
        <v>15924870857</v>
      </c>
      <c r="Y73" s="5">
        <v>-12824140133</v>
      </c>
      <c r="Z73" s="5">
        <v>1007507925</v>
      </c>
    </row>
    <row r="74" spans="2:26" ht="15.5" x14ac:dyDescent="0.35">
      <c r="C74" t="s">
        <v>109</v>
      </c>
      <c r="D74" s="5">
        <v>-5995896228</v>
      </c>
      <c r="E74" s="5">
        <v>-19541255088</v>
      </c>
      <c r="F74" s="5">
        <v>-42751018635</v>
      </c>
      <c r="G74" s="5">
        <v>-24611544488</v>
      </c>
      <c r="I74" s="5">
        <v>-106098403200</v>
      </c>
      <c r="J74" s="5">
        <v>-77858244992</v>
      </c>
      <c r="K74" s="5">
        <v>-23558656635</v>
      </c>
      <c r="L74" s="5">
        <v>-89160798031</v>
      </c>
      <c r="M74" s="5">
        <v>65239419998</v>
      </c>
      <c r="N74" s="5">
        <v>28018475040</v>
      </c>
      <c r="O74" s="5">
        <v>34392474366</v>
      </c>
      <c r="P74" s="5">
        <v>45487260497</v>
      </c>
      <c r="Q74" s="5">
        <v>36812068077</v>
      </c>
      <c r="R74" s="5">
        <v>32451700016</v>
      </c>
      <c r="S74" s="5">
        <v>129166716157</v>
      </c>
      <c r="T74" s="5">
        <v>22058700759</v>
      </c>
      <c r="U74" s="5">
        <v>5019540731</v>
      </c>
      <c r="V74" s="5">
        <v>23155488543</v>
      </c>
      <c r="W74" s="5">
        <v>26356889656</v>
      </c>
    </row>
    <row r="75" spans="2:26" ht="15.5" x14ac:dyDescent="0.35">
      <c r="C75" t="s">
        <v>110</v>
      </c>
      <c r="D75" s="5">
        <v>-5995896228</v>
      </c>
      <c r="E75" s="5">
        <v>-19541255088</v>
      </c>
      <c r="F75" s="5">
        <v>-42751018635</v>
      </c>
      <c r="G75" s="5">
        <v>-24611544488</v>
      </c>
      <c r="I75" s="5">
        <v>-106098403200</v>
      </c>
      <c r="J75" s="5">
        <v>-77858244992</v>
      </c>
      <c r="K75" s="5">
        <v>-23558656635</v>
      </c>
      <c r="L75" s="5">
        <v>-89160798031</v>
      </c>
      <c r="M75" s="5">
        <v>65239419998</v>
      </c>
      <c r="N75" s="5">
        <v>28018475040</v>
      </c>
      <c r="O75" s="5">
        <v>34392474366</v>
      </c>
      <c r="P75" s="5">
        <v>45487260497</v>
      </c>
      <c r="Q75" s="5">
        <v>36812068077</v>
      </c>
      <c r="R75" s="5">
        <v>32451700016</v>
      </c>
      <c r="S75" s="5">
        <v>129166716157</v>
      </c>
      <c r="T75" s="5">
        <v>22058700759</v>
      </c>
      <c r="U75" s="5">
        <v>5019540731</v>
      </c>
      <c r="V75" s="5">
        <v>23155488543</v>
      </c>
      <c r="W75" s="5">
        <v>26356889656</v>
      </c>
    </row>
    <row r="77" spans="2:26" ht="15.5" x14ac:dyDescent="0.35">
      <c r="B77" t="s">
        <v>111</v>
      </c>
      <c r="C77" t="s">
        <v>112</v>
      </c>
    </row>
    <row r="78" spans="2:26" ht="15.5" x14ac:dyDescent="0.35">
      <c r="C78" t="s">
        <v>113</v>
      </c>
    </row>
    <row r="79" spans="2:26" ht="15.5" x14ac:dyDescent="0.35">
      <c r="C79" t="s">
        <v>20</v>
      </c>
      <c r="D79" s="5">
        <v>19572443161</v>
      </c>
      <c r="E79" s="5">
        <v>23836224531</v>
      </c>
      <c r="F79" s="5">
        <v>33988278090</v>
      </c>
      <c r="G79" s="5">
        <v>37252344245</v>
      </c>
      <c r="I79" s="5">
        <v>33988278090</v>
      </c>
      <c r="J79" s="5">
        <v>16843699661</v>
      </c>
      <c r="K79" s="5">
        <v>29522718095</v>
      </c>
      <c r="L79" s="5">
        <v>84163401315</v>
      </c>
      <c r="M79" s="5">
        <v>45519437021</v>
      </c>
      <c r="N79" s="5">
        <v>101204923030</v>
      </c>
      <c r="O79" s="5">
        <v>50355857416</v>
      </c>
      <c r="P79" s="5">
        <v>98426209562</v>
      </c>
      <c r="Q79" s="5">
        <v>33384332417</v>
      </c>
      <c r="R79" s="5">
        <v>23781870231</v>
      </c>
      <c r="S79" s="5">
        <v>101855309097</v>
      </c>
      <c r="T79" s="5">
        <v>16469279608</v>
      </c>
      <c r="U79" s="5">
        <v>17078141406</v>
      </c>
      <c r="V79" s="5">
        <v>4187699666</v>
      </c>
      <c r="W79" s="5">
        <v>3495948690</v>
      </c>
      <c r="X79" s="5">
        <v>4573751935</v>
      </c>
      <c r="Y79" s="5">
        <v>3815098817</v>
      </c>
      <c r="Z79" s="5">
        <v>28059546955</v>
      </c>
    </row>
    <row r="80" spans="2:26" ht="15.5" x14ac:dyDescent="0.35">
      <c r="C80" t="s">
        <v>114</v>
      </c>
      <c r="D80" s="5">
        <v>9793831918</v>
      </c>
      <c r="E80" s="5">
        <v>9835769699</v>
      </c>
      <c r="F80" s="5">
        <v>9006041626</v>
      </c>
      <c r="G80" s="5">
        <v>6500852806</v>
      </c>
      <c r="I80" s="5">
        <v>9006041626</v>
      </c>
      <c r="J80" s="5">
        <v>6485547616</v>
      </c>
      <c r="K80" s="5">
        <v>7947877321</v>
      </c>
      <c r="L80" s="5">
        <v>17722992480</v>
      </c>
      <c r="M80" s="5">
        <v>16502932149</v>
      </c>
      <c r="N80" s="5">
        <v>16579496137</v>
      </c>
      <c r="O80" s="5">
        <v>24728823965</v>
      </c>
      <c r="P80" s="5">
        <v>25401064176</v>
      </c>
      <c r="Q80" s="5">
        <v>26383063455</v>
      </c>
      <c r="R80" s="5">
        <v>25110619295</v>
      </c>
      <c r="S80" s="5">
        <v>24374145140</v>
      </c>
      <c r="T80" s="5">
        <v>25552905287</v>
      </c>
      <c r="U80" s="5">
        <v>55219994909</v>
      </c>
      <c r="V80" s="5">
        <v>51594840622</v>
      </c>
      <c r="W80" s="5">
        <v>20256870834</v>
      </c>
      <c r="X80" s="5">
        <v>12432088257</v>
      </c>
      <c r="Y80" s="5">
        <v>30987383754</v>
      </c>
      <c r="Z80" s="5">
        <v>46192913169</v>
      </c>
    </row>
    <row r="81" spans="3:26" ht="15.5" x14ac:dyDescent="0.35">
      <c r="C81" t="s">
        <v>115</v>
      </c>
      <c r="D81" s="5">
        <v>178736109579</v>
      </c>
      <c r="E81" s="5">
        <v>142001323293</v>
      </c>
      <c r="F81" s="5">
        <v>137807617184</v>
      </c>
      <c r="G81" s="5">
        <v>180447820956</v>
      </c>
      <c r="I81" s="5">
        <v>137807617184</v>
      </c>
      <c r="J81" s="5">
        <v>131663505438</v>
      </c>
      <c r="K81" s="5">
        <v>189512154934</v>
      </c>
      <c r="L81" s="5">
        <v>218814832715</v>
      </c>
      <c r="M81" s="5">
        <v>234244566530</v>
      </c>
      <c r="N81" s="5">
        <v>455285832688</v>
      </c>
      <c r="O81" s="5">
        <v>355205144029</v>
      </c>
      <c r="P81" s="5">
        <v>412438939971</v>
      </c>
      <c r="Q81" s="5">
        <v>419444191279</v>
      </c>
      <c r="R81" s="5">
        <v>537147728751</v>
      </c>
      <c r="S81" s="5">
        <v>447292024486</v>
      </c>
      <c r="T81" s="5">
        <v>224307738029</v>
      </c>
      <c r="U81" s="5">
        <v>161142126453</v>
      </c>
      <c r="V81" s="5">
        <v>112721913140</v>
      </c>
      <c r="W81" s="5">
        <v>107436988699</v>
      </c>
      <c r="X81" s="5">
        <v>63997813509</v>
      </c>
      <c r="Y81" s="5">
        <v>107309393051</v>
      </c>
      <c r="Z81" s="5">
        <v>137930127216</v>
      </c>
    </row>
    <row r="82" spans="3:26" ht="15.5" x14ac:dyDescent="0.35">
      <c r="C82" t="s">
        <v>116</v>
      </c>
      <c r="D82" s="5">
        <v>690398830</v>
      </c>
      <c r="F82" s="5">
        <v>27068699</v>
      </c>
      <c r="I82" s="5">
        <v>27068699</v>
      </c>
      <c r="J82" s="5">
        <v>1520150</v>
      </c>
      <c r="K82" s="5">
        <v>5918496</v>
      </c>
      <c r="L82" s="5">
        <v>21953796</v>
      </c>
      <c r="M82" s="5">
        <v>91550639</v>
      </c>
      <c r="N82" s="5">
        <v>11715690</v>
      </c>
    </row>
    <row r="83" spans="3:26" ht="15.5" x14ac:dyDescent="0.35">
      <c r="C83" t="s">
        <v>117</v>
      </c>
      <c r="D83" s="5">
        <v>95286191988</v>
      </c>
      <c r="E83" s="5">
        <v>16024728431</v>
      </c>
      <c r="G83" s="5">
        <v>12222259040</v>
      </c>
      <c r="J83" s="5">
        <v>16919639297</v>
      </c>
      <c r="K83" s="5">
        <v>15955579017</v>
      </c>
      <c r="L83" s="5">
        <v>170951017</v>
      </c>
      <c r="M83" s="5">
        <v>21320092660</v>
      </c>
      <c r="N83" s="5">
        <v>3700000000</v>
      </c>
    </row>
    <row r="84" spans="3:26" ht="15.5" x14ac:dyDescent="0.35">
      <c r="C84" t="s">
        <v>118</v>
      </c>
      <c r="D84" s="5">
        <v>178736109579</v>
      </c>
      <c r="E84" s="5">
        <v>142001323293</v>
      </c>
      <c r="F84" s="5">
        <v>137807617184</v>
      </c>
      <c r="G84" s="5">
        <v>180447820956</v>
      </c>
      <c r="I84" s="5">
        <v>137807617184</v>
      </c>
      <c r="J84" s="5">
        <v>131663505438</v>
      </c>
      <c r="K84" s="5">
        <v>189512154934</v>
      </c>
      <c r="L84" s="5">
        <v>218814832715</v>
      </c>
      <c r="M84" s="5">
        <v>234244566530</v>
      </c>
      <c r="N84" s="5">
        <v>455285832688</v>
      </c>
      <c r="O84" s="5">
        <v>355205144029</v>
      </c>
      <c r="P84" s="5">
        <v>412438939971</v>
      </c>
      <c r="Q84" s="5">
        <v>419444191279</v>
      </c>
      <c r="R84" s="5">
        <v>537147728751</v>
      </c>
      <c r="S84" s="5">
        <v>447292024486</v>
      </c>
      <c r="T84" s="5">
        <v>224307738029</v>
      </c>
      <c r="U84" s="5">
        <v>161142126453</v>
      </c>
      <c r="V84" s="5">
        <v>112721913140</v>
      </c>
      <c r="W84" s="5">
        <v>107436988699</v>
      </c>
      <c r="X84" s="5">
        <v>63997813509</v>
      </c>
      <c r="Y84" s="5">
        <v>107309393051</v>
      </c>
      <c r="Z84" s="5">
        <v>137930127216</v>
      </c>
    </row>
    <row r="85" spans="3:26" ht="15.5" x14ac:dyDescent="0.35">
      <c r="C85" t="s">
        <v>119</v>
      </c>
      <c r="D85" s="5">
        <v>275729562</v>
      </c>
      <c r="E85" s="5">
        <v>341251948</v>
      </c>
      <c r="F85" s="5">
        <v>3336105376</v>
      </c>
      <c r="G85" s="5">
        <v>270788313</v>
      </c>
      <c r="I85" s="5">
        <v>3336105376</v>
      </c>
      <c r="J85" s="5">
        <v>214793415</v>
      </c>
      <c r="K85" s="5">
        <v>320993935</v>
      </c>
      <c r="L85" s="5">
        <v>1188493922</v>
      </c>
      <c r="M85" s="5">
        <v>5964581100</v>
      </c>
      <c r="N85" s="5">
        <v>765066035</v>
      </c>
      <c r="O85" s="5">
        <v>89309419815</v>
      </c>
      <c r="P85" s="5">
        <v>160361837103</v>
      </c>
      <c r="Q85" s="5">
        <v>54170711658</v>
      </c>
      <c r="R85" s="5">
        <v>8918196814</v>
      </c>
      <c r="S85" s="5">
        <v>1622282088</v>
      </c>
      <c r="T85" s="5">
        <v>944776542</v>
      </c>
      <c r="U85" s="5">
        <v>1066704321</v>
      </c>
      <c r="V85" s="5">
        <v>1515157183</v>
      </c>
      <c r="W85" s="5">
        <v>1451139095</v>
      </c>
      <c r="X85" s="5">
        <v>371207206</v>
      </c>
      <c r="Y85" s="5">
        <v>543834139</v>
      </c>
      <c r="Z85" s="5">
        <v>591415410</v>
      </c>
    </row>
    <row r="86" spans="3:26" ht="15.5" x14ac:dyDescent="0.35">
      <c r="C86" t="s">
        <v>267</v>
      </c>
      <c r="D86" s="5">
        <v>275729562</v>
      </c>
      <c r="E86" s="5">
        <v>341251948</v>
      </c>
      <c r="F86" s="5">
        <v>3336105376</v>
      </c>
      <c r="G86" s="5">
        <v>270788313</v>
      </c>
      <c r="I86" s="5">
        <v>3336105376</v>
      </c>
      <c r="J86" s="5">
        <v>214793415</v>
      </c>
      <c r="K86" s="5">
        <v>320993935</v>
      </c>
      <c r="L86" s="5">
        <v>1188493922</v>
      </c>
      <c r="M86" s="5">
        <v>5964581100</v>
      </c>
      <c r="N86" s="5">
        <v>765066035</v>
      </c>
      <c r="O86" s="5">
        <v>89309419815</v>
      </c>
      <c r="P86" s="5">
        <v>160361837103</v>
      </c>
      <c r="Q86" s="5">
        <v>54170711658</v>
      </c>
      <c r="R86" s="5">
        <v>8918196814</v>
      </c>
      <c r="S86" s="5">
        <v>1622282088</v>
      </c>
      <c r="T86" s="5">
        <v>944776542</v>
      </c>
      <c r="U86" s="5">
        <v>1066704321</v>
      </c>
      <c r="V86" s="5">
        <v>1515157183</v>
      </c>
      <c r="W86" s="5">
        <v>1451139095</v>
      </c>
      <c r="X86" s="5">
        <v>371207206</v>
      </c>
      <c r="Y86" s="5">
        <v>543834139</v>
      </c>
      <c r="Z86" s="5">
        <v>591415410</v>
      </c>
    </row>
    <row r="87" spans="3:26" ht="15.5" x14ac:dyDescent="0.35">
      <c r="C87" t="s">
        <v>1317</v>
      </c>
      <c r="D87" s="5">
        <v>78689874581</v>
      </c>
      <c r="E87" s="5">
        <v>62615773641</v>
      </c>
      <c r="F87" s="5">
        <v>83622067544</v>
      </c>
      <c r="G87" s="5">
        <v>88609678784</v>
      </c>
      <c r="I87" s="5">
        <v>83622067544</v>
      </c>
      <c r="J87" s="5">
        <v>147185796116</v>
      </c>
      <c r="K87" s="5">
        <v>169266424593</v>
      </c>
      <c r="L87" s="5">
        <v>135550105814</v>
      </c>
      <c r="M87" s="5">
        <v>145784386911</v>
      </c>
    </row>
    <row r="88" spans="3:26" ht="15.5" x14ac:dyDescent="0.35">
      <c r="C88" t="s">
        <v>2078</v>
      </c>
      <c r="D88" s="5">
        <v>62395225095</v>
      </c>
      <c r="E88" s="5">
        <v>64260313242</v>
      </c>
      <c r="F88" s="5">
        <v>67198245297</v>
      </c>
      <c r="G88" s="5">
        <v>84108213190</v>
      </c>
      <c r="I88" s="5">
        <v>67198245297</v>
      </c>
      <c r="J88" s="5">
        <v>83317935182</v>
      </c>
      <c r="K88" s="5">
        <v>78267854303</v>
      </c>
      <c r="L88" s="5">
        <v>96451218972</v>
      </c>
      <c r="M88" s="5">
        <v>83868557878</v>
      </c>
    </row>
    <row r="89" spans="3:26" ht="15.5" x14ac:dyDescent="0.35">
      <c r="C89" t="s">
        <v>268</v>
      </c>
      <c r="D89" s="5">
        <v>390347518506</v>
      </c>
      <c r="E89" s="5">
        <v>397066319484</v>
      </c>
      <c r="F89" s="5">
        <v>386105107310</v>
      </c>
      <c r="G89" s="5">
        <v>290834647375</v>
      </c>
      <c r="I89" s="5">
        <v>386105107310</v>
      </c>
      <c r="J89" s="5">
        <v>354752552343</v>
      </c>
      <c r="K89" s="5">
        <v>510065554035</v>
      </c>
      <c r="L89" s="5">
        <v>546614177557</v>
      </c>
      <c r="M89" s="5">
        <v>485167456347</v>
      </c>
      <c r="N89" s="5">
        <v>350292682835</v>
      </c>
      <c r="O89" s="5">
        <v>224390311685</v>
      </c>
      <c r="P89" s="5">
        <v>226700620196</v>
      </c>
      <c r="Q89" s="5">
        <v>210332360094</v>
      </c>
      <c r="R89" s="5">
        <v>273663610424</v>
      </c>
      <c r="S89" s="5">
        <v>278873240213</v>
      </c>
      <c r="T89" s="5">
        <v>329435397918</v>
      </c>
      <c r="U89" s="5">
        <v>278253349270</v>
      </c>
      <c r="V89" s="5">
        <v>229122407877</v>
      </c>
      <c r="W89" s="5">
        <v>226988194440</v>
      </c>
      <c r="X89" s="5">
        <v>183421182199</v>
      </c>
      <c r="Y89" s="5">
        <v>118169515274</v>
      </c>
      <c r="Z89" s="5">
        <v>194741762287</v>
      </c>
    </row>
    <row r="90" spans="3:26" ht="15.5" x14ac:dyDescent="0.35">
      <c r="C90" t="s">
        <v>124</v>
      </c>
      <c r="Y90" s="5">
        <v>97129099310</v>
      </c>
      <c r="Z90" s="5">
        <v>100194224550</v>
      </c>
    </row>
    <row r="91" spans="3:26" ht="15.5" x14ac:dyDescent="0.35">
      <c r="C91" t="s">
        <v>92</v>
      </c>
      <c r="D91" s="5">
        <v>261765637958</v>
      </c>
      <c r="E91" s="5">
        <v>262549383242</v>
      </c>
      <c r="F91" s="5">
        <v>262753227213</v>
      </c>
      <c r="G91" s="5">
        <v>261789444340</v>
      </c>
      <c r="I91" s="5">
        <v>262753227213</v>
      </c>
      <c r="J91" s="5">
        <v>255149849379</v>
      </c>
      <c r="K91" s="5">
        <v>238034819876</v>
      </c>
      <c r="L91" s="5">
        <v>202052604427</v>
      </c>
      <c r="M91" s="5">
        <v>181942557882</v>
      </c>
      <c r="N91" s="5">
        <v>125304050297</v>
      </c>
      <c r="O91" s="5">
        <v>100968249245</v>
      </c>
      <c r="P91" s="5">
        <v>100968249245</v>
      </c>
      <c r="Q91" s="5">
        <v>100968249245</v>
      </c>
      <c r="R91" s="5">
        <v>100968249245</v>
      </c>
      <c r="S91" s="5">
        <v>101484792874</v>
      </c>
      <c r="V91" s="5">
        <v>21533586536</v>
      </c>
      <c r="W91" s="5">
        <v>21533586536</v>
      </c>
      <c r="X91" s="5">
        <v>21533586536</v>
      </c>
      <c r="Y91" s="5">
        <v>21533586536</v>
      </c>
      <c r="Z91" s="5">
        <v>21533586536</v>
      </c>
    </row>
    <row r="92" spans="3:26" ht="15.5" x14ac:dyDescent="0.35">
      <c r="C92" t="s">
        <v>121</v>
      </c>
      <c r="D92" s="5">
        <v>803254846488</v>
      </c>
      <c r="E92" s="5">
        <v>757975782932</v>
      </c>
      <c r="F92" s="5">
        <v>782630639174</v>
      </c>
      <c r="G92" s="5">
        <v>759318519590</v>
      </c>
      <c r="I92" s="5">
        <v>782630639174</v>
      </c>
      <c r="J92" s="5">
        <v>838374529149</v>
      </c>
      <c r="K92" s="5">
        <v>1087226644853</v>
      </c>
      <c r="L92" s="5">
        <v>1195742475346</v>
      </c>
      <c r="M92" s="5">
        <v>1158116914272</v>
      </c>
      <c r="N92" s="5">
        <v>1096189237368</v>
      </c>
      <c r="O92" s="5">
        <v>883710927664</v>
      </c>
      <c r="P92" s="5">
        <v>1053375131067</v>
      </c>
      <c r="Q92" s="5">
        <v>860749259575</v>
      </c>
      <c r="R92" s="5">
        <v>974282450341</v>
      </c>
      <c r="S92" s="5">
        <v>955465955552</v>
      </c>
      <c r="T92" s="5">
        <v>644378101805</v>
      </c>
      <c r="U92" s="5">
        <v>543234334813</v>
      </c>
      <c r="V92" s="5">
        <v>428198233994</v>
      </c>
      <c r="W92" s="5">
        <v>383676950423</v>
      </c>
      <c r="X92" s="5">
        <v>290102947102</v>
      </c>
      <c r="Y92" s="5">
        <v>273188832863</v>
      </c>
      <c r="Z92" s="5">
        <v>419384084480</v>
      </c>
    </row>
    <row r="93" spans="3:26" ht="15.5" x14ac:dyDescent="0.35">
      <c r="C93" t="s">
        <v>122</v>
      </c>
    </row>
    <row r="94" spans="3:26" ht="15.5" x14ac:dyDescent="0.35">
      <c r="C94" t="s">
        <v>126</v>
      </c>
      <c r="D94" s="5">
        <v>309084455294</v>
      </c>
      <c r="E94" s="5">
        <v>310174854099</v>
      </c>
      <c r="F94" s="5">
        <v>312015727392</v>
      </c>
      <c r="G94" s="5">
        <v>312941768509</v>
      </c>
      <c r="I94" s="5">
        <v>312015727392</v>
      </c>
      <c r="J94" s="5">
        <v>320571846741</v>
      </c>
      <c r="K94" s="5">
        <v>316132553220</v>
      </c>
      <c r="L94" s="5">
        <v>287678804531</v>
      </c>
      <c r="M94" s="5">
        <v>303896709523</v>
      </c>
      <c r="N94" s="5">
        <v>261608342068</v>
      </c>
      <c r="O94" s="5">
        <v>222336962991</v>
      </c>
      <c r="P94" s="5">
        <v>227489647951</v>
      </c>
      <c r="Q94" s="5">
        <v>226998517718</v>
      </c>
      <c r="R94" s="5">
        <v>240067780723</v>
      </c>
      <c r="S94" s="5">
        <v>231997724037</v>
      </c>
      <c r="T94" s="5">
        <v>103335945534</v>
      </c>
      <c r="U94" s="5">
        <v>84097628783</v>
      </c>
      <c r="V94" s="5">
        <v>82994324633</v>
      </c>
      <c r="W94" s="5">
        <v>70716800956</v>
      </c>
      <c r="X94" s="5">
        <v>20760903657</v>
      </c>
      <c r="Y94" s="5">
        <v>31781721634</v>
      </c>
      <c r="Z94" s="5">
        <v>37888015935</v>
      </c>
    </row>
    <row r="95" spans="3:26" ht="15.5" x14ac:dyDescent="0.35">
      <c r="C95" t="s">
        <v>125</v>
      </c>
      <c r="D95" s="5">
        <v>7457056161</v>
      </c>
      <c r="E95" s="5">
        <v>19124468879</v>
      </c>
      <c r="F95" s="5">
        <v>19124468879</v>
      </c>
      <c r="G95" s="5">
        <v>26097056161</v>
      </c>
      <c r="I95" s="5">
        <v>19124468879</v>
      </c>
      <c r="J95" s="5">
        <v>24439397963</v>
      </c>
      <c r="K95" s="5">
        <v>13834985108</v>
      </c>
      <c r="L95" s="5">
        <v>12769019532</v>
      </c>
      <c r="M95" s="5">
        <v>11395060272</v>
      </c>
      <c r="N95" s="5">
        <v>11813584776</v>
      </c>
      <c r="O95" s="5">
        <v>13495607022</v>
      </c>
      <c r="P95" s="5">
        <v>10710657388</v>
      </c>
      <c r="Q95" s="5">
        <v>14872953060</v>
      </c>
      <c r="R95" s="5">
        <v>12219662503</v>
      </c>
      <c r="S95" s="5">
        <v>8833905457</v>
      </c>
      <c r="T95" s="5">
        <v>6799950655</v>
      </c>
      <c r="U95" s="5">
        <v>4840938533</v>
      </c>
      <c r="V95" s="5">
        <v>3218685463</v>
      </c>
      <c r="W95" s="5">
        <v>2708243539</v>
      </c>
      <c r="X95" s="5">
        <v>572636727</v>
      </c>
      <c r="Y95" s="5">
        <v>3449400652</v>
      </c>
    </row>
    <row r="96" spans="3:26" ht="15.5" x14ac:dyDescent="0.35">
      <c r="C96" t="s">
        <v>342</v>
      </c>
      <c r="D96" s="5">
        <v>41197218164</v>
      </c>
      <c r="E96" s="5">
        <v>30244425461</v>
      </c>
      <c r="F96" s="5">
        <v>30702268186</v>
      </c>
      <c r="G96" s="5">
        <v>24291360925</v>
      </c>
      <c r="I96" s="5">
        <v>30702268186</v>
      </c>
      <c r="J96" s="5">
        <v>28862241378</v>
      </c>
      <c r="K96" s="5">
        <v>34252729580</v>
      </c>
      <c r="L96" s="5">
        <v>36314615491</v>
      </c>
      <c r="M96" s="5">
        <v>38376501402</v>
      </c>
      <c r="N96" s="5">
        <v>3728695322</v>
      </c>
      <c r="O96" s="5">
        <v>4015518039</v>
      </c>
      <c r="P96" s="5">
        <v>4302340756</v>
      </c>
      <c r="Q96" s="5">
        <v>4589163473</v>
      </c>
      <c r="R96" s="5">
        <v>4875986190</v>
      </c>
      <c r="S96" s="5">
        <v>5162808907</v>
      </c>
      <c r="T96" s="5">
        <v>5449631624</v>
      </c>
      <c r="U96" s="5">
        <v>2029039677</v>
      </c>
      <c r="V96" s="5">
        <v>2148394952</v>
      </c>
      <c r="W96" s="5">
        <v>2267750228</v>
      </c>
      <c r="X96" s="5">
        <v>2387105504</v>
      </c>
    </row>
    <row r="97" spans="3:26" ht="15.5" x14ac:dyDescent="0.35">
      <c r="C97" t="s">
        <v>127</v>
      </c>
      <c r="D97" s="5">
        <v>122314070</v>
      </c>
      <c r="E97" s="5">
        <v>122314070</v>
      </c>
      <c r="F97" s="5">
        <v>122314070</v>
      </c>
      <c r="G97" s="5">
        <v>122314070</v>
      </c>
      <c r="I97" s="5">
        <v>122314070</v>
      </c>
      <c r="J97" s="5">
        <v>122314070</v>
      </c>
      <c r="K97" s="5">
        <v>122314070</v>
      </c>
      <c r="L97" s="5">
        <v>122314070</v>
      </c>
      <c r="M97" s="5">
        <v>122314070</v>
      </c>
      <c r="N97" s="5">
        <v>127314070</v>
      </c>
      <c r="O97" s="5">
        <v>137314070</v>
      </c>
      <c r="P97" s="5">
        <v>177314070</v>
      </c>
      <c r="Q97" s="5">
        <v>248194960</v>
      </c>
      <c r="R97" s="5">
        <v>350194960</v>
      </c>
      <c r="S97" s="5">
        <v>412194960</v>
      </c>
      <c r="T97" s="5">
        <v>514194960</v>
      </c>
      <c r="U97" s="5">
        <v>616194960</v>
      </c>
      <c r="V97" s="5">
        <v>718194960</v>
      </c>
      <c r="W97" s="5">
        <v>822209849</v>
      </c>
      <c r="X97" s="5">
        <v>799880890</v>
      </c>
    </row>
    <row r="98" spans="3:26" ht="15.5" x14ac:dyDescent="0.35">
      <c r="C98" t="s">
        <v>123</v>
      </c>
      <c r="O98" s="5">
        <v>76843204484</v>
      </c>
      <c r="P98" s="5">
        <v>98624820495</v>
      </c>
      <c r="Q98" s="5">
        <v>97601972424</v>
      </c>
      <c r="R98" s="5">
        <v>96625074812</v>
      </c>
      <c r="S98" s="5">
        <v>89526519708</v>
      </c>
    </row>
    <row r="99" spans="3:26" ht="15.5" x14ac:dyDescent="0.35">
      <c r="C99" t="s">
        <v>129</v>
      </c>
      <c r="D99" s="5">
        <v>419295472860</v>
      </c>
      <c r="E99" s="5">
        <v>416542760382</v>
      </c>
      <c r="F99" s="5">
        <v>415597622518</v>
      </c>
      <c r="G99" s="5">
        <v>392961034672</v>
      </c>
      <c r="I99" s="5">
        <v>415597622518</v>
      </c>
      <c r="J99" s="5">
        <v>402708565474</v>
      </c>
      <c r="K99" s="5">
        <v>389646188399</v>
      </c>
      <c r="L99" s="5">
        <v>359053498882</v>
      </c>
      <c r="M99" s="5">
        <v>390715597047</v>
      </c>
      <c r="N99" s="5">
        <v>299780400089</v>
      </c>
      <c r="O99" s="5">
        <v>329183476012</v>
      </c>
      <c r="P99" s="5">
        <v>347308467029</v>
      </c>
      <c r="Q99" s="5">
        <v>353167285545</v>
      </c>
      <c r="R99" s="5">
        <v>364749963114</v>
      </c>
      <c r="S99" s="5">
        <v>374793340985</v>
      </c>
      <c r="T99" s="5">
        <v>252903555905</v>
      </c>
      <c r="U99" s="5">
        <v>222647074563</v>
      </c>
      <c r="V99" s="5">
        <v>184025985841</v>
      </c>
      <c r="W99" s="5">
        <v>160605492940</v>
      </c>
      <c r="X99" s="5">
        <v>98904464093</v>
      </c>
      <c r="Y99" s="5">
        <v>197227138340</v>
      </c>
      <c r="Z99" s="5">
        <v>203021002383</v>
      </c>
    </row>
    <row r="100" spans="3:26" ht="15.5" x14ac:dyDescent="0.35">
      <c r="C100" t="s">
        <v>130</v>
      </c>
      <c r="D100" s="5">
        <v>1222550319348</v>
      </c>
      <c r="E100" s="5">
        <v>1174518543314</v>
      </c>
      <c r="F100" s="5">
        <v>1198228261692</v>
      </c>
      <c r="G100" s="5">
        <v>1152279554262</v>
      </c>
      <c r="I100" s="5">
        <v>1198228261692</v>
      </c>
      <c r="J100" s="5">
        <v>1241083094623</v>
      </c>
      <c r="K100" s="5">
        <v>1476872833252</v>
      </c>
      <c r="L100" s="5">
        <v>1554795974228</v>
      </c>
      <c r="M100" s="5">
        <v>1548832511319</v>
      </c>
      <c r="N100" s="5">
        <v>1395969637457</v>
      </c>
      <c r="O100" s="5">
        <v>1212894403676</v>
      </c>
      <c r="P100" s="5">
        <v>1400683598096</v>
      </c>
      <c r="Q100" s="5">
        <v>1213916545120</v>
      </c>
      <c r="R100" s="5">
        <v>1339032413455</v>
      </c>
      <c r="S100" s="5">
        <v>1330259296537</v>
      </c>
      <c r="T100" s="5">
        <v>897281657710</v>
      </c>
      <c r="U100" s="5">
        <v>765881409376</v>
      </c>
      <c r="V100" s="5">
        <v>612224219835</v>
      </c>
      <c r="W100" s="5">
        <v>544282443363</v>
      </c>
      <c r="X100" s="5">
        <v>389007411195</v>
      </c>
      <c r="Y100" s="5">
        <v>470415971203</v>
      </c>
      <c r="Z100" s="5">
        <v>622405086863</v>
      </c>
    </row>
    <row r="101" spans="3:26" ht="15.5" x14ac:dyDescent="0.35">
      <c r="C101" t="s">
        <v>2079</v>
      </c>
      <c r="D101" s="5">
        <v>78689874581</v>
      </c>
      <c r="E101" s="5">
        <v>62615773641</v>
      </c>
      <c r="F101" s="5">
        <v>83622067544</v>
      </c>
      <c r="G101" s="5">
        <v>88609678784</v>
      </c>
      <c r="I101" s="5">
        <v>83622067544</v>
      </c>
      <c r="J101" s="5">
        <v>147185796116</v>
      </c>
      <c r="K101" s="5">
        <v>169266424593</v>
      </c>
      <c r="L101" s="5">
        <v>135550105814</v>
      </c>
      <c r="M101" s="5">
        <v>145784386911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1073096339566</v>
      </c>
      <c r="E104" s="5">
        <v>1020220810588</v>
      </c>
      <c r="F104" s="5">
        <v>1025566489847</v>
      </c>
      <c r="G104" s="5">
        <v>950737128489</v>
      </c>
      <c r="I104" s="5">
        <v>1025566489847</v>
      </c>
      <c r="J104" s="5">
        <v>981036667563</v>
      </c>
      <c r="K104" s="5">
        <v>1134459582927</v>
      </c>
      <c r="L104" s="5">
        <v>1193566677089</v>
      </c>
      <c r="M104" s="5">
        <v>1091675092708</v>
      </c>
      <c r="N104" s="5">
        <v>985505542124</v>
      </c>
      <c r="O104" s="5">
        <v>819488911354</v>
      </c>
      <c r="P104" s="5">
        <v>1029377481187</v>
      </c>
      <c r="Q104" s="5">
        <v>867251288494</v>
      </c>
      <c r="R104" s="5">
        <v>971422099001</v>
      </c>
      <c r="S104" s="5">
        <v>952130242797</v>
      </c>
      <c r="T104" s="5">
        <v>595335758497</v>
      </c>
      <c r="U104" s="5">
        <v>439441122554</v>
      </c>
      <c r="V104" s="5">
        <v>214820869352</v>
      </c>
      <c r="W104" s="5">
        <v>322571004720</v>
      </c>
      <c r="X104" s="5">
        <v>207386134734</v>
      </c>
      <c r="Y104" s="5">
        <v>263875569581</v>
      </c>
      <c r="Z104" s="5">
        <v>348410078294</v>
      </c>
    </row>
    <row r="105" spans="3:26" ht="15.5" x14ac:dyDescent="0.35">
      <c r="C105" t="s">
        <v>134</v>
      </c>
    </row>
    <row r="106" spans="3:26" ht="15.5" x14ac:dyDescent="0.35">
      <c r="C106" t="s">
        <v>272</v>
      </c>
      <c r="D106" s="5">
        <v>232161862330</v>
      </c>
      <c r="E106" s="5">
        <v>237090545851</v>
      </c>
      <c r="F106" s="5">
        <v>174170941446</v>
      </c>
      <c r="G106" s="5">
        <v>136697856244</v>
      </c>
      <c r="I106" s="5">
        <v>174170941446</v>
      </c>
      <c r="J106" s="5">
        <v>118587670808</v>
      </c>
      <c r="K106" s="5">
        <v>151494491715</v>
      </c>
      <c r="L106" s="5">
        <v>140130861659</v>
      </c>
      <c r="M106" s="5">
        <v>238844129638</v>
      </c>
      <c r="N106" s="5">
        <v>170127018312</v>
      </c>
      <c r="O106" s="5">
        <v>139343920043</v>
      </c>
      <c r="P106" s="5">
        <v>174241399691</v>
      </c>
      <c r="Q106" s="5">
        <v>133951957123</v>
      </c>
      <c r="R106" s="5">
        <v>268131957596</v>
      </c>
      <c r="S106" s="5">
        <v>240787778145</v>
      </c>
      <c r="T106" s="5">
        <v>148876101207</v>
      </c>
      <c r="U106" s="5">
        <v>157766007156</v>
      </c>
      <c r="V106" s="5">
        <v>55500731668</v>
      </c>
      <c r="W106" s="5">
        <v>107726271769</v>
      </c>
      <c r="X106" s="5">
        <v>51844077265</v>
      </c>
      <c r="Y106" s="5">
        <v>95009873068</v>
      </c>
      <c r="Z106" s="5">
        <v>124010614844</v>
      </c>
    </row>
    <row r="107" spans="3:26" ht="15.5" x14ac:dyDescent="0.35">
      <c r="C107" t="s">
        <v>137</v>
      </c>
      <c r="D107" s="5">
        <v>7366910209</v>
      </c>
      <c r="E107" s="5">
        <v>12019268797</v>
      </c>
      <c r="F107" s="5">
        <v>1443661982</v>
      </c>
      <c r="G107" s="5">
        <v>21650023947</v>
      </c>
      <c r="I107" s="5">
        <v>1443661982</v>
      </c>
      <c r="J107" s="5">
        <v>6263203972</v>
      </c>
      <c r="K107" s="5">
        <v>5785065592</v>
      </c>
      <c r="L107" s="5">
        <v>5153564705</v>
      </c>
      <c r="M107" s="5">
        <v>6692294586</v>
      </c>
      <c r="N107" s="5">
        <v>4185250738</v>
      </c>
      <c r="O107" s="5">
        <v>2307311607</v>
      </c>
      <c r="P107" s="5">
        <v>1459188644</v>
      </c>
      <c r="Q107" s="5">
        <v>4264420951</v>
      </c>
      <c r="R107" s="5">
        <v>2479240802</v>
      </c>
      <c r="S107" s="5">
        <v>9385225386</v>
      </c>
      <c r="T107" s="5">
        <v>1323972365</v>
      </c>
      <c r="U107" s="5">
        <v>3751671573</v>
      </c>
      <c r="V107" s="5">
        <v>2419305604</v>
      </c>
      <c r="W107" s="5">
        <v>3174654878</v>
      </c>
      <c r="X107" s="5">
        <v>1632671718</v>
      </c>
      <c r="Y107" s="5">
        <v>2690279205</v>
      </c>
      <c r="Z107" s="5">
        <v>4162534876</v>
      </c>
    </row>
    <row r="108" spans="3:26" ht="15.5" x14ac:dyDescent="0.35">
      <c r="C108" t="s">
        <v>136</v>
      </c>
      <c r="D108" s="5">
        <v>63508699132</v>
      </c>
      <c r="E108" s="5">
        <v>57114694337</v>
      </c>
      <c r="F108" s="5">
        <v>65946606625</v>
      </c>
      <c r="G108" s="5">
        <v>67795949860</v>
      </c>
      <c r="I108" s="5">
        <v>65946606625</v>
      </c>
      <c r="J108" s="5">
        <v>76169458139</v>
      </c>
      <c r="K108" s="5">
        <v>76461856373</v>
      </c>
      <c r="L108" s="5">
        <v>87075298530</v>
      </c>
      <c r="M108" s="5">
        <v>93335204812</v>
      </c>
      <c r="N108" s="5">
        <v>72460229906</v>
      </c>
      <c r="O108" s="5">
        <v>73118540515</v>
      </c>
      <c r="P108" s="5">
        <v>78745347440</v>
      </c>
      <c r="Q108" s="5">
        <v>96941447159</v>
      </c>
      <c r="R108" s="5">
        <v>97562077507</v>
      </c>
      <c r="S108" s="5">
        <v>64694642883</v>
      </c>
      <c r="T108" s="5">
        <v>42107349674</v>
      </c>
      <c r="U108" s="5">
        <v>32417355001</v>
      </c>
      <c r="V108" s="5">
        <v>33560669901</v>
      </c>
      <c r="W108" s="5">
        <v>29952852950</v>
      </c>
      <c r="X108" s="5">
        <v>27363418874</v>
      </c>
      <c r="Y108" s="5">
        <v>22055073643</v>
      </c>
      <c r="Z108" s="5">
        <v>16669822315</v>
      </c>
    </row>
    <row r="109" spans="3:26" ht="15.5" x14ac:dyDescent="0.35">
      <c r="C109" t="s">
        <v>139</v>
      </c>
      <c r="D109" s="5">
        <v>397156919244</v>
      </c>
      <c r="E109" s="5">
        <v>435357282040</v>
      </c>
      <c r="F109" s="5">
        <v>511825585696</v>
      </c>
      <c r="G109" s="5">
        <v>419539591622</v>
      </c>
      <c r="I109" s="5">
        <v>511825585696</v>
      </c>
      <c r="J109" s="5">
        <v>450532181286</v>
      </c>
      <c r="K109" s="5">
        <v>778052637658</v>
      </c>
      <c r="L109" s="5">
        <v>832485225762</v>
      </c>
      <c r="M109" s="5">
        <v>687922833364</v>
      </c>
      <c r="N109" s="5">
        <v>712987382099</v>
      </c>
      <c r="O109" s="5">
        <v>555782081144</v>
      </c>
      <c r="P109" s="5">
        <v>657488407326</v>
      </c>
      <c r="Q109" s="5">
        <v>492445639891</v>
      </c>
      <c r="R109" s="5">
        <v>356121898473</v>
      </c>
      <c r="S109" s="5">
        <v>255159822711</v>
      </c>
      <c r="T109" s="5">
        <v>214465406176</v>
      </c>
      <c r="U109" s="5">
        <v>33874650515</v>
      </c>
      <c r="V109" s="5">
        <v>39882738704</v>
      </c>
      <c r="W109" s="5">
        <v>135206594238</v>
      </c>
      <c r="X109" s="5">
        <v>111314328194</v>
      </c>
      <c r="Y109" s="5">
        <v>94626374724</v>
      </c>
      <c r="Z109" s="5">
        <v>165527797058</v>
      </c>
    </row>
    <row r="110" spans="3:26" ht="15.5" x14ac:dyDescent="0.35">
      <c r="C110" t="s">
        <v>140</v>
      </c>
      <c r="Q110" s="5">
        <v>26555688007</v>
      </c>
      <c r="R110" s="5">
        <v>59701917914</v>
      </c>
      <c r="S110" s="5">
        <v>59382716921</v>
      </c>
      <c r="T110" s="5">
        <v>19630772280</v>
      </c>
      <c r="U110" s="5">
        <v>44902721569</v>
      </c>
      <c r="V110" s="5">
        <v>19041389507</v>
      </c>
      <c r="W110" s="5">
        <v>17775295069</v>
      </c>
    </row>
    <row r="111" spans="3:26" ht="15.5" x14ac:dyDescent="0.35">
      <c r="C111" t="s">
        <v>277</v>
      </c>
      <c r="Z111" s="5">
        <v>316410762</v>
      </c>
    </row>
    <row r="112" spans="3:26" ht="15.5" x14ac:dyDescent="0.35">
      <c r="C112" t="s">
        <v>981</v>
      </c>
    </row>
    <row r="113" spans="3:26" ht="15.5" x14ac:dyDescent="0.35">
      <c r="C113" t="s">
        <v>144</v>
      </c>
      <c r="D113" s="5">
        <v>202513948563</v>
      </c>
      <c r="E113" s="5">
        <v>209936326895</v>
      </c>
      <c r="F113" s="5">
        <v>219384388326</v>
      </c>
      <c r="G113" s="5">
        <v>235228972253</v>
      </c>
      <c r="I113" s="5">
        <v>219384388326</v>
      </c>
      <c r="J113" s="5">
        <v>258083969319</v>
      </c>
      <c r="K113" s="5">
        <v>716419930</v>
      </c>
      <c r="L113" s="5">
        <v>1193577187</v>
      </c>
      <c r="M113" s="5">
        <v>1080440906</v>
      </c>
      <c r="N113" s="5">
        <v>978028537</v>
      </c>
      <c r="Q113" s="5">
        <v>26555688007</v>
      </c>
      <c r="R113" s="5">
        <v>59701917914</v>
      </c>
      <c r="S113" s="5">
        <v>59382716921</v>
      </c>
      <c r="T113" s="5">
        <v>19630772280</v>
      </c>
      <c r="U113" s="5">
        <v>44902721569</v>
      </c>
      <c r="V113" s="5">
        <v>19041389507</v>
      </c>
      <c r="W113" s="5">
        <v>17775295069</v>
      </c>
      <c r="Z113" s="5">
        <v>316410762</v>
      </c>
    </row>
    <row r="114" spans="3:26" ht="15.5" x14ac:dyDescent="0.35">
      <c r="C114" t="s">
        <v>135</v>
      </c>
      <c r="O114" s="5">
        <v>4803084</v>
      </c>
      <c r="P114" s="5">
        <v>479458008</v>
      </c>
      <c r="R114" s="5">
        <v>1355931938</v>
      </c>
      <c r="S114" s="5">
        <v>1116466711</v>
      </c>
      <c r="T114" s="5">
        <v>2108169540</v>
      </c>
      <c r="U114" s="5">
        <v>1084120318</v>
      </c>
      <c r="V114" s="5">
        <v>2246703474</v>
      </c>
      <c r="W114" s="5">
        <v>2115815141</v>
      </c>
      <c r="X114" s="5">
        <v>2839109818</v>
      </c>
      <c r="Y114" s="5">
        <v>384331991</v>
      </c>
      <c r="Z114" s="5">
        <v>7622493877</v>
      </c>
    </row>
    <row r="115" spans="3:26" ht="15.5" x14ac:dyDescent="0.35">
      <c r="C115" t="s">
        <v>273</v>
      </c>
      <c r="D115" s="5">
        <v>95976590818</v>
      </c>
      <c r="E115" s="5">
        <v>16024728431</v>
      </c>
      <c r="F115" s="5">
        <v>27068699</v>
      </c>
      <c r="G115" s="5">
        <v>12222259040</v>
      </c>
      <c r="I115" s="5">
        <v>27068699</v>
      </c>
      <c r="J115" s="5">
        <v>16921159447</v>
      </c>
      <c r="K115" s="5">
        <v>15961497513</v>
      </c>
      <c r="L115" s="5">
        <v>192904813</v>
      </c>
      <c r="M115" s="5">
        <v>21411643299</v>
      </c>
      <c r="N115" s="5">
        <v>3711715690</v>
      </c>
      <c r="O115" s="5">
        <v>4803084</v>
      </c>
      <c r="P115" s="5">
        <v>479458008</v>
      </c>
      <c r="R115" s="5">
        <v>1355931938</v>
      </c>
      <c r="S115" s="5">
        <v>1116466711</v>
      </c>
      <c r="T115" s="5">
        <v>2108169540</v>
      </c>
      <c r="U115" s="5">
        <v>1084120318</v>
      </c>
      <c r="V115" s="5">
        <v>2246703474</v>
      </c>
      <c r="W115" s="5">
        <v>2115815141</v>
      </c>
      <c r="X115" s="5">
        <v>2839109818</v>
      </c>
      <c r="Y115" s="5">
        <v>384331991</v>
      </c>
      <c r="Z115" s="5">
        <v>7622493877</v>
      </c>
    </row>
    <row r="116" spans="3:26" ht="15.5" x14ac:dyDescent="0.35">
      <c r="C116" t="s">
        <v>145</v>
      </c>
      <c r="D116" s="5">
        <v>85023731362</v>
      </c>
      <c r="E116" s="5">
        <v>83871588078</v>
      </c>
      <c r="F116" s="5">
        <v>82694372109</v>
      </c>
      <c r="G116" s="5">
        <v>68824007402</v>
      </c>
      <c r="I116" s="5">
        <v>82694372109</v>
      </c>
      <c r="J116" s="5">
        <v>63980624124</v>
      </c>
      <c r="K116" s="5">
        <v>68489202397</v>
      </c>
      <c r="L116" s="5">
        <v>63746592576</v>
      </c>
      <c r="M116" s="5">
        <v>70513916017</v>
      </c>
      <c r="N116" s="5">
        <v>89060012737</v>
      </c>
      <c r="O116" s="5">
        <v>74137086709</v>
      </c>
      <c r="P116" s="5">
        <v>67422185662</v>
      </c>
      <c r="Q116" s="5">
        <v>69260585876</v>
      </c>
      <c r="R116" s="5">
        <v>109593711781</v>
      </c>
      <c r="S116" s="5">
        <v>138308151083</v>
      </c>
      <c r="T116" s="5">
        <v>156103795327</v>
      </c>
      <c r="U116" s="5">
        <v>200122483696</v>
      </c>
      <c r="V116" s="5">
        <v>268185088089</v>
      </c>
      <c r="W116" s="5">
        <v>115648664789</v>
      </c>
      <c r="X116" s="5">
        <v>101915392263</v>
      </c>
      <c r="Y116" s="5">
        <v>142759388281</v>
      </c>
      <c r="Z116" s="5">
        <v>197389855095</v>
      </c>
    </row>
    <row r="117" spans="3:26" ht="15.5" x14ac:dyDescent="0.35">
      <c r="C117" t="s">
        <v>146</v>
      </c>
      <c r="D117" s="5">
        <v>85023731362</v>
      </c>
      <c r="E117" s="5">
        <v>83871588078</v>
      </c>
      <c r="F117" s="5">
        <v>82694372109</v>
      </c>
      <c r="G117" s="5">
        <v>68824007402</v>
      </c>
      <c r="I117" s="5">
        <v>82694372109</v>
      </c>
      <c r="J117" s="5">
        <v>63980624124</v>
      </c>
      <c r="K117" s="5">
        <v>68489202397</v>
      </c>
      <c r="L117" s="5">
        <v>63746592576</v>
      </c>
      <c r="M117" s="5">
        <v>70513916017</v>
      </c>
      <c r="N117" s="5">
        <v>89060012737</v>
      </c>
      <c r="O117" s="5">
        <v>74137086709</v>
      </c>
      <c r="P117" s="5">
        <v>67422185662</v>
      </c>
      <c r="Q117" s="5">
        <v>69260585876</v>
      </c>
      <c r="R117" s="5">
        <v>109593711781</v>
      </c>
      <c r="S117" s="5">
        <v>138308151083</v>
      </c>
      <c r="T117" s="5">
        <v>156103795327</v>
      </c>
      <c r="U117" s="5">
        <v>200122483696</v>
      </c>
      <c r="V117" s="5">
        <v>268185088089</v>
      </c>
      <c r="W117" s="5">
        <v>115648664789</v>
      </c>
      <c r="X117" s="5">
        <v>101915392263</v>
      </c>
      <c r="Y117" s="5">
        <v>142759388281</v>
      </c>
      <c r="Z117" s="5">
        <v>197389855095</v>
      </c>
    </row>
    <row r="118" spans="3:26" ht="15.5" x14ac:dyDescent="0.35">
      <c r="C118" t="s">
        <v>152</v>
      </c>
      <c r="M118" s="5">
        <v>27633482</v>
      </c>
      <c r="Z118" s="5">
        <v>348458414</v>
      </c>
    </row>
    <row r="119" spans="3:26" ht="15.5" x14ac:dyDescent="0.35">
      <c r="C119" t="s">
        <v>150</v>
      </c>
      <c r="D119" s="5">
        <v>5713949898</v>
      </c>
      <c r="E119" s="5">
        <v>6454836623</v>
      </c>
      <c r="F119" s="5">
        <v>6990203806</v>
      </c>
      <c r="I119" s="5">
        <v>6990203806</v>
      </c>
      <c r="R119" s="5">
        <v>26555688007</v>
      </c>
      <c r="S119" s="5">
        <v>86257605917</v>
      </c>
      <c r="T119" s="5">
        <v>46074561402</v>
      </c>
      <c r="U119" s="5">
        <v>105135913554</v>
      </c>
      <c r="V119" s="5">
        <v>49620823901</v>
      </c>
      <c r="W119" s="5">
        <v>64387688699</v>
      </c>
    </row>
    <row r="120" spans="3:26" ht="15.5" x14ac:dyDescent="0.35">
      <c r="C120" t="s">
        <v>148</v>
      </c>
      <c r="R120" s="5">
        <v>21151000000</v>
      </c>
      <c r="T120" s="5">
        <v>83600000000</v>
      </c>
      <c r="U120" s="5">
        <v>73341877480</v>
      </c>
      <c r="V120" s="5">
        <v>200528093000</v>
      </c>
      <c r="W120" s="5">
        <v>37633000000</v>
      </c>
      <c r="X120" s="5">
        <v>91511735000</v>
      </c>
      <c r="Y120" s="5">
        <v>134379612000</v>
      </c>
      <c r="Z120" s="5">
        <v>190977514036</v>
      </c>
    </row>
    <row r="121" spans="3:26" ht="15.5" x14ac:dyDescent="0.35">
      <c r="C121" t="s">
        <v>154</v>
      </c>
      <c r="D121" s="5">
        <v>1158120070928</v>
      </c>
      <c r="E121" s="5">
        <v>1104092398666</v>
      </c>
      <c r="F121" s="5">
        <v>1108260861956</v>
      </c>
      <c r="G121" s="5">
        <v>1019561135891</v>
      </c>
      <c r="I121" s="5">
        <v>1108260861956</v>
      </c>
      <c r="J121" s="5">
        <v>1045017291687</v>
      </c>
      <c r="K121" s="5">
        <v>1202948785324</v>
      </c>
      <c r="L121" s="5">
        <v>1257313269665</v>
      </c>
      <c r="M121" s="5">
        <v>1162189008725</v>
      </c>
      <c r="N121" s="5">
        <v>1074565554861</v>
      </c>
      <c r="O121" s="5">
        <v>893625998063</v>
      </c>
      <c r="P121" s="5">
        <v>1096799666849</v>
      </c>
      <c r="Q121" s="5">
        <v>936511874370</v>
      </c>
      <c r="R121" s="5">
        <v>1081015810782</v>
      </c>
      <c r="S121" s="5">
        <v>1090438393880</v>
      </c>
      <c r="T121" s="5">
        <v>751439553824</v>
      </c>
      <c r="U121" s="5">
        <v>639563606250</v>
      </c>
      <c r="V121" s="5">
        <v>483005957441</v>
      </c>
      <c r="W121" s="5">
        <v>438219669509</v>
      </c>
      <c r="X121" s="5">
        <v>309301526997</v>
      </c>
      <c r="Y121" s="5">
        <v>406634957862</v>
      </c>
      <c r="Z121" s="5">
        <v>545799933389</v>
      </c>
    </row>
    <row r="122" spans="3:26" ht="15.5" x14ac:dyDescent="0.35">
      <c r="C122" t="s">
        <v>155</v>
      </c>
    </row>
    <row r="123" spans="3:26" ht="15.5" x14ac:dyDescent="0.35">
      <c r="C123" t="s">
        <v>156</v>
      </c>
      <c r="D123" s="5">
        <v>79200000000</v>
      </c>
      <c r="E123" s="5">
        <v>79200000000</v>
      </c>
      <c r="F123" s="5">
        <v>79200000000</v>
      </c>
      <c r="G123" s="5">
        <v>79200000000</v>
      </c>
      <c r="I123" s="5">
        <v>79200000000</v>
      </c>
      <c r="J123" s="5">
        <v>79200000000</v>
      </c>
      <c r="K123" s="5">
        <v>79200000000</v>
      </c>
      <c r="L123" s="5">
        <v>79200000000</v>
      </c>
      <c r="M123" s="5">
        <v>79200000000</v>
      </c>
      <c r="N123" s="5">
        <v>79200000000</v>
      </c>
      <c r="O123" s="5">
        <v>79200000000</v>
      </c>
      <c r="P123" s="5">
        <v>79200000000</v>
      </c>
      <c r="Q123" s="5">
        <v>79200000000</v>
      </c>
      <c r="R123" s="5">
        <v>79200000000</v>
      </c>
      <c r="S123" s="5">
        <v>79200000000</v>
      </c>
      <c r="T123" s="5">
        <v>79200000000</v>
      </c>
      <c r="U123" s="5">
        <v>79200000000</v>
      </c>
      <c r="V123" s="5">
        <v>79200000000</v>
      </c>
      <c r="W123" s="5">
        <v>79200000000</v>
      </c>
      <c r="X123" s="5">
        <v>79200000000</v>
      </c>
      <c r="Y123" s="5">
        <v>79200000000</v>
      </c>
      <c r="Z123" s="5">
        <v>79200000000</v>
      </c>
    </row>
    <row r="124" spans="3:26" ht="15.5" x14ac:dyDescent="0.35">
      <c r="C124" t="s">
        <v>157</v>
      </c>
      <c r="D124" s="5">
        <v>25273586536</v>
      </c>
      <c r="E124" s="5">
        <v>25273586536</v>
      </c>
      <c r="F124" s="5">
        <v>25273586536</v>
      </c>
      <c r="G124" s="5">
        <v>25273586536</v>
      </c>
      <c r="I124" s="5">
        <v>25273586536</v>
      </c>
      <c r="J124" s="5">
        <v>25273586536</v>
      </c>
      <c r="K124" s="5">
        <v>25273586536</v>
      </c>
      <c r="L124" s="5">
        <v>25273586536</v>
      </c>
      <c r="M124" s="5">
        <v>25273586536</v>
      </c>
      <c r="N124" s="5">
        <v>25273586536</v>
      </c>
      <c r="O124" s="5">
        <v>25273586536</v>
      </c>
      <c r="P124" s="5">
        <v>25273586536</v>
      </c>
      <c r="Q124" s="5">
        <v>25273586536</v>
      </c>
      <c r="R124" s="5">
        <v>25273586536</v>
      </c>
      <c r="S124" s="5">
        <v>25273586536</v>
      </c>
      <c r="T124" s="5">
        <v>25273586536</v>
      </c>
      <c r="U124" s="5">
        <v>25273586536</v>
      </c>
      <c r="V124" s="5">
        <v>3740000000</v>
      </c>
      <c r="W124" s="5">
        <v>3740000000</v>
      </c>
      <c r="X124" s="5">
        <v>3740000000</v>
      </c>
      <c r="Y124" s="5">
        <v>3740000000</v>
      </c>
      <c r="Z124" s="5">
        <v>3740000000</v>
      </c>
    </row>
    <row r="125" spans="3:26" ht="15.5" x14ac:dyDescent="0.35">
      <c r="C125" t="s">
        <v>158</v>
      </c>
      <c r="D125" s="5">
        <v>-301808976074</v>
      </c>
      <c r="E125" s="5">
        <v>-296596825130</v>
      </c>
      <c r="F125" s="5">
        <v>-277259414013</v>
      </c>
      <c r="G125" s="5">
        <v>-233544612505</v>
      </c>
      <c r="I125" s="5">
        <v>-277259414013</v>
      </c>
      <c r="J125" s="5">
        <v>-163557632979</v>
      </c>
      <c r="K125" s="5">
        <v>-68584358484</v>
      </c>
      <c r="L125" s="5">
        <v>-9043486400</v>
      </c>
      <c r="M125" s="5">
        <v>100227358176</v>
      </c>
      <c r="N125" s="5">
        <v>91626445763</v>
      </c>
      <c r="O125" s="5">
        <v>113826569832</v>
      </c>
      <c r="P125" s="5">
        <v>98442095466</v>
      </c>
      <c r="Q125" s="5">
        <v>71962834969</v>
      </c>
      <c r="R125" s="5">
        <v>52574766892</v>
      </c>
      <c r="S125" s="5">
        <v>33862523247</v>
      </c>
      <c r="T125" s="5">
        <v>41368517349</v>
      </c>
      <c r="U125" s="5">
        <v>21844216590</v>
      </c>
      <c r="V125" s="5">
        <v>24744675859</v>
      </c>
      <c r="W125" s="5">
        <v>1589187318</v>
      </c>
      <c r="X125" s="5">
        <v>-24767702338</v>
      </c>
      <c r="Y125" s="5">
        <v>-40692573195</v>
      </c>
      <c r="Z125" s="5">
        <v>-27868433062</v>
      </c>
    </row>
    <row r="126" spans="3:26" ht="15.5" x14ac:dyDescent="0.35">
      <c r="C126" t="s">
        <v>10</v>
      </c>
      <c r="D126" s="5">
        <v>64430248420</v>
      </c>
      <c r="E126" s="5">
        <v>70426144648</v>
      </c>
      <c r="F126" s="5">
        <v>89967399736</v>
      </c>
      <c r="G126" s="5">
        <v>132718418371</v>
      </c>
      <c r="I126" s="5">
        <v>89967399736</v>
      </c>
      <c r="J126" s="5">
        <v>196065802936</v>
      </c>
      <c r="K126" s="5">
        <v>273924047928</v>
      </c>
      <c r="L126" s="5">
        <v>297482704563</v>
      </c>
      <c r="M126" s="5">
        <v>386643502594</v>
      </c>
      <c r="N126" s="5">
        <v>321404082596</v>
      </c>
      <c r="O126" s="5">
        <v>319268405613</v>
      </c>
      <c r="P126" s="5">
        <v>303883931247</v>
      </c>
      <c r="Q126" s="5">
        <v>277404670750</v>
      </c>
      <c r="R126" s="5">
        <v>258016602673</v>
      </c>
      <c r="S126" s="5">
        <v>239820902657</v>
      </c>
      <c r="T126" s="5">
        <v>145842103885</v>
      </c>
      <c r="U126" s="5">
        <v>126317803126</v>
      </c>
      <c r="V126" s="5">
        <v>129218262395</v>
      </c>
      <c r="W126" s="5">
        <v>106062773854</v>
      </c>
      <c r="X126" s="5">
        <v>79705884198</v>
      </c>
      <c r="Y126" s="5">
        <v>63781013341</v>
      </c>
      <c r="Z126" s="5">
        <v>76605153474</v>
      </c>
    </row>
    <row r="127" spans="3:26" ht="15.5" x14ac:dyDescent="0.35">
      <c r="C127" t="s">
        <v>163</v>
      </c>
      <c r="D127" s="5">
        <v>1222550319348</v>
      </c>
      <c r="E127" s="5">
        <v>1174518543314</v>
      </c>
      <c r="F127" s="5">
        <v>1198228261692</v>
      </c>
      <c r="G127" s="5">
        <v>1152279554262</v>
      </c>
      <c r="I127" s="5">
        <v>1198228261692</v>
      </c>
      <c r="J127" s="5">
        <v>1241083094623</v>
      </c>
      <c r="K127" s="5">
        <v>1476872833252</v>
      </c>
      <c r="L127" s="5">
        <v>1554795974228</v>
      </c>
      <c r="M127" s="5">
        <v>1548832511319</v>
      </c>
      <c r="N127" s="5">
        <v>1395969637457</v>
      </c>
      <c r="O127" s="5">
        <v>1212894403676</v>
      </c>
      <c r="P127" s="5">
        <v>1400683598096</v>
      </c>
      <c r="Q127" s="5">
        <v>1213916545120</v>
      </c>
      <c r="R127" s="5">
        <v>1339032413455</v>
      </c>
      <c r="S127" s="5">
        <v>1330259296537</v>
      </c>
      <c r="T127" s="5">
        <v>897281657709</v>
      </c>
      <c r="U127" s="5">
        <v>765881409376</v>
      </c>
      <c r="V127" s="5">
        <v>612224219836</v>
      </c>
      <c r="W127" s="5">
        <v>544282443363</v>
      </c>
      <c r="X127" s="5">
        <v>389007411195</v>
      </c>
      <c r="Y127" s="5">
        <v>470415971203</v>
      </c>
      <c r="Z127" s="5">
        <v>622405086863</v>
      </c>
    </row>
    <row r="128" spans="3:26" ht="15.5" x14ac:dyDescent="0.35">
      <c r="C128" t="s">
        <v>164</v>
      </c>
      <c r="D128" s="5">
        <v>633600000</v>
      </c>
      <c r="E128" s="5">
        <v>633600000</v>
      </c>
      <c r="F128" s="5">
        <v>633600000</v>
      </c>
      <c r="G128" s="5">
        <v>633600000</v>
      </c>
      <c r="I128" s="5">
        <v>633600000</v>
      </c>
      <c r="J128" s="5">
        <v>633600000</v>
      </c>
      <c r="K128" s="5">
        <v>633600000</v>
      </c>
      <c r="L128" s="5">
        <v>633600000</v>
      </c>
      <c r="M128" s="5">
        <v>633600000</v>
      </c>
      <c r="N128" s="5">
        <v>633600000</v>
      </c>
      <c r="O128" s="5">
        <v>633600000</v>
      </c>
      <c r="P128" s="5">
        <v>633600000</v>
      </c>
      <c r="Q128" s="5">
        <v>633600000</v>
      </c>
      <c r="R128" s="5">
        <v>316800000</v>
      </c>
      <c r="S128" s="5">
        <v>316800000</v>
      </c>
      <c r="T128" s="5">
        <v>316800000</v>
      </c>
      <c r="U128" s="5">
        <v>158400000</v>
      </c>
      <c r="V128" s="5">
        <v>158400000</v>
      </c>
      <c r="W128" s="5">
        <v>158400000</v>
      </c>
      <c r="X128" s="5">
        <v>158400000</v>
      </c>
      <c r="Y128" s="5">
        <v>158400000</v>
      </c>
      <c r="Z128" s="5">
        <v>158400000</v>
      </c>
    </row>
    <row r="130" spans="2:26" ht="15.5" x14ac:dyDescent="0.35">
      <c r="B130" t="s">
        <v>165</v>
      </c>
      <c r="C130" t="s">
        <v>166</v>
      </c>
      <c r="D130" s="5">
        <v>-77410378617</v>
      </c>
      <c r="E130" s="5">
        <v>-18770615612</v>
      </c>
      <c r="F130" s="5">
        <v>37753966798</v>
      </c>
      <c r="G130" s="5">
        <v>52958999668</v>
      </c>
      <c r="I130" s="5">
        <v>90165657648</v>
      </c>
      <c r="J130" s="5">
        <v>-8695106458</v>
      </c>
      <c r="K130" s="5">
        <v>-119725461632</v>
      </c>
      <c r="L130" s="5">
        <v>5521503205</v>
      </c>
      <c r="M130" s="5">
        <v>-78159395727</v>
      </c>
      <c r="N130" s="5">
        <v>22851423674</v>
      </c>
      <c r="O130" s="5">
        <v>-66131822016</v>
      </c>
      <c r="P130" s="5">
        <v>132356154811</v>
      </c>
      <c r="Q130" s="5">
        <v>51365012507</v>
      </c>
      <c r="R130" s="5">
        <v>-149761732022</v>
      </c>
      <c r="S130" s="5">
        <v>47011856454</v>
      </c>
      <c r="T130" s="5">
        <v>81915088114</v>
      </c>
      <c r="U130" s="5">
        <v>77754740234</v>
      </c>
      <c r="V130" s="5">
        <v>-99406551083</v>
      </c>
      <c r="W130" s="5">
        <v>19866212087</v>
      </c>
      <c r="X130" s="5">
        <v>-90023374139</v>
      </c>
      <c r="Y130" s="5">
        <v>84367262804</v>
      </c>
      <c r="Z130" s="5">
        <v>14171890814</v>
      </c>
    </row>
    <row r="131" spans="2:26" ht="15.5" x14ac:dyDescent="0.35">
      <c r="C131" t="s">
        <v>279</v>
      </c>
      <c r="D131" s="5">
        <v>235299973119</v>
      </c>
      <c r="E131" s="5">
        <v>208948075466</v>
      </c>
      <c r="F131" s="5">
        <v>272179867138</v>
      </c>
      <c r="G131" s="5">
        <v>195149409770</v>
      </c>
      <c r="I131" s="5">
        <v>906917868683</v>
      </c>
      <c r="J131" s="5">
        <v>1156515883270</v>
      </c>
      <c r="K131" s="5">
        <v>1339718712947</v>
      </c>
      <c r="L131" s="5">
        <v>1621118233581</v>
      </c>
      <c r="M131" s="5">
        <v>1543387131347</v>
      </c>
      <c r="N131" s="5">
        <v>969714948788</v>
      </c>
      <c r="O131" s="5">
        <v>1450374976140</v>
      </c>
      <c r="P131" s="5">
        <v>1200990528203</v>
      </c>
      <c r="Q131" s="5">
        <v>1153315982151</v>
      </c>
      <c r="R131" s="5">
        <v>1264740661834</v>
      </c>
      <c r="S131" s="5">
        <v>1271921726208</v>
      </c>
      <c r="T131" s="5">
        <v>888992005525</v>
      </c>
      <c r="U131" s="5">
        <v>638100870720</v>
      </c>
      <c r="V131" s="5">
        <v>598243426900</v>
      </c>
      <c r="W131" s="5">
        <v>555494884391</v>
      </c>
      <c r="X131" s="5">
        <v>496406597118</v>
      </c>
      <c r="Y131" s="5">
        <v>497975344883</v>
      </c>
      <c r="Z131" s="5">
        <v>612365522152</v>
      </c>
    </row>
    <row r="132" spans="2:26" ht="15.5" x14ac:dyDescent="0.35">
      <c r="C132" t="s">
        <v>458</v>
      </c>
      <c r="U132" s="5">
        <v>-542296172219</v>
      </c>
      <c r="V132" s="5">
        <v>-679824244868</v>
      </c>
      <c r="W132" s="5">
        <v>-519354901795</v>
      </c>
      <c r="X132" s="5">
        <v>-559479795291</v>
      </c>
      <c r="Y132" s="5">
        <v>-368465773635</v>
      </c>
      <c r="Z132" s="5">
        <v>-560505546000</v>
      </c>
    </row>
    <row r="133" spans="2:26" ht="15.5" x14ac:dyDescent="0.35">
      <c r="C133" t="s">
        <v>380</v>
      </c>
      <c r="D133" s="5">
        <v>-270304091056</v>
      </c>
      <c r="E133" s="5">
        <v>-185472042968</v>
      </c>
      <c r="F133" s="5">
        <v>-182413505260</v>
      </c>
      <c r="G133" s="5">
        <v>-107360184123</v>
      </c>
      <c r="I133" s="5">
        <v>-630832795574</v>
      </c>
      <c r="J133" s="5">
        <v>-903552340555</v>
      </c>
      <c r="K133" s="5">
        <v>-1219561336097</v>
      </c>
      <c r="L133" s="5">
        <v>-1382047475070</v>
      </c>
      <c r="M133" s="5">
        <v>-1412779029805</v>
      </c>
      <c r="N133" s="5">
        <v>-722055528299</v>
      </c>
      <c r="O133" s="5">
        <v>-1347550345026</v>
      </c>
      <c r="P133" s="5">
        <v>-930515501298</v>
      </c>
      <c r="Q133" s="5">
        <v>-902476757235</v>
      </c>
      <c r="R133" s="5">
        <v>-1202402765997</v>
      </c>
      <c r="S133" s="5">
        <v>-1200838534067</v>
      </c>
      <c r="T133" s="5">
        <v>-680290940612</v>
      </c>
    </row>
    <row r="134" spans="2:26" ht="15.5" x14ac:dyDescent="0.35">
      <c r="C134" t="s">
        <v>812</v>
      </c>
      <c r="D134" s="5">
        <v>-38337144495</v>
      </c>
      <c r="E134" s="5">
        <v>-35979862241</v>
      </c>
      <c r="F134" s="5">
        <v>-37455519784</v>
      </c>
      <c r="G134" s="5">
        <v>-38412471912</v>
      </c>
      <c r="I134" s="5">
        <v>-144588304283</v>
      </c>
      <c r="J134" s="5">
        <v>-172596681949</v>
      </c>
      <c r="K134" s="5">
        <v>-184153847474</v>
      </c>
      <c r="L134" s="5">
        <v>-203798651355</v>
      </c>
      <c r="M134" s="5">
        <v>-192807909769</v>
      </c>
      <c r="N134" s="5">
        <v>-178214866842</v>
      </c>
      <c r="O134" s="5">
        <v>-213853345225</v>
      </c>
      <c r="P134" s="5">
        <v>-201942595388</v>
      </c>
      <c r="Q134" s="5">
        <v>-200926469487</v>
      </c>
      <c r="R134" s="5">
        <v>-228071639683</v>
      </c>
      <c r="S134" s="5">
        <v>-228711496673</v>
      </c>
      <c r="T134" s="5">
        <v>-120603961430</v>
      </c>
    </row>
    <row r="135" spans="2:26" ht="15.5" x14ac:dyDescent="0.35">
      <c r="C135" t="s">
        <v>813</v>
      </c>
      <c r="D135" s="5">
        <v>-308641235551</v>
      </c>
      <c r="E135" s="5">
        <v>-221451905209</v>
      </c>
      <c r="F135" s="5">
        <v>-219869025044</v>
      </c>
      <c r="G135" s="5">
        <v>-145772656035</v>
      </c>
      <c r="I135" s="5">
        <v>-775421099857</v>
      </c>
      <c r="J135" s="5">
        <v>-1076149022504</v>
      </c>
      <c r="K135" s="5">
        <v>-1403715183571</v>
      </c>
      <c r="L135" s="5">
        <v>-1585846126425</v>
      </c>
      <c r="M135" s="5">
        <v>-1605586939574</v>
      </c>
      <c r="N135" s="5">
        <v>-900270395141</v>
      </c>
      <c r="O135" s="5">
        <v>-1561403690251</v>
      </c>
      <c r="P135" s="5">
        <v>-1132458096686</v>
      </c>
      <c r="Q135" s="5">
        <v>-1103403226722</v>
      </c>
      <c r="R135" s="5">
        <v>-1430474405680</v>
      </c>
      <c r="S135" s="5">
        <v>-1429550030740</v>
      </c>
      <c r="T135" s="5">
        <v>-800894902042</v>
      </c>
      <c r="U135" s="5">
        <v>-542296172219</v>
      </c>
      <c r="V135" s="5">
        <v>-679824244868</v>
      </c>
      <c r="W135" s="5">
        <v>-519354901795</v>
      </c>
      <c r="X135" s="5">
        <v>-559479795291</v>
      </c>
      <c r="Y135" s="5">
        <v>-368465773635</v>
      </c>
      <c r="Z135" s="5">
        <v>-560505546000</v>
      </c>
    </row>
    <row r="136" spans="2:26" ht="15.5" x14ac:dyDescent="0.35">
      <c r="C136" t="s">
        <v>721</v>
      </c>
      <c r="D136" s="5">
        <v>55830867</v>
      </c>
      <c r="E136" s="5">
        <v>52904535</v>
      </c>
      <c r="F136" s="5">
        <v>282846429</v>
      </c>
      <c r="G136" s="5">
        <v>35895510</v>
      </c>
      <c r="I136" s="5">
        <v>442027830</v>
      </c>
      <c r="J136" s="5">
        <v>332628569</v>
      </c>
      <c r="K136" s="5">
        <v>1793438597</v>
      </c>
      <c r="L136" s="5">
        <v>707207827</v>
      </c>
      <c r="M136" s="5">
        <v>3006225448</v>
      </c>
      <c r="N136" s="5">
        <v>2522720037</v>
      </c>
      <c r="O136" s="5">
        <v>12623190750</v>
      </c>
      <c r="P136" s="5">
        <v>8830393422</v>
      </c>
      <c r="Q136" s="5">
        <v>1629394528</v>
      </c>
      <c r="R136" s="5">
        <v>3384239414</v>
      </c>
      <c r="S136" s="5">
        <v>8575673890</v>
      </c>
      <c r="T136" s="5">
        <v>1038815362</v>
      </c>
      <c r="U136" s="5">
        <v>852910431</v>
      </c>
      <c r="V136" s="5">
        <v>1238359645</v>
      </c>
      <c r="W136" s="5">
        <v>243087554</v>
      </c>
      <c r="X136" s="5">
        <v>1228976802</v>
      </c>
      <c r="Y136" s="5">
        <v>1666484184</v>
      </c>
      <c r="Z136" s="5">
        <v>2063986032</v>
      </c>
    </row>
    <row r="137" spans="2:26" ht="15.5" x14ac:dyDescent="0.35">
      <c r="C137" t="s">
        <v>1536</v>
      </c>
      <c r="D137" s="5">
        <v>-19527582762</v>
      </c>
      <c r="E137" s="5">
        <v>-17295358237</v>
      </c>
      <c r="F137" s="5">
        <v>-17717435327</v>
      </c>
      <c r="G137" s="5">
        <v>-18235114686</v>
      </c>
      <c r="I137" s="5">
        <v>-73914154488</v>
      </c>
      <c r="J137" s="5">
        <v>-82255519614</v>
      </c>
      <c r="K137" s="5">
        <v>-70185069691</v>
      </c>
      <c r="L137" s="5">
        <v>-59194906682</v>
      </c>
      <c r="M137" s="5">
        <v>-56645234988</v>
      </c>
      <c r="N137" s="5">
        <v>-41914116270</v>
      </c>
      <c r="O137" s="5">
        <v>-38181999545</v>
      </c>
      <c r="P137" s="5">
        <v>-35689708357</v>
      </c>
      <c r="Q137" s="5">
        <v>-35018924694</v>
      </c>
      <c r="R137" s="5">
        <v>-33025625618</v>
      </c>
      <c r="S137" s="5">
        <v>-43261681584</v>
      </c>
      <c r="T137" s="5">
        <v>-16202239792</v>
      </c>
      <c r="U137" s="5">
        <v>-12106886274</v>
      </c>
      <c r="V137" s="5">
        <v>-19828924377</v>
      </c>
      <c r="W137" s="5">
        <v>-12813384025</v>
      </c>
      <c r="X137" s="5">
        <v>-24449809580</v>
      </c>
      <c r="Y137" s="5">
        <v>-36268570027</v>
      </c>
      <c r="Z137" s="5">
        <v>-35735450552</v>
      </c>
    </row>
    <row r="138" spans="2:26" ht="15.5" x14ac:dyDescent="0.35">
      <c r="C138" t="s">
        <v>413</v>
      </c>
      <c r="D138" s="5">
        <v>20033129044</v>
      </c>
      <c r="E138" s="5">
        <v>15617605906</v>
      </c>
      <c r="F138" s="5">
        <v>5203051073</v>
      </c>
      <c r="G138" s="5">
        <v>26105890020</v>
      </c>
      <c r="I138" s="5">
        <v>47535183130</v>
      </c>
      <c r="J138" s="5">
        <v>17182935285</v>
      </c>
      <c r="K138" s="5">
        <v>34858329212</v>
      </c>
      <c r="L138" s="5">
        <v>54169410792</v>
      </c>
      <c r="M138" s="5">
        <v>56332259522</v>
      </c>
      <c r="N138" s="5">
        <v>6145532794</v>
      </c>
      <c r="O138" s="5">
        <v>40972463573</v>
      </c>
      <c r="P138" s="5">
        <v>17404825577</v>
      </c>
      <c r="Q138" s="5">
        <v>26888049476</v>
      </c>
      <c r="R138" s="5">
        <v>9638957606</v>
      </c>
      <c r="S138" s="5">
        <v>6485940793</v>
      </c>
      <c r="T138" s="5">
        <v>19648024498</v>
      </c>
      <c r="V138" s="5">
        <v>5761328023</v>
      </c>
      <c r="W138" s="5">
        <v>3816976347</v>
      </c>
      <c r="X138" s="5">
        <v>4882397544</v>
      </c>
      <c r="Y138" s="5">
        <v>39300179</v>
      </c>
      <c r="Z138" s="5">
        <v>6955710243</v>
      </c>
    </row>
    <row r="139" spans="2:26" ht="15.5" x14ac:dyDescent="0.35">
      <c r="C139" t="s">
        <v>1532</v>
      </c>
      <c r="O139" s="5">
        <v>45368204518</v>
      </c>
      <c r="P139" s="5">
        <v>88180056316</v>
      </c>
      <c r="Q139" s="5">
        <v>20946297730</v>
      </c>
      <c r="R139" s="5">
        <v>50636290909</v>
      </c>
      <c r="S139" s="5">
        <v>249978456451</v>
      </c>
    </row>
    <row r="140" spans="2:26" ht="15.5" x14ac:dyDescent="0.35">
      <c r="C140" t="s">
        <v>411</v>
      </c>
      <c r="D140" s="5">
        <v>-3626991011</v>
      </c>
      <c r="E140" s="5">
        <v>-3981938073</v>
      </c>
      <c r="F140" s="5">
        <v>-4533459514</v>
      </c>
      <c r="G140" s="5">
        <v>-3496398868</v>
      </c>
      <c r="I140" s="5">
        <v>-15394167650</v>
      </c>
      <c r="J140" s="5">
        <v>-21347544682</v>
      </c>
      <c r="K140" s="5">
        <v>-19219321714</v>
      </c>
      <c r="L140" s="5">
        <v>-22398819325</v>
      </c>
      <c r="M140" s="5">
        <v>-15614449134</v>
      </c>
      <c r="N140" s="5">
        <v>-11432741653</v>
      </c>
      <c r="O140" s="5">
        <v>-15884967201</v>
      </c>
      <c r="P140" s="5">
        <v>-14901843664</v>
      </c>
      <c r="Q140" s="5">
        <v>-12992559962</v>
      </c>
      <c r="R140" s="5">
        <v>-14661850487</v>
      </c>
      <c r="S140" s="5">
        <v>-17138228564</v>
      </c>
      <c r="T140" s="5">
        <v>-10666615437</v>
      </c>
      <c r="U140" s="5">
        <v>-6795982424</v>
      </c>
      <c r="V140" s="5">
        <v>-4996496406</v>
      </c>
      <c r="W140" s="5">
        <v>-7520450385</v>
      </c>
      <c r="X140" s="5">
        <v>-8611740732</v>
      </c>
      <c r="Y140" s="5">
        <v>-10579522780</v>
      </c>
      <c r="Z140" s="5">
        <v>-10972331061</v>
      </c>
    </row>
    <row r="141" spans="2:26" ht="15.5" x14ac:dyDescent="0.35">
      <c r="C141" t="s">
        <v>903</v>
      </c>
      <c r="J141" s="5">
        <v>86109908</v>
      </c>
      <c r="K141" s="5">
        <v>50475051</v>
      </c>
      <c r="L141" s="5">
        <v>25593692</v>
      </c>
      <c r="M141" s="5">
        <v>54000000</v>
      </c>
      <c r="N141" s="5">
        <v>39197796</v>
      </c>
    </row>
    <row r="142" spans="2:26" ht="15.5" x14ac:dyDescent="0.35">
      <c r="C142" t="s">
        <v>2080</v>
      </c>
      <c r="D142" s="5">
        <v>-1003502323</v>
      </c>
      <c r="E142" s="5">
        <v>-660000000</v>
      </c>
      <c r="F142" s="5">
        <v>2208122043</v>
      </c>
      <c r="G142" s="5">
        <v>-828026043</v>
      </c>
      <c r="J142" s="5">
        <v>-3060576690</v>
      </c>
      <c r="K142" s="5">
        <v>-3026842463</v>
      </c>
      <c r="L142" s="5">
        <v>-3059090255</v>
      </c>
      <c r="M142" s="5">
        <v>-3092388348</v>
      </c>
      <c r="N142" s="5">
        <v>-1953722677</v>
      </c>
    </row>
    <row r="143" spans="2:26" ht="15.5" x14ac:dyDescent="0.35">
      <c r="C143" t="s">
        <v>179</v>
      </c>
      <c r="D143" s="5">
        <v>73801537347</v>
      </c>
      <c r="E143" s="5">
        <v>2073445819</v>
      </c>
      <c r="F143" s="5">
        <v>-35761626573</v>
      </c>
      <c r="G143" s="5">
        <v>-32641233033</v>
      </c>
      <c r="I143" s="5">
        <v>-75154335944</v>
      </c>
      <c r="J143" s="5">
        <v>-1422263595</v>
      </c>
      <c r="K143" s="5">
        <v>30033777674</v>
      </c>
      <c r="L143" s="5">
        <v>32426592613</v>
      </c>
      <c r="M143" s="5">
        <v>39109889567</v>
      </c>
      <c r="N143" s="5">
        <v>-13936010809</v>
      </c>
      <c r="O143" s="5">
        <v>-65589239393</v>
      </c>
      <c r="P143" s="5">
        <v>50422696904</v>
      </c>
      <c r="Q143" s="5">
        <v>-37652738326</v>
      </c>
      <c r="R143" s="5">
        <v>56148056093</v>
      </c>
      <c r="S143" s="5">
        <v>103987856854</v>
      </c>
      <c r="T143" s="5">
        <v>-77476452395</v>
      </c>
      <c r="U143" s="5">
        <v>-71348629430</v>
      </c>
      <c r="V143" s="5">
        <v>149394322639</v>
      </c>
      <c r="W143" s="5">
        <v>28284248768</v>
      </c>
      <c r="X143" s="5">
        <v>-26179923530</v>
      </c>
      <c r="Y143" s="5">
        <v>-127815735132</v>
      </c>
      <c r="Z143" s="5">
        <v>29331759766</v>
      </c>
    </row>
    <row r="144" spans="2:26" ht="15.5" x14ac:dyDescent="0.35">
      <c r="C144" t="s">
        <v>180</v>
      </c>
      <c r="D144" s="5">
        <v>-1147656517</v>
      </c>
      <c r="E144" s="5">
        <v>5827237991</v>
      </c>
      <c r="F144" s="5">
        <v>-6065632550</v>
      </c>
      <c r="G144" s="5">
        <v>-2238315272</v>
      </c>
      <c r="I144" s="5">
        <v>-273021780</v>
      </c>
      <c r="J144" s="5">
        <v>-5485142060</v>
      </c>
      <c r="K144" s="5">
        <v>32785890473</v>
      </c>
      <c r="L144" s="5">
        <v>-1968601454</v>
      </c>
      <c r="M144" s="5">
        <v>-18918685368</v>
      </c>
      <c r="N144" s="5">
        <v>37091998788</v>
      </c>
      <c r="O144" s="5">
        <v>80782908759</v>
      </c>
      <c r="P144" s="5">
        <v>-120526564380</v>
      </c>
      <c r="Q144" s="5">
        <v>-659210680</v>
      </c>
      <c r="R144" s="5">
        <v>17576405476</v>
      </c>
      <c r="S144" s="5">
        <v>-68217585717</v>
      </c>
      <c r="T144" s="5">
        <v>3406374264</v>
      </c>
      <c r="U144" s="5">
        <v>-8522504640</v>
      </c>
      <c r="V144" s="5">
        <v>-49296020580</v>
      </c>
      <c r="W144" s="5">
        <v>-49228264101</v>
      </c>
      <c r="X144" s="5">
        <v>116961950786</v>
      </c>
      <c r="Y144" s="5">
        <v>19204024190</v>
      </c>
      <c r="Z144" s="5">
        <v>-20964312524</v>
      </c>
    </row>
    <row r="145" spans="3:26" ht="15.5" x14ac:dyDescent="0.35">
      <c r="C145" t="s">
        <v>2081</v>
      </c>
      <c r="D145" s="5">
        <v>41937781</v>
      </c>
      <c r="E145" s="5">
        <v>-829728073</v>
      </c>
      <c r="F145" s="5">
        <v>-2505188820</v>
      </c>
      <c r="G145" s="5">
        <v>-4758532450</v>
      </c>
      <c r="I145" s="5">
        <v>-2520494010</v>
      </c>
      <c r="J145" s="5">
        <v>1462329705</v>
      </c>
      <c r="K145" s="5">
        <v>9775115159</v>
      </c>
      <c r="L145" s="5">
        <v>-1220060331</v>
      </c>
      <c r="M145" s="5">
        <v>76563988</v>
      </c>
      <c r="N145" s="5">
        <v>8149327828</v>
      </c>
      <c r="O145" s="5">
        <v>672240211</v>
      </c>
      <c r="P145" s="5">
        <v>981999279</v>
      </c>
      <c r="Q145" s="5">
        <v>-1272444160</v>
      </c>
      <c r="R145" s="5">
        <v>-736474155</v>
      </c>
      <c r="S145" s="5">
        <v>1178760147</v>
      </c>
      <c r="T145" s="5">
        <v>29667089622</v>
      </c>
      <c r="U145" s="5">
        <v>-3625154287</v>
      </c>
      <c r="V145" s="5">
        <v>-31337969788</v>
      </c>
      <c r="W145" s="5">
        <v>-7824782577</v>
      </c>
      <c r="X145" s="5">
        <v>18555295497</v>
      </c>
      <c r="Y145" s="5">
        <v>15205529415</v>
      </c>
      <c r="Z145" s="5">
        <v>-10928895372</v>
      </c>
    </row>
    <row r="146" spans="3:26" ht="15.5" x14ac:dyDescent="0.35">
      <c r="C146" t="s">
        <v>2082</v>
      </c>
      <c r="D146" s="5">
        <v>-338341446</v>
      </c>
      <c r="E146" s="5">
        <v>3738180659</v>
      </c>
      <c r="F146" s="5">
        <v>584544402</v>
      </c>
      <c r="G146" s="5">
        <v>2274871164</v>
      </c>
      <c r="I146" s="5">
        <v>2994654630</v>
      </c>
      <c r="J146" s="5">
        <v>4994762005</v>
      </c>
      <c r="K146" s="5">
        <v>1963121089</v>
      </c>
      <c r="L146" s="5">
        <v>-3112350480</v>
      </c>
      <c r="M146" s="5">
        <v>-6988850690</v>
      </c>
      <c r="N146" s="5">
        <v>-4301729937</v>
      </c>
      <c r="O146" s="5">
        <v>980842264</v>
      </c>
      <c r="P146" s="5">
        <v>-1742727501</v>
      </c>
      <c r="Q146" s="5">
        <v>1014205590</v>
      </c>
      <c r="R146" s="5">
        <v>11661459913</v>
      </c>
      <c r="S146" s="5">
        <v>-6909296668</v>
      </c>
    </row>
    <row r="147" spans="3:26" ht="15.5" x14ac:dyDescent="0.35">
      <c r="C147" t="s">
        <v>2083</v>
      </c>
      <c r="N147" s="5">
        <v>-62257371055</v>
      </c>
    </row>
    <row r="148" spans="3:26" ht="15.5" x14ac:dyDescent="0.35">
      <c r="C148" t="s">
        <v>182</v>
      </c>
      <c r="D148" s="5">
        <v>-932229133</v>
      </c>
      <c r="F148" s="5">
        <v>-1653779329</v>
      </c>
      <c r="G148" s="5">
        <v>-176909797</v>
      </c>
      <c r="I148" s="5">
        <v>-1914657255</v>
      </c>
      <c r="J148" s="5">
        <v>-15428938097</v>
      </c>
      <c r="K148" s="5">
        <v>-5511964110</v>
      </c>
      <c r="L148" s="5">
        <v>-2553998622</v>
      </c>
      <c r="M148" s="5">
        <v>-7562392335</v>
      </c>
      <c r="N148" s="5">
        <v>-11268169072</v>
      </c>
      <c r="O148" s="5">
        <v>-23060930011</v>
      </c>
      <c r="P148" s="5">
        <v>-16891618935</v>
      </c>
      <c r="Q148" s="5">
        <v>-3912130870</v>
      </c>
      <c r="R148" s="5">
        <v>-22884317387</v>
      </c>
      <c r="S148" s="5">
        <v>-43419529382</v>
      </c>
      <c r="T148" s="5">
        <v>-35733668074</v>
      </c>
      <c r="U148" s="5">
        <v>-11607840800</v>
      </c>
      <c r="V148" s="5">
        <v>-21013862329</v>
      </c>
      <c r="W148" s="5">
        <v>-45657264110</v>
      </c>
      <c r="X148" s="5">
        <v>-3047273552</v>
      </c>
      <c r="Y148" s="5">
        <v>-1413525131</v>
      </c>
      <c r="Z148" s="5">
        <v>-4641410454</v>
      </c>
    </row>
    <row r="149" spans="3:26" ht="15.5" x14ac:dyDescent="0.35">
      <c r="C149" t="s">
        <v>1068</v>
      </c>
      <c r="N149" s="5">
        <v>17520000000</v>
      </c>
      <c r="O149" s="5">
        <v>39205940000</v>
      </c>
      <c r="P149" s="5">
        <v>3075962504</v>
      </c>
      <c r="Q149" s="5">
        <v>3415704215</v>
      </c>
      <c r="R149" s="5">
        <v>4961233800</v>
      </c>
      <c r="S149" s="5">
        <v>5240852924</v>
      </c>
      <c r="T149" s="5">
        <v>5091589080</v>
      </c>
      <c r="U149" s="5">
        <v>5616945210</v>
      </c>
      <c r="V149" s="5">
        <v>3055811537</v>
      </c>
      <c r="W149" s="5">
        <v>4107418950</v>
      </c>
      <c r="X149" s="5">
        <v>1281757680</v>
      </c>
      <c r="Y149" s="5">
        <v>2346894666</v>
      </c>
      <c r="Z149" s="5">
        <v>951156573</v>
      </c>
    </row>
    <row r="150" spans="3:26" ht="15.5" x14ac:dyDescent="0.35">
      <c r="C150" t="s">
        <v>305</v>
      </c>
      <c r="D150" s="5">
        <v>-137185539950</v>
      </c>
      <c r="G150" s="5">
        <v>63458242329</v>
      </c>
    </row>
    <row r="151" spans="3:26" ht="15.5" x14ac:dyDescent="0.35">
      <c r="C151" t="s">
        <v>565</v>
      </c>
      <c r="F151" s="5">
        <v>785630773</v>
      </c>
      <c r="G151" s="5">
        <v>450000000</v>
      </c>
      <c r="I151" s="5">
        <v>1235630773</v>
      </c>
      <c r="J151" s="5">
        <v>587711013</v>
      </c>
      <c r="K151" s="5">
        <v>1593019250</v>
      </c>
      <c r="M151" s="5">
        <v>275300000</v>
      </c>
      <c r="N151" s="5">
        <v>1054000000</v>
      </c>
      <c r="O151" s="5">
        <v>28297749995</v>
      </c>
      <c r="P151" s="5">
        <v>112250000</v>
      </c>
      <c r="Q151" s="5">
        <v>95454545</v>
      </c>
      <c r="R151" s="5">
        <v>71980567</v>
      </c>
      <c r="S151" s="5">
        <v>194150000</v>
      </c>
      <c r="T151" s="5">
        <v>4381363636</v>
      </c>
      <c r="U151" s="5">
        <v>1093545237</v>
      </c>
      <c r="W151" s="5">
        <v>146363636</v>
      </c>
      <c r="X151" s="5">
        <v>33306649000</v>
      </c>
      <c r="Z151" s="5">
        <v>967100000</v>
      </c>
    </row>
    <row r="152" spans="3:26" ht="15.5" x14ac:dyDescent="0.35">
      <c r="C152" t="s">
        <v>1324</v>
      </c>
      <c r="F152" s="5">
        <v>-314864865</v>
      </c>
      <c r="G152" s="5">
        <v>-37607399</v>
      </c>
      <c r="I152" s="5">
        <v>2927927928</v>
      </c>
      <c r="J152" s="5">
        <v>2792792793</v>
      </c>
      <c r="K152" s="5">
        <v>24099099099</v>
      </c>
    </row>
    <row r="153" spans="3:26" ht="15.5" x14ac:dyDescent="0.35">
      <c r="C153" t="s">
        <v>2084</v>
      </c>
      <c r="D153" s="5">
        <v>80976281</v>
      </c>
      <c r="E153" s="5">
        <v>2918785405</v>
      </c>
      <c r="F153" s="5">
        <v>-2961974711</v>
      </c>
      <c r="G153" s="5">
        <v>9863210</v>
      </c>
      <c r="I153" s="5">
        <v>-2996083846</v>
      </c>
      <c r="J153" s="5">
        <v>106200521</v>
      </c>
      <c r="K153" s="5">
        <v>867499986</v>
      </c>
      <c r="L153" s="5">
        <v>4917807979</v>
      </c>
      <c r="M153" s="5">
        <v>-4719306331</v>
      </c>
      <c r="N153" s="5">
        <v>88195941024</v>
      </c>
      <c r="O153" s="5">
        <v>34687066300</v>
      </c>
      <c r="P153" s="5">
        <v>-106062429727</v>
      </c>
      <c r="R153" s="5">
        <v>24502522738</v>
      </c>
      <c r="S153" s="5">
        <v>-24502522738</v>
      </c>
      <c r="X153" s="5">
        <v>77129099310</v>
      </c>
      <c r="Y153" s="5">
        <v>3065125240</v>
      </c>
      <c r="Z153" s="5">
        <v>-7312263271</v>
      </c>
    </row>
    <row r="154" spans="3:26" ht="15.5" x14ac:dyDescent="0.35">
      <c r="C154" t="s">
        <v>206</v>
      </c>
      <c r="D154" s="5">
        <v>73801537347</v>
      </c>
      <c r="E154" s="5">
        <v>2073445819</v>
      </c>
      <c r="F154" s="5">
        <v>-35761626573</v>
      </c>
      <c r="G154" s="5">
        <v>-32641233033</v>
      </c>
      <c r="I154" s="5">
        <v>-75154335944</v>
      </c>
      <c r="J154" s="5">
        <v>-1422263595</v>
      </c>
      <c r="K154" s="5">
        <v>30033777674</v>
      </c>
      <c r="L154" s="5">
        <v>32426592613</v>
      </c>
      <c r="M154" s="5">
        <v>39109889567</v>
      </c>
      <c r="N154" s="5">
        <v>-13936010809</v>
      </c>
      <c r="O154" s="5">
        <v>-65589239393</v>
      </c>
      <c r="P154" s="5">
        <v>50422696904</v>
      </c>
      <c r="Q154" s="5">
        <v>-37652738326</v>
      </c>
      <c r="R154" s="5">
        <v>56148056093</v>
      </c>
      <c r="S154" s="5">
        <v>103987856854</v>
      </c>
      <c r="T154" s="5">
        <v>-77476452395</v>
      </c>
      <c r="U154" s="5">
        <v>-71348629430</v>
      </c>
      <c r="V154" s="5">
        <v>149394322639</v>
      </c>
      <c r="W154" s="5">
        <v>28284248768</v>
      </c>
      <c r="X154" s="5">
        <v>-26179923530</v>
      </c>
      <c r="Y154" s="5">
        <v>-127815735132</v>
      </c>
      <c r="Z154" s="5">
        <v>29331759766</v>
      </c>
    </row>
    <row r="155" spans="3:26" ht="15.5" x14ac:dyDescent="0.35">
      <c r="C155" t="s">
        <v>400</v>
      </c>
      <c r="D155" s="5">
        <v>38108101922</v>
      </c>
      <c r="E155" s="5">
        <v>79666229206</v>
      </c>
      <c r="F155" s="5">
        <v>390689646204</v>
      </c>
      <c r="G155" s="5">
        <v>-237142385968</v>
      </c>
      <c r="I155" s="5">
        <v>210096970488</v>
      </c>
      <c r="J155" s="5">
        <v>159721049746</v>
      </c>
      <c r="K155" s="5">
        <v>435867241202</v>
      </c>
      <c r="L155" s="5">
        <v>393117393918</v>
      </c>
      <c r="M155" s="5">
        <v>283628224876</v>
      </c>
      <c r="N155" s="5">
        <v>217299422578</v>
      </c>
      <c r="O155" s="5">
        <v>170461234458</v>
      </c>
      <c r="P155" s="5">
        <v>192656695977</v>
      </c>
      <c r="Q155" s="5">
        <v>191365942398</v>
      </c>
      <c r="R155" s="5">
        <v>152106328967</v>
      </c>
      <c r="S155" s="5">
        <v>279285000000</v>
      </c>
      <c r="U155" s="5">
        <v>87380561495</v>
      </c>
      <c r="W155" s="5">
        <v>82162983768</v>
      </c>
      <c r="X155" s="5">
        <v>16687953470</v>
      </c>
      <c r="Z155" s="5">
        <v>41827237900</v>
      </c>
    </row>
    <row r="156" spans="3:26" ht="15.5" x14ac:dyDescent="0.35">
      <c r="C156" t="s">
        <v>399</v>
      </c>
      <c r="D156" s="5">
        <v>93617511818</v>
      </c>
      <c r="E156" s="5">
        <v>-93617511818</v>
      </c>
      <c r="F156" s="5">
        <v>-414229013737</v>
      </c>
      <c r="G156" s="5">
        <v>145897346602</v>
      </c>
      <c r="I156" s="5">
        <v>-268331667135</v>
      </c>
      <c r="J156" s="5">
        <v>-162278324638</v>
      </c>
      <c r="K156" s="5">
        <v>-421618091528</v>
      </c>
      <c r="L156" s="5">
        <v>-339541659662</v>
      </c>
      <c r="M156" s="5">
        <v>-244518335309</v>
      </c>
      <c r="N156" s="5">
        <v>-219095433387</v>
      </c>
      <c r="O156" s="5">
        <v>-217042473851</v>
      </c>
      <c r="P156" s="5">
        <v>-123225999073</v>
      </c>
      <c r="Q156" s="5">
        <v>-190443680724</v>
      </c>
      <c r="R156" s="5">
        <v>-102853272874</v>
      </c>
      <c r="S156" s="5">
        <v>-80609143146</v>
      </c>
      <c r="T156" s="5">
        <v>-84333301441</v>
      </c>
      <c r="V156" s="5">
        <v>-13500770361</v>
      </c>
      <c r="Y156" s="5">
        <v>-70901422334</v>
      </c>
    </row>
    <row r="157" spans="3:26" ht="15.5" x14ac:dyDescent="0.35">
      <c r="C157" t="s">
        <v>1592</v>
      </c>
      <c r="Y157" s="5">
        <v>-316410762</v>
      </c>
      <c r="Z157" s="5">
        <v>-1086361569</v>
      </c>
    </row>
    <row r="158" spans="3:26" ht="15.5" x14ac:dyDescent="0.35">
      <c r="C158" t="s">
        <v>368</v>
      </c>
      <c r="U158" s="5">
        <v>-23622975405</v>
      </c>
    </row>
    <row r="159" spans="3:26" ht="15.5" x14ac:dyDescent="0.35">
      <c r="C159" t="s">
        <v>1453</v>
      </c>
      <c r="D159" s="5">
        <v>79261463557</v>
      </c>
      <c r="E159" s="5">
        <v>16024728431</v>
      </c>
      <c r="F159" s="5">
        <v>-12222259040</v>
      </c>
      <c r="G159" s="5">
        <v>-4854435996</v>
      </c>
      <c r="I159" s="5">
        <v>-16919639297</v>
      </c>
      <c r="J159" s="5">
        <v>1135011297</v>
      </c>
      <c r="K159" s="5">
        <v>15784628000</v>
      </c>
      <c r="L159" s="5">
        <v>-21149141643</v>
      </c>
      <c r="N159" s="5">
        <v>3700000000</v>
      </c>
      <c r="Q159" s="5">
        <v>-21151000000</v>
      </c>
      <c r="R159" s="5">
        <v>21151000000</v>
      </c>
      <c r="S159" s="5">
        <v>-83600000000</v>
      </c>
      <c r="T159" s="5">
        <v>9391249046</v>
      </c>
      <c r="U159" s="5">
        <v>-127186215520</v>
      </c>
      <c r="V159" s="5">
        <v>162895093000</v>
      </c>
      <c r="W159" s="5">
        <v>-53878735000</v>
      </c>
      <c r="X159" s="5">
        <v>-42867877000</v>
      </c>
      <c r="Y159" s="5">
        <v>-56597902036</v>
      </c>
      <c r="Z159" s="5">
        <v>-11409116565</v>
      </c>
    </row>
    <row r="160" spans="3:26" ht="15.5" x14ac:dyDescent="0.35">
      <c r="C160" t="s">
        <v>2085</v>
      </c>
      <c r="N160" s="5">
        <v>-15840000000</v>
      </c>
      <c r="O160" s="5">
        <v>-19008000000</v>
      </c>
      <c r="P160" s="5">
        <v>-19008000000</v>
      </c>
      <c r="Q160" s="5">
        <v>-17424000000</v>
      </c>
      <c r="R160" s="5">
        <v>-14256000000</v>
      </c>
      <c r="S160" s="5">
        <v>-11088000000</v>
      </c>
      <c r="T160" s="5">
        <v>-2534400000</v>
      </c>
      <c r="U160" s="5">
        <v>-7920000000</v>
      </c>
    </row>
    <row r="161" spans="2:26" ht="15.5" x14ac:dyDescent="0.35">
      <c r="C161" t="s">
        <v>224</v>
      </c>
      <c r="D161" s="5">
        <v>-9013575998</v>
      </c>
      <c r="E161" s="5">
        <v>-10869931802</v>
      </c>
      <c r="F161" s="5">
        <v>-4073292325</v>
      </c>
      <c r="G161" s="5">
        <v>38695100049</v>
      </c>
      <c r="I161" s="5">
        <v>14738299924</v>
      </c>
      <c r="J161" s="5">
        <v>-15602512113</v>
      </c>
      <c r="K161" s="5">
        <v>-56905793485</v>
      </c>
      <c r="L161" s="5">
        <v>35979494364</v>
      </c>
      <c r="M161" s="5">
        <v>-57968191528</v>
      </c>
      <c r="N161" s="5">
        <v>46007411653</v>
      </c>
      <c r="O161" s="5">
        <v>-50938152650</v>
      </c>
      <c r="P161" s="5">
        <v>62252287335</v>
      </c>
      <c r="Q161" s="5">
        <v>13053063501</v>
      </c>
      <c r="R161" s="5">
        <v>-76037270453</v>
      </c>
      <c r="S161" s="5">
        <v>82782127591</v>
      </c>
      <c r="T161" s="5">
        <v>7845009983</v>
      </c>
      <c r="U161" s="5">
        <v>-2116393836</v>
      </c>
      <c r="V161" s="5">
        <v>691750976</v>
      </c>
      <c r="W161" s="5">
        <v>-1077803246</v>
      </c>
      <c r="X161" s="5">
        <v>758653117</v>
      </c>
      <c r="Y161" s="5">
        <v>-24244448138</v>
      </c>
      <c r="Z161" s="5">
        <v>22539338056</v>
      </c>
    </row>
    <row r="162" spans="2:26" ht="15.5" x14ac:dyDescent="0.35">
      <c r="C162" t="s">
        <v>225</v>
      </c>
      <c r="E162" s="5">
        <v>33988278090</v>
      </c>
      <c r="I162" s="5">
        <v>16843699661</v>
      </c>
      <c r="J162" s="5">
        <v>29522718095</v>
      </c>
      <c r="K162" s="5">
        <v>84163401315</v>
      </c>
      <c r="L162" s="5">
        <v>45519437021</v>
      </c>
      <c r="M162" s="5">
        <v>101204923030</v>
      </c>
      <c r="N162" s="5">
        <v>50355857416</v>
      </c>
      <c r="O162" s="5">
        <v>98426209562</v>
      </c>
      <c r="P162" s="5">
        <v>33384332417</v>
      </c>
      <c r="Q162" s="5">
        <v>23781870231</v>
      </c>
      <c r="R162" s="5">
        <v>101855309097</v>
      </c>
      <c r="S162" s="5">
        <v>16469279608</v>
      </c>
      <c r="T162" s="5">
        <v>7757396151</v>
      </c>
      <c r="U162" s="5">
        <v>4187699666</v>
      </c>
      <c r="V162" s="5">
        <v>3495948690</v>
      </c>
      <c r="W162" s="5">
        <v>4573751935</v>
      </c>
      <c r="X162" s="5">
        <v>3815098817</v>
      </c>
      <c r="Y162" s="5">
        <v>28059546955</v>
      </c>
      <c r="Z162" s="5">
        <v>5520208899</v>
      </c>
    </row>
    <row r="163" spans="2:26" ht="15.5" x14ac:dyDescent="0.35">
      <c r="C163" t="s">
        <v>375</v>
      </c>
      <c r="D163" s="5">
        <v>492716417</v>
      </c>
      <c r="E163" s="5">
        <v>717878243</v>
      </c>
      <c r="F163" s="5">
        <v>809226170</v>
      </c>
      <c r="G163" s="5">
        <v>346144923</v>
      </c>
      <c r="I163" s="5">
        <v>2406278505</v>
      </c>
      <c r="J163" s="5">
        <v>2923493679</v>
      </c>
      <c r="K163" s="5">
        <v>2265110265</v>
      </c>
      <c r="L163" s="5">
        <v>2664469930</v>
      </c>
      <c r="M163" s="5">
        <v>2282705519</v>
      </c>
      <c r="N163" s="5">
        <v>4841653961</v>
      </c>
      <c r="O163" s="5">
        <v>2867800504</v>
      </c>
      <c r="P163" s="5">
        <v>2789589810</v>
      </c>
      <c r="Q163" s="5">
        <v>-3450601315</v>
      </c>
      <c r="R163" s="5">
        <v>-2036168413</v>
      </c>
      <c r="S163" s="5">
        <v>2603901898</v>
      </c>
      <c r="T163" s="5">
        <v>866873474</v>
      </c>
      <c r="U163" s="5">
        <v>15006835576</v>
      </c>
    </row>
    <row r="164" spans="2:26" ht="15.5" x14ac:dyDescent="0.35">
      <c r="C164" t="s">
        <v>226</v>
      </c>
      <c r="D164" s="5">
        <v>-10630452517</v>
      </c>
      <c r="E164" s="5">
        <v>23836224531</v>
      </c>
      <c r="F164" s="5">
        <v>-3264066155</v>
      </c>
      <c r="G164" s="5">
        <v>24046572231</v>
      </c>
      <c r="I164" s="5">
        <v>33988278090</v>
      </c>
      <c r="J164" s="5">
        <v>16843699661</v>
      </c>
      <c r="K164" s="5">
        <v>29522718095</v>
      </c>
      <c r="L164" s="5">
        <v>84163401315</v>
      </c>
      <c r="M164" s="5">
        <v>45519437021</v>
      </c>
      <c r="N164" s="5">
        <v>101204923030</v>
      </c>
      <c r="O164" s="5">
        <v>50355857416</v>
      </c>
      <c r="P164" s="5">
        <v>98426209562</v>
      </c>
      <c r="Q164" s="5">
        <v>33384332417</v>
      </c>
      <c r="R164" s="5">
        <v>23781870231</v>
      </c>
      <c r="S164" s="5">
        <v>101855309097</v>
      </c>
      <c r="T164" s="5">
        <v>16469279608</v>
      </c>
      <c r="U164" s="5">
        <v>17078141406</v>
      </c>
      <c r="V164" s="5">
        <v>4187699666</v>
      </c>
      <c r="W164" s="5">
        <v>3495948689</v>
      </c>
      <c r="X164" s="5">
        <v>4573751934</v>
      </c>
      <c r="Y164" s="5">
        <v>3815098817</v>
      </c>
      <c r="Z164" s="5">
        <v>28059546955</v>
      </c>
    </row>
    <row r="166" spans="2:26" ht="15.5" x14ac:dyDescent="0.35">
      <c r="B166" t="s">
        <v>227</v>
      </c>
      <c r="C166" t="s">
        <v>12</v>
      </c>
      <c r="D166" s="5">
        <v>630000000</v>
      </c>
      <c r="E166" s="5">
        <v>630000000</v>
      </c>
      <c r="F166" s="5">
        <v>630000000</v>
      </c>
      <c r="G166" s="5">
        <v>630000000</v>
      </c>
      <c r="I166" s="5">
        <v>630000000</v>
      </c>
      <c r="J166" s="5">
        <v>630000000</v>
      </c>
      <c r="K166" s="5">
        <v>630000000</v>
      </c>
      <c r="L166" s="5">
        <v>630000000</v>
      </c>
      <c r="M166" s="5">
        <v>630000000</v>
      </c>
      <c r="N166" s="5">
        <v>630000000</v>
      </c>
      <c r="O166" s="5">
        <v>630000000</v>
      </c>
      <c r="P166" s="5">
        <v>630000000</v>
      </c>
      <c r="Q166" s="5">
        <v>630000000</v>
      </c>
      <c r="R166" s="5">
        <v>320000000</v>
      </c>
      <c r="S166" s="5">
        <v>320000000</v>
      </c>
      <c r="T166" s="5">
        <v>320000000</v>
      </c>
      <c r="U166" s="5">
        <v>160000000</v>
      </c>
      <c r="V166" s="5">
        <v>160000000</v>
      </c>
      <c r="W166" s="5">
        <v>160000000</v>
      </c>
      <c r="X166" s="5">
        <v>160000000</v>
      </c>
      <c r="Y166" s="5">
        <v>160000000</v>
      </c>
      <c r="Z166" s="5">
        <v>160000000</v>
      </c>
    </row>
    <row r="167" spans="2:26" ht="15.5" x14ac:dyDescent="0.35">
      <c r="C167" t="s">
        <v>228</v>
      </c>
      <c r="D167" s="6">
        <v>-8.23</v>
      </c>
      <c r="E167" s="6">
        <v>-30.52</v>
      </c>
      <c r="F167" s="6">
        <v>-60.56</v>
      </c>
      <c r="G167" s="6">
        <v>-41.39</v>
      </c>
    </row>
    <row r="168" spans="2:26" ht="15.5" x14ac:dyDescent="0.35">
      <c r="C168" t="s">
        <v>229</v>
      </c>
      <c r="D168" s="6">
        <v>-15.92</v>
      </c>
      <c r="E168" s="6">
        <v>-6.23</v>
      </c>
      <c r="F168" s="6">
        <v>-2.4300000000000002</v>
      </c>
      <c r="G168" s="6">
        <v>-3.74</v>
      </c>
    </row>
    <row r="169" spans="2:26" ht="15.5" x14ac:dyDescent="0.35">
      <c r="C169" t="s">
        <v>73</v>
      </c>
      <c r="D169" s="6">
        <v>0.33</v>
      </c>
      <c r="E169" s="6">
        <v>0.68</v>
      </c>
      <c r="F169" s="6">
        <v>0.41</v>
      </c>
      <c r="G169" s="6">
        <v>0.47</v>
      </c>
    </row>
    <row r="170" spans="2:26" ht="15.5" x14ac:dyDescent="0.35">
      <c r="C170" t="s">
        <v>230</v>
      </c>
      <c r="D170" s="5">
        <v>9250000000</v>
      </c>
      <c r="E170" s="5">
        <v>3380000000</v>
      </c>
      <c r="F170" s="5">
        <v>15510000000</v>
      </c>
      <c r="G170" s="5">
        <v>-13370000000</v>
      </c>
    </row>
    <row r="171" spans="2:26" ht="15.5" x14ac:dyDescent="0.35">
      <c r="C171" t="s">
        <v>231</v>
      </c>
      <c r="D171" s="6">
        <v>-4.3E-3</v>
      </c>
      <c r="E171" s="6">
        <v>-1.6500000000000001E-2</v>
      </c>
      <c r="F171" s="6">
        <v>-3.2000000000000001E-2</v>
      </c>
      <c r="G171" s="6">
        <v>-2.2799999999999997E-2</v>
      </c>
    </row>
    <row r="172" spans="2:26" ht="15.5" x14ac:dyDescent="0.35">
      <c r="C172" t="s">
        <v>232</v>
      </c>
      <c r="D172" s="6">
        <v>-8.09E-2</v>
      </c>
      <c r="E172" s="6">
        <v>-0.27460000000000001</v>
      </c>
      <c r="F172" s="6">
        <v>-0.42649999999999999</v>
      </c>
      <c r="G172" s="6">
        <v>-0.19760000000000003</v>
      </c>
    </row>
    <row r="173" spans="2:26" ht="15.5" x14ac:dyDescent="0.35">
      <c r="C173" t="s">
        <v>233</v>
      </c>
      <c r="D173" s="6">
        <v>3.2099999999999997E-2</v>
      </c>
      <c r="E173" s="6">
        <v>-4.7999999999999996E-3</v>
      </c>
      <c r="F173" s="6">
        <v>6.9000000000000006E-2</v>
      </c>
      <c r="G173" s="6">
        <v>-7.7399999999999997E-2</v>
      </c>
    </row>
    <row r="174" spans="2:26" ht="15.5" x14ac:dyDescent="0.35">
      <c r="C174" t="s">
        <v>234</v>
      </c>
      <c r="D174" s="6">
        <v>0.25</v>
      </c>
      <c r="E174" s="6">
        <v>-0.04</v>
      </c>
      <c r="F174" s="6">
        <v>0.76</v>
      </c>
      <c r="G174" s="6">
        <v>-0.86</v>
      </c>
    </row>
    <row r="175" spans="2:26" ht="15.5" x14ac:dyDescent="0.35">
      <c r="C175" t="s">
        <v>235</v>
      </c>
      <c r="D175" s="5">
        <v>64000000000</v>
      </c>
      <c r="E175" s="5">
        <v>70000000000</v>
      </c>
      <c r="F175" s="5">
        <v>90000000000</v>
      </c>
      <c r="G175" s="5">
        <v>133000000000</v>
      </c>
    </row>
    <row r="176" spans="2:26" ht="15.5" x14ac:dyDescent="0.35">
      <c r="C176" t="s">
        <v>236</v>
      </c>
      <c r="D176" s="6">
        <v>1.29</v>
      </c>
      <c r="E176" s="6">
        <v>1.71</v>
      </c>
      <c r="F176" s="6">
        <v>1.04</v>
      </c>
      <c r="G176" s="6">
        <v>0.74</v>
      </c>
    </row>
    <row r="177" spans="3:26" ht="15.5" x14ac:dyDescent="0.35">
      <c r="C177" t="s">
        <v>237</v>
      </c>
      <c r="D177" s="6">
        <v>101.69</v>
      </c>
      <c r="E177" s="6">
        <v>111.15</v>
      </c>
      <c r="F177" s="6">
        <v>141.99</v>
      </c>
      <c r="G177" s="6">
        <v>209.47</v>
      </c>
    </row>
    <row r="178" spans="3:26" ht="15.5" x14ac:dyDescent="0.35">
      <c r="C178" t="s">
        <v>238</v>
      </c>
      <c r="D178" s="6">
        <v>1.29</v>
      </c>
      <c r="E178" s="6">
        <v>1.71</v>
      </c>
      <c r="F178" s="6">
        <v>1.04</v>
      </c>
      <c r="G178" s="6">
        <v>0.74</v>
      </c>
    </row>
    <row r="179" spans="3:26" ht="15.5" x14ac:dyDescent="0.35">
      <c r="C179" t="s">
        <v>239</v>
      </c>
      <c r="D179" s="6">
        <v>101.5</v>
      </c>
      <c r="E179" s="6">
        <v>110.96</v>
      </c>
      <c r="F179" s="6">
        <v>141.80000000000001</v>
      </c>
      <c r="G179" s="6">
        <v>209.27</v>
      </c>
    </row>
    <row r="180" spans="3:26" ht="15.5" x14ac:dyDescent="0.35">
      <c r="C180" t="s">
        <v>240</v>
      </c>
      <c r="D180" s="5">
        <v>599000000000</v>
      </c>
      <c r="E180" s="5">
        <v>645000000000</v>
      </c>
      <c r="F180" s="5">
        <v>730000000000</v>
      </c>
      <c r="G180" s="5">
        <v>654000000000</v>
      </c>
    </row>
    <row r="181" spans="3:26" ht="15.5" x14ac:dyDescent="0.35">
      <c r="C181" t="s">
        <v>241</v>
      </c>
      <c r="D181" s="5">
        <v>6000000000</v>
      </c>
      <c r="E181" s="5">
        <v>6000000000</v>
      </c>
      <c r="F181" s="5">
        <v>7000000000</v>
      </c>
    </row>
    <row r="182" spans="3:26" ht="15.5" x14ac:dyDescent="0.35">
      <c r="C182" t="s">
        <v>242</v>
      </c>
      <c r="D182" s="5">
        <v>64000000000</v>
      </c>
      <c r="E182" s="5">
        <v>70000000000</v>
      </c>
      <c r="F182" s="5">
        <v>90000000000</v>
      </c>
      <c r="G182" s="5">
        <v>133000000000</v>
      </c>
    </row>
    <row r="183" spans="3:26" ht="15.5" x14ac:dyDescent="0.35">
      <c r="C183" t="s">
        <v>24</v>
      </c>
      <c r="D183" s="5">
        <v>605000000000</v>
      </c>
      <c r="E183" s="5">
        <v>651000000000</v>
      </c>
      <c r="F183" s="5">
        <v>737000000000</v>
      </c>
      <c r="G183" s="5">
        <v>654000000000</v>
      </c>
    </row>
    <row r="184" spans="3:26" ht="15.5" x14ac:dyDescent="0.35">
      <c r="C184" t="s">
        <v>21</v>
      </c>
      <c r="D184" s="5">
        <v>585000000000</v>
      </c>
      <c r="E184" s="5">
        <v>627000000000</v>
      </c>
      <c r="F184" s="5">
        <v>703000000000</v>
      </c>
      <c r="G184" s="5">
        <v>617000000000</v>
      </c>
    </row>
    <row r="185" spans="3:26" ht="15.5" x14ac:dyDescent="0.35">
      <c r="C185" t="s">
        <v>243</v>
      </c>
      <c r="D185" s="5">
        <v>-270000000000</v>
      </c>
      <c r="E185" s="5">
        <v>-262000000000</v>
      </c>
      <c r="F185" s="5">
        <v>-243000000000</v>
      </c>
      <c r="G185" s="5">
        <v>-191000000000</v>
      </c>
    </row>
    <row r="186" spans="3:26" ht="15.5" x14ac:dyDescent="0.35">
      <c r="C186" t="s">
        <v>244</v>
      </c>
      <c r="D186" s="5">
        <v>-77000000000</v>
      </c>
      <c r="E186" s="5">
        <v>-19000000000</v>
      </c>
      <c r="F186" s="5">
        <v>38000000000</v>
      </c>
      <c r="G186" s="5">
        <v>53000000000</v>
      </c>
    </row>
    <row r="187" spans="3:26" ht="15.5" x14ac:dyDescent="0.35">
      <c r="C187" t="s">
        <v>245</v>
      </c>
      <c r="D187" s="5">
        <v>-1000000000</v>
      </c>
      <c r="F187" s="5">
        <v>-2000000000</v>
      </c>
      <c r="G187" s="5">
        <v>0</v>
      </c>
    </row>
    <row r="188" spans="3:26" ht="15.5" x14ac:dyDescent="0.35">
      <c r="C188" t="s">
        <v>13</v>
      </c>
      <c r="D188" s="5">
        <v>-78000000000</v>
      </c>
      <c r="E188" s="5">
        <v>-19000000000</v>
      </c>
      <c r="F188" s="5">
        <v>36000000000</v>
      </c>
      <c r="G188" s="5">
        <v>53000000000</v>
      </c>
    </row>
    <row r="189" spans="3:26" ht="15.5" x14ac:dyDescent="0.35">
      <c r="C189" t="s">
        <v>16</v>
      </c>
      <c r="D189" s="6">
        <v>-123.65</v>
      </c>
      <c r="E189" s="6">
        <v>-29.63</v>
      </c>
      <c r="F189" s="6">
        <v>56.98</v>
      </c>
      <c r="G189" s="6">
        <v>83.31</v>
      </c>
    </row>
    <row r="190" spans="3:26" ht="15.5" x14ac:dyDescent="0.35">
      <c r="C190" t="s">
        <v>58</v>
      </c>
      <c r="I190" s="6">
        <v>-171.01</v>
      </c>
      <c r="J190" s="6">
        <v>-155.75</v>
      </c>
      <c r="K190" s="6">
        <v>-91.28</v>
      </c>
      <c r="L190" s="6">
        <v>-179.85</v>
      </c>
      <c r="M190" s="6">
        <v>6.82</v>
      </c>
      <c r="N190" s="6">
        <v>6.3</v>
      </c>
      <c r="O190" s="6">
        <v>52.96</v>
      </c>
      <c r="P190" s="6">
        <v>63.86</v>
      </c>
      <c r="Q190" s="5">
        <v>61</v>
      </c>
      <c r="R190" s="6">
        <v>112.23</v>
      </c>
      <c r="S190" s="6">
        <v>90.33</v>
      </c>
      <c r="T190" s="6">
        <v>69.63</v>
      </c>
      <c r="U190" s="6">
        <v>31.69</v>
      </c>
      <c r="V190" s="6">
        <v>146.18</v>
      </c>
      <c r="W190" s="6">
        <v>166.39</v>
      </c>
      <c r="X190" s="6">
        <v>100.54</v>
      </c>
      <c r="Y190" s="6">
        <v>-80.959999999999994</v>
      </c>
      <c r="Z190" s="6">
        <v>6.36</v>
      </c>
    </row>
    <row r="191" spans="3:26" ht="15.5" x14ac:dyDescent="0.35">
      <c r="C191" t="s">
        <v>72</v>
      </c>
      <c r="I191" s="6">
        <v>-0.86</v>
      </c>
      <c r="J191" s="6">
        <v>-0.62</v>
      </c>
      <c r="K191" s="6">
        <v>-2.23</v>
      </c>
      <c r="L191" s="6">
        <v>-1.47</v>
      </c>
      <c r="M191" s="6">
        <v>42.82</v>
      </c>
      <c r="N191" s="6">
        <v>53.02</v>
      </c>
      <c r="O191" s="6">
        <v>8.31</v>
      </c>
      <c r="P191" s="6">
        <v>6.42</v>
      </c>
      <c r="Q191" s="6">
        <v>6.2</v>
      </c>
      <c r="R191" s="6">
        <v>5.76</v>
      </c>
      <c r="S191" s="6">
        <v>4.49</v>
      </c>
      <c r="T191" s="6">
        <v>5.03</v>
      </c>
      <c r="U191" s="6">
        <v>18.93</v>
      </c>
      <c r="V191" s="6">
        <v>3.09</v>
      </c>
      <c r="W191" s="6">
        <v>3.25</v>
      </c>
      <c r="X191" s="6">
        <v>3.58</v>
      </c>
      <c r="Y191" s="6">
        <v>-2.67</v>
      </c>
      <c r="Z191" s="6">
        <v>18.87</v>
      </c>
    </row>
    <row r="192" spans="3:26" ht="15.5" x14ac:dyDescent="0.35">
      <c r="C192" t="s">
        <v>75</v>
      </c>
      <c r="I192" s="6">
        <v>0.11</v>
      </c>
      <c r="J192" s="6">
        <v>0.06</v>
      </c>
      <c r="K192" s="6">
        <v>0.1</v>
      </c>
      <c r="L192" s="6">
        <v>0.12</v>
      </c>
      <c r="M192" s="6">
        <v>0.13</v>
      </c>
      <c r="N192" s="6">
        <v>0.21</v>
      </c>
      <c r="O192" s="6">
        <v>0.23</v>
      </c>
      <c r="P192" s="6">
        <v>0.23</v>
      </c>
      <c r="Q192" s="6">
        <v>0.24</v>
      </c>
      <c r="R192" s="6">
        <v>0.16</v>
      </c>
      <c r="S192" s="6">
        <v>0.09</v>
      </c>
      <c r="T192" s="6">
        <v>0.12</v>
      </c>
      <c r="U192" s="6">
        <v>0.15</v>
      </c>
      <c r="V192" s="6">
        <v>0.12</v>
      </c>
      <c r="W192" s="6">
        <v>0.15</v>
      </c>
      <c r="X192" s="6">
        <v>0.12</v>
      </c>
      <c r="Y192" s="6">
        <v>7.0000000000000007E-2</v>
      </c>
      <c r="Z192" s="6">
        <v>0.03</v>
      </c>
    </row>
    <row r="193" spans="3:26" ht="15.5" x14ac:dyDescent="0.35">
      <c r="C193" t="s">
        <v>246</v>
      </c>
      <c r="I193" s="5">
        <v>15940000000</v>
      </c>
      <c r="J193" s="5">
        <v>12380000000</v>
      </c>
      <c r="K193" s="5">
        <v>52210000000</v>
      </c>
      <c r="L193" s="5">
        <v>-3490000000</v>
      </c>
      <c r="M193" s="5">
        <v>109400000000</v>
      </c>
      <c r="N193" s="5">
        <v>39220000000</v>
      </c>
      <c r="O193" s="5">
        <v>63320000000</v>
      </c>
      <c r="P193" s="5">
        <v>109560000000</v>
      </c>
    </row>
    <row r="194" spans="3:26" ht="15.5" x14ac:dyDescent="0.35">
      <c r="C194" t="s">
        <v>247</v>
      </c>
      <c r="I194" s="6">
        <v>-9.0399999999999994E-2</v>
      </c>
      <c r="J194" s="6">
        <v>-7.9500000000000001E-2</v>
      </c>
      <c r="K194" s="6">
        <v>-3.9199999999999999E-2</v>
      </c>
      <c r="L194" s="6">
        <v>-7.3300000000000004E-2</v>
      </c>
      <c r="M194" s="6">
        <v>2.8000000000000004E-3</v>
      </c>
      <c r="N194" s="6">
        <v>2.8999999999999998E-3</v>
      </c>
      <c r="O194" s="6">
        <v>2.7699999999999999E-2</v>
      </c>
      <c r="P194" s="6">
        <v>2.8900000000000002E-2</v>
      </c>
      <c r="Q194" s="6">
        <v>3.1800000000000002E-2</v>
      </c>
      <c r="R194" s="6">
        <v>2.6600000000000002E-2</v>
      </c>
      <c r="S194" s="6">
        <v>2.1499999999999998E-2</v>
      </c>
      <c r="T194" s="6">
        <v>2.46E-2</v>
      </c>
      <c r="U194" s="6">
        <v>6.6E-3</v>
      </c>
      <c r="V194" s="6">
        <v>3.78E-2</v>
      </c>
      <c r="W194" s="6">
        <v>4.8399999999999999E-2</v>
      </c>
      <c r="X194" s="6">
        <v>4.0899999999999999E-2</v>
      </c>
      <c r="Y194" s="6">
        <v>-2.7300000000000001E-2</v>
      </c>
      <c r="Z194" s="6">
        <v>1.6000000000000001E-3</v>
      </c>
    </row>
    <row r="195" spans="3:26" ht="15.5" x14ac:dyDescent="0.35">
      <c r="C195" t="s">
        <v>248</v>
      </c>
      <c r="I195" s="6">
        <v>-1.2043999999999999</v>
      </c>
      <c r="J195" s="6">
        <v>-0.50329999999999997</v>
      </c>
      <c r="K195" s="6">
        <v>-0.21109999999999998</v>
      </c>
      <c r="L195" s="6">
        <v>-0.3831</v>
      </c>
      <c r="M195" s="6">
        <v>1.1200000000000002E-2</v>
      </c>
      <c r="N195" s="6">
        <v>1.24E-2</v>
      </c>
      <c r="O195" s="6">
        <v>0.1051</v>
      </c>
      <c r="P195" s="6">
        <v>0.13320000000000001</v>
      </c>
      <c r="Q195" s="6">
        <v>0.13930000000000001</v>
      </c>
      <c r="R195" s="6">
        <v>0.13780000000000001</v>
      </c>
      <c r="S195" s="6">
        <v>0.1193</v>
      </c>
      <c r="T195" s="6">
        <v>0.15130000000000002</v>
      </c>
      <c r="U195" s="6">
        <v>3.9699999999999999E-2</v>
      </c>
      <c r="V195" s="6">
        <v>0.17920000000000003</v>
      </c>
      <c r="W195" s="6">
        <v>0.24850000000000003</v>
      </c>
      <c r="X195" s="6">
        <v>0.19980000000000001</v>
      </c>
      <c r="Y195" s="6">
        <v>-0.2011</v>
      </c>
      <c r="Z195" s="6">
        <v>1.32E-2</v>
      </c>
    </row>
    <row r="196" spans="3:26" ht="15.5" x14ac:dyDescent="0.35">
      <c r="C196" t="s">
        <v>249</v>
      </c>
      <c r="I196" s="6">
        <v>2.5999999999999999E-3</v>
      </c>
      <c r="J196" s="6">
        <v>-1.32E-2</v>
      </c>
      <c r="K196" s="6">
        <v>9.9000000000000005E-2</v>
      </c>
      <c r="L196" s="6">
        <v>-5.5199999999999999E-2</v>
      </c>
      <c r="M196" s="6">
        <v>0.2041</v>
      </c>
      <c r="N196" s="6">
        <v>5.3399999999999996E-2</v>
      </c>
      <c r="O196" s="6">
        <v>0.12119999999999999</v>
      </c>
      <c r="P196" s="6">
        <v>0.25950000000000001</v>
      </c>
      <c r="Q196" s="6">
        <v>0.24390000000000001</v>
      </c>
      <c r="R196" s="6">
        <v>0.2218</v>
      </c>
      <c r="S196" s="6">
        <v>0.21260000000000001</v>
      </c>
      <c r="T196" s="6">
        <v>9.7100000000000006E-2</v>
      </c>
      <c r="U196" s="6">
        <v>0.1016</v>
      </c>
      <c r="V196" s="6">
        <v>0.15329999999999999</v>
      </c>
      <c r="W196" s="6">
        <v>0.23350000000000001</v>
      </c>
      <c r="X196" s="6">
        <v>0.2072</v>
      </c>
      <c r="Y196" s="6">
        <v>0.15890000000000001</v>
      </c>
      <c r="Z196" s="6">
        <v>0.32049999999999995</v>
      </c>
    </row>
    <row r="197" spans="3:26" ht="15.5" x14ac:dyDescent="0.35">
      <c r="C197" t="s">
        <v>250</v>
      </c>
      <c r="I197" s="6">
        <v>0.01</v>
      </c>
      <c r="J197" s="6">
        <v>-0.05</v>
      </c>
      <c r="K197" s="6">
        <v>0.5</v>
      </c>
      <c r="L197" s="6">
        <v>-0.38</v>
      </c>
      <c r="M197" s="6">
        <v>1.58</v>
      </c>
      <c r="N197" s="6">
        <v>0.5</v>
      </c>
      <c r="O197" s="6">
        <v>1.22</v>
      </c>
      <c r="P197" s="6">
        <v>2.59</v>
      </c>
      <c r="Q197" s="6">
        <v>2.5</v>
      </c>
      <c r="R197" s="6">
        <v>2.66</v>
      </c>
      <c r="S197" s="6">
        <v>1.62</v>
      </c>
      <c r="T197" s="6">
        <v>1.88</v>
      </c>
      <c r="U197" s="6">
        <v>2.93</v>
      </c>
      <c r="V197" s="6">
        <v>2.31</v>
      </c>
      <c r="W197" s="6">
        <v>3.74</v>
      </c>
      <c r="X197" s="6">
        <v>1.68</v>
      </c>
      <c r="Y197" s="6">
        <v>1.08</v>
      </c>
      <c r="Z197" s="6">
        <v>1.28</v>
      </c>
    </row>
    <row r="198" spans="3:26" ht="15.5" x14ac:dyDescent="0.35">
      <c r="C198" t="s">
        <v>69</v>
      </c>
      <c r="I198" s="6">
        <v>1.04</v>
      </c>
      <c r="J198" s="6">
        <v>0.31</v>
      </c>
      <c r="K198" s="6">
        <v>0.47</v>
      </c>
      <c r="L198" s="6">
        <v>0.56000000000000005</v>
      </c>
      <c r="M198" s="6">
        <v>0.48</v>
      </c>
      <c r="N198" s="6">
        <v>0.66</v>
      </c>
      <c r="O198" s="6">
        <v>0.87</v>
      </c>
      <c r="P198" s="6">
        <v>0.85</v>
      </c>
      <c r="Q198" s="6">
        <v>0.86</v>
      </c>
      <c r="R198" s="6">
        <v>0.79</v>
      </c>
      <c r="S198" s="6">
        <v>0.54</v>
      </c>
      <c r="T198" s="6">
        <v>0.76</v>
      </c>
      <c r="U198" s="6">
        <v>0.75</v>
      </c>
      <c r="V198" s="6">
        <v>0.55000000000000004</v>
      </c>
      <c r="W198" s="6">
        <v>0.81</v>
      </c>
      <c r="X198" s="6">
        <v>0.72</v>
      </c>
      <c r="Y198" s="6">
        <v>0.54</v>
      </c>
      <c r="Z198" s="6">
        <v>0.25</v>
      </c>
    </row>
    <row r="199" spans="3:26" ht="15.5" x14ac:dyDescent="0.35">
      <c r="C199" t="s">
        <v>66</v>
      </c>
      <c r="I199" s="6">
        <v>141.99</v>
      </c>
      <c r="J199" s="6">
        <v>309.45</v>
      </c>
      <c r="K199" s="6">
        <v>432.33</v>
      </c>
      <c r="L199" s="6">
        <v>469.51</v>
      </c>
      <c r="M199" s="6">
        <v>610.23</v>
      </c>
      <c r="N199" s="6">
        <v>507.27</v>
      </c>
      <c r="O199" s="6">
        <v>503.9</v>
      </c>
      <c r="P199" s="6">
        <v>479.61</v>
      </c>
      <c r="Q199" s="6">
        <v>437.82</v>
      </c>
      <c r="R199" s="6">
        <v>814.45</v>
      </c>
      <c r="S199" s="6">
        <v>757.01</v>
      </c>
      <c r="T199" s="6">
        <v>460.36</v>
      </c>
      <c r="U199" s="6">
        <v>797.46</v>
      </c>
      <c r="V199" s="6">
        <v>815.77</v>
      </c>
      <c r="W199" s="6">
        <v>669.59</v>
      </c>
      <c r="X199" s="6">
        <v>503.19</v>
      </c>
      <c r="Y199" s="6">
        <v>402.66</v>
      </c>
      <c r="Z199" s="6">
        <v>483.62</v>
      </c>
    </row>
    <row r="200" spans="3:26" ht="15.5" x14ac:dyDescent="0.35">
      <c r="C200" t="s">
        <v>251</v>
      </c>
      <c r="I200" s="6">
        <v>1.04</v>
      </c>
      <c r="J200" s="6">
        <v>0.31</v>
      </c>
      <c r="K200" s="6">
        <v>0.47</v>
      </c>
      <c r="L200" s="6">
        <v>0.56000000000000005</v>
      </c>
      <c r="M200" s="6">
        <v>0.48</v>
      </c>
      <c r="N200" s="6">
        <v>0.66</v>
      </c>
      <c r="O200" s="6">
        <v>0.87</v>
      </c>
      <c r="P200" s="6">
        <v>0.86</v>
      </c>
      <c r="Q200" s="6">
        <v>0.86</v>
      </c>
      <c r="R200" s="6">
        <v>0.79</v>
      </c>
      <c r="S200" s="6">
        <v>0.54</v>
      </c>
      <c r="T200" s="6">
        <v>0.76</v>
      </c>
      <c r="U200" s="6">
        <v>0.76</v>
      </c>
      <c r="V200" s="6">
        <v>0.56000000000000005</v>
      </c>
      <c r="W200" s="6">
        <v>0.81</v>
      </c>
      <c r="X200" s="6">
        <v>0.72</v>
      </c>
      <c r="Y200" s="6">
        <v>0.54</v>
      </c>
      <c r="Z200" s="6">
        <v>0.25</v>
      </c>
    </row>
    <row r="201" spans="3:26" ht="15.5" x14ac:dyDescent="0.35">
      <c r="C201" t="s">
        <v>252</v>
      </c>
      <c r="I201" s="6">
        <v>141.80000000000001</v>
      </c>
      <c r="J201" s="6">
        <v>309.25</v>
      </c>
      <c r="K201" s="6">
        <v>432.14</v>
      </c>
      <c r="L201" s="6">
        <v>469.32</v>
      </c>
      <c r="M201" s="6">
        <v>610.04</v>
      </c>
      <c r="N201" s="6">
        <v>507.07</v>
      </c>
      <c r="O201" s="6">
        <v>503.68</v>
      </c>
      <c r="P201" s="6">
        <v>479.33</v>
      </c>
      <c r="Q201" s="6">
        <v>437.43</v>
      </c>
      <c r="R201" s="6">
        <v>813.34</v>
      </c>
      <c r="S201" s="6">
        <v>755.71</v>
      </c>
      <c r="T201" s="6">
        <v>458.74</v>
      </c>
      <c r="U201" s="6">
        <v>793.57</v>
      </c>
      <c r="V201" s="6">
        <v>811.24</v>
      </c>
      <c r="W201" s="6">
        <v>664.4</v>
      </c>
      <c r="X201" s="6">
        <v>498.14</v>
      </c>
      <c r="Y201" s="6">
        <v>402.66</v>
      </c>
      <c r="Z201" s="6">
        <v>483.62</v>
      </c>
    </row>
    <row r="202" spans="3:26" ht="15.5" x14ac:dyDescent="0.35">
      <c r="C202" t="s">
        <v>253</v>
      </c>
      <c r="I202" s="5">
        <v>730000000000</v>
      </c>
      <c r="J202" s="5">
        <v>708000000000</v>
      </c>
      <c r="K202" s="5">
        <v>778000000000</v>
      </c>
      <c r="L202" s="5">
        <v>832000000000</v>
      </c>
      <c r="M202" s="5">
        <v>688000000000</v>
      </c>
      <c r="N202" s="5">
        <v>713000000000</v>
      </c>
      <c r="O202" s="5">
        <v>556000000000</v>
      </c>
      <c r="P202" s="5">
        <v>657000000000</v>
      </c>
      <c r="Q202" s="5">
        <v>519000000000</v>
      </c>
      <c r="R202" s="5">
        <v>416000000000</v>
      </c>
      <c r="S202" s="5">
        <v>315000000000</v>
      </c>
      <c r="T202" s="5">
        <v>234000000000</v>
      </c>
      <c r="U202" s="5">
        <v>79000000000</v>
      </c>
      <c r="V202" s="5">
        <v>59000000000</v>
      </c>
      <c r="W202" s="5">
        <v>153000000000</v>
      </c>
      <c r="X202" s="5">
        <v>111000000000</v>
      </c>
      <c r="Y202" s="5">
        <v>95000000000</v>
      </c>
      <c r="Z202" s="5">
        <v>166000000000</v>
      </c>
    </row>
    <row r="203" spans="3:26" ht="15.5" x14ac:dyDescent="0.35">
      <c r="C203" t="s">
        <v>254</v>
      </c>
      <c r="I203" s="5">
        <v>7000000000</v>
      </c>
      <c r="R203" s="5">
        <v>48000000000</v>
      </c>
      <c r="S203" s="5">
        <v>86000000000</v>
      </c>
      <c r="T203" s="5">
        <v>130000000000</v>
      </c>
      <c r="U203" s="5">
        <v>178000000000</v>
      </c>
      <c r="V203" s="5">
        <v>250000000000</v>
      </c>
      <c r="W203" s="5">
        <v>102000000000</v>
      </c>
      <c r="X203" s="5">
        <v>92000000000</v>
      </c>
      <c r="Y203" s="5">
        <v>134000000000</v>
      </c>
      <c r="Z203" s="5">
        <v>191000000000</v>
      </c>
    </row>
    <row r="204" spans="3:26" ht="15.5" x14ac:dyDescent="0.35">
      <c r="C204" t="s">
        <v>26</v>
      </c>
      <c r="I204" s="5">
        <v>737000000000</v>
      </c>
      <c r="J204" s="5">
        <v>708000000000</v>
      </c>
      <c r="K204" s="5">
        <v>778000000000</v>
      </c>
      <c r="L204" s="5">
        <v>832000000000</v>
      </c>
      <c r="M204" s="5">
        <v>688000000000</v>
      </c>
      <c r="N204" s="5">
        <v>713000000000</v>
      </c>
      <c r="O204" s="5">
        <v>556000000000</v>
      </c>
      <c r="P204" s="5">
        <v>657000000000</v>
      </c>
      <c r="Q204" s="5">
        <v>519000000000</v>
      </c>
      <c r="R204" s="5">
        <v>464000000000</v>
      </c>
      <c r="S204" s="5">
        <v>401000000000</v>
      </c>
      <c r="T204" s="5">
        <v>364000000000</v>
      </c>
      <c r="U204" s="5">
        <v>257000000000</v>
      </c>
      <c r="V204" s="5">
        <v>309000000000</v>
      </c>
      <c r="W204" s="5">
        <v>255000000000</v>
      </c>
      <c r="X204" s="5">
        <v>203000000000</v>
      </c>
      <c r="Y204" s="5">
        <v>229000000000</v>
      </c>
      <c r="Z204" s="5">
        <v>357000000000</v>
      </c>
    </row>
    <row r="205" spans="3:26" ht="15.5" x14ac:dyDescent="0.35">
      <c r="C205" t="s">
        <v>23</v>
      </c>
      <c r="I205" s="5">
        <v>703000000000</v>
      </c>
      <c r="J205" s="5">
        <v>691000000000</v>
      </c>
      <c r="K205" s="5">
        <v>749000000000</v>
      </c>
      <c r="L205" s="5">
        <v>748000000000</v>
      </c>
      <c r="M205" s="5">
        <v>642000000000</v>
      </c>
      <c r="N205" s="5">
        <v>612000000000</v>
      </c>
      <c r="O205" s="5">
        <v>505000000000</v>
      </c>
      <c r="P205" s="5">
        <v>559000000000</v>
      </c>
      <c r="Q205" s="5">
        <v>486000000000</v>
      </c>
      <c r="R205" s="5">
        <v>440000000000</v>
      </c>
      <c r="S205" s="5">
        <v>299000000000</v>
      </c>
      <c r="T205" s="5">
        <v>347000000000</v>
      </c>
      <c r="U205" s="5">
        <v>240000000000</v>
      </c>
      <c r="V205" s="5">
        <v>305000000000</v>
      </c>
      <c r="W205" s="5">
        <v>252000000000</v>
      </c>
      <c r="X205" s="5">
        <v>198000000000</v>
      </c>
      <c r="Y205" s="5">
        <v>225000000000</v>
      </c>
      <c r="Z205" s="5">
        <v>329000000000</v>
      </c>
    </row>
    <row r="206" spans="3:26" ht="15.5" x14ac:dyDescent="0.35">
      <c r="C206" t="s">
        <v>255</v>
      </c>
      <c r="I206" s="5">
        <v>-243000000000</v>
      </c>
      <c r="J206" s="5">
        <v>-143000000000</v>
      </c>
      <c r="K206" s="5">
        <v>-47000000000</v>
      </c>
      <c r="L206" s="5">
        <v>2000000000</v>
      </c>
      <c r="M206" s="5">
        <v>66000000000</v>
      </c>
      <c r="N206" s="5">
        <v>111000000000</v>
      </c>
      <c r="O206" s="5">
        <v>64000000000</v>
      </c>
      <c r="P206" s="5">
        <v>24000000000</v>
      </c>
      <c r="Q206" s="5">
        <v>-7000000000</v>
      </c>
      <c r="R206" s="5">
        <v>3000000000</v>
      </c>
      <c r="S206" s="5">
        <v>3000000000</v>
      </c>
      <c r="T206" s="5">
        <v>49000000000</v>
      </c>
      <c r="U206" s="5">
        <v>104000000000</v>
      </c>
      <c r="V206" s="5">
        <v>213000000000</v>
      </c>
      <c r="W206" s="5">
        <v>61000000000</v>
      </c>
      <c r="X206" s="5">
        <v>83000000000</v>
      </c>
      <c r="Y206" s="5">
        <v>9000000000</v>
      </c>
      <c r="Z206" s="5">
        <v>71000000000</v>
      </c>
    </row>
    <row r="207" spans="3:26" ht="15.5" x14ac:dyDescent="0.35">
      <c r="C207" t="s">
        <v>256</v>
      </c>
      <c r="I207" s="5">
        <v>90000000000</v>
      </c>
      <c r="J207" s="5">
        <v>-9000000000</v>
      </c>
      <c r="K207" s="5">
        <v>-120000000000</v>
      </c>
      <c r="L207" s="5">
        <v>6000000000</v>
      </c>
      <c r="M207" s="5">
        <v>-78000000000</v>
      </c>
      <c r="N207" s="5">
        <v>23000000000</v>
      </c>
      <c r="O207" s="5">
        <v>-66000000000</v>
      </c>
      <c r="P207" s="5">
        <v>132000000000</v>
      </c>
      <c r="Q207" s="5">
        <v>51000000000</v>
      </c>
      <c r="R207" s="5">
        <v>-150000000000</v>
      </c>
      <c r="S207" s="5">
        <v>47000000000</v>
      </c>
      <c r="T207" s="5">
        <v>82000000000</v>
      </c>
      <c r="U207" s="5">
        <v>78000000000</v>
      </c>
      <c r="V207" s="5">
        <v>-99000000000</v>
      </c>
      <c r="W207" s="5">
        <v>20000000000</v>
      </c>
      <c r="X207" s="5">
        <v>-90000000000</v>
      </c>
      <c r="Y207" s="5">
        <v>84000000000</v>
      </c>
      <c r="Z207" s="5">
        <v>14000000000</v>
      </c>
    </row>
    <row r="208" spans="3:26" ht="15.5" x14ac:dyDescent="0.35">
      <c r="C208" t="s">
        <v>257</v>
      </c>
      <c r="I208" s="5">
        <v>-2000000000</v>
      </c>
      <c r="J208" s="5">
        <v>-15000000000</v>
      </c>
      <c r="K208" s="5">
        <v>-6000000000</v>
      </c>
      <c r="L208" s="5">
        <v>-3000000000</v>
      </c>
      <c r="M208" s="5">
        <v>-8000000000</v>
      </c>
      <c r="N208" s="5">
        <v>-11000000000</v>
      </c>
      <c r="O208" s="5">
        <v>-23000000000</v>
      </c>
      <c r="P208" s="5">
        <v>-17000000000</v>
      </c>
      <c r="Q208" s="5">
        <v>-4000000000</v>
      </c>
      <c r="R208" s="5">
        <v>-23000000000</v>
      </c>
      <c r="S208" s="5">
        <v>-43000000000</v>
      </c>
      <c r="T208" s="5">
        <v>-36000000000</v>
      </c>
      <c r="U208" s="5">
        <v>-12000000000</v>
      </c>
      <c r="V208" s="5">
        <v>-21000000000</v>
      </c>
      <c r="W208" s="5">
        <v>-46000000000</v>
      </c>
      <c r="X208" s="5">
        <v>-13000000000</v>
      </c>
      <c r="Y208" s="5">
        <v>-1000000000</v>
      </c>
      <c r="Z208" s="5">
        <v>-5000000000</v>
      </c>
    </row>
    <row r="209" spans="3:26" ht="15.5" x14ac:dyDescent="0.35">
      <c r="C209" t="s">
        <v>15</v>
      </c>
      <c r="I209" s="5">
        <v>88000000000</v>
      </c>
      <c r="J209" s="5">
        <v>-24000000000</v>
      </c>
      <c r="K209" s="5">
        <v>-125000000000</v>
      </c>
      <c r="L209" s="5">
        <v>3000000000</v>
      </c>
      <c r="M209" s="5">
        <v>-86000000000</v>
      </c>
      <c r="N209" s="5">
        <v>12000000000</v>
      </c>
      <c r="O209" s="5">
        <v>-89000000000</v>
      </c>
      <c r="P209" s="5">
        <v>115000000000</v>
      </c>
      <c r="Q209" s="5">
        <v>47000000000</v>
      </c>
      <c r="R209" s="5">
        <v>-173000000000</v>
      </c>
      <c r="S209" s="5">
        <v>4000000000</v>
      </c>
      <c r="T209" s="5">
        <v>46000000000</v>
      </c>
      <c r="U209" s="5">
        <v>66000000000</v>
      </c>
      <c r="V209" s="5">
        <v>-120000000000</v>
      </c>
      <c r="W209" s="5">
        <v>-26000000000</v>
      </c>
      <c r="X209" s="5">
        <v>-103000000000</v>
      </c>
      <c r="Y209" s="5">
        <v>83000000000</v>
      </c>
      <c r="Z209" s="5">
        <v>10000000000</v>
      </c>
    </row>
    <row r="210" spans="3:26" ht="15.5" x14ac:dyDescent="0.35">
      <c r="C210" t="s">
        <v>17</v>
      </c>
      <c r="I210" s="6">
        <v>139.29</v>
      </c>
      <c r="J210" s="6">
        <v>-38.07</v>
      </c>
      <c r="K210" s="6">
        <v>-197.66</v>
      </c>
      <c r="L210" s="6">
        <v>4.68</v>
      </c>
      <c r="M210" s="6">
        <v>-135.29</v>
      </c>
      <c r="N210" s="6">
        <v>18.28</v>
      </c>
      <c r="O210" s="6">
        <v>-140.77000000000001</v>
      </c>
      <c r="P210" s="6">
        <v>182.24</v>
      </c>
      <c r="Q210" s="6">
        <v>74.89</v>
      </c>
      <c r="R210" s="6">
        <v>-544.97</v>
      </c>
      <c r="S210" s="6">
        <v>11.34</v>
      </c>
      <c r="T210" s="6">
        <v>145.77000000000001</v>
      </c>
      <c r="U210" s="6">
        <v>417.59</v>
      </c>
      <c r="V210" s="6">
        <v>-760.23</v>
      </c>
      <c r="W210" s="6">
        <v>-162.82</v>
      </c>
      <c r="X210" s="6">
        <v>-652.36</v>
      </c>
      <c r="Y210" s="6">
        <v>523.70000000000005</v>
      </c>
      <c r="Z210" s="6">
        <v>60.17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Y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2086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2087</v>
      </c>
      <c r="D2" s="2" vm="22">
        <f ca="1">IFERROR(_xlfn.STOCKHISTORY("XIDX:" &amp; $C$1, D3, , 0, 0, 1), "Libur")</f>
        <v>715</v>
      </c>
      <c r="E2" s="2" vm="644">
        <f ca="1">IFERROR(_xlfn.STOCKHISTORY("XIDX:" &amp; $C$1, E3, , 0, 0, 1), "Libur")</f>
        <v>625</v>
      </c>
      <c r="H2" s="2" vm="644">
        <f ca="1">IFERROR(INDEX(D2:G2,COUNT(D2:G2)),"")</f>
        <v>625</v>
      </c>
      <c r="I2" s="2" vm="291">
        <f t="shared" ref="I2:Y2" ca="1" si="0">IFERROR(_xlfn.STOCKHISTORY("XIDX:" &amp; $C$1, I1, , 0, 0, 1), "Libur")</f>
        <v>730</v>
      </c>
      <c r="J2" s="2" vm="645">
        <f t="shared" ca="1" si="0"/>
        <v>570</v>
      </c>
      <c r="K2" s="2" vm="430">
        <f t="shared" ca="1" si="0"/>
        <v>540</v>
      </c>
      <c r="L2" s="2" vm="407">
        <f t="shared" ca="1" si="0"/>
        <v>680</v>
      </c>
      <c r="M2" s="2" vm="404">
        <f t="shared" ca="1" si="0"/>
        <v>560</v>
      </c>
      <c r="N2" s="2" vm="324">
        <f t="shared" ca="1" si="0"/>
        <v>905</v>
      </c>
      <c r="O2" s="2" vm="444">
        <f t="shared" ca="1" si="0"/>
        <v>418</v>
      </c>
      <c r="P2" s="2" t="str">
        <f t="shared" ca="1" si="0"/>
        <v>Libur</v>
      </c>
      <c r="Q2" s="2" vm="646">
        <f t="shared" ca="1" si="0"/>
        <v>376.61540000000002</v>
      </c>
      <c r="R2" s="2" t="str">
        <f t="shared" ca="1" si="0"/>
        <v>Libur</v>
      </c>
      <c r="S2" s="2" vm="647">
        <f t="shared" ca="1" si="0"/>
        <v>281.5385</v>
      </c>
      <c r="T2" s="2" t="str">
        <f t="shared" ca="1" si="0"/>
        <v>Libur</v>
      </c>
      <c r="U2" s="2" vm="648">
        <f t="shared" ca="1" si="0"/>
        <v>221.5385</v>
      </c>
      <c r="V2" s="2" t="str">
        <f t="shared" ca="1" si="0"/>
        <v>Libur</v>
      </c>
      <c r="W2" s="2" t="str">
        <f t="shared" ca="1" si="0"/>
        <v>Libur</v>
      </c>
      <c r="X2" s="2" vm="649">
        <f t="shared" ca="1" si="0"/>
        <v>226.15389999999999</v>
      </c>
      <c r="Y2" s="2" vm="650">
        <f t="shared" ca="1" si="0"/>
        <v>180.92310000000001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144067884310</v>
      </c>
      <c r="E4" s="2">
        <f>IFERROR(INDEX(E51:E500,MATCH($C$4,$C$51:$C$500,0)),"")</f>
        <v>91127168090</v>
      </c>
      <c r="H4" s="2">
        <f>IFERROR(SUM(D4:G4)*(4/MAX(1,COUNT(D4:G4))),"")</f>
        <v>470390104800</v>
      </c>
      <c r="I4" s="2">
        <f t="shared" ref="I4:Y4" si="1">IFERROR(INDEX(I51:I500,MATCH($C$4,$C$51:$C$500,0)),"")</f>
        <v>384602544985</v>
      </c>
      <c r="J4" s="2">
        <f t="shared" si="1"/>
        <v>390526567041</v>
      </c>
      <c r="K4" s="2">
        <f t="shared" si="1"/>
        <v>378122098586</v>
      </c>
      <c r="L4" s="2">
        <f t="shared" si="1"/>
        <v>478206615319</v>
      </c>
      <c r="M4" s="2">
        <f t="shared" si="1"/>
        <v>520716778853</v>
      </c>
      <c r="N4" s="2">
        <f t="shared" si="1"/>
        <v>394017538408</v>
      </c>
      <c r="O4" s="2">
        <f t="shared" si="1"/>
        <v>381433524206</v>
      </c>
      <c r="P4" s="2">
        <f t="shared" si="1"/>
        <v>367961600950</v>
      </c>
      <c r="Q4" s="2">
        <f t="shared" si="1"/>
        <v>269706737385</v>
      </c>
      <c r="R4" s="2">
        <f t="shared" si="1"/>
        <v>176067561639</v>
      </c>
      <c r="S4" s="2">
        <f t="shared" si="1"/>
        <v>136668408270</v>
      </c>
      <c r="T4" s="2">
        <f t="shared" si="1"/>
        <v>110023088698</v>
      </c>
      <c r="U4" s="2">
        <f t="shared" si="1"/>
        <v>81244267131</v>
      </c>
      <c r="V4" s="2">
        <f t="shared" si="1"/>
        <v>64628362916</v>
      </c>
      <c r="W4" s="2">
        <f t="shared" si="1"/>
        <v>50278008437</v>
      </c>
      <c r="X4" s="2">
        <f t="shared" si="1"/>
        <v>48454309815</v>
      </c>
      <c r="Y4" s="2">
        <f t="shared" si="1"/>
        <v>69796215762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21718967149</v>
      </c>
      <c r="E5" s="2">
        <f>IFERROR(INDEX(E51:E500,MATCH($C$5,$C$51:$C$500,0)),"")</f>
        <v>7544447548</v>
      </c>
      <c r="H5" s="2">
        <f>IFERROR(SUM(D5:G5)*(4/MAX(1,COUNT(D5:G5))),"")</f>
        <v>58526829394</v>
      </c>
      <c r="I5" s="2">
        <f t="shared" ref="I5:Y5" si="2">IFERROR(INDEX(I51:I500,MATCH($C$5,$C$51:$C$500,0)),"")</f>
        <v>27688658969</v>
      </c>
      <c r="J5" s="2">
        <f t="shared" si="2"/>
        <v>28443375343</v>
      </c>
      <c r="K5" s="2">
        <f t="shared" si="2"/>
        <v>19630591989</v>
      </c>
      <c r="L5" s="2">
        <f t="shared" si="2"/>
        <v>37323442798</v>
      </c>
      <c r="M5" s="2">
        <f t="shared" si="2"/>
        <v>15587202436</v>
      </c>
      <c r="N5" s="2">
        <f t="shared" si="2"/>
        <v>32668457079</v>
      </c>
      <c r="O5" s="2">
        <f t="shared" si="2"/>
        <v>20170605493</v>
      </c>
      <c r="P5" s="2">
        <f t="shared" si="2"/>
        <v>52678443057</v>
      </c>
      <c r="Q5" s="2">
        <f t="shared" si="2"/>
        <v>23756848222</v>
      </c>
      <c r="R5" s="2">
        <f t="shared" si="2"/>
        <v>90585509314</v>
      </c>
      <c r="S5" s="2">
        <f t="shared" si="2"/>
        <v>17623914396</v>
      </c>
      <c r="T5" s="2">
        <f t="shared" si="2"/>
        <v>11028221012</v>
      </c>
      <c r="U5" s="2">
        <f t="shared" si="2"/>
        <v>10331808096</v>
      </c>
      <c r="V5" s="2">
        <f t="shared" si="2"/>
        <v>4443840864</v>
      </c>
      <c r="W5" s="2">
        <f t="shared" si="2"/>
        <v>-17169761427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503578064882</v>
      </c>
      <c r="E6" s="2">
        <f>IFERROR(INDEX(E51:E500,MATCH($C$6,$C$51:$C$500,0)),"")</f>
        <v>486008721664</v>
      </c>
      <c r="H6" s="2">
        <f>IFERROR(INDEX(D6:G6,COUNT(D6:G6)),"")</f>
        <v>486008721664</v>
      </c>
      <c r="I6" s="2">
        <f t="shared" ref="I6:Y6" si="3">IFERROR(INDEX(I51:I500,MATCH($C$6,$C$51:$C$500,0)),"")</f>
        <v>478460731657</v>
      </c>
      <c r="J6" s="2">
        <f t="shared" si="3"/>
        <v>458023933831</v>
      </c>
      <c r="K6" s="2">
        <f t="shared" si="3"/>
        <v>436599201702</v>
      </c>
      <c r="L6" s="2">
        <f t="shared" si="3"/>
        <v>416970464206</v>
      </c>
      <c r="M6" s="2">
        <f t="shared" si="3"/>
        <v>379559681140</v>
      </c>
      <c r="N6" s="2">
        <f t="shared" si="3"/>
        <v>368874979999</v>
      </c>
      <c r="O6" s="2">
        <f t="shared" si="3"/>
        <v>340121790973</v>
      </c>
      <c r="P6" s="2">
        <f t="shared" si="3"/>
        <v>319952419798</v>
      </c>
      <c r="Q6" s="2">
        <f t="shared" si="3"/>
        <v>268379825144</v>
      </c>
      <c r="R6" s="2">
        <f t="shared" si="3"/>
        <v>242826462751</v>
      </c>
      <c r="S6" s="2">
        <f t="shared" si="3"/>
        <v>154051308997</v>
      </c>
      <c r="T6" s="2">
        <f t="shared" si="3"/>
        <v>137119907248</v>
      </c>
      <c r="U6" s="2">
        <f t="shared" si="3"/>
        <v>126091686236</v>
      </c>
      <c r="V6" s="2">
        <f t="shared" si="3"/>
        <v>115759878140</v>
      </c>
      <c r="W6" s="2">
        <f t="shared" si="3"/>
        <v>111316037276</v>
      </c>
      <c r="X6" s="2">
        <f t="shared" si="3"/>
        <v>128485798703</v>
      </c>
      <c r="Y6" s="2">
        <f t="shared" si="3"/>
        <v>149044479904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0.21</v>
      </c>
      <c r="E7" s="3">
        <f>IFERROR(INDEX(E51:E500,MATCH($C$7,$C$51:$C$500,0))/1000000000,"")</f>
        <v>0.21</v>
      </c>
      <c r="H7" s="3">
        <f>IFERROR(INDEX(D7:G7,COUNT(D7:G7)),"")</f>
        <v>0.21</v>
      </c>
      <c r="I7" s="3">
        <f t="shared" ref="I7:Y7" si="4">IFERROR(INDEX(I51:I500,MATCH($C$7,$C$51:$C$500,0))/1000000000,"")</f>
        <v>0.21</v>
      </c>
      <c r="J7" s="3">
        <f t="shared" si="4"/>
        <v>0.21</v>
      </c>
      <c r="K7" s="3">
        <f t="shared" si="4"/>
        <v>0.2</v>
      </c>
      <c r="L7" s="3">
        <f t="shared" si="4"/>
        <v>0.2</v>
      </c>
      <c r="M7" s="3">
        <f t="shared" si="4"/>
        <v>0.2</v>
      </c>
      <c r="N7" s="3">
        <f t="shared" si="4"/>
        <v>0.2</v>
      </c>
      <c r="O7" s="3">
        <f t="shared" si="4"/>
        <v>0.2</v>
      </c>
      <c r="P7" s="3">
        <f t="shared" si="4"/>
        <v>0.2</v>
      </c>
      <c r="Q7" s="3">
        <f t="shared" si="4"/>
        <v>0.18</v>
      </c>
      <c r="R7" s="3">
        <f t="shared" si="4"/>
        <v>0.18</v>
      </c>
      <c r="S7" s="3">
        <f t="shared" si="4"/>
        <v>0.18</v>
      </c>
      <c r="T7" s="3">
        <f t="shared" si="4"/>
        <v>0.18</v>
      </c>
      <c r="U7" s="3">
        <f t="shared" si="4"/>
        <v>0.18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Y8" si="5">IFERROR(INDEX(I51:I500,MATCH($C$8,$C$51:$C$500,0)),"")</f>
        <v>34000000000</v>
      </c>
      <c r="J8" s="2">
        <f t="shared" si="5"/>
        <v>39000000000</v>
      </c>
      <c r="K8" s="2">
        <f t="shared" si="5"/>
        <v>37000000000</v>
      </c>
      <c r="L8" s="2">
        <f t="shared" si="5"/>
        <v>16000000000</v>
      </c>
      <c r="M8" s="2">
        <f t="shared" si="5"/>
        <v>-17000000000</v>
      </c>
      <c r="N8" s="2">
        <f t="shared" si="5"/>
        <v>47000000000</v>
      </c>
      <c r="O8" s="2">
        <f t="shared" si="5"/>
        <v>8000000000</v>
      </c>
      <c r="P8" s="2">
        <f t="shared" si="5"/>
        <v>3000000000</v>
      </c>
      <c r="Q8" s="2">
        <f t="shared" si="5"/>
        <v>4000000000</v>
      </c>
      <c r="R8" s="2">
        <f t="shared" si="5"/>
        <v>-11000000000</v>
      </c>
      <c r="S8" s="2">
        <f t="shared" si="5"/>
        <v>22000000000</v>
      </c>
      <c r="T8" s="2">
        <f t="shared" si="5"/>
        <v>-19000000000</v>
      </c>
      <c r="U8" s="2">
        <f t="shared" si="5"/>
        <v>-10000000000</v>
      </c>
      <c r="V8" s="2">
        <f t="shared" si="5"/>
        <v>-16000000000</v>
      </c>
      <c r="W8" s="2">
        <f t="shared" si="5"/>
        <v>-7000000000</v>
      </c>
      <c r="X8" s="2">
        <f t="shared" si="5"/>
        <v>3000000000</v>
      </c>
      <c r="Y8" s="2">
        <f t="shared" si="5"/>
        <v>12000000000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33.97</v>
      </c>
      <c r="E9" s="3">
        <f>IFERROR(INDEX(E51:E500,MATCH("Free cash flow per share (Quarter)",$C$51:$C$500,0)),"")</f>
        <v>-34.78</v>
      </c>
      <c r="H9" s="3">
        <f>IFERROR(INDEX(D9:G9,COUNT(D9:G9)),"")</f>
        <v>-34.78</v>
      </c>
      <c r="I9" s="3">
        <f t="shared" ref="I9:Y9" si="6">IFERROR(INDEX(I51:I500,MATCH($C$9,$C$51:$C$500,0)),"")</f>
        <v>165.73</v>
      </c>
      <c r="J9" s="3">
        <f t="shared" si="6"/>
        <v>185.91</v>
      </c>
      <c r="K9" s="3">
        <f t="shared" si="6"/>
        <v>189.45</v>
      </c>
      <c r="L9" s="3">
        <f t="shared" si="6"/>
        <v>79.5</v>
      </c>
      <c r="M9" s="3">
        <f t="shared" si="6"/>
        <v>-88.05</v>
      </c>
      <c r="N9" s="3">
        <f t="shared" si="6"/>
        <v>239.2</v>
      </c>
      <c r="O9" s="3">
        <f t="shared" si="6"/>
        <v>41.66</v>
      </c>
      <c r="P9" s="3">
        <f t="shared" si="6"/>
        <v>16.760000000000002</v>
      </c>
      <c r="Q9" s="3">
        <f t="shared" si="6"/>
        <v>20.75</v>
      </c>
      <c r="R9" s="3">
        <f t="shared" si="6"/>
        <v>-60.26</v>
      </c>
      <c r="S9" s="3">
        <f t="shared" si="6"/>
        <v>121.96</v>
      </c>
      <c r="T9" s="3">
        <f t="shared" si="6"/>
        <v>-107.24</v>
      </c>
      <c r="U9" s="3">
        <f t="shared" si="6"/>
        <v>-52.51</v>
      </c>
      <c r="V9" s="3">
        <f t="shared" si="6"/>
        <v>-89.49</v>
      </c>
      <c r="W9" s="3">
        <f t="shared" si="6"/>
        <v>-37.15</v>
      </c>
      <c r="X9" s="3">
        <f t="shared" si="6"/>
        <v>17.739999999999998</v>
      </c>
      <c r="Y9" s="3">
        <f t="shared" si="6"/>
        <v>65.91</v>
      </c>
    </row>
    <row r="10" spans="1:25" ht="15.5" x14ac:dyDescent="0.35">
      <c r="C10" t="s">
        <v>18</v>
      </c>
      <c r="D10" s="3">
        <f ca="1">IFERROR(IF(D9=0,"",D2/D9),"")</f>
        <v>21.047983514866058</v>
      </c>
      <c r="E10" s="3">
        <f ca="1">IFERROR(IF(E9=0,"",E2/E9),"")</f>
        <v>-17.9700977573318</v>
      </c>
      <c r="I10" s="3">
        <f t="shared" ref="I10:Y10" ca="1" si="7">IFERROR(IF(I9=0,"",I2/I9),"")</f>
        <v>4.4047547215350269</v>
      </c>
      <c r="J10" s="3">
        <f t="shared" ca="1" si="7"/>
        <v>3.0659996772631919</v>
      </c>
      <c r="K10" s="3">
        <f t="shared" ca="1" si="7"/>
        <v>2.8503562945368173</v>
      </c>
      <c r="L10" s="3">
        <f t="shared" ca="1" si="7"/>
        <v>8.5534591194968552</v>
      </c>
      <c r="M10" s="3">
        <f t="shared" ca="1" si="7"/>
        <v>-6.3600227143668375</v>
      </c>
      <c r="N10" s="3">
        <f t="shared" ca="1" si="7"/>
        <v>3.7834448160535117</v>
      </c>
      <c r="O10" s="3">
        <f t="shared" ca="1" si="7"/>
        <v>10.033605376860299</v>
      </c>
      <c r="P10" s="3" t="str">
        <f t="shared" ca="1" si="7"/>
        <v/>
      </c>
      <c r="Q10" s="3">
        <f t="shared" ca="1" si="7"/>
        <v>18.150139759036147</v>
      </c>
      <c r="R10" s="3" t="str">
        <f t="shared" ca="1" si="7"/>
        <v/>
      </c>
      <c r="S10" s="3">
        <f t="shared" ca="1" si="7"/>
        <v>2.3084494916366021</v>
      </c>
      <c r="T10" s="3" t="str">
        <f t="shared" ca="1" si="7"/>
        <v/>
      </c>
      <c r="U10" s="3">
        <f t="shared" ca="1" si="7"/>
        <v>-4.2189773376499717</v>
      </c>
      <c r="V10" s="3" t="str">
        <f t="shared" ca="1" si="7"/>
        <v/>
      </c>
      <c r="W10" s="3" t="str">
        <f t="shared" ca="1" si="7"/>
        <v/>
      </c>
      <c r="X10" s="3">
        <f t="shared" ca="1" si="7"/>
        <v>12.748246899661781</v>
      </c>
      <c r="Y10" s="3">
        <f t="shared" ca="1" si="7"/>
        <v>2.7450022758306782</v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149038388737</v>
      </c>
      <c r="E11" s="2">
        <f>IFERROR(INDEX(E51:E500,MATCH($C$11,$C$51:$C$500,0)),"")</f>
        <v>149772709239</v>
      </c>
      <c r="H11" s="2">
        <f>IFERROR(INDEX(D11:G11,COUNT(D11:G11)),"")</f>
        <v>149772709239</v>
      </c>
      <c r="I11" s="2">
        <f t="shared" ref="I11:Y11" si="8">IFERROR(INDEX(I51:I500,MATCH($C$11,$C$51:$C$500,0)),"")</f>
        <v>172842354467</v>
      </c>
      <c r="J11" s="2">
        <f t="shared" si="8"/>
        <v>160063817899</v>
      </c>
      <c r="K11" s="2">
        <f t="shared" si="8"/>
        <v>127170311811</v>
      </c>
      <c r="L11" s="2">
        <f t="shared" si="8"/>
        <v>89822263964</v>
      </c>
      <c r="M11" s="2">
        <f t="shared" si="8"/>
        <v>78116269672</v>
      </c>
      <c r="N11" s="2">
        <f t="shared" si="8"/>
        <v>102337629322</v>
      </c>
      <c r="O11" s="2">
        <f t="shared" si="8"/>
        <v>58554611693</v>
      </c>
      <c r="P11" s="2">
        <f t="shared" si="8"/>
        <v>49524169619</v>
      </c>
      <c r="Q11" s="2">
        <f t="shared" si="8"/>
        <v>48155991620</v>
      </c>
      <c r="R11" s="2">
        <f t="shared" si="8"/>
        <v>41723287651</v>
      </c>
      <c r="S11" s="2">
        <f t="shared" si="8"/>
        <v>61571622076</v>
      </c>
      <c r="T11" s="2">
        <f t="shared" si="8"/>
        <v>43313181777</v>
      </c>
      <c r="U11" s="2">
        <f t="shared" si="8"/>
        <v>60564745621</v>
      </c>
      <c r="V11" s="2">
        <f t="shared" si="8"/>
        <v>55044575611</v>
      </c>
      <c r="W11" s="2">
        <f t="shared" si="8"/>
        <v>58314507899</v>
      </c>
      <c r="X11" s="2">
        <f t="shared" si="8"/>
        <v>10064246347</v>
      </c>
      <c r="Y11" s="2">
        <f t="shared" si="8"/>
        <v>6268301336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-147000000000</v>
      </c>
      <c r="E12" s="2">
        <f>IFERROR(INDEX(E51:E500,MATCH("Net Debt (Quarter)",$C$51:$C$500,0)),"")</f>
        <v>-148000000000</v>
      </c>
      <c r="H12" s="2">
        <f>IFERROR(INDEX(D12:G12,COUNT(D12:G12)),"")</f>
        <v>-148000000000</v>
      </c>
      <c r="I12" s="2">
        <f t="shared" ref="I12:Y12" si="9">IFERROR(INDEX(I51:I500,MATCH($C$12,$C$51:$C$500,0)),"")</f>
        <v>-172000000000</v>
      </c>
      <c r="J12" s="2">
        <f t="shared" si="9"/>
        <v>-160000000000</v>
      </c>
      <c r="K12" s="2">
        <f t="shared" si="9"/>
        <v>-127000000000</v>
      </c>
      <c r="L12" s="2">
        <f t="shared" si="9"/>
        <v>-90000000000</v>
      </c>
      <c r="M12" s="2">
        <f t="shared" si="9"/>
        <v>-78000000000</v>
      </c>
      <c r="N12" s="2">
        <f t="shared" si="9"/>
        <v>-101000000000</v>
      </c>
      <c r="O12" s="2">
        <f t="shared" si="9"/>
        <v>-58000000000</v>
      </c>
      <c r="P12" s="2">
        <f t="shared" si="9"/>
        <v>-48000000000</v>
      </c>
      <c r="Q12" s="2">
        <f t="shared" si="9"/>
        <v>-47000000000</v>
      </c>
      <c r="R12" s="2">
        <f t="shared" si="9"/>
        <v>-40000000000</v>
      </c>
      <c r="S12" s="2">
        <f t="shared" si="9"/>
        <v>-61000000000</v>
      </c>
      <c r="T12" s="2">
        <f t="shared" si="9"/>
        <v>-43000000000</v>
      </c>
      <c r="U12" s="2">
        <f t="shared" si="9"/>
        <v>-60000000000</v>
      </c>
      <c r="V12" s="2">
        <f t="shared" si="9"/>
        <v>-54000000000</v>
      </c>
      <c r="W12" s="2">
        <f t="shared" si="9"/>
        <v>-58000000000</v>
      </c>
      <c r="X12" s="2">
        <f t="shared" si="9"/>
        <v>-10000000000</v>
      </c>
      <c r="Y12" s="2">
        <f t="shared" si="9"/>
        <v>-5000000000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Y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1000000000</v>
      </c>
      <c r="Q13" s="2">
        <f t="shared" si="10"/>
        <v>2000000000</v>
      </c>
      <c r="R13" s="2">
        <f t="shared" si="10"/>
        <v>1000000000</v>
      </c>
      <c r="S13" s="2">
        <f t="shared" si="10"/>
        <v>1000000000</v>
      </c>
      <c r="T13" s="2">
        <f t="shared" si="10"/>
        <v>1000000000</v>
      </c>
      <c r="U13" s="2">
        <f t="shared" si="10"/>
        <v>1000000000</v>
      </c>
      <c r="V13" s="2">
        <f t="shared" si="10"/>
        <v>1000000000</v>
      </c>
      <c r="W13" s="2">
        <f t="shared" si="10"/>
        <v>0</v>
      </c>
      <c r="X13" s="2">
        <f t="shared" si="10"/>
        <v>1000000000</v>
      </c>
      <c r="Y13" s="2">
        <f t="shared" si="10"/>
        <v>1000000000</v>
      </c>
    </row>
    <row r="14" spans="1:25" ht="15.5" x14ac:dyDescent="0.35">
      <c r="C14" t="s">
        <v>27</v>
      </c>
      <c r="D14" s="2">
        <f>IFERROR(INDEX(D51:D500,MATCH($C$14,$C$51:$C$500,0)),"")</f>
        <v>-26970276</v>
      </c>
      <c r="E14" s="2">
        <f>IFERROR(INDEX(E51:E500,MATCH($C$14,$C$51:$C$500,0)),"")</f>
        <v>-53633809</v>
      </c>
      <c r="H14" s="2">
        <f>IFERROR(SUM(D14:G14)*(4/MAX(1,COUNT(D14:G14))),"")</f>
        <v>-161208170</v>
      </c>
      <c r="I14" s="2">
        <f t="shared" ref="I14:Y14" si="11">IFERROR(INDEX(I51:I500,MATCH($C$14,$C$51:$C$500,0)),"")</f>
        <v>-163784887</v>
      </c>
      <c r="J14" s="2">
        <f t="shared" si="11"/>
        <v>-54021045</v>
      </c>
      <c r="K14" s="2">
        <f t="shared" si="11"/>
        <v>-307060617</v>
      </c>
      <c r="L14" s="2">
        <f t="shared" si="11"/>
        <v>-522589160</v>
      </c>
      <c r="M14" s="2">
        <f t="shared" si="11"/>
        <v>-784360301</v>
      </c>
      <c r="N14" s="2">
        <f t="shared" si="11"/>
        <v>-525150832</v>
      </c>
      <c r="O14" s="2">
        <f t="shared" si="11"/>
        <v>-655139637</v>
      </c>
      <c r="P14" s="2">
        <f t="shared" si="11"/>
        <v>-801060336</v>
      </c>
      <c r="Q14" s="2">
        <f t="shared" si="11"/>
        <v>-769538305</v>
      </c>
      <c r="R14" s="2">
        <f t="shared" si="11"/>
        <v>-356410905</v>
      </c>
      <c r="S14" s="2">
        <f t="shared" si="11"/>
        <v>-249178091</v>
      </c>
      <c r="T14" s="2">
        <f t="shared" si="11"/>
        <v>-240452220</v>
      </c>
      <c r="U14" s="2">
        <f t="shared" si="11"/>
        <v>-175822127</v>
      </c>
      <c r="V14" s="2">
        <f t="shared" si="11"/>
        <v>-164066872</v>
      </c>
      <c r="W14" s="2">
        <f t="shared" si="11"/>
        <v>-143523344</v>
      </c>
      <c r="X14" s="2">
        <f t="shared" si="11"/>
        <v>-195441007</v>
      </c>
      <c r="Y14" s="2">
        <f t="shared" si="11"/>
        <v>-213363744</v>
      </c>
    </row>
    <row r="15" spans="1:25" ht="15.5" x14ac:dyDescent="0.35">
      <c r="C15" t="s">
        <v>28</v>
      </c>
      <c r="D15" s="2">
        <f>IFERROR(INDEX(D51:D500,MATCH($C$15,$C$51:$C$500,0)),"")</f>
        <v>-3510274956</v>
      </c>
      <c r="E15" s="2">
        <f>IFERROR(INDEX(E51:E500,MATCH($C$15,$C$51:$C$500,0)),"")</f>
        <v>-1259824926</v>
      </c>
      <c r="H15" s="2">
        <f>IFERROR(SUM(D15:G15)*(4/MAX(1,COUNT(D15:G15))),"")</f>
        <v>-9540199764</v>
      </c>
      <c r="I15" s="2">
        <f t="shared" ref="I15:Y15" si="12">IFERROR(INDEX(I51:I500,MATCH($C$15,$C$51:$C$500,0)),"")</f>
        <v>-5538321743</v>
      </c>
      <c r="J15" s="2">
        <f t="shared" si="12"/>
        <v>-6419606130</v>
      </c>
      <c r="K15" s="2">
        <f t="shared" si="12"/>
        <v>-5168741933</v>
      </c>
      <c r="L15" s="2">
        <f t="shared" si="12"/>
        <v>-7001678865</v>
      </c>
      <c r="M15" s="2">
        <f t="shared" si="12"/>
        <v>-2751814757</v>
      </c>
      <c r="N15" s="2">
        <f t="shared" si="12"/>
        <v>-8322377876</v>
      </c>
      <c r="O15" s="2">
        <f t="shared" si="12"/>
        <v>-4225326149</v>
      </c>
      <c r="P15" s="2">
        <f t="shared" si="12"/>
        <v>-5364743569</v>
      </c>
      <c r="Q15" s="2">
        <f t="shared" si="12"/>
        <v>-5523195214</v>
      </c>
      <c r="R15" s="2">
        <f t="shared" si="12"/>
        <v>-3305911836</v>
      </c>
      <c r="S15" s="2">
        <f t="shared" si="12"/>
        <v>-2259981843</v>
      </c>
      <c r="T15" s="2">
        <f t="shared" si="12"/>
        <v>-330539707</v>
      </c>
      <c r="U15" s="2">
        <f t="shared" si="12"/>
        <v>-359007284</v>
      </c>
      <c r="V15" s="2">
        <f t="shared" si="12"/>
        <v>-134511874</v>
      </c>
      <c r="W15" s="2">
        <f t="shared" si="12"/>
        <v>442855752</v>
      </c>
      <c r="X15" s="2">
        <f t="shared" si="12"/>
        <v>966449464</v>
      </c>
      <c r="Y15" s="2">
        <f t="shared" si="12"/>
        <v>842341705</v>
      </c>
    </row>
    <row r="16" spans="1:25" ht="15.5" x14ac:dyDescent="0.35">
      <c r="C16" t="s">
        <v>29</v>
      </c>
      <c r="D16" s="2">
        <f>IFERROR(INDEX(D51:D500,MATCH($C$16,$C$51:$C$500,0)),"")</f>
        <v>24081073106</v>
      </c>
      <c r="E16" s="2">
        <f>IFERROR(INDEX(E51:E500,MATCH($C$16,$C$51:$C$500,0)),"")</f>
        <v>8478988762</v>
      </c>
      <c r="H16" s="2">
        <f>IFERROR(SUM(D16:G16)*(4/MAX(1,COUNT(D16:G16))),"")</f>
        <v>65120123736</v>
      </c>
      <c r="I16" s="2">
        <f t="shared" ref="I16:Y16" si="13">IFERROR(INDEX(I51:I500,MATCH($C$16,$C$51:$C$500,0)),"")</f>
        <v>31483422869</v>
      </c>
      <c r="J16" s="2">
        <f t="shared" si="13"/>
        <v>32267679523</v>
      </c>
      <c r="K16" s="2">
        <f t="shared" si="13"/>
        <v>22667633835</v>
      </c>
      <c r="L16" s="2">
        <f t="shared" si="13"/>
        <v>31504050176</v>
      </c>
      <c r="M16" s="2">
        <f t="shared" si="13"/>
        <v>13788739152</v>
      </c>
      <c r="N16" s="2">
        <f t="shared" si="13"/>
        <v>38393758749</v>
      </c>
      <c r="O16" s="2">
        <f t="shared" si="13"/>
        <v>18037062772</v>
      </c>
      <c r="P16" s="2">
        <f t="shared" si="13"/>
        <v>22040417272</v>
      </c>
      <c r="Q16" s="2">
        <f t="shared" si="13"/>
        <v>22077467345</v>
      </c>
      <c r="R16" s="2">
        <f t="shared" si="13"/>
        <v>13294748095</v>
      </c>
      <c r="S16" s="2">
        <f t="shared" si="13"/>
        <v>19220641866</v>
      </c>
      <c r="T16" s="2">
        <f t="shared" si="13"/>
        <v>11358760719</v>
      </c>
      <c r="U16" s="2">
        <f t="shared" si="13"/>
        <v>10690815380</v>
      </c>
      <c r="V16" s="2">
        <f t="shared" si="13"/>
        <v>4578352738</v>
      </c>
      <c r="W16" s="2">
        <f t="shared" si="13"/>
        <v>-17612617179</v>
      </c>
      <c r="X16" s="2">
        <f t="shared" si="13"/>
        <v>-21525130665</v>
      </c>
      <c r="Y16" s="2">
        <f t="shared" si="13"/>
        <v>-9522389589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150150000000</v>
      </c>
      <c r="E20" s="2">
        <f ca="1">IFERROR(E21*E2,"")</f>
        <v>131250000000</v>
      </c>
      <c r="H20" s="2">
        <f t="shared" ref="H20:Y20" ca="1" si="14">IFERROR(H21*H2,"")</f>
        <v>131250000000</v>
      </c>
      <c r="I20" s="2">
        <f t="shared" ca="1" si="14"/>
        <v>153300000000</v>
      </c>
      <c r="J20" s="2">
        <f t="shared" ca="1" si="14"/>
        <v>119700000000</v>
      </c>
      <c r="K20" s="2">
        <f t="shared" ca="1" si="14"/>
        <v>108000000000</v>
      </c>
      <c r="L20" s="2">
        <f t="shared" ca="1" si="14"/>
        <v>136000000000</v>
      </c>
      <c r="M20" s="2">
        <f t="shared" ca="1" si="14"/>
        <v>112000000000</v>
      </c>
      <c r="N20" s="2">
        <f t="shared" ca="1" si="14"/>
        <v>181000000000</v>
      </c>
      <c r="O20" s="2">
        <f t="shared" ca="1" si="14"/>
        <v>83600000000</v>
      </c>
      <c r="P20" s="2" t="str">
        <f t="shared" ca="1" si="14"/>
        <v/>
      </c>
      <c r="Q20" s="2">
        <f t="shared" ca="1" si="14"/>
        <v>67790772000.000008</v>
      </c>
      <c r="R20" s="2" t="str">
        <f t="shared" ca="1" si="14"/>
        <v/>
      </c>
      <c r="S20" s="2">
        <f t="shared" ca="1" si="14"/>
        <v>50676930000</v>
      </c>
      <c r="T20" s="2" t="str">
        <f t="shared" ca="1" si="14"/>
        <v/>
      </c>
      <c r="U20" s="2">
        <f t="shared" ca="1" si="14"/>
        <v>39876930000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40707702000</v>
      </c>
      <c r="Y20" s="2">
        <f t="shared" ca="1" si="14"/>
        <v>32566158000</v>
      </c>
    </row>
    <row r="21" spans="1:25" ht="15.5" x14ac:dyDescent="0.35">
      <c r="C21" t="s">
        <v>12</v>
      </c>
      <c r="D21" s="2">
        <f>IFERROR(INDEX(D51:D500,MATCH($C$7,$C$51:$C$500,0)),"")</f>
        <v>210000000</v>
      </c>
      <c r="E21" s="2">
        <f>IFERROR(INDEX(E51:E500,MATCH($C$7,$C$51:$C$500,0)),"")</f>
        <v>210000000</v>
      </c>
      <c r="H21" s="2">
        <f>IFERROR(INDEX(D21:G21,COUNT(D21:G21)),"")</f>
        <v>210000000</v>
      </c>
      <c r="I21" s="2">
        <f t="shared" ref="I21:Y21" si="15">IFERROR(INDEX(I51:I500,MATCH($C$7,$C$51:$C$500,0)),"")</f>
        <v>210000000</v>
      </c>
      <c r="J21" s="2">
        <f t="shared" si="15"/>
        <v>210000000</v>
      </c>
      <c r="K21" s="2">
        <f t="shared" si="15"/>
        <v>200000000</v>
      </c>
      <c r="L21" s="2">
        <f t="shared" si="15"/>
        <v>200000000</v>
      </c>
      <c r="M21" s="2">
        <f t="shared" si="15"/>
        <v>200000000</v>
      </c>
      <c r="N21" s="2">
        <f t="shared" si="15"/>
        <v>200000000</v>
      </c>
      <c r="O21" s="2">
        <f t="shared" si="15"/>
        <v>200000000</v>
      </c>
      <c r="P21" s="2">
        <f t="shared" si="15"/>
        <v>200000000</v>
      </c>
      <c r="Q21" s="2">
        <f t="shared" si="15"/>
        <v>180000000</v>
      </c>
      <c r="R21" s="2">
        <f t="shared" si="15"/>
        <v>180000000</v>
      </c>
      <c r="S21" s="2">
        <f t="shared" si="15"/>
        <v>180000000</v>
      </c>
      <c r="T21" s="2">
        <f t="shared" si="15"/>
        <v>180000000</v>
      </c>
      <c r="U21" s="2">
        <f t="shared" si="15"/>
        <v>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</row>
    <row r="23" spans="1:25" ht="15.5" x14ac:dyDescent="0.35">
      <c r="B23" t="s">
        <v>54</v>
      </c>
      <c r="C23" t="s">
        <v>55</v>
      </c>
      <c r="D23" s="3">
        <f>IFERROR(D5/D6*100,"")</f>
        <v>4.3129295463036614</v>
      </c>
      <c r="E23" s="3">
        <f>IFERROR(E5/E6*100,"")</f>
        <v>1.5523276047741013</v>
      </c>
      <c r="H23" s="3">
        <f t="shared" ref="H23:Y23" si="16">IFERROR(H5/H6*100,"")</f>
        <v>12.0423413788986</v>
      </c>
      <c r="I23" s="3">
        <f t="shared" si="16"/>
        <v>5.787028513940724</v>
      </c>
      <c r="J23" s="3">
        <f t="shared" si="16"/>
        <v>6.2100194426728219</v>
      </c>
      <c r="K23" s="3">
        <f t="shared" si="16"/>
        <v>4.4962500876029603</v>
      </c>
      <c r="L23" s="3">
        <f t="shared" si="16"/>
        <v>8.9510998984236778</v>
      </c>
      <c r="M23" s="3">
        <f t="shared" si="16"/>
        <v>4.1066538967427064</v>
      </c>
      <c r="N23" s="3">
        <f t="shared" si="16"/>
        <v>8.8562409624769245</v>
      </c>
      <c r="O23" s="3">
        <f t="shared" si="16"/>
        <v>5.9304067038154606</v>
      </c>
      <c r="P23" s="3">
        <f t="shared" si="16"/>
        <v>16.464461525328737</v>
      </c>
      <c r="Q23" s="3">
        <f t="shared" si="16"/>
        <v>8.8519501081175491</v>
      </c>
      <c r="R23" s="3">
        <f t="shared" si="16"/>
        <v>37.304628287934385</v>
      </c>
      <c r="S23" s="3">
        <f t="shared" si="16"/>
        <v>11.440288635485214</v>
      </c>
      <c r="T23" s="3">
        <f t="shared" si="16"/>
        <v>8.042757053542898</v>
      </c>
      <c r="U23" s="3">
        <f t="shared" si="16"/>
        <v>8.1938852627146499</v>
      </c>
      <c r="V23" s="3">
        <f t="shared" si="16"/>
        <v>3.8388437646985238</v>
      </c>
      <c r="W23" s="3">
        <f t="shared" si="16"/>
        <v>-15.424337631089784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-5.7104966228079701E-2</v>
      </c>
      <c r="E24" s="4">
        <f>IFERROR(_xlfn.RRI(5,J23,E23),"")</f>
        <v>-0.24215902309745108</v>
      </c>
      <c r="H24" s="4">
        <f t="shared" ref="H24:Y24" si="17">IFERROR(_xlfn.RRI(5,M23,H23),"")</f>
        <v>0.24006533228729099</v>
      </c>
      <c r="I24" s="4">
        <f t="shared" si="17"/>
        <v>-8.1580196710034358E-2</v>
      </c>
      <c r="J24" s="4">
        <f t="shared" si="17"/>
        <v>9.2568282606053653E-3</v>
      </c>
      <c r="K24" s="4">
        <f t="shared" si="17"/>
        <v>-0.22863383433397921</v>
      </c>
      <c r="L24" s="4">
        <f t="shared" si="17"/>
        <v>2.2302097200612714E-3</v>
      </c>
      <c r="M24" s="4">
        <f t="shared" si="17"/>
        <v>-0.35680141970531953</v>
      </c>
      <c r="N24" s="4">
        <f t="shared" si="17"/>
        <v>-4.9914940807924468E-2</v>
      </c>
      <c r="O24" s="4">
        <f t="shared" si="17"/>
        <v>-5.9116385046222963E-2</v>
      </c>
      <c r="P24" s="4">
        <f t="shared" si="17"/>
        <v>0.14977147694972959</v>
      </c>
      <c r="Q24" s="4">
        <f t="shared" si="17"/>
        <v>0.18186454411085995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124.86</v>
      </c>
      <c r="J25" s="3">
        <f t="shared" si="18"/>
        <v>124.41</v>
      </c>
      <c r="K25" s="3">
        <f t="shared" si="18"/>
        <v>89.23</v>
      </c>
      <c r="L25" s="3">
        <f t="shared" si="18"/>
        <v>124.49</v>
      </c>
      <c r="M25" s="3">
        <f t="shared" si="18"/>
        <v>56.27</v>
      </c>
      <c r="N25" s="3">
        <f t="shared" si="18"/>
        <v>153.29</v>
      </c>
      <c r="O25" s="3">
        <f t="shared" si="18"/>
        <v>70.430000000000007</v>
      </c>
      <c r="P25" s="3">
        <f t="shared" si="18"/>
        <v>85.06</v>
      </c>
      <c r="Q25" s="3">
        <f t="shared" si="18"/>
        <v>91.57</v>
      </c>
      <c r="R25" s="3">
        <f t="shared" si="18"/>
        <v>55.18</v>
      </c>
      <c r="S25" s="3">
        <f t="shared" si="18"/>
        <v>93.69</v>
      </c>
      <c r="T25" s="3">
        <f t="shared" si="18"/>
        <v>60.92</v>
      </c>
      <c r="U25" s="3">
        <f t="shared" si="18"/>
        <v>57.07</v>
      </c>
      <c r="V25" s="3">
        <f t="shared" si="18"/>
        <v>24.55</v>
      </c>
      <c r="W25" s="3">
        <f t="shared" si="18"/>
        <v>-94.84</v>
      </c>
      <c r="X25" s="3">
        <f t="shared" si="18"/>
        <v>-113.56</v>
      </c>
      <c r="Y25" s="3">
        <f t="shared" si="18"/>
        <v>-47.95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-4.0197445921667518E-2</v>
      </c>
      <c r="J26" s="4">
        <f t="shared" si="19"/>
        <v>0.1205197619565217</v>
      </c>
      <c r="K26" s="4">
        <f t="shared" si="19"/>
        <v>9.6180421296725438E-3</v>
      </c>
      <c r="L26" s="4">
        <f t="shared" si="19"/>
        <v>6.3350037076688182E-2</v>
      </c>
      <c r="M26" s="4">
        <f t="shared" si="19"/>
        <v>3.9198555472605978E-3</v>
      </c>
      <c r="N26" s="4">
        <f t="shared" si="19"/>
        <v>0.10347911284989131</v>
      </c>
      <c r="O26" s="4">
        <f t="shared" si="19"/>
        <v>2.9436490724851438E-2</v>
      </c>
      <c r="P26" s="4">
        <f t="shared" si="19"/>
        <v>8.3087394084551347E-2</v>
      </c>
      <c r="Q26" s="4">
        <f t="shared" si="19"/>
        <v>0.30118888123984755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686.03754433333336</v>
      </c>
      <c r="E27" s="3">
        <f>IFERROR(E4/E21,"")</f>
        <v>433.93889566666667</v>
      </c>
      <c r="H27" s="3">
        <f t="shared" ref="H27:Y27" si="20">IFERROR(H4/H21,"")</f>
        <v>2239.9528799999998</v>
      </c>
      <c r="I27" s="3">
        <f t="shared" si="20"/>
        <v>1831.4406904047619</v>
      </c>
      <c r="J27" s="3">
        <f t="shared" si="20"/>
        <v>1859.6503192428572</v>
      </c>
      <c r="K27" s="3">
        <f t="shared" si="20"/>
        <v>1890.61049293</v>
      </c>
      <c r="L27" s="3">
        <f t="shared" si="20"/>
        <v>2391.0330765949998</v>
      </c>
      <c r="M27" s="3">
        <f t="shared" si="20"/>
        <v>2603.5838942649998</v>
      </c>
      <c r="N27" s="3">
        <f t="shared" si="20"/>
        <v>1970.0876920400001</v>
      </c>
      <c r="O27" s="3">
        <f t="shared" si="20"/>
        <v>1907.16762103</v>
      </c>
      <c r="P27" s="3">
        <f t="shared" si="20"/>
        <v>1839.80800475</v>
      </c>
      <c r="Q27" s="3">
        <f t="shared" si="20"/>
        <v>1498.37076325</v>
      </c>
      <c r="R27" s="3">
        <f t="shared" si="20"/>
        <v>978.15312021666671</v>
      </c>
      <c r="S27" s="3">
        <f t="shared" si="20"/>
        <v>759.26893483333333</v>
      </c>
      <c r="T27" s="3">
        <f t="shared" si="20"/>
        <v>611.23938165555558</v>
      </c>
      <c r="U27" s="3">
        <f t="shared" si="20"/>
        <v>451.35703961666667</v>
      </c>
      <c r="V27" s="3">
        <f t="shared" si="20"/>
        <v>359.04646064444444</v>
      </c>
      <c r="W27" s="3">
        <f t="shared" si="20"/>
        <v>279.32226909444444</v>
      </c>
      <c r="X27" s="3">
        <f t="shared" si="20"/>
        <v>269.19061008333335</v>
      </c>
      <c r="Y27" s="3">
        <f t="shared" si="20"/>
        <v>387.75675423333331</v>
      </c>
    </row>
    <row r="28" spans="1:25" ht="15.5" x14ac:dyDescent="0.35">
      <c r="C28" t="s">
        <v>61</v>
      </c>
      <c r="D28" s="4">
        <f>IFERROR(_xlfn.RRI(5,I27,D27),"")</f>
        <v>-0.17830431766405896</v>
      </c>
      <c r="E28" s="4">
        <f>IFERROR(_xlfn.RRI(5,J27,E27),"")</f>
        <v>-0.25252020453922852</v>
      </c>
      <c r="H28" s="4">
        <f t="shared" ref="H28:Y28" si="21">IFERROR(_xlfn.RRI(5,M27,H27),"")</f>
        <v>-2.9638714316944759E-2</v>
      </c>
      <c r="I28" s="4">
        <f t="shared" si="21"/>
        <v>-1.4489036034162184E-2</v>
      </c>
      <c r="J28" s="4">
        <f t="shared" si="21"/>
        <v>-5.0334397472960868E-3</v>
      </c>
      <c r="K28" s="4">
        <f t="shared" si="21"/>
        <v>5.4625793973572812E-3</v>
      </c>
      <c r="L28" s="4">
        <f t="shared" si="21"/>
        <v>9.7977040347926536E-2</v>
      </c>
      <c r="M28" s="4">
        <f t="shared" si="21"/>
        <v>0.21627826615404011</v>
      </c>
      <c r="N28" s="4">
        <f t="shared" si="21"/>
        <v>0.21009087294662199</v>
      </c>
      <c r="O28" s="4">
        <f t="shared" si="21"/>
        <v>0.25555432221756069</v>
      </c>
      <c r="P28" s="4">
        <f t="shared" si="21"/>
        <v>0.3244954073941364</v>
      </c>
      <c r="Q28" s="4">
        <f t="shared" si="21"/>
        <v>0.33074158347331473</v>
      </c>
      <c r="R28" s="4">
        <f t="shared" si="21"/>
        <v>0.28487315853939377</v>
      </c>
      <c r="S28" s="4">
        <f t="shared" si="21"/>
        <v>0.23045899350606103</v>
      </c>
      <c r="T28" s="4">
        <f t="shared" si="21"/>
        <v>9.5293199616514501E-2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3.6170725825898468E-3</v>
      </c>
      <c r="J29" s="4">
        <f t="shared" si="22"/>
        <v>0.39426201950016798</v>
      </c>
      <c r="K29" s="4">
        <f t="shared" si="22"/>
        <v>-0.28323560125311265</v>
      </c>
      <c r="L29" s="4">
        <f t="shared" si="22"/>
        <v>1.2123689354896037</v>
      </c>
      <c r="M29" s="4">
        <f t="shared" si="22"/>
        <v>-0.63291799856481168</v>
      </c>
      <c r="N29" s="4">
        <f t="shared" si="22"/>
        <v>1.1764872923470109</v>
      </c>
      <c r="O29" s="4">
        <f t="shared" si="22"/>
        <v>-0.17199623794968252</v>
      </c>
      <c r="P29" s="4">
        <f t="shared" si="22"/>
        <v>-7.1093152779294441E-2</v>
      </c>
      <c r="Q29" s="4">
        <f t="shared" si="22"/>
        <v>0.65947807176513218</v>
      </c>
      <c r="R29" s="4">
        <f t="shared" si="22"/>
        <v>-0.41103639662717473</v>
      </c>
      <c r="S29" s="4">
        <f t="shared" si="22"/>
        <v>0.53791858174655283</v>
      </c>
      <c r="T29" s="4">
        <f t="shared" si="22"/>
        <v>6.746101279130895E-2</v>
      </c>
      <c r="U29" s="4">
        <f t="shared" si="22"/>
        <v>1.3246435845213846</v>
      </c>
      <c r="V29" s="4">
        <f t="shared" si="22"/>
        <v>-1.2588570223534374</v>
      </c>
      <c r="W29" s="4">
        <f t="shared" si="22"/>
        <v>-0.16484677703416695</v>
      </c>
      <c r="X29" s="4">
        <f t="shared" si="22"/>
        <v>1.3683003128258602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0.22305510177616167</v>
      </c>
      <c r="I30" s="4">
        <f t="shared" si="23"/>
        <v>-1.5169318955394088E-2</v>
      </c>
      <c r="J30" s="4">
        <f t="shared" si="23"/>
        <v>-1.6375754711464539E-2</v>
      </c>
      <c r="K30" s="4">
        <f t="shared" si="23"/>
        <v>-0.20929136805486478</v>
      </c>
      <c r="L30" s="4">
        <f t="shared" si="23"/>
        <v>-8.1637783264135538E-2</v>
      </c>
      <c r="M30" s="4">
        <f t="shared" si="23"/>
        <v>0.32155736254005152</v>
      </c>
      <c r="N30" s="4">
        <f t="shared" si="23"/>
        <v>3.2991369146682041E-2</v>
      </c>
      <c r="O30" s="4">
        <f t="shared" si="23"/>
        <v>3.6612307428868389E-2</v>
      </c>
      <c r="P30" s="4">
        <f t="shared" si="23"/>
        <v>0.22787233298613951</v>
      </c>
      <c r="Q30" s="4">
        <f t="shared" si="23"/>
        <v>0.53183661359491652</v>
      </c>
      <c r="R30" s="4">
        <f t="shared" si="23"/>
        <v>0.28828281435138725</v>
      </c>
      <c r="S30" s="4">
        <f t="shared" si="23"/>
        <v>0.24217934514761857</v>
      </c>
      <c r="T30" s="4">
        <f t="shared" si="23"/>
        <v>0.35422587443119419</v>
      </c>
      <c r="U30" s="4">
        <f t="shared" si="23"/>
        <v>0.25709925898318575</v>
      </c>
      <c r="V30" s="4">
        <f t="shared" si="23"/>
        <v>0.28542010563090359</v>
      </c>
      <c r="W30" s="4">
        <f t="shared" si="23"/>
        <v>3.7637490430942687E-2</v>
      </c>
      <c r="X30" s="4">
        <f t="shared" si="23"/>
        <v>-0.30577454255936071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2415.2600000000002</v>
      </c>
      <c r="E32" s="3">
        <f>IFERROR(INDEX(E51:E500,MATCH($A$32,$C$51:$C$500,0)),"")</f>
        <v>2330.67</v>
      </c>
      <c r="H32" s="3">
        <f>IFERROR(INDEX(D32:G32,COUNT(D32:G32)),"")</f>
        <v>2330.67</v>
      </c>
      <c r="I32" s="3">
        <f t="shared" ref="I32:Y32" si="24">IFERROR(INDEX(I51:I500,MATCH($C$32,$C$51:$C$500,0)),"")</f>
        <v>2294.33</v>
      </c>
      <c r="J32" s="3">
        <f t="shared" si="24"/>
        <v>2196</v>
      </c>
      <c r="K32" s="3">
        <f t="shared" si="24"/>
        <v>2217.19</v>
      </c>
      <c r="L32" s="3">
        <f t="shared" si="24"/>
        <v>2117.09</v>
      </c>
      <c r="M32" s="3">
        <f t="shared" si="24"/>
        <v>1926.79</v>
      </c>
      <c r="N32" s="3">
        <f t="shared" si="24"/>
        <v>1872.31</v>
      </c>
      <c r="O32" s="3">
        <f t="shared" si="24"/>
        <v>1725.74</v>
      </c>
      <c r="P32" s="3">
        <f t="shared" si="24"/>
        <v>1631.4</v>
      </c>
      <c r="Q32" s="3">
        <f t="shared" si="24"/>
        <v>1482.47</v>
      </c>
      <c r="R32" s="3">
        <f t="shared" si="24"/>
        <v>1341.32</v>
      </c>
      <c r="S32" s="3">
        <f t="shared" si="24"/>
        <v>850.95</v>
      </c>
      <c r="T32" s="3">
        <f t="shared" si="24"/>
        <v>757.42</v>
      </c>
      <c r="U32" s="3">
        <f t="shared" si="24"/>
        <v>696.5</v>
      </c>
      <c r="V32" s="3">
        <f t="shared" si="24"/>
        <v>639.42999999999995</v>
      </c>
      <c r="W32" s="3">
        <f t="shared" si="24"/>
        <v>614.88</v>
      </c>
      <c r="X32" s="3">
        <f t="shared" si="24"/>
        <v>709.73</v>
      </c>
      <c r="Y32" s="3">
        <f t="shared" si="24"/>
        <v>823.29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0.26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Y33" si="25">IFERROR(INDEX(I51:I500,MATCH($C$33,$C$51:$C$500,0)),"")</f>
        <v>0.32</v>
      </c>
      <c r="J33" s="3">
        <f t="shared" si="25"/>
        <v>0.26</v>
      </c>
      <c r="K33" s="3">
        <f t="shared" si="25"/>
        <v>0.24</v>
      </c>
      <c r="L33" s="3">
        <f t="shared" si="25"/>
        <v>0.32</v>
      </c>
      <c r="M33" s="3">
        <f t="shared" si="25"/>
        <v>0.28999999999999998</v>
      </c>
      <c r="N33" s="3">
        <f t="shared" si="25"/>
        <v>0.48</v>
      </c>
      <c r="O33" s="3">
        <f t="shared" si="25"/>
        <v>0.24</v>
      </c>
      <c r="P33" s="3">
        <f t="shared" si="25"/>
        <v>0.35</v>
      </c>
      <c r="Q33" s="3">
        <f t="shared" si="25"/>
        <v>0.28000000000000003</v>
      </c>
      <c r="R33" s="3">
        <f t="shared" si="25"/>
        <v>0.23</v>
      </c>
      <c r="S33" s="3">
        <f t="shared" si="25"/>
        <v>0.36</v>
      </c>
      <c r="T33" s="3">
        <f t="shared" si="25"/>
        <v>0.31</v>
      </c>
      <c r="U33" s="3">
        <f t="shared" si="25"/>
        <v>0.34</v>
      </c>
      <c r="V33" s="3">
        <f t="shared" si="25"/>
        <v>0.38</v>
      </c>
      <c r="W33" s="3">
        <f t="shared" si="25"/>
        <v>0.34</v>
      </c>
      <c r="X33" s="3">
        <f t="shared" si="25"/>
        <v>0.35</v>
      </c>
      <c r="Y33" s="3">
        <f t="shared" si="25"/>
        <v>0.24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6.31</v>
      </c>
      <c r="E34" s="3">
        <f>IFERROR(INDEX(E51:E500,MATCH($A$34,$C$51:$C$500,0)),"")</f>
        <v>20.29</v>
      </c>
      <c r="H34" s="3">
        <f>IFERROR(INDEX(D34:G34,COUNT(D34:G34)),"")</f>
        <v>20.29</v>
      </c>
      <c r="I34" s="3">
        <f t="shared" ref="I34:Y34" si="26">IFERROR(INDEX(I51:I500,MATCH($C$34,$C$51:$C$500,0)),"")</f>
        <v>5.85</v>
      </c>
      <c r="J34" s="3">
        <f t="shared" si="26"/>
        <v>4.58</v>
      </c>
      <c r="K34" s="3">
        <f t="shared" si="26"/>
        <v>6.05</v>
      </c>
      <c r="L34" s="3">
        <f t="shared" si="26"/>
        <v>5.46</v>
      </c>
      <c r="M34" s="3">
        <f t="shared" si="26"/>
        <v>9.9499999999999993</v>
      </c>
      <c r="N34" s="3">
        <f t="shared" si="26"/>
        <v>5.9</v>
      </c>
      <c r="O34" s="3">
        <f t="shared" si="26"/>
        <v>5.93</v>
      </c>
      <c r="P34" s="3">
        <f t="shared" si="26"/>
        <v>6.76</v>
      </c>
      <c r="Q34" s="3">
        <f t="shared" si="26"/>
        <v>4.46</v>
      </c>
      <c r="R34" s="3">
        <f t="shared" si="26"/>
        <v>5.53</v>
      </c>
      <c r="S34" s="3">
        <f t="shared" si="26"/>
        <v>3.26</v>
      </c>
      <c r="T34" s="3">
        <f t="shared" si="26"/>
        <v>3.91</v>
      </c>
      <c r="U34" s="3">
        <f t="shared" si="26"/>
        <v>4.21</v>
      </c>
      <c r="V34" s="3">
        <f t="shared" si="26"/>
        <v>9.98</v>
      </c>
      <c r="W34" s="3">
        <f t="shared" si="26"/>
        <v>-2.21</v>
      </c>
      <c r="X34" s="3">
        <f t="shared" si="26"/>
        <v>-2.16</v>
      </c>
      <c r="Y34" s="3">
        <f t="shared" si="26"/>
        <v>-4.09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</v>
      </c>
      <c r="E35" s="3">
        <f>IFERROR(INDEX(E51:E500,MATCH($A$35,$C$51:$C$500,0)),"")</f>
        <v>1.61</v>
      </c>
      <c r="H35" s="3">
        <f>IFERROR(INDEX(D35:G35,COUNT(D35:G35)),"")</f>
        <v>1.61</v>
      </c>
      <c r="I35" s="3">
        <f t="shared" ref="I35:Y35" si="27">IFERROR(INDEX(I51:I500,MATCH($C$35,$C$51:$C$500,0)),"")</f>
        <v>0.39</v>
      </c>
      <c r="J35" s="3">
        <f t="shared" si="27"/>
        <v>0.3</v>
      </c>
      <c r="K35" s="3">
        <f t="shared" si="27"/>
        <v>0.28000000000000003</v>
      </c>
      <c r="L35" s="3">
        <f t="shared" si="27"/>
        <v>0.28000000000000003</v>
      </c>
      <c r="M35" s="3">
        <f t="shared" si="27"/>
        <v>0.21</v>
      </c>
      <c r="N35" s="3">
        <f t="shared" si="27"/>
        <v>0.45</v>
      </c>
      <c r="O35" s="3">
        <f t="shared" si="27"/>
        <v>0.21</v>
      </c>
      <c r="P35" s="3">
        <f t="shared" si="27"/>
        <v>0.31</v>
      </c>
      <c r="Q35" s="3">
        <f t="shared" si="27"/>
        <v>0.27</v>
      </c>
      <c r="R35" s="3">
        <f t="shared" si="27"/>
        <v>0.31</v>
      </c>
      <c r="S35" s="3">
        <f t="shared" si="27"/>
        <v>0.4</v>
      </c>
      <c r="T35" s="3">
        <f t="shared" si="27"/>
        <v>0.39</v>
      </c>
      <c r="U35" s="3">
        <f t="shared" si="27"/>
        <v>0.53</v>
      </c>
      <c r="V35" s="3">
        <f t="shared" si="27"/>
        <v>0.69</v>
      </c>
      <c r="W35" s="3">
        <f t="shared" si="27"/>
        <v>0.76</v>
      </c>
      <c r="X35" s="3">
        <f t="shared" si="27"/>
        <v>0.92</v>
      </c>
      <c r="Y35" s="3">
        <f t="shared" si="27"/>
        <v>0.51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144067884310</v>
      </c>
      <c r="E51" s="5">
        <v>91127168090</v>
      </c>
      <c r="F51" s="5">
        <v>109316156720</v>
      </c>
      <c r="G51" s="5">
        <v>106168550286</v>
      </c>
      <c r="I51" s="5">
        <v>384602544985</v>
      </c>
      <c r="J51" s="5">
        <v>390526567041</v>
      </c>
      <c r="K51" s="5">
        <v>378122098586</v>
      </c>
      <c r="L51" s="5">
        <v>478206615319</v>
      </c>
      <c r="M51" s="5">
        <v>520716778853</v>
      </c>
      <c r="N51" s="5">
        <v>394017538408</v>
      </c>
      <c r="O51" s="5">
        <v>381433524206</v>
      </c>
      <c r="P51" s="5">
        <v>367961600950</v>
      </c>
      <c r="Q51" s="5">
        <v>269706737385</v>
      </c>
      <c r="R51" s="5">
        <v>176067561639</v>
      </c>
      <c r="S51" s="5">
        <v>136668408270</v>
      </c>
      <c r="T51" s="5">
        <v>110023088698</v>
      </c>
      <c r="U51" s="5">
        <v>81244267131</v>
      </c>
      <c r="V51" s="5">
        <v>64628362916</v>
      </c>
      <c r="W51" s="5">
        <v>50278008437</v>
      </c>
      <c r="X51" s="5">
        <v>48454309815</v>
      </c>
      <c r="Y51" s="5">
        <v>69796215762</v>
      </c>
    </row>
    <row r="52" spans="2:25" ht="15.5" x14ac:dyDescent="0.35">
      <c r="C52" t="s">
        <v>85</v>
      </c>
      <c r="D52" s="5">
        <v>-111993513972</v>
      </c>
      <c r="E52" s="5">
        <v>-72935740806</v>
      </c>
      <c r="F52" s="5">
        <v>-84932085711</v>
      </c>
      <c r="G52" s="5">
        <v>-81984198882</v>
      </c>
      <c r="I52" s="5">
        <v>-302594926746</v>
      </c>
      <c r="J52" s="5">
        <v>-304313498478</v>
      </c>
      <c r="K52" s="5">
        <v>-303140632146</v>
      </c>
      <c r="L52" s="5">
        <v>-396090029505</v>
      </c>
      <c r="M52" s="5">
        <v>-452390606319</v>
      </c>
      <c r="N52" s="5">
        <v>-302924468178</v>
      </c>
      <c r="O52" s="5">
        <v>-317303154075</v>
      </c>
      <c r="P52" s="5">
        <v>-300962145338</v>
      </c>
      <c r="Q52" s="5">
        <v>-209449833745</v>
      </c>
      <c r="R52" s="5">
        <v>-133771586731</v>
      </c>
      <c r="S52" s="5">
        <v>-103276421100</v>
      </c>
      <c r="T52" s="5">
        <v>-86309154555</v>
      </c>
      <c r="U52" s="5">
        <v>-63381341326</v>
      </c>
      <c r="V52" s="5">
        <v>-55841016923</v>
      </c>
      <c r="W52" s="5">
        <v>-45233491659</v>
      </c>
      <c r="X52" s="5">
        <v>-41870245530</v>
      </c>
      <c r="Y52" s="5">
        <v>-53840775932</v>
      </c>
    </row>
    <row r="53" spans="2:25" ht="15.5" x14ac:dyDescent="0.35">
      <c r="C53" t="s">
        <v>86</v>
      </c>
      <c r="D53" s="5">
        <v>32074370338</v>
      </c>
      <c r="E53" s="5">
        <v>18191427284</v>
      </c>
      <c r="F53" s="5">
        <v>24384071009</v>
      </c>
      <c r="G53" s="5">
        <v>24184351404</v>
      </c>
      <c r="I53" s="5">
        <v>82007618239</v>
      </c>
      <c r="J53" s="5">
        <v>86213068563</v>
      </c>
      <c r="K53" s="5">
        <v>74981466440</v>
      </c>
      <c r="L53" s="5">
        <v>82116585814</v>
      </c>
      <c r="M53" s="5">
        <v>68326172534</v>
      </c>
      <c r="N53" s="5">
        <v>91093070230</v>
      </c>
      <c r="O53" s="5">
        <v>64130370131</v>
      </c>
      <c r="P53" s="5">
        <v>66999455612</v>
      </c>
      <c r="Q53" s="5">
        <v>60256903640</v>
      </c>
      <c r="R53" s="5">
        <v>42295974908</v>
      </c>
      <c r="S53" s="5">
        <v>33391987170</v>
      </c>
      <c r="T53" s="5">
        <v>23713934143</v>
      </c>
      <c r="U53" s="5">
        <v>17862925805</v>
      </c>
      <c r="V53" s="5">
        <v>8787345993</v>
      </c>
      <c r="W53" s="5">
        <v>5044516778</v>
      </c>
      <c r="X53" s="5">
        <v>6584064285</v>
      </c>
      <c r="Y53" s="5">
        <v>15955439830</v>
      </c>
    </row>
    <row r="54" spans="2:25" ht="15.5" x14ac:dyDescent="0.35">
      <c r="C54" t="s">
        <v>87</v>
      </c>
      <c r="D54" s="5">
        <v>-9207574471</v>
      </c>
      <c r="E54" s="5">
        <v>-10752758678</v>
      </c>
      <c r="F54" s="5">
        <v>-17629875917</v>
      </c>
      <c r="G54" s="5">
        <v>-11679462751</v>
      </c>
      <c r="I54" s="5">
        <v>-54744154095</v>
      </c>
      <c r="J54" s="5">
        <v>-57698516297</v>
      </c>
      <c r="K54" s="5">
        <v>-54191253266</v>
      </c>
      <c r="L54" s="5">
        <v>-51192940105</v>
      </c>
      <c r="M54" s="5">
        <v>-55031586860</v>
      </c>
      <c r="N54" s="5">
        <v>-53806945785</v>
      </c>
      <c r="O54" s="5">
        <v>-46580398484</v>
      </c>
      <c r="P54" s="5">
        <v>-44775151062</v>
      </c>
      <c r="Q54" s="5">
        <v>-38048155362</v>
      </c>
      <c r="R54" s="5">
        <v>-29360368910</v>
      </c>
      <c r="S54" s="5">
        <v>-14732585553</v>
      </c>
      <c r="T54" s="5">
        <v>-13115644084</v>
      </c>
      <c r="U54" s="5">
        <v>-8182881219</v>
      </c>
      <c r="V54" s="5">
        <v>-6650573558</v>
      </c>
      <c r="W54" s="5">
        <v>-17470285341</v>
      </c>
      <c r="X54" s="5">
        <v>-24350747729</v>
      </c>
      <c r="Y54" s="5">
        <v>-12050562367</v>
      </c>
    </row>
    <row r="55" spans="2:25" ht="15.5" x14ac:dyDescent="0.35">
      <c r="C55" t="s">
        <v>88</v>
      </c>
      <c r="D55" s="5">
        <v>-6517645233</v>
      </c>
      <c r="E55" s="5">
        <v>-4305920684</v>
      </c>
      <c r="F55" s="5">
        <v>-5246591949</v>
      </c>
      <c r="G55" s="5">
        <v>-5529830434</v>
      </c>
      <c r="I55" s="5">
        <v>-20737782358</v>
      </c>
      <c r="J55" s="5">
        <v>-22297941502</v>
      </c>
      <c r="K55" s="5">
        <v>-18777211163</v>
      </c>
      <c r="L55" s="5">
        <v>-17751882456</v>
      </c>
      <c r="M55" s="5">
        <v>-19582101328</v>
      </c>
      <c r="N55" s="5">
        <v>-18920220447</v>
      </c>
      <c r="O55" s="5">
        <v>-17076638470</v>
      </c>
      <c r="P55" s="5">
        <v>-18354213134</v>
      </c>
      <c r="Q55" s="5">
        <v>-16564384105</v>
      </c>
      <c r="R55" s="5">
        <v>-12053064364</v>
      </c>
      <c r="S55" s="5">
        <v>-7921096235</v>
      </c>
      <c r="T55" s="5">
        <v>-4787415931</v>
      </c>
      <c r="U55" s="5">
        <v>-3206463049</v>
      </c>
      <c r="V55" s="5">
        <v>-2827055761</v>
      </c>
      <c r="W55" s="5">
        <v>-3034677656</v>
      </c>
      <c r="X55" s="5">
        <v>-3160237733</v>
      </c>
      <c r="Y55" s="5">
        <v>-3381114096</v>
      </c>
    </row>
    <row r="56" spans="2:25" ht="15.5" x14ac:dyDescent="0.35">
      <c r="C56" t="s">
        <v>89</v>
      </c>
      <c r="D56" s="5">
        <v>-10774529052</v>
      </c>
      <c r="E56" s="5">
        <v>-8173872513</v>
      </c>
      <c r="F56" s="5">
        <v>-14980209183</v>
      </c>
      <c r="G56" s="5">
        <v>-8064592822</v>
      </c>
      <c r="I56" s="5">
        <v>-38464748356</v>
      </c>
      <c r="J56" s="5">
        <v>-39340306401</v>
      </c>
      <c r="K56" s="5">
        <v>-34132084716</v>
      </c>
      <c r="L56" s="5">
        <v>-41528630956</v>
      </c>
      <c r="M56" s="5">
        <v>-36249816625</v>
      </c>
      <c r="N56" s="5">
        <v>-35125187111</v>
      </c>
      <c r="O56" s="5">
        <v>-28678046202</v>
      </c>
      <c r="P56" s="5">
        <v>-29113167416</v>
      </c>
      <c r="Q56" s="5">
        <v>-21175896825</v>
      </c>
      <c r="R56" s="5">
        <v>-15044730399</v>
      </c>
      <c r="S56" s="5">
        <v>-14558142953</v>
      </c>
      <c r="T56" s="5">
        <v>-12817457213</v>
      </c>
      <c r="U56" s="5">
        <v>-8378821090</v>
      </c>
      <c r="V56" s="5">
        <v>-6740103803</v>
      </c>
      <c r="W56" s="5">
        <v>-14435607685</v>
      </c>
      <c r="X56" s="5">
        <v>-21190509996</v>
      </c>
      <c r="Y56" s="5">
        <v>-8669448271</v>
      </c>
    </row>
    <row r="57" spans="2:25" ht="15.5" x14ac:dyDescent="0.35">
      <c r="C57" t="s">
        <v>92</v>
      </c>
      <c r="D57" s="5">
        <v>3508409</v>
      </c>
      <c r="E57" s="5">
        <v>3542459</v>
      </c>
      <c r="F57" s="5">
        <v>3833182</v>
      </c>
      <c r="G57" s="5">
        <v>5775598</v>
      </c>
      <c r="I57" s="5">
        <v>16120446</v>
      </c>
      <c r="J57" s="5">
        <v>249338387</v>
      </c>
      <c r="K57" s="5">
        <v>-1854493</v>
      </c>
      <c r="L57" s="5">
        <v>87340268</v>
      </c>
      <c r="M57" s="5">
        <v>529630</v>
      </c>
      <c r="N57" s="5">
        <v>7156579</v>
      </c>
      <c r="O57" s="5">
        <v>-1234318</v>
      </c>
      <c r="P57" s="5">
        <v>-6962578</v>
      </c>
      <c r="Q57" s="5">
        <v>-23485829</v>
      </c>
    </row>
    <row r="58" spans="2:25" ht="15.5" x14ac:dyDescent="0.35">
      <c r="C58" t="s">
        <v>93</v>
      </c>
      <c r="D58" s="5">
        <v>22866795867</v>
      </c>
      <c r="E58" s="5">
        <v>7438668606</v>
      </c>
      <c r="F58" s="5">
        <v>6754195092</v>
      </c>
      <c r="G58" s="5">
        <v>12504888653</v>
      </c>
      <c r="I58" s="5">
        <v>27263464144</v>
      </c>
      <c r="J58" s="5">
        <v>28514552266</v>
      </c>
      <c r="K58" s="5">
        <v>20790213174</v>
      </c>
      <c r="L58" s="5">
        <v>30923645709</v>
      </c>
      <c r="M58" s="5">
        <v>13294585674</v>
      </c>
      <c r="N58" s="5">
        <v>37286124445</v>
      </c>
      <c r="O58" s="5">
        <v>17549971647</v>
      </c>
      <c r="P58" s="5">
        <v>22224304550</v>
      </c>
      <c r="Q58" s="5">
        <v>22208748278</v>
      </c>
      <c r="R58" s="5">
        <v>12935605998</v>
      </c>
      <c r="S58" s="5">
        <v>18659401617</v>
      </c>
      <c r="T58" s="5">
        <v>10598290059</v>
      </c>
      <c r="U58" s="5">
        <v>9680044586</v>
      </c>
      <c r="V58" s="5">
        <v>2136772435</v>
      </c>
      <c r="W58" s="5">
        <v>-12425768563</v>
      </c>
      <c r="X58" s="5">
        <v>-17766683444</v>
      </c>
      <c r="Y58" s="5">
        <v>3904877463</v>
      </c>
    </row>
    <row r="59" spans="2:25" ht="15.5" x14ac:dyDescent="0.35">
      <c r="C59" t="s">
        <v>94</v>
      </c>
      <c r="D59" s="5">
        <v>1214277239</v>
      </c>
      <c r="E59" s="5">
        <v>1040320156</v>
      </c>
      <c r="F59" s="5">
        <v>895960901</v>
      </c>
      <c r="G59" s="5">
        <v>1055239808</v>
      </c>
      <c r="I59" s="5">
        <v>4219958725</v>
      </c>
      <c r="J59" s="5">
        <v>3753127257</v>
      </c>
      <c r="K59" s="5">
        <v>1877420661</v>
      </c>
      <c r="L59" s="5">
        <v>580404467</v>
      </c>
      <c r="M59" s="5">
        <v>494153478</v>
      </c>
      <c r="N59" s="5">
        <v>1107634304</v>
      </c>
      <c r="O59" s="5">
        <v>487091125</v>
      </c>
      <c r="P59" s="5">
        <v>-183887278</v>
      </c>
      <c r="Q59" s="5">
        <v>-131280933</v>
      </c>
      <c r="R59" s="5">
        <v>359142097</v>
      </c>
      <c r="S59" s="5">
        <v>561240249</v>
      </c>
      <c r="T59" s="5">
        <v>760470660</v>
      </c>
      <c r="U59" s="5">
        <v>1010770794</v>
      </c>
      <c r="V59" s="5">
        <v>2441580303</v>
      </c>
      <c r="W59" s="5">
        <v>-5186848616</v>
      </c>
      <c r="X59" s="5">
        <v>-3758447221</v>
      </c>
      <c r="Y59" s="5">
        <v>-13427267052</v>
      </c>
    </row>
    <row r="60" spans="2:25" ht="15.5" x14ac:dyDescent="0.35">
      <c r="C60" t="s">
        <v>95</v>
      </c>
      <c r="D60" s="5">
        <v>1241247515</v>
      </c>
      <c r="E60" s="5">
        <v>1093953965</v>
      </c>
      <c r="F60" s="5">
        <v>916943206</v>
      </c>
      <c r="G60" s="5">
        <v>1061577814</v>
      </c>
      <c r="I60" s="5">
        <v>4383743612</v>
      </c>
      <c r="J60" s="5">
        <v>3807148302</v>
      </c>
      <c r="K60" s="5">
        <v>2184481278</v>
      </c>
      <c r="L60" s="5">
        <v>1102993627</v>
      </c>
      <c r="M60" s="5">
        <v>1278513779</v>
      </c>
      <c r="N60" s="5">
        <v>1632785136</v>
      </c>
      <c r="O60" s="5">
        <v>1142230762</v>
      </c>
      <c r="P60" s="5">
        <v>617173058</v>
      </c>
      <c r="Q60" s="5">
        <v>638257372</v>
      </c>
      <c r="R60" s="5">
        <v>715553002</v>
      </c>
      <c r="S60" s="5">
        <v>810418340</v>
      </c>
      <c r="T60" s="5">
        <v>1000922880</v>
      </c>
      <c r="U60" s="5">
        <v>1186592921</v>
      </c>
      <c r="V60" s="5">
        <v>2605647175</v>
      </c>
      <c r="W60" s="5">
        <v>1963338785</v>
      </c>
      <c r="X60" s="5">
        <v>1132919926</v>
      </c>
      <c r="Y60" s="5">
        <v>1867712465</v>
      </c>
    </row>
    <row r="61" spans="2:25" ht="15.5" x14ac:dyDescent="0.35">
      <c r="C61" t="s">
        <v>97</v>
      </c>
      <c r="W61" s="5">
        <v>-3158764394</v>
      </c>
      <c r="X61" s="5">
        <v>-5621417272</v>
      </c>
      <c r="Y61" s="5">
        <v>-13874754766</v>
      </c>
    </row>
    <row r="62" spans="2:25" ht="15.5" x14ac:dyDescent="0.35">
      <c r="C62" t="s">
        <v>27</v>
      </c>
      <c r="D62" s="5">
        <v>-26970276</v>
      </c>
      <c r="E62" s="5">
        <v>-53633809</v>
      </c>
      <c r="F62" s="5">
        <v>-20982305</v>
      </c>
      <c r="G62" s="5">
        <v>-6338006</v>
      </c>
      <c r="I62" s="5">
        <v>-163784887</v>
      </c>
      <c r="J62" s="5">
        <v>-54021045</v>
      </c>
      <c r="K62" s="5">
        <v>-307060617</v>
      </c>
      <c r="L62" s="5">
        <v>-522589160</v>
      </c>
      <c r="M62" s="5">
        <v>-784360301</v>
      </c>
      <c r="N62" s="5">
        <v>-525150832</v>
      </c>
      <c r="O62" s="5">
        <v>-655139637</v>
      </c>
      <c r="P62" s="5">
        <v>-801060336</v>
      </c>
      <c r="Q62" s="5">
        <v>-769538305</v>
      </c>
      <c r="R62" s="5">
        <v>-356410905</v>
      </c>
      <c r="S62" s="5">
        <v>-249178091</v>
      </c>
      <c r="T62" s="5">
        <v>-240452220</v>
      </c>
      <c r="U62" s="5">
        <v>-175822127</v>
      </c>
      <c r="V62" s="5">
        <v>-164066872</v>
      </c>
      <c r="W62" s="5">
        <v>-143523344</v>
      </c>
      <c r="X62" s="5">
        <v>-195441007</v>
      </c>
      <c r="Y62" s="5">
        <v>-213363744</v>
      </c>
    </row>
    <row r="63" spans="2:25" ht="15.5" x14ac:dyDescent="0.35">
      <c r="C63" t="s">
        <v>98</v>
      </c>
      <c r="D63" s="5">
        <v>1214277239</v>
      </c>
      <c r="E63" s="5">
        <v>1040320156</v>
      </c>
      <c r="F63" s="5">
        <v>895960901</v>
      </c>
      <c r="G63" s="5">
        <v>1055239808</v>
      </c>
      <c r="I63" s="5">
        <v>4219958725</v>
      </c>
      <c r="J63" s="5">
        <v>3753127257</v>
      </c>
      <c r="K63" s="5">
        <v>1877420661</v>
      </c>
      <c r="L63" s="5">
        <v>580404467</v>
      </c>
      <c r="M63" s="5">
        <v>494153478</v>
      </c>
      <c r="N63" s="5">
        <v>1107634304</v>
      </c>
      <c r="O63" s="5">
        <v>487091125</v>
      </c>
      <c r="P63" s="5">
        <v>-183887278</v>
      </c>
      <c r="Q63" s="5">
        <v>-131280933</v>
      </c>
      <c r="R63" s="5">
        <v>359142097</v>
      </c>
      <c r="S63" s="5">
        <v>561240249</v>
      </c>
      <c r="T63" s="5">
        <v>760470660</v>
      </c>
      <c r="U63" s="5">
        <v>1010770794</v>
      </c>
      <c r="V63" s="5">
        <v>2441580303</v>
      </c>
      <c r="W63" s="5">
        <v>-5186848616</v>
      </c>
      <c r="X63" s="5">
        <v>-3758447221</v>
      </c>
      <c r="Y63" s="5">
        <v>-13427267052</v>
      </c>
    </row>
    <row r="64" spans="2:25" ht="15.5" x14ac:dyDescent="0.35">
      <c r="C64" t="s">
        <v>29</v>
      </c>
      <c r="D64" s="5">
        <v>24081073106</v>
      </c>
      <c r="E64" s="5">
        <v>8478988762</v>
      </c>
      <c r="F64" s="5">
        <v>7650155993</v>
      </c>
      <c r="G64" s="5">
        <v>13560128461</v>
      </c>
      <c r="I64" s="5">
        <v>31483422869</v>
      </c>
      <c r="J64" s="5">
        <v>32267679523</v>
      </c>
      <c r="K64" s="5">
        <v>22667633835</v>
      </c>
      <c r="L64" s="5">
        <v>31504050176</v>
      </c>
      <c r="M64" s="5">
        <v>13788739152</v>
      </c>
      <c r="N64" s="5">
        <v>38393758749</v>
      </c>
      <c r="O64" s="5">
        <v>18037062772</v>
      </c>
      <c r="P64" s="5">
        <v>22040417272</v>
      </c>
      <c r="Q64" s="5">
        <v>22077467345</v>
      </c>
      <c r="R64" s="5">
        <v>13294748095</v>
      </c>
      <c r="S64" s="5">
        <v>19220641866</v>
      </c>
      <c r="T64" s="5">
        <v>11358760719</v>
      </c>
      <c r="U64" s="5">
        <v>10690815380</v>
      </c>
      <c r="V64" s="5">
        <v>4578352738</v>
      </c>
      <c r="W64" s="5">
        <v>-17612617179</v>
      </c>
      <c r="X64" s="5">
        <v>-21525130665</v>
      </c>
      <c r="Y64" s="5">
        <v>-9522389589</v>
      </c>
    </row>
    <row r="65" spans="2:25" ht="15.5" x14ac:dyDescent="0.35">
      <c r="C65" t="s">
        <v>28</v>
      </c>
      <c r="D65" s="5">
        <v>-3510274956</v>
      </c>
      <c r="E65" s="5">
        <v>-1259824926</v>
      </c>
      <c r="F65" s="5">
        <v>-938883759</v>
      </c>
      <c r="G65" s="5">
        <v>-2875548969</v>
      </c>
      <c r="I65" s="5">
        <v>-5538321743</v>
      </c>
      <c r="J65" s="5">
        <v>-6419606130</v>
      </c>
      <c r="K65" s="5">
        <v>-5168741933</v>
      </c>
      <c r="L65" s="5">
        <v>-7001678865</v>
      </c>
      <c r="M65" s="5">
        <v>-2751814757</v>
      </c>
      <c r="N65" s="5">
        <v>-8322377876</v>
      </c>
      <c r="O65" s="5">
        <v>-4225326149</v>
      </c>
      <c r="P65" s="5">
        <v>-5364743569</v>
      </c>
      <c r="Q65" s="5">
        <v>-5523195214</v>
      </c>
      <c r="R65" s="5">
        <v>-3305911836</v>
      </c>
      <c r="S65" s="5">
        <v>-2259981843</v>
      </c>
      <c r="T65" s="5">
        <v>-330539707</v>
      </c>
      <c r="U65" s="5">
        <v>-359007284</v>
      </c>
      <c r="V65" s="5">
        <v>-134511874</v>
      </c>
      <c r="W65" s="5">
        <v>442855752</v>
      </c>
      <c r="X65" s="5">
        <v>966449464</v>
      </c>
      <c r="Y65" s="5">
        <v>842341705</v>
      </c>
    </row>
    <row r="66" spans="2:25" ht="15.5" x14ac:dyDescent="0.35">
      <c r="C66" t="s">
        <v>99</v>
      </c>
      <c r="D66" s="5">
        <v>-3780360320</v>
      </c>
      <c r="E66" s="5">
        <v>-1132904520</v>
      </c>
      <c r="F66" s="5">
        <v>-1288744820</v>
      </c>
      <c r="G66" s="5">
        <v>-2821234020</v>
      </c>
      <c r="I66" s="5">
        <v>-5678932380</v>
      </c>
      <c r="J66" s="5">
        <v>-6255555460</v>
      </c>
      <c r="K66" s="5">
        <v>-5331598800</v>
      </c>
      <c r="L66" s="5">
        <v>-8154820520</v>
      </c>
      <c r="M66" s="5">
        <v>-3549722220</v>
      </c>
      <c r="N66" s="5">
        <v>-9033762540</v>
      </c>
      <c r="O66" s="5">
        <v>-5121591000</v>
      </c>
      <c r="P66" s="5">
        <v>-6182892000</v>
      </c>
      <c r="Q66" s="5">
        <v>-5699379500</v>
      </c>
      <c r="R66" s="5">
        <v>-2856349500</v>
      </c>
      <c r="S66" s="5">
        <v>-1014049500</v>
      </c>
    </row>
    <row r="67" spans="2:25" ht="15.5" x14ac:dyDescent="0.35">
      <c r="C67" t="s">
        <v>100</v>
      </c>
      <c r="D67" s="5">
        <v>270085364</v>
      </c>
      <c r="E67" s="5">
        <v>-126920406</v>
      </c>
      <c r="F67" s="5">
        <v>349861061</v>
      </c>
      <c r="G67" s="5">
        <v>-54314949</v>
      </c>
      <c r="I67" s="5">
        <v>140610637</v>
      </c>
      <c r="J67" s="5">
        <v>-164050670</v>
      </c>
      <c r="K67" s="5">
        <v>162856867</v>
      </c>
      <c r="L67" s="5">
        <v>1153141655</v>
      </c>
      <c r="M67" s="5">
        <v>797907463</v>
      </c>
      <c r="N67" s="5">
        <v>711384664</v>
      </c>
      <c r="O67" s="5">
        <v>896264851</v>
      </c>
      <c r="P67" s="5">
        <v>818148431</v>
      </c>
      <c r="Q67" s="5">
        <v>176184286</v>
      </c>
      <c r="R67" s="5">
        <v>-449562336</v>
      </c>
      <c r="S67" s="5">
        <v>-1245932343</v>
      </c>
      <c r="T67" s="5">
        <v>-330539707</v>
      </c>
      <c r="U67" s="5">
        <v>-359007284</v>
      </c>
      <c r="V67" s="5">
        <v>-134511874</v>
      </c>
      <c r="W67" s="5">
        <v>442855752</v>
      </c>
      <c r="X67" s="5">
        <v>966449464</v>
      </c>
      <c r="Y67" s="5">
        <v>842341705</v>
      </c>
    </row>
    <row r="68" spans="2:25" ht="15.5" x14ac:dyDescent="0.35">
      <c r="C68" t="s">
        <v>101</v>
      </c>
      <c r="D68" s="5">
        <v>-3510274956</v>
      </c>
      <c r="E68" s="5">
        <v>-1259824926</v>
      </c>
      <c r="F68" s="5">
        <v>-938883759</v>
      </c>
      <c r="G68" s="5">
        <v>-2875548969</v>
      </c>
      <c r="I68" s="5">
        <v>-5538321743</v>
      </c>
      <c r="J68" s="5">
        <v>-6419606130</v>
      </c>
      <c r="K68" s="5">
        <v>-5168741933</v>
      </c>
      <c r="L68" s="5">
        <v>-7001678865</v>
      </c>
      <c r="M68" s="5">
        <v>-2751814757</v>
      </c>
      <c r="N68" s="5">
        <v>-8322377876</v>
      </c>
      <c r="O68" s="5">
        <v>-4225326149</v>
      </c>
      <c r="P68" s="5">
        <v>-5364743569</v>
      </c>
      <c r="Q68" s="5">
        <v>-5523195214</v>
      </c>
      <c r="R68" s="5">
        <v>-3305911836</v>
      </c>
      <c r="S68" s="5">
        <v>-2259981843</v>
      </c>
      <c r="T68" s="5">
        <v>-330539707</v>
      </c>
      <c r="U68" s="5">
        <v>-359007284</v>
      </c>
      <c r="V68" s="5">
        <v>-134511874</v>
      </c>
      <c r="W68" s="5">
        <v>442855752</v>
      </c>
      <c r="X68" s="5">
        <v>966449464</v>
      </c>
      <c r="Y68" s="5">
        <v>842341705</v>
      </c>
    </row>
    <row r="69" spans="2:25" ht="15.5" x14ac:dyDescent="0.35">
      <c r="C69" t="s">
        <v>102</v>
      </c>
      <c r="D69" s="5">
        <v>20570798150</v>
      </c>
      <c r="E69" s="5">
        <v>7219163836</v>
      </c>
      <c r="F69" s="5">
        <v>6711272234</v>
      </c>
      <c r="G69" s="5">
        <v>10684579492</v>
      </c>
      <c r="I69" s="5">
        <v>25945101126</v>
      </c>
      <c r="J69" s="5">
        <v>25848073393</v>
      </c>
      <c r="K69" s="5">
        <v>17498891902</v>
      </c>
      <c r="L69" s="5">
        <v>24502371311</v>
      </c>
      <c r="M69" s="5">
        <v>11036924395</v>
      </c>
      <c r="N69" s="5">
        <v>30071380873</v>
      </c>
      <c r="O69" s="5">
        <v>13811736623</v>
      </c>
      <c r="P69" s="5">
        <v>16675673703</v>
      </c>
      <c r="Q69" s="5">
        <v>16554272131</v>
      </c>
      <c r="R69" s="5">
        <v>9988836259</v>
      </c>
      <c r="S69" s="5">
        <v>16960660023</v>
      </c>
      <c r="T69" s="5">
        <v>11028221012</v>
      </c>
      <c r="U69" s="5">
        <v>10331808096</v>
      </c>
      <c r="V69" s="5">
        <v>4443840864</v>
      </c>
      <c r="W69" s="5">
        <v>-17169761427</v>
      </c>
      <c r="X69" s="5">
        <v>-20558681201</v>
      </c>
      <c r="Y69" s="5">
        <v>-8680047884</v>
      </c>
    </row>
    <row r="70" spans="2:25" ht="15.5" x14ac:dyDescent="0.35">
      <c r="C70" t="s">
        <v>103</v>
      </c>
      <c r="D70" s="5">
        <v>1151677408</v>
      </c>
      <c r="E70" s="5">
        <v>328826171</v>
      </c>
      <c r="F70" s="5">
        <v>-104004120</v>
      </c>
      <c r="G70" s="5">
        <v>815857431</v>
      </c>
      <c r="I70" s="5">
        <v>1759678289</v>
      </c>
      <c r="J70" s="5">
        <v>2844640337</v>
      </c>
      <c r="K70" s="5">
        <v>2129845594</v>
      </c>
      <c r="L70" s="5">
        <v>12908411755</v>
      </c>
      <c r="M70" s="5">
        <v>4550807671</v>
      </c>
      <c r="N70" s="5">
        <v>2604232785</v>
      </c>
      <c r="O70" s="5">
        <v>6357634552</v>
      </c>
      <c r="P70" s="5">
        <v>35995806776</v>
      </c>
      <c r="Q70" s="5">
        <v>7179090262</v>
      </c>
      <c r="R70" s="5">
        <v>80596673055</v>
      </c>
      <c r="S70" s="5">
        <v>663254373</v>
      </c>
    </row>
    <row r="71" spans="2:25" ht="15.5" x14ac:dyDescent="0.35">
      <c r="C71" t="s">
        <v>105</v>
      </c>
      <c r="D71" s="5">
        <v>21722475558</v>
      </c>
      <c r="E71" s="5">
        <v>7547990007</v>
      </c>
      <c r="F71" s="5">
        <v>6607268114</v>
      </c>
      <c r="G71" s="5">
        <v>11500436923</v>
      </c>
      <c r="I71" s="5">
        <v>27704779415</v>
      </c>
      <c r="J71" s="5">
        <v>28692713730</v>
      </c>
      <c r="K71" s="5">
        <v>19628737496</v>
      </c>
      <c r="L71" s="5">
        <v>37410783066</v>
      </c>
      <c r="M71" s="5">
        <v>15587732066</v>
      </c>
      <c r="N71" s="5">
        <v>32675613658</v>
      </c>
      <c r="O71" s="5">
        <v>20169371175</v>
      </c>
      <c r="P71" s="5">
        <v>52671480479</v>
      </c>
      <c r="Q71" s="5">
        <v>23733362393</v>
      </c>
      <c r="R71" s="5">
        <v>90585509314</v>
      </c>
      <c r="S71" s="5">
        <v>17623914396</v>
      </c>
      <c r="T71" s="5">
        <v>11028221012</v>
      </c>
      <c r="U71" s="5">
        <v>10331808096</v>
      </c>
      <c r="V71" s="5">
        <v>4443840864</v>
      </c>
      <c r="W71" s="5">
        <v>-17169761427</v>
      </c>
    </row>
    <row r="72" spans="2:25" ht="15.5" x14ac:dyDescent="0.35">
      <c r="C72" t="s">
        <v>106</v>
      </c>
      <c r="D72" s="5">
        <v>20570798150</v>
      </c>
      <c r="E72" s="5">
        <v>7219163836</v>
      </c>
      <c r="F72" s="5">
        <v>6711272234</v>
      </c>
      <c r="G72" s="5">
        <v>10684579492</v>
      </c>
      <c r="I72" s="5">
        <v>25945101126</v>
      </c>
      <c r="J72" s="5">
        <v>25848073393</v>
      </c>
      <c r="K72" s="5">
        <v>17498891902</v>
      </c>
      <c r="L72" s="5">
        <v>24502371311</v>
      </c>
      <c r="M72" s="5">
        <v>11036924395</v>
      </c>
      <c r="N72" s="5">
        <v>30071380873</v>
      </c>
      <c r="O72" s="5">
        <v>13811736623</v>
      </c>
      <c r="P72" s="5">
        <v>16675673703</v>
      </c>
      <c r="Q72" s="5">
        <v>16554272131</v>
      </c>
      <c r="R72" s="5">
        <v>9988836259</v>
      </c>
      <c r="S72" s="5">
        <v>16960660023</v>
      </c>
      <c r="T72" s="5">
        <v>11028221012</v>
      </c>
      <c r="U72" s="5">
        <v>10331808096</v>
      </c>
      <c r="V72" s="5">
        <v>4443840864</v>
      </c>
      <c r="W72" s="5">
        <v>-17169761427</v>
      </c>
      <c r="X72" s="5">
        <v>-20558681201</v>
      </c>
      <c r="Y72" s="5">
        <v>-8680047884</v>
      </c>
    </row>
    <row r="73" spans="2:25" ht="15.5" x14ac:dyDescent="0.35">
      <c r="C73" t="s">
        <v>8</v>
      </c>
      <c r="D73" s="5">
        <v>21718967149</v>
      </c>
      <c r="E73" s="5">
        <v>7544447548</v>
      </c>
      <c r="F73" s="5">
        <v>6603434932</v>
      </c>
      <c r="G73" s="5">
        <v>11494661325</v>
      </c>
      <c r="I73" s="5">
        <v>27688658969</v>
      </c>
      <c r="J73" s="5">
        <v>28443375343</v>
      </c>
      <c r="K73" s="5">
        <v>19630591989</v>
      </c>
      <c r="L73" s="5">
        <v>37323442798</v>
      </c>
      <c r="M73" s="5">
        <v>15587202436</v>
      </c>
      <c r="N73" s="5">
        <v>32668457079</v>
      </c>
      <c r="O73" s="5">
        <v>20170605493</v>
      </c>
      <c r="P73" s="5">
        <v>52678443057</v>
      </c>
      <c r="Q73" s="5">
        <v>23756848222</v>
      </c>
      <c r="R73" s="5">
        <v>90585509314</v>
      </c>
      <c r="S73" s="5">
        <v>17623914396</v>
      </c>
      <c r="T73" s="5">
        <v>11028221012</v>
      </c>
      <c r="U73" s="5">
        <v>10331808096</v>
      </c>
      <c r="V73" s="5">
        <v>4443840864</v>
      </c>
      <c r="W73" s="5">
        <v>-17169761427</v>
      </c>
    </row>
    <row r="74" spans="2:25" ht="15.5" x14ac:dyDescent="0.35">
      <c r="C74" t="s">
        <v>108</v>
      </c>
      <c r="D74" s="5">
        <v>20570798150</v>
      </c>
      <c r="E74" s="5">
        <v>7219163836</v>
      </c>
      <c r="F74" s="5">
        <v>6711272234</v>
      </c>
      <c r="G74" s="5">
        <v>10684579492</v>
      </c>
      <c r="I74" s="5">
        <v>25945101126</v>
      </c>
      <c r="J74" s="5">
        <v>25848073393</v>
      </c>
      <c r="K74" s="5">
        <v>17498891902</v>
      </c>
      <c r="L74" s="5">
        <v>24502371311</v>
      </c>
      <c r="M74" s="5">
        <v>11036924395</v>
      </c>
      <c r="N74" s="5">
        <v>30071380873</v>
      </c>
      <c r="O74" s="5">
        <v>13811736623</v>
      </c>
      <c r="P74" s="5">
        <v>16675673703</v>
      </c>
      <c r="Q74" s="5">
        <v>16554272131</v>
      </c>
      <c r="R74" s="5">
        <v>9988836259</v>
      </c>
      <c r="S74" s="5">
        <v>16960660023</v>
      </c>
      <c r="T74" s="5">
        <v>11028221012</v>
      </c>
      <c r="U74" s="5">
        <v>10331808096</v>
      </c>
      <c r="V74" s="5">
        <v>4443840864</v>
      </c>
      <c r="W74" s="5">
        <v>-17169761427</v>
      </c>
      <c r="X74" s="5">
        <v>-20558681201</v>
      </c>
      <c r="Y74" s="5">
        <v>-8680047884</v>
      </c>
    </row>
    <row r="75" spans="2:25" ht="15.5" x14ac:dyDescent="0.35">
      <c r="C75" t="s">
        <v>109</v>
      </c>
      <c r="D75" s="5">
        <v>21722475558</v>
      </c>
      <c r="E75" s="5">
        <v>7547990007</v>
      </c>
      <c r="F75" s="5">
        <v>6607268114</v>
      </c>
      <c r="G75" s="5">
        <v>11500436923</v>
      </c>
      <c r="I75" s="5">
        <v>27704779415</v>
      </c>
      <c r="J75" s="5">
        <v>28692713730</v>
      </c>
      <c r="K75" s="5">
        <v>19628737496</v>
      </c>
      <c r="L75" s="5">
        <v>37410783066</v>
      </c>
      <c r="M75" s="5">
        <v>15587732066</v>
      </c>
      <c r="N75" s="5">
        <v>32675613658</v>
      </c>
      <c r="O75" s="5">
        <v>20169371175</v>
      </c>
      <c r="P75" s="5">
        <v>52671480479</v>
      </c>
      <c r="Q75" s="5">
        <v>23733362393</v>
      </c>
      <c r="R75" s="5">
        <v>90585509314</v>
      </c>
      <c r="S75" s="5">
        <v>17623914396</v>
      </c>
      <c r="T75" s="5">
        <v>11028221012</v>
      </c>
      <c r="U75" s="5">
        <v>10331808096</v>
      </c>
      <c r="V75" s="5">
        <v>4443840864</v>
      </c>
      <c r="W75" s="5">
        <v>-17169761427</v>
      </c>
    </row>
    <row r="76" spans="2:25" ht="15.5" x14ac:dyDescent="0.35">
      <c r="C76" t="s">
        <v>110</v>
      </c>
      <c r="D76" s="5">
        <v>21722475558</v>
      </c>
      <c r="E76" s="5">
        <v>7547990007</v>
      </c>
      <c r="F76" s="5">
        <v>6607268114</v>
      </c>
      <c r="G76" s="5">
        <v>11500436923</v>
      </c>
      <c r="I76" s="5">
        <v>27704779415</v>
      </c>
      <c r="J76" s="5">
        <v>28692713730</v>
      </c>
      <c r="K76" s="5">
        <v>19628737496</v>
      </c>
      <c r="L76" s="5">
        <v>37410783066</v>
      </c>
      <c r="M76" s="5">
        <v>15587732066</v>
      </c>
      <c r="N76" s="5">
        <v>32675613658</v>
      </c>
      <c r="O76" s="5">
        <v>20169371175</v>
      </c>
      <c r="P76" s="5">
        <v>52671480479</v>
      </c>
      <c r="Q76" s="5">
        <v>23733362393</v>
      </c>
      <c r="R76" s="5">
        <v>90585509314</v>
      </c>
      <c r="S76" s="5">
        <v>17623914396</v>
      </c>
      <c r="T76" s="5">
        <v>11028221012</v>
      </c>
      <c r="U76" s="5">
        <v>10331808096</v>
      </c>
      <c r="V76" s="5">
        <v>4443840864</v>
      </c>
      <c r="W76" s="5">
        <v>-17169761427</v>
      </c>
    </row>
    <row r="78" spans="2:25" ht="15.5" x14ac:dyDescent="0.35">
      <c r="B78" t="s">
        <v>111</v>
      </c>
      <c r="C78" t="s">
        <v>112</v>
      </c>
    </row>
    <row r="79" spans="2:25" ht="15.5" x14ac:dyDescent="0.35">
      <c r="C79" t="s">
        <v>113</v>
      </c>
    </row>
    <row r="80" spans="2:25" ht="15.5" x14ac:dyDescent="0.35">
      <c r="C80" t="s">
        <v>20</v>
      </c>
      <c r="D80" s="5">
        <v>149038388737</v>
      </c>
      <c r="E80" s="5">
        <v>149772709239</v>
      </c>
      <c r="F80" s="5">
        <v>172842354467</v>
      </c>
      <c r="G80" s="5">
        <v>189150639233</v>
      </c>
      <c r="I80" s="5">
        <v>172842354467</v>
      </c>
      <c r="J80" s="5">
        <v>160063817899</v>
      </c>
      <c r="K80" s="5">
        <v>127170311811</v>
      </c>
      <c r="L80" s="5">
        <v>89822263964</v>
      </c>
      <c r="M80" s="5">
        <v>78116269672</v>
      </c>
      <c r="N80" s="5">
        <v>102337629322</v>
      </c>
      <c r="O80" s="5">
        <v>58554611693</v>
      </c>
      <c r="P80" s="5">
        <v>49524169619</v>
      </c>
      <c r="Q80" s="5">
        <v>48155991620</v>
      </c>
      <c r="R80" s="5">
        <v>41723287651</v>
      </c>
      <c r="S80" s="5">
        <v>61571622076</v>
      </c>
      <c r="T80" s="5">
        <v>43313181777</v>
      </c>
      <c r="U80" s="5">
        <v>60564745621</v>
      </c>
      <c r="V80" s="5">
        <v>55044575611</v>
      </c>
      <c r="W80" s="5">
        <v>58314507899</v>
      </c>
      <c r="X80" s="5">
        <v>10064246347</v>
      </c>
      <c r="Y80" s="5">
        <v>6268301336</v>
      </c>
    </row>
    <row r="81" spans="3:25" ht="15.5" x14ac:dyDescent="0.35">
      <c r="C81" t="s">
        <v>114</v>
      </c>
      <c r="X81" s="5">
        <v>67206088728</v>
      </c>
      <c r="Y81" s="5">
        <v>66852495766</v>
      </c>
    </row>
    <row r="82" spans="3:25" ht="15.5" x14ac:dyDescent="0.35">
      <c r="C82" t="s">
        <v>115</v>
      </c>
      <c r="D82" s="5">
        <v>109241123923</v>
      </c>
      <c r="E82" s="5">
        <v>92514258189</v>
      </c>
      <c r="F82" s="5">
        <v>87762025296</v>
      </c>
      <c r="G82" s="5">
        <v>91790823742</v>
      </c>
      <c r="I82" s="5">
        <v>87762025296</v>
      </c>
      <c r="J82" s="5">
        <v>94556537266</v>
      </c>
      <c r="K82" s="5">
        <v>94579260273</v>
      </c>
      <c r="L82" s="5">
        <v>109171728524</v>
      </c>
      <c r="M82" s="5">
        <v>143257462461</v>
      </c>
      <c r="N82" s="5">
        <v>102077357585</v>
      </c>
      <c r="O82" s="5">
        <v>105241402521</v>
      </c>
      <c r="P82" s="5">
        <v>79844551996</v>
      </c>
      <c r="Q82" s="5">
        <v>68928603979</v>
      </c>
      <c r="R82" s="5">
        <v>46741563765</v>
      </c>
      <c r="S82" s="5">
        <v>26413647515</v>
      </c>
      <c r="T82" s="5">
        <v>17177954120</v>
      </c>
      <c r="U82" s="5">
        <v>15676727807</v>
      </c>
      <c r="V82" s="5">
        <v>27901303995</v>
      </c>
      <c r="W82" s="5">
        <v>26475789269</v>
      </c>
      <c r="X82" s="5">
        <v>33556620621</v>
      </c>
      <c r="Y82" s="5">
        <v>56078446833</v>
      </c>
    </row>
    <row r="83" spans="3:25" ht="15.5" x14ac:dyDescent="0.35">
      <c r="C83" t="s">
        <v>116</v>
      </c>
      <c r="G83" s="5">
        <v>58403706386</v>
      </c>
      <c r="J83" s="5">
        <v>38123540163</v>
      </c>
      <c r="L83" s="5">
        <v>62808897387</v>
      </c>
    </row>
    <row r="84" spans="3:25" ht="15.5" x14ac:dyDescent="0.35">
      <c r="C84" t="s">
        <v>117</v>
      </c>
      <c r="G84" s="5">
        <v>420873000</v>
      </c>
      <c r="J84" s="5">
        <v>2925960194</v>
      </c>
    </row>
    <row r="85" spans="3:25" ht="15.5" x14ac:dyDescent="0.35">
      <c r="C85" t="s">
        <v>118</v>
      </c>
      <c r="D85" s="5">
        <v>109241123923</v>
      </c>
      <c r="E85" s="5">
        <v>92514258189</v>
      </c>
      <c r="F85" s="5">
        <v>87762025296</v>
      </c>
      <c r="G85" s="5">
        <v>91790823742</v>
      </c>
      <c r="I85" s="5">
        <v>87762025296</v>
      </c>
      <c r="J85" s="5">
        <v>94556537266</v>
      </c>
      <c r="K85" s="5">
        <v>94579260273</v>
      </c>
      <c r="L85" s="5">
        <v>109171728524</v>
      </c>
      <c r="M85" s="5">
        <v>143257462461</v>
      </c>
      <c r="N85" s="5">
        <v>102077357585</v>
      </c>
      <c r="O85" s="5">
        <v>105241402521</v>
      </c>
      <c r="P85" s="5">
        <v>79844551996</v>
      </c>
      <c r="Q85" s="5">
        <v>68928603979</v>
      </c>
      <c r="R85" s="5">
        <v>46741563765</v>
      </c>
      <c r="S85" s="5">
        <v>26413647515</v>
      </c>
      <c r="T85" s="5">
        <v>17177954120</v>
      </c>
      <c r="U85" s="5">
        <v>15676727807</v>
      </c>
      <c r="V85" s="5">
        <v>27901303995</v>
      </c>
      <c r="W85" s="5">
        <v>26475789269</v>
      </c>
      <c r="X85" s="5">
        <v>33556620621</v>
      </c>
      <c r="Y85" s="5">
        <v>56078446833</v>
      </c>
    </row>
    <row r="86" spans="3:25" ht="15.5" x14ac:dyDescent="0.35">
      <c r="C86" t="s">
        <v>119</v>
      </c>
      <c r="D86" s="5">
        <v>207791935</v>
      </c>
      <c r="E86" s="5">
        <v>178590358</v>
      </c>
      <c r="F86" s="5">
        <v>193761104</v>
      </c>
      <c r="G86" s="5">
        <v>239666660</v>
      </c>
      <c r="I86" s="5">
        <v>193761104</v>
      </c>
      <c r="J86" s="5">
        <v>201086480</v>
      </c>
      <c r="K86" s="5">
        <v>60277776</v>
      </c>
      <c r="L86" s="5">
        <v>100317334</v>
      </c>
      <c r="M86" s="5">
        <v>46939731</v>
      </c>
      <c r="N86" s="5">
        <v>127477772</v>
      </c>
      <c r="O86" s="5">
        <v>199948500</v>
      </c>
      <c r="P86" s="5">
        <v>103835997</v>
      </c>
      <c r="Q86" s="5">
        <v>61888250</v>
      </c>
      <c r="R86" s="5">
        <v>98141300</v>
      </c>
      <c r="S86" s="5">
        <v>66197520</v>
      </c>
      <c r="T86" s="5">
        <v>68217764</v>
      </c>
      <c r="U86" s="5">
        <v>8626399</v>
      </c>
      <c r="V86" s="5">
        <v>49818800</v>
      </c>
      <c r="W86" s="5">
        <v>22764000</v>
      </c>
      <c r="Y86" s="5">
        <v>3279465</v>
      </c>
    </row>
    <row r="87" spans="3:25" ht="15.5" x14ac:dyDescent="0.35">
      <c r="C87" t="s">
        <v>267</v>
      </c>
      <c r="D87" s="5">
        <v>207791935</v>
      </c>
      <c r="E87" s="5">
        <v>178590358</v>
      </c>
      <c r="F87" s="5">
        <v>193761104</v>
      </c>
      <c r="G87" s="5">
        <v>239666660</v>
      </c>
      <c r="I87" s="5">
        <v>193761104</v>
      </c>
      <c r="J87" s="5">
        <v>201086480</v>
      </c>
      <c r="K87" s="5">
        <v>60277776</v>
      </c>
      <c r="L87" s="5">
        <v>100317334</v>
      </c>
      <c r="M87" s="5">
        <v>46939731</v>
      </c>
      <c r="N87" s="5">
        <v>127477772</v>
      </c>
      <c r="O87" s="5">
        <v>199948500</v>
      </c>
      <c r="P87" s="5">
        <v>103835997</v>
      </c>
      <c r="Q87" s="5">
        <v>61888250</v>
      </c>
      <c r="R87" s="5">
        <v>98141300</v>
      </c>
      <c r="S87" s="5">
        <v>66197520</v>
      </c>
      <c r="T87" s="5">
        <v>68217764</v>
      </c>
      <c r="U87" s="5">
        <v>8626399</v>
      </c>
      <c r="V87" s="5">
        <v>49818800</v>
      </c>
      <c r="W87" s="5">
        <v>22764000</v>
      </c>
      <c r="Y87" s="5">
        <v>3279465</v>
      </c>
    </row>
    <row r="88" spans="3:25" ht="15.5" x14ac:dyDescent="0.35">
      <c r="C88" t="s">
        <v>268</v>
      </c>
      <c r="D88" s="5">
        <v>62098201887</v>
      </c>
      <c r="E88" s="5">
        <v>48912711619</v>
      </c>
      <c r="F88" s="5">
        <v>43533414135</v>
      </c>
      <c r="G88" s="5">
        <v>42914658315</v>
      </c>
      <c r="I88" s="5">
        <v>43533414135</v>
      </c>
      <c r="J88" s="5">
        <v>35393693333</v>
      </c>
      <c r="K88" s="5">
        <v>45615316874</v>
      </c>
      <c r="L88" s="5">
        <v>71250547639</v>
      </c>
      <c r="M88" s="5">
        <v>73100689272</v>
      </c>
      <c r="N88" s="5">
        <v>26087864176</v>
      </c>
      <c r="O88" s="5">
        <v>33239565219</v>
      </c>
      <c r="P88" s="5">
        <v>58180260324</v>
      </c>
      <c r="Q88" s="5">
        <v>24386752038</v>
      </c>
      <c r="R88" s="5">
        <v>26696938543</v>
      </c>
      <c r="S88" s="5">
        <v>15628806361</v>
      </c>
      <c r="T88" s="5">
        <v>22411804859</v>
      </c>
      <c r="U88" s="5">
        <v>5784499923</v>
      </c>
      <c r="V88" s="5">
        <v>12059989982</v>
      </c>
      <c r="W88" s="5">
        <v>9631327880</v>
      </c>
      <c r="X88" s="5">
        <v>5065020936</v>
      </c>
      <c r="Y88" s="5">
        <v>5285745076</v>
      </c>
    </row>
    <row r="89" spans="3:25" ht="15.5" x14ac:dyDescent="0.35">
      <c r="C89" t="s">
        <v>92</v>
      </c>
      <c r="D89" s="5">
        <v>160075835165</v>
      </c>
      <c r="E89" s="5">
        <v>158924157757</v>
      </c>
      <c r="F89" s="5">
        <v>158595331586</v>
      </c>
      <c r="G89" s="5">
        <v>158699335706</v>
      </c>
      <c r="I89" s="5">
        <v>158595331586</v>
      </c>
      <c r="J89" s="5">
        <v>156835653297</v>
      </c>
      <c r="K89" s="5">
        <v>154227812961</v>
      </c>
      <c r="L89" s="5">
        <v>152097967367</v>
      </c>
      <c r="M89" s="5">
        <v>139189555612</v>
      </c>
      <c r="N89" s="5">
        <v>134518747941</v>
      </c>
      <c r="O89" s="5">
        <v>131914515156</v>
      </c>
      <c r="P89" s="5">
        <v>127346432197</v>
      </c>
      <c r="Q89" s="5">
        <v>91357587999</v>
      </c>
      <c r="R89" s="5">
        <v>82381983566</v>
      </c>
      <c r="S89" s="5">
        <v>1785310511</v>
      </c>
    </row>
    <row r="90" spans="3:25" ht="15.5" x14ac:dyDescent="0.35">
      <c r="C90" t="s">
        <v>121</v>
      </c>
      <c r="D90" s="5">
        <v>379899706469</v>
      </c>
      <c r="E90" s="5">
        <v>342644771197</v>
      </c>
      <c r="F90" s="5">
        <v>336093580363</v>
      </c>
      <c r="G90" s="5">
        <v>325298355801</v>
      </c>
      <c r="I90" s="5">
        <v>336093580363</v>
      </c>
      <c r="J90" s="5">
        <v>293386299098</v>
      </c>
      <c r="K90" s="5">
        <v>269590130189</v>
      </c>
      <c r="L90" s="5">
        <v>272572186884</v>
      </c>
      <c r="M90" s="5">
        <v>300178023762</v>
      </c>
      <c r="N90" s="5">
        <v>235888392122</v>
      </c>
      <c r="O90" s="5">
        <v>203255907233</v>
      </c>
      <c r="P90" s="5">
        <v>191492982970</v>
      </c>
      <c r="Q90" s="5">
        <v>145540638781</v>
      </c>
      <c r="R90" s="5">
        <v>118743367562</v>
      </c>
      <c r="S90" s="5">
        <v>107268622816</v>
      </c>
      <c r="T90" s="5">
        <v>86975126394</v>
      </c>
      <c r="U90" s="5">
        <v>84716525404</v>
      </c>
      <c r="V90" s="5">
        <v>96740984835</v>
      </c>
      <c r="W90" s="5">
        <v>99731859727</v>
      </c>
      <c r="X90" s="5">
        <v>117222862344</v>
      </c>
      <c r="Y90" s="5">
        <v>135475971890</v>
      </c>
    </row>
    <row r="91" spans="3:25" ht="15.5" x14ac:dyDescent="0.35">
      <c r="C91" t="s">
        <v>122</v>
      </c>
    </row>
    <row r="92" spans="3:25" ht="15.5" x14ac:dyDescent="0.35">
      <c r="C92" t="s">
        <v>125</v>
      </c>
      <c r="D92" s="5">
        <v>6219712909</v>
      </c>
      <c r="E92" s="5">
        <v>6108988062</v>
      </c>
      <c r="F92" s="5">
        <v>6151527912</v>
      </c>
      <c r="G92" s="5">
        <v>5741652480</v>
      </c>
      <c r="I92" s="5">
        <v>6151527912</v>
      </c>
      <c r="J92" s="5">
        <v>5950902905</v>
      </c>
      <c r="K92" s="5">
        <v>6508615206</v>
      </c>
      <c r="L92" s="5">
        <v>6315708146</v>
      </c>
      <c r="M92" s="5">
        <v>5201056714</v>
      </c>
      <c r="N92" s="5">
        <v>4869631517</v>
      </c>
      <c r="O92" s="5">
        <v>3852023850</v>
      </c>
      <c r="P92" s="5">
        <v>3100060374</v>
      </c>
      <c r="Q92" s="5">
        <v>1861198909</v>
      </c>
      <c r="R92" s="5">
        <v>1527166337</v>
      </c>
      <c r="S92" s="5">
        <v>1916347497</v>
      </c>
      <c r="T92" s="5">
        <v>3620139459</v>
      </c>
      <c r="U92" s="5">
        <v>3950679166</v>
      </c>
      <c r="V92" s="5">
        <v>4309686449</v>
      </c>
      <c r="W92" s="5">
        <v>4444198323</v>
      </c>
      <c r="X92" s="5">
        <v>4001342572</v>
      </c>
      <c r="Y92" s="5">
        <v>3034893108</v>
      </c>
    </row>
    <row r="93" spans="3:25" ht="15.5" x14ac:dyDescent="0.35">
      <c r="C93" t="s">
        <v>126</v>
      </c>
      <c r="D93" s="5">
        <v>201671405388</v>
      </c>
      <c r="E93" s="5">
        <v>201977514361</v>
      </c>
      <c r="F93" s="5">
        <v>200634310293</v>
      </c>
      <c r="G93" s="5">
        <v>200034202655</v>
      </c>
      <c r="I93" s="5">
        <v>200634310293</v>
      </c>
      <c r="J93" s="5">
        <v>192097710030</v>
      </c>
      <c r="K93" s="5">
        <v>190762670371</v>
      </c>
      <c r="L93" s="5">
        <v>190944179433</v>
      </c>
      <c r="M93" s="5">
        <v>181335559724</v>
      </c>
      <c r="N93" s="5">
        <v>180384817033</v>
      </c>
      <c r="O93" s="5">
        <v>177352798369</v>
      </c>
      <c r="P93" s="5">
        <v>174915334612</v>
      </c>
      <c r="Q93" s="5">
        <v>135918981861</v>
      </c>
      <c r="R93" s="5">
        <v>128538899975</v>
      </c>
      <c r="S93" s="5">
        <v>48483386129</v>
      </c>
      <c r="T93" s="5">
        <v>50390263713</v>
      </c>
      <c r="U93" s="5">
        <v>40639319448</v>
      </c>
      <c r="V93" s="5">
        <v>23343960988</v>
      </c>
      <c r="W93" s="5">
        <v>6734505904</v>
      </c>
      <c r="X93" s="5">
        <v>12390392287</v>
      </c>
      <c r="Y93" s="5">
        <v>18580945100</v>
      </c>
    </row>
    <row r="94" spans="3:25" ht="15.5" x14ac:dyDescent="0.35">
      <c r="C94" t="s">
        <v>129</v>
      </c>
      <c r="D94" s="5">
        <v>223660238297</v>
      </c>
      <c r="E94" s="5">
        <v>223833472423</v>
      </c>
      <c r="F94" s="5">
        <v>223032258205</v>
      </c>
      <c r="G94" s="5">
        <v>219935925135</v>
      </c>
      <c r="I94" s="5">
        <v>223032258205</v>
      </c>
      <c r="J94" s="5">
        <v>225112432935</v>
      </c>
      <c r="K94" s="5">
        <v>222977745577</v>
      </c>
      <c r="L94" s="5">
        <v>223438347579</v>
      </c>
      <c r="M94" s="5">
        <v>210520576438</v>
      </c>
      <c r="N94" s="5">
        <v>208977408550</v>
      </c>
      <c r="O94" s="5">
        <v>202189142219</v>
      </c>
      <c r="P94" s="5">
        <v>199869714986</v>
      </c>
      <c r="Q94" s="5">
        <v>158247751549</v>
      </c>
      <c r="R94" s="5">
        <v>150608013782</v>
      </c>
      <c r="S94" s="5">
        <v>62277443499</v>
      </c>
      <c r="T94" s="5">
        <v>61017490957</v>
      </c>
      <c r="U94" s="5">
        <v>51425537815</v>
      </c>
      <c r="V94" s="5">
        <v>35537854244</v>
      </c>
      <c r="W94" s="5">
        <v>25452817850</v>
      </c>
      <c r="X94" s="5">
        <v>16805009859</v>
      </c>
      <c r="Y94" s="5">
        <v>22093358208</v>
      </c>
    </row>
    <row r="95" spans="3:25" ht="15.5" x14ac:dyDescent="0.35">
      <c r="C95" t="s">
        <v>130</v>
      </c>
      <c r="D95" s="5">
        <v>603559944766</v>
      </c>
      <c r="E95" s="5">
        <v>566478243620</v>
      </c>
      <c r="F95" s="5">
        <v>559125838568</v>
      </c>
      <c r="G95" s="5">
        <v>545234280936</v>
      </c>
      <c r="I95" s="5">
        <v>559125838568</v>
      </c>
      <c r="J95" s="5">
        <v>518498732033</v>
      </c>
      <c r="K95" s="5">
        <v>492567875766</v>
      </c>
      <c r="L95" s="5">
        <v>496010534463</v>
      </c>
      <c r="M95" s="5">
        <v>510698600200</v>
      </c>
      <c r="N95" s="5">
        <v>444865800672</v>
      </c>
      <c r="O95" s="5">
        <v>405445049452</v>
      </c>
      <c r="P95" s="5">
        <v>391362697956</v>
      </c>
      <c r="Q95" s="5">
        <v>303788390330</v>
      </c>
      <c r="R95" s="5">
        <v>269351381344</v>
      </c>
      <c r="S95" s="5">
        <v>169546066315</v>
      </c>
      <c r="T95" s="5">
        <v>147992617351</v>
      </c>
      <c r="U95" s="5">
        <v>136142063219</v>
      </c>
      <c r="V95" s="5">
        <v>132278839079</v>
      </c>
      <c r="W95" s="5">
        <v>125184677577</v>
      </c>
      <c r="X95" s="5">
        <v>134027872203</v>
      </c>
      <c r="Y95" s="5">
        <v>157569330098</v>
      </c>
    </row>
    <row r="96" spans="3:25" ht="15.5" x14ac:dyDescent="0.35">
      <c r="C96" t="s">
        <v>131</v>
      </c>
    </row>
    <row r="97" spans="3:25" ht="15.5" x14ac:dyDescent="0.35">
      <c r="C97" t="s">
        <v>132</v>
      </c>
    </row>
    <row r="98" spans="3:25" ht="15.5" x14ac:dyDescent="0.35">
      <c r="C98" t="s">
        <v>133</v>
      </c>
      <c r="D98" s="5">
        <v>89400723687</v>
      </c>
      <c r="E98" s="5">
        <v>70494091431</v>
      </c>
      <c r="F98" s="5">
        <v>71475249919</v>
      </c>
      <c r="G98" s="5">
        <v>65211176974</v>
      </c>
      <c r="I98" s="5">
        <v>71475249919</v>
      </c>
      <c r="J98" s="5">
        <v>52009894435</v>
      </c>
      <c r="K98" s="5">
        <v>47784365942</v>
      </c>
      <c r="L98" s="5">
        <v>71966014695</v>
      </c>
      <c r="M98" s="5">
        <v>119543694332</v>
      </c>
      <c r="N98" s="5">
        <v>63454190549</v>
      </c>
      <c r="O98" s="5">
        <v>56103890638</v>
      </c>
      <c r="P98" s="5">
        <v>63071077029</v>
      </c>
      <c r="Q98" s="5">
        <v>28527518002</v>
      </c>
      <c r="R98" s="5">
        <v>20420038273</v>
      </c>
      <c r="S98" s="5">
        <v>11084537386</v>
      </c>
      <c r="T98" s="5">
        <v>6761434983</v>
      </c>
      <c r="U98" s="5">
        <v>6107335794</v>
      </c>
      <c r="V98" s="5">
        <v>12546019891</v>
      </c>
      <c r="W98" s="5">
        <v>8904208439</v>
      </c>
      <c r="X98" s="5">
        <v>1372484307</v>
      </c>
      <c r="Y98" s="5">
        <v>5189427810</v>
      </c>
    </row>
    <row r="99" spans="3:25" ht="15.5" x14ac:dyDescent="0.35">
      <c r="C99" t="s">
        <v>134</v>
      </c>
      <c r="D99" s="5">
        <v>82859645117</v>
      </c>
      <c r="E99" s="5">
        <v>63811248509</v>
      </c>
      <c r="F99" s="5">
        <v>62180537399</v>
      </c>
      <c r="I99" s="5">
        <v>62180537399</v>
      </c>
      <c r="K99" s="5">
        <v>43356831966</v>
      </c>
      <c r="M99" s="5">
        <v>115181199774</v>
      </c>
      <c r="N99" s="5">
        <v>52089196541</v>
      </c>
      <c r="O99" s="5">
        <v>50762363423</v>
      </c>
      <c r="P99" s="5">
        <v>59017316146</v>
      </c>
      <c r="Q99" s="5">
        <v>24694013073</v>
      </c>
      <c r="R99" s="5">
        <v>17343857177</v>
      </c>
      <c r="S99" s="5">
        <v>9018175439</v>
      </c>
      <c r="T99" s="5">
        <v>5303448311</v>
      </c>
      <c r="U99" s="5">
        <v>4075270435</v>
      </c>
      <c r="V99" s="5">
        <v>10805702881</v>
      </c>
      <c r="W99" s="5">
        <v>8432564507</v>
      </c>
      <c r="X99" s="5">
        <v>385364500</v>
      </c>
      <c r="Y99" s="5">
        <v>4481931892</v>
      </c>
    </row>
    <row r="100" spans="3:25" ht="15.5" x14ac:dyDescent="0.35">
      <c r="C100" t="s">
        <v>272</v>
      </c>
      <c r="D100" s="5">
        <v>82859645117</v>
      </c>
      <c r="E100" s="5">
        <v>63811248509</v>
      </c>
      <c r="F100" s="5">
        <v>62180537399</v>
      </c>
      <c r="G100" s="5">
        <v>58824579386</v>
      </c>
      <c r="I100" s="5">
        <v>62180537399</v>
      </c>
      <c r="J100" s="5">
        <v>41049500357</v>
      </c>
      <c r="K100" s="5">
        <v>43356831966</v>
      </c>
      <c r="L100" s="5">
        <v>62808897387</v>
      </c>
      <c r="M100" s="5">
        <v>115181199774</v>
      </c>
      <c r="N100" s="5">
        <v>52089196541</v>
      </c>
      <c r="O100" s="5">
        <v>50762363423</v>
      </c>
      <c r="P100" s="5">
        <v>59017316146</v>
      </c>
      <c r="Q100" s="5">
        <v>24694013073</v>
      </c>
      <c r="R100" s="5">
        <v>17343857177</v>
      </c>
      <c r="S100" s="5">
        <v>9018175439</v>
      </c>
      <c r="T100" s="5">
        <v>5303448311</v>
      </c>
      <c r="U100" s="5">
        <v>4075270435</v>
      </c>
      <c r="V100" s="5">
        <v>10805702881</v>
      </c>
      <c r="W100" s="5">
        <v>8432564507</v>
      </c>
      <c r="X100" s="5">
        <v>385364500</v>
      </c>
      <c r="Y100" s="5">
        <v>4481931892</v>
      </c>
    </row>
    <row r="101" spans="3:25" ht="15.5" x14ac:dyDescent="0.35">
      <c r="C101" t="s">
        <v>343</v>
      </c>
      <c r="X101" s="5">
        <v>88605892</v>
      </c>
    </row>
    <row r="102" spans="3:25" ht="15.5" x14ac:dyDescent="0.35">
      <c r="C102" t="s">
        <v>139</v>
      </c>
    </row>
    <row r="103" spans="3:25" ht="15.5" x14ac:dyDescent="0.35">
      <c r="C103" t="s">
        <v>137</v>
      </c>
      <c r="D103" s="5">
        <v>3718521798</v>
      </c>
      <c r="E103" s="5">
        <v>3417204218</v>
      </c>
      <c r="F103" s="5">
        <v>4287086042</v>
      </c>
      <c r="G103" s="5">
        <v>5012471891</v>
      </c>
      <c r="I103" s="5">
        <v>4287086042</v>
      </c>
      <c r="J103" s="5">
        <v>7143343068</v>
      </c>
      <c r="K103" s="5">
        <v>1394617823</v>
      </c>
      <c r="L103" s="5">
        <v>5567386933</v>
      </c>
      <c r="T103" s="5">
        <v>575459722</v>
      </c>
      <c r="U103" s="5">
        <v>292125055</v>
      </c>
      <c r="V103" s="5">
        <v>95719327</v>
      </c>
      <c r="W103" s="5">
        <v>68331228</v>
      </c>
      <c r="X103" s="5">
        <v>359529592</v>
      </c>
      <c r="Y103" s="5">
        <v>93565797</v>
      </c>
    </row>
    <row r="104" spans="3:25" ht="15.5" x14ac:dyDescent="0.35">
      <c r="C104" t="s">
        <v>718</v>
      </c>
      <c r="D104" s="5">
        <v>3718521798</v>
      </c>
      <c r="E104" s="5">
        <v>3417204218</v>
      </c>
      <c r="F104" s="5">
        <v>4287086042</v>
      </c>
      <c r="G104" s="5">
        <v>5012471891</v>
      </c>
      <c r="I104" s="5">
        <v>4287086042</v>
      </c>
      <c r="J104" s="5">
        <v>7143343068</v>
      </c>
      <c r="K104" s="5">
        <v>1394617823</v>
      </c>
      <c r="L104" s="5">
        <v>5567386933</v>
      </c>
      <c r="M104" s="5">
        <v>1035771101</v>
      </c>
      <c r="N104" s="5">
        <v>6628962787</v>
      </c>
      <c r="O104" s="5">
        <v>3631050372</v>
      </c>
      <c r="P104" s="5">
        <v>2621851101</v>
      </c>
      <c r="Q104" s="5">
        <v>2188398705</v>
      </c>
      <c r="R104" s="5">
        <v>1570600790</v>
      </c>
      <c r="S104" s="5">
        <v>1139100174</v>
      </c>
      <c r="T104" s="5">
        <v>575459722</v>
      </c>
      <c r="U104" s="5">
        <v>292125055</v>
      </c>
      <c r="V104" s="5">
        <v>95719327</v>
      </c>
      <c r="W104" s="5">
        <v>68331228</v>
      </c>
      <c r="X104" s="5">
        <v>359529592</v>
      </c>
      <c r="Y104" s="5">
        <v>93565797</v>
      </c>
    </row>
    <row r="105" spans="3:25" ht="15.5" x14ac:dyDescent="0.35">
      <c r="C105" t="s">
        <v>136</v>
      </c>
      <c r="D105" s="5">
        <v>253179300</v>
      </c>
      <c r="E105" s="5">
        <v>64698638</v>
      </c>
      <c r="F105" s="5">
        <v>422936596</v>
      </c>
      <c r="G105" s="5">
        <v>8999999</v>
      </c>
      <c r="I105" s="5">
        <v>422936596</v>
      </c>
      <c r="J105" s="5">
        <v>726417097</v>
      </c>
      <c r="K105" s="5">
        <v>231564260</v>
      </c>
      <c r="L105" s="5">
        <v>547316531</v>
      </c>
      <c r="M105" s="5">
        <v>13000000</v>
      </c>
      <c r="N105" s="5">
        <v>1257474534</v>
      </c>
      <c r="O105" s="5">
        <v>58677775</v>
      </c>
      <c r="P105" s="5">
        <v>321418777</v>
      </c>
      <c r="Q105" s="5">
        <v>268412573</v>
      </c>
      <c r="R105" s="5">
        <v>316093229</v>
      </c>
      <c r="V105" s="5">
        <v>52352000</v>
      </c>
      <c r="Y105" s="5">
        <v>52297920</v>
      </c>
    </row>
    <row r="106" spans="3:25" ht="15.5" x14ac:dyDescent="0.35">
      <c r="C106" t="s">
        <v>135</v>
      </c>
      <c r="X106" s="5">
        <v>330150999</v>
      </c>
      <c r="Y106" s="5">
        <v>347572233</v>
      </c>
    </row>
    <row r="107" spans="3:25" ht="15.5" x14ac:dyDescent="0.35">
      <c r="C107" t="s">
        <v>140</v>
      </c>
    </row>
    <row r="108" spans="3:25" ht="15.5" x14ac:dyDescent="0.35">
      <c r="C108" t="s">
        <v>277</v>
      </c>
      <c r="D108" s="5">
        <v>1149311449</v>
      </c>
      <c r="E108" s="5">
        <v>1319447888</v>
      </c>
      <c r="F108" s="5">
        <v>491497212</v>
      </c>
      <c r="I108" s="5">
        <v>491497212</v>
      </c>
      <c r="M108" s="5">
        <v>162910349</v>
      </c>
      <c r="N108" s="5">
        <v>482710164</v>
      </c>
      <c r="O108" s="5">
        <v>202624650</v>
      </c>
      <c r="P108" s="5">
        <v>434194310</v>
      </c>
      <c r="Q108" s="5">
        <v>550918353</v>
      </c>
      <c r="R108" s="5">
        <v>905178442</v>
      </c>
      <c r="S108" s="5">
        <v>261908196</v>
      </c>
      <c r="T108" s="5">
        <v>128467312</v>
      </c>
      <c r="U108" s="5">
        <v>376873389</v>
      </c>
      <c r="V108" s="5">
        <v>278333715</v>
      </c>
      <c r="X108" s="5">
        <v>320708331</v>
      </c>
      <c r="Y108" s="5">
        <v>561181635</v>
      </c>
    </row>
    <row r="109" spans="3:25" ht="15.5" x14ac:dyDescent="0.35">
      <c r="C109" t="s">
        <v>144</v>
      </c>
      <c r="D109" s="5">
        <v>2063426868</v>
      </c>
      <c r="E109" s="5">
        <v>2731676868</v>
      </c>
      <c r="F109" s="5">
        <v>2929433328</v>
      </c>
      <c r="G109" s="5">
        <v>668250000</v>
      </c>
      <c r="I109" s="5">
        <v>2929433328</v>
      </c>
      <c r="J109" s="5">
        <v>2673000000</v>
      </c>
      <c r="K109" s="5">
        <v>2432640000</v>
      </c>
      <c r="L109" s="5">
        <v>2595550349</v>
      </c>
      <c r="M109" s="5">
        <v>2752439814</v>
      </c>
      <c r="N109" s="5">
        <v>2874014604</v>
      </c>
      <c r="O109" s="5">
        <v>218061350</v>
      </c>
      <c r="P109" s="5">
        <v>647402277</v>
      </c>
      <c r="Q109" s="5">
        <v>950052996</v>
      </c>
      <c r="R109" s="5">
        <v>588730625</v>
      </c>
      <c r="S109" s="5">
        <v>294316000</v>
      </c>
      <c r="T109" s="5">
        <v>377086836</v>
      </c>
      <c r="U109" s="5">
        <v>482320305</v>
      </c>
      <c r="V109" s="5">
        <v>353750838</v>
      </c>
      <c r="W109" s="5">
        <v>52208331</v>
      </c>
      <c r="X109" s="5">
        <v>208833324</v>
      </c>
      <c r="Y109" s="5">
        <v>214059968</v>
      </c>
    </row>
    <row r="110" spans="3:25" ht="15.5" x14ac:dyDescent="0.35">
      <c r="C110" t="s">
        <v>145</v>
      </c>
      <c r="D110" s="5">
        <v>10581156197</v>
      </c>
      <c r="E110" s="5">
        <v>9975430525</v>
      </c>
      <c r="F110" s="5">
        <v>9189856992</v>
      </c>
      <c r="G110" s="5">
        <v>8169640425</v>
      </c>
      <c r="I110" s="5">
        <v>9189856992</v>
      </c>
      <c r="J110" s="5">
        <v>8464903767</v>
      </c>
      <c r="K110" s="5">
        <v>8184308122</v>
      </c>
      <c r="L110" s="5">
        <v>7074055562</v>
      </c>
      <c r="M110" s="5">
        <v>11595224728</v>
      </c>
      <c r="N110" s="5">
        <v>12536630124</v>
      </c>
      <c r="O110" s="5">
        <v>9219367841</v>
      </c>
      <c r="P110" s="5">
        <v>8339201129</v>
      </c>
      <c r="Q110" s="5">
        <v>6881047184</v>
      </c>
      <c r="R110" s="5">
        <v>6104880320</v>
      </c>
      <c r="S110" s="5">
        <v>4410219931</v>
      </c>
      <c r="T110" s="5">
        <v>4111275120</v>
      </c>
      <c r="U110" s="5">
        <v>3943041189</v>
      </c>
      <c r="V110" s="5">
        <v>3972941048</v>
      </c>
      <c r="W110" s="5">
        <v>4964431862</v>
      </c>
      <c r="X110" s="5">
        <v>4169589193</v>
      </c>
      <c r="Y110" s="5">
        <v>3335422384</v>
      </c>
    </row>
    <row r="111" spans="3:25" ht="15.5" x14ac:dyDescent="0.35">
      <c r="C111" t="s">
        <v>146</v>
      </c>
      <c r="D111" s="5">
        <v>10581156197</v>
      </c>
      <c r="E111" s="5">
        <v>9975430525</v>
      </c>
      <c r="F111" s="5">
        <v>9189856992</v>
      </c>
      <c r="G111" s="5">
        <v>8169640425</v>
      </c>
      <c r="I111" s="5">
        <v>9189856992</v>
      </c>
      <c r="J111" s="5">
        <v>8464903767</v>
      </c>
      <c r="K111" s="5">
        <v>8184308122</v>
      </c>
      <c r="L111" s="5">
        <v>7074055562</v>
      </c>
      <c r="M111" s="5">
        <v>11595224728</v>
      </c>
      <c r="N111" s="5">
        <v>12536630124</v>
      </c>
      <c r="O111" s="5">
        <v>9219367841</v>
      </c>
      <c r="P111" s="5">
        <v>8339201129</v>
      </c>
      <c r="Q111" s="5">
        <v>6881047184</v>
      </c>
      <c r="R111" s="5">
        <v>6104880320</v>
      </c>
      <c r="S111" s="5">
        <v>4410219931</v>
      </c>
      <c r="T111" s="5">
        <v>4111275120</v>
      </c>
      <c r="U111" s="5">
        <v>3943041189</v>
      </c>
      <c r="V111" s="5">
        <v>3972941048</v>
      </c>
      <c r="W111" s="5">
        <v>4964431862</v>
      </c>
      <c r="X111" s="5">
        <v>4169589193</v>
      </c>
      <c r="Y111" s="5">
        <v>3335422384</v>
      </c>
    </row>
    <row r="112" spans="3:25" ht="15.5" x14ac:dyDescent="0.35">
      <c r="C112" t="s">
        <v>150</v>
      </c>
    </row>
    <row r="113" spans="2:25" ht="15.5" x14ac:dyDescent="0.35">
      <c r="C113" t="s">
        <v>141</v>
      </c>
    </row>
    <row r="114" spans="2:25" ht="15.5" x14ac:dyDescent="0.35">
      <c r="C114" t="s">
        <v>151</v>
      </c>
      <c r="D114" s="5">
        <v>1149311449</v>
      </c>
      <c r="E114" s="5">
        <v>1319447888</v>
      </c>
      <c r="F114" s="5">
        <v>491497212</v>
      </c>
      <c r="I114" s="5">
        <v>491497212</v>
      </c>
      <c r="M114" s="5">
        <v>162910349</v>
      </c>
      <c r="N114" s="5">
        <v>482710164</v>
      </c>
      <c r="O114" s="5">
        <v>202624650</v>
      </c>
      <c r="P114" s="5">
        <v>434194310</v>
      </c>
      <c r="Q114" s="5">
        <v>550918353</v>
      </c>
      <c r="R114" s="5">
        <v>905178442</v>
      </c>
      <c r="S114" s="5">
        <v>261908196</v>
      </c>
      <c r="T114" s="5">
        <v>128467312</v>
      </c>
      <c r="U114" s="5">
        <v>376873389</v>
      </c>
      <c r="V114" s="5">
        <v>278333715</v>
      </c>
      <c r="X114" s="5">
        <v>320708331</v>
      </c>
      <c r="Y114" s="5">
        <v>561181635</v>
      </c>
    </row>
    <row r="115" spans="2:25" ht="15.5" x14ac:dyDescent="0.35">
      <c r="C115" t="s">
        <v>154</v>
      </c>
      <c r="D115" s="5">
        <v>99981879884</v>
      </c>
      <c r="E115" s="5">
        <v>80469521956</v>
      </c>
      <c r="F115" s="5">
        <v>80665106911</v>
      </c>
      <c r="G115" s="5">
        <v>73380817399</v>
      </c>
      <c r="I115" s="5">
        <v>80665106911</v>
      </c>
      <c r="J115" s="5">
        <v>60474798202</v>
      </c>
      <c r="K115" s="5">
        <v>55968674064</v>
      </c>
      <c r="L115" s="5">
        <v>79040070257</v>
      </c>
      <c r="M115" s="5">
        <v>131138919060</v>
      </c>
      <c r="N115" s="5">
        <v>75990820673</v>
      </c>
      <c r="O115" s="5">
        <v>65323258479</v>
      </c>
      <c r="P115" s="5">
        <v>71410278158</v>
      </c>
      <c r="Q115" s="5">
        <v>35408565186</v>
      </c>
      <c r="R115" s="5">
        <v>26524918593</v>
      </c>
      <c r="S115" s="5">
        <v>15494757317</v>
      </c>
      <c r="T115" s="5">
        <v>10872710103</v>
      </c>
      <c r="U115" s="5">
        <v>10050376983</v>
      </c>
      <c r="V115" s="5">
        <v>16518960939</v>
      </c>
      <c r="W115" s="5">
        <v>13868640301</v>
      </c>
      <c r="X115" s="5">
        <v>5542073500</v>
      </c>
      <c r="Y115" s="5">
        <v>8524850194</v>
      </c>
    </row>
    <row r="116" spans="2:25" ht="15.5" x14ac:dyDescent="0.35">
      <c r="C116" t="s">
        <v>155</v>
      </c>
    </row>
    <row r="117" spans="2:25" ht="15.5" x14ac:dyDescent="0.35">
      <c r="C117" t="s">
        <v>156</v>
      </c>
      <c r="D117" s="5">
        <v>103828308500</v>
      </c>
      <c r="E117" s="5">
        <v>103828308500</v>
      </c>
      <c r="F117" s="5">
        <v>103828308500</v>
      </c>
      <c r="G117" s="5">
        <v>103828308500</v>
      </c>
      <c r="I117" s="5">
        <v>103828308500</v>
      </c>
      <c r="J117" s="5">
        <v>103828308500</v>
      </c>
      <c r="K117" s="5">
        <v>103828308500</v>
      </c>
      <c r="L117" s="5">
        <v>98060618500</v>
      </c>
      <c r="M117" s="5">
        <v>98060618500</v>
      </c>
      <c r="N117" s="5">
        <v>98060618500</v>
      </c>
      <c r="O117" s="5">
        <v>98060618500</v>
      </c>
      <c r="P117" s="5">
        <v>98060618500</v>
      </c>
      <c r="Q117" s="5">
        <v>90517778000</v>
      </c>
      <c r="R117" s="5">
        <v>90517778000</v>
      </c>
      <c r="S117" s="5">
        <v>90517778000</v>
      </c>
      <c r="T117" s="5">
        <v>90517778000</v>
      </c>
      <c r="U117" s="5">
        <v>90517778000</v>
      </c>
      <c r="V117" s="5">
        <v>90517778000</v>
      </c>
      <c r="W117" s="5">
        <v>90517778000</v>
      </c>
      <c r="X117" s="5">
        <v>90517778000</v>
      </c>
      <c r="Y117" s="5">
        <v>90517778000</v>
      </c>
    </row>
    <row r="118" spans="2:25" ht="15.5" x14ac:dyDescent="0.35">
      <c r="C118" t="s">
        <v>157</v>
      </c>
      <c r="D118" s="5">
        <v>3328036410</v>
      </c>
      <c r="E118" s="5">
        <v>3328036410</v>
      </c>
      <c r="F118" s="5">
        <v>3328036410</v>
      </c>
      <c r="G118" s="5">
        <v>3328036410</v>
      </c>
      <c r="I118" s="5">
        <v>3328036410</v>
      </c>
      <c r="J118" s="5">
        <v>3328036410</v>
      </c>
      <c r="K118" s="5">
        <v>3328036410</v>
      </c>
      <c r="L118" s="5">
        <v>2462882910</v>
      </c>
      <c r="M118" s="5">
        <v>2462882910</v>
      </c>
      <c r="N118" s="5">
        <v>2582882910</v>
      </c>
      <c r="O118" s="5">
        <v>2582882910</v>
      </c>
      <c r="P118" s="5">
        <v>2462882910</v>
      </c>
      <c r="Q118" s="5">
        <v>803458000</v>
      </c>
      <c r="R118" s="5">
        <v>803458000</v>
      </c>
      <c r="S118" s="5">
        <v>803458000</v>
      </c>
      <c r="T118" s="5">
        <v>803458000</v>
      </c>
      <c r="U118" s="5">
        <v>803458000</v>
      </c>
      <c r="V118" s="5">
        <v>803458000</v>
      </c>
      <c r="W118" s="5">
        <v>803458000</v>
      </c>
      <c r="X118" s="5">
        <v>803458000</v>
      </c>
      <c r="Y118" s="5">
        <v>803458000</v>
      </c>
    </row>
    <row r="119" spans="2:25" ht="15.5" x14ac:dyDescent="0.35">
      <c r="C119" t="s">
        <v>158</v>
      </c>
      <c r="D119" s="5">
        <v>234311885847</v>
      </c>
      <c r="E119" s="5">
        <v>217897728446</v>
      </c>
      <c r="F119" s="5">
        <v>210682107069</v>
      </c>
      <c r="G119" s="5">
        <v>203974668011</v>
      </c>
      <c r="I119" s="5">
        <v>210682107069</v>
      </c>
      <c r="J119" s="5">
        <v>192021107978</v>
      </c>
      <c r="K119" s="5">
        <v>173453554572</v>
      </c>
      <c r="L119" s="5">
        <v>162585651677</v>
      </c>
      <c r="M119" s="5">
        <v>138170620634</v>
      </c>
      <c r="N119" s="5">
        <v>132037256794</v>
      </c>
      <c r="O119" s="5">
        <v>105895457132</v>
      </c>
      <c r="P119" s="5">
        <v>92082486191</v>
      </c>
      <c r="Q119" s="5">
        <v>85701001145</v>
      </c>
      <c r="R119" s="5">
        <v>69123243185</v>
      </c>
      <c r="S119" s="5">
        <v>60944762486</v>
      </c>
      <c r="T119" s="5">
        <v>45798671248</v>
      </c>
      <c r="U119" s="5">
        <v>34770450236</v>
      </c>
      <c r="V119" s="5">
        <v>24438642140</v>
      </c>
      <c r="W119" s="5">
        <v>19994801276</v>
      </c>
      <c r="X119" s="5">
        <v>37164562703</v>
      </c>
      <c r="Y119" s="5">
        <v>57723243904</v>
      </c>
    </row>
    <row r="120" spans="2:25" ht="15.5" x14ac:dyDescent="0.35">
      <c r="C120" t="s">
        <v>159</v>
      </c>
      <c r="D120" s="5">
        <v>3960928772</v>
      </c>
      <c r="E120" s="5">
        <v>3960928772</v>
      </c>
      <c r="F120" s="5">
        <v>3960928772</v>
      </c>
      <c r="G120" s="5">
        <v>3960928772</v>
      </c>
      <c r="I120" s="5">
        <v>3960928772</v>
      </c>
      <c r="J120" s="5">
        <v>3960928772</v>
      </c>
      <c r="K120" s="5">
        <v>3960928772</v>
      </c>
      <c r="L120" s="5">
        <v>3960928772</v>
      </c>
      <c r="M120" s="5">
        <v>3960928772</v>
      </c>
    </row>
    <row r="121" spans="2:25" ht="15.5" x14ac:dyDescent="0.35">
      <c r="C121" t="s">
        <v>160</v>
      </c>
      <c r="D121" s="5">
        <v>230350957075</v>
      </c>
      <c r="E121" s="5">
        <v>213936799674</v>
      </c>
      <c r="F121" s="5">
        <v>206721178297</v>
      </c>
      <c r="G121" s="5">
        <v>200013739239</v>
      </c>
      <c r="I121" s="5">
        <v>206721178297</v>
      </c>
      <c r="J121" s="5">
        <v>188060179206</v>
      </c>
      <c r="K121" s="5">
        <v>169492625800</v>
      </c>
      <c r="L121" s="5">
        <v>158624722905</v>
      </c>
      <c r="M121" s="5">
        <v>134209691862</v>
      </c>
    </row>
    <row r="122" spans="2:25" ht="15.5" x14ac:dyDescent="0.35">
      <c r="C122" t="s">
        <v>161</v>
      </c>
      <c r="D122" s="5">
        <v>234311885847</v>
      </c>
      <c r="E122" s="5">
        <v>217897728446</v>
      </c>
      <c r="F122" s="5">
        <v>210682107069</v>
      </c>
      <c r="G122" s="5">
        <v>203974668011</v>
      </c>
      <c r="I122" s="5">
        <v>210682107069</v>
      </c>
      <c r="J122" s="5">
        <v>192021107978</v>
      </c>
      <c r="K122" s="5">
        <v>173453554572</v>
      </c>
      <c r="L122" s="5">
        <v>162585651677</v>
      </c>
      <c r="M122" s="5">
        <v>138170620634</v>
      </c>
      <c r="N122" s="5">
        <v>132037256794</v>
      </c>
      <c r="O122" s="5">
        <v>105895457132</v>
      </c>
      <c r="P122" s="5">
        <v>92082486191</v>
      </c>
      <c r="Q122" s="5">
        <v>85701001145</v>
      </c>
      <c r="R122" s="5">
        <v>69123243185</v>
      </c>
      <c r="S122" s="5">
        <v>60944762486</v>
      </c>
      <c r="T122" s="5">
        <v>45798671248</v>
      </c>
      <c r="U122" s="5">
        <v>34770450236</v>
      </c>
      <c r="V122" s="5">
        <v>24438642140</v>
      </c>
      <c r="W122" s="5">
        <v>19994801276</v>
      </c>
      <c r="X122" s="5">
        <v>37164562703</v>
      </c>
      <c r="Y122" s="5">
        <v>57723243904</v>
      </c>
    </row>
    <row r="123" spans="2:25" ht="15.5" x14ac:dyDescent="0.35">
      <c r="C123" t="s">
        <v>162</v>
      </c>
      <c r="D123" s="5">
        <v>2033998960</v>
      </c>
      <c r="E123" s="5">
        <v>2030490551</v>
      </c>
      <c r="F123" s="5">
        <v>2026948092</v>
      </c>
      <c r="G123" s="5">
        <v>2023114910</v>
      </c>
      <c r="I123" s="5">
        <v>2026948092</v>
      </c>
      <c r="J123" s="5">
        <v>2010827646</v>
      </c>
      <c r="K123" s="5">
        <v>1761489259</v>
      </c>
      <c r="L123" s="5">
        <v>1763343752</v>
      </c>
      <c r="M123" s="5">
        <v>1676003484</v>
      </c>
      <c r="N123" s="5">
        <v>1675473854</v>
      </c>
      <c r="O123" s="5">
        <v>1668317275</v>
      </c>
    </row>
    <row r="124" spans="2:25" ht="15.5" x14ac:dyDescent="0.35">
      <c r="C124" t="s">
        <v>10</v>
      </c>
      <c r="D124" s="5">
        <v>503578064882</v>
      </c>
      <c r="E124" s="5">
        <v>486008721664</v>
      </c>
      <c r="F124" s="5">
        <v>478460731657</v>
      </c>
      <c r="G124" s="5">
        <v>471853463537</v>
      </c>
      <c r="I124" s="5">
        <v>478460731657</v>
      </c>
      <c r="J124" s="5">
        <v>458023933831</v>
      </c>
      <c r="K124" s="5">
        <v>436599201702</v>
      </c>
      <c r="L124" s="5">
        <v>416970464206</v>
      </c>
      <c r="M124" s="5">
        <v>379559681140</v>
      </c>
      <c r="N124" s="5">
        <v>368874979999</v>
      </c>
      <c r="O124" s="5">
        <v>340121790973</v>
      </c>
      <c r="P124" s="5">
        <v>319952419798</v>
      </c>
      <c r="Q124" s="5">
        <v>268379825144</v>
      </c>
      <c r="R124" s="5">
        <v>242826462751</v>
      </c>
      <c r="S124" s="5">
        <v>154051308997</v>
      </c>
      <c r="T124" s="5">
        <v>137119907248</v>
      </c>
      <c r="U124" s="5">
        <v>126091686236</v>
      </c>
      <c r="V124" s="5">
        <v>115759878140</v>
      </c>
      <c r="W124" s="5">
        <v>111316037276</v>
      </c>
      <c r="X124" s="5">
        <v>128485798703</v>
      </c>
      <c r="Y124" s="5">
        <v>149044479904</v>
      </c>
    </row>
    <row r="125" spans="2:25" ht="15.5" x14ac:dyDescent="0.35">
      <c r="C125" t="s">
        <v>163</v>
      </c>
      <c r="D125" s="5">
        <v>603559944766</v>
      </c>
      <c r="E125" s="5">
        <v>566478243620</v>
      </c>
      <c r="F125" s="5">
        <v>559125838568</v>
      </c>
      <c r="G125" s="5">
        <v>545234280936</v>
      </c>
      <c r="I125" s="5">
        <v>559125838568</v>
      </c>
      <c r="J125" s="5">
        <v>518498732033</v>
      </c>
      <c r="K125" s="5">
        <v>492567875766</v>
      </c>
      <c r="L125" s="5">
        <v>496010534463</v>
      </c>
      <c r="M125" s="5">
        <v>510698600200</v>
      </c>
      <c r="N125" s="5">
        <v>444865800672</v>
      </c>
      <c r="O125" s="5">
        <v>405445049452</v>
      </c>
      <c r="P125" s="5">
        <v>391362697956</v>
      </c>
      <c r="Q125" s="5">
        <v>303788390330</v>
      </c>
      <c r="R125" s="5">
        <v>269351381344</v>
      </c>
      <c r="S125" s="5">
        <v>169546066314</v>
      </c>
      <c r="T125" s="5">
        <v>147992617351</v>
      </c>
      <c r="U125" s="5">
        <v>136142063219</v>
      </c>
      <c r="V125" s="5">
        <v>132278839079</v>
      </c>
      <c r="W125" s="5">
        <v>125184677577</v>
      </c>
      <c r="X125" s="5">
        <v>134027872203</v>
      </c>
      <c r="Y125" s="5">
        <v>157569330098</v>
      </c>
    </row>
    <row r="126" spans="2:25" ht="15.5" x14ac:dyDescent="0.35">
      <c r="C126" t="s">
        <v>164</v>
      </c>
      <c r="D126" s="5">
        <v>207656617</v>
      </c>
      <c r="E126" s="5">
        <v>207656617</v>
      </c>
      <c r="F126" s="5">
        <v>207656617</v>
      </c>
      <c r="G126" s="5">
        <v>207656617</v>
      </c>
      <c r="I126" s="5">
        <v>207656617</v>
      </c>
      <c r="J126" s="5">
        <v>207656617</v>
      </c>
      <c r="K126" s="5">
        <v>196121237</v>
      </c>
      <c r="L126" s="5">
        <v>196121237</v>
      </c>
      <c r="M126" s="5">
        <v>196121237</v>
      </c>
      <c r="N126" s="5">
        <v>196121237</v>
      </c>
      <c r="O126" s="5">
        <v>196121237</v>
      </c>
      <c r="P126" s="5">
        <v>196121237</v>
      </c>
      <c r="Q126" s="5">
        <v>181035556</v>
      </c>
      <c r="R126" s="5">
        <v>181035556</v>
      </c>
      <c r="S126" s="5">
        <v>181035556</v>
      </c>
      <c r="T126" s="5">
        <v>181035556</v>
      </c>
      <c r="U126" s="5">
        <v>181035556</v>
      </c>
      <c r="V126" s="5">
        <v>181035556</v>
      </c>
      <c r="W126" s="5">
        <v>181035556</v>
      </c>
      <c r="X126" s="5">
        <v>181035556</v>
      </c>
      <c r="Y126" s="5">
        <v>181035556</v>
      </c>
    </row>
    <row r="128" spans="2:25" ht="15.5" x14ac:dyDescent="0.35">
      <c r="B128" t="s">
        <v>165</v>
      </c>
      <c r="C128" t="s">
        <v>166</v>
      </c>
      <c r="D128" s="5">
        <v>7065656546</v>
      </c>
      <c r="E128" s="5">
        <v>-5613141075</v>
      </c>
      <c r="F128" s="5">
        <v>13967921958</v>
      </c>
      <c r="G128" s="5">
        <v>36336040438</v>
      </c>
      <c r="I128" s="5">
        <v>44613754247</v>
      </c>
      <c r="J128" s="5">
        <v>41594298898</v>
      </c>
      <c r="K128" s="5">
        <v>37774238378</v>
      </c>
      <c r="L128" s="5">
        <v>16111506065</v>
      </c>
      <c r="M128" s="5">
        <v>-15592688230</v>
      </c>
      <c r="N128" s="5">
        <v>50984249774</v>
      </c>
      <c r="O128" s="5">
        <v>11868109959</v>
      </c>
      <c r="P128" s="5">
        <v>12092574806</v>
      </c>
      <c r="Q128" s="5">
        <v>12507667355</v>
      </c>
      <c r="R128" s="5">
        <v>-8289910044</v>
      </c>
      <c r="S128" s="5">
        <v>25782575358</v>
      </c>
      <c r="T128" s="5">
        <v>-7581339094</v>
      </c>
      <c r="U128" s="5">
        <v>10276272891</v>
      </c>
      <c r="V128" s="5">
        <v>3340907066</v>
      </c>
      <c r="W128" s="5">
        <v>-6233946398</v>
      </c>
      <c r="X128" s="5">
        <v>3407599706</v>
      </c>
      <c r="Y128" s="5">
        <v>12864211735</v>
      </c>
    </row>
    <row r="129" spans="3:25" ht="15.5" x14ac:dyDescent="0.35">
      <c r="C129" t="s">
        <v>167</v>
      </c>
      <c r="D129" s="5">
        <v>127343903322</v>
      </c>
      <c r="E129" s="5">
        <v>86376322697</v>
      </c>
      <c r="F129" s="5">
        <v>113344955165</v>
      </c>
      <c r="G129" s="5">
        <v>99674536441</v>
      </c>
      <c r="I129" s="5">
        <v>391397056954</v>
      </c>
      <c r="J129" s="5">
        <v>390549290048</v>
      </c>
      <c r="K129" s="5">
        <v>392636415236</v>
      </c>
      <c r="L129" s="5">
        <v>512292349254</v>
      </c>
      <c r="M129" s="5">
        <v>479536673983</v>
      </c>
      <c r="N129" s="5">
        <v>397181583340</v>
      </c>
      <c r="O129" s="5">
        <v>356036673677</v>
      </c>
      <c r="P129" s="5">
        <v>357045652931</v>
      </c>
      <c r="Q129" s="5">
        <v>247555950222</v>
      </c>
      <c r="R129" s="5">
        <v>155739645428</v>
      </c>
      <c r="S129" s="5">
        <v>127928765334</v>
      </c>
      <c r="T129" s="5">
        <v>108521862385</v>
      </c>
      <c r="U129" s="5">
        <v>99744333378</v>
      </c>
      <c r="V129" s="5">
        <v>63202848190</v>
      </c>
      <c r="W129" s="5">
        <v>57358839790</v>
      </c>
      <c r="X129" s="5">
        <v>56708593507</v>
      </c>
      <c r="Y129" s="5">
        <v>73286645751</v>
      </c>
    </row>
    <row r="130" spans="3:25" ht="15.5" x14ac:dyDescent="0.35">
      <c r="C130" t="s">
        <v>280</v>
      </c>
    </row>
    <row r="131" spans="3:25" ht="15.5" x14ac:dyDescent="0.35">
      <c r="C131" t="s">
        <v>1206</v>
      </c>
      <c r="D131" s="5">
        <v>-114008800668</v>
      </c>
      <c r="E131" s="5">
        <v>-79751285955</v>
      </c>
      <c r="F131" s="5">
        <v>-88368715113</v>
      </c>
      <c r="G131" s="5">
        <v>-61935105621</v>
      </c>
      <c r="I131" s="5">
        <v>-309186619218</v>
      </c>
      <c r="J131" s="5">
        <v>-319717948956</v>
      </c>
      <c r="K131" s="5">
        <v>-318414788395</v>
      </c>
      <c r="L131" s="5">
        <v>-470478432714</v>
      </c>
      <c r="M131" s="5">
        <v>-457555385287</v>
      </c>
      <c r="N131" s="5">
        <v>-314274081183</v>
      </c>
      <c r="O131" s="5">
        <v>-316913291054</v>
      </c>
      <c r="P131" s="5">
        <v>-317971291087</v>
      </c>
      <c r="Q131" s="5">
        <v>-213319374702</v>
      </c>
      <c r="R131" s="5">
        <v>-145972629774</v>
      </c>
      <c r="S131" s="5">
        <v>-86591437782</v>
      </c>
      <c r="T131" s="5">
        <v>-99463793902</v>
      </c>
      <c r="U131" s="5">
        <v>-67775569166</v>
      </c>
      <c r="V131" s="5">
        <v>-49169691720</v>
      </c>
      <c r="W131" s="5">
        <v>-42241012802</v>
      </c>
      <c r="X131" s="5">
        <v>-26193848268</v>
      </c>
      <c r="Y131" s="5">
        <v>-43878710537</v>
      </c>
    </row>
    <row r="132" spans="3:25" ht="15.5" x14ac:dyDescent="0.35">
      <c r="C132" t="s">
        <v>1813</v>
      </c>
      <c r="D132" s="5">
        <v>-6996151121</v>
      </c>
      <c r="E132" s="5">
        <v>-9424311877</v>
      </c>
      <c r="F132" s="5">
        <v>-10990106397</v>
      </c>
      <c r="G132" s="5">
        <v>-6751853528</v>
      </c>
      <c r="I132" s="5">
        <v>-31120881079</v>
      </c>
      <c r="J132" s="5">
        <v>-30357170521</v>
      </c>
      <c r="K132" s="5">
        <v>-25514022696</v>
      </c>
      <c r="L132" s="5">
        <v>-27066578586</v>
      </c>
      <c r="M132" s="5">
        <v>-24936747284</v>
      </c>
      <c r="N132" s="5">
        <v>-23320818410</v>
      </c>
      <c r="O132" s="5">
        <v>-19972380206</v>
      </c>
      <c r="P132" s="5">
        <v>-19955173043</v>
      </c>
      <c r="Q132" s="5">
        <v>-13008141282</v>
      </c>
      <c r="R132" s="5">
        <v>-9016733261</v>
      </c>
      <c r="S132" s="5">
        <v>-10376268701</v>
      </c>
      <c r="T132" s="5">
        <v>-8601939553</v>
      </c>
      <c r="U132" s="5">
        <v>-6714447983</v>
      </c>
      <c r="V132" s="5">
        <v>-4622288354</v>
      </c>
      <c r="W132" s="5">
        <v>-4594202405</v>
      </c>
    </row>
    <row r="133" spans="3:25" ht="15.5" x14ac:dyDescent="0.35">
      <c r="C133" t="s">
        <v>1306</v>
      </c>
      <c r="T133" s="5">
        <v>-59591365</v>
      </c>
      <c r="U133" s="5">
        <v>41192401</v>
      </c>
      <c r="V133" s="5">
        <v>-27054800</v>
      </c>
      <c r="W133" s="5">
        <v>-10689000</v>
      </c>
      <c r="X133" s="5">
        <v>32645000</v>
      </c>
      <c r="Y133" s="5">
        <v>-14000000</v>
      </c>
    </row>
    <row r="134" spans="3:25" ht="15.5" x14ac:dyDescent="0.35">
      <c r="C134" t="s">
        <v>2088</v>
      </c>
      <c r="T134" s="5">
        <v>-5753382714</v>
      </c>
      <c r="U134" s="5">
        <v>-13232260785</v>
      </c>
      <c r="V134" s="5">
        <v>-5951005047</v>
      </c>
      <c r="W134" s="5">
        <v>-13272211581</v>
      </c>
      <c r="X134" s="5">
        <v>-26037226891</v>
      </c>
      <c r="Y134" s="5">
        <v>-10186912367</v>
      </c>
    </row>
    <row r="135" spans="3:25" ht="15.5" x14ac:dyDescent="0.35">
      <c r="C135" t="s">
        <v>382</v>
      </c>
      <c r="D135" s="5">
        <v>-121004951789</v>
      </c>
      <c r="E135" s="5">
        <v>-89175597832</v>
      </c>
      <c r="F135" s="5">
        <v>-99358821510</v>
      </c>
      <c r="G135" s="5">
        <v>-68686959149</v>
      </c>
      <c r="I135" s="5">
        <v>-340307500297</v>
      </c>
      <c r="J135" s="5">
        <v>-350075119477</v>
      </c>
      <c r="K135" s="5">
        <v>-343928811091</v>
      </c>
      <c r="L135" s="5">
        <v>-497545011300</v>
      </c>
      <c r="M135" s="5">
        <v>-482492132571</v>
      </c>
      <c r="N135" s="5">
        <v>-337594899593</v>
      </c>
      <c r="O135" s="5">
        <v>-336885671260</v>
      </c>
      <c r="P135" s="5">
        <v>-337926464130</v>
      </c>
      <c r="Q135" s="5">
        <v>-226327515984</v>
      </c>
      <c r="R135" s="5">
        <v>-154989363035</v>
      </c>
      <c r="S135" s="5">
        <v>-96967706483</v>
      </c>
      <c r="T135" s="5">
        <v>-113878707534</v>
      </c>
      <c r="U135" s="5">
        <v>-87681085533</v>
      </c>
      <c r="V135" s="5">
        <v>-59770039921</v>
      </c>
      <c r="W135" s="5">
        <v>-60118115788</v>
      </c>
      <c r="X135" s="5">
        <v>-52198430159</v>
      </c>
      <c r="Y135" s="5">
        <v>-54079622904</v>
      </c>
    </row>
    <row r="136" spans="3:25" ht="15.5" x14ac:dyDescent="0.35">
      <c r="C136" t="s">
        <v>2089</v>
      </c>
      <c r="X136" s="5">
        <v>52830753</v>
      </c>
    </row>
    <row r="137" spans="3:25" ht="15.5" x14ac:dyDescent="0.35">
      <c r="C137" t="s">
        <v>2090</v>
      </c>
      <c r="D137" s="5">
        <v>-4797857469</v>
      </c>
      <c r="E137" s="5">
        <v>-698053841</v>
      </c>
      <c r="F137" s="5">
        <v>-10091433577</v>
      </c>
      <c r="G137" s="5">
        <v>3102171132</v>
      </c>
      <c r="I137" s="5">
        <v>-10091433577</v>
      </c>
      <c r="J137" s="5">
        <v>-1006200665</v>
      </c>
      <c r="M137" s="5">
        <v>-1118268592</v>
      </c>
      <c r="N137" s="5">
        <v>-3450740255</v>
      </c>
      <c r="O137" s="5">
        <v>-3138207625</v>
      </c>
      <c r="P137" s="5">
        <v>-944057734</v>
      </c>
      <c r="Q137" s="5">
        <v>-2212135661</v>
      </c>
      <c r="R137" s="5">
        <v>-3676323756</v>
      </c>
      <c r="T137" s="5">
        <v>-1638143314</v>
      </c>
      <c r="U137" s="5">
        <v>-1785761130</v>
      </c>
      <c r="V137" s="5">
        <v>-434767790</v>
      </c>
      <c r="W137" s="5">
        <v>-3535282478</v>
      </c>
    </row>
    <row r="138" spans="3:25" ht="15.5" x14ac:dyDescent="0.35">
      <c r="C138" t="s">
        <v>2091</v>
      </c>
      <c r="T138" s="5">
        <v>43443492</v>
      </c>
      <c r="U138" s="5">
        <v>255050632</v>
      </c>
      <c r="V138" s="5">
        <v>285883128</v>
      </c>
      <c r="W138" s="5">
        <v>574468993</v>
      </c>
      <c r="Y138" s="5">
        <v>-2334291526</v>
      </c>
    </row>
    <row r="139" spans="3:25" ht="15.5" x14ac:dyDescent="0.35">
      <c r="C139" t="s">
        <v>2092</v>
      </c>
      <c r="X139" s="5">
        <v>3279465</v>
      </c>
    </row>
    <row r="140" spans="3:25" ht="15.5" x14ac:dyDescent="0.35">
      <c r="C140" t="s">
        <v>2093</v>
      </c>
      <c r="X140" s="5">
        <v>-12798770</v>
      </c>
    </row>
    <row r="141" spans="3:25" ht="15.5" x14ac:dyDescent="0.35">
      <c r="C141" t="s">
        <v>2094</v>
      </c>
      <c r="X141" s="5">
        <v>-88605892</v>
      </c>
    </row>
    <row r="142" spans="3:25" ht="15.5" x14ac:dyDescent="0.35">
      <c r="C142" t="s">
        <v>1056</v>
      </c>
      <c r="X142" s="5">
        <v>265963795</v>
      </c>
    </row>
    <row r="143" spans="3:25" ht="15.5" x14ac:dyDescent="0.35">
      <c r="C143" t="s">
        <v>651</v>
      </c>
      <c r="D143" s="5">
        <v>-3618676866</v>
      </c>
      <c r="E143" s="5">
        <v>-2005092053</v>
      </c>
      <c r="F143" s="5">
        <v>7122565708</v>
      </c>
      <c r="G143" s="5">
        <v>1690251320</v>
      </c>
      <c r="J143" s="5">
        <v>-1009941949</v>
      </c>
      <c r="K143" s="5">
        <v>-10258548687</v>
      </c>
      <c r="L143" s="5">
        <v>-3664970954</v>
      </c>
      <c r="M143" s="5">
        <v>-11782387104</v>
      </c>
      <c r="N143" s="5">
        <v>-5908804480</v>
      </c>
      <c r="O143" s="5">
        <v>-3154398371</v>
      </c>
      <c r="P143" s="5">
        <v>-7900976627</v>
      </c>
      <c r="Q143" s="5">
        <v>-5929554922</v>
      </c>
      <c r="R143" s="5">
        <v>-3003783211</v>
      </c>
      <c r="S143" s="5">
        <v>-1926211802</v>
      </c>
      <c r="T143" s="5">
        <v>-389341903</v>
      </c>
      <c r="U143" s="5">
        <v>-80442329</v>
      </c>
      <c r="V143" s="5">
        <v>-75306269</v>
      </c>
      <c r="W143" s="5">
        <v>-386897922</v>
      </c>
    </row>
    <row r="144" spans="3:25" ht="15.5" x14ac:dyDescent="0.35">
      <c r="C144" t="s">
        <v>1989</v>
      </c>
      <c r="X144" s="5">
        <v>-935050993</v>
      </c>
      <c r="Y144" s="5">
        <v>-574468993</v>
      </c>
    </row>
    <row r="145" spans="3:25" ht="15.5" x14ac:dyDescent="0.35">
      <c r="C145" t="s">
        <v>2095</v>
      </c>
      <c r="X145" s="5">
        <v>-1060281449</v>
      </c>
      <c r="Y145" s="5">
        <v>-3167899886</v>
      </c>
    </row>
    <row r="146" spans="3:25" ht="15.5" x14ac:dyDescent="0.35">
      <c r="C146" t="s">
        <v>2096</v>
      </c>
      <c r="D146" s="5">
        <v>-3618676866</v>
      </c>
      <c r="E146" s="5">
        <v>-2005092053</v>
      </c>
      <c r="F146" s="5">
        <v>7122565708</v>
      </c>
      <c r="G146" s="5">
        <v>1690251320</v>
      </c>
      <c r="J146" s="5">
        <v>-1009941949</v>
      </c>
      <c r="K146" s="5">
        <v>-10258548687</v>
      </c>
      <c r="L146" s="5">
        <v>-3664970954</v>
      </c>
      <c r="M146" s="5">
        <v>-11782387104</v>
      </c>
      <c r="N146" s="5">
        <v>-5908804480</v>
      </c>
      <c r="O146" s="5">
        <v>-3154398371</v>
      </c>
      <c r="P146" s="5">
        <v>-7900976627</v>
      </c>
      <c r="Q146" s="5">
        <v>-5929554922</v>
      </c>
      <c r="R146" s="5">
        <v>-3003783211</v>
      </c>
      <c r="S146" s="5">
        <v>-1926211802</v>
      </c>
      <c r="T146" s="5">
        <v>-389341903</v>
      </c>
      <c r="U146" s="5">
        <v>-80442329</v>
      </c>
      <c r="V146" s="5">
        <v>-75306269</v>
      </c>
      <c r="W146" s="5">
        <v>-386897922</v>
      </c>
      <c r="X146" s="5">
        <v>-1995332442</v>
      </c>
      <c r="Y146" s="5">
        <v>-3742368879</v>
      </c>
    </row>
    <row r="147" spans="3:25" ht="15.5" x14ac:dyDescent="0.35">
      <c r="C147" t="s">
        <v>1221</v>
      </c>
      <c r="D147" s="5">
        <v>-26970276</v>
      </c>
      <c r="E147" s="5">
        <v>-53633809</v>
      </c>
      <c r="F147" s="5">
        <v>-20982305</v>
      </c>
      <c r="G147" s="5">
        <v>-6338006</v>
      </c>
      <c r="I147" s="5">
        <v>-163784887</v>
      </c>
      <c r="J147" s="5">
        <v>-54021050</v>
      </c>
      <c r="K147" s="5">
        <v>-307060609</v>
      </c>
      <c r="L147" s="5">
        <v>-522589160</v>
      </c>
      <c r="M147" s="5">
        <v>-784360302</v>
      </c>
      <c r="N147" s="5">
        <v>-525150832</v>
      </c>
      <c r="O147" s="5">
        <v>-655139637</v>
      </c>
      <c r="P147" s="5">
        <v>-801060336</v>
      </c>
      <c r="Q147" s="5">
        <v>-769538305</v>
      </c>
      <c r="R147" s="5">
        <v>-356730905</v>
      </c>
    </row>
    <row r="148" spans="3:25" ht="15.5" x14ac:dyDescent="0.35">
      <c r="C148" t="s">
        <v>2097</v>
      </c>
      <c r="S148" s="5">
        <v>-66176048</v>
      </c>
      <c r="T148" s="5">
        <v>-75635154</v>
      </c>
      <c r="U148" s="5">
        <v>-61591141</v>
      </c>
      <c r="V148" s="5">
        <v>-40990842</v>
      </c>
      <c r="W148" s="5">
        <v>-57950676</v>
      </c>
      <c r="X148" s="5">
        <v>-57950676</v>
      </c>
      <c r="Y148" s="5">
        <v>-52786963</v>
      </c>
    </row>
    <row r="149" spans="3:25" ht="15.5" x14ac:dyDescent="0.35">
      <c r="C149" t="s">
        <v>2098</v>
      </c>
      <c r="S149" s="5">
        <v>-3186095643</v>
      </c>
      <c r="T149" s="5">
        <v>-164817066</v>
      </c>
      <c r="U149" s="5">
        <v>-114230986</v>
      </c>
      <c r="V149" s="5">
        <v>-123076030</v>
      </c>
      <c r="W149" s="5">
        <v>-85572668</v>
      </c>
      <c r="X149" s="5">
        <v>-195441007</v>
      </c>
      <c r="Y149" s="5">
        <v>-213363744</v>
      </c>
    </row>
    <row r="150" spans="3:25" ht="15.5" x14ac:dyDescent="0.35">
      <c r="C150" t="s">
        <v>1844</v>
      </c>
      <c r="D150" s="5">
        <v>-26970276</v>
      </c>
      <c r="E150" s="5">
        <v>-53633809</v>
      </c>
      <c r="F150" s="5">
        <v>-20982305</v>
      </c>
      <c r="G150" s="5">
        <v>-6338006</v>
      </c>
      <c r="I150" s="5">
        <v>-163784887</v>
      </c>
      <c r="J150" s="5">
        <v>-54021050</v>
      </c>
      <c r="K150" s="5">
        <v>-307060609</v>
      </c>
      <c r="L150" s="5">
        <v>-522589160</v>
      </c>
      <c r="M150" s="5">
        <v>-784360302</v>
      </c>
      <c r="N150" s="5">
        <v>-525150832</v>
      </c>
      <c r="O150" s="5">
        <v>-655139637</v>
      </c>
      <c r="P150" s="5">
        <v>-801060336</v>
      </c>
      <c r="Q150" s="5">
        <v>-769538305</v>
      </c>
      <c r="R150" s="5">
        <v>-356730905</v>
      </c>
      <c r="S150" s="5">
        <v>-3252271691</v>
      </c>
      <c r="T150" s="5">
        <v>-240452220</v>
      </c>
      <c r="U150" s="5">
        <v>-175822127</v>
      </c>
      <c r="V150" s="5">
        <v>-164066872</v>
      </c>
      <c r="W150" s="5">
        <v>-143523344</v>
      </c>
      <c r="X150" s="5">
        <v>-253391683</v>
      </c>
      <c r="Y150" s="5">
        <v>-266150707</v>
      </c>
    </row>
    <row r="151" spans="3:25" ht="15.5" x14ac:dyDescent="0.35">
      <c r="C151" t="s">
        <v>2099</v>
      </c>
      <c r="V151" s="5">
        <v>296356600</v>
      </c>
      <c r="W151" s="5">
        <v>16564351</v>
      </c>
      <c r="X151" s="5">
        <v>925491132</v>
      </c>
    </row>
    <row r="152" spans="3:25" ht="15.5" x14ac:dyDescent="0.35">
      <c r="C152" t="s">
        <v>2100</v>
      </c>
      <c r="D152" s="5">
        <v>9170209624</v>
      </c>
      <c r="E152" s="5">
        <v>-57086237</v>
      </c>
      <c r="F152" s="5">
        <v>2971638477</v>
      </c>
      <c r="G152" s="5">
        <v>562378700</v>
      </c>
      <c r="I152" s="5">
        <v>3779416054</v>
      </c>
      <c r="J152" s="5">
        <v>3190291991</v>
      </c>
      <c r="K152" s="5">
        <v>-367756471</v>
      </c>
      <c r="L152" s="5">
        <v>5551728225</v>
      </c>
      <c r="M152" s="5">
        <v>1047786356</v>
      </c>
      <c r="N152" s="5">
        <v>1282261594</v>
      </c>
      <c r="O152" s="5">
        <v>-335146825</v>
      </c>
      <c r="P152" s="5">
        <v>2619480702</v>
      </c>
      <c r="Q152" s="5">
        <v>190462005</v>
      </c>
      <c r="R152" s="5">
        <v>-2003354565</v>
      </c>
    </row>
    <row r="153" spans="3:25" ht="15.5" x14ac:dyDescent="0.35">
      <c r="C153" t="s">
        <v>91</v>
      </c>
    </row>
    <row r="154" spans="3:25" ht="15.5" x14ac:dyDescent="0.35">
      <c r="C154" t="s">
        <v>179</v>
      </c>
      <c r="D154" s="5">
        <v>-4957716122</v>
      </c>
      <c r="E154" s="5">
        <v>630194216</v>
      </c>
      <c r="F154" s="5">
        <v>32083885</v>
      </c>
      <c r="G154" s="5">
        <v>-7887312375</v>
      </c>
      <c r="I154" s="5">
        <v>-9191728490</v>
      </c>
      <c r="J154" s="5">
        <v>-9651699575</v>
      </c>
      <c r="K154" s="5">
        <v>-2595550349</v>
      </c>
      <c r="L154" s="5">
        <v>-2752439814</v>
      </c>
      <c r="M154" s="5">
        <v>-7738037260</v>
      </c>
      <c r="N154" s="5">
        <v>-4442028171</v>
      </c>
      <c r="O154" s="5">
        <v>-660910587</v>
      </c>
      <c r="P154" s="5">
        <v>-1517016044</v>
      </c>
      <c r="Q154" s="5">
        <v>1707062282</v>
      </c>
      <c r="R154" s="5">
        <v>-860548588</v>
      </c>
      <c r="S154" s="5">
        <v>50670048</v>
      </c>
      <c r="T154" s="5">
        <v>-353639546</v>
      </c>
      <c r="U154" s="5">
        <v>227109141</v>
      </c>
      <c r="V154" s="5">
        <v>579876222</v>
      </c>
      <c r="W154" s="5">
        <v>-477333324</v>
      </c>
      <c r="X154" s="5">
        <v>-152002557</v>
      </c>
      <c r="Y154" s="5">
        <v>-1782726037</v>
      </c>
    </row>
    <row r="155" spans="3:25" ht="15.5" x14ac:dyDescent="0.35">
      <c r="C155" t="s">
        <v>180</v>
      </c>
      <c r="D155" s="5">
        <v>-1682771728</v>
      </c>
      <c r="E155" s="5">
        <v>-19808908618</v>
      </c>
      <c r="F155" s="5">
        <v>-29519355089</v>
      </c>
      <c r="G155" s="5">
        <v>-7006042470</v>
      </c>
      <c r="I155" s="5">
        <v>-23676815134</v>
      </c>
      <c r="J155" s="5">
        <v>-236640584</v>
      </c>
      <c r="K155" s="5">
        <v>2038468320</v>
      </c>
      <c r="L155" s="5">
        <v>-1609791520</v>
      </c>
      <c r="M155" s="5">
        <v>-643851428</v>
      </c>
      <c r="N155" s="5">
        <v>-2685889824</v>
      </c>
      <c r="O155" s="5">
        <v>-1588690384</v>
      </c>
      <c r="P155" s="5">
        <v>-9574809651</v>
      </c>
      <c r="Q155" s="5">
        <v>-7891943880</v>
      </c>
      <c r="R155" s="5">
        <v>-10193023340</v>
      </c>
      <c r="S155" s="5">
        <v>-7766823861</v>
      </c>
      <c r="T155" s="5">
        <v>-8507936779</v>
      </c>
      <c r="U155" s="5">
        <v>-16064713943</v>
      </c>
      <c r="V155" s="5">
        <v>-6912788906</v>
      </c>
      <c r="W155" s="5">
        <v>1471499139</v>
      </c>
      <c r="X155" s="5">
        <v>540347862</v>
      </c>
      <c r="Y155" s="5">
        <v>-23190994685</v>
      </c>
    </row>
    <row r="156" spans="3:25" ht="15.5" x14ac:dyDescent="0.35">
      <c r="C156" t="s">
        <v>1261</v>
      </c>
      <c r="U156" s="5">
        <v>13125000</v>
      </c>
    </row>
    <row r="157" spans="3:25" ht="15.5" x14ac:dyDescent="0.35">
      <c r="C157" t="s">
        <v>182</v>
      </c>
      <c r="D157" s="5">
        <v>-12400000</v>
      </c>
      <c r="E157" s="5">
        <v>-1608308226</v>
      </c>
      <c r="F157" s="5">
        <v>-1090090846</v>
      </c>
      <c r="G157" s="5">
        <v>-7710020284</v>
      </c>
      <c r="I157" s="5">
        <v>-10198937297</v>
      </c>
      <c r="J157" s="5">
        <v>-2989792885</v>
      </c>
      <c r="K157" s="5">
        <v>-618512957</v>
      </c>
      <c r="L157" s="5">
        <v>-519785145</v>
      </c>
      <c r="M157" s="5">
        <v>-1676365207</v>
      </c>
      <c r="N157" s="5">
        <v>-4072674960</v>
      </c>
      <c r="O157" s="5">
        <v>-3698421146</v>
      </c>
      <c r="P157" s="5">
        <v>-8804733505</v>
      </c>
      <c r="Q157" s="5">
        <v>-8751515700</v>
      </c>
      <c r="R157" s="5">
        <v>-2619338745</v>
      </c>
      <c r="S157" s="5">
        <v>-3703620113</v>
      </c>
      <c r="T157" s="5">
        <v>-11833471741</v>
      </c>
      <c r="U157" s="5">
        <v>-19783237973</v>
      </c>
      <c r="V157" s="5">
        <v>-19542637567</v>
      </c>
      <c r="W157" s="5">
        <v>-491839646</v>
      </c>
      <c r="X157" s="5">
        <v>-195911300</v>
      </c>
      <c r="Y157" s="5">
        <v>-931825000</v>
      </c>
    </row>
    <row r="158" spans="3:25" ht="15.5" x14ac:dyDescent="0.35">
      <c r="C158" t="s">
        <v>1383</v>
      </c>
      <c r="F158" s="5">
        <v>10817400000</v>
      </c>
      <c r="I158" s="5">
        <v>10817400000</v>
      </c>
      <c r="J158" s="5">
        <v>-1119000000</v>
      </c>
      <c r="K158" s="5">
        <v>472500000</v>
      </c>
      <c r="L158" s="5">
        <v>-2193000000</v>
      </c>
      <c r="M158" s="5">
        <v>-246000000</v>
      </c>
      <c r="N158" s="5">
        <v>-306000000</v>
      </c>
      <c r="O158" s="5">
        <v>870000000</v>
      </c>
      <c r="P158" s="5">
        <v>-1387249204</v>
      </c>
      <c r="Q158" s="5">
        <v>74876691</v>
      </c>
      <c r="R158" s="5">
        <v>-8665237597</v>
      </c>
      <c r="S158" s="5">
        <v>-4873622088</v>
      </c>
      <c r="U158" s="5">
        <v>2841488892</v>
      </c>
      <c r="V158" s="5">
        <v>7029834581</v>
      </c>
    </row>
    <row r="159" spans="3:25" ht="15.5" x14ac:dyDescent="0.35">
      <c r="C159" t="s">
        <v>188</v>
      </c>
      <c r="D159" s="5">
        <v>213513513</v>
      </c>
      <c r="E159" s="5">
        <v>64216216</v>
      </c>
      <c r="F159" s="5">
        <v>1126126126</v>
      </c>
      <c r="I159" s="5">
        <v>1711712126</v>
      </c>
      <c r="J159" s="5">
        <v>65004000</v>
      </c>
      <c r="N159" s="5">
        <v>60000000</v>
      </c>
      <c r="O159" s="5">
        <v>97500000</v>
      </c>
      <c r="Q159" s="5">
        <v>146437756</v>
      </c>
      <c r="R159" s="5">
        <v>376000000</v>
      </c>
      <c r="T159" s="5">
        <v>2454895455</v>
      </c>
      <c r="V159" s="5">
        <v>3356248000</v>
      </c>
    </row>
    <row r="160" spans="3:25" ht="15.5" x14ac:dyDescent="0.35">
      <c r="C160" t="s">
        <v>935</v>
      </c>
      <c r="X160" s="5">
        <v>-28634050</v>
      </c>
      <c r="Y160" s="5">
        <v>-205970950</v>
      </c>
    </row>
    <row r="161" spans="3:25" ht="15.5" x14ac:dyDescent="0.35">
      <c r="C161" t="s">
        <v>1535</v>
      </c>
      <c r="X161" s="5">
        <v>31600000</v>
      </c>
      <c r="Y161" s="5">
        <v>-268500000</v>
      </c>
    </row>
    <row r="162" spans="3:25" ht="15.5" x14ac:dyDescent="0.35">
      <c r="C162" t="s">
        <v>2101</v>
      </c>
      <c r="X162" s="5">
        <v>-46033752</v>
      </c>
    </row>
    <row r="163" spans="3:25" ht="15.5" x14ac:dyDescent="0.35">
      <c r="C163" t="s">
        <v>2102</v>
      </c>
      <c r="D163" s="5">
        <v>-2434732756</v>
      </c>
      <c r="E163" s="5">
        <v>-19189970573</v>
      </c>
      <c r="F163" s="5">
        <v>-30390733575</v>
      </c>
      <c r="I163" s="5">
        <v>-30390733575</v>
      </c>
    </row>
    <row r="164" spans="3:25" ht="15.5" x14ac:dyDescent="0.35">
      <c r="C164" t="s">
        <v>2103</v>
      </c>
    </row>
    <row r="165" spans="3:25" ht="15.5" x14ac:dyDescent="0.35">
      <c r="C165" t="s">
        <v>779</v>
      </c>
      <c r="D165" s="5">
        <v>-690400000</v>
      </c>
      <c r="E165" s="5">
        <v>-168800000</v>
      </c>
      <c r="F165" s="5">
        <v>-10899000000</v>
      </c>
      <c r="G165" s="5">
        <v>-357600000</v>
      </c>
      <c r="X165" s="5">
        <v>-353592962</v>
      </c>
      <c r="Y165" s="5">
        <v>-23652411200</v>
      </c>
    </row>
    <row r="166" spans="3:25" ht="15.5" x14ac:dyDescent="0.35">
      <c r="C166" t="s">
        <v>2104</v>
      </c>
      <c r="D166" s="5">
        <v>1241247515</v>
      </c>
      <c r="E166" s="5">
        <v>1093953965</v>
      </c>
      <c r="F166" s="5">
        <v>916943206</v>
      </c>
      <c r="G166" s="5">
        <v>1061577814</v>
      </c>
      <c r="I166" s="5">
        <v>4383743612</v>
      </c>
      <c r="J166" s="5">
        <v>3807148301</v>
      </c>
      <c r="K166" s="5">
        <v>2184481277</v>
      </c>
      <c r="L166" s="5">
        <v>1102993625</v>
      </c>
      <c r="M166" s="5">
        <v>1278513779</v>
      </c>
      <c r="N166" s="5">
        <v>1632785136</v>
      </c>
      <c r="O166" s="5">
        <v>1142230762</v>
      </c>
      <c r="P166" s="5">
        <v>617173058</v>
      </c>
      <c r="Q166" s="5">
        <v>638257373</v>
      </c>
      <c r="R166" s="5">
        <v>715553002</v>
      </c>
      <c r="S166" s="5">
        <v>810418340</v>
      </c>
      <c r="T166" s="5">
        <v>870639507</v>
      </c>
      <c r="U166" s="5">
        <v>863910138</v>
      </c>
      <c r="V166" s="5">
        <v>2243766080</v>
      </c>
      <c r="W166" s="5">
        <v>1963338785</v>
      </c>
      <c r="X166" s="5">
        <v>1132919926</v>
      </c>
      <c r="Y166" s="5">
        <v>1867712465</v>
      </c>
    </row>
    <row r="167" spans="3:25" ht="15.5" x14ac:dyDescent="0.35">
      <c r="C167" t="s">
        <v>206</v>
      </c>
      <c r="D167" s="5">
        <v>-4957716122</v>
      </c>
      <c r="E167" s="5">
        <v>630194216</v>
      </c>
      <c r="F167" s="5">
        <v>32083885</v>
      </c>
      <c r="G167" s="5">
        <v>-7887312375</v>
      </c>
      <c r="I167" s="5">
        <v>-9191728490</v>
      </c>
      <c r="J167" s="5">
        <v>-9651699575</v>
      </c>
      <c r="K167" s="5">
        <v>-2595550349</v>
      </c>
      <c r="L167" s="5">
        <v>-2752439814</v>
      </c>
      <c r="M167" s="5">
        <v>-7738037260</v>
      </c>
      <c r="N167" s="5">
        <v>-4442028171</v>
      </c>
      <c r="O167" s="5">
        <v>-660910587</v>
      </c>
      <c r="P167" s="5">
        <v>-1517016044</v>
      </c>
      <c r="Q167" s="5">
        <v>1707062282</v>
      </c>
      <c r="R167" s="5">
        <v>-860548588</v>
      </c>
      <c r="S167" s="5">
        <v>50670048</v>
      </c>
      <c r="T167" s="5">
        <v>-353639546</v>
      </c>
      <c r="U167" s="5">
        <v>227109141</v>
      </c>
      <c r="V167" s="5">
        <v>579876222</v>
      </c>
      <c r="W167" s="5">
        <v>-477333324</v>
      </c>
      <c r="X167" s="5">
        <v>-152002557</v>
      </c>
      <c r="Y167" s="5">
        <v>-1782726037</v>
      </c>
    </row>
    <row r="168" spans="3:25" ht="15.5" x14ac:dyDescent="0.35">
      <c r="C168" t="s">
        <v>1762</v>
      </c>
      <c r="D168" s="5">
        <v>-4119329680</v>
      </c>
      <c r="Y168" s="5">
        <v>49400282</v>
      </c>
    </row>
    <row r="169" spans="3:25" ht="15.5" x14ac:dyDescent="0.35">
      <c r="C169" t="s">
        <v>610</v>
      </c>
    </row>
    <row r="170" spans="3:25" ht="15.5" x14ac:dyDescent="0.35">
      <c r="C170" t="s">
        <v>2105</v>
      </c>
      <c r="Q170" s="5">
        <v>1700000000</v>
      </c>
    </row>
    <row r="171" spans="3:25" ht="15.5" x14ac:dyDescent="0.35">
      <c r="C171" t="s">
        <v>325</v>
      </c>
      <c r="F171" s="5">
        <v>-47596655</v>
      </c>
      <c r="G171" s="5">
        <v>-7219062375</v>
      </c>
      <c r="I171" s="5">
        <v>-7266659030</v>
      </c>
      <c r="J171" s="5">
        <v>-7219059575</v>
      </c>
      <c r="M171" s="5">
        <v>-4864022655</v>
      </c>
      <c r="N171" s="5">
        <v>-3893747048</v>
      </c>
      <c r="P171" s="5">
        <v>-1097641282</v>
      </c>
      <c r="R171" s="5">
        <v>-1798233459</v>
      </c>
      <c r="X171" s="5">
        <v>4622464</v>
      </c>
      <c r="Y171" s="5">
        <v>-1612301262</v>
      </c>
    </row>
    <row r="172" spans="3:25" ht="15.5" x14ac:dyDescent="0.35">
      <c r="C172" t="s">
        <v>2106</v>
      </c>
    </row>
    <row r="173" spans="3:25" ht="15.5" x14ac:dyDescent="0.35">
      <c r="C173" t="s">
        <v>2107</v>
      </c>
      <c r="D173" s="5">
        <v>-170136442</v>
      </c>
      <c r="E173" s="5">
        <v>1298444216</v>
      </c>
      <c r="F173" s="5">
        <v>747930540</v>
      </c>
      <c r="I173" s="5">
        <v>747930540</v>
      </c>
      <c r="N173" s="5">
        <v>837824761</v>
      </c>
      <c r="P173" s="5">
        <v>648398985</v>
      </c>
      <c r="Q173" s="5">
        <v>956623765</v>
      </c>
      <c r="R173" s="5">
        <v>1923500000</v>
      </c>
      <c r="S173" s="5">
        <v>710100000</v>
      </c>
      <c r="T173" s="5">
        <v>203723909</v>
      </c>
      <c r="U173" s="5">
        <v>580859979</v>
      </c>
      <c r="V173" s="5">
        <v>632084553</v>
      </c>
    </row>
    <row r="174" spans="3:25" ht="15.5" x14ac:dyDescent="0.35">
      <c r="C174" t="s">
        <v>436</v>
      </c>
      <c r="K174" s="5">
        <v>-162910349</v>
      </c>
      <c r="L174" s="5">
        <v>-319799814</v>
      </c>
      <c r="M174" s="5">
        <v>-441374605</v>
      </c>
      <c r="N174" s="5">
        <v>-334425884</v>
      </c>
      <c r="O174" s="5">
        <v>-660910587</v>
      </c>
      <c r="P174" s="5">
        <v>-1067773747</v>
      </c>
      <c r="Q174" s="5">
        <v>-949561483</v>
      </c>
      <c r="R174" s="5">
        <v>-985815129</v>
      </c>
      <c r="S174" s="5">
        <v>-659429952</v>
      </c>
      <c r="T174" s="5">
        <v>-557363455</v>
      </c>
      <c r="U174" s="5">
        <v>-353750838</v>
      </c>
      <c r="V174" s="5">
        <v>-52208331</v>
      </c>
      <c r="W174" s="5">
        <v>-477333324</v>
      </c>
      <c r="X174" s="5">
        <v>-156625021</v>
      </c>
      <c r="Y174" s="5">
        <v>-219825057</v>
      </c>
    </row>
    <row r="175" spans="3:25" ht="15.5" x14ac:dyDescent="0.35">
      <c r="C175" t="s">
        <v>531</v>
      </c>
      <c r="D175" s="5">
        <v>-668250000</v>
      </c>
      <c r="E175" s="5">
        <v>-668250000</v>
      </c>
      <c r="F175" s="5">
        <v>-668250000</v>
      </c>
      <c r="G175" s="5">
        <v>-668250000</v>
      </c>
      <c r="I175" s="5">
        <v>-2673000000</v>
      </c>
      <c r="J175" s="5">
        <v>-2432640000</v>
      </c>
      <c r="K175" s="5">
        <v>-2432640000</v>
      </c>
      <c r="L175" s="5">
        <v>-2432640000</v>
      </c>
      <c r="M175" s="5">
        <v>-2432640000</v>
      </c>
      <c r="N175" s="5">
        <v>-1051680000</v>
      </c>
    </row>
    <row r="176" spans="3:25" ht="15.5" x14ac:dyDescent="0.35">
      <c r="C176" t="s">
        <v>2108</v>
      </c>
    </row>
    <row r="177" spans="2:25" ht="15.5" x14ac:dyDescent="0.35">
      <c r="C177" t="s">
        <v>224</v>
      </c>
      <c r="D177" s="5">
        <v>425168696</v>
      </c>
      <c r="E177" s="5">
        <v>-24791855477</v>
      </c>
      <c r="F177" s="5">
        <v>-15519349246</v>
      </c>
      <c r="G177" s="5">
        <v>21442685593</v>
      </c>
      <c r="I177" s="5">
        <v>11745210623</v>
      </c>
      <c r="J177" s="5">
        <v>31705958739</v>
      </c>
      <c r="K177" s="5">
        <v>37217156349</v>
      </c>
      <c r="L177" s="5">
        <v>11749274731</v>
      </c>
      <c r="M177" s="5">
        <v>-23974576918</v>
      </c>
      <c r="N177" s="5">
        <v>43856331779</v>
      </c>
      <c r="O177" s="5">
        <v>9618508988</v>
      </c>
      <c r="P177" s="5">
        <v>1000749111</v>
      </c>
      <c r="Q177" s="5">
        <v>6322785757</v>
      </c>
      <c r="R177" s="5">
        <v>-19343481972</v>
      </c>
      <c r="S177" s="5">
        <v>18066421545</v>
      </c>
      <c r="T177" s="5">
        <v>-16442915419</v>
      </c>
      <c r="U177" s="5">
        <v>-5561331911</v>
      </c>
      <c r="V177" s="5">
        <v>-2992005618</v>
      </c>
      <c r="W177" s="5">
        <v>-5239780583</v>
      </c>
      <c r="X177" s="5">
        <v>3795945011</v>
      </c>
      <c r="Y177" s="5">
        <v>-12109508987</v>
      </c>
    </row>
    <row r="178" spans="2:25" ht="15.5" x14ac:dyDescent="0.35">
      <c r="C178" t="s">
        <v>375</v>
      </c>
      <c r="D178" s="5">
        <v>-1159489198</v>
      </c>
      <c r="E178" s="5">
        <v>1722210249</v>
      </c>
      <c r="F178" s="5">
        <v>-788935520</v>
      </c>
      <c r="G178" s="5">
        <v>1953586585</v>
      </c>
      <c r="I178" s="5">
        <v>1033325945</v>
      </c>
      <c r="J178" s="5">
        <v>1187547349</v>
      </c>
      <c r="K178" s="5">
        <v>130891498</v>
      </c>
      <c r="L178" s="5">
        <v>-43280438</v>
      </c>
      <c r="M178" s="5">
        <v>-246782733</v>
      </c>
      <c r="N178" s="5">
        <v>-73314150</v>
      </c>
      <c r="O178" s="5">
        <v>-588066914</v>
      </c>
      <c r="P178" s="5">
        <v>367428888</v>
      </c>
      <c r="Q178" s="5">
        <v>109918212</v>
      </c>
      <c r="R178" s="5">
        <v>-504852453</v>
      </c>
      <c r="S178" s="5">
        <v>192018754</v>
      </c>
      <c r="T178" s="5">
        <v>-808648425</v>
      </c>
      <c r="U178" s="5">
        <v>11081501920</v>
      </c>
      <c r="V178" s="5">
        <v>-277926669</v>
      </c>
      <c r="W178" s="5">
        <v>39098103</v>
      </c>
    </row>
    <row r="179" spans="2:25" ht="15.5" x14ac:dyDescent="0.35">
      <c r="C179" t="s">
        <v>225</v>
      </c>
      <c r="E179" s="5">
        <v>172842354467</v>
      </c>
      <c r="I179" s="5">
        <v>160063817899</v>
      </c>
      <c r="J179" s="5">
        <v>127170311811</v>
      </c>
      <c r="K179" s="5">
        <v>89822263964</v>
      </c>
      <c r="L179" s="5">
        <v>78116269671</v>
      </c>
      <c r="M179" s="5">
        <v>102337629322</v>
      </c>
      <c r="N179" s="5">
        <v>58554611693</v>
      </c>
      <c r="O179" s="5">
        <v>49524169619</v>
      </c>
      <c r="P179" s="5">
        <v>48155991620</v>
      </c>
      <c r="Q179" s="5">
        <v>41723287651</v>
      </c>
      <c r="R179" s="5">
        <v>61571622076</v>
      </c>
      <c r="S179" s="5">
        <v>43313181777</v>
      </c>
      <c r="T179" s="5">
        <v>60564745621</v>
      </c>
      <c r="U179" s="5">
        <v>55044575611</v>
      </c>
      <c r="V179" s="5">
        <v>58314507899</v>
      </c>
      <c r="W179" s="5">
        <v>63515190379</v>
      </c>
      <c r="X179" s="5">
        <v>6268301336</v>
      </c>
      <c r="Y179" s="5">
        <v>18377810323</v>
      </c>
    </row>
    <row r="180" spans="2:25" ht="15.5" x14ac:dyDescent="0.35">
      <c r="C180" t="s">
        <v>226</v>
      </c>
      <c r="D180" s="5">
        <v>-734320502</v>
      </c>
      <c r="E180" s="5">
        <v>149772709239</v>
      </c>
      <c r="F180" s="5">
        <v>-16308284766</v>
      </c>
      <c r="G180" s="5">
        <v>23396272178</v>
      </c>
      <c r="I180" s="5">
        <v>172842354467</v>
      </c>
      <c r="J180" s="5">
        <v>160063817899</v>
      </c>
      <c r="K180" s="5">
        <v>127170311811</v>
      </c>
      <c r="L180" s="5">
        <v>89822263964</v>
      </c>
      <c r="M180" s="5">
        <v>78116269671</v>
      </c>
      <c r="N180" s="5">
        <v>102337629322</v>
      </c>
      <c r="O180" s="5">
        <v>58554611693</v>
      </c>
      <c r="P180" s="5">
        <v>49524169619</v>
      </c>
      <c r="Q180" s="5">
        <v>48155991620</v>
      </c>
      <c r="R180" s="5">
        <v>41723287651</v>
      </c>
      <c r="S180" s="5">
        <v>61571622076</v>
      </c>
      <c r="T180" s="5">
        <v>43313181777</v>
      </c>
      <c r="U180" s="5">
        <v>60564745620</v>
      </c>
      <c r="V180" s="5">
        <v>55044575612</v>
      </c>
      <c r="W180" s="5">
        <v>58314507899</v>
      </c>
      <c r="X180" s="5">
        <v>10064246347</v>
      </c>
      <c r="Y180" s="5">
        <v>6268301336</v>
      </c>
    </row>
    <row r="182" spans="2:25" ht="15.5" x14ac:dyDescent="0.35">
      <c r="B182" t="s">
        <v>227</v>
      </c>
      <c r="C182" t="s">
        <v>12</v>
      </c>
      <c r="D182" s="5">
        <v>210000000</v>
      </c>
      <c r="E182" s="5">
        <v>210000000</v>
      </c>
      <c r="F182" s="5">
        <v>210000000</v>
      </c>
      <c r="G182" s="5">
        <v>210000000</v>
      </c>
      <c r="I182" s="5">
        <v>210000000</v>
      </c>
      <c r="J182" s="5">
        <v>210000000</v>
      </c>
      <c r="K182" s="5">
        <v>200000000</v>
      </c>
      <c r="L182" s="5">
        <v>200000000</v>
      </c>
      <c r="M182" s="5">
        <v>200000000</v>
      </c>
      <c r="N182" s="5">
        <v>200000000</v>
      </c>
      <c r="O182" s="5">
        <v>200000000</v>
      </c>
      <c r="P182" s="5">
        <v>200000000</v>
      </c>
      <c r="Q182" s="5">
        <v>180000000</v>
      </c>
      <c r="R182" s="5">
        <v>180000000</v>
      </c>
      <c r="S182" s="5">
        <v>180000000</v>
      </c>
      <c r="T182" s="5">
        <v>180000000</v>
      </c>
      <c r="U182" s="5">
        <v>180000000</v>
      </c>
      <c r="V182" s="5">
        <v>180000000</v>
      </c>
      <c r="W182" s="5">
        <v>180000000</v>
      </c>
      <c r="X182" s="5">
        <v>180000000</v>
      </c>
      <c r="Y182" s="5">
        <v>180000000</v>
      </c>
    </row>
    <row r="183" spans="2:25" ht="15.5" x14ac:dyDescent="0.35">
      <c r="C183" t="s">
        <v>228</v>
      </c>
      <c r="D183" s="6">
        <v>99.04</v>
      </c>
      <c r="E183" s="6">
        <v>34.75</v>
      </c>
      <c r="F183" s="6">
        <v>32.299999999999997</v>
      </c>
      <c r="G183" s="6">
        <v>51.43</v>
      </c>
    </row>
    <row r="184" spans="2:25" ht="15.5" x14ac:dyDescent="0.35">
      <c r="C184" t="s">
        <v>229</v>
      </c>
      <c r="D184" s="6">
        <v>6.31</v>
      </c>
      <c r="E184" s="6">
        <v>20.29</v>
      </c>
      <c r="F184" s="6">
        <v>22.6</v>
      </c>
      <c r="G184" s="6">
        <v>11.86</v>
      </c>
    </row>
    <row r="185" spans="2:25" ht="15.5" x14ac:dyDescent="0.35">
      <c r="C185" t="s">
        <v>73</v>
      </c>
      <c r="D185" s="6">
        <v>0.9</v>
      </c>
      <c r="E185" s="6">
        <v>1.61</v>
      </c>
      <c r="F185" s="6">
        <v>1.39</v>
      </c>
      <c r="G185" s="6">
        <v>1.19</v>
      </c>
    </row>
    <row r="186" spans="2:25" ht="15.5" x14ac:dyDescent="0.35">
      <c r="C186" t="s">
        <v>230</v>
      </c>
      <c r="D186" s="5">
        <v>24440000000</v>
      </c>
      <c r="E186" s="5">
        <v>9000000000</v>
      </c>
      <c r="F186" s="5">
        <v>8260000000</v>
      </c>
      <c r="G186" s="5">
        <v>13950000000</v>
      </c>
    </row>
    <row r="187" spans="2:25" ht="15.5" x14ac:dyDescent="0.35">
      <c r="C187" t="s">
        <v>231</v>
      </c>
      <c r="D187" s="6">
        <v>3.4099999999999998E-2</v>
      </c>
      <c r="E187" s="6">
        <v>1.2699999999999999E-2</v>
      </c>
      <c r="F187" s="6">
        <v>1.2E-2</v>
      </c>
      <c r="G187" s="6">
        <v>1.9599999999999999E-2</v>
      </c>
    </row>
    <row r="188" spans="2:25" ht="15.5" x14ac:dyDescent="0.35">
      <c r="C188" t="s">
        <v>232</v>
      </c>
      <c r="D188" s="6">
        <v>4.0999999999999995E-2</v>
      </c>
      <c r="E188" s="6">
        <v>1.49E-2</v>
      </c>
      <c r="F188" s="6">
        <v>1.41E-2</v>
      </c>
      <c r="G188" s="6">
        <v>2.2700000000000001E-2</v>
      </c>
    </row>
    <row r="189" spans="2:25" ht="15.5" x14ac:dyDescent="0.35">
      <c r="C189" t="s">
        <v>233</v>
      </c>
      <c r="D189" s="6">
        <v>4.53E-2</v>
      </c>
      <c r="E189" s="6">
        <v>1.5100000000000001E-2</v>
      </c>
      <c r="F189" s="6">
        <v>1.3999999999999999E-2</v>
      </c>
      <c r="G189" s="6">
        <v>2.64E-2</v>
      </c>
    </row>
    <row r="190" spans="2:25" ht="15.5" x14ac:dyDescent="0.35">
      <c r="C190" t="s">
        <v>234</v>
      </c>
      <c r="D190" s="6">
        <v>847.85</v>
      </c>
      <c r="E190" s="6">
        <v>138.69</v>
      </c>
      <c r="F190" s="6">
        <v>321.89999999999998</v>
      </c>
      <c r="G190" s="5">
        <v>1973</v>
      </c>
    </row>
    <row r="191" spans="2:25" ht="15.5" x14ac:dyDescent="0.35">
      <c r="C191" t="s">
        <v>235</v>
      </c>
      <c r="D191" s="5">
        <v>504000000000</v>
      </c>
      <c r="E191" s="5">
        <v>486000000000</v>
      </c>
      <c r="F191" s="5">
        <v>478000000000</v>
      </c>
      <c r="G191" s="5">
        <v>472000000000</v>
      </c>
    </row>
    <row r="192" spans="2:25" ht="15.5" x14ac:dyDescent="0.35">
      <c r="C192" t="s">
        <v>236</v>
      </c>
      <c r="D192" s="6">
        <v>0.26</v>
      </c>
      <c r="E192" s="6">
        <v>0.3</v>
      </c>
      <c r="F192" s="6">
        <v>0.32</v>
      </c>
      <c r="G192" s="6">
        <v>0.27</v>
      </c>
    </row>
    <row r="193" spans="3:25" ht="15.5" x14ac:dyDescent="0.35">
      <c r="C193" t="s">
        <v>237</v>
      </c>
      <c r="D193" s="6">
        <v>2415.2600000000002</v>
      </c>
      <c r="E193" s="6">
        <v>2330.67</v>
      </c>
      <c r="F193" s="6">
        <v>2294.33</v>
      </c>
      <c r="G193" s="6">
        <v>2262.5300000000002</v>
      </c>
    </row>
    <row r="194" spans="3:25" ht="15.5" x14ac:dyDescent="0.35">
      <c r="C194" t="s">
        <v>238</v>
      </c>
      <c r="D194" s="6">
        <v>0.26</v>
      </c>
      <c r="E194" s="6">
        <v>0.3</v>
      </c>
      <c r="F194" s="6">
        <v>0.32</v>
      </c>
      <c r="G194" s="6">
        <v>0.27</v>
      </c>
    </row>
    <row r="195" spans="3:25" ht="15.5" x14ac:dyDescent="0.35">
      <c r="C195" t="s">
        <v>239</v>
      </c>
      <c r="D195" s="6">
        <v>2415.2600000000002</v>
      </c>
      <c r="E195" s="6">
        <v>2330.67</v>
      </c>
      <c r="F195" s="6">
        <v>2294.33</v>
      </c>
      <c r="G195" s="6">
        <v>2262.5300000000002</v>
      </c>
    </row>
    <row r="196" spans="3:25" ht="15.5" x14ac:dyDescent="0.35">
      <c r="C196" t="s">
        <v>240</v>
      </c>
      <c r="D196" s="5">
        <v>1000000000</v>
      </c>
      <c r="E196" s="5">
        <v>1000000000</v>
      </c>
      <c r="F196" s="5">
        <v>0</v>
      </c>
    </row>
    <row r="197" spans="3:25" ht="15.5" x14ac:dyDescent="0.35">
      <c r="C197" t="s">
        <v>241</v>
      </c>
      <c r="D197" s="5">
        <v>1000000000</v>
      </c>
      <c r="E197" s="5">
        <v>1000000000</v>
      </c>
      <c r="F197" s="5">
        <v>0</v>
      </c>
    </row>
    <row r="198" spans="3:25" ht="15.5" x14ac:dyDescent="0.35">
      <c r="C198" t="s">
        <v>242</v>
      </c>
      <c r="D198" s="5">
        <v>502000000000</v>
      </c>
      <c r="E198" s="5">
        <v>484000000000</v>
      </c>
      <c r="F198" s="5">
        <v>476000000000</v>
      </c>
      <c r="G198" s="5">
        <v>470000000000</v>
      </c>
    </row>
    <row r="199" spans="3:25" ht="15.5" x14ac:dyDescent="0.35">
      <c r="C199" t="s">
        <v>24</v>
      </c>
      <c r="D199" s="5">
        <v>2000000000</v>
      </c>
      <c r="E199" s="5">
        <v>2000000000</v>
      </c>
      <c r="F199" s="5">
        <v>1000000000</v>
      </c>
    </row>
    <row r="200" spans="3:25" ht="15.5" x14ac:dyDescent="0.35">
      <c r="C200" t="s">
        <v>21</v>
      </c>
      <c r="D200" s="5">
        <v>-147000000000</v>
      </c>
      <c r="E200" s="5">
        <v>-148000000000</v>
      </c>
      <c r="F200" s="5">
        <v>-172000000000</v>
      </c>
      <c r="G200" s="5">
        <v>-189000000000</v>
      </c>
    </row>
    <row r="201" spans="3:25" ht="15.5" x14ac:dyDescent="0.35">
      <c r="C201" t="s">
        <v>243</v>
      </c>
      <c r="D201" s="5">
        <v>290000000000</v>
      </c>
      <c r="E201" s="5">
        <v>272000000000</v>
      </c>
      <c r="F201" s="5">
        <v>265000000000</v>
      </c>
      <c r="G201" s="5">
        <v>260000000000</v>
      </c>
    </row>
    <row r="202" spans="3:25" ht="15.5" x14ac:dyDescent="0.35">
      <c r="C202" t="s">
        <v>244</v>
      </c>
      <c r="D202" s="5">
        <v>7000000000</v>
      </c>
      <c r="E202" s="5">
        <v>-6000000000</v>
      </c>
      <c r="F202" s="5">
        <v>14000000000</v>
      </c>
      <c r="G202" s="5">
        <v>36000000000</v>
      </c>
    </row>
    <row r="203" spans="3:25" ht="15.5" x14ac:dyDescent="0.35">
      <c r="C203" t="s">
        <v>245</v>
      </c>
      <c r="D203" s="5">
        <v>0</v>
      </c>
      <c r="E203" s="5">
        <v>-2000000000</v>
      </c>
      <c r="F203" s="5">
        <v>-1000000000</v>
      </c>
      <c r="G203" s="5">
        <v>-8000000000</v>
      </c>
    </row>
    <row r="204" spans="3:25" ht="15.5" x14ac:dyDescent="0.35">
      <c r="C204" t="s">
        <v>13</v>
      </c>
      <c r="D204" s="5">
        <v>7000000000</v>
      </c>
      <c r="E204" s="5">
        <v>-7000000000</v>
      </c>
      <c r="F204" s="5">
        <v>13000000000</v>
      </c>
      <c r="G204" s="5">
        <v>29000000000</v>
      </c>
    </row>
    <row r="205" spans="3:25" ht="15.5" x14ac:dyDescent="0.35">
      <c r="C205" t="s">
        <v>16</v>
      </c>
      <c r="D205" s="6">
        <v>33.97</v>
      </c>
      <c r="E205" s="6">
        <v>-34.78</v>
      </c>
      <c r="F205" s="6">
        <v>62.02</v>
      </c>
      <c r="G205" s="6">
        <v>137.85</v>
      </c>
    </row>
    <row r="206" spans="3:25" ht="15.5" x14ac:dyDescent="0.35">
      <c r="C206" t="s">
        <v>58</v>
      </c>
      <c r="I206" s="6">
        <v>124.86</v>
      </c>
      <c r="J206" s="6">
        <v>124.41</v>
      </c>
      <c r="K206" s="6">
        <v>89.23</v>
      </c>
      <c r="L206" s="6">
        <v>124.49</v>
      </c>
      <c r="M206" s="6">
        <v>56.27</v>
      </c>
      <c r="N206" s="6">
        <v>153.29</v>
      </c>
      <c r="O206" s="6">
        <v>70.430000000000007</v>
      </c>
      <c r="P206" s="6">
        <v>85.06</v>
      </c>
      <c r="Q206" s="6">
        <v>91.57</v>
      </c>
      <c r="R206" s="6">
        <v>55.18</v>
      </c>
      <c r="S206" s="6">
        <v>93.69</v>
      </c>
      <c r="T206" s="6">
        <v>60.92</v>
      </c>
      <c r="U206" s="6">
        <v>57.07</v>
      </c>
      <c r="V206" s="6">
        <v>24.55</v>
      </c>
      <c r="W206" s="6">
        <v>-94.84</v>
      </c>
      <c r="X206" s="6">
        <v>-113.56</v>
      </c>
      <c r="Y206" s="6">
        <v>-47.95</v>
      </c>
    </row>
    <row r="207" spans="3:25" ht="15.5" x14ac:dyDescent="0.35">
      <c r="C207" t="s">
        <v>72</v>
      </c>
      <c r="I207" s="6">
        <v>5.85</v>
      </c>
      <c r="J207" s="6">
        <v>4.58</v>
      </c>
      <c r="K207" s="6">
        <v>6.05</v>
      </c>
      <c r="L207" s="6">
        <v>5.46</v>
      </c>
      <c r="M207" s="6">
        <v>9.9499999999999993</v>
      </c>
      <c r="N207" s="6">
        <v>5.9</v>
      </c>
      <c r="O207" s="6">
        <v>5.93</v>
      </c>
      <c r="P207" s="6">
        <v>6.76</v>
      </c>
      <c r="Q207" s="6">
        <v>4.46</v>
      </c>
      <c r="R207" s="6">
        <v>5.53</v>
      </c>
      <c r="S207" s="6">
        <v>3.26</v>
      </c>
      <c r="T207" s="6">
        <v>3.91</v>
      </c>
      <c r="U207" s="6">
        <v>4.21</v>
      </c>
      <c r="V207" s="6">
        <v>9.98</v>
      </c>
      <c r="W207" s="6">
        <v>-2.21</v>
      </c>
      <c r="X207" s="6">
        <v>-2.16</v>
      </c>
      <c r="Y207" s="6">
        <v>-4.09</v>
      </c>
    </row>
    <row r="208" spans="3:25" ht="15.5" x14ac:dyDescent="0.35">
      <c r="C208" t="s">
        <v>75</v>
      </c>
      <c r="I208" s="6">
        <v>0.39</v>
      </c>
      <c r="J208" s="6">
        <v>0.3</v>
      </c>
      <c r="K208" s="6">
        <v>0.28000000000000003</v>
      </c>
      <c r="L208" s="6">
        <v>0.28000000000000003</v>
      </c>
      <c r="M208" s="6">
        <v>0.21</v>
      </c>
      <c r="N208" s="6">
        <v>0.45</v>
      </c>
      <c r="O208" s="6">
        <v>0.21</v>
      </c>
      <c r="P208" s="6">
        <v>0.31</v>
      </c>
      <c r="Q208" s="6">
        <v>0.27</v>
      </c>
      <c r="R208" s="6">
        <v>0.31</v>
      </c>
      <c r="S208" s="6">
        <v>0.4</v>
      </c>
      <c r="T208" s="6">
        <v>0.39</v>
      </c>
      <c r="U208" s="6">
        <v>0.53</v>
      </c>
      <c r="V208" s="6">
        <v>0.69</v>
      </c>
      <c r="W208" s="6">
        <v>0.76</v>
      </c>
      <c r="X208" s="6">
        <v>0.92</v>
      </c>
      <c r="Y208" s="6">
        <v>0.51</v>
      </c>
    </row>
    <row r="209" spans="3:25" ht="15.5" x14ac:dyDescent="0.35">
      <c r="C209" t="s">
        <v>246</v>
      </c>
      <c r="I209" s="6">
        <v>33060000000.000004</v>
      </c>
      <c r="J209" s="6">
        <v>34049999999.999996</v>
      </c>
      <c r="K209" s="5">
        <v>26260000000</v>
      </c>
      <c r="L209" s="5">
        <v>36390000000</v>
      </c>
      <c r="M209" s="5">
        <v>19960000000</v>
      </c>
      <c r="N209" s="5">
        <v>42020000000</v>
      </c>
      <c r="O209" s="5">
        <v>24740000000</v>
      </c>
      <c r="P209" s="5">
        <v>29290000000</v>
      </c>
    </row>
    <row r="210" spans="3:25" ht="15.5" x14ac:dyDescent="0.35">
      <c r="C210" t="s">
        <v>247</v>
      </c>
      <c r="I210" s="6">
        <v>4.6399999999999997E-2</v>
      </c>
      <c r="J210" s="6">
        <v>4.9800000000000004E-2</v>
      </c>
      <c r="K210" s="6">
        <v>3.5499999999999997E-2</v>
      </c>
      <c r="L210" s="6">
        <v>4.9200000000000001E-2</v>
      </c>
      <c r="M210" s="6">
        <v>2.1600000000000001E-2</v>
      </c>
      <c r="N210" s="6">
        <v>6.7599999999999993E-2</v>
      </c>
      <c r="O210" s="6">
        <v>3.4099999999999998E-2</v>
      </c>
      <c r="P210" s="6">
        <v>4.2599999999999999E-2</v>
      </c>
      <c r="Q210" s="6">
        <v>5.4600000000000003E-2</v>
      </c>
      <c r="R210" s="6">
        <v>3.7100000000000001E-2</v>
      </c>
      <c r="S210" s="6">
        <v>0.1</v>
      </c>
      <c r="T210" s="6">
        <v>7.4499999999999997E-2</v>
      </c>
      <c r="U210" s="6">
        <v>7.5899999999999995E-2</v>
      </c>
      <c r="V210" s="6">
        <v>3.3599999999999998E-2</v>
      </c>
      <c r="W210" s="6">
        <v>-0.13720000000000002</v>
      </c>
      <c r="X210" s="6">
        <v>-0.15340000000000001</v>
      </c>
      <c r="Y210" s="6">
        <v>-5.5099999999999996E-2</v>
      </c>
    </row>
    <row r="211" spans="3:25" ht="15.5" x14ac:dyDescent="0.35">
      <c r="C211" t="s">
        <v>248</v>
      </c>
      <c r="I211" s="6">
        <v>5.4400000000000004E-2</v>
      </c>
      <c r="J211" s="6">
        <v>5.67E-2</v>
      </c>
      <c r="K211" s="6">
        <v>4.0199999999999993E-2</v>
      </c>
      <c r="L211" s="6">
        <v>5.8799999999999998E-2</v>
      </c>
      <c r="M211" s="6">
        <v>2.92E-2</v>
      </c>
      <c r="N211" s="6">
        <v>8.1900000000000001E-2</v>
      </c>
      <c r="O211" s="6">
        <v>4.0800000000000003E-2</v>
      </c>
      <c r="P211" s="6">
        <v>5.21E-2</v>
      </c>
      <c r="Q211" s="6">
        <v>6.1799999999999994E-2</v>
      </c>
      <c r="R211" s="6">
        <v>4.1100000000000005E-2</v>
      </c>
      <c r="S211" s="6">
        <v>0.1101</v>
      </c>
      <c r="T211" s="6">
        <v>8.0399999999999985E-2</v>
      </c>
      <c r="U211" s="6">
        <v>8.1900000000000001E-2</v>
      </c>
      <c r="V211" s="6">
        <v>3.8399999999999997E-2</v>
      </c>
      <c r="W211" s="6">
        <v>-0.1542</v>
      </c>
      <c r="X211" s="6">
        <v>-0.16</v>
      </c>
      <c r="Y211" s="6">
        <v>-5.8200000000000002E-2</v>
      </c>
    </row>
    <row r="212" spans="3:25" ht="15.5" x14ac:dyDescent="0.35">
      <c r="C212" t="s">
        <v>249</v>
      </c>
      <c r="I212" s="6">
        <v>5.7099999999999998E-2</v>
      </c>
      <c r="J212" s="6">
        <v>6.2600000000000003E-2</v>
      </c>
      <c r="K212" s="6">
        <v>4.7899999999999998E-2</v>
      </c>
      <c r="L212" s="6">
        <v>7.5899999999999995E-2</v>
      </c>
      <c r="M212" s="6">
        <v>3.44E-2</v>
      </c>
      <c r="N212" s="6">
        <v>0.10199999999999999</v>
      </c>
      <c r="O212" s="6">
        <v>5.1799999999999999E-2</v>
      </c>
      <c r="P212" s="6">
        <v>7.3599999999999999E-2</v>
      </c>
      <c r="Q212" s="6">
        <v>8.4700000000000011E-2</v>
      </c>
      <c r="R212" s="6">
        <v>6.3500000000000001E-2</v>
      </c>
      <c r="S212" s="6">
        <v>0.1245</v>
      </c>
      <c r="T212" s="6">
        <v>7.8100000000000003E-2</v>
      </c>
      <c r="U212" s="6">
        <v>7.7499999999999999E-2</v>
      </c>
      <c r="V212" s="6">
        <v>1.8100000000000002E-2</v>
      </c>
      <c r="W212" s="6">
        <v>-9.98E-2</v>
      </c>
      <c r="X212" s="6">
        <v>-0.12470000000000001</v>
      </c>
      <c r="Y212" s="6">
        <v>5.1299999999999998E-2</v>
      </c>
    </row>
    <row r="213" spans="3:25" ht="15.5" x14ac:dyDescent="0.35">
      <c r="C213" t="s">
        <v>250</v>
      </c>
      <c r="I213" s="6">
        <v>166.46</v>
      </c>
      <c r="J213" s="6">
        <v>527.84</v>
      </c>
      <c r="K213" s="6">
        <v>67.709999999999994</v>
      </c>
      <c r="L213" s="6">
        <v>59.17</v>
      </c>
      <c r="M213" s="6">
        <v>16.95</v>
      </c>
      <c r="N213" s="5">
        <v>71</v>
      </c>
      <c r="O213" s="6">
        <v>26.79</v>
      </c>
      <c r="P213" s="6">
        <v>27.74</v>
      </c>
      <c r="Q213" s="6">
        <v>28.86</v>
      </c>
      <c r="R213" s="6">
        <v>36.29</v>
      </c>
      <c r="S213" s="6">
        <v>74.88</v>
      </c>
      <c r="T213" s="6">
        <v>44.08</v>
      </c>
      <c r="U213" s="6">
        <v>55.06</v>
      </c>
      <c r="V213" s="6">
        <v>13.02</v>
      </c>
      <c r="W213" s="6">
        <v>-86.58</v>
      </c>
      <c r="X213" s="6">
        <v>-90.91</v>
      </c>
      <c r="Y213" s="6">
        <v>18.3</v>
      </c>
    </row>
    <row r="214" spans="3:25" ht="15.5" x14ac:dyDescent="0.35">
      <c r="C214" t="s">
        <v>69</v>
      </c>
      <c r="I214" s="6">
        <v>0.32</v>
      </c>
      <c r="J214" s="6">
        <v>0.26</v>
      </c>
      <c r="K214" s="6">
        <v>0.24</v>
      </c>
      <c r="L214" s="6">
        <v>0.32</v>
      </c>
      <c r="M214" s="6">
        <v>0.28999999999999998</v>
      </c>
      <c r="N214" s="6">
        <v>0.48</v>
      </c>
      <c r="O214" s="6">
        <v>0.24</v>
      </c>
      <c r="P214" s="6">
        <v>0.35</v>
      </c>
      <c r="Q214" s="6">
        <v>0.28000000000000003</v>
      </c>
      <c r="R214" s="6">
        <v>0.23</v>
      </c>
      <c r="S214" s="6">
        <v>0.36</v>
      </c>
      <c r="T214" s="6">
        <v>0.31</v>
      </c>
      <c r="U214" s="6">
        <v>0.34</v>
      </c>
      <c r="V214" s="6">
        <v>0.38</v>
      </c>
      <c r="W214" s="6">
        <v>0.34</v>
      </c>
      <c r="X214" s="6">
        <v>0.35</v>
      </c>
      <c r="Y214" s="6">
        <v>0.24</v>
      </c>
    </row>
    <row r="215" spans="3:25" ht="15.5" x14ac:dyDescent="0.35">
      <c r="C215" t="s">
        <v>66</v>
      </c>
      <c r="I215" s="6">
        <v>2294.33</v>
      </c>
      <c r="J215" s="5">
        <v>2196</v>
      </c>
      <c r="K215" s="6">
        <v>2217.19</v>
      </c>
      <c r="L215" s="6">
        <v>2117.09</v>
      </c>
      <c r="M215" s="6">
        <v>1926.79</v>
      </c>
      <c r="N215" s="6">
        <v>1872.31</v>
      </c>
      <c r="O215" s="6">
        <v>1725.74</v>
      </c>
      <c r="P215" s="6">
        <v>1631.4</v>
      </c>
      <c r="Q215" s="6">
        <v>1482.47</v>
      </c>
      <c r="R215" s="6">
        <v>1341.32</v>
      </c>
      <c r="S215" s="6">
        <v>850.95</v>
      </c>
      <c r="T215" s="6">
        <v>757.42</v>
      </c>
      <c r="U215" s="6">
        <v>696.5</v>
      </c>
      <c r="V215" s="6">
        <v>639.42999999999995</v>
      </c>
      <c r="W215" s="6">
        <v>614.88</v>
      </c>
      <c r="X215" s="6">
        <v>709.73</v>
      </c>
      <c r="Y215" s="6">
        <v>823.29</v>
      </c>
    </row>
    <row r="216" spans="3:25" ht="15.5" x14ac:dyDescent="0.35">
      <c r="C216" t="s">
        <v>251</v>
      </c>
      <c r="I216" s="6">
        <v>0.32</v>
      </c>
      <c r="J216" s="6">
        <v>0.26</v>
      </c>
      <c r="K216" s="6">
        <v>0.24</v>
      </c>
      <c r="L216" s="6">
        <v>0.32</v>
      </c>
      <c r="M216" s="6">
        <v>0.28999999999999998</v>
      </c>
      <c r="N216" s="6">
        <v>0.48</v>
      </c>
      <c r="O216" s="6">
        <v>0.24</v>
      </c>
      <c r="P216" s="6">
        <v>0.35</v>
      </c>
      <c r="Q216" s="6">
        <v>0.28000000000000003</v>
      </c>
      <c r="R216" s="6">
        <v>0.23</v>
      </c>
      <c r="S216" s="6">
        <v>0.36</v>
      </c>
      <c r="T216" s="6">
        <v>0.31</v>
      </c>
      <c r="U216" s="6">
        <v>0.34</v>
      </c>
      <c r="V216" s="6">
        <v>0.38</v>
      </c>
      <c r="W216" s="6">
        <v>0.34</v>
      </c>
      <c r="X216" s="6">
        <v>0.35</v>
      </c>
      <c r="Y216" s="6">
        <v>0.24</v>
      </c>
    </row>
    <row r="217" spans="3:25" ht="15.5" x14ac:dyDescent="0.35">
      <c r="C217" t="s">
        <v>252</v>
      </c>
      <c r="I217" s="6">
        <v>2294.33</v>
      </c>
      <c r="J217" s="5">
        <v>2196</v>
      </c>
      <c r="K217" s="6">
        <v>2217.19</v>
      </c>
      <c r="L217" s="6">
        <v>2117.09</v>
      </c>
      <c r="M217" s="6">
        <v>1926.79</v>
      </c>
      <c r="N217" s="6">
        <v>1872.31</v>
      </c>
      <c r="O217" s="6">
        <v>1725.74</v>
      </c>
      <c r="P217" s="6">
        <v>1631.4</v>
      </c>
      <c r="Q217" s="6">
        <v>1482.47</v>
      </c>
      <c r="R217" s="6">
        <v>1341.32</v>
      </c>
      <c r="S217" s="6">
        <v>850.95</v>
      </c>
      <c r="T217" s="6">
        <v>757.42</v>
      </c>
      <c r="U217" s="6">
        <v>696.5</v>
      </c>
      <c r="V217" s="6">
        <v>639.42999999999995</v>
      </c>
      <c r="W217" s="6">
        <v>614.88</v>
      </c>
      <c r="X217" s="6">
        <v>709.73</v>
      </c>
      <c r="Y217" s="6">
        <v>823.29</v>
      </c>
    </row>
    <row r="218" spans="3:25" ht="15.5" x14ac:dyDescent="0.35">
      <c r="C218" t="s">
        <v>253</v>
      </c>
      <c r="I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1000000000</v>
      </c>
      <c r="Q218" s="5">
        <v>1000000000</v>
      </c>
      <c r="R218" s="5">
        <v>1000000000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</row>
    <row r="219" spans="3:25" ht="15.5" x14ac:dyDescent="0.35">
      <c r="C219" t="s">
        <v>254</v>
      </c>
      <c r="I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1000000000</v>
      </c>
      <c r="R219" s="5">
        <v>1000000000</v>
      </c>
      <c r="S219" s="5">
        <v>0</v>
      </c>
      <c r="T219" s="5">
        <v>0</v>
      </c>
      <c r="U219" s="5">
        <v>0</v>
      </c>
      <c r="V219" s="5">
        <v>0</v>
      </c>
      <c r="X219" s="5">
        <v>0</v>
      </c>
      <c r="Y219" s="5">
        <v>1000000000</v>
      </c>
    </row>
    <row r="220" spans="3:25" ht="15.5" x14ac:dyDescent="0.35">
      <c r="C220" t="s">
        <v>26</v>
      </c>
      <c r="I220" s="5">
        <v>1000000000</v>
      </c>
      <c r="L220" s="5">
        <v>0</v>
      </c>
      <c r="M220" s="5">
        <v>0</v>
      </c>
      <c r="N220" s="5">
        <v>1000000000</v>
      </c>
      <c r="O220" s="5">
        <v>0</v>
      </c>
      <c r="P220" s="5">
        <v>1000000000</v>
      </c>
      <c r="Q220" s="5">
        <v>2000000000</v>
      </c>
      <c r="R220" s="5">
        <v>1000000000</v>
      </c>
      <c r="S220" s="5">
        <v>1000000000</v>
      </c>
      <c r="T220" s="5">
        <v>1000000000</v>
      </c>
      <c r="U220" s="5">
        <v>1000000000</v>
      </c>
      <c r="V220" s="5">
        <v>1000000000</v>
      </c>
      <c r="W220" s="5">
        <v>0</v>
      </c>
      <c r="X220" s="5">
        <v>1000000000</v>
      </c>
      <c r="Y220" s="5">
        <v>1000000000</v>
      </c>
    </row>
    <row r="221" spans="3:25" ht="15.5" x14ac:dyDescent="0.35">
      <c r="C221" t="s">
        <v>23</v>
      </c>
      <c r="I221" s="5">
        <v>-172000000000</v>
      </c>
      <c r="J221" s="5">
        <v>-160000000000</v>
      </c>
      <c r="K221" s="5">
        <v>-127000000000</v>
      </c>
      <c r="L221" s="5">
        <v>-90000000000</v>
      </c>
      <c r="M221" s="5">
        <v>-78000000000</v>
      </c>
      <c r="N221" s="5">
        <v>-101000000000</v>
      </c>
      <c r="O221" s="5">
        <v>-58000000000</v>
      </c>
      <c r="P221" s="5">
        <v>-48000000000</v>
      </c>
      <c r="Q221" s="5">
        <v>-47000000000</v>
      </c>
      <c r="R221" s="5">
        <v>-40000000000</v>
      </c>
      <c r="S221" s="5">
        <v>-61000000000</v>
      </c>
      <c r="T221" s="5">
        <v>-43000000000</v>
      </c>
      <c r="U221" s="5">
        <v>-60000000000</v>
      </c>
      <c r="V221" s="5">
        <v>-54000000000</v>
      </c>
      <c r="W221" s="5">
        <v>-58000000000</v>
      </c>
      <c r="X221" s="5">
        <v>-10000000000</v>
      </c>
      <c r="Y221" s="5">
        <v>-5000000000</v>
      </c>
    </row>
    <row r="222" spans="3:25" ht="15.5" x14ac:dyDescent="0.35">
      <c r="C222" t="s">
        <v>255</v>
      </c>
      <c r="I222" s="5">
        <v>265000000000</v>
      </c>
      <c r="J222" s="5">
        <v>241000000000</v>
      </c>
      <c r="K222" s="5">
        <v>222000000000</v>
      </c>
      <c r="L222" s="5">
        <v>201000000000</v>
      </c>
      <c r="M222" s="5">
        <v>181000000000</v>
      </c>
      <c r="N222" s="5">
        <v>172000000000</v>
      </c>
      <c r="O222" s="5">
        <v>147000000000</v>
      </c>
      <c r="P222" s="5">
        <v>128000000000</v>
      </c>
      <c r="Q222" s="5">
        <v>117000000000</v>
      </c>
      <c r="R222" s="5">
        <v>98000000000</v>
      </c>
      <c r="S222" s="5">
        <v>96000000000</v>
      </c>
      <c r="T222" s="5">
        <v>80000000000</v>
      </c>
      <c r="U222" s="5">
        <v>79000000000</v>
      </c>
      <c r="V222" s="5">
        <v>84000000000</v>
      </c>
      <c r="W222" s="5">
        <v>91000000000</v>
      </c>
      <c r="X222" s="5">
        <v>116000000000</v>
      </c>
      <c r="Y222" s="5">
        <v>130000000000</v>
      </c>
    </row>
    <row r="223" spans="3:25" ht="15.5" x14ac:dyDescent="0.35">
      <c r="C223" t="s">
        <v>256</v>
      </c>
      <c r="I223" s="5">
        <v>45000000000</v>
      </c>
      <c r="J223" s="5">
        <v>42000000000</v>
      </c>
      <c r="K223" s="5">
        <v>38000000000</v>
      </c>
      <c r="L223" s="5">
        <v>16000000000</v>
      </c>
      <c r="M223" s="5">
        <v>-16000000000</v>
      </c>
      <c r="N223" s="5">
        <v>51000000000</v>
      </c>
      <c r="O223" s="5">
        <v>12000000000</v>
      </c>
      <c r="P223" s="5">
        <v>12000000000</v>
      </c>
      <c r="Q223" s="5">
        <v>13000000000</v>
      </c>
      <c r="R223" s="5">
        <v>-8000000000</v>
      </c>
      <c r="S223" s="5">
        <v>26000000000</v>
      </c>
      <c r="T223" s="5">
        <v>-8000000000</v>
      </c>
      <c r="U223" s="5">
        <v>10000000000</v>
      </c>
      <c r="V223" s="5">
        <v>3000000000</v>
      </c>
      <c r="W223" s="5">
        <v>-6000000000</v>
      </c>
      <c r="X223" s="5">
        <v>3000000000</v>
      </c>
      <c r="Y223" s="5">
        <v>13000000000</v>
      </c>
    </row>
    <row r="224" spans="3:25" ht="15.5" x14ac:dyDescent="0.35">
      <c r="C224" t="s">
        <v>257</v>
      </c>
      <c r="I224" s="5">
        <v>-10000000000</v>
      </c>
      <c r="J224" s="5">
        <v>-3000000000</v>
      </c>
      <c r="K224" s="5">
        <v>-1000000000</v>
      </c>
      <c r="L224" s="5">
        <v>-1000000000</v>
      </c>
      <c r="M224" s="5">
        <v>-2000000000</v>
      </c>
      <c r="N224" s="5">
        <v>-4000000000</v>
      </c>
      <c r="O224" s="5">
        <v>-4000000000</v>
      </c>
      <c r="P224" s="5">
        <v>-9000000000</v>
      </c>
      <c r="Q224" s="5">
        <v>-9000000000</v>
      </c>
      <c r="R224" s="5">
        <v>-3000000000</v>
      </c>
      <c r="S224" s="5">
        <v>-4000000000</v>
      </c>
      <c r="T224" s="5">
        <v>-12000000000</v>
      </c>
      <c r="U224" s="5">
        <v>-20000000000</v>
      </c>
      <c r="V224" s="5">
        <v>-20000000000</v>
      </c>
      <c r="W224" s="5">
        <v>0</v>
      </c>
      <c r="X224" s="5">
        <v>0</v>
      </c>
      <c r="Y224" s="5">
        <v>-1000000000</v>
      </c>
    </row>
    <row r="225" spans="3:25" ht="15.5" x14ac:dyDescent="0.35">
      <c r="C225" t="s">
        <v>15</v>
      </c>
      <c r="I225" s="5">
        <v>34000000000</v>
      </c>
      <c r="J225" s="5">
        <v>39000000000</v>
      </c>
      <c r="K225" s="5">
        <v>37000000000</v>
      </c>
      <c r="L225" s="5">
        <v>16000000000</v>
      </c>
      <c r="M225" s="5">
        <v>-17000000000</v>
      </c>
      <c r="N225" s="5">
        <v>47000000000</v>
      </c>
      <c r="O225" s="5">
        <v>8000000000</v>
      </c>
      <c r="P225" s="5">
        <v>3000000000</v>
      </c>
      <c r="Q225" s="5">
        <v>4000000000</v>
      </c>
      <c r="R225" s="5">
        <v>-11000000000</v>
      </c>
      <c r="S225" s="5">
        <v>22000000000</v>
      </c>
      <c r="T225" s="5">
        <v>-19000000000</v>
      </c>
      <c r="U225" s="5">
        <v>-10000000000</v>
      </c>
      <c r="V225" s="5">
        <v>-16000000000</v>
      </c>
      <c r="W225" s="5">
        <v>-7000000000</v>
      </c>
      <c r="X225" s="5">
        <v>3000000000</v>
      </c>
      <c r="Y225" s="5">
        <v>12000000000</v>
      </c>
    </row>
    <row r="226" spans="3:25" ht="15.5" x14ac:dyDescent="0.35">
      <c r="C226" t="s">
        <v>17</v>
      </c>
      <c r="I226" s="6">
        <v>165.73</v>
      </c>
      <c r="J226" s="6">
        <v>185.91</v>
      </c>
      <c r="K226" s="6">
        <v>189.45</v>
      </c>
      <c r="L226" s="6">
        <v>79.5</v>
      </c>
      <c r="M226" s="6">
        <v>-88.05</v>
      </c>
      <c r="N226" s="6">
        <v>239.2</v>
      </c>
      <c r="O226" s="6">
        <v>41.66</v>
      </c>
      <c r="P226" s="6">
        <v>16.760000000000002</v>
      </c>
      <c r="Q226" s="6">
        <v>20.75</v>
      </c>
      <c r="R226" s="6">
        <v>-60.26</v>
      </c>
      <c r="S226" s="6">
        <v>121.96</v>
      </c>
      <c r="T226" s="6">
        <v>-107.24</v>
      </c>
      <c r="U226" s="6">
        <v>-52.51</v>
      </c>
      <c r="V226" s="6">
        <v>-89.49</v>
      </c>
      <c r="W226" s="6">
        <v>-37.15</v>
      </c>
      <c r="X226" s="6">
        <v>17.739999999999998</v>
      </c>
      <c r="Y226" s="6">
        <v>65.91</v>
      </c>
    </row>
  </sheetData>
  <pageMargins left="0.7" right="0.7" top="0.75" bottom="0.75" header="0.3" footer="0.3"/>
  <ignoredErrors>
    <ignoredError sqref="A1:Y227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2110</v>
      </c>
      <c r="D2" s="2" vm="555">
        <f ca="1">IFERROR(_xlfn.STOCKHISTORY("XIDX:" &amp; $C$1, D3, , 0, 0, 1), "Libur")</f>
        <v>5100</v>
      </c>
      <c r="E2" s="2" vm="651">
        <f ca="1">IFERROR(_xlfn.STOCKHISTORY("XIDX:" &amp; $C$1, E3, , 0, 0, 1), "Libur")</f>
        <v>4120</v>
      </c>
      <c r="H2" s="2" vm="651">
        <f ca="1">IFERROR(INDEX(D2:G2,COUNT(D2:G2)),"")</f>
        <v>4120</v>
      </c>
      <c r="I2" s="2" vm="652">
        <f t="shared" ref="I2:Z2" ca="1" si="0">IFERROR(_xlfn.STOCKHISTORY("XIDX:" &amp; $C$1, I1, , 0, 0, 1), "Libur")</f>
        <v>5175</v>
      </c>
      <c r="J2" s="2" vm="75">
        <f t="shared" ca="1" si="0"/>
        <v>3620</v>
      </c>
      <c r="K2" s="2" vm="653">
        <f t="shared" ca="1" si="0"/>
        <v>4310</v>
      </c>
      <c r="L2" s="2" vm="654">
        <f t="shared" ca="1" si="0"/>
        <v>7100</v>
      </c>
      <c r="M2" s="2" vm="421">
        <f t="shared" ca="1" si="0"/>
        <v>4680</v>
      </c>
      <c r="N2" s="2" vm="555">
        <f t="shared" ca="1" si="0"/>
        <v>5100</v>
      </c>
      <c r="O2" s="2" vm="655">
        <f t="shared" ca="1" si="0"/>
        <v>3640</v>
      </c>
      <c r="P2" s="2" vm="656">
        <f t="shared" ca="1" si="0"/>
        <v>3260</v>
      </c>
      <c r="Q2" s="2" vm="657">
        <f t="shared" ca="1" si="0"/>
        <v>2890</v>
      </c>
      <c r="R2" s="2" vm="658">
        <f t="shared" ca="1" si="0"/>
        <v>2820</v>
      </c>
      <c r="S2" s="2" vm="659">
        <f t="shared" ca="1" si="0"/>
        <v>1635</v>
      </c>
      <c r="T2" s="2" vm="660">
        <f t="shared" ca="1" si="0"/>
        <v>3625</v>
      </c>
      <c r="U2" s="2" vm="661">
        <f t="shared" ca="1" si="0"/>
        <v>2650</v>
      </c>
      <c r="V2" s="2" vm="662">
        <f t="shared" ca="1" si="0"/>
        <v>2350</v>
      </c>
      <c r="W2" s="2" vm="663">
        <f t="shared" ca="1" si="0"/>
        <v>3200</v>
      </c>
      <c r="X2" s="2" vm="664">
        <f t="shared" ca="1" si="0"/>
        <v>4875</v>
      </c>
      <c r="Y2" s="2" vm="665">
        <f t="shared" ca="1" si="0"/>
        <v>3700</v>
      </c>
      <c r="Z2" s="2" vm="666">
        <f t="shared" ca="1" si="0"/>
        <v>1930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290405000</v>
      </c>
      <c r="E4" s="2">
        <f>IFERROR(INDEX(E51:E500,MATCH($C$4,$C$51:$C$500,0)),"")</f>
        <v>252663000</v>
      </c>
      <c r="H4" s="2">
        <f>IFERROR(SUM(D4:G4)*(4/MAX(1,COUNT(D4:G4))),"")</f>
        <v>1086136000</v>
      </c>
      <c r="I4" s="2">
        <f t="shared" ref="I4:Z4" si="1">IFERROR(INDEX(I51:I500,MATCH($C$4,$C$51:$C$500,0)),"")</f>
        <v>990195000</v>
      </c>
      <c r="J4" s="2">
        <f t="shared" si="1"/>
        <v>950388000</v>
      </c>
      <c r="K4" s="2">
        <f t="shared" si="1"/>
        <v>1232263000</v>
      </c>
      <c r="L4" s="2">
        <f t="shared" si="1"/>
        <v>1179452000</v>
      </c>
      <c r="M4" s="2">
        <f t="shared" si="1"/>
        <v>953174000</v>
      </c>
      <c r="N4" s="2">
        <f t="shared" si="1"/>
        <v>764744000</v>
      </c>
      <c r="O4" s="2">
        <f t="shared" si="1"/>
        <v>782012000</v>
      </c>
      <c r="P4" s="2">
        <f t="shared" si="1"/>
        <v>776900000</v>
      </c>
      <c r="Q4" s="2">
        <f t="shared" si="1"/>
        <v>629334000</v>
      </c>
      <c r="R4" s="2">
        <f t="shared" si="1"/>
        <v>584143000</v>
      </c>
      <c r="S4" s="2">
        <f t="shared" si="1"/>
        <v>789745000</v>
      </c>
      <c r="T4" s="2">
        <f t="shared" si="1"/>
        <v>1038082000</v>
      </c>
      <c r="U4" s="2">
        <f t="shared" si="1"/>
        <v>921638000</v>
      </c>
      <c r="V4" s="2">
        <f t="shared" si="1"/>
        <v>967327000</v>
      </c>
      <c r="W4" s="2">
        <f t="shared" si="1"/>
        <v>1242555000</v>
      </c>
      <c r="X4" s="2">
        <f t="shared" si="1"/>
        <v>1276323000</v>
      </c>
      <c r="Y4" s="2">
        <f t="shared" si="1"/>
        <v>760952000</v>
      </c>
      <c r="Z4" s="2">
        <f t="shared" si="1"/>
        <v>1312097000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57966000</v>
      </c>
      <c r="E5" s="2">
        <f>IFERROR(INDEX(E51:E500,MATCH($C$5,$C$51:$C$500,0)),"")</f>
        <v>42461000</v>
      </c>
      <c r="H5" s="2">
        <f>IFERROR(SUM(D5:G5)*(4/MAX(1,COUNT(D5:G5))),"")</f>
        <v>200854000</v>
      </c>
      <c r="I5" s="2">
        <f t="shared" ref="I5:Z5" si="2">IFERROR(INDEX(I51:I500,MATCH($C$5,$C$51:$C$500,0)),"")</f>
        <v>75893000</v>
      </c>
      <c r="J5" s="2">
        <f t="shared" si="2"/>
        <v>56832000</v>
      </c>
      <c r="K5" s="2">
        <f t="shared" si="2"/>
        <v>269887000</v>
      </c>
      <c r="L5" s="2">
        <f t="shared" si="2"/>
        <v>200319000</v>
      </c>
      <c r="M5" s="2">
        <f t="shared" si="2"/>
        <v>167201000</v>
      </c>
      <c r="N5" s="2">
        <f t="shared" si="2"/>
        <v>78685000</v>
      </c>
      <c r="O5" s="2">
        <f t="shared" si="2"/>
        <v>57966000</v>
      </c>
      <c r="P5" s="2">
        <f t="shared" si="2"/>
        <v>64360000</v>
      </c>
      <c r="Q5" s="2">
        <f t="shared" si="2"/>
        <v>-15222000</v>
      </c>
      <c r="R5" s="2">
        <f t="shared" si="2"/>
        <v>632000</v>
      </c>
      <c r="S5" s="2">
        <f t="shared" si="2"/>
        <v>48604000</v>
      </c>
      <c r="T5" s="2">
        <f t="shared" si="2"/>
        <v>171146000</v>
      </c>
      <c r="U5" s="2">
        <f t="shared" si="2"/>
        <v>34392000</v>
      </c>
      <c r="V5" s="2">
        <f t="shared" si="2"/>
        <v>62757000</v>
      </c>
      <c r="W5" s="2">
        <f t="shared" si="2"/>
        <v>333763000</v>
      </c>
      <c r="X5" s="2">
        <f t="shared" si="2"/>
        <v>437363000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2831348000</v>
      </c>
      <c r="E6" s="2">
        <f>IFERROR(INDEX(E51:E500,MATCH($C$6,$C$51:$C$500,0)),"")</f>
        <v>2818329000</v>
      </c>
      <c r="H6" s="2">
        <f>IFERROR(INDEX(D6:G6,COUNT(D6:G6)),"")</f>
        <v>2818329000</v>
      </c>
      <c r="I6" s="2">
        <f t="shared" ref="I6:Z6" si="3">IFERROR(INDEX(I51:I500,MATCH($C$6,$C$51:$C$500,0)),"")</f>
        <v>2775076000</v>
      </c>
      <c r="J6" s="2">
        <f t="shared" si="3"/>
        <v>2732776000</v>
      </c>
      <c r="K6" s="2">
        <f t="shared" si="3"/>
        <v>2564537000</v>
      </c>
      <c r="L6" s="2">
        <f t="shared" si="3"/>
        <v>2354780000</v>
      </c>
      <c r="M6" s="2">
        <f t="shared" si="3"/>
        <v>2154461000</v>
      </c>
      <c r="N6" s="2">
        <f t="shared" si="3"/>
        <v>2020388000</v>
      </c>
      <c r="O6" s="2">
        <f t="shared" si="3"/>
        <v>1941693000</v>
      </c>
      <c r="P6" s="2">
        <f t="shared" si="3"/>
        <v>1883727000</v>
      </c>
      <c r="Q6" s="2">
        <f t="shared" si="3"/>
        <v>1819367000</v>
      </c>
      <c r="R6" s="2">
        <f t="shared" si="3"/>
        <v>1834589000</v>
      </c>
      <c r="S6" s="2">
        <f t="shared" si="3"/>
        <v>1833957000</v>
      </c>
      <c r="T6" s="2">
        <f t="shared" si="3"/>
        <v>1785353000</v>
      </c>
      <c r="U6" s="2">
        <f t="shared" si="3"/>
        <v>1714266000</v>
      </c>
      <c r="V6" s="2">
        <f t="shared" si="3"/>
        <v>1721434000</v>
      </c>
      <c r="W6" s="2">
        <f t="shared" si="3"/>
        <v>1769169000</v>
      </c>
      <c r="X6" s="2">
        <f t="shared" si="3"/>
        <v>1679840000</v>
      </c>
      <c r="Y6" s="2">
        <f t="shared" si="3"/>
        <v>1581306000</v>
      </c>
      <c r="Z6" s="2">
        <f t="shared" si="3"/>
        <v>1520884000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10.54</v>
      </c>
      <c r="E7" s="3">
        <f>IFERROR(INDEX(E51:E500,MATCH($C$7,$C$51:$C$500,0))/1000000000,"")</f>
        <v>10.54</v>
      </c>
      <c r="H7" s="3">
        <f>IFERROR(INDEX(D7:G7,COUNT(D7:G7)),"")</f>
        <v>10.54</v>
      </c>
      <c r="I7" s="3">
        <f t="shared" ref="I7:Z7" si="4">IFERROR(INDEX(I51:I500,MATCH($C$7,$C$51:$C$500,0))/1000000000,"")</f>
        <v>10.54</v>
      </c>
      <c r="J7" s="3">
        <f t="shared" si="4"/>
        <v>10.54</v>
      </c>
      <c r="K7" s="3">
        <f t="shared" si="4"/>
        <v>9.94</v>
      </c>
      <c r="L7" s="3">
        <f t="shared" si="4"/>
        <v>9.94</v>
      </c>
      <c r="M7" s="3">
        <f t="shared" si="4"/>
        <v>9.94</v>
      </c>
      <c r="N7" s="3">
        <f t="shared" si="4"/>
        <v>9.94</v>
      </c>
      <c r="O7" s="3">
        <f t="shared" si="4"/>
        <v>9.94</v>
      </c>
      <c r="P7" s="3">
        <f t="shared" si="4"/>
        <v>9.94</v>
      </c>
      <c r="Q7" s="3">
        <f t="shared" si="4"/>
        <v>9.94</v>
      </c>
      <c r="R7" s="3">
        <f t="shared" si="4"/>
        <v>9.94</v>
      </c>
      <c r="S7" s="3">
        <f t="shared" si="4"/>
        <v>9.94</v>
      </c>
      <c r="T7" s="3">
        <f t="shared" si="4"/>
        <v>9.94</v>
      </c>
      <c r="U7" s="3">
        <f t="shared" si="4"/>
        <v>9.94</v>
      </c>
      <c r="V7" s="3">
        <f t="shared" si="4"/>
        <v>9.94</v>
      </c>
      <c r="W7" s="3">
        <f t="shared" si="4"/>
        <v>9.94</v>
      </c>
      <c r="X7" s="3">
        <f t="shared" si="4"/>
        <v>9.94</v>
      </c>
      <c r="Y7" s="3">
        <f t="shared" si="4"/>
        <v>9.94</v>
      </c>
      <c r="Z7" s="3">
        <f t="shared" si="4"/>
        <v>9.94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-1214000000000</v>
      </c>
      <c r="E8" s="2">
        <f>IFERROR(INDEX(E51:E500,MATCH("Free cash flow (Quarter)",$C$51:$C$500,0)),"")</f>
        <v>-2662000000000</v>
      </c>
      <c r="H8" s="2">
        <f>IFERROR(INDEX(D8:G8,COUNT(D8:G8)),"")</f>
        <v>-2662000000000</v>
      </c>
      <c r="I8" s="2">
        <f t="shared" ref="I8:Z8" si="5">IFERROR(INDEX(I51:I500,MATCH($C$8,$C$51:$C$500,0)),"")</f>
        <v>-4199000000000</v>
      </c>
      <c r="J8" s="2">
        <f t="shared" si="5"/>
        <v>-2014000000000</v>
      </c>
      <c r="K8" s="2">
        <f t="shared" si="5"/>
        <v>2083000000000</v>
      </c>
      <c r="L8" s="2">
        <f t="shared" si="5"/>
        <v>2017000000000</v>
      </c>
      <c r="M8" s="2">
        <f t="shared" si="5"/>
        <v>2199000000000</v>
      </c>
      <c r="N8" s="2">
        <f t="shared" si="5"/>
        <v>1978000000000</v>
      </c>
      <c r="O8" s="2">
        <f t="shared" si="5"/>
        <v>-397000000000</v>
      </c>
      <c r="P8" s="2">
        <f t="shared" si="5"/>
        <v>1746000000000</v>
      </c>
      <c r="Q8" s="2">
        <f t="shared" si="5"/>
        <v>1056000000000</v>
      </c>
      <c r="R8" s="2">
        <f t="shared" si="5"/>
        <v>-763000000000</v>
      </c>
      <c r="S8" s="2">
        <f t="shared" si="5"/>
        <v>379000000000</v>
      </c>
      <c r="T8" s="2">
        <f t="shared" si="5"/>
        <v>3066000000000</v>
      </c>
      <c r="U8" s="2">
        <f t="shared" si="5"/>
        <v>1530000000000</v>
      </c>
      <c r="V8" s="2">
        <f t="shared" si="5"/>
        <v>-656000000000</v>
      </c>
      <c r="W8" s="2">
        <f t="shared" si="5"/>
        <v>1017000000000</v>
      </c>
      <c r="X8" s="2">
        <f t="shared" si="5"/>
        <v>4385000000000</v>
      </c>
      <c r="Y8" s="2">
        <f t="shared" si="5"/>
        <v>644000000000</v>
      </c>
      <c r="Z8" s="2">
        <f t="shared" si="5"/>
        <v>1143000000000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-115.19</v>
      </c>
      <c r="E9" s="3">
        <f>IFERROR(INDEX(E51:E500,MATCH("Free cash flow per share (Quarter)",$C$51:$C$500,0)),"")</f>
        <v>-252.6</v>
      </c>
      <c r="H9" s="3">
        <f>IFERROR(INDEX(D9:G9,COUNT(D9:G9)),"")</f>
        <v>-252.6</v>
      </c>
      <c r="I9" s="3">
        <f t="shared" ref="I9:Z9" si="6">IFERROR(INDEX(I51:I500,MATCH($C$9,$C$51:$C$500,0)),"")</f>
        <v>-398.44</v>
      </c>
      <c r="J9" s="3">
        <f t="shared" si="6"/>
        <v>-191.06</v>
      </c>
      <c r="K9" s="3">
        <f t="shared" si="6"/>
        <v>209.6</v>
      </c>
      <c r="L9" s="3">
        <f t="shared" si="6"/>
        <v>203.02</v>
      </c>
      <c r="M9" s="3">
        <f t="shared" si="6"/>
        <v>221.27</v>
      </c>
      <c r="N9" s="3">
        <f t="shared" si="6"/>
        <v>199.06</v>
      </c>
      <c r="O9" s="3">
        <f t="shared" si="6"/>
        <v>-39.96</v>
      </c>
      <c r="P9" s="3">
        <f t="shared" si="6"/>
        <v>175.72</v>
      </c>
      <c r="Q9" s="3">
        <f t="shared" si="6"/>
        <v>106.28</v>
      </c>
      <c r="R9" s="3">
        <f t="shared" si="6"/>
        <v>-76.83</v>
      </c>
      <c r="S9" s="3">
        <f t="shared" si="6"/>
        <v>38.19</v>
      </c>
      <c r="T9" s="3">
        <f t="shared" si="6"/>
        <v>308.61</v>
      </c>
      <c r="U9" s="3">
        <f t="shared" si="6"/>
        <v>153.94999999999999</v>
      </c>
      <c r="V9" s="3">
        <f t="shared" si="6"/>
        <v>-65.989999999999995</v>
      </c>
      <c r="W9" s="3">
        <f t="shared" si="6"/>
        <v>102.3</v>
      </c>
      <c r="X9" s="3">
        <f t="shared" si="6"/>
        <v>441.33</v>
      </c>
      <c r="Y9" s="3">
        <f t="shared" si="6"/>
        <v>64.83</v>
      </c>
      <c r="Z9" s="3">
        <f t="shared" si="6"/>
        <v>115.05</v>
      </c>
    </row>
    <row r="10" spans="1:26" ht="15.5" x14ac:dyDescent="0.35">
      <c r="C10" t="s">
        <v>18</v>
      </c>
      <c r="D10" s="3">
        <f ca="1">IFERROR(IF(D9=0,"",D2/D9),"")</f>
        <v>-44.274676621234484</v>
      </c>
      <c r="E10" s="3">
        <f ca="1">IFERROR(IF(E9=0,"",E2/E9),"")</f>
        <v>-16.310372129849565</v>
      </c>
      <c r="I10" s="3">
        <f t="shared" ref="I10:Z10" ca="1" si="7">IFERROR(IF(I9=0,"",I2/I9),"")</f>
        <v>-12.988153799819296</v>
      </c>
      <c r="J10" s="3">
        <f t="shared" ca="1" si="7"/>
        <v>-18.946927666701558</v>
      </c>
      <c r="K10" s="3">
        <f t="shared" ca="1" si="7"/>
        <v>20.56297709923664</v>
      </c>
      <c r="L10" s="3">
        <f t="shared" ca="1" si="7"/>
        <v>34.971923948379469</v>
      </c>
      <c r="M10" s="3">
        <f t="shared" ca="1" si="7"/>
        <v>21.150630451484609</v>
      </c>
      <c r="N10" s="3">
        <f t="shared" ca="1" si="7"/>
        <v>25.620415954988445</v>
      </c>
      <c r="O10" s="3">
        <f t="shared" ca="1" si="7"/>
        <v>-91.091091091091087</v>
      </c>
      <c r="P10" s="3">
        <f t="shared" ca="1" si="7"/>
        <v>18.552242203505578</v>
      </c>
      <c r="Q10" s="3">
        <f t="shared" ca="1" si="7"/>
        <v>27.192322167858485</v>
      </c>
      <c r="R10" s="3">
        <f t="shared" ca="1" si="7"/>
        <v>-36.704412338930105</v>
      </c>
      <c r="S10" s="3">
        <f t="shared" ca="1" si="7"/>
        <v>42.81225451688924</v>
      </c>
      <c r="T10" s="3">
        <f t="shared" ca="1" si="7"/>
        <v>11.746216908071675</v>
      </c>
      <c r="U10" s="3">
        <f t="shared" ca="1" si="7"/>
        <v>17.213380967846703</v>
      </c>
      <c r="V10" s="3">
        <f t="shared" ca="1" si="7"/>
        <v>-35.611456281254739</v>
      </c>
      <c r="W10" s="3">
        <f t="shared" ca="1" si="7"/>
        <v>31.280547409579668</v>
      </c>
      <c r="X10" s="3">
        <f t="shared" ca="1" si="7"/>
        <v>11.046155937733669</v>
      </c>
      <c r="Y10" s="3">
        <f t="shared" ca="1" si="7"/>
        <v>57.072343051056613</v>
      </c>
      <c r="Z10" s="3">
        <f t="shared" ca="1" si="7"/>
        <v>16.775315080399828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110662000</v>
      </c>
      <c r="E11" s="2">
        <f>IFERROR(INDEX(E51:E500,MATCH($C$11,$C$51:$C$500,0)),"")</f>
        <v>220117000</v>
      </c>
      <c r="H11" s="2">
        <f>IFERROR(INDEX(D11:G11,COUNT(D11:G11)),"")</f>
        <v>220117000</v>
      </c>
      <c r="I11" s="2">
        <f t="shared" ref="I11:Z11" si="8">IFERROR(INDEX(I51:I500,MATCH($C$11,$C$51:$C$500,0)),"")</f>
        <v>376359000</v>
      </c>
      <c r="J11" s="2">
        <f t="shared" si="8"/>
        <v>674690000</v>
      </c>
      <c r="K11" s="2">
        <f t="shared" si="8"/>
        <v>698795000</v>
      </c>
      <c r="L11" s="2">
        <f t="shared" si="8"/>
        <v>634042000</v>
      </c>
      <c r="M11" s="2">
        <f t="shared" si="8"/>
        <v>508327000</v>
      </c>
      <c r="N11" s="2">
        <f t="shared" si="8"/>
        <v>388682000</v>
      </c>
      <c r="O11" s="2">
        <f t="shared" si="8"/>
        <v>249035000</v>
      </c>
      <c r="P11" s="2">
        <f t="shared" si="8"/>
        <v>301153000</v>
      </c>
      <c r="Q11" s="2">
        <f t="shared" si="8"/>
        <v>221699000</v>
      </c>
      <c r="R11" s="2">
        <f t="shared" si="8"/>
        <v>185560000</v>
      </c>
      <c r="S11" s="2">
        <f t="shared" si="8"/>
        <v>194754000</v>
      </c>
      <c r="T11" s="2">
        <f t="shared" si="8"/>
        <v>302256000</v>
      </c>
      <c r="U11" s="2">
        <f t="shared" si="8"/>
        <v>200020000</v>
      </c>
      <c r="V11" s="2">
        <f t="shared" si="8"/>
        <v>172239000</v>
      </c>
      <c r="W11" s="2">
        <f t="shared" si="8"/>
        <v>399155000</v>
      </c>
      <c r="X11" s="2">
        <f t="shared" si="8"/>
        <v>404129000</v>
      </c>
      <c r="Y11" s="2">
        <f t="shared" si="8"/>
        <v>261050000</v>
      </c>
      <c r="Z11" s="2">
        <f t="shared" si="8"/>
        <v>166107000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-1864000000000</v>
      </c>
      <c r="E12" s="2">
        <f>IFERROR(INDEX(E51:E500,MATCH("Net Debt (Quarter)",$C$51:$C$500,0)),"")</f>
        <v>-3623000000000</v>
      </c>
      <c r="H12" s="2">
        <f>IFERROR(INDEX(D12:G12,COUNT(D12:G12)),"")</f>
        <v>-3623000000000</v>
      </c>
      <c r="I12" s="2">
        <f t="shared" ref="I12:Z12" si="9">IFERROR(INDEX(I51:I500,MATCH($C$12,$C$51:$C$500,0)),"")</f>
        <v>-6178000000000</v>
      </c>
      <c r="J12" s="2">
        <f t="shared" si="9"/>
        <v>-10772000000000</v>
      </c>
      <c r="K12" s="2">
        <f t="shared" si="9"/>
        <v>-10681000000000</v>
      </c>
      <c r="L12" s="2">
        <f t="shared" si="9"/>
        <v>-9874000000000</v>
      </c>
      <c r="M12" s="2">
        <f t="shared" si="9"/>
        <v>-7240000000000</v>
      </c>
      <c r="N12" s="2">
        <f t="shared" si="9"/>
        <v>-5449000000000</v>
      </c>
      <c r="O12" s="2">
        <f t="shared" si="9"/>
        <v>-3410000000000</v>
      </c>
      <c r="P12" s="2">
        <f t="shared" si="9"/>
        <v>-3814000000000</v>
      </c>
      <c r="Q12" s="2">
        <f t="shared" si="9"/>
        <v>-1992000000000</v>
      </c>
      <c r="R12" s="2">
        <f t="shared" si="9"/>
        <v>-1004000000000</v>
      </c>
      <c r="S12" s="2">
        <f t="shared" si="9"/>
        <v>-640000000000</v>
      </c>
      <c r="T12" s="2">
        <f t="shared" si="9"/>
        <v>-1451000000000</v>
      </c>
      <c r="U12" s="2">
        <f t="shared" si="9"/>
        <v>272000000000</v>
      </c>
      <c r="V12" s="2">
        <f t="shared" si="9"/>
        <v>820000000000</v>
      </c>
      <c r="W12" s="2">
        <f t="shared" si="9"/>
        <v>-837000000000</v>
      </c>
      <c r="X12" s="2">
        <f t="shared" si="9"/>
        <v>-2152000000000</v>
      </c>
      <c r="Y12" s="2">
        <f t="shared" si="9"/>
        <v>-899000000000</v>
      </c>
      <c r="Z12" s="2">
        <f t="shared" si="9"/>
        <v>-1623000000000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117000000000</v>
      </c>
      <c r="E13" s="2">
        <f>IFERROR(INDEX(E51:E500,MATCH("Total Debt (Quarter)",$C$51:$C$500,0)),"")</f>
        <v>119000000000</v>
      </c>
      <c r="H13" s="2">
        <f>IFERROR(INDEX(D13:G13,COUNT(D13:G13)),"")</f>
        <v>119000000000</v>
      </c>
      <c r="I13" s="2">
        <f t="shared" ref="I13:Z13" si="10">IFERROR(INDEX(I51:I500,MATCH($C$13,$C$51:$C$500,0)),"")</f>
        <v>115000000000</v>
      </c>
      <c r="J13" s="2">
        <f t="shared" si="10"/>
        <v>128000000000</v>
      </c>
      <c r="K13" s="2">
        <f t="shared" si="10"/>
        <v>108000000000</v>
      </c>
      <c r="L13" s="2">
        <f t="shared" si="10"/>
        <v>12000000000</v>
      </c>
      <c r="M13" s="2">
        <f t="shared" si="10"/>
        <v>18000000000</v>
      </c>
      <c r="N13" s="2">
        <f t="shared" si="10"/>
        <v>34000000000</v>
      </c>
      <c r="O13" s="2">
        <f t="shared" si="10"/>
        <v>52000000000</v>
      </c>
      <c r="P13" s="2">
        <f t="shared" si="10"/>
        <v>547000000000</v>
      </c>
      <c r="Q13" s="2">
        <f t="shared" si="10"/>
        <v>1012000000000</v>
      </c>
      <c r="R13" s="2">
        <f t="shared" si="10"/>
        <v>1489000000000</v>
      </c>
      <c r="S13" s="2">
        <f t="shared" si="10"/>
        <v>2046000000000</v>
      </c>
      <c r="T13" s="2">
        <f t="shared" si="10"/>
        <v>2310000000000</v>
      </c>
      <c r="U13" s="2">
        <f t="shared" si="10"/>
        <v>2712000000000</v>
      </c>
      <c r="V13" s="2">
        <f t="shared" si="10"/>
        <v>2486000000000</v>
      </c>
      <c r="W13" s="2">
        <f t="shared" si="10"/>
        <v>2782000000000</v>
      </c>
      <c r="X13" s="2">
        <f t="shared" si="10"/>
        <v>1481000000000</v>
      </c>
      <c r="Y13" s="2">
        <f t="shared" si="10"/>
        <v>1555000000000</v>
      </c>
      <c r="Z13" s="2">
        <f t="shared" si="10"/>
        <v>196000000000</v>
      </c>
    </row>
    <row r="14" spans="1:26" ht="15.5" x14ac:dyDescent="0.35">
      <c r="C14" t="s">
        <v>27</v>
      </c>
      <c r="D14" s="2">
        <f>IFERROR(INDEX(D51:D500,MATCH($C$14,$C$51:$C$500,0)),"")</f>
        <v>-4258000</v>
      </c>
      <c r="E14" s="2">
        <f>IFERROR(INDEX(E51:E500,MATCH($C$14,$C$51:$C$500,0)),"")</f>
        <v>-2382000</v>
      </c>
      <c r="H14" s="2">
        <f>IFERROR(SUM(D14:G14)*(4/MAX(1,COUNT(D14:G14))),"")</f>
        <v>-13280000</v>
      </c>
      <c r="I14" s="2">
        <f t="shared" ref="I14:Z14" si="11">IFERROR(INDEX(I51:I500,MATCH($C$14,$C$51:$C$500,0)),"")</f>
        <v>-8649000</v>
      </c>
      <c r="J14" s="2">
        <f t="shared" si="11"/>
        <v>-7421000</v>
      </c>
      <c r="K14" s="2">
        <f t="shared" si="11"/>
        <v>-10099000</v>
      </c>
      <c r="L14" s="2">
        <f t="shared" si="11"/>
        <v>-6901000</v>
      </c>
      <c r="M14" s="2">
        <f t="shared" si="11"/>
        <v>-5093000</v>
      </c>
      <c r="N14" s="2">
        <f t="shared" si="11"/>
        <v>-3681000</v>
      </c>
      <c r="O14" s="2">
        <f t="shared" si="11"/>
        <v>-3912000</v>
      </c>
      <c r="P14" s="2">
        <f t="shared" si="11"/>
        <v>-6789000</v>
      </c>
      <c r="Q14" s="2">
        <f t="shared" si="11"/>
        <v>-7805000</v>
      </c>
      <c r="R14" s="2">
        <f t="shared" si="11"/>
        <v>-9133000</v>
      </c>
      <c r="S14" s="2">
        <f t="shared" si="11"/>
        <v>-9923000</v>
      </c>
      <c r="T14" s="2">
        <f t="shared" si="11"/>
        <v>-12514000</v>
      </c>
      <c r="U14" s="2">
        <f t="shared" si="11"/>
        <v>-14678000</v>
      </c>
      <c r="V14" s="2">
        <f t="shared" si="11"/>
        <v>-15485000</v>
      </c>
      <c r="W14" s="2">
        <f t="shared" si="11"/>
        <v>-5388000</v>
      </c>
      <c r="X14" s="2">
        <f t="shared" si="11"/>
        <v>-4000</v>
      </c>
      <c r="Y14" s="2">
        <f t="shared" si="11"/>
        <v>-190000</v>
      </c>
      <c r="Z14" s="2">
        <f t="shared" si="11"/>
        <v>-605000</v>
      </c>
    </row>
    <row r="15" spans="1:26" ht="15.5" x14ac:dyDescent="0.35">
      <c r="C15" t="s">
        <v>28</v>
      </c>
      <c r="D15" s="2">
        <f>IFERROR(INDEX(D51:D500,MATCH($C$15,$C$51:$C$500,0)),"")</f>
        <v>-26526000</v>
      </c>
      <c r="E15" s="2">
        <f>IFERROR(INDEX(E51:E500,MATCH($C$15,$C$51:$C$500,0)),"")</f>
        <v>-2953000</v>
      </c>
      <c r="H15" s="2">
        <f>IFERROR(SUM(D15:G15)*(4/MAX(1,COUNT(D15:G15))),"")</f>
        <v>-58958000</v>
      </c>
      <c r="I15" s="2">
        <f t="shared" ref="I15:Z15" si="12">IFERROR(INDEX(I51:I500,MATCH($C$15,$C$51:$C$500,0)),"")</f>
        <v>-18469000</v>
      </c>
      <c r="J15" s="2">
        <f t="shared" si="12"/>
        <v>-16299000</v>
      </c>
      <c r="K15" s="2">
        <f t="shared" si="12"/>
        <v>-78189000</v>
      </c>
      <c r="L15" s="2">
        <f t="shared" si="12"/>
        <v>-75418000</v>
      </c>
      <c r="M15" s="2">
        <f t="shared" si="12"/>
        <v>-54848000</v>
      </c>
      <c r="N15" s="2">
        <f t="shared" si="12"/>
        <v>-21826000</v>
      </c>
      <c r="O15" s="2">
        <f t="shared" si="12"/>
        <v>-31736000</v>
      </c>
      <c r="P15" s="2">
        <f t="shared" si="12"/>
        <v>-22105000</v>
      </c>
      <c r="Q15" s="2">
        <f t="shared" si="12"/>
        <v>7749000</v>
      </c>
      <c r="R15" s="2">
        <f t="shared" si="12"/>
        <v>-3259000</v>
      </c>
      <c r="S15" s="2">
        <f t="shared" si="12"/>
        <v>-19327000</v>
      </c>
      <c r="T15" s="2">
        <f t="shared" si="12"/>
        <v>-64660000</v>
      </c>
      <c r="U15" s="2">
        <f t="shared" si="12"/>
        <v>-16807000</v>
      </c>
      <c r="V15" s="2">
        <f t="shared" si="12"/>
        <v>-23929000</v>
      </c>
      <c r="W15" s="2">
        <f t="shared" si="12"/>
        <v>-118559000</v>
      </c>
      <c r="X15" s="2">
        <f t="shared" si="12"/>
        <v>-143980000</v>
      </c>
      <c r="Y15" s="2">
        <f t="shared" si="12"/>
        <v>-66287000</v>
      </c>
      <c r="Z15" s="2">
        <f t="shared" si="12"/>
        <v>-103936000</v>
      </c>
    </row>
    <row r="16" spans="1:26" ht="15.5" x14ac:dyDescent="0.35">
      <c r="C16" t="s">
        <v>29</v>
      </c>
      <c r="D16" s="2">
        <f>IFERROR(INDEX(D51:D500,MATCH($C$16,$C$51:$C$500,0)),"")</f>
        <v>87291000</v>
      </c>
      <c r="E16" s="2">
        <f>IFERROR(INDEX(E51:E500,MATCH($C$16,$C$51:$C$500,0)),"")</f>
        <v>46565000</v>
      </c>
      <c r="H16" s="2">
        <f>IFERROR(SUM(D16:G16)*(4/MAX(1,COUNT(D16:G16))),"")</f>
        <v>267712000</v>
      </c>
      <c r="I16" s="2">
        <f t="shared" ref="I16:Z16" si="13">IFERROR(INDEX(I51:I500,MATCH($C$16,$C$51:$C$500,0)),"")</f>
        <v>94532000</v>
      </c>
      <c r="J16" s="2">
        <f t="shared" si="13"/>
        <v>74060000</v>
      </c>
      <c r="K16" s="2">
        <f t="shared" si="13"/>
        <v>352523000</v>
      </c>
      <c r="L16" s="2">
        <f t="shared" si="13"/>
        <v>275819000</v>
      </c>
      <c r="M16" s="2">
        <f t="shared" si="13"/>
        <v>220645000</v>
      </c>
      <c r="N16" s="2">
        <f t="shared" si="13"/>
        <v>104645000</v>
      </c>
      <c r="O16" s="2">
        <f t="shared" si="13"/>
        <v>89136000</v>
      </c>
      <c r="P16" s="2">
        <f t="shared" si="13"/>
        <v>82617000</v>
      </c>
      <c r="Q16" s="2">
        <f t="shared" si="13"/>
        <v>-23020000</v>
      </c>
      <c r="R16" s="2">
        <f t="shared" si="13"/>
        <v>5165000</v>
      </c>
      <c r="S16" s="2">
        <f t="shared" si="13"/>
        <v>69828000</v>
      </c>
      <c r="T16" s="2">
        <f t="shared" si="13"/>
        <v>236931000</v>
      </c>
      <c r="U16" s="2">
        <f t="shared" si="13"/>
        <v>55459000</v>
      </c>
      <c r="V16" s="2">
        <f t="shared" si="13"/>
        <v>91423000</v>
      </c>
      <c r="W16" s="2">
        <f t="shared" si="13"/>
        <v>452322000</v>
      </c>
      <c r="X16" s="2">
        <f t="shared" si="13"/>
        <v>581343000</v>
      </c>
      <c r="Y16" s="2">
        <f t="shared" si="13"/>
        <v>236704000</v>
      </c>
      <c r="Z16" s="2">
        <f t="shared" si="13"/>
        <v>463252000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53754000000000</v>
      </c>
      <c r="E20" s="2">
        <f ca="1">IFERROR(E21*E2,"")</f>
        <v>43424800000000</v>
      </c>
      <c r="H20" s="2">
        <f t="shared" ref="H20:Z20" ca="1" si="14">IFERROR(H21*H2,"")</f>
        <v>43424800000000</v>
      </c>
      <c r="I20" s="2">
        <f t="shared" ca="1" si="14"/>
        <v>54544500000000</v>
      </c>
      <c r="J20" s="2">
        <f t="shared" ca="1" si="14"/>
        <v>38154800000000</v>
      </c>
      <c r="K20" s="2">
        <f t="shared" ca="1" si="14"/>
        <v>42841400000000</v>
      </c>
      <c r="L20" s="2">
        <f t="shared" ca="1" si="14"/>
        <v>70574000000000</v>
      </c>
      <c r="M20" s="2">
        <f t="shared" ca="1" si="14"/>
        <v>46519200000000</v>
      </c>
      <c r="N20" s="2">
        <f t="shared" ca="1" si="14"/>
        <v>50694000000000</v>
      </c>
      <c r="O20" s="2">
        <f t="shared" ca="1" si="14"/>
        <v>36181600000000</v>
      </c>
      <c r="P20" s="2">
        <f t="shared" ca="1" si="14"/>
        <v>32404400000000</v>
      </c>
      <c r="Q20" s="2">
        <f t="shared" ca="1" si="14"/>
        <v>28726600000000</v>
      </c>
      <c r="R20" s="2">
        <f t="shared" ca="1" si="14"/>
        <v>28030800000000</v>
      </c>
      <c r="S20" s="2">
        <f t="shared" ca="1" si="14"/>
        <v>16251900000000</v>
      </c>
      <c r="T20" s="2">
        <f t="shared" ca="1" si="14"/>
        <v>36032500000000</v>
      </c>
      <c r="U20" s="2">
        <f t="shared" ca="1" si="14"/>
        <v>26341000000000</v>
      </c>
      <c r="V20" s="2">
        <f t="shared" ca="1" si="14"/>
        <v>23359000000000</v>
      </c>
      <c r="W20" s="2">
        <f t="shared" ca="1" si="14"/>
        <v>31808000000000</v>
      </c>
      <c r="X20" s="2">
        <f t="shared" ca="1" si="14"/>
        <v>48457500000000</v>
      </c>
      <c r="Y20" s="2">
        <f t="shared" ca="1" si="14"/>
        <v>36778000000000</v>
      </c>
      <c r="Z20" s="2">
        <f t="shared" ca="1" si="14"/>
        <v>19184200000000</v>
      </c>
    </row>
    <row r="21" spans="1:26" ht="15.5" x14ac:dyDescent="0.35">
      <c r="C21" t="s">
        <v>12</v>
      </c>
      <c r="D21" s="2">
        <f>IFERROR(INDEX(D51:D500,MATCH($C$7,$C$51:$C$500,0)),"")</f>
        <v>10540000000</v>
      </c>
      <c r="E21" s="2">
        <f>IFERROR(INDEX(E51:E500,MATCH($C$7,$C$51:$C$500,0)),"")</f>
        <v>10540000000</v>
      </c>
      <c r="H21" s="2">
        <f>IFERROR(INDEX(D21:G21,COUNT(D21:G21)),"")</f>
        <v>10540000000</v>
      </c>
      <c r="I21" s="2">
        <f t="shared" ref="I21:Z21" si="15">IFERROR(INDEX(I51:I500,MATCH($C$7,$C$51:$C$500,0)),"")</f>
        <v>10540000000</v>
      </c>
      <c r="J21" s="2">
        <f t="shared" si="15"/>
        <v>10540000000</v>
      </c>
      <c r="K21" s="2">
        <f t="shared" si="15"/>
        <v>9940000000</v>
      </c>
      <c r="L21" s="2">
        <f t="shared" si="15"/>
        <v>9940000000</v>
      </c>
      <c r="M21" s="2">
        <f t="shared" si="15"/>
        <v>9940000000</v>
      </c>
      <c r="N21" s="2">
        <f t="shared" si="15"/>
        <v>9940000000</v>
      </c>
      <c r="O21" s="2">
        <f t="shared" si="15"/>
        <v>9940000000</v>
      </c>
      <c r="P21" s="2">
        <f t="shared" si="15"/>
        <v>9940000000</v>
      </c>
      <c r="Q21" s="2">
        <f t="shared" si="15"/>
        <v>9940000000</v>
      </c>
      <c r="R21" s="2">
        <f t="shared" si="15"/>
        <v>9940000000</v>
      </c>
      <c r="S21" s="2">
        <f t="shared" si="15"/>
        <v>9940000000</v>
      </c>
      <c r="T21" s="2">
        <f t="shared" si="15"/>
        <v>9940000000</v>
      </c>
      <c r="U21" s="2">
        <f t="shared" si="15"/>
        <v>9940000000</v>
      </c>
      <c r="V21" s="2">
        <f t="shared" si="15"/>
        <v>9940000000</v>
      </c>
      <c r="W21" s="2">
        <f t="shared" si="15"/>
        <v>9940000000</v>
      </c>
      <c r="X21" s="2">
        <f t="shared" si="15"/>
        <v>9940000000</v>
      </c>
      <c r="Y21" s="2">
        <f t="shared" si="15"/>
        <v>9940000000</v>
      </c>
      <c r="Z21" s="2">
        <f t="shared" si="15"/>
        <v>9940000000</v>
      </c>
    </row>
    <row r="23" spans="1:26" ht="15.5" x14ac:dyDescent="0.35">
      <c r="B23" t="s">
        <v>54</v>
      </c>
      <c r="C23" t="s">
        <v>55</v>
      </c>
      <c r="D23" s="3">
        <f>IFERROR(D5/D6*100,"")</f>
        <v>2.0472933740395036</v>
      </c>
      <c r="E23" s="3">
        <f>IFERROR(E5/E6*100,"")</f>
        <v>1.5066019616588411</v>
      </c>
      <c r="H23" s="3">
        <f t="shared" ref="H23:Z23" si="16">IFERROR(H5/H6*100,"")</f>
        <v>7.126705221427307</v>
      </c>
      <c r="I23" s="3">
        <f t="shared" si="16"/>
        <v>2.734807983637205</v>
      </c>
      <c r="J23" s="3">
        <f t="shared" si="16"/>
        <v>2.0796435565886116</v>
      </c>
      <c r="K23" s="3">
        <f t="shared" si="16"/>
        <v>10.523809950880022</v>
      </c>
      <c r="L23" s="3">
        <f t="shared" si="16"/>
        <v>8.506909350342708</v>
      </c>
      <c r="M23" s="3">
        <f t="shared" si="16"/>
        <v>7.7606881721228653</v>
      </c>
      <c r="N23" s="3">
        <f t="shared" si="16"/>
        <v>3.8945489678220224</v>
      </c>
      <c r="O23" s="3">
        <f t="shared" si="16"/>
        <v>2.9853329027812325</v>
      </c>
      <c r="P23" s="3">
        <f t="shared" si="16"/>
        <v>3.4166309661644174</v>
      </c>
      <c r="Q23" s="3">
        <f t="shared" si="16"/>
        <v>-0.83666462016734389</v>
      </c>
      <c r="R23" s="3">
        <f t="shared" si="16"/>
        <v>3.4449132748533867E-2</v>
      </c>
      <c r="S23" s="3">
        <f t="shared" si="16"/>
        <v>2.6502257141252494</v>
      </c>
      <c r="T23" s="3">
        <f t="shared" si="16"/>
        <v>9.5861154628804499</v>
      </c>
      <c r="U23" s="3">
        <f t="shared" si="16"/>
        <v>2.0062230715653233</v>
      </c>
      <c r="V23" s="3">
        <f t="shared" si="16"/>
        <v>3.645623358200198</v>
      </c>
      <c r="W23" s="3">
        <f t="shared" si="16"/>
        <v>18.865523870246427</v>
      </c>
      <c r="X23" s="3">
        <f t="shared" si="16"/>
        <v>26.035991523002188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-5.6263725574158263E-2</v>
      </c>
      <c r="E24" s="4">
        <f>IFERROR(_xlfn.RRI(5,J23,E23),"")</f>
        <v>-6.2433837889885768E-2</v>
      </c>
      <c r="H24" s="4">
        <f t="shared" ref="H24:Z24" si="17">IFERROR(_xlfn.RRI(5,M23,H23),"")</f>
        <v>-1.6899963103915394E-2</v>
      </c>
      <c r="I24" s="4">
        <f t="shared" si="17"/>
        <v>-6.8261729808736904E-2</v>
      </c>
      <c r="J24" s="4">
        <f t="shared" si="17"/>
        <v>-6.9750966541414328E-2</v>
      </c>
      <c r="K24" s="4">
        <f t="shared" si="17"/>
        <v>0.25231904349575762</v>
      </c>
      <c r="L24" s="4" t="str">
        <f t="shared" si="17"/>
        <v/>
      </c>
      <c r="M24" s="4">
        <f t="shared" si="17"/>
        <v>1.9549108868146137</v>
      </c>
      <c r="N24" s="4">
        <f t="shared" si="17"/>
        <v>8.0027617614025104E-2</v>
      </c>
      <c r="O24" s="4">
        <f t="shared" si="17"/>
        <v>-0.20810058457071023</v>
      </c>
      <c r="P24" s="4">
        <f t="shared" si="17"/>
        <v>0.11235591991260363</v>
      </c>
      <c r="Q24" s="4" t="str">
        <f t="shared" si="17"/>
        <v/>
      </c>
      <c r="R24" s="4">
        <f t="shared" si="17"/>
        <v>-0.71666391762163539</v>
      </c>
      <c r="S24" s="4">
        <f t="shared" si="17"/>
        <v>-0.36679877206363076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118.91</v>
      </c>
      <c r="J25" s="3">
        <f t="shared" si="18"/>
        <v>86.86</v>
      </c>
      <c r="K25" s="3">
        <f t="shared" si="18"/>
        <v>421.16</v>
      </c>
      <c r="L25" s="3">
        <f t="shared" si="18"/>
        <v>300.02999999999997</v>
      </c>
      <c r="M25" s="3">
        <f t="shared" si="18"/>
        <v>238.8</v>
      </c>
      <c r="N25" s="3">
        <f t="shared" si="18"/>
        <v>121.5</v>
      </c>
      <c r="O25" s="3">
        <f t="shared" si="18"/>
        <v>81.72</v>
      </c>
      <c r="P25" s="3">
        <f t="shared" si="18"/>
        <v>86.78</v>
      </c>
      <c r="Q25" s="3">
        <f t="shared" si="18"/>
        <v>-20.57</v>
      </c>
      <c r="R25" s="3">
        <f t="shared" si="18"/>
        <v>2.5499999999999998</v>
      </c>
      <c r="S25" s="3">
        <f t="shared" si="18"/>
        <v>68.06</v>
      </c>
      <c r="T25" s="3">
        <f t="shared" si="18"/>
        <v>215.7</v>
      </c>
      <c r="U25" s="3">
        <f t="shared" si="18"/>
        <v>47.45</v>
      </c>
      <c r="V25" s="3">
        <f t="shared" si="18"/>
        <v>65.680000000000007</v>
      </c>
      <c r="W25" s="3">
        <f t="shared" si="18"/>
        <v>304.60000000000002</v>
      </c>
      <c r="X25" s="3">
        <f t="shared" si="18"/>
        <v>395.75</v>
      </c>
      <c r="Y25" s="3">
        <f t="shared" si="18"/>
        <v>161.22</v>
      </c>
      <c r="Z25" s="3">
        <f t="shared" si="18"/>
        <v>395.97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-4.3001992177688075E-3</v>
      </c>
      <c r="J26" s="4">
        <f t="shared" si="19"/>
        <v>1.2274492192507758E-2</v>
      </c>
      <c r="K26" s="4">
        <f t="shared" si="19"/>
        <v>0.37153057701190328</v>
      </c>
      <c r="L26" s="4" t="str">
        <f t="shared" si="19"/>
        <v/>
      </c>
      <c r="M26" s="4">
        <f t="shared" si="19"/>
        <v>1.4791273034302521</v>
      </c>
      <c r="N26" s="4">
        <f t="shared" si="19"/>
        <v>0.1228891013485498</v>
      </c>
      <c r="O26" s="4">
        <f t="shared" si="19"/>
        <v>-0.17643924596092064</v>
      </c>
      <c r="P26" s="4">
        <f t="shared" si="19"/>
        <v>0.12833143025039284</v>
      </c>
      <c r="Q26" s="4" t="str">
        <f t="shared" si="19"/>
        <v/>
      </c>
      <c r="R26" s="4">
        <f t="shared" si="19"/>
        <v>-0.61579584585748237</v>
      </c>
      <c r="S26" s="4">
        <f t="shared" si="19"/>
        <v>-0.29677515784440378</v>
      </c>
      <c r="T26" s="4">
        <f t="shared" si="19"/>
        <v>5.9952114716629312E-2</v>
      </c>
      <c r="U26" s="4">
        <f t="shared" si="19"/>
        <v>-0.34579360272535697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2.7552656546489564E-2</v>
      </c>
      <c r="E27" s="3">
        <f>IFERROR(E4/E21,"")</f>
        <v>2.3971821631878557E-2</v>
      </c>
      <c r="H27" s="3">
        <f t="shared" ref="H27:Z27" si="20">IFERROR(H4/H21,"")</f>
        <v>0.10304895635673625</v>
      </c>
      <c r="I27" s="3">
        <f t="shared" si="20"/>
        <v>9.394639468690702E-2</v>
      </c>
      <c r="J27" s="3">
        <f t="shared" si="20"/>
        <v>9.0169639468690707E-2</v>
      </c>
      <c r="K27" s="3">
        <f t="shared" si="20"/>
        <v>0.12397012072434607</v>
      </c>
      <c r="L27" s="3">
        <f t="shared" si="20"/>
        <v>0.11865714285714286</v>
      </c>
      <c r="M27" s="3">
        <f t="shared" si="20"/>
        <v>9.5892756539235416E-2</v>
      </c>
      <c r="N27" s="3">
        <f t="shared" si="20"/>
        <v>7.6936016096579476E-2</v>
      </c>
      <c r="O27" s="3">
        <f t="shared" si="20"/>
        <v>7.8673239436619719E-2</v>
      </c>
      <c r="P27" s="3">
        <f t="shared" si="20"/>
        <v>7.8158953722334001E-2</v>
      </c>
      <c r="Q27" s="3">
        <f t="shared" si="20"/>
        <v>6.3313279678068407E-2</v>
      </c>
      <c r="R27" s="3">
        <f t="shared" si="20"/>
        <v>5.8766901408450707E-2</v>
      </c>
      <c r="S27" s="3">
        <f t="shared" si="20"/>
        <v>7.9451207243460761E-2</v>
      </c>
      <c r="T27" s="3">
        <f t="shared" si="20"/>
        <v>0.10443480885311872</v>
      </c>
      <c r="U27" s="3">
        <f t="shared" si="20"/>
        <v>9.2720120724346072E-2</v>
      </c>
      <c r="V27" s="3">
        <f t="shared" si="20"/>
        <v>9.7316599597585512E-2</v>
      </c>
      <c r="W27" s="3">
        <f t="shared" si="20"/>
        <v>0.12500553319919516</v>
      </c>
      <c r="X27" s="3">
        <f t="shared" si="20"/>
        <v>0.12840271629778671</v>
      </c>
      <c r="Y27" s="3">
        <f t="shared" si="20"/>
        <v>7.6554527162977865E-2</v>
      </c>
      <c r="Z27" s="3">
        <f t="shared" si="20"/>
        <v>0.13200171026156943</v>
      </c>
    </row>
    <row r="28" spans="1:26" ht="15.5" x14ac:dyDescent="0.35">
      <c r="C28" t="s">
        <v>61</v>
      </c>
      <c r="D28" s="4">
        <f>IFERROR(_xlfn.RRI(5,I27,D27),"")</f>
        <v>-0.21754986090096662</v>
      </c>
      <c r="E28" s="4">
        <f>IFERROR(_xlfn.RRI(5,J27,E27),"")</f>
        <v>-0.23276546911691476</v>
      </c>
      <c r="H28" s="4">
        <f t="shared" ref="H28:Z28" si="21">IFERROR(_xlfn.RRI(5,M27,H27),"")</f>
        <v>1.4498849696032989E-2</v>
      </c>
      <c r="I28" s="4">
        <f t="shared" si="21"/>
        <v>4.075878359679197E-2</v>
      </c>
      <c r="J28" s="4">
        <f t="shared" si="21"/>
        <v>2.7653391959838736E-2</v>
      </c>
      <c r="K28" s="4">
        <f t="shared" si="21"/>
        <v>9.664902645032436E-2</v>
      </c>
      <c r="L28" s="4">
        <f t="shared" si="21"/>
        <v>0.13386099348423897</v>
      </c>
      <c r="M28" s="4">
        <f t="shared" si="21"/>
        <v>0.10288594490681402</v>
      </c>
      <c r="N28" s="4">
        <f t="shared" si="21"/>
        <v>-6.4131417100492527E-3</v>
      </c>
      <c r="O28" s="4">
        <f t="shared" si="21"/>
        <v>-5.5077149587798635E-2</v>
      </c>
      <c r="P28" s="4">
        <f t="shared" si="21"/>
        <v>-3.3591035780109246E-2</v>
      </c>
      <c r="Q28" s="4">
        <f t="shared" si="21"/>
        <v>-8.2382733239438677E-2</v>
      </c>
      <c r="R28" s="4">
        <f t="shared" si="21"/>
        <v>-0.14011433078314539</v>
      </c>
      <c r="S28" s="4">
        <f t="shared" si="21"/>
        <v>-9.1541154552731374E-2</v>
      </c>
      <c r="T28" s="4">
        <f t="shared" si="21"/>
        <v>6.4081467876689446E-2</v>
      </c>
      <c r="U28" s="4">
        <f t="shared" si="21"/>
        <v>-6.8208196071215532E-2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0.3689845728758922</v>
      </c>
      <c r="J29" s="4">
        <f t="shared" si="22"/>
        <v>-0.79376009117674995</v>
      </c>
      <c r="K29" s="4">
        <f t="shared" si="22"/>
        <v>0.40372629403726318</v>
      </c>
      <c r="L29" s="4">
        <f t="shared" si="22"/>
        <v>0.25640703517587921</v>
      </c>
      <c r="M29" s="4">
        <f t="shared" si="22"/>
        <v>0.96543209876543223</v>
      </c>
      <c r="N29" s="4">
        <f t="shared" si="22"/>
        <v>0.486784140969163</v>
      </c>
      <c r="O29" s="4">
        <f t="shared" si="22"/>
        <v>-5.8308365982945407E-2</v>
      </c>
      <c r="P29" s="4">
        <f t="shared" si="22"/>
        <v>-5.2187651920272238</v>
      </c>
      <c r="Q29" s="4">
        <f t="shared" si="22"/>
        <v>-9.0666666666666682</v>
      </c>
      <c r="R29" s="4">
        <f t="shared" si="22"/>
        <v>-0.96253305906553044</v>
      </c>
      <c r="S29" s="4">
        <f t="shared" si="22"/>
        <v>-0.68446917014371811</v>
      </c>
      <c r="T29" s="4">
        <f t="shared" si="22"/>
        <v>3.5458377239199157</v>
      </c>
      <c r="U29" s="4">
        <f t="shared" si="22"/>
        <v>-0.27755785627283802</v>
      </c>
      <c r="V29" s="4">
        <f t="shared" si="22"/>
        <v>-0.7843729481286934</v>
      </c>
      <c r="W29" s="4">
        <f t="shared" si="22"/>
        <v>-0.23032217308907132</v>
      </c>
      <c r="X29" s="4">
        <f t="shared" si="22"/>
        <v>1.4547202580325023</v>
      </c>
      <c r="Y29" s="4">
        <f t="shared" si="22"/>
        <v>-0.59284794302598687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9.6891016415958542E-2</v>
      </c>
      <c r="I30" s="4">
        <f t="shared" si="23"/>
        <v>4.1884998547961398E-2</v>
      </c>
      <c r="J30" s="4">
        <f t="shared" si="23"/>
        <v>-0.27265022457155197</v>
      </c>
      <c r="K30" s="4">
        <f t="shared" si="23"/>
        <v>4.4775878967520416E-2</v>
      </c>
      <c r="L30" s="4">
        <f t="shared" si="23"/>
        <v>0.23739422183148096</v>
      </c>
      <c r="M30" s="4">
        <f t="shared" si="23"/>
        <v>0.24639617963658431</v>
      </c>
      <c r="N30" s="4">
        <f t="shared" si="23"/>
        <v>-2.2081502585638079E-2</v>
      </c>
      <c r="O30" s="4">
        <f t="shared" si="23"/>
        <v>6.5799974256661453E-3</v>
      </c>
      <c r="P30" s="4">
        <f t="shared" si="23"/>
        <v>0.23447962449192322</v>
      </c>
      <c r="Q30" s="4">
        <f t="shared" si="23"/>
        <v>7.7362906000756557E-2</v>
      </c>
      <c r="R30" s="4">
        <f t="shared" si="23"/>
        <v>-0.26033972991281989</v>
      </c>
      <c r="S30" s="4">
        <f t="shared" si="23"/>
        <v>-0.23922676628628575</v>
      </c>
      <c r="T30" s="4">
        <f t="shared" si="23"/>
        <v>0.12634461686692619</v>
      </c>
      <c r="U30" s="4">
        <f t="shared" si="23"/>
        <v>-4.7232218267452511E-2</v>
      </c>
      <c r="V30" s="4">
        <f t="shared" si="23"/>
        <v>-0.22150166391024939</v>
      </c>
      <c r="W30" s="4">
        <f t="shared" si="23"/>
        <v>-2.6457252592016287E-2</v>
      </c>
      <c r="X30" s="4">
        <f t="shared" si="23"/>
        <v>0.67727136534236054</v>
      </c>
      <c r="Y30" s="4">
        <f t="shared" si="23"/>
        <v>-0.42004897503766875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4808.29</v>
      </c>
      <c r="E32" s="3">
        <f>IFERROR(INDEX(E51:E500,MATCH($A$32,$C$51:$C$500,0)),"")</f>
        <v>4545.5200000000004</v>
      </c>
      <c r="H32" s="3">
        <f>IFERROR(INDEX(D32:G32,COUNT(D32:G32)),"")</f>
        <v>4545.5200000000004</v>
      </c>
      <c r="I32" s="3">
        <f t="shared" ref="I32:Z32" si="24">IFERROR(INDEX(I51:I500,MATCH($C$32,$C$51:$C$500,0)),"")</f>
        <v>4402.3</v>
      </c>
      <c r="J32" s="3">
        <f t="shared" si="24"/>
        <v>4189.22</v>
      </c>
      <c r="K32" s="3">
        <f t="shared" si="24"/>
        <v>3984.76</v>
      </c>
      <c r="L32" s="3">
        <f t="shared" si="24"/>
        <v>3695.08</v>
      </c>
      <c r="M32" s="3">
        <f t="shared" si="24"/>
        <v>3095.83</v>
      </c>
      <c r="N32" s="3">
        <f t="shared" si="24"/>
        <v>2868</v>
      </c>
      <c r="O32" s="3">
        <f t="shared" si="24"/>
        <v>2716.44</v>
      </c>
      <c r="P32" s="3">
        <f t="shared" si="24"/>
        <v>2745.3</v>
      </c>
      <c r="Q32" s="3">
        <f t="shared" si="24"/>
        <v>2480.67</v>
      </c>
      <c r="R32" s="3">
        <f t="shared" si="24"/>
        <v>2480.75</v>
      </c>
      <c r="S32" s="3">
        <f t="shared" si="24"/>
        <v>2546.15</v>
      </c>
      <c r="T32" s="3">
        <f t="shared" si="24"/>
        <v>2235.39</v>
      </c>
      <c r="U32" s="3">
        <f t="shared" si="24"/>
        <v>2104.46</v>
      </c>
      <c r="V32" s="3">
        <f t="shared" si="24"/>
        <v>1675.29</v>
      </c>
      <c r="W32" s="3">
        <f t="shared" si="24"/>
        <v>1614.56</v>
      </c>
      <c r="X32" s="3">
        <f t="shared" si="24"/>
        <v>1520.02</v>
      </c>
      <c r="Y32" s="3">
        <f t="shared" si="24"/>
        <v>1495.95</v>
      </c>
      <c r="Z32" s="3">
        <f t="shared" si="24"/>
        <v>1676.04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0.86</v>
      </c>
      <c r="E33" s="3">
        <f>IFERROR(INDEX(E51:E500,MATCH($A$33,$C$51:$C$500,0)),"")</f>
        <v>1.18</v>
      </c>
      <c r="H33" s="3">
        <f>IFERROR(INDEX(D33:G33,COUNT(D33:G33)),"")</f>
        <v>1.18</v>
      </c>
      <c r="I33" s="3">
        <f t="shared" ref="I33:Z33" si="25">IFERROR(INDEX(I51:I500,MATCH($C$33,$C$51:$C$500,0)),"")</f>
        <v>1.18</v>
      </c>
      <c r="J33" s="3">
        <f t="shared" si="25"/>
        <v>0.86</v>
      </c>
      <c r="K33" s="3">
        <f t="shared" si="25"/>
        <v>1.08</v>
      </c>
      <c r="L33" s="3">
        <f t="shared" si="25"/>
        <v>1.92</v>
      </c>
      <c r="M33" s="3">
        <f t="shared" si="25"/>
        <v>1.51</v>
      </c>
      <c r="N33" s="3">
        <f t="shared" si="25"/>
        <v>1.78</v>
      </c>
      <c r="O33" s="3">
        <f t="shared" si="25"/>
        <v>1.34</v>
      </c>
      <c r="P33" s="3">
        <f t="shared" si="25"/>
        <v>1.19</v>
      </c>
      <c r="Q33" s="3">
        <f t="shared" si="25"/>
        <v>1.17</v>
      </c>
      <c r="R33" s="3">
        <f t="shared" si="25"/>
        <v>1.1399999999999999</v>
      </c>
      <c r="S33" s="3">
        <f t="shared" si="25"/>
        <v>0.64</v>
      </c>
      <c r="T33" s="3">
        <f t="shared" si="25"/>
        <v>1.62</v>
      </c>
      <c r="U33" s="3">
        <f t="shared" si="25"/>
        <v>1.26</v>
      </c>
      <c r="V33" s="3">
        <f t="shared" si="25"/>
        <v>1.4</v>
      </c>
      <c r="W33" s="3">
        <f t="shared" si="25"/>
        <v>1.98</v>
      </c>
      <c r="X33" s="3">
        <f t="shared" si="25"/>
        <v>3.21</v>
      </c>
      <c r="Y33" s="3">
        <f t="shared" si="25"/>
        <v>2.44</v>
      </c>
      <c r="Z33" s="3">
        <f t="shared" si="25"/>
        <v>1.1499999999999999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40.729999999999997</v>
      </c>
      <c r="E34" s="3">
        <f>IFERROR(INDEX(E51:E500,MATCH($A$34,$C$51:$C$500,0)),"")</f>
        <v>76.69</v>
      </c>
      <c r="H34" s="3">
        <f>IFERROR(INDEX(D34:G34,COUNT(D34:G34)),"")</f>
        <v>76.69</v>
      </c>
      <c r="I34" s="3">
        <f t="shared" ref="I34:Z34" si="26">IFERROR(INDEX(I51:I500,MATCH($C$34,$C$51:$C$500,0)),"")</f>
        <v>43.52</v>
      </c>
      <c r="J34" s="3">
        <f t="shared" si="26"/>
        <v>41.68</v>
      </c>
      <c r="K34" s="3">
        <f t="shared" si="26"/>
        <v>10.23</v>
      </c>
      <c r="L34" s="3">
        <f t="shared" si="26"/>
        <v>23.66</v>
      </c>
      <c r="M34" s="3">
        <f t="shared" si="26"/>
        <v>19.600000000000001</v>
      </c>
      <c r="N34" s="3">
        <f t="shared" si="26"/>
        <v>41.98</v>
      </c>
      <c r="O34" s="3">
        <f t="shared" si="26"/>
        <v>44.54</v>
      </c>
      <c r="P34" s="3">
        <f t="shared" si="26"/>
        <v>37.57</v>
      </c>
      <c r="Q34" s="3">
        <f t="shared" si="26"/>
        <v>-140.5</v>
      </c>
      <c r="R34" s="3">
        <f t="shared" si="26"/>
        <v>1105.8800000000001</v>
      </c>
      <c r="S34" s="3">
        <f t="shared" si="26"/>
        <v>24.02</v>
      </c>
      <c r="T34" s="3">
        <f t="shared" si="26"/>
        <v>16.809999999999999</v>
      </c>
      <c r="U34" s="3">
        <f t="shared" si="26"/>
        <v>55.85</v>
      </c>
      <c r="V34" s="3">
        <f t="shared" si="26"/>
        <v>35.78</v>
      </c>
      <c r="W34" s="3">
        <f t="shared" si="26"/>
        <v>10.51</v>
      </c>
      <c r="X34" s="3">
        <f t="shared" si="26"/>
        <v>12.32</v>
      </c>
      <c r="Y34" s="3">
        <f t="shared" si="26"/>
        <v>22.64</v>
      </c>
      <c r="Z34" s="3">
        <f t="shared" si="26"/>
        <v>4.87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8.52</v>
      </c>
      <c r="E35" s="3">
        <f>IFERROR(INDEX(E51:E500,MATCH($A$35,$C$51:$C$500,0)),"")</f>
        <v>13.24</v>
      </c>
      <c r="H35" s="3">
        <f>IFERROR(INDEX(D35:G35,COUNT(D35:G35)),"")</f>
        <v>13.24</v>
      </c>
      <c r="I35" s="3">
        <f t="shared" ref="I35:Z35" si="27">IFERROR(INDEX(I51:I500,MATCH($C$35,$C$51:$C$500,0)),"")</f>
        <v>3.34</v>
      </c>
      <c r="J35" s="3">
        <f t="shared" si="27"/>
        <v>2.5299999999999998</v>
      </c>
      <c r="K35" s="3">
        <f t="shared" si="27"/>
        <v>2.2799999999999998</v>
      </c>
      <c r="L35" s="3">
        <f t="shared" si="27"/>
        <v>4.0199999999999996</v>
      </c>
      <c r="M35" s="3">
        <f t="shared" si="27"/>
        <v>3.41</v>
      </c>
      <c r="N35" s="3">
        <f t="shared" si="27"/>
        <v>4.55</v>
      </c>
      <c r="O35" s="3">
        <f t="shared" si="27"/>
        <v>3.27</v>
      </c>
      <c r="P35" s="3">
        <f t="shared" si="27"/>
        <v>2.93</v>
      </c>
      <c r="Q35" s="3">
        <f t="shared" si="27"/>
        <v>3.41</v>
      </c>
      <c r="R35" s="3">
        <f t="shared" si="27"/>
        <v>3.6</v>
      </c>
      <c r="S35" s="3">
        <f t="shared" si="27"/>
        <v>1.54</v>
      </c>
      <c r="T35" s="3">
        <f t="shared" si="27"/>
        <v>2.79</v>
      </c>
      <c r="U35" s="3">
        <f t="shared" si="27"/>
        <v>2.34</v>
      </c>
      <c r="V35" s="3">
        <f t="shared" si="27"/>
        <v>2.5</v>
      </c>
      <c r="W35" s="3">
        <f t="shared" si="27"/>
        <v>2.82</v>
      </c>
      <c r="X35" s="3">
        <f t="shared" si="27"/>
        <v>4.22</v>
      </c>
      <c r="Y35" s="3">
        <f t="shared" si="27"/>
        <v>5.07</v>
      </c>
      <c r="Z35" s="3">
        <f t="shared" si="27"/>
        <v>1.33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290405000</v>
      </c>
      <c r="E51" s="5">
        <v>252663000</v>
      </c>
      <c r="F51" s="5">
        <v>284806000</v>
      </c>
      <c r="G51" s="5">
        <v>278650000</v>
      </c>
      <c r="I51" s="5">
        <v>990195000</v>
      </c>
      <c r="J51" s="5">
        <v>950388000</v>
      </c>
      <c r="K51" s="5">
        <v>1232263000</v>
      </c>
      <c r="L51" s="5">
        <v>1179452000</v>
      </c>
      <c r="M51" s="5">
        <v>953174000</v>
      </c>
      <c r="N51" s="5">
        <v>764744000</v>
      </c>
      <c r="O51" s="5">
        <v>782012000</v>
      </c>
      <c r="P51" s="5">
        <v>776900000</v>
      </c>
      <c r="Q51" s="5">
        <v>629334000</v>
      </c>
      <c r="R51" s="5">
        <v>584143000</v>
      </c>
      <c r="S51" s="5">
        <v>789745000</v>
      </c>
      <c r="T51" s="5">
        <v>1038082000</v>
      </c>
      <c r="U51" s="5">
        <v>921638000</v>
      </c>
      <c r="V51" s="5">
        <v>967327000</v>
      </c>
      <c r="W51" s="5">
        <v>1242555000</v>
      </c>
      <c r="X51" s="5">
        <v>1276323000</v>
      </c>
      <c r="Y51" s="5">
        <v>760952000</v>
      </c>
      <c r="Z51" s="5">
        <v>1312097000</v>
      </c>
    </row>
    <row r="52" spans="2:26" ht="15.5" x14ac:dyDescent="0.35">
      <c r="C52" t="s">
        <v>85</v>
      </c>
      <c r="D52" s="5">
        <v>-194857000</v>
      </c>
      <c r="E52" s="5">
        <v>-195925000</v>
      </c>
      <c r="F52" s="5">
        <v>-247439000</v>
      </c>
      <c r="G52" s="5">
        <v>-235324000</v>
      </c>
      <c r="I52" s="5">
        <v>-879343000</v>
      </c>
      <c r="J52" s="5">
        <v>-842160000</v>
      </c>
      <c r="K52" s="5">
        <v>-885240000</v>
      </c>
      <c r="L52" s="5">
        <v>-865885000</v>
      </c>
      <c r="M52" s="5">
        <v>-717810000</v>
      </c>
      <c r="N52" s="5">
        <v>-640365000</v>
      </c>
      <c r="O52" s="5">
        <v>-665558000</v>
      </c>
      <c r="P52" s="5">
        <v>-672899000</v>
      </c>
      <c r="Q52" s="5">
        <v>-622780000</v>
      </c>
      <c r="R52" s="5">
        <v>-550018000</v>
      </c>
      <c r="S52" s="5">
        <v>-671389000</v>
      </c>
      <c r="T52" s="5">
        <v>-731420000</v>
      </c>
      <c r="U52" s="5">
        <v>-781744000</v>
      </c>
      <c r="V52" s="5">
        <v>-800622000</v>
      </c>
      <c r="W52" s="5">
        <v>-728636000</v>
      </c>
      <c r="X52" s="5">
        <v>-652245000</v>
      </c>
      <c r="Y52" s="5">
        <v>-516059000</v>
      </c>
      <c r="Z52" s="5">
        <v>-808472000</v>
      </c>
    </row>
    <row r="53" spans="2:26" ht="15.5" x14ac:dyDescent="0.35">
      <c r="C53" t="s">
        <v>86</v>
      </c>
      <c r="D53" s="5">
        <v>95548000</v>
      </c>
      <c r="E53" s="5">
        <v>56738000</v>
      </c>
      <c r="F53" s="5">
        <v>37367000</v>
      </c>
      <c r="G53" s="5">
        <v>43326000</v>
      </c>
      <c r="I53" s="5">
        <v>110852000</v>
      </c>
      <c r="J53" s="5">
        <v>108228000</v>
      </c>
      <c r="K53" s="5">
        <v>347023000</v>
      </c>
      <c r="L53" s="5">
        <v>313567000</v>
      </c>
      <c r="M53" s="5">
        <v>235364000</v>
      </c>
      <c r="N53" s="5">
        <v>124379000</v>
      </c>
      <c r="O53" s="5">
        <v>116454000</v>
      </c>
      <c r="P53" s="5">
        <v>104001000</v>
      </c>
      <c r="Q53" s="5">
        <v>6554000</v>
      </c>
      <c r="R53" s="5">
        <v>34125000</v>
      </c>
      <c r="S53" s="5">
        <v>118356000</v>
      </c>
      <c r="T53" s="5">
        <v>306662000</v>
      </c>
      <c r="U53" s="5">
        <v>139894000</v>
      </c>
      <c r="V53" s="5">
        <v>166705000</v>
      </c>
      <c r="W53" s="5">
        <v>513919000</v>
      </c>
      <c r="X53" s="5">
        <v>624078000</v>
      </c>
      <c r="Y53" s="5">
        <v>244893000</v>
      </c>
      <c r="Z53" s="5">
        <v>503625000</v>
      </c>
    </row>
    <row r="54" spans="2:26" ht="15.5" x14ac:dyDescent="0.35">
      <c r="C54" t="s">
        <v>87</v>
      </c>
      <c r="D54" s="5">
        <v>-6959000</v>
      </c>
      <c r="E54" s="5">
        <v>-11186000</v>
      </c>
      <c r="F54" s="5">
        <v>-39775000</v>
      </c>
      <c r="G54" s="5">
        <v>-5706000</v>
      </c>
      <c r="I54" s="5">
        <v>-69420000</v>
      </c>
      <c r="J54" s="5">
        <v>-44408000</v>
      </c>
      <c r="K54" s="5">
        <v>-44865000</v>
      </c>
      <c r="L54" s="5">
        <v>-41538000</v>
      </c>
      <c r="M54" s="5">
        <v>-12340000</v>
      </c>
      <c r="N54" s="5">
        <v>-20525000</v>
      </c>
      <c r="O54" s="5">
        <v>-28165000</v>
      </c>
      <c r="P54" s="5">
        <v>-19147000</v>
      </c>
      <c r="Q54" s="5">
        <v>-21769000</v>
      </c>
      <c r="R54" s="5">
        <v>-19827000</v>
      </c>
      <c r="S54" s="5">
        <v>-38605000</v>
      </c>
      <c r="T54" s="5">
        <v>-57217000</v>
      </c>
      <c r="U54" s="5">
        <v>-69757000</v>
      </c>
      <c r="V54" s="5">
        <v>-59797000</v>
      </c>
      <c r="W54" s="5">
        <v>-63526000</v>
      </c>
      <c r="X54" s="5">
        <v>-51089000</v>
      </c>
      <c r="Y54" s="5">
        <v>-3623000</v>
      </c>
      <c r="Z54" s="5">
        <v>-38495000</v>
      </c>
    </row>
    <row r="55" spans="2:26" ht="15.5" x14ac:dyDescent="0.35">
      <c r="C55" t="s">
        <v>340</v>
      </c>
      <c r="D55" s="5">
        <v>-7872000</v>
      </c>
      <c r="E55" s="5">
        <v>-8907000</v>
      </c>
      <c r="F55" s="5">
        <v>-27577000</v>
      </c>
      <c r="G55" s="5">
        <v>-9067000</v>
      </c>
      <c r="I55" s="5">
        <v>-52182000</v>
      </c>
      <c r="J55" s="5">
        <v>-38254000</v>
      </c>
      <c r="K55" s="5">
        <v>-22155000</v>
      </c>
      <c r="L55" s="5">
        <v>-19734000</v>
      </c>
      <c r="M55" s="5">
        <v>-4204000</v>
      </c>
      <c r="N55" s="5">
        <v>-7385000</v>
      </c>
      <c r="O55" s="5">
        <v>-13730000</v>
      </c>
      <c r="P55" s="5">
        <v>-11578000</v>
      </c>
      <c r="Q55" s="5">
        <v>-11339000</v>
      </c>
      <c r="R55" s="5">
        <v>-12131000</v>
      </c>
      <c r="S55" s="5">
        <v>-11562000</v>
      </c>
      <c r="T55" s="5">
        <v>-14464000</v>
      </c>
      <c r="U55" s="5">
        <v>-13041000</v>
      </c>
      <c r="V55" s="5">
        <v>-12613000</v>
      </c>
      <c r="W55" s="5">
        <v>-28981000</v>
      </c>
      <c r="X55" s="5">
        <v>-27704000</v>
      </c>
      <c r="Y55" s="5">
        <v>-13018000</v>
      </c>
      <c r="Z55" s="5">
        <v>-25367000</v>
      </c>
    </row>
    <row r="56" spans="2:26" ht="15.5" x14ac:dyDescent="0.35">
      <c r="C56" t="s">
        <v>92</v>
      </c>
    </row>
    <row r="57" spans="2:26" ht="15.5" x14ac:dyDescent="0.35">
      <c r="C57" t="s">
        <v>93</v>
      </c>
      <c r="D57" s="5">
        <v>88589000</v>
      </c>
      <c r="E57" s="5">
        <v>45552000</v>
      </c>
      <c r="F57" s="5">
        <v>-2408000</v>
      </c>
      <c r="G57" s="5">
        <v>37620000</v>
      </c>
      <c r="I57" s="5">
        <v>41432000</v>
      </c>
      <c r="J57" s="5">
        <v>63820000</v>
      </c>
      <c r="K57" s="5">
        <v>302158000</v>
      </c>
      <c r="L57" s="5">
        <v>272029000</v>
      </c>
      <c r="M57" s="5">
        <v>223024000</v>
      </c>
      <c r="N57" s="5">
        <v>103854000</v>
      </c>
      <c r="O57" s="5">
        <v>88289000</v>
      </c>
      <c r="P57" s="5">
        <v>84854000</v>
      </c>
      <c r="Q57" s="5">
        <v>-15215000</v>
      </c>
      <c r="R57" s="5">
        <v>14298000</v>
      </c>
      <c r="S57" s="5">
        <v>79751000</v>
      </c>
      <c r="T57" s="5">
        <v>249445000</v>
      </c>
      <c r="U57" s="5">
        <v>70137000</v>
      </c>
      <c r="V57" s="5">
        <v>106908000</v>
      </c>
      <c r="W57" s="5">
        <v>450393000</v>
      </c>
      <c r="X57" s="5">
        <v>572989000</v>
      </c>
      <c r="Y57" s="5">
        <v>241270000</v>
      </c>
      <c r="Z57" s="5">
        <v>465130000</v>
      </c>
    </row>
    <row r="58" spans="2:26" ht="15.5" x14ac:dyDescent="0.35">
      <c r="C58" t="s">
        <v>94</v>
      </c>
      <c r="D58" s="5">
        <v>-1298000</v>
      </c>
      <c r="E58" s="5">
        <v>1013000</v>
      </c>
      <c r="F58" s="5">
        <v>18935000</v>
      </c>
      <c r="G58" s="5">
        <v>3922000</v>
      </c>
      <c r="I58" s="5">
        <v>53100000</v>
      </c>
      <c r="J58" s="5">
        <v>10240000</v>
      </c>
      <c r="K58" s="5">
        <v>50365000</v>
      </c>
      <c r="L58" s="5">
        <v>3790000</v>
      </c>
      <c r="M58" s="5">
        <v>-2379000</v>
      </c>
      <c r="N58" s="5">
        <v>791000</v>
      </c>
      <c r="O58" s="5">
        <v>847000</v>
      </c>
      <c r="P58" s="5">
        <v>-2237000</v>
      </c>
      <c r="Q58" s="5">
        <v>-7805000</v>
      </c>
      <c r="R58" s="5">
        <v>-9133000</v>
      </c>
      <c r="S58" s="5">
        <v>-9923000</v>
      </c>
      <c r="T58" s="5">
        <v>-12514000</v>
      </c>
      <c r="U58" s="5">
        <v>-14678000</v>
      </c>
      <c r="V58" s="5">
        <v>-15485000</v>
      </c>
      <c r="W58" s="5">
        <v>1929000</v>
      </c>
      <c r="X58" s="5">
        <v>8354000</v>
      </c>
      <c r="Y58" s="5">
        <v>-4566000</v>
      </c>
      <c r="Z58" s="5">
        <v>-1878000</v>
      </c>
    </row>
    <row r="59" spans="2:26" ht="15.5" x14ac:dyDescent="0.35">
      <c r="C59" t="s">
        <v>27</v>
      </c>
      <c r="D59" s="5">
        <v>-4258000</v>
      </c>
      <c r="E59" s="5">
        <v>-2382000</v>
      </c>
      <c r="F59" s="5">
        <v>-2597000</v>
      </c>
      <c r="G59" s="5">
        <v>-1968000</v>
      </c>
      <c r="I59" s="5">
        <v>-8649000</v>
      </c>
      <c r="J59" s="5">
        <v>-7421000</v>
      </c>
      <c r="K59" s="5">
        <v>-10099000</v>
      </c>
      <c r="L59" s="5">
        <v>-6901000</v>
      </c>
      <c r="M59" s="5">
        <v>-5093000</v>
      </c>
      <c r="N59" s="5">
        <v>-3681000</v>
      </c>
      <c r="O59" s="5">
        <v>-3912000</v>
      </c>
      <c r="P59" s="5">
        <v>-6789000</v>
      </c>
      <c r="Q59" s="5">
        <v>-7805000</v>
      </c>
      <c r="R59" s="5">
        <v>-9133000</v>
      </c>
      <c r="S59" s="5">
        <v>-9923000</v>
      </c>
      <c r="T59" s="5">
        <v>-12514000</v>
      </c>
      <c r="U59" s="5">
        <v>-14678000</v>
      </c>
      <c r="V59" s="5">
        <v>-15485000</v>
      </c>
      <c r="W59" s="5">
        <v>-5388000</v>
      </c>
      <c r="X59" s="5">
        <v>-4000</v>
      </c>
      <c r="Y59" s="5">
        <v>-190000</v>
      </c>
      <c r="Z59" s="5">
        <v>-605000</v>
      </c>
    </row>
    <row r="60" spans="2:26" ht="15.5" x14ac:dyDescent="0.35">
      <c r="C60" t="s">
        <v>95</v>
      </c>
      <c r="D60" s="5">
        <v>2755000</v>
      </c>
      <c r="E60" s="5">
        <v>3463000</v>
      </c>
      <c r="F60" s="5">
        <v>15754000</v>
      </c>
      <c r="G60" s="5">
        <v>6297000</v>
      </c>
      <c r="I60" s="5">
        <v>37258000</v>
      </c>
      <c r="J60" s="5">
        <v>36198000</v>
      </c>
      <c r="K60" s="5">
        <v>35753000</v>
      </c>
      <c r="L60" s="5">
        <v>10691000</v>
      </c>
      <c r="M60" s="5">
        <v>2714000</v>
      </c>
      <c r="N60" s="5">
        <v>4472000</v>
      </c>
      <c r="O60" s="5">
        <v>4759000</v>
      </c>
      <c r="P60" s="5">
        <v>4552000</v>
      </c>
      <c r="W60" s="5">
        <v>857000</v>
      </c>
      <c r="X60" s="5">
        <v>737000</v>
      </c>
      <c r="Y60" s="5">
        <v>358000</v>
      </c>
      <c r="Z60" s="5">
        <v>5448000</v>
      </c>
    </row>
    <row r="61" spans="2:26" ht="15.5" x14ac:dyDescent="0.35">
      <c r="C61" t="s">
        <v>90</v>
      </c>
      <c r="D61" s="5">
        <v>205000</v>
      </c>
      <c r="E61" s="5">
        <v>-68000</v>
      </c>
      <c r="F61" s="5">
        <v>896000</v>
      </c>
      <c r="G61" s="5">
        <v>-407000</v>
      </c>
      <c r="I61" s="5">
        <v>607000</v>
      </c>
      <c r="J61" s="5">
        <v>57000</v>
      </c>
      <c r="K61" s="5">
        <v>21000</v>
      </c>
    </row>
    <row r="62" spans="2:26" ht="15.5" x14ac:dyDescent="0.35">
      <c r="C62" t="s">
        <v>260</v>
      </c>
      <c r="I62" s="5">
        <v>16570000</v>
      </c>
      <c r="J62" s="5">
        <v>-19940000</v>
      </c>
      <c r="K62" s="5">
        <v>24690000</v>
      </c>
    </row>
    <row r="63" spans="2:26" ht="15.5" x14ac:dyDescent="0.35">
      <c r="C63" t="s">
        <v>96</v>
      </c>
      <c r="W63" s="5">
        <v>-116000</v>
      </c>
      <c r="X63" s="5">
        <v>-1529000</v>
      </c>
      <c r="Y63" s="5">
        <v>-1182000</v>
      </c>
      <c r="Z63" s="5">
        <v>-4133000</v>
      </c>
    </row>
    <row r="64" spans="2:26" ht="15.5" x14ac:dyDescent="0.35">
      <c r="C64" t="s">
        <v>97</v>
      </c>
      <c r="W64" s="5">
        <v>5134000</v>
      </c>
      <c r="X64" s="5">
        <v>10351000</v>
      </c>
      <c r="Y64" s="5">
        <v>-680000</v>
      </c>
      <c r="Z64" s="5">
        <v>-2211000</v>
      </c>
    </row>
    <row r="65" spans="2:26" ht="15.5" x14ac:dyDescent="0.35">
      <c r="C65" t="s">
        <v>98</v>
      </c>
      <c r="D65" s="5">
        <v>-1298000</v>
      </c>
      <c r="E65" s="5">
        <v>1013000</v>
      </c>
      <c r="F65" s="5">
        <v>18935000</v>
      </c>
      <c r="G65" s="5">
        <v>3922000</v>
      </c>
      <c r="I65" s="5">
        <v>53100000</v>
      </c>
      <c r="J65" s="5">
        <v>10240000</v>
      </c>
      <c r="K65" s="5">
        <v>50365000</v>
      </c>
      <c r="L65" s="5">
        <v>3790000</v>
      </c>
      <c r="M65" s="5">
        <v>-2379000</v>
      </c>
      <c r="N65" s="5">
        <v>791000</v>
      </c>
      <c r="O65" s="5">
        <v>847000</v>
      </c>
      <c r="P65" s="5">
        <v>-2237000</v>
      </c>
      <c r="Q65" s="5">
        <v>-7805000</v>
      </c>
      <c r="R65" s="5">
        <v>-9133000</v>
      </c>
      <c r="S65" s="5">
        <v>-9923000</v>
      </c>
      <c r="T65" s="5">
        <v>-12514000</v>
      </c>
      <c r="U65" s="5">
        <v>-14678000</v>
      </c>
      <c r="V65" s="5">
        <v>-15485000</v>
      </c>
      <c r="W65" s="5">
        <v>1929000</v>
      </c>
      <c r="X65" s="5">
        <v>8354000</v>
      </c>
      <c r="Y65" s="5">
        <v>-4566000</v>
      </c>
      <c r="Z65" s="5">
        <v>-1878000</v>
      </c>
    </row>
    <row r="66" spans="2:26" ht="15.5" x14ac:dyDescent="0.35">
      <c r="C66" t="s">
        <v>29</v>
      </c>
      <c r="D66" s="5">
        <v>87291000</v>
      </c>
      <c r="E66" s="5">
        <v>46565000</v>
      </c>
      <c r="F66" s="5">
        <v>16527000</v>
      </c>
      <c r="G66" s="5">
        <v>41542000</v>
      </c>
      <c r="I66" s="5">
        <v>94532000</v>
      </c>
      <c r="J66" s="5">
        <v>74060000</v>
      </c>
      <c r="K66" s="5">
        <v>352523000</v>
      </c>
      <c r="L66" s="5">
        <v>275819000</v>
      </c>
      <c r="M66" s="5">
        <v>220645000</v>
      </c>
      <c r="N66" s="5">
        <v>104645000</v>
      </c>
      <c r="O66" s="5">
        <v>89136000</v>
      </c>
      <c r="P66" s="5">
        <v>82617000</v>
      </c>
      <c r="Q66" s="5">
        <v>-23020000</v>
      </c>
      <c r="R66" s="5">
        <v>5165000</v>
      </c>
      <c r="S66" s="5">
        <v>69828000</v>
      </c>
      <c r="T66" s="5">
        <v>236931000</v>
      </c>
      <c r="U66" s="5">
        <v>55459000</v>
      </c>
      <c r="V66" s="5">
        <v>91423000</v>
      </c>
      <c r="W66" s="5">
        <v>452322000</v>
      </c>
      <c r="X66" s="5">
        <v>581343000</v>
      </c>
      <c r="Y66" s="5">
        <v>236704000</v>
      </c>
      <c r="Z66" s="5">
        <v>463252000</v>
      </c>
    </row>
    <row r="67" spans="2:26" ht="15.5" x14ac:dyDescent="0.35">
      <c r="C67" t="s">
        <v>28</v>
      </c>
      <c r="D67" s="5">
        <v>-26526000</v>
      </c>
      <c r="E67" s="5">
        <v>-2953000</v>
      </c>
      <c r="F67" s="5">
        <v>1261000</v>
      </c>
      <c r="G67" s="5">
        <v>-8515000</v>
      </c>
      <c r="I67" s="5">
        <v>-18469000</v>
      </c>
      <c r="J67" s="5">
        <v>-16299000</v>
      </c>
      <c r="K67" s="5">
        <v>-78189000</v>
      </c>
      <c r="L67" s="5">
        <v>-75418000</v>
      </c>
      <c r="M67" s="5">
        <v>-54848000</v>
      </c>
      <c r="N67" s="5">
        <v>-21826000</v>
      </c>
      <c r="O67" s="5">
        <v>-31736000</v>
      </c>
      <c r="P67" s="5">
        <v>-22105000</v>
      </c>
      <c r="Q67" s="5">
        <v>7749000</v>
      </c>
      <c r="R67" s="5">
        <v>-3259000</v>
      </c>
      <c r="S67" s="5">
        <v>-19327000</v>
      </c>
      <c r="T67" s="5">
        <v>-64660000</v>
      </c>
      <c r="U67" s="5">
        <v>-16807000</v>
      </c>
      <c r="V67" s="5">
        <v>-23929000</v>
      </c>
      <c r="W67" s="5">
        <v>-118559000</v>
      </c>
      <c r="X67" s="5">
        <v>-143980000</v>
      </c>
      <c r="Y67" s="5">
        <v>-66287000</v>
      </c>
      <c r="Z67" s="5">
        <v>-103936000</v>
      </c>
    </row>
    <row r="68" spans="2:26" ht="15.5" x14ac:dyDescent="0.35">
      <c r="C68" t="s">
        <v>101</v>
      </c>
      <c r="D68" s="5">
        <v>-26526000</v>
      </c>
      <c r="E68" s="5">
        <v>-2953000</v>
      </c>
      <c r="F68" s="5">
        <v>1261000</v>
      </c>
      <c r="G68" s="5">
        <v>-8515000</v>
      </c>
      <c r="I68" s="5">
        <v>-18469000</v>
      </c>
      <c r="J68" s="5">
        <v>-16299000</v>
      </c>
      <c r="K68" s="5">
        <v>-78189000</v>
      </c>
      <c r="L68" s="5">
        <v>-75418000</v>
      </c>
      <c r="M68" s="5">
        <v>-54848000</v>
      </c>
      <c r="N68" s="5">
        <v>-21826000</v>
      </c>
      <c r="O68" s="5">
        <v>-31736000</v>
      </c>
      <c r="P68" s="5">
        <v>-22105000</v>
      </c>
      <c r="Q68" s="5">
        <v>7749000</v>
      </c>
      <c r="R68" s="5">
        <v>-3259000</v>
      </c>
      <c r="S68" s="5">
        <v>-19327000</v>
      </c>
      <c r="T68" s="5">
        <v>-64660000</v>
      </c>
      <c r="U68" s="5">
        <v>-16807000</v>
      </c>
      <c r="V68" s="5">
        <v>-23929000</v>
      </c>
      <c r="W68" s="5">
        <v>-118559000</v>
      </c>
      <c r="X68" s="5">
        <v>-143980000</v>
      </c>
      <c r="Y68" s="5">
        <v>-66287000</v>
      </c>
      <c r="Z68" s="5">
        <v>-103936000</v>
      </c>
    </row>
    <row r="69" spans="2:26" ht="15.5" x14ac:dyDescent="0.35">
      <c r="C69" t="s">
        <v>102</v>
      </c>
      <c r="D69" s="5">
        <v>60765000</v>
      </c>
      <c r="E69" s="5">
        <v>43612000</v>
      </c>
      <c r="F69" s="5">
        <v>23616000</v>
      </c>
      <c r="G69" s="5">
        <v>27199000</v>
      </c>
      <c r="I69" s="5">
        <v>76063000</v>
      </c>
      <c r="J69" s="5">
        <v>57761000</v>
      </c>
      <c r="K69" s="5">
        <v>274334000</v>
      </c>
      <c r="L69" s="5">
        <v>200401000</v>
      </c>
      <c r="M69" s="5">
        <v>165797000</v>
      </c>
      <c r="N69" s="5">
        <v>82819000</v>
      </c>
      <c r="O69" s="5">
        <v>57400000</v>
      </c>
      <c r="P69" s="5">
        <v>60512000</v>
      </c>
      <c r="Q69" s="5">
        <v>-15271000</v>
      </c>
      <c r="R69" s="5">
        <v>1906000</v>
      </c>
      <c r="S69" s="5">
        <v>50501000</v>
      </c>
      <c r="T69" s="5">
        <v>172271000</v>
      </c>
      <c r="U69" s="5">
        <v>38652000</v>
      </c>
      <c r="V69" s="5">
        <v>67494000</v>
      </c>
      <c r="W69" s="5">
        <v>333763000</v>
      </c>
      <c r="X69" s="5">
        <v>437363000</v>
      </c>
      <c r="Y69" s="5">
        <v>170417000</v>
      </c>
      <c r="Z69" s="5">
        <v>359316000</v>
      </c>
    </row>
    <row r="70" spans="2:26" ht="15.5" x14ac:dyDescent="0.35">
      <c r="C70" t="s">
        <v>103</v>
      </c>
      <c r="D70" s="5">
        <v>-2799000</v>
      </c>
      <c r="E70" s="5">
        <v>-1151000</v>
      </c>
      <c r="F70" s="5">
        <v>-442000</v>
      </c>
      <c r="G70" s="5">
        <v>-1050000</v>
      </c>
      <c r="I70" s="5">
        <v>-170000</v>
      </c>
      <c r="J70" s="5">
        <v>-929000</v>
      </c>
      <c r="K70" s="5">
        <v>-4447000</v>
      </c>
      <c r="L70" s="5">
        <v>-82000</v>
      </c>
      <c r="M70" s="5">
        <v>1404000</v>
      </c>
      <c r="N70" s="5">
        <v>-4134000</v>
      </c>
      <c r="O70" s="5">
        <v>566000</v>
      </c>
      <c r="P70" s="5">
        <v>3848000</v>
      </c>
      <c r="Q70" s="5">
        <v>49000</v>
      </c>
      <c r="R70" s="5">
        <v>-1274000</v>
      </c>
      <c r="S70" s="5">
        <v>-1897000</v>
      </c>
      <c r="T70" s="5">
        <v>-1125000</v>
      </c>
      <c r="U70" s="5">
        <v>-4260000</v>
      </c>
      <c r="V70" s="5">
        <v>-4737000</v>
      </c>
    </row>
    <row r="71" spans="2:26" ht="15.5" x14ac:dyDescent="0.35">
      <c r="C71" t="s">
        <v>104</v>
      </c>
      <c r="D71" s="5">
        <v>-2799000</v>
      </c>
      <c r="E71" s="5">
        <v>-1151000</v>
      </c>
      <c r="F71" s="5">
        <v>-442000</v>
      </c>
      <c r="G71" s="5">
        <v>-1050000</v>
      </c>
      <c r="I71" s="5">
        <v>-170000</v>
      </c>
      <c r="J71" s="5">
        <v>-929000</v>
      </c>
      <c r="K71" s="5">
        <v>-4447000</v>
      </c>
      <c r="L71" s="5">
        <v>-82000</v>
      </c>
      <c r="M71" s="5">
        <v>1404000</v>
      </c>
      <c r="N71" s="5">
        <v>-4134000</v>
      </c>
      <c r="O71" s="5">
        <v>566000</v>
      </c>
      <c r="P71" s="5">
        <v>3848000</v>
      </c>
      <c r="Q71" s="5">
        <v>49000</v>
      </c>
      <c r="R71" s="5">
        <v>-1274000</v>
      </c>
      <c r="S71" s="5">
        <v>-1897000</v>
      </c>
      <c r="T71" s="5">
        <v>-1125000</v>
      </c>
      <c r="U71" s="5">
        <v>-4260000</v>
      </c>
      <c r="V71" s="5">
        <v>-4737000</v>
      </c>
    </row>
    <row r="72" spans="2:26" ht="15.5" x14ac:dyDescent="0.35">
      <c r="C72" t="s">
        <v>105</v>
      </c>
      <c r="D72" s="5">
        <v>57966000</v>
      </c>
      <c r="E72" s="5">
        <v>42461000</v>
      </c>
      <c r="F72" s="5">
        <v>23174000</v>
      </c>
      <c r="G72" s="5">
        <v>26149000</v>
      </c>
      <c r="I72" s="5">
        <v>75893000</v>
      </c>
      <c r="J72" s="5">
        <v>56832000</v>
      </c>
      <c r="K72" s="5">
        <v>269887000</v>
      </c>
      <c r="L72" s="5">
        <v>200319000</v>
      </c>
      <c r="M72" s="5">
        <v>167201000</v>
      </c>
      <c r="N72" s="5">
        <v>78685000</v>
      </c>
      <c r="O72" s="5">
        <v>57966000</v>
      </c>
      <c r="P72" s="5">
        <v>64360000</v>
      </c>
      <c r="Q72" s="5">
        <v>-15222000</v>
      </c>
      <c r="R72" s="5">
        <v>632000</v>
      </c>
      <c r="S72" s="5">
        <v>48604000</v>
      </c>
      <c r="T72" s="5">
        <v>171146000</v>
      </c>
      <c r="U72" s="5">
        <v>34392000</v>
      </c>
      <c r="V72" s="5">
        <v>62757000</v>
      </c>
      <c r="W72" s="5">
        <v>333763000</v>
      </c>
      <c r="X72" s="5">
        <v>437363000</v>
      </c>
    </row>
    <row r="73" spans="2:26" ht="15.5" x14ac:dyDescent="0.35">
      <c r="C73" t="s">
        <v>106</v>
      </c>
      <c r="D73" s="5">
        <v>60765000</v>
      </c>
      <c r="E73" s="5">
        <v>43612000</v>
      </c>
      <c r="F73" s="5">
        <v>23616000</v>
      </c>
      <c r="G73" s="5">
        <v>27199000</v>
      </c>
      <c r="I73" s="5">
        <v>76063000</v>
      </c>
      <c r="J73" s="5">
        <v>57761000</v>
      </c>
      <c r="K73" s="5">
        <v>274334000</v>
      </c>
      <c r="L73" s="5">
        <v>200401000</v>
      </c>
      <c r="M73" s="5">
        <v>165797000</v>
      </c>
      <c r="N73" s="5">
        <v>82819000</v>
      </c>
      <c r="O73" s="5">
        <v>57400000</v>
      </c>
      <c r="P73" s="5">
        <v>60512000</v>
      </c>
      <c r="Q73" s="5">
        <v>-15271000</v>
      </c>
      <c r="R73" s="5">
        <v>1906000</v>
      </c>
      <c r="S73" s="5">
        <v>50501000</v>
      </c>
      <c r="T73" s="5">
        <v>172271000</v>
      </c>
      <c r="U73" s="5">
        <v>38652000</v>
      </c>
      <c r="V73" s="5">
        <v>67494000</v>
      </c>
      <c r="W73" s="5">
        <v>333763000</v>
      </c>
      <c r="X73" s="5">
        <v>437363000</v>
      </c>
      <c r="Y73" s="5">
        <v>170417000</v>
      </c>
      <c r="Z73" s="5">
        <v>359316000</v>
      </c>
    </row>
    <row r="74" spans="2:26" ht="15.5" x14ac:dyDescent="0.35">
      <c r="C74" t="s">
        <v>8</v>
      </c>
      <c r="D74" s="5">
        <v>57966000</v>
      </c>
      <c r="E74" s="5">
        <v>42461000</v>
      </c>
      <c r="F74" s="5">
        <v>23174000</v>
      </c>
      <c r="G74" s="5">
        <v>26149000</v>
      </c>
      <c r="I74" s="5">
        <v>75893000</v>
      </c>
      <c r="J74" s="5">
        <v>56832000</v>
      </c>
      <c r="K74" s="5">
        <v>269887000</v>
      </c>
      <c r="L74" s="5">
        <v>200319000</v>
      </c>
      <c r="M74" s="5">
        <v>167201000</v>
      </c>
      <c r="N74" s="5">
        <v>78685000</v>
      </c>
      <c r="O74" s="5">
        <v>57966000</v>
      </c>
      <c r="P74" s="5">
        <v>64360000</v>
      </c>
      <c r="Q74" s="5">
        <v>-15222000</v>
      </c>
      <c r="R74" s="5">
        <v>632000</v>
      </c>
      <c r="S74" s="5">
        <v>48604000</v>
      </c>
      <c r="T74" s="5">
        <v>171146000</v>
      </c>
      <c r="U74" s="5">
        <v>34392000</v>
      </c>
      <c r="V74" s="5">
        <v>62757000</v>
      </c>
      <c r="W74" s="5">
        <v>333763000</v>
      </c>
      <c r="X74" s="5">
        <v>437363000</v>
      </c>
    </row>
    <row r="75" spans="2:26" ht="15.5" x14ac:dyDescent="0.35">
      <c r="C75" t="s">
        <v>108</v>
      </c>
      <c r="D75" s="5">
        <v>60765000</v>
      </c>
      <c r="E75" s="5">
        <v>43612000</v>
      </c>
      <c r="F75" s="5">
        <v>23616000</v>
      </c>
      <c r="G75" s="5">
        <v>27199000</v>
      </c>
      <c r="I75" s="5">
        <v>76063000</v>
      </c>
      <c r="J75" s="5">
        <v>57761000</v>
      </c>
      <c r="K75" s="5">
        <v>274334000</v>
      </c>
      <c r="L75" s="5">
        <v>200401000</v>
      </c>
      <c r="M75" s="5">
        <v>165797000</v>
      </c>
      <c r="N75" s="5">
        <v>82819000</v>
      </c>
      <c r="O75" s="5">
        <v>57400000</v>
      </c>
      <c r="P75" s="5">
        <v>60512000</v>
      </c>
      <c r="Q75" s="5">
        <v>-15271000</v>
      </c>
      <c r="R75" s="5">
        <v>1906000</v>
      </c>
      <c r="S75" s="5">
        <v>50501000</v>
      </c>
      <c r="T75" s="5">
        <v>172271000</v>
      </c>
      <c r="U75" s="5">
        <v>38652000</v>
      </c>
      <c r="V75" s="5">
        <v>67494000</v>
      </c>
      <c r="W75" s="5">
        <v>333763000</v>
      </c>
      <c r="X75" s="5">
        <v>437363000</v>
      </c>
      <c r="Y75" s="5">
        <v>170417000</v>
      </c>
      <c r="Z75" s="5">
        <v>359316000</v>
      </c>
    </row>
    <row r="76" spans="2:26" ht="15.5" x14ac:dyDescent="0.35">
      <c r="C76" t="s">
        <v>109</v>
      </c>
      <c r="D76" s="5">
        <v>57966000</v>
      </c>
      <c r="E76" s="5">
        <v>42461000</v>
      </c>
      <c r="F76" s="5">
        <v>23174000</v>
      </c>
      <c r="G76" s="5">
        <v>26149000</v>
      </c>
      <c r="I76" s="5">
        <v>75893000</v>
      </c>
      <c r="J76" s="5">
        <v>56832000</v>
      </c>
      <c r="K76" s="5">
        <v>269887000</v>
      </c>
      <c r="L76" s="5">
        <v>200319000</v>
      </c>
      <c r="M76" s="5">
        <v>167201000</v>
      </c>
      <c r="N76" s="5">
        <v>78685000</v>
      </c>
      <c r="O76" s="5">
        <v>57966000</v>
      </c>
      <c r="P76" s="5">
        <v>64360000</v>
      </c>
      <c r="Q76" s="5">
        <v>-15222000</v>
      </c>
      <c r="R76" s="5">
        <v>632000</v>
      </c>
      <c r="S76" s="5">
        <v>48604000</v>
      </c>
      <c r="T76" s="5">
        <v>171146000</v>
      </c>
      <c r="U76" s="5">
        <v>34392000</v>
      </c>
      <c r="V76" s="5">
        <v>62757000</v>
      </c>
      <c r="W76" s="5">
        <v>333763000</v>
      </c>
      <c r="X76" s="5">
        <v>437363000</v>
      </c>
    </row>
    <row r="77" spans="2:26" ht="15.5" x14ac:dyDescent="0.35">
      <c r="C77" t="s">
        <v>110</v>
      </c>
      <c r="D77" s="5">
        <v>57966000</v>
      </c>
      <c r="E77" s="5">
        <v>42461000</v>
      </c>
      <c r="F77" s="5">
        <v>23174000</v>
      </c>
      <c r="G77" s="5">
        <v>26149000</v>
      </c>
      <c r="I77" s="5">
        <v>75893000</v>
      </c>
      <c r="J77" s="5">
        <v>56832000</v>
      </c>
      <c r="K77" s="5">
        <v>269887000</v>
      </c>
      <c r="L77" s="5">
        <v>200319000</v>
      </c>
      <c r="M77" s="5">
        <v>167201000</v>
      </c>
      <c r="N77" s="5">
        <v>78685000</v>
      </c>
      <c r="O77" s="5">
        <v>57966000</v>
      </c>
      <c r="P77" s="5">
        <v>64360000</v>
      </c>
      <c r="Q77" s="5">
        <v>-15222000</v>
      </c>
      <c r="R77" s="5">
        <v>632000</v>
      </c>
      <c r="S77" s="5">
        <v>48604000</v>
      </c>
      <c r="T77" s="5">
        <v>171146000</v>
      </c>
      <c r="U77" s="5">
        <v>34392000</v>
      </c>
      <c r="V77" s="5">
        <v>62757000</v>
      </c>
      <c r="W77" s="5">
        <v>333763000</v>
      </c>
      <c r="X77" s="5">
        <v>437363000</v>
      </c>
    </row>
    <row r="79" spans="2:26" ht="15.5" x14ac:dyDescent="0.35">
      <c r="B79" t="s">
        <v>111</v>
      </c>
      <c r="C79" t="s">
        <v>112</v>
      </c>
    </row>
    <row r="80" spans="2:26" ht="15.5" x14ac:dyDescent="0.35">
      <c r="C80" t="s">
        <v>113</v>
      </c>
    </row>
    <row r="81" spans="3:26" ht="15.5" x14ac:dyDescent="0.35">
      <c r="C81" t="s">
        <v>20</v>
      </c>
      <c r="D81" s="5">
        <v>110662000</v>
      </c>
      <c r="E81" s="5">
        <v>220117000</v>
      </c>
      <c r="F81" s="5">
        <v>376359000</v>
      </c>
      <c r="G81" s="5">
        <v>496337000</v>
      </c>
      <c r="I81" s="5">
        <v>376359000</v>
      </c>
      <c r="J81" s="5">
        <v>674690000</v>
      </c>
      <c r="K81" s="5">
        <v>698795000</v>
      </c>
      <c r="L81" s="5">
        <v>634042000</v>
      </c>
      <c r="M81" s="5">
        <v>508327000</v>
      </c>
      <c r="N81" s="5">
        <v>388682000</v>
      </c>
      <c r="O81" s="5">
        <v>249035000</v>
      </c>
      <c r="P81" s="5">
        <v>301153000</v>
      </c>
      <c r="Q81" s="5">
        <v>221699000</v>
      </c>
      <c r="R81" s="5">
        <v>185560000</v>
      </c>
      <c r="S81" s="5">
        <v>194754000</v>
      </c>
      <c r="T81" s="5">
        <v>302256000</v>
      </c>
      <c r="U81" s="5">
        <v>200020000</v>
      </c>
      <c r="V81" s="5">
        <v>172239000</v>
      </c>
      <c r="W81" s="5">
        <v>399155000</v>
      </c>
      <c r="X81" s="5">
        <v>404129000</v>
      </c>
      <c r="Y81" s="5">
        <v>261050000</v>
      </c>
      <c r="Z81" s="5">
        <v>166107000</v>
      </c>
    </row>
    <row r="82" spans="3:26" ht="15.5" x14ac:dyDescent="0.35">
      <c r="C82" t="s">
        <v>114</v>
      </c>
      <c r="S82" s="5">
        <v>90154000</v>
      </c>
    </row>
    <row r="83" spans="3:26" ht="15.5" x14ac:dyDescent="0.35">
      <c r="C83" t="s">
        <v>115</v>
      </c>
      <c r="D83" s="5">
        <v>73579000</v>
      </c>
      <c r="E83" s="5">
        <v>94389000</v>
      </c>
      <c r="F83" s="5">
        <v>73747000</v>
      </c>
      <c r="G83" s="5">
        <v>79867000</v>
      </c>
      <c r="I83" s="5">
        <v>73747000</v>
      </c>
      <c r="J83" s="5">
        <v>84402000</v>
      </c>
      <c r="K83" s="5">
        <v>101813000</v>
      </c>
      <c r="L83" s="5">
        <v>141377000</v>
      </c>
      <c r="M83" s="5">
        <v>101987000</v>
      </c>
      <c r="N83" s="5">
        <v>60040000</v>
      </c>
      <c r="O83" s="5">
        <v>107295000</v>
      </c>
      <c r="P83" s="5">
        <v>124248000</v>
      </c>
      <c r="Q83" s="5">
        <v>165577000</v>
      </c>
      <c r="R83" s="5">
        <v>146616000</v>
      </c>
      <c r="S83" s="5">
        <v>78200000</v>
      </c>
      <c r="T83" s="5">
        <v>92706000</v>
      </c>
      <c r="U83" s="5">
        <v>65902000</v>
      </c>
      <c r="V83" s="5">
        <v>112640000</v>
      </c>
      <c r="W83" s="5">
        <v>66013000</v>
      </c>
      <c r="X83" s="5">
        <v>124061000</v>
      </c>
      <c r="Y83" s="5">
        <v>97752000</v>
      </c>
      <c r="Z83" s="5">
        <v>63566000</v>
      </c>
    </row>
    <row r="84" spans="3:26" ht="15.5" x14ac:dyDescent="0.35">
      <c r="C84" t="s">
        <v>116</v>
      </c>
      <c r="D84" s="5">
        <v>168306000</v>
      </c>
      <c r="E84" s="5">
        <v>174102000</v>
      </c>
      <c r="F84" s="5">
        <v>203409000</v>
      </c>
      <c r="G84" s="5">
        <v>195137000</v>
      </c>
      <c r="I84" s="5">
        <v>203409000</v>
      </c>
      <c r="J84" s="5">
        <v>170486000</v>
      </c>
      <c r="K84" s="5">
        <v>140515000</v>
      </c>
      <c r="L84" s="5">
        <v>115296000</v>
      </c>
      <c r="M84" s="5">
        <v>122109000</v>
      </c>
      <c r="N84" s="5">
        <v>112955000</v>
      </c>
      <c r="O84" s="5">
        <v>95337000</v>
      </c>
      <c r="P84" s="5">
        <v>89561000</v>
      </c>
      <c r="Q84" s="5">
        <v>58027000</v>
      </c>
      <c r="R84" s="5">
        <v>57737000</v>
      </c>
      <c r="S84" s="5">
        <v>76924000</v>
      </c>
      <c r="T84" s="5">
        <v>68067000</v>
      </c>
      <c r="U84" s="5">
        <v>64304000</v>
      </c>
      <c r="V84" s="5">
        <v>68171000</v>
      </c>
      <c r="W84" s="5">
        <v>77724000</v>
      </c>
      <c r="X84" s="5">
        <v>32864000</v>
      </c>
      <c r="Y84" s="5">
        <v>28597000</v>
      </c>
      <c r="Z84" s="5">
        <v>38972000</v>
      </c>
    </row>
    <row r="85" spans="3:26" ht="15.5" x14ac:dyDescent="0.35">
      <c r="C85" t="s">
        <v>117</v>
      </c>
      <c r="F85" s="5">
        <v>400000</v>
      </c>
      <c r="G85" s="5">
        <v>71000</v>
      </c>
      <c r="I85" s="5">
        <v>400000</v>
      </c>
      <c r="J85" s="5">
        <v>239000</v>
      </c>
      <c r="K85" s="5">
        <v>312000</v>
      </c>
      <c r="L85" s="5">
        <v>298000</v>
      </c>
      <c r="M85" s="5">
        <v>135000</v>
      </c>
      <c r="N85" s="5">
        <v>140000</v>
      </c>
      <c r="O85" s="5">
        <v>2071000</v>
      </c>
      <c r="P85" s="5">
        <v>1620000</v>
      </c>
      <c r="Q85" s="5">
        <v>2913000</v>
      </c>
      <c r="R85" s="5">
        <v>6537000</v>
      </c>
      <c r="S85" s="5">
        <v>8712000</v>
      </c>
      <c r="T85" s="5">
        <v>6147000</v>
      </c>
      <c r="U85" s="5">
        <v>11211000</v>
      </c>
      <c r="V85" s="5">
        <v>10888000</v>
      </c>
      <c r="W85" s="5">
        <v>6427000</v>
      </c>
      <c r="X85" s="5">
        <v>8556000</v>
      </c>
      <c r="Y85" s="5">
        <v>4307000</v>
      </c>
      <c r="Z85" s="5">
        <v>5527000</v>
      </c>
    </row>
    <row r="86" spans="3:26" ht="15.5" x14ac:dyDescent="0.35">
      <c r="C86" t="s">
        <v>118</v>
      </c>
      <c r="D86" s="5">
        <v>73579000</v>
      </c>
      <c r="E86" s="5">
        <v>94389000</v>
      </c>
      <c r="F86" s="5">
        <v>73747000</v>
      </c>
      <c r="G86" s="5">
        <v>79867000</v>
      </c>
      <c r="I86" s="5">
        <v>73747000</v>
      </c>
      <c r="J86" s="5">
        <v>84402000</v>
      </c>
      <c r="K86" s="5">
        <v>101813000</v>
      </c>
      <c r="L86" s="5">
        <v>141377000</v>
      </c>
      <c r="M86" s="5">
        <v>101987000</v>
      </c>
      <c r="N86" s="5">
        <v>60040000</v>
      </c>
      <c r="O86" s="5">
        <v>107295000</v>
      </c>
      <c r="P86" s="5">
        <v>124248000</v>
      </c>
      <c r="Q86" s="5">
        <v>165577000</v>
      </c>
      <c r="R86" s="5">
        <v>146616000</v>
      </c>
      <c r="S86" s="5">
        <v>78200000</v>
      </c>
      <c r="T86" s="5">
        <v>92706000</v>
      </c>
      <c r="U86" s="5">
        <v>65902000</v>
      </c>
      <c r="V86" s="5">
        <v>112640000</v>
      </c>
      <c r="W86" s="5">
        <v>66013000</v>
      </c>
      <c r="X86" s="5">
        <v>124061000</v>
      </c>
      <c r="Y86" s="5">
        <v>97752000</v>
      </c>
      <c r="Z86" s="5">
        <v>63566000</v>
      </c>
    </row>
    <row r="87" spans="3:26" ht="15.5" x14ac:dyDescent="0.35">
      <c r="C87" t="s">
        <v>119</v>
      </c>
      <c r="W87" s="5">
        <v>9328000</v>
      </c>
      <c r="X87" s="5">
        <v>10893000</v>
      </c>
      <c r="Y87" s="5">
        <v>8310000</v>
      </c>
      <c r="Z87" s="5">
        <v>7609000</v>
      </c>
    </row>
    <row r="88" spans="3:26" ht="15.5" x14ac:dyDescent="0.35">
      <c r="C88" t="s">
        <v>267</v>
      </c>
      <c r="W88" s="5">
        <v>9328000</v>
      </c>
      <c r="X88" s="5">
        <v>10893000</v>
      </c>
      <c r="Y88" s="5">
        <v>8310000</v>
      </c>
      <c r="Z88" s="5">
        <v>7609000</v>
      </c>
    </row>
    <row r="89" spans="3:26" ht="15.5" x14ac:dyDescent="0.35">
      <c r="C89" t="s">
        <v>268</v>
      </c>
      <c r="D89" s="5">
        <v>301810000</v>
      </c>
      <c r="E89" s="5">
        <v>218379000</v>
      </c>
      <c r="F89" s="5">
        <v>192070000</v>
      </c>
      <c r="G89" s="5">
        <v>171824000</v>
      </c>
      <c r="I89" s="5">
        <v>192070000</v>
      </c>
      <c r="J89" s="5">
        <v>148550000</v>
      </c>
      <c r="K89" s="5">
        <v>155946000</v>
      </c>
      <c r="L89" s="5">
        <v>155753000</v>
      </c>
      <c r="M89" s="5">
        <v>162023000</v>
      </c>
      <c r="N89" s="5">
        <v>144487000</v>
      </c>
      <c r="O89" s="5">
        <v>147961000</v>
      </c>
      <c r="P89" s="5">
        <v>131779000</v>
      </c>
      <c r="Q89" s="5">
        <v>117726000</v>
      </c>
      <c r="R89" s="5">
        <v>129796000</v>
      </c>
      <c r="S89" s="5">
        <v>104066000</v>
      </c>
      <c r="T89" s="5">
        <v>139287000</v>
      </c>
      <c r="U89" s="5">
        <v>150996000</v>
      </c>
      <c r="V89" s="5">
        <v>152849000</v>
      </c>
      <c r="W89" s="5">
        <v>163271000</v>
      </c>
      <c r="X89" s="5">
        <v>101986000</v>
      </c>
      <c r="Y89" s="5">
        <v>117649000</v>
      </c>
      <c r="Z89" s="5">
        <v>147015000</v>
      </c>
    </row>
    <row r="90" spans="3:26" ht="15.5" x14ac:dyDescent="0.35">
      <c r="C90" t="s">
        <v>92</v>
      </c>
      <c r="D90" s="5">
        <v>-1619000</v>
      </c>
      <c r="E90" s="5">
        <v>489000</v>
      </c>
      <c r="F90" s="5">
        <v>848000</v>
      </c>
      <c r="G90" s="5">
        <v>272000</v>
      </c>
      <c r="I90" s="5">
        <v>848000</v>
      </c>
      <c r="W90" s="5">
        <v>12641000</v>
      </c>
      <c r="X90" s="5">
        <v>16854000</v>
      </c>
      <c r="Y90" s="5">
        <v>24344000</v>
      </c>
      <c r="Z90" s="5">
        <v>26875000</v>
      </c>
    </row>
    <row r="91" spans="3:26" ht="15.5" x14ac:dyDescent="0.35">
      <c r="C91" t="s">
        <v>121</v>
      </c>
      <c r="D91" s="5">
        <v>586823000</v>
      </c>
      <c r="E91" s="5">
        <v>692873000</v>
      </c>
      <c r="F91" s="5">
        <v>749497000</v>
      </c>
      <c r="G91" s="5">
        <v>844180000</v>
      </c>
      <c r="I91" s="5">
        <v>749497000</v>
      </c>
      <c r="J91" s="5">
        <v>1004774000</v>
      </c>
      <c r="K91" s="5">
        <v>1033119000</v>
      </c>
      <c r="L91" s="5">
        <v>989802000</v>
      </c>
      <c r="M91" s="5">
        <v>836576000</v>
      </c>
      <c r="N91" s="5">
        <v>695972000</v>
      </c>
      <c r="O91" s="5">
        <v>588313000</v>
      </c>
      <c r="P91" s="5">
        <v>630998000</v>
      </c>
      <c r="Q91" s="5">
        <v>597056000</v>
      </c>
      <c r="R91" s="5">
        <v>599154000</v>
      </c>
      <c r="S91" s="5">
        <v>599961000</v>
      </c>
      <c r="T91" s="5">
        <v>621434000</v>
      </c>
      <c r="U91" s="5">
        <v>557495000</v>
      </c>
      <c r="V91" s="5">
        <v>564890000</v>
      </c>
      <c r="W91" s="5">
        <v>780522000</v>
      </c>
      <c r="X91" s="5">
        <v>712906000</v>
      </c>
      <c r="Y91" s="5">
        <v>629236000</v>
      </c>
      <c r="Z91" s="5">
        <v>484611000</v>
      </c>
    </row>
    <row r="92" spans="3:26" ht="15.5" x14ac:dyDescent="0.35">
      <c r="C92" t="s">
        <v>122</v>
      </c>
    </row>
    <row r="93" spans="3:26" ht="15.5" x14ac:dyDescent="0.35">
      <c r="C93" t="s">
        <v>123</v>
      </c>
      <c r="D93" s="5">
        <v>54222000</v>
      </c>
      <c r="E93" s="5">
        <v>57031000</v>
      </c>
      <c r="F93" s="5">
        <v>58249000</v>
      </c>
      <c r="G93" s="5">
        <v>59778000</v>
      </c>
      <c r="I93" s="5">
        <v>58249000</v>
      </c>
      <c r="K93" s="5">
        <v>12410000</v>
      </c>
    </row>
    <row r="94" spans="3:26" ht="15.5" x14ac:dyDescent="0.35">
      <c r="C94" t="s">
        <v>126</v>
      </c>
      <c r="D94" s="5">
        <v>2447695000</v>
      </c>
      <c r="E94" s="5">
        <v>2380561000</v>
      </c>
      <c r="F94" s="5">
        <v>2313449000</v>
      </c>
      <c r="G94" s="5">
        <v>2146948000</v>
      </c>
      <c r="I94" s="5">
        <v>2313449000</v>
      </c>
      <c r="J94" s="5">
        <v>1975092000</v>
      </c>
      <c r="K94" s="5">
        <v>1695531000</v>
      </c>
      <c r="L94" s="5">
        <v>1549857000</v>
      </c>
      <c r="M94" s="5">
        <v>1518963000</v>
      </c>
      <c r="N94" s="5">
        <v>1479146000</v>
      </c>
      <c r="O94" s="5">
        <v>1467462000</v>
      </c>
      <c r="P94" s="5">
        <v>1434510000</v>
      </c>
      <c r="Q94" s="5">
        <v>1493789000</v>
      </c>
      <c r="R94" s="5">
        <v>1532653000</v>
      </c>
      <c r="S94" s="5">
        <v>1603302000</v>
      </c>
      <c r="T94" s="5">
        <v>1608523000</v>
      </c>
      <c r="U94" s="5">
        <v>1651762000</v>
      </c>
      <c r="V94" s="5">
        <v>1624571000</v>
      </c>
      <c r="W94" s="5">
        <v>1579351000</v>
      </c>
      <c r="X94" s="5">
        <v>1464508000</v>
      </c>
      <c r="Y94" s="5">
        <v>1379103000</v>
      </c>
      <c r="Z94" s="5">
        <v>1336122000</v>
      </c>
    </row>
    <row r="95" spans="3:26" ht="15.5" x14ac:dyDescent="0.35">
      <c r="C95" t="s">
        <v>125</v>
      </c>
      <c r="E95" s="5">
        <v>329000</v>
      </c>
      <c r="F95" s="5">
        <v>3040000</v>
      </c>
      <c r="I95" s="5">
        <v>3040000</v>
      </c>
    </row>
    <row r="96" spans="3:26" ht="15.5" x14ac:dyDescent="0.35">
      <c r="C96" t="s">
        <v>129</v>
      </c>
      <c r="D96" s="5">
        <v>2796525000</v>
      </c>
      <c r="E96" s="5">
        <v>2647259000</v>
      </c>
      <c r="F96" s="5">
        <v>2596350000</v>
      </c>
      <c r="G96" s="5">
        <v>2400689000</v>
      </c>
      <c r="I96" s="5">
        <v>2596350000</v>
      </c>
      <c r="J96" s="5">
        <v>2171754000</v>
      </c>
      <c r="K96" s="5">
        <v>1892880000</v>
      </c>
      <c r="L96" s="5">
        <v>1668314000</v>
      </c>
      <c r="M96" s="5">
        <v>1636252000</v>
      </c>
      <c r="N96" s="5">
        <v>1618686000</v>
      </c>
      <c r="O96" s="5">
        <v>1634375000</v>
      </c>
      <c r="P96" s="5">
        <v>1571454000</v>
      </c>
      <c r="Q96" s="5">
        <v>1587503000</v>
      </c>
      <c r="R96" s="5">
        <v>1626338000</v>
      </c>
      <c r="S96" s="5">
        <v>1689200000</v>
      </c>
      <c r="T96" s="5">
        <v>1712756000</v>
      </c>
      <c r="U96" s="5">
        <v>1723624000</v>
      </c>
      <c r="V96" s="5">
        <v>1768190000</v>
      </c>
      <c r="W96" s="5">
        <v>1640840000</v>
      </c>
      <c r="X96" s="5">
        <v>1477329000</v>
      </c>
      <c r="Y96" s="5">
        <v>1408764000</v>
      </c>
      <c r="Z96" s="5">
        <v>1358575000</v>
      </c>
    </row>
    <row r="97" spans="3:26" ht="15.5" x14ac:dyDescent="0.35">
      <c r="C97" t="s">
        <v>130</v>
      </c>
      <c r="D97" s="5">
        <v>3383348000</v>
      </c>
      <c r="E97" s="5">
        <v>3340132000</v>
      </c>
      <c r="F97" s="5">
        <v>3345847000</v>
      </c>
      <c r="G97" s="5">
        <v>3244869000</v>
      </c>
      <c r="I97" s="5">
        <v>3345847000</v>
      </c>
      <c r="J97" s="5">
        <v>3176528000</v>
      </c>
      <c r="K97" s="5">
        <v>2925999000</v>
      </c>
      <c r="L97" s="5">
        <v>2658116000</v>
      </c>
      <c r="M97" s="5">
        <v>2472828000</v>
      </c>
      <c r="N97" s="5">
        <v>2314658000</v>
      </c>
      <c r="O97" s="5">
        <v>2222688000</v>
      </c>
      <c r="P97" s="5">
        <v>2202452000</v>
      </c>
      <c r="Q97" s="5">
        <v>2184559000</v>
      </c>
      <c r="R97" s="5">
        <v>2225492000</v>
      </c>
      <c r="S97" s="5">
        <v>2289161000</v>
      </c>
      <c r="T97" s="5">
        <v>2334190000</v>
      </c>
      <c r="U97" s="5">
        <v>2281119000</v>
      </c>
      <c r="V97" s="5">
        <v>2333080000</v>
      </c>
      <c r="W97" s="5">
        <v>2421362000</v>
      </c>
      <c r="X97" s="5">
        <v>2190235000</v>
      </c>
      <c r="Y97" s="5">
        <v>2038000000</v>
      </c>
      <c r="Z97" s="5">
        <v>1843186000</v>
      </c>
    </row>
    <row r="98" spans="3:26" ht="15.5" x14ac:dyDescent="0.35">
      <c r="C98" t="s">
        <v>131</v>
      </c>
    </row>
    <row r="99" spans="3:26" ht="15.5" x14ac:dyDescent="0.35">
      <c r="C99" t="s">
        <v>132</v>
      </c>
    </row>
    <row r="100" spans="3:26" ht="15.5" x14ac:dyDescent="0.35">
      <c r="C100" t="s">
        <v>133</v>
      </c>
      <c r="D100" s="5">
        <v>370459000</v>
      </c>
      <c r="E100" s="5">
        <v>325622000</v>
      </c>
      <c r="F100" s="5">
        <v>362390000</v>
      </c>
      <c r="G100" s="5">
        <v>309345000</v>
      </c>
      <c r="I100" s="5">
        <v>362390000</v>
      </c>
      <c r="J100" s="5">
        <v>263471000</v>
      </c>
      <c r="K100" s="5">
        <v>216727000</v>
      </c>
      <c r="L100" s="5">
        <v>175039000</v>
      </c>
      <c r="M100" s="5">
        <v>168430000</v>
      </c>
      <c r="N100" s="5">
        <v>160710000</v>
      </c>
      <c r="O100" s="5">
        <v>136552000</v>
      </c>
      <c r="P100" s="5">
        <v>175340000</v>
      </c>
      <c r="Q100" s="5">
        <v>129300000</v>
      </c>
      <c r="R100" s="5">
        <v>131989000</v>
      </c>
      <c r="S100" s="5">
        <v>148499000</v>
      </c>
      <c r="T100" s="5">
        <v>208390000</v>
      </c>
      <c r="U100" s="5">
        <v>168900000</v>
      </c>
      <c r="V100" s="5">
        <v>165665000</v>
      </c>
      <c r="W100" s="5">
        <v>178818000</v>
      </c>
      <c r="X100" s="5">
        <v>158097000</v>
      </c>
      <c r="Y100" s="5">
        <v>86962000</v>
      </c>
      <c r="Z100" s="5">
        <v>101706000</v>
      </c>
    </row>
    <row r="101" spans="3:26" ht="15.5" x14ac:dyDescent="0.35">
      <c r="C101" t="s">
        <v>134</v>
      </c>
    </row>
    <row r="102" spans="3:26" ht="15.5" x14ac:dyDescent="0.35">
      <c r="C102" t="s">
        <v>272</v>
      </c>
      <c r="D102" s="5">
        <v>168306000</v>
      </c>
      <c r="E102" s="5">
        <v>174102000</v>
      </c>
      <c r="F102" s="5">
        <v>203809000</v>
      </c>
      <c r="G102" s="5">
        <v>195208000</v>
      </c>
      <c r="I102" s="5">
        <v>203809000</v>
      </c>
      <c r="J102" s="5">
        <v>170725000</v>
      </c>
      <c r="K102" s="5">
        <v>140827000</v>
      </c>
      <c r="L102" s="5">
        <v>115594000</v>
      </c>
      <c r="M102" s="5">
        <v>122244000</v>
      </c>
      <c r="N102" s="5">
        <v>113095000</v>
      </c>
      <c r="O102" s="5">
        <v>97408000</v>
      </c>
      <c r="P102" s="5">
        <v>91181000</v>
      </c>
      <c r="Q102" s="5">
        <v>60940000</v>
      </c>
      <c r="R102" s="5">
        <v>64274000</v>
      </c>
      <c r="S102" s="5">
        <v>85636000</v>
      </c>
      <c r="T102" s="5">
        <v>74214000</v>
      </c>
      <c r="U102" s="5">
        <v>75515000</v>
      </c>
      <c r="V102" s="5">
        <v>79059000</v>
      </c>
      <c r="W102" s="5">
        <v>84151000</v>
      </c>
      <c r="X102" s="5">
        <v>41420000</v>
      </c>
      <c r="Y102" s="5">
        <v>32904000</v>
      </c>
      <c r="Z102" s="5">
        <v>44499000</v>
      </c>
    </row>
    <row r="103" spans="3:26" ht="15.5" x14ac:dyDescent="0.35">
      <c r="C103" t="s">
        <v>136</v>
      </c>
      <c r="D103" s="5">
        <v>132707000</v>
      </c>
      <c r="E103" s="5">
        <v>116504000</v>
      </c>
      <c r="F103" s="5">
        <v>115397000</v>
      </c>
      <c r="G103" s="5">
        <v>81694000</v>
      </c>
      <c r="I103" s="5">
        <v>115397000</v>
      </c>
      <c r="J103" s="5">
        <v>56061000</v>
      </c>
      <c r="K103" s="5">
        <v>33843000</v>
      </c>
      <c r="L103" s="5">
        <v>27772000</v>
      </c>
      <c r="M103" s="5">
        <v>19842000</v>
      </c>
      <c r="N103" s="5">
        <v>22105000</v>
      </c>
      <c r="O103" s="5">
        <v>16327000</v>
      </c>
      <c r="P103" s="5">
        <v>25599000</v>
      </c>
      <c r="Q103" s="5">
        <v>14722000</v>
      </c>
      <c r="R103" s="5">
        <v>16542000</v>
      </c>
      <c r="S103" s="5">
        <v>16802000</v>
      </c>
      <c r="T103" s="5">
        <v>32030000</v>
      </c>
      <c r="U103" s="5">
        <v>29972000</v>
      </c>
      <c r="V103" s="5">
        <v>31614000</v>
      </c>
      <c r="W103" s="5">
        <v>36006000</v>
      </c>
      <c r="X103" s="5">
        <v>43069000</v>
      </c>
      <c r="Y103" s="5">
        <v>29969000</v>
      </c>
      <c r="Z103" s="5">
        <v>35276000</v>
      </c>
    </row>
    <row r="104" spans="3:26" ht="15.5" x14ac:dyDescent="0.35">
      <c r="C104" t="s">
        <v>137</v>
      </c>
      <c r="P104" s="5">
        <v>2900000</v>
      </c>
      <c r="Q104" s="5">
        <v>1538000</v>
      </c>
      <c r="R104" s="5">
        <v>1490000</v>
      </c>
      <c r="S104" s="5">
        <v>1806000</v>
      </c>
      <c r="T104" s="5">
        <v>41845000</v>
      </c>
      <c r="U104" s="5">
        <v>6905000</v>
      </c>
      <c r="V104" s="5">
        <v>4654000</v>
      </c>
      <c r="W104" s="5">
        <v>6487000</v>
      </c>
      <c r="X104" s="5">
        <v>49416000</v>
      </c>
      <c r="Y104" s="5">
        <v>8712000</v>
      </c>
      <c r="Z104" s="5">
        <v>5740000</v>
      </c>
    </row>
    <row r="105" spans="3:26" ht="15.5" x14ac:dyDescent="0.35">
      <c r="C105" t="s">
        <v>718</v>
      </c>
      <c r="D105" s="5">
        <v>22453000</v>
      </c>
      <c r="E105" s="5">
        <v>9910000</v>
      </c>
      <c r="F105" s="5">
        <v>7298000</v>
      </c>
      <c r="G105" s="5">
        <v>7430000</v>
      </c>
      <c r="I105" s="5">
        <v>7298000</v>
      </c>
      <c r="J105" s="5">
        <v>4287000</v>
      </c>
      <c r="K105" s="5">
        <v>2821000</v>
      </c>
      <c r="L105" s="5">
        <v>2407000</v>
      </c>
      <c r="M105" s="5">
        <v>1973000</v>
      </c>
      <c r="N105" s="5">
        <v>1793000</v>
      </c>
      <c r="O105" s="5">
        <v>1774000</v>
      </c>
      <c r="P105" s="5">
        <v>2900000</v>
      </c>
      <c r="Q105" s="5">
        <v>1538000</v>
      </c>
      <c r="R105" s="5">
        <v>1490000</v>
      </c>
      <c r="S105" s="5">
        <v>1806000</v>
      </c>
      <c r="T105" s="5">
        <v>41845000</v>
      </c>
      <c r="U105" s="5">
        <v>6905000</v>
      </c>
      <c r="V105" s="5">
        <v>4654000</v>
      </c>
      <c r="W105" s="5">
        <v>6487000</v>
      </c>
      <c r="X105" s="5">
        <v>49416000</v>
      </c>
      <c r="Y105" s="5">
        <v>8712000</v>
      </c>
      <c r="Z105" s="5">
        <v>5740000</v>
      </c>
    </row>
    <row r="106" spans="3:26" ht="15.5" x14ac:dyDescent="0.35">
      <c r="C106" t="s">
        <v>545</v>
      </c>
      <c r="Q106" s="5">
        <v>36295000</v>
      </c>
      <c r="R106" s="5">
        <v>73095000</v>
      </c>
      <c r="S106" s="5">
        <v>109858000</v>
      </c>
      <c r="T106" s="5">
        <v>146617000</v>
      </c>
      <c r="U106" s="5">
        <v>183252000</v>
      </c>
      <c r="V106" s="5">
        <v>219991000</v>
      </c>
      <c r="W106" s="5">
        <v>254653000</v>
      </c>
      <c r="X106" s="5">
        <v>140561000</v>
      </c>
      <c r="Y106" s="5">
        <v>150000000</v>
      </c>
    </row>
    <row r="107" spans="3:26" ht="15.5" x14ac:dyDescent="0.35">
      <c r="C107" t="s">
        <v>546</v>
      </c>
      <c r="Z107" s="5">
        <v>1708000</v>
      </c>
    </row>
    <row r="108" spans="3:26" ht="15.5" x14ac:dyDescent="0.35">
      <c r="C108" t="s">
        <v>595</v>
      </c>
      <c r="D108" s="5">
        <v>5471000</v>
      </c>
      <c r="E108" s="5">
        <v>5880000</v>
      </c>
      <c r="F108" s="5">
        <v>5882000</v>
      </c>
      <c r="G108" s="5">
        <v>5717000</v>
      </c>
      <c r="I108" s="5">
        <v>5882000</v>
      </c>
      <c r="J108" s="5">
        <v>6220000</v>
      </c>
      <c r="K108" s="5">
        <v>4877000</v>
      </c>
    </row>
    <row r="109" spans="3:26" ht="15.5" x14ac:dyDescent="0.35">
      <c r="C109" t="s">
        <v>145</v>
      </c>
      <c r="D109" s="5">
        <v>181541000</v>
      </c>
      <c r="E109" s="5">
        <v>196181000</v>
      </c>
      <c r="F109" s="5">
        <v>208381000</v>
      </c>
      <c r="G109" s="5">
        <v>181839000</v>
      </c>
      <c r="I109" s="5">
        <v>208381000</v>
      </c>
      <c r="J109" s="5">
        <v>180281000</v>
      </c>
      <c r="K109" s="5">
        <v>144735000</v>
      </c>
      <c r="L109" s="5">
        <v>128297000</v>
      </c>
      <c r="M109" s="5">
        <v>149937000</v>
      </c>
      <c r="N109" s="5">
        <v>133560000</v>
      </c>
      <c r="O109" s="5">
        <v>144443000</v>
      </c>
      <c r="P109" s="5">
        <v>143385000</v>
      </c>
      <c r="Q109" s="5">
        <v>235892000</v>
      </c>
      <c r="R109" s="5">
        <v>258914000</v>
      </c>
      <c r="S109" s="5">
        <v>306705000</v>
      </c>
      <c r="T109" s="5">
        <v>340447000</v>
      </c>
      <c r="U109" s="5">
        <v>397953000</v>
      </c>
      <c r="V109" s="5">
        <v>445981000</v>
      </c>
      <c r="W109" s="5">
        <v>473375000</v>
      </c>
      <c r="X109" s="5">
        <v>352298000</v>
      </c>
      <c r="Y109" s="5">
        <v>369732000</v>
      </c>
      <c r="Z109" s="5">
        <v>220596000</v>
      </c>
    </row>
    <row r="110" spans="3:26" ht="15.5" x14ac:dyDescent="0.35">
      <c r="C110" t="s">
        <v>146</v>
      </c>
      <c r="D110" s="5">
        <v>181541000</v>
      </c>
      <c r="E110" s="5">
        <v>196181000</v>
      </c>
      <c r="F110" s="5">
        <v>208381000</v>
      </c>
      <c r="G110" s="5">
        <v>181839000</v>
      </c>
      <c r="I110" s="5">
        <v>208381000</v>
      </c>
      <c r="J110" s="5">
        <v>180281000</v>
      </c>
      <c r="K110" s="5">
        <v>144735000</v>
      </c>
      <c r="L110" s="5">
        <v>128297000</v>
      </c>
      <c r="M110" s="5">
        <v>149937000</v>
      </c>
      <c r="N110" s="5">
        <v>133560000</v>
      </c>
      <c r="O110" s="5">
        <v>144443000</v>
      </c>
      <c r="P110" s="5">
        <v>143385000</v>
      </c>
      <c r="Q110" s="5">
        <v>235892000</v>
      </c>
      <c r="R110" s="5">
        <v>258914000</v>
      </c>
      <c r="S110" s="5">
        <v>306705000</v>
      </c>
      <c r="T110" s="5">
        <v>340447000</v>
      </c>
      <c r="U110" s="5">
        <v>397953000</v>
      </c>
      <c r="V110" s="5">
        <v>445981000</v>
      </c>
      <c r="W110" s="5">
        <v>473375000</v>
      </c>
      <c r="X110" s="5">
        <v>352298000</v>
      </c>
      <c r="Y110" s="5">
        <v>369732000</v>
      </c>
      <c r="Z110" s="5">
        <v>220596000</v>
      </c>
    </row>
    <row r="111" spans="3:26" ht="15.5" x14ac:dyDescent="0.35">
      <c r="C111" t="s">
        <v>152</v>
      </c>
      <c r="D111" s="5">
        <v>422000</v>
      </c>
      <c r="G111" s="5">
        <v>6101000</v>
      </c>
      <c r="J111" s="5">
        <v>5660000</v>
      </c>
      <c r="K111" s="5">
        <v>19603000</v>
      </c>
      <c r="L111" s="5">
        <v>24891000</v>
      </c>
      <c r="M111" s="5">
        <v>42810000</v>
      </c>
      <c r="N111" s="5">
        <v>50171000</v>
      </c>
      <c r="O111" s="5">
        <v>80490000</v>
      </c>
      <c r="P111" s="5">
        <v>90674000</v>
      </c>
      <c r="Q111" s="5">
        <v>105392000</v>
      </c>
      <c r="R111" s="5">
        <v>115964000</v>
      </c>
      <c r="S111" s="5">
        <v>124780000</v>
      </c>
      <c r="T111" s="5">
        <v>133644000</v>
      </c>
      <c r="U111" s="5">
        <v>157302000</v>
      </c>
      <c r="V111" s="5">
        <v>162005000</v>
      </c>
      <c r="W111" s="5">
        <v>167191000</v>
      </c>
      <c r="X111" s="5">
        <v>171931000</v>
      </c>
      <c r="Y111" s="5">
        <v>182762000</v>
      </c>
      <c r="Z111" s="5">
        <v>179569000</v>
      </c>
    </row>
    <row r="112" spans="3:26" ht="15.5" x14ac:dyDescent="0.35">
      <c r="C112" t="s">
        <v>154</v>
      </c>
      <c r="D112" s="5">
        <v>552000000</v>
      </c>
      <c r="E112" s="5">
        <v>521803000</v>
      </c>
      <c r="F112" s="5">
        <v>570771000</v>
      </c>
      <c r="G112" s="5">
        <v>491184000</v>
      </c>
      <c r="I112" s="5">
        <v>570771000</v>
      </c>
      <c r="J112" s="5">
        <v>443752000</v>
      </c>
      <c r="K112" s="5">
        <v>361462000</v>
      </c>
      <c r="L112" s="5">
        <v>303336000</v>
      </c>
      <c r="M112" s="5">
        <v>318367000</v>
      </c>
      <c r="N112" s="5">
        <v>294270000</v>
      </c>
      <c r="O112" s="5">
        <v>280995000</v>
      </c>
      <c r="P112" s="5">
        <v>318725000</v>
      </c>
      <c r="Q112" s="5">
        <v>365192000</v>
      </c>
      <c r="R112" s="5">
        <v>390903000</v>
      </c>
      <c r="S112" s="5">
        <v>455204000</v>
      </c>
      <c r="T112" s="5">
        <v>548837000</v>
      </c>
      <c r="U112" s="5">
        <v>566853000</v>
      </c>
      <c r="V112" s="5">
        <v>611646000</v>
      </c>
      <c r="W112" s="5">
        <v>652193000</v>
      </c>
      <c r="X112" s="5">
        <v>510395000</v>
      </c>
      <c r="Y112" s="5">
        <v>456694000</v>
      </c>
      <c r="Z112" s="5">
        <v>322302000</v>
      </c>
    </row>
    <row r="113" spans="2:26" ht="15.5" x14ac:dyDescent="0.35">
      <c r="C113" t="s">
        <v>155</v>
      </c>
    </row>
    <row r="114" spans="2:26" ht="15.5" x14ac:dyDescent="0.35">
      <c r="C114" t="s">
        <v>156</v>
      </c>
      <c r="D114" s="5">
        <v>144698000</v>
      </c>
      <c r="E114" s="5">
        <v>144698000</v>
      </c>
      <c r="F114" s="5">
        <v>144698000</v>
      </c>
      <c r="G114" s="5">
        <v>144698000</v>
      </c>
      <c r="I114" s="5">
        <v>144698000</v>
      </c>
      <c r="J114" s="5">
        <v>144698000</v>
      </c>
      <c r="K114" s="5">
        <v>136413000</v>
      </c>
      <c r="L114" s="5">
        <v>136413000</v>
      </c>
      <c r="M114" s="5">
        <v>136413000</v>
      </c>
      <c r="N114" s="5">
        <v>136413000</v>
      </c>
      <c r="O114" s="5">
        <v>136413000</v>
      </c>
      <c r="P114" s="5">
        <v>136413000</v>
      </c>
      <c r="Q114" s="5">
        <v>136413000</v>
      </c>
      <c r="R114" s="5">
        <v>136413000</v>
      </c>
      <c r="S114" s="5">
        <v>136413000</v>
      </c>
      <c r="T114" s="5">
        <v>136413000</v>
      </c>
      <c r="U114" s="5">
        <v>136413000</v>
      </c>
      <c r="V114" s="5">
        <v>136413000</v>
      </c>
      <c r="W114" s="5">
        <v>136413000</v>
      </c>
      <c r="X114" s="5">
        <v>136413000</v>
      </c>
      <c r="Y114" s="5">
        <v>136413000</v>
      </c>
      <c r="Z114" s="5">
        <v>136413000</v>
      </c>
    </row>
    <row r="115" spans="2:26" ht="15.5" x14ac:dyDescent="0.35">
      <c r="C115" t="s">
        <v>157</v>
      </c>
      <c r="D115" s="5">
        <v>380882000</v>
      </c>
      <c r="E115" s="5">
        <v>380882000</v>
      </c>
      <c r="F115" s="5">
        <v>380882000</v>
      </c>
      <c r="G115" s="5">
        <v>381727000</v>
      </c>
      <c r="I115" s="5">
        <v>380882000</v>
      </c>
      <c r="J115" s="5">
        <v>380882000</v>
      </c>
      <c r="K115" s="5">
        <v>277760000</v>
      </c>
      <c r="L115" s="5">
        <v>277760000</v>
      </c>
      <c r="M115" s="5">
        <v>277760000</v>
      </c>
      <c r="N115" s="5">
        <v>277760000</v>
      </c>
      <c r="O115" s="5">
        <v>277760000</v>
      </c>
      <c r="P115" s="5">
        <v>277760000</v>
      </c>
      <c r="Q115" s="5">
        <v>277760000</v>
      </c>
      <c r="R115" s="5">
        <v>277760000</v>
      </c>
      <c r="S115" s="5">
        <v>277760000</v>
      </c>
      <c r="T115" s="5">
        <v>277760000</v>
      </c>
      <c r="U115" s="5">
        <v>277760000</v>
      </c>
      <c r="V115" s="5">
        <v>277760000</v>
      </c>
      <c r="W115" s="5">
        <v>277760000</v>
      </c>
      <c r="X115" s="5">
        <v>277760000</v>
      </c>
      <c r="Y115" s="5">
        <v>277760000</v>
      </c>
      <c r="Z115" s="5">
        <v>277760000</v>
      </c>
    </row>
    <row r="116" spans="2:26" ht="15.5" x14ac:dyDescent="0.35">
      <c r="C116" t="s">
        <v>158</v>
      </c>
      <c r="D116" s="5">
        <v>2307387000</v>
      </c>
      <c r="E116" s="5">
        <v>2292260000</v>
      </c>
      <c r="F116" s="5">
        <v>2248648000</v>
      </c>
      <c r="G116" s="5">
        <v>2226988000</v>
      </c>
      <c r="I116" s="5">
        <v>2248648000</v>
      </c>
      <c r="J116" s="5">
        <v>2207196000</v>
      </c>
      <c r="K116" s="5">
        <v>2150364000</v>
      </c>
      <c r="L116" s="5">
        <v>1940597000</v>
      </c>
      <c r="M116" s="5">
        <v>1740278000</v>
      </c>
      <c r="N116" s="5">
        <v>1606205000</v>
      </c>
      <c r="O116" s="5">
        <v>1527520000</v>
      </c>
      <c r="P116" s="5">
        <v>1469554000</v>
      </c>
      <c r="Q116" s="5">
        <v>1405194000</v>
      </c>
      <c r="R116" s="5">
        <v>1420416000</v>
      </c>
      <c r="S116" s="5">
        <v>1419784000</v>
      </c>
      <c r="T116" s="5">
        <v>1371180000</v>
      </c>
      <c r="U116" s="5">
        <v>1300093000</v>
      </c>
      <c r="V116" s="5">
        <v>1307261000</v>
      </c>
      <c r="W116" s="5">
        <v>1342355000</v>
      </c>
      <c r="X116" s="5">
        <v>1248813000</v>
      </c>
      <c r="Y116" s="5">
        <v>1142789000</v>
      </c>
      <c r="Z116" s="5">
        <v>1079836000</v>
      </c>
    </row>
    <row r="117" spans="2:26" ht="15.5" x14ac:dyDescent="0.35">
      <c r="C117" t="s">
        <v>159</v>
      </c>
      <c r="D117" s="5">
        <v>27283000</v>
      </c>
      <c r="E117" s="5">
        <v>27283000</v>
      </c>
      <c r="F117" s="5">
        <v>27283000</v>
      </c>
      <c r="G117" s="5">
        <v>27283000</v>
      </c>
      <c r="I117" s="5">
        <v>27283000</v>
      </c>
      <c r="J117" s="5">
        <v>27283000</v>
      </c>
      <c r="K117" s="5">
        <v>27283000</v>
      </c>
      <c r="L117" s="5">
        <v>27283000</v>
      </c>
      <c r="M117" s="5">
        <v>27283000</v>
      </c>
      <c r="N117" s="5">
        <v>27283000</v>
      </c>
      <c r="O117" s="5">
        <v>27283000</v>
      </c>
      <c r="P117" s="5">
        <v>27283000</v>
      </c>
      <c r="Q117" s="5">
        <v>27283000</v>
      </c>
      <c r="R117" s="5">
        <v>27283000</v>
      </c>
      <c r="S117" s="5">
        <v>27283000</v>
      </c>
      <c r="T117" s="5">
        <v>45534000</v>
      </c>
      <c r="U117" s="5">
        <v>47713000</v>
      </c>
      <c r="V117" s="5">
        <v>12925000</v>
      </c>
      <c r="W117" s="5">
        <v>5342000</v>
      </c>
      <c r="X117" s="5">
        <v>5342000</v>
      </c>
      <c r="Y117" s="5">
        <v>5342000</v>
      </c>
      <c r="Z117" s="5">
        <v>5342000</v>
      </c>
    </row>
    <row r="118" spans="2:26" ht="15.5" x14ac:dyDescent="0.35">
      <c r="C118" t="s">
        <v>160</v>
      </c>
      <c r="D118" s="5">
        <v>2280104000</v>
      </c>
      <c r="E118" s="5">
        <v>2264977000</v>
      </c>
      <c r="F118" s="5">
        <v>2221365000</v>
      </c>
      <c r="G118" s="5">
        <v>2199705000</v>
      </c>
      <c r="I118" s="5">
        <v>2221365000</v>
      </c>
      <c r="J118" s="5">
        <v>2179913000</v>
      </c>
      <c r="K118" s="5">
        <v>2123081000</v>
      </c>
      <c r="L118" s="5">
        <v>1913314000</v>
      </c>
      <c r="M118" s="5">
        <v>1712995000</v>
      </c>
      <c r="N118" s="5">
        <v>1578922000</v>
      </c>
      <c r="O118" s="5">
        <v>1500237000</v>
      </c>
      <c r="P118" s="5">
        <v>1442271000</v>
      </c>
      <c r="Q118" s="5">
        <v>1377911000</v>
      </c>
      <c r="R118" s="5">
        <v>1393133000</v>
      </c>
      <c r="S118" s="5">
        <v>1392501000</v>
      </c>
      <c r="T118" s="5">
        <v>1325646000</v>
      </c>
      <c r="U118" s="5">
        <v>1252380000</v>
      </c>
      <c r="V118" s="5">
        <v>1294336000</v>
      </c>
      <c r="W118" s="5">
        <v>1337013000</v>
      </c>
      <c r="X118" s="5">
        <v>1243471000</v>
      </c>
      <c r="Y118" s="5">
        <v>1137447000</v>
      </c>
      <c r="Z118" s="5">
        <v>1074494000</v>
      </c>
    </row>
    <row r="119" spans="2:26" ht="15.5" x14ac:dyDescent="0.35">
      <c r="C119" t="s">
        <v>161</v>
      </c>
      <c r="D119" s="5">
        <v>2307387000</v>
      </c>
      <c r="E119" s="5">
        <v>2292260000</v>
      </c>
      <c r="F119" s="5">
        <v>2248648000</v>
      </c>
      <c r="G119" s="5">
        <v>2226988000</v>
      </c>
      <c r="I119" s="5">
        <v>2248648000</v>
      </c>
      <c r="J119" s="5">
        <v>2207196000</v>
      </c>
      <c r="K119" s="5">
        <v>2150364000</v>
      </c>
      <c r="L119" s="5">
        <v>1940597000</v>
      </c>
      <c r="M119" s="5">
        <v>1740278000</v>
      </c>
      <c r="N119" s="5">
        <v>1606205000</v>
      </c>
      <c r="O119" s="5">
        <v>1527520000</v>
      </c>
      <c r="P119" s="5">
        <v>1469554000</v>
      </c>
      <c r="Q119" s="5">
        <v>1405194000</v>
      </c>
      <c r="R119" s="5">
        <v>1420416000</v>
      </c>
      <c r="S119" s="5">
        <v>1419784000</v>
      </c>
      <c r="T119" s="5">
        <v>1371180000</v>
      </c>
      <c r="U119" s="5">
        <v>1300093000</v>
      </c>
      <c r="V119" s="5">
        <v>1307261000</v>
      </c>
      <c r="W119" s="5">
        <v>1342355000</v>
      </c>
      <c r="X119" s="5">
        <v>1248813000</v>
      </c>
      <c r="Y119" s="5">
        <v>1142789000</v>
      </c>
      <c r="Z119" s="5">
        <v>1079836000</v>
      </c>
    </row>
    <row r="120" spans="2:26" ht="15.5" x14ac:dyDescent="0.35">
      <c r="C120" t="s">
        <v>162</v>
      </c>
      <c r="L120" s="5">
        <v>10000</v>
      </c>
      <c r="M120" s="5">
        <v>10000</v>
      </c>
      <c r="N120" s="5">
        <v>10000</v>
      </c>
    </row>
    <row r="121" spans="2:26" ht="15.5" x14ac:dyDescent="0.35">
      <c r="C121" t="s">
        <v>10</v>
      </c>
      <c r="D121" s="5">
        <v>2831348000</v>
      </c>
      <c r="E121" s="5">
        <v>2818329000</v>
      </c>
      <c r="F121" s="5">
        <v>2775076000</v>
      </c>
      <c r="G121" s="5">
        <v>2753685000</v>
      </c>
      <c r="I121" s="5">
        <v>2775076000</v>
      </c>
      <c r="J121" s="5">
        <v>2732776000</v>
      </c>
      <c r="K121" s="5">
        <v>2564537000</v>
      </c>
      <c r="L121" s="5">
        <v>2354780000</v>
      </c>
      <c r="M121" s="5">
        <v>2154461000</v>
      </c>
      <c r="N121" s="5">
        <v>2020388000</v>
      </c>
      <c r="O121" s="5">
        <v>1941693000</v>
      </c>
      <c r="P121" s="5">
        <v>1883727000</v>
      </c>
      <c r="Q121" s="5">
        <v>1819367000</v>
      </c>
      <c r="R121" s="5">
        <v>1834589000</v>
      </c>
      <c r="S121" s="5">
        <v>1833957000</v>
      </c>
      <c r="T121" s="5">
        <v>1785353000</v>
      </c>
      <c r="U121" s="5">
        <v>1714266000</v>
      </c>
      <c r="V121" s="5">
        <v>1721434000</v>
      </c>
      <c r="W121" s="5">
        <v>1769169000</v>
      </c>
      <c r="X121" s="5">
        <v>1679840000</v>
      </c>
      <c r="Y121" s="5">
        <v>1581306000</v>
      </c>
      <c r="Z121" s="5">
        <v>1520884000</v>
      </c>
    </row>
    <row r="122" spans="2:26" ht="15.5" x14ac:dyDescent="0.35">
      <c r="C122" t="s">
        <v>163</v>
      </c>
      <c r="D122" s="5">
        <v>3383348000</v>
      </c>
      <c r="E122" s="5">
        <v>3340132000</v>
      </c>
      <c r="F122" s="5">
        <v>3345847000</v>
      </c>
      <c r="G122" s="5">
        <v>3244869000</v>
      </c>
      <c r="I122" s="5">
        <v>3345847000</v>
      </c>
      <c r="J122" s="5">
        <v>3176528000</v>
      </c>
      <c r="K122" s="5">
        <v>2925999000</v>
      </c>
      <c r="L122" s="5">
        <v>2658116000</v>
      </c>
      <c r="M122" s="5">
        <v>2472828000</v>
      </c>
      <c r="N122" s="5">
        <v>2314658000</v>
      </c>
      <c r="O122" s="5">
        <v>2222688000</v>
      </c>
      <c r="P122" s="5">
        <v>2202452000</v>
      </c>
      <c r="Q122" s="5">
        <v>2184559000</v>
      </c>
      <c r="R122" s="5">
        <v>2225492000</v>
      </c>
      <c r="S122" s="5">
        <v>2289161000</v>
      </c>
      <c r="T122" s="5">
        <v>2334190000</v>
      </c>
      <c r="U122" s="5">
        <v>2281119000</v>
      </c>
      <c r="V122" s="5">
        <v>2333080000</v>
      </c>
      <c r="W122" s="5">
        <v>2421362000</v>
      </c>
      <c r="X122" s="5">
        <v>2190235000</v>
      </c>
      <c r="Y122" s="5">
        <v>2038000000</v>
      </c>
      <c r="Z122" s="5">
        <v>1843186000</v>
      </c>
    </row>
    <row r="123" spans="2:26" ht="15.5" x14ac:dyDescent="0.35">
      <c r="C123" t="s">
        <v>164</v>
      </c>
      <c r="D123" s="5">
        <v>10539784534</v>
      </c>
      <c r="E123" s="5">
        <v>10539784534</v>
      </c>
      <c r="F123" s="5">
        <v>10539784534</v>
      </c>
      <c r="G123" s="5">
        <v>10539784534</v>
      </c>
      <c r="I123" s="5">
        <v>10539784534</v>
      </c>
      <c r="J123" s="5">
        <v>10539784534</v>
      </c>
      <c r="K123" s="5">
        <v>9936338720</v>
      </c>
      <c r="L123" s="5">
        <v>9936338720</v>
      </c>
      <c r="M123" s="5">
        <v>9936338720</v>
      </c>
      <c r="N123" s="5">
        <v>9936338720</v>
      </c>
      <c r="O123" s="5">
        <v>9936338720</v>
      </c>
      <c r="P123" s="5">
        <v>9936338720</v>
      </c>
      <c r="Q123" s="5">
        <v>9936338720</v>
      </c>
      <c r="R123" s="5">
        <v>9936338720</v>
      </c>
      <c r="S123" s="5">
        <v>9936338720</v>
      </c>
      <c r="T123" s="5">
        <v>9936338720</v>
      </c>
      <c r="U123" s="5">
        <v>9936338720</v>
      </c>
      <c r="V123" s="5">
        <v>9936338720</v>
      </c>
      <c r="W123" s="5">
        <v>9936338720</v>
      </c>
      <c r="X123" s="5">
        <v>9936338720</v>
      </c>
      <c r="Y123" s="5">
        <v>9936338720</v>
      </c>
      <c r="Z123" s="5">
        <v>9936338720</v>
      </c>
    </row>
    <row r="125" spans="2:26" ht="15.5" x14ac:dyDescent="0.35">
      <c r="B125" t="s">
        <v>165</v>
      </c>
      <c r="C125" t="s">
        <v>166</v>
      </c>
      <c r="D125" s="5">
        <v>55975000</v>
      </c>
      <c r="E125" s="5">
        <v>-17575000</v>
      </c>
      <c r="F125" s="5">
        <v>46201000</v>
      </c>
      <c r="G125" s="5">
        <v>95355000</v>
      </c>
      <c r="I125" s="5">
        <v>234725000</v>
      </c>
      <c r="J125" s="5">
        <v>207486000</v>
      </c>
      <c r="K125" s="5">
        <v>421158000</v>
      </c>
      <c r="L125" s="5">
        <v>348158000</v>
      </c>
      <c r="M125" s="5">
        <v>334636000</v>
      </c>
      <c r="N125" s="5">
        <v>292377000</v>
      </c>
      <c r="O125" s="5">
        <v>137994000</v>
      </c>
      <c r="P125" s="5">
        <v>204359000</v>
      </c>
      <c r="Q125" s="5">
        <v>152561000</v>
      </c>
      <c r="R125" s="5">
        <v>13420000</v>
      </c>
      <c r="S125" s="5">
        <v>133896000</v>
      </c>
      <c r="T125" s="5">
        <v>323328000</v>
      </c>
      <c r="U125" s="5">
        <v>265892000</v>
      </c>
      <c r="V125" s="5">
        <v>79162000</v>
      </c>
      <c r="W125" s="5">
        <v>320750000</v>
      </c>
      <c r="X125" s="5">
        <v>640844000</v>
      </c>
      <c r="Y125" s="5">
        <v>206453000</v>
      </c>
      <c r="Z125" s="5">
        <v>289681000</v>
      </c>
    </row>
    <row r="126" spans="2:26" ht="15.5" x14ac:dyDescent="0.35">
      <c r="C126" t="s">
        <v>167</v>
      </c>
      <c r="D126" s="5">
        <v>309696000</v>
      </c>
      <c r="E126" s="5">
        <v>247298000</v>
      </c>
      <c r="F126" s="5">
        <v>290223000</v>
      </c>
      <c r="G126" s="5">
        <v>292938000</v>
      </c>
      <c r="I126" s="5">
        <v>1000850000</v>
      </c>
      <c r="J126" s="5">
        <v>967799000</v>
      </c>
      <c r="K126" s="5">
        <v>1271827000</v>
      </c>
      <c r="L126" s="5">
        <v>1140062000</v>
      </c>
      <c r="M126" s="5">
        <v>911227000</v>
      </c>
      <c r="N126" s="5">
        <v>811999000</v>
      </c>
      <c r="O126" s="5">
        <v>798965000</v>
      </c>
      <c r="P126" s="5">
        <v>818229000</v>
      </c>
      <c r="Q126" s="5">
        <v>610373000</v>
      </c>
      <c r="R126" s="5">
        <v>515727000</v>
      </c>
      <c r="S126" s="5">
        <v>804251000</v>
      </c>
      <c r="T126" s="5">
        <v>1011278000</v>
      </c>
      <c r="U126" s="5">
        <v>968376000</v>
      </c>
      <c r="V126" s="5">
        <v>920700000</v>
      </c>
      <c r="W126" s="5">
        <v>1300603000</v>
      </c>
      <c r="X126" s="5">
        <v>1250014000</v>
      </c>
      <c r="Y126" s="5">
        <v>726766000</v>
      </c>
      <c r="Z126" s="5">
        <v>1407896000</v>
      </c>
    </row>
    <row r="127" spans="2:26" ht="15.5" x14ac:dyDescent="0.35">
      <c r="C127" t="s">
        <v>168</v>
      </c>
      <c r="D127" s="5">
        <v>-149907000</v>
      </c>
      <c r="E127" s="5">
        <v>-128196000</v>
      </c>
      <c r="F127" s="5">
        <v>-193004000</v>
      </c>
      <c r="G127" s="5">
        <v>-144853000</v>
      </c>
      <c r="I127" s="5">
        <v>-575004000</v>
      </c>
      <c r="J127" s="5">
        <v>-575538000</v>
      </c>
      <c r="K127" s="5">
        <v>-594852000</v>
      </c>
      <c r="L127" s="5">
        <v>-553963000</v>
      </c>
      <c r="M127" s="5">
        <v>-442928000</v>
      </c>
      <c r="N127" s="5">
        <v>-377733000</v>
      </c>
      <c r="O127" s="5">
        <v>-441062000</v>
      </c>
      <c r="P127" s="5">
        <v>-417047000</v>
      </c>
      <c r="Q127" s="5">
        <v>-376877000</v>
      </c>
      <c r="R127" s="5">
        <v>-365959000</v>
      </c>
      <c r="S127" s="5">
        <v>-499397000</v>
      </c>
      <c r="T127" s="5">
        <v>-533657000</v>
      </c>
      <c r="U127" s="5">
        <v>-596532000</v>
      </c>
      <c r="V127" s="5">
        <v>-648586000</v>
      </c>
      <c r="W127" s="5">
        <v>-592667000</v>
      </c>
      <c r="X127" s="5">
        <v>-528561000</v>
      </c>
      <c r="Y127" s="5">
        <v>-379956000</v>
      </c>
      <c r="Z127" s="5">
        <v>-709240000</v>
      </c>
    </row>
    <row r="128" spans="2:26" ht="15.5" x14ac:dyDescent="0.35">
      <c r="C128" t="s">
        <v>411</v>
      </c>
      <c r="D128" s="5">
        <v>-13227000</v>
      </c>
      <c r="E128" s="5">
        <v>-4831000</v>
      </c>
      <c r="F128" s="5">
        <v>-7212000</v>
      </c>
      <c r="G128" s="5">
        <v>-4044000</v>
      </c>
      <c r="I128" s="5">
        <v>-19756000</v>
      </c>
      <c r="J128" s="5">
        <v>-91430000</v>
      </c>
      <c r="K128" s="5">
        <v>-91618000</v>
      </c>
      <c r="L128" s="5">
        <v>-80181000</v>
      </c>
      <c r="M128" s="5">
        <v>-67730000</v>
      </c>
      <c r="N128" s="5">
        <v>-42193000</v>
      </c>
      <c r="O128" s="5">
        <v>-70616000</v>
      </c>
      <c r="P128" s="5">
        <v>-36348000</v>
      </c>
      <c r="Q128" s="5">
        <v>-14966000</v>
      </c>
      <c r="R128" s="5">
        <v>-33832000</v>
      </c>
      <c r="S128" s="5">
        <v>-56427000</v>
      </c>
      <c r="T128" s="5">
        <v>-40391000</v>
      </c>
      <c r="U128" s="5">
        <v>-38261000</v>
      </c>
      <c r="V128" s="5">
        <v>-121055000</v>
      </c>
      <c r="W128" s="5">
        <v>-200874000</v>
      </c>
      <c r="X128" s="5">
        <v>-110265000</v>
      </c>
      <c r="Y128" s="5">
        <v>-62571000</v>
      </c>
      <c r="Z128" s="5">
        <v>-324822000</v>
      </c>
    </row>
    <row r="129" spans="3:26" ht="15.5" x14ac:dyDescent="0.35">
      <c r="C129" t="s">
        <v>2111</v>
      </c>
      <c r="K129" s="5">
        <v>69078000</v>
      </c>
      <c r="L129" s="5">
        <v>83302000</v>
      </c>
      <c r="M129" s="5">
        <v>116995000</v>
      </c>
      <c r="N129" s="5">
        <v>56045000</v>
      </c>
      <c r="O129" s="5">
        <v>23808000</v>
      </c>
      <c r="U129" s="5">
        <v>40159000</v>
      </c>
    </row>
    <row r="130" spans="3:26" ht="15.5" x14ac:dyDescent="0.35">
      <c r="C130" t="s">
        <v>2112</v>
      </c>
      <c r="P130" s="5">
        <v>-36703000</v>
      </c>
      <c r="Q130" s="5">
        <v>45484000</v>
      </c>
      <c r="R130" s="5">
        <v>3406000</v>
      </c>
      <c r="S130" s="5">
        <v>6298000</v>
      </c>
      <c r="T130" s="5">
        <v>10214000</v>
      </c>
      <c r="U130" s="5">
        <v>8197000</v>
      </c>
      <c r="V130" s="5">
        <v>41765000</v>
      </c>
    </row>
    <row r="131" spans="3:26" ht="15.5" x14ac:dyDescent="0.35">
      <c r="C131" t="s">
        <v>413</v>
      </c>
      <c r="F131" s="5">
        <v>66263000</v>
      </c>
      <c r="I131" s="5">
        <v>66263000</v>
      </c>
      <c r="J131" s="5">
        <v>57297000</v>
      </c>
    </row>
    <row r="132" spans="3:26" ht="15.5" x14ac:dyDescent="0.35">
      <c r="C132" t="s">
        <v>1013</v>
      </c>
      <c r="D132" s="5">
        <v>21871000</v>
      </c>
      <c r="E132" s="5">
        <v>-21871000</v>
      </c>
      <c r="F132" s="5">
        <v>68745000</v>
      </c>
      <c r="G132" s="5">
        <v>-68745000</v>
      </c>
    </row>
    <row r="133" spans="3:26" ht="15.5" x14ac:dyDescent="0.35">
      <c r="C133" t="s">
        <v>2113</v>
      </c>
      <c r="D133" s="5">
        <v>-5737000</v>
      </c>
      <c r="E133" s="5">
        <v>-40806000</v>
      </c>
      <c r="G133" s="5">
        <v>45409000</v>
      </c>
      <c r="J133" s="5">
        <v>-10873000</v>
      </c>
      <c r="K133" s="5">
        <v>-30813000</v>
      </c>
      <c r="L133" s="5">
        <v>-23175000</v>
      </c>
      <c r="M133" s="5">
        <v>-27946000</v>
      </c>
      <c r="N133" s="5">
        <v>-21664000</v>
      </c>
      <c r="O133" s="5">
        <v>-14486000</v>
      </c>
      <c r="P133" s="5">
        <v>-128000</v>
      </c>
      <c r="Q133" s="5">
        <v>-8925000</v>
      </c>
    </row>
    <row r="134" spans="3:26" ht="15.5" x14ac:dyDescent="0.35">
      <c r="C134" t="s">
        <v>2114</v>
      </c>
      <c r="D134" s="5">
        <v>-63888000</v>
      </c>
      <c r="F134" s="5">
        <v>-21504000</v>
      </c>
      <c r="G134" s="5">
        <v>21504000</v>
      </c>
      <c r="J134" s="5">
        <v>28080000</v>
      </c>
      <c r="M134" s="5">
        <v>8689000</v>
      </c>
      <c r="N134" s="5">
        <v>6464000</v>
      </c>
      <c r="O134" s="5">
        <v>13419000</v>
      </c>
      <c r="P134" s="5">
        <v>128000</v>
      </c>
      <c r="Q134" s="5">
        <v>14461000</v>
      </c>
    </row>
    <row r="135" spans="3:26" ht="15.5" x14ac:dyDescent="0.35">
      <c r="C135" t="s">
        <v>1235</v>
      </c>
    </row>
    <row r="136" spans="3:26" ht="15.5" x14ac:dyDescent="0.35">
      <c r="C136" t="s">
        <v>2115</v>
      </c>
      <c r="F136" s="5">
        <v>53105000</v>
      </c>
      <c r="G136" s="5">
        <v>-53105000</v>
      </c>
    </row>
    <row r="137" spans="3:26" ht="15.5" x14ac:dyDescent="0.35">
      <c r="C137" t="s">
        <v>169</v>
      </c>
      <c r="D137" s="5">
        <v>-26272000</v>
      </c>
      <c r="E137" s="5">
        <v>-39950000</v>
      </c>
      <c r="F137" s="5">
        <v>-9104000</v>
      </c>
      <c r="G137" s="5">
        <v>-28006000</v>
      </c>
      <c r="I137" s="5">
        <v>-100312000</v>
      </c>
      <c r="J137" s="5">
        <v>-102762000</v>
      </c>
      <c r="K137" s="5">
        <v>-85269000</v>
      </c>
      <c r="L137" s="5">
        <v>-88429000</v>
      </c>
      <c r="M137" s="5">
        <v>-85868000</v>
      </c>
      <c r="N137" s="5">
        <v>-74491000</v>
      </c>
      <c r="O137" s="5">
        <v>-86216000</v>
      </c>
      <c r="P137" s="5">
        <v>-92342000</v>
      </c>
      <c r="Q137" s="5">
        <v>-89445000</v>
      </c>
      <c r="R137" s="5">
        <v>-79802000</v>
      </c>
      <c r="S137" s="5">
        <v>-76167000</v>
      </c>
      <c r="T137" s="5">
        <v>-105165000</v>
      </c>
      <c r="U137" s="5">
        <v>-100607000</v>
      </c>
      <c r="V137" s="5">
        <v>-100130000</v>
      </c>
      <c r="W137" s="5">
        <v>-98964000</v>
      </c>
      <c r="X137" s="5">
        <v>-76660000</v>
      </c>
      <c r="Y137" s="5">
        <v>-67386000</v>
      </c>
      <c r="Z137" s="5">
        <v>-88582000</v>
      </c>
    </row>
    <row r="138" spans="3:26" ht="15.5" x14ac:dyDescent="0.35">
      <c r="C138" t="s">
        <v>2116</v>
      </c>
      <c r="X138" s="5">
        <v>-2671000</v>
      </c>
      <c r="Y138" s="5">
        <v>-3118000</v>
      </c>
      <c r="Z138" s="5">
        <v>-4702000</v>
      </c>
    </row>
    <row r="139" spans="3:26" ht="15.5" x14ac:dyDescent="0.35">
      <c r="C139" t="s">
        <v>2117</v>
      </c>
      <c r="F139" s="5">
        <v>-81215000</v>
      </c>
      <c r="I139" s="5">
        <v>-81215000</v>
      </c>
      <c r="J139" s="5">
        <v>-72236000</v>
      </c>
      <c r="K139" s="5">
        <v>-84609000</v>
      </c>
      <c r="L139" s="5">
        <v>-66856000</v>
      </c>
      <c r="M139" s="5">
        <v>-31853000</v>
      </c>
      <c r="N139" s="5">
        <v>-41430000</v>
      </c>
      <c r="O139" s="5">
        <v>-50899000</v>
      </c>
      <c r="W139" s="5">
        <v>-69457000</v>
      </c>
    </row>
    <row r="140" spans="3:26" ht="15.5" x14ac:dyDescent="0.35">
      <c r="C140" t="s">
        <v>723</v>
      </c>
      <c r="D140" s="5">
        <v>2756000</v>
      </c>
      <c r="E140" s="5">
        <v>3462000</v>
      </c>
      <c r="F140" s="5">
        <v>26921000</v>
      </c>
      <c r="G140" s="5">
        <v>-15207000</v>
      </c>
      <c r="I140" s="5">
        <v>26921000</v>
      </c>
      <c r="J140" s="5">
        <v>36198000</v>
      </c>
      <c r="K140" s="5">
        <v>35753000</v>
      </c>
      <c r="L140" s="5">
        <v>10691000</v>
      </c>
      <c r="M140" s="5">
        <v>2714000</v>
      </c>
      <c r="N140" s="5">
        <v>4472000</v>
      </c>
      <c r="O140" s="5">
        <v>4759000</v>
      </c>
      <c r="P140" s="5">
        <v>4552000</v>
      </c>
      <c r="Q140" s="5">
        <v>2763000</v>
      </c>
      <c r="R140" s="5">
        <v>1902000</v>
      </c>
      <c r="S140" s="5">
        <v>1357000</v>
      </c>
      <c r="T140" s="5">
        <v>913000</v>
      </c>
      <c r="U140" s="5">
        <v>455000</v>
      </c>
      <c r="V140" s="5">
        <v>564000</v>
      </c>
      <c r="W140" s="5">
        <v>857000</v>
      </c>
      <c r="X140" s="5">
        <v>136363000</v>
      </c>
      <c r="Y140" s="5">
        <v>27002000</v>
      </c>
      <c r="Z140" s="5">
        <v>38661000</v>
      </c>
    </row>
    <row r="141" spans="3:26" ht="15.5" x14ac:dyDescent="0.35">
      <c r="C141" t="s">
        <v>816</v>
      </c>
      <c r="D141" s="5">
        <v>-36328000</v>
      </c>
      <c r="E141" s="5">
        <v>-32722000</v>
      </c>
      <c r="F141" s="5">
        <v>-87737000</v>
      </c>
      <c r="G141" s="5">
        <v>29359000</v>
      </c>
      <c r="I141" s="5">
        <v>-87737000</v>
      </c>
      <c r="J141" s="5">
        <v>-52339000</v>
      </c>
      <c r="K141" s="5">
        <v>-68339000</v>
      </c>
      <c r="L141" s="5">
        <v>-73293000</v>
      </c>
      <c r="M141" s="5">
        <v>-48664000</v>
      </c>
      <c r="N141" s="5">
        <v>-29092000</v>
      </c>
      <c r="O141" s="5">
        <v>-39678000</v>
      </c>
      <c r="P141" s="5">
        <v>-35982000</v>
      </c>
      <c r="Q141" s="5">
        <v>-30307000</v>
      </c>
      <c r="R141" s="5">
        <v>-24740000</v>
      </c>
      <c r="S141" s="5">
        <v>-29407000</v>
      </c>
      <c r="T141" s="5">
        <v>-19864000</v>
      </c>
      <c r="U141" s="5">
        <v>-15895000</v>
      </c>
      <c r="V141" s="5">
        <v>-14096000</v>
      </c>
      <c r="W141" s="5">
        <v>-18748000</v>
      </c>
      <c r="X141" s="5">
        <v>-27376000</v>
      </c>
      <c r="Y141" s="5">
        <v>-34284000</v>
      </c>
      <c r="Z141" s="5">
        <v>-29530000</v>
      </c>
    </row>
    <row r="142" spans="3:26" ht="15.5" x14ac:dyDescent="0.35">
      <c r="C142" t="s">
        <v>2118</v>
      </c>
      <c r="R142" s="5">
        <v>-3282000</v>
      </c>
      <c r="S142" s="5">
        <v>-16612000</v>
      </c>
    </row>
    <row r="143" spans="3:26" ht="15.5" x14ac:dyDescent="0.35">
      <c r="C143" t="s">
        <v>179</v>
      </c>
      <c r="D143" s="5">
        <v>-47151000</v>
      </c>
      <c r="E143" s="5">
        <v>-1336000</v>
      </c>
      <c r="F143" s="5">
        <v>-6852000</v>
      </c>
      <c r="G143" s="5">
        <v>-153000</v>
      </c>
      <c r="I143" s="5">
        <v>-41718000</v>
      </c>
      <c r="J143" s="5">
        <v>102282000</v>
      </c>
      <c r="K143" s="5">
        <v>-65441000</v>
      </c>
      <c r="L143" s="5">
        <v>-1478000</v>
      </c>
      <c r="M143" s="5">
        <v>-34517000</v>
      </c>
      <c r="N143" s="5">
        <v>-1676000</v>
      </c>
      <c r="O143" s="5">
        <v>-24391000</v>
      </c>
      <c r="P143" s="5">
        <v>-40429000</v>
      </c>
      <c r="Q143" s="5">
        <v>-41728000</v>
      </c>
      <c r="R143" s="5">
        <v>-42824000</v>
      </c>
      <c r="S143" s="5">
        <v>-43441000</v>
      </c>
      <c r="T143" s="5">
        <v>-144050000</v>
      </c>
      <c r="U143" s="5">
        <v>-95396000</v>
      </c>
      <c r="V143" s="5">
        <v>-158553000</v>
      </c>
      <c r="W143" s="5">
        <v>-117073000</v>
      </c>
      <c r="X143" s="5">
        <v>-344657000</v>
      </c>
      <c r="Y143" s="5">
        <v>26417000</v>
      </c>
      <c r="Z143" s="5">
        <v>-232603000</v>
      </c>
    </row>
    <row r="144" spans="3:26" ht="15.5" x14ac:dyDescent="0.35">
      <c r="C144" t="s">
        <v>180</v>
      </c>
      <c r="D144" s="5">
        <v>-115805000</v>
      </c>
      <c r="E144" s="5">
        <v>-138717000</v>
      </c>
      <c r="F144" s="5">
        <v>-162984000</v>
      </c>
      <c r="G144" s="5">
        <v>-106690000</v>
      </c>
      <c r="I144" s="5">
        <v>-495266000</v>
      </c>
      <c r="J144" s="5">
        <v>-331772000</v>
      </c>
      <c r="K144" s="5">
        <v>-285817000</v>
      </c>
      <c r="L144" s="5">
        <v>-218067000</v>
      </c>
      <c r="M144" s="5">
        <v>-180234000</v>
      </c>
      <c r="N144" s="5">
        <v>-150837000</v>
      </c>
      <c r="O144" s="5">
        <v>-166104000</v>
      </c>
      <c r="P144" s="5">
        <v>-83784000</v>
      </c>
      <c r="Q144" s="5">
        <v>-74614000</v>
      </c>
      <c r="R144" s="5">
        <v>19916000</v>
      </c>
      <c r="S144" s="5">
        <v>-196544000</v>
      </c>
      <c r="T144" s="5">
        <v>-76846000</v>
      </c>
      <c r="U144" s="5">
        <v>-140487000</v>
      </c>
      <c r="V144" s="5">
        <v>-146965000</v>
      </c>
      <c r="W144" s="5">
        <v>-208651000</v>
      </c>
      <c r="X144" s="5">
        <v>-153108000</v>
      </c>
      <c r="Y144" s="5">
        <v>-137927000</v>
      </c>
      <c r="Z144" s="5">
        <v>-185277000</v>
      </c>
    </row>
    <row r="145" spans="3:26" ht="15.5" x14ac:dyDescent="0.35">
      <c r="C145" t="s">
        <v>182</v>
      </c>
      <c r="D145" s="5">
        <v>-115929000</v>
      </c>
      <c r="E145" s="5">
        <v>-139042000</v>
      </c>
      <c r="F145" s="5">
        <v>-154449000</v>
      </c>
      <c r="G145" s="5">
        <v>-106704000</v>
      </c>
      <c r="I145" s="5">
        <v>-485888000</v>
      </c>
      <c r="J145" s="5">
        <v>-332121000</v>
      </c>
      <c r="K145" s="5">
        <v>-286262000</v>
      </c>
      <c r="L145" s="5">
        <v>-218782000</v>
      </c>
      <c r="M145" s="5">
        <v>-180653000</v>
      </c>
      <c r="N145" s="5">
        <v>-152149000</v>
      </c>
      <c r="O145" s="5">
        <v>-166560000</v>
      </c>
      <c r="P145" s="5">
        <v>-83784000</v>
      </c>
      <c r="Q145" s="5">
        <v>-74614000</v>
      </c>
      <c r="R145" s="5">
        <v>-70238000</v>
      </c>
      <c r="S145" s="5">
        <v>-106390000</v>
      </c>
      <c r="T145" s="5">
        <v>-76846000</v>
      </c>
      <c r="U145" s="5">
        <v>-140487000</v>
      </c>
      <c r="V145" s="5">
        <v>-146965000</v>
      </c>
      <c r="W145" s="5">
        <v>-208651000</v>
      </c>
      <c r="X145" s="5">
        <v>-153108000</v>
      </c>
      <c r="Y145" s="5">
        <v>-137927000</v>
      </c>
      <c r="Z145" s="5">
        <v>-185277000</v>
      </c>
    </row>
    <row r="146" spans="3:26" ht="15.5" x14ac:dyDescent="0.35">
      <c r="C146" t="s">
        <v>2119</v>
      </c>
      <c r="F146" s="5">
        <v>-37000</v>
      </c>
      <c r="G146" s="5">
        <v>37000</v>
      </c>
    </row>
    <row r="147" spans="3:26" ht="15.5" x14ac:dyDescent="0.35">
      <c r="C147" t="s">
        <v>730</v>
      </c>
      <c r="D147" s="5">
        <v>124000</v>
      </c>
      <c r="E147" s="5">
        <v>325000</v>
      </c>
      <c r="G147" s="5">
        <v>-23000</v>
      </c>
    </row>
    <row r="148" spans="3:26" ht="15.5" x14ac:dyDescent="0.35">
      <c r="C148" t="s">
        <v>565</v>
      </c>
      <c r="F148" s="5">
        <v>1263000</v>
      </c>
      <c r="I148" s="5">
        <v>1263000</v>
      </c>
      <c r="J148" s="5">
        <v>349000</v>
      </c>
      <c r="K148" s="5">
        <v>610000</v>
      </c>
      <c r="L148" s="5">
        <v>715000</v>
      </c>
      <c r="M148" s="5">
        <v>419000</v>
      </c>
      <c r="N148" s="5">
        <v>1312000</v>
      </c>
      <c r="O148" s="5">
        <v>456000</v>
      </c>
    </row>
    <row r="149" spans="3:26" ht="15.5" x14ac:dyDescent="0.35">
      <c r="C149" t="s">
        <v>2120</v>
      </c>
      <c r="F149" s="5">
        <v>77000</v>
      </c>
      <c r="I149" s="5">
        <v>-803000</v>
      </c>
      <c r="K149" s="5">
        <v>-165000</v>
      </c>
    </row>
    <row r="150" spans="3:26" ht="15.5" x14ac:dyDescent="0.35">
      <c r="C150" t="s">
        <v>2121</v>
      </c>
      <c r="F150" s="5">
        <v>-9838000</v>
      </c>
      <c r="I150" s="5">
        <v>-9838000</v>
      </c>
    </row>
    <row r="151" spans="3:26" ht="15.5" x14ac:dyDescent="0.35">
      <c r="C151" t="s">
        <v>303</v>
      </c>
      <c r="R151" s="5">
        <v>90154000</v>
      </c>
      <c r="S151" s="5">
        <v>-90154000</v>
      </c>
    </row>
    <row r="152" spans="3:26" ht="15.5" x14ac:dyDescent="0.35">
      <c r="C152" t="s">
        <v>304</v>
      </c>
    </row>
    <row r="153" spans="3:26" ht="15.5" x14ac:dyDescent="0.35">
      <c r="C153" t="s">
        <v>206</v>
      </c>
      <c r="D153" s="5">
        <v>-47151000</v>
      </c>
      <c r="E153" s="5">
        <v>-1336000</v>
      </c>
      <c r="F153" s="5">
        <v>-6852000</v>
      </c>
      <c r="G153" s="5">
        <v>-153000</v>
      </c>
      <c r="I153" s="5">
        <v>-41718000</v>
      </c>
      <c r="J153" s="5">
        <v>102282000</v>
      </c>
      <c r="K153" s="5">
        <v>-65441000</v>
      </c>
      <c r="L153" s="5">
        <v>-1478000</v>
      </c>
      <c r="M153" s="5">
        <v>-34517000</v>
      </c>
      <c r="N153" s="5">
        <v>-1676000</v>
      </c>
      <c r="O153" s="5">
        <v>-24391000</v>
      </c>
      <c r="P153" s="5">
        <v>-40429000</v>
      </c>
      <c r="Q153" s="5">
        <v>-41728000</v>
      </c>
      <c r="R153" s="5">
        <v>-42824000</v>
      </c>
      <c r="S153" s="5">
        <v>-43441000</v>
      </c>
      <c r="T153" s="5">
        <v>-144050000</v>
      </c>
      <c r="U153" s="5">
        <v>-95396000</v>
      </c>
      <c r="V153" s="5">
        <v>-158553000</v>
      </c>
      <c r="W153" s="5">
        <v>-117073000</v>
      </c>
      <c r="X153" s="5">
        <v>-344657000</v>
      </c>
      <c r="Y153" s="5">
        <v>26417000</v>
      </c>
      <c r="Z153" s="5">
        <v>-232603000</v>
      </c>
    </row>
    <row r="154" spans="3:26" ht="15.5" x14ac:dyDescent="0.35">
      <c r="C154" t="s">
        <v>325</v>
      </c>
      <c r="D154" s="5">
        <v>-45638000</v>
      </c>
      <c r="F154" s="5">
        <v>-2286000</v>
      </c>
      <c r="I154" s="5">
        <v>-34607000</v>
      </c>
      <c r="K154" s="5">
        <v>-60093000</v>
      </c>
      <c r="M154" s="5">
        <v>-33128000</v>
      </c>
      <c r="R154" s="5">
        <v>-8000</v>
      </c>
      <c r="S154" s="5">
        <v>-36000</v>
      </c>
      <c r="T154" s="5">
        <v>-99552000</v>
      </c>
      <c r="U154" s="5">
        <v>-49314000</v>
      </c>
      <c r="V154" s="5">
        <v>-110460000</v>
      </c>
      <c r="W154" s="5">
        <v>-242606000</v>
      </c>
      <c r="X154" s="5">
        <v>-338829000</v>
      </c>
      <c r="Y154" s="5">
        <v>-106912000</v>
      </c>
      <c r="Z154" s="5">
        <v>-225130000</v>
      </c>
    </row>
    <row r="155" spans="3:26" ht="15.5" x14ac:dyDescent="0.35">
      <c r="C155" t="s">
        <v>639</v>
      </c>
      <c r="J155" s="5">
        <v>112346000</v>
      </c>
    </row>
    <row r="156" spans="3:26" ht="15.5" x14ac:dyDescent="0.35">
      <c r="C156" t="s">
        <v>2122</v>
      </c>
      <c r="J156" s="5">
        <v>-939000</v>
      </c>
    </row>
    <row r="157" spans="3:26" ht="15.5" x14ac:dyDescent="0.35">
      <c r="C157" t="s">
        <v>202</v>
      </c>
      <c r="O157" s="5">
        <v>-3902000</v>
      </c>
      <c r="P157" s="5">
        <v>-39394000</v>
      </c>
      <c r="Q157" s="5">
        <v>-40094000</v>
      </c>
      <c r="R157" s="5">
        <v>-40619000</v>
      </c>
      <c r="S157" s="5">
        <v>-40704000</v>
      </c>
      <c r="T157" s="5">
        <v>-41228000</v>
      </c>
      <c r="U157" s="5">
        <v>-42244000</v>
      </c>
      <c r="V157" s="5">
        <v>-43686000</v>
      </c>
      <c r="W157" s="5">
        <v>-16253000</v>
      </c>
    </row>
    <row r="158" spans="3:26" ht="15.5" x14ac:dyDescent="0.35">
      <c r="C158" t="s">
        <v>2123</v>
      </c>
      <c r="O158" s="5">
        <v>19509000</v>
      </c>
      <c r="P158" s="5">
        <v>39677000</v>
      </c>
      <c r="Q158" s="5">
        <v>40413000</v>
      </c>
      <c r="R158" s="5">
        <v>40661000</v>
      </c>
      <c r="S158" s="5">
        <v>40843000</v>
      </c>
      <c r="T158" s="5">
        <v>41561000</v>
      </c>
      <c r="U158" s="5">
        <v>42854000</v>
      </c>
      <c r="V158" s="5">
        <v>43817000</v>
      </c>
    </row>
    <row r="159" spans="3:26" ht="15.5" x14ac:dyDescent="0.35">
      <c r="C159" t="s">
        <v>1075</v>
      </c>
      <c r="O159" s="5">
        <v>-37500000</v>
      </c>
      <c r="P159" s="5">
        <v>-37500000</v>
      </c>
      <c r="Q159" s="5">
        <v>-37500000</v>
      </c>
      <c r="R159" s="5">
        <v>-37500000</v>
      </c>
      <c r="S159" s="5">
        <v>-37500000</v>
      </c>
      <c r="T159" s="5">
        <v>-37500000</v>
      </c>
      <c r="U159" s="5">
        <v>-37500000</v>
      </c>
      <c r="V159" s="5">
        <v>-37500000</v>
      </c>
      <c r="X159" s="5">
        <v>-4106000</v>
      </c>
      <c r="Y159" s="5">
        <v>-10444000</v>
      </c>
    </row>
    <row r="160" spans="3:26" ht="15.5" x14ac:dyDescent="0.35">
      <c r="C160" t="s">
        <v>531</v>
      </c>
      <c r="D160" s="5">
        <v>-1482000</v>
      </c>
      <c r="E160" s="5">
        <v>-1289000</v>
      </c>
      <c r="F160" s="5">
        <v>-4500000</v>
      </c>
      <c r="G160" s="5">
        <v>-89000</v>
      </c>
      <c r="I160" s="5">
        <v>-6832000</v>
      </c>
      <c r="J160" s="5">
        <v>-8526000</v>
      </c>
      <c r="K160" s="5">
        <v>-5003000</v>
      </c>
      <c r="L160" s="5">
        <v>-1362000</v>
      </c>
      <c r="M160" s="5">
        <v>-1314000</v>
      </c>
    </row>
    <row r="161" spans="2:26" ht="15.5" x14ac:dyDescent="0.35">
      <c r="C161" t="s">
        <v>882</v>
      </c>
      <c r="W161" s="5">
        <v>150000000</v>
      </c>
      <c r="Y161" s="5">
        <v>150000000</v>
      </c>
    </row>
    <row r="162" spans="2:26" ht="15.5" x14ac:dyDescent="0.35">
      <c r="C162" t="s">
        <v>1794</v>
      </c>
      <c r="N162" s="5">
        <v>10000</v>
      </c>
    </row>
    <row r="163" spans="2:26" ht="15.5" x14ac:dyDescent="0.35">
      <c r="C163" t="s">
        <v>316</v>
      </c>
      <c r="N163" s="5">
        <v>-1512000</v>
      </c>
      <c r="O163" s="5">
        <v>-1245000</v>
      </c>
      <c r="X163" s="5">
        <v>-1708000</v>
      </c>
      <c r="Y163" s="5">
        <v>-6017000</v>
      </c>
      <c r="Z163" s="5">
        <v>-6762000</v>
      </c>
    </row>
    <row r="164" spans="2:26" ht="15.5" x14ac:dyDescent="0.35">
      <c r="C164" t="s">
        <v>591</v>
      </c>
      <c r="X164" s="5">
        <v>-14000</v>
      </c>
      <c r="Y164" s="5">
        <v>-210000</v>
      </c>
      <c r="Z164" s="5">
        <v>-711000</v>
      </c>
    </row>
    <row r="165" spans="2:26" ht="15.5" x14ac:dyDescent="0.35">
      <c r="C165" t="s">
        <v>619</v>
      </c>
      <c r="D165" s="5">
        <v>-31000</v>
      </c>
      <c r="E165" s="5">
        <v>-47000</v>
      </c>
      <c r="F165" s="5">
        <v>-66000</v>
      </c>
      <c r="G165" s="5">
        <v>-64000</v>
      </c>
      <c r="I165" s="5">
        <v>-279000</v>
      </c>
      <c r="J165" s="5">
        <v>-599000</v>
      </c>
      <c r="K165" s="5">
        <v>-345000</v>
      </c>
      <c r="L165" s="5">
        <v>-116000</v>
      </c>
      <c r="M165" s="5">
        <v>-75000</v>
      </c>
      <c r="N165" s="5">
        <v>-174000</v>
      </c>
      <c r="O165" s="5">
        <v>-1253000</v>
      </c>
      <c r="P165" s="5">
        <v>-3212000</v>
      </c>
      <c r="Q165" s="5">
        <v>-4547000</v>
      </c>
      <c r="R165" s="5">
        <v>-5358000</v>
      </c>
      <c r="S165" s="5">
        <v>-6044000</v>
      </c>
      <c r="T165" s="5">
        <v>-7331000</v>
      </c>
      <c r="U165" s="5">
        <v>-9192000</v>
      </c>
      <c r="V165" s="5">
        <v>-10724000</v>
      </c>
      <c r="W165" s="5">
        <v>-8214000</v>
      </c>
    </row>
    <row r="166" spans="2:26" ht="15.5" x14ac:dyDescent="0.35">
      <c r="C166" t="s">
        <v>224</v>
      </c>
      <c r="D166" s="5">
        <v>-106981000</v>
      </c>
      <c r="E166" s="5">
        <v>-157628000</v>
      </c>
      <c r="F166" s="5">
        <v>-123635000</v>
      </c>
      <c r="G166" s="5">
        <v>-11488000</v>
      </c>
      <c r="I166" s="5">
        <v>-302259000</v>
      </c>
      <c r="J166" s="5">
        <v>-22004000</v>
      </c>
      <c r="K166" s="5">
        <v>69900000</v>
      </c>
      <c r="L166" s="5">
        <v>128613000</v>
      </c>
      <c r="M166" s="5">
        <v>119885000</v>
      </c>
      <c r="N166" s="5">
        <v>139864000</v>
      </c>
      <c r="O166" s="5">
        <v>-52501000</v>
      </c>
      <c r="P166" s="5">
        <v>80146000</v>
      </c>
      <c r="Q166" s="5">
        <v>36219000</v>
      </c>
      <c r="R166" s="5">
        <v>-9488000</v>
      </c>
      <c r="S166" s="5">
        <v>-106089000</v>
      </c>
      <c r="T166" s="5">
        <v>102432000</v>
      </c>
      <c r="U166" s="5">
        <v>30009000</v>
      </c>
      <c r="V166" s="5">
        <v>-226356000</v>
      </c>
      <c r="W166" s="5">
        <v>-4974000</v>
      </c>
      <c r="X166" s="5">
        <v>143079000</v>
      </c>
      <c r="Y166" s="5">
        <v>94943000</v>
      </c>
      <c r="Z166" s="5">
        <v>-128199000</v>
      </c>
    </row>
    <row r="167" spans="2:26" ht="15.5" x14ac:dyDescent="0.35">
      <c r="C167" t="s">
        <v>225</v>
      </c>
      <c r="E167" s="5">
        <v>376359000</v>
      </c>
      <c r="I167" s="5">
        <v>674690000</v>
      </c>
      <c r="J167" s="5">
        <v>698795000</v>
      </c>
      <c r="K167" s="5">
        <v>634042000</v>
      </c>
      <c r="L167" s="5">
        <v>508327000</v>
      </c>
      <c r="M167" s="5">
        <v>388682000</v>
      </c>
      <c r="N167" s="5">
        <v>249035000</v>
      </c>
      <c r="O167" s="5">
        <v>301153000</v>
      </c>
      <c r="P167" s="5">
        <v>221699000</v>
      </c>
      <c r="Q167" s="5">
        <v>185560000</v>
      </c>
      <c r="R167" s="5">
        <v>194754000</v>
      </c>
      <c r="S167" s="5">
        <v>302256000</v>
      </c>
      <c r="T167" s="5">
        <v>200020000</v>
      </c>
      <c r="U167" s="5">
        <v>172239000</v>
      </c>
      <c r="V167" s="5">
        <v>399155000</v>
      </c>
      <c r="W167" s="5">
        <v>404129000</v>
      </c>
      <c r="X167" s="5">
        <v>261050000</v>
      </c>
      <c r="Y167" s="5">
        <v>166107000</v>
      </c>
      <c r="Z167" s="5">
        <v>294306000</v>
      </c>
    </row>
    <row r="168" spans="2:26" ht="15.5" x14ac:dyDescent="0.35">
      <c r="C168" t="s">
        <v>375</v>
      </c>
      <c r="D168" s="5">
        <v>-2474000</v>
      </c>
      <c r="E168" s="5">
        <v>1386000</v>
      </c>
      <c r="F168" s="5">
        <v>3657000</v>
      </c>
      <c r="G168" s="5">
        <v>1114000</v>
      </c>
      <c r="I168" s="5">
        <v>3928000</v>
      </c>
      <c r="J168" s="5">
        <v>-2101000</v>
      </c>
      <c r="K168" s="5">
        <v>-5147000</v>
      </c>
      <c r="L168" s="5">
        <v>-2898000</v>
      </c>
      <c r="M168" s="5">
        <v>-240000</v>
      </c>
      <c r="N168" s="5">
        <v>-217000</v>
      </c>
      <c r="O168" s="5">
        <v>383000</v>
      </c>
      <c r="P168" s="5">
        <v>-692000</v>
      </c>
      <c r="Q168" s="5">
        <v>-80000</v>
      </c>
      <c r="R168" s="5">
        <v>294000</v>
      </c>
      <c r="S168" s="5">
        <v>-1413000</v>
      </c>
      <c r="T168" s="5">
        <v>-196000</v>
      </c>
      <c r="U168" s="5">
        <v>-2228000</v>
      </c>
      <c r="V168" s="5">
        <v>-560000</v>
      </c>
    </row>
    <row r="169" spans="2:26" ht="15.5" x14ac:dyDescent="0.35">
      <c r="C169" t="s">
        <v>647</v>
      </c>
    </row>
    <row r="170" spans="2:26" ht="15.5" x14ac:dyDescent="0.35">
      <c r="C170" t="s">
        <v>226</v>
      </c>
      <c r="D170" s="5">
        <v>-109455000</v>
      </c>
      <c r="E170" s="5">
        <v>220117000</v>
      </c>
      <c r="F170" s="5">
        <v>-119978000</v>
      </c>
      <c r="G170" s="5">
        <v>-10374000</v>
      </c>
      <c r="I170" s="5">
        <v>376359000</v>
      </c>
      <c r="J170" s="5">
        <v>674690000</v>
      </c>
      <c r="K170" s="5">
        <v>698795000</v>
      </c>
      <c r="L170" s="5">
        <v>634042000</v>
      </c>
      <c r="M170" s="5">
        <v>508327000</v>
      </c>
      <c r="N170" s="5">
        <v>388682000</v>
      </c>
      <c r="O170" s="5">
        <v>249035000</v>
      </c>
      <c r="P170" s="5">
        <v>301153000</v>
      </c>
      <c r="Q170" s="5">
        <v>221699000</v>
      </c>
      <c r="R170" s="5">
        <v>185560000</v>
      </c>
      <c r="S170" s="5">
        <v>194754000</v>
      </c>
      <c r="T170" s="5">
        <v>302256000</v>
      </c>
      <c r="U170" s="5">
        <v>200020000</v>
      </c>
      <c r="V170" s="5">
        <v>172239000</v>
      </c>
      <c r="W170" s="5">
        <v>399155000</v>
      </c>
      <c r="X170" s="5">
        <v>404129000</v>
      </c>
      <c r="Y170" s="5">
        <v>261050000</v>
      </c>
      <c r="Z170" s="5">
        <v>166107000</v>
      </c>
    </row>
    <row r="172" spans="2:26" ht="15.5" x14ac:dyDescent="0.35">
      <c r="B172" t="s">
        <v>227</v>
      </c>
      <c r="C172" t="s">
        <v>12</v>
      </c>
      <c r="D172" s="5">
        <v>10540000000</v>
      </c>
      <c r="E172" s="5">
        <v>10540000000</v>
      </c>
      <c r="F172" s="5">
        <v>10540000000</v>
      </c>
      <c r="G172" s="5">
        <v>10540000000</v>
      </c>
      <c r="I172" s="5">
        <v>10540000000</v>
      </c>
      <c r="J172" s="5">
        <v>10540000000</v>
      </c>
      <c r="K172" s="5">
        <v>9940000000</v>
      </c>
      <c r="L172" s="5">
        <v>9940000000</v>
      </c>
      <c r="M172" s="5">
        <v>9940000000</v>
      </c>
      <c r="N172" s="5">
        <v>9940000000</v>
      </c>
      <c r="O172" s="5">
        <v>9940000000</v>
      </c>
      <c r="P172" s="5">
        <v>9940000000</v>
      </c>
      <c r="Q172" s="5">
        <v>9940000000</v>
      </c>
      <c r="R172" s="5">
        <v>9940000000</v>
      </c>
      <c r="S172" s="5">
        <v>9940000000</v>
      </c>
      <c r="T172" s="5">
        <v>9940000000</v>
      </c>
      <c r="U172" s="5">
        <v>9940000000</v>
      </c>
      <c r="V172" s="5">
        <v>9940000000</v>
      </c>
      <c r="W172" s="5">
        <v>9940000000</v>
      </c>
      <c r="X172" s="5">
        <v>9940000000</v>
      </c>
      <c r="Y172" s="5">
        <v>9940000000</v>
      </c>
      <c r="Z172" s="5">
        <v>9940000000</v>
      </c>
    </row>
    <row r="173" spans="2:26" ht="15.5" x14ac:dyDescent="0.35">
      <c r="C173" t="s">
        <v>228</v>
      </c>
      <c r="D173" s="6">
        <v>101.15</v>
      </c>
      <c r="E173" s="6">
        <v>69.760000000000005</v>
      </c>
      <c r="F173" s="6">
        <v>37.35</v>
      </c>
      <c r="G173" s="6">
        <v>42.25</v>
      </c>
    </row>
    <row r="174" spans="2:26" ht="15.5" x14ac:dyDescent="0.35">
      <c r="C174" t="s">
        <v>229</v>
      </c>
      <c r="D174" s="6">
        <v>40.729999999999997</v>
      </c>
      <c r="E174" s="6">
        <v>76.69</v>
      </c>
      <c r="F174" s="6">
        <v>138.55000000000001</v>
      </c>
      <c r="G174" s="6">
        <v>104.14</v>
      </c>
    </row>
    <row r="175" spans="2:26" ht="15.5" x14ac:dyDescent="0.35">
      <c r="C175" t="s">
        <v>73</v>
      </c>
      <c r="D175" s="6">
        <v>8.52</v>
      </c>
      <c r="E175" s="6">
        <v>13.24</v>
      </c>
      <c r="F175" s="6">
        <v>11.49</v>
      </c>
      <c r="G175" s="6">
        <v>10.17</v>
      </c>
    </row>
    <row r="176" spans="2:26" ht="15.5" x14ac:dyDescent="0.35">
      <c r="C176" t="s">
        <v>230</v>
      </c>
      <c r="D176" s="5">
        <v>2917980000000</v>
      </c>
      <c r="E176" s="5">
        <v>1356190000000</v>
      </c>
      <c r="F176" s="5">
        <v>734570000000</v>
      </c>
      <c r="G176" s="5">
        <v>1266780000000</v>
      </c>
    </row>
    <row r="177" spans="3:7" ht="15.5" x14ac:dyDescent="0.35">
      <c r="C177" t="s">
        <v>231</v>
      </c>
      <c r="D177" s="6">
        <v>1.7600000000000001E-2</v>
      </c>
      <c r="E177" s="6">
        <v>1.29E-2</v>
      </c>
      <c r="F177" s="6">
        <v>6.9999999999999993E-3</v>
      </c>
      <c r="G177" s="6">
        <v>8.199999999999999E-3</v>
      </c>
    </row>
    <row r="178" spans="3:7" ht="15.5" x14ac:dyDescent="0.35">
      <c r="C178" t="s">
        <v>232</v>
      </c>
      <c r="D178" s="6">
        <v>2.1000000000000001E-2</v>
      </c>
      <c r="E178" s="6">
        <v>1.5300000000000001E-2</v>
      </c>
      <c r="F178" s="6">
        <v>8.5000000000000006E-3</v>
      </c>
      <c r="G178" s="6">
        <v>9.7000000000000003E-3</v>
      </c>
    </row>
    <row r="179" spans="3:7" ht="15.5" x14ac:dyDescent="0.35">
      <c r="C179" t="s">
        <v>233</v>
      </c>
      <c r="D179" s="6">
        <v>2.9600000000000001E-2</v>
      </c>
      <c r="E179" s="6">
        <v>1.52E-2</v>
      </c>
      <c r="F179" s="6">
        <v>-8.0000000000000004E-4</v>
      </c>
      <c r="G179" s="6">
        <v>1.2800000000000001E-2</v>
      </c>
    </row>
    <row r="180" spans="3:7" ht="15.5" x14ac:dyDescent="0.35">
      <c r="C180" t="s">
        <v>234</v>
      </c>
      <c r="D180" s="6">
        <v>20.81</v>
      </c>
      <c r="E180" s="6">
        <v>19.12</v>
      </c>
      <c r="F180" s="6">
        <v>-0.93</v>
      </c>
      <c r="G180" s="6">
        <v>19.12</v>
      </c>
    </row>
    <row r="181" spans="3:7" ht="15.5" x14ac:dyDescent="0.35">
      <c r="C181" t="s">
        <v>235</v>
      </c>
      <c r="D181" s="5">
        <v>50678000000000</v>
      </c>
      <c r="E181" s="5">
        <v>47909000000000</v>
      </c>
      <c r="F181" s="5">
        <v>46399000000000</v>
      </c>
      <c r="G181" s="5">
        <v>45965000000000</v>
      </c>
    </row>
    <row r="182" spans="3:7" ht="15.5" x14ac:dyDescent="0.35">
      <c r="C182" t="s">
        <v>236</v>
      </c>
      <c r="D182" s="6">
        <v>0.86</v>
      </c>
      <c r="E182" s="6">
        <v>1.18</v>
      </c>
      <c r="F182" s="6">
        <v>1.18</v>
      </c>
      <c r="G182" s="6">
        <v>1.01</v>
      </c>
    </row>
    <row r="183" spans="3:7" ht="15.5" x14ac:dyDescent="0.35">
      <c r="C183" t="s">
        <v>237</v>
      </c>
      <c r="D183" s="6">
        <v>4808.29</v>
      </c>
      <c r="E183" s="6">
        <v>4545.5200000000004</v>
      </c>
      <c r="F183" s="6">
        <v>4402.3</v>
      </c>
      <c r="G183" s="6">
        <v>4361.05</v>
      </c>
    </row>
    <row r="184" spans="3:7" ht="15.5" x14ac:dyDescent="0.35">
      <c r="C184" t="s">
        <v>238</v>
      </c>
      <c r="D184" s="6">
        <v>0.86</v>
      </c>
      <c r="E184" s="6">
        <v>1.18</v>
      </c>
      <c r="F184" s="6">
        <v>1.18</v>
      </c>
      <c r="G184" s="6">
        <v>1.01</v>
      </c>
    </row>
    <row r="185" spans="3:7" ht="15.5" x14ac:dyDescent="0.35">
      <c r="C185" t="s">
        <v>239</v>
      </c>
      <c r="D185" s="6">
        <v>4808.29</v>
      </c>
      <c r="E185" s="6">
        <v>4545.5200000000004</v>
      </c>
      <c r="F185" s="6">
        <v>4402.3</v>
      </c>
      <c r="G185" s="6">
        <v>4361.05</v>
      </c>
    </row>
    <row r="186" spans="3:7" ht="15.5" x14ac:dyDescent="0.35">
      <c r="C186" t="s">
        <v>240</v>
      </c>
      <c r="D186" s="5">
        <v>19000000000</v>
      </c>
      <c r="E186" s="5">
        <v>19000000000</v>
      </c>
      <c r="F186" s="5">
        <v>17000000000</v>
      </c>
      <c r="G186" s="5">
        <v>20000000000</v>
      </c>
    </row>
    <row r="187" spans="3:7" ht="15.5" x14ac:dyDescent="0.35">
      <c r="C187" t="s">
        <v>241</v>
      </c>
      <c r="D187" s="5">
        <v>98000000000</v>
      </c>
      <c r="E187" s="5">
        <v>100000000000</v>
      </c>
      <c r="F187" s="5">
        <v>98000000000</v>
      </c>
      <c r="G187" s="5">
        <v>95000000000</v>
      </c>
    </row>
    <row r="188" spans="3:7" ht="15.5" x14ac:dyDescent="0.35">
      <c r="C188" t="s">
        <v>242</v>
      </c>
      <c r="D188" s="5">
        <v>50678000000000</v>
      </c>
      <c r="E188" s="5">
        <v>47909000000000</v>
      </c>
      <c r="F188" s="5">
        <v>46399000000000</v>
      </c>
      <c r="G188" s="5">
        <v>45965000000000</v>
      </c>
    </row>
    <row r="189" spans="3:7" ht="15.5" x14ac:dyDescent="0.35">
      <c r="C189" t="s">
        <v>24</v>
      </c>
      <c r="D189" s="5">
        <v>117000000000</v>
      </c>
      <c r="E189" s="5">
        <v>119000000000</v>
      </c>
      <c r="F189" s="5">
        <v>115000000000</v>
      </c>
      <c r="G189" s="5">
        <v>116000000000</v>
      </c>
    </row>
    <row r="190" spans="3:7" ht="15.5" x14ac:dyDescent="0.35">
      <c r="C190" t="s">
        <v>21</v>
      </c>
      <c r="D190" s="5">
        <v>-1864000000000</v>
      </c>
      <c r="E190" s="5">
        <v>-3623000000000</v>
      </c>
      <c r="F190" s="5">
        <v>-6178000000000</v>
      </c>
      <c r="G190" s="5">
        <v>-8169000000000</v>
      </c>
    </row>
    <row r="191" spans="3:7" ht="15.5" x14ac:dyDescent="0.35">
      <c r="C191" t="s">
        <v>243</v>
      </c>
      <c r="D191" s="5">
        <v>3873000000000</v>
      </c>
      <c r="E191" s="5">
        <v>6243000000000</v>
      </c>
      <c r="F191" s="5">
        <v>6472000000000</v>
      </c>
      <c r="G191" s="5">
        <v>8927000000000</v>
      </c>
    </row>
    <row r="192" spans="3:7" ht="15.5" x14ac:dyDescent="0.35">
      <c r="C192" t="s">
        <v>244</v>
      </c>
      <c r="D192" s="5">
        <v>986000000000</v>
      </c>
      <c r="E192" s="5">
        <v>-299000000000</v>
      </c>
      <c r="F192" s="5">
        <v>778000000000</v>
      </c>
      <c r="G192" s="5">
        <v>1635000000000</v>
      </c>
    </row>
    <row r="193" spans="3:26" ht="15.5" x14ac:dyDescent="0.35">
      <c r="C193" t="s">
        <v>245</v>
      </c>
      <c r="D193" s="5">
        <v>-2200000000000</v>
      </c>
      <c r="E193" s="5">
        <v>-2364000000000</v>
      </c>
      <c r="F193" s="5">
        <v>-2592000000000</v>
      </c>
      <c r="G193" s="5">
        <v>-1885000000000</v>
      </c>
    </row>
    <row r="194" spans="3:26" ht="15.5" x14ac:dyDescent="0.35">
      <c r="C194" t="s">
        <v>13</v>
      </c>
      <c r="D194" s="5">
        <v>-1214000000000</v>
      </c>
      <c r="E194" s="5">
        <v>-2662000000000</v>
      </c>
      <c r="F194" s="5">
        <v>-1814000000000</v>
      </c>
      <c r="G194" s="5">
        <v>-250000000000</v>
      </c>
    </row>
    <row r="195" spans="3:26" ht="15.5" x14ac:dyDescent="0.35">
      <c r="C195" t="s">
        <v>16</v>
      </c>
      <c r="D195" s="6">
        <v>-115.19</v>
      </c>
      <c r="E195" s="6">
        <v>-252.6</v>
      </c>
      <c r="F195" s="6">
        <v>-172.1</v>
      </c>
      <c r="G195" s="6">
        <v>-23.73</v>
      </c>
    </row>
    <row r="196" spans="3:26" ht="15.5" x14ac:dyDescent="0.35">
      <c r="C196" t="s">
        <v>58</v>
      </c>
      <c r="I196" s="6">
        <v>118.91</v>
      </c>
      <c r="J196" s="6">
        <v>86.86</v>
      </c>
      <c r="K196" s="6">
        <v>421.16</v>
      </c>
      <c r="L196" s="6">
        <v>300.02999999999997</v>
      </c>
      <c r="M196" s="6">
        <v>238.8</v>
      </c>
      <c r="N196" s="6">
        <v>121.5</v>
      </c>
      <c r="O196" s="6">
        <v>81.72</v>
      </c>
      <c r="P196" s="6">
        <v>86.78</v>
      </c>
      <c r="Q196" s="6">
        <v>-20.57</v>
      </c>
      <c r="R196" s="6">
        <v>2.5499999999999998</v>
      </c>
      <c r="S196" s="6">
        <v>68.06</v>
      </c>
      <c r="T196" s="6">
        <v>215.7</v>
      </c>
      <c r="U196" s="6">
        <v>47.45</v>
      </c>
      <c r="V196" s="6">
        <v>65.680000000000007</v>
      </c>
      <c r="W196" s="6">
        <v>304.60000000000002</v>
      </c>
      <c r="X196" s="6">
        <v>395.75</v>
      </c>
      <c r="Y196" s="6">
        <v>161.22</v>
      </c>
      <c r="Z196" s="6">
        <v>395.97</v>
      </c>
    </row>
    <row r="197" spans="3:26" ht="15.5" x14ac:dyDescent="0.35">
      <c r="C197" t="s">
        <v>72</v>
      </c>
      <c r="I197" s="6">
        <v>43.52</v>
      </c>
      <c r="J197" s="6">
        <v>41.68</v>
      </c>
      <c r="K197" s="6">
        <v>10.23</v>
      </c>
      <c r="L197" s="6">
        <v>23.66</v>
      </c>
      <c r="M197" s="6">
        <v>19.600000000000001</v>
      </c>
      <c r="N197" s="6">
        <v>41.98</v>
      </c>
      <c r="O197" s="6">
        <v>44.54</v>
      </c>
      <c r="P197" s="6">
        <v>37.57</v>
      </c>
      <c r="Q197" s="6">
        <v>-140.5</v>
      </c>
      <c r="R197" s="6">
        <v>1105.8800000000001</v>
      </c>
      <c r="S197" s="6">
        <v>24.02</v>
      </c>
      <c r="T197" s="6">
        <v>16.809999999999999</v>
      </c>
      <c r="U197" s="6">
        <v>55.85</v>
      </c>
      <c r="V197" s="6">
        <v>35.78</v>
      </c>
      <c r="W197" s="6">
        <v>10.51</v>
      </c>
      <c r="X197" s="6">
        <v>12.32</v>
      </c>
      <c r="Y197" s="6">
        <v>22.64</v>
      </c>
      <c r="Z197" s="6">
        <v>4.87</v>
      </c>
    </row>
    <row r="198" spans="3:26" ht="15.5" x14ac:dyDescent="0.35">
      <c r="C198" t="s">
        <v>75</v>
      </c>
      <c r="I198" s="6">
        <v>3.34</v>
      </c>
      <c r="J198" s="6">
        <v>2.5299999999999998</v>
      </c>
      <c r="K198" s="6">
        <v>2.2799999999999998</v>
      </c>
      <c r="L198" s="6">
        <v>4.0199999999999996</v>
      </c>
      <c r="M198" s="6">
        <v>3.41</v>
      </c>
      <c r="N198" s="6">
        <v>4.55</v>
      </c>
      <c r="O198" s="6">
        <v>3.27</v>
      </c>
      <c r="P198" s="6">
        <v>2.93</v>
      </c>
      <c r="Q198" s="6">
        <v>3.41</v>
      </c>
      <c r="R198" s="6">
        <v>3.6</v>
      </c>
      <c r="S198" s="6">
        <v>1.54</v>
      </c>
      <c r="T198" s="6">
        <v>2.79</v>
      </c>
      <c r="U198" s="6">
        <v>2.34</v>
      </c>
      <c r="V198" s="6">
        <v>2.5</v>
      </c>
      <c r="W198" s="6">
        <v>2.82</v>
      </c>
      <c r="X198" s="6">
        <v>4.22</v>
      </c>
      <c r="Y198" s="6">
        <v>5.07</v>
      </c>
      <c r="Z198" s="6">
        <v>1.33</v>
      </c>
    </row>
    <row r="199" spans="3:26" ht="15.5" x14ac:dyDescent="0.35">
      <c r="C199" t="s">
        <v>246</v>
      </c>
      <c r="I199" s="5">
        <v>3486050000000</v>
      </c>
      <c r="J199" s="5">
        <v>3678050000000</v>
      </c>
      <c r="K199" s="5">
        <v>7256200000000</v>
      </c>
      <c r="L199" s="5">
        <v>6487900000000</v>
      </c>
      <c r="M199" s="5">
        <v>5446960000000</v>
      </c>
      <c r="N199" s="5">
        <v>3686690000000</v>
      </c>
      <c r="O199" s="5">
        <v>3123480000000</v>
      </c>
      <c r="P199" s="5">
        <v>3045460000000</v>
      </c>
    </row>
    <row r="200" spans="3:26" ht="15.5" x14ac:dyDescent="0.35">
      <c r="C200" t="s">
        <v>247</v>
      </c>
      <c r="I200" s="6">
        <v>2.2400000000000003E-2</v>
      </c>
      <c r="J200" s="6">
        <v>1.78E-2</v>
      </c>
      <c r="K200" s="6">
        <v>9.2600000000000002E-2</v>
      </c>
      <c r="L200" s="6">
        <v>7.1900000000000006E-2</v>
      </c>
      <c r="M200" s="6">
        <v>6.7199999999999996E-2</v>
      </c>
      <c r="N200" s="6">
        <v>3.7000000000000005E-2</v>
      </c>
      <c r="O200" s="6">
        <v>2.63E-2</v>
      </c>
      <c r="P200" s="6">
        <v>2.7000000000000003E-2</v>
      </c>
      <c r="Q200" s="6">
        <v>-6.8999999999999999E-3</v>
      </c>
      <c r="R200" s="6">
        <v>8.0000000000000004E-4</v>
      </c>
      <c r="S200" s="6">
        <v>2.1400000000000002E-2</v>
      </c>
      <c r="T200" s="6">
        <v>7.3800000000000004E-2</v>
      </c>
      <c r="U200" s="6">
        <v>1.6899999999999998E-2</v>
      </c>
      <c r="V200" s="6">
        <v>2.8900000000000002E-2</v>
      </c>
      <c r="W200" s="6">
        <v>0.13780000000000001</v>
      </c>
      <c r="X200" s="6">
        <v>0.19969999999999999</v>
      </c>
      <c r="Y200" s="6">
        <v>8.3599999999999994E-2</v>
      </c>
      <c r="Z200" s="6">
        <v>0.19489999999999999</v>
      </c>
    </row>
    <row r="201" spans="3:26" ht="15.5" x14ac:dyDescent="0.35">
      <c r="C201" t="s">
        <v>248</v>
      </c>
      <c r="I201" s="6">
        <v>2.7000000000000003E-2</v>
      </c>
      <c r="J201" s="6">
        <v>2.07E-2</v>
      </c>
      <c r="K201" s="6">
        <v>0.1057</v>
      </c>
      <c r="L201" s="6">
        <v>8.1199999999999994E-2</v>
      </c>
      <c r="M201" s="6">
        <v>7.7100000000000002E-2</v>
      </c>
      <c r="N201" s="6">
        <v>4.24E-2</v>
      </c>
      <c r="O201" s="6">
        <v>3.0099999999999998E-2</v>
      </c>
      <c r="P201" s="6">
        <v>3.1600000000000003E-2</v>
      </c>
      <c r="Q201" s="6">
        <v>-8.3000000000000001E-3</v>
      </c>
      <c r="R201" s="6">
        <v>1E-3</v>
      </c>
      <c r="S201" s="6">
        <v>2.6699999999999998E-2</v>
      </c>
      <c r="T201" s="6">
        <v>9.6500000000000002E-2</v>
      </c>
      <c r="U201" s="6">
        <v>2.2499999999999999E-2</v>
      </c>
      <c r="V201" s="6">
        <v>3.9199999999999999E-2</v>
      </c>
      <c r="W201" s="6">
        <v>0.18870000000000001</v>
      </c>
      <c r="X201" s="6">
        <v>0.26039999999999996</v>
      </c>
      <c r="Y201" s="6">
        <v>0.10779999999999999</v>
      </c>
      <c r="Z201" s="6">
        <v>0.23629999999999998</v>
      </c>
    </row>
    <row r="202" spans="3:26" ht="15.5" x14ac:dyDescent="0.35">
      <c r="C202" t="s">
        <v>249</v>
      </c>
      <c r="I202" s="6">
        <v>1.41E-2</v>
      </c>
      <c r="J202" s="6">
        <v>2.2799999999999997E-2</v>
      </c>
      <c r="K202" s="6">
        <v>0.11449999999999999</v>
      </c>
      <c r="L202" s="6">
        <v>0.113</v>
      </c>
      <c r="M202" s="6">
        <v>0.1009</v>
      </c>
      <c r="N202" s="6">
        <v>5.0999999999999997E-2</v>
      </c>
      <c r="O202" s="6">
        <v>4.2800000000000005E-2</v>
      </c>
      <c r="P202" s="6">
        <v>4.2300000000000004E-2</v>
      </c>
      <c r="Q202" s="6">
        <v>-7.3000000000000001E-3</v>
      </c>
      <c r="R202" s="6">
        <v>6.6E-3</v>
      </c>
      <c r="S202" s="6">
        <v>3.8199999999999998E-2</v>
      </c>
      <c r="T202" s="6">
        <v>0.11890000000000001</v>
      </c>
      <c r="U202" s="6">
        <v>3.6600000000000001E-2</v>
      </c>
      <c r="V202" s="6">
        <v>5.0099999999999999E-2</v>
      </c>
      <c r="W202" s="6">
        <v>0.21160000000000001</v>
      </c>
      <c r="X202" s="6">
        <v>0.28139999999999998</v>
      </c>
      <c r="Y202" s="6">
        <v>0.12130000000000001</v>
      </c>
      <c r="Z202" s="6">
        <v>0.53420000000000001</v>
      </c>
    </row>
    <row r="203" spans="3:26" ht="15.5" x14ac:dyDescent="0.35">
      <c r="C203" t="s">
        <v>250</v>
      </c>
      <c r="I203" s="6">
        <v>4.79</v>
      </c>
      <c r="J203" s="6">
        <v>8.6</v>
      </c>
      <c r="K203" s="6">
        <v>29.92</v>
      </c>
      <c r="L203" s="6">
        <v>39.42</v>
      </c>
      <c r="M203" s="6">
        <v>43.79</v>
      </c>
      <c r="N203" s="6">
        <v>28.21</v>
      </c>
      <c r="O203" s="6">
        <v>22.57</v>
      </c>
      <c r="P203" s="6">
        <v>12.5</v>
      </c>
      <c r="Q203" s="6">
        <v>-1.95</v>
      </c>
      <c r="R203" s="6">
        <v>1.57</v>
      </c>
      <c r="S203" s="6">
        <v>8.0399999999999991</v>
      </c>
      <c r="T203" s="6">
        <v>19.93</v>
      </c>
      <c r="U203" s="6">
        <v>4.78</v>
      </c>
      <c r="V203" s="6">
        <v>6.9</v>
      </c>
      <c r="W203" s="6">
        <v>83.59</v>
      </c>
      <c r="X203" s="6">
        <v>143247.25</v>
      </c>
      <c r="Y203" s="6">
        <v>1269.8399999999999</v>
      </c>
      <c r="Z203" s="6">
        <v>768.81</v>
      </c>
    </row>
    <row r="204" spans="3:26" ht="15.5" x14ac:dyDescent="0.35">
      <c r="C204" t="s">
        <v>69</v>
      </c>
      <c r="I204" s="6">
        <v>1.18</v>
      </c>
      <c r="J204" s="6">
        <v>0.86</v>
      </c>
      <c r="K204" s="6">
        <v>1.08</v>
      </c>
      <c r="L204" s="6">
        <v>1.92</v>
      </c>
      <c r="M204" s="6">
        <v>1.51</v>
      </c>
      <c r="N204" s="6">
        <v>1.78</v>
      </c>
      <c r="O204" s="6">
        <v>1.34</v>
      </c>
      <c r="P204" s="6">
        <v>1.19</v>
      </c>
      <c r="Q204" s="6">
        <v>1.17</v>
      </c>
      <c r="R204" s="6">
        <v>1.1399999999999999</v>
      </c>
      <c r="S204" s="6">
        <v>0.64</v>
      </c>
      <c r="T204" s="6">
        <v>1.62</v>
      </c>
      <c r="U204" s="6">
        <v>1.26</v>
      </c>
      <c r="V204" s="6">
        <v>1.4</v>
      </c>
      <c r="W204" s="6">
        <v>1.98</v>
      </c>
      <c r="X204" s="6">
        <v>3.21</v>
      </c>
      <c r="Y204" s="6">
        <v>2.44</v>
      </c>
      <c r="Z204" s="6">
        <v>1.1499999999999999</v>
      </c>
    </row>
    <row r="205" spans="3:26" ht="15.5" x14ac:dyDescent="0.35">
      <c r="C205" t="s">
        <v>66</v>
      </c>
      <c r="I205" s="6">
        <v>4402.3</v>
      </c>
      <c r="J205" s="6">
        <v>4189.22</v>
      </c>
      <c r="K205" s="6">
        <v>3984.76</v>
      </c>
      <c r="L205" s="6">
        <v>3695.08</v>
      </c>
      <c r="M205" s="6">
        <v>3095.83</v>
      </c>
      <c r="N205" s="5">
        <v>2868</v>
      </c>
      <c r="O205" s="6">
        <v>2716.44</v>
      </c>
      <c r="P205" s="6">
        <v>2745.3</v>
      </c>
      <c r="Q205" s="6">
        <v>2480.67</v>
      </c>
      <c r="R205" s="6">
        <v>2480.75</v>
      </c>
      <c r="S205" s="6">
        <v>2546.15</v>
      </c>
      <c r="T205" s="6">
        <v>2235.39</v>
      </c>
      <c r="U205" s="6">
        <v>2104.46</v>
      </c>
      <c r="V205" s="6">
        <v>1675.29</v>
      </c>
      <c r="W205" s="6">
        <v>1614.56</v>
      </c>
      <c r="X205" s="6">
        <v>1520.02</v>
      </c>
      <c r="Y205" s="6">
        <v>1495.95</v>
      </c>
      <c r="Z205" s="6">
        <v>1676.04</v>
      </c>
    </row>
    <row r="206" spans="3:26" ht="15.5" x14ac:dyDescent="0.35">
      <c r="C206" t="s">
        <v>251</v>
      </c>
      <c r="I206" s="6">
        <v>1.18</v>
      </c>
      <c r="J206" s="6">
        <v>0.86</v>
      </c>
      <c r="K206" s="6">
        <v>1.08</v>
      </c>
      <c r="L206" s="6">
        <v>1.92</v>
      </c>
      <c r="M206" s="6">
        <v>1.51</v>
      </c>
      <c r="N206" s="6">
        <v>1.78</v>
      </c>
      <c r="O206" s="6">
        <v>1.34</v>
      </c>
      <c r="P206" s="6">
        <v>1.19</v>
      </c>
      <c r="Q206" s="6">
        <v>1.17</v>
      </c>
      <c r="R206" s="6">
        <v>1.1399999999999999</v>
      </c>
      <c r="S206" s="6">
        <v>0.64</v>
      </c>
      <c r="T206" s="6">
        <v>1.62</v>
      </c>
      <c r="U206" s="6">
        <v>1.26</v>
      </c>
      <c r="V206" s="6">
        <v>1.4</v>
      </c>
      <c r="W206" s="6">
        <v>1.98</v>
      </c>
      <c r="X206" s="6">
        <v>3.21</v>
      </c>
      <c r="Y206" s="6">
        <v>2.44</v>
      </c>
      <c r="Z206" s="6">
        <v>1.1499999999999999</v>
      </c>
    </row>
    <row r="207" spans="3:26" ht="15.5" x14ac:dyDescent="0.35">
      <c r="C207" t="s">
        <v>252</v>
      </c>
      <c r="I207" s="6">
        <v>4402.3</v>
      </c>
      <c r="J207" s="6">
        <v>4189.22</v>
      </c>
      <c r="K207" s="6">
        <v>3984.76</v>
      </c>
      <c r="L207" s="6">
        <v>3695.08</v>
      </c>
      <c r="M207" s="6">
        <v>3095.83</v>
      </c>
      <c r="N207" s="5">
        <v>2868</v>
      </c>
      <c r="O207" s="6">
        <v>2716.44</v>
      </c>
      <c r="P207" s="6">
        <v>2745.3</v>
      </c>
      <c r="Q207" s="6">
        <v>2480.67</v>
      </c>
      <c r="R207" s="6">
        <v>2480.75</v>
      </c>
      <c r="S207" s="6">
        <v>2546.15</v>
      </c>
      <c r="T207" s="6">
        <v>2235.39</v>
      </c>
      <c r="U207" s="6">
        <v>2104.46</v>
      </c>
      <c r="V207" s="6">
        <v>1675.29</v>
      </c>
      <c r="W207" s="6">
        <v>1614.56</v>
      </c>
      <c r="X207" s="6">
        <v>1520.02</v>
      </c>
      <c r="Y207" s="6">
        <v>1495.95</v>
      </c>
      <c r="Z207" s="6">
        <v>1676.04</v>
      </c>
    </row>
    <row r="208" spans="3:26" ht="15.5" x14ac:dyDescent="0.35">
      <c r="C208" t="s">
        <v>253</v>
      </c>
      <c r="I208" s="5">
        <v>17000000000</v>
      </c>
      <c r="J208" s="5">
        <v>28000000000</v>
      </c>
      <c r="K208" s="5">
        <v>32000000000</v>
      </c>
      <c r="L208" s="5">
        <v>12000000000</v>
      </c>
      <c r="M208" s="5">
        <v>18000000000</v>
      </c>
      <c r="N208" s="5">
        <v>34000000000</v>
      </c>
      <c r="O208" s="5">
        <v>52000000000</v>
      </c>
      <c r="P208" s="5">
        <v>547000000000</v>
      </c>
      <c r="Q208" s="5">
        <v>520000000000</v>
      </c>
      <c r="R208" s="5">
        <v>507000000000</v>
      </c>
      <c r="S208" s="5">
        <v>531000000000</v>
      </c>
      <c r="T208" s="5">
        <v>486000000000</v>
      </c>
      <c r="U208" s="5">
        <v>477000000000</v>
      </c>
      <c r="V208" s="5">
        <v>358000000000</v>
      </c>
      <c r="W208" s="5">
        <v>473000000000</v>
      </c>
      <c r="X208" s="5">
        <v>218000000000</v>
      </c>
      <c r="Y208" s="5">
        <v>145000000000</v>
      </c>
      <c r="Z208" s="5">
        <v>177000000000</v>
      </c>
    </row>
    <row r="209" spans="3:26" ht="15.5" x14ac:dyDescent="0.35">
      <c r="C209" t="s">
        <v>254</v>
      </c>
      <c r="I209" s="5">
        <v>98000000000</v>
      </c>
      <c r="J209" s="5">
        <v>100000000000</v>
      </c>
      <c r="K209" s="5">
        <v>75000000000</v>
      </c>
      <c r="Q209" s="5">
        <v>492000000000</v>
      </c>
      <c r="R209" s="5">
        <v>982000000000</v>
      </c>
      <c r="S209" s="5">
        <v>1515000000000</v>
      </c>
      <c r="T209" s="5">
        <v>1824000000000</v>
      </c>
      <c r="U209" s="5">
        <v>2235000000000</v>
      </c>
      <c r="V209" s="5">
        <v>2127000000000</v>
      </c>
      <c r="W209" s="5">
        <v>2309000000000</v>
      </c>
      <c r="X209" s="5">
        <v>1264000000000</v>
      </c>
      <c r="Y209" s="5">
        <v>1410000000000</v>
      </c>
      <c r="Z209" s="5">
        <v>19000000000</v>
      </c>
    </row>
    <row r="210" spans="3:26" ht="15.5" x14ac:dyDescent="0.35">
      <c r="C210" t="s">
        <v>26</v>
      </c>
      <c r="I210" s="5">
        <v>115000000000</v>
      </c>
      <c r="J210" s="5">
        <v>128000000000</v>
      </c>
      <c r="K210" s="5">
        <v>108000000000</v>
      </c>
      <c r="L210" s="5">
        <v>12000000000</v>
      </c>
      <c r="M210" s="5">
        <v>18000000000</v>
      </c>
      <c r="N210" s="5">
        <v>34000000000</v>
      </c>
      <c r="O210" s="5">
        <v>52000000000</v>
      </c>
      <c r="P210" s="5">
        <v>547000000000</v>
      </c>
      <c r="Q210" s="5">
        <v>1012000000000</v>
      </c>
      <c r="R210" s="5">
        <v>1489000000000</v>
      </c>
      <c r="S210" s="5">
        <v>2046000000000</v>
      </c>
      <c r="T210" s="5">
        <v>2310000000000</v>
      </c>
      <c r="U210" s="5">
        <v>2712000000000</v>
      </c>
      <c r="V210" s="5">
        <v>2486000000000</v>
      </c>
      <c r="W210" s="5">
        <v>2782000000000</v>
      </c>
      <c r="X210" s="5">
        <v>1481000000000</v>
      </c>
      <c r="Y210" s="5">
        <v>1555000000000</v>
      </c>
      <c r="Z210" s="5">
        <v>196000000000</v>
      </c>
    </row>
    <row r="211" spans="3:26" ht="15.5" x14ac:dyDescent="0.35">
      <c r="C211" t="s">
        <v>23</v>
      </c>
      <c r="I211" s="5">
        <v>-6178000000000</v>
      </c>
      <c r="J211" s="5">
        <v>-10772000000000</v>
      </c>
      <c r="K211" s="5">
        <v>-10681000000000</v>
      </c>
      <c r="L211" s="5">
        <v>-9874000000000</v>
      </c>
      <c r="M211" s="5">
        <v>-7240000000000</v>
      </c>
      <c r="N211" s="5">
        <v>-5449000000000</v>
      </c>
      <c r="O211" s="5">
        <v>-3410000000000</v>
      </c>
      <c r="P211" s="5">
        <v>-3814000000000</v>
      </c>
      <c r="Q211" s="5">
        <v>-1992000000000</v>
      </c>
      <c r="R211" s="5">
        <v>-1004000000000</v>
      </c>
      <c r="S211" s="5">
        <v>-640000000000</v>
      </c>
      <c r="T211" s="5">
        <v>-1451000000000</v>
      </c>
      <c r="U211" s="5">
        <v>272000000000</v>
      </c>
      <c r="V211" s="5">
        <v>820000000000</v>
      </c>
      <c r="W211" s="5">
        <v>-837000000000</v>
      </c>
      <c r="X211" s="5">
        <v>-2152000000000</v>
      </c>
      <c r="Y211" s="5">
        <v>-899000000000</v>
      </c>
      <c r="Z211" s="5">
        <v>-1623000000000</v>
      </c>
    </row>
    <row r="212" spans="3:26" ht="15.5" x14ac:dyDescent="0.35">
      <c r="C212" t="s">
        <v>255</v>
      </c>
      <c r="I212" s="5">
        <v>6472000000000</v>
      </c>
      <c r="J212" s="5">
        <v>11977000000000</v>
      </c>
      <c r="K212" s="5">
        <v>12604000000000</v>
      </c>
      <c r="L212" s="5">
        <v>12704000000000</v>
      </c>
      <c r="M212" s="5">
        <v>9540000000000</v>
      </c>
      <c r="N212" s="5">
        <v>7550000000000</v>
      </c>
      <c r="O212" s="5">
        <v>6280000000000</v>
      </c>
      <c r="P212" s="5">
        <v>6598000000000</v>
      </c>
      <c r="Q212" s="5">
        <v>6337000000000</v>
      </c>
      <c r="R212" s="5">
        <v>6277000000000</v>
      </c>
      <c r="S212" s="5">
        <v>6228000000000</v>
      </c>
      <c r="T212" s="5">
        <v>5139000000000</v>
      </c>
      <c r="U212" s="5">
        <v>4740000000000</v>
      </c>
      <c r="V212" s="5">
        <v>3861000000000</v>
      </c>
      <c r="W212" s="5">
        <v>5456000000000</v>
      </c>
      <c r="X212" s="5">
        <v>4988000000000</v>
      </c>
      <c r="Y212" s="5">
        <v>5097000000000</v>
      </c>
      <c r="Z212" s="5">
        <v>4193000000000</v>
      </c>
    </row>
    <row r="213" spans="3:26" ht="15.5" x14ac:dyDescent="0.35">
      <c r="C213" t="s">
        <v>256</v>
      </c>
      <c r="I213" s="5">
        <v>3925000000000</v>
      </c>
      <c r="J213" s="5">
        <v>3352000000000</v>
      </c>
      <c r="K213" s="5">
        <v>6502000000000</v>
      </c>
      <c r="L213" s="5">
        <v>5428000000000</v>
      </c>
      <c r="M213" s="5">
        <v>4778000000000</v>
      </c>
      <c r="N213" s="5">
        <v>4124000000000</v>
      </c>
      <c r="O213" s="5">
        <v>1918000000000</v>
      </c>
      <c r="P213" s="5">
        <v>2959000000000</v>
      </c>
      <c r="Q213" s="5">
        <v>2067000000000</v>
      </c>
      <c r="R213" s="5">
        <v>180000000000</v>
      </c>
      <c r="S213" s="5">
        <v>1847000000000</v>
      </c>
      <c r="T213" s="5">
        <v>4023000000000</v>
      </c>
      <c r="U213" s="5">
        <v>3243000000000</v>
      </c>
      <c r="V213" s="5">
        <v>765000000000</v>
      </c>
      <c r="W213" s="5">
        <v>2909000000000</v>
      </c>
      <c r="X213" s="5">
        <v>5762000000000</v>
      </c>
      <c r="Y213" s="5">
        <v>1941000000000</v>
      </c>
      <c r="Z213" s="5">
        <v>3172000000000</v>
      </c>
    </row>
    <row r="214" spans="3:26" ht="15.5" x14ac:dyDescent="0.35">
      <c r="C214" t="s">
        <v>257</v>
      </c>
      <c r="I214" s="5">
        <v>-8124000000000</v>
      </c>
      <c r="J214" s="5">
        <v>-5366000000000</v>
      </c>
      <c r="K214" s="5">
        <v>-4420000000000</v>
      </c>
      <c r="L214" s="5">
        <v>-3411000000000</v>
      </c>
      <c r="M214" s="5">
        <v>-2579000000000</v>
      </c>
      <c r="N214" s="5">
        <v>-2146000000000</v>
      </c>
      <c r="O214" s="5">
        <v>-2315000000000</v>
      </c>
      <c r="P214" s="5">
        <v>-1213000000000</v>
      </c>
      <c r="Q214" s="5">
        <v>-1011000000000</v>
      </c>
      <c r="R214" s="5">
        <v>-944000000000</v>
      </c>
      <c r="S214" s="5">
        <v>-1468000000000</v>
      </c>
      <c r="T214" s="5">
        <v>-956000000000</v>
      </c>
      <c r="U214" s="5">
        <v>-1714000000000</v>
      </c>
      <c r="V214" s="5">
        <v>-1421000000000</v>
      </c>
      <c r="W214" s="5">
        <v>-1892000000000</v>
      </c>
      <c r="X214" s="5">
        <v>-1377000000000</v>
      </c>
      <c r="Y214" s="5">
        <v>-1297000000000</v>
      </c>
      <c r="Z214" s="5">
        <v>-2029000000000</v>
      </c>
    </row>
    <row r="215" spans="3:26" ht="15.5" x14ac:dyDescent="0.35">
      <c r="C215" t="s">
        <v>15</v>
      </c>
      <c r="I215" s="5">
        <v>-4199000000000</v>
      </c>
      <c r="J215" s="5">
        <v>-2014000000000</v>
      </c>
      <c r="K215" s="5">
        <v>2083000000000</v>
      </c>
      <c r="L215" s="5">
        <v>2017000000000</v>
      </c>
      <c r="M215" s="5">
        <v>2199000000000</v>
      </c>
      <c r="N215" s="5">
        <v>1978000000000</v>
      </c>
      <c r="O215" s="5">
        <v>-397000000000</v>
      </c>
      <c r="P215" s="5">
        <v>1746000000000</v>
      </c>
      <c r="Q215" s="5">
        <v>1056000000000</v>
      </c>
      <c r="R215" s="5">
        <v>-763000000000</v>
      </c>
      <c r="S215" s="5">
        <v>379000000000</v>
      </c>
      <c r="T215" s="5">
        <v>3066000000000</v>
      </c>
      <c r="U215" s="5">
        <v>1530000000000</v>
      </c>
      <c r="V215" s="5">
        <v>-656000000000</v>
      </c>
      <c r="W215" s="5">
        <v>1017000000000</v>
      </c>
      <c r="X215" s="5">
        <v>4385000000000</v>
      </c>
      <c r="Y215" s="5">
        <v>644000000000</v>
      </c>
      <c r="Z215" s="5">
        <v>1143000000000</v>
      </c>
    </row>
    <row r="216" spans="3:26" ht="15.5" x14ac:dyDescent="0.35">
      <c r="C216" t="s">
        <v>17</v>
      </c>
      <c r="I216" s="6">
        <v>-398.44</v>
      </c>
      <c r="J216" s="6">
        <v>-191.06</v>
      </c>
      <c r="K216" s="6">
        <v>209.6</v>
      </c>
      <c r="L216" s="6">
        <v>203.02</v>
      </c>
      <c r="M216" s="6">
        <v>221.27</v>
      </c>
      <c r="N216" s="6">
        <v>199.06</v>
      </c>
      <c r="O216" s="6">
        <v>-39.96</v>
      </c>
      <c r="P216" s="6">
        <v>175.72</v>
      </c>
      <c r="Q216" s="6">
        <v>106.28</v>
      </c>
      <c r="R216" s="6">
        <v>-76.83</v>
      </c>
      <c r="S216" s="6">
        <v>38.19</v>
      </c>
      <c r="T216" s="6">
        <v>308.61</v>
      </c>
      <c r="U216" s="6">
        <v>153.94999999999999</v>
      </c>
      <c r="V216" s="6">
        <v>-65.989999999999995</v>
      </c>
      <c r="W216" s="6">
        <v>102.3</v>
      </c>
      <c r="X216" s="6">
        <v>441.33</v>
      </c>
      <c r="Y216" s="6">
        <v>64.83</v>
      </c>
      <c r="Z216" s="6">
        <v>115.05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2125</v>
      </c>
      <c r="D2" s="2" vm="667">
        <f ca="1">IFERROR(_xlfn.STOCKHISTORY("XIDX:" &amp; $C$1, D3, , 0, 0, 1), "Libur")</f>
        <v>5950</v>
      </c>
      <c r="E2" s="2" vm="668">
        <f ca="1">IFERROR(_xlfn.STOCKHISTORY("XIDX:" &amp; $C$1, E3, , 0, 0, 1), "Libur")</f>
        <v>6675</v>
      </c>
      <c r="H2" s="2" vm="668">
        <f ca="1">IFERROR(INDEX(D2:G2,COUNT(D2:G2)),"")</f>
        <v>6675</v>
      </c>
      <c r="I2" s="2" vm="669">
        <f t="shared" ref="I2:Z2" ca="1" si="0">IFERROR(_xlfn.STOCKHISTORY("XIDX:" &amp; $C$1, I1, , 0, 0, 1), "Libur")</f>
        <v>6775</v>
      </c>
      <c r="J2" s="2" vm="670">
        <f t="shared" ca="1" si="0"/>
        <v>7700</v>
      </c>
      <c r="K2" s="2" vm="671">
        <f t="shared" ca="1" si="0"/>
        <v>6450</v>
      </c>
      <c r="L2" s="2" vm="672">
        <f t="shared" ca="1" si="0"/>
        <v>6725</v>
      </c>
      <c r="M2" s="2" vm="673">
        <f t="shared" ca="1" si="0"/>
        <v>6325</v>
      </c>
      <c r="N2" s="2" vm="674">
        <f t="shared" ca="1" si="0"/>
        <v>6850</v>
      </c>
      <c r="O2" s="2" vm="675">
        <f t="shared" ca="1" si="0"/>
        <v>7925</v>
      </c>
      <c r="P2" s="2" vm="676">
        <f t="shared" ca="1" si="0"/>
        <v>7450</v>
      </c>
      <c r="Q2" s="2" vm="677">
        <f t="shared" ca="1" si="0"/>
        <v>7625</v>
      </c>
      <c r="R2" s="2" vm="675">
        <f t="shared" ca="1" si="0"/>
        <v>7925</v>
      </c>
      <c r="S2" s="2" vm="652">
        <f t="shared" ca="1" si="0"/>
        <v>5175</v>
      </c>
      <c r="T2" s="2" vm="678">
        <f t="shared" ca="1" si="0"/>
        <v>6750</v>
      </c>
      <c r="U2" s="2" vm="679">
        <f t="shared" ca="1" si="0"/>
        <v>6600</v>
      </c>
      <c r="V2" s="2" vm="680">
        <f t="shared" ca="1" si="0"/>
        <v>5850</v>
      </c>
      <c r="W2" s="2" vm="486">
        <f t="shared" ca="1" si="0"/>
        <v>4600</v>
      </c>
      <c r="X2" s="2" vm="664">
        <f t="shared" ca="1" si="0"/>
        <v>4875</v>
      </c>
      <c r="Y2" s="2" vm="681">
        <f t="shared" ca="1" si="0"/>
        <v>3575</v>
      </c>
      <c r="Z2" s="2" vm="682">
        <f t="shared" ca="1" si="0"/>
        <v>930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31634826000000</v>
      </c>
      <c r="E4" s="2">
        <f>IFERROR(INDEX(E51:E500,MATCH($C$4,$C$51:$C$500,0)),"")</f>
        <v>33890696000000</v>
      </c>
      <c r="H4" s="2">
        <f>IFERROR(SUM(D4:G4)*(4/MAX(1,COUNT(D4:G4))),"")</f>
        <v>131051044000000</v>
      </c>
      <c r="I4" s="2">
        <f t="shared" ref="I4:Z4" si="1">IFERROR(INDEX(I51:I500,MATCH($C$4,$C$51:$C$500,0)),"")</f>
        <v>123493214000000</v>
      </c>
      <c r="J4" s="2">
        <f t="shared" si="1"/>
        <v>115786525000000</v>
      </c>
      <c r="K4" s="2">
        <f t="shared" si="1"/>
        <v>111703611000000</v>
      </c>
      <c r="L4" s="2">
        <f t="shared" si="1"/>
        <v>110830272000000</v>
      </c>
      <c r="M4" s="2">
        <f t="shared" si="1"/>
        <v>99345618000000</v>
      </c>
      <c r="N4" s="2">
        <f t="shared" si="1"/>
        <v>81731469000000</v>
      </c>
      <c r="O4" s="2">
        <f t="shared" si="1"/>
        <v>76592955000000</v>
      </c>
      <c r="P4" s="2">
        <f t="shared" si="1"/>
        <v>73394728000000</v>
      </c>
      <c r="Q4" s="2">
        <f t="shared" si="1"/>
        <v>70186618000000</v>
      </c>
      <c r="R4" s="2">
        <f t="shared" si="1"/>
        <v>66750317000000</v>
      </c>
      <c r="S4" s="2">
        <f t="shared" si="1"/>
        <v>64061947000000</v>
      </c>
      <c r="T4" s="2">
        <f t="shared" si="1"/>
        <v>63594452000000</v>
      </c>
      <c r="U4" s="2">
        <f t="shared" si="1"/>
        <v>57731998000000</v>
      </c>
      <c r="V4" s="2">
        <f t="shared" si="1"/>
        <v>50059427000000</v>
      </c>
      <c r="W4" s="2">
        <f t="shared" si="1"/>
        <v>45332256000000</v>
      </c>
      <c r="X4" s="2">
        <f t="shared" si="1"/>
        <v>38403360000000</v>
      </c>
      <c r="Y4" s="2">
        <f t="shared" si="1"/>
        <v>37140830000000</v>
      </c>
      <c r="Z4" s="2">
        <f t="shared" si="1"/>
        <v>38799279000000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1891879000000</v>
      </c>
      <c r="E5" s="2">
        <f>IFERROR(INDEX(E51:E500,MATCH($C$5,$C$51:$C$500,0)),"")</f>
        <v>4168585000000</v>
      </c>
      <c r="H5" s="2">
        <f>IFERROR(SUM(D5:G5)*(4/MAX(1,COUNT(D5:G5))),"")</f>
        <v>12120928000000</v>
      </c>
      <c r="I5" s="2">
        <f t="shared" ref="I5:Z5" si="2">IFERROR(INDEX(I51:I500,MATCH($C$5,$C$51:$C$500,0)),"")</f>
        <v>10374669000000</v>
      </c>
      <c r="J5" s="2">
        <f t="shared" si="2"/>
        <v>8164234000000</v>
      </c>
      <c r="K5" s="2">
        <f t="shared" si="2"/>
        <v>7527429000000</v>
      </c>
      <c r="L5" s="2">
        <f t="shared" si="2"/>
        <v>7710535000000</v>
      </c>
      <c r="M5" s="2">
        <f t="shared" si="2"/>
        <v>8547209000000</v>
      </c>
      <c r="N5" s="2">
        <f t="shared" si="2"/>
        <v>6966076000000</v>
      </c>
      <c r="O5" s="2">
        <f t="shared" si="2"/>
        <v>5485207000000</v>
      </c>
      <c r="P5" s="2">
        <f t="shared" si="2"/>
        <v>5324407000000</v>
      </c>
      <c r="Q5" s="2">
        <f t="shared" si="2"/>
        <v>4255705000000</v>
      </c>
      <c r="R5" s="2">
        <f t="shared" si="2"/>
        <v>3817112000000</v>
      </c>
      <c r="S5" s="2">
        <f t="shared" si="2"/>
        <v>4066347000000</v>
      </c>
      <c r="T5" s="2">
        <f t="shared" si="2"/>
        <v>3528115000000</v>
      </c>
      <c r="U5" s="2">
        <f t="shared" si="2"/>
        <v>4011240000000</v>
      </c>
      <c r="V5" s="2">
        <f t="shared" si="2"/>
        <v>3346600000000</v>
      </c>
      <c r="W5" s="2">
        <f t="shared" si="2"/>
        <v>3203898000000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124712134000000</v>
      </c>
      <c r="E6" s="2">
        <f>IFERROR(INDEX(E51:E500,MATCH($C$6,$C$51:$C$500,0)),"")</f>
        <v>125578814000000</v>
      </c>
      <c r="H6" s="2">
        <f>IFERROR(INDEX(D6:G6,COUNT(D6:G6)),"")</f>
        <v>125578814000000</v>
      </c>
      <c r="I6" s="2">
        <f t="shared" ref="I6:Z6" si="3">IFERROR(INDEX(I51:I500,MATCH($C$6,$C$51:$C$500,0)),"")</f>
        <v>120235247000000</v>
      </c>
      <c r="J6" s="2">
        <f t="shared" si="3"/>
        <v>108991283000000</v>
      </c>
      <c r="K6" s="2">
        <f t="shared" si="3"/>
        <v>100464891000000</v>
      </c>
      <c r="L6" s="2">
        <f t="shared" si="3"/>
        <v>93623038000000</v>
      </c>
      <c r="M6" s="2">
        <f t="shared" si="3"/>
        <v>86632111000000</v>
      </c>
      <c r="N6" s="2">
        <f t="shared" si="3"/>
        <v>79138044000000</v>
      </c>
      <c r="O6" s="2">
        <f t="shared" si="3"/>
        <v>54202488000000</v>
      </c>
      <c r="P6" s="2">
        <f t="shared" si="3"/>
        <v>49916800000000</v>
      </c>
      <c r="Q6" s="2">
        <f t="shared" si="3"/>
        <v>46756724000000</v>
      </c>
      <c r="R6" s="2">
        <f t="shared" si="3"/>
        <v>43941423000000</v>
      </c>
      <c r="S6" s="2">
        <f t="shared" si="3"/>
        <v>43121593000000</v>
      </c>
      <c r="T6" s="2">
        <f t="shared" si="3"/>
        <v>41228376000000</v>
      </c>
      <c r="U6" s="2">
        <f t="shared" si="3"/>
        <v>38373129000000</v>
      </c>
      <c r="V6" s="2">
        <f t="shared" si="3"/>
        <v>34142674000000</v>
      </c>
      <c r="W6" s="2">
        <f t="shared" si="3"/>
        <v>31610225000000</v>
      </c>
      <c r="X6" s="2">
        <f t="shared" si="3"/>
        <v>24852838000000</v>
      </c>
      <c r="Y6" s="2">
        <f t="shared" si="3"/>
        <v>15496172000000</v>
      </c>
      <c r="Z6" s="2">
        <f t="shared" si="3"/>
        <v>13158940000000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8.7799999999999994</v>
      </c>
      <c r="E7" s="3">
        <f>IFERROR(INDEX(E51:E500,MATCH($C$7,$C$51:$C$500,0))/1000000000,"")</f>
        <v>8.7799999999999994</v>
      </c>
      <c r="H7" s="3">
        <f>IFERROR(INDEX(D7:G7,COUNT(D7:G7)),"")</f>
        <v>8.7799999999999994</v>
      </c>
      <c r="I7" s="3">
        <f t="shared" ref="I7:Z7" si="4">IFERROR(INDEX(I51:I500,MATCH($C$7,$C$51:$C$500,0))/1000000000,"")</f>
        <v>8.7799999999999994</v>
      </c>
      <c r="J7" s="3">
        <f t="shared" si="4"/>
        <v>8.7799999999999994</v>
      </c>
      <c r="K7" s="3">
        <f t="shared" si="4"/>
        <v>8.7799999999999994</v>
      </c>
      <c r="L7" s="3">
        <f t="shared" si="4"/>
        <v>8.7799999999999994</v>
      </c>
      <c r="M7" s="3">
        <f t="shared" si="4"/>
        <v>8.7799999999999994</v>
      </c>
      <c r="N7" s="3">
        <f t="shared" si="4"/>
        <v>8.7799999999999994</v>
      </c>
      <c r="O7" s="3">
        <f t="shared" si="4"/>
        <v>8.7799999999999994</v>
      </c>
      <c r="P7" s="3">
        <f t="shared" si="4"/>
        <v>8.7799999999999994</v>
      </c>
      <c r="Q7" s="3">
        <f t="shared" si="4"/>
        <v>8.7799999999999994</v>
      </c>
      <c r="R7" s="3">
        <f t="shared" si="4"/>
        <v>8.7799999999999994</v>
      </c>
      <c r="S7" s="3">
        <f t="shared" si="4"/>
        <v>8.7799999999999994</v>
      </c>
      <c r="T7" s="3">
        <f t="shared" si="4"/>
        <v>8.7799999999999994</v>
      </c>
      <c r="U7" s="3">
        <f t="shared" si="4"/>
        <v>8.7799999999999994</v>
      </c>
      <c r="V7" s="3">
        <f t="shared" si="4"/>
        <v>8.7799999999999994</v>
      </c>
      <c r="W7" s="3">
        <f t="shared" si="4"/>
        <v>8.7799999999999994</v>
      </c>
      <c r="X7" s="3">
        <f t="shared" si="4"/>
        <v>8.7799999999999994</v>
      </c>
      <c r="Y7" s="3">
        <f t="shared" si="4"/>
        <v>8.7799999999999994</v>
      </c>
      <c r="Z7" s="3">
        <f t="shared" si="4"/>
        <v>8.7799999999999994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4266000000000</v>
      </c>
      <c r="E8" s="2">
        <f>IFERROR(INDEX(E51:E500,MATCH("Free cash flow (Quarter)",$C$51:$C$500,0)),"")</f>
        <v>1988000000000</v>
      </c>
      <c r="H8" s="2">
        <f>IFERROR(INDEX(D8:G8,COUNT(D8:G8)),"")</f>
        <v>1988000000000</v>
      </c>
      <c r="I8" s="2">
        <f t="shared" ref="I8:Z8" si="5">IFERROR(INDEX(I51:I500,MATCH($C$8,$C$51:$C$500,0)),"")</f>
        <v>14246000000000</v>
      </c>
      <c r="J8" s="2">
        <f t="shared" si="5"/>
        <v>12091000000000</v>
      </c>
      <c r="K8" s="2">
        <f t="shared" si="5"/>
        <v>14773000000000</v>
      </c>
      <c r="L8" s="2">
        <f t="shared" si="5"/>
        <v>9846000000000</v>
      </c>
      <c r="M8" s="2">
        <f t="shared" si="5"/>
        <v>10098000000000</v>
      </c>
      <c r="N8" s="2">
        <f t="shared" si="5"/>
        <v>9457000000000</v>
      </c>
      <c r="O8" s="2">
        <f t="shared" si="5"/>
        <v>8873000000000</v>
      </c>
      <c r="P8" s="2">
        <f t="shared" si="5"/>
        <v>-1300000000000</v>
      </c>
      <c r="Q8" s="2">
        <f t="shared" si="5"/>
        <v>-216000000000</v>
      </c>
      <c r="R8" s="2">
        <f t="shared" si="5"/>
        <v>4064000000000</v>
      </c>
      <c r="S8" s="2">
        <f t="shared" si="5"/>
        <v>-405000000000</v>
      </c>
      <c r="T8" s="2">
        <f t="shared" si="5"/>
        <v>3680000000000</v>
      </c>
      <c r="U8" s="2">
        <f t="shared" si="5"/>
        <v>388000000000</v>
      </c>
      <c r="V8" s="2">
        <f t="shared" si="5"/>
        <v>2643000000000</v>
      </c>
      <c r="W8" s="2">
        <f t="shared" si="5"/>
        <v>4954000000000</v>
      </c>
      <c r="X8" s="2">
        <f t="shared" si="5"/>
        <v>4334000000000</v>
      </c>
      <c r="Y8" s="2">
        <f t="shared" si="5"/>
        <v>2315000000000</v>
      </c>
      <c r="Z8" s="2">
        <f t="shared" si="5"/>
        <v>2685000000000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485.81</v>
      </c>
      <c r="E9" s="3">
        <f>IFERROR(INDEX(E51:E500,MATCH("Free cash flow per share (Quarter)",$C$51:$C$500,0)),"")</f>
        <v>226.39</v>
      </c>
      <c r="H9" s="3">
        <f>IFERROR(INDEX(D9:G9,COUNT(D9:G9)),"")</f>
        <v>226.39</v>
      </c>
      <c r="I9" s="3">
        <f t="shared" ref="I9:Z9" si="6">IFERROR(INDEX(I51:I500,MATCH($C$9,$C$51:$C$500,0)),"")</f>
        <v>1622.42</v>
      </c>
      <c r="J9" s="3">
        <f t="shared" si="6"/>
        <v>1377.02</v>
      </c>
      <c r="K9" s="3">
        <f t="shared" si="6"/>
        <v>1682.47</v>
      </c>
      <c r="L9" s="3">
        <f t="shared" si="6"/>
        <v>1121.3599999999999</v>
      </c>
      <c r="M9" s="3">
        <f t="shared" si="6"/>
        <v>1150.06</v>
      </c>
      <c r="N9" s="3">
        <f t="shared" si="6"/>
        <v>1077.08</v>
      </c>
      <c r="O9" s="3">
        <f t="shared" si="6"/>
        <v>1010.55</v>
      </c>
      <c r="P9" s="3">
        <f t="shared" si="6"/>
        <v>-148.1</v>
      </c>
      <c r="Q9" s="3">
        <f t="shared" si="6"/>
        <v>-24.59</v>
      </c>
      <c r="R9" s="3">
        <f t="shared" si="6"/>
        <v>462.83</v>
      </c>
      <c r="S9" s="3">
        <f t="shared" si="6"/>
        <v>-46.16</v>
      </c>
      <c r="T9" s="3">
        <f t="shared" si="6"/>
        <v>419.08</v>
      </c>
      <c r="U9" s="3">
        <f t="shared" si="6"/>
        <v>44.15</v>
      </c>
      <c r="V9" s="3">
        <f t="shared" si="6"/>
        <v>301.02999999999997</v>
      </c>
      <c r="W9" s="3">
        <f t="shared" si="6"/>
        <v>564.26</v>
      </c>
      <c r="X9" s="3">
        <f t="shared" si="6"/>
        <v>493.62</v>
      </c>
      <c r="Y9" s="3">
        <f t="shared" si="6"/>
        <v>263.60000000000002</v>
      </c>
      <c r="Z9" s="3">
        <f t="shared" si="6"/>
        <v>305.77</v>
      </c>
    </row>
    <row r="10" spans="1:26" ht="15.5" x14ac:dyDescent="0.35">
      <c r="C10" t="s">
        <v>18</v>
      </c>
      <c r="D10" s="3">
        <f ca="1">IFERROR(IF(D9=0,"",D2/D9),"")</f>
        <v>12.247586505012247</v>
      </c>
      <c r="E10" s="3">
        <f ca="1">IFERROR(IF(E9=0,"",E2/E9),"")</f>
        <v>29.484517867396971</v>
      </c>
      <c r="I10" s="3">
        <f t="shared" ref="I10:Z10" ca="1" si="7">IFERROR(IF(I9=0,"",I2/I9),"")</f>
        <v>4.1758607512234809</v>
      </c>
      <c r="J10" s="3">
        <f t="shared" ca="1" si="7"/>
        <v>5.5917851592569461</v>
      </c>
      <c r="K10" s="3">
        <f t="shared" ca="1" si="7"/>
        <v>3.8336493369866922</v>
      </c>
      <c r="L10" s="3">
        <f t="shared" ca="1" si="7"/>
        <v>5.9971819932938581</v>
      </c>
      <c r="M10" s="3">
        <f t="shared" ca="1" si="7"/>
        <v>5.4997130584491245</v>
      </c>
      <c r="N10" s="3">
        <f t="shared" ca="1" si="7"/>
        <v>6.3597875738106735</v>
      </c>
      <c r="O10" s="3">
        <f t="shared" ca="1" si="7"/>
        <v>7.8422641136015043</v>
      </c>
      <c r="P10" s="3">
        <f t="shared" ca="1" si="7"/>
        <v>-50.303848750844026</v>
      </c>
      <c r="Q10" s="3">
        <f t="shared" ca="1" si="7"/>
        <v>-310.08540056933714</v>
      </c>
      <c r="R10" s="3">
        <f t="shared" ca="1" si="7"/>
        <v>17.122917701964006</v>
      </c>
      <c r="S10" s="3">
        <f t="shared" ca="1" si="7"/>
        <v>-112.1100519930676</v>
      </c>
      <c r="T10" s="3">
        <f t="shared" ca="1" si="7"/>
        <v>16.106709936050397</v>
      </c>
      <c r="U10" s="3">
        <f t="shared" ca="1" si="7"/>
        <v>149.49037372593432</v>
      </c>
      <c r="V10" s="3">
        <f t="shared" ca="1" si="7"/>
        <v>19.433279075175232</v>
      </c>
      <c r="W10" s="3">
        <f t="shared" ca="1" si="7"/>
        <v>8.1522702300357999</v>
      </c>
      <c r="X10" s="3">
        <f t="shared" ca="1" si="7"/>
        <v>9.8760179895466145</v>
      </c>
      <c r="Y10" s="3">
        <f t="shared" ca="1" si="7"/>
        <v>13.562215477996965</v>
      </c>
      <c r="Z10" s="3">
        <f t="shared" ca="1" si="7"/>
        <v>3.0415017823854531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54125470000000</v>
      </c>
      <c r="E11" s="2">
        <f>IFERROR(INDEX(E51:E500,MATCH($C$11,$C$51:$C$500,0)),"")</f>
        <v>50242372000000</v>
      </c>
      <c r="H11" s="2">
        <f>IFERROR(INDEX(D11:G11,COUNT(D11:G11)),"")</f>
        <v>50242372000000</v>
      </c>
      <c r="I11" s="2">
        <f t="shared" ref="I11:Z11" si="8">IFERROR(INDEX(I51:I500,MATCH($C$11,$C$51:$C$500,0)),"")</f>
        <v>47470705000000</v>
      </c>
      <c r="J11" s="2">
        <f t="shared" si="8"/>
        <v>38710056000000</v>
      </c>
      <c r="K11" s="2">
        <f t="shared" si="8"/>
        <v>28575968000000</v>
      </c>
      <c r="L11" s="2">
        <f t="shared" si="8"/>
        <v>25945916000000</v>
      </c>
      <c r="M11" s="2">
        <f t="shared" si="8"/>
        <v>29478126000000</v>
      </c>
      <c r="N11" s="2">
        <f t="shared" si="8"/>
        <v>17336960000000</v>
      </c>
      <c r="O11" s="2">
        <f t="shared" si="8"/>
        <v>13745118000000</v>
      </c>
      <c r="P11" s="2">
        <f t="shared" si="8"/>
        <v>8809253000000</v>
      </c>
      <c r="Q11" s="2">
        <f t="shared" si="8"/>
        <v>13689998000000</v>
      </c>
      <c r="R11" s="2">
        <f t="shared" si="8"/>
        <v>13362236000000</v>
      </c>
      <c r="S11" s="2">
        <f t="shared" si="8"/>
        <v>13076076000000</v>
      </c>
      <c r="T11" s="2">
        <f t="shared" si="8"/>
        <v>14157619000000</v>
      </c>
      <c r="U11" s="2">
        <f t="shared" si="8"/>
        <v>13666194000000</v>
      </c>
      <c r="V11" s="2">
        <f t="shared" si="8"/>
        <v>13343028000000</v>
      </c>
      <c r="W11" s="2">
        <f t="shared" si="8"/>
        <v>13049048000000</v>
      </c>
      <c r="X11" s="2">
        <f t="shared" si="8"/>
        <v>10439353000000</v>
      </c>
      <c r="Y11" s="2">
        <f t="shared" si="8"/>
        <v>4474830000000</v>
      </c>
      <c r="Z11" s="2">
        <f t="shared" si="8"/>
        <v>4271208000000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25160000000000</v>
      </c>
      <c r="E12" s="2">
        <f>IFERROR(INDEX(E51:E500,MATCH("Net Debt (Quarter)",$C$51:$C$500,0)),"")</f>
        <v>26052000000000</v>
      </c>
      <c r="H12" s="2">
        <f>IFERROR(INDEX(D12:G12,COUNT(D12:G12)),"")</f>
        <v>26052000000000</v>
      </c>
      <c r="I12" s="2">
        <f t="shared" ref="I12:Z12" si="9">IFERROR(INDEX(I51:I500,MATCH($C$12,$C$51:$C$500,0)),"")</f>
        <v>27225000000000</v>
      </c>
      <c r="J12" s="2">
        <f t="shared" si="9"/>
        <v>32524000000000</v>
      </c>
      <c r="K12" s="2">
        <f t="shared" si="9"/>
        <v>36505000000000</v>
      </c>
      <c r="L12" s="2">
        <f t="shared" si="9"/>
        <v>40710000000000</v>
      </c>
      <c r="M12" s="2">
        <f t="shared" si="9"/>
        <v>32913000000000</v>
      </c>
      <c r="N12" s="2">
        <f t="shared" si="9"/>
        <v>36458000000000</v>
      </c>
      <c r="O12" s="2">
        <f t="shared" si="9"/>
        <v>9735000000000</v>
      </c>
      <c r="P12" s="2">
        <f t="shared" si="9"/>
        <v>21163000000000</v>
      </c>
      <c r="Q12" s="2">
        <f t="shared" si="9"/>
        <v>10982000000000</v>
      </c>
      <c r="R12" s="2">
        <f t="shared" si="9"/>
        <v>9602000000000</v>
      </c>
      <c r="S12" s="2">
        <f t="shared" si="9"/>
        <v>14869000000000</v>
      </c>
      <c r="T12" s="2">
        <f t="shared" si="9"/>
        <v>13299000000000</v>
      </c>
      <c r="U12" s="2">
        <f t="shared" si="9"/>
        <v>14205000000000</v>
      </c>
      <c r="V12" s="2">
        <f t="shared" si="9"/>
        <v>1981000000000</v>
      </c>
      <c r="W12" s="2">
        <f t="shared" si="9"/>
        <v>2561000000000</v>
      </c>
      <c r="X12" s="2">
        <f t="shared" si="9"/>
        <v>3887000000000</v>
      </c>
      <c r="Y12" s="2">
        <f t="shared" si="9"/>
        <v>12801000000000</v>
      </c>
      <c r="Z12" s="2">
        <f t="shared" si="9"/>
        <v>14308000000000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79286000000000</v>
      </c>
      <c r="E13" s="2">
        <f>IFERROR(INDEX(E51:E500,MATCH("Total Debt (Quarter)",$C$51:$C$500,0)),"")</f>
        <v>76294000000000</v>
      </c>
      <c r="H13" s="2">
        <f>IFERROR(INDEX(D13:G13,COUNT(D13:G13)),"")</f>
        <v>76294000000000</v>
      </c>
      <c r="I13" s="2">
        <f t="shared" ref="I13:Z13" si="10">IFERROR(INDEX(I51:I500,MATCH($C$13,$C$51:$C$500,0)),"")</f>
        <v>74695000000000</v>
      </c>
      <c r="J13" s="2">
        <f t="shared" si="10"/>
        <v>71234000000000</v>
      </c>
      <c r="K13" s="2">
        <f t="shared" si="10"/>
        <v>65081000000000</v>
      </c>
      <c r="L13" s="2">
        <f t="shared" si="10"/>
        <v>66656000000000</v>
      </c>
      <c r="M13" s="2">
        <f t="shared" si="10"/>
        <v>62391000000000</v>
      </c>
      <c r="N13" s="2">
        <f t="shared" si="10"/>
        <v>53795000000000</v>
      </c>
      <c r="O13" s="2">
        <f t="shared" si="10"/>
        <v>23480000000000</v>
      </c>
      <c r="P13" s="2">
        <f t="shared" si="10"/>
        <v>29972000000000</v>
      </c>
      <c r="Q13" s="2">
        <f t="shared" si="10"/>
        <v>24672000000000</v>
      </c>
      <c r="R13" s="2">
        <f t="shared" si="10"/>
        <v>22964000000000</v>
      </c>
      <c r="S13" s="2">
        <f t="shared" si="10"/>
        <v>27945000000000</v>
      </c>
      <c r="T13" s="2">
        <f t="shared" si="10"/>
        <v>27457000000000</v>
      </c>
      <c r="U13" s="2">
        <f t="shared" si="10"/>
        <v>27872000000000</v>
      </c>
      <c r="V13" s="2">
        <f t="shared" si="10"/>
        <v>15324000000000</v>
      </c>
      <c r="W13" s="2">
        <f t="shared" si="10"/>
        <v>15610000000000</v>
      </c>
      <c r="X13" s="2">
        <f t="shared" si="10"/>
        <v>14326000000000</v>
      </c>
      <c r="Y13" s="2">
        <f t="shared" si="10"/>
        <v>17276000000000</v>
      </c>
      <c r="Z13" s="2">
        <f t="shared" si="10"/>
        <v>18579000000000</v>
      </c>
    </row>
    <row r="14" spans="1:26" ht="15.5" x14ac:dyDescent="0.35">
      <c r="C14" t="s">
        <v>27</v>
      </c>
      <c r="D14" s="2">
        <f>IFERROR(INDEX(D51:D500,MATCH($C$14,$C$51:$C$500,0)),"")</f>
        <v>-3839931000000</v>
      </c>
      <c r="E14" s="2">
        <f>IFERROR(INDEX(E51:E500,MATCH($C$14,$C$51:$C$500,0)),"")</f>
        <v>-1539548000000</v>
      </c>
      <c r="H14" s="2">
        <f>IFERROR(SUM(D14:G14)*(4/MAX(1,COUNT(D14:G14))),"")</f>
        <v>-10758958000000</v>
      </c>
      <c r="I14" s="2">
        <f t="shared" ref="I14:Z14" si="11">IFERROR(INDEX(I51:I500,MATCH($C$14,$C$51:$C$500,0)),"")</f>
        <v>-5973876000000</v>
      </c>
      <c r="J14" s="2">
        <f t="shared" si="11"/>
        <v>-6192226000000</v>
      </c>
      <c r="K14" s="2">
        <f t="shared" si="11"/>
        <v>-3524625000000</v>
      </c>
      <c r="L14" s="2">
        <f t="shared" si="11"/>
        <v>-7998890000000</v>
      </c>
      <c r="M14" s="2">
        <f t="shared" si="11"/>
        <v>-2884772000000</v>
      </c>
      <c r="N14" s="2">
        <f t="shared" si="11"/>
        <v>-1875812000000</v>
      </c>
      <c r="O14" s="2">
        <f t="shared" si="11"/>
        <v>-1727018000000</v>
      </c>
      <c r="P14" s="2">
        <f t="shared" si="11"/>
        <v>-2022215000000</v>
      </c>
      <c r="Q14" s="2">
        <f t="shared" si="11"/>
        <v>-1486027000000</v>
      </c>
      <c r="R14" s="2">
        <f t="shared" si="11"/>
        <v>-1574152000000</v>
      </c>
      <c r="S14" s="2">
        <f t="shared" si="11"/>
        <v>-2665675000000</v>
      </c>
      <c r="T14" s="2">
        <f t="shared" si="11"/>
        <v>-1552958000000</v>
      </c>
      <c r="U14" s="2">
        <f t="shared" si="11"/>
        <v>-2772827000000</v>
      </c>
      <c r="V14" s="2">
        <f t="shared" si="11"/>
        <v>-1082297000000</v>
      </c>
      <c r="W14" s="2">
        <f t="shared" si="11"/>
        <v>-936060000000</v>
      </c>
      <c r="X14" s="2">
        <f t="shared" si="11"/>
        <v>-1171698000000</v>
      </c>
      <c r="Y14" s="2">
        <f t="shared" si="11"/>
        <v>-1541264000000</v>
      </c>
      <c r="Z14" s="2">
        <f t="shared" si="11"/>
        <v>-1157562000000</v>
      </c>
    </row>
    <row r="15" spans="1:26" ht="15.5" x14ac:dyDescent="0.35">
      <c r="C15" t="s">
        <v>28</v>
      </c>
      <c r="D15" s="2">
        <f>IFERROR(INDEX(D51:D500,MATCH($C$15,$C$51:$C$500,0)),"")</f>
        <v>-708774000000</v>
      </c>
      <c r="E15" s="2">
        <f>IFERROR(INDEX(E51:E500,MATCH($C$15,$C$51:$C$500,0)),"")</f>
        <v>-1052790000000</v>
      </c>
      <c r="H15" s="2">
        <f>IFERROR(SUM(D15:G15)*(4/MAX(1,COUNT(D15:G15))),"")</f>
        <v>-3523128000000</v>
      </c>
      <c r="I15" s="2">
        <f t="shared" ref="I15:Z15" si="12">IFERROR(INDEX(I51:I500,MATCH($C$15,$C$51:$C$500,0)),"")</f>
        <v>-4481314000000</v>
      </c>
      <c r="J15" s="2">
        <f t="shared" si="12"/>
        <v>-3962286000000</v>
      </c>
      <c r="K15" s="2">
        <f t="shared" si="12"/>
        <v>-4121651000000</v>
      </c>
      <c r="L15" s="2">
        <f t="shared" si="12"/>
        <v>-3126196000000</v>
      </c>
      <c r="M15" s="2">
        <f t="shared" si="12"/>
        <v>-3252500000000</v>
      </c>
      <c r="N15" s="2">
        <f t="shared" si="12"/>
        <v>-3674268000000</v>
      </c>
      <c r="O15" s="2">
        <f t="shared" si="12"/>
        <v>-2846668000000</v>
      </c>
      <c r="P15" s="2">
        <f t="shared" si="12"/>
        <v>-2485115000000</v>
      </c>
      <c r="Q15" s="2">
        <f t="shared" si="12"/>
        <v>-2497558000000</v>
      </c>
      <c r="R15" s="2">
        <f t="shared" si="12"/>
        <v>-2532747000000</v>
      </c>
      <c r="S15" s="2">
        <f t="shared" si="12"/>
        <v>-1730371000000</v>
      </c>
      <c r="T15" s="2">
        <f t="shared" si="12"/>
        <v>-1828217000000</v>
      </c>
      <c r="U15" s="2">
        <f t="shared" si="12"/>
        <v>-1252072000000</v>
      </c>
      <c r="V15" s="2">
        <f t="shared" si="12"/>
        <v>-1530310000000</v>
      </c>
      <c r="W15" s="2">
        <f t="shared" si="12"/>
        <v>-1460716000000</v>
      </c>
      <c r="X15" s="2">
        <f t="shared" si="12"/>
        <v>-1497567000000</v>
      </c>
      <c r="Y15" s="2">
        <f t="shared" si="12"/>
        <v>-1207032000000</v>
      </c>
      <c r="Z15" s="2">
        <f t="shared" si="12"/>
        <v>-801553000000</v>
      </c>
    </row>
    <row r="16" spans="1:26" ht="15.5" x14ac:dyDescent="0.35">
      <c r="C16" t="s">
        <v>29</v>
      </c>
      <c r="D16" s="2">
        <f>IFERROR(INDEX(D51:D500,MATCH($C$16,$C$51:$C$500,0)),"")</f>
        <v>3442729000000</v>
      </c>
      <c r="E16" s="2">
        <f>IFERROR(INDEX(E51:E500,MATCH($C$16,$C$51:$C$500,0)),"")</f>
        <v>5270103000000</v>
      </c>
      <c r="H16" s="2">
        <f>IFERROR(SUM(D16:G16)*(4/MAX(1,COUNT(D16:G16))),"")</f>
        <v>17425664000000</v>
      </c>
      <c r="I16" s="2">
        <f t="shared" ref="I16:Z16" si="13">IFERROR(INDEX(I51:I500,MATCH($C$16,$C$51:$C$500,0)),"")</f>
        <v>20037695000000</v>
      </c>
      <c r="J16" s="2">
        <f t="shared" si="13"/>
        <v>17039782000000</v>
      </c>
      <c r="K16" s="2">
        <f t="shared" si="13"/>
        <v>15615384000000</v>
      </c>
      <c r="L16" s="2">
        <f t="shared" si="13"/>
        <v>12318765000000</v>
      </c>
      <c r="M16" s="2">
        <f t="shared" si="13"/>
        <v>14456085000000</v>
      </c>
      <c r="N16" s="2">
        <f t="shared" si="13"/>
        <v>12426334000000</v>
      </c>
      <c r="O16" s="2">
        <f t="shared" si="13"/>
        <v>8749397000000</v>
      </c>
      <c r="P16" s="2">
        <f t="shared" si="13"/>
        <v>7446966000000</v>
      </c>
      <c r="Q16" s="2">
        <f t="shared" si="13"/>
        <v>7594822000000</v>
      </c>
      <c r="R16" s="2">
        <f t="shared" si="13"/>
        <v>7385228000000</v>
      </c>
      <c r="S16" s="2">
        <f t="shared" si="13"/>
        <v>4962084000000</v>
      </c>
      <c r="T16" s="2">
        <f t="shared" si="13"/>
        <v>6229297000000</v>
      </c>
      <c r="U16" s="2">
        <f t="shared" si="13"/>
        <v>4666958000000</v>
      </c>
      <c r="V16" s="2">
        <f t="shared" si="13"/>
        <v>6309756000000</v>
      </c>
      <c r="W16" s="2">
        <f t="shared" si="13"/>
        <v>6352389000000</v>
      </c>
      <c r="X16" s="2">
        <f t="shared" si="13"/>
        <v>5432375000000</v>
      </c>
      <c r="Y16" s="2">
        <f t="shared" si="13"/>
        <v>4063813000000</v>
      </c>
      <c r="Z16" s="2">
        <f t="shared" si="13"/>
        <v>2599823000000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52241000000000</v>
      </c>
      <c r="E20" s="2">
        <f ca="1">IFERROR(E21*E2,"")</f>
        <v>58606500000000</v>
      </c>
      <c r="H20" s="2">
        <f t="shared" ref="H20:Z20" ca="1" si="14">IFERROR(H21*H2,"")</f>
        <v>58606500000000</v>
      </c>
      <c r="I20" s="2">
        <f t="shared" ca="1" si="14"/>
        <v>59484500000000</v>
      </c>
      <c r="J20" s="2">
        <f t="shared" ca="1" si="14"/>
        <v>67606000000000</v>
      </c>
      <c r="K20" s="2">
        <f t="shared" ca="1" si="14"/>
        <v>56631000000000</v>
      </c>
      <c r="L20" s="2">
        <f t="shared" ca="1" si="14"/>
        <v>59045500000000</v>
      </c>
      <c r="M20" s="2">
        <f t="shared" ca="1" si="14"/>
        <v>55533500000000</v>
      </c>
      <c r="N20" s="2">
        <f t="shared" ca="1" si="14"/>
        <v>60143000000000</v>
      </c>
      <c r="O20" s="2">
        <f t="shared" ca="1" si="14"/>
        <v>69581500000000</v>
      </c>
      <c r="P20" s="2">
        <f t="shared" ca="1" si="14"/>
        <v>65411000000000</v>
      </c>
      <c r="Q20" s="2">
        <f t="shared" ca="1" si="14"/>
        <v>66947500000000</v>
      </c>
      <c r="R20" s="2">
        <f t="shared" ca="1" si="14"/>
        <v>69581500000000</v>
      </c>
      <c r="S20" s="2">
        <f t="shared" ca="1" si="14"/>
        <v>45436500000000</v>
      </c>
      <c r="T20" s="2">
        <f t="shared" ca="1" si="14"/>
        <v>59265000000000</v>
      </c>
      <c r="U20" s="2">
        <f t="shared" ca="1" si="14"/>
        <v>57948000000000</v>
      </c>
      <c r="V20" s="2">
        <f t="shared" ca="1" si="14"/>
        <v>51363000000000</v>
      </c>
      <c r="W20" s="2">
        <f t="shared" ca="1" si="14"/>
        <v>40388000000000</v>
      </c>
      <c r="X20" s="2">
        <f t="shared" ca="1" si="14"/>
        <v>42802500000000</v>
      </c>
      <c r="Y20" s="2">
        <f t="shared" ca="1" si="14"/>
        <v>31388500000000</v>
      </c>
      <c r="Z20" s="2">
        <f t="shared" ca="1" si="14"/>
        <v>8165400000000</v>
      </c>
    </row>
    <row r="21" spans="1:26" ht="15.5" x14ac:dyDescent="0.35">
      <c r="C21" t="s">
        <v>12</v>
      </c>
      <c r="D21" s="2">
        <f>IFERROR(INDEX(D51:D500,MATCH($C$7,$C$51:$C$500,0)),"")</f>
        <v>8780000000</v>
      </c>
      <c r="E21" s="2">
        <f>IFERROR(INDEX(E51:E500,MATCH($C$7,$C$51:$C$500,0)),"")</f>
        <v>8780000000</v>
      </c>
      <c r="H21" s="2">
        <f>IFERROR(INDEX(D21:G21,COUNT(D21:G21)),"")</f>
        <v>8780000000</v>
      </c>
      <c r="I21" s="2">
        <f t="shared" ref="I21:Z21" si="15">IFERROR(INDEX(I51:I500,MATCH($C$7,$C$51:$C$500,0)),"")</f>
        <v>8780000000</v>
      </c>
      <c r="J21" s="2">
        <f t="shared" si="15"/>
        <v>8780000000</v>
      </c>
      <c r="K21" s="2">
        <f t="shared" si="15"/>
        <v>8780000000</v>
      </c>
      <c r="L21" s="2">
        <f t="shared" si="15"/>
        <v>8780000000</v>
      </c>
      <c r="M21" s="2">
        <f t="shared" si="15"/>
        <v>8780000000</v>
      </c>
      <c r="N21" s="2">
        <f t="shared" si="15"/>
        <v>8780000000</v>
      </c>
      <c r="O21" s="2">
        <f t="shared" si="15"/>
        <v>8780000000</v>
      </c>
      <c r="P21" s="2">
        <f t="shared" si="15"/>
        <v>8780000000</v>
      </c>
      <c r="Q21" s="2">
        <f t="shared" si="15"/>
        <v>8780000000</v>
      </c>
      <c r="R21" s="2">
        <f t="shared" si="15"/>
        <v>8780000000</v>
      </c>
      <c r="S21" s="2">
        <f t="shared" si="15"/>
        <v>8780000000</v>
      </c>
      <c r="T21" s="2">
        <f t="shared" si="15"/>
        <v>8780000000</v>
      </c>
      <c r="U21" s="2">
        <f t="shared" si="15"/>
        <v>8780000000</v>
      </c>
      <c r="V21" s="2">
        <f t="shared" si="15"/>
        <v>8780000000</v>
      </c>
      <c r="W21" s="2">
        <f t="shared" si="15"/>
        <v>8780000000</v>
      </c>
      <c r="X21" s="2">
        <f t="shared" si="15"/>
        <v>8780000000</v>
      </c>
      <c r="Y21" s="2">
        <f t="shared" si="15"/>
        <v>8780000000</v>
      </c>
      <c r="Z21" s="2">
        <f t="shared" si="15"/>
        <v>8780000000</v>
      </c>
    </row>
    <row r="23" spans="1:26" ht="15.5" x14ac:dyDescent="0.35">
      <c r="B23" t="s">
        <v>54</v>
      </c>
      <c r="C23" t="s">
        <v>55</v>
      </c>
      <c r="D23" s="3">
        <f>IFERROR(D5/D6*100,"")</f>
        <v>1.5169967342552251</v>
      </c>
      <c r="E23" s="3">
        <f>IFERROR(E5/E6*100,"")</f>
        <v>3.3194970291724522</v>
      </c>
      <c r="H23" s="3">
        <f t="shared" ref="H23:Z23" si="16">IFERROR(H5/H6*100,"")</f>
        <v>9.6520484737178691</v>
      </c>
      <c r="I23" s="3">
        <f t="shared" si="16"/>
        <v>8.6286419821635167</v>
      </c>
      <c r="J23" s="3">
        <f t="shared" si="16"/>
        <v>7.4907219873721465</v>
      </c>
      <c r="K23" s="3">
        <f t="shared" si="16"/>
        <v>7.4925965927738867</v>
      </c>
      <c r="L23" s="3">
        <f t="shared" si="16"/>
        <v>8.23572398921727</v>
      </c>
      <c r="M23" s="3">
        <f t="shared" si="16"/>
        <v>9.8660980337879565</v>
      </c>
      <c r="N23" s="3">
        <f t="shared" si="16"/>
        <v>8.8024364109883741</v>
      </c>
      <c r="O23" s="3">
        <f t="shared" si="16"/>
        <v>10.119843576184179</v>
      </c>
      <c r="P23" s="3">
        <f t="shared" si="16"/>
        <v>10.66656316110007</v>
      </c>
      <c r="Q23" s="3">
        <f t="shared" si="16"/>
        <v>9.1018031973326448</v>
      </c>
      <c r="R23" s="3">
        <f t="shared" si="16"/>
        <v>8.6868192684611056</v>
      </c>
      <c r="S23" s="3">
        <f t="shared" si="16"/>
        <v>9.4299554285946723</v>
      </c>
      <c r="T23" s="3">
        <f t="shared" si="16"/>
        <v>8.5574920535312859</v>
      </c>
      <c r="U23" s="3">
        <f t="shared" si="16"/>
        <v>10.45325232664764</v>
      </c>
      <c r="V23" s="3">
        <f t="shared" si="16"/>
        <v>9.8018098992480791</v>
      </c>
      <c r="W23" s="3">
        <f t="shared" si="16"/>
        <v>10.135638072807138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-0.29366872041037462</v>
      </c>
      <c r="E24" s="4">
        <f>IFERROR(_xlfn.RRI(5,J23,E23),"")</f>
        <v>-0.15021370812706736</v>
      </c>
      <c r="H24" s="4">
        <f t="shared" ref="H24:Z24" si="17">IFERROR(_xlfn.RRI(5,M23,H23),"")</f>
        <v>-4.3772456911483903E-3</v>
      </c>
      <c r="I24" s="4">
        <f t="shared" si="17"/>
        <v>-3.9803404529362707E-3</v>
      </c>
      <c r="J24" s="4">
        <f t="shared" si="17"/>
        <v>-5.8392355169320398E-2</v>
      </c>
      <c r="K24" s="4">
        <f t="shared" si="17"/>
        <v>-6.8202441384818013E-2</v>
      </c>
      <c r="L24" s="4">
        <f t="shared" si="17"/>
        <v>-1.9799615571584939E-2</v>
      </c>
      <c r="M24" s="4">
        <f t="shared" si="17"/>
        <v>2.5786379352201072E-2</v>
      </c>
      <c r="N24" s="4">
        <f t="shared" si="17"/>
        <v>-1.3678156550748777E-2</v>
      </c>
      <c r="O24" s="4">
        <f t="shared" si="17"/>
        <v>3.4106954960622549E-2</v>
      </c>
      <c r="P24" s="4">
        <f t="shared" si="17"/>
        <v>4.0483230141987736E-3</v>
      </c>
      <c r="Q24" s="4">
        <f t="shared" si="17"/>
        <v>-1.4709641410256324E-2</v>
      </c>
      <c r="R24" s="4">
        <f t="shared" si="17"/>
        <v>-3.0379166312506367E-2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1216.8699999999999</v>
      </c>
      <c r="J25" s="3">
        <f t="shared" si="18"/>
        <v>984.19</v>
      </c>
      <c r="K25" s="3">
        <f t="shared" si="18"/>
        <v>927.86</v>
      </c>
      <c r="L25" s="3">
        <f t="shared" si="18"/>
        <v>724.24</v>
      </c>
      <c r="M25" s="3">
        <f t="shared" si="18"/>
        <v>870.37</v>
      </c>
      <c r="N25" s="3">
        <f t="shared" si="18"/>
        <v>735.23</v>
      </c>
      <c r="O25" s="3">
        <f t="shared" si="18"/>
        <v>558.99</v>
      </c>
      <c r="P25" s="3">
        <f t="shared" si="18"/>
        <v>474.48</v>
      </c>
      <c r="Q25" s="3">
        <f t="shared" si="18"/>
        <v>473.35</v>
      </c>
      <c r="R25" s="3">
        <f t="shared" si="18"/>
        <v>472.02</v>
      </c>
      <c r="S25" s="3">
        <f t="shared" si="18"/>
        <v>338.02</v>
      </c>
      <c r="T25" s="3">
        <f t="shared" si="18"/>
        <v>442.5</v>
      </c>
      <c r="U25" s="3">
        <f t="shared" si="18"/>
        <v>285.16000000000003</v>
      </c>
      <c r="V25" s="3">
        <f t="shared" si="18"/>
        <v>371.41</v>
      </c>
      <c r="W25" s="3">
        <f t="shared" si="18"/>
        <v>350.46</v>
      </c>
      <c r="X25" s="3">
        <f t="shared" si="18"/>
        <v>448.13</v>
      </c>
      <c r="Y25" s="3">
        <f t="shared" si="18"/>
        <v>325.36</v>
      </c>
      <c r="Z25" s="3">
        <f t="shared" si="18"/>
        <v>204.8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0.10602308827850337</v>
      </c>
      <c r="J26" s="4">
        <f t="shared" si="19"/>
        <v>0.11978586693058535</v>
      </c>
      <c r="K26" s="4">
        <f t="shared" si="19"/>
        <v>0.14354407577675898</v>
      </c>
      <c r="L26" s="4">
        <f t="shared" si="19"/>
        <v>8.8779725604047677E-2</v>
      </c>
      <c r="M26" s="4">
        <f t="shared" si="19"/>
        <v>0.13018282334158582</v>
      </c>
      <c r="N26" s="4">
        <f t="shared" si="19"/>
        <v>0.16814341305734337</v>
      </c>
      <c r="O26" s="4">
        <f t="shared" si="19"/>
        <v>4.7847671688347582E-2</v>
      </c>
      <c r="P26" s="4">
        <f t="shared" si="19"/>
        <v>0.10719944902967127</v>
      </c>
      <c r="Q26" s="4">
        <f t="shared" si="19"/>
        <v>4.9701354863907365E-2</v>
      </c>
      <c r="R26" s="4">
        <f t="shared" si="19"/>
        <v>6.1364087762956432E-2</v>
      </c>
      <c r="S26" s="4">
        <f t="shared" si="19"/>
        <v>-5.4834902796753182E-2</v>
      </c>
      <c r="T26" s="4">
        <f t="shared" si="19"/>
        <v>6.3432241162191039E-2</v>
      </c>
      <c r="U26" s="4">
        <f t="shared" si="19"/>
        <v>6.8443916804165283E-2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3603.0553530751708</v>
      </c>
      <c r="E27" s="3">
        <f>IFERROR(E4/E21,"")</f>
        <v>3859.9881548974945</v>
      </c>
      <c r="H27" s="3">
        <f t="shared" ref="H27:Z27" si="20">IFERROR(H4/H21,"")</f>
        <v>14926.08701594533</v>
      </c>
      <c r="I27" s="3">
        <f t="shared" si="20"/>
        <v>14065.286332574033</v>
      </c>
      <c r="J27" s="3">
        <f t="shared" si="20"/>
        <v>13187.53132118451</v>
      </c>
      <c r="K27" s="3">
        <f t="shared" si="20"/>
        <v>12722.506947608201</v>
      </c>
      <c r="L27" s="3">
        <f t="shared" si="20"/>
        <v>12623.037813211846</v>
      </c>
      <c r="M27" s="3">
        <f t="shared" si="20"/>
        <v>11314.990660592255</v>
      </c>
      <c r="N27" s="3">
        <f t="shared" si="20"/>
        <v>9308.8233485193614</v>
      </c>
      <c r="O27" s="3">
        <f t="shared" si="20"/>
        <v>8723.5711845102505</v>
      </c>
      <c r="P27" s="3">
        <f t="shared" si="20"/>
        <v>8359.3084282460131</v>
      </c>
      <c r="Q27" s="3">
        <f t="shared" si="20"/>
        <v>7993.9200455580867</v>
      </c>
      <c r="R27" s="3">
        <f t="shared" si="20"/>
        <v>7602.5417995444195</v>
      </c>
      <c r="S27" s="3">
        <f t="shared" si="20"/>
        <v>7296.3493166287017</v>
      </c>
      <c r="T27" s="3">
        <f t="shared" si="20"/>
        <v>7243.1038724373575</v>
      </c>
      <c r="U27" s="3">
        <f t="shared" si="20"/>
        <v>6575.39840546697</v>
      </c>
      <c r="V27" s="3">
        <f t="shared" si="20"/>
        <v>5701.5292710706153</v>
      </c>
      <c r="W27" s="3">
        <f t="shared" si="20"/>
        <v>5163.127107061503</v>
      </c>
      <c r="X27" s="3">
        <f t="shared" si="20"/>
        <v>4373.9589977220958</v>
      </c>
      <c r="Y27" s="3">
        <f t="shared" si="20"/>
        <v>4230.1628701594536</v>
      </c>
      <c r="Z27" s="3">
        <f t="shared" si="20"/>
        <v>4419.0522779043276</v>
      </c>
    </row>
    <row r="28" spans="1:26" ht="15.5" x14ac:dyDescent="0.35">
      <c r="C28" t="s">
        <v>61</v>
      </c>
      <c r="D28" s="4">
        <f>IFERROR(_xlfn.RRI(5,I27,D27),"")</f>
        <v>-0.23843939309431672</v>
      </c>
      <c r="E28" s="4">
        <f>IFERROR(_xlfn.RRI(5,J27,E27),"")</f>
        <v>-0.21786000623673374</v>
      </c>
      <c r="H28" s="4">
        <f t="shared" ref="H28:Z28" si="21">IFERROR(_xlfn.RRI(5,M27,H27),"")</f>
        <v>5.695951775781527E-2</v>
      </c>
      <c r="I28" s="4">
        <f t="shared" si="21"/>
        <v>8.6052345255694718E-2</v>
      </c>
      <c r="J28" s="4">
        <f t="shared" si="21"/>
        <v>8.6160084972388917E-2</v>
      </c>
      <c r="K28" s="4">
        <f t="shared" si="21"/>
        <v>8.7628225088716594E-2</v>
      </c>
      <c r="L28" s="4">
        <f t="shared" si="21"/>
        <v>9.5672638908689045E-2</v>
      </c>
      <c r="M28" s="4">
        <f t="shared" si="21"/>
        <v>8.2777136098371118E-2</v>
      </c>
      <c r="N28" s="4">
        <f t="shared" si="21"/>
        <v>4.992392967509951E-2</v>
      </c>
      <c r="O28" s="4">
        <f t="shared" si="21"/>
        <v>3.7896193499460384E-2</v>
      </c>
      <c r="P28" s="4">
        <f t="shared" si="21"/>
        <v>4.9179159845061049E-2</v>
      </c>
      <c r="Q28" s="4">
        <f t="shared" si="21"/>
        <v>6.9925869551909159E-2</v>
      </c>
      <c r="R28" s="4">
        <f t="shared" si="21"/>
        <v>8.0461260324112382E-2</v>
      </c>
      <c r="S28" s="4">
        <f t="shared" si="21"/>
        <v>0.10776128267891827</v>
      </c>
      <c r="T28" s="4">
        <f t="shared" si="21"/>
        <v>0.11355975016740483</v>
      </c>
      <c r="U28" s="4">
        <f t="shared" si="21"/>
        <v>8.2726051635927611E-2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0.23641776486247557</v>
      </c>
      <c r="J29" s="4">
        <f t="shared" si="22"/>
        <v>6.0709589808807404E-2</v>
      </c>
      <c r="K29" s="4">
        <f t="shared" si="22"/>
        <v>0.28114989506241023</v>
      </c>
      <c r="L29" s="4">
        <f t="shared" si="22"/>
        <v>-0.16789411399749532</v>
      </c>
      <c r="M29" s="4">
        <f t="shared" si="22"/>
        <v>0.18380642792051466</v>
      </c>
      <c r="N29" s="4">
        <f t="shared" si="22"/>
        <v>0.31528292098248628</v>
      </c>
      <c r="O29" s="4">
        <f t="shared" si="22"/>
        <v>0.17811077389984822</v>
      </c>
      <c r="P29" s="4">
        <f t="shared" si="22"/>
        <v>2.3872398859195003E-3</v>
      </c>
      <c r="Q29" s="4">
        <f t="shared" si="22"/>
        <v>2.8176772170671605E-3</v>
      </c>
      <c r="R29" s="4">
        <f t="shared" si="22"/>
        <v>0.39642624696763507</v>
      </c>
      <c r="S29" s="4">
        <f t="shared" si="22"/>
        <v>-0.23611299435028252</v>
      </c>
      <c r="T29" s="4">
        <f t="shared" si="22"/>
        <v>0.55176041520549857</v>
      </c>
      <c r="U29" s="4">
        <f t="shared" si="22"/>
        <v>-0.23222314961901941</v>
      </c>
      <c r="V29" s="4">
        <f t="shared" si="22"/>
        <v>5.9778576727729404E-2</v>
      </c>
      <c r="W29" s="4">
        <f t="shared" si="22"/>
        <v>-0.21795014839443916</v>
      </c>
      <c r="X29" s="4">
        <f t="shared" si="22"/>
        <v>0.37733587410867953</v>
      </c>
      <c r="Y29" s="4">
        <f t="shared" si="22"/>
        <v>0.58867187499999996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6.1200366847687579E-2</v>
      </c>
      <c r="I30" s="4">
        <f t="shared" si="23"/>
        <v>6.6559463633613786E-2</v>
      </c>
      <c r="J30" s="4">
        <f t="shared" si="23"/>
        <v>3.6551316143217528E-2</v>
      </c>
      <c r="K30" s="4">
        <f t="shared" si="23"/>
        <v>7.8799680289514847E-3</v>
      </c>
      <c r="L30" s="4">
        <f t="shared" si="23"/>
        <v>0.11560302538960507</v>
      </c>
      <c r="M30" s="4">
        <f t="shared" si="23"/>
        <v>0.21551244845482967</v>
      </c>
      <c r="N30" s="4">
        <f t="shared" si="23"/>
        <v>6.7088598422661627E-2</v>
      </c>
      <c r="O30" s="4">
        <f t="shared" si="23"/>
        <v>4.3575704783591601E-2</v>
      </c>
      <c r="P30" s="4">
        <f t="shared" si="23"/>
        <v>4.5708285872956493E-2</v>
      </c>
      <c r="Q30" s="4">
        <f t="shared" si="23"/>
        <v>5.1479920312588148E-2</v>
      </c>
      <c r="R30" s="4">
        <f t="shared" si="23"/>
        <v>4.1965162251468922E-2</v>
      </c>
      <c r="S30" s="4">
        <f t="shared" si="23"/>
        <v>7.3511915787874372E-3</v>
      </c>
      <c r="T30" s="4">
        <f t="shared" si="23"/>
        <v>0.10154600919926594</v>
      </c>
      <c r="U30" s="4">
        <f t="shared" si="23"/>
        <v>0.15326925336160946</v>
      </c>
      <c r="V30" s="4">
        <f t="shared" si="23"/>
        <v>0.10427830902569699</v>
      </c>
      <c r="W30" s="4">
        <f t="shared" si="23"/>
        <v>0.18042421288137275</v>
      </c>
      <c r="X30" s="4">
        <f t="shared" si="23"/>
        <v>3.3993047543633192E-2</v>
      </c>
      <c r="Y30" s="4">
        <f t="shared" si="23"/>
        <v>-4.2744325223156694E-2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8730.9500000000007</v>
      </c>
      <c r="E32" s="3">
        <f>IFERROR(INDEX(E51:E500,MATCH($A$32,$C$51:$C$500,0)),"")</f>
        <v>8805.49</v>
      </c>
      <c r="H32" s="3">
        <f>IFERROR(INDEX(D32:G32,COUNT(D32:G32)),"")</f>
        <v>8805.49</v>
      </c>
      <c r="I32" s="3">
        <f t="shared" ref="I32:Z32" si="24">IFERROR(INDEX(I51:I500,MATCH($C$32,$C$51:$C$500,0)),"")</f>
        <v>8330.73</v>
      </c>
      <c r="J32" s="3">
        <f t="shared" si="24"/>
        <v>7415.76</v>
      </c>
      <c r="K32" s="3">
        <f t="shared" si="24"/>
        <v>6741.47</v>
      </c>
      <c r="L32" s="3">
        <f t="shared" si="24"/>
        <v>6132.26</v>
      </c>
      <c r="M32" s="3">
        <f t="shared" si="24"/>
        <v>5496.85</v>
      </c>
      <c r="N32" s="3">
        <f t="shared" si="24"/>
        <v>4826</v>
      </c>
      <c r="O32" s="3">
        <f t="shared" si="24"/>
        <v>4302.5200000000004</v>
      </c>
      <c r="P32" s="3">
        <f t="shared" si="24"/>
        <v>3828.32</v>
      </c>
      <c r="Q32" s="3">
        <f t="shared" si="24"/>
        <v>3550.95</v>
      </c>
      <c r="R32" s="3">
        <f t="shared" si="24"/>
        <v>3299.87</v>
      </c>
      <c r="S32" s="3">
        <f t="shared" si="24"/>
        <v>3105.7</v>
      </c>
      <c r="T32" s="3">
        <f t="shared" si="24"/>
        <v>2927</v>
      </c>
      <c r="U32" s="3">
        <f t="shared" si="24"/>
        <v>2693.33</v>
      </c>
      <c r="V32" s="3">
        <f t="shared" si="24"/>
        <v>2415.4499999999998</v>
      </c>
      <c r="W32" s="3">
        <f t="shared" si="24"/>
        <v>2209.1</v>
      </c>
      <c r="X32" s="3">
        <f t="shared" si="24"/>
        <v>1911.6</v>
      </c>
      <c r="Y32" s="3">
        <f t="shared" si="24"/>
        <v>1156.6099999999999</v>
      </c>
      <c r="Z32" s="3">
        <f t="shared" si="24"/>
        <v>976.21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0.76</v>
      </c>
      <c r="E33" s="3">
        <f>IFERROR(INDEX(E51:E500,MATCH($A$33,$C$51:$C$500,0)),"")</f>
        <v>0.72</v>
      </c>
      <c r="H33" s="3">
        <f>IFERROR(INDEX(D33:G33,COUNT(D33:G33)),"")</f>
        <v>0.72</v>
      </c>
      <c r="I33" s="3">
        <f t="shared" ref="I33:Z33" si="25">IFERROR(INDEX(I51:I500,MATCH($C$33,$C$51:$C$500,0)),"")</f>
        <v>0.81</v>
      </c>
      <c r="J33" s="3">
        <f t="shared" si="25"/>
        <v>1.04</v>
      </c>
      <c r="K33" s="3">
        <f t="shared" si="25"/>
        <v>0.96</v>
      </c>
      <c r="L33" s="3">
        <f t="shared" si="25"/>
        <v>1.1000000000000001</v>
      </c>
      <c r="M33" s="3">
        <f t="shared" si="25"/>
        <v>1.1499999999999999</v>
      </c>
      <c r="N33" s="3">
        <f t="shared" si="25"/>
        <v>1.42</v>
      </c>
      <c r="O33" s="3">
        <f t="shared" si="25"/>
        <v>1.84</v>
      </c>
      <c r="P33" s="3">
        <f t="shared" si="25"/>
        <v>1.95</v>
      </c>
      <c r="Q33" s="3">
        <f t="shared" si="25"/>
        <v>2.15</v>
      </c>
      <c r="R33" s="3">
        <f t="shared" si="25"/>
        <v>2.4</v>
      </c>
      <c r="S33" s="3">
        <f t="shared" si="25"/>
        <v>1.67</v>
      </c>
      <c r="T33" s="3">
        <f t="shared" si="25"/>
        <v>2.31</v>
      </c>
      <c r="U33" s="3">
        <f t="shared" si="25"/>
        <v>2.4500000000000002</v>
      </c>
      <c r="V33" s="3">
        <f t="shared" si="25"/>
        <v>2.42</v>
      </c>
      <c r="W33" s="3">
        <f t="shared" si="25"/>
        <v>2.08</v>
      </c>
      <c r="X33" s="3">
        <f t="shared" si="25"/>
        <v>2.5499999999999998</v>
      </c>
      <c r="Y33" s="3">
        <f t="shared" si="25"/>
        <v>3.07</v>
      </c>
      <c r="Z33" s="3">
        <f t="shared" si="25"/>
        <v>0.95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33.19</v>
      </c>
      <c r="E34" s="3">
        <f>IFERROR(INDEX(E51:E500,MATCH($A$34,$C$51:$C$500,0)),"")</f>
        <v>18.850000000000001</v>
      </c>
      <c r="H34" s="3">
        <f>IFERROR(INDEX(D34:G34,COUNT(D34:G34)),"")</f>
        <v>18.850000000000001</v>
      </c>
      <c r="I34" s="3">
        <f t="shared" ref="I34:Z34" si="26">IFERROR(INDEX(I51:I500,MATCH($C$34,$C$51:$C$500,0)),"")</f>
        <v>5.57</v>
      </c>
      <c r="J34" s="3">
        <f t="shared" si="26"/>
        <v>7.82</v>
      </c>
      <c r="K34" s="3">
        <f t="shared" si="26"/>
        <v>6.95</v>
      </c>
      <c r="L34" s="3">
        <f t="shared" si="26"/>
        <v>9.2899999999999991</v>
      </c>
      <c r="M34" s="3">
        <f t="shared" si="26"/>
        <v>7.27</v>
      </c>
      <c r="N34" s="3">
        <f t="shared" si="26"/>
        <v>9.32</v>
      </c>
      <c r="O34" s="3">
        <f t="shared" si="26"/>
        <v>14.18</v>
      </c>
      <c r="P34" s="3">
        <f t="shared" si="26"/>
        <v>15.7</v>
      </c>
      <c r="Q34" s="3">
        <f t="shared" si="26"/>
        <v>16.11</v>
      </c>
      <c r="R34" s="3">
        <f t="shared" si="26"/>
        <v>16.79</v>
      </c>
      <c r="S34" s="3">
        <f t="shared" si="26"/>
        <v>15.31</v>
      </c>
      <c r="T34" s="3">
        <f t="shared" si="26"/>
        <v>15.25</v>
      </c>
      <c r="U34" s="3">
        <f t="shared" si="26"/>
        <v>23.14</v>
      </c>
      <c r="V34" s="3">
        <f t="shared" si="26"/>
        <v>15.75</v>
      </c>
      <c r="W34" s="3">
        <f t="shared" si="26"/>
        <v>13.13</v>
      </c>
      <c r="X34" s="3">
        <f t="shared" si="26"/>
        <v>10.88</v>
      </c>
      <c r="Y34" s="3">
        <f t="shared" si="26"/>
        <v>10.91</v>
      </c>
      <c r="Z34" s="3">
        <f t="shared" si="26"/>
        <v>4.54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1.85</v>
      </c>
      <c r="E35" s="3">
        <f>IFERROR(INDEX(E51:E500,MATCH($A$35,$C$51:$C$500,0)),"")</f>
        <v>1.65</v>
      </c>
      <c r="H35" s="3">
        <f>IFERROR(INDEX(D35:G35,COUNT(D35:G35)),"")</f>
        <v>1.65</v>
      </c>
      <c r="I35" s="3">
        <f t="shared" ref="I35:Z35" si="27">IFERROR(INDEX(I51:I500,MATCH($C$35,$C$51:$C$500,0)),"")</f>
        <v>0.48</v>
      </c>
      <c r="J35" s="3">
        <f t="shared" si="27"/>
        <v>0.57999999999999996</v>
      </c>
      <c r="K35" s="3">
        <f t="shared" si="27"/>
        <v>0.51</v>
      </c>
      <c r="L35" s="3">
        <f t="shared" si="27"/>
        <v>0.53</v>
      </c>
      <c r="M35" s="3">
        <f t="shared" si="27"/>
        <v>0.56000000000000005</v>
      </c>
      <c r="N35" s="3">
        <f t="shared" si="27"/>
        <v>0.74</v>
      </c>
      <c r="O35" s="3">
        <f t="shared" si="27"/>
        <v>0.91</v>
      </c>
      <c r="P35" s="3">
        <f t="shared" si="27"/>
        <v>0.89</v>
      </c>
      <c r="Q35" s="3">
        <f t="shared" si="27"/>
        <v>0.95</v>
      </c>
      <c r="R35" s="3">
        <f t="shared" si="27"/>
        <v>1.04</v>
      </c>
      <c r="S35" s="3">
        <f t="shared" si="27"/>
        <v>0.71</v>
      </c>
      <c r="T35" s="3">
        <f t="shared" si="27"/>
        <v>0.93</v>
      </c>
      <c r="U35" s="3">
        <f t="shared" si="27"/>
        <v>1</v>
      </c>
      <c r="V35" s="3">
        <f t="shared" si="27"/>
        <v>1.03</v>
      </c>
      <c r="W35" s="3">
        <f t="shared" si="27"/>
        <v>0.89</v>
      </c>
      <c r="X35" s="3">
        <f t="shared" si="27"/>
        <v>1.1100000000000001</v>
      </c>
      <c r="Y35" s="3">
        <f t="shared" si="27"/>
        <v>0.84</v>
      </c>
      <c r="Z35" s="3">
        <f t="shared" si="27"/>
        <v>0.21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31634826000000</v>
      </c>
      <c r="E51" s="5">
        <v>33890696000000</v>
      </c>
      <c r="F51" s="5">
        <v>32512124000000</v>
      </c>
      <c r="G51" s="5">
        <v>31137844000000</v>
      </c>
      <c r="I51" s="5">
        <v>123493214000000</v>
      </c>
      <c r="J51" s="5">
        <v>115786525000000</v>
      </c>
      <c r="K51" s="5">
        <v>111703611000000</v>
      </c>
      <c r="L51" s="5">
        <v>110830272000000</v>
      </c>
      <c r="M51" s="5">
        <v>99345618000000</v>
      </c>
      <c r="N51" s="5">
        <v>81731469000000</v>
      </c>
      <c r="O51" s="5">
        <v>76592955000000</v>
      </c>
      <c r="P51" s="5">
        <v>73394728000000</v>
      </c>
      <c r="Q51" s="5">
        <v>70186618000000</v>
      </c>
      <c r="R51" s="5">
        <v>66750317000000</v>
      </c>
      <c r="S51" s="5">
        <v>64061947000000</v>
      </c>
      <c r="T51" s="5">
        <v>63594452000000</v>
      </c>
      <c r="U51" s="5">
        <v>57731998000000</v>
      </c>
      <c r="V51" s="5">
        <v>50059427000000</v>
      </c>
      <c r="W51" s="5">
        <v>45332256000000</v>
      </c>
      <c r="X51" s="5">
        <v>38403360000000</v>
      </c>
      <c r="Y51" s="5">
        <v>37140830000000</v>
      </c>
      <c r="Z51" s="5">
        <v>38799279000000</v>
      </c>
    </row>
    <row r="52" spans="2:26" ht="15.5" x14ac:dyDescent="0.35">
      <c r="C52" t="s">
        <v>85</v>
      </c>
      <c r="D52" s="5">
        <v>-21413796000000</v>
      </c>
      <c r="E52" s="5">
        <v>-22734696000000</v>
      </c>
      <c r="F52" s="5">
        <v>-21580738000000</v>
      </c>
      <c r="G52" s="5">
        <v>-20705405000000</v>
      </c>
      <c r="I52" s="5">
        <v>-82300859000000</v>
      </c>
      <c r="J52" s="5">
        <v>-75649996000000</v>
      </c>
      <c r="K52" s="5">
        <v>-75653142000000</v>
      </c>
      <c r="L52" s="5">
        <v>-76858593000000</v>
      </c>
      <c r="M52" s="5">
        <v>-66881557000000</v>
      </c>
      <c r="N52" s="5">
        <v>-54979425000000</v>
      </c>
      <c r="O52" s="5">
        <v>-53876594000000</v>
      </c>
      <c r="P52" s="5">
        <v>-53182723000000</v>
      </c>
      <c r="Q52" s="5">
        <v>-50416667000000</v>
      </c>
      <c r="R52" s="5">
        <v>-47321877000000</v>
      </c>
      <c r="S52" s="5">
        <v>-46803889000000</v>
      </c>
      <c r="T52" s="5">
        <v>-46544646000000</v>
      </c>
      <c r="U52" s="5">
        <v>-43402144000000</v>
      </c>
      <c r="V52" s="5">
        <v>-36493332000000</v>
      </c>
      <c r="W52" s="5">
        <v>-32749190000000</v>
      </c>
      <c r="X52" s="5">
        <v>-25932908000000</v>
      </c>
      <c r="Y52" s="5">
        <v>-27018884000000</v>
      </c>
      <c r="Z52" s="5">
        <v>-29822362000000</v>
      </c>
    </row>
    <row r="53" spans="2:26" ht="15.5" x14ac:dyDescent="0.35">
      <c r="C53" t="s">
        <v>86</v>
      </c>
      <c r="D53" s="5">
        <v>10221030000000</v>
      </c>
      <c r="E53" s="5">
        <v>11156000000000</v>
      </c>
      <c r="F53" s="5">
        <v>10931386000000</v>
      </c>
      <c r="G53" s="5">
        <v>10432439000000</v>
      </c>
      <c r="I53" s="5">
        <v>41192355000000</v>
      </c>
      <c r="J53" s="5">
        <v>40136529000000</v>
      </c>
      <c r="K53" s="5">
        <v>36050469000000</v>
      </c>
      <c r="L53" s="5">
        <v>33971679000000</v>
      </c>
      <c r="M53" s="5">
        <v>32464061000000</v>
      </c>
      <c r="N53" s="5">
        <v>26752044000000</v>
      </c>
      <c r="O53" s="5">
        <v>22716361000000</v>
      </c>
      <c r="P53" s="5">
        <v>20212005000000</v>
      </c>
      <c r="Q53" s="5">
        <v>19769951000000</v>
      </c>
      <c r="R53" s="5">
        <v>19428440000000</v>
      </c>
      <c r="S53" s="5">
        <v>17258058000000</v>
      </c>
      <c r="T53" s="5">
        <v>17049806000000</v>
      </c>
      <c r="U53" s="5">
        <v>14329854000000</v>
      </c>
      <c r="V53" s="5">
        <v>13566095000000</v>
      </c>
      <c r="W53" s="5">
        <v>12583066000000</v>
      </c>
      <c r="X53" s="5">
        <v>12470452000000</v>
      </c>
      <c r="Y53" s="5">
        <v>10121946000000</v>
      </c>
      <c r="Z53" s="5">
        <v>8976917000000</v>
      </c>
    </row>
    <row r="54" spans="2:26" ht="15.5" x14ac:dyDescent="0.35">
      <c r="C54" t="s">
        <v>87</v>
      </c>
      <c r="D54" s="5">
        <v>-3464454000000</v>
      </c>
      <c r="E54" s="5">
        <v>-4626763000000</v>
      </c>
      <c r="F54" s="5">
        <v>-4459957000000</v>
      </c>
      <c r="G54" s="5">
        <v>-4026878000000</v>
      </c>
      <c r="I54" s="5">
        <v>-16623218000000</v>
      </c>
      <c r="J54" s="5">
        <v>-17048345000000</v>
      </c>
      <c r="K54" s="5">
        <v>-16386871000000</v>
      </c>
      <c r="L54" s="5">
        <v>-14278569000000</v>
      </c>
      <c r="M54" s="5">
        <v>-15581737000000</v>
      </c>
      <c r="N54" s="5">
        <v>-13862957000000</v>
      </c>
      <c r="O54" s="5">
        <v>-12885337000000</v>
      </c>
      <c r="P54" s="5">
        <v>-11068985000000</v>
      </c>
      <c r="Q54" s="5">
        <v>-11086181000000</v>
      </c>
      <c r="R54" s="5">
        <v>-11143433000000</v>
      </c>
      <c r="S54" s="5">
        <v>-9895163000000</v>
      </c>
      <c r="T54" s="5">
        <v>-9841074000000</v>
      </c>
      <c r="U54" s="5">
        <v>-7611873000000</v>
      </c>
      <c r="V54" s="5">
        <v>-6695501000000</v>
      </c>
      <c r="W54" s="5">
        <v>-5730585000000</v>
      </c>
      <c r="X54" s="5">
        <v>-5741141000000</v>
      </c>
      <c r="Y54" s="5">
        <v>-5117737000000</v>
      </c>
      <c r="Z54" s="5">
        <v>-4635441000000</v>
      </c>
    </row>
    <row r="55" spans="2:26" ht="15.5" x14ac:dyDescent="0.35">
      <c r="C55" t="s">
        <v>88</v>
      </c>
      <c r="D55" s="5">
        <v>-3490163000000</v>
      </c>
      <c r="E55" s="5">
        <v>-3361052000000</v>
      </c>
      <c r="F55" s="5">
        <v>-3243438000000</v>
      </c>
      <c r="G55" s="5">
        <v>-3196283000000</v>
      </c>
      <c r="I55" s="5">
        <v>-12591578000000</v>
      </c>
      <c r="J55" s="5">
        <v>-12258278000000</v>
      </c>
      <c r="K55" s="5">
        <v>-11273970000000</v>
      </c>
      <c r="L55" s="5">
        <v>-10640348000000</v>
      </c>
      <c r="M55" s="5">
        <v>-10049196000000</v>
      </c>
      <c r="N55" s="5">
        <v>-9007860000000</v>
      </c>
      <c r="O55" s="5">
        <v>-8489356000000</v>
      </c>
      <c r="P55" s="5">
        <v>-7817444000000</v>
      </c>
      <c r="Q55" s="5">
        <v>-7237120000000</v>
      </c>
      <c r="R55" s="5">
        <v>-7168040000000</v>
      </c>
      <c r="S55" s="5">
        <v>-6885612000000</v>
      </c>
      <c r="T55" s="5">
        <v>-6247224000000</v>
      </c>
      <c r="U55" s="5">
        <v>-4862078000000</v>
      </c>
      <c r="V55" s="5">
        <v>-4058470000000</v>
      </c>
      <c r="W55" s="5">
        <v>-3549976000000</v>
      </c>
      <c r="X55" s="5">
        <v>-3372989000000</v>
      </c>
      <c r="Y55" s="5">
        <v>-2955000000000</v>
      </c>
      <c r="Z55" s="5">
        <v>-2742292000000</v>
      </c>
    </row>
    <row r="56" spans="2:26" ht="15.5" x14ac:dyDescent="0.35">
      <c r="C56" t="s">
        <v>89</v>
      </c>
      <c r="D56" s="5">
        <v>-1388169000000</v>
      </c>
      <c r="E56" s="5">
        <v>-1482569000000</v>
      </c>
      <c r="F56" s="5">
        <v>-1364358000000</v>
      </c>
      <c r="G56" s="5">
        <v>-1333239000000</v>
      </c>
      <c r="I56" s="5">
        <v>-5244754000000</v>
      </c>
      <c r="J56" s="5">
        <v>-5048503000000</v>
      </c>
      <c r="K56" s="5">
        <v>-5097825000000</v>
      </c>
      <c r="L56" s="5">
        <v>-4648354000000</v>
      </c>
      <c r="M56" s="5">
        <v>-5314871000000</v>
      </c>
      <c r="N56" s="5">
        <v>-5087140000000</v>
      </c>
      <c r="O56" s="5">
        <v>-4697173000000</v>
      </c>
      <c r="P56" s="5">
        <v>-4466279000000</v>
      </c>
      <c r="Q56" s="5">
        <v>-4070151000000</v>
      </c>
      <c r="R56" s="5">
        <v>-3988897000000</v>
      </c>
      <c r="S56" s="5">
        <v>-3495437000000</v>
      </c>
      <c r="T56" s="5">
        <v>-3928237000000</v>
      </c>
      <c r="U56" s="5">
        <v>-3378638000000</v>
      </c>
      <c r="V56" s="5">
        <v>-2762365000000</v>
      </c>
      <c r="W56" s="5">
        <v>-2314374000000</v>
      </c>
      <c r="X56" s="5">
        <v>-2368152000000</v>
      </c>
      <c r="Y56" s="5">
        <v>-2162737000000</v>
      </c>
      <c r="Z56" s="5">
        <v>-1893149000000</v>
      </c>
    </row>
    <row r="57" spans="2:26" ht="15.5" x14ac:dyDescent="0.35">
      <c r="C57" t="s">
        <v>92</v>
      </c>
      <c r="D57" s="5">
        <v>1207141000000</v>
      </c>
      <c r="E57" s="5">
        <v>1360772000000</v>
      </c>
      <c r="F57" s="5">
        <v>1536364000000</v>
      </c>
      <c r="G57" s="5">
        <v>1269034000000</v>
      </c>
      <c r="I57" s="5">
        <v>5221242000000</v>
      </c>
      <c r="J57" s="5">
        <v>4381873000000</v>
      </c>
      <c r="K57" s="5">
        <v>3279800000000</v>
      </c>
      <c r="L57" s="5">
        <v>3142581000000</v>
      </c>
      <c r="M57" s="5">
        <v>3580210000000</v>
      </c>
      <c r="N57" s="5">
        <v>2275037000000</v>
      </c>
      <c r="O57" s="5">
        <v>1103455000000</v>
      </c>
      <c r="P57" s="5">
        <v>1026381000000</v>
      </c>
      <c r="Q57" s="5">
        <v>735564000000</v>
      </c>
      <c r="R57" s="5">
        <v>1167193000000</v>
      </c>
      <c r="S57" s="5">
        <v>801000000000</v>
      </c>
      <c r="T57" s="5">
        <v>1284503000000</v>
      </c>
      <c r="U57" s="5">
        <v>1150007000000</v>
      </c>
      <c r="V57" s="5">
        <v>1525145000000</v>
      </c>
      <c r="W57" s="5">
        <v>1813527000000</v>
      </c>
    </row>
    <row r="58" spans="2:26" ht="15.5" x14ac:dyDescent="0.35">
      <c r="C58" t="s">
        <v>93</v>
      </c>
      <c r="D58" s="5">
        <v>6756576000000</v>
      </c>
      <c r="E58" s="5">
        <v>6529237000000</v>
      </c>
      <c r="F58" s="5">
        <v>6471429000000</v>
      </c>
      <c r="G58" s="5">
        <v>6405561000000</v>
      </c>
      <c r="I58" s="5">
        <v>24569137000000</v>
      </c>
      <c r="J58" s="5">
        <v>23088184000000</v>
      </c>
      <c r="K58" s="5">
        <v>19663598000000</v>
      </c>
      <c r="L58" s="5">
        <v>19693110000000</v>
      </c>
      <c r="M58" s="5">
        <v>16882324000000</v>
      </c>
      <c r="N58" s="5">
        <v>12889087000000</v>
      </c>
      <c r="O58" s="5">
        <v>9831024000000</v>
      </c>
      <c r="P58" s="5">
        <v>9143020000000</v>
      </c>
      <c r="Q58" s="5">
        <v>8683770000000</v>
      </c>
      <c r="R58" s="5">
        <v>8285007000000</v>
      </c>
      <c r="S58" s="5">
        <v>7362895000000</v>
      </c>
      <c r="T58" s="5">
        <v>7208732000000</v>
      </c>
      <c r="U58" s="5">
        <v>6717981000000</v>
      </c>
      <c r="V58" s="5">
        <v>6870594000000</v>
      </c>
      <c r="W58" s="5">
        <v>6852481000000</v>
      </c>
      <c r="X58" s="5">
        <v>6729311000000</v>
      </c>
      <c r="Y58" s="5">
        <v>5004209000000</v>
      </c>
      <c r="Z58" s="5">
        <v>4341476000000</v>
      </c>
    </row>
    <row r="59" spans="2:26" ht="15.5" x14ac:dyDescent="0.35">
      <c r="C59" t="s">
        <v>94</v>
      </c>
      <c r="D59" s="5">
        <v>-3313847000000</v>
      </c>
      <c r="E59" s="5">
        <v>-1259134000000</v>
      </c>
      <c r="F59" s="5">
        <v>-1132076000000</v>
      </c>
      <c r="G59" s="5">
        <v>-1912951000000</v>
      </c>
      <c r="I59" s="5">
        <v>-4531442000000</v>
      </c>
      <c r="J59" s="5">
        <v>-6048402000000</v>
      </c>
      <c r="K59" s="5">
        <v>-4048214000000</v>
      </c>
      <c r="L59" s="5">
        <v>-7374345000000</v>
      </c>
      <c r="M59" s="5">
        <v>-2426239000000</v>
      </c>
      <c r="N59" s="5">
        <v>-462753000000</v>
      </c>
      <c r="O59" s="5">
        <v>-1081627000000</v>
      </c>
      <c r="P59" s="5">
        <v>-1696054000000</v>
      </c>
      <c r="Q59" s="5">
        <v>-1088948000000</v>
      </c>
      <c r="R59" s="5">
        <v>-899779000000</v>
      </c>
      <c r="S59" s="5">
        <v>-2400811000000</v>
      </c>
      <c r="T59" s="5">
        <v>-979435000000</v>
      </c>
      <c r="U59" s="5">
        <v>-2051023000000</v>
      </c>
      <c r="V59" s="5">
        <v>-560838000000</v>
      </c>
      <c r="W59" s="5">
        <v>-500092000000</v>
      </c>
      <c r="X59" s="5">
        <v>-1296936000000</v>
      </c>
      <c r="Y59" s="5">
        <v>-940396000000</v>
      </c>
      <c r="Z59" s="5">
        <v>-1741653000000</v>
      </c>
    </row>
    <row r="60" spans="2:26" ht="15.5" x14ac:dyDescent="0.35">
      <c r="C60" t="s">
        <v>97</v>
      </c>
      <c r="X60" s="5">
        <v>115269000000</v>
      </c>
      <c r="Y60" s="5">
        <v>731032000000</v>
      </c>
      <c r="Z60" s="5">
        <v>-713131000000</v>
      </c>
    </row>
    <row r="61" spans="2:26" ht="15.5" x14ac:dyDescent="0.35">
      <c r="C61" t="s">
        <v>95</v>
      </c>
      <c r="D61" s="5">
        <v>617827000000</v>
      </c>
      <c r="E61" s="5">
        <v>369368000000</v>
      </c>
      <c r="F61" s="5">
        <v>339529000000</v>
      </c>
      <c r="G61" s="5">
        <v>364462000000</v>
      </c>
      <c r="I61" s="5">
        <v>1662967000000</v>
      </c>
      <c r="J61" s="5">
        <v>1773991000000</v>
      </c>
      <c r="K61" s="5">
        <v>1965094000000</v>
      </c>
      <c r="L61" s="5">
        <v>596234000000</v>
      </c>
      <c r="M61" s="5">
        <v>397344000000</v>
      </c>
      <c r="N61" s="5">
        <v>1770540000000</v>
      </c>
      <c r="O61" s="5">
        <v>829833000000</v>
      </c>
      <c r="P61" s="5">
        <v>517470000000</v>
      </c>
      <c r="Q61" s="5">
        <v>614293000000</v>
      </c>
      <c r="R61" s="5">
        <v>1050651000000</v>
      </c>
      <c r="S61" s="5">
        <v>599170000000</v>
      </c>
      <c r="T61" s="5">
        <v>692581000000</v>
      </c>
      <c r="U61" s="5">
        <v>605996000000</v>
      </c>
      <c r="V61" s="5">
        <v>554369000000</v>
      </c>
      <c r="W61" s="5">
        <v>437430000000</v>
      </c>
      <c r="X61" s="5">
        <v>163739000000</v>
      </c>
      <c r="Y61" s="5">
        <v>161885000000</v>
      </c>
      <c r="Z61" s="5">
        <v>168516000000</v>
      </c>
    </row>
    <row r="62" spans="2:26" ht="15.5" x14ac:dyDescent="0.35">
      <c r="C62" t="s">
        <v>27</v>
      </c>
      <c r="D62" s="5">
        <v>-3839931000000</v>
      </c>
      <c r="E62" s="5">
        <v>-1539548000000</v>
      </c>
      <c r="F62" s="5">
        <v>-1423345000000</v>
      </c>
      <c r="G62" s="5">
        <v>-2344136000000</v>
      </c>
      <c r="I62" s="5">
        <v>-5973876000000</v>
      </c>
      <c r="J62" s="5">
        <v>-6192226000000</v>
      </c>
      <c r="K62" s="5">
        <v>-3524625000000</v>
      </c>
      <c r="L62" s="5">
        <v>-7998890000000</v>
      </c>
      <c r="M62" s="5">
        <v>-2884772000000</v>
      </c>
      <c r="N62" s="5">
        <v>-1875812000000</v>
      </c>
      <c r="O62" s="5">
        <v>-1727018000000</v>
      </c>
      <c r="P62" s="5">
        <v>-2022215000000</v>
      </c>
      <c r="Q62" s="5">
        <v>-1486027000000</v>
      </c>
      <c r="R62" s="5">
        <v>-1574152000000</v>
      </c>
      <c r="S62" s="5">
        <v>-2665675000000</v>
      </c>
      <c r="T62" s="5">
        <v>-1552958000000</v>
      </c>
      <c r="U62" s="5">
        <v>-2772827000000</v>
      </c>
      <c r="V62" s="5">
        <v>-1082297000000</v>
      </c>
      <c r="W62" s="5">
        <v>-936060000000</v>
      </c>
      <c r="X62" s="5">
        <v>-1171698000000</v>
      </c>
      <c r="Y62" s="5">
        <v>-1541264000000</v>
      </c>
      <c r="Z62" s="5">
        <v>-1157562000000</v>
      </c>
    </row>
    <row r="63" spans="2:26" ht="15.5" x14ac:dyDescent="0.35">
      <c r="C63" t="s">
        <v>90</v>
      </c>
      <c r="D63" s="5">
        <v>-30694000000</v>
      </c>
      <c r="E63" s="5">
        <v>-22774000000</v>
      </c>
      <c r="F63" s="5">
        <v>8847000000</v>
      </c>
      <c r="G63" s="5">
        <v>114946000000</v>
      </c>
      <c r="I63" s="5">
        <v>27375000000</v>
      </c>
      <c r="J63" s="5">
        <v>-1361608000000</v>
      </c>
      <c r="K63" s="5">
        <v>-2314353000000</v>
      </c>
      <c r="L63" s="5">
        <v>123181000000</v>
      </c>
      <c r="M63" s="5">
        <v>133927000000</v>
      </c>
      <c r="N63" s="5">
        <v>-253641000000</v>
      </c>
      <c r="O63" s="5">
        <v>-105116000000</v>
      </c>
      <c r="P63" s="5">
        <v>-94739000000</v>
      </c>
      <c r="Q63" s="5">
        <v>-103236000000</v>
      </c>
      <c r="R63" s="5">
        <v>-245723000000</v>
      </c>
      <c r="S63" s="5">
        <v>-334306000000</v>
      </c>
      <c r="T63" s="5">
        <v>-119058000000</v>
      </c>
      <c r="U63" s="5">
        <v>115808000000</v>
      </c>
      <c r="V63" s="5">
        <v>-32910000000</v>
      </c>
      <c r="W63" s="5">
        <v>-1462000000</v>
      </c>
    </row>
    <row r="64" spans="2:26" ht="15.5" x14ac:dyDescent="0.35">
      <c r="C64" t="s">
        <v>98</v>
      </c>
      <c r="D64" s="5">
        <v>-3313847000000</v>
      </c>
      <c r="E64" s="5">
        <v>-1259134000000</v>
      </c>
      <c r="F64" s="5">
        <v>-1132076000000</v>
      </c>
      <c r="G64" s="5">
        <v>-1912951000000</v>
      </c>
      <c r="I64" s="5">
        <v>-4531442000000</v>
      </c>
      <c r="J64" s="5">
        <v>-6048402000000</v>
      </c>
      <c r="K64" s="5">
        <v>-4048214000000</v>
      </c>
      <c r="L64" s="5">
        <v>-7374345000000</v>
      </c>
      <c r="M64" s="5">
        <v>-2426239000000</v>
      </c>
      <c r="N64" s="5">
        <v>-462753000000</v>
      </c>
      <c r="O64" s="5">
        <v>-1081627000000</v>
      </c>
      <c r="P64" s="5">
        <v>-1696054000000</v>
      </c>
      <c r="Q64" s="5">
        <v>-1088948000000</v>
      </c>
      <c r="R64" s="5">
        <v>-899779000000</v>
      </c>
      <c r="S64" s="5">
        <v>-2400811000000</v>
      </c>
      <c r="T64" s="5">
        <v>-979435000000</v>
      </c>
      <c r="U64" s="5">
        <v>-2051023000000</v>
      </c>
      <c r="V64" s="5">
        <v>-560838000000</v>
      </c>
      <c r="W64" s="5">
        <v>-500092000000</v>
      </c>
      <c r="X64" s="5">
        <v>-1296936000000</v>
      </c>
      <c r="Y64" s="5">
        <v>-940396000000</v>
      </c>
      <c r="Z64" s="5">
        <v>-1741653000000</v>
      </c>
    </row>
    <row r="65" spans="3:26" ht="15.5" x14ac:dyDescent="0.35">
      <c r="C65" t="s">
        <v>29</v>
      </c>
      <c r="D65" s="5">
        <v>3442729000000</v>
      </c>
      <c r="E65" s="5">
        <v>5270103000000</v>
      </c>
      <c r="F65" s="5">
        <v>5339353000000</v>
      </c>
      <c r="G65" s="5">
        <v>4492610000000</v>
      </c>
      <c r="I65" s="5">
        <v>20037695000000</v>
      </c>
      <c r="J65" s="5">
        <v>17039782000000</v>
      </c>
      <c r="K65" s="5">
        <v>15615384000000</v>
      </c>
      <c r="L65" s="5">
        <v>12318765000000</v>
      </c>
      <c r="M65" s="5">
        <v>14456085000000</v>
      </c>
      <c r="N65" s="5">
        <v>12426334000000</v>
      </c>
      <c r="O65" s="5">
        <v>8749397000000</v>
      </c>
      <c r="P65" s="5">
        <v>7446966000000</v>
      </c>
      <c r="Q65" s="5">
        <v>7594822000000</v>
      </c>
      <c r="R65" s="5">
        <v>7385228000000</v>
      </c>
      <c r="S65" s="5">
        <v>4962084000000</v>
      </c>
      <c r="T65" s="5">
        <v>6229297000000</v>
      </c>
      <c r="U65" s="5">
        <v>4666958000000</v>
      </c>
      <c r="V65" s="5">
        <v>6309756000000</v>
      </c>
      <c r="W65" s="5">
        <v>6352389000000</v>
      </c>
      <c r="X65" s="5">
        <v>5432375000000</v>
      </c>
      <c r="Y65" s="5">
        <v>4063813000000</v>
      </c>
      <c r="Z65" s="5">
        <v>2599823000000</v>
      </c>
    </row>
    <row r="66" spans="3:26" ht="15.5" x14ac:dyDescent="0.35">
      <c r="C66" t="s">
        <v>28</v>
      </c>
      <c r="D66" s="5">
        <v>-708774000000</v>
      </c>
      <c r="E66" s="5">
        <v>-1052790000000</v>
      </c>
      <c r="F66" s="5">
        <v>-1151251000000</v>
      </c>
      <c r="G66" s="5">
        <v>-1224946000000</v>
      </c>
      <c r="I66" s="5">
        <v>-4481314000000</v>
      </c>
      <c r="J66" s="5">
        <v>-3962286000000</v>
      </c>
      <c r="K66" s="5">
        <v>-4121651000000</v>
      </c>
      <c r="L66" s="5">
        <v>-3126196000000</v>
      </c>
      <c r="M66" s="5">
        <v>-3252500000000</v>
      </c>
      <c r="N66" s="5">
        <v>-3674268000000</v>
      </c>
      <c r="O66" s="5">
        <v>-2846668000000</v>
      </c>
      <c r="P66" s="5">
        <v>-2485115000000</v>
      </c>
      <c r="Q66" s="5">
        <v>-2497558000000</v>
      </c>
      <c r="R66" s="5">
        <v>-2532747000000</v>
      </c>
      <c r="S66" s="5">
        <v>-1730371000000</v>
      </c>
      <c r="T66" s="5">
        <v>-1828217000000</v>
      </c>
      <c r="U66" s="5">
        <v>-1252072000000</v>
      </c>
      <c r="V66" s="5">
        <v>-1530310000000</v>
      </c>
      <c r="W66" s="5">
        <v>-1460716000000</v>
      </c>
      <c r="X66" s="5">
        <v>-1497567000000</v>
      </c>
      <c r="Y66" s="5">
        <v>-1207032000000</v>
      </c>
      <c r="Z66" s="5">
        <v>-801553000000</v>
      </c>
    </row>
    <row r="67" spans="3:26" ht="15.5" x14ac:dyDescent="0.35">
      <c r="C67" t="s">
        <v>99</v>
      </c>
      <c r="W67" s="5">
        <v>-1735905000000</v>
      </c>
      <c r="X67" s="5">
        <v>-1771258000000</v>
      </c>
      <c r="Y67" s="5">
        <v>-1481786000000</v>
      </c>
      <c r="Z67" s="5">
        <v>-1181312000000</v>
      </c>
    </row>
    <row r="68" spans="3:26" ht="15.5" x14ac:dyDescent="0.35">
      <c r="C68" t="s">
        <v>100</v>
      </c>
      <c r="W68" s="5">
        <v>275189000000</v>
      </c>
      <c r="X68" s="5">
        <v>273691000000</v>
      </c>
      <c r="Y68" s="5">
        <v>274754000000</v>
      </c>
      <c r="Z68" s="5">
        <v>379759000000</v>
      </c>
    </row>
    <row r="69" spans="3:26" ht="15.5" x14ac:dyDescent="0.35">
      <c r="C69" t="s">
        <v>101</v>
      </c>
      <c r="D69" s="5">
        <v>-708774000000</v>
      </c>
      <c r="E69" s="5">
        <v>-1052790000000</v>
      </c>
      <c r="F69" s="5">
        <v>-1151251000000</v>
      </c>
      <c r="G69" s="5">
        <v>-1224946000000</v>
      </c>
      <c r="I69" s="5">
        <v>-4481314000000</v>
      </c>
      <c r="J69" s="5">
        <v>-3962286000000</v>
      </c>
      <c r="K69" s="5">
        <v>-4121651000000</v>
      </c>
      <c r="L69" s="5">
        <v>-3126196000000</v>
      </c>
      <c r="M69" s="5">
        <v>-3252500000000</v>
      </c>
      <c r="N69" s="5">
        <v>-3674268000000</v>
      </c>
      <c r="O69" s="5">
        <v>-2846668000000</v>
      </c>
      <c r="P69" s="5">
        <v>-2485115000000</v>
      </c>
      <c r="Q69" s="5">
        <v>-2497558000000</v>
      </c>
      <c r="R69" s="5">
        <v>-2532747000000</v>
      </c>
      <c r="S69" s="5">
        <v>-1730371000000</v>
      </c>
      <c r="T69" s="5">
        <v>-1828217000000</v>
      </c>
      <c r="U69" s="5">
        <v>-1252072000000</v>
      </c>
      <c r="V69" s="5">
        <v>-1530310000000</v>
      </c>
      <c r="W69" s="5">
        <v>-1460716000000</v>
      </c>
      <c r="X69" s="5">
        <v>-1497567000000</v>
      </c>
      <c r="Y69" s="5">
        <v>-1207032000000</v>
      </c>
      <c r="Z69" s="5">
        <v>-801553000000</v>
      </c>
    </row>
    <row r="70" spans="3:26" ht="15.5" x14ac:dyDescent="0.35">
      <c r="C70" t="s">
        <v>262</v>
      </c>
      <c r="D70" s="5">
        <v>2733955000000</v>
      </c>
      <c r="E70" s="5">
        <v>4217313000000</v>
      </c>
      <c r="F70" s="5">
        <v>4188102000000</v>
      </c>
      <c r="G70" s="5">
        <v>3267664000000</v>
      </c>
      <c r="I70" s="5">
        <v>15556381000000</v>
      </c>
      <c r="J70" s="5">
        <v>13077496000000</v>
      </c>
      <c r="K70" s="5">
        <v>11493733000000</v>
      </c>
      <c r="L70" s="5">
        <v>9192569000000</v>
      </c>
      <c r="M70" s="5">
        <v>11203585000000</v>
      </c>
      <c r="N70" s="5">
        <v>8752066000000</v>
      </c>
      <c r="O70" s="5">
        <v>5902729000000</v>
      </c>
      <c r="P70" s="5">
        <v>4961851000000</v>
      </c>
      <c r="Q70" s="5">
        <v>5097264000000</v>
      </c>
      <c r="R70" s="5">
        <v>4852481000000</v>
      </c>
      <c r="S70" s="5">
        <v>3231713000000</v>
      </c>
      <c r="T70" s="5">
        <v>4401080000000</v>
      </c>
      <c r="U70" s="5">
        <v>3414886000000</v>
      </c>
      <c r="V70" s="5">
        <v>4779446000000</v>
      </c>
      <c r="W70" s="5">
        <v>4891673000000</v>
      </c>
      <c r="X70" s="5">
        <v>3934808000000</v>
      </c>
      <c r="Y70" s="5">
        <v>2856781000000</v>
      </c>
      <c r="Z70" s="5">
        <v>1798270000000</v>
      </c>
    </row>
    <row r="71" spans="3:26" ht="15.5" x14ac:dyDescent="0.35">
      <c r="C71" t="s">
        <v>264</v>
      </c>
      <c r="X71" s="5">
        <v>-981950000000</v>
      </c>
      <c r="Y71" s="5">
        <v>-780920000000</v>
      </c>
      <c r="Z71" s="5">
        <v>-782597000000</v>
      </c>
    </row>
    <row r="72" spans="3:26" ht="15.5" x14ac:dyDescent="0.35">
      <c r="C72" t="s">
        <v>923</v>
      </c>
      <c r="Z72" s="5">
        <v>18716000000</v>
      </c>
    </row>
    <row r="73" spans="3:26" ht="15.5" x14ac:dyDescent="0.35">
      <c r="C73" t="s">
        <v>265</v>
      </c>
      <c r="R73" s="5">
        <v>414425000000</v>
      </c>
      <c r="S73" s="5">
        <v>477788000000</v>
      </c>
      <c r="T73" s="5">
        <v>745243000000</v>
      </c>
    </row>
    <row r="74" spans="3:26" ht="15.5" x14ac:dyDescent="0.35">
      <c r="C74" t="s">
        <v>102</v>
      </c>
      <c r="D74" s="5">
        <v>2733955000000</v>
      </c>
      <c r="E74" s="5">
        <v>4217313000000</v>
      </c>
      <c r="F74" s="5">
        <v>4188102000000</v>
      </c>
      <c r="G74" s="5">
        <v>3267664000000</v>
      </c>
      <c r="I74" s="5">
        <v>15556381000000</v>
      </c>
      <c r="J74" s="5">
        <v>13077496000000</v>
      </c>
      <c r="K74" s="5">
        <v>11493733000000</v>
      </c>
      <c r="L74" s="5">
        <v>9192569000000</v>
      </c>
      <c r="M74" s="5">
        <v>11203585000000</v>
      </c>
      <c r="N74" s="5">
        <v>8752066000000</v>
      </c>
      <c r="O74" s="5">
        <v>5902729000000</v>
      </c>
      <c r="P74" s="5">
        <v>4961851000000</v>
      </c>
      <c r="Q74" s="5">
        <v>5097264000000</v>
      </c>
      <c r="R74" s="5">
        <v>5266906000000</v>
      </c>
      <c r="S74" s="5">
        <v>3709501000000</v>
      </c>
      <c r="T74" s="5">
        <v>5146323000000</v>
      </c>
      <c r="U74" s="5">
        <v>3416635000000</v>
      </c>
      <c r="V74" s="5">
        <v>4779446000000</v>
      </c>
      <c r="W74" s="5">
        <v>4891673000000</v>
      </c>
      <c r="X74" s="5">
        <v>2952858000000</v>
      </c>
      <c r="Y74" s="5">
        <v>2075861000000</v>
      </c>
      <c r="Z74" s="5">
        <v>1034389000000</v>
      </c>
    </row>
    <row r="75" spans="3:26" ht="15.5" x14ac:dyDescent="0.35">
      <c r="C75" t="s">
        <v>103</v>
      </c>
      <c r="D75" s="5">
        <v>365065000000</v>
      </c>
      <c r="E75" s="5">
        <v>1312044000000</v>
      </c>
      <c r="F75" s="5">
        <v>206916000000</v>
      </c>
      <c r="G75" s="5">
        <v>347315000000</v>
      </c>
      <c r="I75" s="5">
        <v>39530000000</v>
      </c>
      <c r="J75" s="5">
        <v>-531389000000</v>
      </c>
      <c r="K75" s="5">
        <v>-686504000000</v>
      </c>
      <c r="L75" s="5">
        <v>1660547000000</v>
      </c>
      <c r="M75" s="5">
        <v>923834000000</v>
      </c>
      <c r="N75" s="5">
        <v>489047000000</v>
      </c>
      <c r="O75" s="5">
        <v>685933000000</v>
      </c>
      <c r="P75" s="5">
        <v>1388937000000</v>
      </c>
      <c r="Q75" s="5">
        <v>-105995000000</v>
      </c>
      <c r="R75" s="5">
        <v>-282601000000</v>
      </c>
      <c r="S75" s="5">
        <v>1157846000000</v>
      </c>
      <c r="T75" s="5">
        <v>-333705000000</v>
      </c>
      <c r="U75" s="5">
        <v>1744612000000</v>
      </c>
      <c r="V75" s="5">
        <v>92299000000</v>
      </c>
      <c r="W75" s="5">
        <v>125752000000</v>
      </c>
    </row>
    <row r="76" spans="3:26" ht="15.5" x14ac:dyDescent="0.35">
      <c r="C76" t="s">
        <v>104</v>
      </c>
      <c r="D76" s="5">
        <v>365065000000</v>
      </c>
      <c r="E76" s="5">
        <v>1312044000000</v>
      </c>
      <c r="F76" s="5">
        <v>206916000000</v>
      </c>
      <c r="G76" s="5">
        <v>347315000000</v>
      </c>
      <c r="I76" s="5">
        <v>39530000000</v>
      </c>
      <c r="J76" s="5">
        <v>-531389000000</v>
      </c>
      <c r="K76" s="5">
        <v>-686504000000</v>
      </c>
      <c r="L76" s="5">
        <v>1660547000000</v>
      </c>
      <c r="M76" s="5">
        <v>923834000000</v>
      </c>
      <c r="N76" s="5">
        <v>489047000000</v>
      </c>
      <c r="O76" s="5">
        <v>685933000000</v>
      </c>
      <c r="P76" s="5">
        <v>1388937000000</v>
      </c>
      <c r="Q76" s="5">
        <v>-105995000000</v>
      </c>
      <c r="R76" s="5">
        <v>-282601000000</v>
      </c>
      <c r="S76" s="5">
        <v>1157846000000</v>
      </c>
      <c r="T76" s="5">
        <v>-333705000000</v>
      </c>
      <c r="U76" s="5">
        <v>1744612000000</v>
      </c>
      <c r="V76" s="5">
        <v>92299000000</v>
      </c>
      <c r="W76" s="5">
        <v>125752000000</v>
      </c>
    </row>
    <row r="77" spans="3:26" ht="15.5" x14ac:dyDescent="0.35">
      <c r="C77" t="s">
        <v>105</v>
      </c>
      <c r="D77" s="5">
        <v>3099020000000</v>
      </c>
      <c r="E77" s="5">
        <v>5529357000000</v>
      </c>
      <c r="F77" s="5">
        <v>4395018000000</v>
      </c>
      <c r="G77" s="5">
        <v>3614979000000</v>
      </c>
      <c r="I77" s="5">
        <v>15595911000000</v>
      </c>
      <c r="J77" s="5">
        <v>12546107000000</v>
      </c>
      <c r="K77" s="5">
        <v>10807229000000</v>
      </c>
      <c r="L77" s="5">
        <v>10853116000000</v>
      </c>
      <c r="M77" s="5">
        <v>12127419000000</v>
      </c>
      <c r="N77" s="5">
        <v>9241113000000</v>
      </c>
      <c r="O77" s="5">
        <v>6588662000000</v>
      </c>
      <c r="P77" s="5">
        <v>6350788000000</v>
      </c>
      <c r="Q77" s="5">
        <v>4991269000000</v>
      </c>
      <c r="R77" s="5">
        <v>4984305000000</v>
      </c>
      <c r="S77" s="5">
        <v>4867347000000</v>
      </c>
      <c r="T77" s="5">
        <v>4812618000000</v>
      </c>
      <c r="U77" s="5">
        <v>5161247000000</v>
      </c>
      <c r="V77" s="5">
        <v>4871745000000</v>
      </c>
      <c r="W77" s="5">
        <v>5017425000000</v>
      </c>
    </row>
    <row r="78" spans="3:26" ht="15.5" x14ac:dyDescent="0.35">
      <c r="C78" t="s">
        <v>106</v>
      </c>
      <c r="D78" s="5">
        <v>2733955000000</v>
      </c>
      <c r="E78" s="5">
        <v>4217313000000</v>
      </c>
      <c r="F78" s="5">
        <v>4188102000000</v>
      </c>
      <c r="G78" s="5">
        <v>3267664000000</v>
      </c>
      <c r="I78" s="5">
        <v>15556381000000</v>
      </c>
      <c r="J78" s="5">
        <v>13077496000000</v>
      </c>
      <c r="K78" s="5">
        <v>11493733000000</v>
      </c>
      <c r="L78" s="5">
        <v>9192569000000</v>
      </c>
      <c r="M78" s="5">
        <v>11203585000000</v>
      </c>
      <c r="N78" s="5">
        <v>8752066000000</v>
      </c>
      <c r="O78" s="5">
        <v>5902729000000</v>
      </c>
      <c r="P78" s="5">
        <v>4961851000000</v>
      </c>
      <c r="Q78" s="5">
        <v>5097264000000</v>
      </c>
      <c r="R78" s="5">
        <v>5266906000000</v>
      </c>
      <c r="S78" s="5">
        <v>3709501000000</v>
      </c>
      <c r="T78" s="5">
        <v>5146323000000</v>
      </c>
      <c r="U78" s="5">
        <v>3416635000000</v>
      </c>
      <c r="V78" s="5">
        <v>4779446000000</v>
      </c>
      <c r="W78" s="5">
        <v>4891673000000</v>
      </c>
      <c r="X78" s="5">
        <v>2952858000000</v>
      </c>
      <c r="Y78" s="5">
        <v>2075861000000</v>
      </c>
      <c r="Z78" s="5">
        <v>1034389000000</v>
      </c>
    </row>
    <row r="79" spans="3:26" ht="15.5" x14ac:dyDescent="0.35">
      <c r="C79" t="s">
        <v>8</v>
      </c>
      <c r="D79" s="5">
        <v>1891879000000</v>
      </c>
      <c r="E79" s="5">
        <v>4168585000000</v>
      </c>
      <c r="F79" s="5">
        <v>2858654000000</v>
      </c>
      <c r="G79" s="5">
        <v>2345945000000</v>
      </c>
      <c r="I79" s="5">
        <v>10374669000000</v>
      </c>
      <c r="J79" s="5">
        <v>8164234000000</v>
      </c>
      <c r="K79" s="5">
        <v>7527429000000</v>
      </c>
      <c r="L79" s="5">
        <v>7710535000000</v>
      </c>
      <c r="M79" s="5">
        <v>8547209000000</v>
      </c>
      <c r="N79" s="5">
        <v>6966076000000</v>
      </c>
      <c r="O79" s="5">
        <v>5485207000000</v>
      </c>
      <c r="P79" s="5">
        <v>5324407000000</v>
      </c>
      <c r="Q79" s="5">
        <v>4255705000000</v>
      </c>
      <c r="R79" s="5">
        <v>3817112000000</v>
      </c>
      <c r="S79" s="5">
        <v>4066347000000</v>
      </c>
      <c r="T79" s="5">
        <v>3528115000000</v>
      </c>
      <c r="U79" s="5">
        <v>4011240000000</v>
      </c>
      <c r="V79" s="5">
        <v>3346600000000</v>
      </c>
      <c r="W79" s="5">
        <v>3203898000000</v>
      </c>
    </row>
    <row r="80" spans="3:26" ht="15.5" x14ac:dyDescent="0.35">
      <c r="C80" t="s">
        <v>108</v>
      </c>
      <c r="D80" s="5">
        <v>2733955000000</v>
      </c>
      <c r="E80" s="5">
        <v>4217313000000</v>
      </c>
      <c r="F80" s="5">
        <v>4188102000000</v>
      </c>
      <c r="G80" s="5">
        <v>3267664000000</v>
      </c>
      <c r="I80" s="5">
        <v>15556381000000</v>
      </c>
      <c r="J80" s="5">
        <v>13077496000000</v>
      </c>
      <c r="K80" s="5">
        <v>11493733000000</v>
      </c>
      <c r="L80" s="5">
        <v>9192569000000</v>
      </c>
      <c r="M80" s="5">
        <v>11203585000000</v>
      </c>
      <c r="N80" s="5">
        <v>8752066000000</v>
      </c>
      <c r="O80" s="5">
        <v>5902729000000</v>
      </c>
      <c r="P80" s="5">
        <v>4961851000000</v>
      </c>
      <c r="Q80" s="5">
        <v>5097264000000</v>
      </c>
      <c r="R80" s="5">
        <v>5266906000000</v>
      </c>
      <c r="S80" s="5">
        <v>3709501000000</v>
      </c>
      <c r="T80" s="5">
        <v>5146323000000</v>
      </c>
      <c r="U80" s="5">
        <v>3416635000000</v>
      </c>
      <c r="V80" s="5">
        <v>4779446000000</v>
      </c>
      <c r="W80" s="5">
        <v>4891673000000</v>
      </c>
      <c r="X80" s="5">
        <v>2952858000000</v>
      </c>
      <c r="Y80" s="5">
        <v>2075861000000</v>
      </c>
      <c r="Z80" s="5">
        <v>1034389000000</v>
      </c>
    </row>
    <row r="81" spans="2:26" ht="15.5" x14ac:dyDescent="0.35">
      <c r="C81" t="s">
        <v>109</v>
      </c>
      <c r="D81" s="5">
        <v>3099020000000</v>
      </c>
      <c r="E81" s="5">
        <v>5529357000000</v>
      </c>
      <c r="F81" s="5">
        <v>4395018000000</v>
      </c>
      <c r="G81" s="5">
        <v>3614979000000</v>
      </c>
      <c r="I81" s="5">
        <v>15595911000000</v>
      </c>
      <c r="J81" s="5">
        <v>12546107000000</v>
      </c>
      <c r="K81" s="5">
        <v>10807229000000</v>
      </c>
      <c r="L81" s="5">
        <v>10853116000000</v>
      </c>
      <c r="M81" s="5">
        <v>12127419000000</v>
      </c>
      <c r="N81" s="5">
        <v>9241113000000</v>
      </c>
      <c r="O81" s="5">
        <v>6588662000000</v>
      </c>
      <c r="P81" s="5">
        <v>6350788000000</v>
      </c>
      <c r="Q81" s="5">
        <v>4991269000000</v>
      </c>
      <c r="R81" s="5">
        <v>4984305000000</v>
      </c>
      <c r="S81" s="5">
        <v>4867347000000</v>
      </c>
      <c r="T81" s="5">
        <v>4812618000000</v>
      </c>
      <c r="U81" s="5">
        <v>5161247000000</v>
      </c>
      <c r="V81" s="5">
        <v>4871745000000</v>
      </c>
      <c r="W81" s="5">
        <v>5017425000000</v>
      </c>
    </row>
    <row r="82" spans="2:26" ht="15.5" x14ac:dyDescent="0.35">
      <c r="C82" t="s">
        <v>110</v>
      </c>
      <c r="D82" s="5">
        <v>3099020000000</v>
      </c>
      <c r="E82" s="5">
        <v>5529357000000</v>
      </c>
      <c r="F82" s="5">
        <v>4395018000000</v>
      </c>
      <c r="G82" s="5">
        <v>3614979000000</v>
      </c>
      <c r="I82" s="5">
        <v>15595911000000</v>
      </c>
      <c r="J82" s="5">
        <v>12546107000000</v>
      </c>
      <c r="K82" s="5">
        <v>10807229000000</v>
      </c>
      <c r="L82" s="5">
        <v>10853116000000</v>
      </c>
      <c r="M82" s="5">
        <v>12127419000000</v>
      </c>
      <c r="N82" s="5">
        <v>9241113000000</v>
      </c>
      <c r="O82" s="5">
        <v>6588662000000</v>
      </c>
      <c r="P82" s="5">
        <v>6350788000000</v>
      </c>
      <c r="Q82" s="5">
        <v>4991269000000</v>
      </c>
      <c r="R82" s="5">
        <v>4984305000000</v>
      </c>
      <c r="S82" s="5">
        <v>4867347000000</v>
      </c>
      <c r="T82" s="5">
        <v>4812618000000</v>
      </c>
      <c r="U82" s="5">
        <v>5161247000000</v>
      </c>
      <c r="V82" s="5">
        <v>4871745000000</v>
      </c>
      <c r="W82" s="5">
        <v>5017425000000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54125470000000</v>
      </c>
      <c r="E86" s="5">
        <v>50242372000000</v>
      </c>
      <c r="F86" s="5">
        <v>47470705000000</v>
      </c>
      <c r="G86" s="5">
        <v>42936457000000</v>
      </c>
      <c r="I86" s="5">
        <v>47470705000000</v>
      </c>
      <c r="J86" s="5">
        <v>38710056000000</v>
      </c>
      <c r="K86" s="5">
        <v>28575968000000</v>
      </c>
      <c r="L86" s="5">
        <v>25945916000000</v>
      </c>
      <c r="M86" s="5">
        <v>29478126000000</v>
      </c>
      <c r="N86" s="5">
        <v>17336960000000</v>
      </c>
      <c r="O86" s="5">
        <v>13745118000000</v>
      </c>
      <c r="P86" s="5">
        <v>8809253000000</v>
      </c>
      <c r="Q86" s="5">
        <v>13689998000000</v>
      </c>
      <c r="R86" s="5">
        <v>13362236000000</v>
      </c>
      <c r="S86" s="5">
        <v>13076076000000</v>
      </c>
      <c r="T86" s="5">
        <v>14157619000000</v>
      </c>
      <c r="U86" s="5">
        <v>13666194000000</v>
      </c>
      <c r="V86" s="5">
        <v>13343028000000</v>
      </c>
      <c r="W86" s="5">
        <v>13049048000000</v>
      </c>
      <c r="X86" s="5">
        <v>10439353000000</v>
      </c>
      <c r="Y86" s="5">
        <v>4474830000000</v>
      </c>
      <c r="Z86" s="5">
        <v>4271208000000</v>
      </c>
    </row>
    <row r="87" spans="2:26" ht="15.5" x14ac:dyDescent="0.35">
      <c r="C87" t="s">
        <v>616</v>
      </c>
      <c r="U87" s="5">
        <v>3398300000000</v>
      </c>
    </row>
    <row r="88" spans="2:26" ht="15.5" x14ac:dyDescent="0.35">
      <c r="C88" t="s">
        <v>114</v>
      </c>
      <c r="D88" s="5">
        <v>10126602000000</v>
      </c>
      <c r="E88" s="5">
        <v>9837420000000</v>
      </c>
      <c r="F88" s="5">
        <v>9837466000000</v>
      </c>
      <c r="G88" s="5">
        <v>9826613000000</v>
      </c>
      <c r="I88" s="5">
        <v>9837466000000</v>
      </c>
      <c r="J88" s="5">
        <v>9514928000000</v>
      </c>
      <c r="K88" s="5">
        <v>8113389000000</v>
      </c>
      <c r="L88" s="5">
        <v>976134000000</v>
      </c>
      <c r="M88" s="5">
        <v>1153637000000</v>
      </c>
      <c r="N88" s="5">
        <v>1275000000</v>
      </c>
      <c r="O88" s="5">
        <v>55492000000</v>
      </c>
      <c r="P88" s="5">
        <v>4118936000000</v>
      </c>
      <c r="Q88" s="5">
        <v>800159000000</v>
      </c>
      <c r="R88" s="5">
        <v>534138000000</v>
      </c>
      <c r="S88" s="5">
        <v>1090607000000</v>
      </c>
      <c r="T88" s="5">
        <v>665340000000</v>
      </c>
      <c r="U88" s="5">
        <v>692832000000</v>
      </c>
      <c r="V88" s="5">
        <v>552726000000</v>
      </c>
      <c r="W88" s="5">
        <v>574800000000</v>
      </c>
      <c r="X88" s="5">
        <v>461725000000</v>
      </c>
      <c r="Y88" s="5">
        <v>331330000000</v>
      </c>
      <c r="Z88" s="5">
        <v>623134000000</v>
      </c>
    </row>
    <row r="89" spans="2:26" ht="15.5" x14ac:dyDescent="0.35">
      <c r="C89" t="s">
        <v>115</v>
      </c>
      <c r="D89" s="5">
        <v>12084733000000</v>
      </c>
      <c r="E89" s="5">
        <v>11991891000000</v>
      </c>
      <c r="F89" s="5">
        <v>10591433000000</v>
      </c>
      <c r="G89" s="5">
        <v>11559411000000</v>
      </c>
      <c r="I89" s="5">
        <v>10591433000000</v>
      </c>
      <c r="J89" s="5">
        <v>9283543000000</v>
      </c>
      <c r="K89" s="5">
        <v>7978466000000</v>
      </c>
      <c r="L89" s="5">
        <v>8280536000000</v>
      </c>
      <c r="M89" s="5">
        <v>7626041000000</v>
      </c>
      <c r="N89" s="5">
        <v>6429130000000</v>
      </c>
      <c r="O89" s="5">
        <v>5406033000000</v>
      </c>
      <c r="P89" s="5">
        <v>5401971000000</v>
      </c>
      <c r="Q89" s="5">
        <v>5039733000000</v>
      </c>
      <c r="R89" s="5">
        <v>4616846000000</v>
      </c>
      <c r="S89" s="5">
        <v>4255814000000</v>
      </c>
      <c r="T89" s="5">
        <v>3540639000000</v>
      </c>
      <c r="U89" s="5">
        <v>4429033000000</v>
      </c>
      <c r="V89" s="5">
        <v>3013159000000</v>
      </c>
      <c r="W89" s="5">
        <v>2911803000000</v>
      </c>
      <c r="X89" s="5">
        <v>2400483000000</v>
      </c>
      <c r="Y89" s="5">
        <v>1956166000000</v>
      </c>
      <c r="Z89" s="5">
        <v>2260082000000</v>
      </c>
    </row>
    <row r="90" spans="2:26" ht="15.5" x14ac:dyDescent="0.35">
      <c r="C90" t="s">
        <v>116</v>
      </c>
      <c r="D90" s="5">
        <v>1589653000000</v>
      </c>
      <c r="E90" s="5">
        <v>1938969000000</v>
      </c>
      <c r="F90" s="5">
        <v>1625761000000</v>
      </c>
      <c r="G90" s="5">
        <v>1833230000000</v>
      </c>
      <c r="I90" s="5">
        <v>1625761000000</v>
      </c>
      <c r="J90" s="5">
        <v>1610555000000</v>
      </c>
      <c r="K90" s="5">
        <v>1530853000000</v>
      </c>
      <c r="L90" s="5">
        <v>1596104000000</v>
      </c>
      <c r="M90" s="5">
        <v>1826311000000</v>
      </c>
      <c r="N90" s="5">
        <v>1747882000000</v>
      </c>
      <c r="O90" s="5">
        <v>1465898000000</v>
      </c>
      <c r="P90" s="5">
        <v>1471841000000</v>
      </c>
      <c r="Q90" s="5">
        <v>1390487000000</v>
      </c>
      <c r="R90" s="5">
        <v>1222334000000</v>
      </c>
      <c r="S90" s="5">
        <v>1589265000000</v>
      </c>
      <c r="T90" s="5">
        <v>1303973000000</v>
      </c>
      <c r="U90" s="5">
        <v>1172720000000</v>
      </c>
      <c r="V90" s="5">
        <v>1135178000000</v>
      </c>
      <c r="W90" s="5">
        <v>757635000000</v>
      </c>
      <c r="X90" s="5">
        <v>629313000000</v>
      </c>
      <c r="Y90" s="5">
        <v>507690000000</v>
      </c>
      <c r="Z90" s="5">
        <v>458818000000</v>
      </c>
    </row>
    <row r="91" spans="2:26" ht="15.5" x14ac:dyDescent="0.35">
      <c r="C91" t="s">
        <v>117</v>
      </c>
      <c r="V91" s="5">
        <v>347296000000</v>
      </c>
      <c r="W91" s="5">
        <v>310384000000</v>
      </c>
      <c r="X91" s="5">
        <v>266646000000</v>
      </c>
      <c r="Y91" s="5">
        <v>290317000000</v>
      </c>
      <c r="Z91" s="5">
        <v>208559000000</v>
      </c>
    </row>
    <row r="92" spans="2:26" ht="15.5" x14ac:dyDescent="0.35">
      <c r="C92" t="s">
        <v>118</v>
      </c>
      <c r="D92" s="5">
        <v>12084733000000</v>
      </c>
      <c r="E92" s="5">
        <v>11991891000000</v>
      </c>
      <c r="F92" s="5">
        <v>10591433000000</v>
      </c>
      <c r="G92" s="5">
        <v>11559411000000</v>
      </c>
      <c r="I92" s="5">
        <v>10591433000000</v>
      </c>
      <c r="J92" s="5">
        <v>9283543000000</v>
      </c>
      <c r="K92" s="5">
        <v>7978466000000</v>
      </c>
      <c r="L92" s="5">
        <v>8280536000000</v>
      </c>
      <c r="M92" s="5">
        <v>7626041000000</v>
      </c>
      <c r="N92" s="5">
        <v>6429130000000</v>
      </c>
      <c r="O92" s="5">
        <v>5406033000000</v>
      </c>
      <c r="P92" s="5">
        <v>5401971000000</v>
      </c>
      <c r="Q92" s="5">
        <v>5039733000000</v>
      </c>
      <c r="R92" s="5">
        <v>4616846000000</v>
      </c>
      <c r="S92" s="5">
        <v>4255814000000</v>
      </c>
      <c r="T92" s="5">
        <v>3540639000000</v>
      </c>
      <c r="U92" s="5">
        <v>4429033000000</v>
      </c>
      <c r="V92" s="5">
        <v>3013159000000</v>
      </c>
      <c r="W92" s="5">
        <v>2911803000000</v>
      </c>
      <c r="X92" s="5">
        <v>2400483000000</v>
      </c>
      <c r="Y92" s="5">
        <v>1956166000000</v>
      </c>
      <c r="Z92" s="5">
        <v>2260082000000</v>
      </c>
    </row>
    <row r="93" spans="2:26" ht="15.5" x14ac:dyDescent="0.35">
      <c r="C93" t="s">
        <v>119</v>
      </c>
      <c r="D93" s="5">
        <v>473930000000</v>
      </c>
      <c r="E93" s="5">
        <v>881541000000</v>
      </c>
      <c r="F93" s="5">
        <v>848050000000</v>
      </c>
      <c r="G93" s="5">
        <v>666555000000</v>
      </c>
      <c r="I93" s="5">
        <v>848050000000</v>
      </c>
      <c r="J93" s="5">
        <v>733754000000</v>
      </c>
      <c r="K93" s="5">
        <v>695534000000</v>
      </c>
      <c r="L93" s="5">
        <v>720313000000</v>
      </c>
      <c r="M93" s="5">
        <v>838265000000</v>
      </c>
      <c r="N93" s="5">
        <v>1022540000000</v>
      </c>
      <c r="O93" s="5">
        <v>558377000000</v>
      </c>
      <c r="P93" s="5">
        <v>1170705000000</v>
      </c>
      <c r="Q93" s="5">
        <v>1813152000000</v>
      </c>
      <c r="R93" s="5">
        <v>587671000000</v>
      </c>
      <c r="S93" s="5">
        <v>860796000000</v>
      </c>
      <c r="T93" s="5">
        <v>799031000000</v>
      </c>
      <c r="U93" s="5">
        <v>530383000000</v>
      </c>
      <c r="V93" s="5">
        <v>604582000000</v>
      </c>
      <c r="W93" s="5">
        <v>757502000000</v>
      </c>
      <c r="X93" s="5">
        <v>285790000000</v>
      </c>
      <c r="Y93" s="5">
        <v>340308000000</v>
      </c>
      <c r="Z93" s="5">
        <v>500889000000</v>
      </c>
    </row>
    <row r="94" spans="2:26" ht="15.5" x14ac:dyDescent="0.35">
      <c r="C94" t="s">
        <v>267</v>
      </c>
      <c r="D94" s="5">
        <v>473930000000</v>
      </c>
      <c r="E94" s="5">
        <v>881541000000</v>
      </c>
      <c r="F94" s="5">
        <v>848050000000</v>
      </c>
      <c r="G94" s="5">
        <v>666555000000</v>
      </c>
      <c r="I94" s="5">
        <v>848050000000</v>
      </c>
      <c r="J94" s="5">
        <v>733754000000</v>
      </c>
      <c r="K94" s="5">
        <v>695534000000</v>
      </c>
      <c r="L94" s="5">
        <v>720313000000</v>
      </c>
      <c r="M94" s="5">
        <v>838265000000</v>
      </c>
      <c r="N94" s="5">
        <v>1022540000000</v>
      </c>
      <c r="O94" s="5">
        <v>558377000000</v>
      </c>
      <c r="P94" s="5">
        <v>1170705000000</v>
      </c>
      <c r="Q94" s="5">
        <v>1813152000000</v>
      </c>
      <c r="R94" s="5">
        <v>587671000000</v>
      </c>
      <c r="S94" s="5">
        <v>860796000000</v>
      </c>
      <c r="T94" s="5">
        <v>799031000000</v>
      </c>
      <c r="U94" s="5">
        <v>530383000000</v>
      </c>
      <c r="V94" s="5">
        <v>604582000000</v>
      </c>
      <c r="W94" s="5">
        <v>757502000000</v>
      </c>
      <c r="X94" s="5">
        <v>285790000000</v>
      </c>
      <c r="Y94" s="5">
        <v>340308000000</v>
      </c>
      <c r="Z94" s="5">
        <v>500889000000</v>
      </c>
    </row>
    <row r="95" spans="2:26" ht="15.5" x14ac:dyDescent="0.35">
      <c r="C95" t="s">
        <v>268</v>
      </c>
      <c r="D95" s="5">
        <v>20881863000000</v>
      </c>
      <c r="E95" s="5">
        <v>21197929000000</v>
      </c>
      <c r="F95" s="5">
        <v>18691652000000</v>
      </c>
      <c r="G95" s="5">
        <v>20754886000000</v>
      </c>
      <c r="I95" s="5">
        <v>18691652000000</v>
      </c>
      <c r="J95" s="5">
        <v>17953901000000</v>
      </c>
      <c r="K95" s="5">
        <v>15213497000000</v>
      </c>
      <c r="L95" s="5">
        <v>16517373000000</v>
      </c>
      <c r="M95" s="5">
        <v>12683836000000</v>
      </c>
      <c r="N95" s="5">
        <v>11150432000000</v>
      </c>
      <c r="O95" s="5">
        <v>9658705000000</v>
      </c>
      <c r="P95" s="5">
        <v>11644156000000</v>
      </c>
      <c r="Q95" s="5">
        <v>9690981000000</v>
      </c>
      <c r="R95" s="5">
        <v>8469821000000</v>
      </c>
      <c r="S95" s="5">
        <v>7627360000000</v>
      </c>
      <c r="T95" s="5">
        <v>8454845000000</v>
      </c>
      <c r="U95" s="5">
        <v>8160539000000</v>
      </c>
      <c r="V95" s="5">
        <v>7782594000000</v>
      </c>
      <c r="W95" s="5">
        <v>6536343000000</v>
      </c>
      <c r="X95" s="5">
        <v>5644141000000</v>
      </c>
      <c r="Y95" s="5">
        <v>5117484000000</v>
      </c>
      <c r="Z95" s="5">
        <v>6061219000000</v>
      </c>
    </row>
    <row r="96" spans="2:26" ht="15.5" x14ac:dyDescent="0.35">
      <c r="C96" t="s">
        <v>92</v>
      </c>
      <c r="D96" s="5">
        <v>11723462000000</v>
      </c>
      <c r="E96" s="5">
        <v>11594586000000</v>
      </c>
      <c r="F96" s="5">
        <v>10381342000000</v>
      </c>
      <c r="G96" s="5">
        <v>10140059000000</v>
      </c>
      <c r="I96" s="5">
        <v>10381342000000</v>
      </c>
      <c r="J96" s="5">
        <v>10415274000000</v>
      </c>
      <c r="K96" s="5">
        <v>10867155000000</v>
      </c>
      <c r="L96" s="5">
        <v>11383900000000</v>
      </c>
      <c r="M96" s="5">
        <v>10247494000000</v>
      </c>
      <c r="N96" s="5">
        <v>10096723000000</v>
      </c>
      <c r="O96" s="5">
        <v>9836174000000</v>
      </c>
      <c r="P96" s="5">
        <v>9148545000000</v>
      </c>
      <c r="Q96" s="5">
        <v>8638627000000</v>
      </c>
      <c r="R96" s="5">
        <v>8306427000000</v>
      </c>
      <c r="S96" s="5">
        <v>9041719000000</v>
      </c>
      <c r="T96" s="5">
        <v>8084072000000</v>
      </c>
      <c r="U96" s="5">
        <v>8639045000000</v>
      </c>
      <c r="V96" s="5">
        <v>7063587000000</v>
      </c>
      <c r="W96" s="5">
        <v>6000786000000</v>
      </c>
      <c r="X96" s="5">
        <v>5298043000000</v>
      </c>
      <c r="Y96" s="5">
        <v>788151000000</v>
      </c>
      <c r="Z96" s="5">
        <v>867370000000</v>
      </c>
    </row>
    <row r="97" spans="3:26" ht="15.5" x14ac:dyDescent="0.35">
      <c r="C97" t="s">
        <v>121</v>
      </c>
      <c r="D97" s="5">
        <v>101718139000000</v>
      </c>
      <c r="E97" s="5">
        <v>97440820000000</v>
      </c>
      <c r="F97" s="5">
        <v>90391256000000</v>
      </c>
      <c r="G97" s="5">
        <v>90651343000000</v>
      </c>
      <c r="I97" s="5">
        <v>90391256000000</v>
      </c>
      <c r="J97" s="5">
        <v>79765476000000</v>
      </c>
      <c r="K97" s="5">
        <v>63101797000000</v>
      </c>
      <c r="L97" s="5">
        <v>54876668000000</v>
      </c>
      <c r="M97" s="5">
        <v>54183399000000</v>
      </c>
      <c r="N97" s="5">
        <v>38418238000000</v>
      </c>
      <c r="O97" s="5">
        <v>31403445000000</v>
      </c>
      <c r="P97" s="5">
        <v>33272618000000</v>
      </c>
      <c r="Q97" s="5">
        <v>32515399000000</v>
      </c>
      <c r="R97" s="5">
        <v>28985443000000</v>
      </c>
      <c r="S97" s="5">
        <v>42816745000000</v>
      </c>
      <c r="T97" s="5">
        <v>40995736000000</v>
      </c>
      <c r="U97" s="5">
        <v>32464497000000</v>
      </c>
      <c r="V97" s="5">
        <v>26202972000000</v>
      </c>
      <c r="W97" s="5">
        <v>24501734000000</v>
      </c>
      <c r="X97" s="5">
        <v>20077994000000</v>
      </c>
      <c r="Y97" s="5">
        <v>12954813000000</v>
      </c>
      <c r="Z97" s="5">
        <v>14323261000000</v>
      </c>
    </row>
    <row r="98" spans="3:26" ht="15.5" x14ac:dyDescent="0.35">
      <c r="C98" t="s">
        <v>122</v>
      </c>
    </row>
    <row r="99" spans="3:26" ht="15.5" x14ac:dyDescent="0.35">
      <c r="C99" t="s">
        <v>125</v>
      </c>
      <c r="D99" s="5">
        <v>798309000000</v>
      </c>
      <c r="E99" s="5">
        <v>741826000000</v>
      </c>
      <c r="F99" s="5">
        <v>701227000000</v>
      </c>
      <c r="G99" s="5">
        <v>753036000000</v>
      </c>
      <c r="I99" s="5">
        <v>701227000000</v>
      </c>
      <c r="J99" s="5">
        <v>726246000000</v>
      </c>
      <c r="K99" s="5">
        <v>758170000000</v>
      </c>
      <c r="L99" s="5">
        <v>697730000000</v>
      </c>
      <c r="M99" s="5">
        <v>959710000000</v>
      </c>
      <c r="N99" s="5">
        <v>1213499000000</v>
      </c>
      <c r="O99" s="5">
        <v>1659709000000</v>
      </c>
      <c r="P99" s="5">
        <v>1854918000000</v>
      </c>
      <c r="Q99" s="5">
        <v>2120165000000</v>
      </c>
      <c r="R99" s="5">
        <v>2044321000000</v>
      </c>
      <c r="S99" s="5">
        <v>2083290000000</v>
      </c>
      <c r="T99" s="5">
        <v>1587470000000</v>
      </c>
      <c r="U99" s="5">
        <v>1249370000000</v>
      </c>
      <c r="V99" s="5">
        <v>902850000000</v>
      </c>
      <c r="W99" s="5">
        <v>668000000000</v>
      </c>
      <c r="X99" s="5">
        <v>492514000000</v>
      </c>
      <c r="Y99" s="5">
        <v>348599000000</v>
      </c>
      <c r="Z99" s="5">
        <v>229515000000</v>
      </c>
    </row>
    <row r="100" spans="3:26" ht="15.5" x14ac:dyDescent="0.35">
      <c r="C100" t="s">
        <v>406</v>
      </c>
      <c r="Q100" s="5">
        <v>9403598000000</v>
      </c>
      <c r="R100" s="5">
        <v>9109409000000</v>
      </c>
      <c r="S100" s="5">
        <v>8806261000000</v>
      </c>
      <c r="T100" s="5">
        <v>8313555000000</v>
      </c>
      <c r="U100" s="5">
        <v>7590370000000</v>
      </c>
      <c r="V100" s="5">
        <v>6921879000000</v>
      </c>
      <c r="W100" s="5">
        <v>6391944000000</v>
      </c>
      <c r="X100" s="5">
        <v>5915740000000</v>
      </c>
      <c r="Y100" s="5">
        <v>5719028000000</v>
      </c>
      <c r="Z100" s="5">
        <v>5212369000000</v>
      </c>
    </row>
    <row r="101" spans="3:26" ht="15.5" x14ac:dyDescent="0.35">
      <c r="C101" t="s">
        <v>1028</v>
      </c>
      <c r="Q101" s="5">
        <v>6375322000000</v>
      </c>
      <c r="R101" s="5">
        <v>6014014000000</v>
      </c>
      <c r="S101" s="5">
        <v>5193423000000</v>
      </c>
      <c r="T101" s="5">
        <v>5116106000000</v>
      </c>
      <c r="U101" s="5">
        <v>4742845000000</v>
      </c>
      <c r="V101" s="5">
        <v>4933229000000</v>
      </c>
      <c r="W101" s="5">
        <v>4510700000000</v>
      </c>
      <c r="X101" s="5">
        <v>4000320000000</v>
      </c>
      <c r="Y101" s="5">
        <v>3692003000000</v>
      </c>
      <c r="Z101" s="5">
        <v>3618678000000</v>
      </c>
    </row>
    <row r="102" spans="3:26" ht="15.5" x14ac:dyDescent="0.35">
      <c r="C102" t="s">
        <v>1027</v>
      </c>
      <c r="Q102" s="5">
        <v>3028276000000</v>
      </c>
      <c r="R102" s="5">
        <v>3095395000000</v>
      </c>
      <c r="S102" s="5">
        <v>3612838000000</v>
      </c>
      <c r="T102" s="5">
        <v>3197449000000</v>
      </c>
      <c r="U102" s="5">
        <v>2847525000000</v>
      </c>
      <c r="V102" s="5">
        <v>1988650000000</v>
      </c>
      <c r="W102" s="5">
        <v>1881244000000</v>
      </c>
      <c r="X102" s="5">
        <v>1915420000000</v>
      </c>
      <c r="Y102" s="5">
        <v>2027025000000</v>
      </c>
      <c r="Z102" s="5">
        <v>1593691000000</v>
      </c>
    </row>
    <row r="103" spans="3:26" ht="15.5" x14ac:dyDescent="0.35">
      <c r="C103" t="s">
        <v>1029</v>
      </c>
      <c r="Q103" s="5">
        <v>9403598000000</v>
      </c>
      <c r="R103" s="5">
        <v>9109409000000</v>
      </c>
      <c r="S103" s="5">
        <v>8806261000000</v>
      </c>
      <c r="T103" s="5">
        <v>8313555000000</v>
      </c>
      <c r="U103" s="5">
        <v>7590370000000</v>
      </c>
      <c r="V103" s="5">
        <v>6921879000000</v>
      </c>
      <c r="W103" s="5">
        <v>6391944000000</v>
      </c>
      <c r="X103" s="5">
        <v>5915740000000</v>
      </c>
      <c r="Y103" s="5">
        <v>5719028000000</v>
      </c>
      <c r="Z103" s="5">
        <v>5212369000000</v>
      </c>
    </row>
    <row r="104" spans="3:26" ht="15.5" x14ac:dyDescent="0.35">
      <c r="C104" t="s">
        <v>126</v>
      </c>
      <c r="D104" s="5">
        <v>50149659000000</v>
      </c>
      <c r="E104" s="5">
        <v>49621081000000</v>
      </c>
      <c r="F104" s="5">
        <v>49793977000000</v>
      </c>
      <c r="G104" s="5">
        <v>48830168000000</v>
      </c>
      <c r="I104" s="5">
        <v>49793977000000</v>
      </c>
      <c r="J104" s="5">
        <v>47813979000000</v>
      </c>
      <c r="K104" s="5">
        <v>47295092000000</v>
      </c>
      <c r="L104" s="5">
        <v>47410528000000</v>
      </c>
      <c r="M104" s="5">
        <v>46751821000000</v>
      </c>
      <c r="N104" s="5">
        <v>45862919000000</v>
      </c>
      <c r="O104" s="5">
        <v>43072504000000</v>
      </c>
      <c r="P104" s="5">
        <v>42388236000000</v>
      </c>
      <c r="Q104" s="5">
        <v>29787303000000</v>
      </c>
      <c r="R104" s="5">
        <v>25701913000000</v>
      </c>
      <c r="S104" s="5">
        <v>25096342000000</v>
      </c>
      <c r="T104" s="5">
        <v>22011488000000</v>
      </c>
      <c r="U104" s="5">
        <v>23027913000000</v>
      </c>
      <c r="V104" s="5">
        <v>15775741000000</v>
      </c>
      <c r="W104" s="5">
        <v>12921013000000</v>
      </c>
      <c r="X104" s="5">
        <v>11737142000000</v>
      </c>
      <c r="Y104" s="5">
        <v>10808449000000</v>
      </c>
      <c r="Z104" s="5">
        <v>9586545000000</v>
      </c>
    </row>
    <row r="105" spans="3:26" ht="15.5" x14ac:dyDescent="0.35">
      <c r="C105" t="s">
        <v>342</v>
      </c>
      <c r="G105" s="5">
        <v>42188000000</v>
      </c>
      <c r="J105" s="5">
        <v>42188000000</v>
      </c>
      <c r="K105" s="5">
        <v>42188000000</v>
      </c>
      <c r="L105" s="5">
        <v>42188000000</v>
      </c>
      <c r="M105" s="5">
        <v>42188000000</v>
      </c>
      <c r="N105" s="5">
        <v>42188000000</v>
      </c>
      <c r="O105" s="5">
        <v>42188000000</v>
      </c>
      <c r="P105" s="5">
        <v>42188000000</v>
      </c>
      <c r="Q105" s="5">
        <v>42188000000</v>
      </c>
      <c r="R105" s="5">
        <v>42188000000</v>
      </c>
      <c r="S105" s="5">
        <v>42188000000</v>
      </c>
    </row>
    <row r="106" spans="3:26" ht="15.5" x14ac:dyDescent="0.35">
      <c r="C106" t="s">
        <v>128</v>
      </c>
      <c r="D106" s="5">
        <v>56352086000000</v>
      </c>
      <c r="E106" s="5">
        <v>56352086000000</v>
      </c>
      <c r="F106" s="5">
        <v>56352086000000</v>
      </c>
      <c r="G106" s="5">
        <v>56352086000000</v>
      </c>
      <c r="I106" s="5">
        <v>56352086000000</v>
      </c>
      <c r="J106" s="5">
        <v>56352086000000</v>
      </c>
      <c r="K106" s="5">
        <v>56352086000000</v>
      </c>
      <c r="L106" s="5">
        <v>56358190000000</v>
      </c>
      <c r="M106" s="5">
        <v>56462875000000</v>
      </c>
      <c r="N106" s="5">
        <v>56462875000000</v>
      </c>
      <c r="O106" s="5">
        <v>4305329000000</v>
      </c>
      <c r="P106" s="5">
        <v>4320534000000</v>
      </c>
      <c r="Q106" s="5">
        <v>3968725000000</v>
      </c>
      <c r="R106" s="5">
        <v>3976524000000</v>
      </c>
      <c r="S106" s="5">
        <v>3976524000000</v>
      </c>
      <c r="T106" s="5">
        <v>3976524000000</v>
      </c>
      <c r="U106" s="5">
        <v>3970420000000</v>
      </c>
      <c r="V106" s="5">
        <v>3878674000000</v>
      </c>
      <c r="W106" s="5">
        <v>3878674000000</v>
      </c>
      <c r="X106" s="5">
        <v>3878674000000</v>
      </c>
      <c r="Y106" s="5">
        <v>4387760000000</v>
      </c>
      <c r="Z106" s="5">
        <v>4481524000000</v>
      </c>
    </row>
    <row r="107" spans="3:26" ht="15.5" x14ac:dyDescent="0.35">
      <c r="C107" t="s">
        <v>127</v>
      </c>
      <c r="D107" s="5">
        <v>1112983000000</v>
      </c>
      <c r="E107" s="5">
        <v>1146292000000</v>
      </c>
      <c r="F107" s="5">
        <v>1179602000000</v>
      </c>
      <c r="G107" s="5">
        <v>1212911000000</v>
      </c>
      <c r="I107" s="5">
        <v>1179602000000</v>
      </c>
      <c r="J107" s="5">
        <v>1312840000000</v>
      </c>
      <c r="K107" s="5">
        <v>1446078000000</v>
      </c>
      <c r="L107" s="5">
        <v>1592522000000</v>
      </c>
      <c r="M107" s="5">
        <v>1725760000000</v>
      </c>
      <c r="N107" s="5">
        <v>1858998000000</v>
      </c>
      <c r="O107" s="5">
        <v>2011090000000</v>
      </c>
      <c r="P107" s="5">
        <v>2136679000000</v>
      </c>
      <c r="Q107" s="5">
        <v>1830140000000</v>
      </c>
      <c r="R107" s="5">
        <v>2329997000000</v>
      </c>
      <c r="S107" s="5">
        <v>2628235000000</v>
      </c>
      <c r="T107" s="5">
        <v>2761473000000</v>
      </c>
      <c r="U107" s="5">
        <v>1931957000000</v>
      </c>
      <c r="V107" s="5">
        <v>2065195000000</v>
      </c>
      <c r="W107" s="5">
        <v>2198433000000</v>
      </c>
      <c r="X107" s="5">
        <v>2331671000000</v>
      </c>
      <c r="Y107" s="5">
        <v>2464910000000</v>
      </c>
      <c r="Z107" s="5">
        <v>2598148000000</v>
      </c>
    </row>
    <row r="108" spans="3:26" ht="15.5" x14ac:dyDescent="0.35">
      <c r="C108" t="s">
        <v>129</v>
      </c>
      <c r="D108" s="5">
        <v>129526920000000</v>
      </c>
      <c r="E108" s="5">
        <v>129070385000000</v>
      </c>
      <c r="F108" s="5">
        <v>127590509000000</v>
      </c>
      <c r="G108" s="5">
        <v>123814508000000</v>
      </c>
      <c r="I108" s="5">
        <v>127590509000000</v>
      </c>
      <c r="J108" s="5">
        <v>121947837000000</v>
      </c>
      <c r="K108" s="5">
        <v>123486160000000</v>
      </c>
      <c r="L108" s="5">
        <v>125556632000000</v>
      </c>
      <c r="M108" s="5">
        <v>125172794000000</v>
      </c>
      <c r="N108" s="5">
        <v>124718278000000</v>
      </c>
      <c r="O108" s="5">
        <v>64795114000000</v>
      </c>
      <c r="P108" s="5">
        <v>63265178000000</v>
      </c>
      <c r="Q108" s="5">
        <v>55424089000000</v>
      </c>
      <c r="R108" s="5">
        <v>53189072000000</v>
      </c>
      <c r="S108" s="5">
        <v>49014781000000</v>
      </c>
      <c r="T108" s="5">
        <v>44943149000000</v>
      </c>
      <c r="U108" s="5">
        <v>45628292000000</v>
      </c>
      <c r="V108" s="5">
        <v>33121235000000</v>
      </c>
      <c r="W108" s="5">
        <v>29084199000000</v>
      </c>
      <c r="X108" s="5">
        <v>27197961000000</v>
      </c>
      <c r="Y108" s="5">
        <v>27428140000000</v>
      </c>
      <c r="Z108" s="5">
        <v>25268048000000</v>
      </c>
    </row>
    <row r="109" spans="3:26" ht="15.5" x14ac:dyDescent="0.35">
      <c r="C109" t="s">
        <v>130</v>
      </c>
      <c r="D109" s="5">
        <v>231245059000000</v>
      </c>
      <c r="E109" s="5">
        <v>226511205000000</v>
      </c>
      <c r="F109" s="5">
        <v>217981765000000</v>
      </c>
      <c r="G109" s="5">
        <v>214465851000000</v>
      </c>
      <c r="I109" s="5">
        <v>217981765000000</v>
      </c>
      <c r="J109" s="5">
        <v>201713313000000</v>
      </c>
      <c r="K109" s="5">
        <v>186587957000000</v>
      </c>
      <c r="L109" s="5">
        <v>180433300000000</v>
      </c>
      <c r="M109" s="5">
        <v>179356193000000</v>
      </c>
      <c r="N109" s="5">
        <v>163136516000000</v>
      </c>
      <c r="O109" s="5">
        <v>96198559000000</v>
      </c>
      <c r="P109" s="5">
        <v>96537796000000</v>
      </c>
      <c r="Q109" s="5">
        <v>87939488000000</v>
      </c>
      <c r="R109" s="5">
        <v>82174515000000</v>
      </c>
      <c r="S109" s="5">
        <v>91831526000000</v>
      </c>
      <c r="T109" s="5">
        <v>85938885000000</v>
      </c>
      <c r="U109" s="5">
        <v>78092789000000</v>
      </c>
      <c r="V109" s="5">
        <v>59324207000000</v>
      </c>
      <c r="W109" s="5">
        <v>53585933000000</v>
      </c>
      <c r="X109" s="5">
        <v>47275955000000</v>
      </c>
      <c r="Y109" s="5">
        <v>40382953000000</v>
      </c>
      <c r="Z109" s="5">
        <v>39591309000000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</row>
    <row r="112" spans="3:26" ht="15.5" x14ac:dyDescent="0.35">
      <c r="C112" t="s">
        <v>133</v>
      </c>
      <c r="D112" s="5">
        <v>50120902000000</v>
      </c>
      <c r="E112" s="5">
        <v>45067713000000</v>
      </c>
      <c r="F112" s="5">
        <v>42399644000000</v>
      </c>
      <c r="G112" s="5">
        <v>41097335000000</v>
      </c>
      <c r="I112" s="5">
        <v>42399644000000</v>
      </c>
      <c r="J112" s="5">
        <v>37094061000000</v>
      </c>
      <c r="K112" s="5">
        <v>32914504000000</v>
      </c>
      <c r="L112" s="5">
        <v>30725942000000</v>
      </c>
      <c r="M112" s="5">
        <v>40403404000000</v>
      </c>
      <c r="N112" s="5">
        <v>27975875000000</v>
      </c>
      <c r="O112" s="5">
        <v>24686862000000</v>
      </c>
      <c r="P112" s="5">
        <v>31204102000000</v>
      </c>
      <c r="Q112" s="5">
        <v>21637763000000</v>
      </c>
      <c r="R112" s="5">
        <v>19219441000000</v>
      </c>
      <c r="S112" s="5">
        <v>25107538000000</v>
      </c>
      <c r="T112" s="5">
        <v>22681686000000</v>
      </c>
      <c r="U112" s="5">
        <v>19471309000000</v>
      </c>
      <c r="V112" s="5">
        <v>13080544000000</v>
      </c>
      <c r="W112" s="5">
        <v>12831304000000</v>
      </c>
      <c r="X112" s="5">
        <v>9859118000000</v>
      </c>
      <c r="Y112" s="5">
        <v>11158962000000</v>
      </c>
      <c r="Z112" s="5">
        <v>16262161000000</v>
      </c>
    </row>
    <row r="113" spans="3:26" ht="15.5" x14ac:dyDescent="0.35">
      <c r="C113" t="s">
        <v>271</v>
      </c>
      <c r="D113" s="5">
        <v>21651914000000</v>
      </c>
      <c r="E113" s="5">
        <v>22874910000000</v>
      </c>
      <c r="F113" s="5">
        <v>21302945000000</v>
      </c>
      <c r="G113" s="5">
        <v>22782913000000</v>
      </c>
      <c r="I113" s="5">
        <v>21302945000000</v>
      </c>
      <c r="J113" s="5">
        <v>20951159000000</v>
      </c>
      <c r="K113" s="5">
        <v>16240377000000</v>
      </c>
      <c r="L113" s="5">
        <v>15254754000000</v>
      </c>
      <c r="M113" s="5">
        <v>13305721000000</v>
      </c>
      <c r="N113" s="5">
        <v>13800300000000</v>
      </c>
      <c r="O113" s="5">
        <v>13005567000000</v>
      </c>
      <c r="P113" s="5">
        <v>17131455000000</v>
      </c>
      <c r="Q113" s="5">
        <v>9949734000000</v>
      </c>
      <c r="R113" s="5">
        <v>5697745000000</v>
      </c>
      <c r="S113" s="5">
        <v>5971569000000</v>
      </c>
      <c r="T113" s="5">
        <v>5069833000000</v>
      </c>
      <c r="U113" s="5">
        <v>4625586000000</v>
      </c>
      <c r="V113" s="5">
        <v>2613840000000</v>
      </c>
      <c r="W113" s="5">
        <v>2842973000000</v>
      </c>
      <c r="X113" s="5">
        <v>2360484000000</v>
      </c>
      <c r="Y113" s="5">
        <v>5017603000000</v>
      </c>
      <c r="Z113" s="5">
        <v>7634711000000</v>
      </c>
    </row>
    <row r="114" spans="3:26" ht="15.5" x14ac:dyDescent="0.35">
      <c r="C114" t="s">
        <v>1892</v>
      </c>
      <c r="P114" s="5">
        <v>605883000000</v>
      </c>
      <c r="Q114" s="5">
        <v>636225000000</v>
      </c>
      <c r="R114" s="5">
        <v>1218864000000</v>
      </c>
      <c r="S114" s="5">
        <v>1747575000000</v>
      </c>
      <c r="T114" s="5">
        <v>3922784000000</v>
      </c>
      <c r="U114" s="5">
        <v>4103558000000</v>
      </c>
      <c r="V114" s="5">
        <v>3856065000000</v>
      </c>
      <c r="W114" s="5">
        <v>2160600000000</v>
      </c>
      <c r="X114" s="5">
        <v>1760829000000</v>
      </c>
      <c r="Y114" s="5">
        <v>363756000000</v>
      </c>
      <c r="Z114" s="5">
        <v>2153921000000</v>
      </c>
    </row>
    <row r="115" spans="3:26" ht="15.5" x14ac:dyDescent="0.35">
      <c r="C115" t="s">
        <v>134</v>
      </c>
    </row>
    <row r="116" spans="3:26" ht="15.5" x14ac:dyDescent="0.35">
      <c r="C116" t="s">
        <v>272</v>
      </c>
      <c r="D116" s="5">
        <v>7034218000000</v>
      </c>
      <c r="E116" s="5">
        <v>6089449000000</v>
      </c>
      <c r="F116" s="5">
        <v>6399276000000</v>
      </c>
      <c r="G116" s="5">
        <v>5674286000000</v>
      </c>
      <c r="I116" s="5">
        <v>6399276000000</v>
      </c>
      <c r="J116" s="5">
        <v>5801576000000</v>
      </c>
      <c r="K116" s="5">
        <v>5353795000000</v>
      </c>
      <c r="L116" s="5">
        <v>5372311000000</v>
      </c>
      <c r="M116" s="5">
        <v>5157135000000</v>
      </c>
      <c r="N116" s="5">
        <v>4407555000000</v>
      </c>
      <c r="O116" s="5">
        <v>4521883000000</v>
      </c>
      <c r="P116" s="5">
        <v>4028945000000</v>
      </c>
      <c r="Q116" s="5">
        <v>4075987000000</v>
      </c>
      <c r="R116" s="5">
        <v>3537873000000</v>
      </c>
      <c r="S116" s="5">
        <v>3584904000000</v>
      </c>
      <c r="T116" s="5">
        <v>3846964000000</v>
      </c>
      <c r="U116" s="5">
        <v>3677850000000</v>
      </c>
      <c r="V116" s="5">
        <v>2437017000000</v>
      </c>
      <c r="W116" s="5">
        <v>1799736000000</v>
      </c>
      <c r="X116" s="5">
        <v>1739963000000</v>
      </c>
      <c r="Y116" s="5">
        <v>1686618000000</v>
      </c>
      <c r="Z116" s="5">
        <v>2514689000000</v>
      </c>
    </row>
    <row r="117" spans="3:26" ht="15.5" x14ac:dyDescent="0.35">
      <c r="C117" t="s">
        <v>135</v>
      </c>
    </row>
    <row r="118" spans="3:26" ht="15.5" x14ac:dyDescent="0.35">
      <c r="C118" t="s">
        <v>273</v>
      </c>
      <c r="D118" s="5">
        <v>1589653000000</v>
      </c>
      <c r="E118" s="5">
        <v>1938969000000</v>
      </c>
      <c r="F118" s="5">
        <v>1625761000000</v>
      </c>
      <c r="G118" s="5">
        <v>1833230000000</v>
      </c>
      <c r="I118" s="5">
        <v>1625761000000</v>
      </c>
      <c r="J118" s="5">
        <v>1610555000000</v>
      </c>
      <c r="K118" s="5">
        <v>1530853000000</v>
      </c>
      <c r="L118" s="5">
        <v>1596104000000</v>
      </c>
      <c r="M118" s="5">
        <v>1826311000000</v>
      </c>
      <c r="N118" s="5">
        <v>1747882000000</v>
      </c>
      <c r="O118" s="5">
        <v>1465898000000</v>
      </c>
      <c r="P118" s="5">
        <v>1471841000000</v>
      </c>
      <c r="Q118" s="5">
        <v>1390487000000</v>
      </c>
      <c r="R118" s="5">
        <v>1222334000000</v>
      </c>
      <c r="S118" s="5">
        <v>1589265000000</v>
      </c>
      <c r="T118" s="5">
        <v>1303973000000</v>
      </c>
      <c r="U118" s="5">
        <v>1172720000000</v>
      </c>
      <c r="V118" s="5">
        <v>1482474000000</v>
      </c>
      <c r="W118" s="5">
        <v>1068019000000</v>
      </c>
      <c r="X118" s="5">
        <v>895959000000</v>
      </c>
      <c r="Y118" s="5">
        <v>798007000000</v>
      </c>
      <c r="Z118" s="5">
        <v>667377000000</v>
      </c>
    </row>
    <row r="119" spans="3:26" ht="15.5" x14ac:dyDescent="0.35">
      <c r="C119" t="s">
        <v>136</v>
      </c>
      <c r="D119" s="5">
        <v>5366512000000</v>
      </c>
      <c r="E119" s="5">
        <v>5783826000000</v>
      </c>
      <c r="F119" s="5">
        <v>5057112000000</v>
      </c>
      <c r="G119" s="5">
        <v>4631702000000</v>
      </c>
      <c r="I119" s="5">
        <v>5057112000000</v>
      </c>
      <c r="J119" s="5">
        <v>4315069000000</v>
      </c>
      <c r="K119" s="5">
        <v>4085508000000</v>
      </c>
      <c r="L119" s="5">
        <v>3616206000000</v>
      </c>
      <c r="M119" s="5">
        <v>3551516000000</v>
      </c>
      <c r="N119" s="5">
        <v>3374396000000</v>
      </c>
      <c r="O119" s="5">
        <v>2888302000000</v>
      </c>
      <c r="P119" s="5">
        <v>2289856000000</v>
      </c>
      <c r="Q119" s="5">
        <v>2153449000000</v>
      </c>
      <c r="R119" s="5">
        <v>2260066000000</v>
      </c>
      <c r="S119" s="5">
        <v>2137266000000</v>
      </c>
      <c r="T119" s="5">
        <v>2051104000000</v>
      </c>
      <c r="U119" s="5">
        <v>1513147000000</v>
      </c>
      <c r="V119" s="5">
        <v>1252665000000</v>
      </c>
      <c r="W119" s="5">
        <v>1534014000000</v>
      </c>
      <c r="X119" s="5">
        <v>1683353000000</v>
      </c>
      <c r="Y119" s="5">
        <v>1326468000000</v>
      </c>
      <c r="Z119" s="5">
        <v>1103395000000</v>
      </c>
    </row>
    <row r="120" spans="3:26" ht="15.5" x14ac:dyDescent="0.35">
      <c r="C120" t="s">
        <v>137</v>
      </c>
      <c r="D120" s="5">
        <v>1393811000000</v>
      </c>
      <c r="E120" s="5">
        <v>2652680000000</v>
      </c>
      <c r="F120" s="5">
        <v>1968402000000</v>
      </c>
      <c r="G120" s="5">
        <v>2035096000000</v>
      </c>
      <c r="I120" s="5">
        <v>1968402000000</v>
      </c>
      <c r="J120" s="5">
        <v>1894232000000</v>
      </c>
      <c r="K120" s="5">
        <v>2183637000000</v>
      </c>
      <c r="L120" s="5">
        <v>1678829000000</v>
      </c>
      <c r="M120" s="5">
        <v>1749655000000</v>
      </c>
      <c r="N120" s="5">
        <v>2176820000000</v>
      </c>
      <c r="O120" s="5">
        <v>807465000000</v>
      </c>
      <c r="P120" s="5">
        <v>296533000000</v>
      </c>
      <c r="Q120" s="5">
        <v>392351000000</v>
      </c>
      <c r="R120" s="5">
        <v>840162000000</v>
      </c>
      <c r="S120" s="5">
        <v>352910000000</v>
      </c>
      <c r="T120" s="5">
        <v>479296000000</v>
      </c>
      <c r="U120" s="5">
        <v>305536000000</v>
      </c>
      <c r="V120" s="5">
        <v>317360000000</v>
      </c>
      <c r="W120" s="5">
        <v>417870000000</v>
      </c>
      <c r="X120" s="5">
        <v>466793000000</v>
      </c>
      <c r="Y120" s="5">
        <v>629569000000</v>
      </c>
      <c r="Z120" s="5">
        <v>598091000000</v>
      </c>
    </row>
    <row r="121" spans="3:26" ht="15.5" x14ac:dyDescent="0.35">
      <c r="C121" t="s">
        <v>140</v>
      </c>
    </row>
    <row r="122" spans="3:26" ht="15.5" x14ac:dyDescent="0.35">
      <c r="C122" t="s">
        <v>981</v>
      </c>
      <c r="D122" s="5">
        <v>7210737000000</v>
      </c>
      <c r="E122" s="5">
        <v>3532336000000</v>
      </c>
      <c r="F122" s="5">
        <v>4021304000000</v>
      </c>
      <c r="G122" s="5">
        <v>1735097000000</v>
      </c>
      <c r="I122" s="5">
        <v>4021304000000</v>
      </c>
      <c r="J122" s="5">
        <v>621682000000</v>
      </c>
      <c r="K122" s="5">
        <v>2025757000000</v>
      </c>
      <c r="L122" s="5">
        <v>1627501000000</v>
      </c>
      <c r="M122" s="5">
        <v>2012532000000</v>
      </c>
      <c r="N122" s="5">
        <v>912918000000</v>
      </c>
      <c r="O122" s="5">
        <v>1016614000000</v>
      </c>
      <c r="P122" s="5">
        <v>2501023000000</v>
      </c>
      <c r="Q122" s="5">
        <v>2124644000000</v>
      </c>
      <c r="R122" s="5">
        <v>1608077000000</v>
      </c>
      <c r="S122" s="5">
        <v>2949803000000</v>
      </c>
      <c r="T122" s="5">
        <v>1091748000000</v>
      </c>
      <c r="U122" s="5">
        <v>954935000000</v>
      </c>
      <c r="V122" s="5">
        <v>491524000000</v>
      </c>
      <c r="W122" s="5">
        <v>1039225000000</v>
      </c>
      <c r="X122" s="5">
        <v>947928000000</v>
      </c>
      <c r="Y122" s="5">
        <v>1331737000000</v>
      </c>
      <c r="Z122" s="5">
        <v>606610000000</v>
      </c>
    </row>
    <row r="123" spans="3:26" ht="15.5" x14ac:dyDescent="0.35">
      <c r="C123" t="s">
        <v>274</v>
      </c>
      <c r="M123" s="5">
        <v>1998992000000</v>
      </c>
      <c r="P123" s="5">
        <v>1998799000000</v>
      </c>
      <c r="R123" s="5">
        <v>1999082000000</v>
      </c>
      <c r="U123" s="5">
        <v>2336642000000</v>
      </c>
      <c r="W123" s="5">
        <v>1962558000000</v>
      </c>
      <c r="Z123" s="5">
        <v>975309000000</v>
      </c>
    </row>
    <row r="124" spans="3:26" ht="15.5" x14ac:dyDescent="0.35">
      <c r="C124" t="s">
        <v>758</v>
      </c>
      <c r="Q124" s="5">
        <v>2377000000</v>
      </c>
      <c r="R124" s="5">
        <v>4603000000</v>
      </c>
      <c r="S124" s="5">
        <v>15466000000</v>
      </c>
      <c r="T124" s="5">
        <v>25914000000</v>
      </c>
      <c r="U124" s="5">
        <v>36511000000</v>
      </c>
      <c r="V124" s="5">
        <v>37780000000</v>
      </c>
      <c r="W124" s="5">
        <v>33575000000</v>
      </c>
      <c r="X124" s="5">
        <v>9819000000</v>
      </c>
      <c r="Y124" s="5">
        <v>1039000000</v>
      </c>
      <c r="Z124" s="5">
        <v>6088000000</v>
      </c>
    </row>
    <row r="125" spans="3:26" ht="15.5" x14ac:dyDescent="0.35">
      <c r="C125" t="s">
        <v>277</v>
      </c>
      <c r="X125" s="5">
        <v>50000000</v>
      </c>
    </row>
    <row r="126" spans="3:26" ht="15.5" x14ac:dyDescent="0.35">
      <c r="C126" t="s">
        <v>144</v>
      </c>
      <c r="D126" s="5">
        <v>7310428000000</v>
      </c>
      <c r="E126" s="5">
        <v>3790485000000</v>
      </c>
      <c r="F126" s="5">
        <v>4269517000000</v>
      </c>
      <c r="G126" s="5">
        <v>1995052000000</v>
      </c>
      <c r="I126" s="5">
        <v>4269517000000</v>
      </c>
      <c r="J126" s="5">
        <v>701469000000</v>
      </c>
      <c r="K126" s="5">
        <v>2145316000000</v>
      </c>
      <c r="L126" s="5">
        <v>1721851000000</v>
      </c>
      <c r="M126" s="5">
        <v>4089529000000</v>
      </c>
      <c r="N126" s="5">
        <v>1012705000000</v>
      </c>
      <c r="O126" s="5">
        <v>1016614000000</v>
      </c>
      <c r="P126" s="5">
        <v>4502363000000</v>
      </c>
      <c r="Q126" s="5">
        <v>2126908000000</v>
      </c>
      <c r="R126" s="5">
        <v>3617619000000</v>
      </c>
      <c r="S126" s="5">
        <v>2992745000000</v>
      </c>
      <c r="T126" s="5">
        <v>1103097000000</v>
      </c>
      <c r="U126" s="5">
        <v>3302688000000</v>
      </c>
      <c r="V126" s="5">
        <v>499858000000</v>
      </c>
      <c r="W126" s="5">
        <v>3008092000000</v>
      </c>
      <c r="X126" s="5">
        <v>951737000000</v>
      </c>
      <c r="Y126" s="5">
        <v>1336941000000</v>
      </c>
      <c r="Z126" s="5">
        <v>1589977000000</v>
      </c>
    </row>
    <row r="127" spans="3:26" ht="15.5" x14ac:dyDescent="0.35">
      <c r="C127" t="s">
        <v>145</v>
      </c>
      <c r="D127" s="5">
        <v>56412023000000</v>
      </c>
      <c r="E127" s="5">
        <v>55864678000000</v>
      </c>
      <c r="F127" s="5">
        <v>55346874000000</v>
      </c>
      <c r="G127" s="5">
        <v>57186695000000</v>
      </c>
      <c r="I127" s="5">
        <v>55346874000000</v>
      </c>
      <c r="J127" s="5">
        <v>55627969000000</v>
      </c>
      <c r="K127" s="5">
        <v>53208562000000</v>
      </c>
      <c r="L127" s="5">
        <v>56084320000000</v>
      </c>
      <c r="M127" s="5">
        <v>52320678000000</v>
      </c>
      <c r="N127" s="5">
        <v>56022597000000</v>
      </c>
      <c r="O127" s="5">
        <v>17309209000000</v>
      </c>
      <c r="P127" s="5">
        <v>15416894000000</v>
      </c>
      <c r="Q127" s="5">
        <v>19545001000000</v>
      </c>
      <c r="R127" s="5">
        <v>19013651000000</v>
      </c>
      <c r="S127" s="5">
        <v>23602395000000</v>
      </c>
      <c r="T127" s="5">
        <v>22028823000000</v>
      </c>
      <c r="U127" s="5">
        <v>20248351000000</v>
      </c>
      <c r="V127" s="5">
        <v>12100989000000</v>
      </c>
      <c r="W127" s="5">
        <v>9144404000000</v>
      </c>
      <c r="X127" s="5">
        <v>12563999000000</v>
      </c>
      <c r="Y127" s="5">
        <v>13727819000000</v>
      </c>
      <c r="Z127" s="5">
        <v>10170208000000</v>
      </c>
    </row>
    <row r="128" spans="3:26" ht="15.5" x14ac:dyDescent="0.35">
      <c r="C128" t="s">
        <v>146</v>
      </c>
      <c r="D128" s="5">
        <v>56412023000000</v>
      </c>
      <c r="E128" s="5">
        <v>55864678000000</v>
      </c>
      <c r="F128" s="5">
        <v>55346874000000</v>
      </c>
      <c r="G128" s="5">
        <v>57186695000000</v>
      </c>
      <c r="I128" s="5">
        <v>55346874000000</v>
      </c>
      <c r="J128" s="5">
        <v>55627969000000</v>
      </c>
      <c r="K128" s="5">
        <v>53208562000000</v>
      </c>
      <c r="L128" s="5">
        <v>56084320000000</v>
      </c>
      <c r="M128" s="5">
        <v>52320678000000</v>
      </c>
      <c r="N128" s="5">
        <v>56022597000000</v>
      </c>
      <c r="O128" s="5">
        <v>17309209000000</v>
      </c>
      <c r="P128" s="5">
        <v>15416894000000</v>
      </c>
      <c r="Q128" s="5">
        <v>19545001000000</v>
      </c>
      <c r="R128" s="5">
        <v>19013651000000</v>
      </c>
      <c r="S128" s="5">
        <v>23602395000000</v>
      </c>
      <c r="T128" s="5">
        <v>22028823000000</v>
      </c>
      <c r="U128" s="5">
        <v>20248351000000</v>
      </c>
      <c r="V128" s="5">
        <v>12100989000000</v>
      </c>
      <c r="W128" s="5">
        <v>9144404000000</v>
      </c>
      <c r="X128" s="5">
        <v>12563999000000</v>
      </c>
      <c r="Y128" s="5">
        <v>13727819000000</v>
      </c>
      <c r="Z128" s="5">
        <v>10170208000000</v>
      </c>
    </row>
    <row r="129" spans="3:26" ht="15.5" x14ac:dyDescent="0.35">
      <c r="C129" t="s">
        <v>150</v>
      </c>
    </row>
    <row r="130" spans="3:26" ht="15.5" x14ac:dyDescent="0.35">
      <c r="C130" t="s">
        <v>141</v>
      </c>
      <c r="D130" s="5">
        <v>1387027000000</v>
      </c>
      <c r="E130" s="5">
        <v>3229181000000</v>
      </c>
      <c r="F130" s="5">
        <v>3299113000000</v>
      </c>
      <c r="G130" s="5">
        <v>5538055000000</v>
      </c>
      <c r="I130" s="5">
        <v>3299113000000</v>
      </c>
      <c r="J130" s="5">
        <v>5015530000000</v>
      </c>
      <c r="K130" s="5">
        <v>4058609000000</v>
      </c>
      <c r="L130" s="5">
        <v>6205281000000</v>
      </c>
      <c r="M130" s="5">
        <v>5503779000000</v>
      </c>
      <c r="N130" s="5">
        <v>36568706000000</v>
      </c>
      <c r="O130" s="5">
        <v>6953533000000</v>
      </c>
      <c r="P130" s="5">
        <v>5312877000000</v>
      </c>
      <c r="Q130" s="5">
        <v>7618216000000</v>
      </c>
      <c r="R130" s="5">
        <v>9889092000000</v>
      </c>
      <c r="S130" s="5">
        <v>12889330000000</v>
      </c>
      <c r="T130" s="5">
        <v>12826553000000</v>
      </c>
      <c r="U130" s="5">
        <v>13294577000000</v>
      </c>
      <c r="V130" s="5">
        <v>3992605000000</v>
      </c>
      <c r="W130" s="5">
        <v>3313280000000</v>
      </c>
      <c r="X130" s="5">
        <v>4960094000000</v>
      </c>
      <c r="Y130" s="5">
        <v>6242949000000</v>
      </c>
      <c r="Z130" s="5">
        <v>5204922000000</v>
      </c>
    </row>
    <row r="131" spans="3:26" ht="15.5" x14ac:dyDescent="0.35">
      <c r="C131" t="s">
        <v>2126</v>
      </c>
      <c r="D131" s="5">
        <v>48900087000000</v>
      </c>
      <c r="E131" s="5">
        <v>46521660000000</v>
      </c>
      <c r="F131" s="5">
        <v>45936280000000</v>
      </c>
      <c r="G131" s="5">
        <v>45650695000000</v>
      </c>
      <c r="I131" s="5">
        <v>45936280000000</v>
      </c>
      <c r="J131" s="5">
        <v>44211216000000</v>
      </c>
      <c r="K131" s="5">
        <v>42125127000000</v>
      </c>
      <c r="L131" s="5">
        <v>42967686000000</v>
      </c>
      <c r="M131" s="5">
        <v>38951532000000</v>
      </c>
      <c r="N131" s="5">
        <v>1996572000000</v>
      </c>
      <c r="O131" s="5">
        <v>1994153000000</v>
      </c>
      <c r="P131" s="5">
        <v>1992058000000</v>
      </c>
      <c r="Q131" s="5">
        <v>3986500000000</v>
      </c>
      <c r="R131" s="5">
        <v>1994160000000</v>
      </c>
      <c r="S131" s="5">
        <v>3989156000000</v>
      </c>
      <c r="T131" s="5">
        <v>3985409000000</v>
      </c>
      <c r="U131" s="5">
        <v>1993227000000</v>
      </c>
      <c r="V131" s="5">
        <v>4323442000000</v>
      </c>
      <c r="W131" s="5">
        <v>2327712000000</v>
      </c>
      <c r="X131" s="5">
        <v>4282995000000</v>
      </c>
      <c r="Y131" s="5">
        <v>4313910000000</v>
      </c>
      <c r="Z131" s="5">
        <v>1989588000000</v>
      </c>
    </row>
    <row r="132" spans="3:26" ht="15.5" x14ac:dyDescent="0.35">
      <c r="C132" t="s">
        <v>151</v>
      </c>
      <c r="D132" s="5">
        <v>50295867000000</v>
      </c>
      <c r="E132" s="5">
        <v>49759594000000</v>
      </c>
      <c r="F132" s="5">
        <v>49244146000000</v>
      </c>
      <c r="G132" s="5">
        <v>51197503000000</v>
      </c>
      <c r="I132" s="5">
        <v>49244146000000</v>
      </c>
      <c r="J132" s="5">
        <v>49235499000000</v>
      </c>
      <c r="K132" s="5">
        <v>46192489000000</v>
      </c>
      <c r="L132" s="5">
        <v>49181720000000</v>
      </c>
      <c r="M132" s="5">
        <v>44463099000000</v>
      </c>
      <c r="N132" s="5">
        <v>38573066000000</v>
      </c>
      <c r="O132" s="5">
        <v>8954976000000</v>
      </c>
      <c r="P132" s="5">
        <v>7489575000000</v>
      </c>
      <c r="Q132" s="5">
        <v>11607093000000</v>
      </c>
      <c r="R132" s="5">
        <v>11887855000000</v>
      </c>
      <c r="S132" s="5">
        <v>16893952000000</v>
      </c>
      <c r="T132" s="5">
        <v>16837876000000</v>
      </c>
      <c r="U132" s="5">
        <v>15324315000000</v>
      </c>
      <c r="V132" s="5">
        <v>8353827000000</v>
      </c>
      <c r="W132" s="5">
        <v>5674567000000</v>
      </c>
      <c r="X132" s="5">
        <v>9252958000000</v>
      </c>
      <c r="Y132" s="5">
        <v>10557898000000</v>
      </c>
      <c r="Z132" s="5">
        <v>7200598000000</v>
      </c>
    </row>
    <row r="133" spans="3:26" ht="15.5" x14ac:dyDescent="0.35">
      <c r="C133" t="s">
        <v>152</v>
      </c>
      <c r="D133" s="5">
        <v>877251000000</v>
      </c>
      <c r="E133" s="5">
        <v>914974000000</v>
      </c>
      <c r="F133" s="5">
        <v>962773000000</v>
      </c>
      <c r="G133" s="5">
        <v>867298000000</v>
      </c>
      <c r="I133" s="5">
        <v>962773000000</v>
      </c>
      <c r="J133" s="5">
        <v>996881000000</v>
      </c>
      <c r="K133" s="5">
        <v>1004746000000</v>
      </c>
      <c r="L133" s="5">
        <v>913936000000</v>
      </c>
      <c r="M133" s="5">
        <v>879123000000</v>
      </c>
      <c r="N133" s="5">
        <v>768483000000</v>
      </c>
      <c r="O133" s="5">
        <v>874536000000</v>
      </c>
      <c r="P133" s="5">
        <v>991843000000</v>
      </c>
      <c r="Q133" s="5">
        <v>1011722000000</v>
      </c>
      <c r="R133" s="5">
        <v>1050282000000</v>
      </c>
      <c r="S133" s="5">
        <v>1518833000000</v>
      </c>
      <c r="T133" s="5">
        <v>1174397000000</v>
      </c>
      <c r="U133" s="5">
        <v>1278384000000</v>
      </c>
      <c r="V133" s="5">
        <v>1362434000000</v>
      </c>
      <c r="W133" s="5">
        <v>1470720000000</v>
      </c>
      <c r="X133" s="5">
        <v>1573087000000</v>
      </c>
      <c r="Y133" s="5">
        <v>1764578000000</v>
      </c>
      <c r="Z133" s="5">
        <v>1888123000000</v>
      </c>
    </row>
    <row r="134" spans="3:26" ht="15.5" x14ac:dyDescent="0.35">
      <c r="C134" t="s">
        <v>148</v>
      </c>
      <c r="D134" s="5">
        <v>135799000000</v>
      </c>
      <c r="E134" s="5">
        <v>135799000000</v>
      </c>
      <c r="F134" s="5">
        <v>135799000000</v>
      </c>
      <c r="G134" s="5">
        <v>135799000000</v>
      </c>
      <c r="I134" s="5">
        <v>135799000000</v>
      </c>
      <c r="J134" s="5">
        <v>434143000000</v>
      </c>
      <c r="K134" s="5">
        <v>630713000000</v>
      </c>
      <c r="L134" s="5">
        <v>600613000000</v>
      </c>
      <c r="M134" s="5">
        <v>618913000000</v>
      </c>
      <c r="N134" s="5">
        <v>516143000000</v>
      </c>
      <c r="O134" s="5">
        <v>509859000000</v>
      </c>
      <c r="P134" s="5">
        <v>427859000000</v>
      </c>
      <c r="Q134" s="5">
        <v>351659000000</v>
      </c>
      <c r="R134" s="5">
        <v>542099000000</v>
      </c>
      <c r="S134" s="5">
        <v>338848000000</v>
      </c>
      <c r="T134" s="5">
        <v>523202000000</v>
      </c>
      <c r="U134" s="5">
        <v>515443000000</v>
      </c>
      <c r="W134" s="5">
        <v>1923474000000</v>
      </c>
    </row>
    <row r="135" spans="3:26" ht="15.5" x14ac:dyDescent="0.35">
      <c r="C135" t="s">
        <v>154</v>
      </c>
      <c r="D135" s="5">
        <v>106532925000000</v>
      </c>
      <c r="E135" s="5">
        <v>100932391000000</v>
      </c>
      <c r="F135" s="5">
        <v>97746518000000</v>
      </c>
      <c r="G135" s="5">
        <v>98284030000000</v>
      </c>
      <c r="I135" s="5">
        <v>97746518000000</v>
      </c>
      <c r="J135" s="5">
        <v>92722030000000</v>
      </c>
      <c r="K135" s="5">
        <v>86123066000000</v>
      </c>
      <c r="L135" s="5">
        <v>86810262000000</v>
      </c>
      <c r="M135" s="5">
        <v>92724082000000</v>
      </c>
      <c r="N135" s="5">
        <v>83998472000000</v>
      </c>
      <c r="O135" s="5">
        <v>41996071000000</v>
      </c>
      <c r="P135" s="5">
        <v>46620996000000</v>
      </c>
      <c r="Q135" s="5">
        <v>41182764000000</v>
      </c>
      <c r="R135" s="5">
        <v>38233092000000</v>
      </c>
      <c r="S135" s="5">
        <v>48709933000000</v>
      </c>
      <c r="T135" s="5">
        <v>44710509000000</v>
      </c>
      <c r="U135" s="5">
        <v>39719660000000</v>
      </c>
      <c r="V135" s="5">
        <v>25181533000000</v>
      </c>
      <c r="W135" s="5">
        <v>21975708000000</v>
      </c>
      <c r="X135" s="5">
        <v>22423117000000</v>
      </c>
      <c r="Y135" s="5">
        <v>24886781000000</v>
      </c>
      <c r="Z135" s="5">
        <v>26432369000000</v>
      </c>
    </row>
    <row r="136" spans="3:26" ht="15.5" x14ac:dyDescent="0.35">
      <c r="C136" t="s">
        <v>155</v>
      </c>
    </row>
    <row r="137" spans="3:26" ht="15.5" x14ac:dyDescent="0.35">
      <c r="C137" t="s">
        <v>156</v>
      </c>
      <c r="D137" s="5">
        <v>878043000000</v>
      </c>
      <c r="E137" s="5">
        <v>878043000000</v>
      </c>
      <c r="F137" s="5">
        <v>878043000000</v>
      </c>
      <c r="G137" s="5">
        <v>878043000000</v>
      </c>
      <c r="I137" s="5">
        <v>878043000000</v>
      </c>
      <c r="J137" s="5">
        <v>878043000000</v>
      </c>
      <c r="K137" s="5">
        <v>878043000000</v>
      </c>
      <c r="L137" s="5">
        <v>878043000000</v>
      </c>
      <c r="M137" s="5">
        <v>878043000000</v>
      </c>
      <c r="N137" s="5">
        <v>878043000000</v>
      </c>
      <c r="O137" s="5">
        <v>878043000000</v>
      </c>
      <c r="P137" s="5">
        <v>878043000000</v>
      </c>
      <c r="Q137" s="5">
        <v>878043000000</v>
      </c>
      <c r="R137" s="5">
        <v>878043000000</v>
      </c>
      <c r="S137" s="5">
        <v>878043000000</v>
      </c>
      <c r="T137" s="5">
        <v>878043000000</v>
      </c>
      <c r="U137" s="5">
        <v>878043000000</v>
      </c>
      <c r="V137" s="5">
        <v>878043000000</v>
      </c>
      <c r="W137" s="5">
        <v>878043000000</v>
      </c>
      <c r="X137" s="5">
        <v>878043000000</v>
      </c>
      <c r="Y137" s="5">
        <v>878043000000</v>
      </c>
      <c r="Z137" s="5">
        <v>878043000000</v>
      </c>
    </row>
    <row r="138" spans="3:26" ht="15.5" x14ac:dyDescent="0.35">
      <c r="C138" t="s">
        <v>157</v>
      </c>
      <c r="D138" s="5">
        <v>283732000000</v>
      </c>
      <c r="E138" s="5">
        <v>283732000000</v>
      </c>
      <c r="F138" s="5">
        <v>283732000000</v>
      </c>
      <c r="G138" s="5">
        <v>283732000000</v>
      </c>
      <c r="I138" s="5">
        <v>283732000000</v>
      </c>
      <c r="J138" s="5">
        <v>283732000000</v>
      </c>
      <c r="K138" s="5">
        <v>283732000000</v>
      </c>
      <c r="L138" s="5">
        <v>283732000000</v>
      </c>
      <c r="M138" s="5">
        <v>283732000000</v>
      </c>
      <c r="N138" s="5">
        <v>283732000000</v>
      </c>
      <c r="O138" s="5">
        <v>283732000000</v>
      </c>
      <c r="P138" s="5">
        <v>283732000000</v>
      </c>
      <c r="Q138" s="5">
        <v>283732000000</v>
      </c>
      <c r="R138" s="5">
        <v>283732000000</v>
      </c>
      <c r="S138" s="5">
        <v>522249000000</v>
      </c>
      <c r="T138" s="5">
        <v>522249000000</v>
      </c>
      <c r="U138" s="5">
        <v>522249000000</v>
      </c>
      <c r="V138" s="5">
        <v>522249000000</v>
      </c>
      <c r="W138" s="5">
        <v>1497733000000</v>
      </c>
      <c r="X138" s="5">
        <v>1497733000000</v>
      </c>
      <c r="Y138" s="5">
        <v>1497733000000</v>
      </c>
      <c r="Z138" s="5">
        <v>1497733000000</v>
      </c>
    </row>
    <row r="139" spans="3:26" ht="15.5" x14ac:dyDescent="0.35">
      <c r="C139" t="s">
        <v>158</v>
      </c>
      <c r="D139" s="5">
        <v>63776240000000</v>
      </c>
      <c r="E139" s="5">
        <v>64559561000000</v>
      </c>
      <c r="F139" s="5">
        <v>61604220000000</v>
      </c>
      <c r="G139" s="5">
        <v>58960154000000</v>
      </c>
      <c r="I139" s="5">
        <v>61604220000000</v>
      </c>
      <c r="J139" s="5">
        <v>53536455000000</v>
      </c>
      <c r="K139" s="5">
        <v>47164083000000</v>
      </c>
      <c r="L139" s="5">
        <v>41298161000000</v>
      </c>
      <c r="M139" s="5">
        <v>36855458000000</v>
      </c>
      <c r="N139" s="5">
        <v>31115800000000</v>
      </c>
      <c r="O139" s="5">
        <v>26779999000000</v>
      </c>
      <c r="P139" s="5">
        <v>23303960000000</v>
      </c>
      <c r="Q139" s="5">
        <v>21378442000000</v>
      </c>
      <c r="R139" s="5">
        <v>19506084000000</v>
      </c>
      <c r="S139" s="5">
        <v>16827340000000</v>
      </c>
      <c r="T139" s="5">
        <v>16215970000000</v>
      </c>
      <c r="U139" s="5">
        <v>13609258000000</v>
      </c>
      <c r="V139" s="5">
        <v>12744836000000</v>
      </c>
      <c r="W139" s="5">
        <v>11020235000000</v>
      </c>
      <c r="X139" s="5">
        <v>9110852000000</v>
      </c>
      <c r="Y139" s="5">
        <v>6991568000000</v>
      </c>
      <c r="Z139" s="5">
        <v>5328387000000</v>
      </c>
    </row>
    <row r="140" spans="3:26" ht="15.5" x14ac:dyDescent="0.35">
      <c r="C140" t="s">
        <v>159</v>
      </c>
      <c r="D140" s="5">
        <v>145000000000</v>
      </c>
      <c r="E140" s="5">
        <v>145000000000</v>
      </c>
      <c r="F140" s="5">
        <v>145000000000</v>
      </c>
      <c r="G140" s="5">
        <v>145000000000</v>
      </c>
      <c r="I140" s="5">
        <v>145000000000</v>
      </c>
      <c r="J140" s="5">
        <v>140000000000</v>
      </c>
      <c r="K140" s="5">
        <v>135000000000</v>
      </c>
      <c r="L140" s="5">
        <v>130000000000</v>
      </c>
      <c r="M140" s="5">
        <v>125000000000</v>
      </c>
      <c r="N140" s="5">
        <v>120000000000</v>
      </c>
      <c r="O140" s="5">
        <v>115000000000</v>
      </c>
      <c r="P140" s="5">
        <v>110000000000</v>
      </c>
      <c r="Q140" s="5">
        <v>105000000000</v>
      </c>
      <c r="R140" s="5">
        <v>100000000000</v>
      </c>
      <c r="S140" s="5">
        <v>95000000000</v>
      </c>
      <c r="T140" s="5">
        <v>90000000000</v>
      </c>
      <c r="U140" s="5">
        <v>85000000000</v>
      </c>
      <c r="V140" s="5">
        <v>80000000000</v>
      </c>
      <c r="W140" s="5">
        <v>75000000000</v>
      </c>
      <c r="X140" s="5">
        <v>70000000000</v>
      </c>
      <c r="Y140" s="5">
        <v>65000000000</v>
      </c>
      <c r="Z140" s="5">
        <v>60000000000</v>
      </c>
    </row>
    <row r="141" spans="3:26" ht="15.5" x14ac:dyDescent="0.35">
      <c r="C141" t="s">
        <v>160</v>
      </c>
      <c r="D141" s="5">
        <v>63631240000000</v>
      </c>
      <c r="E141" s="5">
        <v>64414561000000</v>
      </c>
      <c r="F141" s="5">
        <v>61459220000000</v>
      </c>
      <c r="G141" s="5">
        <v>58815154000000</v>
      </c>
      <c r="I141" s="5">
        <v>61459220000000</v>
      </c>
      <c r="J141" s="5">
        <v>53396455000000</v>
      </c>
      <c r="K141" s="5">
        <v>47029083000000</v>
      </c>
      <c r="L141" s="5">
        <v>41168161000000</v>
      </c>
      <c r="M141" s="5">
        <v>36730458000000</v>
      </c>
      <c r="N141" s="5">
        <v>30995800000000</v>
      </c>
      <c r="O141" s="5">
        <v>26664999000000</v>
      </c>
      <c r="P141" s="5">
        <v>23193960000000</v>
      </c>
      <c r="Q141" s="5">
        <v>21273442000000</v>
      </c>
      <c r="R141" s="5">
        <v>19406084000000</v>
      </c>
      <c r="S141" s="5">
        <v>16732340000000</v>
      </c>
      <c r="T141" s="5">
        <v>16125970000000</v>
      </c>
      <c r="U141" s="5">
        <v>13524258000000</v>
      </c>
      <c r="V141" s="5">
        <v>12664836000000</v>
      </c>
      <c r="W141" s="5">
        <v>10945235000000</v>
      </c>
      <c r="X141" s="5">
        <v>9040852000000</v>
      </c>
      <c r="Y141" s="5">
        <v>6926568000000</v>
      </c>
      <c r="Z141" s="5">
        <v>5268387000000</v>
      </c>
    </row>
    <row r="142" spans="3:26" ht="15.5" x14ac:dyDescent="0.35">
      <c r="C142" t="s">
        <v>161</v>
      </c>
      <c r="D142" s="5">
        <v>63776240000000</v>
      </c>
      <c r="E142" s="5">
        <v>64559561000000</v>
      </c>
      <c r="F142" s="5">
        <v>61604220000000</v>
      </c>
      <c r="G142" s="5">
        <v>58960154000000</v>
      </c>
      <c r="I142" s="5">
        <v>61604220000000</v>
      </c>
      <c r="J142" s="5">
        <v>53536455000000</v>
      </c>
      <c r="K142" s="5">
        <v>47164083000000</v>
      </c>
      <c r="L142" s="5">
        <v>41298161000000</v>
      </c>
      <c r="M142" s="5">
        <v>36855458000000</v>
      </c>
      <c r="N142" s="5">
        <v>31115800000000</v>
      </c>
      <c r="O142" s="5">
        <v>26779999000000</v>
      </c>
      <c r="P142" s="5">
        <v>23303960000000</v>
      </c>
      <c r="Q142" s="5">
        <v>21378442000000</v>
      </c>
      <c r="R142" s="5">
        <v>19506084000000</v>
      </c>
      <c r="S142" s="5">
        <v>16827340000000</v>
      </c>
      <c r="T142" s="5">
        <v>16215970000000</v>
      </c>
      <c r="U142" s="5">
        <v>13609258000000</v>
      </c>
      <c r="V142" s="5">
        <v>12744836000000</v>
      </c>
      <c r="W142" s="5">
        <v>11020235000000</v>
      </c>
      <c r="X142" s="5">
        <v>9110852000000</v>
      </c>
      <c r="Y142" s="5">
        <v>6991568000000</v>
      </c>
      <c r="Z142" s="5">
        <v>5328387000000</v>
      </c>
    </row>
    <row r="143" spans="3:26" ht="15.5" x14ac:dyDescent="0.35">
      <c r="C143" t="s">
        <v>162</v>
      </c>
      <c r="D143" s="5">
        <v>48050657000000</v>
      </c>
      <c r="E143" s="5">
        <v>48262892000000</v>
      </c>
      <c r="F143" s="5">
        <v>47087910000000</v>
      </c>
      <c r="G143" s="5">
        <v>45919833000000</v>
      </c>
      <c r="I143" s="5">
        <v>47087910000000</v>
      </c>
      <c r="J143" s="5">
        <v>43877779000000</v>
      </c>
      <c r="K143" s="5">
        <v>41271878000000</v>
      </c>
      <c r="L143" s="5">
        <v>39779202000000</v>
      </c>
      <c r="M143" s="5">
        <v>38367384000000</v>
      </c>
      <c r="N143" s="5">
        <v>36763746000000</v>
      </c>
      <c r="O143" s="5">
        <v>16424540000000</v>
      </c>
      <c r="P143" s="5">
        <v>16302520000000</v>
      </c>
      <c r="Q143" s="5">
        <v>15577880000000</v>
      </c>
      <c r="R143" s="5">
        <v>14967137000000</v>
      </c>
      <c r="S143" s="5">
        <v>15852242000000</v>
      </c>
      <c r="T143" s="5">
        <v>15528042000000</v>
      </c>
      <c r="U143" s="5">
        <v>14724534000000</v>
      </c>
      <c r="V143" s="5">
        <v>12933959000000</v>
      </c>
      <c r="W143" s="5">
        <v>12213428000000</v>
      </c>
      <c r="X143" s="5">
        <v>8068167000000</v>
      </c>
      <c r="Y143" s="5">
        <v>5340677000000</v>
      </c>
      <c r="Z143" s="5">
        <v>4587407000000</v>
      </c>
    </row>
    <row r="144" spans="3:26" ht="15.5" x14ac:dyDescent="0.35">
      <c r="C144" t="s">
        <v>10</v>
      </c>
      <c r="D144" s="5">
        <v>124712134000000</v>
      </c>
      <c r="E144" s="5">
        <v>125578814000000</v>
      </c>
      <c r="F144" s="5">
        <v>120235247000000</v>
      </c>
      <c r="G144" s="5">
        <v>116181821000000</v>
      </c>
      <c r="I144" s="5">
        <v>120235247000000</v>
      </c>
      <c r="J144" s="5">
        <v>108991283000000</v>
      </c>
      <c r="K144" s="5">
        <v>100464891000000</v>
      </c>
      <c r="L144" s="5">
        <v>93623038000000</v>
      </c>
      <c r="M144" s="5">
        <v>86632111000000</v>
      </c>
      <c r="N144" s="5">
        <v>79138044000000</v>
      </c>
      <c r="O144" s="5">
        <v>54202488000000</v>
      </c>
      <c r="P144" s="5">
        <v>49916800000000</v>
      </c>
      <c r="Q144" s="5">
        <v>46756724000000</v>
      </c>
      <c r="R144" s="5">
        <v>43941423000000</v>
      </c>
      <c r="S144" s="5">
        <v>43121593000000</v>
      </c>
      <c r="T144" s="5">
        <v>41228376000000</v>
      </c>
      <c r="U144" s="5">
        <v>38373129000000</v>
      </c>
      <c r="V144" s="5">
        <v>34142674000000</v>
      </c>
      <c r="W144" s="5">
        <v>31610225000000</v>
      </c>
      <c r="X144" s="5">
        <v>24852838000000</v>
      </c>
      <c r="Y144" s="5">
        <v>15496172000000</v>
      </c>
      <c r="Z144" s="5">
        <v>13158940000000</v>
      </c>
    </row>
    <row r="145" spans="2:26" ht="15.5" x14ac:dyDescent="0.35">
      <c r="C145" t="s">
        <v>163</v>
      </c>
      <c r="D145" s="5">
        <v>231245059000000</v>
      </c>
      <c r="E145" s="5">
        <v>226511205000000</v>
      </c>
      <c r="F145" s="5">
        <v>217981765000000</v>
      </c>
      <c r="G145" s="5">
        <v>214465851000000</v>
      </c>
      <c r="I145" s="5">
        <v>217981765000000</v>
      </c>
      <c r="J145" s="5">
        <v>201713313000000</v>
      </c>
      <c r="K145" s="5">
        <v>186587957000000</v>
      </c>
      <c r="L145" s="5">
        <v>180433300000000</v>
      </c>
      <c r="M145" s="5">
        <v>179356193000000</v>
      </c>
      <c r="N145" s="5">
        <v>163136516000000</v>
      </c>
      <c r="O145" s="5">
        <v>96198559000000</v>
      </c>
      <c r="P145" s="5">
        <v>96537796000000</v>
      </c>
      <c r="Q145" s="5">
        <v>87939488000000</v>
      </c>
      <c r="R145" s="5">
        <v>82174515000000</v>
      </c>
      <c r="S145" s="5">
        <v>91831526000000</v>
      </c>
      <c r="T145" s="5">
        <v>85938885000000</v>
      </c>
      <c r="U145" s="5">
        <v>78092789000000</v>
      </c>
      <c r="V145" s="5">
        <v>59324207000000</v>
      </c>
      <c r="W145" s="5">
        <v>53585933000000</v>
      </c>
      <c r="X145" s="5">
        <v>47275955000000</v>
      </c>
      <c r="Y145" s="5">
        <v>40382953000000</v>
      </c>
      <c r="Z145" s="5">
        <v>39591309000000</v>
      </c>
    </row>
    <row r="146" spans="2:26" ht="15.5" x14ac:dyDescent="0.35">
      <c r="C146" t="s">
        <v>164</v>
      </c>
      <c r="D146" s="5">
        <v>8780426500</v>
      </c>
      <c r="E146" s="5">
        <v>8780426500</v>
      </c>
      <c r="F146" s="5">
        <v>8780426500</v>
      </c>
      <c r="G146" s="5">
        <v>8780426500</v>
      </c>
      <c r="I146" s="5">
        <v>8780426500</v>
      </c>
      <c r="J146" s="5">
        <v>8780426500</v>
      </c>
      <c r="K146" s="5">
        <v>8780426500</v>
      </c>
      <c r="L146" s="5">
        <v>8780426500</v>
      </c>
      <c r="M146" s="5">
        <v>8780426500</v>
      </c>
      <c r="N146" s="5">
        <v>8780426500</v>
      </c>
      <c r="O146" s="5">
        <v>8780426500</v>
      </c>
      <c r="P146" s="5">
        <v>8780426500</v>
      </c>
      <c r="Q146" s="5">
        <v>8780426500</v>
      </c>
      <c r="R146" s="5">
        <v>8780426500</v>
      </c>
      <c r="S146" s="5">
        <v>8780426500</v>
      </c>
      <c r="T146" s="5">
        <v>8780426500</v>
      </c>
      <c r="U146" s="5">
        <v>8780426500</v>
      </c>
      <c r="V146" s="5">
        <v>8780426500</v>
      </c>
      <c r="W146" s="5">
        <v>8780426500</v>
      </c>
      <c r="X146" s="5">
        <v>8780426500</v>
      </c>
      <c r="Y146" s="5">
        <v>8780426500</v>
      </c>
      <c r="Z146" s="5">
        <v>8780426500</v>
      </c>
    </row>
    <row r="148" spans="2:26" ht="15.5" x14ac:dyDescent="0.35">
      <c r="B148" t="s">
        <v>165</v>
      </c>
      <c r="C148" t="s">
        <v>166</v>
      </c>
      <c r="D148" s="5">
        <v>4954230000000</v>
      </c>
      <c r="E148" s="5">
        <v>3254264000000</v>
      </c>
      <c r="F148" s="5">
        <v>9180818000000</v>
      </c>
      <c r="G148" s="5">
        <v>2754089000000</v>
      </c>
      <c r="I148" s="5">
        <v>19540729000000</v>
      </c>
      <c r="J148" s="5">
        <v>17507956000000</v>
      </c>
      <c r="K148" s="5">
        <v>18460624000000</v>
      </c>
      <c r="L148" s="5">
        <v>13587686000000</v>
      </c>
      <c r="M148" s="5">
        <v>14692641000000</v>
      </c>
      <c r="N148" s="5">
        <v>13855497000000</v>
      </c>
      <c r="O148" s="5">
        <v>13344494000000</v>
      </c>
      <c r="P148" s="5">
        <v>5935829000000</v>
      </c>
      <c r="Q148" s="5">
        <v>6507803000000</v>
      </c>
      <c r="R148" s="5">
        <v>7175603000000</v>
      </c>
      <c r="S148" s="5">
        <v>4213613000000</v>
      </c>
      <c r="T148" s="5">
        <v>9269318000000</v>
      </c>
      <c r="U148" s="5">
        <v>6928790000000</v>
      </c>
      <c r="V148" s="5">
        <v>7407134000000</v>
      </c>
      <c r="W148" s="5">
        <v>4968991000000</v>
      </c>
      <c r="X148" s="5">
        <v>6909950000000</v>
      </c>
      <c r="Y148" s="5">
        <v>2314507000000</v>
      </c>
      <c r="Z148" s="5">
        <v>2684806000000</v>
      </c>
    </row>
    <row r="149" spans="2:26" ht="15.5" x14ac:dyDescent="0.35">
      <c r="C149" t="s">
        <v>279</v>
      </c>
      <c r="D149" s="5">
        <v>31816304000000</v>
      </c>
      <c r="E149" s="5">
        <v>32536292000000</v>
      </c>
      <c r="F149" s="5">
        <v>33625437000000</v>
      </c>
      <c r="G149" s="5">
        <v>30096641000000</v>
      </c>
      <c r="I149" s="5">
        <v>122602872000000</v>
      </c>
      <c r="J149" s="5">
        <v>115014921000000</v>
      </c>
      <c r="K149" s="5">
        <v>112104124000000</v>
      </c>
      <c r="L149" s="5">
        <v>110669817000000</v>
      </c>
      <c r="M149" s="5">
        <v>98434144000000</v>
      </c>
      <c r="N149" s="5">
        <v>81974807000000</v>
      </c>
      <c r="O149" s="5">
        <v>76785002000000</v>
      </c>
      <c r="P149" s="5">
        <v>73491800000000</v>
      </c>
      <c r="Q149" s="5">
        <v>69926072000000</v>
      </c>
      <c r="R149" s="5">
        <v>66544619000000</v>
      </c>
      <c r="S149" s="5">
        <v>63457708000000</v>
      </c>
      <c r="T149" s="5">
        <v>69061463000000</v>
      </c>
      <c r="U149" s="5">
        <v>57335336000000</v>
      </c>
      <c r="V149" s="5">
        <v>50031638000000</v>
      </c>
      <c r="W149" s="5">
        <v>44820937000000</v>
      </c>
      <c r="X149" s="5">
        <v>37959043000000</v>
      </c>
      <c r="Y149" s="5">
        <v>37444745000000</v>
      </c>
      <c r="Z149" s="5">
        <v>39048055000000</v>
      </c>
    </row>
    <row r="150" spans="2:26" ht="15.5" x14ac:dyDescent="0.35">
      <c r="C150" t="s">
        <v>280</v>
      </c>
      <c r="D150" s="5">
        <v>-14465323000000</v>
      </c>
      <c r="E150" s="5">
        <v>-19648073000000</v>
      </c>
      <c r="F150" s="5">
        <v>-11709091000000</v>
      </c>
      <c r="G150" s="5">
        <v>-17174865000000</v>
      </c>
      <c r="I150" s="5">
        <v>-60170820000000</v>
      </c>
      <c r="J150" s="5">
        <v>-58059224000000</v>
      </c>
      <c r="K150" s="5">
        <v>-56028686000000</v>
      </c>
      <c r="L150" s="5">
        <v>-61407297000000</v>
      </c>
      <c r="M150" s="5">
        <v>-50101494000000</v>
      </c>
      <c r="N150" s="5">
        <v>-39571039000000</v>
      </c>
      <c r="O150" s="5">
        <v>-35293255000000</v>
      </c>
      <c r="P150" s="5">
        <v>-38315479000000</v>
      </c>
      <c r="Q150" s="5">
        <v>-37294880000000</v>
      </c>
      <c r="R150" s="5">
        <v>-35278103000000</v>
      </c>
      <c r="S150" s="5">
        <v>-35923449000000</v>
      </c>
      <c r="T150" s="5">
        <v>-36388546000000</v>
      </c>
      <c r="U150" s="5">
        <v>-30730271000000</v>
      </c>
      <c r="V150" s="5">
        <v>-25518728000000</v>
      </c>
      <c r="W150" s="5">
        <v>-24867074000000</v>
      </c>
      <c r="X150" s="5">
        <v>-17400278000000</v>
      </c>
      <c r="Y150" s="5">
        <v>-21785929000000</v>
      </c>
      <c r="Z150" s="5">
        <v>-24565545000000</v>
      </c>
    </row>
    <row r="151" spans="2:26" ht="15.5" x14ac:dyDescent="0.35">
      <c r="C151" t="s">
        <v>1893</v>
      </c>
      <c r="D151" s="5">
        <v>-6632546000000</v>
      </c>
      <c r="E151" s="5">
        <v>-6216433000000</v>
      </c>
      <c r="F151" s="5">
        <v>-5046572000000</v>
      </c>
      <c r="G151" s="5">
        <v>-6365244000000</v>
      </c>
      <c r="I151" s="5">
        <v>-22420901000000</v>
      </c>
      <c r="J151" s="5">
        <v>-22001700000000</v>
      </c>
      <c r="K151" s="5">
        <v>-20620606000000</v>
      </c>
      <c r="L151" s="5">
        <v>-20104378000000</v>
      </c>
      <c r="M151" s="5">
        <v>-18848379000000</v>
      </c>
      <c r="N151" s="5">
        <v>-16839201000000</v>
      </c>
      <c r="O151" s="5">
        <v>-16848826000000</v>
      </c>
      <c r="P151" s="5">
        <v>-17613588000000</v>
      </c>
      <c r="Q151" s="5">
        <v>-15083856000000</v>
      </c>
      <c r="R151" s="5">
        <v>-14292865000000</v>
      </c>
      <c r="S151" s="5">
        <v>-14292097000000</v>
      </c>
      <c r="T151" s="5">
        <v>-14085551000000</v>
      </c>
      <c r="U151" s="5">
        <v>-12378470000000</v>
      </c>
      <c r="V151" s="5">
        <v>-10717147000000</v>
      </c>
      <c r="W151" s="5">
        <v>-9317685000000</v>
      </c>
      <c r="X151" s="5">
        <v>-7494063000000</v>
      </c>
      <c r="Y151" s="5">
        <v>-6960956000000</v>
      </c>
      <c r="Z151" s="5">
        <v>-6946196000000</v>
      </c>
    </row>
    <row r="152" spans="2:26" ht="15.5" x14ac:dyDescent="0.35">
      <c r="C152" t="s">
        <v>169</v>
      </c>
      <c r="D152" s="5">
        <v>-2547672000000</v>
      </c>
      <c r="E152" s="5">
        <v>-2879940000000</v>
      </c>
      <c r="F152" s="5">
        <v>-3044599000000</v>
      </c>
      <c r="G152" s="5">
        <v>-2490818000000</v>
      </c>
      <c r="I152" s="5">
        <v>-10978904000000</v>
      </c>
      <c r="J152" s="5">
        <v>-10404798000000</v>
      </c>
      <c r="K152" s="5">
        <v>-10389358000000</v>
      </c>
      <c r="L152" s="5">
        <v>-9442157000000</v>
      </c>
      <c r="M152" s="5">
        <v>-9468622000000</v>
      </c>
      <c r="N152" s="5">
        <v>-7851131000000</v>
      </c>
      <c r="O152" s="5">
        <v>-8042510000000</v>
      </c>
      <c r="P152" s="5">
        <v>-7352150000000</v>
      </c>
      <c r="Q152" s="5">
        <v>-6802016000000</v>
      </c>
      <c r="R152" s="5">
        <v>-6286442000000</v>
      </c>
      <c r="S152" s="5">
        <v>-5964581000000</v>
      </c>
      <c r="T152" s="5">
        <v>-6101960000000</v>
      </c>
      <c r="U152" s="5">
        <v>-4770551000000</v>
      </c>
      <c r="V152" s="5">
        <v>-3845923000000</v>
      </c>
      <c r="W152" s="5">
        <v>-3396541000000</v>
      </c>
      <c r="X152" s="5">
        <v>-3147791000000</v>
      </c>
      <c r="Y152" s="5">
        <v>-2941835000000</v>
      </c>
      <c r="Z152" s="5">
        <v>-2504346000000</v>
      </c>
    </row>
    <row r="153" spans="2:26" ht="15.5" x14ac:dyDescent="0.35">
      <c r="C153" t="s">
        <v>721</v>
      </c>
      <c r="D153" s="5">
        <v>612729000000</v>
      </c>
      <c r="E153" s="5">
        <v>364443000000</v>
      </c>
      <c r="F153" s="5">
        <v>334555000000</v>
      </c>
      <c r="G153" s="5">
        <v>359516000000</v>
      </c>
      <c r="I153" s="5">
        <v>1643976000000</v>
      </c>
      <c r="J153" s="5">
        <v>1753911000000</v>
      </c>
      <c r="K153" s="5">
        <v>1163276000000</v>
      </c>
      <c r="L153" s="5">
        <v>602816000000</v>
      </c>
      <c r="M153" s="5">
        <v>395950000000</v>
      </c>
      <c r="N153" s="5">
        <v>607230000000</v>
      </c>
      <c r="O153" s="5">
        <v>554317000000</v>
      </c>
      <c r="P153" s="5">
        <v>513384000000</v>
      </c>
      <c r="Q153" s="5">
        <v>615790000000</v>
      </c>
      <c r="R153" s="5">
        <v>674541000000</v>
      </c>
      <c r="S153" s="5">
        <v>736000000000</v>
      </c>
      <c r="T153" s="5">
        <v>866999000000</v>
      </c>
      <c r="U153" s="5">
        <v>513735000000</v>
      </c>
      <c r="V153" s="5">
        <v>552014000000</v>
      </c>
      <c r="W153" s="5">
        <v>436017000000</v>
      </c>
      <c r="X153" s="5">
        <v>163591000000</v>
      </c>
      <c r="Y153" s="5">
        <v>163850000000</v>
      </c>
      <c r="Z153" s="5">
        <v>174032000000</v>
      </c>
    </row>
    <row r="154" spans="2:26" ht="15.5" x14ac:dyDescent="0.35">
      <c r="C154" t="s">
        <v>1221</v>
      </c>
      <c r="D154" s="5">
        <v>-1562187000000</v>
      </c>
      <c r="E154" s="5">
        <v>-412861000000</v>
      </c>
      <c r="F154" s="5">
        <v>-1577208000000</v>
      </c>
      <c r="G154" s="5">
        <v>-551843000000</v>
      </c>
      <c r="I154" s="5">
        <v>-4116036000000</v>
      </c>
      <c r="J154" s="5">
        <v>-3840151000000</v>
      </c>
      <c r="K154" s="5">
        <v>-3518728000000</v>
      </c>
      <c r="L154" s="5">
        <v>-3143191000000</v>
      </c>
      <c r="M154" s="5">
        <v>-2308523000000</v>
      </c>
      <c r="N154" s="5">
        <v>-1840068000000</v>
      </c>
      <c r="O154" s="5">
        <v>-1708907000000</v>
      </c>
      <c r="P154" s="5">
        <v>-1523170000000</v>
      </c>
      <c r="Q154" s="5">
        <v>-1385805000000</v>
      </c>
      <c r="R154" s="5">
        <v>-1578453000000</v>
      </c>
      <c r="S154" s="5">
        <v>-1512087000000</v>
      </c>
      <c r="T154" s="5">
        <v>-1628172000000</v>
      </c>
      <c r="U154" s="5">
        <v>-1088505000000</v>
      </c>
      <c r="V154" s="5">
        <v>-2245880000000</v>
      </c>
      <c r="W154" s="5">
        <v>-1831108000000</v>
      </c>
      <c r="X154" s="5">
        <v>-1179098000000</v>
      </c>
      <c r="Y154" s="5">
        <v>-1571142000000</v>
      </c>
      <c r="Z154" s="5">
        <v>-1054920000000</v>
      </c>
    </row>
    <row r="155" spans="2:26" ht="15.5" x14ac:dyDescent="0.35">
      <c r="C155" t="s">
        <v>1894</v>
      </c>
      <c r="D155" s="5">
        <v>-2235846000000</v>
      </c>
      <c r="E155" s="5">
        <v>-809948000000</v>
      </c>
      <c r="F155" s="5">
        <v>-1158616000000</v>
      </c>
      <c r="G155" s="5">
        <v>-1164013000000</v>
      </c>
      <c r="I155" s="5">
        <v>-5019163000000</v>
      </c>
      <c r="J155" s="5">
        <v>-5172128000000</v>
      </c>
      <c r="K155" s="5">
        <v>-4325824000000</v>
      </c>
      <c r="L155" s="5">
        <v>-3775947000000</v>
      </c>
      <c r="M155" s="5">
        <v>-3577269000000</v>
      </c>
      <c r="N155" s="5">
        <v>-2784615000000</v>
      </c>
      <c r="O155" s="5">
        <v>-2361672000000</v>
      </c>
      <c r="P155" s="5">
        <v>-3460973000000</v>
      </c>
      <c r="Q155" s="5">
        <v>-3422799000000</v>
      </c>
      <c r="R155" s="5">
        <v>-2678358000000</v>
      </c>
      <c r="S155" s="5">
        <v>-2333641000000</v>
      </c>
      <c r="T155" s="5">
        <v>-2398644000000</v>
      </c>
      <c r="U155" s="5">
        <v>-1972114000000</v>
      </c>
      <c r="V155" s="5">
        <v>-916590000000</v>
      </c>
      <c r="W155" s="5">
        <v>-877012000000</v>
      </c>
      <c r="X155" s="5">
        <v>-1889463000000</v>
      </c>
      <c r="Y155" s="5">
        <v>-1939672000000</v>
      </c>
      <c r="Z155" s="5">
        <v>-1349469000000</v>
      </c>
    </row>
    <row r="156" spans="2:26" ht="15.5" x14ac:dyDescent="0.35">
      <c r="C156" t="s">
        <v>653</v>
      </c>
      <c r="D156" s="5">
        <v>-31229000000</v>
      </c>
      <c r="E156" s="5">
        <v>320784000000</v>
      </c>
      <c r="F156" s="5">
        <v>-2243088000000</v>
      </c>
      <c r="G156" s="5">
        <v>44715000000</v>
      </c>
      <c r="I156" s="5">
        <v>-2000295000000</v>
      </c>
      <c r="J156" s="5">
        <v>217125000000</v>
      </c>
      <c r="K156" s="5">
        <v>76426000000</v>
      </c>
      <c r="L156" s="5">
        <v>188023000000</v>
      </c>
      <c r="M156" s="5">
        <v>166834000000</v>
      </c>
      <c r="N156" s="5">
        <v>159514000000</v>
      </c>
      <c r="O156" s="5">
        <v>260345000000</v>
      </c>
      <c r="P156" s="5">
        <v>196005000000</v>
      </c>
      <c r="Q156" s="5">
        <v>-44703000000</v>
      </c>
      <c r="R156" s="5">
        <v>70664000000</v>
      </c>
      <c r="S156" s="5">
        <v>45760000000</v>
      </c>
      <c r="T156" s="5">
        <v>-56271000000</v>
      </c>
      <c r="U156" s="5">
        <v>19630000000</v>
      </c>
      <c r="V156" s="5">
        <v>67750000000</v>
      </c>
      <c r="W156" s="5">
        <v>1457000000</v>
      </c>
      <c r="X156" s="5">
        <v>-101991000000</v>
      </c>
      <c r="Y156" s="5">
        <v>-94554000000</v>
      </c>
      <c r="Z156" s="5">
        <v>-116805000000</v>
      </c>
    </row>
    <row r="157" spans="2:26" ht="15.5" x14ac:dyDescent="0.35">
      <c r="C157" t="s">
        <v>179</v>
      </c>
      <c r="D157" s="5">
        <v>-698790000000</v>
      </c>
      <c r="E157" s="5">
        <v>680030000000</v>
      </c>
      <c r="F157" s="5">
        <v>-1831512000000</v>
      </c>
      <c r="G157" s="5">
        <v>-569401000000</v>
      </c>
      <c r="I157" s="5">
        <v>-3356523000000</v>
      </c>
      <c r="J157" s="5">
        <v>-680208000000</v>
      </c>
      <c r="K157" s="5">
        <v>-4889846000000</v>
      </c>
      <c r="L157" s="5">
        <v>-14329188000000</v>
      </c>
      <c r="M157" s="5">
        <v>3852424000000</v>
      </c>
      <c r="N157" s="5">
        <v>27285509000000</v>
      </c>
      <c r="O157" s="5">
        <v>-7660235000000</v>
      </c>
      <c r="P157" s="5">
        <v>48125000000</v>
      </c>
      <c r="Q157" s="5">
        <v>-155600000000</v>
      </c>
      <c r="R157" s="5">
        <v>-5807917000000</v>
      </c>
      <c r="S157" s="5">
        <v>-140835000000</v>
      </c>
      <c r="T157" s="5">
        <v>1402739000000</v>
      </c>
      <c r="U157" s="5">
        <v>6790594000000</v>
      </c>
      <c r="V157" s="5">
        <v>-2308723000000</v>
      </c>
      <c r="W157" s="5">
        <v>782066000000</v>
      </c>
      <c r="X157" s="5">
        <v>1144082000000</v>
      </c>
      <c r="Y157" s="5">
        <v>713128000000</v>
      </c>
      <c r="Z157" s="5">
        <v>4600553000000</v>
      </c>
    </row>
    <row r="158" spans="2:26" ht="15.5" x14ac:dyDescent="0.35">
      <c r="C158" t="s">
        <v>180</v>
      </c>
      <c r="D158" s="5">
        <v>-1008194000000</v>
      </c>
      <c r="E158" s="5">
        <v>-1302018000000</v>
      </c>
      <c r="F158" s="5">
        <v>-2936471000000</v>
      </c>
      <c r="G158" s="5">
        <v>-1441911000000</v>
      </c>
      <c r="I158" s="5">
        <v>-8034150000000</v>
      </c>
      <c r="J158" s="5">
        <v>-6994964000000</v>
      </c>
      <c r="K158" s="5">
        <v>-10775851000000</v>
      </c>
      <c r="L158" s="5">
        <v>-3862994000000</v>
      </c>
      <c r="M158" s="5">
        <v>-6489675000000</v>
      </c>
      <c r="N158" s="5">
        <v>-37636597000000</v>
      </c>
      <c r="O158" s="5">
        <v>-583826000000</v>
      </c>
      <c r="P158" s="5">
        <v>-11223682000000</v>
      </c>
      <c r="Q158" s="5">
        <v>-6057774000000</v>
      </c>
      <c r="R158" s="5">
        <v>-848823000000</v>
      </c>
      <c r="S158" s="5">
        <v>-5665905000000</v>
      </c>
      <c r="T158" s="5">
        <v>-10162607000000</v>
      </c>
      <c r="U158" s="5">
        <v>-14401832000000</v>
      </c>
      <c r="V158" s="5">
        <v>-5077920000000</v>
      </c>
      <c r="W158" s="5">
        <v>-3098274000000</v>
      </c>
      <c r="X158" s="5">
        <v>-2089509000000</v>
      </c>
      <c r="Y158" s="5">
        <v>-2824081000000</v>
      </c>
      <c r="Z158" s="5">
        <v>-7575214000000</v>
      </c>
    </row>
    <row r="159" spans="2:26" ht="15.5" x14ac:dyDescent="0.35">
      <c r="C159" t="s">
        <v>358</v>
      </c>
      <c r="D159" s="5">
        <v>-289137000000</v>
      </c>
      <c r="F159" s="5">
        <v>311684000000</v>
      </c>
      <c r="G159" s="5">
        <v>-49000000</v>
      </c>
    </row>
    <row r="160" spans="2:26" ht="15.5" x14ac:dyDescent="0.35">
      <c r="C160" t="s">
        <v>2127</v>
      </c>
      <c r="S160" s="5">
        <v>345822000000</v>
      </c>
    </row>
    <row r="161" spans="3:26" ht="15.5" x14ac:dyDescent="0.35">
      <c r="C161" t="s">
        <v>2005</v>
      </c>
    </row>
    <row r="162" spans="3:26" ht="15.5" x14ac:dyDescent="0.35">
      <c r="C162" t="s">
        <v>183</v>
      </c>
      <c r="O162" s="5">
        <v>-7649000000</v>
      </c>
      <c r="T162" s="5">
        <v>-367756000000</v>
      </c>
    </row>
    <row r="163" spans="3:26" ht="15.5" x14ac:dyDescent="0.35">
      <c r="C163" t="s">
        <v>2128</v>
      </c>
      <c r="Y163" s="5">
        <v>-2917901000000</v>
      </c>
      <c r="Z163" s="5">
        <v>-2332303000000</v>
      </c>
    </row>
    <row r="164" spans="3:26" ht="15.5" x14ac:dyDescent="0.35">
      <c r="C164" t="s">
        <v>469</v>
      </c>
      <c r="F164" s="5">
        <v>-2000000000000</v>
      </c>
      <c r="I164" s="5">
        <v>-2000000000000</v>
      </c>
    </row>
    <row r="165" spans="3:26" ht="15.5" x14ac:dyDescent="0.35">
      <c r="C165" t="s">
        <v>216</v>
      </c>
      <c r="W165" s="5">
        <v>-81210000000</v>
      </c>
    </row>
    <row r="166" spans="3:26" ht="15.5" x14ac:dyDescent="0.35">
      <c r="C166" t="s">
        <v>182</v>
      </c>
      <c r="D166" s="5">
        <v>-688627000000</v>
      </c>
      <c r="E166" s="5">
        <v>-1266487000000</v>
      </c>
      <c r="F166" s="5">
        <v>-725316000000</v>
      </c>
      <c r="G166" s="5">
        <v>-1357480000000</v>
      </c>
      <c r="I166" s="5">
        <v>-5295206000000</v>
      </c>
      <c r="J166" s="5">
        <v>-5417096000000</v>
      </c>
      <c r="K166" s="5">
        <v>-3687802000000</v>
      </c>
      <c r="L166" s="5">
        <v>-3741651000000</v>
      </c>
      <c r="M166" s="5">
        <v>-4594593000000</v>
      </c>
      <c r="N166" s="5">
        <v>-4398300000000</v>
      </c>
      <c r="O166" s="5">
        <v>-4463812000000</v>
      </c>
      <c r="P166" s="5">
        <v>-7236247000000</v>
      </c>
      <c r="Q166" s="5">
        <v>-6358639000000</v>
      </c>
      <c r="R166" s="5">
        <v>-2770246000000</v>
      </c>
      <c r="S166" s="5">
        <v>-3540744000000</v>
      </c>
      <c r="T166" s="5">
        <v>-4749421000000</v>
      </c>
      <c r="U166" s="5">
        <v>-5359482000000</v>
      </c>
      <c r="V166" s="5">
        <v>-4434745000000</v>
      </c>
      <c r="W166" s="5">
        <v>-14590000000</v>
      </c>
      <c r="X166" s="5">
        <v>-2575716000000</v>
      </c>
    </row>
    <row r="167" spans="3:26" ht="15.5" x14ac:dyDescent="0.35">
      <c r="C167" t="s">
        <v>2129</v>
      </c>
    </row>
    <row r="168" spans="3:26" ht="15.5" x14ac:dyDescent="0.35">
      <c r="C168" t="s">
        <v>488</v>
      </c>
      <c r="D168" s="5">
        <v>-77198000000</v>
      </c>
      <c r="E168" s="5">
        <v>-41483000000</v>
      </c>
      <c r="F168" s="5">
        <v>-102217000000</v>
      </c>
      <c r="G168" s="5">
        <v>-92940000000</v>
      </c>
      <c r="I168" s="5">
        <v>-306346000000</v>
      </c>
      <c r="J168" s="5">
        <v>-272326000000</v>
      </c>
      <c r="K168" s="5">
        <v>-280062000000</v>
      </c>
      <c r="L168" s="5">
        <v>-200853000000</v>
      </c>
      <c r="M168" s="5">
        <v>-190075000000</v>
      </c>
      <c r="N168" s="5">
        <v>-194004000000</v>
      </c>
      <c r="O168" s="5">
        <v>-186314000000</v>
      </c>
      <c r="P168" s="5">
        <v>-165344000000</v>
      </c>
    </row>
    <row r="169" spans="3:26" ht="15.5" x14ac:dyDescent="0.35">
      <c r="C169" t="s">
        <v>2130</v>
      </c>
      <c r="S169" s="5">
        <v>-32569000000</v>
      </c>
      <c r="T169" s="5">
        <v>-4003380000000</v>
      </c>
      <c r="U169" s="5">
        <v>-3398300000000</v>
      </c>
    </row>
    <row r="170" spans="3:26" ht="15.5" x14ac:dyDescent="0.35">
      <c r="C170" t="s">
        <v>360</v>
      </c>
      <c r="R170" s="5">
        <v>-8199000000</v>
      </c>
      <c r="V170" s="5">
        <v>-200052000000</v>
      </c>
    </row>
    <row r="171" spans="3:26" ht="15.5" x14ac:dyDescent="0.35">
      <c r="C171" t="s">
        <v>181</v>
      </c>
      <c r="L171" s="5">
        <v>-157241000000</v>
      </c>
      <c r="M171" s="5">
        <v>-117796000000</v>
      </c>
      <c r="N171" s="5">
        <v>-129500000000</v>
      </c>
      <c r="O171" s="5">
        <v>-302399000000</v>
      </c>
      <c r="P171" s="5">
        <v>-3570593000000</v>
      </c>
      <c r="Q171" s="5">
        <v>-378226000000</v>
      </c>
      <c r="R171" s="5">
        <v>-1099924000000</v>
      </c>
      <c r="S171" s="5">
        <v>-468873000000</v>
      </c>
      <c r="T171" s="5">
        <v>-296095000000</v>
      </c>
      <c r="U171" s="5">
        <v>-1418760000000</v>
      </c>
      <c r="V171" s="5">
        <v>-235160000000</v>
      </c>
      <c r="X171" s="5">
        <v>-11867000000</v>
      </c>
    </row>
    <row r="172" spans="3:26" ht="15.5" x14ac:dyDescent="0.35">
      <c r="C172" t="s">
        <v>1136</v>
      </c>
      <c r="R172" s="5">
        <v>-54996000000</v>
      </c>
      <c r="S172" s="5">
        <v>-1119760000000</v>
      </c>
      <c r="T172" s="5">
        <v>-164952000000</v>
      </c>
      <c r="U172" s="5">
        <v>-2969902000000</v>
      </c>
      <c r="W172" s="5">
        <v>-145468000000</v>
      </c>
    </row>
    <row r="173" spans="3:26" ht="15.5" x14ac:dyDescent="0.35">
      <c r="C173" t="s">
        <v>841</v>
      </c>
      <c r="F173" s="5">
        <v>-112439000000</v>
      </c>
      <c r="G173" s="5">
        <v>-826000000</v>
      </c>
      <c r="I173" s="5">
        <v>-149079000000</v>
      </c>
      <c r="J173" s="5">
        <v>-38376000000</v>
      </c>
      <c r="K173" s="5">
        <v>-31016000000</v>
      </c>
      <c r="L173" s="5">
        <v>-15242000000</v>
      </c>
      <c r="M173" s="5">
        <v>-506714000000</v>
      </c>
      <c r="N173" s="5">
        <v>-74879000000</v>
      </c>
      <c r="O173" s="5">
        <v>-433646000000</v>
      </c>
      <c r="P173" s="5">
        <v>-180275000000</v>
      </c>
    </row>
    <row r="174" spans="3:26" ht="15.5" x14ac:dyDescent="0.35">
      <c r="C174" t="s">
        <v>1898</v>
      </c>
      <c r="N174" s="5">
        <v>-32936976000000</v>
      </c>
      <c r="P174" s="5">
        <v>-580198000000</v>
      </c>
    </row>
    <row r="175" spans="3:26" ht="15.5" x14ac:dyDescent="0.35">
      <c r="C175" t="s">
        <v>1896</v>
      </c>
      <c r="Z175" s="5">
        <v>-141748000000</v>
      </c>
    </row>
    <row r="176" spans="3:26" ht="15.5" x14ac:dyDescent="0.35">
      <c r="C176" t="s">
        <v>184</v>
      </c>
      <c r="Q176" s="5">
        <v>-365108000000</v>
      </c>
      <c r="R176" s="5">
        <v>-341488000000</v>
      </c>
      <c r="S176" s="5">
        <v>-1078175000000</v>
      </c>
      <c r="T176" s="5">
        <v>-472397000000</v>
      </c>
      <c r="U176" s="5">
        <v>-1181632000000</v>
      </c>
      <c r="V176" s="5">
        <v>-329205000000</v>
      </c>
    </row>
    <row r="177" spans="3:26" ht="15.5" x14ac:dyDescent="0.35">
      <c r="C177" t="s">
        <v>2131</v>
      </c>
    </row>
    <row r="178" spans="3:26" ht="15.5" x14ac:dyDescent="0.35">
      <c r="C178" t="s">
        <v>2132</v>
      </c>
    </row>
    <row r="179" spans="3:26" ht="15.5" x14ac:dyDescent="0.35">
      <c r="C179" t="s">
        <v>303</v>
      </c>
      <c r="F179" s="5">
        <v>-322537000000</v>
      </c>
      <c r="I179" s="5">
        <v>-322537000000</v>
      </c>
      <c r="J179" s="5">
        <v>-1401539000000</v>
      </c>
      <c r="K179" s="5">
        <v>-7137255000000</v>
      </c>
      <c r="L179" s="5">
        <v>177502000000</v>
      </c>
      <c r="M179" s="5">
        <v>-1152401000000</v>
      </c>
      <c r="N179" s="5">
        <v>54371000000</v>
      </c>
      <c r="O179" s="5">
        <v>4063511000000</v>
      </c>
      <c r="Z179" s="5">
        <v>-337113000000</v>
      </c>
    </row>
    <row r="180" spans="3:26" ht="15.5" x14ac:dyDescent="0.35">
      <c r="C180" t="s">
        <v>2133</v>
      </c>
    </row>
    <row r="181" spans="3:26" ht="15.5" x14ac:dyDescent="0.35">
      <c r="C181" t="s">
        <v>2134</v>
      </c>
      <c r="Q181" s="5">
        <v>-197325000000</v>
      </c>
      <c r="R181" s="5">
        <v>-130153000000</v>
      </c>
      <c r="S181" s="5">
        <v>-183353000000</v>
      </c>
      <c r="T181" s="5">
        <v>-217487000000</v>
      </c>
      <c r="U181" s="5">
        <v>-146968000000</v>
      </c>
      <c r="V181" s="5">
        <v>-189697000000</v>
      </c>
      <c r="X181" s="5">
        <v>-61107000000</v>
      </c>
      <c r="Y181" s="5">
        <v>-57694000000</v>
      </c>
      <c r="Z181" s="5">
        <v>-37762000000</v>
      </c>
    </row>
    <row r="182" spans="3:26" ht="15.5" x14ac:dyDescent="0.35">
      <c r="C182" t="s">
        <v>2135</v>
      </c>
      <c r="Q182" s="5">
        <v>-6492000000</v>
      </c>
    </row>
    <row r="183" spans="3:26" ht="15.5" x14ac:dyDescent="0.35">
      <c r="C183" t="s">
        <v>2136</v>
      </c>
    </row>
    <row r="184" spans="3:26" ht="15.5" x14ac:dyDescent="0.35">
      <c r="C184" t="s">
        <v>2137</v>
      </c>
      <c r="Y184" s="5">
        <v>-172440000000</v>
      </c>
      <c r="Z184" s="5">
        <v>-866538000000</v>
      </c>
    </row>
    <row r="185" spans="3:26" ht="15.5" x14ac:dyDescent="0.35">
      <c r="C185" t="s">
        <v>206</v>
      </c>
      <c r="D185" s="5">
        <v>-698790000000</v>
      </c>
      <c r="E185" s="5">
        <v>680030000000</v>
      </c>
      <c r="F185" s="5">
        <v>-1831512000000</v>
      </c>
      <c r="G185" s="5">
        <v>-569401000000</v>
      </c>
      <c r="I185" s="5">
        <v>-3356523000000</v>
      </c>
      <c r="J185" s="5">
        <v>-680208000000</v>
      </c>
      <c r="K185" s="5">
        <v>-4889846000000</v>
      </c>
      <c r="L185" s="5">
        <v>-14329188000000</v>
      </c>
      <c r="M185" s="5">
        <v>3852424000000</v>
      </c>
      <c r="N185" s="5">
        <v>27285509000000</v>
      </c>
      <c r="O185" s="5">
        <v>-7660235000000</v>
      </c>
      <c r="P185" s="5">
        <v>48125000000</v>
      </c>
      <c r="Q185" s="5">
        <v>-155600000000</v>
      </c>
      <c r="R185" s="5">
        <v>-5807917000000</v>
      </c>
      <c r="S185" s="5">
        <v>-140835000000</v>
      </c>
      <c r="T185" s="5">
        <v>1402739000000</v>
      </c>
      <c r="U185" s="5">
        <v>6790594000000</v>
      </c>
      <c r="V185" s="5">
        <v>-2308723000000</v>
      </c>
      <c r="W185" s="5">
        <v>782066000000</v>
      </c>
      <c r="X185" s="5">
        <v>1144082000000</v>
      </c>
      <c r="Y185" s="5">
        <v>713128000000</v>
      </c>
      <c r="Z185" s="5">
        <v>4600553000000</v>
      </c>
    </row>
    <row r="186" spans="3:26" ht="15.5" x14ac:dyDescent="0.35">
      <c r="C186" t="s">
        <v>435</v>
      </c>
      <c r="D186" s="5">
        <v>2520000000000</v>
      </c>
      <c r="E186" s="5">
        <v>257135000000</v>
      </c>
      <c r="F186" s="5">
        <v>320000000000</v>
      </c>
      <c r="G186" s="5">
        <v>500000000000</v>
      </c>
      <c r="I186" s="5">
        <v>4823840000000</v>
      </c>
      <c r="J186" s="5">
        <v>1777184000000</v>
      </c>
      <c r="K186" s="5">
        <v>2588900000000</v>
      </c>
      <c r="L186" s="5">
        <v>4676743000000</v>
      </c>
      <c r="M186" s="5">
        <v>5133918000000</v>
      </c>
      <c r="N186" s="5">
        <v>31617911000000</v>
      </c>
      <c r="O186" s="5">
        <v>1981889000000</v>
      </c>
      <c r="P186" s="5">
        <v>1747329000000</v>
      </c>
      <c r="Q186" s="5">
        <v>1064236000000</v>
      </c>
      <c r="R186" s="5">
        <v>1837779000000</v>
      </c>
      <c r="S186" s="5">
        <v>1357802000000</v>
      </c>
      <c r="T186" s="5">
        <v>2447317000000</v>
      </c>
      <c r="U186" s="5">
        <v>9332199000000</v>
      </c>
      <c r="V186" s="5">
        <v>1328041000000</v>
      </c>
      <c r="W186" s="5">
        <v>3349449000000</v>
      </c>
      <c r="Y186" s="5">
        <v>4351612000000</v>
      </c>
      <c r="Z186" s="5">
        <v>4277137000000</v>
      </c>
    </row>
    <row r="187" spans="3:26" ht="15.5" x14ac:dyDescent="0.35">
      <c r="C187" t="s">
        <v>882</v>
      </c>
      <c r="G187" s="5">
        <v>-23656000000</v>
      </c>
      <c r="M187" s="5">
        <v>102770000000</v>
      </c>
      <c r="N187" s="5">
        <v>6284000000</v>
      </c>
      <c r="O187" s="5">
        <v>82000000000</v>
      </c>
      <c r="P187" s="5">
        <v>77900000000</v>
      </c>
      <c r="Q187" s="5">
        <v>12000000000</v>
      </c>
      <c r="R187" s="5">
        <v>202805000000</v>
      </c>
      <c r="S187" s="5">
        <v>158075000000</v>
      </c>
    </row>
    <row r="188" spans="3:26" ht="15.5" x14ac:dyDescent="0.35">
      <c r="C188" t="s">
        <v>1901</v>
      </c>
      <c r="N188" s="5">
        <v>498000000</v>
      </c>
      <c r="P188" s="5">
        <v>184640000000</v>
      </c>
    </row>
    <row r="189" spans="3:26" ht="15.5" x14ac:dyDescent="0.35">
      <c r="C189" t="s">
        <v>2138</v>
      </c>
      <c r="F189" s="5">
        <v>420191000000</v>
      </c>
      <c r="I189" s="5">
        <v>420191000000</v>
      </c>
      <c r="J189" s="5">
        <v>377331000000</v>
      </c>
      <c r="O189" s="5">
        <v>105000000000</v>
      </c>
      <c r="P189" s="5">
        <v>54414000000</v>
      </c>
      <c r="Q189" s="5">
        <v>214148000000</v>
      </c>
      <c r="R189" s="5">
        <v>113388000000</v>
      </c>
      <c r="S189" s="5">
        <v>492662000000</v>
      </c>
      <c r="T189" s="5">
        <v>205786000000</v>
      </c>
      <c r="U189" s="5">
        <v>330167000000</v>
      </c>
      <c r="V189" s="5">
        <v>30517000000</v>
      </c>
      <c r="W189" s="5">
        <v>1016359000000</v>
      </c>
    </row>
    <row r="190" spans="3:26" ht="15.5" x14ac:dyDescent="0.35">
      <c r="C190" t="s">
        <v>2139</v>
      </c>
    </row>
    <row r="191" spans="3:26" ht="15.5" x14ac:dyDescent="0.35">
      <c r="C191" t="s">
        <v>2140</v>
      </c>
    </row>
    <row r="192" spans="3:26" ht="15.5" x14ac:dyDescent="0.35">
      <c r="C192" t="s">
        <v>2141</v>
      </c>
      <c r="F192" s="5">
        <v>420191000000</v>
      </c>
      <c r="I192" s="5">
        <v>420191000000</v>
      </c>
      <c r="J192" s="5">
        <v>377331000000</v>
      </c>
      <c r="O192" s="5">
        <v>105000000000</v>
      </c>
      <c r="P192" s="5">
        <v>54414000000</v>
      </c>
      <c r="Q192" s="5">
        <v>214148000000</v>
      </c>
      <c r="R192" s="5">
        <v>113388000000</v>
      </c>
      <c r="S192" s="5">
        <v>492662000000</v>
      </c>
      <c r="T192" s="5">
        <v>205786000000</v>
      </c>
      <c r="U192" s="5">
        <v>330167000000</v>
      </c>
      <c r="V192" s="5">
        <v>30517000000</v>
      </c>
      <c r="W192" s="5">
        <v>1016359000000</v>
      </c>
    </row>
    <row r="193" spans="3:26" ht="15.5" x14ac:dyDescent="0.35">
      <c r="C193" t="s">
        <v>577</v>
      </c>
      <c r="O193" s="5">
        <v>-177350000000</v>
      </c>
    </row>
    <row r="194" spans="3:26" ht="15.5" x14ac:dyDescent="0.35">
      <c r="C194" t="s">
        <v>1075</v>
      </c>
      <c r="F194" s="5">
        <v>298344000000</v>
      </c>
      <c r="G194" s="5">
        <v>-298344000000</v>
      </c>
    </row>
    <row r="195" spans="3:26" ht="15.5" x14ac:dyDescent="0.35">
      <c r="C195" t="s">
        <v>2142</v>
      </c>
      <c r="F195" s="5">
        <v>-298344000000</v>
      </c>
      <c r="I195" s="5">
        <v>-298344000000</v>
      </c>
      <c r="J195" s="5">
        <v>-146470000000</v>
      </c>
      <c r="P195" s="5">
        <v>-1700000000</v>
      </c>
      <c r="S195" s="5">
        <v>-122600000000</v>
      </c>
    </row>
    <row r="196" spans="3:26" ht="15.5" x14ac:dyDescent="0.35">
      <c r="C196" t="s">
        <v>531</v>
      </c>
      <c r="D196" s="5">
        <v>-219705000000</v>
      </c>
      <c r="E196" s="5">
        <v>-61851000000</v>
      </c>
      <c r="F196" s="5">
        <v>-126866000000</v>
      </c>
      <c r="G196" s="5">
        <v>-356440000000</v>
      </c>
      <c r="I196" s="5">
        <v>-634994000000</v>
      </c>
      <c r="J196" s="5">
        <v>-384298000000</v>
      </c>
      <c r="K196" s="5">
        <v>-306974000000</v>
      </c>
      <c r="L196" s="5">
        <v>-409845000000</v>
      </c>
      <c r="M196" s="5">
        <v>-341770000000</v>
      </c>
      <c r="N196" s="5">
        <v>-336408000000</v>
      </c>
    </row>
    <row r="197" spans="3:26" ht="15.5" x14ac:dyDescent="0.35">
      <c r="C197" t="s">
        <v>1144</v>
      </c>
      <c r="D197" s="5">
        <v>-589895000000</v>
      </c>
      <c r="E197" s="5">
        <v>-185790000000</v>
      </c>
      <c r="F197" s="5">
        <v>-305578000000</v>
      </c>
      <c r="G197" s="5">
        <v>-1186948000000</v>
      </c>
      <c r="I197" s="5">
        <v>-2164538000000</v>
      </c>
      <c r="J197" s="5">
        <v>-2014297000000</v>
      </c>
      <c r="K197" s="5">
        <v>-1677790000000</v>
      </c>
      <c r="L197" s="5">
        <v>-1760386000000</v>
      </c>
      <c r="M197" s="5">
        <v>-1685679000000</v>
      </c>
      <c r="N197" s="5">
        <v>-1137804000000</v>
      </c>
      <c r="O197" s="5">
        <v>-472933000000</v>
      </c>
      <c r="P197" s="5">
        <v>-833242000000</v>
      </c>
      <c r="Q197" s="5">
        <v>-671393000000</v>
      </c>
      <c r="R197" s="5">
        <v>-489601000000</v>
      </c>
      <c r="S197" s="5">
        <v>-576828000000</v>
      </c>
      <c r="T197" s="5">
        <v>-487811000000</v>
      </c>
      <c r="U197" s="5">
        <v>-552396000000</v>
      </c>
      <c r="V197" s="5">
        <v>-603103000000</v>
      </c>
      <c r="W197" s="5">
        <v>-1167798000000</v>
      </c>
      <c r="X197" s="5">
        <v>-159474000000</v>
      </c>
      <c r="Y197" s="5">
        <v>-146130000000</v>
      </c>
      <c r="Z197" s="5">
        <v>-19410000000</v>
      </c>
    </row>
    <row r="198" spans="3:26" ht="15.5" x14ac:dyDescent="0.35">
      <c r="C198" t="s">
        <v>2143</v>
      </c>
      <c r="T198" s="5">
        <v>-2340000000000</v>
      </c>
    </row>
    <row r="199" spans="3:26" ht="15.5" x14ac:dyDescent="0.35">
      <c r="C199" t="s">
        <v>748</v>
      </c>
      <c r="D199" s="5">
        <v>1339000000</v>
      </c>
      <c r="F199" s="5">
        <v>-343763000000</v>
      </c>
      <c r="G199" s="5">
        <v>322000000000</v>
      </c>
    </row>
    <row r="200" spans="3:26" ht="15.5" x14ac:dyDescent="0.35">
      <c r="C200" t="s">
        <v>215</v>
      </c>
      <c r="G200" s="5">
        <v>-2458520000000</v>
      </c>
      <c r="I200" s="5">
        <v>-2458520000000</v>
      </c>
      <c r="J200" s="5">
        <v>-2344374000000</v>
      </c>
      <c r="K200" s="5">
        <v>-2256570000000</v>
      </c>
      <c r="L200" s="5">
        <v>-2440959000000</v>
      </c>
      <c r="M200" s="5">
        <v>-2440959000000</v>
      </c>
      <c r="N200" s="5">
        <v>-2440959000000</v>
      </c>
      <c r="O200" s="5">
        <v>-1501453000000</v>
      </c>
      <c r="P200" s="5">
        <v>-2651689000000</v>
      </c>
      <c r="Q200" s="5">
        <v>-2063401000000</v>
      </c>
      <c r="R200" s="5">
        <v>-1475112000000</v>
      </c>
      <c r="S200" s="5">
        <v>-1931694000000</v>
      </c>
      <c r="T200" s="5">
        <v>-1246821000000</v>
      </c>
      <c r="U200" s="5">
        <v>-1624380000000</v>
      </c>
      <c r="V200" s="5">
        <v>-1536575000000</v>
      </c>
      <c r="W200" s="5">
        <v>-345686000000</v>
      </c>
      <c r="X200" s="5">
        <v>-816580000000</v>
      </c>
      <c r="Y200" s="5">
        <v>-412680000000</v>
      </c>
      <c r="Z200" s="5">
        <v>-366730000000</v>
      </c>
    </row>
    <row r="201" spans="3:26" ht="15.5" x14ac:dyDescent="0.35">
      <c r="C201" t="s">
        <v>1184</v>
      </c>
      <c r="O201" s="5">
        <v>-2481000000</v>
      </c>
      <c r="P201" s="5">
        <v>-2367000000</v>
      </c>
      <c r="Q201" s="5">
        <v>-39054000000</v>
      </c>
      <c r="R201" s="5">
        <v>-12890000000</v>
      </c>
      <c r="S201" s="5">
        <v>-12461000000</v>
      </c>
      <c r="T201" s="5">
        <v>-11185000000</v>
      </c>
      <c r="U201" s="5">
        <v>-1422000000</v>
      </c>
      <c r="V201" s="5">
        <v>-6385000000</v>
      </c>
      <c r="W201" s="5">
        <v>-81413000000</v>
      </c>
    </row>
    <row r="202" spans="3:26" ht="15.5" x14ac:dyDescent="0.35">
      <c r="C202" t="s">
        <v>2144</v>
      </c>
      <c r="Z202" s="5">
        <v>-74806000000</v>
      </c>
    </row>
    <row r="203" spans="3:26" ht="15.5" x14ac:dyDescent="0.35">
      <c r="C203" t="s">
        <v>2029</v>
      </c>
      <c r="X203" s="5">
        <v>2957708000000</v>
      </c>
    </row>
    <row r="204" spans="3:26" ht="15.5" x14ac:dyDescent="0.35">
      <c r="C204" t="s">
        <v>207</v>
      </c>
      <c r="X204" s="5">
        <v>6086340000000</v>
      </c>
    </row>
    <row r="205" spans="3:26" ht="15.5" x14ac:dyDescent="0.35">
      <c r="C205" t="s">
        <v>2145</v>
      </c>
    </row>
    <row r="206" spans="3:26" ht="15.5" x14ac:dyDescent="0.35">
      <c r="C206" t="s">
        <v>2146</v>
      </c>
      <c r="O206" s="5">
        <v>-2000000000000</v>
      </c>
    </row>
    <row r="207" spans="3:26" ht="15.5" x14ac:dyDescent="0.35">
      <c r="C207" t="s">
        <v>2147</v>
      </c>
      <c r="S207" s="5">
        <v>-151903000000</v>
      </c>
      <c r="T207" s="5">
        <v>-166257000000</v>
      </c>
      <c r="U207" s="5">
        <v>-212225000000</v>
      </c>
      <c r="V207" s="5">
        <v>-42795000000</v>
      </c>
    </row>
    <row r="208" spans="3:26" ht="15.5" x14ac:dyDescent="0.35">
      <c r="C208" t="s">
        <v>436</v>
      </c>
      <c r="V208" s="5">
        <v>-50000000</v>
      </c>
      <c r="W208" s="5">
        <v>-971000000</v>
      </c>
    </row>
    <row r="209" spans="2:26" ht="15.5" x14ac:dyDescent="0.35">
      <c r="C209" t="s">
        <v>2148</v>
      </c>
      <c r="X209" s="5">
        <v>173435000000</v>
      </c>
      <c r="Y209" s="5">
        <v>187766000000</v>
      </c>
    </row>
    <row r="210" spans="2:26" ht="15.5" x14ac:dyDescent="0.35">
      <c r="C210" t="s">
        <v>444</v>
      </c>
      <c r="X210" s="5">
        <v>14917000000</v>
      </c>
    </row>
    <row r="211" spans="2:26" ht="15.5" x14ac:dyDescent="0.35">
      <c r="C211" t="s">
        <v>2149</v>
      </c>
    </row>
    <row r="212" spans="2:26" ht="15.5" x14ac:dyDescent="0.35">
      <c r="C212" t="s">
        <v>2150</v>
      </c>
      <c r="X212" s="5">
        <v>-36795000000</v>
      </c>
    </row>
    <row r="213" spans="2:26" ht="15.5" x14ac:dyDescent="0.35">
      <c r="C213" t="s">
        <v>2151</v>
      </c>
      <c r="Y213" s="5">
        <v>-976000000000</v>
      </c>
      <c r="Z213" s="5">
        <v>-1226500000000</v>
      </c>
    </row>
    <row r="214" spans="2:26" ht="15.5" x14ac:dyDescent="0.35">
      <c r="C214" t="s">
        <v>2017</v>
      </c>
    </row>
    <row r="215" spans="2:26" ht="15.5" x14ac:dyDescent="0.35">
      <c r="C215" t="s">
        <v>1341</v>
      </c>
      <c r="L215" s="5">
        <v>-2000000000000</v>
      </c>
      <c r="M215" s="5">
        <v>38842482000000</v>
      </c>
    </row>
    <row r="216" spans="2:26" ht="15.5" x14ac:dyDescent="0.35">
      <c r="C216" t="s">
        <v>2152</v>
      </c>
    </row>
    <row r="217" spans="2:26" ht="15.5" x14ac:dyDescent="0.35">
      <c r="C217" t="s">
        <v>1902</v>
      </c>
      <c r="L217" s="5">
        <v>-9331551000000</v>
      </c>
    </row>
    <row r="218" spans="2:26" ht="15.5" x14ac:dyDescent="0.35">
      <c r="C218" t="s">
        <v>375</v>
      </c>
      <c r="D218" s="5">
        <v>635852000000</v>
      </c>
      <c r="E218" s="5">
        <v>139391000000</v>
      </c>
      <c r="F218" s="5">
        <v>121413000000</v>
      </c>
      <c r="G218" s="5">
        <v>181158000000</v>
      </c>
      <c r="I218" s="5">
        <v>610593000000</v>
      </c>
      <c r="J218" s="5">
        <v>301304000000</v>
      </c>
      <c r="K218" s="5">
        <v>-164875000000</v>
      </c>
      <c r="L218" s="5">
        <v>1072286000000</v>
      </c>
      <c r="M218" s="5">
        <v>93277000000</v>
      </c>
      <c r="N218" s="5">
        <v>98540000000</v>
      </c>
      <c r="O218" s="5">
        <v>-160160000000</v>
      </c>
      <c r="P218" s="5">
        <v>335967000000</v>
      </c>
      <c r="Q218" s="5">
        <v>33333000000</v>
      </c>
      <c r="R218" s="5">
        <v>-118668000000</v>
      </c>
      <c r="S218" s="5">
        <v>514733000000</v>
      </c>
      <c r="T218" s="5">
        <v>129645000000</v>
      </c>
      <c r="U218" s="5">
        <v>980673000000</v>
      </c>
      <c r="V218" s="5">
        <v>190942000000</v>
      </c>
      <c r="W218" s="5">
        <v>24423000000</v>
      </c>
    </row>
    <row r="219" spans="2:26" ht="15.5" x14ac:dyDescent="0.35">
      <c r="C219" t="s">
        <v>224</v>
      </c>
      <c r="D219" s="5">
        <v>3883098000000</v>
      </c>
      <c r="E219" s="5">
        <v>2771667000000</v>
      </c>
      <c r="F219" s="5">
        <v>4534248000000</v>
      </c>
      <c r="G219" s="5">
        <v>923935000000</v>
      </c>
      <c r="I219" s="5">
        <v>8760649000000</v>
      </c>
      <c r="J219" s="5">
        <v>10134088000000</v>
      </c>
      <c r="K219" s="5">
        <v>2630052000000</v>
      </c>
      <c r="L219" s="5">
        <v>-3532210000000</v>
      </c>
      <c r="M219" s="5">
        <v>12148667000000</v>
      </c>
      <c r="N219" s="5">
        <v>3602949000000</v>
      </c>
      <c r="O219" s="5">
        <v>4940273000000</v>
      </c>
      <c r="P219" s="5">
        <v>-4903761000000</v>
      </c>
      <c r="Q219" s="5">
        <v>327762000000</v>
      </c>
      <c r="R219" s="5">
        <v>400195000000</v>
      </c>
      <c r="S219" s="5">
        <v>-1078394000000</v>
      </c>
      <c r="T219" s="5">
        <v>639095000000</v>
      </c>
      <c r="U219" s="5">
        <v>298225000000</v>
      </c>
      <c r="V219" s="5">
        <v>211433000000</v>
      </c>
      <c r="W219" s="5">
        <v>2677206000000</v>
      </c>
      <c r="X219" s="5">
        <v>5964523000000</v>
      </c>
      <c r="Y219" s="5">
        <v>203554000000</v>
      </c>
      <c r="Z219" s="5">
        <v>-289855000000</v>
      </c>
    </row>
    <row r="220" spans="2:26" ht="15.5" x14ac:dyDescent="0.35">
      <c r="C220" t="s">
        <v>225</v>
      </c>
      <c r="E220" s="5">
        <v>47470705000000</v>
      </c>
      <c r="I220" s="5">
        <v>38710056000000</v>
      </c>
      <c r="J220" s="5">
        <v>28575968000000</v>
      </c>
      <c r="K220" s="5">
        <v>25945916000000</v>
      </c>
      <c r="L220" s="5">
        <v>29478126000000</v>
      </c>
      <c r="M220" s="5">
        <v>17329459000000</v>
      </c>
      <c r="N220" s="5">
        <v>13726510000000</v>
      </c>
      <c r="O220" s="5">
        <v>8786237000000</v>
      </c>
      <c r="P220" s="5">
        <v>13689998000000</v>
      </c>
      <c r="Q220" s="5">
        <v>13362236000000</v>
      </c>
      <c r="R220" s="5">
        <v>12962041000000</v>
      </c>
      <c r="S220" s="5">
        <v>14040435000000</v>
      </c>
      <c r="T220" s="5">
        <v>13518710000000</v>
      </c>
      <c r="U220" s="5">
        <v>13220485000000</v>
      </c>
      <c r="V220" s="5">
        <v>13006197000000</v>
      </c>
      <c r="W220" s="5">
        <v>10328991000000</v>
      </c>
      <c r="X220" s="5">
        <v>4474830000000</v>
      </c>
      <c r="Y220" s="5">
        <v>4271276000000</v>
      </c>
      <c r="Z220" s="5">
        <v>4561063000000</v>
      </c>
    </row>
    <row r="221" spans="2:26" ht="15.5" x14ac:dyDescent="0.35">
      <c r="C221" t="s">
        <v>226</v>
      </c>
      <c r="D221" s="5">
        <v>3883098000000</v>
      </c>
      <c r="E221" s="5">
        <v>50242372000000</v>
      </c>
      <c r="F221" s="5">
        <v>4534248000000</v>
      </c>
      <c r="G221" s="5">
        <v>923935000000</v>
      </c>
      <c r="I221" s="5">
        <v>47470705000000</v>
      </c>
      <c r="J221" s="5">
        <v>38710056000000</v>
      </c>
      <c r="K221" s="5">
        <v>28575968000000</v>
      </c>
      <c r="L221" s="5">
        <v>25945916000000</v>
      </c>
      <c r="M221" s="5">
        <v>29478126000000</v>
      </c>
      <c r="N221" s="5">
        <v>17329459000000</v>
      </c>
      <c r="O221" s="5">
        <v>13726510000000</v>
      </c>
      <c r="P221" s="5">
        <v>8786237000000</v>
      </c>
      <c r="Q221" s="5">
        <v>13689998000000</v>
      </c>
      <c r="R221" s="5">
        <v>13362236000000</v>
      </c>
      <c r="S221" s="5">
        <v>12962041000000</v>
      </c>
      <c r="T221" s="5">
        <v>14157805000000</v>
      </c>
      <c r="U221" s="5">
        <v>13518710000000</v>
      </c>
      <c r="V221" s="5">
        <v>13217630000000</v>
      </c>
      <c r="W221" s="5">
        <v>13006197000000</v>
      </c>
      <c r="X221" s="5">
        <v>10439353000000</v>
      </c>
      <c r="Y221" s="5">
        <v>4474830000000</v>
      </c>
      <c r="Z221" s="5">
        <v>4271208000000</v>
      </c>
    </row>
    <row r="223" spans="2:26" ht="15.5" x14ac:dyDescent="0.35">
      <c r="B223" t="s">
        <v>227</v>
      </c>
      <c r="C223" t="s">
        <v>12</v>
      </c>
      <c r="D223" s="5">
        <v>8780000000</v>
      </c>
      <c r="E223" s="5">
        <v>8780000000</v>
      </c>
      <c r="F223" s="5">
        <v>8780000000</v>
      </c>
      <c r="G223" s="5">
        <v>8780000000</v>
      </c>
      <c r="I223" s="5">
        <v>8780000000</v>
      </c>
      <c r="J223" s="5">
        <v>8780000000</v>
      </c>
      <c r="K223" s="5">
        <v>8780000000</v>
      </c>
      <c r="L223" s="5">
        <v>8780000000</v>
      </c>
      <c r="M223" s="5">
        <v>8780000000</v>
      </c>
      <c r="N223" s="5">
        <v>8780000000</v>
      </c>
      <c r="O223" s="5">
        <v>8780000000</v>
      </c>
      <c r="P223" s="5">
        <v>8780000000</v>
      </c>
      <c r="Q223" s="5">
        <v>8780000000</v>
      </c>
      <c r="R223" s="5">
        <v>8780000000</v>
      </c>
      <c r="S223" s="5">
        <v>8780000000</v>
      </c>
      <c r="T223" s="5">
        <v>8780000000</v>
      </c>
      <c r="U223" s="5">
        <v>8780000000</v>
      </c>
      <c r="V223" s="5">
        <v>8780000000</v>
      </c>
      <c r="W223" s="5">
        <v>8780000000</v>
      </c>
      <c r="X223" s="5">
        <v>8780000000</v>
      </c>
      <c r="Y223" s="5">
        <v>8780000000</v>
      </c>
      <c r="Z223" s="5">
        <v>8780000000</v>
      </c>
    </row>
    <row r="224" spans="2:26" ht="15.5" x14ac:dyDescent="0.35">
      <c r="C224" t="s">
        <v>228</v>
      </c>
      <c r="D224" s="6">
        <v>201.14</v>
      </c>
      <c r="E224" s="6">
        <v>336.91</v>
      </c>
      <c r="F224" s="6">
        <v>319.27</v>
      </c>
      <c r="G224" s="6">
        <v>232.69</v>
      </c>
    </row>
    <row r="225" spans="3:7" ht="15.5" x14ac:dyDescent="0.35">
      <c r="C225" t="s">
        <v>229</v>
      </c>
      <c r="D225" s="6">
        <v>33.19</v>
      </c>
      <c r="E225" s="6">
        <v>18.850000000000001</v>
      </c>
      <c r="F225" s="6">
        <v>21.22</v>
      </c>
      <c r="G225" s="6">
        <v>31.05</v>
      </c>
    </row>
    <row r="226" spans="3:7" ht="15.5" x14ac:dyDescent="0.35">
      <c r="C226" t="s">
        <v>73</v>
      </c>
      <c r="D226" s="6">
        <v>1.85</v>
      </c>
      <c r="E226" s="6">
        <v>1.65</v>
      </c>
      <c r="F226" s="6">
        <v>1.83</v>
      </c>
      <c r="G226" s="6">
        <v>2.04</v>
      </c>
    </row>
    <row r="227" spans="3:7" ht="15.5" x14ac:dyDescent="0.35">
      <c r="C227" t="s">
        <v>230</v>
      </c>
      <c r="D227" s="5">
        <v>14393450000000</v>
      </c>
      <c r="E227" s="5">
        <v>7548550000000</v>
      </c>
      <c r="F227" s="5">
        <v>7510670000000</v>
      </c>
      <c r="G227" s="5">
        <v>7490190000000</v>
      </c>
    </row>
    <row r="228" spans="3:7" ht="15.5" x14ac:dyDescent="0.35">
      <c r="C228" t="s">
        <v>231</v>
      </c>
      <c r="D228" s="6">
        <v>7.6E-3</v>
      </c>
      <c r="E228" s="6">
        <v>1.3100000000000001E-2</v>
      </c>
      <c r="F228" s="6">
        <v>1.29E-2</v>
      </c>
      <c r="G228" s="6">
        <v>9.4999999999999998E-3</v>
      </c>
    </row>
    <row r="229" spans="3:7" ht="15.5" x14ac:dyDescent="0.35">
      <c r="C229" t="s">
        <v>232</v>
      </c>
      <c r="D229" s="6">
        <v>2.3E-2</v>
      </c>
      <c r="E229" s="6">
        <v>3.8300000000000001E-2</v>
      </c>
      <c r="F229" s="6">
        <v>3.8300000000000001E-2</v>
      </c>
      <c r="G229" s="6">
        <v>2.9100000000000001E-2</v>
      </c>
    </row>
    <row r="230" spans="3:7" ht="15.5" x14ac:dyDescent="0.35">
      <c r="C230" t="s">
        <v>233</v>
      </c>
      <c r="D230" s="6">
        <v>3.73E-2</v>
      </c>
      <c r="E230" s="6">
        <v>3.6600000000000001E-2</v>
      </c>
      <c r="F230" s="6">
        <v>3.7100000000000001E-2</v>
      </c>
      <c r="G230" s="6">
        <v>3.73E-2</v>
      </c>
    </row>
    <row r="231" spans="3:7" ht="15.5" x14ac:dyDescent="0.35">
      <c r="C231" t="s">
        <v>234</v>
      </c>
      <c r="D231" s="6">
        <v>1.76</v>
      </c>
      <c r="E231" s="6">
        <v>4.24</v>
      </c>
      <c r="F231" s="6">
        <v>4.55</v>
      </c>
      <c r="G231" s="6">
        <v>2.73</v>
      </c>
    </row>
    <row r="232" spans="3:7" ht="15.5" x14ac:dyDescent="0.35">
      <c r="C232" t="s">
        <v>235</v>
      </c>
      <c r="D232" s="5">
        <v>124712000000000</v>
      </c>
      <c r="E232" s="5">
        <v>125579000000000</v>
      </c>
      <c r="F232" s="5">
        <v>120235000000000</v>
      </c>
      <c r="G232" s="5">
        <v>116182000000000</v>
      </c>
    </row>
    <row r="233" spans="3:7" ht="15.5" x14ac:dyDescent="0.35">
      <c r="C233" t="s">
        <v>236</v>
      </c>
      <c r="D233" s="6">
        <v>0.76</v>
      </c>
      <c r="E233" s="6">
        <v>0.72</v>
      </c>
      <c r="F233" s="6">
        <v>0.81</v>
      </c>
      <c r="G233" s="6">
        <v>0.9</v>
      </c>
    </row>
    <row r="234" spans="3:7" ht="15.5" x14ac:dyDescent="0.35">
      <c r="C234" t="s">
        <v>237</v>
      </c>
      <c r="D234" s="6">
        <v>8730.9500000000007</v>
      </c>
      <c r="E234" s="6">
        <v>8805.49</v>
      </c>
      <c r="F234" s="6">
        <v>8330.73</v>
      </c>
      <c r="G234" s="6">
        <v>8002.12</v>
      </c>
    </row>
    <row r="235" spans="3:7" ht="15.5" x14ac:dyDescent="0.35">
      <c r="C235" t="s">
        <v>238</v>
      </c>
      <c r="D235" s="6">
        <v>3.05</v>
      </c>
      <c r="E235" s="6">
        <v>2.81</v>
      </c>
      <c r="F235" s="6">
        <v>3.81</v>
      </c>
      <c r="G235" s="5">
        <v>5</v>
      </c>
    </row>
    <row r="236" spans="3:7" ht="15.5" x14ac:dyDescent="0.35">
      <c r="C236" t="s">
        <v>239</v>
      </c>
      <c r="D236" s="6">
        <v>2186.27</v>
      </c>
      <c r="E236" s="6">
        <v>2257.0100000000002</v>
      </c>
      <c r="F236" s="6">
        <v>1778.46</v>
      </c>
      <c r="G236" s="6">
        <v>1446.06</v>
      </c>
    </row>
    <row r="237" spans="3:7" ht="15.5" x14ac:dyDescent="0.35">
      <c r="C237" t="s">
        <v>240</v>
      </c>
      <c r="D237" s="5">
        <v>28863000000000</v>
      </c>
      <c r="E237" s="5">
        <v>26407000000000</v>
      </c>
      <c r="F237" s="5">
        <v>25324000000000</v>
      </c>
      <c r="G237" s="5">
        <v>24518000000000</v>
      </c>
    </row>
    <row r="238" spans="3:7" ht="15.5" x14ac:dyDescent="0.35">
      <c r="C238" t="s">
        <v>241</v>
      </c>
      <c r="D238" s="5">
        <v>50423000000000</v>
      </c>
      <c r="E238" s="5">
        <v>49887000000000</v>
      </c>
      <c r="F238" s="5">
        <v>49371000000000</v>
      </c>
      <c r="G238" s="5">
        <v>51325000000000</v>
      </c>
    </row>
    <row r="239" spans="3:7" ht="15.5" x14ac:dyDescent="0.35">
      <c r="C239" t="s">
        <v>242</v>
      </c>
      <c r="D239" s="5">
        <v>76661000000000</v>
      </c>
      <c r="E239" s="5">
        <v>77316000000000</v>
      </c>
      <c r="F239" s="5">
        <v>73147000000000</v>
      </c>
      <c r="G239" s="5">
        <v>70262000000000</v>
      </c>
    </row>
    <row r="240" spans="3:7" ht="15.5" x14ac:dyDescent="0.35">
      <c r="C240" t="s">
        <v>24</v>
      </c>
      <c r="D240" s="5">
        <v>79286000000000</v>
      </c>
      <c r="E240" s="5">
        <v>76294000000000</v>
      </c>
      <c r="F240" s="5">
        <v>74695000000000</v>
      </c>
      <c r="G240" s="5">
        <v>75843000000000</v>
      </c>
    </row>
    <row r="241" spans="3:26" ht="15.5" x14ac:dyDescent="0.35">
      <c r="C241" t="s">
        <v>21</v>
      </c>
      <c r="D241" s="5">
        <v>25160000000000</v>
      </c>
      <c r="E241" s="5">
        <v>26052000000000</v>
      </c>
      <c r="F241" s="5">
        <v>27225000000000</v>
      </c>
      <c r="G241" s="5">
        <v>32906000000000</v>
      </c>
    </row>
    <row r="242" spans="3:26" ht="15.5" x14ac:dyDescent="0.35">
      <c r="C242" t="s">
        <v>243</v>
      </c>
      <c r="D242" s="5">
        <v>51597000000000</v>
      </c>
      <c r="E242" s="5">
        <v>52373000000000</v>
      </c>
      <c r="F242" s="5">
        <v>47992000000000</v>
      </c>
      <c r="G242" s="5">
        <v>49554000000000</v>
      </c>
    </row>
    <row r="243" spans="3:26" ht="15.5" x14ac:dyDescent="0.35">
      <c r="C243" t="s">
        <v>244</v>
      </c>
      <c r="D243" s="5">
        <v>4954000000000</v>
      </c>
      <c r="E243" s="5">
        <v>3254000000000</v>
      </c>
      <c r="F243" s="5">
        <v>9181000000000</v>
      </c>
      <c r="G243" s="5">
        <v>2754000000000</v>
      </c>
    </row>
    <row r="244" spans="3:26" ht="15.5" x14ac:dyDescent="0.35">
      <c r="C244" t="s">
        <v>245</v>
      </c>
      <c r="D244" s="5">
        <v>-689000000000</v>
      </c>
      <c r="E244" s="5">
        <v>-1266000000000</v>
      </c>
      <c r="F244" s="5">
        <v>-725000000000</v>
      </c>
      <c r="G244" s="5">
        <v>-1357000000000</v>
      </c>
    </row>
    <row r="245" spans="3:26" ht="15.5" x14ac:dyDescent="0.35">
      <c r="C245" t="s">
        <v>13</v>
      </c>
      <c r="D245" s="5">
        <v>4266000000000</v>
      </c>
      <c r="E245" s="5">
        <v>1988000000000</v>
      </c>
      <c r="F245" s="5">
        <v>8456000000000</v>
      </c>
      <c r="G245" s="5">
        <v>1397000000000</v>
      </c>
    </row>
    <row r="246" spans="3:26" ht="15.5" x14ac:dyDescent="0.35">
      <c r="C246" t="s">
        <v>16</v>
      </c>
      <c r="D246" s="6">
        <v>485.81</v>
      </c>
      <c r="E246" s="6">
        <v>226.39</v>
      </c>
      <c r="F246" s="6">
        <v>962.99</v>
      </c>
      <c r="G246" s="6">
        <v>159.06</v>
      </c>
    </row>
    <row r="247" spans="3:26" ht="15.5" x14ac:dyDescent="0.35">
      <c r="C247" t="s">
        <v>58</v>
      </c>
      <c r="I247" s="6">
        <v>1216.8699999999999</v>
      </c>
      <c r="J247" s="6">
        <v>984.19</v>
      </c>
      <c r="K247" s="6">
        <v>927.86</v>
      </c>
      <c r="L247" s="6">
        <v>724.24</v>
      </c>
      <c r="M247" s="6">
        <v>870.37</v>
      </c>
      <c r="N247" s="6">
        <v>735.23</v>
      </c>
      <c r="O247" s="6">
        <v>558.99</v>
      </c>
      <c r="P247" s="6">
        <v>474.48</v>
      </c>
      <c r="Q247" s="6">
        <v>473.35</v>
      </c>
      <c r="R247" s="6">
        <v>472.02</v>
      </c>
      <c r="S247" s="6">
        <v>338.02</v>
      </c>
      <c r="T247" s="6">
        <v>442.5</v>
      </c>
      <c r="U247" s="6">
        <v>285.16000000000003</v>
      </c>
      <c r="V247" s="6">
        <v>371.41</v>
      </c>
      <c r="W247" s="6">
        <v>350.46</v>
      </c>
      <c r="X247" s="6">
        <v>448.13</v>
      </c>
      <c r="Y247" s="6">
        <v>325.36</v>
      </c>
      <c r="Z247" s="6">
        <v>204.8</v>
      </c>
    </row>
    <row r="248" spans="3:26" ht="15.5" x14ac:dyDescent="0.35">
      <c r="C248" t="s">
        <v>72</v>
      </c>
      <c r="I248" s="6">
        <v>5.57</v>
      </c>
      <c r="J248" s="6">
        <v>7.82</v>
      </c>
      <c r="K248" s="6">
        <v>6.95</v>
      </c>
      <c r="L248" s="6">
        <v>9.2899999999999991</v>
      </c>
      <c r="M248" s="6">
        <v>7.27</v>
      </c>
      <c r="N248" s="6">
        <v>9.32</v>
      </c>
      <c r="O248" s="6">
        <v>14.18</v>
      </c>
      <c r="P248" s="6">
        <v>15.7</v>
      </c>
      <c r="Q248" s="6">
        <v>16.11</v>
      </c>
      <c r="R248" s="6">
        <v>16.79</v>
      </c>
      <c r="S248" s="6">
        <v>15.31</v>
      </c>
      <c r="T248" s="6">
        <v>15.25</v>
      </c>
      <c r="U248" s="6">
        <v>23.14</v>
      </c>
      <c r="V248" s="6">
        <v>15.75</v>
      </c>
      <c r="W248" s="6">
        <v>13.13</v>
      </c>
      <c r="X248" s="6">
        <v>10.88</v>
      </c>
      <c r="Y248" s="6">
        <v>10.91</v>
      </c>
      <c r="Z248" s="6">
        <v>4.54</v>
      </c>
    </row>
    <row r="249" spans="3:26" ht="15.5" x14ac:dyDescent="0.35">
      <c r="C249" t="s">
        <v>75</v>
      </c>
      <c r="I249" s="6">
        <v>0.48</v>
      </c>
      <c r="J249" s="6">
        <v>0.57999999999999996</v>
      </c>
      <c r="K249" s="6">
        <v>0.51</v>
      </c>
      <c r="L249" s="6">
        <v>0.53</v>
      </c>
      <c r="M249" s="6">
        <v>0.56000000000000005</v>
      </c>
      <c r="N249" s="6">
        <v>0.74</v>
      </c>
      <c r="O249" s="6">
        <v>0.91</v>
      </c>
      <c r="P249" s="6">
        <v>0.89</v>
      </c>
      <c r="Q249" s="6">
        <v>0.95</v>
      </c>
      <c r="R249" s="6">
        <v>1.04</v>
      </c>
      <c r="S249" s="6">
        <v>0.71</v>
      </c>
      <c r="T249" s="6">
        <v>0.93</v>
      </c>
      <c r="U249" s="5">
        <v>1</v>
      </c>
      <c r="V249" s="6">
        <v>1.03</v>
      </c>
      <c r="W249" s="6">
        <v>0.89</v>
      </c>
      <c r="X249" s="6">
        <v>1.1100000000000001</v>
      </c>
      <c r="Y249" s="6">
        <v>0.84</v>
      </c>
      <c r="Z249" s="6">
        <v>0.21</v>
      </c>
    </row>
    <row r="250" spans="3:26" ht="15.5" x14ac:dyDescent="0.35">
      <c r="C250" t="s">
        <v>246</v>
      </c>
      <c r="I250" s="5">
        <v>28701510000000</v>
      </c>
      <c r="J250" s="5">
        <v>27078030000000</v>
      </c>
      <c r="K250" s="5">
        <v>23545830000000</v>
      </c>
      <c r="L250" s="5">
        <v>23525150000000</v>
      </c>
      <c r="M250" s="5">
        <v>20654800000000</v>
      </c>
      <c r="N250" s="5">
        <v>16271780000000</v>
      </c>
      <c r="O250" s="5">
        <v>12978550000000</v>
      </c>
      <c r="P250" s="5">
        <v>11949120000000</v>
      </c>
    </row>
    <row r="251" spans="3:26" ht="15.5" x14ac:dyDescent="0.35">
      <c r="C251" t="s">
        <v>247</v>
      </c>
      <c r="I251" s="6">
        <v>4.9000000000000002E-2</v>
      </c>
      <c r="J251" s="6">
        <v>4.2800000000000005E-2</v>
      </c>
      <c r="K251" s="6">
        <v>4.3700000000000003E-2</v>
      </c>
      <c r="L251" s="6">
        <v>3.5200000000000002E-2</v>
      </c>
      <c r="M251" s="6">
        <v>4.2599999999999999E-2</v>
      </c>
      <c r="N251" s="6">
        <v>3.9599999999999996E-2</v>
      </c>
      <c r="O251" s="6">
        <v>5.0999999999999997E-2</v>
      </c>
      <c r="P251" s="6">
        <v>4.3200000000000002E-2</v>
      </c>
      <c r="Q251" s="6">
        <v>4.7300000000000002E-2</v>
      </c>
      <c r="R251" s="6">
        <v>5.04E-2</v>
      </c>
      <c r="S251" s="6">
        <v>3.2300000000000002E-2</v>
      </c>
      <c r="T251" s="6">
        <v>4.5199999999999997E-2</v>
      </c>
      <c r="U251" s="6">
        <v>3.2099999999999997E-2</v>
      </c>
      <c r="V251" s="6">
        <v>5.5E-2</v>
      </c>
      <c r="W251" s="6">
        <v>5.74E-2</v>
      </c>
      <c r="X251" s="6">
        <v>8.3199999999999996E-2</v>
      </c>
      <c r="Y251" s="6">
        <v>7.0699999999999999E-2</v>
      </c>
      <c r="Z251" s="6">
        <v>4.5400000000000003E-2</v>
      </c>
    </row>
    <row r="252" spans="3:26" ht="15.5" x14ac:dyDescent="0.35">
      <c r="C252" t="s">
        <v>248</v>
      </c>
      <c r="I252" s="6">
        <v>0.14610000000000001</v>
      </c>
      <c r="J252" s="6">
        <v>0.13269999999999998</v>
      </c>
      <c r="K252" s="6">
        <v>0.1376</v>
      </c>
      <c r="L252" s="6">
        <v>0.11810000000000001</v>
      </c>
      <c r="M252" s="6">
        <v>0.1583</v>
      </c>
      <c r="N252" s="6">
        <v>0.15229999999999999</v>
      </c>
      <c r="O252" s="6">
        <v>0.12990000000000002</v>
      </c>
      <c r="P252" s="6">
        <v>0.12390000000000001</v>
      </c>
      <c r="Q252" s="6">
        <v>0.1333</v>
      </c>
      <c r="R252" s="6">
        <v>0.14300000000000002</v>
      </c>
      <c r="S252" s="6">
        <v>0.10880000000000001</v>
      </c>
      <c r="T252" s="6">
        <v>0.1512</v>
      </c>
      <c r="U252" s="6">
        <v>0.10589999999999999</v>
      </c>
      <c r="V252" s="6">
        <v>0.15380000000000002</v>
      </c>
      <c r="W252" s="6">
        <v>0.15859999999999999</v>
      </c>
      <c r="X252" s="6">
        <v>0.23440000000000003</v>
      </c>
      <c r="Y252" s="6">
        <v>0.28129999999999999</v>
      </c>
      <c r="Z252" s="6">
        <v>0.20980000000000001</v>
      </c>
    </row>
    <row r="253" spans="3:26" ht="15.5" x14ac:dyDescent="0.35">
      <c r="C253" t="s">
        <v>249</v>
      </c>
      <c r="I253" s="6">
        <v>0.1444</v>
      </c>
      <c r="J253" s="6">
        <v>0.14510000000000001</v>
      </c>
      <c r="K253" s="6">
        <v>0.12960000000000002</v>
      </c>
      <c r="L253" s="6">
        <v>0.13639999999999999</v>
      </c>
      <c r="M253" s="6">
        <v>0.1232</v>
      </c>
      <c r="N253" s="6">
        <v>0.12470000000000001</v>
      </c>
      <c r="O253" s="6">
        <v>0.14369999999999999</v>
      </c>
      <c r="P253" s="6">
        <v>0.1389</v>
      </c>
      <c r="Q253" s="6">
        <v>0.13439999999999999</v>
      </c>
      <c r="R253" s="6">
        <v>0.1278</v>
      </c>
      <c r="S253" s="6">
        <v>0.1133</v>
      </c>
      <c r="T253" s="6">
        <v>0.1183</v>
      </c>
      <c r="U253" s="6">
        <v>0.12809999999999999</v>
      </c>
      <c r="V253" s="6">
        <v>0.15789999999999998</v>
      </c>
      <c r="W253" s="6">
        <v>0.17530000000000001</v>
      </c>
      <c r="X253" s="6">
        <v>0.20199999999999999</v>
      </c>
      <c r="Y253" s="6">
        <v>0.19039999999999999</v>
      </c>
      <c r="Z253" s="6">
        <v>0.37219999999999998</v>
      </c>
    </row>
    <row r="254" spans="3:26" ht="15.5" x14ac:dyDescent="0.35">
      <c r="C254" t="s">
        <v>250</v>
      </c>
      <c r="I254" s="6">
        <v>4.1100000000000003</v>
      </c>
      <c r="J254" s="6">
        <v>3.73</v>
      </c>
      <c r="K254" s="6">
        <v>5.58</v>
      </c>
      <c r="L254" s="6">
        <v>2.46</v>
      </c>
      <c r="M254" s="6">
        <v>5.85</v>
      </c>
      <c r="N254" s="6">
        <v>6.87</v>
      </c>
      <c r="O254" s="6">
        <v>5.69</v>
      </c>
      <c r="P254" s="6">
        <v>4.5199999999999996</v>
      </c>
      <c r="Q254" s="6">
        <v>5.84</v>
      </c>
      <c r="R254" s="6">
        <v>5.26</v>
      </c>
      <c r="S254" s="6">
        <v>2.76</v>
      </c>
      <c r="T254" s="6">
        <v>4.6399999999999997</v>
      </c>
      <c r="U254" s="6">
        <v>2.42</v>
      </c>
      <c r="V254" s="6">
        <v>6.35</v>
      </c>
      <c r="W254" s="6">
        <v>7.32</v>
      </c>
      <c r="X254" s="6">
        <v>5.74</v>
      </c>
      <c r="Y254" s="6">
        <v>3.25</v>
      </c>
      <c r="Z254" s="6">
        <v>3.75</v>
      </c>
    </row>
    <row r="255" spans="3:26" ht="15.5" x14ac:dyDescent="0.35">
      <c r="C255" t="s">
        <v>69</v>
      </c>
      <c r="I255" s="6">
        <v>0.81</v>
      </c>
      <c r="J255" s="6">
        <v>1.04</v>
      </c>
      <c r="K255" s="6">
        <v>0.96</v>
      </c>
      <c r="L255" s="6">
        <v>1.1000000000000001</v>
      </c>
      <c r="M255" s="6">
        <v>1.1499999999999999</v>
      </c>
      <c r="N255" s="6">
        <v>1.42</v>
      </c>
      <c r="O255" s="6">
        <v>1.84</v>
      </c>
      <c r="P255" s="6">
        <v>1.95</v>
      </c>
      <c r="Q255" s="6">
        <v>2.15</v>
      </c>
      <c r="R255" s="6">
        <v>2.4</v>
      </c>
      <c r="S255" s="6">
        <v>1.67</v>
      </c>
      <c r="T255" s="6">
        <v>2.31</v>
      </c>
      <c r="U255" s="6">
        <v>2.4500000000000002</v>
      </c>
      <c r="V255" s="6">
        <v>2.42</v>
      </c>
      <c r="W255" s="6">
        <v>2.08</v>
      </c>
      <c r="X255" s="6">
        <v>2.5499999999999998</v>
      </c>
      <c r="Y255" s="6">
        <v>3.07</v>
      </c>
      <c r="Z255" s="6">
        <v>0.95</v>
      </c>
    </row>
    <row r="256" spans="3:26" ht="15.5" x14ac:dyDescent="0.35">
      <c r="C256" t="s">
        <v>66</v>
      </c>
      <c r="I256" s="6">
        <v>8330.73</v>
      </c>
      <c r="J256" s="6">
        <v>7415.76</v>
      </c>
      <c r="K256" s="6">
        <v>6741.47</v>
      </c>
      <c r="L256" s="6">
        <v>6132.26</v>
      </c>
      <c r="M256" s="6">
        <v>5496.85</v>
      </c>
      <c r="N256" s="5">
        <v>4826</v>
      </c>
      <c r="O256" s="6">
        <v>4302.5200000000004</v>
      </c>
      <c r="P256" s="6">
        <v>3828.32</v>
      </c>
      <c r="Q256" s="6">
        <v>3550.95</v>
      </c>
      <c r="R256" s="6">
        <v>3299.87</v>
      </c>
      <c r="S256" s="6">
        <v>3105.7</v>
      </c>
      <c r="T256" s="5">
        <v>2927</v>
      </c>
      <c r="U256" s="6">
        <v>2693.33</v>
      </c>
      <c r="V256" s="6">
        <v>2415.4499999999998</v>
      </c>
      <c r="W256" s="6">
        <v>2209.1</v>
      </c>
      <c r="X256" s="6">
        <v>1911.6</v>
      </c>
      <c r="Y256" s="6">
        <v>1156.6099999999999</v>
      </c>
      <c r="Z256" s="6">
        <v>976.21</v>
      </c>
    </row>
    <row r="257" spans="3:26" ht="15.5" x14ac:dyDescent="0.35">
      <c r="C257" t="s">
        <v>251</v>
      </c>
      <c r="I257" s="6">
        <v>3.81</v>
      </c>
      <c r="J257" s="6">
        <v>9.08</v>
      </c>
      <c r="K257" s="6">
        <v>40.6</v>
      </c>
      <c r="L257" s="6">
        <v>-14.38</v>
      </c>
      <c r="M257" s="6">
        <v>-5.6</v>
      </c>
      <c r="N257" s="6">
        <v>-3.77</v>
      </c>
      <c r="O257" s="6">
        <v>2.21</v>
      </c>
      <c r="P257" s="6">
        <v>2.41</v>
      </c>
      <c r="Q257" s="6">
        <v>2.64</v>
      </c>
      <c r="R257" s="6">
        <v>3.07</v>
      </c>
      <c r="S257" s="6">
        <v>2.2000000000000002</v>
      </c>
      <c r="T257" s="6">
        <v>3.13</v>
      </c>
      <c r="U257" s="6">
        <v>3.27</v>
      </c>
      <c r="V257" s="6">
        <v>3.36</v>
      </c>
      <c r="W257" s="6">
        <v>3.03</v>
      </c>
      <c r="X257" s="6">
        <v>4.05</v>
      </c>
      <c r="Y257" s="6">
        <v>9.44</v>
      </c>
      <c r="Z257" s="6">
        <v>5.47</v>
      </c>
    </row>
    <row r="258" spans="3:26" ht="15.5" x14ac:dyDescent="0.35">
      <c r="C258" t="s">
        <v>252</v>
      </c>
      <c r="I258" s="6">
        <v>1778.46</v>
      </c>
      <c r="J258" s="6">
        <v>848.32</v>
      </c>
      <c r="K258" s="6">
        <v>158.86000000000001</v>
      </c>
      <c r="L258" s="6">
        <v>-467.73</v>
      </c>
      <c r="M258" s="6">
        <v>-1130.23</v>
      </c>
      <c r="N258" s="6">
        <v>-1816.26</v>
      </c>
      <c r="O258" s="6">
        <v>3583.14</v>
      </c>
      <c r="P258" s="6">
        <v>3092.91</v>
      </c>
      <c r="Q258" s="6">
        <v>2890.52</v>
      </c>
      <c r="R258" s="6">
        <v>2581.62</v>
      </c>
      <c r="S258" s="6">
        <v>2353.48</v>
      </c>
      <c r="T258" s="6">
        <v>2159.61</v>
      </c>
      <c r="U258" s="6">
        <v>2021.11</v>
      </c>
      <c r="V258" s="6">
        <v>1738.51</v>
      </c>
      <c r="W258" s="6">
        <v>1516.98</v>
      </c>
      <c r="X258" s="6">
        <v>1204.31</v>
      </c>
      <c r="Y258" s="6">
        <v>376.16</v>
      </c>
      <c r="Z258" s="6">
        <v>169.91</v>
      </c>
    </row>
    <row r="259" spans="3:26" ht="15.5" x14ac:dyDescent="0.35">
      <c r="C259" t="s">
        <v>253</v>
      </c>
      <c r="I259" s="5">
        <v>25324000000000</v>
      </c>
      <c r="J259" s="5">
        <v>21573000000000</v>
      </c>
      <c r="K259" s="5">
        <v>18266000000000</v>
      </c>
      <c r="L259" s="5">
        <v>16882000000000</v>
      </c>
      <c r="M259" s="5">
        <v>17317000000000</v>
      </c>
      <c r="N259" s="5">
        <v>14713000000000</v>
      </c>
      <c r="O259" s="5">
        <v>14022000000000</v>
      </c>
      <c r="P259" s="5">
        <v>22240000000000</v>
      </c>
      <c r="Q259" s="5">
        <v>12713000000000</v>
      </c>
      <c r="R259" s="5">
        <v>10534000000000</v>
      </c>
      <c r="S259" s="5">
        <v>10712000000000</v>
      </c>
      <c r="T259" s="5">
        <v>10096000000000</v>
      </c>
      <c r="U259" s="5">
        <v>12032000000000</v>
      </c>
      <c r="V259" s="5">
        <v>6970000000000</v>
      </c>
      <c r="W259" s="5">
        <v>8012000000000</v>
      </c>
      <c r="X259" s="5">
        <v>5073000000000</v>
      </c>
      <c r="Y259" s="5">
        <v>6718000000000</v>
      </c>
      <c r="Z259" s="5">
        <v>11379000000000</v>
      </c>
    </row>
    <row r="260" spans="3:26" ht="15.5" x14ac:dyDescent="0.35">
      <c r="C260" t="s">
        <v>254</v>
      </c>
      <c r="I260" s="5">
        <v>49371000000000</v>
      </c>
      <c r="J260" s="5">
        <v>49661000000000</v>
      </c>
      <c r="K260" s="5">
        <v>46814000000000</v>
      </c>
      <c r="L260" s="5">
        <v>49774000000000</v>
      </c>
      <c r="M260" s="5">
        <v>45074000000000</v>
      </c>
      <c r="N260" s="5">
        <v>39081000000000</v>
      </c>
      <c r="O260" s="5">
        <v>9458000000000</v>
      </c>
      <c r="P260" s="5">
        <v>7733000000000</v>
      </c>
      <c r="Q260" s="5">
        <v>11959000000000</v>
      </c>
      <c r="R260" s="5">
        <v>12430000000000</v>
      </c>
      <c r="S260" s="5">
        <v>17233000000000</v>
      </c>
      <c r="T260" s="5">
        <v>17361000000000</v>
      </c>
      <c r="U260" s="5">
        <v>15840000000000</v>
      </c>
      <c r="V260" s="5">
        <v>8354000000000</v>
      </c>
      <c r="W260" s="5">
        <v>7598000000000</v>
      </c>
      <c r="X260" s="5">
        <v>9253000000000</v>
      </c>
      <c r="Y260" s="5">
        <v>10558000000000</v>
      </c>
      <c r="Z260" s="5">
        <v>7201000000000</v>
      </c>
    </row>
    <row r="261" spans="3:26" ht="15.5" x14ac:dyDescent="0.35">
      <c r="C261" t="s">
        <v>26</v>
      </c>
      <c r="I261" s="5">
        <v>74695000000000</v>
      </c>
      <c r="J261" s="5">
        <v>71234000000000</v>
      </c>
      <c r="K261" s="5">
        <v>65081000000000</v>
      </c>
      <c r="L261" s="5">
        <v>66656000000000</v>
      </c>
      <c r="M261" s="5">
        <v>62391000000000</v>
      </c>
      <c r="N261" s="5">
        <v>53795000000000</v>
      </c>
      <c r="O261" s="5">
        <v>23480000000000</v>
      </c>
      <c r="P261" s="5">
        <v>29972000000000</v>
      </c>
      <c r="Q261" s="5">
        <v>24672000000000</v>
      </c>
      <c r="R261" s="5">
        <v>22964000000000</v>
      </c>
      <c r="S261" s="5">
        <v>27945000000000</v>
      </c>
      <c r="T261" s="5">
        <v>27457000000000</v>
      </c>
      <c r="U261" s="5">
        <v>27872000000000</v>
      </c>
      <c r="V261" s="5">
        <v>15324000000000</v>
      </c>
      <c r="W261" s="5">
        <v>15610000000000</v>
      </c>
      <c r="X261" s="5">
        <v>14326000000000</v>
      </c>
      <c r="Y261" s="5">
        <v>17276000000000</v>
      </c>
      <c r="Z261" s="5">
        <v>18579000000000</v>
      </c>
    </row>
    <row r="262" spans="3:26" ht="15.5" x14ac:dyDescent="0.35">
      <c r="C262" t="s">
        <v>23</v>
      </c>
      <c r="I262" s="5">
        <v>27225000000000</v>
      </c>
      <c r="J262" s="5">
        <v>32524000000000</v>
      </c>
      <c r="K262" s="5">
        <v>36505000000000</v>
      </c>
      <c r="L262" s="5">
        <v>40710000000000</v>
      </c>
      <c r="M262" s="5">
        <v>32913000000000</v>
      </c>
      <c r="N262" s="5">
        <v>36458000000000</v>
      </c>
      <c r="O262" s="5">
        <v>9735000000000</v>
      </c>
      <c r="P262" s="5">
        <v>21163000000000</v>
      </c>
      <c r="Q262" s="5">
        <v>10982000000000</v>
      </c>
      <c r="R262" s="5">
        <v>9602000000000</v>
      </c>
      <c r="S262" s="5">
        <v>14869000000000</v>
      </c>
      <c r="T262" s="5">
        <v>13299000000000</v>
      </c>
      <c r="U262" s="5">
        <v>14205000000000</v>
      </c>
      <c r="V262" s="5">
        <v>1981000000000</v>
      </c>
      <c r="W262" s="5">
        <v>2561000000000</v>
      </c>
      <c r="X262" s="5">
        <v>3887000000000</v>
      </c>
      <c r="Y262" s="5">
        <v>12801000000000</v>
      </c>
      <c r="Z262" s="5">
        <v>14308000000000</v>
      </c>
    </row>
    <row r="263" spans="3:26" ht="15.5" x14ac:dyDescent="0.35">
      <c r="C263" t="s">
        <v>255</v>
      </c>
      <c r="I263" s="5">
        <v>47992000000000</v>
      </c>
      <c r="J263" s="5">
        <v>42671000000000</v>
      </c>
      <c r="K263" s="5">
        <v>30187000000000</v>
      </c>
      <c r="L263" s="5">
        <v>24151000000000</v>
      </c>
      <c r="M263" s="5">
        <v>13780000000000</v>
      </c>
      <c r="N263" s="5">
        <v>10442000000000</v>
      </c>
      <c r="O263" s="5">
        <v>6717000000000</v>
      </c>
      <c r="P263" s="5">
        <v>2069000000000</v>
      </c>
      <c r="Q263" s="5">
        <v>10878000000000</v>
      </c>
      <c r="R263" s="5">
        <v>9766000000000</v>
      </c>
      <c r="S263" s="5">
        <v>17709000000000</v>
      </c>
      <c r="T263" s="5">
        <v>18314000000000</v>
      </c>
      <c r="U263" s="5">
        <v>12993000000000</v>
      </c>
      <c r="V263" s="5">
        <v>13122000000000</v>
      </c>
      <c r="W263" s="5">
        <v>11670000000000</v>
      </c>
      <c r="X263" s="5">
        <v>10219000000000</v>
      </c>
      <c r="Y263" s="5">
        <v>1796000000000</v>
      </c>
      <c r="Z263" s="5">
        <v>-1939000000000</v>
      </c>
    </row>
    <row r="264" spans="3:26" ht="15.5" x14ac:dyDescent="0.35">
      <c r="C264" t="s">
        <v>256</v>
      </c>
      <c r="I264" s="5">
        <v>19541000000000</v>
      </c>
      <c r="J264" s="5">
        <v>17508000000000</v>
      </c>
      <c r="K264" s="5">
        <v>18461000000000</v>
      </c>
      <c r="L264" s="5">
        <v>13588000000000</v>
      </c>
      <c r="M264" s="5">
        <v>14693000000000</v>
      </c>
      <c r="N264" s="5">
        <v>13855000000000</v>
      </c>
      <c r="O264" s="5">
        <v>13344000000000</v>
      </c>
      <c r="P264" s="5">
        <v>5936000000000</v>
      </c>
      <c r="Q264" s="5">
        <v>6508000000000</v>
      </c>
      <c r="R264" s="5">
        <v>7176000000000</v>
      </c>
      <c r="S264" s="5">
        <v>4214000000000</v>
      </c>
      <c r="T264" s="5">
        <v>9269000000000</v>
      </c>
      <c r="U264" s="5">
        <v>6929000000000</v>
      </c>
      <c r="V264" s="5">
        <v>7407000000000</v>
      </c>
      <c r="W264" s="5">
        <v>4969000000000</v>
      </c>
      <c r="X264" s="5">
        <v>6910000000000</v>
      </c>
      <c r="Y264" s="5">
        <v>2315000000000</v>
      </c>
      <c r="Z264" s="5">
        <v>2685000000000</v>
      </c>
    </row>
    <row r="265" spans="3:26" ht="15.5" x14ac:dyDescent="0.35">
      <c r="C265" t="s">
        <v>257</v>
      </c>
      <c r="I265" s="5">
        <v>-5295000000000</v>
      </c>
      <c r="J265" s="5">
        <v>-5417000000000</v>
      </c>
      <c r="K265" s="5">
        <v>-3688000000000</v>
      </c>
      <c r="L265" s="5">
        <v>-3742000000000</v>
      </c>
      <c r="M265" s="5">
        <v>-4595000000000</v>
      </c>
      <c r="N265" s="5">
        <v>-4398000000000</v>
      </c>
      <c r="O265" s="5">
        <v>-4471000000000</v>
      </c>
      <c r="P265" s="5">
        <v>-7236000000000</v>
      </c>
      <c r="Q265" s="5">
        <v>-6724000000000</v>
      </c>
      <c r="R265" s="5">
        <v>-3112000000000</v>
      </c>
      <c r="S265" s="5">
        <v>-4619000000000</v>
      </c>
      <c r="T265" s="5">
        <v>-5590000000000</v>
      </c>
      <c r="U265" s="5">
        <v>-6541000000000</v>
      </c>
      <c r="V265" s="5">
        <v>-4764000000000</v>
      </c>
      <c r="W265" s="5">
        <v>-15000000000</v>
      </c>
      <c r="X265" s="5">
        <v>-2576000000000</v>
      </c>
    </row>
    <row r="266" spans="3:26" ht="15.5" x14ac:dyDescent="0.35">
      <c r="C266" t="s">
        <v>15</v>
      </c>
      <c r="I266" s="5">
        <v>14246000000000</v>
      </c>
      <c r="J266" s="5">
        <v>12091000000000</v>
      </c>
      <c r="K266" s="5">
        <v>14773000000000</v>
      </c>
      <c r="L266" s="5">
        <v>9846000000000</v>
      </c>
      <c r="M266" s="5">
        <v>10098000000000</v>
      </c>
      <c r="N266" s="5">
        <v>9457000000000</v>
      </c>
      <c r="O266" s="5">
        <v>8873000000000</v>
      </c>
      <c r="P266" s="5">
        <v>-1300000000000</v>
      </c>
      <c r="Q266" s="5">
        <v>-216000000000</v>
      </c>
      <c r="R266" s="5">
        <v>4064000000000</v>
      </c>
      <c r="S266" s="5">
        <v>-405000000000</v>
      </c>
      <c r="T266" s="5">
        <v>3680000000000</v>
      </c>
      <c r="U266" s="5">
        <v>388000000000</v>
      </c>
      <c r="V266" s="5">
        <v>2643000000000</v>
      </c>
      <c r="W266" s="5">
        <v>4954000000000</v>
      </c>
      <c r="X266" s="5">
        <v>4334000000000</v>
      </c>
      <c r="Y266" s="5">
        <v>2315000000000</v>
      </c>
      <c r="Z266" s="5">
        <v>2685000000000</v>
      </c>
    </row>
    <row r="267" spans="3:26" ht="15.5" x14ac:dyDescent="0.35">
      <c r="C267" t="s">
        <v>17</v>
      </c>
      <c r="I267" s="6">
        <v>1622.42</v>
      </c>
      <c r="J267" s="6">
        <v>1377.02</v>
      </c>
      <c r="K267" s="6">
        <v>1682.47</v>
      </c>
      <c r="L267" s="6">
        <v>1121.3599999999999</v>
      </c>
      <c r="M267" s="6">
        <v>1150.06</v>
      </c>
      <c r="N267" s="6">
        <v>1077.08</v>
      </c>
      <c r="O267" s="6">
        <v>1010.55</v>
      </c>
      <c r="P267" s="6">
        <v>-148.1</v>
      </c>
      <c r="Q267" s="6">
        <v>-24.59</v>
      </c>
      <c r="R267" s="6">
        <v>462.83</v>
      </c>
      <c r="S267" s="6">
        <v>-46.16</v>
      </c>
      <c r="T267" s="6">
        <v>419.08</v>
      </c>
      <c r="U267" s="6">
        <v>44.15</v>
      </c>
      <c r="V267" s="6">
        <v>301.02999999999997</v>
      </c>
      <c r="W267" s="6">
        <v>564.26</v>
      </c>
      <c r="X267" s="6">
        <v>493.62</v>
      </c>
      <c r="Y267" s="6">
        <v>263.60000000000002</v>
      </c>
      <c r="Z267" s="6">
        <v>305.77</v>
      </c>
    </row>
  </sheetData>
  <pageMargins left="0.7" right="0.7" top="0.75" bottom="0.75" header="0.3" footer="0.3"/>
  <ignoredErrors>
    <ignoredError sqref="A1:Z268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2154</v>
      </c>
      <c r="D2" s="2" vm="683">
        <f ca="1">IFERROR(_xlfn.STOCKHISTORY("XIDX:" &amp; $C$1, D3, , 0, 0, 1), "Libur")</f>
        <v>2760</v>
      </c>
      <c r="E2" s="2" vm="684">
        <f ca="1">IFERROR(_xlfn.STOCKHISTORY("XIDX:" &amp; $C$1, E3, , 0, 0, 1), "Libur")</f>
        <v>1950</v>
      </c>
      <c r="H2" s="2" vm="684">
        <f ca="1">IFERROR(INDEX(D2:G2,COUNT(D2:G2)),"")</f>
        <v>1950</v>
      </c>
      <c r="I2" s="2" vm="206">
        <f t="shared" ref="I2:Z2" ca="1" si="0">IFERROR(_xlfn.STOCKHISTORY("XIDX:" &amp; $C$1, I1, , 0, 0, 1), "Libur")</f>
        <v>2800</v>
      </c>
      <c r="J2" s="2" vm="685">
        <f t="shared" ca="1" si="0"/>
        <v>2770</v>
      </c>
      <c r="K2" s="2" vm="80">
        <f t="shared" ca="1" si="0"/>
        <v>3050</v>
      </c>
      <c r="L2" s="2" vm="686">
        <f t="shared" ca="1" si="0"/>
        <v>5650</v>
      </c>
      <c r="M2" s="2" vm="74">
        <f t="shared" ca="1" si="0"/>
        <v>4180</v>
      </c>
      <c r="N2" s="2" vm="80">
        <f t="shared" ca="1" si="0"/>
        <v>3050</v>
      </c>
      <c r="O2" s="2" vm="202">
        <f t="shared" ca="1" si="0"/>
        <v>2430</v>
      </c>
      <c r="P2" s="2" vm="687">
        <f t="shared" ca="1" si="0"/>
        <v>5925</v>
      </c>
      <c r="Q2" s="2" vm="353">
        <f t="shared" ca="1" si="0"/>
        <v>1250</v>
      </c>
      <c r="R2" s="2" vm="230">
        <f t="shared" ca="1" si="0"/>
        <v>810</v>
      </c>
      <c r="S2" s="2" t="str">
        <f t="shared" ca="1" si="0"/>
        <v>Libur</v>
      </c>
      <c r="T2" s="2" vm="64">
        <f t="shared" ca="1" si="0"/>
        <v>770</v>
      </c>
      <c r="U2" s="2" vm="416">
        <f t="shared" ca="1" si="0"/>
        <v>1000</v>
      </c>
      <c r="V2" s="2" vm="350">
        <f t="shared" ca="1" si="0"/>
        <v>1420</v>
      </c>
      <c r="W2" s="2" vm="259">
        <f t="shared" ca="1" si="0"/>
        <v>1980</v>
      </c>
      <c r="X2" s="2" vm="688">
        <f t="shared" ca="1" si="0"/>
        <v>1700</v>
      </c>
      <c r="Y2" s="2" vm="570">
        <f t="shared" ca="1" si="0"/>
        <v>475</v>
      </c>
      <c r="Z2" s="2" vm="58">
        <f t="shared" ca="1" si="0"/>
        <v>500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221240526</v>
      </c>
      <c r="E4" s="2">
        <f>IFERROR(INDEX(E51:E500,MATCH($C$4,$C$51:$C$500,0)),"")</f>
        <v>193181760</v>
      </c>
      <c r="H4" s="2">
        <f>IFERROR(SUM(D4:G4)*(4/MAX(1,COUNT(D4:G4))),"")</f>
        <v>828844572</v>
      </c>
      <c r="I4" s="2">
        <f t="shared" ref="I4:Z4" si="1">IFERROR(INDEX(I51:I500,MATCH($C$4,$C$51:$C$500,0)),"")</f>
        <v>778767632</v>
      </c>
      <c r="J4" s="2">
        <f t="shared" si="1"/>
        <v>877660037</v>
      </c>
      <c r="K4" s="2">
        <f t="shared" si="1"/>
        <v>785598037</v>
      </c>
      <c r="L4" s="2">
        <f t="shared" si="1"/>
        <v>936141382</v>
      </c>
      <c r="M4" s="2">
        <f t="shared" si="1"/>
        <v>884101773</v>
      </c>
      <c r="N4" s="2">
        <f t="shared" si="1"/>
        <v>589041983</v>
      </c>
      <c r="O4" s="2">
        <f t="shared" si="1"/>
        <v>767749494</v>
      </c>
      <c r="P4" s="2">
        <f t="shared" si="1"/>
        <v>839454360</v>
      </c>
      <c r="Q4" s="2">
        <f t="shared" si="1"/>
        <v>777925055</v>
      </c>
      <c r="R4" s="2">
        <f t="shared" si="1"/>
        <v>691758965</v>
      </c>
      <c r="S4" s="2">
        <f t="shared" si="1"/>
        <v>682041230</v>
      </c>
      <c r="T4" s="2">
        <f t="shared" si="1"/>
        <v>726082150</v>
      </c>
      <c r="U4" s="2">
        <f t="shared" si="1"/>
        <v>758439121</v>
      </c>
      <c r="V4" s="2">
        <f t="shared" si="1"/>
        <v>745017744</v>
      </c>
      <c r="W4" s="2">
        <f t="shared" si="1"/>
        <v>780555374</v>
      </c>
      <c r="X4" s="2">
        <f t="shared" si="1"/>
        <v>616937701</v>
      </c>
      <c r="Y4" s="2">
        <f t="shared" si="1"/>
        <v>489948089</v>
      </c>
      <c r="Z4" s="2">
        <f t="shared" si="1"/>
        <v>553813876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9227126</v>
      </c>
      <c r="E5" s="2">
        <f>IFERROR(INDEX(E51:E500,MATCH($C$5,$C$51:$C$500,0)),"")</f>
        <v>-5858238</v>
      </c>
      <c r="H5" s="2">
        <f>IFERROR(SUM(D5:G5)*(4/MAX(1,COUNT(D5:G5))),"")</f>
        <v>6737776</v>
      </c>
      <c r="I5" s="2">
        <f t="shared" ref="I5:Z5" si="2">IFERROR(INDEX(I51:I500,MATCH($C$5,$C$51:$C$500,0)),"")</f>
        <v>-16881805</v>
      </c>
      <c r="J5" s="2">
        <f t="shared" si="2"/>
        <v>-15784941</v>
      </c>
      <c r="K5" s="2">
        <f t="shared" si="2"/>
        <v>-39536500</v>
      </c>
      <c r="L5" s="2">
        <f t="shared" si="2"/>
        <v>42952610</v>
      </c>
      <c r="M5" s="2">
        <f t="shared" si="2"/>
        <v>83839164</v>
      </c>
      <c r="N5" s="2">
        <f t="shared" si="2"/>
        <v>8563455</v>
      </c>
      <c r="O5" s="2">
        <f t="shared" si="2"/>
        <v>37468899</v>
      </c>
      <c r="P5" s="2">
        <f t="shared" si="2"/>
        <v>62569206</v>
      </c>
      <c r="Q5" s="2">
        <f t="shared" si="2"/>
        <v>1128544</v>
      </c>
      <c r="R5" s="2">
        <f t="shared" si="2"/>
        <v>2321168</v>
      </c>
      <c r="S5" s="2">
        <f t="shared" si="2"/>
        <v>13056063</v>
      </c>
      <c r="T5" s="2">
        <f t="shared" si="2"/>
        <v>6023906</v>
      </c>
      <c r="U5" s="2">
        <f t="shared" si="2"/>
        <v>3643669</v>
      </c>
      <c r="V5" s="2">
        <f t="shared" si="2"/>
        <v>5171765</v>
      </c>
      <c r="W5" s="2">
        <f t="shared" si="2"/>
        <v>12761750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386852351</v>
      </c>
      <c r="E6" s="2">
        <f>IFERROR(INDEX(E51:E500,MATCH($C$6,$C$51:$C$500,0)),"")</f>
        <v>376349182</v>
      </c>
      <c r="H6" s="2">
        <f>IFERROR(INDEX(D6:G6,COUNT(D6:G6)),"")</f>
        <v>376349182</v>
      </c>
      <c r="I6" s="2">
        <f t="shared" ref="I6:Z6" si="3">IFERROR(INDEX(I51:I500,MATCH($C$6,$C$51:$C$500,0)),"")</f>
        <v>383507878</v>
      </c>
      <c r="J6" s="2">
        <f t="shared" si="3"/>
        <v>402259650</v>
      </c>
      <c r="K6" s="2">
        <f t="shared" si="3"/>
        <v>415164339</v>
      </c>
      <c r="L6" s="2">
        <f t="shared" si="3"/>
        <v>465156679</v>
      </c>
      <c r="M6" s="2">
        <f t="shared" si="3"/>
        <v>463853106</v>
      </c>
      <c r="N6" s="2">
        <f t="shared" si="3"/>
        <v>376477370</v>
      </c>
      <c r="O6" s="2">
        <f t="shared" si="3"/>
        <v>371429015</v>
      </c>
      <c r="P6" s="2">
        <f t="shared" si="3"/>
        <v>349453179</v>
      </c>
      <c r="Q6" s="2">
        <f t="shared" si="3"/>
        <v>284305936</v>
      </c>
      <c r="R6" s="2">
        <f t="shared" si="3"/>
        <v>299297193</v>
      </c>
      <c r="S6" s="2">
        <f t="shared" si="3"/>
        <v>296839288</v>
      </c>
      <c r="T6" s="2">
        <f t="shared" si="3"/>
        <v>303688814</v>
      </c>
      <c r="U6" s="2">
        <f t="shared" si="3"/>
        <v>297791295</v>
      </c>
      <c r="V6" s="2">
        <f t="shared" si="3"/>
        <v>296344680</v>
      </c>
      <c r="W6" s="2">
        <f t="shared" si="3"/>
        <v>295679568</v>
      </c>
      <c r="X6" s="2">
        <f t="shared" si="3"/>
        <v>288573314</v>
      </c>
      <c r="Y6" s="2">
        <f t="shared" si="3"/>
        <v>255249798</v>
      </c>
      <c r="Z6" s="2">
        <f t="shared" si="3"/>
        <v>243875231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0.65</v>
      </c>
      <c r="E7" s="3">
        <f>IFERROR(INDEX(E51:E500,MATCH($C$7,$C$51:$C$500,0))/1000000000,"")</f>
        <v>0.65</v>
      </c>
      <c r="H7" s="3">
        <f>IFERROR(INDEX(D7:G7,COUNT(D7:G7)),"")</f>
        <v>0.65</v>
      </c>
      <c r="I7" s="3">
        <f t="shared" ref="I7:Z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0.65</v>
      </c>
      <c r="R7" s="3">
        <f t="shared" si="4"/>
        <v>0.65</v>
      </c>
      <c r="S7" s="3">
        <f t="shared" si="4"/>
        <v>0.65</v>
      </c>
      <c r="T7" s="3">
        <f t="shared" si="4"/>
        <v>0.65</v>
      </c>
      <c r="U7" s="3">
        <f t="shared" si="4"/>
        <v>0.65</v>
      </c>
      <c r="V7" s="3">
        <f t="shared" si="4"/>
        <v>0.65</v>
      </c>
      <c r="W7" s="3">
        <f t="shared" si="4"/>
        <v>0.65</v>
      </c>
      <c r="X7" s="3">
        <f t="shared" si="4"/>
        <v>0.65</v>
      </c>
      <c r="Y7" s="3">
        <f t="shared" si="4"/>
        <v>0.65</v>
      </c>
      <c r="Z7" s="3">
        <f t="shared" si="4"/>
        <v>0.65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222000000000</v>
      </c>
      <c r="E8" s="2">
        <f>IFERROR(INDEX(E51:E500,MATCH("Free cash flow (Quarter)",$C$51:$C$500,0)),"")</f>
        <v>-27000000000</v>
      </c>
      <c r="H8" s="2">
        <f>IFERROR(INDEX(D8:G8,COUNT(D8:G8)),"")</f>
        <v>-27000000000</v>
      </c>
      <c r="I8" s="2">
        <f t="shared" ref="I8:Z8" si="5">IFERROR(INDEX(I51:I500,MATCH($C$8,$C$51:$C$500,0)),"")</f>
        <v>-69000000000</v>
      </c>
      <c r="J8" s="2">
        <f t="shared" si="5"/>
        <v>234000000000</v>
      </c>
      <c r="K8" s="2">
        <f t="shared" si="5"/>
        <v>212000000000</v>
      </c>
      <c r="L8" s="2">
        <f t="shared" si="5"/>
        <v>-296000000000</v>
      </c>
      <c r="M8" s="2">
        <f t="shared" si="5"/>
        <v>882000000000</v>
      </c>
      <c r="N8" s="2">
        <f t="shared" si="5"/>
        <v>-204000000000</v>
      </c>
      <c r="O8" s="2">
        <f t="shared" si="5"/>
        <v>-96000000000</v>
      </c>
      <c r="P8" s="2">
        <f t="shared" si="5"/>
        <v>539000000000</v>
      </c>
      <c r="Q8" s="2">
        <f t="shared" si="5"/>
        <v>830000000000</v>
      </c>
      <c r="R8" s="2">
        <f t="shared" si="5"/>
        <v>113000000000</v>
      </c>
      <c r="S8" s="2">
        <f t="shared" si="5"/>
        <v>-1235000000000</v>
      </c>
      <c r="T8" s="2">
        <f t="shared" si="5"/>
        <v>-237000000000</v>
      </c>
      <c r="U8" s="2">
        <f t="shared" si="5"/>
        <v>-218000000000</v>
      </c>
      <c r="V8" s="2">
        <f t="shared" si="5"/>
        <v>-177000000000</v>
      </c>
      <c r="W8" s="2">
        <f t="shared" si="5"/>
        <v>-154000000000</v>
      </c>
      <c r="X8" s="2">
        <f t="shared" si="5"/>
        <v>371000000000</v>
      </c>
      <c r="Y8" s="2">
        <f t="shared" si="5"/>
        <v>740000000000</v>
      </c>
      <c r="Z8" s="2">
        <f t="shared" si="5"/>
        <v>96000000000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339.19</v>
      </c>
      <c r="E9" s="3">
        <f>IFERROR(INDEX(E51:E500,MATCH("Free cash flow per share (Quarter)",$C$51:$C$500,0)),"")</f>
        <v>-41.91</v>
      </c>
      <c r="H9" s="3">
        <f>IFERROR(INDEX(D9:G9,COUNT(D9:G9)),"")</f>
        <v>-41.91</v>
      </c>
      <c r="I9" s="3">
        <f t="shared" ref="I9:Z9" si="6">IFERROR(INDEX(I51:I500,MATCH($C$9,$C$51:$C$500,0)),"")</f>
        <v>-105.91</v>
      </c>
      <c r="J9" s="3">
        <f t="shared" si="6"/>
        <v>357.57</v>
      </c>
      <c r="K9" s="3">
        <f t="shared" si="6"/>
        <v>323.87</v>
      </c>
      <c r="L9" s="3">
        <f t="shared" si="6"/>
        <v>-451.78</v>
      </c>
      <c r="M9" s="3">
        <f t="shared" si="6"/>
        <v>1348</v>
      </c>
      <c r="N9" s="3">
        <f t="shared" si="6"/>
        <v>-311.88</v>
      </c>
      <c r="O9" s="3">
        <f t="shared" si="6"/>
        <v>-146.13999999999999</v>
      </c>
      <c r="P9" s="3">
        <f t="shared" si="6"/>
        <v>823.18</v>
      </c>
      <c r="Q9" s="3">
        <f t="shared" si="6"/>
        <v>1268.32</v>
      </c>
      <c r="R9" s="3">
        <f t="shared" si="6"/>
        <v>172.5</v>
      </c>
      <c r="S9" s="3">
        <f t="shared" si="6"/>
        <v>-1887.55</v>
      </c>
      <c r="T9" s="3">
        <f t="shared" si="6"/>
        <v>-362.15</v>
      </c>
      <c r="U9" s="3">
        <f t="shared" si="6"/>
        <v>-333.19</v>
      </c>
      <c r="V9" s="3">
        <f t="shared" si="6"/>
        <v>-270.25</v>
      </c>
      <c r="W9" s="3">
        <f t="shared" si="6"/>
        <v>-234.92</v>
      </c>
      <c r="X9" s="3">
        <f t="shared" si="6"/>
        <v>566.64</v>
      </c>
      <c r="Y9" s="3">
        <f t="shared" si="6"/>
        <v>1130.99</v>
      </c>
      <c r="Z9" s="3">
        <f t="shared" si="6"/>
        <v>146.68</v>
      </c>
    </row>
    <row r="10" spans="1:26" ht="15.5" x14ac:dyDescent="0.35">
      <c r="C10" t="s">
        <v>18</v>
      </c>
      <c r="D10" s="3">
        <f ca="1">IFERROR(IF(D9=0,"",D2/D9),"")</f>
        <v>8.1370323417553578</v>
      </c>
      <c r="E10" s="3">
        <f ca="1">IFERROR(IF(E9=0,"",E2/E9),"")</f>
        <v>-46.528274874731572</v>
      </c>
      <c r="I10" s="3">
        <f t="shared" ref="I10:Z10" ca="1" si="7">IFERROR(IF(I9=0,"",I2/I9),"")</f>
        <v>-26.437541308658297</v>
      </c>
      <c r="J10" s="3">
        <f t="shared" ca="1" si="7"/>
        <v>7.7467349050535557</v>
      </c>
      <c r="K10" s="3">
        <f t="shared" ca="1" si="7"/>
        <v>9.4173588168092142</v>
      </c>
      <c r="L10" s="3">
        <f t="shared" ca="1" si="7"/>
        <v>-12.506087033511887</v>
      </c>
      <c r="M10" s="3">
        <f t="shared" ca="1" si="7"/>
        <v>3.1008902077151337</v>
      </c>
      <c r="N10" s="3">
        <f t="shared" ca="1" si="7"/>
        <v>-9.7794023342311149</v>
      </c>
      <c r="O10" s="3">
        <f t="shared" ca="1" si="7"/>
        <v>-16.627891063363901</v>
      </c>
      <c r="P10" s="3">
        <f t="shared" ca="1" si="7"/>
        <v>7.1976967370441463</v>
      </c>
      <c r="Q10" s="3">
        <f t="shared" ca="1" si="7"/>
        <v>0.98555569572347679</v>
      </c>
      <c r="R10" s="3">
        <f t="shared" ca="1" si="7"/>
        <v>4.6956521739130439</v>
      </c>
      <c r="S10" s="3" t="str">
        <f t="shared" ca="1" si="7"/>
        <v/>
      </c>
      <c r="T10" s="3">
        <f t="shared" ca="1" si="7"/>
        <v>-2.1261908049150904</v>
      </c>
      <c r="U10" s="3">
        <f t="shared" ca="1" si="7"/>
        <v>-3.0012905549386235</v>
      </c>
      <c r="V10" s="3">
        <f t="shared" ca="1" si="7"/>
        <v>-5.2543940795559667</v>
      </c>
      <c r="W10" s="3">
        <f t="shared" ca="1" si="7"/>
        <v>-8.4284011578409679</v>
      </c>
      <c r="X10" s="3">
        <f t="shared" ca="1" si="7"/>
        <v>3.0001411831144997</v>
      </c>
      <c r="Y10" s="3">
        <f t="shared" ca="1" si="7"/>
        <v>0.41998602993837258</v>
      </c>
      <c r="Z10" s="3">
        <f t="shared" ca="1" si="7"/>
        <v>3.408781019907281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18030905</v>
      </c>
      <c r="E11" s="2">
        <f>IFERROR(INDEX(E51:E500,MATCH($C$11,$C$51:$C$500,0)),"")</f>
        <v>30864320</v>
      </c>
      <c r="H11" s="2">
        <f>IFERROR(INDEX(D11:G11,COUNT(D11:G11)),"")</f>
        <v>30864320</v>
      </c>
      <c r="I11" s="2">
        <f t="shared" ref="I11:Z11" si="8">IFERROR(INDEX(I51:I500,MATCH($C$11,$C$51:$C$500,0)),"")</f>
        <v>18760381</v>
      </c>
      <c r="J11" s="2">
        <f t="shared" si="8"/>
        <v>27105924</v>
      </c>
      <c r="K11" s="2">
        <f t="shared" si="8"/>
        <v>12574550</v>
      </c>
      <c r="L11" s="2">
        <f t="shared" si="8"/>
        <v>29496749</v>
      </c>
      <c r="M11" s="2">
        <f t="shared" si="8"/>
        <v>51058259</v>
      </c>
      <c r="N11" s="2">
        <f t="shared" si="8"/>
        <v>36701114</v>
      </c>
      <c r="O11" s="2">
        <f t="shared" si="8"/>
        <v>19152935</v>
      </c>
      <c r="P11" s="2">
        <f t="shared" si="8"/>
        <v>35560700</v>
      </c>
      <c r="Q11" s="2">
        <f t="shared" si="8"/>
        <v>21623290</v>
      </c>
      <c r="R11" s="2">
        <f t="shared" si="8"/>
        <v>19825449</v>
      </c>
      <c r="S11" s="2">
        <f t="shared" si="8"/>
        <v>25884307</v>
      </c>
      <c r="T11" s="2">
        <f t="shared" si="8"/>
        <v>10772294</v>
      </c>
      <c r="U11" s="2">
        <f t="shared" si="8"/>
        <v>18555547</v>
      </c>
      <c r="V11" s="2">
        <f t="shared" si="8"/>
        <v>17035748</v>
      </c>
      <c r="W11" s="2">
        <f t="shared" si="8"/>
        <v>6293834</v>
      </c>
      <c r="X11" s="2">
        <f t="shared" si="8"/>
        <v>10910467</v>
      </c>
      <c r="Y11" s="2">
        <f t="shared" si="8"/>
        <v>6963363</v>
      </c>
      <c r="Z11" s="2">
        <f t="shared" si="8"/>
        <v>12511228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1849000000000</v>
      </c>
      <c r="E12" s="2">
        <f>IFERROR(INDEX(E51:E500,MATCH("Net Debt (Quarter)",$C$51:$C$500,0)),"")</f>
        <v>1948000000000</v>
      </c>
      <c r="H12" s="2">
        <f>IFERROR(INDEX(D12:G12,COUNT(D12:G12)),"")</f>
        <v>1948000000000</v>
      </c>
      <c r="I12" s="2">
        <f t="shared" ref="I12:Z12" si="9">IFERROR(INDEX(I51:I500,MATCH($C$12,$C$51:$C$500,0)),"")</f>
        <v>1798000000000</v>
      </c>
      <c r="J12" s="2">
        <f t="shared" si="9"/>
        <v>1483000000000</v>
      </c>
      <c r="K12" s="2">
        <f t="shared" si="9"/>
        <v>1627000000000</v>
      </c>
      <c r="L12" s="2">
        <f t="shared" si="9"/>
        <v>1604000000000</v>
      </c>
      <c r="M12" s="2">
        <f t="shared" si="9"/>
        <v>1444000000000</v>
      </c>
      <c r="N12" s="2">
        <f t="shared" si="9"/>
        <v>2122000000000</v>
      </c>
      <c r="O12" s="2">
        <f t="shared" si="9"/>
        <v>1816000000000</v>
      </c>
      <c r="P12" s="2">
        <f t="shared" si="9"/>
        <v>2280000000000</v>
      </c>
      <c r="Q12" s="2">
        <f t="shared" si="9"/>
        <v>3205000000000</v>
      </c>
      <c r="R12" s="2">
        <f t="shared" si="9"/>
        <v>3851000000000</v>
      </c>
      <c r="S12" s="2">
        <f t="shared" si="9"/>
        <v>3628000000000</v>
      </c>
      <c r="T12" s="2">
        <f t="shared" si="9"/>
        <v>1798000000000</v>
      </c>
      <c r="U12" s="2">
        <f t="shared" si="9"/>
        <v>1369000000000</v>
      </c>
      <c r="V12" s="2">
        <f t="shared" si="9"/>
        <v>882000000000</v>
      </c>
      <c r="W12" s="2">
        <f t="shared" si="9"/>
        <v>772000000000</v>
      </c>
      <c r="X12" s="2">
        <f t="shared" si="9"/>
        <v>319000000000</v>
      </c>
      <c r="Y12" s="2">
        <f t="shared" si="9"/>
        <v>751000000000</v>
      </c>
      <c r="Z12" s="2">
        <f t="shared" si="9"/>
        <v>1725000000000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2172000000000</v>
      </c>
      <c r="E13" s="2">
        <f>IFERROR(INDEX(E51:E500,MATCH("Total Debt (Quarter)",$C$51:$C$500,0)),"")</f>
        <v>2473000000000</v>
      </c>
      <c r="H13" s="2">
        <f>IFERROR(INDEX(D13:G13,COUNT(D13:G13)),"")</f>
        <v>2473000000000</v>
      </c>
      <c r="I13" s="2">
        <f t="shared" ref="I13:Z13" si="10">IFERROR(INDEX(I51:I500,MATCH($C$13,$C$51:$C$500,0)),"")</f>
        <v>2112000000000</v>
      </c>
      <c r="J13" s="2">
        <f t="shared" si="10"/>
        <v>1921000000000</v>
      </c>
      <c r="K13" s="2">
        <f t="shared" si="10"/>
        <v>1821000000000</v>
      </c>
      <c r="L13" s="2">
        <f t="shared" si="10"/>
        <v>2064000000000</v>
      </c>
      <c r="M13" s="2">
        <f t="shared" si="10"/>
        <v>2173000000000</v>
      </c>
      <c r="N13" s="2">
        <f t="shared" si="10"/>
        <v>2640000000000</v>
      </c>
      <c r="O13" s="2">
        <f t="shared" si="10"/>
        <v>2082000000000</v>
      </c>
      <c r="P13" s="2">
        <f t="shared" si="10"/>
        <v>2795000000000</v>
      </c>
      <c r="Q13" s="2">
        <f t="shared" si="10"/>
        <v>3498000000000</v>
      </c>
      <c r="R13" s="2">
        <f t="shared" si="10"/>
        <v>4117000000000</v>
      </c>
      <c r="S13" s="2">
        <f t="shared" si="10"/>
        <v>3985000000000</v>
      </c>
      <c r="T13" s="2">
        <f t="shared" si="10"/>
        <v>1932000000000</v>
      </c>
      <c r="U13" s="2">
        <f t="shared" si="10"/>
        <v>1595000000000</v>
      </c>
      <c r="V13" s="2">
        <f t="shared" si="10"/>
        <v>1047000000000</v>
      </c>
      <c r="W13" s="2">
        <f t="shared" si="10"/>
        <v>829000000000</v>
      </c>
      <c r="X13" s="2">
        <f t="shared" si="10"/>
        <v>417000000000</v>
      </c>
      <c r="Y13" s="2">
        <f t="shared" si="10"/>
        <v>816000000000</v>
      </c>
      <c r="Z13" s="2">
        <f t="shared" si="10"/>
        <v>1862000000000</v>
      </c>
    </row>
    <row r="14" spans="1:26" ht="15.5" x14ac:dyDescent="0.35">
      <c r="C14" t="s">
        <v>27</v>
      </c>
      <c r="D14" s="2">
        <f>IFERROR(INDEX(D51:D500,MATCH($C$14,$C$51:$C$500,0)),"")</f>
        <v>-1436950</v>
      </c>
      <c r="E14" s="2">
        <f>IFERROR(INDEX(E51:E500,MATCH($C$14,$C$51:$C$500,0)),"")</f>
        <v>-1561346</v>
      </c>
      <c r="H14" s="2">
        <f>IFERROR(SUM(D14:G14)*(4/MAX(1,COUNT(D14:G14))),"")</f>
        <v>-5996592</v>
      </c>
      <c r="I14" s="2">
        <f t="shared" ref="I14:Z14" si="11">IFERROR(INDEX(I51:I500,MATCH($C$14,$C$51:$C$500,0)),"")</f>
        <v>-5453200</v>
      </c>
      <c r="J14" s="2">
        <f t="shared" si="11"/>
        <v>-6745977</v>
      </c>
      <c r="K14" s="2">
        <f t="shared" si="11"/>
        <v>-6343601</v>
      </c>
      <c r="L14" s="2">
        <f t="shared" si="11"/>
        <v>-1391938</v>
      </c>
      <c r="M14" s="2">
        <f t="shared" si="11"/>
        <v>-2098332</v>
      </c>
      <c r="N14" s="2">
        <f t="shared" si="11"/>
        <v>-7436555</v>
      </c>
      <c r="O14" s="2">
        <f t="shared" si="11"/>
        <v>-9632412</v>
      </c>
      <c r="P14" s="2">
        <f t="shared" si="11"/>
        <v>-7768431</v>
      </c>
      <c r="Q14" s="2">
        <f t="shared" si="11"/>
        <v>-10170530</v>
      </c>
      <c r="R14" s="2">
        <f t="shared" si="11"/>
        <v>-10226947</v>
      </c>
      <c r="S14" s="2">
        <f t="shared" si="11"/>
        <v>-5536215</v>
      </c>
      <c r="T14" s="2">
        <f t="shared" si="11"/>
        <v>-4490044</v>
      </c>
      <c r="U14" s="2">
        <f t="shared" si="11"/>
        <v>-2619773</v>
      </c>
      <c r="V14" s="2">
        <f t="shared" si="11"/>
        <v>-2065039</v>
      </c>
      <c r="W14" s="2">
        <f t="shared" si="11"/>
        <v>-2112148</v>
      </c>
      <c r="X14" s="2">
        <f t="shared" si="11"/>
        <v>-1967808</v>
      </c>
      <c r="Y14" s="2">
        <f t="shared" si="11"/>
        <v>-6386335</v>
      </c>
      <c r="Z14" s="2">
        <f t="shared" si="11"/>
        <v>-9242208</v>
      </c>
    </row>
    <row r="15" spans="1:26" ht="15.5" x14ac:dyDescent="0.35">
      <c r="C15" t="s">
        <v>28</v>
      </c>
      <c r="D15" s="2">
        <f>IFERROR(INDEX(D51:D500,MATCH($C$15,$C$51:$C$500,0)),"")</f>
        <v>-9836</v>
      </c>
      <c r="E15" s="2">
        <f>IFERROR(INDEX(E51:E500,MATCH($C$15,$C$51:$C$500,0)),"")</f>
        <v>1819696</v>
      </c>
      <c r="H15" s="2">
        <f>IFERROR(SUM(D15:G15)*(4/MAX(1,COUNT(D15:G15))),"")</f>
        <v>3619720</v>
      </c>
      <c r="I15" s="2">
        <f t="shared" ref="I15:Z15" si="12">IFERROR(INDEX(I51:I500,MATCH($C$15,$C$51:$C$500,0)),"")</f>
        <v>4514855</v>
      </c>
      <c r="J15" s="2">
        <f t="shared" si="12"/>
        <v>8560510</v>
      </c>
      <c r="K15" s="2">
        <f t="shared" si="12"/>
        <v>10280490</v>
      </c>
      <c r="L15" s="2">
        <f t="shared" si="12"/>
        <v>-9450431</v>
      </c>
      <c r="M15" s="2">
        <f t="shared" si="12"/>
        <v>-16310688</v>
      </c>
      <c r="N15" s="2">
        <f t="shared" si="12"/>
        <v>-593443</v>
      </c>
      <c r="O15" s="2">
        <f t="shared" si="12"/>
        <v>-1007391</v>
      </c>
      <c r="P15" s="2">
        <f t="shared" si="12"/>
        <v>-8975800</v>
      </c>
      <c r="Q15" s="2">
        <f t="shared" si="12"/>
        <v>-9620794</v>
      </c>
      <c r="R15" s="2">
        <f t="shared" si="12"/>
        <v>-4906106</v>
      </c>
      <c r="S15" s="2">
        <f t="shared" si="12"/>
        <v>21122620</v>
      </c>
      <c r="T15" s="2">
        <f t="shared" si="12"/>
        <v>-3799697</v>
      </c>
      <c r="U15" s="2">
        <f t="shared" si="12"/>
        <v>-2486430</v>
      </c>
      <c r="V15" s="2">
        <f t="shared" si="12"/>
        <v>-2681696</v>
      </c>
      <c r="W15" s="2">
        <f t="shared" si="12"/>
        <v>-2474649</v>
      </c>
      <c r="X15" s="2">
        <f t="shared" si="12"/>
        <v>-5096856</v>
      </c>
      <c r="Y15" s="2">
        <f t="shared" si="12"/>
        <v>9440490</v>
      </c>
      <c r="Z15" s="2">
        <f t="shared" si="12"/>
        <v>7344922</v>
      </c>
    </row>
    <row r="16" spans="1:26" ht="15.5" x14ac:dyDescent="0.35">
      <c r="C16" t="s">
        <v>29</v>
      </c>
      <c r="D16" s="2">
        <f>IFERROR(INDEX(D51:D500,MATCH($C$16,$C$51:$C$500,0)),"")</f>
        <v>10876225</v>
      </c>
      <c r="E16" s="2">
        <f>IFERROR(INDEX(E51:E500,MATCH($C$16,$C$51:$C$500,0)),"")</f>
        <v>-6144377</v>
      </c>
      <c r="H16" s="2">
        <f>IFERROR(SUM(D16:G16)*(4/MAX(1,COUNT(D16:G16))),"")</f>
        <v>9463696</v>
      </c>
      <c r="I16" s="2">
        <f t="shared" ref="I16:Z16" si="13">IFERROR(INDEX(I51:I500,MATCH($C$16,$C$51:$C$500,0)),"")</f>
        <v>-16108165</v>
      </c>
      <c r="J16" s="2">
        <f t="shared" si="13"/>
        <v>-22349861</v>
      </c>
      <c r="K16" s="2">
        <f t="shared" si="13"/>
        <v>-51091354</v>
      </c>
      <c r="L16" s="2">
        <f t="shared" si="13"/>
        <v>51985094</v>
      </c>
      <c r="M16" s="2">
        <f t="shared" si="13"/>
        <v>100878973</v>
      </c>
      <c r="N16" s="2">
        <f t="shared" si="13"/>
        <v>6825435</v>
      </c>
      <c r="O16" s="2">
        <f t="shared" si="13"/>
        <v>42633660</v>
      </c>
      <c r="P16" s="2">
        <f t="shared" si="13"/>
        <v>71343143</v>
      </c>
      <c r="Q16" s="2">
        <f t="shared" si="13"/>
        <v>11879895</v>
      </c>
      <c r="R16" s="2">
        <f t="shared" si="13"/>
        <v>6362848</v>
      </c>
      <c r="S16" s="2">
        <f t="shared" si="13"/>
        <v>-11014487</v>
      </c>
      <c r="T16" s="2">
        <f t="shared" si="13"/>
        <v>7838337</v>
      </c>
      <c r="U16" s="2">
        <f t="shared" si="13"/>
        <v>4121542</v>
      </c>
      <c r="V16" s="2">
        <f t="shared" si="13"/>
        <v>3644873</v>
      </c>
      <c r="W16" s="2">
        <f t="shared" si="13"/>
        <v>11892020</v>
      </c>
      <c r="X16" s="2">
        <f t="shared" si="13"/>
        <v>30973766</v>
      </c>
      <c r="Y16" s="2">
        <f t="shared" si="13"/>
        <v>1920836</v>
      </c>
      <c r="Z16" s="2">
        <f t="shared" si="13"/>
        <v>63239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1794000000000</v>
      </c>
      <c r="E20" s="2">
        <f ca="1">IFERROR(E21*E2,"")</f>
        <v>1267500000000</v>
      </c>
      <c r="H20" s="2">
        <f t="shared" ref="H20:Z20" ca="1" si="14">IFERROR(H21*H2,"")</f>
        <v>1267500000000</v>
      </c>
      <c r="I20" s="2">
        <f t="shared" ca="1" si="14"/>
        <v>1820000000000</v>
      </c>
      <c r="J20" s="2">
        <f t="shared" ca="1" si="14"/>
        <v>1800500000000</v>
      </c>
      <c r="K20" s="2">
        <f t="shared" ca="1" si="14"/>
        <v>1982500000000</v>
      </c>
      <c r="L20" s="2">
        <f t="shared" ca="1" si="14"/>
        <v>3672500000000</v>
      </c>
      <c r="M20" s="2">
        <f t="shared" ca="1" si="14"/>
        <v>2717000000000</v>
      </c>
      <c r="N20" s="2">
        <f t="shared" ca="1" si="14"/>
        <v>1982500000000</v>
      </c>
      <c r="O20" s="2">
        <f t="shared" ca="1" si="14"/>
        <v>1579500000000</v>
      </c>
      <c r="P20" s="2">
        <f t="shared" ca="1" si="14"/>
        <v>3851250000000</v>
      </c>
      <c r="Q20" s="2">
        <f t="shared" ca="1" si="14"/>
        <v>812500000000</v>
      </c>
      <c r="R20" s="2">
        <f t="shared" ca="1" si="14"/>
        <v>526500000000</v>
      </c>
      <c r="S20" s="2" t="str">
        <f t="shared" ca="1" si="14"/>
        <v/>
      </c>
      <c r="T20" s="2">
        <f t="shared" ca="1" si="14"/>
        <v>500500000000</v>
      </c>
      <c r="U20" s="2">
        <f t="shared" ca="1" si="14"/>
        <v>650000000000</v>
      </c>
      <c r="V20" s="2">
        <f t="shared" ca="1" si="14"/>
        <v>923000000000</v>
      </c>
      <c r="W20" s="2">
        <f t="shared" ca="1" si="14"/>
        <v>1287000000000</v>
      </c>
      <c r="X20" s="2">
        <f t="shared" ca="1" si="14"/>
        <v>1105000000000</v>
      </c>
      <c r="Y20" s="2">
        <f t="shared" ca="1" si="14"/>
        <v>308750000000</v>
      </c>
      <c r="Z20" s="2">
        <f t="shared" ca="1" si="14"/>
        <v>325000000000</v>
      </c>
    </row>
    <row r="21" spans="1:26" ht="15.5" x14ac:dyDescent="0.35">
      <c r="C21" t="s">
        <v>12</v>
      </c>
      <c r="D21" s="2">
        <f>IFERROR(INDEX(D51:D500,MATCH($C$7,$C$51:$C$500,0)),"")</f>
        <v>650000000</v>
      </c>
      <c r="E21" s="2">
        <f>IFERROR(INDEX(E51:E500,MATCH($C$7,$C$51:$C$500,0)),"")</f>
        <v>650000000</v>
      </c>
      <c r="H21" s="2">
        <f>IFERROR(INDEX(D21:G21,COUNT(D21:G21)),"")</f>
        <v>650000000</v>
      </c>
      <c r="I21" s="2">
        <f t="shared" ref="I21:Z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650000000</v>
      </c>
      <c r="R21" s="2">
        <f t="shared" si="15"/>
        <v>650000000</v>
      </c>
      <c r="S21" s="2">
        <f t="shared" si="15"/>
        <v>650000000</v>
      </c>
      <c r="T21" s="2">
        <f t="shared" si="15"/>
        <v>650000000</v>
      </c>
      <c r="U21" s="2">
        <f t="shared" si="15"/>
        <v>650000000</v>
      </c>
      <c r="V21" s="2">
        <f t="shared" si="15"/>
        <v>650000000</v>
      </c>
      <c r="W21" s="2">
        <f t="shared" si="15"/>
        <v>650000000</v>
      </c>
      <c r="X21" s="2">
        <f t="shared" si="15"/>
        <v>650000000</v>
      </c>
      <c r="Y21" s="2">
        <f t="shared" si="15"/>
        <v>650000000</v>
      </c>
      <c r="Z21" s="2">
        <f t="shared" si="15"/>
        <v>650000000</v>
      </c>
    </row>
    <row r="23" spans="1:26" ht="15.5" x14ac:dyDescent="0.35">
      <c r="B23" t="s">
        <v>54</v>
      </c>
      <c r="C23" t="s">
        <v>55</v>
      </c>
      <c r="D23" s="3">
        <f>IFERROR(D5/D6*100,"")</f>
        <v>2.3851802829033342</v>
      </c>
      <c r="E23" s="3">
        <f>IFERROR(E5/E6*100,"")</f>
        <v>-1.5565964482420476</v>
      </c>
      <c r="H23" s="3">
        <f t="shared" ref="H23:Z23" si="16">IFERROR(H5/H6*100,"")</f>
        <v>1.7902990951631721</v>
      </c>
      <c r="I23" s="3">
        <f t="shared" si="16"/>
        <v>-4.401944775695064</v>
      </c>
      <c r="J23" s="3">
        <f t="shared" si="16"/>
        <v>-3.9240677010483158</v>
      </c>
      <c r="K23" s="3">
        <f t="shared" si="16"/>
        <v>-9.5230963466734551</v>
      </c>
      <c r="L23" s="3">
        <f t="shared" si="16"/>
        <v>9.2340090853559467</v>
      </c>
      <c r="M23" s="3">
        <f t="shared" si="16"/>
        <v>18.074507406661624</v>
      </c>
      <c r="N23" s="3">
        <f t="shared" si="16"/>
        <v>2.2746267591063973</v>
      </c>
      <c r="O23" s="3">
        <f t="shared" si="16"/>
        <v>10.087768452876521</v>
      </c>
      <c r="P23" s="3">
        <f t="shared" si="16"/>
        <v>17.904889627574399</v>
      </c>
      <c r="Q23" s="3">
        <f t="shared" si="16"/>
        <v>0.39694704088063787</v>
      </c>
      <c r="R23" s="3">
        <f t="shared" si="16"/>
        <v>0.77553951533384413</v>
      </c>
      <c r="S23" s="3">
        <f t="shared" si="16"/>
        <v>4.3983608396203948</v>
      </c>
      <c r="T23" s="3">
        <f t="shared" si="16"/>
        <v>1.9835784929503528</v>
      </c>
      <c r="U23" s="3">
        <f t="shared" si="16"/>
        <v>1.2235646444937216</v>
      </c>
      <c r="V23" s="3">
        <f t="shared" si="16"/>
        <v>1.74518570739991</v>
      </c>
      <c r="W23" s="3">
        <f t="shared" si="16"/>
        <v>4.3160743524895846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-0.16883373354077646</v>
      </c>
      <c r="H24" s="4">
        <f t="shared" ref="H24:Z24" si="17">IFERROR(_xlfn.RRI(5,M23,H23),"")</f>
        <v>-0.37024470982823121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0.87642644845902562</v>
      </c>
      <c r="M24" s="4">
        <f t="shared" si="17"/>
        <v>0.87712203521426413</v>
      </c>
      <c r="N24" s="4">
        <f t="shared" si="17"/>
        <v>-0.12355663496176628</v>
      </c>
      <c r="O24" s="4">
        <f t="shared" si="17"/>
        <v>0.38442407454719252</v>
      </c>
      <c r="P24" s="4">
        <f t="shared" si="17"/>
        <v>0.71028680757025997</v>
      </c>
      <c r="Q24" s="4">
        <f t="shared" si="17"/>
        <v>-0.25633355821228676</v>
      </c>
      <c r="R24" s="4">
        <f t="shared" si="17"/>
        <v>-0.29058069472446613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-407.04</v>
      </c>
      <c r="J25" s="3">
        <f t="shared" si="18"/>
        <v>-393.44</v>
      </c>
      <c r="K25" s="3">
        <f t="shared" si="18"/>
        <v>-951.29</v>
      </c>
      <c r="L25" s="3">
        <f t="shared" si="18"/>
        <v>967.05</v>
      </c>
      <c r="M25" s="3">
        <f t="shared" si="18"/>
        <v>1849.67</v>
      </c>
      <c r="N25" s="3">
        <f t="shared" si="18"/>
        <v>138.83000000000001</v>
      </c>
      <c r="O25" s="3">
        <f t="shared" si="18"/>
        <v>899.91</v>
      </c>
      <c r="P25" s="3">
        <f t="shared" si="18"/>
        <v>1345.46</v>
      </c>
      <c r="Q25" s="3">
        <f t="shared" si="18"/>
        <v>41.58</v>
      </c>
      <c r="R25" s="3">
        <f t="shared" si="18"/>
        <v>26.84</v>
      </c>
      <c r="S25" s="3">
        <f t="shared" si="18"/>
        <v>201.34</v>
      </c>
      <c r="T25" s="3">
        <f t="shared" si="18"/>
        <v>62.76</v>
      </c>
      <c r="U25" s="3">
        <f t="shared" si="18"/>
        <v>22.2</v>
      </c>
      <c r="V25" s="3">
        <f t="shared" si="18"/>
        <v>20.399999999999999</v>
      </c>
      <c r="W25" s="3">
        <f t="shared" si="18"/>
        <v>143.19999999999999</v>
      </c>
      <c r="X25" s="3">
        <f t="shared" si="18"/>
        <v>355.56</v>
      </c>
      <c r="Y25" s="3">
        <f t="shared" si="18"/>
        <v>163.21</v>
      </c>
      <c r="Z25" s="3">
        <f t="shared" si="18"/>
        <v>123.97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0.87634584060997223</v>
      </c>
      <c r="M26" s="4">
        <f t="shared" si="19"/>
        <v>1.3316445693017425</v>
      </c>
      <c r="N26" s="4">
        <f t="shared" si="19"/>
        <v>-7.1652329712063478E-2</v>
      </c>
      <c r="O26" s="4">
        <f t="shared" si="19"/>
        <v>0.70334738681847586</v>
      </c>
      <c r="P26" s="4">
        <f t="shared" si="19"/>
        <v>1.2724982805244127</v>
      </c>
      <c r="Q26" s="4">
        <f t="shared" si="19"/>
        <v>0.15305723060876653</v>
      </c>
      <c r="R26" s="4">
        <f t="shared" si="19"/>
        <v>-0.2845687623266463</v>
      </c>
      <c r="S26" s="4">
        <f t="shared" si="19"/>
        <v>-0.10750984661802365</v>
      </c>
      <c r="T26" s="4">
        <f t="shared" si="19"/>
        <v>-0.17398633123757967</v>
      </c>
      <c r="U26" s="4">
        <f t="shared" si="19"/>
        <v>-0.29106360149766153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0.34037003999999998</v>
      </c>
      <c r="E27" s="3">
        <f>IFERROR(E4/E21,"")</f>
        <v>0.29720270769230767</v>
      </c>
      <c r="H27" s="3">
        <f t="shared" ref="H27:Z27" si="20">IFERROR(H4/H21,"")</f>
        <v>1.2751454953846153</v>
      </c>
      <c r="I27" s="3">
        <f t="shared" si="20"/>
        <v>1.1981040492307693</v>
      </c>
      <c r="J27" s="3">
        <f t="shared" si="20"/>
        <v>1.3502462107692308</v>
      </c>
      <c r="K27" s="3">
        <f t="shared" si="20"/>
        <v>1.2086123646153846</v>
      </c>
      <c r="L27" s="3">
        <f t="shared" si="20"/>
        <v>1.4402175107692308</v>
      </c>
      <c r="M27" s="3">
        <f t="shared" si="20"/>
        <v>1.3601565738461538</v>
      </c>
      <c r="N27" s="3">
        <f t="shared" si="20"/>
        <v>0.90621843538461544</v>
      </c>
      <c r="O27" s="3">
        <f t="shared" si="20"/>
        <v>1.1811530676923077</v>
      </c>
      <c r="P27" s="3">
        <f t="shared" si="20"/>
        <v>1.2914682461538463</v>
      </c>
      <c r="Q27" s="3">
        <f t="shared" si="20"/>
        <v>1.1968077769230769</v>
      </c>
      <c r="R27" s="3">
        <f t="shared" si="20"/>
        <v>1.0642445615384615</v>
      </c>
      <c r="S27" s="3">
        <f t="shared" si="20"/>
        <v>1.0492942000000001</v>
      </c>
      <c r="T27" s="3">
        <f t="shared" si="20"/>
        <v>1.1170494615384616</v>
      </c>
      <c r="U27" s="3">
        <f t="shared" si="20"/>
        <v>1.1668294169230768</v>
      </c>
      <c r="V27" s="3">
        <f t="shared" si="20"/>
        <v>1.1461811446153847</v>
      </c>
      <c r="W27" s="3">
        <f t="shared" si="20"/>
        <v>1.2008544215384616</v>
      </c>
      <c r="X27" s="3">
        <f t="shared" si="20"/>
        <v>0.94913492461538462</v>
      </c>
      <c r="Y27" s="3">
        <f t="shared" si="20"/>
        <v>0.75376629076923074</v>
      </c>
      <c r="Z27" s="3">
        <f t="shared" si="20"/>
        <v>0.85202134769230764</v>
      </c>
    </row>
    <row r="28" spans="1:26" ht="15.5" x14ac:dyDescent="0.35">
      <c r="C28" t="s">
        <v>61</v>
      </c>
      <c r="D28" s="4">
        <f>IFERROR(_xlfn.RRI(5,I27,D27),"")</f>
        <v>-0.22251618333575718</v>
      </c>
      <c r="E28" s="4">
        <f>IFERROR(_xlfn.RRI(5,J27,E27),"")</f>
        <v>-0.26119817610590534</v>
      </c>
      <c r="H28" s="4">
        <f t="shared" ref="H28:Z28" si="21">IFERROR(_xlfn.RRI(5,M27,H27),"")</f>
        <v>-1.2824957219460864E-2</v>
      </c>
      <c r="I28" s="4">
        <f t="shared" si="21"/>
        <v>5.7431707166840873E-2</v>
      </c>
      <c r="J28" s="4">
        <f t="shared" si="21"/>
        <v>2.7120404747649873E-2</v>
      </c>
      <c r="K28" s="4">
        <f t="shared" si="21"/>
        <v>-1.3173825651484505E-2</v>
      </c>
      <c r="L28" s="4">
        <f t="shared" si="21"/>
        <v>3.772131392656064E-2</v>
      </c>
      <c r="M28" s="4">
        <f t="shared" si="21"/>
        <v>5.0290634965892034E-2</v>
      </c>
      <c r="N28" s="4">
        <f t="shared" si="21"/>
        <v>-2.8892911741023375E-2</v>
      </c>
      <c r="O28" s="4">
        <f t="shared" si="21"/>
        <v>1.1222573371971301E-2</v>
      </c>
      <c r="P28" s="4">
        <f t="shared" si="21"/>
        <v>2.050531881895501E-2</v>
      </c>
      <c r="Q28" s="4">
        <f t="shared" si="21"/>
        <v>8.681901717001006E-3</v>
      </c>
      <c r="R28" s="4">
        <f t="shared" si="21"/>
        <v>-2.3864256866080291E-2</v>
      </c>
      <c r="S28" s="4">
        <f t="shared" si="21"/>
        <v>2.0267055878476103E-2</v>
      </c>
      <c r="T28" s="4">
        <f t="shared" si="21"/>
        <v>8.185022172746903E-2</v>
      </c>
      <c r="U28" s="4">
        <f t="shared" si="21"/>
        <v>6.4906256649121197E-2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3.4566897112647474E-2</v>
      </c>
      <c r="J29" s="4">
        <f t="shared" si="22"/>
        <v>-0.58641423750906652</v>
      </c>
      <c r="K29" s="4">
        <f t="shared" si="22"/>
        <v>-1.9837030143219068</v>
      </c>
      <c r="L29" s="4">
        <f t="shared" si="22"/>
        <v>-0.47717700995312684</v>
      </c>
      <c r="M29" s="4">
        <f t="shared" si="22"/>
        <v>12.32327306778074</v>
      </c>
      <c r="N29" s="4">
        <f t="shared" si="22"/>
        <v>-0.845729017346179</v>
      </c>
      <c r="O29" s="4">
        <f t="shared" si="22"/>
        <v>-0.33115068452425195</v>
      </c>
      <c r="P29" s="4">
        <f t="shared" si="22"/>
        <v>31.358345358345364</v>
      </c>
      <c r="Q29" s="4">
        <f t="shared" si="22"/>
        <v>0.5491803278688524</v>
      </c>
      <c r="R29" s="4">
        <f t="shared" si="22"/>
        <v>-0.86669315585576634</v>
      </c>
      <c r="S29" s="4">
        <f t="shared" si="22"/>
        <v>2.208094327597196</v>
      </c>
      <c r="T29" s="4">
        <f t="shared" si="22"/>
        <v>1.8270270270270272</v>
      </c>
      <c r="U29" s="4">
        <f t="shared" si="22"/>
        <v>8.8235294117647106E-2</v>
      </c>
      <c r="V29" s="4">
        <f t="shared" si="22"/>
        <v>-0.85754189944134074</v>
      </c>
      <c r="W29" s="4">
        <f t="shared" si="22"/>
        <v>-0.59725503431207116</v>
      </c>
      <c r="X29" s="4">
        <f t="shared" si="22"/>
        <v>1.1785429814349611</v>
      </c>
      <c r="Y29" s="4">
        <f t="shared" si="22"/>
        <v>0.31652819230458989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6.4302800915588001E-2</v>
      </c>
      <c r="I30" s="4">
        <f t="shared" si="23"/>
        <v>-0.11267734752744583</v>
      </c>
      <c r="J30" s="4">
        <f t="shared" si="23"/>
        <v>0.11718715636251016</v>
      </c>
      <c r="K30" s="4">
        <f t="shared" si="23"/>
        <v>-0.16081261644301503</v>
      </c>
      <c r="L30" s="4">
        <f t="shared" si="23"/>
        <v>5.8861559369364595E-2</v>
      </c>
      <c r="M30" s="4">
        <f t="shared" si="23"/>
        <v>0.50091470305266839</v>
      </c>
      <c r="N30" s="4">
        <f t="shared" si="23"/>
        <v>-0.23276799580671551</v>
      </c>
      <c r="O30" s="4">
        <f t="shared" si="23"/>
        <v>-8.5418421080093121E-2</v>
      </c>
      <c r="P30" s="4">
        <f t="shared" si="23"/>
        <v>7.9094129446698511E-2</v>
      </c>
      <c r="Q30" s="4">
        <f t="shared" si="23"/>
        <v>0.12456085769701598</v>
      </c>
      <c r="R30" s="4">
        <f t="shared" si="23"/>
        <v>1.4248016941732269E-2</v>
      </c>
      <c r="S30" s="4">
        <f t="shared" si="23"/>
        <v>-6.0655560806721409E-2</v>
      </c>
      <c r="T30" s="4">
        <f t="shared" si="23"/>
        <v>-4.2662581747282907E-2</v>
      </c>
      <c r="U30" s="4">
        <f t="shared" si="23"/>
        <v>1.8014842073345184E-2</v>
      </c>
      <c r="V30" s="4">
        <f t="shared" si="23"/>
        <v>-4.5528646888798402E-2</v>
      </c>
      <c r="W30" s="4">
        <f t="shared" si="23"/>
        <v>0.26520939267415594</v>
      </c>
      <c r="X30" s="4">
        <f t="shared" si="23"/>
        <v>0.25918993226239528</v>
      </c>
      <c r="Y30" s="4">
        <f t="shared" si="23"/>
        <v>-0.11531994731024037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10351.290000000001</v>
      </c>
      <c r="E32" s="3">
        <f>IFERROR(INDEX(E51:E500,MATCH($A$32,$C$51:$C$500,0)),"")</f>
        <v>9591.1</v>
      </c>
      <c r="H32" s="3">
        <f>IFERROR(INDEX(D32:G32,COUNT(D32:G32)),"")</f>
        <v>9591.1</v>
      </c>
      <c r="I32" s="3">
        <f t="shared" ref="I32:Z32" si="24">IFERROR(INDEX(I51:I500,MATCH($C$32,$C$51:$C$500,0)),"")</f>
        <v>9583.3700000000008</v>
      </c>
      <c r="J32" s="3">
        <f t="shared" si="24"/>
        <v>9768.43</v>
      </c>
      <c r="K32" s="3">
        <f t="shared" si="24"/>
        <v>9697.7800000000007</v>
      </c>
      <c r="L32" s="3">
        <f t="shared" si="24"/>
        <v>10985</v>
      </c>
      <c r="M32" s="3">
        <f t="shared" si="24"/>
        <v>10028.61</v>
      </c>
      <c r="N32" s="3">
        <f t="shared" si="24"/>
        <v>8115.21</v>
      </c>
      <c r="O32" s="3">
        <f t="shared" si="24"/>
        <v>7890.59</v>
      </c>
      <c r="P32" s="3">
        <f t="shared" si="24"/>
        <v>7733.48</v>
      </c>
      <c r="Q32" s="3">
        <f t="shared" si="24"/>
        <v>5807.25</v>
      </c>
      <c r="R32" s="3">
        <f t="shared" si="24"/>
        <v>6064.08</v>
      </c>
      <c r="S32" s="3">
        <f t="shared" si="24"/>
        <v>6161.58</v>
      </c>
      <c r="T32" s="3">
        <f t="shared" si="24"/>
        <v>5693.8</v>
      </c>
      <c r="U32" s="3">
        <f t="shared" si="24"/>
        <v>5483.57</v>
      </c>
      <c r="V32" s="3">
        <f t="shared" si="24"/>
        <v>4328.57</v>
      </c>
      <c r="W32" s="3">
        <f t="shared" si="24"/>
        <v>4041.76</v>
      </c>
      <c r="X32" s="3">
        <f t="shared" si="24"/>
        <v>3920.71</v>
      </c>
      <c r="Y32" s="3">
        <f t="shared" si="24"/>
        <v>3666.76</v>
      </c>
      <c r="Z32" s="3">
        <f t="shared" si="24"/>
        <v>4081.04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0.19</v>
      </c>
      <c r="E33" s="3">
        <f>IFERROR(INDEX(E51:E500,MATCH($A$33,$C$51:$C$500,0)),"")</f>
        <v>0.28000000000000003</v>
      </c>
      <c r="H33" s="3">
        <f>IFERROR(INDEX(D33:G33,COUNT(D33:G33)),"")</f>
        <v>0.28000000000000003</v>
      </c>
      <c r="I33" s="3">
        <f t="shared" ref="I33:Z33" si="25">IFERROR(INDEX(I51:I500,MATCH($C$33,$C$51:$C$500,0)),"")</f>
        <v>0.28999999999999998</v>
      </c>
      <c r="J33" s="3">
        <f t="shared" si="25"/>
        <v>0.28000000000000003</v>
      </c>
      <c r="K33" s="3">
        <f t="shared" si="25"/>
        <v>0.31</v>
      </c>
      <c r="L33" s="3">
        <f t="shared" si="25"/>
        <v>0.51</v>
      </c>
      <c r="M33" s="3">
        <f t="shared" si="25"/>
        <v>0.42</v>
      </c>
      <c r="N33" s="3">
        <f t="shared" si="25"/>
        <v>0.38</v>
      </c>
      <c r="O33" s="3">
        <f t="shared" si="25"/>
        <v>0.31</v>
      </c>
      <c r="P33" s="3">
        <f t="shared" si="25"/>
        <v>0.77</v>
      </c>
      <c r="Q33" s="3">
        <f t="shared" si="25"/>
        <v>0.22</v>
      </c>
      <c r="R33" s="3">
        <f t="shared" si="25"/>
        <v>0.13</v>
      </c>
      <c r="S33" s="3">
        <f t="shared" si="25"/>
        <v>0.12</v>
      </c>
      <c r="T33" s="3">
        <f t="shared" si="25"/>
        <v>0.14000000000000001</v>
      </c>
      <c r="U33" s="3">
        <f t="shared" si="25"/>
        <v>0.18</v>
      </c>
      <c r="V33" s="3">
        <f t="shared" si="25"/>
        <v>0.33</v>
      </c>
      <c r="W33" s="3">
        <f t="shared" si="25"/>
        <v>0.49</v>
      </c>
      <c r="X33" s="3">
        <f t="shared" si="25"/>
        <v>0.43</v>
      </c>
      <c r="Y33" s="3">
        <f t="shared" si="25"/>
        <v>0.13</v>
      </c>
      <c r="Z33" s="3">
        <f t="shared" si="25"/>
        <v>0.12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7.7</v>
      </c>
      <c r="E34" s="3">
        <f>IFERROR(INDEX(E51:E500,MATCH($A$34,$C$51:$C$500,0)),"")</f>
        <v>-17.63</v>
      </c>
      <c r="H34" s="3">
        <f>IFERROR(INDEX(D34:G34,COUNT(D34:G34)),"")</f>
        <v>-17.63</v>
      </c>
      <c r="I34" s="3">
        <f t="shared" ref="I34:Z34" si="26">IFERROR(INDEX(I51:I500,MATCH($C$34,$C$51:$C$500,0)),"")</f>
        <v>-6.88</v>
      </c>
      <c r="J34" s="3">
        <f t="shared" si="26"/>
        <v>-7.04</v>
      </c>
      <c r="K34" s="3">
        <f t="shared" si="26"/>
        <v>-3.21</v>
      </c>
      <c r="L34" s="3">
        <f t="shared" si="26"/>
        <v>5.84</v>
      </c>
      <c r="M34" s="3">
        <f t="shared" si="26"/>
        <v>2.2599999999999998</v>
      </c>
      <c r="N34" s="3">
        <f t="shared" si="26"/>
        <v>21.97</v>
      </c>
      <c r="O34" s="3">
        <f t="shared" si="26"/>
        <v>2.7</v>
      </c>
      <c r="P34" s="3">
        <f t="shared" si="26"/>
        <v>4.4000000000000004</v>
      </c>
      <c r="Q34" s="3">
        <f t="shared" si="26"/>
        <v>30.06</v>
      </c>
      <c r="R34" s="3">
        <f t="shared" si="26"/>
        <v>30.18</v>
      </c>
      <c r="S34" s="3">
        <f t="shared" si="26"/>
        <v>3.77</v>
      </c>
      <c r="T34" s="3">
        <f t="shared" si="26"/>
        <v>12.27</v>
      </c>
      <c r="U34" s="3">
        <f t="shared" si="26"/>
        <v>45.05</v>
      </c>
      <c r="V34" s="3">
        <f t="shared" si="26"/>
        <v>69.61</v>
      </c>
      <c r="W34" s="3">
        <f t="shared" si="26"/>
        <v>13.83</v>
      </c>
      <c r="X34" s="3">
        <f t="shared" si="26"/>
        <v>4.78</v>
      </c>
      <c r="Y34" s="3">
        <f t="shared" si="26"/>
        <v>2.88</v>
      </c>
      <c r="Z34" s="3">
        <f t="shared" si="26"/>
        <v>4.03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0.33</v>
      </c>
      <c r="E35" s="3">
        <f>IFERROR(INDEX(E51:E500,MATCH($A$35,$C$51:$C$500,0)),"")</f>
        <v>0.54</v>
      </c>
      <c r="H35" s="3">
        <f>IFERROR(INDEX(D35:G35,COUNT(D35:G35)),"")</f>
        <v>0.54</v>
      </c>
      <c r="I35" s="3">
        <f t="shared" ref="I35:Z35" si="27">IFERROR(INDEX(I51:I500,MATCH($C$35,$C$51:$C$500,0)),"")</f>
        <v>0.14000000000000001</v>
      </c>
      <c r="J35" s="3">
        <f t="shared" si="27"/>
        <v>0.13</v>
      </c>
      <c r="K35" s="3">
        <f t="shared" si="27"/>
        <v>0.17</v>
      </c>
      <c r="L35" s="3">
        <f t="shared" si="27"/>
        <v>0.27</v>
      </c>
      <c r="M35" s="3">
        <f t="shared" si="27"/>
        <v>0.22</v>
      </c>
      <c r="N35" s="3">
        <f t="shared" si="27"/>
        <v>0.23</v>
      </c>
      <c r="O35" s="3">
        <f t="shared" si="27"/>
        <v>0.15</v>
      </c>
      <c r="P35" s="3">
        <f t="shared" si="27"/>
        <v>0.32</v>
      </c>
      <c r="Q35" s="3">
        <f t="shared" si="27"/>
        <v>0.08</v>
      </c>
      <c r="R35" s="3">
        <f t="shared" si="27"/>
        <v>0.06</v>
      </c>
      <c r="S35" s="3">
        <f t="shared" si="27"/>
        <v>0.05</v>
      </c>
      <c r="T35" s="3">
        <f t="shared" si="27"/>
        <v>0.06</v>
      </c>
      <c r="U35" s="3">
        <f t="shared" si="27"/>
        <v>7.0000000000000007E-2</v>
      </c>
      <c r="V35" s="3">
        <f t="shared" si="27"/>
        <v>0.13</v>
      </c>
      <c r="W35" s="3">
        <f t="shared" si="27"/>
        <v>0.18</v>
      </c>
      <c r="X35" s="3">
        <f t="shared" si="27"/>
        <v>0.2</v>
      </c>
      <c r="Y35" s="3">
        <f t="shared" si="27"/>
        <v>7.0000000000000007E-2</v>
      </c>
      <c r="Z35" s="3">
        <f t="shared" si="27"/>
        <v>0.05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221240526</v>
      </c>
      <c r="E51" s="5">
        <v>193181760</v>
      </c>
      <c r="F51" s="5">
        <v>221543812</v>
      </c>
      <c r="G51" s="5">
        <v>190589515</v>
      </c>
      <c r="I51" s="5">
        <v>778767632</v>
      </c>
      <c r="J51" s="5">
        <v>877660037</v>
      </c>
      <c r="K51" s="5">
        <v>785598037</v>
      </c>
      <c r="L51" s="5">
        <v>936141382</v>
      </c>
      <c r="M51" s="5">
        <v>884101773</v>
      </c>
      <c r="N51" s="5">
        <v>589041983</v>
      </c>
      <c r="O51" s="5">
        <v>767749494</v>
      </c>
      <c r="P51" s="5">
        <v>839454360</v>
      </c>
      <c r="Q51" s="5">
        <v>777925055</v>
      </c>
      <c r="R51" s="5">
        <v>691758965</v>
      </c>
      <c r="S51" s="5">
        <v>682041230</v>
      </c>
      <c r="T51" s="5">
        <v>726082150</v>
      </c>
      <c r="U51" s="5">
        <v>758439121</v>
      </c>
      <c r="V51" s="5">
        <v>745017744</v>
      </c>
      <c r="W51" s="5">
        <v>780555374</v>
      </c>
      <c r="X51" s="5">
        <v>616937701</v>
      </c>
      <c r="Y51" s="5">
        <v>489948089</v>
      </c>
      <c r="Z51" s="5">
        <v>553813876</v>
      </c>
    </row>
    <row r="52" spans="2:26" ht="15.5" x14ac:dyDescent="0.35">
      <c r="C52" t="s">
        <v>85</v>
      </c>
      <c r="D52" s="5">
        <v>-200784445</v>
      </c>
      <c r="E52" s="5">
        <v>-191517961</v>
      </c>
      <c r="F52" s="5">
        <v>-213929075</v>
      </c>
      <c r="G52" s="5">
        <v>-187155858</v>
      </c>
      <c r="I52" s="5">
        <v>-766641900</v>
      </c>
      <c r="J52" s="5">
        <v>-870005584</v>
      </c>
      <c r="K52" s="5">
        <v>-806714768</v>
      </c>
      <c r="L52" s="5">
        <v>-855330287</v>
      </c>
      <c r="M52" s="5">
        <v>-754330528</v>
      </c>
      <c r="N52" s="5">
        <v>-557207540</v>
      </c>
      <c r="O52" s="5">
        <v>-723405365</v>
      </c>
      <c r="P52" s="5">
        <v>-748987313</v>
      </c>
      <c r="Q52" s="5">
        <v>-688982414</v>
      </c>
      <c r="R52" s="5">
        <v>-626717582</v>
      </c>
      <c r="S52" s="5">
        <v>-620019405</v>
      </c>
      <c r="T52" s="5">
        <v>-650841539</v>
      </c>
      <c r="U52" s="5">
        <v>-694428420</v>
      </c>
      <c r="V52" s="5">
        <v>-695225997</v>
      </c>
      <c r="W52" s="5">
        <v>-738917468</v>
      </c>
      <c r="X52" s="5">
        <v>-553856925</v>
      </c>
      <c r="Y52" s="5">
        <v>-458704762</v>
      </c>
      <c r="Z52" s="5">
        <v>-509675405</v>
      </c>
    </row>
    <row r="53" spans="2:26" ht="15.5" x14ac:dyDescent="0.35">
      <c r="C53" t="s">
        <v>86</v>
      </c>
      <c r="D53" s="5">
        <v>20456081</v>
      </c>
      <c r="E53" s="5">
        <v>1663799</v>
      </c>
      <c r="F53" s="5">
        <v>7614737</v>
      </c>
      <c r="G53" s="5">
        <v>3433657</v>
      </c>
      <c r="I53" s="5">
        <v>12125732</v>
      </c>
      <c r="J53" s="5">
        <v>7654453</v>
      </c>
      <c r="K53" s="5">
        <v>-21116731</v>
      </c>
      <c r="L53" s="5">
        <v>80811095</v>
      </c>
      <c r="M53" s="5">
        <v>129771245</v>
      </c>
      <c r="N53" s="5">
        <v>31834443</v>
      </c>
      <c r="O53" s="5">
        <v>44344129</v>
      </c>
      <c r="P53" s="5">
        <v>90467047</v>
      </c>
      <c r="Q53" s="5">
        <v>88942641</v>
      </c>
      <c r="R53" s="5">
        <v>65041383</v>
      </c>
      <c r="S53" s="5">
        <v>62021825</v>
      </c>
      <c r="T53" s="5">
        <v>75240611</v>
      </c>
      <c r="U53" s="5">
        <v>64010701</v>
      </c>
      <c r="V53" s="5">
        <v>49791747</v>
      </c>
      <c r="W53" s="5">
        <v>41637906</v>
      </c>
      <c r="X53" s="5">
        <v>63080776</v>
      </c>
      <c r="Y53" s="5">
        <v>31243327</v>
      </c>
      <c r="Z53" s="5">
        <v>44138471</v>
      </c>
    </row>
    <row r="54" spans="2:26" ht="15.5" x14ac:dyDescent="0.35">
      <c r="C54" t="s">
        <v>87</v>
      </c>
      <c r="D54" s="5">
        <v>-6758905</v>
      </c>
      <c r="E54" s="5">
        <v>-5680583</v>
      </c>
      <c r="F54" s="5">
        <v>-7521922</v>
      </c>
      <c r="G54" s="5">
        <v>-5181956</v>
      </c>
      <c r="I54" s="5">
        <v>-23255754</v>
      </c>
      <c r="J54" s="5">
        <v>-25266674</v>
      </c>
      <c r="K54" s="5">
        <v>-22556022</v>
      </c>
      <c r="L54" s="5">
        <v>-23219132</v>
      </c>
      <c r="M54" s="5">
        <v>-23244477</v>
      </c>
      <c r="N54" s="5">
        <v>-21445724</v>
      </c>
      <c r="O54" s="5">
        <v>-21945381</v>
      </c>
      <c r="P54" s="5">
        <v>-42470723</v>
      </c>
      <c r="Q54" s="5">
        <v>-47851568</v>
      </c>
      <c r="R54" s="5">
        <v>-43267539</v>
      </c>
      <c r="S54" s="5">
        <v>-50303763</v>
      </c>
      <c r="T54" s="5">
        <v>-46479252</v>
      </c>
      <c r="U54" s="5">
        <v>-40402268</v>
      </c>
      <c r="V54" s="5">
        <v>-36539607</v>
      </c>
      <c r="W54" s="5">
        <v>-34563249</v>
      </c>
      <c r="X54" s="5">
        <v>-36104326</v>
      </c>
      <c r="Y54" s="5">
        <v>-27135532</v>
      </c>
      <c r="Z54" s="5">
        <v>-35975735</v>
      </c>
    </row>
    <row r="55" spans="2:26" ht="15.5" x14ac:dyDescent="0.35">
      <c r="C55" t="s">
        <v>88</v>
      </c>
      <c r="D55" s="5">
        <v>-1366116</v>
      </c>
      <c r="E55" s="5">
        <v>-1160385</v>
      </c>
      <c r="F55" s="5">
        <v>-1181943</v>
      </c>
      <c r="G55" s="5">
        <v>-1199709</v>
      </c>
      <c r="I55" s="5">
        <v>-5001005</v>
      </c>
      <c r="J55" s="5">
        <v>-6664858</v>
      </c>
      <c r="K55" s="5">
        <v>-5884438</v>
      </c>
      <c r="L55" s="5">
        <v>-6020467</v>
      </c>
      <c r="M55" s="5">
        <v>-6922770</v>
      </c>
      <c r="N55" s="5">
        <v>-5807812</v>
      </c>
      <c r="O55" s="5">
        <v>-7653838</v>
      </c>
      <c r="P55" s="5">
        <v>-28404008</v>
      </c>
      <c r="Q55" s="5">
        <v>-32426928</v>
      </c>
      <c r="R55" s="5">
        <v>-27547518</v>
      </c>
      <c r="S55" s="5">
        <v>-28106815</v>
      </c>
      <c r="T55" s="5">
        <v>-34132477</v>
      </c>
      <c r="U55" s="5">
        <v>-26203043</v>
      </c>
      <c r="V55" s="5">
        <v>-25221487</v>
      </c>
      <c r="W55" s="5">
        <v>-22965085</v>
      </c>
      <c r="X55" s="5">
        <v>-27230494</v>
      </c>
      <c r="Y55" s="5">
        <v>-20507135</v>
      </c>
      <c r="Z55" s="5">
        <v>-28749990</v>
      </c>
    </row>
    <row r="56" spans="2:26" ht="15.5" x14ac:dyDescent="0.35">
      <c r="C56" t="s">
        <v>89</v>
      </c>
      <c r="D56" s="5">
        <v>-5392789</v>
      </c>
      <c r="E56" s="5">
        <v>-4520198</v>
      </c>
      <c r="F56" s="5">
        <v>-6339979</v>
      </c>
      <c r="G56" s="5">
        <v>-3982247</v>
      </c>
      <c r="I56" s="5">
        <v>-18254749</v>
      </c>
      <c r="J56" s="5">
        <v>-18601816</v>
      </c>
      <c r="K56" s="5">
        <v>-16671584</v>
      </c>
      <c r="L56" s="5">
        <v>-17198665</v>
      </c>
      <c r="M56" s="5">
        <v>-16321707</v>
      </c>
      <c r="N56" s="5">
        <v>-15637912</v>
      </c>
      <c r="O56" s="5">
        <v>-14291543</v>
      </c>
      <c r="P56" s="5">
        <v>-14066715</v>
      </c>
      <c r="Q56" s="5">
        <v>-15424640</v>
      </c>
      <c r="R56" s="5">
        <v>-15720021</v>
      </c>
      <c r="S56" s="5">
        <v>-22196948</v>
      </c>
      <c r="T56" s="5">
        <v>-12346775</v>
      </c>
      <c r="U56" s="5">
        <v>-14199225</v>
      </c>
      <c r="V56" s="5">
        <v>-11318120</v>
      </c>
      <c r="W56" s="5">
        <v>-11598164</v>
      </c>
      <c r="X56" s="5">
        <v>-8873832</v>
      </c>
      <c r="Y56" s="5">
        <v>-6628397</v>
      </c>
      <c r="Z56" s="5">
        <v>-7225745</v>
      </c>
    </row>
    <row r="57" spans="2:26" ht="15.5" x14ac:dyDescent="0.35">
      <c r="C57" t="s">
        <v>93</v>
      </c>
      <c r="D57" s="5">
        <v>13697176</v>
      </c>
      <c r="E57" s="5">
        <v>-4016784</v>
      </c>
      <c r="F57" s="5">
        <v>92815</v>
      </c>
      <c r="G57" s="5">
        <v>-1748299</v>
      </c>
      <c r="I57" s="5">
        <v>-11130022</v>
      </c>
      <c r="J57" s="5">
        <v>-17612221</v>
      </c>
      <c r="K57" s="5">
        <v>-43672753</v>
      </c>
      <c r="L57" s="5">
        <v>57591963</v>
      </c>
      <c r="M57" s="5">
        <v>106526768</v>
      </c>
      <c r="N57" s="5">
        <v>10388719</v>
      </c>
      <c r="O57" s="5">
        <v>22398748</v>
      </c>
      <c r="P57" s="5">
        <v>47996324</v>
      </c>
      <c r="Q57" s="5">
        <v>41091073</v>
      </c>
      <c r="R57" s="5">
        <v>21773844</v>
      </c>
      <c r="S57" s="5">
        <v>11718062</v>
      </c>
      <c r="T57" s="5">
        <v>28761359</v>
      </c>
      <c r="U57" s="5">
        <v>23608433</v>
      </c>
      <c r="V57" s="5">
        <v>13252140</v>
      </c>
      <c r="W57" s="5">
        <v>7074657</v>
      </c>
      <c r="X57" s="5">
        <v>26976450</v>
      </c>
      <c r="Y57" s="5">
        <v>4107795</v>
      </c>
      <c r="Z57" s="5">
        <v>8162736</v>
      </c>
    </row>
    <row r="58" spans="2:26" ht="15.5" x14ac:dyDescent="0.35">
      <c r="C58" t="s">
        <v>94</v>
      </c>
      <c r="D58" s="5">
        <v>-2820951</v>
      </c>
      <c r="E58" s="5">
        <v>-2127593</v>
      </c>
      <c r="F58" s="5">
        <v>-1447976</v>
      </c>
      <c r="G58" s="5">
        <v>-390304</v>
      </c>
      <c r="I58" s="5">
        <v>-4978143</v>
      </c>
      <c r="J58" s="5">
        <v>-4737640</v>
      </c>
      <c r="K58" s="5">
        <v>-7418601</v>
      </c>
      <c r="L58" s="5">
        <v>-5606869</v>
      </c>
      <c r="M58" s="5">
        <v>-5647795</v>
      </c>
      <c r="N58" s="5">
        <v>-3563284</v>
      </c>
      <c r="O58" s="5">
        <v>20234912</v>
      </c>
      <c r="P58" s="5">
        <v>23346819</v>
      </c>
      <c r="Q58" s="5">
        <v>-29211178</v>
      </c>
      <c r="R58" s="5">
        <v>-15410996</v>
      </c>
      <c r="S58" s="5">
        <v>-22732549</v>
      </c>
      <c r="T58" s="5">
        <v>-20923022</v>
      </c>
      <c r="U58" s="5">
        <v>-19486891</v>
      </c>
      <c r="V58" s="5">
        <v>-9607267</v>
      </c>
      <c r="W58" s="5">
        <v>4817363</v>
      </c>
      <c r="X58" s="5">
        <v>3997316</v>
      </c>
      <c r="Y58" s="5">
        <v>-2186959</v>
      </c>
      <c r="Z58" s="5">
        <v>-8099497</v>
      </c>
    </row>
    <row r="59" spans="2:26" ht="15.5" x14ac:dyDescent="0.35">
      <c r="C59" t="s">
        <v>90</v>
      </c>
      <c r="D59" s="5">
        <v>6</v>
      </c>
      <c r="E59" s="5">
        <v>-604</v>
      </c>
      <c r="F59" s="5">
        <v>3697</v>
      </c>
      <c r="G59" s="5">
        <v>-6853</v>
      </c>
      <c r="I59" s="5">
        <v>-3793</v>
      </c>
      <c r="J59" s="5">
        <v>-3748</v>
      </c>
      <c r="K59" s="5">
        <v>-3670</v>
      </c>
      <c r="L59" s="5">
        <v>-3663</v>
      </c>
      <c r="M59" s="5">
        <v>-3730</v>
      </c>
      <c r="N59" s="5">
        <v>-3855</v>
      </c>
      <c r="O59" s="5">
        <v>-3504</v>
      </c>
      <c r="P59" s="5">
        <v>227850</v>
      </c>
      <c r="Q59" s="5">
        <v>-17407620</v>
      </c>
      <c r="R59" s="5">
        <v>-8408288</v>
      </c>
      <c r="S59" s="5">
        <v>-9604319</v>
      </c>
      <c r="T59" s="5">
        <v>-18327184</v>
      </c>
      <c r="U59" s="5">
        <v>-11664639</v>
      </c>
      <c r="V59" s="5">
        <v>-7500352</v>
      </c>
    </row>
    <row r="60" spans="2:26" ht="15.5" x14ac:dyDescent="0.35">
      <c r="C60" t="s">
        <v>27</v>
      </c>
      <c r="D60" s="5">
        <v>-1436950</v>
      </c>
      <c r="E60" s="5">
        <v>-1561346</v>
      </c>
      <c r="F60" s="5">
        <v>-1305032</v>
      </c>
      <c r="G60" s="5">
        <v>-1256036</v>
      </c>
      <c r="I60" s="5">
        <v>-5453200</v>
      </c>
      <c r="J60" s="5">
        <v>-6745977</v>
      </c>
      <c r="K60" s="5">
        <v>-6343601</v>
      </c>
      <c r="L60" s="5">
        <v>-1391938</v>
      </c>
      <c r="M60" s="5">
        <v>-2098332</v>
      </c>
      <c r="N60" s="5">
        <v>-7436555</v>
      </c>
      <c r="O60" s="5">
        <v>-9632412</v>
      </c>
      <c r="P60" s="5">
        <v>-7768431</v>
      </c>
      <c r="Q60" s="5">
        <v>-10170530</v>
      </c>
      <c r="R60" s="5">
        <v>-10226947</v>
      </c>
      <c r="S60" s="5">
        <v>-5536215</v>
      </c>
      <c r="T60" s="5">
        <v>-4490044</v>
      </c>
      <c r="U60" s="5">
        <v>-2619773</v>
      </c>
      <c r="V60" s="5">
        <v>-2065039</v>
      </c>
      <c r="W60" s="5">
        <v>-2112148</v>
      </c>
      <c r="X60" s="5">
        <v>-1967808</v>
      </c>
      <c r="Y60" s="5">
        <v>-6386335</v>
      </c>
      <c r="Z60" s="5">
        <v>-9242208</v>
      </c>
    </row>
    <row r="61" spans="2:26" ht="15.5" x14ac:dyDescent="0.35">
      <c r="C61" t="s">
        <v>97</v>
      </c>
      <c r="D61" s="5">
        <v>-1074375</v>
      </c>
      <c r="E61" s="5">
        <v>-87074</v>
      </c>
      <c r="F61" s="5">
        <v>-137790</v>
      </c>
      <c r="G61" s="5">
        <v>410400</v>
      </c>
      <c r="I61" s="5">
        <v>-398845</v>
      </c>
      <c r="J61" s="5">
        <v>-2785408</v>
      </c>
      <c r="K61" s="5">
        <v>-2483262</v>
      </c>
      <c r="L61" s="5">
        <v>-6328649</v>
      </c>
      <c r="M61" s="5">
        <v>-1632595</v>
      </c>
      <c r="N61" s="5">
        <v>2123826</v>
      </c>
      <c r="O61" s="5">
        <v>-2291049</v>
      </c>
      <c r="P61" s="5">
        <v>-3450658</v>
      </c>
      <c r="Q61" s="5">
        <v>-3619626</v>
      </c>
      <c r="R61" s="5">
        <v>728702</v>
      </c>
      <c r="S61" s="5">
        <v>-8129770</v>
      </c>
      <c r="T61" s="5">
        <v>-14066</v>
      </c>
      <c r="U61" s="5">
        <v>-6164877</v>
      </c>
      <c r="V61" s="5">
        <v>-1197324</v>
      </c>
      <c r="W61" s="5">
        <v>4124022</v>
      </c>
      <c r="X61" s="5">
        <v>4254682</v>
      </c>
      <c r="Y61" s="5">
        <v>1780723</v>
      </c>
      <c r="Z61" s="5">
        <v>329087</v>
      </c>
    </row>
    <row r="62" spans="2:26" ht="15.5" x14ac:dyDescent="0.35">
      <c r="C62" t="s">
        <v>95</v>
      </c>
      <c r="F62" s="5">
        <v>704307</v>
      </c>
      <c r="I62" s="5">
        <v>704307</v>
      </c>
      <c r="J62" s="5">
        <v>500786</v>
      </c>
      <c r="K62" s="5">
        <v>341041</v>
      </c>
      <c r="L62" s="5">
        <v>437379</v>
      </c>
      <c r="M62" s="5">
        <v>411446</v>
      </c>
      <c r="N62" s="5">
        <v>755462</v>
      </c>
      <c r="O62" s="5">
        <v>81229</v>
      </c>
      <c r="P62" s="5">
        <v>256529</v>
      </c>
      <c r="Q62" s="5">
        <v>228854</v>
      </c>
      <c r="R62" s="5">
        <v>154116</v>
      </c>
      <c r="S62" s="5">
        <v>368907</v>
      </c>
      <c r="T62" s="5">
        <v>634270</v>
      </c>
      <c r="U62" s="5">
        <v>478805</v>
      </c>
      <c r="V62" s="5">
        <v>828135</v>
      </c>
      <c r="W62" s="5">
        <v>967829</v>
      </c>
      <c r="X62" s="5">
        <v>495858</v>
      </c>
      <c r="Y62" s="5">
        <v>1481361</v>
      </c>
      <c r="Z62" s="5">
        <v>2735852</v>
      </c>
    </row>
    <row r="63" spans="2:26" ht="15.5" x14ac:dyDescent="0.35">
      <c r="C63" t="s">
        <v>450</v>
      </c>
    </row>
    <row r="64" spans="2:26" ht="15.5" x14ac:dyDescent="0.35">
      <c r="C64" t="s">
        <v>261</v>
      </c>
      <c r="O64" s="5">
        <v>30012838</v>
      </c>
      <c r="P64" s="5">
        <v>33231989</v>
      </c>
    </row>
    <row r="65" spans="3:26" ht="15.5" x14ac:dyDescent="0.35">
      <c r="C65" t="s">
        <v>92</v>
      </c>
      <c r="D65" s="5">
        <v>1276043</v>
      </c>
      <c r="E65" s="5">
        <v>1612782</v>
      </c>
      <c r="F65" s="5">
        <v>3200258</v>
      </c>
      <c r="G65" s="5">
        <v>1398369</v>
      </c>
      <c r="I65" s="5">
        <v>4596217</v>
      </c>
      <c r="J65" s="5">
        <v>2400696</v>
      </c>
      <c r="K65" s="5">
        <v>-4329</v>
      </c>
      <c r="L65" s="5">
        <v>-100945</v>
      </c>
      <c r="M65" s="5">
        <v>-15090</v>
      </c>
      <c r="N65" s="5">
        <v>-69</v>
      </c>
      <c r="O65" s="5">
        <v>-56</v>
      </c>
      <c r="P65" s="5">
        <v>583010</v>
      </c>
      <c r="Q65" s="5">
        <v>226194</v>
      </c>
      <c r="R65" s="5">
        <v>136737</v>
      </c>
      <c r="S65" s="5">
        <v>270363</v>
      </c>
      <c r="T65" s="5">
        <v>737940</v>
      </c>
      <c r="U65" s="5">
        <v>444390</v>
      </c>
      <c r="V65" s="5">
        <v>-586531</v>
      </c>
      <c r="W65" s="5">
        <v>-765317</v>
      </c>
    </row>
    <row r="66" spans="3:26" ht="15.5" x14ac:dyDescent="0.35">
      <c r="C66" t="s">
        <v>98</v>
      </c>
      <c r="D66" s="5">
        <v>-2820951</v>
      </c>
      <c r="E66" s="5">
        <v>-2127593</v>
      </c>
      <c r="F66" s="5">
        <v>-1447976</v>
      </c>
      <c r="G66" s="5">
        <v>-390304</v>
      </c>
      <c r="I66" s="5">
        <v>-4978143</v>
      </c>
      <c r="J66" s="5">
        <v>-4737640</v>
      </c>
      <c r="K66" s="5">
        <v>-7418601</v>
      </c>
      <c r="L66" s="5">
        <v>-5606869</v>
      </c>
      <c r="M66" s="5">
        <v>-5647795</v>
      </c>
      <c r="N66" s="5">
        <v>-3563284</v>
      </c>
      <c r="O66" s="5">
        <v>20234912</v>
      </c>
      <c r="P66" s="5">
        <v>23346819</v>
      </c>
      <c r="Q66" s="5">
        <v>-29211178</v>
      </c>
      <c r="R66" s="5">
        <v>-15410996</v>
      </c>
      <c r="S66" s="5">
        <v>-22732549</v>
      </c>
      <c r="T66" s="5">
        <v>-20923022</v>
      </c>
      <c r="U66" s="5">
        <v>-19486891</v>
      </c>
      <c r="V66" s="5">
        <v>-9607267</v>
      </c>
      <c r="W66" s="5">
        <v>4817363</v>
      </c>
      <c r="X66" s="5">
        <v>3997316</v>
      </c>
      <c r="Y66" s="5">
        <v>-2186959</v>
      </c>
      <c r="Z66" s="5">
        <v>-8099497</v>
      </c>
    </row>
    <row r="67" spans="3:26" ht="15.5" x14ac:dyDescent="0.35">
      <c r="C67" t="s">
        <v>29</v>
      </c>
      <c r="D67" s="5">
        <v>10876225</v>
      </c>
      <c r="E67" s="5">
        <v>-6144377</v>
      </c>
      <c r="F67" s="5">
        <v>-1355161</v>
      </c>
      <c r="G67" s="5">
        <v>-2138603</v>
      </c>
      <c r="I67" s="5">
        <v>-16108165</v>
      </c>
      <c r="J67" s="5">
        <v>-22349861</v>
      </c>
      <c r="K67" s="5">
        <v>-51091354</v>
      </c>
      <c r="L67" s="5">
        <v>51985094</v>
      </c>
      <c r="M67" s="5">
        <v>100878973</v>
      </c>
      <c r="N67" s="5">
        <v>6825435</v>
      </c>
      <c r="O67" s="5">
        <v>42633660</v>
      </c>
      <c r="P67" s="5">
        <v>71343143</v>
      </c>
      <c r="Q67" s="5">
        <v>11879895</v>
      </c>
      <c r="R67" s="5">
        <v>6362848</v>
      </c>
      <c r="S67" s="5">
        <v>-11014487</v>
      </c>
      <c r="T67" s="5">
        <v>7838337</v>
      </c>
      <c r="U67" s="5">
        <v>4121542</v>
      </c>
      <c r="V67" s="5">
        <v>3644873</v>
      </c>
      <c r="W67" s="5">
        <v>11892020</v>
      </c>
      <c r="X67" s="5">
        <v>30973766</v>
      </c>
      <c r="Y67" s="5">
        <v>1920836</v>
      </c>
      <c r="Z67" s="5">
        <v>63239</v>
      </c>
    </row>
    <row r="68" spans="3:26" ht="15.5" x14ac:dyDescent="0.35">
      <c r="C68" t="s">
        <v>28</v>
      </c>
      <c r="D68" s="5">
        <v>-9836</v>
      </c>
      <c r="E68" s="5">
        <v>1819696</v>
      </c>
      <c r="F68" s="5">
        <v>269796</v>
      </c>
      <c r="G68" s="5">
        <v>1237521</v>
      </c>
      <c r="I68" s="5">
        <v>4514855</v>
      </c>
      <c r="J68" s="5">
        <v>8560510</v>
      </c>
      <c r="K68" s="5">
        <v>10280490</v>
      </c>
      <c r="L68" s="5">
        <v>-9450431</v>
      </c>
      <c r="M68" s="5">
        <v>-16310688</v>
      </c>
      <c r="N68" s="5">
        <v>-593443</v>
      </c>
      <c r="O68" s="5">
        <v>-1007391</v>
      </c>
      <c r="P68" s="5">
        <v>-8975800</v>
      </c>
      <c r="Q68" s="5">
        <v>-9620794</v>
      </c>
      <c r="R68" s="5">
        <v>-4906106</v>
      </c>
      <c r="S68" s="5">
        <v>21122620</v>
      </c>
      <c r="T68" s="5">
        <v>-3799697</v>
      </c>
      <c r="U68" s="5">
        <v>-2486430</v>
      </c>
      <c r="V68" s="5">
        <v>-2681696</v>
      </c>
      <c r="W68" s="5">
        <v>-2474649</v>
      </c>
      <c r="X68" s="5">
        <v>-5096856</v>
      </c>
      <c r="Y68" s="5">
        <v>9440490</v>
      </c>
      <c r="Z68" s="5">
        <v>7344922</v>
      </c>
    </row>
    <row r="69" spans="3:26" ht="15.5" x14ac:dyDescent="0.35">
      <c r="C69" t="s">
        <v>262</v>
      </c>
      <c r="D69" s="5">
        <v>10866389</v>
      </c>
      <c r="E69" s="5">
        <v>-4324681</v>
      </c>
      <c r="F69" s="5">
        <v>-1085365</v>
      </c>
      <c r="G69" s="5">
        <v>-901082</v>
      </c>
      <c r="I69" s="5">
        <v>-11593310</v>
      </c>
      <c r="J69" s="5">
        <v>-13789351</v>
      </c>
      <c r="K69" s="5">
        <v>-40810864</v>
      </c>
      <c r="L69" s="5">
        <v>42534663</v>
      </c>
      <c r="M69" s="5">
        <v>84568285</v>
      </c>
      <c r="N69" s="5">
        <v>6231992</v>
      </c>
      <c r="O69" s="5">
        <v>41626269</v>
      </c>
      <c r="P69" s="5">
        <v>62367343</v>
      </c>
      <c r="Q69" s="5">
        <v>2259101</v>
      </c>
      <c r="R69" s="5">
        <v>1456742</v>
      </c>
      <c r="S69" s="5">
        <v>10108133</v>
      </c>
      <c r="T69" s="5">
        <v>4038640</v>
      </c>
      <c r="U69" s="5">
        <v>1635112</v>
      </c>
      <c r="V69" s="5">
        <v>963177</v>
      </c>
      <c r="W69" s="5">
        <v>9417371</v>
      </c>
      <c r="X69" s="5">
        <v>25876910</v>
      </c>
      <c r="Y69" s="5">
        <v>11361326</v>
      </c>
      <c r="Z69" s="5">
        <v>7408161</v>
      </c>
    </row>
    <row r="70" spans="3:26" ht="15.5" x14ac:dyDescent="0.35">
      <c r="C70" t="s">
        <v>264</v>
      </c>
      <c r="X70" s="5">
        <v>48143</v>
      </c>
    </row>
    <row r="71" spans="3:26" ht="15.5" x14ac:dyDescent="0.35">
      <c r="C71" t="s">
        <v>102</v>
      </c>
      <c r="D71" s="5">
        <v>10866389</v>
      </c>
      <c r="E71" s="5">
        <v>-4324681</v>
      </c>
      <c r="F71" s="5">
        <v>-1085365</v>
      </c>
      <c r="G71" s="5">
        <v>-901082</v>
      </c>
      <c r="I71" s="5">
        <v>-11593310</v>
      </c>
      <c r="J71" s="5">
        <v>-13789351</v>
      </c>
      <c r="K71" s="5">
        <v>-40810864</v>
      </c>
      <c r="L71" s="5">
        <v>42534663</v>
      </c>
      <c r="M71" s="5">
        <v>84568285</v>
      </c>
      <c r="N71" s="5">
        <v>6231992</v>
      </c>
      <c r="O71" s="5">
        <v>41626269</v>
      </c>
      <c r="P71" s="5">
        <v>62367343</v>
      </c>
      <c r="Q71" s="5">
        <v>2259101</v>
      </c>
      <c r="R71" s="5">
        <v>1456742</v>
      </c>
      <c r="S71" s="5">
        <v>10108133</v>
      </c>
      <c r="T71" s="5">
        <v>4038640</v>
      </c>
      <c r="U71" s="5">
        <v>1635112</v>
      </c>
      <c r="V71" s="5">
        <v>963177</v>
      </c>
      <c r="W71" s="5">
        <v>9417371</v>
      </c>
      <c r="X71" s="5">
        <v>25925053</v>
      </c>
      <c r="Y71" s="5">
        <v>11361326</v>
      </c>
      <c r="Z71" s="5">
        <v>7408161</v>
      </c>
    </row>
    <row r="72" spans="3:26" ht="15.5" x14ac:dyDescent="0.35">
      <c r="C72" t="s">
        <v>103</v>
      </c>
      <c r="D72" s="5">
        <v>-363220</v>
      </c>
      <c r="E72" s="5">
        <v>79225</v>
      </c>
      <c r="F72" s="5">
        <v>-565720</v>
      </c>
      <c r="G72" s="5">
        <v>-126558</v>
      </c>
      <c r="I72" s="5">
        <v>-692278</v>
      </c>
      <c r="J72" s="5">
        <v>405106</v>
      </c>
      <c r="K72" s="5">
        <v>1270035</v>
      </c>
      <c r="L72" s="5">
        <v>317002</v>
      </c>
      <c r="M72" s="5">
        <v>-744211</v>
      </c>
      <c r="N72" s="5">
        <v>2331394</v>
      </c>
      <c r="O72" s="5">
        <v>-4157426</v>
      </c>
      <c r="P72" s="5">
        <v>784873</v>
      </c>
      <c r="Q72" s="5">
        <v>-904363</v>
      </c>
      <c r="R72" s="5">
        <v>1001163</v>
      </c>
      <c r="S72" s="5">
        <v>3218293</v>
      </c>
      <c r="T72" s="5">
        <v>2723206</v>
      </c>
      <c r="U72" s="5">
        <v>2452947</v>
      </c>
      <c r="V72" s="5">
        <v>3622057</v>
      </c>
      <c r="W72" s="5">
        <v>2579062</v>
      </c>
    </row>
    <row r="73" spans="3:26" ht="15.5" x14ac:dyDescent="0.35">
      <c r="C73" t="s">
        <v>104</v>
      </c>
      <c r="D73" s="5">
        <v>-363220</v>
      </c>
      <c r="E73" s="5">
        <v>79225</v>
      </c>
      <c r="F73" s="5">
        <v>-565720</v>
      </c>
      <c r="G73" s="5">
        <v>-126558</v>
      </c>
      <c r="I73" s="5">
        <v>-692278</v>
      </c>
      <c r="J73" s="5">
        <v>405106</v>
      </c>
      <c r="K73" s="5">
        <v>1270035</v>
      </c>
      <c r="L73" s="5">
        <v>317002</v>
      </c>
      <c r="M73" s="5">
        <v>-744211</v>
      </c>
      <c r="N73" s="5">
        <v>2331394</v>
      </c>
      <c r="O73" s="5">
        <v>-4157426</v>
      </c>
      <c r="P73" s="5">
        <v>784873</v>
      </c>
      <c r="Q73" s="5">
        <v>-904363</v>
      </c>
      <c r="R73" s="5">
        <v>1001163</v>
      </c>
      <c r="S73" s="5">
        <v>3218293</v>
      </c>
      <c r="T73" s="5">
        <v>2723206</v>
      </c>
      <c r="U73" s="5">
        <v>2452947</v>
      </c>
      <c r="V73" s="5">
        <v>3622057</v>
      </c>
      <c r="W73" s="5">
        <v>2579062</v>
      </c>
    </row>
    <row r="74" spans="3:26" ht="15.5" x14ac:dyDescent="0.35">
      <c r="C74" t="s">
        <v>105</v>
      </c>
      <c r="D74" s="5">
        <v>10503169</v>
      </c>
      <c r="E74" s="5">
        <v>-4245456</v>
      </c>
      <c r="F74" s="5">
        <v>-1651085</v>
      </c>
      <c r="G74" s="5">
        <v>-1027640</v>
      </c>
      <c r="I74" s="5">
        <v>-12285588</v>
      </c>
      <c r="J74" s="5">
        <v>-13384245</v>
      </c>
      <c r="K74" s="5">
        <v>-39540829</v>
      </c>
      <c r="L74" s="5">
        <v>42851665</v>
      </c>
      <c r="M74" s="5">
        <v>83824074</v>
      </c>
      <c r="N74" s="5">
        <v>8563386</v>
      </c>
      <c r="O74" s="5">
        <v>37468843</v>
      </c>
      <c r="P74" s="5">
        <v>63152216</v>
      </c>
      <c r="Q74" s="5">
        <v>1354738</v>
      </c>
      <c r="R74" s="5">
        <v>2457905</v>
      </c>
      <c r="S74" s="5">
        <v>13326426</v>
      </c>
      <c r="T74" s="5">
        <v>6761846</v>
      </c>
      <c r="U74" s="5">
        <v>4088059</v>
      </c>
      <c r="V74" s="5">
        <v>4585234</v>
      </c>
      <c r="W74" s="5">
        <v>11996433</v>
      </c>
    </row>
    <row r="75" spans="3:26" ht="15.5" x14ac:dyDescent="0.35">
      <c r="C75" t="s">
        <v>106</v>
      </c>
      <c r="D75" s="5">
        <v>10866389</v>
      </c>
      <c r="E75" s="5">
        <v>-4324681</v>
      </c>
      <c r="F75" s="5">
        <v>-1085365</v>
      </c>
      <c r="G75" s="5">
        <v>-901082</v>
      </c>
      <c r="I75" s="5">
        <v>-11593310</v>
      </c>
      <c r="J75" s="5">
        <v>-13789351</v>
      </c>
      <c r="K75" s="5">
        <v>-40810864</v>
      </c>
      <c r="L75" s="5">
        <v>42534663</v>
      </c>
      <c r="M75" s="5">
        <v>84568285</v>
      </c>
      <c r="N75" s="5">
        <v>6231992</v>
      </c>
      <c r="O75" s="5">
        <v>41626269</v>
      </c>
      <c r="P75" s="5">
        <v>62367343</v>
      </c>
      <c r="Q75" s="5">
        <v>2259101</v>
      </c>
      <c r="R75" s="5">
        <v>1456742</v>
      </c>
      <c r="S75" s="5">
        <v>10108133</v>
      </c>
      <c r="T75" s="5">
        <v>4038640</v>
      </c>
      <c r="U75" s="5">
        <v>1635112</v>
      </c>
      <c r="V75" s="5">
        <v>963177</v>
      </c>
      <c r="W75" s="5">
        <v>9417371</v>
      </c>
      <c r="X75" s="5">
        <v>25925053</v>
      </c>
      <c r="Y75" s="5">
        <v>11361326</v>
      </c>
      <c r="Z75" s="5">
        <v>7408161</v>
      </c>
    </row>
    <row r="76" spans="3:26" ht="15.5" x14ac:dyDescent="0.35">
      <c r="C76" t="s">
        <v>8</v>
      </c>
      <c r="D76" s="5">
        <v>9227126</v>
      </c>
      <c r="E76" s="5">
        <v>-5858238</v>
      </c>
      <c r="F76" s="5">
        <v>-4851343</v>
      </c>
      <c r="G76" s="5">
        <v>-2426009</v>
      </c>
      <c r="I76" s="5">
        <v>-16881805</v>
      </c>
      <c r="J76" s="5">
        <v>-15784941</v>
      </c>
      <c r="K76" s="5">
        <v>-39536500</v>
      </c>
      <c r="L76" s="5">
        <v>42952610</v>
      </c>
      <c r="M76" s="5">
        <v>83839164</v>
      </c>
      <c r="N76" s="5">
        <v>8563455</v>
      </c>
      <c r="O76" s="5">
        <v>37468899</v>
      </c>
      <c r="P76" s="5">
        <v>62569206</v>
      </c>
      <c r="Q76" s="5">
        <v>1128544</v>
      </c>
      <c r="R76" s="5">
        <v>2321168</v>
      </c>
      <c r="S76" s="5">
        <v>13056063</v>
      </c>
      <c r="T76" s="5">
        <v>6023906</v>
      </c>
      <c r="U76" s="5">
        <v>3643669</v>
      </c>
      <c r="V76" s="5">
        <v>5171765</v>
      </c>
      <c r="W76" s="5">
        <v>12761750</v>
      </c>
    </row>
    <row r="77" spans="3:26" ht="15.5" x14ac:dyDescent="0.35">
      <c r="C77" t="s">
        <v>108</v>
      </c>
      <c r="D77" s="5">
        <v>10866389</v>
      </c>
      <c r="E77" s="5">
        <v>-4324681</v>
      </c>
      <c r="F77" s="5">
        <v>-1085365</v>
      </c>
      <c r="G77" s="5">
        <v>-901082</v>
      </c>
      <c r="I77" s="5">
        <v>-11593310</v>
      </c>
      <c r="J77" s="5">
        <v>-13789351</v>
      </c>
      <c r="K77" s="5">
        <v>-40810864</v>
      </c>
      <c r="L77" s="5">
        <v>42534663</v>
      </c>
      <c r="M77" s="5">
        <v>84568285</v>
      </c>
      <c r="N77" s="5">
        <v>6231992</v>
      </c>
      <c r="O77" s="5">
        <v>41626269</v>
      </c>
      <c r="P77" s="5">
        <v>62367343</v>
      </c>
      <c r="Q77" s="5">
        <v>2259101</v>
      </c>
      <c r="R77" s="5">
        <v>1456742</v>
      </c>
      <c r="S77" s="5">
        <v>10108133</v>
      </c>
      <c r="T77" s="5">
        <v>4038640</v>
      </c>
      <c r="U77" s="5">
        <v>1635112</v>
      </c>
      <c r="V77" s="5">
        <v>963177</v>
      </c>
      <c r="W77" s="5">
        <v>9417371</v>
      </c>
      <c r="X77" s="5">
        <v>25925053</v>
      </c>
      <c r="Y77" s="5">
        <v>11361326</v>
      </c>
      <c r="Z77" s="5">
        <v>7408161</v>
      </c>
    </row>
    <row r="78" spans="3:26" ht="15.5" x14ac:dyDescent="0.35">
      <c r="C78" t="s">
        <v>109</v>
      </c>
      <c r="D78" s="5">
        <v>10503169</v>
      </c>
      <c r="E78" s="5">
        <v>-4245456</v>
      </c>
      <c r="F78" s="5">
        <v>-1651085</v>
      </c>
      <c r="G78" s="5">
        <v>-1027640</v>
      </c>
      <c r="I78" s="5">
        <v>-12285588</v>
      </c>
      <c r="J78" s="5">
        <v>-13384245</v>
      </c>
      <c r="K78" s="5">
        <v>-39540829</v>
      </c>
      <c r="L78" s="5">
        <v>42851665</v>
      </c>
      <c r="M78" s="5">
        <v>83824074</v>
      </c>
      <c r="N78" s="5">
        <v>8563386</v>
      </c>
      <c r="O78" s="5">
        <v>37468843</v>
      </c>
      <c r="P78" s="5">
        <v>63152216</v>
      </c>
      <c r="Q78" s="5">
        <v>1354738</v>
      </c>
      <c r="R78" s="5">
        <v>2457905</v>
      </c>
      <c r="S78" s="5">
        <v>13326426</v>
      </c>
      <c r="T78" s="5">
        <v>6761846</v>
      </c>
      <c r="U78" s="5">
        <v>4088059</v>
      </c>
      <c r="V78" s="5">
        <v>4585234</v>
      </c>
      <c r="W78" s="5">
        <v>11996433</v>
      </c>
    </row>
    <row r="79" spans="3:26" ht="15.5" x14ac:dyDescent="0.35">
      <c r="C79" t="s">
        <v>110</v>
      </c>
      <c r="D79" s="5">
        <v>10503169</v>
      </c>
      <c r="E79" s="5">
        <v>-4245456</v>
      </c>
      <c r="F79" s="5">
        <v>-1651085</v>
      </c>
      <c r="G79" s="5">
        <v>-1027640</v>
      </c>
      <c r="I79" s="5">
        <v>-12285588</v>
      </c>
      <c r="J79" s="5">
        <v>-13384245</v>
      </c>
      <c r="K79" s="5">
        <v>-39540829</v>
      </c>
      <c r="L79" s="5">
        <v>42851665</v>
      </c>
      <c r="M79" s="5">
        <v>83824074</v>
      </c>
      <c r="N79" s="5">
        <v>8563386</v>
      </c>
      <c r="O79" s="5">
        <v>37468843</v>
      </c>
      <c r="P79" s="5">
        <v>63152216</v>
      </c>
      <c r="Q79" s="5">
        <v>1354738</v>
      </c>
      <c r="R79" s="5">
        <v>2457905</v>
      </c>
      <c r="S79" s="5">
        <v>13326426</v>
      </c>
      <c r="T79" s="5">
        <v>6761846</v>
      </c>
      <c r="U79" s="5">
        <v>4088059</v>
      </c>
      <c r="V79" s="5">
        <v>4585234</v>
      </c>
      <c r="W79" s="5">
        <v>11996433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18030905</v>
      </c>
      <c r="E83" s="5">
        <v>30864320</v>
      </c>
      <c r="F83" s="5">
        <v>18760381</v>
      </c>
      <c r="G83" s="5">
        <v>18401751</v>
      </c>
      <c r="I83" s="5">
        <v>18760381</v>
      </c>
      <c r="J83" s="5">
        <v>27105924</v>
      </c>
      <c r="K83" s="5">
        <v>12574550</v>
      </c>
      <c r="L83" s="5">
        <v>29496749</v>
      </c>
      <c r="M83" s="5">
        <v>51058259</v>
      </c>
      <c r="N83" s="5">
        <v>36701114</v>
      </c>
      <c r="O83" s="5">
        <v>19152935</v>
      </c>
      <c r="P83" s="5">
        <v>35560700</v>
      </c>
      <c r="Q83" s="5">
        <v>21623290</v>
      </c>
      <c r="R83" s="5">
        <v>19825449</v>
      </c>
      <c r="S83" s="5">
        <v>25884307</v>
      </c>
      <c r="T83" s="5">
        <v>10772294</v>
      </c>
      <c r="U83" s="5">
        <v>18555547</v>
      </c>
      <c r="V83" s="5">
        <v>17035748</v>
      </c>
      <c r="W83" s="5">
        <v>6293834</v>
      </c>
      <c r="X83" s="5">
        <v>10910467</v>
      </c>
      <c r="Y83" s="5">
        <v>6963363</v>
      </c>
      <c r="Z83" s="5">
        <v>12511228</v>
      </c>
    </row>
    <row r="84" spans="2:26" ht="15.5" x14ac:dyDescent="0.35">
      <c r="C84" t="s">
        <v>114</v>
      </c>
      <c r="M84" s="5">
        <v>652997</v>
      </c>
      <c r="N84" s="5">
        <v>977863</v>
      </c>
      <c r="O84" s="5">
        <v>12051</v>
      </c>
      <c r="P84" s="5">
        <v>842380</v>
      </c>
      <c r="Q84" s="5">
        <v>91961</v>
      </c>
      <c r="R84" s="5">
        <v>6130144</v>
      </c>
      <c r="S84" s="5">
        <v>5363496</v>
      </c>
      <c r="T84" s="5">
        <v>44607902</v>
      </c>
      <c r="U84" s="5">
        <v>45453837</v>
      </c>
      <c r="V84" s="5">
        <v>44847140</v>
      </c>
      <c r="W84" s="5">
        <v>60000000</v>
      </c>
      <c r="X84" s="5">
        <v>69500000</v>
      </c>
      <c r="Y84" s="5">
        <v>70250000</v>
      </c>
      <c r="Z84" s="5">
        <v>69500000</v>
      </c>
    </row>
    <row r="85" spans="2:26" ht="15.5" x14ac:dyDescent="0.35">
      <c r="C85" t="s">
        <v>115</v>
      </c>
      <c r="D85" s="5">
        <v>75362116</v>
      </c>
      <c r="E85" s="5">
        <v>60560681</v>
      </c>
      <c r="F85" s="5">
        <v>71770185</v>
      </c>
      <c r="G85" s="5">
        <v>67972090</v>
      </c>
      <c r="I85" s="5">
        <v>71770185</v>
      </c>
      <c r="J85" s="5">
        <v>89552236</v>
      </c>
      <c r="K85" s="5">
        <v>83448528</v>
      </c>
      <c r="L85" s="5">
        <v>72058298</v>
      </c>
      <c r="M85" s="5">
        <v>113741487</v>
      </c>
      <c r="N85" s="5">
        <v>77688727</v>
      </c>
      <c r="O85" s="5">
        <v>75269877</v>
      </c>
      <c r="P85" s="5">
        <v>100859545</v>
      </c>
      <c r="Q85" s="5">
        <v>113360743</v>
      </c>
      <c r="R85" s="5">
        <v>95742621</v>
      </c>
      <c r="S85" s="5">
        <v>74232503</v>
      </c>
      <c r="T85" s="5">
        <v>67631759</v>
      </c>
      <c r="U85" s="5">
        <v>94789331</v>
      </c>
      <c r="V85" s="5">
        <v>90108451</v>
      </c>
      <c r="W85" s="5">
        <v>83701427</v>
      </c>
      <c r="X85" s="5">
        <v>72772995</v>
      </c>
      <c r="Y85" s="5">
        <v>44064361</v>
      </c>
      <c r="Z85" s="5">
        <v>39946767</v>
      </c>
    </row>
    <row r="86" spans="2:26" ht="15.5" x14ac:dyDescent="0.35">
      <c r="C86" t="s">
        <v>116</v>
      </c>
      <c r="D86" s="5">
        <v>9519195</v>
      </c>
      <c r="E86" s="5">
        <v>15379149</v>
      </c>
      <c r="F86" s="5">
        <v>8504434</v>
      </c>
      <c r="G86" s="5">
        <v>7228031</v>
      </c>
      <c r="I86" s="5">
        <v>8504434</v>
      </c>
      <c r="J86" s="5">
        <v>10965469</v>
      </c>
      <c r="K86" s="5">
        <v>6898678</v>
      </c>
      <c r="L86" s="5">
        <v>15604321</v>
      </c>
      <c r="M86" s="5">
        <v>17749338</v>
      </c>
      <c r="N86" s="5">
        <v>10507076</v>
      </c>
      <c r="O86" s="5">
        <v>7159026</v>
      </c>
      <c r="P86" s="5">
        <v>3385454</v>
      </c>
      <c r="Q86" s="5">
        <v>2099109</v>
      </c>
      <c r="R86" s="5">
        <v>3269383</v>
      </c>
      <c r="S86" s="5">
        <v>2975691</v>
      </c>
      <c r="T86" s="5">
        <v>2576715</v>
      </c>
      <c r="U86" s="5">
        <v>2546621</v>
      </c>
      <c r="V86" s="5">
        <v>4308446</v>
      </c>
      <c r="W86" s="5">
        <v>5648433</v>
      </c>
    </row>
    <row r="87" spans="2:26" ht="15.5" x14ac:dyDescent="0.35">
      <c r="C87" t="s">
        <v>117</v>
      </c>
      <c r="D87" s="5">
        <v>1162516</v>
      </c>
      <c r="E87" s="5">
        <v>2030</v>
      </c>
      <c r="F87" s="5">
        <v>37860</v>
      </c>
      <c r="G87" s="5">
        <v>60141</v>
      </c>
      <c r="I87" s="5">
        <v>37860</v>
      </c>
      <c r="J87" s="5">
        <v>682543</v>
      </c>
      <c r="K87" s="5">
        <v>61691</v>
      </c>
      <c r="L87" s="5">
        <v>3428</v>
      </c>
      <c r="M87" s="5">
        <v>7238028</v>
      </c>
      <c r="N87" s="5">
        <v>2408</v>
      </c>
      <c r="O87" s="5">
        <v>2412</v>
      </c>
      <c r="P87" s="5">
        <v>9019</v>
      </c>
      <c r="Q87" s="5">
        <v>2507</v>
      </c>
      <c r="R87" s="5">
        <v>29845</v>
      </c>
      <c r="S87" s="5">
        <v>28157</v>
      </c>
      <c r="T87" s="5">
        <v>36317</v>
      </c>
      <c r="V87" s="5">
        <v>28794</v>
      </c>
      <c r="W87" s="5">
        <v>23069</v>
      </c>
    </row>
    <row r="88" spans="2:26" ht="15.5" x14ac:dyDescent="0.35">
      <c r="C88" t="s">
        <v>118</v>
      </c>
      <c r="D88" s="5">
        <v>75362116</v>
      </c>
      <c r="E88" s="5">
        <v>60560681</v>
      </c>
      <c r="F88" s="5">
        <v>71770185</v>
      </c>
      <c r="G88" s="5">
        <v>67972090</v>
      </c>
      <c r="I88" s="5">
        <v>71770185</v>
      </c>
      <c r="J88" s="5">
        <v>89552236</v>
      </c>
      <c r="K88" s="5">
        <v>83448528</v>
      </c>
      <c r="L88" s="5">
        <v>72058298</v>
      </c>
      <c r="M88" s="5">
        <v>113741487</v>
      </c>
      <c r="N88" s="5">
        <v>77688727</v>
      </c>
      <c r="O88" s="5">
        <v>75269877</v>
      </c>
      <c r="P88" s="5">
        <v>100859545</v>
      </c>
      <c r="Q88" s="5">
        <v>113360743</v>
      </c>
      <c r="R88" s="5">
        <v>95742621</v>
      </c>
      <c r="S88" s="5">
        <v>74232503</v>
      </c>
      <c r="T88" s="5">
        <v>67631759</v>
      </c>
      <c r="U88" s="5">
        <v>94789331</v>
      </c>
      <c r="V88" s="5">
        <v>90108451</v>
      </c>
      <c r="W88" s="5">
        <v>83701427</v>
      </c>
      <c r="X88" s="5">
        <v>72772995</v>
      </c>
      <c r="Y88" s="5">
        <v>44064361</v>
      </c>
      <c r="Z88" s="5">
        <v>39946767</v>
      </c>
    </row>
    <row r="89" spans="2:26" ht="15.5" x14ac:dyDescent="0.35">
      <c r="C89" t="s">
        <v>119</v>
      </c>
      <c r="D89" s="5">
        <v>190252</v>
      </c>
      <c r="E89" s="5">
        <v>475152</v>
      </c>
      <c r="F89" s="5">
        <v>775302</v>
      </c>
      <c r="G89" s="5">
        <v>69042</v>
      </c>
      <c r="I89" s="5">
        <v>775302</v>
      </c>
      <c r="J89" s="5">
        <v>523255</v>
      </c>
      <c r="K89" s="5">
        <v>645689</v>
      </c>
      <c r="L89" s="5">
        <v>1062852</v>
      </c>
      <c r="M89" s="5">
        <v>1639224</v>
      </c>
      <c r="N89" s="5">
        <v>1011772</v>
      </c>
      <c r="O89" s="5">
        <v>2053709</v>
      </c>
      <c r="P89" s="5">
        <v>1376440</v>
      </c>
      <c r="Q89" s="5">
        <v>406724</v>
      </c>
      <c r="R89" s="5">
        <v>1295747</v>
      </c>
      <c r="S89" s="5">
        <v>3003761</v>
      </c>
      <c r="T89" s="5">
        <v>682491</v>
      </c>
      <c r="U89" s="5">
        <v>3274617</v>
      </c>
      <c r="V89" s="5">
        <v>1247081</v>
      </c>
      <c r="W89" s="5">
        <v>5210361</v>
      </c>
      <c r="X89" s="5">
        <v>154071</v>
      </c>
      <c r="Y89" s="5">
        <v>13373738</v>
      </c>
      <c r="Z89" s="5">
        <v>13353754</v>
      </c>
    </row>
    <row r="90" spans="2:26" ht="15.5" x14ac:dyDescent="0.35">
      <c r="C90" t="s">
        <v>267</v>
      </c>
      <c r="D90" s="5">
        <v>190252</v>
      </c>
      <c r="E90" s="5">
        <v>475152</v>
      </c>
      <c r="F90" s="5">
        <v>775302</v>
      </c>
      <c r="G90" s="5">
        <v>69042</v>
      </c>
      <c r="I90" s="5">
        <v>775302</v>
      </c>
      <c r="J90" s="5">
        <v>523255</v>
      </c>
      <c r="K90" s="5">
        <v>645689</v>
      </c>
      <c r="L90" s="5">
        <v>1062852</v>
      </c>
      <c r="M90" s="5">
        <v>1639224</v>
      </c>
      <c r="N90" s="5">
        <v>1011772</v>
      </c>
      <c r="O90" s="5">
        <v>2053709</v>
      </c>
      <c r="P90" s="5">
        <v>1376440</v>
      </c>
      <c r="Q90" s="5">
        <v>406724</v>
      </c>
      <c r="R90" s="5">
        <v>1295747</v>
      </c>
      <c r="S90" s="5">
        <v>3003761</v>
      </c>
      <c r="T90" s="5">
        <v>682491</v>
      </c>
      <c r="U90" s="5">
        <v>3274617</v>
      </c>
      <c r="V90" s="5">
        <v>1247081</v>
      </c>
      <c r="W90" s="5">
        <v>5210361</v>
      </c>
      <c r="X90" s="5">
        <v>154071</v>
      </c>
      <c r="Y90" s="5">
        <v>13373738</v>
      </c>
      <c r="Z90" s="5">
        <v>13353754</v>
      </c>
    </row>
    <row r="91" spans="2:26" ht="15.5" x14ac:dyDescent="0.35">
      <c r="C91" t="s">
        <v>268</v>
      </c>
      <c r="D91" s="5">
        <v>186347595</v>
      </c>
      <c r="E91" s="5">
        <v>169059103</v>
      </c>
      <c r="F91" s="5">
        <v>169166490</v>
      </c>
      <c r="G91" s="5">
        <v>153626568</v>
      </c>
      <c r="I91" s="5">
        <v>169166490</v>
      </c>
      <c r="J91" s="5">
        <v>151834913</v>
      </c>
      <c r="K91" s="5">
        <v>191389171</v>
      </c>
      <c r="L91" s="5">
        <v>202746246</v>
      </c>
      <c r="M91" s="5">
        <v>177498959</v>
      </c>
      <c r="N91" s="5">
        <v>138996375</v>
      </c>
      <c r="O91" s="5">
        <v>147221168</v>
      </c>
      <c r="P91" s="5">
        <v>159869166</v>
      </c>
      <c r="Q91" s="5">
        <v>125067417</v>
      </c>
      <c r="R91" s="5">
        <v>128017771</v>
      </c>
      <c r="S91" s="5">
        <v>135767968</v>
      </c>
      <c r="T91" s="5">
        <v>126493433</v>
      </c>
      <c r="U91" s="5">
        <v>119595789</v>
      </c>
      <c r="V91" s="5">
        <v>111737028</v>
      </c>
      <c r="W91" s="5">
        <v>104637692</v>
      </c>
      <c r="X91" s="5">
        <v>85268453</v>
      </c>
      <c r="Y91" s="5">
        <v>72214321</v>
      </c>
      <c r="Z91" s="5">
        <v>75548434</v>
      </c>
    </row>
    <row r="92" spans="2:26" ht="15.5" x14ac:dyDescent="0.35">
      <c r="C92" t="s">
        <v>92</v>
      </c>
      <c r="D92" s="5">
        <v>10810355</v>
      </c>
      <c r="E92" s="5">
        <v>11023994</v>
      </c>
      <c r="F92" s="5">
        <v>11005200</v>
      </c>
      <c r="G92" s="5">
        <v>11752223</v>
      </c>
      <c r="I92" s="5">
        <v>11005200</v>
      </c>
      <c r="J92" s="5">
        <v>14488552</v>
      </c>
      <c r="K92" s="5">
        <v>11092674</v>
      </c>
      <c r="L92" s="5">
        <v>9822639</v>
      </c>
      <c r="M92" s="5">
        <v>9408011</v>
      </c>
      <c r="N92" s="5">
        <v>10138843</v>
      </c>
      <c r="O92" s="5">
        <v>7807449</v>
      </c>
      <c r="P92" s="5">
        <v>13632909</v>
      </c>
      <c r="Q92" s="5">
        <v>15326278</v>
      </c>
      <c r="R92" s="5">
        <v>15859424</v>
      </c>
      <c r="S92" s="5">
        <v>14118523</v>
      </c>
      <c r="T92" s="5">
        <v>13544917</v>
      </c>
      <c r="U92" s="5">
        <v>10818370</v>
      </c>
      <c r="V92" s="5">
        <v>10325730</v>
      </c>
      <c r="W92" s="5">
        <v>6534122</v>
      </c>
      <c r="X92" s="5">
        <v>4205045</v>
      </c>
      <c r="Y92" s="5">
        <v>36242</v>
      </c>
      <c r="Z92" s="5">
        <v>23001</v>
      </c>
    </row>
    <row r="93" spans="2:26" ht="15.5" x14ac:dyDescent="0.35">
      <c r="C93" t="s">
        <v>121</v>
      </c>
      <c r="D93" s="5">
        <v>302558379</v>
      </c>
      <c r="E93" s="5">
        <v>291816695</v>
      </c>
      <c r="F93" s="5">
        <v>291044428</v>
      </c>
      <c r="G93" s="5">
        <v>269982344</v>
      </c>
      <c r="I93" s="5">
        <v>291044428</v>
      </c>
      <c r="J93" s="5">
        <v>290923956</v>
      </c>
      <c r="K93" s="5">
        <v>312881435</v>
      </c>
      <c r="L93" s="5">
        <v>362709546</v>
      </c>
      <c r="M93" s="5">
        <v>400275034</v>
      </c>
      <c r="N93" s="5">
        <v>282746955</v>
      </c>
      <c r="O93" s="5">
        <v>268627985</v>
      </c>
      <c r="P93" s="5">
        <v>315297090</v>
      </c>
      <c r="Q93" s="5">
        <v>279538915</v>
      </c>
      <c r="R93" s="5">
        <v>294232976</v>
      </c>
      <c r="S93" s="5">
        <v>294276372</v>
      </c>
      <c r="T93" s="5">
        <v>290325701</v>
      </c>
      <c r="U93" s="5">
        <v>319487983</v>
      </c>
      <c r="V93" s="5">
        <v>284398922</v>
      </c>
      <c r="W93" s="5">
        <v>278989823</v>
      </c>
      <c r="X93" s="5">
        <v>246266803</v>
      </c>
      <c r="Y93" s="5">
        <v>215920796</v>
      </c>
      <c r="Z93" s="5">
        <v>217570860</v>
      </c>
    </row>
    <row r="94" spans="2:26" ht="15.5" x14ac:dyDescent="0.35">
      <c r="C94" t="s">
        <v>122</v>
      </c>
    </row>
    <row r="95" spans="2:26" ht="15.5" x14ac:dyDescent="0.35">
      <c r="C95" t="s">
        <v>123</v>
      </c>
      <c r="D95" s="5">
        <v>566719</v>
      </c>
      <c r="E95" s="5">
        <v>566705</v>
      </c>
      <c r="F95" s="5">
        <v>567309</v>
      </c>
      <c r="G95" s="5">
        <v>563611</v>
      </c>
      <c r="I95" s="5">
        <v>567309</v>
      </c>
      <c r="J95" s="5">
        <v>555755</v>
      </c>
      <c r="K95" s="5">
        <v>552195</v>
      </c>
      <c r="L95" s="5">
        <v>515934</v>
      </c>
      <c r="M95" s="5">
        <v>491347</v>
      </c>
      <c r="N95" s="5">
        <v>495077</v>
      </c>
      <c r="O95" s="5">
        <v>493312</v>
      </c>
      <c r="P95" s="5">
        <v>25619138</v>
      </c>
      <c r="Q95" s="5">
        <v>41366110</v>
      </c>
      <c r="R95" s="5">
        <v>52702292</v>
      </c>
      <c r="S95" s="5">
        <v>35085334</v>
      </c>
      <c r="T95" s="5">
        <v>27440053</v>
      </c>
      <c r="U95" s="5">
        <v>32258609</v>
      </c>
      <c r="V95" s="5">
        <v>43914347</v>
      </c>
      <c r="W95" s="5">
        <v>46334878</v>
      </c>
      <c r="X95" s="5">
        <v>676922</v>
      </c>
      <c r="Y95" s="5">
        <v>679815</v>
      </c>
      <c r="Z95" s="5">
        <v>682216</v>
      </c>
    </row>
    <row r="96" spans="2:26" ht="15.5" x14ac:dyDescent="0.35">
      <c r="C96" t="s">
        <v>126</v>
      </c>
      <c r="D96" s="5">
        <v>434423708</v>
      </c>
      <c r="E96" s="5">
        <v>438225230</v>
      </c>
      <c r="F96" s="5">
        <v>442427983</v>
      </c>
      <c r="G96" s="5">
        <v>444339923</v>
      </c>
      <c r="I96" s="5">
        <v>442427983</v>
      </c>
      <c r="J96" s="5">
        <v>452923397</v>
      </c>
      <c r="K96" s="5">
        <v>476450741</v>
      </c>
      <c r="L96" s="5">
        <v>474858307</v>
      </c>
      <c r="M96" s="5">
        <v>477962825</v>
      </c>
      <c r="N96" s="5">
        <v>468955175</v>
      </c>
      <c r="O96" s="5">
        <v>479035606</v>
      </c>
      <c r="P96" s="5">
        <v>454075397</v>
      </c>
      <c r="Q96" s="5">
        <v>476228454</v>
      </c>
      <c r="R96" s="5">
        <v>496129545</v>
      </c>
      <c r="S96" s="5">
        <v>467862394</v>
      </c>
      <c r="T96" s="5">
        <v>417708392</v>
      </c>
      <c r="U96" s="5">
        <v>375944047</v>
      </c>
      <c r="V96" s="5">
        <v>350979858</v>
      </c>
      <c r="W96" s="5">
        <v>344114408</v>
      </c>
      <c r="X96" s="5">
        <v>315586265</v>
      </c>
      <c r="Y96" s="5">
        <v>326419452</v>
      </c>
      <c r="Z96" s="5">
        <v>351794356</v>
      </c>
    </row>
    <row r="97" spans="3:26" ht="15.5" x14ac:dyDescent="0.35">
      <c r="C97" t="s">
        <v>125</v>
      </c>
      <c r="D97" s="5">
        <v>5048996</v>
      </c>
      <c r="E97" s="5">
        <v>5443516</v>
      </c>
      <c r="F97" s="5">
        <v>2857384</v>
      </c>
      <c r="I97" s="5">
        <v>2857384</v>
      </c>
    </row>
    <row r="98" spans="3:26" ht="15.5" x14ac:dyDescent="0.35">
      <c r="C98" t="s">
        <v>129</v>
      </c>
      <c r="D98" s="5">
        <v>483526081</v>
      </c>
      <c r="E98" s="5">
        <v>487629393</v>
      </c>
      <c r="F98" s="5">
        <v>487459901</v>
      </c>
      <c r="G98" s="5">
        <v>485469495</v>
      </c>
      <c r="I98" s="5">
        <v>487459901</v>
      </c>
      <c r="J98" s="5">
        <v>494017375</v>
      </c>
      <c r="K98" s="5">
        <v>508218769</v>
      </c>
      <c r="L98" s="5">
        <v>507090670</v>
      </c>
      <c r="M98" s="5">
        <v>505222660</v>
      </c>
      <c r="N98" s="5">
        <v>481108635</v>
      </c>
      <c r="O98" s="5">
        <v>484930285</v>
      </c>
      <c r="P98" s="5">
        <v>490621689</v>
      </c>
      <c r="Q98" s="5">
        <v>520569556</v>
      </c>
      <c r="R98" s="5">
        <v>552335509</v>
      </c>
      <c r="S98" s="5">
        <v>510574924</v>
      </c>
      <c r="T98" s="5">
        <v>450834899</v>
      </c>
      <c r="U98" s="5">
        <v>415432902</v>
      </c>
      <c r="V98" s="5">
        <v>403607273</v>
      </c>
      <c r="W98" s="5">
        <v>394500765</v>
      </c>
      <c r="X98" s="5">
        <v>319400521</v>
      </c>
      <c r="Y98" s="5">
        <v>329107196</v>
      </c>
      <c r="Z98" s="5">
        <v>392105547</v>
      </c>
    </row>
    <row r="99" spans="3:26" ht="15.5" x14ac:dyDescent="0.35">
      <c r="C99" t="s">
        <v>130</v>
      </c>
      <c r="D99" s="5">
        <v>786084460</v>
      </c>
      <c r="E99" s="5">
        <v>779446088</v>
      </c>
      <c r="F99" s="5">
        <v>778504329</v>
      </c>
      <c r="G99" s="5">
        <v>755451839</v>
      </c>
      <c r="I99" s="5">
        <v>778504329</v>
      </c>
      <c r="J99" s="5">
        <v>784941331</v>
      </c>
      <c r="K99" s="5">
        <v>821100204</v>
      </c>
      <c r="L99" s="5">
        <v>869800216</v>
      </c>
      <c r="M99" s="5">
        <v>905497694</v>
      </c>
      <c r="N99" s="5">
        <v>763855590</v>
      </c>
      <c r="O99" s="5">
        <v>753558270</v>
      </c>
      <c r="P99" s="5">
        <v>805918779</v>
      </c>
      <c r="Q99" s="5">
        <v>800108471</v>
      </c>
      <c r="R99" s="5">
        <v>846568485</v>
      </c>
      <c r="S99" s="5">
        <v>804851296</v>
      </c>
      <c r="T99" s="5">
        <v>741160600</v>
      </c>
      <c r="U99" s="5">
        <v>734920885</v>
      </c>
      <c r="V99" s="5">
        <v>688006195</v>
      </c>
      <c r="W99" s="5">
        <v>673490588</v>
      </c>
      <c r="X99" s="5">
        <v>565667324</v>
      </c>
      <c r="Y99" s="5">
        <v>545027992</v>
      </c>
      <c r="Z99" s="5">
        <v>609676407</v>
      </c>
    </row>
    <row r="100" spans="3:26" ht="15.5" x14ac:dyDescent="0.35">
      <c r="C100" t="s">
        <v>131</v>
      </c>
    </row>
    <row r="101" spans="3:26" ht="15.5" x14ac:dyDescent="0.35">
      <c r="C101" t="s">
        <v>132</v>
      </c>
    </row>
    <row r="102" spans="3:26" ht="15.5" x14ac:dyDescent="0.35">
      <c r="C102" t="s">
        <v>133</v>
      </c>
      <c r="D102" s="5">
        <v>298868638</v>
      </c>
      <c r="E102" s="5">
        <v>290835111</v>
      </c>
      <c r="F102" s="5">
        <v>289998849</v>
      </c>
      <c r="G102" s="5">
        <v>256731525</v>
      </c>
      <c r="I102" s="5">
        <v>289998849</v>
      </c>
      <c r="J102" s="5">
        <v>272504562</v>
      </c>
      <c r="K102" s="5">
        <v>309401330</v>
      </c>
      <c r="L102" s="5">
        <v>261592898</v>
      </c>
      <c r="M102" s="5">
        <v>321910760</v>
      </c>
      <c r="N102" s="5">
        <v>259074281</v>
      </c>
      <c r="O102" s="5">
        <v>258297930</v>
      </c>
      <c r="P102" s="5">
        <v>303733446</v>
      </c>
      <c r="Q102" s="5">
        <v>268358401</v>
      </c>
      <c r="R102" s="5">
        <v>254363102</v>
      </c>
      <c r="S102" s="5">
        <v>257397793</v>
      </c>
      <c r="T102" s="5">
        <v>268557476</v>
      </c>
      <c r="U102" s="5">
        <v>285974050</v>
      </c>
      <c r="V102" s="5">
        <v>253473592</v>
      </c>
      <c r="W102" s="5">
        <v>252548089</v>
      </c>
      <c r="X102" s="5">
        <v>226325139</v>
      </c>
      <c r="Y102" s="5">
        <v>193106589</v>
      </c>
      <c r="Z102" s="5">
        <v>206620185</v>
      </c>
    </row>
    <row r="103" spans="3:26" ht="15.5" x14ac:dyDescent="0.35">
      <c r="C103" t="s">
        <v>271</v>
      </c>
      <c r="D103" s="5">
        <v>28450000</v>
      </c>
      <c r="E103" s="5">
        <v>44933535</v>
      </c>
      <c r="F103" s="5">
        <v>36050000</v>
      </c>
      <c r="I103" s="5">
        <v>36050000</v>
      </c>
      <c r="J103" s="5">
        <v>30100000</v>
      </c>
      <c r="K103" s="5">
        <v>41450000</v>
      </c>
      <c r="L103" s="5">
        <v>28249432</v>
      </c>
      <c r="O103" s="5">
        <v>58356918</v>
      </c>
      <c r="P103" s="5">
        <v>65275822</v>
      </c>
      <c r="Q103" s="5">
        <v>32175189</v>
      </c>
      <c r="R103" s="5">
        <v>28998291</v>
      </c>
      <c r="S103" s="5">
        <v>46597852</v>
      </c>
    </row>
    <row r="104" spans="3:26" ht="15.5" x14ac:dyDescent="0.35">
      <c r="C104" t="s">
        <v>134</v>
      </c>
      <c r="X104" s="5">
        <v>183082676</v>
      </c>
      <c r="Y104" s="5">
        <v>156331716</v>
      </c>
      <c r="Z104" s="5">
        <v>137175143</v>
      </c>
    </row>
    <row r="105" spans="3:26" ht="15.5" x14ac:dyDescent="0.35">
      <c r="C105" t="s">
        <v>272</v>
      </c>
      <c r="D105" s="5">
        <v>231512885</v>
      </c>
      <c r="E105" s="5">
        <v>206243501</v>
      </c>
      <c r="F105" s="5">
        <v>225544020</v>
      </c>
      <c r="G105" s="5">
        <v>228913475</v>
      </c>
      <c r="I105" s="5">
        <v>225544020</v>
      </c>
      <c r="J105" s="5">
        <v>212590946</v>
      </c>
      <c r="K105" s="5">
        <v>229833109</v>
      </c>
      <c r="L105" s="5">
        <v>191308154</v>
      </c>
      <c r="M105" s="5">
        <v>192476624</v>
      </c>
      <c r="N105" s="5">
        <v>130828693</v>
      </c>
      <c r="O105" s="5">
        <v>167778734</v>
      </c>
      <c r="P105" s="5">
        <v>209712168</v>
      </c>
      <c r="Q105" s="5">
        <v>209276066</v>
      </c>
      <c r="R105" s="5">
        <v>199607141</v>
      </c>
      <c r="S105" s="5">
        <v>187803128</v>
      </c>
      <c r="T105" s="5">
        <v>233183003</v>
      </c>
      <c r="U105" s="5">
        <v>257789751</v>
      </c>
      <c r="V105" s="5">
        <v>233263359</v>
      </c>
      <c r="W105" s="5">
        <v>236800953</v>
      </c>
      <c r="X105" s="5">
        <v>183082676</v>
      </c>
      <c r="Y105" s="5">
        <v>156331716</v>
      </c>
      <c r="Z105" s="5">
        <v>137175143</v>
      </c>
    </row>
    <row r="106" spans="3:26" ht="15.5" x14ac:dyDescent="0.35">
      <c r="C106" t="s">
        <v>135</v>
      </c>
      <c r="Y106" s="5">
        <v>4500000</v>
      </c>
      <c r="Z106" s="5">
        <v>7000000</v>
      </c>
    </row>
    <row r="107" spans="3:26" ht="15.5" x14ac:dyDescent="0.35">
      <c r="C107" t="s">
        <v>273</v>
      </c>
      <c r="D107" s="5">
        <v>10681711</v>
      </c>
      <c r="E107" s="5">
        <v>15381179</v>
      </c>
      <c r="F107" s="5">
        <v>8542294</v>
      </c>
      <c r="G107" s="5">
        <v>7288172</v>
      </c>
      <c r="I107" s="5">
        <v>8542294</v>
      </c>
      <c r="J107" s="5">
        <v>11648012</v>
      </c>
      <c r="K107" s="5">
        <v>6960369</v>
      </c>
      <c r="L107" s="5">
        <v>15607749</v>
      </c>
      <c r="M107" s="5">
        <v>24987366</v>
      </c>
      <c r="N107" s="5">
        <v>10509484</v>
      </c>
      <c r="O107" s="5">
        <v>7161438</v>
      </c>
      <c r="P107" s="5">
        <v>3394473</v>
      </c>
      <c r="Q107" s="5">
        <v>2101616</v>
      </c>
      <c r="R107" s="5">
        <v>3299228</v>
      </c>
      <c r="S107" s="5">
        <v>3003848</v>
      </c>
      <c r="T107" s="5">
        <v>2613032</v>
      </c>
      <c r="U107" s="5">
        <v>2546621</v>
      </c>
      <c r="V107" s="5">
        <v>4337240</v>
      </c>
      <c r="W107" s="5">
        <v>5671502</v>
      </c>
      <c r="X107" s="5">
        <v>3757872</v>
      </c>
      <c r="Y107" s="5">
        <v>1325078</v>
      </c>
      <c r="Z107" s="5">
        <v>1786290</v>
      </c>
    </row>
    <row r="108" spans="3:26" ht="15.5" x14ac:dyDescent="0.35">
      <c r="C108" t="s">
        <v>137</v>
      </c>
      <c r="D108" s="5">
        <v>3246076</v>
      </c>
      <c r="E108" s="5">
        <v>1381614</v>
      </c>
      <c r="F108" s="5">
        <v>2348245</v>
      </c>
      <c r="G108" s="5">
        <v>2018222</v>
      </c>
      <c r="I108" s="5">
        <v>2348245</v>
      </c>
      <c r="J108" s="5">
        <v>736847</v>
      </c>
      <c r="K108" s="5">
        <v>1354084</v>
      </c>
      <c r="L108" s="5">
        <v>584578</v>
      </c>
      <c r="M108" s="5">
        <v>4508965</v>
      </c>
      <c r="N108" s="5">
        <v>754376</v>
      </c>
      <c r="O108" s="5">
        <v>309286</v>
      </c>
      <c r="P108" s="5">
        <v>1115241</v>
      </c>
      <c r="Q108" s="5">
        <v>612236</v>
      </c>
      <c r="R108" s="5">
        <v>826837</v>
      </c>
      <c r="S108" s="5">
        <v>525155</v>
      </c>
      <c r="T108" s="5">
        <v>666109</v>
      </c>
      <c r="U108" s="5">
        <v>604242</v>
      </c>
      <c r="V108" s="5">
        <v>501477</v>
      </c>
      <c r="W108" s="5">
        <v>381590</v>
      </c>
      <c r="X108" s="5">
        <v>3439009</v>
      </c>
      <c r="Y108" s="5">
        <v>222507</v>
      </c>
      <c r="Z108" s="5">
        <v>92724</v>
      </c>
    </row>
    <row r="109" spans="3:26" ht="15.5" x14ac:dyDescent="0.35">
      <c r="C109" t="s">
        <v>136</v>
      </c>
      <c r="D109" s="5">
        <v>6574835</v>
      </c>
      <c r="E109" s="5">
        <v>7031566</v>
      </c>
      <c r="F109" s="5">
        <v>4591357</v>
      </c>
      <c r="G109" s="5">
        <v>7303799</v>
      </c>
      <c r="I109" s="5">
        <v>4591357</v>
      </c>
      <c r="J109" s="5">
        <v>7764402</v>
      </c>
      <c r="K109" s="5">
        <v>6847459</v>
      </c>
      <c r="L109" s="5">
        <v>6363496</v>
      </c>
      <c r="M109" s="5">
        <v>8422121</v>
      </c>
      <c r="N109" s="5">
        <v>6925757</v>
      </c>
      <c r="O109" s="5">
        <v>7898190</v>
      </c>
      <c r="P109" s="5">
        <v>6790577</v>
      </c>
      <c r="Q109" s="5">
        <v>7268187</v>
      </c>
      <c r="R109" s="5">
        <v>9351092</v>
      </c>
      <c r="S109" s="5">
        <v>7699002</v>
      </c>
      <c r="T109" s="5">
        <v>6472120</v>
      </c>
      <c r="U109" s="5">
        <v>6571792</v>
      </c>
      <c r="V109" s="5">
        <v>5975260</v>
      </c>
      <c r="W109" s="5">
        <v>6682939</v>
      </c>
      <c r="X109" s="5">
        <v>4430182</v>
      </c>
      <c r="Y109" s="5">
        <v>4356518</v>
      </c>
      <c r="Z109" s="5">
        <v>5196434</v>
      </c>
    </row>
    <row r="110" spans="3:26" ht="15.5" x14ac:dyDescent="0.35">
      <c r="C110" t="s">
        <v>981</v>
      </c>
      <c r="M110" s="5">
        <v>82374053</v>
      </c>
      <c r="N110" s="5">
        <v>91171086</v>
      </c>
      <c r="T110" s="5">
        <v>12538000</v>
      </c>
      <c r="U110" s="5">
        <v>7749740</v>
      </c>
    </row>
    <row r="111" spans="3:26" ht="15.5" x14ac:dyDescent="0.35">
      <c r="C111" t="s">
        <v>140</v>
      </c>
    </row>
    <row r="112" spans="3:26" ht="15.5" x14ac:dyDescent="0.35">
      <c r="C112" t="s">
        <v>141</v>
      </c>
      <c r="D112" s="5">
        <v>73748472</v>
      </c>
      <c r="E112" s="5">
        <v>83869966</v>
      </c>
      <c r="F112" s="5">
        <v>77126652</v>
      </c>
      <c r="G112" s="5">
        <v>79584001</v>
      </c>
      <c r="I112" s="5">
        <v>77126652</v>
      </c>
      <c r="J112" s="5">
        <v>78787500</v>
      </c>
      <c r="K112" s="5">
        <v>52970833</v>
      </c>
      <c r="L112" s="5">
        <v>84045201</v>
      </c>
      <c r="M112" s="5">
        <v>59837695</v>
      </c>
      <c r="N112" s="5">
        <v>74291950</v>
      </c>
      <c r="O112" s="5">
        <v>72072512</v>
      </c>
      <c r="P112" s="5">
        <v>110249047</v>
      </c>
      <c r="Q112" s="5">
        <v>208919210</v>
      </c>
      <c r="R112" s="5">
        <v>265132866</v>
      </c>
      <c r="S112" s="5">
        <v>227449994</v>
      </c>
      <c r="T112" s="5">
        <v>124483913</v>
      </c>
      <c r="U112" s="5">
        <v>103980401</v>
      </c>
      <c r="V112" s="5">
        <v>84371942</v>
      </c>
      <c r="W112" s="5">
        <v>84362930</v>
      </c>
      <c r="X112" s="5">
        <v>14334697</v>
      </c>
      <c r="Y112" s="5">
        <v>51450000</v>
      </c>
      <c r="Z112" s="5">
        <v>88770000</v>
      </c>
    </row>
    <row r="113" spans="3:26" ht="15.5" x14ac:dyDescent="0.35">
      <c r="C113" t="s">
        <v>277</v>
      </c>
      <c r="D113" s="5">
        <v>725503</v>
      </c>
      <c r="E113" s="5">
        <v>815846</v>
      </c>
      <c r="F113" s="5">
        <v>201573</v>
      </c>
      <c r="G113" s="5">
        <v>232116</v>
      </c>
      <c r="I113" s="5">
        <v>201573</v>
      </c>
      <c r="J113" s="5">
        <v>362716</v>
      </c>
      <c r="K113" s="5">
        <v>548761</v>
      </c>
      <c r="L113" s="5">
        <v>574562</v>
      </c>
      <c r="M113" s="5">
        <v>855335</v>
      </c>
      <c r="N113" s="5">
        <v>1288995</v>
      </c>
      <c r="O113" s="5">
        <v>1080642</v>
      </c>
      <c r="R113" s="5">
        <v>10035</v>
      </c>
      <c r="S113" s="5">
        <v>2206848</v>
      </c>
      <c r="T113" s="5">
        <v>4405015</v>
      </c>
      <c r="U113" s="5">
        <v>6288511</v>
      </c>
      <c r="V113" s="5">
        <v>14217508</v>
      </c>
      <c r="W113" s="5">
        <v>4056524</v>
      </c>
      <c r="X113" s="5">
        <v>400000</v>
      </c>
      <c r="Y113" s="5">
        <v>4500000</v>
      </c>
      <c r="Z113" s="5">
        <v>18888892</v>
      </c>
    </row>
    <row r="114" spans="3:26" ht="15.5" x14ac:dyDescent="0.35">
      <c r="C114" t="s">
        <v>1731</v>
      </c>
    </row>
    <row r="115" spans="3:26" ht="15.5" x14ac:dyDescent="0.35">
      <c r="C115" t="s">
        <v>144</v>
      </c>
      <c r="D115" s="5">
        <v>17797897</v>
      </c>
      <c r="E115" s="5">
        <v>15306252</v>
      </c>
      <c r="F115" s="5">
        <v>12682540</v>
      </c>
      <c r="G115" s="5">
        <v>10795946</v>
      </c>
      <c r="I115" s="5">
        <v>12682540</v>
      </c>
      <c r="J115" s="5">
        <v>8983161</v>
      </c>
      <c r="K115" s="5">
        <v>22818208</v>
      </c>
      <c r="L115" s="5">
        <v>18801932</v>
      </c>
      <c r="M115" s="5">
        <v>7668978</v>
      </c>
      <c r="N115" s="5">
        <v>15945395</v>
      </c>
      <c r="O115" s="5">
        <v>16183908</v>
      </c>
      <c r="P115" s="5">
        <v>15548395</v>
      </c>
      <c r="Q115" s="5">
        <v>16794532</v>
      </c>
      <c r="R115" s="5">
        <v>12061978</v>
      </c>
      <c r="S115" s="5">
        <v>9684147</v>
      </c>
      <c r="T115" s="5">
        <v>11895996</v>
      </c>
      <c r="U115" s="5">
        <v>8230674</v>
      </c>
      <c r="V115" s="5">
        <v>8814493</v>
      </c>
      <c r="W115" s="5">
        <v>2958402</v>
      </c>
      <c r="X115" s="5">
        <v>31615400</v>
      </c>
      <c r="Y115" s="5">
        <v>30870770</v>
      </c>
      <c r="Z115" s="5">
        <v>58302897</v>
      </c>
    </row>
    <row r="116" spans="3:26" ht="15.5" x14ac:dyDescent="0.35">
      <c r="C116" t="s">
        <v>407</v>
      </c>
      <c r="N116" s="5">
        <v>1540481</v>
      </c>
      <c r="O116" s="5">
        <v>1470709</v>
      </c>
      <c r="P116" s="5">
        <v>33029</v>
      </c>
      <c r="Q116" s="5">
        <v>147082</v>
      </c>
      <c r="S116" s="5">
        <v>862689</v>
      </c>
      <c r="T116" s="5">
        <v>744452</v>
      </c>
      <c r="U116" s="5">
        <v>2052731</v>
      </c>
      <c r="V116" s="5">
        <v>295118</v>
      </c>
    </row>
    <row r="117" spans="3:26" ht="15.5" x14ac:dyDescent="0.35">
      <c r="C117" t="s">
        <v>145</v>
      </c>
      <c r="D117" s="5">
        <v>100363471</v>
      </c>
      <c r="E117" s="5">
        <v>112261795</v>
      </c>
      <c r="F117" s="5">
        <v>104997602</v>
      </c>
      <c r="G117" s="5">
        <v>106338362</v>
      </c>
      <c r="I117" s="5">
        <v>104997602</v>
      </c>
      <c r="J117" s="5">
        <v>110177119</v>
      </c>
      <c r="K117" s="5">
        <v>96534535</v>
      </c>
      <c r="L117" s="5">
        <v>143050639</v>
      </c>
      <c r="M117" s="5">
        <v>119733828</v>
      </c>
      <c r="N117" s="5">
        <v>128303939</v>
      </c>
      <c r="O117" s="5">
        <v>123831325</v>
      </c>
      <c r="P117" s="5">
        <v>152732154</v>
      </c>
      <c r="Q117" s="5">
        <v>247444134</v>
      </c>
      <c r="R117" s="5">
        <v>292908190</v>
      </c>
      <c r="S117" s="5">
        <v>250614215</v>
      </c>
      <c r="T117" s="5">
        <v>168914310</v>
      </c>
      <c r="U117" s="5">
        <v>151155540</v>
      </c>
      <c r="V117" s="5">
        <v>138187923</v>
      </c>
      <c r="W117" s="5">
        <v>125262931</v>
      </c>
      <c r="X117" s="5">
        <v>50768871</v>
      </c>
      <c r="Y117" s="5">
        <v>96671605</v>
      </c>
      <c r="Z117" s="5">
        <v>159180991</v>
      </c>
    </row>
    <row r="118" spans="3:26" ht="15.5" x14ac:dyDescent="0.35">
      <c r="C118" t="s">
        <v>146</v>
      </c>
      <c r="D118" s="5">
        <v>100363471</v>
      </c>
      <c r="E118" s="5">
        <v>112261795</v>
      </c>
      <c r="F118" s="5">
        <v>104997602</v>
      </c>
      <c r="G118" s="5">
        <v>106338362</v>
      </c>
      <c r="I118" s="5">
        <v>104997602</v>
      </c>
      <c r="J118" s="5">
        <v>110177119</v>
      </c>
      <c r="K118" s="5">
        <v>96534535</v>
      </c>
      <c r="L118" s="5">
        <v>143050639</v>
      </c>
      <c r="M118" s="5">
        <v>119733828</v>
      </c>
      <c r="N118" s="5">
        <v>128303939</v>
      </c>
      <c r="O118" s="5">
        <v>123831325</v>
      </c>
      <c r="P118" s="5">
        <v>152732154</v>
      </c>
      <c r="Q118" s="5">
        <v>247444134</v>
      </c>
      <c r="R118" s="5">
        <v>292908190</v>
      </c>
      <c r="S118" s="5">
        <v>250614215</v>
      </c>
      <c r="T118" s="5">
        <v>168914310</v>
      </c>
      <c r="U118" s="5">
        <v>151155540</v>
      </c>
      <c r="V118" s="5">
        <v>138187923</v>
      </c>
      <c r="W118" s="5">
        <v>125262931</v>
      </c>
      <c r="X118" s="5">
        <v>50768871</v>
      </c>
      <c r="Y118" s="5">
        <v>96671605</v>
      </c>
      <c r="Z118" s="5">
        <v>159180991</v>
      </c>
    </row>
    <row r="119" spans="3:26" ht="15.5" x14ac:dyDescent="0.35">
      <c r="C119" t="s">
        <v>150</v>
      </c>
    </row>
    <row r="120" spans="3:26" ht="15.5" x14ac:dyDescent="0.35">
      <c r="C120" t="s">
        <v>151</v>
      </c>
      <c r="D120" s="5">
        <v>74473975</v>
      </c>
      <c r="E120" s="5">
        <v>84685812</v>
      </c>
      <c r="F120" s="5">
        <v>77328225</v>
      </c>
      <c r="G120" s="5">
        <v>79816117</v>
      </c>
      <c r="I120" s="5">
        <v>77328225</v>
      </c>
      <c r="J120" s="5">
        <v>79150216</v>
      </c>
      <c r="K120" s="5">
        <v>53519594</v>
      </c>
      <c r="L120" s="5">
        <v>84619763</v>
      </c>
      <c r="M120" s="5">
        <v>60693030</v>
      </c>
      <c r="N120" s="5">
        <v>75580945</v>
      </c>
      <c r="O120" s="5">
        <v>73153154</v>
      </c>
      <c r="P120" s="5">
        <v>110249047</v>
      </c>
      <c r="Q120" s="5">
        <v>208919210</v>
      </c>
      <c r="R120" s="5">
        <v>265142901</v>
      </c>
      <c r="S120" s="5">
        <v>229656842</v>
      </c>
      <c r="T120" s="5">
        <v>128888928</v>
      </c>
      <c r="U120" s="5">
        <v>110268912</v>
      </c>
      <c r="V120" s="5">
        <v>98589450</v>
      </c>
      <c r="W120" s="5">
        <v>88419454</v>
      </c>
      <c r="X120" s="5">
        <v>14734697</v>
      </c>
      <c r="Y120" s="5">
        <v>55950000</v>
      </c>
      <c r="Z120" s="5">
        <v>107658892</v>
      </c>
    </row>
    <row r="121" spans="3:26" ht="15.5" x14ac:dyDescent="0.35">
      <c r="C121" t="s">
        <v>152</v>
      </c>
      <c r="D121" s="5">
        <v>12756990</v>
      </c>
      <c r="E121" s="5">
        <v>14476138</v>
      </c>
      <c r="F121" s="5">
        <v>14646809</v>
      </c>
      <c r="G121" s="5">
        <v>14415127</v>
      </c>
      <c r="I121" s="5">
        <v>14646809</v>
      </c>
      <c r="J121" s="5">
        <v>19163286</v>
      </c>
      <c r="K121" s="5">
        <v>28091505</v>
      </c>
      <c r="L121" s="5">
        <v>38013833</v>
      </c>
      <c r="M121" s="5">
        <v>33624144</v>
      </c>
      <c r="N121" s="5">
        <v>27379533</v>
      </c>
      <c r="O121" s="5">
        <v>23828068</v>
      </c>
      <c r="P121" s="5">
        <v>24433840</v>
      </c>
      <c r="Q121" s="5">
        <v>19514312</v>
      </c>
      <c r="R121" s="5">
        <v>11303001</v>
      </c>
      <c r="S121" s="5">
        <v>7009615</v>
      </c>
      <c r="T121" s="5">
        <v>33186049</v>
      </c>
      <c r="U121" s="5">
        <v>29398101</v>
      </c>
      <c r="V121" s="5">
        <v>30883571</v>
      </c>
      <c r="W121" s="5">
        <v>33081460</v>
      </c>
      <c r="X121" s="5">
        <v>32688217</v>
      </c>
      <c r="Y121" s="5">
        <v>33359214</v>
      </c>
      <c r="Z121" s="5">
        <v>42223218</v>
      </c>
    </row>
    <row r="122" spans="3:26" ht="15.5" x14ac:dyDescent="0.35">
      <c r="C122" t="s">
        <v>154</v>
      </c>
      <c r="D122" s="5">
        <v>399232109</v>
      </c>
      <c r="E122" s="5">
        <v>403096906</v>
      </c>
      <c r="F122" s="5">
        <v>394996451</v>
      </c>
      <c r="G122" s="5">
        <v>363069887</v>
      </c>
      <c r="I122" s="5">
        <v>394996451</v>
      </c>
      <c r="J122" s="5">
        <v>382681681</v>
      </c>
      <c r="K122" s="5">
        <v>405935865</v>
      </c>
      <c r="L122" s="5">
        <v>404643537</v>
      </c>
      <c r="M122" s="5">
        <v>441644588</v>
      </c>
      <c r="N122" s="5">
        <v>387378220</v>
      </c>
      <c r="O122" s="5">
        <v>382129255</v>
      </c>
      <c r="P122" s="5">
        <v>456465600</v>
      </c>
      <c r="Q122" s="5">
        <v>515802535</v>
      </c>
      <c r="R122" s="5">
        <v>547271292</v>
      </c>
      <c r="S122" s="5">
        <v>508012008</v>
      </c>
      <c r="T122" s="5">
        <v>437471786</v>
      </c>
      <c r="U122" s="5">
        <v>437129590</v>
      </c>
      <c r="V122" s="5">
        <v>391661515</v>
      </c>
      <c r="W122" s="5">
        <v>377811020</v>
      </c>
      <c r="X122" s="5">
        <v>277094010</v>
      </c>
      <c r="Y122" s="5">
        <v>289778194</v>
      </c>
      <c r="Z122" s="5">
        <v>365801176</v>
      </c>
    </row>
    <row r="123" spans="3:26" ht="15.5" x14ac:dyDescent="0.35">
      <c r="C123" t="s">
        <v>155</v>
      </c>
    </row>
    <row r="124" spans="3:26" ht="15.5" x14ac:dyDescent="0.35">
      <c r="C124" t="s">
        <v>156</v>
      </c>
      <c r="D124" s="5">
        <v>160217573</v>
      </c>
      <c r="E124" s="5">
        <v>160217573</v>
      </c>
      <c r="F124" s="5">
        <v>160217573</v>
      </c>
      <c r="G124" s="5">
        <v>160217573</v>
      </c>
      <c r="I124" s="5">
        <v>160217573</v>
      </c>
      <c r="J124" s="5">
        <v>160217573</v>
      </c>
      <c r="K124" s="5">
        <v>160217573</v>
      </c>
      <c r="L124" s="5">
        <v>160217573</v>
      </c>
      <c r="M124" s="5">
        <v>160217573</v>
      </c>
      <c r="N124" s="5">
        <v>160217573</v>
      </c>
      <c r="O124" s="5">
        <v>160217573</v>
      </c>
      <c r="P124" s="5">
        <v>160217573</v>
      </c>
      <c r="Q124" s="5">
        <v>160217573</v>
      </c>
      <c r="R124" s="5">
        <v>160217573</v>
      </c>
      <c r="S124" s="5">
        <v>160217573</v>
      </c>
      <c r="T124" s="5">
        <v>160217573</v>
      </c>
      <c r="U124" s="5">
        <v>160217573</v>
      </c>
      <c r="V124" s="5">
        <v>160217573</v>
      </c>
      <c r="W124" s="5">
        <v>160217573</v>
      </c>
      <c r="X124" s="5">
        <v>160217573</v>
      </c>
      <c r="Y124" s="5">
        <v>160217573</v>
      </c>
      <c r="Z124" s="5">
        <v>160217573</v>
      </c>
    </row>
    <row r="125" spans="3:26" ht="15.5" x14ac:dyDescent="0.35">
      <c r="C125" t="s">
        <v>157</v>
      </c>
      <c r="D125" s="5">
        <v>-14704478</v>
      </c>
      <c r="E125" s="5">
        <v>-14704478</v>
      </c>
      <c r="F125" s="5">
        <v>-14704478</v>
      </c>
      <c r="G125" s="5">
        <v>-14704477</v>
      </c>
      <c r="I125" s="5">
        <v>-14704478</v>
      </c>
      <c r="J125" s="5">
        <v>-15510155</v>
      </c>
      <c r="K125" s="5">
        <v>-15510155</v>
      </c>
      <c r="L125" s="5">
        <v>-15510155</v>
      </c>
      <c r="M125" s="5">
        <v>-15424187</v>
      </c>
      <c r="N125" s="5">
        <v>-14713079</v>
      </c>
      <c r="O125" s="5">
        <v>-14713079</v>
      </c>
      <c r="P125" s="5">
        <v>-14713079</v>
      </c>
      <c r="Q125" s="5">
        <v>-14713079</v>
      </c>
      <c r="R125" s="5">
        <v>-14713079</v>
      </c>
      <c r="S125" s="5">
        <v>-14713079</v>
      </c>
      <c r="T125" s="5">
        <v>916682</v>
      </c>
      <c r="U125" s="5">
        <v>916682</v>
      </c>
      <c r="V125" s="5">
        <v>916682</v>
      </c>
      <c r="W125" s="5">
        <v>916682</v>
      </c>
      <c r="X125" s="5">
        <v>916682</v>
      </c>
      <c r="Y125" s="5">
        <v>916682</v>
      </c>
      <c r="Z125" s="5">
        <v>916682</v>
      </c>
    </row>
    <row r="126" spans="3:26" ht="15.5" x14ac:dyDescent="0.35">
      <c r="C126" t="s">
        <v>158</v>
      </c>
      <c r="D126" s="5">
        <v>222099031</v>
      </c>
      <c r="E126" s="5">
        <v>212658266</v>
      </c>
      <c r="F126" s="5">
        <v>218535298</v>
      </c>
      <c r="G126" s="5">
        <v>224517374</v>
      </c>
      <c r="I126" s="5">
        <v>218535298</v>
      </c>
      <c r="J126" s="5">
        <v>236421278</v>
      </c>
      <c r="K126" s="5">
        <v>255221102</v>
      </c>
      <c r="L126" s="5">
        <v>306479148</v>
      </c>
      <c r="M126" s="5">
        <v>305403290</v>
      </c>
      <c r="N126" s="5">
        <v>220833294</v>
      </c>
      <c r="O126" s="5">
        <v>218116264</v>
      </c>
      <c r="P126" s="5">
        <v>190314912</v>
      </c>
      <c r="Q126" s="5">
        <v>119652122</v>
      </c>
      <c r="R126" s="5">
        <v>133965210</v>
      </c>
      <c r="S126" s="5">
        <v>132645205</v>
      </c>
      <c r="T126" s="5">
        <v>124794075</v>
      </c>
      <c r="U126" s="5">
        <v>122208901</v>
      </c>
      <c r="V126" s="5">
        <v>121446735</v>
      </c>
      <c r="W126" s="5">
        <v>123986848</v>
      </c>
      <c r="X126" s="5">
        <v>120004354</v>
      </c>
      <c r="Y126" s="5">
        <v>94079301</v>
      </c>
      <c r="Z126" s="5">
        <v>82717975</v>
      </c>
    </row>
    <row r="127" spans="3:26" ht="15.5" x14ac:dyDescent="0.35">
      <c r="C127" t="s">
        <v>159</v>
      </c>
      <c r="D127" s="5">
        <v>24475</v>
      </c>
      <c r="E127" s="5">
        <v>24475</v>
      </c>
      <c r="F127" s="5">
        <v>24475</v>
      </c>
      <c r="G127" s="5">
        <v>24475</v>
      </c>
      <c r="I127" s="5">
        <v>24475</v>
      </c>
      <c r="J127" s="5">
        <v>24475</v>
      </c>
      <c r="K127" s="5">
        <v>24475</v>
      </c>
      <c r="L127" s="5">
        <v>23475</v>
      </c>
      <c r="M127" s="5">
        <v>22475</v>
      </c>
      <c r="N127" s="5">
        <v>21475</v>
      </c>
      <c r="O127" s="5">
        <v>20475</v>
      </c>
      <c r="P127" s="5">
        <v>19475</v>
      </c>
      <c r="Q127" s="5">
        <v>18475</v>
      </c>
      <c r="R127" s="5">
        <v>17475</v>
      </c>
      <c r="S127" s="5">
        <v>16475</v>
      </c>
      <c r="T127" s="5">
        <v>15475</v>
      </c>
      <c r="U127" s="5">
        <v>14475</v>
      </c>
      <c r="V127" s="5">
        <v>13475</v>
      </c>
      <c r="W127" s="5">
        <v>12475</v>
      </c>
      <c r="X127" s="5">
        <v>11475</v>
      </c>
      <c r="Y127" s="5">
        <v>10475</v>
      </c>
      <c r="Z127" s="5">
        <v>9475</v>
      </c>
    </row>
    <row r="128" spans="3:26" ht="15.5" x14ac:dyDescent="0.35">
      <c r="C128" t="s">
        <v>160</v>
      </c>
      <c r="D128" s="5">
        <v>222074556</v>
      </c>
      <c r="E128" s="5">
        <v>212633791</v>
      </c>
      <c r="F128" s="5">
        <v>218510823</v>
      </c>
      <c r="G128" s="5">
        <v>224492899</v>
      </c>
      <c r="I128" s="5">
        <v>218510823</v>
      </c>
      <c r="J128" s="5">
        <v>236396803</v>
      </c>
      <c r="K128" s="5">
        <v>255196627</v>
      </c>
      <c r="L128" s="5">
        <v>306455673</v>
      </c>
      <c r="M128" s="5">
        <v>305380815</v>
      </c>
      <c r="N128" s="5">
        <v>220811819</v>
      </c>
      <c r="O128" s="5">
        <v>218095789</v>
      </c>
      <c r="P128" s="5">
        <v>190295437</v>
      </c>
      <c r="Q128" s="5">
        <v>119633647</v>
      </c>
      <c r="R128" s="5">
        <v>133947735</v>
      </c>
      <c r="S128" s="5">
        <v>132628730</v>
      </c>
      <c r="T128" s="5">
        <v>124778600</v>
      </c>
      <c r="U128" s="5">
        <v>122194426</v>
      </c>
      <c r="V128" s="5">
        <v>121433260</v>
      </c>
      <c r="W128" s="5">
        <v>123974373</v>
      </c>
      <c r="X128" s="5">
        <v>119992879</v>
      </c>
      <c r="Y128" s="5">
        <v>94068826</v>
      </c>
      <c r="Z128" s="5">
        <v>82708500</v>
      </c>
    </row>
    <row r="129" spans="2:26" ht="15.5" x14ac:dyDescent="0.35">
      <c r="C129" t="s">
        <v>161</v>
      </c>
      <c r="D129" s="5">
        <v>222099031</v>
      </c>
      <c r="E129" s="5">
        <v>212658266</v>
      </c>
      <c r="F129" s="5">
        <v>218535298</v>
      </c>
      <c r="G129" s="5">
        <v>224517374</v>
      </c>
      <c r="I129" s="5">
        <v>218535298</v>
      </c>
      <c r="J129" s="5">
        <v>236421278</v>
      </c>
      <c r="K129" s="5">
        <v>255221102</v>
      </c>
      <c r="L129" s="5">
        <v>306479148</v>
      </c>
      <c r="M129" s="5">
        <v>305403290</v>
      </c>
      <c r="N129" s="5">
        <v>220833294</v>
      </c>
      <c r="O129" s="5">
        <v>218116264</v>
      </c>
      <c r="P129" s="5">
        <v>190314912</v>
      </c>
      <c r="Q129" s="5">
        <v>119652122</v>
      </c>
      <c r="R129" s="5">
        <v>133965210</v>
      </c>
      <c r="S129" s="5">
        <v>132645205</v>
      </c>
      <c r="T129" s="5">
        <v>124794075</v>
      </c>
      <c r="U129" s="5">
        <v>122208901</v>
      </c>
      <c r="V129" s="5">
        <v>121446735</v>
      </c>
      <c r="W129" s="5">
        <v>123986848</v>
      </c>
      <c r="X129" s="5">
        <v>120004354</v>
      </c>
      <c r="Y129" s="5">
        <v>94079301</v>
      </c>
      <c r="Z129" s="5">
        <v>82717975</v>
      </c>
    </row>
    <row r="130" spans="2:26" ht="15.5" x14ac:dyDescent="0.35">
      <c r="C130" t="s">
        <v>162</v>
      </c>
      <c r="D130" s="5">
        <v>8429870</v>
      </c>
      <c r="E130" s="5">
        <v>7153827</v>
      </c>
      <c r="F130" s="5">
        <v>8454285</v>
      </c>
      <c r="G130" s="5">
        <v>10599259</v>
      </c>
      <c r="I130" s="5">
        <v>8454285</v>
      </c>
      <c r="J130" s="5">
        <v>6642402</v>
      </c>
      <c r="K130" s="5">
        <v>4143145</v>
      </c>
      <c r="L130" s="5">
        <v>4147474</v>
      </c>
      <c r="M130" s="5">
        <v>4248419</v>
      </c>
      <c r="N130" s="5">
        <v>739</v>
      </c>
      <c r="O130" s="5">
        <v>808</v>
      </c>
      <c r="P130" s="5">
        <v>864</v>
      </c>
      <c r="Q130" s="5">
        <v>3823042</v>
      </c>
      <c r="R130" s="5">
        <v>3968065</v>
      </c>
      <c r="S130" s="5">
        <v>4571066</v>
      </c>
      <c r="T130" s="5">
        <v>4215567</v>
      </c>
      <c r="U130" s="5">
        <v>3629769</v>
      </c>
      <c r="V130" s="5">
        <v>3437960</v>
      </c>
      <c r="W130" s="5">
        <v>4024343</v>
      </c>
      <c r="X130" s="5">
        <v>3229660</v>
      </c>
    </row>
    <row r="131" spans="2:26" ht="15.5" x14ac:dyDescent="0.35">
      <c r="C131" t="s">
        <v>10</v>
      </c>
      <c r="D131" s="5">
        <v>386852351</v>
      </c>
      <c r="E131" s="5">
        <v>376349182</v>
      </c>
      <c r="F131" s="5">
        <v>383507878</v>
      </c>
      <c r="G131" s="5">
        <v>392381952</v>
      </c>
      <c r="I131" s="5">
        <v>383507878</v>
      </c>
      <c r="J131" s="5">
        <v>402259650</v>
      </c>
      <c r="K131" s="5">
        <v>415164339</v>
      </c>
      <c r="L131" s="5">
        <v>465156679</v>
      </c>
      <c r="M131" s="5">
        <v>463853106</v>
      </c>
      <c r="N131" s="5">
        <v>376477370</v>
      </c>
      <c r="O131" s="5">
        <v>371429015</v>
      </c>
      <c r="P131" s="5">
        <v>349453179</v>
      </c>
      <c r="Q131" s="5">
        <v>284305936</v>
      </c>
      <c r="R131" s="5">
        <v>299297193</v>
      </c>
      <c r="S131" s="5">
        <v>296839288</v>
      </c>
      <c r="T131" s="5">
        <v>303688814</v>
      </c>
      <c r="U131" s="5">
        <v>297791295</v>
      </c>
      <c r="V131" s="5">
        <v>296344680</v>
      </c>
      <c r="W131" s="5">
        <v>295679568</v>
      </c>
      <c r="X131" s="5">
        <v>288573314</v>
      </c>
      <c r="Y131" s="5">
        <v>255249798</v>
      </c>
      <c r="Z131" s="5">
        <v>243875231</v>
      </c>
    </row>
    <row r="132" spans="2:26" ht="15.5" x14ac:dyDescent="0.35">
      <c r="C132" t="s">
        <v>163</v>
      </c>
      <c r="D132" s="5">
        <v>786084460</v>
      </c>
      <c r="E132" s="5">
        <v>779446088</v>
      </c>
      <c r="F132" s="5">
        <v>778504329</v>
      </c>
      <c r="G132" s="5">
        <v>755451839</v>
      </c>
      <c r="I132" s="5">
        <v>778504329</v>
      </c>
      <c r="J132" s="5">
        <v>784941331</v>
      </c>
      <c r="K132" s="5">
        <v>821100204</v>
      </c>
      <c r="L132" s="5">
        <v>869800216</v>
      </c>
      <c r="M132" s="5">
        <v>905497694</v>
      </c>
      <c r="N132" s="5">
        <v>763855590</v>
      </c>
      <c r="O132" s="5">
        <v>753558270</v>
      </c>
      <c r="P132" s="5">
        <v>805918779</v>
      </c>
      <c r="Q132" s="5">
        <v>800108471</v>
      </c>
      <c r="R132" s="5">
        <v>846568485</v>
      </c>
      <c r="S132" s="5">
        <v>804851296</v>
      </c>
      <c r="T132" s="5">
        <v>741160600</v>
      </c>
      <c r="U132" s="5">
        <v>734920885</v>
      </c>
      <c r="V132" s="5">
        <v>688006195</v>
      </c>
      <c r="W132" s="5">
        <v>673490588</v>
      </c>
      <c r="X132" s="5">
        <v>565667324</v>
      </c>
      <c r="Y132" s="5">
        <v>545027992</v>
      </c>
      <c r="Z132" s="5">
        <v>609676407</v>
      </c>
    </row>
    <row r="133" spans="2:26" ht="15.5" x14ac:dyDescent="0.35">
      <c r="C133" t="s">
        <v>164</v>
      </c>
      <c r="D133" s="5">
        <v>654351707</v>
      </c>
      <c r="E133" s="5">
        <v>654351707</v>
      </c>
      <c r="F133" s="5">
        <v>654351707</v>
      </c>
      <c r="G133" s="5">
        <v>654351707</v>
      </c>
      <c r="I133" s="5">
        <v>654351707</v>
      </c>
      <c r="J133" s="5">
        <v>654351707</v>
      </c>
      <c r="K133" s="5">
        <v>654351707</v>
      </c>
      <c r="L133" s="5">
        <v>654351707</v>
      </c>
      <c r="M133" s="5">
        <v>654351707</v>
      </c>
      <c r="N133" s="5">
        <v>654351707</v>
      </c>
      <c r="O133" s="5">
        <v>654351707</v>
      </c>
      <c r="P133" s="5">
        <v>654351707</v>
      </c>
      <c r="Q133" s="5">
        <v>654351707</v>
      </c>
      <c r="R133" s="5">
        <v>654351707</v>
      </c>
      <c r="S133" s="5">
        <v>654351707</v>
      </c>
      <c r="T133" s="5">
        <v>654351707</v>
      </c>
      <c r="U133" s="5">
        <v>654351707</v>
      </c>
      <c r="V133" s="5">
        <v>654351707</v>
      </c>
      <c r="W133" s="5">
        <v>654351707</v>
      </c>
      <c r="X133" s="5">
        <v>654351707</v>
      </c>
      <c r="Y133" s="5">
        <v>654351707</v>
      </c>
      <c r="Z133" s="5">
        <v>654351707</v>
      </c>
    </row>
    <row r="135" spans="2:26" ht="15.5" x14ac:dyDescent="0.35">
      <c r="B135" t="s">
        <v>165</v>
      </c>
      <c r="C135" t="s">
        <v>166</v>
      </c>
      <c r="D135" s="5">
        <v>19324069</v>
      </c>
      <c r="E135" s="5">
        <v>5177913</v>
      </c>
      <c r="F135" s="5">
        <v>-13800104</v>
      </c>
      <c r="G135" s="5">
        <v>36205908</v>
      </c>
      <c r="I135" s="5">
        <v>22869258</v>
      </c>
      <c r="J135" s="5">
        <v>35457952</v>
      </c>
      <c r="K135" s="5">
        <v>48494795</v>
      </c>
      <c r="L135" s="5">
        <v>22036160</v>
      </c>
      <c r="M135" s="5">
        <v>101138942</v>
      </c>
      <c r="N135" s="5">
        <v>13771040</v>
      </c>
      <c r="O135" s="5">
        <v>42359522</v>
      </c>
      <c r="P135" s="5">
        <v>56213067</v>
      </c>
      <c r="Q135" s="5">
        <v>71761852</v>
      </c>
      <c r="R135" s="5">
        <v>70325072</v>
      </c>
      <c r="S135" s="5">
        <v>-29864202</v>
      </c>
      <c r="T135" s="5">
        <v>45970616</v>
      </c>
      <c r="U135" s="5">
        <v>37599432</v>
      </c>
      <c r="V135" s="5">
        <v>26074447</v>
      </c>
      <c r="W135" s="5">
        <v>48968504</v>
      </c>
      <c r="X135" s="5">
        <v>61234853</v>
      </c>
      <c r="Y135" s="5">
        <v>85991326</v>
      </c>
      <c r="Z135" s="5">
        <v>59421368</v>
      </c>
    </row>
    <row r="136" spans="2:26" ht="15.5" x14ac:dyDescent="0.35">
      <c r="C136" t="s">
        <v>279</v>
      </c>
      <c r="D136" s="5">
        <v>212963363</v>
      </c>
      <c r="E136" s="5">
        <v>212914121</v>
      </c>
      <c r="F136" s="5">
        <v>227695193</v>
      </c>
      <c r="G136" s="5">
        <v>218803220</v>
      </c>
      <c r="I136" s="5">
        <v>828240017</v>
      </c>
      <c r="J136" s="5">
        <v>912730812</v>
      </c>
      <c r="K136" s="5">
        <v>800061274</v>
      </c>
      <c r="L136" s="5">
        <v>957666000</v>
      </c>
      <c r="M136" s="5">
        <v>873006533</v>
      </c>
      <c r="N136" s="5">
        <v>609115647</v>
      </c>
      <c r="O136" s="5">
        <v>813674195</v>
      </c>
      <c r="P136" s="5">
        <v>851512687</v>
      </c>
      <c r="Q136" s="5">
        <v>760391905</v>
      </c>
      <c r="R136" s="5">
        <v>670248847</v>
      </c>
      <c r="S136" s="5">
        <v>683112131</v>
      </c>
      <c r="T136" s="5">
        <v>753239723</v>
      </c>
      <c r="U136" s="5">
        <v>753758241</v>
      </c>
      <c r="V136" s="5">
        <v>738610720</v>
      </c>
      <c r="W136" s="5">
        <v>769626942</v>
      </c>
      <c r="X136" s="5">
        <v>588229067</v>
      </c>
      <c r="Y136" s="5">
        <v>485830495</v>
      </c>
      <c r="Z136" s="5">
        <v>573499478</v>
      </c>
    </row>
    <row r="137" spans="2:26" ht="15.5" x14ac:dyDescent="0.35">
      <c r="C137" t="s">
        <v>2155</v>
      </c>
      <c r="W137" s="5">
        <v>-723528813</v>
      </c>
      <c r="X137" s="5">
        <v>-536259640</v>
      </c>
      <c r="Y137" s="5">
        <v>-436165514</v>
      </c>
      <c r="Z137" s="5">
        <v>-517091019</v>
      </c>
    </row>
    <row r="138" spans="2:26" ht="15.5" x14ac:dyDescent="0.35">
      <c r="C138" t="s">
        <v>380</v>
      </c>
      <c r="D138" s="5">
        <v>-174766796</v>
      </c>
      <c r="E138" s="5">
        <v>-194838536</v>
      </c>
      <c r="F138" s="5">
        <v>-225905195</v>
      </c>
      <c r="G138" s="5">
        <v>-166959220</v>
      </c>
      <c r="I138" s="5">
        <v>-743826119</v>
      </c>
      <c r="J138" s="5">
        <v>-801132786</v>
      </c>
      <c r="K138" s="5">
        <v>-686214702</v>
      </c>
      <c r="L138" s="5">
        <v>-852747311</v>
      </c>
      <c r="M138" s="5">
        <v>-702126567</v>
      </c>
      <c r="N138" s="5">
        <v>-545223774</v>
      </c>
      <c r="O138" s="5">
        <v>-714263825</v>
      </c>
      <c r="P138" s="5">
        <v>-734428014</v>
      </c>
      <c r="Q138" s="5">
        <v>-632741039</v>
      </c>
      <c r="R138" s="5">
        <v>-545586831</v>
      </c>
      <c r="S138" s="5">
        <v>-646963792</v>
      </c>
      <c r="T138" s="5">
        <v>-656344469</v>
      </c>
      <c r="U138" s="5">
        <v>-648869752</v>
      </c>
      <c r="V138" s="5">
        <v>-670854317</v>
      </c>
    </row>
    <row r="139" spans="2:26" ht="15.5" x14ac:dyDescent="0.35">
      <c r="C139" t="s">
        <v>381</v>
      </c>
      <c r="D139" s="5">
        <v>-16303802</v>
      </c>
      <c r="E139" s="5">
        <v>-16011260</v>
      </c>
      <c r="F139" s="5">
        <v>-15457954</v>
      </c>
      <c r="G139" s="5">
        <v>-16357503</v>
      </c>
      <c r="I139" s="5">
        <v>-64756649</v>
      </c>
      <c r="J139" s="5">
        <v>-70378389</v>
      </c>
      <c r="K139" s="5">
        <v>-66837493</v>
      </c>
      <c r="L139" s="5">
        <v>-62430624</v>
      </c>
      <c r="M139" s="5">
        <v>-62793821</v>
      </c>
      <c r="N139" s="5">
        <v>-53619934</v>
      </c>
      <c r="O139" s="5">
        <v>-54894363</v>
      </c>
      <c r="P139" s="5">
        <v>-53621660</v>
      </c>
      <c r="Q139" s="5">
        <v>-61406519</v>
      </c>
      <c r="R139" s="5">
        <v>-59489371</v>
      </c>
      <c r="S139" s="5">
        <v>-57636156</v>
      </c>
      <c r="T139" s="5">
        <v>-46823644</v>
      </c>
      <c r="U139" s="5">
        <v>-45849722</v>
      </c>
      <c r="V139" s="5">
        <v>-32655061</v>
      </c>
    </row>
    <row r="140" spans="2:26" ht="15.5" x14ac:dyDescent="0.35">
      <c r="C140" t="s">
        <v>382</v>
      </c>
      <c r="D140" s="5">
        <v>-191070598</v>
      </c>
      <c r="E140" s="5">
        <v>-210849796</v>
      </c>
      <c r="F140" s="5">
        <v>-241363149</v>
      </c>
      <c r="G140" s="5">
        <v>-183316723</v>
      </c>
      <c r="I140" s="5">
        <v>-808582768</v>
      </c>
      <c r="J140" s="5">
        <v>-871511175</v>
      </c>
      <c r="K140" s="5">
        <v>-753052195</v>
      </c>
      <c r="L140" s="5">
        <v>-915177935</v>
      </c>
      <c r="M140" s="5">
        <v>-764920388</v>
      </c>
      <c r="N140" s="5">
        <v>-598843708</v>
      </c>
      <c r="O140" s="5">
        <v>-769158188</v>
      </c>
      <c r="P140" s="5">
        <v>-788049674</v>
      </c>
      <c r="Q140" s="5">
        <v>-694147558</v>
      </c>
      <c r="R140" s="5">
        <v>-605076202</v>
      </c>
      <c r="S140" s="5">
        <v>-704599948</v>
      </c>
      <c r="T140" s="5">
        <v>-703168113</v>
      </c>
      <c r="U140" s="5">
        <v>-694719474</v>
      </c>
      <c r="V140" s="5">
        <v>-703509378</v>
      </c>
      <c r="W140" s="5">
        <v>-723528813</v>
      </c>
      <c r="X140" s="5">
        <v>-536259640</v>
      </c>
      <c r="Y140" s="5">
        <v>-436165514</v>
      </c>
      <c r="Z140" s="5">
        <v>-517091019</v>
      </c>
    </row>
    <row r="141" spans="2:26" ht="15.5" x14ac:dyDescent="0.35">
      <c r="C141" t="s">
        <v>411</v>
      </c>
      <c r="D141" s="5">
        <v>-976215</v>
      </c>
      <c r="E141" s="5">
        <v>-931949</v>
      </c>
      <c r="F141" s="5">
        <v>1671759</v>
      </c>
      <c r="G141" s="5">
        <v>-4924</v>
      </c>
      <c r="K141" s="5">
        <v>-5412139</v>
      </c>
      <c r="L141" s="5">
        <v>-16526460</v>
      </c>
      <c r="M141" s="5">
        <v>-6065068</v>
      </c>
      <c r="N141" s="5">
        <v>-1428552</v>
      </c>
      <c r="O141" s="5">
        <v>-2428625</v>
      </c>
      <c r="P141" s="5">
        <v>-3488911</v>
      </c>
      <c r="Q141" s="5">
        <v>-14320305</v>
      </c>
      <c r="S141" s="5">
        <v>-3340893</v>
      </c>
      <c r="T141" s="5">
        <v>-3534774</v>
      </c>
      <c r="U141" s="5">
        <v>-21090250</v>
      </c>
      <c r="V141" s="5">
        <v>-10113490</v>
      </c>
      <c r="W141" s="5">
        <v>-4214077</v>
      </c>
      <c r="X141" s="5">
        <v>-328678</v>
      </c>
    </row>
    <row r="142" spans="2:26" ht="15.5" x14ac:dyDescent="0.35">
      <c r="C142" t="s">
        <v>413</v>
      </c>
      <c r="D142" s="5">
        <v>3456079</v>
      </c>
      <c r="G142" s="5">
        <v>-4584119</v>
      </c>
      <c r="M142" s="5">
        <v>779638</v>
      </c>
      <c r="N142" s="5">
        <v>1379319</v>
      </c>
      <c r="O142" s="5">
        <v>1434613</v>
      </c>
      <c r="P142" s="5">
        <v>2539652</v>
      </c>
      <c r="Q142" s="5">
        <v>5683580</v>
      </c>
      <c r="R142" s="5">
        <v>5535353</v>
      </c>
      <c r="Y142" s="5">
        <v>201247</v>
      </c>
      <c r="Z142" s="5">
        <v>975065</v>
      </c>
    </row>
    <row r="143" spans="2:26" ht="15.5" x14ac:dyDescent="0.35">
      <c r="C143" t="s">
        <v>1056</v>
      </c>
      <c r="D143" s="5">
        <v>-4584119</v>
      </c>
      <c r="E143" s="5">
        <v>4584119</v>
      </c>
      <c r="G143" s="5">
        <v>4584119</v>
      </c>
      <c r="I143" s="5">
        <v>4584119</v>
      </c>
      <c r="K143" s="5">
        <v>7619782</v>
      </c>
      <c r="Q143" s="5">
        <v>17516259</v>
      </c>
    </row>
    <row r="144" spans="2:26" ht="15.5" x14ac:dyDescent="0.35">
      <c r="C144" t="s">
        <v>1013</v>
      </c>
      <c r="F144" s="5">
        <v>-3160032</v>
      </c>
      <c r="I144" s="5">
        <v>-3160032</v>
      </c>
      <c r="J144" s="5">
        <v>-3781297</v>
      </c>
      <c r="P144" s="5">
        <v>-8438638</v>
      </c>
      <c r="Q144" s="5">
        <v>-5005631</v>
      </c>
    </row>
    <row r="145" spans="3:26" ht="15.5" x14ac:dyDescent="0.35">
      <c r="C145" t="s">
        <v>2156</v>
      </c>
    </row>
    <row r="146" spans="3:26" ht="15.5" x14ac:dyDescent="0.35">
      <c r="C146" t="s">
        <v>2157</v>
      </c>
    </row>
    <row r="147" spans="3:26" ht="15.5" x14ac:dyDescent="0.35">
      <c r="C147" t="s">
        <v>2158</v>
      </c>
      <c r="D147" s="5">
        <v>-464441</v>
      </c>
      <c r="E147" s="5">
        <v>-538582</v>
      </c>
      <c r="F147" s="5">
        <v>1356125</v>
      </c>
      <c r="G147" s="5">
        <v>724335</v>
      </c>
      <c r="I147" s="5">
        <v>1787922</v>
      </c>
      <c r="J147" s="5">
        <v>-1980388</v>
      </c>
      <c r="K147" s="5">
        <v>-721927</v>
      </c>
      <c r="L147" s="5">
        <v>-3925445</v>
      </c>
      <c r="M147" s="5">
        <v>-1661773</v>
      </c>
      <c r="N147" s="5">
        <v>3548334</v>
      </c>
      <c r="O147" s="5">
        <v>-1162473</v>
      </c>
      <c r="P147" s="5">
        <v>2137951</v>
      </c>
      <c r="Q147" s="5">
        <v>1643602</v>
      </c>
      <c r="R147" s="5">
        <v>-382926</v>
      </c>
      <c r="S147" s="5">
        <v>-5035492</v>
      </c>
      <c r="T147" s="5">
        <v>-566220</v>
      </c>
      <c r="U147" s="5">
        <v>-349085</v>
      </c>
      <c r="V147" s="5">
        <v>1086595</v>
      </c>
      <c r="W147" s="5">
        <v>7084452</v>
      </c>
      <c r="X147" s="5">
        <v>5488599</v>
      </c>
      <c r="Y147" s="5">
        <v>36125098</v>
      </c>
      <c r="Z147" s="5">
        <v>2037844</v>
      </c>
    </row>
    <row r="148" spans="3:26" ht="15.5" x14ac:dyDescent="0.35">
      <c r="C148" t="s">
        <v>179</v>
      </c>
      <c r="D148" s="5">
        <v>-25239518</v>
      </c>
      <c r="E148" s="5">
        <v>13658925</v>
      </c>
      <c r="F148" s="5">
        <v>27135573</v>
      </c>
      <c r="G148" s="5">
        <v>-27055404</v>
      </c>
      <c r="I148" s="5">
        <v>-4546547</v>
      </c>
      <c r="J148" s="5">
        <v>-9844419</v>
      </c>
      <c r="K148" s="5">
        <v>-31324449</v>
      </c>
      <c r="L148" s="5">
        <v>-9344267</v>
      </c>
      <c r="M148" s="5">
        <v>-35325865</v>
      </c>
      <c r="N148" s="5">
        <v>29212176</v>
      </c>
      <c r="O148" s="5">
        <v>-66774396</v>
      </c>
      <c r="P148" s="5">
        <v>-79962711</v>
      </c>
      <c r="Q148" s="5">
        <v>-59192419</v>
      </c>
      <c r="R148" s="5">
        <v>10522940</v>
      </c>
      <c r="S148" s="5">
        <v>109242978</v>
      </c>
      <c r="T148" s="5">
        <v>22609650</v>
      </c>
      <c r="U148" s="5">
        <v>16073812</v>
      </c>
      <c r="V148" s="5">
        <v>11003206</v>
      </c>
      <c r="W148" s="5">
        <v>36967478</v>
      </c>
      <c r="X148" s="5">
        <v>-42607388</v>
      </c>
      <c r="Y148" s="5">
        <v>-86786389</v>
      </c>
      <c r="Z148" s="5">
        <v>-11832612</v>
      </c>
    </row>
    <row r="149" spans="3:26" ht="15.5" x14ac:dyDescent="0.35">
      <c r="C149" t="s">
        <v>180</v>
      </c>
      <c r="D149" s="5">
        <v>-6484518</v>
      </c>
      <c r="E149" s="5">
        <v>-6648940</v>
      </c>
      <c r="F149" s="5">
        <v>-13156399</v>
      </c>
      <c r="G149" s="5">
        <v>-7191754</v>
      </c>
      <c r="I149" s="5">
        <v>-26345835</v>
      </c>
      <c r="J149" s="5">
        <v>-11136817</v>
      </c>
      <c r="K149" s="5">
        <v>-34209698</v>
      </c>
      <c r="L149" s="5">
        <v>-34557360</v>
      </c>
      <c r="M149" s="5">
        <v>-51471422</v>
      </c>
      <c r="N149" s="5">
        <v>-25395841</v>
      </c>
      <c r="O149" s="5">
        <v>7924947</v>
      </c>
      <c r="P149" s="5">
        <v>37744391</v>
      </c>
      <c r="Q149" s="5">
        <v>-16019816</v>
      </c>
      <c r="R149" s="5">
        <v>-86840198</v>
      </c>
      <c r="S149" s="5">
        <v>-64523395</v>
      </c>
      <c r="T149" s="5">
        <v>-76363519</v>
      </c>
      <c r="U149" s="5">
        <v>-52153445</v>
      </c>
      <c r="V149" s="5">
        <v>-26335739</v>
      </c>
      <c r="W149" s="5">
        <v>-90552615</v>
      </c>
      <c r="X149" s="5">
        <v>-14680361</v>
      </c>
      <c r="Y149" s="5">
        <v>-4752802</v>
      </c>
      <c r="Z149" s="5">
        <v>-38455173</v>
      </c>
    </row>
    <row r="150" spans="3:26" ht="15.5" x14ac:dyDescent="0.35">
      <c r="C150" t="s">
        <v>2159</v>
      </c>
      <c r="R150" s="5">
        <v>99632</v>
      </c>
      <c r="S150" s="5">
        <v>38900368</v>
      </c>
      <c r="T150" s="5">
        <v>500000</v>
      </c>
      <c r="V150" s="5">
        <v>15500000</v>
      </c>
      <c r="W150" s="5">
        <v>9500000</v>
      </c>
      <c r="X150" s="5">
        <v>750000</v>
      </c>
      <c r="Y150" s="5">
        <v>-750000</v>
      </c>
      <c r="Z150" s="5">
        <v>1250000</v>
      </c>
    </row>
    <row r="151" spans="3:26" ht="15.5" x14ac:dyDescent="0.35">
      <c r="C151" t="s">
        <v>565</v>
      </c>
      <c r="D151" s="5">
        <v>55895</v>
      </c>
      <c r="E151" s="5">
        <v>72931</v>
      </c>
      <c r="F151" s="5">
        <v>6399</v>
      </c>
      <c r="G151" s="5">
        <v>16135</v>
      </c>
      <c r="I151" s="5">
        <v>175566</v>
      </c>
      <c r="J151" s="5">
        <v>9833792</v>
      </c>
      <c r="K151" s="5">
        <v>258618</v>
      </c>
      <c r="L151" s="5">
        <v>69359</v>
      </c>
      <c r="M151" s="5">
        <v>383110</v>
      </c>
      <c r="N151" s="5">
        <v>1950133</v>
      </c>
      <c r="O151" s="5">
        <v>1947246</v>
      </c>
      <c r="P151" s="5">
        <v>658470</v>
      </c>
      <c r="Q151" s="5">
        <v>355286</v>
      </c>
      <c r="R151" s="5">
        <v>854087</v>
      </c>
      <c r="S151" s="5">
        <v>1401616</v>
      </c>
      <c r="T151" s="5">
        <v>976708</v>
      </c>
      <c r="U151" s="5">
        <v>2813135</v>
      </c>
      <c r="V151" s="5">
        <v>3282300</v>
      </c>
      <c r="W151" s="5">
        <v>7824045</v>
      </c>
      <c r="X151" s="5">
        <v>778871</v>
      </c>
      <c r="Y151" s="5">
        <v>1564846</v>
      </c>
      <c r="Z151" s="5">
        <v>8100217</v>
      </c>
    </row>
    <row r="152" spans="3:26" ht="15.5" x14ac:dyDescent="0.35">
      <c r="C152" t="s">
        <v>282</v>
      </c>
      <c r="D152" s="5">
        <v>290802</v>
      </c>
      <c r="E152" s="5">
        <v>56805</v>
      </c>
      <c r="F152" s="5">
        <v>122179</v>
      </c>
      <c r="G152" s="5">
        <v>130108</v>
      </c>
      <c r="I152" s="5">
        <v>704307</v>
      </c>
      <c r="J152" s="5">
        <v>535513</v>
      </c>
      <c r="K152" s="5">
        <v>339998</v>
      </c>
      <c r="L152" s="5">
        <v>336424</v>
      </c>
      <c r="M152" s="5">
        <v>260357</v>
      </c>
      <c r="N152" s="5">
        <v>899259</v>
      </c>
      <c r="O152" s="5">
        <v>81229</v>
      </c>
      <c r="P152" s="5">
        <v>256529</v>
      </c>
      <c r="Q152" s="5">
        <v>228854</v>
      </c>
      <c r="R152" s="5">
        <v>155498</v>
      </c>
      <c r="S152" s="5">
        <v>413125</v>
      </c>
      <c r="T152" s="5">
        <v>686380</v>
      </c>
      <c r="U152" s="5">
        <v>515358</v>
      </c>
      <c r="V152" s="5">
        <v>803604</v>
      </c>
      <c r="W152" s="5">
        <v>941360</v>
      </c>
      <c r="X152" s="5">
        <v>508316</v>
      </c>
      <c r="Y152" s="5">
        <v>1693126</v>
      </c>
      <c r="Z152" s="5">
        <v>2850849</v>
      </c>
    </row>
    <row r="153" spans="3:26" ht="15.5" x14ac:dyDescent="0.35">
      <c r="C153" t="s">
        <v>2160</v>
      </c>
      <c r="F153" s="5">
        <v>634</v>
      </c>
      <c r="I153" s="5">
        <v>634</v>
      </c>
    </row>
    <row r="154" spans="3:26" ht="15.5" x14ac:dyDescent="0.35">
      <c r="C154" t="s">
        <v>360</v>
      </c>
      <c r="F154" s="5">
        <v>661</v>
      </c>
    </row>
    <row r="155" spans="3:26" ht="15.5" x14ac:dyDescent="0.35">
      <c r="C155" t="s">
        <v>182</v>
      </c>
      <c r="D155" s="5">
        <v>-6672480</v>
      </c>
      <c r="E155" s="5">
        <v>-5608116</v>
      </c>
      <c r="F155" s="5">
        <v>-11934498</v>
      </c>
      <c r="G155" s="5">
        <v>-6601113</v>
      </c>
      <c r="I155" s="5">
        <v>-26195785</v>
      </c>
      <c r="J155" s="5">
        <v>-18885180</v>
      </c>
      <c r="K155" s="5">
        <v>-34168884</v>
      </c>
      <c r="L155" s="5">
        <v>-37106040</v>
      </c>
      <c r="M155" s="5">
        <v>-39232409</v>
      </c>
      <c r="N155" s="5">
        <v>-19768643</v>
      </c>
      <c r="O155" s="5">
        <v>-46451184</v>
      </c>
      <c r="P155" s="5">
        <v>-10899194</v>
      </c>
      <c r="Q155" s="5">
        <v>-10503444</v>
      </c>
      <c r="R155" s="5">
        <v>-61924170</v>
      </c>
      <c r="S155" s="5">
        <v>-59669904</v>
      </c>
      <c r="T155" s="5">
        <v>-65018546</v>
      </c>
      <c r="U155" s="5">
        <v>-55473196</v>
      </c>
      <c r="V155" s="5">
        <v>-44361791</v>
      </c>
      <c r="W155" s="5">
        <v>-65920666</v>
      </c>
      <c r="X155" s="5">
        <v>-19995351</v>
      </c>
      <c r="Y155" s="5">
        <v>-7260774</v>
      </c>
      <c r="Z155" s="5">
        <v>-50656239</v>
      </c>
    </row>
    <row r="156" spans="3:26" ht="15.5" x14ac:dyDescent="0.35">
      <c r="C156" t="s">
        <v>184</v>
      </c>
      <c r="D156" s="5">
        <v>-170334</v>
      </c>
      <c r="E156" s="5">
        <v>-1182953</v>
      </c>
      <c r="F156" s="5">
        <v>2936087</v>
      </c>
      <c r="G156" s="5">
        <v>-722183</v>
      </c>
      <c r="I156" s="5">
        <v>-818182</v>
      </c>
      <c r="J156" s="5">
        <v>-2091270</v>
      </c>
      <c r="K156" s="5">
        <v>-599499</v>
      </c>
      <c r="L156" s="5">
        <v>-3890163</v>
      </c>
      <c r="M156" s="5">
        <v>-128720</v>
      </c>
      <c r="N156" s="5">
        <v>-8470970</v>
      </c>
      <c r="O156" s="5">
        <v>-2787504</v>
      </c>
      <c r="P156" s="5">
        <v>-8116771</v>
      </c>
    </row>
    <row r="157" spans="3:26" ht="15.5" x14ac:dyDescent="0.35">
      <c r="C157" t="s">
        <v>2161</v>
      </c>
      <c r="D157" s="5">
        <v>11599</v>
      </c>
      <c r="E157" s="5">
        <v>12393</v>
      </c>
      <c r="F157" s="5">
        <v>-182268</v>
      </c>
      <c r="I157" s="5">
        <v>-182268</v>
      </c>
      <c r="J157" s="5">
        <v>-522364</v>
      </c>
    </row>
    <row r="158" spans="3:26" ht="15.5" x14ac:dyDescent="0.35">
      <c r="C158" t="s">
        <v>1458</v>
      </c>
      <c r="F158" s="5">
        <v>-1</v>
      </c>
      <c r="G158" s="5">
        <v>-15346</v>
      </c>
      <c r="I158" s="5">
        <v>-15347</v>
      </c>
      <c r="J158" s="5">
        <v>-7308</v>
      </c>
      <c r="K158" s="5">
        <v>-39931</v>
      </c>
      <c r="L158" s="5">
        <v>-28250</v>
      </c>
      <c r="N158" s="5">
        <v>-5620</v>
      </c>
      <c r="S158" s="5">
        <v>-28319000</v>
      </c>
      <c r="W158" s="5">
        <v>-46560007</v>
      </c>
    </row>
    <row r="159" spans="3:26" ht="15.5" x14ac:dyDescent="0.35">
      <c r="C159" t="s">
        <v>2162</v>
      </c>
      <c r="T159" s="5">
        <v>566</v>
      </c>
      <c r="U159" s="5">
        <v>159</v>
      </c>
      <c r="V159" s="5">
        <v>148</v>
      </c>
    </row>
    <row r="160" spans="3:26" ht="15.5" x14ac:dyDescent="0.35">
      <c r="C160" t="s">
        <v>881</v>
      </c>
      <c r="L160" s="5">
        <v>6061310</v>
      </c>
      <c r="M160" s="5">
        <v>-12753760</v>
      </c>
    </row>
    <row r="161" spans="3:26" ht="15.5" x14ac:dyDescent="0.35">
      <c r="C161" t="s">
        <v>2163</v>
      </c>
      <c r="F161" s="5">
        <v>-645</v>
      </c>
      <c r="G161" s="5">
        <v>645</v>
      </c>
      <c r="P161" s="5">
        <v>-3884400</v>
      </c>
      <c r="Q161" s="5">
        <v>-6100512</v>
      </c>
      <c r="R161" s="5">
        <v>-26025245</v>
      </c>
      <c r="S161" s="5">
        <v>-17249600</v>
      </c>
      <c r="T161" s="5">
        <v>-13508627</v>
      </c>
      <c r="U161" s="5">
        <v>-8901</v>
      </c>
      <c r="V161" s="5">
        <v>-1560000</v>
      </c>
      <c r="W161" s="5">
        <v>3662653</v>
      </c>
      <c r="X161" s="5">
        <v>3277803</v>
      </c>
    </row>
    <row r="162" spans="3:26" ht="15.5" x14ac:dyDescent="0.35">
      <c r="C162" t="s">
        <v>2164</v>
      </c>
      <c r="O162" s="5">
        <v>55135160</v>
      </c>
      <c r="P162" s="5">
        <v>59729757</v>
      </c>
    </row>
    <row r="163" spans="3:26" ht="15.5" x14ac:dyDescent="0.35">
      <c r="C163" t="s">
        <v>2165</v>
      </c>
      <c r="F163" s="5">
        <v>-4089526</v>
      </c>
    </row>
    <row r="164" spans="3:26" ht="15.5" x14ac:dyDescent="0.35">
      <c r="C164" t="s">
        <v>2166</v>
      </c>
    </row>
    <row r="165" spans="3:26" ht="15.5" x14ac:dyDescent="0.35">
      <c r="C165" t="s">
        <v>206</v>
      </c>
      <c r="D165" s="5">
        <v>-25239518</v>
      </c>
      <c r="E165" s="5">
        <v>13658925</v>
      </c>
      <c r="F165" s="5">
        <v>27135573</v>
      </c>
      <c r="G165" s="5">
        <v>-27055404</v>
      </c>
      <c r="I165" s="5">
        <v>-4546547</v>
      </c>
      <c r="J165" s="5">
        <v>-9844419</v>
      </c>
      <c r="K165" s="5">
        <v>-31324449</v>
      </c>
      <c r="L165" s="5">
        <v>-9344267</v>
      </c>
      <c r="M165" s="5">
        <v>-35325865</v>
      </c>
      <c r="N165" s="5">
        <v>29212176</v>
      </c>
      <c r="O165" s="5">
        <v>-66774396</v>
      </c>
      <c r="P165" s="5">
        <v>-79962711</v>
      </c>
      <c r="Q165" s="5">
        <v>-59192419</v>
      </c>
      <c r="R165" s="5">
        <v>10522940</v>
      </c>
      <c r="S165" s="5">
        <v>109242978</v>
      </c>
      <c r="T165" s="5">
        <v>22609650</v>
      </c>
      <c r="U165" s="5">
        <v>16073812</v>
      </c>
      <c r="V165" s="5">
        <v>11003206</v>
      </c>
      <c r="W165" s="5">
        <v>36967478</v>
      </c>
      <c r="X165" s="5">
        <v>-42607388</v>
      </c>
      <c r="Y165" s="5">
        <v>-86786389</v>
      </c>
      <c r="Z165" s="5">
        <v>-11832612</v>
      </c>
    </row>
    <row r="166" spans="3:26" ht="15.5" x14ac:dyDescent="0.35">
      <c r="C166" t="s">
        <v>2167</v>
      </c>
      <c r="T166" s="5">
        <v>18210967</v>
      </c>
      <c r="U166" s="5">
        <v>69697</v>
      </c>
      <c r="V166" s="5">
        <v>24957967</v>
      </c>
      <c r="W166" s="5">
        <v>15936314</v>
      </c>
      <c r="Z166" s="5">
        <v>24999350</v>
      </c>
    </row>
    <row r="167" spans="3:26" ht="15.5" x14ac:dyDescent="0.35">
      <c r="C167" t="s">
        <v>2168</v>
      </c>
      <c r="M167" s="5">
        <v>351338</v>
      </c>
    </row>
    <row r="168" spans="3:26" ht="15.5" x14ac:dyDescent="0.35">
      <c r="C168" t="s">
        <v>882</v>
      </c>
      <c r="D168" s="5">
        <v>5000000</v>
      </c>
      <c r="E168" s="5">
        <v>11499004</v>
      </c>
      <c r="F168" s="5">
        <v>10718152</v>
      </c>
      <c r="G168" s="5">
        <v>2951265</v>
      </c>
      <c r="I168" s="5">
        <v>24952153</v>
      </c>
      <c r="J168" s="5">
        <v>39900000</v>
      </c>
      <c r="K168" s="5">
        <v>30000000</v>
      </c>
      <c r="N168" s="5">
        <v>2455934</v>
      </c>
      <c r="O168" s="5">
        <v>21000000</v>
      </c>
      <c r="P168" s="5">
        <v>90000000</v>
      </c>
      <c r="Q168" s="5">
        <v>74743932</v>
      </c>
      <c r="R168" s="5">
        <v>83226917</v>
      </c>
      <c r="S168" s="5">
        <v>98699704</v>
      </c>
      <c r="T168" s="5">
        <v>25748214</v>
      </c>
      <c r="U168" s="5">
        <v>19591459</v>
      </c>
      <c r="W168" s="5">
        <v>80000000</v>
      </c>
      <c r="X168" s="5">
        <v>4800097</v>
      </c>
    </row>
    <row r="169" spans="3:26" ht="15.5" x14ac:dyDescent="0.35">
      <c r="C169" t="s">
        <v>1762</v>
      </c>
      <c r="D169" s="5">
        <v>-80731</v>
      </c>
      <c r="E169" s="5">
        <v>-89264</v>
      </c>
      <c r="F169" s="5">
        <v>-72822</v>
      </c>
      <c r="G169" s="5">
        <v>-22508</v>
      </c>
      <c r="I169" s="5">
        <v>-205739</v>
      </c>
      <c r="J169" s="5">
        <v>-347407</v>
      </c>
      <c r="K169" s="5">
        <v>-415781</v>
      </c>
      <c r="L169" s="5">
        <v>-398329</v>
      </c>
      <c r="M169" s="5">
        <v>-440317</v>
      </c>
      <c r="N169" s="5">
        <v>-1275</v>
      </c>
      <c r="O169" s="5">
        <v>-522125</v>
      </c>
      <c r="P169" s="5">
        <v>-12018</v>
      </c>
      <c r="Q169" s="5">
        <v>-2199761</v>
      </c>
      <c r="R169" s="5">
        <v>-2196811</v>
      </c>
      <c r="S169" s="5">
        <v>-8437957</v>
      </c>
      <c r="T169" s="5">
        <v>-19647668</v>
      </c>
      <c r="U169" s="5">
        <v>-8565511</v>
      </c>
      <c r="V169" s="5">
        <v>-8957493</v>
      </c>
      <c r="W169" s="5">
        <v>-13661788</v>
      </c>
      <c r="X169" s="5">
        <v>-8550770</v>
      </c>
      <c r="Y169" s="5">
        <v>-8579917</v>
      </c>
      <c r="Z169" s="5">
        <v>-13303025</v>
      </c>
    </row>
    <row r="170" spans="3:26" ht="15.5" x14ac:dyDescent="0.35">
      <c r="C170" t="s">
        <v>2100</v>
      </c>
      <c r="D170" s="5">
        <v>-1487747</v>
      </c>
      <c r="E170" s="5">
        <v>-1533610</v>
      </c>
      <c r="F170" s="5">
        <v>-1225156</v>
      </c>
      <c r="G170" s="5">
        <v>-1246661</v>
      </c>
      <c r="I170" s="5">
        <v>-5345199</v>
      </c>
      <c r="J170" s="5">
        <v>-6985327</v>
      </c>
      <c r="K170" s="5">
        <v>-6570323</v>
      </c>
      <c r="L170" s="5">
        <v>-2916859</v>
      </c>
      <c r="M170" s="5">
        <v>-3507173</v>
      </c>
      <c r="N170" s="5">
        <v>-6056651</v>
      </c>
      <c r="O170" s="5">
        <v>-5649011</v>
      </c>
      <c r="P170" s="5">
        <v>-8367484</v>
      </c>
      <c r="Q170" s="5">
        <v>-10629956</v>
      </c>
      <c r="R170" s="5">
        <v>-9808059</v>
      </c>
      <c r="S170" s="5">
        <v>-5266000</v>
      </c>
      <c r="T170" s="5">
        <v>-4463948</v>
      </c>
      <c r="U170" s="5">
        <v>-2771573</v>
      </c>
      <c r="V170" s="5">
        <v>-2468773</v>
      </c>
      <c r="W170" s="5">
        <v>-1610102</v>
      </c>
      <c r="X170" s="5">
        <v>-2136715</v>
      </c>
      <c r="Y170" s="5">
        <v>-6806175</v>
      </c>
      <c r="Z170" s="5">
        <v>-9895734</v>
      </c>
    </row>
    <row r="171" spans="3:26" ht="15.5" x14ac:dyDescent="0.35">
      <c r="C171" t="s">
        <v>525</v>
      </c>
    </row>
    <row r="172" spans="3:26" ht="15.5" x14ac:dyDescent="0.35">
      <c r="C172" t="s">
        <v>2169</v>
      </c>
    </row>
    <row r="173" spans="3:26" ht="15.5" x14ac:dyDescent="0.35">
      <c r="C173" t="s">
        <v>2170</v>
      </c>
    </row>
    <row r="174" spans="3:26" ht="15.5" x14ac:dyDescent="0.35">
      <c r="C174" t="s">
        <v>325</v>
      </c>
      <c r="K174" s="5">
        <v>-10451511</v>
      </c>
      <c r="L174" s="5">
        <v>-41462124</v>
      </c>
      <c r="O174" s="5">
        <v>-15483548</v>
      </c>
      <c r="P174" s="5">
        <v>33100633</v>
      </c>
      <c r="V174" s="5">
        <v>-2276235</v>
      </c>
      <c r="W174" s="5">
        <v>-6450179</v>
      </c>
      <c r="Z174" s="5">
        <v>-1199056</v>
      </c>
    </row>
    <row r="175" spans="3:26" ht="15.5" x14ac:dyDescent="0.35">
      <c r="C175" t="s">
        <v>2171</v>
      </c>
      <c r="F175" s="5">
        <v>-2609118</v>
      </c>
      <c r="I175" s="5">
        <v>-2609118</v>
      </c>
    </row>
    <row r="176" spans="3:26" ht="15.5" x14ac:dyDescent="0.35">
      <c r="C176" t="s">
        <v>986</v>
      </c>
      <c r="P176" s="5">
        <v>-126</v>
      </c>
    </row>
    <row r="177" spans="2:26" ht="15.5" x14ac:dyDescent="0.35">
      <c r="C177" t="s">
        <v>2172</v>
      </c>
      <c r="F177" s="5">
        <v>-4425643</v>
      </c>
      <c r="I177" s="5">
        <v>-4425643</v>
      </c>
      <c r="J177" s="5">
        <v>-3311685</v>
      </c>
    </row>
    <row r="178" spans="2:26" ht="15.5" x14ac:dyDescent="0.35">
      <c r="C178" t="s">
        <v>688</v>
      </c>
      <c r="P178" s="5">
        <v>201</v>
      </c>
    </row>
    <row r="179" spans="2:26" ht="15.5" x14ac:dyDescent="0.35">
      <c r="C179" t="s">
        <v>2173</v>
      </c>
      <c r="D179" s="5">
        <v>-5</v>
      </c>
      <c r="E179" s="5">
        <v>-2913240</v>
      </c>
    </row>
    <row r="180" spans="2:26" ht="15.5" x14ac:dyDescent="0.35">
      <c r="C180" t="s">
        <v>2174</v>
      </c>
      <c r="P180" s="5">
        <v>-4636000</v>
      </c>
    </row>
    <row r="181" spans="2:26" ht="15.5" x14ac:dyDescent="0.35">
      <c r="C181" t="s">
        <v>783</v>
      </c>
    </row>
    <row r="182" spans="2:26" ht="15.5" x14ac:dyDescent="0.35">
      <c r="C182" t="s">
        <v>2175</v>
      </c>
    </row>
    <row r="183" spans="2:26" ht="15.5" x14ac:dyDescent="0.35">
      <c r="C183" t="s">
        <v>1075</v>
      </c>
      <c r="D183" s="5">
        <v>-12187500</v>
      </c>
      <c r="E183" s="5">
        <v>-2187500</v>
      </c>
      <c r="F183" s="5">
        <v>-11300501</v>
      </c>
      <c r="G183" s="5">
        <v>-2187500</v>
      </c>
      <c r="I183" s="5">
        <v>-22863001</v>
      </c>
      <c r="J183" s="5">
        <v>-27750000</v>
      </c>
      <c r="K183" s="5">
        <v>-57087402</v>
      </c>
      <c r="L183" s="5">
        <v>37364726</v>
      </c>
      <c r="M183" s="5">
        <v>-22932680</v>
      </c>
      <c r="O183" s="5">
        <v>-59200808</v>
      </c>
      <c r="P183" s="5">
        <v>-190047917</v>
      </c>
      <c r="Q183" s="5">
        <v>-124283532</v>
      </c>
      <c r="R183" s="5">
        <v>-43099546</v>
      </c>
      <c r="S183" s="5">
        <v>-5594777</v>
      </c>
      <c r="T183" s="5">
        <v>-2026175</v>
      </c>
      <c r="V183" s="5">
        <v>-252260</v>
      </c>
      <c r="W183" s="5">
        <v>-37246767</v>
      </c>
      <c r="X183" s="5">
        <v>-36720000</v>
      </c>
      <c r="Y183" s="5">
        <v>-71400297</v>
      </c>
      <c r="Z183" s="5">
        <v>-12434147</v>
      </c>
    </row>
    <row r="184" spans="2:26" ht="15.5" x14ac:dyDescent="0.35">
      <c r="C184" t="s">
        <v>333</v>
      </c>
      <c r="D184" s="5">
        <v>-12399967</v>
      </c>
      <c r="E184" s="5">
        <v>12187898</v>
      </c>
      <c r="F184" s="5">
        <v>179070</v>
      </c>
      <c r="G184" s="5">
        <v>1958750</v>
      </c>
      <c r="I184" s="5">
        <v>-8023124</v>
      </c>
      <c r="J184" s="5">
        <v>14476716</v>
      </c>
      <c r="K184" s="5">
        <v>-17039352</v>
      </c>
      <c r="L184" s="5">
        <v>-21865467</v>
      </c>
      <c r="M184" s="5">
        <v>14341655</v>
      </c>
      <c r="N184" s="5">
        <v>17587375</v>
      </c>
      <c r="O184" s="5">
        <v>-16489927</v>
      </c>
      <c r="P184" s="5">
        <v>13994747</v>
      </c>
      <c r="Q184" s="5">
        <v>-3450383</v>
      </c>
      <c r="R184" s="5">
        <v>-5992186</v>
      </c>
      <c r="S184" s="5">
        <v>14855381</v>
      </c>
      <c r="T184" s="5">
        <v>-7783253</v>
      </c>
      <c r="U184" s="5">
        <v>1519799</v>
      </c>
      <c r="V184" s="5">
        <v>10741914</v>
      </c>
      <c r="W184" s="5">
        <v>-4616633</v>
      </c>
      <c r="X184" s="5">
        <v>3947104</v>
      </c>
      <c r="Y184" s="5">
        <v>-5547865</v>
      </c>
      <c r="Z184" s="5">
        <v>9133583</v>
      </c>
    </row>
    <row r="185" spans="2:26" ht="15.5" x14ac:dyDescent="0.35">
      <c r="C185" t="s">
        <v>225</v>
      </c>
      <c r="E185" s="5">
        <v>18760381</v>
      </c>
      <c r="F185" s="5">
        <v>323480</v>
      </c>
      <c r="I185" s="5">
        <v>27105924</v>
      </c>
      <c r="J185" s="5">
        <v>12957468</v>
      </c>
      <c r="K185" s="5">
        <v>29496749</v>
      </c>
      <c r="L185" s="5">
        <v>51058259</v>
      </c>
      <c r="M185" s="5">
        <v>36701114</v>
      </c>
      <c r="N185" s="5">
        <v>19152935</v>
      </c>
      <c r="O185" s="5">
        <v>35560700</v>
      </c>
      <c r="P185" s="5">
        <v>21623290</v>
      </c>
      <c r="Q185" s="5">
        <v>24825449</v>
      </c>
      <c r="R185" s="5">
        <v>25884307</v>
      </c>
      <c r="S185" s="5">
        <v>11264831</v>
      </c>
      <c r="T185" s="5">
        <v>18555547</v>
      </c>
      <c r="U185" s="5">
        <v>17035748</v>
      </c>
      <c r="V185" s="5">
        <v>6293834</v>
      </c>
      <c r="W185" s="5">
        <v>10910467</v>
      </c>
      <c r="X185" s="5">
        <v>6963363</v>
      </c>
      <c r="Y185" s="5">
        <v>12511228</v>
      </c>
      <c r="Z185" s="5">
        <v>3377645</v>
      </c>
    </row>
    <row r="186" spans="2:26" ht="15.5" x14ac:dyDescent="0.35">
      <c r="C186" t="s">
        <v>375</v>
      </c>
      <c r="D186" s="5">
        <v>-433448</v>
      </c>
      <c r="E186" s="5">
        <v>-83959</v>
      </c>
      <c r="F186" s="5">
        <v>-143920</v>
      </c>
      <c r="G186" s="5">
        <v>-92340</v>
      </c>
      <c r="I186" s="5">
        <v>-322419</v>
      </c>
      <c r="J186" s="5">
        <v>-328260</v>
      </c>
      <c r="K186" s="5">
        <v>117153</v>
      </c>
      <c r="L186" s="5">
        <v>303957</v>
      </c>
      <c r="M186" s="5">
        <v>15490</v>
      </c>
      <c r="N186" s="5">
        <v>-39196</v>
      </c>
      <c r="O186" s="5">
        <v>82162</v>
      </c>
      <c r="P186" s="5">
        <v>-57337</v>
      </c>
      <c r="Q186" s="5">
        <v>248224</v>
      </c>
      <c r="R186" s="5">
        <v>-66672</v>
      </c>
      <c r="S186" s="5">
        <v>-235905</v>
      </c>
    </row>
    <row r="187" spans="2:26" ht="15.5" x14ac:dyDescent="0.35">
      <c r="C187" t="s">
        <v>226</v>
      </c>
      <c r="D187" s="5">
        <v>-12833415</v>
      </c>
      <c r="E187" s="5">
        <v>30864320</v>
      </c>
      <c r="F187" s="5">
        <v>358630</v>
      </c>
      <c r="G187" s="5">
        <v>1866410</v>
      </c>
      <c r="I187" s="5">
        <v>18760381</v>
      </c>
      <c r="J187" s="5">
        <v>27105924</v>
      </c>
      <c r="K187" s="5">
        <v>12574550</v>
      </c>
      <c r="L187" s="5">
        <v>29496749</v>
      </c>
      <c r="M187" s="5">
        <v>51058259</v>
      </c>
      <c r="N187" s="5">
        <v>36701114</v>
      </c>
      <c r="O187" s="5">
        <v>19152935</v>
      </c>
      <c r="P187" s="5">
        <v>35560700</v>
      </c>
      <c r="Q187" s="5">
        <v>21623290</v>
      </c>
      <c r="R187" s="5">
        <v>19825449</v>
      </c>
      <c r="S187" s="5">
        <v>25884307</v>
      </c>
      <c r="T187" s="5">
        <v>10772294</v>
      </c>
      <c r="U187" s="5">
        <v>18555547</v>
      </c>
      <c r="V187" s="5">
        <v>17035748</v>
      </c>
      <c r="W187" s="5">
        <v>6293834</v>
      </c>
      <c r="X187" s="5">
        <v>10910467</v>
      </c>
      <c r="Y187" s="5">
        <v>6963363</v>
      </c>
      <c r="Z187" s="5">
        <v>12511228</v>
      </c>
    </row>
    <row r="189" spans="2:26" ht="15.5" x14ac:dyDescent="0.35">
      <c r="B189" t="s">
        <v>227</v>
      </c>
      <c r="C189" t="s">
        <v>12</v>
      </c>
      <c r="D189" s="5">
        <v>650000000</v>
      </c>
      <c r="E189" s="5">
        <v>650000000</v>
      </c>
      <c r="F189" s="5">
        <v>650000000</v>
      </c>
      <c r="G189" s="5">
        <v>650000000</v>
      </c>
      <c r="I189" s="5">
        <v>650000000</v>
      </c>
      <c r="J189" s="5">
        <v>650000000</v>
      </c>
      <c r="K189" s="5">
        <v>650000000</v>
      </c>
      <c r="L189" s="5">
        <v>650000000</v>
      </c>
      <c r="M189" s="5">
        <v>650000000</v>
      </c>
      <c r="N189" s="5">
        <v>650000000</v>
      </c>
      <c r="O189" s="5">
        <v>650000000</v>
      </c>
      <c r="P189" s="5">
        <v>650000000</v>
      </c>
      <c r="Q189" s="5">
        <v>650000000</v>
      </c>
      <c r="R189" s="5">
        <v>650000000</v>
      </c>
      <c r="S189" s="5">
        <v>650000000</v>
      </c>
      <c r="T189" s="5">
        <v>650000000</v>
      </c>
      <c r="U189" s="5">
        <v>650000000</v>
      </c>
      <c r="V189" s="5">
        <v>650000000</v>
      </c>
      <c r="W189" s="5">
        <v>650000000</v>
      </c>
      <c r="X189" s="5">
        <v>650000000</v>
      </c>
      <c r="Y189" s="5">
        <v>650000000</v>
      </c>
      <c r="Z189" s="5">
        <v>650000000</v>
      </c>
    </row>
    <row r="190" spans="2:26" ht="15.5" x14ac:dyDescent="0.35">
      <c r="C190" t="s">
        <v>228</v>
      </c>
      <c r="D190" s="6">
        <v>253.13</v>
      </c>
      <c r="E190" s="6">
        <v>-151.41</v>
      </c>
      <c r="F190" s="6">
        <v>-108.52</v>
      </c>
      <c r="G190" s="6">
        <v>-57.53</v>
      </c>
    </row>
    <row r="191" spans="2:26" ht="15.5" x14ac:dyDescent="0.35">
      <c r="C191" t="s">
        <v>229</v>
      </c>
      <c r="D191" s="6">
        <v>7.7</v>
      </c>
      <c r="E191" s="6">
        <v>-17.63</v>
      </c>
      <c r="F191" s="6">
        <v>-25.8</v>
      </c>
      <c r="G191" s="6">
        <v>-56.32</v>
      </c>
    </row>
    <row r="192" spans="2:26" ht="15.5" x14ac:dyDescent="0.35">
      <c r="C192" t="s">
        <v>73</v>
      </c>
      <c r="D192" s="6">
        <v>0.33</v>
      </c>
      <c r="E192" s="6">
        <v>0.54</v>
      </c>
      <c r="F192" s="6">
        <v>0.5</v>
      </c>
      <c r="G192" s="6">
        <v>0.68</v>
      </c>
    </row>
    <row r="193" spans="3:7" ht="15.5" x14ac:dyDescent="0.35">
      <c r="C193" t="s">
        <v>230</v>
      </c>
      <c r="D193" s="5">
        <v>389930000000</v>
      </c>
      <c r="E193" s="5">
        <v>88010000000</v>
      </c>
      <c r="F193" s="5">
        <v>167300000000</v>
      </c>
      <c r="G193" s="5">
        <v>115100000000</v>
      </c>
    </row>
    <row r="194" spans="3:7" ht="15.5" x14ac:dyDescent="0.35">
      <c r="C194" t="s">
        <v>231</v>
      </c>
      <c r="D194" s="6">
        <v>1.18E-2</v>
      </c>
      <c r="E194" s="6">
        <v>-7.4999999999999997E-3</v>
      </c>
      <c r="F194" s="6">
        <v>-5.5000000000000005E-3</v>
      </c>
      <c r="G194" s="6">
        <v>-3.0000000000000001E-3</v>
      </c>
    </row>
    <row r="195" spans="3:7" ht="15.5" x14ac:dyDescent="0.35">
      <c r="C195" t="s">
        <v>232</v>
      </c>
      <c r="D195" s="6">
        <v>2.4500000000000001E-2</v>
      </c>
      <c r="E195" s="6">
        <v>-1.5800000000000002E-2</v>
      </c>
      <c r="F195" s="6">
        <v>-1.1299999999999999E-2</v>
      </c>
      <c r="G195" s="6">
        <v>-5.8999999999999999E-3</v>
      </c>
    </row>
    <row r="196" spans="3:7" ht="15.5" x14ac:dyDescent="0.35">
      <c r="C196" t="s">
        <v>233</v>
      </c>
      <c r="D196" s="6">
        <v>2.8199999999999999E-2</v>
      </c>
      <c r="E196" s="6">
        <v>-8.199999999999999E-3</v>
      </c>
      <c r="F196" s="6">
        <v>2.0000000000000001E-4</v>
      </c>
      <c r="G196" s="6">
        <v>-3.4999999999999996E-3</v>
      </c>
    </row>
    <row r="197" spans="3:7" ht="15.5" x14ac:dyDescent="0.35">
      <c r="C197" t="s">
        <v>234</v>
      </c>
      <c r="D197" s="6">
        <v>9.5299999999999994</v>
      </c>
      <c r="E197" s="6">
        <v>-2.57</v>
      </c>
      <c r="F197" s="6">
        <v>7.0000000000000007E-2</v>
      </c>
      <c r="G197" s="6">
        <v>-1.39</v>
      </c>
    </row>
    <row r="198" spans="3:7" ht="15.5" x14ac:dyDescent="0.35">
      <c r="C198" t="s">
        <v>235</v>
      </c>
      <c r="D198" s="5">
        <v>6924000000000</v>
      </c>
      <c r="E198" s="5">
        <v>6398000000000</v>
      </c>
      <c r="F198" s="5">
        <v>6412000000000</v>
      </c>
      <c r="G198" s="5">
        <v>6550000000000</v>
      </c>
    </row>
    <row r="199" spans="3:7" ht="15.5" x14ac:dyDescent="0.35">
      <c r="C199" t="s">
        <v>236</v>
      </c>
      <c r="D199" s="6">
        <v>0.19</v>
      </c>
      <c r="E199" s="6">
        <v>0.28000000000000003</v>
      </c>
      <c r="F199" s="6">
        <v>0.28999999999999998</v>
      </c>
      <c r="G199" s="6">
        <v>0.33</v>
      </c>
    </row>
    <row r="200" spans="3:7" ht="15.5" x14ac:dyDescent="0.35">
      <c r="C200" t="s">
        <v>237</v>
      </c>
      <c r="D200" s="6">
        <v>10351.290000000001</v>
      </c>
      <c r="E200" s="6">
        <v>9591.1</v>
      </c>
      <c r="F200" s="6">
        <v>9583.3700000000008</v>
      </c>
      <c r="G200" s="6">
        <v>9738.98</v>
      </c>
    </row>
    <row r="201" spans="3:7" ht="15.5" x14ac:dyDescent="0.35">
      <c r="C201" t="s">
        <v>238</v>
      </c>
      <c r="D201" s="6">
        <v>0.19</v>
      </c>
      <c r="E201" s="6">
        <v>0.28000000000000003</v>
      </c>
      <c r="F201" s="6">
        <v>0.28999999999999998</v>
      </c>
      <c r="G201" s="6">
        <v>0.33</v>
      </c>
    </row>
    <row r="202" spans="3:7" ht="15.5" x14ac:dyDescent="0.35">
      <c r="C202" t="s">
        <v>239</v>
      </c>
      <c r="D202" s="6">
        <v>10351.290000000001</v>
      </c>
      <c r="E202" s="6">
        <v>9591.1</v>
      </c>
      <c r="F202" s="6">
        <v>9583.3700000000008</v>
      </c>
      <c r="G202" s="6">
        <v>9738.98</v>
      </c>
    </row>
    <row r="203" spans="3:7" ht="15.5" x14ac:dyDescent="0.35">
      <c r="C203" t="s">
        <v>240</v>
      </c>
      <c r="D203" s="5">
        <v>839000000000</v>
      </c>
      <c r="E203" s="5">
        <v>1033000000000</v>
      </c>
      <c r="F203" s="5">
        <v>819000000000</v>
      </c>
      <c r="G203" s="5">
        <v>187000000000</v>
      </c>
    </row>
    <row r="204" spans="3:7" ht="15.5" x14ac:dyDescent="0.35">
      <c r="C204" t="s">
        <v>241</v>
      </c>
      <c r="D204" s="5">
        <v>1333000000000</v>
      </c>
      <c r="E204" s="5">
        <v>1440000000000</v>
      </c>
      <c r="F204" s="5">
        <v>1293000000000</v>
      </c>
      <c r="G204" s="5">
        <v>1332000000000</v>
      </c>
    </row>
    <row r="205" spans="3:7" ht="15.5" x14ac:dyDescent="0.35">
      <c r="C205" t="s">
        <v>242</v>
      </c>
      <c r="D205" s="5">
        <v>6773000000000</v>
      </c>
      <c r="E205" s="5">
        <v>6276000000000</v>
      </c>
      <c r="F205" s="5">
        <v>6271000000000</v>
      </c>
      <c r="G205" s="5">
        <v>6373000000000</v>
      </c>
    </row>
    <row r="206" spans="3:7" ht="15.5" x14ac:dyDescent="0.35">
      <c r="C206" t="s">
        <v>24</v>
      </c>
      <c r="D206" s="5">
        <v>2172000000000</v>
      </c>
      <c r="E206" s="5">
        <v>2473000000000</v>
      </c>
      <c r="F206" s="5">
        <v>2112000000000</v>
      </c>
      <c r="G206" s="5">
        <v>1519000000000</v>
      </c>
    </row>
    <row r="207" spans="3:7" ht="15.5" x14ac:dyDescent="0.35">
      <c r="C207" t="s">
        <v>21</v>
      </c>
      <c r="D207" s="5">
        <v>1849000000000</v>
      </c>
      <c r="E207" s="5">
        <v>1948000000000</v>
      </c>
      <c r="F207" s="5">
        <v>1798000000000</v>
      </c>
      <c r="G207" s="5">
        <v>1212000000000</v>
      </c>
    </row>
    <row r="208" spans="3:7" ht="15.5" x14ac:dyDescent="0.35">
      <c r="C208" t="s">
        <v>243</v>
      </c>
      <c r="D208" s="5">
        <v>66000000000</v>
      </c>
      <c r="E208" s="5">
        <v>17000000000</v>
      </c>
      <c r="F208" s="5">
        <v>17000000000</v>
      </c>
      <c r="G208" s="5">
        <v>221000000000</v>
      </c>
    </row>
    <row r="209" spans="3:26" ht="15.5" x14ac:dyDescent="0.35">
      <c r="C209" t="s">
        <v>244</v>
      </c>
      <c r="D209" s="5">
        <v>351000000000</v>
      </c>
      <c r="E209" s="5">
        <v>88000000000</v>
      </c>
      <c r="F209" s="5">
        <v>-230000000000</v>
      </c>
      <c r="G209" s="5">
        <v>605000000000</v>
      </c>
    </row>
    <row r="210" spans="3:26" ht="15.5" x14ac:dyDescent="0.35">
      <c r="C210" t="s">
        <v>245</v>
      </c>
      <c r="D210" s="5">
        <v>-129000000000</v>
      </c>
      <c r="E210" s="5">
        <v>-115000000000</v>
      </c>
      <c r="F210" s="5">
        <v>-151000000000</v>
      </c>
      <c r="G210" s="5">
        <v>-127000000000</v>
      </c>
    </row>
    <row r="211" spans="3:26" ht="15.5" x14ac:dyDescent="0.35">
      <c r="C211" t="s">
        <v>13</v>
      </c>
      <c r="D211" s="5">
        <v>222000000000</v>
      </c>
      <c r="E211" s="5">
        <v>-27000000000</v>
      </c>
      <c r="F211" s="5">
        <v>-381000000000</v>
      </c>
      <c r="G211" s="5">
        <v>477000000000</v>
      </c>
    </row>
    <row r="212" spans="3:26" ht="15.5" x14ac:dyDescent="0.35">
      <c r="C212" t="s">
        <v>16</v>
      </c>
      <c r="D212" s="6">
        <v>339.19</v>
      </c>
      <c r="E212" s="6">
        <v>-41.91</v>
      </c>
      <c r="F212" s="6">
        <v>-581.75</v>
      </c>
      <c r="G212" s="6">
        <v>729.57</v>
      </c>
    </row>
    <row r="213" spans="3:26" ht="15.5" x14ac:dyDescent="0.35">
      <c r="C213" t="s">
        <v>58</v>
      </c>
      <c r="I213" s="6">
        <v>-407.04</v>
      </c>
      <c r="J213" s="6">
        <v>-393.44</v>
      </c>
      <c r="K213" s="6">
        <v>-951.29</v>
      </c>
      <c r="L213" s="6">
        <v>967.05</v>
      </c>
      <c r="M213" s="6">
        <v>1849.67</v>
      </c>
      <c r="N213" s="6">
        <v>138.83000000000001</v>
      </c>
      <c r="O213" s="6">
        <v>899.91</v>
      </c>
      <c r="P213" s="6">
        <v>1345.46</v>
      </c>
      <c r="Q213" s="6">
        <v>41.58</v>
      </c>
      <c r="R213" s="6">
        <v>26.84</v>
      </c>
      <c r="S213" s="6">
        <v>201.34</v>
      </c>
      <c r="T213" s="6">
        <v>62.76</v>
      </c>
      <c r="U213" s="6">
        <v>22.2</v>
      </c>
      <c r="V213" s="6">
        <v>20.399999999999999</v>
      </c>
      <c r="W213" s="6">
        <v>143.19999999999999</v>
      </c>
      <c r="X213" s="6">
        <v>355.56</v>
      </c>
      <c r="Y213" s="6">
        <v>163.21</v>
      </c>
      <c r="Z213" s="6">
        <v>123.97</v>
      </c>
    </row>
    <row r="214" spans="3:26" ht="15.5" x14ac:dyDescent="0.35">
      <c r="C214" t="s">
        <v>72</v>
      </c>
      <c r="I214" s="6">
        <v>-6.88</v>
      </c>
      <c r="J214" s="6">
        <v>-7.04</v>
      </c>
      <c r="K214" s="6">
        <v>-3.21</v>
      </c>
      <c r="L214" s="6">
        <v>5.84</v>
      </c>
      <c r="M214" s="6">
        <v>2.2599999999999998</v>
      </c>
      <c r="N214" s="6">
        <v>21.97</v>
      </c>
      <c r="O214" s="6">
        <v>2.7</v>
      </c>
      <c r="P214" s="6">
        <v>4.4000000000000004</v>
      </c>
      <c r="Q214" s="6">
        <v>30.06</v>
      </c>
      <c r="R214" s="6">
        <v>30.18</v>
      </c>
      <c r="S214" s="6">
        <v>3.77</v>
      </c>
      <c r="T214" s="6">
        <v>12.27</v>
      </c>
      <c r="U214" s="6">
        <v>45.05</v>
      </c>
      <c r="V214" s="6">
        <v>69.61</v>
      </c>
      <c r="W214" s="6">
        <v>13.83</v>
      </c>
      <c r="X214" s="6">
        <v>4.78</v>
      </c>
      <c r="Y214" s="6">
        <v>2.88</v>
      </c>
      <c r="Z214" s="6">
        <v>4.03</v>
      </c>
    </row>
    <row r="215" spans="3:26" ht="15.5" x14ac:dyDescent="0.35">
      <c r="C215" t="s">
        <v>75</v>
      </c>
      <c r="I215" s="6">
        <v>0.14000000000000001</v>
      </c>
      <c r="J215" s="6">
        <v>0.13</v>
      </c>
      <c r="K215" s="6">
        <v>0.17</v>
      </c>
      <c r="L215" s="6">
        <v>0.27</v>
      </c>
      <c r="M215" s="6">
        <v>0.22</v>
      </c>
      <c r="N215" s="6">
        <v>0.23</v>
      </c>
      <c r="O215" s="6">
        <v>0.15</v>
      </c>
      <c r="P215" s="6">
        <v>0.32</v>
      </c>
      <c r="Q215" s="6">
        <v>0.08</v>
      </c>
      <c r="R215" s="6">
        <v>0.06</v>
      </c>
      <c r="S215" s="6">
        <v>0.05</v>
      </c>
      <c r="T215" s="6">
        <v>0.06</v>
      </c>
      <c r="U215" s="6">
        <v>7.0000000000000007E-2</v>
      </c>
      <c r="V215" s="6">
        <v>0.13</v>
      </c>
      <c r="W215" s="6">
        <v>0.18</v>
      </c>
      <c r="X215" s="6">
        <v>0.2</v>
      </c>
      <c r="Y215" s="6">
        <v>7.0000000000000007E-2</v>
      </c>
      <c r="Z215" s="6">
        <v>0.05</v>
      </c>
    </row>
    <row r="216" spans="3:26" ht="15.5" x14ac:dyDescent="0.35">
      <c r="C216" t="s">
        <v>246</v>
      </c>
      <c r="I216" s="5">
        <v>410180000000</v>
      </c>
      <c r="J216" s="6">
        <v>269720000000.00003</v>
      </c>
      <c r="K216" s="5">
        <v>-154230000000</v>
      </c>
      <c r="L216" s="5">
        <v>1337810000000</v>
      </c>
      <c r="M216" s="5">
        <v>1979510000000</v>
      </c>
      <c r="N216" s="5">
        <v>602770000000</v>
      </c>
      <c r="O216" s="5">
        <v>726240000000</v>
      </c>
      <c r="P216" s="5">
        <v>1122580000000</v>
      </c>
    </row>
    <row r="217" spans="3:26" ht="15.5" x14ac:dyDescent="0.35">
      <c r="C217" t="s">
        <v>247</v>
      </c>
      <c r="I217" s="6">
        <v>-2.0499999999999997E-2</v>
      </c>
      <c r="J217" s="6">
        <v>-2.0299999999999999E-2</v>
      </c>
      <c r="K217" s="6">
        <v>-4.9100000000000005E-2</v>
      </c>
      <c r="L217" s="6">
        <v>4.6699999999999998E-2</v>
      </c>
      <c r="M217" s="6">
        <v>9.3599999999999989E-2</v>
      </c>
      <c r="N217" s="6">
        <v>8.3999999999999995E-3</v>
      </c>
      <c r="O217" s="6">
        <v>5.62E-2</v>
      </c>
      <c r="P217" s="6">
        <v>7.5399999999999995E-2</v>
      </c>
      <c r="Q217" s="6">
        <v>2.5000000000000001E-3</v>
      </c>
      <c r="R217" s="6">
        <v>1.5E-3</v>
      </c>
      <c r="S217" s="6">
        <v>1.1899999999999999E-2</v>
      </c>
      <c r="T217" s="6">
        <v>4.5000000000000005E-3</v>
      </c>
      <c r="U217" s="6">
        <v>1.6000000000000001E-3</v>
      </c>
      <c r="V217" s="6">
        <v>2E-3</v>
      </c>
      <c r="W217" s="6">
        <v>1.5300000000000001E-2</v>
      </c>
      <c r="X217" s="6">
        <v>4.5700000000000005E-2</v>
      </c>
      <c r="Y217" s="6">
        <v>2.0799999999999999E-2</v>
      </c>
      <c r="Z217" s="6">
        <v>1.2199999999999999E-2</v>
      </c>
    </row>
    <row r="218" spans="3:26" ht="15.5" x14ac:dyDescent="0.35">
      <c r="C218" t="s">
        <v>248</v>
      </c>
      <c r="I218" s="6">
        <v>-4.2500000000000003E-2</v>
      </c>
      <c r="J218" s="6">
        <v>-4.0300000000000002E-2</v>
      </c>
      <c r="K218" s="6">
        <v>-9.8100000000000007E-2</v>
      </c>
      <c r="L218" s="6">
        <v>8.8000000000000009E-2</v>
      </c>
      <c r="M218" s="6">
        <v>0.18440000000000001</v>
      </c>
      <c r="N218" s="6">
        <v>1.7100000000000001E-2</v>
      </c>
      <c r="O218" s="6">
        <v>0.114</v>
      </c>
      <c r="P218" s="6">
        <v>0.17399999999999999</v>
      </c>
      <c r="Q218" s="6">
        <v>7.1999999999999998E-3</v>
      </c>
      <c r="R218" s="6">
        <v>4.4000000000000003E-3</v>
      </c>
      <c r="S218" s="6">
        <v>3.27E-2</v>
      </c>
      <c r="T218" s="6">
        <v>1.1000000000000001E-2</v>
      </c>
      <c r="U218" s="6">
        <v>4.0000000000000001E-3</v>
      </c>
      <c r="V218" s="6">
        <v>4.6999999999999993E-3</v>
      </c>
      <c r="W218" s="6">
        <v>3.5400000000000001E-2</v>
      </c>
      <c r="X218" s="6">
        <v>9.0700000000000003E-2</v>
      </c>
      <c r="Y218" s="6">
        <v>4.4500000000000005E-2</v>
      </c>
      <c r="Z218" s="6">
        <v>3.04E-2</v>
      </c>
    </row>
    <row r="219" spans="3:26" ht="15.5" x14ac:dyDescent="0.35">
      <c r="C219" t="s">
        <v>249</v>
      </c>
      <c r="I219" s="6">
        <v>-2.23E-2</v>
      </c>
      <c r="J219" s="6">
        <v>-3.4500000000000003E-2</v>
      </c>
      <c r="K219" s="6">
        <v>-7.6600000000000001E-2</v>
      </c>
      <c r="L219" s="6">
        <v>9.6199999999999994E-2</v>
      </c>
      <c r="M219" s="6">
        <v>0.1973</v>
      </c>
      <c r="N219" s="6">
        <v>2.1600000000000001E-2</v>
      </c>
      <c r="O219" s="6">
        <v>4.4800000000000006E-2</v>
      </c>
      <c r="P219" s="6">
        <v>9.4499999999999987E-2</v>
      </c>
      <c r="Q219" s="6">
        <v>7.2499999999999995E-2</v>
      </c>
      <c r="R219" s="6">
        <v>3.7400000000000003E-2</v>
      </c>
      <c r="S219" s="6">
        <v>2.3399999999999997E-2</v>
      </c>
      <c r="T219" s="6">
        <v>6.3E-2</v>
      </c>
      <c r="U219" s="6">
        <v>5.9500000000000004E-2</v>
      </c>
      <c r="V219" s="6">
        <v>3.2000000000000001E-2</v>
      </c>
      <c r="W219" s="6">
        <v>1.8700000000000001E-2</v>
      </c>
      <c r="X219" s="6">
        <v>7.6299999999999993E-2</v>
      </c>
      <c r="Y219" s="6">
        <v>0.01</v>
      </c>
      <c r="Z219" s="6">
        <v>4.0500000000000001E-2</v>
      </c>
    </row>
    <row r="220" spans="3:26" ht="15.5" x14ac:dyDescent="0.35">
      <c r="C220" t="s">
        <v>250</v>
      </c>
      <c r="I220" s="6">
        <v>-2.04</v>
      </c>
      <c r="J220" s="6">
        <v>-2.61</v>
      </c>
      <c r="K220" s="6">
        <v>-6.88</v>
      </c>
      <c r="L220" s="6">
        <v>41.38</v>
      </c>
      <c r="M220" s="6">
        <v>50.77</v>
      </c>
      <c r="N220" s="6">
        <v>1.4</v>
      </c>
      <c r="O220" s="6">
        <v>2.33</v>
      </c>
      <c r="P220" s="6">
        <v>6.18</v>
      </c>
      <c r="Q220" s="6">
        <v>4.04</v>
      </c>
      <c r="R220" s="6">
        <v>2.13</v>
      </c>
      <c r="S220" s="6">
        <v>2.12</v>
      </c>
      <c r="T220" s="6">
        <v>6.41</v>
      </c>
      <c r="U220" s="6">
        <v>9.01</v>
      </c>
      <c r="V220" s="6">
        <v>6.42</v>
      </c>
      <c r="W220" s="6">
        <v>3.35</v>
      </c>
      <c r="X220" s="6">
        <v>13.71</v>
      </c>
      <c r="Y220" s="6">
        <v>0.64</v>
      </c>
      <c r="Z220" s="6">
        <v>0.88</v>
      </c>
    </row>
    <row r="221" spans="3:26" ht="15.5" x14ac:dyDescent="0.35">
      <c r="C221" t="s">
        <v>69</v>
      </c>
      <c r="I221" s="6">
        <v>0.28999999999999998</v>
      </c>
      <c r="J221" s="6">
        <v>0.28000000000000003</v>
      </c>
      <c r="K221" s="6">
        <v>0.31</v>
      </c>
      <c r="L221" s="6">
        <v>0.51</v>
      </c>
      <c r="M221" s="6">
        <v>0.42</v>
      </c>
      <c r="N221" s="6">
        <v>0.38</v>
      </c>
      <c r="O221" s="6">
        <v>0.31</v>
      </c>
      <c r="P221" s="6">
        <v>0.77</v>
      </c>
      <c r="Q221" s="6">
        <v>0.22</v>
      </c>
      <c r="R221" s="6">
        <v>0.13</v>
      </c>
      <c r="S221" s="6">
        <v>0.12</v>
      </c>
      <c r="T221" s="6">
        <v>0.14000000000000001</v>
      </c>
      <c r="U221" s="6">
        <v>0.18</v>
      </c>
      <c r="V221" s="6">
        <v>0.33</v>
      </c>
      <c r="W221" s="6">
        <v>0.49</v>
      </c>
      <c r="X221" s="6">
        <v>0.43</v>
      </c>
      <c r="Y221" s="6">
        <v>0.13</v>
      </c>
      <c r="Z221" s="6">
        <v>0.12</v>
      </c>
    </row>
    <row r="222" spans="3:26" ht="15.5" x14ac:dyDescent="0.35">
      <c r="C222" t="s">
        <v>66</v>
      </c>
      <c r="I222" s="6">
        <v>9583.3700000000008</v>
      </c>
      <c r="J222" s="6">
        <v>9768.43</v>
      </c>
      <c r="K222" s="6">
        <v>9697.7800000000007</v>
      </c>
      <c r="L222" s="5">
        <v>10985</v>
      </c>
      <c r="M222" s="6">
        <v>10028.61</v>
      </c>
      <c r="N222" s="6">
        <v>8115.21</v>
      </c>
      <c r="O222" s="6">
        <v>7890.59</v>
      </c>
      <c r="P222" s="6">
        <v>7733.48</v>
      </c>
      <c r="Q222" s="6">
        <v>5807.25</v>
      </c>
      <c r="R222" s="6">
        <v>6064.08</v>
      </c>
      <c r="S222" s="6">
        <v>6161.58</v>
      </c>
      <c r="T222" s="6">
        <v>5693.8</v>
      </c>
      <c r="U222" s="6">
        <v>5483.57</v>
      </c>
      <c r="V222" s="6">
        <v>4328.57</v>
      </c>
      <c r="W222" s="6">
        <v>4041.76</v>
      </c>
      <c r="X222" s="6">
        <v>3920.71</v>
      </c>
      <c r="Y222" s="6">
        <v>3666.76</v>
      </c>
      <c r="Z222" s="6">
        <v>4081.04</v>
      </c>
    </row>
    <row r="223" spans="3:26" ht="15.5" x14ac:dyDescent="0.35">
      <c r="C223" t="s">
        <v>251</v>
      </c>
      <c r="I223" s="6">
        <v>0.28999999999999998</v>
      </c>
      <c r="J223" s="6">
        <v>0.28000000000000003</v>
      </c>
      <c r="K223" s="6">
        <v>0.31</v>
      </c>
      <c r="L223" s="6">
        <v>0.51</v>
      </c>
      <c r="M223" s="6">
        <v>0.42</v>
      </c>
      <c r="N223" s="6">
        <v>0.38</v>
      </c>
      <c r="O223" s="6">
        <v>0.31</v>
      </c>
      <c r="P223" s="6">
        <v>0.77</v>
      </c>
      <c r="Q223" s="6">
        <v>0.22</v>
      </c>
      <c r="R223" s="6">
        <v>0.13</v>
      </c>
      <c r="S223" s="6">
        <v>0.12</v>
      </c>
      <c r="T223" s="6">
        <v>0.14000000000000001</v>
      </c>
      <c r="U223" s="6">
        <v>0.18</v>
      </c>
      <c r="V223" s="6">
        <v>0.33</v>
      </c>
      <c r="W223" s="6">
        <v>0.49</v>
      </c>
      <c r="X223" s="6">
        <v>0.43</v>
      </c>
      <c r="Y223" s="6">
        <v>0.13</v>
      </c>
      <c r="Z223" s="6">
        <v>0.12</v>
      </c>
    </row>
    <row r="224" spans="3:26" ht="15.5" x14ac:dyDescent="0.35">
      <c r="C224" t="s">
        <v>252</v>
      </c>
      <c r="I224" s="6">
        <v>9583.3700000000008</v>
      </c>
      <c r="J224" s="6">
        <v>9768.43</v>
      </c>
      <c r="K224" s="6">
        <v>9697.7800000000007</v>
      </c>
      <c r="L224" s="5">
        <v>10985</v>
      </c>
      <c r="M224" s="6">
        <v>10028.61</v>
      </c>
      <c r="N224" s="6">
        <v>8115.21</v>
      </c>
      <c r="O224" s="6">
        <v>7890.59</v>
      </c>
      <c r="P224" s="6">
        <v>7733.48</v>
      </c>
      <c r="Q224" s="6">
        <v>5807.25</v>
      </c>
      <c r="R224" s="6">
        <v>6064.08</v>
      </c>
      <c r="S224" s="6">
        <v>6161.58</v>
      </c>
      <c r="T224" s="6">
        <v>5693.8</v>
      </c>
      <c r="U224" s="6">
        <v>5483.57</v>
      </c>
      <c r="V224" s="6">
        <v>4328.57</v>
      </c>
      <c r="W224" s="6">
        <v>4041.76</v>
      </c>
      <c r="X224" s="6">
        <v>3920.71</v>
      </c>
      <c r="Y224" s="6">
        <v>3666.76</v>
      </c>
      <c r="Z224" s="6">
        <v>4081.04</v>
      </c>
    </row>
    <row r="225" spans="3:26" ht="15.5" x14ac:dyDescent="0.35">
      <c r="C225" t="s">
        <v>253</v>
      </c>
      <c r="I225" s="5">
        <v>819000000000</v>
      </c>
      <c r="J225" s="5">
        <v>642000000000</v>
      </c>
      <c r="K225" s="5">
        <v>994000000000</v>
      </c>
      <c r="L225" s="5">
        <v>744000000000</v>
      </c>
      <c r="M225" s="5">
        <v>1307000000000</v>
      </c>
      <c r="N225" s="5">
        <v>1552000000000</v>
      </c>
      <c r="O225" s="5">
        <v>1045000000000</v>
      </c>
      <c r="P225" s="5">
        <v>1198000000000</v>
      </c>
      <c r="Q225" s="5">
        <v>665000000000</v>
      </c>
      <c r="R225" s="5">
        <v>555000000000</v>
      </c>
      <c r="S225" s="5">
        <v>805000000000</v>
      </c>
      <c r="T225" s="5">
        <v>319000000000</v>
      </c>
      <c r="U225" s="5">
        <v>225000000000</v>
      </c>
      <c r="V225" s="5">
        <v>91000000000</v>
      </c>
      <c r="W225" s="5">
        <v>27000000000</v>
      </c>
      <c r="X225" s="5">
        <v>284000000000</v>
      </c>
      <c r="Y225" s="5">
        <v>290000000000</v>
      </c>
      <c r="Z225" s="5">
        <v>683000000000</v>
      </c>
    </row>
    <row r="226" spans="3:26" ht="15.5" x14ac:dyDescent="0.35">
      <c r="C226" t="s">
        <v>254</v>
      </c>
      <c r="I226" s="5">
        <v>1293000000000</v>
      </c>
      <c r="J226" s="5">
        <v>1279000000000</v>
      </c>
      <c r="K226" s="5">
        <v>826000000000</v>
      </c>
      <c r="L226" s="5">
        <v>1319000000000</v>
      </c>
      <c r="M226" s="5">
        <v>867000000000</v>
      </c>
      <c r="N226" s="5">
        <v>1088000000000</v>
      </c>
      <c r="O226" s="5">
        <v>1037000000000</v>
      </c>
      <c r="P226" s="5">
        <v>1597000000000</v>
      </c>
      <c r="Q226" s="5">
        <v>2832000000000</v>
      </c>
      <c r="R226" s="5">
        <v>3562000000000</v>
      </c>
      <c r="S226" s="5">
        <v>3180000000000</v>
      </c>
      <c r="T226" s="5">
        <v>1613000000000</v>
      </c>
      <c r="U226" s="5">
        <v>1370000000000</v>
      </c>
      <c r="V226" s="5">
        <v>956000000000</v>
      </c>
      <c r="W226" s="5">
        <v>802000000000</v>
      </c>
      <c r="X226" s="5">
        <v>132000000000</v>
      </c>
      <c r="Y226" s="5">
        <v>526000000000</v>
      </c>
      <c r="Z226" s="5">
        <v>1179000000000</v>
      </c>
    </row>
    <row r="227" spans="3:26" ht="15.5" x14ac:dyDescent="0.35">
      <c r="C227" t="s">
        <v>26</v>
      </c>
      <c r="I227" s="5">
        <v>2112000000000</v>
      </c>
      <c r="J227" s="5">
        <v>1921000000000</v>
      </c>
      <c r="K227" s="5">
        <v>1821000000000</v>
      </c>
      <c r="L227" s="5">
        <v>2064000000000</v>
      </c>
      <c r="M227" s="5">
        <v>2173000000000</v>
      </c>
      <c r="N227" s="5">
        <v>2640000000000</v>
      </c>
      <c r="O227" s="5">
        <v>2082000000000</v>
      </c>
      <c r="P227" s="5">
        <v>2795000000000</v>
      </c>
      <c r="Q227" s="5">
        <v>3498000000000</v>
      </c>
      <c r="R227" s="5">
        <v>4117000000000</v>
      </c>
      <c r="S227" s="5">
        <v>3985000000000</v>
      </c>
      <c r="T227" s="5">
        <v>1932000000000</v>
      </c>
      <c r="U227" s="5">
        <v>1595000000000</v>
      </c>
      <c r="V227" s="5">
        <v>1047000000000</v>
      </c>
      <c r="W227" s="5">
        <v>829000000000</v>
      </c>
      <c r="X227" s="5">
        <v>417000000000</v>
      </c>
      <c r="Y227" s="5">
        <v>816000000000</v>
      </c>
      <c r="Z227" s="5">
        <v>1862000000000</v>
      </c>
    </row>
    <row r="228" spans="3:26" ht="15.5" x14ac:dyDescent="0.35">
      <c r="C228" t="s">
        <v>23</v>
      </c>
      <c r="I228" s="5">
        <v>1798000000000</v>
      </c>
      <c r="J228" s="5">
        <v>1483000000000</v>
      </c>
      <c r="K228" s="5">
        <v>1627000000000</v>
      </c>
      <c r="L228" s="5">
        <v>1604000000000</v>
      </c>
      <c r="M228" s="5">
        <v>1444000000000</v>
      </c>
      <c r="N228" s="5">
        <v>2122000000000</v>
      </c>
      <c r="O228" s="5">
        <v>1816000000000</v>
      </c>
      <c r="P228" s="5">
        <v>2280000000000</v>
      </c>
      <c r="Q228" s="5">
        <v>3205000000000</v>
      </c>
      <c r="R228" s="5">
        <v>3851000000000</v>
      </c>
      <c r="S228" s="5">
        <v>3628000000000</v>
      </c>
      <c r="T228" s="5">
        <v>1798000000000</v>
      </c>
      <c r="U228" s="5">
        <v>1369000000000</v>
      </c>
      <c r="V228" s="5">
        <v>882000000000</v>
      </c>
      <c r="W228" s="5">
        <v>772000000000</v>
      </c>
      <c r="X228" s="5">
        <v>319000000000</v>
      </c>
      <c r="Y228" s="5">
        <v>751000000000</v>
      </c>
      <c r="Z228" s="5">
        <v>1725000000000</v>
      </c>
    </row>
    <row r="229" spans="3:26" ht="15.5" x14ac:dyDescent="0.35">
      <c r="C229" t="s">
        <v>255</v>
      </c>
      <c r="I229" s="5">
        <v>17000000000</v>
      </c>
      <c r="J229" s="5">
        <v>298000000000</v>
      </c>
      <c r="K229" s="5">
        <v>54000000000</v>
      </c>
      <c r="L229" s="5">
        <v>1577000000000</v>
      </c>
      <c r="M229" s="5">
        <v>1119000000000</v>
      </c>
      <c r="N229" s="5">
        <v>334000000000</v>
      </c>
      <c r="O229" s="5">
        <v>144000000000</v>
      </c>
      <c r="P229" s="5">
        <v>167000000000</v>
      </c>
      <c r="Q229" s="5">
        <v>151000000000</v>
      </c>
      <c r="R229" s="5">
        <v>536000000000</v>
      </c>
      <c r="S229" s="5">
        <v>509000000000</v>
      </c>
      <c r="T229" s="5">
        <v>271000000000</v>
      </c>
      <c r="U229" s="5">
        <v>409000000000</v>
      </c>
      <c r="V229" s="5">
        <v>299000000000</v>
      </c>
      <c r="W229" s="5">
        <v>240000000000</v>
      </c>
      <c r="X229" s="5">
        <v>179000000000</v>
      </c>
      <c r="Y229" s="5">
        <v>214000000000</v>
      </c>
      <c r="Z229" s="5">
        <v>120000000000</v>
      </c>
    </row>
    <row r="230" spans="3:26" ht="15.5" x14ac:dyDescent="0.35">
      <c r="C230" t="s">
        <v>256</v>
      </c>
      <c r="I230" s="5">
        <v>382000000000</v>
      </c>
      <c r="J230" s="5">
        <v>573000000000</v>
      </c>
      <c r="K230" s="5">
        <v>749000000000</v>
      </c>
      <c r="L230" s="5">
        <v>344000000000</v>
      </c>
      <c r="M230" s="5">
        <v>1444000000000</v>
      </c>
      <c r="N230" s="5">
        <v>194000000000</v>
      </c>
      <c r="O230" s="5">
        <v>589000000000</v>
      </c>
      <c r="P230" s="5">
        <v>814000000000</v>
      </c>
      <c r="Q230" s="5">
        <v>972000000000</v>
      </c>
      <c r="R230" s="5">
        <v>945000000000</v>
      </c>
      <c r="S230" s="5">
        <v>-412000000000</v>
      </c>
      <c r="T230" s="5">
        <v>572000000000</v>
      </c>
      <c r="U230" s="5">
        <v>459000000000</v>
      </c>
      <c r="V230" s="5">
        <v>252000000000</v>
      </c>
      <c r="W230" s="5">
        <v>444000000000</v>
      </c>
      <c r="X230" s="5">
        <v>551000000000</v>
      </c>
      <c r="Y230" s="5">
        <v>808000000000</v>
      </c>
      <c r="Z230" s="5">
        <v>651000000000</v>
      </c>
    </row>
    <row r="231" spans="3:26" ht="15.5" x14ac:dyDescent="0.35">
      <c r="C231" t="s">
        <v>257</v>
      </c>
      <c r="I231" s="5">
        <v>-452000000000</v>
      </c>
      <c r="J231" s="5">
        <v>-339000000000</v>
      </c>
      <c r="K231" s="5">
        <v>-537000000000</v>
      </c>
      <c r="L231" s="5">
        <v>-639000000000</v>
      </c>
      <c r="M231" s="5">
        <v>-562000000000</v>
      </c>
      <c r="N231" s="5">
        <v>-398000000000</v>
      </c>
      <c r="O231" s="5">
        <v>-684000000000</v>
      </c>
      <c r="P231" s="5">
        <v>-275000000000</v>
      </c>
      <c r="Q231" s="5">
        <v>-142000000000</v>
      </c>
      <c r="R231" s="5">
        <v>-832000000000</v>
      </c>
      <c r="S231" s="5">
        <v>-823000000000</v>
      </c>
      <c r="T231" s="5">
        <v>-809000000000</v>
      </c>
      <c r="U231" s="5">
        <v>-677000000000</v>
      </c>
      <c r="V231" s="5">
        <v>-429000000000</v>
      </c>
      <c r="W231" s="5">
        <v>-598000000000</v>
      </c>
      <c r="X231" s="5">
        <v>-180000000000</v>
      </c>
      <c r="Y231" s="5">
        <v>-68000000000</v>
      </c>
      <c r="Z231" s="5">
        <v>-555000000000</v>
      </c>
    </row>
    <row r="232" spans="3:26" ht="15.5" x14ac:dyDescent="0.35">
      <c r="C232" t="s">
        <v>15</v>
      </c>
      <c r="I232" s="5">
        <v>-69000000000</v>
      </c>
      <c r="J232" s="5">
        <v>234000000000</v>
      </c>
      <c r="K232" s="5">
        <v>212000000000</v>
      </c>
      <c r="L232" s="5">
        <v>-296000000000</v>
      </c>
      <c r="M232" s="5">
        <v>882000000000</v>
      </c>
      <c r="N232" s="5">
        <v>-204000000000</v>
      </c>
      <c r="O232" s="5">
        <v>-96000000000</v>
      </c>
      <c r="P232" s="5">
        <v>539000000000</v>
      </c>
      <c r="Q232" s="5">
        <v>830000000000</v>
      </c>
      <c r="R232" s="5">
        <v>113000000000</v>
      </c>
      <c r="S232" s="5">
        <v>-1235000000000</v>
      </c>
      <c r="T232" s="5">
        <v>-237000000000</v>
      </c>
      <c r="U232" s="5">
        <v>-218000000000</v>
      </c>
      <c r="V232" s="5">
        <v>-177000000000</v>
      </c>
      <c r="W232" s="5">
        <v>-154000000000</v>
      </c>
      <c r="X232" s="5">
        <v>371000000000</v>
      </c>
      <c r="Y232" s="5">
        <v>740000000000</v>
      </c>
      <c r="Z232" s="5">
        <v>96000000000</v>
      </c>
    </row>
    <row r="233" spans="3:26" ht="15.5" x14ac:dyDescent="0.35">
      <c r="C233" t="s">
        <v>17</v>
      </c>
      <c r="I233" s="6">
        <v>-105.91</v>
      </c>
      <c r="J233" s="6">
        <v>357.57</v>
      </c>
      <c r="K233" s="6">
        <v>323.87</v>
      </c>
      <c r="L233" s="6">
        <v>-451.78</v>
      </c>
      <c r="M233" s="5">
        <v>1348</v>
      </c>
      <c r="N233" s="6">
        <v>-311.88</v>
      </c>
      <c r="O233" s="6">
        <v>-146.13999999999999</v>
      </c>
      <c r="P233" s="6">
        <v>823.18</v>
      </c>
      <c r="Q233" s="6">
        <v>1268.32</v>
      </c>
      <c r="R233" s="6">
        <v>172.5</v>
      </c>
      <c r="S233" s="6">
        <v>-1887.55</v>
      </c>
      <c r="T233" s="6">
        <v>-362.15</v>
      </c>
      <c r="U233" s="6">
        <v>-333.19</v>
      </c>
      <c r="V233" s="6">
        <v>-270.25</v>
      </c>
      <c r="W233" s="6">
        <v>-234.92</v>
      </c>
      <c r="X233" s="6">
        <v>566.64</v>
      </c>
      <c r="Y233" s="6">
        <v>1130.99</v>
      </c>
      <c r="Z233" s="6">
        <v>146.68</v>
      </c>
    </row>
  </sheetData>
  <pageMargins left="0.7" right="0.7" top="0.75" bottom="0.75" header="0.3" footer="0.3"/>
  <ignoredErrors>
    <ignoredError sqref="A1:Z234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2177</v>
      </c>
      <c r="D2" s="2" vm="471">
        <f ca="1">IFERROR(_xlfn.STOCKHISTORY("XIDX:" &amp; $C$1, D3, , 0, 0, 1), "Libur")</f>
        <v>398</v>
      </c>
      <c r="E2" s="2" vm="427">
        <f ca="1">IFERROR(_xlfn.STOCKHISTORY("XIDX:" &amp; $C$1, E3, , 0, 0, 1), "Libur")</f>
        <v>242</v>
      </c>
      <c r="H2" s="2" vm="427">
        <f ca="1">IFERROR(INDEX(D2:G2,COUNT(D2:G2)),"")</f>
        <v>242</v>
      </c>
      <c r="I2" s="2" vm="689">
        <f t="shared" ref="I2:Z2" ca="1" si="0">IFERROR(_xlfn.STOCKHISTORY("XIDX:" &amp; $C$1, I1, , 0, 0, 1), "Libur")</f>
        <v>226</v>
      </c>
      <c r="J2" s="2" vm="690">
        <f t="shared" ca="1" si="0"/>
        <v>244</v>
      </c>
      <c r="K2" s="2" vm="691">
        <f t="shared" ca="1" si="0"/>
        <v>249</v>
      </c>
      <c r="L2" s="2" vm="692">
        <f t="shared" ca="1" si="0"/>
        <v>194.5</v>
      </c>
      <c r="M2" s="2" vm="693">
        <f t="shared" ca="1" si="0"/>
        <v>239</v>
      </c>
      <c r="N2" s="2" vm="15">
        <f t="shared" ca="1" si="0"/>
        <v>200</v>
      </c>
      <c r="O2" s="2" vm="146">
        <f t="shared" ca="1" si="0"/>
        <v>230</v>
      </c>
      <c r="P2" s="2" vm="429">
        <f t="shared" ca="1" si="0"/>
        <v>222</v>
      </c>
      <c r="Q2" s="2" vm="466">
        <f t="shared" ca="1" si="0"/>
        <v>126</v>
      </c>
      <c r="R2" s="2" vm="246">
        <f t="shared" ca="1" si="0"/>
        <v>81</v>
      </c>
      <c r="S2" s="2" vm="694">
        <f t="shared" ca="1" si="0"/>
        <v>35</v>
      </c>
      <c r="T2" s="2" vm="168">
        <f t="shared" ca="1" si="0"/>
        <v>160</v>
      </c>
      <c r="U2" s="2" vm="124">
        <f t="shared" ca="1" si="0"/>
        <v>214</v>
      </c>
      <c r="V2" s="2" vm="695">
        <f t="shared" ca="1" si="0"/>
        <v>246.96</v>
      </c>
      <c r="W2" s="2" vm="696">
        <f t="shared" ca="1" si="0"/>
        <v>147.0001</v>
      </c>
      <c r="X2" s="2" vm="697">
        <f t="shared" ca="1" si="0"/>
        <v>124.2818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980029264833</v>
      </c>
      <c r="E4" s="2">
        <f>IFERROR(INDEX(E51:E500,MATCH($C$4,$C$51:$C$500,0)),"")</f>
        <v>849149310197</v>
      </c>
      <c r="H4" s="2">
        <f>IFERROR(SUM(D4:G4)*(4/MAX(1,COUNT(D4:G4))),"")</f>
        <v>3658357150060</v>
      </c>
      <c r="I4" s="2">
        <f t="shared" ref="I4:Z4" si="1">IFERROR(INDEX(I51:I500,MATCH($C$4,$C$51:$C$500,0)),"")</f>
        <v>3303153475980</v>
      </c>
      <c r="J4" s="2">
        <f t="shared" si="1"/>
        <v>3165028322638</v>
      </c>
      <c r="K4" s="2">
        <f t="shared" si="1"/>
        <v>3802563221254</v>
      </c>
      <c r="L4" s="2">
        <f t="shared" si="1"/>
        <v>3642215794469</v>
      </c>
      <c r="M4" s="2">
        <f t="shared" si="1"/>
        <v>2643817825127</v>
      </c>
      <c r="N4" s="2">
        <f t="shared" si="1"/>
        <v>1626190564290</v>
      </c>
      <c r="O4" s="2">
        <f t="shared" si="1"/>
        <v>2091491715532</v>
      </c>
      <c r="P4" s="2">
        <f t="shared" si="1"/>
        <v>2400062227790</v>
      </c>
      <c r="Q4" s="2">
        <f t="shared" si="1"/>
        <v>1967982902772</v>
      </c>
      <c r="R4" s="2">
        <f t="shared" si="1"/>
        <v>1637036790119</v>
      </c>
      <c r="S4" s="2">
        <f t="shared" si="1"/>
        <v>1659505639261</v>
      </c>
      <c r="T4" s="2">
        <f t="shared" si="1"/>
        <v>1866977260105</v>
      </c>
      <c r="U4" s="2">
        <f t="shared" si="1"/>
        <v>1702447098851</v>
      </c>
      <c r="V4" s="2">
        <f t="shared" si="1"/>
        <v>1476987701603</v>
      </c>
      <c r="W4" s="2">
        <f t="shared" si="1"/>
        <v>1234986291420</v>
      </c>
      <c r="X4" s="2">
        <f t="shared" si="1"/>
        <v>1027120388110</v>
      </c>
      <c r="Y4" s="2">
        <f t="shared" si="1"/>
        <v>720228798921</v>
      </c>
      <c r="Z4" s="2">
        <f t="shared" si="1"/>
        <v>963198182833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32309890658</v>
      </c>
      <c r="E5" s="2">
        <f>IFERROR(INDEX(E51:E500,MATCH($C$5,$C$51:$C$500,0)),"")</f>
        <v>327683481</v>
      </c>
      <c r="H5" s="2">
        <f>IFERROR(SUM(D5:G5)*(4/MAX(1,COUNT(D5:G5))),"")</f>
        <v>65275148278</v>
      </c>
      <c r="I5" s="2">
        <f t="shared" ref="I5:Z5" si="2">IFERROR(INDEX(I51:I500,MATCH($C$5,$C$51:$C$500,0)),"")</f>
        <v>82178430846</v>
      </c>
      <c r="J5" s="2">
        <f t="shared" si="2"/>
        <v>77195585299</v>
      </c>
      <c r="K5" s="2">
        <f t="shared" si="2"/>
        <v>566600206245</v>
      </c>
      <c r="L5" s="2">
        <f t="shared" si="2"/>
        <v>226135870759</v>
      </c>
      <c r="M5" s="2">
        <f t="shared" si="2"/>
        <v>156435287916</v>
      </c>
      <c r="N5" s="2">
        <f t="shared" si="2"/>
        <v>57233089996</v>
      </c>
      <c r="O5" s="2">
        <f t="shared" si="2"/>
        <v>440917821776</v>
      </c>
      <c r="P5" s="2">
        <f t="shared" si="2"/>
        <v>115409043740</v>
      </c>
      <c r="Q5" s="2">
        <f t="shared" si="2"/>
        <v>112316121129</v>
      </c>
      <c r="R5" s="2">
        <f t="shared" si="2"/>
        <v>144006420894</v>
      </c>
      <c r="S5" s="2">
        <f t="shared" si="2"/>
        <v>130746173525</v>
      </c>
      <c r="T5" s="2">
        <f t="shared" si="2"/>
        <v>126929182191</v>
      </c>
      <c r="U5" s="2">
        <f t="shared" si="2"/>
        <v>408392152036</v>
      </c>
      <c r="V5" s="2">
        <f t="shared" si="2"/>
        <v>536120523898</v>
      </c>
      <c r="W5" s="2">
        <f t="shared" si="2"/>
        <v>120218458930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3623853152333</v>
      </c>
      <c r="E6" s="2">
        <f>IFERROR(INDEX(E51:E500,MATCH($C$6,$C$51:$C$500,0)),"")</f>
        <v>3574022325188</v>
      </c>
      <c r="H6" s="2">
        <f>IFERROR(INDEX(D6:G6,COUNT(D6:G6)),"")</f>
        <v>3574022325188</v>
      </c>
      <c r="I6" s="2">
        <f t="shared" ref="I6:Z6" si="3">IFERROR(INDEX(I51:I500,MATCH($C$6,$C$51:$C$500,0)),"")</f>
        <v>3567361528861</v>
      </c>
      <c r="J6" s="2">
        <f t="shared" si="3"/>
        <v>3516772899810</v>
      </c>
      <c r="K6" s="2">
        <f t="shared" si="3"/>
        <v>3490787607055</v>
      </c>
      <c r="L6" s="2">
        <f t="shared" si="3"/>
        <v>2982354921367</v>
      </c>
      <c r="M6" s="2">
        <f t="shared" si="3"/>
        <v>2862778613913</v>
      </c>
      <c r="N6" s="2">
        <f t="shared" si="3"/>
        <v>2563740312761</v>
      </c>
      <c r="O6" s="2">
        <f t="shared" si="3"/>
        <v>2572287128060</v>
      </c>
      <c r="P6" s="2">
        <f t="shared" si="3"/>
        <v>2194231835853</v>
      </c>
      <c r="Q6" s="2">
        <f t="shared" si="3"/>
        <v>2144818918530</v>
      </c>
      <c r="R6" s="2">
        <f t="shared" si="3"/>
        <v>2068063877631</v>
      </c>
      <c r="S6" s="2">
        <f t="shared" si="3"/>
        <v>1919038917988</v>
      </c>
      <c r="T6" s="2">
        <f t="shared" si="3"/>
        <v>1828318551877</v>
      </c>
      <c r="U6" s="2">
        <f t="shared" si="3"/>
        <v>1752865614508</v>
      </c>
      <c r="V6" s="2">
        <f t="shared" si="3"/>
        <v>1136572861829</v>
      </c>
      <c r="W6" s="2">
        <f t="shared" si="3"/>
        <v>632249053230</v>
      </c>
      <c r="X6" s="2">
        <f t="shared" si="3"/>
        <v>227420753888</v>
      </c>
      <c r="Y6" s="2">
        <f t="shared" si="3"/>
        <v>165686398956</v>
      </c>
      <c r="Z6" s="2">
        <f t="shared" si="3"/>
        <v>108795461701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0.66</v>
      </c>
      <c r="E7" s="3">
        <f>IFERROR(INDEX(E51:E500,MATCH($C$7,$C$51:$C$500,0))/1000000000,"")</f>
        <v>0.66</v>
      </c>
      <c r="H7" s="3">
        <f>IFERROR(INDEX(D7:G7,COUNT(D7:G7)),"")</f>
        <v>0.66</v>
      </c>
      <c r="I7" s="3">
        <f t="shared" ref="I7:Z7" si="4">IFERROR(INDEX(I51:I500,MATCH($C$7,$C$51:$C$500,0))/1000000000,"")</f>
        <v>0.66</v>
      </c>
      <c r="J7" s="3">
        <f t="shared" si="4"/>
        <v>0.66</v>
      </c>
      <c r="K7" s="3">
        <f t="shared" si="4"/>
        <v>0.66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0.66</v>
      </c>
      <c r="Q7" s="3">
        <f t="shared" si="4"/>
        <v>0.66</v>
      </c>
      <c r="R7" s="3">
        <f t="shared" si="4"/>
        <v>0.66</v>
      </c>
      <c r="S7" s="3">
        <f t="shared" si="4"/>
        <v>0.66</v>
      </c>
      <c r="T7" s="3">
        <f t="shared" si="4"/>
        <v>0.66</v>
      </c>
      <c r="U7" s="3">
        <f t="shared" si="4"/>
        <v>0.53</v>
      </c>
      <c r="V7" s="3">
        <f t="shared" si="4"/>
        <v>0.32</v>
      </c>
      <c r="W7" s="3">
        <f t="shared" si="4"/>
        <v>0.23</v>
      </c>
      <c r="X7" s="3">
        <f t="shared" si="4"/>
        <v>0.04</v>
      </c>
      <c r="Y7" s="3">
        <f t="shared" si="4"/>
        <v>0.04</v>
      </c>
      <c r="Z7" s="3">
        <f t="shared" si="4"/>
        <v>0.04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64000000000</v>
      </c>
      <c r="E8" s="2">
        <f>IFERROR(INDEX(E51:E500,MATCH("Free cash flow (Quarter)",$C$51:$C$500,0)),"")</f>
        <v>-41000000000</v>
      </c>
      <c r="H8" s="2">
        <f>IFERROR(INDEX(D8:G8,COUNT(D8:G8)),"")</f>
        <v>-41000000000</v>
      </c>
      <c r="I8" s="2">
        <f t="shared" ref="I8:Z8" si="5">IFERROR(INDEX(I51:I500,MATCH($C$8,$C$51:$C$500,0)),"")</f>
        <v>-23000000000</v>
      </c>
      <c r="J8" s="2">
        <f t="shared" si="5"/>
        <v>232000000000</v>
      </c>
      <c r="K8" s="2">
        <f t="shared" si="5"/>
        <v>121000000000</v>
      </c>
      <c r="L8" s="2">
        <f t="shared" si="5"/>
        <v>-1000000000</v>
      </c>
      <c r="M8" s="2">
        <f t="shared" si="5"/>
        <v>-393000000000</v>
      </c>
      <c r="N8" s="2">
        <f t="shared" si="5"/>
        <v>276000000000</v>
      </c>
      <c r="O8" s="2">
        <f t="shared" si="5"/>
        <v>-46000000000</v>
      </c>
      <c r="P8" s="2">
        <f t="shared" si="5"/>
        <v>37000000000</v>
      </c>
      <c r="Q8" s="2">
        <f t="shared" si="5"/>
        <v>294000000000</v>
      </c>
      <c r="R8" s="2">
        <f t="shared" si="5"/>
        <v>177000000000</v>
      </c>
      <c r="S8" s="2">
        <f t="shared" si="5"/>
        <v>62000000000</v>
      </c>
      <c r="T8" s="2">
        <f t="shared" si="5"/>
        <v>-229000000000</v>
      </c>
      <c r="U8" s="2">
        <f t="shared" si="5"/>
        <v>127000000000</v>
      </c>
      <c r="V8" s="2">
        <f t="shared" si="5"/>
        <v>75000000000</v>
      </c>
      <c r="W8" s="2">
        <f t="shared" si="5"/>
        <v>-215000000000</v>
      </c>
      <c r="X8" s="2">
        <f t="shared" si="5"/>
        <v>-69000000000</v>
      </c>
      <c r="Y8" s="2">
        <f t="shared" si="5"/>
        <v>117000000000</v>
      </c>
      <c r="Z8" s="2">
        <f t="shared" si="5"/>
        <v>-138000000000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97.85</v>
      </c>
      <c r="E9" s="3">
        <f>IFERROR(INDEX(E51:E500,MATCH("Free cash flow per share (Quarter)",$C$51:$C$500,0)),"")</f>
        <v>-62.16</v>
      </c>
      <c r="H9" s="3">
        <f>IFERROR(INDEX(D9:G9,COUNT(D9:G9)),"")</f>
        <v>-62.16</v>
      </c>
      <c r="I9" s="3">
        <f t="shared" ref="I9:Z9" si="6">IFERROR(INDEX(I51:I500,MATCH($C$9,$C$51:$C$500,0)),"")</f>
        <v>-35.15</v>
      </c>
      <c r="J9" s="3">
        <f t="shared" si="6"/>
        <v>354.16</v>
      </c>
      <c r="K9" s="3">
        <f t="shared" si="6"/>
        <v>184.82</v>
      </c>
      <c r="L9" s="3">
        <f t="shared" si="6"/>
        <v>-1.27</v>
      </c>
      <c r="M9" s="3">
        <f t="shared" si="6"/>
        <v>-599.41</v>
      </c>
      <c r="N9" s="3">
        <f t="shared" si="6"/>
        <v>420.25</v>
      </c>
      <c r="O9" s="3">
        <f t="shared" si="6"/>
        <v>-70.849999999999994</v>
      </c>
      <c r="P9" s="3">
        <f t="shared" si="6"/>
        <v>55.72</v>
      </c>
      <c r="Q9" s="3">
        <f t="shared" si="6"/>
        <v>447.68</v>
      </c>
      <c r="R9" s="3">
        <f t="shared" si="6"/>
        <v>269.23</v>
      </c>
      <c r="S9" s="3">
        <f t="shared" si="6"/>
        <v>94.18</v>
      </c>
      <c r="T9" s="3">
        <f t="shared" si="6"/>
        <v>-348.47</v>
      </c>
      <c r="U9" s="3">
        <f t="shared" si="6"/>
        <v>241.2</v>
      </c>
      <c r="V9" s="3">
        <f t="shared" si="6"/>
        <v>238.83</v>
      </c>
      <c r="W9" s="3">
        <f t="shared" si="6"/>
        <v>-957.16</v>
      </c>
      <c r="X9" s="3">
        <f t="shared" si="6"/>
        <v>-1842.12</v>
      </c>
      <c r="Y9" s="3">
        <f t="shared" si="6"/>
        <v>3110.99</v>
      </c>
      <c r="Z9" s="3">
        <f t="shared" si="6"/>
        <v>-3682.23</v>
      </c>
    </row>
    <row r="10" spans="1:26" ht="15.5" x14ac:dyDescent="0.35">
      <c r="C10" t="s">
        <v>18</v>
      </c>
      <c r="D10" s="3">
        <f ca="1">IFERROR(IF(D9=0,"",D2/D9),"")</f>
        <v>4.0674501788451716</v>
      </c>
      <c r="E10" s="3">
        <f ca="1">IFERROR(IF(E9=0,"",E2/E9),"")</f>
        <v>-3.8931788931788933</v>
      </c>
      <c r="I10" s="3">
        <f t="shared" ref="I10:Z10" ca="1" si="7">IFERROR(IF(I9=0,"",I2/I9),"")</f>
        <v>-6.4295874822190617</v>
      </c>
      <c r="J10" s="3">
        <f t="shared" ca="1" si="7"/>
        <v>0.68895414501920027</v>
      </c>
      <c r="K10" s="3">
        <f t="shared" ca="1" si="7"/>
        <v>1.3472567903906505</v>
      </c>
      <c r="L10" s="3">
        <f t="shared" ca="1" si="7"/>
        <v>-153.14960629921259</v>
      </c>
      <c r="M10" s="3">
        <f t="shared" ca="1" si="7"/>
        <v>-0.39872541332310107</v>
      </c>
      <c r="N10" s="3">
        <f t="shared" ca="1" si="7"/>
        <v>0.47590719809637122</v>
      </c>
      <c r="O10" s="3">
        <f t="shared" ca="1" si="7"/>
        <v>-3.2462949894142556</v>
      </c>
      <c r="P10" s="3">
        <f t="shared" ca="1" si="7"/>
        <v>3.9842067480258434</v>
      </c>
      <c r="Q10" s="3">
        <f t="shared" ca="1" si="7"/>
        <v>0.28145103645461045</v>
      </c>
      <c r="R10" s="3">
        <f t="shared" ca="1" si="7"/>
        <v>0.30085800245143557</v>
      </c>
      <c r="S10" s="3">
        <f t="shared" ca="1" si="7"/>
        <v>0.3716287959227012</v>
      </c>
      <c r="T10" s="3">
        <f t="shared" ca="1" si="7"/>
        <v>-0.4591499985651562</v>
      </c>
      <c r="U10" s="3">
        <f t="shared" ca="1" si="7"/>
        <v>0.88723051409618581</v>
      </c>
      <c r="V10" s="3">
        <f t="shared" ca="1" si="7"/>
        <v>1.0340409496294436</v>
      </c>
      <c r="W10" s="3">
        <f t="shared" ca="1" si="7"/>
        <v>-0.15357944335325338</v>
      </c>
      <c r="X10" s="3">
        <f t="shared" ca="1" si="7"/>
        <v>-6.7466723123357872E-2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57341500501</v>
      </c>
      <c r="E11" s="2">
        <f>IFERROR(INDEX(E51:E500,MATCH($C$11,$C$51:$C$500,0)),"")</f>
        <v>45818827426</v>
      </c>
      <c r="H11" s="2">
        <f>IFERROR(INDEX(D11:G11,COUNT(D11:G11)),"")</f>
        <v>45818827426</v>
      </c>
      <c r="I11" s="2">
        <f t="shared" ref="I11:Z11" si="8">IFERROR(INDEX(I51:I500,MATCH($C$11,$C$51:$C$500,0)),"")</f>
        <v>55757383890</v>
      </c>
      <c r="J11" s="2">
        <f t="shared" si="8"/>
        <v>79786500598</v>
      </c>
      <c r="K11" s="2">
        <f t="shared" si="8"/>
        <v>66907139491</v>
      </c>
      <c r="L11" s="2">
        <f t="shared" si="8"/>
        <v>102493991519</v>
      </c>
      <c r="M11" s="2">
        <f t="shared" si="8"/>
        <v>75386297857</v>
      </c>
      <c r="N11" s="2">
        <f t="shared" si="8"/>
        <v>315460017730</v>
      </c>
      <c r="O11" s="2">
        <f t="shared" si="8"/>
        <v>131822570715</v>
      </c>
      <c r="P11" s="2">
        <f t="shared" si="8"/>
        <v>245989564055</v>
      </c>
      <c r="Q11" s="2">
        <f t="shared" si="8"/>
        <v>280516388373</v>
      </c>
      <c r="R11" s="2">
        <f t="shared" si="8"/>
        <v>210911095192</v>
      </c>
      <c r="S11" s="2">
        <f t="shared" si="8"/>
        <v>83992495928</v>
      </c>
      <c r="T11" s="2">
        <f t="shared" si="8"/>
        <v>84727497525</v>
      </c>
      <c r="U11" s="2">
        <f t="shared" si="8"/>
        <v>321719045963</v>
      </c>
      <c r="V11" s="2">
        <f t="shared" si="8"/>
        <v>66142222074</v>
      </c>
      <c r="W11" s="2">
        <f t="shared" si="8"/>
        <v>110489365559</v>
      </c>
      <c r="X11" s="2">
        <f t="shared" si="8"/>
        <v>13540454338</v>
      </c>
      <c r="Y11" s="2">
        <f t="shared" si="8"/>
        <v>33208570532</v>
      </c>
      <c r="Z11" s="2">
        <f t="shared" si="8"/>
        <v>16057981500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195000000000</v>
      </c>
      <c r="E12" s="2">
        <f>IFERROR(INDEX(E51:E500,MATCH("Net Debt (Quarter)",$C$51:$C$500,0)),"")</f>
        <v>255000000000</v>
      </c>
      <c r="H12" s="2">
        <f>IFERROR(INDEX(D12:G12,COUNT(D12:G12)),"")</f>
        <v>255000000000</v>
      </c>
      <c r="I12" s="2">
        <f t="shared" ref="I12:Z12" si="9">IFERROR(INDEX(I51:I500,MATCH($C$12,$C$51:$C$500,0)),"")</f>
        <v>219000000000</v>
      </c>
      <c r="J12" s="2">
        <f t="shared" si="9"/>
        <v>131000000000</v>
      </c>
      <c r="K12" s="2">
        <f t="shared" si="9"/>
        <v>334000000000</v>
      </c>
      <c r="L12" s="2">
        <f t="shared" si="9"/>
        <v>389000000000</v>
      </c>
      <c r="M12" s="2">
        <f t="shared" si="9"/>
        <v>242000000000</v>
      </c>
      <c r="N12" s="2">
        <f t="shared" si="9"/>
        <v>-286000000000</v>
      </c>
      <c r="O12" s="2">
        <f t="shared" si="9"/>
        <v>-74000000000</v>
      </c>
      <c r="P12" s="2">
        <f t="shared" si="9"/>
        <v>-182000000000</v>
      </c>
      <c r="Q12" s="2">
        <f t="shared" si="9"/>
        <v>-200000000000</v>
      </c>
      <c r="R12" s="2">
        <f t="shared" si="9"/>
        <v>64000000000</v>
      </c>
      <c r="S12" s="2">
        <f t="shared" si="9"/>
        <v>250000000000</v>
      </c>
      <c r="T12" s="2">
        <f t="shared" si="9"/>
        <v>190000000000</v>
      </c>
      <c r="U12" s="2">
        <f t="shared" si="9"/>
        <v>-52000000000</v>
      </c>
      <c r="V12" s="2">
        <f t="shared" si="9"/>
        <v>305000000000</v>
      </c>
      <c r="W12" s="2">
        <f t="shared" si="9"/>
        <v>338000000000</v>
      </c>
      <c r="X12" s="2">
        <f t="shared" si="9"/>
        <v>441000000000</v>
      </c>
      <c r="Y12" s="2">
        <f t="shared" si="9"/>
        <v>317000000000</v>
      </c>
      <c r="Z12" s="2">
        <f t="shared" si="9"/>
        <v>481000000000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253000000000</v>
      </c>
      <c r="E13" s="2">
        <f>IFERROR(INDEX(E51:E500,MATCH("Total Debt (Quarter)",$C$51:$C$500,0)),"")</f>
        <v>301000000000</v>
      </c>
      <c r="H13" s="2">
        <f>IFERROR(INDEX(D13:G13,COUNT(D13:G13)),"")</f>
        <v>301000000000</v>
      </c>
      <c r="I13" s="2">
        <f t="shared" ref="I13:Z13" si="10">IFERROR(INDEX(I51:I500,MATCH($C$13,$C$51:$C$500,0)),"")</f>
        <v>275000000000</v>
      </c>
      <c r="J13" s="2">
        <f t="shared" si="10"/>
        <v>211000000000</v>
      </c>
      <c r="K13" s="2">
        <f t="shared" si="10"/>
        <v>401000000000</v>
      </c>
      <c r="L13" s="2">
        <f t="shared" si="10"/>
        <v>491000000000</v>
      </c>
      <c r="M13" s="2">
        <f t="shared" si="10"/>
        <v>317000000000</v>
      </c>
      <c r="N13" s="2">
        <f t="shared" si="10"/>
        <v>29000000000</v>
      </c>
      <c r="O13" s="2">
        <f t="shared" si="10"/>
        <v>58000000000</v>
      </c>
      <c r="P13" s="2">
        <f t="shared" si="10"/>
        <v>64000000000</v>
      </c>
      <c r="Q13" s="2">
        <f t="shared" si="10"/>
        <v>80000000000</v>
      </c>
      <c r="R13" s="2">
        <f t="shared" si="10"/>
        <v>275000000000</v>
      </c>
      <c r="S13" s="2">
        <f t="shared" si="10"/>
        <v>334000000000</v>
      </c>
      <c r="T13" s="2">
        <f t="shared" si="10"/>
        <v>275000000000</v>
      </c>
      <c r="U13" s="2">
        <f t="shared" si="10"/>
        <v>269000000000</v>
      </c>
      <c r="V13" s="2">
        <f t="shared" si="10"/>
        <v>371000000000</v>
      </c>
      <c r="W13" s="2">
        <f t="shared" si="10"/>
        <v>448000000000</v>
      </c>
      <c r="X13" s="2">
        <f t="shared" si="10"/>
        <v>454000000000</v>
      </c>
      <c r="Y13" s="2">
        <f t="shared" si="10"/>
        <v>350000000000</v>
      </c>
      <c r="Z13" s="2">
        <f t="shared" si="10"/>
        <v>497000000000</v>
      </c>
    </row>
    <row r="14" spans="1:26" ht="15.5" x14ac:dyDescent="0.35">
      <c r="C14" t="s">
        <v>27</v>
      </c>
      <c r="D14" s="2">
        <f>IFERROR(INDEX(D51:D500,MATCH($C$14,$C$51:$C$500,0)),"")</f>
        <v>-4020517045</v>
      </c>
      <c r="E14" s="2">
        <f>IFERROR(INDEX(E51:E500,MATCH($C$14,$C$51:$C$500,0)),"")</f>
        <v>-4791329042</v>
      </c>
      <c r="H14" s="2">
        <f>IFERROR(SUM(D14:G14)*(4/MAX(1,COUNT(D14:G14))),"")</f>
        <v>-17623692174</v>
      </c>
      <c r="I14" s="2">
        <f t="shared" ref="I14:Z14" si="11">IFERROR(INDEX(I51:I500,MATCH($C$14,$C$51:$C$500,0)),"")</f>
        <v>-14260937679</v>
      </c>
      <c r="J14" s="2">
        <f t="shared" si="11"/>
        <v>-20001712398</v>
      </c>
      <c r="K14" s="2">
        <f t="shared" si="11"/>
        <v>-27575045839</v>
      </c>
      <c r="L14" s="2">
        <f t="shared" si="11"/>
        <v>-23382320755</v>
      </c>
      <c r="M14" s="2">
        <f t="shared" si="11"/>
        <v>-3461695814</v>
      </c>
      <c r="N14" s="2">
        <f t="shared" si="11"/>
        <v>-674069588</v>
      </c>
      <c r="O14" s="2">
        <f t="shared" si="11"/>
        <v>-3247625157</v>
      </c>
      <c r="P14" s="2">
        <f t="shared" si="11"/>
        <v>-4101092987</v>
      </c>
      <c r="Q14" s="2">
        <f t="shared" si="11"/>
        <v>-7782103244</v>
      </c>
      <c r="R14" s="2">
        <f t="shared" si="11"/>
        <v>-30735563856</v>
      </c>
      <c r="S14" s="2">
        <f t="shared" si="11"/>
        <v>-38388630931</v>
      </c>
      <c r="T14" s="2">
        <f t="shared" si="11"/>
        <v>-27430861802</v>
      </c>
      <c r="U14" s="2">
        <f t="shared" si="11"/>
        <v>-30415644467</v>
      </c>
      <c r="V14" s="2">
        <f t="shared" si="11"/>
        <v>-33999515183</v>
      </c>
      <c r="W14" s="2">
        <f t="shared" si="11"/>
        <v>-35328852256</v>
      </c>
      <c r="X14" s="2">
        <f t="shared" si="11"/>
        <v>-21785740315</v>
      </c>
      <c r="Y14" s="2">
        <f t="shared" si="11"/>
        <v>-16583938990</v>
      </c>
      <c r="Z14" s="2">
        <f t="shared" si="11"/>
        <v>-16373376594</v>
      </c>
    </row>
    <row r="15" spans="1:26" ht="15.5" x14ac:dyDescent="0.35">
      <c r="C15" t="s">
        <v>28</v>
      </c>
      <c r="D15" s="2">
        <f>IFERROR(INDEX(D51:D500,MATCH($C$15,$C$51:$C$500,0)),"")</f>
        <v>-9600028906</v>
      </c>
      <c r="E15" s="2">
        <f>IFERROR(INDEX(E51:E500,MATCH($C$15,$C$51:$C$500,0)),"")</f>
        <v>-732828296</v>
      </c>
      <c r="H15" s="2">
        <f>IFERROR(SUM(D15:G15)*(4/MAX(1,COUNT(D15:G15))),"")</f>
        <v>-20665714404</v>
      </c>
      <c r="I15" s="2">
        <f t="shared" ref="I15:Z15" si="12">IFERROR(INDEX(I51:I500,MATCH($C$15,$C$51:$C$500,0)),"")</f>
        <v>-46310470138</v>
      </c>
      <c r="J15" s="2">
        <f t="shared" si="12"/>
        <v>-30308254618</v>
      </c>
      <c r="K15" s="2">
        <f t="shared" si="12"/>
        <v>-62320140660</v>
      </c>
      <c r="L15" s="2">
        <f t="shared" si="12"/>
        <v>-68536060043</v>
      </c>
      <c r="M15" s="2">
        <f t="shared" si="12"/>
        <v>-55589488759</v>
      </c>
      <c r="N15" s="2">
        <f t="shared" si="12"/>
        <v>-16565431238</v>
      </c>
      <c r="O15" s="2">
        <f t="shared" si="12"/>
        <v>-28605311394</v>
      </c>
      <c r="P15" s="2">
        <f t="shared" si="12"/>
        <v>-37295885405</v>
      </c>
      <c r="Q15" s="2">
        <f t="shared" si="12"/>
        <v>-46701314660</v>
      </c>
      <c r="R15" s="2">
        <f t="shared" si="12"/>
        <v>-10583748495</v>
      </c>
      <c r="S15" s="2">
        <f t="shared" si="12"/>
        <v>-2200387443</v>
      </c>
      <c r="T15" s="2">
        <f t="shared" si="12"/>
        <v>-39882832261</v>
      </c>
      <c r="U15" s="2">
        <f t="shared" si="12"/>
        <v>-36971608720</v>
      </c>
      <c r="V15" s="2">
        <f t="shared" si="12"/>
        <v>-46729960606</v>
      </c>
      <c r="W15" s="2">
        <f t="shared" si="12"/>
        <v>-40264418124</v>
      </c>
      <c r="X15" s="2">
        <f t="shared" si="12"/>
        <v>-33901215168</v>
      </c>
      <c r="Y15" s="2">
        <f t="shared" si="12"/>
        <v>-21147945309</v>
      </c>
      <c r="Z15" s="2">
        <f t="shared" si="12"/>
        <v>-15335420662</v>
      </c>
    </row>
    <row r="16" spans="1:26" ht="15.5" x14ac:dyDescent="0.35">
      <c r="C16" t="s">
        <v>29</v>
      </c>
      <c r="D16" s="2">
        <f>IFERROR(INDEX(D51:D500,MATCH($C$16,$C$51:$C$500,0)),"")</f>
        <v>40983538235</v>
      </c>
      <c r="E16" s="2">
        <f>IFERROR(INDEX(E51:E500,MATCH($C$16,$C$51:$C$500,0)),"")</f>
        <v>3015675312</v>
      </c>
      <c r="H16" s="2">
        <f>IFERROR(SUM(D16:G16)*(4/MAX(1,COUNT(D16:G16))),"")</f>
        <v>87998427094</v>
      </c>
      <c r="I16" s="2">
        <f t="shared" ref="I16:Z16" si="13">IFERROR(INDEX(I51:I500,MATCH($C$16,$C$51:$C$500,0)),"")</f>
        <v>145719940509</v>
      </c>
      <c r="J16" s="2">
        <f t="shared" si="13"/>
        <v>111239691966</v>
      </c>
      <c r="K16" s="2">
        <f t="shared" si="13"/>
        <v>252841423314</v>
      </c>
      <c r="L16" s="2">
        <f t="shared" si="13"/>
        <v>297078323642</v>
      </c>
      <c r="M16" s="2">
        <f t="shared" si="13"/>
        <v>213789217074</v>
      </c>
      <c r="N16" s="2">
        <f t="shared" si="13"/>
        <v>75316440467</v>
      </c>
      <c r="O16" s="2">
        <f t="shared" si="13"/>
        <v>130070871745</v>
      </c>
      <c r="P16" s="2">
        <f t="shared" si="13"/>
        <v>147982768771</v>
      </c>
      <c r="Q16" s="2">
        <f t="shared" si="13"/>
        <v>160340854561</v>
      </c>
      <c r="R16" s="2">
        <f t="shared" si="13"/>
        <v>60140115829</v>
      </c>
      <c r="S16" s="2">
        <f t="shared" si="13"/>
        <v>4134206595</v>
      </c>
      <c r="T16" s="2">
        <f t="shared" si="13"/>
        <v>167540182130</v>
      </c>
      <c r="U16" s="2">
        <f t="shared" si="13"/>
        <v>184580057733</v>
      </c>
      <c r="V16" s="2">
        <f t="shared" si="13"/>
        <v>180798243861</v>
      </c>
      <c r="W16" s="2">
        <f t="shared" si="13"/>
        <v>160679538364</v>
      </c>
      <c r="X16" s="2">
        <f t="shared" si="13"/>
        <v>105010570100</v>
      </c>
      <c r="Y16" s="2">
        <f t="shared" si="13"/>
        <v>79913882564</v>
      </c>
      <c r="Z16" s="2">
        <f t="shared" si="13"/>
        <v>47162636015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262680000000</v>
      </c>
      <c r="E20" s="2">
        <f ca="1">IFERROR(E21*E2,"")</f>
        <v>159720000000</v>
      </c>
      <c r="H20" s="2">
        <f t="shared" ref="H20:Z20" ca="1" si="14">IFERROR(H21*H2,"")</f>
        <v>159720000000</v>
      </c>
      <c r="I20" s="2">
        <f t="shared" ca="1" si="14"/>
        <v>149160000000</v>
      </c>
      <c r="J20" s="2">
        <f t="shared" ca="1" si="14"/>
        <v>161040000000</v>
      </c>
      <c r="K20" s="2">
        <f t="shared" ca="1" si="14"/>
        <v>164340000000</v>
      </c>
      <c r="L20" s="2">
        <f t="shared" ca="1" si="14"/>
        <v>128370000000</v>
      </c>
      <c r="M20" s="2">
        <f t="shared" ca="1" si="14"/>
        <v>157740000000</v>
      </c>
      <c r="N20" s="2">
        <f t="shared" ca="1" si="14"/>
        <v>132000000000</v>
      </c>
      <c r="O20" s="2">
        <f t="shared" ca="1" si="14"/>
        <v>151800000000</v>
      </c>
      <c r="P20" s="2">
        <f t="shared" ca="1" si="14"/>
        <v>146520000000</v>
      </c>
      <c r="Q20" s="2">
        <f t="shared" ca="1" si="14"/>
        <v>83160000000</v>
      </c>
      <c r="R20" s="2">
        <f t="shared" ca="1" si="14"/>
        <v>53460000000</v>
      </c>
      <c r="S20" s="2">
        <f t="shared" ca="1" si="14"/>
        <v>23100000000</v>
      </c>
      <c r="T20" s="2">
        <f t="shared" ca="1" si="14"/>
        <v>105600000000</v>
      </c>
      <c r="U20" s="2">
        <f t="shared" ca="1" si="14"/>
        <v>113420000000</v>
      </c>
      <c r="V20" s="2">
        <f t="shared" ca="1" si="14"/>
        <v>79027200000</v>
      </c>
      <c r="W20" s="2">
        <f t="shared" ca="1" si="14"/>
        <v>33810023000</v>
      </c>
      <c r="X20" s="2">
        <f t="shared" ca="1" si="14"/>
        <v>4971272000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660000000</v>
      </c>
      <c r="E21" s="2">
        <f>IFERROR(INDEX(E51:E500,MATCH($C$7,$C$51:$C$500,0)),"")</f>
        <v>660000000</v>
      </c>
      <c r="H21" s="2">
        <f>IFERROR(INDEX(D21:G21,COUNT(D21:G21)),"")</f>
        <v>660000000</v>
      </c>
      <c r="I21" s="2">
        <f t="shared" ref="I21:Z21" si="15">IFERROR(INDEX(I51:I500,MATCH($C$7,$C$51:$C$500,0)),"")</f>
        <v>660000000</v>
      </c>
      <c r="J21" s="2">
        <f t="shared" si="15"/>
        <v>660000000</v>
      </c>
      <c r="K21" s="2">
        <f t="shared" si="15"/>
        <v>660000000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660000000</v>
      </c>
      <c r="Q21" s="2">
        <f t="shared" si="15"/>
        <v>660000000</v>
      </c>
      <c r="R21" s="2">
        <f t="shared" si="15"/>
        <v>660000000</v>
      </c>
      <c r="S21" s="2">
        <f t="shared" si="15"/>
        <v>660000000</v>
      </c>
      <c r="T21" s="2">
        <f t="shared" si="15"/>
        <v>660000000</v>
      </c>
      <c r="U21" s="2">
        <f t="shared" si="15"/>
        <v>530000000</v>
      </c>
      <c r="V21" s="2">
        <f t="shared" si="15"/>
        <v>320000000</v>
      </c>
      <c r="W21" s="2">
        <f t="shared" si="15"/>
        <v>230000000</v>
      </c>
      <c r="X21" s="2">
        <f t="shared" si="15"/>
        <v>40000000</v>
      </c>
      <c r="Y21" s="2">
        <f t="shared" si="15"/>
        <v>40000000</v>
      </c>
      <c r="Z21" s="2">
        <f t="shared" si="15"/>
        <v>40000000</v>
      </c>
    </row>
    <row r="23" spans="1:26" ht="15.5" x14ac:dyDescent="0.35">
      <c r="B23" t="s">
        <v>54</v>
      </c>
      <c r="C23" t="s">
        <v>55</v>
      </c>
      <c r="D23" s="3">
        <f>IFERROR(D5/D6*100,"")</f>
        <v>0.89158940221402783</v>
      </c>
      <c r="E23" s="3">
        <f>IFERROR(E5/E6*100,"")</f>
        <v>9.1684788505836563E-3</v>
      </c>
      <c r="H23" s="3">
        <f t="shared" ref="H23:Z23" si="16">IFERROR(H5/H6*100,"")</f>
        <v>1.8263777430256094</v>
      </c>
      <c r="I23" s="3">
        <f t="shared" si="16"/>
        <v>2.3036193607278772</v>
      </c>
      <c r="J23" s="3">
        <f t="shared" si="16"/>
        <v>2.1950688173003901</v>
      </c>
      <c r="K23" s="3">
        <f t="shared" si="16"/>
        <v>16.231299924976295</v>
      </c>
      <c r="L23" s="3">
        <f t="shared" si="16"/>
        <v>7.5824600599632115</v>
      </c>
      <c r="M23" s="3">
        <f t="shared" si="16"/>
        <v>5.4644563556444838</v>
      </c>
      <c r="N23" s="3">
        <f t="shared" si="16"/>
        <v>2.2324058997365173</v>
      </c>
      <c r="O23" s="3">
        <f t="shared" si="16"/>
        <v>17.141081062304931</v>
      </c>
      <c r="P23" s="3">
        <f t="shared" si="16"/>
        <v>5.259655878392409</v>
      </c>
      <c r="Q23" s="3">
        <f t="shared" si="16"/>
        <v>5.2366248804807443</v>
      </c>
      <c r="R23" s="3">
        <f t="shared" si="16"/>
        <v>6.9633449165487891</v>
      </c>
      <c r="S23" s="3">
        <f t="shared" si="16"/>
        <v>6.8131069307380026</v>
      </c>
      <c r="T23" s="3">
        <f t="shared" si="16"/>
        <v>6.9423997290128217</v>
      </c>
      <c r="U23" s="3">
        <f t="shared" si="16"/>
        <v>23.298543177289083</v>
      </c>
      <c r="V23" s="3">
        <f t="shared" si="16"/>
        <v>47.169921252145869</v>
      </c>
      <c r="W23" s="3">
        <f t="shared" si="16"/>
        <v>19.014415018232832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-0.17291368401540019</v>
      </c>
      <c r="E24" s="4">
        <f>IFERROR(_xlfn.RRI(5,J23,E23),"")</f>
        <v>-0.66567424853618395</v>
      </c>
      <c r="H24" s="4">
        <f t="shared" ref="H24:Z24" si="17">IFERROR(_xlfn.RRI(5,M23,H23),"")</f>
        <v>-0.19682768728620892</v>
      </c>
      <c r="I24" s="4">
        <f t="shared" si="17"/>
        <v>6.3000903005296927E-3</v>
      </c>
      <c r="J24" s="4">
        <f t="shared" si="17"/>
        <v>-0.33704815085385975</v>
      </c>
      <c r="K24" s="4">
        <f t="shared" si="17"/>
        <v>0.25279264326851791</v>
      </c>
      <c r="L24" s="4">
        <f t="shared" si="17"/>
        <v>7.6841373518199196E-2</v>
      </c>
      <c r="M24" s="4">
        <f t="shared" si="17"/>
        <v>-4.7322713963907082E-2</v>
      </c>
      <c r="N24" s="4">
        <f t="shared" si="17"/>
        <v>-0.20000809715811663</v>
      </c>
      <c r="O24" s="4">
        <f t="shared" si="17"/>
        <v>0.19813489955909858</v>
      </c>
      <c r="P24" s="4">
        <f t="shared" si="17"/>
        <v>-0.2574499820689774</v>
      </c>
      <c r="Q24" s="4">
        <f t="shared" si="17"/>
        <v>-0.3557161240024479</v>
      </c>
      <c r="R24" s="4">
        <f t="shared" si="17"/>
        <v>-0.18201189599361367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117.7</v>
      </c>
      <c r="J25" s="3">
        <f t="shared" si="18"/>
        <v>106.06</v>
      </c>
      <c r="K25" s="3">
        <f t="shared" si="18"/>
        <v>278.75</v>
      </c>
      <c r="L25" s="3">
        <f t="shared" si="18"/>
        <v>320.31</v>
      </c>
      <c r="M25" s="3">
        <f t="shared" si="18"/>
        <v>241.69</v>
      </c>
      <c r="N25" s="3">
        <f t="shared" si="18"/>
        <v>89.79</v>
      </c>
      <c r="O25" s="3">
        <f t="shared" si="18"/>
        <v>153.35</v>
      </c>
      <c r="P25" s="3">
        <f t="shared" si="18"/>
        <v>169.24</v>
      </c>
      <c r="Q25" s="3">
        <f t="shared" si="18"/>
        <v>173.75</v>
      </c>
      <c r="R25" s="3">
        <f t="shared" si="18"/>
        <v>75.81</v>
      </c>
      <c r="S25" s="3">
        <f t="shared" si="18"/>
        <v>1.44</v>
      </c>
      <c r="T25" s="3">
        <f t="shared" si="18"/>
        <v>193.02</v>
      </c>
      <c r="U25" s="3">
        <f t="shared" si="18"/>
        <v>278.67</v>
      </c>
      <c r="V25" s="3">
        <f t="shared" si="18"/>
        <v>422.8</v>
      </c>
      <c r="W25" s="3">
        <f t="shared" si="18"/>
        <v>534.29999999999995</v>
      </c>
      <c r="X25" s="3">
        <f t="shared" si="18"/>
        <v>1896.25</v>
      </c>
      <c r="Y25" s="3">
        <f t="shared" si="18"/>
        <v>1567.09</v>
      </c>
      <c r="Z25" s="3">
        <f t="shared" si="18"/>
        <v>848.73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5.5625076181054833E-2</v>
      </c>
      <c r="J26" s="4">
        <f t="shared" si="19"/>
        <v>-7.1090149131948888E-2</v>
      </c>
      <c r="K26" s="4">
        <f t="shared" si="19"/>
        <v>0.10494935283905771</v>
      </c>
      <c r="L26" s="4">
        <f t="shared" si="19"/>
        <v>0.13013190780540063</v>
      </c>
      <c r="M26" s="4">
        <f t="shared" si="19"/>
        <v>0.26097488573722205</v>
      </c>
      <c r="N26" s="4">
        <f t="shared" si="19"/>
        <v>1.2854572172101348</v>
      </c>
      <c r="O26" s="4">
        <f t="shared" si="19"/>
        <v>-4.4971584012883925E-2</v>
      </c>
      <c r="P26" s="4">
        <f t="shared" si="19"/>
        <v>-9.4929187098356516E-2</v>
      </c>
      <c r="Q26" s="4">
        <f t="shared" si="19"/>
        <v>-0.16293734436950857</v>
      </c>
      <c r="R26" s="4">
        <f t="shared" si="19"/>
        <v>-0.32331232803208632</v>
      </c>
      <c r="S26" s="4">
        <f t="shared" si="19"/>
        <v>-0.76226486030338492</v>
      </c>
      <c r="T26" s="4">
        <f t="shared" si="19"/>
        <v>-0.3421881777385325</v>
      </c>
      <c r="U26" s="4">
        <f t="shared" si="19"/>
        <v>-0.19967914717831581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1484.8928255045455</v>
      </c>
      <c r="E27" s="3">
        <f>IFERROR(E4/E21,"")</f>
        <v>1286.5898639348484</v>
      </c>
      <c r="H27" s="3">
        <f t="shared" ref="H27:Z27" si="20">IFERROR(H4/H21,"")</f>
        <v>5542.9653788787882</v>
      </c>
      <c r="I27" s="3">
        <f t="shared" si="20"/>
        <v>5004.7779939090906</v>
      </c>
      <c r="J27" s="3">
        <f t="shared" si="20"/>
        <v>4795.4974585424243</v>
      </c>
      <c r="K27" s="3">
        <f t="shared" si="20"/>
        <v>5761.4594261424245</v>
      </c>
      <c r="L27" s="3">
        <f t="shared" si="20"/>
        <v>5518.5087794984847</v>
      </c>
      <c r="M27" s="3">
        <f t="shared" si="20"/>
        <v>4005.7845835257576</v>
      </c>
      <c r="N27" s="3">
        <f t="shared" si="20"/>
        <v>2463.925097409091</v>
      </c>
      <c r="O27" s="3">
        <f t="shared" si="20"/>
        <v>3168.9268417151516</v>
      </c>
      <c r="P27" s="3">
        <f t="shared" si="20"/>
        <v>3636.4579208939394</v>
      </c>
      <c r="Q27" s="3">
        <f t="shared" si="20"/>
        <v>2981.7922769272727</v>
      </c>
      <c r="R27" s="3">
        <f t="shared" si="20"/>
        <v>2480.3587729075757</v>
      </c>
      <c r="S27" s="3">
        <f t="shared" si="20"/>
        <v>2514.402483728788</v>
      </c>
      <c r="T27" s="3">
        <f t="shared" si="20"/>
        <v>2828.7534244015151</v>
      </c>
      <c r="U27" s="3">
        <f t="shared" si="20"/>
        <v>3212.164337454717</v>
      </c>
      <c r="V27" s="3">
        <f t="shared" si="20"/>
        <v>4615.5865675093746</v>
      </c>
      <c r="W27" s="3">
        <f t="shared" si="20"/>
        <v>5369.5056148695649</v>
      </c>
      <c r="X27" s="3">
        <f t="shared" si="20"/>
        <v>25678.009702750001</v>
      </c>
      <c r="Y27" s="3">
        <f t="shared" si="20"/>
        <v>18005.719973024999</v>
      </c>
      <c r="Z27" s="3">
        <f t="shared" si="20"/>
        <v>24079.954570825001</v>
      </c>
    </row>
    <row r="28" spans="1:26" ht="15.5" x14ac:dyDescent="0.35">
      <c r="C28" t="s">
        <v>61</v>
      </c>
      <c r="D28" s="4">
        <f>IFERROR(_xlfn.RRI(5,I27,D27),"")</f>
        <v>-0.21573640053105514</v>
      </c>
      <c r="E28" s="4">
        <f>IFERROR(_xlfn.RRI(5,J27,E27),"")</f>
        <v>-0.23136298981639081</v>
      </c>
      <c r="H28" s="4">
        <f t="shared" ref="H28:Z28" si="21">IFERROR(_xlfn.RRI(5,M27,H27),"")</f>
        <v>6.7114239255285701E-2</v>
      </c>
      <c r="I28" s="4">
        <f t="shared" si="21"/>
        <v>0.15226259310106616</v>
      </c>
      <c r="J28" s="4">
        <f t="shared" si="21"/>
        <v>8.6386325410777509E-2</v>
      </c>
      <c r="K28" s="4">
        <f t="shared" si="21"/>
        <v>9.640444673349724E-2</v>
      </c>
      <c r="L28" s="4">
        <f t="shared" si="21"/>
        <v>0.13101631695124971</v>
      </c>
      <c r="M28" s="4">
        <f t="shared" si="21"/>
        <v>0.10061294707518553</v>
      </c>
      <c r="N28" s="4">
        <f t="shared" si="21"/>
        <v>-4.047695482133129E-3</v>
      </c>
      <c r="O28" s="4">
        <f t="shared" si="21"/>
        <v>2.2971240079679545E-2</v>
      </c>
      <c r="P28" s="4">
        <f t="shared" si="21"/>
        <v>2.5123435452597986E-2</v>
      </c>
      <c r="Q28" s="4">
        <f t="shared" si="21"/>
        <v>-8.3673815456136169E-2</v>
      </c>
      <c r="R28" s="4">
        <f t="shared" si="21"/>
        <v>-0.14312782433692239</v>
      </c>
      <c r="S28" s="4">
        <f t="shared" si="21"/>
        <v>-0.37168896442460808</v>
      </c>
      <c r="T28" s="4">
        <f t="shared" si="21"/>
        <v>-0.30938354764416021</v>
      </c>
      <c r="U28" s="4">
        <f t="shared" si="21"/>
        <v>-0.3316123471287189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0.10974919856684896</v>
      </c>
      <c r="J29" s="4">
        <f t="shared" si="22"/>
        <v>-0.61951569506726456</v>
      </c>
      <c r="K29" s="4">
        <f t="shared" si="22"/>
        <v>-0.12974930536043208</v>
      </c>
      <c r="L29" s="4">
        <f t="shared" si="22"/>
        <v>0.32529273035706902</v>
      </c>
      <c r="M29" s="4">
        <f t="shared" si="22"/>
        <v>1.6917251364294461</v>
      </c>
      <c r="N29" s="4">
        <f t="shared" si="22"/>
        <v>-0.41447668731659598</v>
      </c>
      <c r="O29" s="4">
        <f t="shared" si="22"/>
        <v>-9.3890333254549832E-2</v>
      </c>
      <c r="P29" s="4">
        <f t="shared" si="22"/>
        <v>-2.5956834532374049E-2</v>
      </c>
      <c r="Q29" s="4">
        <f t="shared" si="22"/>
        <v>1.2919139955151036</v>
      </c>
      <c r="R29" s="4">
        <f t="shared" si="22"/>
        <v>51.645833333333336</v>
      </c>
      <c r="S29" s="4">
        <f t="shared" si="22"/>
        <v>-0.99253963319863225</v>
      </c>
      <c r="T29" s="4">
        <f t="shared" si="22"/>
        <v>-0.30735278286144901</v>
      </c>
      <c r="U29" s="4">
        <f t="shared" si="22"/>
        <v>-0.3408940397350993</v>
      </c>
      <c r="V29" s="4">
        <f t="shared" si="22"/>
        <v>-0.2086842597791502</v>
      </c>
      <c r="W29" s="4">
        <f t="shared" si="22"/>
        <v>-0.7182333553065261</v>
      </c>
      <c r="X29" s="4">
        <f t="shared" si="22"/>
        <v>0.210045370718976</v>
      </c>
      <c r="Y29" s="4">
        <f t="shared" si="22"/>
        <v>0.84639402401234776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0.1075347169494195</v>
      </c>
      <c r="I30" s="4">
        <f t="shared" si="23"/>
        <v>4.3641048123978454E-2</v>
      </c>
      <c r="J30" s="4">
        <f t="shared" si="23"/>
        <v>-0.16765925022694439</v>
      </c>
      <c r="K30" s="4">
        <f t="shared" si="23"/>
        <v>4.4024691515670435E-2</v>
      </c>
      <c r="L30" s="4">
        <f t="shared" si="23"/>
        <v>0.37763493378899515</v>
      </c>
      <c r="M30" s="4">
        <f t="shared" si="23"/>
        <v>0.62577368432911751</v>
      </c>
      <c r="N30" s="4">
        <f t="shared" si="23"/>
        <v>-0.22247334177159012</v>
      </c>
      <c r="O30" s="4">
        <f t="shared" si="23"/>
        <v>-0.12856771323889157</v>
      </c>
      <c r="P30" s="4">
        <f t="shared" si="23"/>
        <v>0.21955440995416942</v>
      </c>
      <c r="Q30" s="4">
        <f t="shared" si="23"/>
        <v>0.20216168301809687</v>
      </c>
      <c r="R30" s="4">
        <f t="shared" si="23"/>
        <v>-1.3539483452436931E-2</v>
      </c>
      <c r="S30" s="4">
        <f t="shared" si="23"/>
        <v>-0.11112702081456073</v>
      </c>
      <c r="T30" s="4">
        <f t="shared" si="23"/>
        <v>-0.11936217228443936</v>
      </c>
      <c r="U30" s="4">
        <f t="shared" si="23"/>
        <v>-0.30406151190702524</v>
      </c>
      <c r="V30" s="4">
        <f t="shared" si="23"/>
        <v>-0.14040753496418576</v>
      </c>
      <c r="W30" s="4">
        <f t="shared" si="23"/>
        <v>-0.79089089547721003</v>
      </c>
      <c r="X30" s="4">
        <f t="shared" si="23"/>
        <v>0.42610291291984592</v>
      </c>
      <c r="Y30" s="4">
        <f t="shared" si="23"/>
        <v>-0.25225274324892105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5215.72</v>
      </c>
      <c r="E32" s="3">
        <f>IFERROR(INDEX(E51:E500,MATCH($A$32,$C$51:$C$500,0)),"")</f>
        <v>5166.4799999999996</v>
      </c>
      <c r="H32" s="3">
        <f>IFERROR(INDEX(D32:G32,COUNT(D32:G32)),"")</f>
        <v>5166.4799999999996</v>
      </c>
      <c r="I32" s="3">
        <f t="shared" ref="I32:Z32" si="24">IFERROR(INDEX(I51:I500,MATCH($C$32,$C$51:$C$500,0)),"")</f>
        <v>5165.9799999999996</v>
      </c>
      <c r="J32" s="3">
        <f t="shared" si="24"/>
        <v>5120.76</v>
      </c>
      <c r="K32" s="3">
        <f t="shared" si="24"/>
        <v>5103.13</v>
      </c>
      <c r="L32" s="3">
        <f t="shared" si="24"/>
        <v>4339.74</v>
      </c>
      <c r="M32" s="3">
        <f t="shared" si="24"/>
        <v>4196.62</v>
      </c>
      <c r="N32" s="3">
        <f t="shared" si="24"/>
        <v>3887.53</v>
      </c>
      <c r="O32" s="3">
        <f t="shared" si="24"/>
        <v>3900.32</v>
      </c>
      <c r="P32" s="3">
        <f t="shared" si="24"/>
        <v>3328.44</v>
      </c>
      <c r="Q32" s="3">
        <f t="shared" si="24"/>
        <v>3252.58</v>
      </c>
      <c r="R32" s="3">
        <f t="shared" si="24"/>
        <v>3131.43</v>
      </c>
      <c r="S32" s="3">
        <f t="shared" si="24"/>
        <v>2905.54</v>
      </c>
      <c r="T32" s="3">
        <f t="shared" si="24"/>
        <v>2769.9</v>
      </c>
      <c r="U32" s="3">
        <f t="shared" si="24"/>
        <v>3320.61</v>
      </c>
      <c r="V32" s="3">
        <f t="shared" si="24"/>
        <v>3587.59</v>
      </c>
      <c r="W32" s="3">
        <f t="shared" si="24"/>
        <v>2799.88</v>
      </c>
      <c r="X32" s="3">
        <f t="shared" si="24"/>
        <v>6061.34</v>
      </c>
      <c r="Y32" s="3">
        <f t="shared" si="24"/>
        <v>4415.09</v>
      </c>
      <c r="Z32" s="3">
        <f t="shared" si="24"/>
        <v>2898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0.05</v>
      </c>
      <c r="E33" s="3">
        <f>IFERROR(INDEX(E51:E500,MATCH($A$33,$C$51:$C$500,0)),"")</f>
        <v>0.08</v>
      </c>
      <c r="H33" s="3">
        <f>IFERROR(INDEX(D33:G33,COUNT(D33:G33)),"")</f>
        <v>0.08</v>
      </c>
      <c r="I33" s="3">
        <f t="shared" ref="I33:Z33" si="25">IFERROR(INDEX(I51:I500,MATCH($C$33,$C$51:$C$500,0)),"")</f>
        <v>0.04</v>
      </c>
      <c r="J33" s="3">
        <f t="shared" si="25"/>
        <v>0.05</v>
      </c>
      <c r="K33" s="3">
        <f t="shared" si="25"/>
        <v>0.49</v>
      </c>
      <c r="L33" s="3">
        <f t="shared" si="25"/>
        <v>0.45</v>
      </c>
      <c r="M33" s="3">
        <f t="shared" si="25"/>
        <v>0.56999999999999995</v>
      </c>
      <c r="N33" s="3">
        <f t="shared" si="25"/>
        <v>0.51</v>
      </c>
      <c r="O33" s="3">
        <f t="shared" si="25"/>
        <v>0.59</v>
      </c>
      <c r="P33" s="3">
        <f t="shared" si="25"/>
        <v>0.67</v>
      </c>
      <c r="Q33" s="3">
        <f t="shared" si="25"/>
        <v>0.39</v>
      </c>
      <c r="R33" s="3">
        <f t="shared" si="25"/>
        <v>0.26</v>
      </c>
      <c r="S33" s="3">
        <f t="shared" si="25"/>
        <v>0.12</v>
      </c>
      <c r="T33" s="3">
        <f t="shared" si="25"/>
        <v>0.57999999999999996</v>
      </c>
      <c r="U33" s="3">
        <f t="shared" si="25"/>
        <v>0.64</v>
      </c>
      <c r="V33" s="3">
        <f t="shared" si="25"/>
        <v>1.0900000000000001</v>
      </c>
      <c r="W33" s="3">
        <f t="shared" si="25"/>
        <v>0.83</v>
      </c>
      <c r="X33" s="3">
        <f t="shared" si="25"/>
        <v>0.33</v>
      </c>
      <c r="Y33" s="3">
        <f t="shared" si="25"/>
        <v>0.05</v>
      </c>
      <c r="Z33" s="3">
        <f t="shared" si="25"/>
        <v>0.08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6.93</v>
      </c>
      <c r="E34" s="3">
        <f>IFERROR(INDEX(E51:E500,MATCH($A$34,$C$51:$C$500,0)),"")</f>
        <v>-137.24</v>
      </c>
      <c r="H34" s="3">
        <f>IFERROR(INDEX(D34:G34,COUNT(D34:G34)),"")</f>
        <v>-137.24</v>
      </c>
      <c r="I34" s="3">
        <f t="shared" ref="I34:Z34" si="26">IFERROR(INDEX(I51:I500,MATCH($C$34,$C$51:$C$500,0)),"")</f>
        <v>1.92</v>
      </c>
      <c r="J34" s="3">
        <f t="shared" si="26"/>
        <v>2.2999999999999998</v>
      </c>
      <c r="K34" s="3">
        <f t="shared" si="26"/>
        <v>8.93</v>
      </c>
      <c r="L34" s="3">
        <f t="shared" si="26"/>
        <v>6.07</v>
      </c>
      <c r="M34" s="3">
        <f t="shared" si="26"/>
        <v>9.89</v>
      </c>
      <c r="N34" s="3">
        <f t="shared" si="26"/>
        <v>22.27</v>
      </c>
      <c r="O34" s="3">
        <f t="shared" si="26"/>
        <v>15</v>
      </c>
      <c r="P34" s="3">
        <f t="shared" si="26"/>
        <v>13.12</v>
      </c>
      <c r="Q34" s="3">
        <f t="shared" si="26"/>
        <v>7.25</v>
      </c>
      <c r="R34" s="3">
        <f t="shared" si="26"/>
        <v>10.68</v>
      </c>
      <c r="S34" s="3">
        <f t="shared" si="26"/>
        <v>243.06</v>
      </c>
      <c r="T34" s="3">
        <f t="shared" si="26"/>
        <v>8.2899999999999991</v>
      </c>
      <c r="U34" s="3">
        <f t="shared" si="26"/>
        <v>7.68</v>
      </c>
      <c r="V34" s="3">
        <f t="shared" si="26"/>
        <v>9.2799999999999994</v>
      </c>
      <c r="W34" s="3">
        <f t="shared" si="26"/>
        <v>4.37</v>
      </c>
      <c r="X34" s="3">
        <f t="shared" si="26"/>
        <v>1.04</v>
      </c>
      <c r="Y34" s="3">
        <f t="shared" si="26"/>
        <v>0.15</v>
      </c>
      <c r="Z34" s="3">
        <f t="shared" si="26"/>
        <v>0.27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0.16</v>
      </c>
      <c r="E35" s="3">
        <f>IFERROR(INDEX(E51:E500,MATCH($A$35,$C$51:$C$500,0)),"")</f>
        <v>0.31</v>
      </c>
      <c r="H35" s="3">
        <f>IFERROR(INDEX(D35:G35,COUNT(D35:G35)),"")</f>
        <v>0.31</v>
      </c>
      <c r="I35" s="3">
        <f t="shared" ref="I35:Z35" si="27">IFERROR(INDEX(I51:I500,MATCH($C$35,$C$51:$C$500,0)),"")</f>
        <v>0.04</v>
      </c>
      <c r="J35" s="3">
        <f t="shared" si="27"/>
        <v>0.05</v>
      </c>
      <c r="K35" s="3">
        <f t="shared" si="27"/>
        <v>0.43</v>
      </c>
      <c r="L35" s="3">
        <f t="shared" si="27"/>
        <v>0.35</v>
      </c>
      <c r="M35" s="3">
        <f t="shared" si="27"/>
        <v>0.59</v>
      </c>
      <c r="N35" s="3">
        <f t="shared" si="27"/>
        <v>0.81</v>
      </c>
      <c r="O35" s="3">
        <f t="shared" si="27"/>
        <v>0.72</v>
      </c>
      <c r="P35" s="3">
        <f t="shared" si="27"/>
        <v>0.61</v>
      </c>
      <c r="Q35" s="3">
        <f t="shared" si="27"/>
        <v>0.42</v>
      </c>
      <c r="R35" s="3">
        <f t="shared" si="27"/>
        <v>0.32</v>
      </c>
      <c r="S35" s="3">
        <f t="shared" si="27"/>
        <v>0.14000000000000001</v>
      </c>
      <c r="T35" s="3">
        <f t="shared" si="27"/>
        <v>0.56000000000000005</v>
      </c>
      <c r="U35" s="3">
        <f t="shared" si="27"/>
        <v>0.66</v>
      </c>
      <c r="V35" s="3">
        <f t="shared" si="27"/>
        <v>0.84</v>
      </c>
      <c r="W35" s="3">
        <f t="shared" si="27"/>
        <v>0.43</v>
      </c>
      <c r="X35" s="3">
        <f t="shared" si="27"/>
        <v>7.0000000000000007E-2</v>
      </c>
      <c r="Y35" s="3">
        <f t="shared" si="27"/>
        <v>0.01</v>
      </c>
      <c r="Z35" s="3">
        <f t="shared" si="27"/>
        <v>0.01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980029264833</v>
      </c>
      <c r="E51" s="5">
        <v>849149310197</v>
      </c>
      <c r="F51" s="5">
        <v>842315897182</v>
      </c>
      <c r="G51" s="5">
        <v>904864216329</v>
      </c>
      <c r="I51" s="5">
        <v>3303153475980</v>
      </c>
      <c r="J51" s="5">
        <v>3165028322638</v>
      </c>
      <c r="K51" s="5">
        <v>3802563221254</v>
      </c>
      <c r="L51" s="5">
        <v>3642215794469</v>
      </c>
      <c r="M51" s="5">
        <v>2643817825127</v>
      </c>
      <c r="N51" s="5">
        <v>1626190564290</v>
      </c>
      <c r="O51" s="5">
        <v>2091491715532</v>
      </c>
      <c r="P51" s="5">
        <v>2400062227790</v>
      </c>
      <c r="Q51" s="5">
        <v>1967982902772</v>
      </c>
      <c r="R51" s="5">
        <v>1637036790119</v>
      </c>
      <c r="S51" s="5">
        <v>1659505639261</v>
      </c>
      <c r="T51" s="5">
        <v>1866977260105</v>
      </c>
      <c r="U51" s="5">
        <v>1702447098851</v>
      </c>
      <c r="V51" s="5">
        <v>1476987701603</v>
      </c>
      <c r="W51" s="5">
        <v>1234986291420</v>
      </c>
      <c r="X51" s="5">
        <v>1027120388110</v>
      </c>
      <c r="Y51" s="5">
        <v>720228798921</v>
      </c>
      <c r="Z51" s="5">
        <v>963198182833</v>
      </c>
    </row>
    <row r="52" spans="2:26" ht="15.5" x14ac:dyDescent="0.35">
      <c r="C52" t="s">
        <v>85</v>
      </c>
      <c r="D52" s="5">
        <v>-858408932122</v>
      </c>
      <c r="E52" s="5">
        <v>-758110776933</v>
      </c>
      <c r="F52" s="5">
        <v>-702845175498</v>
      </c>
      <c r="G52" s="5">
        <v>-786398205631</v>
      </c>
      <c r="I52" s="5">
        <v>-2817070186746</v>
      </c>
      <c r="J52" s="5">
        <v>-2737842737182</v>
      </c>
      <c r="K52" s="5">
        <v>-3159822433524</v>
      </c>
      <c r="L52" s="5">
        <v>-3051242483390</v>
      </c>
      <c r="M52" s="5">
        <v>-2126563303210</v>
      </c>
      <c r="N52" s="5">
        <v>-1364875178568</v>
      </c>
      <c r="O52" s="5">
        <v>-1781348782838</v>
      </c>
      <c r="P52" s="5">
        <v>-2037197167462</v>
      </c>
      <c r="Q52" s="5">
        <v>-1586466831193</v>
      </c>
      <c r="R52" s="5">
        <v>-1383084156148</v>
      </c>
      <c r="S52" s="5">
        <v>-1474993480568</v>
      </c>
      <c r="T52" s="5">
        <v>-1548363389709</v>
      </c>
      <c r="U52" s="5">
        <v>-1377062385374</v>
      </c>
      <c r="V52" s="5">
        <v>-1182588583988</v>
      </c>
      <c r="W52" s="5">
        <v>-963220608567</v>
      </c>
      <c r="X52" s="5">
        <v>-819312464411</v>
      </c>
      <c r="Y52" s="5">
        <v>-626376763638</v>
      </c>
      <c r="Z52" s="5">
        <v>-712558096820</v>
      </c>
    </row>
    <row r="53" spans="2:26" ht="15.5" x14ac:dyDescent="0.35">
      <c r="C53" t="s">
        <v>86</v>
      </c>
      <c r="D53" s="5">
        <v>121620332711</v>
      </c>
      <c r="E53" s="5">
        <v>91038533264</v>
      </c>
      <c r="F53" s="5">
        <v>139470721684</v>
      </c>
      <c r="G53" s="5">
        <v>118466010698</v>
      </c>
      <c r="I53" s="5">
        <v>486083289234</v>
      </c>
      <c r="J53" s="5">
        <v>427185585456</v>
      </c>
      <c r="K53" s="5">
        <v>642740787730</v>
      </c>
      <c r="L53" s="5">
        <v>590973311079</v>
      </c>
      <c r="M53" s="5">
        <v>517254521917</v>
      </c>
      <c r="N53" s="5">
        <v>261315385722</v>
      </c>
      <c r="O53" s="5">
        <v>310142932694</v>
      </c>
      <c r="P53" s="5">
        <v>362865060328</v>
      </c>
      <c r="Q53" s="5">
        <v>381516071579</v>
      </c>
      <c r="R53" s="5">
        <v>253952633971</v>
      </c>
      <c r="S53" s="5">
        <v>184512158693</v>
      </c>
      <c r="T53" s="5">
        <v>318613870396</v>
      </c>
      <c r="U53" s="5">
        <v>325384713477</v>
      </c>
      <c r="V53" s="5">
        <v>294399117615</v>
      </c>
      <c r="W53" s="5">
        <v>271765682853</v>
      </c>
      <c r="X53" s="5">
        <v>207807923699</v>
      </c>
      <c r="Y53" s="5">
        <v>93852035283</v>
      </c>
      <c r="Z53" s="5">
        <v>250640086013</v>
      </c>
    </row>
    <row r="54" spans="2:26" ht="15.5" x14ac:dyDescent="0.35">
      <c r="C54" t="s">
        <v>87</v>
      </c>
      <c r="D54" s="5">
        <v>-76874393238</v>
      </c>
      <c r="E54" s="5">
        <v>-83469642102</v>
      </c>
      <c r="F54" s="5">
        <v>-96945813443</v>
      </c>
      <c r="G54" s="5">
        <v>-82550626209</v>
      </c>
      <c r="I54" s="5">
        <v>-326935466649</v>
      </c>
      <c r="J54" s="5">
        <v>-296971350256</v>
      </c>
      <c r="K54" s="5">
        <v>-363136827373</v>
      </c>
      <c r="L54" s="5">
        <v>-271642500484</v>
      </c>
      <c r="M54" s="5">
        <v>-301909736472</v>
      </c>
      <c r="N54" s="5">
        <v>-186701498688</v>
      </c>
      <c r="O54" s="5">
        <v>-180220887599</v>
      </c>
      <c r="P54" s="5">
        <v>-214625089028</v>
      </c>
      <c r="Q54" s="5">
        <v>-216809647890</v>
      </c>
      <c r="R54" s="5">
        <v>-163608042508</v>
      </c>
      <c r="S54" s="5">
        <v>-142451791240</v>
      </c>
      <c r="T54" s="5">
        <v>-136149275543</v>
      </c>
      <c r="U54" s="5">
        <v>-120958417680</v>
      </c>
      <c r="V54" s="5">
        <v>-81527361740</v>
      </c>
      <c r="W54" s="5">
        <v>-90917834717</v>
      </c>
      <c r="X54" s="5">
        <v>-88218700537</v>
      </c>
      <c r="Y54" s="5">
        <v>-68697182615</v>
      </c>
      <c r="Z54" s="5">
        <v>-74921138257</v>
      </c>
    </row>
    <row r="55" spans="2:26" ht="15.5" x14ac:dyDescent="0.35">
      <c r="C55" t="s">
        <v>89</v>
      </c>
      <c r="D55" s="5">
        <v>-37625234634</v>
      </c>
      <c r="E55" s="5">
        <v>-44995615111</v>
      </c>
      <c r="F55" s="5">
        <v>-50434984544</v>
      </c>
      <c r="G55" s="5">
        <v>-33435530132</v>
      </c>
      <c r="I55" s="5">
        <v>-158396194772</v>
      </c>
      <c r="J55" s="5">
        <v>-161024390986</v>
      </c>
      <c r="K55" s="5">
        <v>-165945193157</v>
      </c>
      <c r="L55" s="5">
        <v>-134345698866</v>
      </c>
      <c r="M55" s="5">
        <v>-107804051098</v>
      </c>
      <c r="N55" s="5">
        <v>-97923559824</v>
      </c>
      <c r="O55" s="5">
        <v>-105038115567</v>
      </c>
      <c r="P55" s="5">
        <v>-111889692784</v>
      </c>
      <c r="Q55" s="5">
        <v>-103301120692</v>
      </c>
      <c r="R55" s="5">
        <v>-91443361052</v>
      </c>
      <c r="S55" s="5">
        <v>-86492143265</v>
      </c>
      <c r="T55" s="5">
        <v>-81254831309</v>
      </c>
      <c r="U55" s="5">
        <v>-65340679595</v>
      </c>
      <c r="V55" s="5">
        <v>-57228763389</v>
      </c>
      <c r="W55" s="5">
        <v>-49515959180</v>
      </c>
      <c r="X55" s="5">
        <v>-36347707375</v>
      </c>
      <c r="Y55" s="5">
        <v>-28366494088</v>
      </c>
      <c r="Z55" s="5">
        <v>-31055454076</v>
      </c>
    </row>
    <row r="56" spans="2:26" ht="15.5" x14ac:dyDescent="0.35">
      <c r="C56" t="s">
        <v>88</v>
      </c>
      <c r="D56" s="5">
        <v>-45390235959</v>
      </c>
      <c r="E56" s="5">
        <v>-46601136350</v>
      </c>
      <c r="F56" s="5">
        <v>-52991574051</v>
      </c>
      <c r="G56" s="5">
        <v>-63487597184</v>
      </c>
      <c r="I56" s="5">
        <v>-198695090751</v>
      </c>
      <c r="J56" s="5">
        <v>-180095800688</v>
      </c>
      <c r="K56" s="5">
        <v>-208458101607</v>
      </c>
      <c r="L56" s="5">
        <v>-232479492497</v>
      </c>
      <c r="M56" s="5">
        <v>-203904223270</v>
      </c>
      <c r="N56" s="5">
        <v>-96522945522</v>
      </c>
      <c r="O56" s="5">
        <v>-110599276499</v>
      </c>
      <c r="P56" s="5">
        <v>-129404706403</v>
      </c>
      <c r="Q56" s="5">
        <v>-107425322745</v>
      </c>
      <c r="R56" s="5">
        <v>-73660487515</v>
      </c>
      <c r="S56" s="5">
        <v>-61854793039</v>
      </c>
      <c r="T56" s="5">
        <v>-72783377580</v>
      </c>
      <c r="U56" s="5">
        <v>-70216964467</v>
      </c>
      <c r="V56" s="5">
        <v>-37033341389</v>
      </c>
      <c r="W56" s="5">
        <v>-41401875537</v>
      </c>
      <c r="X56" s="5">
        <v>-51870993162</v>
      </c>
      <c r="Y56" s="5">
        <v>-40330688527</v>
      </c>
      <c r="Z56" s="5">
        <v>-43865684181</v>
      </c>
    </row>
    <row r="57" spans="2:26" ht="15.5" x14ac:dyDescent="0.35">
      <c r="C57" t="s">
        <v>92</v>
      </c>
      <c r="D57" s="5">
        <v>17520936487</v>
      </c>
      <c r="E57" s="5">
        <v>6333112846</v>
      </c>
      <c r="F57" s="5">
        <v>4630373153</v>
      </c>
      <c r="G57" s="5">
        <v>12706918488</v>
      </c>
      <c r="I57" s="5">
        <v>27810722505</v>
      </c>
      <c r="J57" s="5">
        <v>18182778456</v>
      </c>
      <c r="K57" s="5">
        <v>11205215443</v>
      </c>
      <c r="L57" s="5">
        <v>25640740776</v>
      </c>
      <c r="M57" s="5">
        <v>-435973435</v>
      </c>
      <c r="N57" s="5">
        <v>-154934295</v>
      </c>
      <c r="O57" s="5">
        <v>2762441431</v>
      </c>
      <c r="P57" s="5">
        <v>-371155417</v>
      </c>
      <c r="Q57" s="5">
        <v>-298594730</v>
      </c>
      <c r="R57" s="5">
        <v>640874400</v>
      </c>
      <c r="S57" s="5">
        <v>1719006680</v>
      </c>
      <c r="T57" s="5">
        <v>988755178</v>
      </c>
      <c r="U57" s="5">
        <v>2897154354</v>
      </c>
      <c r="V57" s="5">
        <v>4203284701</v>
      </c>
      <c r="W57" s="5">
        <v>196661310</v>
      </c>
    </row>
    <row r="58" spans="2:26" ht="15.5" x14ac:dyDescent="0.35">
      <c r="C58" t="s">
        <v>93</v>
      </c>
      <c r="D58" s="5">
        <v>44745939473</v>
      </c>
      <c r="E58" s="5">
        <v>7568891162</v>
      </c>
      <c r="F58" s="5">
        <v>42524908241</v>
      </c>
      <c r="G58" s="5">
        <v>35915384489</v>
      </c>
      <c r="I58" s="5">
        <v>159147822585</v>
      </c>
      <c r="J58" s="5">
        <v>130214235200</v>
      </c>
      <c r="K58" s="5">
        <v>279603960357</v>
      </c>
      <c r="L58" s="5">
        <v>319330810595</v>
      </c>
      <c r="M58" s="5">
        <v>215344785445</v>
      </c>
      <c r="N58" s="5">
        <v>74613887034</v>
      </c>
      <c r="O58" s="5">
        <v>129922045095</v>
      </c>
      <c r="P58" s="5">
        <v>148239971300</v>
      </c>
      <c r="Q58" s="5">
        <v>164706423689</v>
      </c>
      <c r="R58" s="5">
        <v>90344591463</v>
      </c>
      <c r="S58" s="5">
        <v>42060367453</v>
      </c>
      <c r="T58" s="5">
        <v>182464594853</v>
      </c>
      <c r="U58" s="5">
        <v>204426295797</v>
      </c>
      <c r="V58" s="5">
        <v>212871755875</v>
      </c>
      <c r="W58" s="5">
        <v>180847848136</v>
      </c>
      <c r="X58" s="5">
        <v>119589223162</v>
      </c>
      <c r="Y58" s="5">
        <v>25154852668</v>
      </c>
      <c r="Z58" s="5">
        <v>175718947756</v>
      </c>
    </row>
    <row r="59" spans="2:26" ht="15.5" x14ac:dyDescent="0.35">
      <c r="C59" t="s">
        <v>94</v>
      </c>
      <c r="D59" s="5">
        <v>-3762401238</v>
      </c>
      <c r="E59" s="5">
        <v>-4553215850</v>
      </c>
      <c r="F59" s="5">
        <v>-3453101681</v>
      </c>
      <c r="G59" s="5">
        <v>-4121616063</v>
      </c>
      <c r="I59" s="5">
        <v>-13427882076</v>
      </c>
      <c r="J59" s="5">
        <v>-18974543234</v>
      </c>
      <c r="K59" s="5">
        <v>-26762537043</v>
      </c>
      <c r="L59" s="5">
        <v>-22252486953</v>
      </c>
      <c r="M59" s="5">
        <v>-1555568371</v>
      </c>
      <c r="N59" s="5">
        <v>702553433</v>
      </c>
      <c r="O59" s="5">
        <v>148826650</v>
      </c>
      <c r="P59" s="5">
        <v>-257202529</v>
      </c>
      <c r="Q59" s="5">
        <v>-4365569128</v>
      </c>
      <c r="R59" s="5">
        <v>-30204475634</v>
      </c>
      <c r="S59" s="5">
        <v>-37926160858</v>
      </c>
      <c r="T59" s="5">
        <v>-14924412723</v>
      </c>
      <c r="U59" s="5">
        <v>-19846238064</v>
      </c>
      <c r="V59" s="5">
        <v>-32073512014</v>
      </c>
      <c r="W59" s="5">
        <v>-20168309772</v>
      </c>
      <c r="X59" s="5">
        <v>-14578653062</v>
      </c>
      <c r="Y59" s="5">
        <v>54759029896</v>
      </c>
      <c r="Z59" s="5">
        <v>-128556311741</v>
      </c>
    </row>
    <row r="60" spans="2:26" ht="15.5" x14ac:dyDescent="0.35">
      <c r="C60" t="s">
        <v>27</v>
      </c>
      <c r="D60" s="5">
        <v>-4020517045</v>
      </c>
      <c r="E60" s="5">
        <v>-4791329042</v>
      </c>
      <c r="F60" s="5">
        <v>-3615356988</v>
      </c>
      <c r="G60" s="5">
        <v>-4391080931</v>
      </c>
      <c r="I60" s="5">
        <v>-14260937679</v>
      </c>
      <c r="J60" s="5">
        <v>-20001712398</v>
      </c>
      <c r="K60" s="5">
        <v>-27575045839</v>
      </c>
      <c r="L60" s="5">
        <v>-23382320755</v>
      </c>
      <c r="M60" s="5">
        <v>-3461695814</v>
      </c>
      <c r="N60" s="5">
        <v>-674069588</v>
      </c>
      <c r="O60" s="5">
        <v>-3247625157</v>
      </c>
      <c r="P60" s="5">
        <v>-4101092987</v>
      </c>
      <c r="Q60" s="5">
        <v>-7782103244</v>
      </c>
      <c r="R60" s="5">
        <v>-30735563856</v>
      </c>
      <c r="S60" s="5">
        <v>-38388630931</v>
      </c>
      <c r="T60" s="5">
        <v>-27430861802</v>
      </c>
      <c r="U60" s="5">
        <v>-30415644467</v>
      </c>
      <c r="V60" s="5">
        <v>-33999515183</v>
      </c>
      <c r="W60" s="5">
        <v>-35328852256</v>
      </c>
      <c r="X60" s="5">
        <v>-21785740315</v>
      </c>
      <c r="Y60" s="5">
        <v>-16583938990</v>
      </c>
      <c r="Z60" s="5">
        <v>-16373376594</v>
      </c>
    </row>
    <row r="61" spans="2:26" ht="15.5" x14ac:dyDescent="0.35">
      <c r="C61" t="s">
        <v>95</v>
      </c>
      <c r="D61" s="5">
        <v>258115807</v>
      </c>
      <c r="E61" s="5">
        <v>238113192</v>
      </c>
      <c r="F61" s="5">
        <v>162255307</v>
      </c>
      <c r="G61" s="5">
        <v>269464868</v>
      </c>
      <c r="I61" s="5">
        <v>833055603</v>
      </c>
      <c r="J61" s="5">
        <v>1027169164</v>
      </c>
      <c r="K61" s="5">
        <v>812508796</v>
      </c>
      <c r="L61" s="5">
        <v>1129833802</v>
      </c>
      <c r="M61" s="5">
        <v>1906127443</v>
      </c>
      <c r="N61" s="5">
        <v>1376623021</v>
      </c>
      <c r="O61" s="5">
        <v>3396451807</v>
      </c>
      <c r="P61" s="5">
        <v>3843890458</v>
      </c>
      <c r="Q61" s="5">
        <v>3416534116</v>
      </c>
      <c r="R61" s="5">
        <v>531088222</v>
      </c>
      <c r="S61" s="5">
        <v>462470073</v>
      </c>
      <c r="T61" s="5">
        <v>12506449079</v>
      </c>
      <c r="U61" s="5">
        <v>10569406403</v>
      </c>
      <c r="V61" s="5">
        <v>1926003169</v>
      </c>
      <c r="W61" s="5">
        <v>5286426598</v>
      </c>
      <c r="X61" s="5">
        <v>1470304531</v>
      </c>
      <c r="Y61" s="5">
        <v>1055197739</v>
      </c>
      <c r="Z61" s="5">
        <v>355025270</v>
      </c>
    </row>
    <row r="62" spans="2:26" ht="15.5" x14ac:dyDescent="0.35">
      <c r="C62" t="s">
        <v>97</v>
      </c>
      <c r="W62" s="5">
        <v>-2486298088</v>
      </c>
      <c r="X62" s="5">
        <v>6942073264</v>
      </c>
      <c r="Y62" s="5">
        <v>64209214169</v>
      </c>
      <c r="Z62" s="5">
        <v>-118227373834</v>
      </c>
    </row>
    <row r="63" spans="2:26" ht="15.5" x14ac:dyDescent="0.35">
      <c r="C63" t="s">
        <v>96</v>
      </c>
      <c r="W63" s="5">
        <v>-438931</v>
      </c>
      <c r="X63" s="5">
        <v>207938638</v>
      </c>
      <c r="Y63" s="5">
        <v>5375000</v>
      </c>
      <c r="Z63" s="5">
        <v>143787000</v>
      </c>
    </row>
    <row r="64" spans="2:26" ht="15.5" x14ac:dyDescent="0.35">
      <c r="C64" t="s">
        <v>98</v>
      </c>
      <c r="D64" s="5">
        <v>-3762401238</v>
      </c>
      <c r="E64" s="5">
        <v>-4553215850</v>
      </c>
      <c r="F64" s="5">
        <v>-3453101681</v>
      </c>
      <c r="G64" s="5">
        <v>-4121616063</v>
      </c>
      <c r="I64" s="5">
        <v>-13427882076</v>
      </c>
      <c r="J64" s="5">
        <v>-18974543234</v>
      </c>
      <c r="K64" s="5">
        <v>-26762537043</v>
      </c>
      <c r="L64" s="5">
        <v>-22252486953</v>
      </c>
      <c r="M64" s="5">
        <v>-1555568371</v>
      </c>
      <c r="N64" s="5">
        <v>702553433</v>
      </c>
      <c r="O64" s="5">
        <v>148826650</v>
      </c>
      <c r="P64" s="5">
        <v>-257202529</v>
      </c>
      <c r="Q64" s="5">
        <v>-4365569128</v>
      </c>
      <c r="R64" s="5">
        <v>-30204475634</v>
      </c>
      <c r="S64" s="5">
        <v>-37926160858</v>
      </c>
      <c r="T64" s="5">
        <v>-14924412723</v>
      </c>
      <c r="U64" s="5">
        <v>-19846238064</v>
      </c>
      <c r="V64" s="5">
        <v>-32073512014</v>
      </c>
      <c r="W64" s="5">
        <v>-20168309772</v>
      </c>
      <c r="X64" s="5">
        <v>-14578653062</v>
      </c>
      <c r="Y64" s="5">
        <v>54759029896</v>
      </c>
      <c r="Z64" s="5">
        <v>-128556311741</v>
      </c>
    </row>
    <row r="65" spans="3:26" ht="15.5" x14ac:dyDescent="0.35">
      <c r="C65" t="s">
        <v>29</v>
      </c>
      <c r="D65" s="5">
        <v>40983538235</v>
      </c>
      <c r="E65" s="5">
        <v>3015675312</v>
      </c>
      <c r="F65" s="5">
        <v>39071806560</v>
      </c>
      <c r="G65" s="5">
        <v>31793768426</v>
      </c>
      <c r="I65" s="5">
        <v>145719940509</v>
      </c>
      <c r="J65" s="5">
        <v>111239691966</v>
      </c>
      <c r="K65" s="5">
        <v>252841423314</v>
      </c>
      <c r="L65" s="5">
        <v>297078323642</v>
      </c>
      <c r="M65" s="5">
        <v>213789217074</v>
      </c>
      <c r="N65" s="5">
        <v>75316440467</v>
      </c>
      <c r="O65" s="5">
        <v>130070871745</v>
      </c>
      <c r="P65" s="5">
        <v>147982768771</v>
      </c>
      <c r="Q65" s="5">
        <v>160340854561</v>
      </c>
      <c r="R65" s="5">
        <v>60140115829</v>
      </c>
      <c r="S65" s="5">
        <v>4134206595</v>
      </c>
      <c r="T65" s="5">
        <v>167540182130</v>
      </c>
      <c r="U65" s="5">
        <v>184580057733</v>
      </c>
      <c r="V65" s="5">
        <v>180798243861</v>
      </c>
      <c r="W65" s="5">
        <v>160679538364</v>
      </c>
      <c r="X65" s="5">
        <v>105010570100</v>
      </c>
      <c r="Y65" s="5">
        <v>79913882564</v>
      </c>
      <c r="Z65" s="5">
        <v>47162636015</v>
      </c>
    </row>
    <row r="66" spans="3:26" ht="15.5" x14ac:dyDescent="0.35">
      <c r="C66" t="s">
        <v>28</v>
      </c>
      <c r="D66" s="5">
        <v>-9600028906</v>
      </c>
      <c r="E66" s="5">
        <v>-732828296</v>
      </c>
      <c r="F66" s="5">
        <v>-10321185722</v>
      </c>
      <c r="G66" s="5">
        <v>-5403897484</v>
      </c>
      <c r="I66" s="5">
        <v>-46310470138</v>
      </c>
      <c r="J66" s="5">
        <v>-30308254618</v>
      </c>
      <c r="K66" s="5">
        <v>-62320140660</v>
      </c>
      <c r="L66" s="5">
        <v>-68536060043</v>
      </c>
      <c r="M66" s="5">
        <v>-55589488759</v>
      </c>
      <c r="N66" s="5">
        <v>-16565431238</v>
      </c>
      <c r="O66" s="5">
        <v>-28605311394</v>
      </c>
      <c r="P66" s="5">
        <v>-37295885405</v>
      </c>
      <c r="Q66" s="5">
        <v>-46701314660</v>
      </c>
      <c r="R66" s="5">
        <v>-10583748495</v>
      </c>
      <c r="S66" s="5">
        <v>-2200387443</v>
      </c>
      <c r="T66" s="5">
        <v>-39882832261</v>
      </c>
      <c r="U66" s="5">
        <v>-36971608720</v>
      </c>
      <c r="V66" s="5">
        <v>-46729960606</v>
      </c>
      <c r="W66" s="5">
        <v>-40264418124</v>
      </c>
      <c r="X66" s="5">
        <v>-33901215168</v>
      </c>
      <c r="Y66" s="5">
        <v>-21147945309</v>
      </c>
      <c r="Z66" s="5">
        <v>-15335420662</v>
      </c>
    </row>
    <row r="67" spans="3:26" ht="15.5" x14ac:dyDescent="0.35">
      <c r="C67" t="s">
        <v>99</v>
      </c>
      <c r="V67" s="5">
        <v>-44461531500</v>
      </c>
    </row>
    <row r="68" spans="3:26" ht="15.5" x14ac:dyDescent="0.35">
      <c r="C68" t="s">
        <v>100</v>
      </c>
      <c r="V68" s="5">
        <v>-2268429106</v>
      </c>
    </row>
    <row r="69" spans="3:26" ht="15.5" x14ac:dyDescent="0.35">
      <c r="C69" t="s">
        <v>101</v>
      </c>
      <c r="D69" s="5">
        <v>-9600028906</v>
      </c>
      <c r="E69" s="5">
        <v>-732828296</v>
      </c>
      <c r="F69" s="5">
        <v>-10321185722</v>
      </c>
      <c r="G69" s="5">
        <v>-5403897484</v>
      </c>
      <c r="I69" s="5">
        <v>-46310470138</v>
      </c>
      <c r="J69" s="5">
        <v>-30308254618</v>
      </c>
      <c r="K69" s="5">
        <v>-62320140660</v>
      </c>
      <c r="L69" s="5">
        <v>-68536060043</v>
      </c>
      <c r="M69" s="5">
        <v>-55589488759</v>
      </c>
      <c r="N69" s="5">
        <v>-16565431238</v>
      </c>
      <c r="O69" s="5">
        <v>-28605311394</v>
      </c>
      <c r="P69" s="5">
        <v>-37295885405</v>
      </c>
      <c r="Q69" s="5">
        <v>-46701314660</v>
      </c>
      <c r="R69" s="5">
        <v>-10583748495</v>
      </c>
      <c r="S69" s="5">
        <v>-2200387443</v>
      </c>
      <c r="T69" s="5">
        <v>-39882832261</v>
      </c>
      <c r="U69" s="5">
        <v>-36971608720</v>
      </c>
      <c r="V69" s="5">
        <v>-46729960606</v>
      </c>
      <c r="W69" s="5">
        <v>-40264418124</v>
      </c>
      <c r="X69" s="5">
        <v>-33901215168</v>
      </c>
      <c r="Y69" s="5">
        <v>-21147945309</v>
      </c>
      <c r="Z69" s="5">
        <v>-15335420662</v>
      </c>
    </row>
    <row r="70" spans="3:26" ht="15.5" x14ac:dyDescent="0.35">
      <c r="C70" t="s">
        <v>263</v>
      </c>
      <c r="L70" s="5">
        <v>-3805871024</v>
      </c>
    </row>
    <row r="71" spans="3:26" ht="15.5" x14ac:dyDescent="0.35">
      <c r="C71" t="s">
        <v>452</v>
      </c>
    </row>
    <row r="72" spans="3:26" ht="15.5" x14ac:dyDescent="0.35">
      <c r="C72" t="s">
        <v>102</v>
      </c>
      <c r="D72" s="5">
        <v>31383509329</v>
      </c>
      <c r="E72" s="5">
        <v>2282847016</v>
      </c>
      <c r="F72" s="5">
        <v>28750620838</v>
      </c>
      <c r="G72" s="5">
        <v>26389870942</v>
      </c>
      <c r="I72" s="5">
        <v>99409470371</v>
      </c>
      <c r="J72" s="5">
        <v>80931437348</v>
      </c>
      <c r="K72" s="5">
        <v>190521282654</v>
      </c>
      <c r="L72" s="5">
        <v>224736392575</v>
      </c>
      <c r="M72" s="5">
        <v>158199728315</v>
      </c>
      <c r="N72" s="5">
        <v>58751009229</v>
      </c>
      <c r="O72" s="5">
        <v>101465560351</v>
      </c>
      <c r="P72" s="5">
        <v>110686883366</v>
      </c>
      <c r="Q72" s="5">
        <v>113639539901</v>
      </c>
      <c r="R72" s="5">
        <v>49556367334</v>
      </c>
      <c r="S72" s="5">
        <v>1933819152</v>
      </c>
      <c r="T72" s="5">
        <v>127657349869</v>
      </c>
      <c r="U72" s="5">
        <v>147608449013</v>
      </c>
      <c r="V72" s="5">
        <v>134068283255</v>
      </c>
      <c r="W72" s="5">
        <v>120415120240</v>
      </c>
      <c r="X72" s="5">
        <v>71109354932</v>
      </c>
      <c r="Y72" s="5">
        <v>58765937255</v>
      </c>
      <c r="Z72" s="5">
        <v>31827215353</v>
      </c>
    </row>
    <row r="73" spans="3:26" ht="15.5" x14ac:dyDescent="0.35">
      <c r="C73" t="s">
        <v>103</v>
      </c>
      <c r="D73" s="5">
        <v>18447317816</v>
      </c>
      <c r="E73" s="5">
        <v>4377949311</v>
      </c>
      <c r="F73" s="5">
        <v>561673793</v>
      </c>
      <c r="G73" s="5">
        <v>9051116756</v>
      </c>
      <c r="I73" s="5">
        <v>10579682980</v>
      </c>
      <c r="J73" s="5">
        <v>14446926407</v>
      </c>
      <c r="K73" s="5">
        <v>387284139034</v>
      </c>
      <c r="L73" s="5">
        <v>27040218960</v>
      </c>
      <c r="M73" s="5">
        <v>-2200413834</v>
      </c>
      <c r="N73" s="5">
        <v>-1672853528</v>
      </c>
      <c r="O73" s="5">
        <v>342214702856</v>
      </c>
      <c r="P73" s="5">
        <v>4351004957</v>
      </c>
      <c r="Q73" s="5">
        <v>-1622013502</v>
      </c>
      <c r="R73" s="5">
        <v>95090927960</v>
      </c>
      <c r="S73" s="5">
        <v>130531361053</v>
      </c>
      <c r="T73" s="5">
        <v>260587500</v>
      </c>
      <c r="U73" s="5">
        <v>263680857377</v>
      </c>
      <c r="V73" s="5">
        <v>406255525344</v>
      </c>
    </row>
    <row r="74" spans="3:26" ht="15.5" x14ac:dyDescent="0.35">
      <c r="C74" t="s">
        <v>104</v>
      </c>
      <c r="D74" s="5">
        <v>18447317816</v>
      </c>
      <c r="E74" s="5">
        <v>4377949311</v>
      </c>
      <c r="F74" s="5">
        <v>561673793</v>
      </c>
      <c r="G74" s="5">
        <v>9051116756</v>
      </c>
      <c r="I74" s="5">
        <v>10579682980</v>
      </c>
      <c r="J74" s="5">
        <v>14446926407</v>
      </c>
      <c r="K74" s="5">
        <v>387284139034</v>
      </c>
      <c r="L74" s="5">
        <v>27040218960</v>
      </c>
      <c r="M74" s="5">
        <v>-2200413834</v>
      </c>
      <c r="N74" s="5">
        <v>-1672853528</v>
      </c>
      <c r="O74" s="5">
        <v>342214702856</v>
      </c>
      <c r="P74" s="5">
        <v>4351004957</v>
      </c>
      <c r="Q74" s="5">
        <v>-1622013502</v>
      </c>
      <c r="R74" s="5">
        <v>95090927960</v>
      </c>
      <c r="S74" s="5">
        <v>130531361053</v>
      </c>
      <c r="T74" s="5">
        <v>260587500</v>
      </c>
      <c r="U74" s="5">
        <v>263680857377</v>
      </c>
      <c r="V74" s="5">
        <v>406255525344</v>
      </c>
    </row>
    <row r="75" spans="3:26" ht="15.5" x14ac:dyDescent="0.35">
      <c r="C75" t="s">
        <v>105</v>
      </c>
      <c r="D75" s="5">
        <v>49830827145</v>
      </c>
      <c r="E75" s="5">
        <v>6660796327</v>
      </c>
      <c r="F75" s="5">
        <v>29312294631</v>
      </c>
      <c r="G75" s="5">
        <v>35440987698</v>
      </c>
      <c r="I75" s="5">
        <v>109989153351</v>
      </c>
      <c r="J75" s="5">
        <v>95378363755</v>
      </c>
      <c r="K75" s="5">
        <v>577805421688</v>
      </c>
      <c r="L75" s="5">
        <v>251776611535</v>
      </c>
      <c r="M75" s="5">
        <v>155999314481</v>
      </c>
      <c r="N75" s="5">
        <v>57078155701</v>
      </c>
      <c r="O75" s="5">
        <v>443680263207</v>
      </c>
      <c r="P75" s="5">
        <v>115037888323</v>
      </c>
      <c r="Q75" s="5">
        <v>112017526399</v>
      </c>
      <c r="R75" s="5">
        <v>144647295294</v>
      </c>
      <c r="S75" s="5">
        <v>132465180205</v>
      </c>
      <c r="T75" s="5">
        <v>127917937369</v>
      </c>
      <c r="U75" s="5">
        <v>411289306390</v>
      </c>
      <c r="V75" s="5">
        <v>540323808599</v>
      </c>
      <c r="W75" s="5">
        <v>120415120240</v>
      </c>
    </row>
    <row r="76" spans="3:26" ht="15.5" x14ac:dyDescent="0.35">
      <c r="C76" t="s">
        <v>106</v>
      </c>
      <c r="D76" s="5">
        <v>31383509329</v>
      </c>
      <c r="E76" s="5">
        <v>2282847016</v>
      </c>
      <c r="F76" s="5">
        <v>28750620838</v>
      </c>
      <c r="G76" s="5">
        <v>26389870942</v>
      </c>
      <c r="I76" s="5">
        <v>99409470371</v>
      </c>
      <c r="J76" s="5">
        <v>80931437348</v>
      </c>
      <c r="K76" s="5">
        <v>190521282654</v>
      </c>
      <c r="L76" s="5">
        <v>224736392575</v>
      </c>
      <c r="M76" s="5">
        <v>158199728315</v>
      </c>
      <c r="N76" s="5">
        <v>58751009229</v>
      </c>
      <c r="O76" s="5">
        <v>101465560351</v>
      </c>
      <c r="P76" s="5">
        <v>110686883366</v>
      </c>
      <c r="Q76" s="5">
        <v>113639539901</v>
      </c>
      <c r="R76" s="5">
        <v>49556367334</v>
      </c>
      <c r="S76" s="5">
        <v>1933819152</v>
      </c>
      <c r="T76" s="5">
        <v>127657349869</v>
      </c>
      <c r="U76" s="5">
        <v>147608449013</v>
      </c>
      <c r="V76" s="5">
        <v>134068283255</v>
      </c>
      <c r="W76" s="5">
        <v>120415120240</v>
      </c>
      <c r="X76" s="5">
        <v>71109354932</v>
      </c>
      <c r="Y76" s="5">
        <v>58765937255</v>
      </c>
      <c r="Z76" s="5">
        <v>31827215353</v>
      </c>
    </row>
    <row r="77" spans="3:26" ht="15.5" x14ac:dyDescent="0.35">
      <c r="C77" t="s">
        <v>8</v>
      </c>
      <c r="D77" s="5">
        <v>32309890658</v>
      </c>
      <c r="E77" s="5">
        <v>327683481</v>
      </c>
      <c r="F77" s="5">
        <v>24681921478</v>
      </c>
      <c r="G77" s="5">
        <v>22734069210</v>
      </c>
      <c r="I77" s="5">
        <v>82178430846</v>
      </c>
      <c r="J77" s="5">
        <v>77195585299</v>
      </c>
      <c r="K77" s="5">
        <v>566600206245</v>
      </c>
      <c r="L77" s="5">
        <v>226135870759</v>
      </c>
      <c r="M77" s="5">
        <v>156435287916</v>
      </c>
      <c r="N77" s="5">
        <v>57233089996</v>
      </c>
      <c r="O77" s="5">
        <v>440917821776</v>
      </c>
      <c r="P77" s="5">
        <v>115409043740</v>
      </c>
      <c r="Q77" s="5">
        <v>112316121129</v>
      </c>
      <c r="R77" s="5">
        <v>144006420894</v>
      </c>
      <c r="S77" s="5">
        <v>130746173525</v>
      </c>
      <c r="T77" s="5">
        <v>126929182191</v>
      </c>
      <c r="U77" s="5">
        <v>408392152036</v>
      </c>
      <c r="V77" s="5">
        <v>536120523898</v>
      </c>
      <c r="W77" s="5">
        <v>120218458930</v>
      </c>
    </row>
    <row r="78" spans="3:26" ht="15.5" x14ac:dyDescent="0.35">
      <c r="C78" t="s">
        <v>108</v>
      </c>
      <c r="D78" s="5">
        <v>31383509329</v>
      </c>
      <c r="E78" s="5">
        <v>2282847016</v>
      </c>
      <c r="F78" s="5">
        <v>28750620838</v>
      </c>
      <c r="G78" s="5">
        <v>26389870942</v>
      </c>
      <c r="I78" s="5">
        <v>99409470371</v>
      </c>
      <c r="J78" s="5">
        <v>80931437348</v>
      </c>
      <c r="K78" s="5">
        <v>190521282654</v>
      </c>
      <c r="L78" s="5">
        <v>224736392575</v>
      </c>
      <c r="M78" s="5">
        <v>158199728315</v>
      </c>
      <c r="N78" s="5">
        <v>58751009229</v>
      </c>
      <c r="O78" s="5">
        <v>101465560351</v>
      </c>
      <c r="P78" s="5">
        <v>110686883366</v>
      </c>
      <c r="Q78" s="5">
        <v>113639539901</v>
      </c>
      <c r="R78" s="5">
        <v>49556367334</v>
      </c>
      <c r="S78" s="5">
        <v>1933819152</v>
      </c>
      <c r="T78" s="5">
        <v>127657349869</v>
      </c>
      <c r="U78" s="5">
        <v>147608449013</v>
      </c>
      <c r="V78" s="5">
        <v>134068283255</v>
      </c>
      <c r="W78" s="5">
        <v>120415120240</v>
      </c>
      <c r="X78" s="5">
        <v>71109354932</v>
      </c>
      <c r="Y78" s="5">
        <v>58765937255</v>
      </c>
      <c r="Z78" s="5">
        <v>31827215353</v>
      </c>
    </row>
    <row r="79" spans="3:26" ht="15.5" x14ac:dyDescent="0.35">
      <c r="C79" t="s">
        <v>109</v>
      </c>
      <c r="D79" s="5">
        <v>49830827145</v>
      </c>
      <c r="E79" s="5">
        <v>6660796327</v>
      </c>
      <c r="F79" s="5">
        <v>29312294631</v>
      </c>
      <c r="G79" s="5">
        <v>35440987698</v>
      </c>
      <c r="I79" s="5">
        <v>109989153351</v>
      </c>
      <c r="J79" s="5">
        <v>95378363755</v>
      </c>
      <c r="K79" s="5">
        <v>577805421688</v>
      </c>
      <c r="L79" s="5">
        <v>251776611535</v>
      </c>
      <c r="M79" s="5">
        <v>155999314481</v>
      </c>
      <c r="N79" s="5">
        <v>57078155701</v>
      </c>
      <c r="O79" s="5">
        <v>443680263207</v>
      </c>
      <c r="P79" s="5">
        <v>115037888323</v>
      </c>
      <c r="Q79" s="5">
        <v>112017526399</v>
      </c>
      <c r="R79" s="5">
        <v>144647295294</v>
      </c>
      <c r="S79" s="5">
        <v>132465180205</v>
      </c>
      <c r="T79" s="5">
        <v>127917937369</v>
      </c>
      <c r="U79" s="5">
        <v>411289306390</v>
      </c>
      <c r="V79" s="5">
        <v>540323808599</v>
      </c>
      <c r="W79" s="5">
        <v>120415120240</v>
      </c>
    </row>
    <row r="80" spans="3:26" ht="15.5" x14ac:dyDescent="0.35">
      <c r="C80" t="s">
        <v>110</v>
      </c>
      <c r="D80" s="5">
        <v>49830827145</v>
      </c>
      <c r="E80" s="5">
        <v>6660796327</v>
      </c>
      <c r="F80" s="5">
        <v>29312294631</v>
      </c>
      <c r="G80" s="5">
        <v>35440987698</v>
      </c>
      <c r="I80" s="5">
        <v>109989153351</v>
      </c>
      <c r="J80" s="5">
        <v>95378363755</v>
      </c>
      <c r="K80" s="5">
        <v>577805421688</v>
      </c>
      <c r="L80" s="5">
        <v>251776611535</v>
      </c>
      <c r="M80" s="5">
        <v>155999314481</v>
      </c>
      <c r="N80" s="5">
        <v>57078155701</v>
      </c>
      <c r="O80" s="5">
        <v>443680263207</v>
      </c>
      <c r="P80" s="5">
        <v>115037888323</v>
      </c>
      <c r="Q80" s="5">
        <v>112017526399</v>
      </c>
      <c r="R80" s="5">
        <v>144647295294</v>
      </c>
      <c r="S80" s="5">
        <v>132465180205</v>
      </c>
      <c r="T80" s="5">
        <v>127917937369</v>
      </c>
      <c r="U80" s="5">
        <v>411289306390</v>
      </c>
      <c r="V80" s="5">
        <v>540323808599</v>
      </c>
      <c r="W80" s="5">
        <v>120415120240</v>
      </c>
    </row>
    <row r="82" spans="2:26" ht="15.5" x14ac:dyDescent="0.35">
      <c r="B82" t="s">
        <v>111</v>
      </c>
      <c r="C82" t="s">
        <v>112</v>
      </c>
    </row>
    <row r="83" spans="2:26" ht="15.5" x14ac:dyDescent="0.35">
      <c r="C83" t="s">
        <v>113</v>
      </c>
    </row>
    <row r="84" spans="2:26" ht="15.5" x14ac:dyDescent="0.35">
      <c r="C84" t="s">
        <v>20</v>
      </c>
      <c r="D84" s="5">
        <v>57341500501</v>
      </c>
      <c r="E84" s="5">
        <v>45818827426</v>
      </c>
      <c r="F84" s="5">
        <v>55757383890</v>
      </c>
      <c r="G84" s="5">
        <v>74416743093</v>
      </c>
      <c r="I84" s="5">
        <v>55757383890</v>
      </c>
      <c r="J84" s="5">
        <v>79786500598</v>
      </c>
      <c r="K84" s="5">
        <v>66907139491</v>
      </c>
      <c r="L84" s="5">
        <v>102493991519</v>
      </c>
      <c r="M84" s="5">
        <v>75386297857</v>
      </c>
      <c r="N84" s="5">
        <v>315460017730</v>
      </c>
      <c r="O84" s="5">
        <v>131822570715</v>
      </c>
      <c r="P84" s="5">
        <v>245989564055</v>
      </c>
      <c r="Q84" s="5">
        <v>280516388373</v>
      </c>
      <c r="R84" s="5">
        <v>210911095192</v>
      </c>
      <c r="S84" s="5">
        <v>83992495928</v>
      </c>
      <c r="T84" s="5">
        <v>84727497525</v>
      </c>
      <c r="U84" s="5">
        <v>321719045963</v>
      </c>
      <c r="V84" s="5">
        <v>66142222074</v>
      </c>
      <c r="W84" s="5">
        <v>110489365559</v>
      </c>
      <c r="X84" s="5">
        <v>13540454338</v>
      </c>
      <c r="Y84" s="5">
        <v>33208570532</v>
      </c>
      <c r="Z84" s="5">
        <v>16057981500</v>
      </c>
    </row>
    <row r="85" spans="2:26" ht="15.5" x14ac:dyDescent="0.35">
      <c r="C85" t="s">
        <v>115</v>
      </c>
      <c r="D85" s="5">
        <v>706704427552</v>
      </c>
      <c r="E85" s="5">
        <v>625238274750</v>
      </c>
      <c r="F85" s="5">
        <v>585256116222</v>
      </c>
      <c r="G85" s="5">
        <v>651013814291</v>
      </c>
      <c r="I85" s="5">
        <v>585256116222</v>
      </c>
      <c r="J85" s="5">
        <v>542807515780</v>
      </c>
      <c r="K85" s="5">
        <v>585305426927</v>
      </c>
      <c r="L85" s="5">
        <v>653468732232</v>
      </c>
      <c r="M85" s="5">
        <v>550524580591</v>
      </c>
      <c r="N85" s="5">
        <v>301307944039</v>
      </c>
      <c r="O85" s="5">
        <v>318868805628</v>
      </c>
      <c r="P85" s="5">
        <v>440718864061</v>
      </c>
      <c r="Q85" s="5">
        <v>350020278334</v>
      </c>
      <c r="R85" s="5">
        <v>296007139375</v>
      </c>
      <c r="S85" s="5">
        <v>311321676826</v>
      </c>
      <c r="T85" s="5">
        <v>339238666166</v>
      </c>
      <c r="U85" s="5">
        <v>309563107747</v>
      </c>
      <c r="V85" s="5">
        <v>239653643789</v>
      </c>
      <c r="W85" s="5">
        <v>225910266042</v>
      </c>
      <c r="X85" s="5">
        <v>164028933203</v>
      </c>
      <c r="Y85" s="5">
        <v>89359617081</v>
      </c>
      <c r="Z85" s="5">
        <v>156492037319</v>
      </c>
    </row>
    <row r="86" spans="2:26" ht="15.5" x14ac:dyDescent="0.35">
      <c r="C86" t="s">
        <v>117</v>
      </c>
      <c r="F86" s="5">
        <v>104600554</v>
      </c>
      <c r="G86" s="5">
        <v>525600000</v>
      </c>
      <c r="I86" s="5">
        <v>104600554</v>
      </c>
      <c r="J86" s="5">
        <v>164771465</v>
      </c>
      <c r="K86" s="5">
        <v>341191783</v>
      </c>
      <c r="L86" s="5">
        <v>247538927</v>
      </c>
      <c r="M86" s="5">
        <v>108199212</v>
      </c>
      <c r="N86" s="5">
        <v>97543363</v>
      </c>
      <c r="O86" s="5">
        <v>128449785</v>
      </c>
      <c r="P86" s="5">
        <v>198399405</v>
      </c>
      <c r="Q86" s="5">
        <v>211504516</v>
      </c>
      <c r="R86" s="5">
        <v>199462479</v>
      </c>
    </row>
    <row r="87" spans="2:26" ht="15.5" x14ac:dyDescent="0.35">
      <c r="C87" t="s">
        <v>116</v>
      </c>
      <c r="D87" s="5">
        <v>1746277464</v>
      </c>
      <c r="E87" s="5">
        <v>3796384584</v>
      </c>
      <c r="F87" s="5">
        <v>4022615492</v>
      </c>
      <c r="G87" s="5">
        <v>3983871663</v>
      </c>
      <c r="I87" s="5">
        <v>4022615492</v>
      </c>
      <c r="J87" s="5">
        <v>3525692609</v>
      </c>
      <c r="K87" s="5">
        <v>4282509483</v>
      </c>
      <c r="L87" s="5">
        <v>3873194951</v>
      </c>
      <c r="M87" s="5">
        <v>1514019958</v>
      </c>
      <c r="N87" s="5">
        <v>401553853</v>
      </c>
      <c r="O87" s="5">
        <v>1020469913</v>
      </c>
      <c r="P87" s="5">
        <v>1441752474</v>
      </c>
      <c r="Q87" s="5">
        <v>1514134560</v>
      </c>
      <c r="R87" s="5">
        <v>788716762</v>
      </c>
    </row>
    <row r="88" spans="2:26" ht="15.5" x14ac:dyDescent="0.35">
      <c r="C88" t="s">
        <v>118</v>
      </c>
      <c r="D88" s="5">
        <v>706704427552</v>
      </c>
      <c r="E88" s="5">
        <v>625238274750</v>
      </c>
      <c r="F88" s="5">
        <v>585256116222</v>
      </c>
      <c r="G88" s="5">
        <v>651013814291</v>
      </c>
      <c r="I88" s="5">
        <v>585256116222</v>
      </c>
      <c r="J88" s="5">
        <v>542807515780</v>
      </c>
      <c r="K88" s="5">
        <v>585305426927</v>
      </c>
      <c r="L88" s="5">
        <v>653468732232</v>
      </c>
      <c r="M88" s="5">
        <v>550524580591</v>
      </c>
      <c r="N88" s="5">
        <v>301307944039</v>
      </c>
      <c r="O88" s="5">
        <v>318868805628</v>
      </c>
      <c r="P88" s="5">
        <v>440718864061</v>
      </c>
      <c r="Q88" s="5">
        <v>350020278334</v>
      </c>
      <c r="R88" s="5">
        <v>296007139375</v>
      </c>
      <c r="S88" s="5">
        <v>311321676826</v>
      </c>
      <c r="T88" s="5">
        <v>339238666166</v>
      </c>
      <c r="U88" s="5">
        <v>309563107747</v>
      </c>
      <c r="V88" s="5">
        <v>239653643789</v>
      </c>
      <c r="W88" s="5">
        <v>225910266042</v>
      </c>
      <c r="X88" s="5">
        <v>164028933203</v>
      </c>
      <c r="Y88" s="5">
        <v>89359617081</v>
      </c>
      <c r="Z88" s="5">
        <v>156492037319</v>
      </c>
    </row>
    <row r="89" spans="2:26" ht="15.5" x14ac:dyDescent="0.35">
      <c r="C89" t="s">
        <v>119</v>
      </c>
      <c r="D89" s="5">
        <v>10476352259</v>
      </c>
      <c r="E89" s="5">
        <v>5331133766</v>
      </c>
      <c r="F89" s="5">
        <v>5657273855</v>
      </c>
      <c r="G89" s="5">
        <v>7882061378</v>
      </c>
      <c r="I89" s="5">
        <v>5657273855</v>
      </c>
      <c r="J89" s="5">
        <v>4659493264</v>
      </c>
      <c r="K89" s="5">
        <v>8321539529</v>
      </c>
      <c r="L89" s="5">
        <v>14390511607</v>
      </c>
      <c r="M89" s="5">
        <v>14623365693</v>
      </c>
      <c r="N89" s="5">
        <v>5165962403</v>
      </c>
      <c r="O89" s="5">
        <v>6476775553</v>
      </c>
      <c r="P89" s="5">
        <v>2231647852</v>
      </c>
      <c r="Q89" s="5">
        <v>261448000</v>
      </c>
      <c r="R89" s="5">
        <v>10383754925</v>
      </c>
      <c r="S89" s="5">
        <v>90507862</v>
      </c>
      <c r="T89" s="5">
        <v>74675000</v>
      </c>
      <c r="U89" s="5">
        <v>140000000</v>
      </c>
      <c r="W89" s="5">
        <v>1058317121</v>
      </c>
      <c r="X89" s="5">
        <v>1576710539</v>
      </c>
      <c r="Y89" s="5">
        <v>399224880</v>
      </c>
      <c r="Z89" s="5">
        <v>419959338</v>
      </c>
    </row>
    <row r="90" spans="2:26" ht="15.5" x14ac:dyDescent="0.35">
      <c r="C90" t="s">
        <v>267</v>
      </c>
      <c r="D90" s="5">
        <v>10476352259</v>
      </c>
      <c r="E90" s="5">
        <v>5331133766</v>
      </c>
      <c r="F90" s="5">
        <v>5657273855</v>
      </c>
      <c r="G90" s="5">
        <v>7882061378</v>
      </c>
      <c r="I90" s="5">
        <v>5657273855</v>
      </c>
      <c r="J90" s="5">
        <v>4659493264</v>
      </c>
      <c r="K90" s="5">
        <v>8321539529</v>
      </c>
      <c r="L90" s="5">
        <v>14390511607</v>
      </c>
      <c r="M90" s="5">
        <v>14623365693</v>
      </c>
      <c r="N90" s="5">
        <v>5165962403</v>
      </c>
      <c r="O90" s="5">
        <v>6476775553</v>
      </c>
      <c r="P90" s="5">
        <v>2231647852</v>
      </c>
      <c r="Q90" s="5">
        <v>261448000</v>
      </c>
      <c r="R90" s="5">
        <v>10383754925</v>
      </c>
      <c r="S90" s="5">
        <v>90507862</v>
      </c>
      <c r="T90" s="5">
        <v>74675000</v>
      </c>
      <c r="U90" s="5">
        <v>140000000</v>
      </c>
      <c r="W90" s="5">
        <v>1058317121</v>
      </c>
      <c r="X90" s="5">
        <v>1576710539</v>
      </c>
      <c r="Y90" s="5">
        <v>399224880</v>
      </c>
      <c r="Z90" s="5">
        <v>419959338</v>
      </c>
    </row>
    <row r="91" spans="2:26" ht="15.5" x14ac:dyDescent="0.35">
      <c r="C91" t="s">
        <v>268</v>
      </c>
      <c r="D91" s="5">
        <v>1185234137978</v>
      </c>
      <c r="E91" s="5">
        <v>1090797293915</v>
      </c>
      <c r="F91" s="5">
        <v>1128152538435</v>
      </c>
      <c r="G91" s="5">
        <v>1008492103268</v>
      </c>
      <c r="I91" s="5">
        <v>1128152538435</v>
      </c>
      <c r="J91" s="5">
        <v>918662475805</v>
      </c>
      <c r="K91" s="5">
        <v>1024853378160</v>
      </c>
      <c r="L91" s="5">
        <v>836949929977</v>
      </c>
      <c r="M91" s="5">
        <v>779199818595</v>
      </c>
      <c r="N91" s="5">
        <v>336108293216</v>
      </c>
      <c r="O91" s="5">
        <v>411073767694</v>
      </c>
      <c r="P91" s="5">
        <v>359018244966</v>
      </c>
      <c r="Q91" s="5">
        <v>358303759533</v>
      </c>
      <c r="R91" s="5">
        <v>424025407793</v>
      </c>
      <c r="S91" s="5">
        <v>538841439260</v>
      </c>
      <c r="T91" s="5">
        <v>478330720924</v>
      </c>
      <c r="U91" s="5">
        <v>383515708536</v>
      </c>
      <c r="V91" s="5">
        <v>528533039343</v>
      </c>
      <c r="W91" s="5">
        <v>427589790558</v>
      </c>
      <c r="X91" s="5">
        <v>317944029510</v>
      </c>
      <c r="Y91" s="5">
        <v>251898995584</v>
      </c>
      <c r="Z91" s="5">
        <v>474910030866</v>
      </c>
    </row>
    <row r="92" spans="2:26" ht="15.5" x14ac:dyDescent="0.35">
      <c r="C92" t="s">
        <v>92</v>
      </c>
      <c r="D92" s="5">
        <v>1550661635855</v>
      </c>
      <c r="E92" s="5">
        <v>1541253503769</v>
      </c>
      <c r="F92" s="5">
        <v>1539020749620</v>
      </c>
      <c r="G92" s="5">
        <v>1545663452483</v>
      </c>
      <c r="I92" s="5">
        <v>1539020749620</v>
      </c>
      <c r="J92" s="5">
        <v>1540554267798</v>
      </c>
      <c r="K92" s="5">
        <v>1542750071902</v>
      </c>
      <c r="L92" s="5">
        <v>1179168449968</v>
      </c>
      <c r="M92" s="5">
        <v>1282300651958</v>
      </c>
      <c r="N92" s="5">
        <v>1223679777481</v>
      </c>
      <c r="O92" s="5">
        <v>1218763240640</v>
      </c>
      <c r="P92" s="5">
        <v>874140132075</v>
      </c>
      <c r="Q92" s="5">
        <v>878407951516</v>
      </c>
      <c r="R92" s="5">
        <v>880295299210</v>
      </c>
      <c r="S92" s="5">
        <v>784394295742</v>
      </c>
      <c r="T92" s="5">
        <v>663862617303</v>
      </c>
      <c r="U92" s="5">
        <v>664644379803</v>
      </c>
      <c r="V92" s="5">
        <v>402939358349</v>
      </c>
      <c r="Y92" s="5">
        <v>19837592530</v>
      </c>
      <c r="Z92" s="5">
        <v>19837592530</v>
      </c>
    </row>
    <row r="93" spans="2:26" ht="15.5" x14ac:dyDescent="0.35">
      <c r="C93" t="s">
        <v>121</v>
      </c>
      <c r="D93" s="5">
        <v>2047989602618</v>
      </c>
      <c r="E93" s="5">
        <v>1856768214449</v>
      </c>
      <c r="F93" s="5">
        <v>1853141305658</v>
      </c>
      <c r="G93" s="5">
        <v>1814323306245</v>
      </c>
      <c r="I93" s="5">
        <v>1853141305658</v>
      </c>
      <c r="J93" s="5">
        <v>1594628645319</v>
      </c>
      <c r="K93" s="5">
        <v>1739751164675</v>
      </c>
      <c r="L93" s="5">
        <v>1717891175942</v>
      </c>
      <c r="M93" s="5">
        <v>1613836810908</v>
      </c>
      <c r="N93" s="5">
        <v>1001966532378</v>
      </c>
      <c r="O93" s="5">
        <v>959368453499</v>
      </c>
      <c r="P93" s="5">
        <v>1134664034610</v>
      </c>
      <c r="Q93" s="5">
        <v>1044177985635</v>
      </c>
      <c r="R93" s="5">
        <v>981694103645</v>
      </c>
      <c r="S93" s="5">
        <v>992929224058</v>
      </c>
      <c r="T93" s="5">
        <v>975954232621</v>
      </c>
      <c r="U93" s="5">
        <v>1086590779051</v>
      </c>
      <c r="V93" s="5">
        <v>867620153034</v>
      </c>
      <c r="W93" s="5">
        <v>793906608943</v>
      </c>
      <c r="X93" s="5">
        <v>530487069155</v>
      </c>
      <c r="Y93" s="5">
        <v>413211442540</v>
      </c>
      <c r="Z93" s="5">
        <v>683009276420</v>
      </c>
    </row>
    <row r="94" spans="2:26" ht="15.5" x14ac:dyDescent="0.35">
      <c r="C94" t="s">
        <v>122</v>
      </c>
    </row>
    <row r="95" spans="2:26" ht="15.5" x14ac:dyDescent="0.35">
      <c r="C95" t="s">
        <v>126</v>
      </c>
      <c r="D95" s="5">
        <v>2391264855444</v>
      </c>
      <c r="E95" s="5">
        <v>2411215352355</v>
      </c>
      <c r="F95" s="5">
        <v>2428677869288</v>
      </c>
      <c r="G95" s="5">
        <v>2416887120092</v>
      </c>
      <c r="I95" s="5">
        <v>2428677869288</v>
      </c>
      <c r="J95" s="5">
        <v>2447535900075</v>
      </c>
      <c r="K95" s="5">
        <v>2529832044011</v>
      </c>
      <c r="L95" s="5">
        <v>1834187181613</v>
      </c>
      <c r="M95" s="5">
        <v>1793999333126</v>
      </c>
      <c r="N95" s="5">
        <v>1659025234733</v>
      </c>
      <c r="O95" s="5">
        <v>1703717389562</v>
      </c>
      <c r="P95" s="5">
        <v>1220184634629</v>
      </c>
      <c r="Q95" s="5">
        <v>1238823067843</v>
      </c>
      <c r="R95" s="5">
        <v>1361197258506</v>
      </c>
      <c r="S95" s="5">
        <v>1447374645310</v>
      </c>
      <c r="T95" s="5">
        <v>1247324580729</v>
      </c>
      <c r="U95" s="5">
        <v>1061634892140</v>
      </c>
      <c r="V95" s="5">
        <v>756098496460</v>
      </c>
      <c r="W95" s="5">
        <v>340926079186</v>
      </c>
      <c r="X95" s="5">
        <v>184785568045</v>
      </c>
      <c r="Y95" s="5">
        <v>183494257296</v>
      </c>
      <c r="Z95" s="5">
        <v>206098188593</v>
      </c>
    </row>
    <row r="96" spans="2:26" ht="15.5" x14ac:dyDescent="0.35">
      <c r="C96" t="s">
        <v>342</v>
      </c>
      <c r="D96" s="5">
        <v>114145758102</v>
      </c>
      <c r="E96" s="5">
        <v>113552999946</v>
      </c>
      <c r="F96" s="5">
        <v>113670151152</v>
      </c>
      <c r="G96" s="5">
        <v>113787302358</v>
      </c>
      <c r="I96" s="5">
        <v>113670151152</v>
      </c>
      <c r="J96" s="5">
        <v>106977959976</v>
      </c>
      <c r="K96" s="5">
        <v>107169225000</v>
      </c>
      <c r="L96" s="5">
        <v>102592460000</v>
      </c>
      <c r="M96" s="5">
        <v>102044690000</v>
      </c>
      <c r="N96" s="5">
        <v>101874942500</v>
      </c>
      <c r="O96" s="5">
        <v>103028150000</v>
      </c>
      <c r="P96" s="5">
        <v>59102255718</v>
      </c>
      <c r="Q96" s="5">
        <v>60522785687</v>
      </c>
      <c r="R96" s="5">
        <v>63189703245</v>
      </c>
      <c r="S96" s="5">
        <v>62048570748</v>
      </c>
      <c r="T96" s="5">
        <v>28074327876</v>
      </c>
      <c r="U96" s="5">
        <v>28369601617</v>
      </c>
      <c r="V96" s="5">
        <v>21994964529</v>
      </c>
      <c r="W96" s="5">
        <v>245302170</v>
      </c>
    </row>
    <row r="97" spans="3:26" ht="15.5" x14ac:dyDescent="0.35">
      <c r="C97" t="s">
        <v>125</v>
      </c>
      <c r="J97" s="5">
        <v>4123661729</v>
      </c>
      <c r="K97" s="5">
        <v>6407071260</v>
      </c>
      <c r="L97" s="5">
        <v>13428309839</v>
      </c>
      <c r="M97" s="5">
        <v>13134542196</v>
      </c>
      <c r="N97" s="5">
        <v>13157087598</v>
      </c>
      <c r="O97" s="5">
        <v>14920161861</v>
      </c>
      <c r="P97" s="5">
        <v>22639534338</v>
      </c>
      <c r="Q97" s="5">
        <v>13638445975</v>
      </c>
      <c r="R97" s="5">
        <v>16424026374</v>
      </c>
      <c r="S97" s="5">
        <v>6238940496</v>
      </c>
      <c r="X97" s="5">
        <v>1458866195</v>
      </c>
      <c r="Y97" s="5">
        <v>8336408383</v>
      </c>
      <c r="Z97" s="5">
        <v>12143951506</v>
      </c>
    </row>
    <row r="98" spans="3:26" ht="15.5" x14ac:dyDescent="0.35">
      <c r="C98" t="s">
        <v>129</v>
      </c>
      <c r="D98" s="5">
        <v>2578410837026</v>
      </c>
      <c r="E98" s="5">
        <v>2598691023047</v>
      </c>
      <c r="F98" s="5">
        <v>2608778390888</v>
      </c>
      <c r="G98" s="5">
        <v>2619239992574</v>
      </c>
      <c r="I98" s="5">
        <v>2608778390888</v>
      </c>
      <c r="J98" s="5">
        <v>2661183249552</v>
      </c>
      <c r="K98" s="5">
        <v>2719630560004</v>
      </c>
      <c r="L98" s="5">
        <v>2164573873765</v>
      </c>
      <c r="M98" s="5">
        <v>1924983433854</v>
      </c>
      <c r="N98" s="5">
        <v>1824293552318</v>
      </c>
      <c r="O98" s="5">
        <v>1875054287709</v>
      </c>
      <c r="P98" s="5">
        <v>1347673533357</v>
      </c>
      <c r="Q98" s="5">
        <v>1390439352214</v>
      </c>
      <c r="R98" s="5">
        <v>1495578398893</v>
      </c>
      <c r="S98" s="5">
        <v>1560999122161</v>
      </c>
      <c r="T98" s="5">
        <v>1306711845872</v>
      </c>
      <c r="U98" s="5">
        <v>1109927585422</v>
      </c>
      <c r="V98" s="5">
        <v>797159205181</v>
      </c>
      <c r="W98" s="5">
        <v>345808647811</v>
      </c>
      <c r="X98" s="5">
        <v>240122212448</v>
      </c>
      <c r="Y98" s="5">
        <v>207928980569</v>
      </c>
      <c r="Z98" s="5">
        <v>235218453453</v>
      </c>
    </row>
    <row r="99" spans="3:26" ht="15.5" x14ac:dyDescent="0.35">
      <c r="C99" t="s">
        <v>91</v>
      </c>
    </row>
    <row r="100" spans="3:26" ht="15.5" x14ac:dyDescent="0.35">
      <c r="C100" t="s">
        <v>130</v>
      </c>
      <c r="D100" s="5">
        <v>4626400439644</v>
      </c>
      <c r="E100" s="5">
        <v>4455459237496</v>
      </c>
      <c r="F100" s="5">
        <v>4461919696546</v>
      </c>
      <c r="G100" s="5">
        <v>4433563298819</v>
      </c>
      <c r="I100" s="5">
        <v>4461919696546</v>
      </c>
      <c r="J100" s="5">
        <v>4255811894871</v>
      </c>
      <c r="K100" s="5">
        <v>4459381724679</v>
      </c>
      <c r="L100" s="5">
        <v>3882465049707</v>
      </c>
      <c r="M100" s="5">
        <v>3538820244762</v>
      </c>
      <c r="N100" s="5">
        <v>2826260084696</v>
      </c>
      <c r="O100" s="5">
        <v>2834422741208</v>
      </c>
      <c r="P100" s="5">
        <v>2482337567967</v>
      </c>
      <c r="Q100" s="5">
        <v>2434617337849</v>
      </c>
      <c r="R100" s="5">
        <v>2477272502538</v>
      </c>
      <c r="S100" s="5">
        <v>2553928346219</v>
      </c>
      <c r="T100" s="5">
        <v>2282666078493</v>
      </c>
      <c r="U100" s="5">
        <v>2196518364473</v>
      </c>
      <c r="V100" s="5">
        <v>1664779358215</v>
      </c>
      <c r="W100" s="5">
        <v>1139715256754</v>
      </c>
      <c r="X100" s="5">
        <v>770609281603</v>
      </c>
      <c r="Y100" s="5">
        <v>621140423109</v>
      </c>
      <c r="Z100" s="5">
        <v>918227729873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765339259573</v>
      </c>
      <c r="E103" s="5">
        <v>638698759666</v>
      </c>
      <c r="F103" s="5">
        <v>640899091657</v>
      </c>
      <c r="G103" s="5">
        <v>637329008992</v>
      </c>
      <c r="I103" s="5">
        <v>640899091657</v>
      </c>
      <c r="J103" s="5">
        <v>465366653800</v>
      </c>
      <c r="K103" s="5">
        <v>665187653343</v>
      </c>
      <c r="L103" s="5">
        <v>678454463993</v>
      </c>
      <c r="M103" s="5">
        <v>549299706762</v>
      </c>
      <c r="N103" s="5">
        <v>162477563520</v>
      </c>
      <c r="O103" s="5">
        <v>164608081444</v>
      </c>
      <c r="P103" s="5">
        <v>217729909744</v>
      </c>
      <c r="Q103" s="5">
        <v>203724817070</v>
      </c>
      <c r="R103" s="5">
        <v>323699362103</v>
      </c>
      <c r="S103" s="5">
        <v>445006853182</v>
      </c>
      <c r="T103" s="5">
        <v>335123443360</v>
      </c>
      <c r="U103" s="5">
        <v>281799219289</v>
      </c>
      <c r="V103" s="5">
        <v>371743866089</v>
      </c>
      <c r="W103" s="5">
        <v>330238723110</v>
      </c>
      <c r="X103" s="5">
        <v>412295791764</v>
      </c>
      <c r="Y103" s="5">
        <v>324809651526</v>
      </c>
      <c r="Z103" s="5">
        <v>635364486692</v>
      </c>
    </row>
    <row r="104" spans="3:26" ht="15.5" x14ac:dyDescent="0.35">
      <c r="C104" t="s">
        <v>139</v>
      </c>
      <c r="L104" s="5">
        <v>339595163003</v>
      </c>
      <c r="M104" s="5">
        <v>307081392904</v>
      </c>
      <c r="N104" s="5">
        <v>29000000000</v>
      </c>
      <c r="O104" s="5">
        <v>50000000000</v>
      </c>
      <c r="P104" s="5">
        <v>36000000000</v>
      </c>
      <c r="Q104" s="5">
        <v>35000000000</v>
      </c>
      <c r="R104" s="5">
        <v>214519232555</v>
      </c>
      <c r="S104" s="5">
        <v>238500000000</v>
      </c>
      <c r="T104" s="5">
        <v>220847769838</v>
      </c>
      <c r="U104" s="5">
        <v>175000000000</v>
      </c>
      <c r="V104" s="5">
        <v>205000000000</v>
      </c>
      <c r="W104" s="5">
        <v>230000000000</v>
      </c>
      <c r="X104" s="5">
        <v>255000000000</v>
      </c>
      <c r="Y104" s="5">
        <v>212750000000</v>
      </c>
      <c r="Z104" s="5">
        <v>294843750000</v>
      </c>
    </row>
    <row r="105" spans="3:26" ht="15.5" x14ac:dyDescent="0.35">
      <c r="C105" t="s">
        <v>828</v>
      </c>
      <c r="D105" s="5">
        <v>206173450805</v>
      </c>
      <c r="E105" s="5">
        <v>244651057295</v>
      </c>
      <c r="F105" s="5">
        <v>210705277118</v>
      </c>
      <c r="G105" s="5">
        <v>229039852804</v>
      </c>
      <c r="I105" s="5">
        <v>210705277118</v>
      </c>
      <c r="J105" s="5">
        <v>121815391420</v>
      </c>
      <c r="K105" s="5">
        <v>281578613264</v>
      </c>
      <c r="L105" s="5">
        <v>339595163003</v>
      </c>
      <c r="M105" s="5">
        <v>307081392904</v>
      </c>
      <c r="N105" s="5">
        <v>29000000000</v>
      </c>
      <c r="O105" s="5">
        <v>50000000000</v>
      </c>
      <c r="P105" s="5">
        <v>36000000000</v>
      </c>
      <c r="Q105" s="5">
        <v>35000000000</v>
      </c>
      <c r="R105" s="5">
        <v>214519232555</v>
      </c>
      <c r="S105" s="5">
        <v>238500000000</v>
      </c>
      <c r="T105" s="5">
        <v>220847769838</v>
      </c>
      <c r="U105" s="5">
        <v>175000000000</v>
      </c>
      <c r="V105" s="5">
        <v>205000000000</v>
      </c>
      <c r="W105" s="5">
        <v>230000000000</v>
      </c>
      <c r="X105" s="5">
        <v>255000000000</v>
      </c>
      <c r="Y105" s="5">
        <v>212750000000</v>
      </c>
      <c r="Z105" s="5">
        <v>294843750000</v>
      </c>
    </row>
    <row r="106" spans="3:26" ht="15.5" x14ac:dyDescent="0.35">
      <c r="C106" t="s">
        <v>134</v>
      </c>
    </row>
    <row r="107" spans="3:26" ht="15.5" x14ac:dyDescent="0.35">
      <c r="C107" t="s">
        <v>272</v>
      </c>
      <c r="D107" s="5">
        <v>484394766209</v>
      </c>
      <c r="E107" s="5">
        <v>312812318447</v>
      </c>
      <c r="F107" s="5">
        <v>329525535692</v>
      </c>
      <c r="G107" s="5">
        <v>310873291678</v>
      </c>
      <c r="I107" s="5">
        <v>329525535692</v>
      </c>
      <c r="J107" s="5">
        <v>261091597868</v>
      </c>
      <c r="K107" s="5">
        <v>298935171324</v>
      </c>
      <c r="L107" s="5">
        <v>246665904981</v>
      </c>
      <c r="M107" s="5">
        <v>179280301664</v>
      </c>
      <c r="N107" s="5">
        <v>99147496848</v>
      </c>
      <c r="O107" s="5">
        <v>85265459064</v>
      </c>
      <c r="P107" s="5">
        <v>130010868185</v>
      </c>
      <c r="Q107" s="5">
        <v>119932948436</v>
      </c>
      <c r="R107" s="5">
        <v>74507139342</v>
      </c>
      <c r="S107" s="5">
        <v>154562296920</v>
      </c>
      <c r="T107" s="5">
        <v>53189830580</v>
      </c>
      <c r="U107" s="5">
        <v>45330951979</v>
      </c>
      <c r="V107" s="5">
        <v>64370981872</v>
      </c>
      <c r="W107" s="5">
        <v>28972280850</v>
      </c>
      <c r="X107" s="5">
        <v>44281180565</v>
      </c>
      <c r="Y107" s="5">
        <v>24952918814</v>
      </c>
      <c r="Z107" s="5">
        <v>210800072320</v>
      </c>
    </row>
    <row r="108" spans="3:26" ht="15.5" x14ac:dyDescent="0.35">
      <c r="C108" t="s">
        <v>595</v>
      </c>
      <c r="S108" s="5">
        <v>7797943722</v>
      </c>
      <c r="T108" s="5">
        <v>979694837</v>
      </c>
      <c r="U108" s="5">
        <v>37033575</v>
      </c>
    </row>
    <row r="109" spans="3:26" ht="15.5" x14ac:dyDescent="0.35">
      <c r="C109" t="s">
        <v>2044</v>
      </c>
      <c r="D109" s="5">
        <v>1746277464</v>
      </c>
      <c r="E109" s="5">
        <v>3796384584</v>
      </c>
      <c r="F109" s="5">
        <v>4127216046</v>
      </c>
      <c r="G109" s="5">
        <v>4509471663</v>
      </c>
      <c r="I109" s="5">
        <v>4127216046</v>
      </c>
      <c r="J109" s="5">
        <v>3690464074</v>
      </c>
      <c r="K109" s="5">
        <v>4623701266</v>
      </c>
      <c r="L109" s="5">
        <v>4120733878</v>
      </c>
      <c r="M109" s="5">
        <v>1622219170</v>
      </c>
      <c r="N109" s="5">
        <v>499097216</v>
      </c>
      <c r="O109" s="5">
        <v>1148919698</v>
      </c>
      <c r="P109" s="5">
        <v>1640151879</v>
      </c>
      <c r="Q109" s="5">
        <v>1725639076</v>
      </c>
      <c r="R109" s="5">
        <v>988179241</v>
      </c>
      <c r="S109" s="5">
        <v>7797943722</v>
      </c>
      <c r="T109" s="5">
        <v>979694837</v>
      </c>
      <c r="U109" s="5">
        <v>37033575</v>
      </c>
    </row>
    <row r="110" spans="3:26" ht="15.5" x14ac:dyDescent="0.35">
      <c r="C110" t="s">
        <v>137</v>
      </c>
      <c r="D110" s="5">
        <v>9186831159</v>
      </c>
      <c r="E110" s="5">
        <v>16229178728</v>
      </c>
      <c r="F110" s="5">
        <v>16039730023</v>
      </c>
      <c r="G110" s="5">
        <v>9831039356</v>
      </c>
      <c r="I110" s="5">
        <v>16039730023</v>
      </c>
      <c r="J110" s="5">
        <v>10782115340</v>
      </c>
      <c r="K110" s="5">
        <v>12305076746</v>
      </c>
      <c r="L110" s="5">
        <v>16706722065</v>
      </c>
      <c r="W110" s="5">
        <v>5066120773</v>
      </c>
      <c r="X110" s="5">
        <v>3672796581</v>
      </c>
      <c r="Y110" s="5">
        <v>8560845803</v>
      </c>
      <c r="Z110" s="5">
        <v>4094131226</v>
      </c>
    </row>
    <row r="111" spans="3:26" ht="15.5" x14ac:dyDescent="0.35">
      <c r="C111" t="s">
        <v>718</v>
      </c>
      <c r="D111" s="5">
        <v>9186831159</v>
      </c>
      <c r="E111" s="5">
        <v>16229178728</v>
      </c>
      <c r="F111" s="5">
        <v>16039730023</v>
      </c>
      <c r="G111" s="5">
        <v>9831039356</v>
      </c>
      <c r="I111" s="5">
        <v>16039730023</v>
      </c>
      <c r="J111" s="5">
        <v>10782115340</v>
      </c>
      <c r="K111" s="5">
        <v>12305076746</v>
      </c>
      <c r="L111" s="5">
        <v>16706722065</v>
      </c>
      <c r="M111" s="5">
        <v>9983665584</v>
      </c>
      <c r="N111" s="5">
        <v>5848569848</v>
      </c>
      <c r="O111" s="5">
        <v>4279357433</v>
      </c>
      <c r="P111" s="5">
        <v>8717492656</v>
      </c>
      <c r="Q111" s="5">
        <v>13744930377</v>
      </c>
      <c r="R111" s="5">
        <v>4753322916</v>
      </c>
      <c r="S111" s="5">
        <v>4281784000</v>
      </c>
      <c r="T111" s="5">
        <v>8291036722</v>
      </c>
      <c r="U111" s="5">
        <v>6716155774</v>
      </c>
      <c r="V111" s="5">
        <v>6989899278</v>
      </c>
      <c r="W111" s="5">
        <v>5066120773</v>
      </c>
      <c r="X111" s="5">
        <v>3672796581</v>
      </c>
      <c r="Y111" s="5">
        <v>8560845803</v>
      </c>
      <c r="Z111" s="5">
        <v>4094131226</v>
      </c>
    </row>
    <row r="112" spans="3:26" ht="15.5" x14ac:dyDescent="0.35">
      <c r="C112" t="s">
        <v>138</v>
      </c>
      <c r="T112" s="5">
        <v>5060000</v>
      </c>
      <c r="X112" s="5">
        <v>15000000000</v>
      </c>
    </row>
    <row r="113" spans="3:26" ht="15.5" x14ac:dyDescent="0.35">
      <c r="C113" t="s">
        <v>136</v>
      </c>
      <c r="D113" s="5">
        <v>23598045046</v>
      </c>
      <c r="E113" s="5">
        <v>23808455147</v>
      </c>
      <c r="F113" s="5">
        <v>42305391756</v>
      </c>
      <c r="G113" s="5">
        <v>45432601845</v>
      </c>
      <c r="I113" s="5">
        <v>42305391756</v>
      </c>
      <c r="J113" s="5">
        <v>30046456260</v>
      </c>
      <c r="K113" s="5">
        <v>28805895205</v>
      </c>
      <c r="L113" s="5">
        <v>29992152359</v>
      </c>
      <c r="M113" s="5">
        <v>38311485612</v>
      </c>
      <c r="N113" s="5">
        <v>16563343791</v>
      </c>
      <c r="O113" s="5">
        <v>12666161457</v>
      </c>
      <c r="P113" s="5">
        <v>18062370675</v>
      </c>
      <c r="Q113" s="5">
        <v>11645019619</v>
      </c>
      <c r="R113" s="5">
        <v>10395496352</v>
      </c>
      <c r="S113" s="5">
        <v>8629804901</v>
      </c>
      <c r="T113" s="5">
        <v>7973945569</v>
      </c>
      <c r="U113" s="5">
        <v>8327287769</v>
      </c>
      <c r="V113" s="5">
        <v>6654479417</v>
      </c>
      <c r="W113" s="5">
        <v>6682048425</v>
      </c>
      <c r="X113" s="5">
        <v>9996249568</v>
      </c>
      <c r="Y113" s="5">
        <v>43592169290</v>
      </c>
      <c r="Z113" s="5">
        <v>70082817499</v>
      </c>
    </row>
    <row r="114" spans="3:26" ht="15.5" x14ac:dyDescent="0.35">
      <c r="C114" t="s">
        <v>140</v>
      </c>
    </row>
    <row r="115" spans="3:26" ht="15.5" x14ac:dyDescent="0.35">
      <c r="C115" t="s">
        <v>141</v>
      </c>
      <c r="D115" s="5">
        <v>11250000000</v>
      </c>
      <c r="E115" s="5">
        <v>18000000000</v>
      </c>
      <c r="F115" s="5">
        <v>24750000000</v>
      </c>
      <c r="G115" s="5">
        <v>31500000000</v>
      </c>
      <c r="I115" s="5">
        <v>24750000000</v>
      </c>
      <c r="J115" s="5">
        <v>51750000000</v>
      </c>
      <c r="K115" s="5">
        <v>78750000000</v>
      </c>
      <c r="L115" s="5">
        <v>106819708000</v>
      </c>
      <c r="M115" s="5">
        <v>4737311320</v>
      </c>
      <c r="T115" s="5">
        <v>12635660000</v>
      </c>
      <c r="U115" s="5">
        <v>52072052409</v>
      </c>
      <c r="V115" s="5">
        <v>80248880136</v>
      </c>
      <c r="W115" s="5">
        <v>144129866974</v>
      </c>
      <c r="X115" s="5">
        <v>96812702508</v>
      </c>
      <c r="Y115" s="5">
        <v>588888892</v>
      </c>
      <c r="Z115" s="5">
        <v>1472222224</v>
      </c>
    </row>
    <row r="116" spans="3:26" ht="15.5" x14ac:dyDescent="0.35">
      <c r="C116" t="s">
        <v>142</v>
      </c>
      <c r="U116" s="5">
        <v>48512813</v>
      </c>
      <c r="V116" s="5">
        <v>109221583</v>
      </c>
      <c r="W116" s="5">
        <v>16257216800</v>
      </c>
      <c r="X116" s="5">
        <v>20111789573</v>
      </c>
      <c r="Y116" s="5">
        <v>117072865476</v>
      </c>
      <c r="Z116" s="5">
        <v>158359931104</v>
      </c>
    </row>
    <row r="117" spans="3:26" ht="15.5" x14ac:dyDescent="0.35">
      <c r="C117" t="s">
        <v>277</v>
      </c>
      <c r="D117" s="5">
        <v>2206895232</v>
      </c>
      <c r="E117" s="5">
        <v>4255397742</v>
      </c>
      <c r="F117" s="5">
        <v>4370021574</v>
      </c>
      <c r="G117" s="5">
        <v>3445008897</v>
      </c>
      <c r="I117" s="5">
        <v>4370021574</v>
      </c>
      <c r="J117" s="5">
        <v>3609954808</v>
      </c>
      <c r="K117" s="5">
        <v>5268680514</v>
      </c>
      <c r="L117" s="5">
        <v>7001876740</v>
      </c>
      <c r="P117" s="5">
        <v>6921806630</v>
      </c>
      <c r="Q117" s="5">
        <v>26189113877</v>
      </c>
      <c r="R117" s="5">
        <v>43794776865</v>
      </c>
      <c r="S117" s="5">
        <v>59699668880</v>
      </c>
      <c r="Y117" s="5">
        <v>309493819</v>
      </c>
      <c r="Z117" s="5">
        <v>943282092</v>
      </c>
    </row>
    <row r="118" spans="3:26" ht="15.5" x14ac:dyDescent="0.35">
      <c r="C118" t="s">
        <v>144</v>
      </c>
      <c r="D118" s="5">
        <v>31343217630</v>
      </c>
      <c r="E118" s="5">
        <v>30449971002</v>
      </c>
      <c r="F118" s="5">
        <v>30839371814</v>
      </c>
      <c r="G118" s="5">
        <v>30698903596</v>
      </c>
      <c r="I118" s="5">
        <v>30839371814</v>
      </c>
      <c r="J118" s="5">
        <v>29638434155</v>
      </c>
      <c r="K118" s="5">
        <v>30663363111</v>
      </c>
      <c r="L118" s="5">
        <v>33490025054</v>
      </c>
      <c r="M118" s="5">
        <v>3458651065</v>
      </c>
      <c r="O118" s="5">
        <v>6910253365</v>
      </c>
      <c r="P118" s="5">
        <v>19334436035</v>
      </c>
      <c r="Q118" s="5">
        <v>17581091029</v>
      </c>
      <c r="R118" s="5">
        <v>15804334269</v>
      </c>
      <c r="S118" s="5">
        <v>27600205102</v>
      </c>
      <c r="T118" s="5">
        <v>40233156472</v>
      </c>
      <c r="U118" s="5">
        <v>42210098702</v>
      </c>
      <c r="V118" s="5">
        <v>86126202723</v>
      </c>
      <c r="W118" s="5">
        <v>57736806464</v>
      </c>
      <c r="X118" s="5">
        <v>67193305790</v>
      </c>
      <c r="Y118" s="5">
        <v>19067022445</v>
      </c>
      <c r="Z118" s="5">
        <v>40288592612</v>
      </c>
    </row>
    <row r="119" spans="3:26" ht="15.5" x14ac:dyDescent="0.35">
      <c r="C119" t="s">
        <v>145</v>
      </c>
      <c r="D119" s="5">
        <v>237208027738</v>
      </c>
      <c r="E119" s="5">
        <v>242738152642</v>
      </c>
      <c r="F119" s="5">
        <v>253659076028</v>
      </c>
      <c r="G119" s="5">
        <v>257266305597</v>
      </c>
      <c r="I119" s="5">
        <v>253659076028</v>
      </c>
      <c r="J119" s="5">
        <v>273672341261</v>
      </c>
      <c r="K119" s="5">
        <v>303406464281</v>
      </c>
      <c r="L119" s="5">
        <v>221655664347</v>
      </c>
      <c r="M119" s="5">
        <v>126741924087</v>
      </c>
      <c r="N119" s="5">
        <v>100042208415</v>
      </c>
      <c r="O119" s="5">
        <v>97527531704</v>
      </c>
      <c r="P119" s="5">
        <v>70375822370</v>
      </c>
      <c r="Q119" s="5">
        <v>86073602249</v>
      </c>
      <c r="R119" s="5">
        <v>85509262804</v>
      </c>
      <c r="S119" s="5">
        <v>189882575049</v>
      </c>
      <c r="T119" s="5">
        <v>119224083256</v>
      </c>
      <c r="U119" s="5">
        <v>161853530676</v>
      </c>
      <c r="V119" s="5">
        <v>156462630297</v>
      </c>
      <c r="W119" s="5">
        <v>177227480414</v>
      </c>
      <c r="X119" s="5">
        <v>130892735951</v>
      </c>
      <c r="Y119" s="5">
        <v>130644372627</v>
      </c>
      <c r="Z119" s="5">
        <v>174067781480</v>
      </c>
    </row>
    <row r="120" spans="3:26" ht="15.5" x14ac:dyDescent="0.35">
      <c r="C120" t="s">
        <v>146</v>
      </c>
      <c r="D120" s="5">
        <v>237208027738</v>
      </c>
      <c r="E120" s="5">
        <v>242738152642</v>
      </c>
      <c r="F120" s="5">
        <v>253659076028</v>
      </c>
      <c r="G120" s="5">
        <v>257266305597</v>
      </c>
      <c r="I120" s="5">
        <v>253659076028</v>
      </c>
      <c r="J120" s="5">
        <v>273672341261</v>
      </c>
      <c r="K120" s="5">
        <v>303406464281</v>
      </c>
      <c r="L120" s="5">
        <v>221655664347</v>
      </c>
      <c r="M120" s="5">
        <v>126741924087</v>
      </c>
      <c r="N120" s="5">
        <v>100042208415</v>
      </c>
      <c r="O120" s="5">
        <v>97527531704</v>
      </c>
      <c r="P120" s="5">
        <v>70375822370</v>
      </c>
      <c r="Q120" s="5">
        <v>86073602249</v>
      </c>
      <c r="R120" s="5">
        <v>85509262804</v>
      </c>
      <c r="S120" s="5">
        <v>189882575049</v>
      </c>
      <c r="T120" s="5">
        <v>119224083256</v>
      </c>
      <c r="U120" s="5">
        <v>161853530676</v>
      </c>
      <c r="V120" s="5">
        <v>156462630297</v>
      </c>
      <c r="W120" s="5">
        <v>177227480414</v>
      </c>
      <c r="X120" s="5">
        <v>130892735951</v>
      </c>
      <c r="Y120" s="5">
        <v>130644372627</v>
      </c>
      <c r="Z120" s="5">
        <v>174067781480</v>
      </c>
    </row>
    <row r="121" spans="3:26" ht="15.5" x14ac:dyDescent="0.35">
      <c r="C121" t="s">
        <v>148</v>
      </c>
      <c r="Z121" s="5">
        <v>773493563</v>
      </c>
    </row>
    <row r="122" spans="3:26" ht="15.5" x14ac:dyDescent="0.35">
      <c r="C122" t="s">
        <v>150</v>
      </c>
    </row>
    <row r="123" spans="3:26" ht="15.5" x14ac:dyDescent="0.35">
      <c r="C123" t="s">
        <v>151</v>
      </c>
      <c r="D123" s="5">
        <v>13456895232</v>
      </c>
      <c r="E123" s="5">
        <v>22255397742</v>
      </c>
      <c r="F123" s="5">
        <v>29120021574</v>
      </c>
      <c r="G123" s="5">
        <v>34945008897</v>
      </c>
      <c r="I123" s="5">
        <v>29120021574</v>
      </c>
      <c r="J123" s="5">
        <v>55359954808</v>
      </c>
      <c r="K123" s="5">
        <v>84018680514</v>
      </c>
      <c r="L123" s="5">
        <v>113821584740</v>
      </c>
      <c r="M123" s="5">
        <v>4737311320</v>
      </c>
      <c r="P123" s="5">
        <v>6921806630</v>
      </c>
      <c r="Q123" s="5">
        <v>26189113877</v>
      </c>
      <c r="R123" s="5">
        <v>43794776865</v>
      </c>
      <c r="S123" s="5">
        <v>59699668880</v>
      </c>
      <c r="T123" s="5">
        <v>12635660000</v>
      </c>
      <c r="U123" s="5">
        <v>52120565222</v>
      </c>
      <c r="V123" s="5">
        <v>80358101719</v>
      </c>
      <c r="W123" s="5">
        <v>160387083774</v>
      </c>
      <c r="X123" s="5">
        <v>116924492081</v>
      </c>
      <c r="Y123" s="5">
        <v>117971248187</v>
      </c>
      <c r="Z123" s="5">
        <v>160775435420</v>
      </c>
    </row>
    <row r="124" spans="3:26" ht="15.5" x14ac:dyDescent="0.35">
      <c r="C124" t="s">
        <v>152</v>
      </c>
      <c r="D124" s="5">
        <v>168000553553</v>
      </c>
      <c r="E124" s="5">
        <v>165808796088</v>
      </c>
      <c r="F124" s="5">
        <v>171153096687</v>
      </c>
      <c r="G124" s="5">
        <v>172351563918</v>
      </c>
      <c r="I124" s="5">
        <v>171153096687</v>
      </c>
      <c r="J124" s="5">
        <v>170069101858</v>
      </c>
      <c r="K124" s="5">
        <v>174947133120</v>
      </c>
      <c r="L124" s="5">
        <v>66030110628</v>
      </c>
      <c r="M124" s="5">
        <v>53342601087</v>
      </c>
      <c r="N124" s="5">
        <v>42351399995</v>
      </c>
      <c r="O124" s="5">
        <v>52046521685</v>
      </c>
      <c r="P124" s="5">
        <v>28864496159</v>
      </c>
      <c r="Q124" s="5">
        <v>23007394074</v>
      </c>
      <c r="R124" s="5">
        <v>10573951655</v>
      </c>
      <c r="S124" s="5">
        <v>105013262044</v>
      </c>
      <c r="T124" s="5">
        <v>91886465022</v>
      </c>
      <c r="U124" s="5">
        <v>98126270761</v>
      </c>
      <c r="V124" s="5">
        <v>66009845574</v>
      </c>
      <c r="W124" s="5">
        <v>9370705309</v>
      </c>
      <c r="X124" s="5">
        <v>7883776421</v>
      </c>
      <c r="Y124" s="5">
        <v>7785281191</v>
      </c>
      <c r="Z124" s="5">
        <v>8303907327</v>
      </c>
    </row>
    <row r="125" spans="3:26" ht="15.5" x14ac:dyDescent="0.35">
      <c r="C125" t="s">
        <v>154</v>
      </c>
      <c r="D125" s="5">
        <v>1002547287311</v>
      </c>
      <c r="E125" s="5">
        <v>881436912308</v>
      </c>
      <c r="F125" s="5">
        <v>894558167685</v>
      </c>
      <c r="G125" s="5">
        <v>894595314589</v>
      </c>
      <c r="I125" s="5">
        <v>894558167685</v>
      </c>
      <c r="J125" s="5">
        <v>739038995061</v>
      </c>
      <c r="K125" s="5">
        <v>968594117624</v>
      </c>
      <c r="L125" s="5">
        <v>900110128340</v>
      </c>
      <c r="M125" s="5">
        <v>676041630849</v>
      </c>
      <c r="N125" s="5">
        <v>262519771935</v>
      </c>
      <c r="O125" s="5">
        <v>262135613148</v>
      </c>
      <c r="P125" s="5">
        <v>288105732114</v>
      </c>
      <c r="Q125" s="5">
        <v>289798419319</v>
      </c>
      <c r="R125" s="5">
        <v>409208624907</v>
      </c>
      <c r="S125" s="5">
        <v>634889428231</v>
      </c>
      <c r="T125" s="5">
        <v>454347526616</v>
      </c>
      <c r="U125" s="5">
        <v>443652749965</v>
      </c>
      <c r="V125" s="5">
        <v>528206496386</v>
      </c>
      <c r="W125" s="5">
        <v>507466203524</v>
      </c>
      <c r="X125" s="5">
        <v>543188527715</v>
      </c>
      <c r="Y125" s="5">
        <v>455454024153</v>
      </c>
      <c r="Z125" s="5">
        <v>809432268172</v>
      </c>
    </row>
    <row r="126" spans="3:26" ht="15.5" x14ac:dyDescent="0.35">
      <c r="C126" t="s">
        <v>155</v>
      </c>
    </row>
    <row r="127" spans="3:26" ht="15.5" x14ac:dyDescent="0.35">
      <c r="C127" t="s">
        <v>156</v>
      </c>
      <c r="D127" s="5">
        <v>656249710000</v>
      </c>
      <c r="E127" s="5">
        <v>656249710000</v>
      </c>
      <c r="F127" s="5">
        <v>656249710000</v>
      </c>
      <c r="G127" s="5">
        <v>656249710000</v>
      </c>
      <c r="I127" s="5">
        <v>656249710000</v>
      </c>
      <c r="J127" s="5">
        <v>656249710000</v>
      </c>
      <c r="K127" s="5">
        <v>656249710000</v>
      </c>
      <c r="L127" s="5">
        <v>656249710000</v>
      </c>
      <c r="M127" s="5">
        <v>656249710000</v>
      </c>
      <c r="N127" s="5">
        <v>656249710000</v>
      </c>
      <c r="O127" s="5">
        <v>656249710000</v>
      </c>
      <c r="P127" s="5">
        <v>656249710000</v>
      </c>
      <c r="Q127" s="5">
        <v>656249710000</v>
      </c>
      <c r="R127" s="5">
        <v>656249710000</v>
      </c>
      <c r="S127" s="5">
        <v>656249710000</v>
      </c>
      <c r="T127" s="5">
        <v>656249710000</v>
      </c>
      <c r="U127" s="5">
        <v>525000000000</v>
      </c>
      <c r="V127" s="5">
        <v>315000000000</v>
      </c>
      <c r="W127" s="5">
        <v>225000000000</v>
      </c>
      <c r="X127" s="5">
        <v>37500000000</v>
      </c>
      <c r="Y127" s="5">
        <v>37500000000</v>
      </c>
      <c r="Z127" s="5">
        <v>37500000000</v>
      </c>
    </row>
    <row r="128" spans="3:26" ht="15.5" x14ac:dyDescent="0.35">
      <c r="C128" t="s">
        <v>157</v>
      </c>
      <c r="D128" s="5">
        <v>24965138576</v>
      </c>
      <c r="E128" s="5">
        <v>24965138576</v>
      </c>
      <c r="F128" s="5">
        <v>24965138576</v>
      </c>
      <c r="G128" s="5">
        <v>24965138576</v>
      </c>
      <c r="I128" s="5">
        <v>24965138576</v>
      </c>
      <c r="J128" s="5">
        <v>24965138576</v>
      </c>
      <c r="K128" s="5">
        <v>24965138576</v>
      </c>
      <c r="L128" s="5">
        <v>24965138576</v>
      </c>
      <c r="M128" s="5">
        <v>44154358283</v>
      </c>
      <c r="N128" s="5">
        <v>24965138576</v>
      </c>
      <c r="O128" s="5">
        <v>24965138576</v>
      </c>
      <c r="P128" s="5">
        <v>24965138576</v>
      </c>
      <c r="Q128" s="5">
        <v>24965138576</v>
      </c>
      <c r="R128" s="5">
        <v>24965138576</v>
      </c>
      <c r="S128" s="5">
        <v>20732120048</v>
      </c>
      <c r="T128" s="5">
        <v>20732120048</v>
      </c>
      <c r="U128" s="5">
        <v>151981830048</v>
      </c>
      <c r="V128" s="5">
        <v>7522380722</v>
      </c>
      <c r="W128" s="5">
        <v>97522380722</v>
      </c>
      <c r="X128" s="5">
        <v>1500000000</v>
      </c>
      <c r="Y128" s="5">
        <v>1500000000</v>
      </c>
      <c r="Z128" s="5">
        <v>1500000000</v>
      </c>
    </row>
    <row r="129" spans="2:26" ht="15.5" x14ac:dyDescent="0.35">
      <c r="C129" t="s">
        <v>158</v>
      </c>
      <c r="D129" s="5">
        <v>1190935507646</v>
      </c>
      <c r="E129" s="5">
        <v>1168033749074</v>
      </c>
      <c r="F129" s="5">
        <v>1169938819742</v>
      </c>
      <c r="G129" s="5">
        <v>1138614195401</v>
      </c>
      <c r="I129" s="5">
        <v>1169938819742</v>
      </c>
      <c r="J129" s="5">
        <v>1138726847518</v>
      </c>
      <c r="K129" s="5">
        <v>1124960429115</v>
      </c>
      <c r="L129" s="5">
        <v>987566815805</v>
      </c>
      <c r="M129" s="5">
        <v>771324827430</v>
      </c>
      <c r="N129" s="5">
        <v>646295267614</v>
      </c>
      <c r="O129" s="5">
        <v>659603685459</v>
      </c>
      <c r="P129" s="5">
        <v>628933943248</v>
      </c>
      <c r="Q129" s="5">
        <v>574882051067</v>
      </c>
      <c r="R129" s="5">
        <v>493491067744</v>
      </c>
      <c r="S129" s="5">
        <v>445385650318</v>
      </c>
      <c r="T129" s="5">
        <v>476903748244</v>
      </c>
      <c r="U129" s="5">
        <v>401692803553</v>
      </c>
      <c r="V129" s="5">
        <v>404630672971</v>
      </c>
      <c r="W129" s="5">
        <v>307449507422</v>
      </c>
      <c r="X129" s="5">
        <v>188300250112</v>
      </c>
      <c r="Y129" s="5">
        <v>106728302650</v>
      </c>
      <c r="Z129" s="5">
        <v>49837365395</v>
      </c>
    </row>
    <row r="130" spans="2:26" ht="15.5" x14ac:dyDescent="0.35">
      <c r="C130" t="s">
        <v>159</v>
      </c>
      <c r="D130" s="5">
        <v>50000000000</v>
      </c>
      <c r="E130" s="5">
        <v>30000000000</v>
      </c>
      <c r="F130" s="5">
        <v>30000000000</v>
      </c>
      <c r="G130" s="5">
        <v>30000000000</v>
      </c>
      <c r="I130" s="5">
        <v>30000000000</v>
      </c>
      <c r="J130" s="5">
        <v>28500000000</v>
      </c>
      <c r="K130" s="5">
        <v>27500000000</v>
      </c>
      <c r="L130" s="5">
        <v>26500000000</v>
      </c>
      <c r="M130" s="5">
        <v>25500000000</v>
      </c>
      <c r="N130" s="5">
        <v>24500000000</v>
      </c>
      <c r="O130" s="5">
        <v>23500000000</v>
      </c>
      <c r="P130" s="5">
        <v>22500000000</v>
      </c>
      <c r="Q130" s="5">
        <v>21500000000</v>
      </c>
      <c r="R130" s="5">
        <v>20500000000</v>
      </c>
      <c r="S130" s="5">
        <v>20000000000</v>
      </c>
      <c r="T130" s="5">
        <v>20000000000</v>
      </c>
      <c r="U130" s="5">
        <v>881165549</v>
      </c>
    </row>
    <row r="131" spans="2:26" ht="15.5" x14ac:dyDescent="0.35">
      <c r="C131" t="s">
        <v>160</v>
      </c>
      <c r="D131" s="5">
        <v>1140935507646</v>
      </c>
      <c r="E131" s="5">
        <v>1138033749074</v>
      </c>
      <c r="F131" s="5">
        <v>1139938819742</v>
      </c>
      <c r="G131" s="5">
        <v>1108614195401</v>
      </c>
      <c r="I131" s="5">
        <v>1139938819742</v>
      </c>
      <c r="J131" s="5">
        <v>1110226847518</v>
      </c>
      <c r="K131" s="5">
        <v>1097460429115</v>
      </c>
      <c r="L131" s="5">
        <v>961066815805</v>
      </c>
      <c r="M131" s="5">
        <v>745824827430</v>
      </c>
      <c r="N131" s="5">
        <v>621795267614</v>
      </c>
      <c r="O131" s="5">
        <v>636103685459</v>
      </c>
      <c r="P131" s="5">
        <v>606433943248</v>
      </c>
      <c r="Q131" s="5">
        <v>553382051067</v>
      </c>
      <c r="R131" s="5">
        <v>472991067744</v>
      </c>
      <c r="S131" s="5">
        <v>425385650318</v>
      </c>
      <c r="T131" s="5">
        <v>456903748244</v>
      </c>
      <c r="U131" s="5">
        <v>400811638004</v>
      </c>
      <c r="V131" s="5">
        <v>404630672971</v>
      </c>
      <c r="W131" s="5">
        <v>307449507422</v>
      </c>
    </row>
    <row r="132" spans="2:26" ht="15.5" x14ac:dyDescent="0.35">
      <c r="C132" t="s">
        <v>161</v>
      </c>
      <c r="D132" s="5">
        <v>1190935507646</v>
      </c>
      <c r="E132" s="5">
        <v>1168033749074</v>
      </c>
      <c r="F132" s="5">
        <v>1169938819742</v>
      </c>
      <c r="G132" s="5">
        <v>1138614195401</v>
      </c>
      <c r="I132" s="5">
        <v>1169938819742</v>
      </c>
      <c r="J132" s="5">
        <v>1138726847518</v>
      </c>
      <c r="K132" s="5">
        <v>1124960429115</v>
      </c>
      <c r="L132" s="5">
        <v>987566815805</v>
      </c>
      <c r="M132" s="5">
        <v>771324827430</v>
      </c>
      <c r="N132" s="5">
        <v>646295267614</v>
      </c>
      <c r="O132" s="5">
        <v>659603685459</v>
      </c>
      <c r="P132" s="5">
        <v>628933943248</v>
      </c>
      <c r="Q132" s="5">
        <v>574882051067</v>
      </c>
      <c r="R132" s="5">
        <v>493491067744</v>
      </c>
      <c r="S132" s="5">
        <v>445385650318</v>
      </c>
      <c r="T132" s="5">
        <v>476903748244</v>
      </c>
      <c r="U132" s="5">
        <v>401692803553</v>
      </c>
      <c r="V132" s="5">
        <v>404630672971</v>
      </c>
      <c r="W132" s="5">
        <v>307449507422</v>
      </c>
      <c r="X132" s="5">
        <v>188300250112</v>
      </c>
      <c r="Y132" s="5">
        <v>106728302650</v>
      </c>
      <c r="Z132" s="5">
        <v>49837365395</v>
      </c>
    </row>
    <row r="133" spans="2:26" ht="15.5" x14ac:dyDescent="0.35">
      <c r="C133" t="s">
        <v>162</v>
      </c>
      <c r="D133" s="5">
        <v>201041160256</v>
      </c>
      <c r="E133" s="5">
        <v>183520223769</v>
      </c>
      <c r="F133" s="5">
        <v>177187110923</v>
      </c>
      <c r="G133" s="5">
        <v>173475487770</v>
      </c>
      <c r="I133" s="5">
        <v>177187110923</v>
      </c>
      <c r="J133" s="5">
        <v>156276935918</v>
      </c>
      <c r="K133" s="5">
        <v>141862257462</v>
      </c>
      <c r="L133" s="5">
        <v>134404807018</v>
      </c>
      <c r="M133" s="5">
        <v>108749066242</v>
      </c>
      <c r="N133" s="5">
        <v>12550419090</v>
      </c>
      <c r="O133" s="5">
        <v>12705353385</v>
      </c>
      <c r="P133" s="5">
        <v>9942911954</v>
      </c>
      <c r="Q133" s="5">
        <v>10314067371</v>
      </c>
      <c r="R133" s="5">
        <v>13062662101</v>
      </c>
      <c r="S133" s="5">
        <v>12277141880</v>
      </c>
      <c r="T133" s="5">
        <v>10570356282</v>
      </c>
      <c r="U133" s="5">
        <v>9546601104</v>
      </c>
      <c r="V133" s="5">
        <v>6480449787</v>
      </c>
      <c r="W133" s="5">
        <v>2277165086</v>
      </c>
      <c r="X133" s="5">
        <v>120503776</v>
      </c>
      <c r="Y133" s="5">
        <v>120503776</v>
      </c>
      <c r="Z133" s="5">
        <v>120503776</v>
      </c>
    </row>
    <row r="134" spans="2:26" ht="15.5" x14ac:dyDescent="0.35">
      <c r="C134" t="s">
        <v>10</v>
      </c>
      <c r="D134" s="5">
        <v>3623853152333</v>
      </c>
      <c r="E134" s="5">
        <v>3574022325188</v>
      </c>
      <c r="F134" s="5">
        <v>3567361528861</v>
      </c>
      <c r="G134" s="5">
        <v>3538967984230</v>
      </c>
      <c r="I134" s="5">
        <v>3567361528861</v>
      </c>
      <c r="J134" s="5">
        <v>3516772899810</v>
      </c>
      <c r="K134" s="5">
        <v>3490787607055</v>
      </c>
      <c r="L134" s="5">
        <v>2982354921367</v>
      </c>
      <c r="M134" s="5">
        <v>2862778613913</v>
      </c>
      <c r="N134" s="5">
        <v>2563740312761</v>
      </c>
      <c r="O134" s="5">
        <v>2572287128060</v>
      </c>
      <c r="P134" s="5">
        <v>2194231835853</v>
      </c>
      <c r="Q134" s="5">
        <v>2144818918530</v>
      </c>
      <c r="R134" s="5">
        <v>2068063877631</v>
      </c>
      <c r="S134" s="5">
        <v>1919038917988</v>
      </c>
      <c r="T134" s="5">
        <v>1828318551877</v>
      </c>
      <c r="U134" s="5">
        <v>1752865614508</v>
      </c>
      <c r="V134" s="5">
        <v>1136572861829</v>
      </c>
      <c r="W134" s="5">
        <v>632249053230</v>
      </c>
      <c r="X134" s="5">
        <v>227420753888</v>
      </c>
      <c r="Y134" s="5">
        <v>165686398956</v>
      </c>
      <c r="Z134" s="5">
        <v>108795461701</v>
      </c>
    </row>
    <row r="135" spans="2:26" ht="15.5" x14ac:dyDescent="0.35">
      <c r="C135" t="s">
        <v>163</v>
      </c>
      <c r="D135" s="5">
        <v>4626400439644</v>
      </c>
      <c r="E135" s="5">
        <v>4455459237496</v>
      </c>
      <c r="F135" s="5">
        <v>4461919696546</v>
      </c>
      <c r="G135" s="5">
        <v>4433563298819</v>
      </c>
      <c r="I135" s="5">
        <v>4461919696546</v>
      </c>
      <c r="J135" s="5">
        <v>4255811894871</v>
      </c>
      <c r="K135" s="5">
        <v>4459381724679</v>
      </c>
      <c r="L135" s="5">
        <v>3882465049707</v>
      </c>
      <c r="M135" s="5">
        <v>3538820244762</v>
      </c>
      <c r="N135" s="5">
        <v>2826260084696</v>
      </c>
      <c r="O135" s="5">
        <v>2834422741208</v>
      </c>
      <c r="P135" s="5">
        <v>2482337567967</v>
      </c>
      <c r="Q135" s="5">
        <v>2434617337849</v>
      </c>
      <c r="R135" s="5">
        <v>2477272502538</v>
      </c>
      <c r="S135" s="5">
        <v>2553928346219</v>
      </c>
      <c r="T135" s="5">
        <v>2282666078493</v>
      </c>
      <c r="U135" s="5">
        <v>2196518364473</v>
      </c>
      <c r="V135" s="5">
        <v>1664779358215</v>
      </c>
      <c r="W135" s="5">
        <v>1139715256754</v>
      </c>
      <c r="X135" s="5">
        <v>770609281603</v>
      </c>
      <c r="Y135" s="5">
        <v>621140423109</v>
      </c>
      <c r="Z135" s="5">
        <v>918227729873</v>
      </c>
    </row>
    <row r="136" spans="2:26" ht="15.5" x14ac:dyDescent="0.35">
      <c r="C136" t="s">
        <v>164</v>
      </c>
      <c r="D136" s="5">
        <v>656249710</v>
      </c>
      <c r="E136" s="5">
        <v>656249710</v>
      </c>
      <c r="F136" s="5">
        <v>656249710</v>
      </c>
      <c r="G136" s="5">
        <v>656249710</v>
      </c>
      <c r="I136" s="5">
        <v>656249710</v>
      </c>
      <c r="J136" s="5">
        <v>656249710</v>
      </c>
      <c r="K136" s="5">
        <v>656249710</v>
      </c>
      <c r="L136" s="5">
        <v>656249710</v>
      </c>
      <c r="M136" s="5">
        <v>656249710</v>
      </c>
      <c r="N136" s="5">
        <v>656249710</v>
      </c>
      <c r="O136" s="5">
        <v>656249710</v>
      </c>
      <c r="P136" s="5">
        <v>656249710</v>
      </c>
      <c r="Q136" s="5">
        <v>656249710</v>
      </c>
      <c r="R136" s="5">
        <v>656249710</v>
      </c>
      <c r="S136" s="5">
        <v>656249710</v>
      </c>
      <c r="T136" s="5">
        <v>656249710</v>
      </c>
      <c r="U136" s="5">
        <v>525000000</v>
      </c>
      <c r="V136" s="5">
        <v>315000000</v>
      </c>
      <c r="W136" s="5">
        <v>225000000</v>
      </c>
      <c r="X136" s="5">
        <v>37500000</v>
      </c>
      <c r="Y136" s="5">
        <v>37500000</v>
      </c>
      <c r="Z136" s="5">
        <v>37500000</v>
      </c>
    </row>
    <row r="138" spans="2:26" ht="15.5" x14ac:dyDescent="0.35">
      <c r="B138" t="s">
        <v>165</v>
      </c>
      <c r="C138" t="s">
        <v>166</v>
      </c>
      <c r="D138" s="5">
        <v>74801885361</v>
      </c>
      <c r="E138" s="5">
        <v>-19423401706</v>
      </c>
      <c r="F138" s="5">
        <v>53102178948</v>
      </c>
      <c r="G138" s="5">
        <v>32188563102</v>
      </c>
      <c r="I138" s="5">
        <v>99627804412</v>
      </c>
      <c r="J138" s="5">
        <v>305780117618</v>
      </c>
      <c r="K138" s="5">
        <v>322281756850</v>
      </c>
      <c r="L138" s="5">
        <v>290588668566</v>
      </c>
      <c r="M138" s="5">
        <v>-260039396627</v>
      </c>
      <c r="N138" s="5">
        <v>308807847299</v>
      </c>
      <c r="O138" s="5">
        <v>155508121580</v>
      </c>
      <c r="P138" s="5">
        <v>133733783003</v>
      </c>
      <c r="Q138" s="5">
        <v>320252084705</v>
      </c>
      <c r="R138" s="5">
        <v>193436286326</v>
      </c>
      <c r="S138" s="5">
        <v>110641662962</v>
      </c>
      <c r="T138" s="5">
        <v>65911208643</v>
      </c>
      <c r="U138" s="5">
        <v>255755973870</v>
      </c>
      <c r="V138" s="5">
        <v>104473676638</v>
      </c>
      <c r="W138" s="5">
        <v>-26255543773</v>
      </c>
      <c r="X138" s="5">
        <v>7369876033</v>
      </c>
      <c r="Y138" s="5">
        <v>122838213571</v>
      </c>
      <c r="Z138" s="5">
        <v>-120016752077</v>
      </c>
    </row>
    <row r="139" spans="2:26" ht="15.5" x14ac:dyDescent="0.35">
      <c r="C139" t="s">
        <v>167</v>
      </c>
      <c r="D139" s="5">
        <v>971558541724</v>
      </c>
      <c r="E139" s="5">
        <v>870758348955</v>
      </c>
      <c r="F139" s="5">
        <v>979524744962</v>
      </c>
      <c r="G139" s="5">
        <v>904046617681</v>
      </c>
      <c r="I139" s="5">
        <v>3506101567009</v>
      </c>
      <c r="J139" s="5">
        <v>3464089709281</v>
      </c>
      <c r="K139" s="5">
        <v>4122944077038</v>
      </c>
      <c r="L139" s="5">
        <v>3827538334761</v>
      </c>
      <c r="M139" s="5">
        <v>2551322615842</v>
      </c>
      <c r="N139" s="5">
        <v>1748038768980</v>
      </c>
      <c r="O139" s="5">
        <v>2345991587540</v>
      </c>
      <c r="P139" s="5">
        <v>2491086049583</v>
      </c>
      <c r="Q139" s="5">
        <v>2053125444225</v>
      </c>
      <c r="R139" s="5">
        <v>1769019520160</v>
      </c>
      <c r="S139" s="5">
        <v>1813665361746</v>
      </c>
      <c r="T139" s="5">
        <v>1937533637101</v>
      </c>
      <c r="U139" s="5">
        <v>1756159656234</v>
      </c>
      <c r="V139" s="5">
        <v>1597939330214</v>
      </c>
      <c r="W139" s="5">
        <v>1276843393830</v>
      </c>
      <c r="X139" s="5">
        <v>1129533548100</v>
      </c>
      <c r="Y139" s="5">
        <v>855989764873</v>
      </c>
      <c r="Z139" s="5">
        <v>971577191937</v>
      </c>
    </row>
    <row r="140" spans="2:26" ht="15.5" x14ac:dyDescent="0.35">
      <c r="C140" t="s">
        <v>983</v>
      </c>
      <c r="Z140" s="5">
        <v>2501528763</v>
      </c>
    </row>
    <row r="141" spans="2:26" ht="15.5" x14ac:dyDescent="0.35">
      <c r="C141" t="s">
        <v>168</v>
      </c>
      <c r="D141" s="5">
        <v>-775337802458</v>
      </c>
      <c r="E141" s="5">
        <v>-755002589976</v>
      </c>
      <c r="F141" s="5">
        <v>-796152820159</v>
      </c>
      <c r="G141" s="5">
        <v>-758589908264</v>
      </c>
      <c r="I141" s="5">
        <v>-2970321905240</v>
      </c>
      <c r="J141" s="5">
        <v>-2726205704617</v>
      </c>
      <c r="K141" s="5">
        <v>-3370704327578</v>
      </c>
      <c r="L141" s="5">
        <v>-2952041777571</v>
      </c>
      <c r="M141" s="5">
        <v>-2463551387348</v>
      </c>
      <c r="N141" s="5">
        <v>-1252027514686</v>
      </c>
      <c r="O141" s="5">
        <v>-1897254875307</v>
      </c>
      <c r="P141" s="5">
        <v>-2058516488485</v>
      </c>
      <c r="Q141" s="5">
        <v>-1511975007380</v>
      </c>
      <c r="R141" s="5">
        <v>-1249727670934</v>
      </c>
      <c r="S141" s="5">
        <v>-1436564733356</v>
      </c>
      <c r="T141" s="5">
        <v>-1594410033747</v>
      </c>
      <c r="U141" s="5">
        <v>-1275776718495</v>
      </c>
      <c r="V141" s="5">
        <v>-1279057501803</v>
      </c>
      <c r="W141" s="5">
        <v>-1042893016151</v>
      </c>
      <c r="X141" s="5">
        <v>-892162446677</v>
      </c>
      <c r="Y141" s="5">
        <v>-514571182793</v>
      </c>
      <c r="Z141" s="5">
        <v>-894467109517</v>
      </c>
    </row>
    <row r="142" spans="2:26" ht="15.5" x14ac:dyDescent="0.35">
      <c r="C142" t="s">
        <v>170</v>
      </c>
      <c r="D142" s="5">
        <v>-29364595373</v>
      </c>
      <c r="E142" s="5">
        <v>-47229752232</v>
      </c>
      <c r="F142" s="5">
        <v>-31803083488</v>
      </c>
      <c r="G142" s="5">
        <v>-25072727457</v>
      </c>
      <c r="I142" s="5">
        <v>-111863907209</v>
      </c>
      <c r="J142" s="5">
        <v>-123576204245</v>
      </c>
      <c r="K142" s="5">
        <v>-131995081407</v>
      </c>
      <c r="L142" s="5">
        <v>-289173474295</v>
      </c>
      <c r="M142" s="5">
        <v>-141721118518</v>
      </c>
      <c r="N142" s="5">
        <v>-81417961270</v>
      </c>
      <c r="O142" s="5">
        <v>-112067841054</v>
      </c>
      <c r="P142" s="5">
        <v>-108544668595</v>
      </c>
      <c r="Q142" s="5">
        <v>-97729072680</v>
      </c>
      <c r="R142" s="5">
        <v>-126664347926</v>
      </c>
      <c r="S142" s="5">
        <v>-52019907308</v>
      </c>
      <c r="T142" s="5">
        <v>-72534033936</v>
      </c>
      <c r="U142" s="5">
        <v>-64137579569</v>
      </c>
      <c r="V142" s="5">
        <v>-42329191801</v>
      </c>
      <c r="W142" s="5">
        <v>-49546313207</v>
      </c>
      <c r="X142" s="5">
        <v>-55657627601</v>
      </c>
      <c r="Y142" s="5">
        <v>-52386402546</v>
      </c>
      <c r="Z142" s="5">
        <v>-41840495030</v>
      </c>
    </row>
    <row r="143" spans="2:26" ht="15.5" x14ac:dyDescent="0.35">
      <c r="C143" t="s">
        <v>169</v>
      </c>
      <c r="D143" s="5">
        <v>-78875781219</v>
      </c>
      <c r="E143" s="5">
        <v>-99004663880</v>
      </c>
      <c r="F143" s="5">
        <v>-90198132725</v>
      </c>
      <c r="G143" s="5">
        <v>-77720569990</v>
      </c>
      <c r="I143" s="5">
        <v>-324039088721</v>
      </c>
      <c r="J143" s="5">
        <v>-306925245626</v>
      </c>
      <c r="K143" s="5">
        <v>-359667650858</v>
      </c>
      <c r="L143" s="5">
        <v>-306249886531</v>
      </c>
      <c r="M143" s="5">
        <v>-204400829405</v>
      </c>
      <c r="N143" s="5">
        <v>-144111580128</v>
      </c>
      <c r="O143" s="5">
        <v>-174970200750</v>
      </c>
      <c r="P143" s="5">
        <v>-171042439092</v>
      </c>
      <c r="Q143" s="5">
        <v>-142943157047</v>
      </c>
      <c r="R143" s="5">
        <v>-138014756988</v>
      </c>
      <c r="S143" s="5">
        <v>-126543936417</v>
      </c>
      <c r="T143" s="5">
        <v>-129745835585</v>
      </c>
      <c r="U143" s="5">
        <v>-103277204482</v>
      </c>
      <c r="V143" s="5">
        <v>-75694062732</v>
      </c>
      <c r="W143" s="5">
        <v>-63055446209</v>
      </c>
      <c r="X143" s="5">
        <v>-50799197755</v>
      </c>
    </row>
    <row r="144" spans="2:26" ht="15.5" x14ac:dyDescent="0.35">
      <c r="C144" t="s">
        <v>2178</v>
      </c>
      <c r="Y144" s="5">
        <v>-2709962123</v>
      </c>
      <c r="Z144" s="5">
        <v>-992698177</v>
      </c>
    </row>
    <row r="145" spans="3:26" ht="15.5" x14ac:dyDescent="0.35">
      <c r="C145" t="s">
        <v>2179</v>
      </c>
      <c r="Y145" s="5">
        <v>-39494313254</v>
      </c>
      <c r="Z145" s="5">
        <v>-8655353480</v>
      </c>
    </row>
    <row r="146" spans="3:26" ht="15.5" x14ac:dyDescent="0.35">
      <c r="C146" t="s">
        <v>2180</v>
      </c>
      <c r="Y146" s="5">
        <v>-50816430576</v>
      </c>
      <c r="Z146" s="5">
        <v>-63427338879</v>
      </c>
    </row>
    <row r="147" spans="3:26" ht="15.5" x14ac:dyDescent="0.35">
      <c r="C147" t="s">
        <v>813</v>
      </c>
      <c r="D147" s="5">
        <v>-78875781219</v>
      </c>
      <c r="E147" s="5">
        <v>-99004663880</v>
      </c>
      <c r="F147" s="5">
        <v>-90198132725</v>
      </c>
      <c r="G147" s="5">
        <v>-77720569990</v>
      </c>
      <c r="I147" s="5">
        <v>-324039088721</v>
      </c>
      <c r="J147" s="5">
        <v>-306925245626</v>
      </c>
      <c r="K147" s="5">
        <v>-359667650858</v>
      </c>
      <c r="L147" s="5">
        <v>-306249886531</v>
      </c>
      <c r="M147" s="5">
        <v>-204400829405</v>
      </c>
      <c r="N147" s="5">
        <v>-144111580128</v>
      </c>
      <c r="O147" s="5">
        <v>-174970200750</v>
      </c>
      <c r="P147" s="5">
        <v>-171042439092</v>
      </c>
      <c r="Q147" s="5">
        <v>-142943157047</v>
      </c>
      <c r="R147" s="5">
        <v>-138014756988</v>
      </c>
      <c r="S147" s="5">
        <v>-126543936417</v>
      </c>
      <c r="T147" s="5">
        <v>-129745835585</v>
      </c>
      <c r="U147" s="5">
        <v>-103277204482</v>
      </c>
      <c r="V147" s="5">
        <v>-75694062732</v>
      </c>
      <c r="W147" s="5">
        <v>-63055446209</v>
      </c>
      <c r="X147" s="5">
        <v>-50799197755</v>
      </c>
      <c r="Y147" s="5">
        <v>-93020705953</v>
      </c>
      <c r="Z147" s="5">
        <v>-73075390536</v>
      </c>
    </row>
    <row r="148" spans="3:26" ht="15.5" x14ac:dyDescent="0.35">
      <c r="C148" t="s">
        <v>779</v>
      </c>
      <c r="T148" s="5">
        <v>16347769838</v>
      </c>
    </row>
    <row r="149" spans="3:26" ht="15.5" x14ac:dyDescent="0.35">
      <c r="C149" t="s">
        <v>282</v>
      </c>
      <c r="D149" s="5">
        <v>233965503</v>
      </c>
      <c r="E149" s="5">
        <v>202343343</v>
      </c>
      <c r="F149" s="5">
        <v>143549894</v>
      </c>
      <c r="G149" s="5">
        <v>264224840</v>
      </c>
      <c r="I149" s="5">
        <v>809948215</v>
      </c>
      <c r="J149" s="5">
        <v>728326522</v>
      </c>
      <c r="K149" s="5">
        <v>602865967</v>
      </c>
      <c r="L149" s="5">
        <v>1006755815</v>
      </c>
      <c r="M149" s="5">
        <v>1906018250</v>
      </c>
      <c r="N149" s="5">
        <v>1066491365</v>
      </c>
      <c r="O149" s="5">
        <v>3334254000</v>
      </c>
      <c r="P149" s="5">
        <v>3646657733</v>
      </c>
      <c r="Q149" s="5">
        <v>2911621694</v>
      </c>
      <c r="R149" s="5">
        <v>434624989</v>
      </c>
      <c r="S149" s="5">
        <v>612515005</v>
      </c>
      <c r="T149" s="5">
        <v>12821680950</v>
      </c>
      <c r="U149" s="5">
        <v>9916212641</v>
      </c>
      <c r="V149" s="5">
        <v>1606217155</v>
      </c>
      <c r="W149" s="5">
        <v>5261838229</v>
      </c>
      <c r="X149" s="5">
        <v>1449751668</v>
      </c>
      <c r="Y149" s="5">
        <v>1016798215</v>
      </c>
      <c r="Z149" s="5">
        <v>347380346</v>
      </c>
    </row>
    <row r="150" spans="3:26" ht="15.5" x14ac:dyDescent="0.35">
      <c r="C150" t="s">
        <v>398</v>
      </c>
      <c r="R150" s="5">
        <v>797673510</v>
      </c>
      <c r="S150" s="5">
        <v>265491635</v>
      </c>
      <c r="T150" s="5">
        <v>-1058026806</v>
      </c>
      <c r="U150" s="5">
        <v>-1339946376</v>
      </c>
      <c r="V150" s="5">
        <v>-92807286</v>
      </c>
      <c r="W150" s="5">
        <v>451681429</v>
      </c>
      <c r="X150" s="5">
        <v>-1682584569</v>
      </c>
      <c r="Y150" s="5">
        <v>-493060577</v>
      </c>
      <c r="Z150" s="5">
        <v>26432527</v>
      </c>
    </row>
    <row r="151" spans="3:26" ht="15.5" x14ac:dyDescent="0.35">
      <c r="C151" t="s">
        <v>1191</v>
      </c>
      <c r="D151" s="5">
        <v>-22730506494</v>
      </c>
      <c r="E151" s="5">
        <v>-9674203978</v>
      </c>
      <c r="F151" s="5">
        <v>-11386801393</v>
      </c>
      <c r="G151" s="5">
        <v>-12866986725</v>
      </c>
      <c r="I151" s="5">
        <v>-48916480509</v>
      </c>
      <c r="J151" s="5">
        <v>-51577938346</v>
      </c>
      <c r="K151" s="5">
        <v>-76481760088</v>
      </c>
      <c r="L151" s="5">
        <v>-56299261037</v>
      </c>
      <c r="M151" s="5">
        <v>-52423158507</v>
      </c>
      <c r="N151" s="5">
        <v>-15500891661</v>
      </c>
      <c r="O151" s="5">
        <v>-37126886347</v>
      </c>
      <c r="P151" s="5">
        <v>-47600009458</v>
      </c>
      <c r="Q151" s="5">
        <v>-26170174192</v>
      </c>
      <c r="R151" s="5">
        <v>-23927426317</v>
      </c>
      <c r="S151" s="5">
        <v>-40897913397</v>
      </c>
      <c r="T151" s="5">
        <v>-61707692060</v>
      </c>
      <c r="U151" s="5">
        <v>-49939005016</v>
      </c>
      <c r="V151" s="5">
        <v>-48790656850</v>
      </c>
      <c r="W151" s="5">
        <v>-116916806072</v>
      </c>
      <c r="X151" s="5">
        <v>-102417822692</v>
      </c>
      <c r="Y151" s="5">
        <v>-56773816511</v>
      </c>
      <c r="Z151" s="5">
        <v>-77950000351</v>
      </c>
    </row>
    <row r="152" spans="3:26" ht="15.5" x14ac:dyDescent="0.35">
      <c r="C152" t="s">
        <v>283</v>
      </c>
      <c r="D152" s="5">
        <v>-4272043024</v>
      </c>
      <c r="E152" s="5">
        <v>-4650500440</v>
      </c>
      <c r="F152" s="5">
        <v>-3439196659</v>
      </c>
      <c r="G152" s="5">
        <v>-4002771725</v>
      </c>
      <c r="I152" s="5">
        <v>-13647025727</v>
      </c>
      <c r="J152" s="5">
        <v>-20816466412</v>
      </c>
      <c r="K152" s="5">
        <v>-25859305532</v>
      </c>
      <c r="L152" s="5">
        <v>-21522758088</v>
      </c>
      <c r="M152" s="5">
        <v>-2628962346</v>
      </c>
      <c r="N152" s="5">
        <v>-724736252</v>
      </c>
      <c r="O152" s="5">
        <v>-3148382798</v>
      </c>
      <c r="P152" s="5">
        <v>-4152640353</v>
      </c>
      <c r="Q152" s="5">
        <v>-8112872928</v>
      </c>
      <c r="R152" s="5">
        <v>-30538122127</v>
      </c>
      <c r="S152" s="5">
        <v>-38169973011</v>
      </c>
      <c r="T152" s="5">
        <v>-26737078424</v>
      </c>
      <c r="U152" s="5">
        <v>-29655584160</v>
      </c>
      <c r="V152" s="5">
        <v>-34157027209</v>
      </c>
      <c r="W152" s="5">
        <v>-35237687179</v>
      </c>
      <c r="X152" s="5">
        <v>-20796015717</v>
      </c>
      <c r="Y152" s="5">
        <v>-14491074746</v>
      </c>
      <c r="Z152" s="5">
        <v>-16248230779</v>
      </c>
    </row>
    <row r="153" spans="3:26" ht="15.5" x14ac:dyDescent="0.35">
      <c r="C153" t="s">
        <v>2181</v>
      </c>
      <c r="K153" s="5">
        <v>162452721284</v>
      </c>
      <c r="L153" s="5">
        <v>84592084260</v>
      </c>
      <c r="M153" s="5">
        <v>57885606279</v>
      </c>
      <c r="N153" s="5">
        <v>61381665505</v>
      </c>
      <c r="O153" s="5">
        <v>30325569742</v>
      </c>
      <c r="P153" s="5">
        <v>30500464089</v>
      </c>
      <c r="Q153" s="5">
        <v>50652086023</v>
      </c>
      <c r="R153" s="5">
        <v>16389707615</v>
      </c>
      <c r="S153" s="5">
        <v>8831298215</v>
      </c>
      <c r="T153" s="5">
        <v>3142523129</v>
      </c>
      <c r="U153" s="5">
        <v>12071112993</v>
      </c>
      <c r="V153" s="5">
        <v>720548996</v>
      </c>
    </row>
    <row r="154" spans="3:26" ht="15.5" x14ac:dyDescent="0.35">
      <c r="C154" t="s">
        <v>413</v>
      </c>
      <c r="W154" s="5">
        <v>2673507403</v>
      </c>
      <c r="X154" s="5">
        <v>3065410827</v>
      </c>
      <c r="Y154" s="5">
        <v>1395862456</v>
      </c>
      <c r="Z154" s="5">
        <v>5953931677</v>
      </c>
    </row>
    <row r="155" spans="3:26" ht="15.5" x14ac:dyDescent="0.35">
      <c r="C155" t="s">
        <v>1256</v>
      </c>
      <c r="D155" s="5">
        <v>22654351487</v>
      </c>
      <c r="E155" s="5">
        <v>20074277647</v>
      </c>
      <c r="F155" s="5">
        <v>11543808318</v>
      </c>
      <c r="G155" s="5">
        <v>13437339439</v>
      </c>
      <c r="I155" s="5">
        <v>71870096868</v>
      </c>
      <c r="J155" s="5">
        <v>67235972363</v>
      </c>
    </row>
    <row r="156" spans="3:26" ht="15.5" x14ac:dyDescent="0.35">
      <c r="C156" t="s">
        <v>1151</v>
      </c>
      <c r="D156" s="5">
        <v>-618683802</v>
      </c>
      <c r="E156" s="5">
        <v>-62287349</v>
      </c>
      <c r="F156" s="5">
        <v>65324162</v>
      </c>
      <c r="G156" s="5">
        <v>48561029</v>
      </c>
    </row>
    <row r="157" spans="3:26" ht="15.5" x14ac:dyDescent="0.35">
      <c r="C157" t="s">
        <v>2182</v>
      </c>
      <c r="U157" s="5">
        <v>479778000</v>
      </c>
    </row>
    <row r="158" spans="3:26" ht="15.5" x14ac:dyDescent="0.35">
      <c r="C158" t="s">
        <v>776</v>
      </c>
      <c r="Y158" s="5">
        <v>-3769938725</v>
      </c>
      <c r="Z158" s="5">
        <v>2905855510</v>
      </c>
    </row>
    <row r="159" spans="3:26" ht="15.5" x14ac:dyDescent="0.35">
      <c r="C159" t="s">
        <v>2183</v>
      </c>
      <c r="D159" s="5">
        <v>-677128</v>
      </c>
      <c r="E159" s="5">
        <v>-37294307</v>
      </c>
      <c r="F159" s="5">
        <v>-318117689</v>
      </c>
      <c r="I159" s="5">
        <v>-318117689</v>
      </c>
      <c r="J159" s="5">
        <v>-457030493</v>
      </c>
      <c r="K159" s="5">
        <v>-9493243335</v>
      </c>
      <c r="L159" s="5">
        <v>-4350544264</v>
      </c>
      <c r="M159" s="5">
        <v>-3095877110</v>
      </c>
      <c r="N159" s="5">
        <v>-1829749580</v>
      </c>
      <c r="O159" s="5">
        <v>-117059626</v>
      </c>
      <c r="P159" s="5">
        <v>-375005071</v>
      </c>
      <c r="Q159" s="5">
        <v>-1958027615</v>
      </c>
    </row>
    <row r="160" spans="3:26" ht="15.5" x14ac:dyDescent="0.35">
      <c r="C160" t="s">
        <v>2184</v>
      </c>
      <c r="D160" s="5">
        <v>-1100000000</v>
      </c>
      <c r="E160" s="5">
        <v>-850000000</v>
      </c>
      <c r="F160" s="5">
        <v>-3100000000</v>
      </c>
      <c r="G160" s="5">
        <v>-1800000000</v>
      </c>
      <c r="I160" s="5">
        <v>-6400000000</v>
      </c>
      <c r="J160" s="5">
        <v>-1000000000</v>
      </c>
      <c r="K160" s="5">
        <v>-5225307885</v>
      </c>
      <c r="L160" s="5">
        <v>-500000000</v>
      </c>
      <c r="M160" s="5">
        <v>-3000000000</v>
      </c>
      <c r="N160" s="5">
        <v>-3200000000</v>
      </c>
      <c r="O160" s="5">
        <v>-1015000000</v>
      </c>
      <c r="P160" s="5">
        <v>-2000000000</v>
      </c>
      <c r="Q160" s="5">
        <v>-1000000000</v>
      </c>
    </row>
    <row r="161" spans="3:26" ht="15.5" x14ac:dyDescent="0.35">
      <c r="C161" t="s">
        <v>2185</v>
      </c>
      <c r="Y161" s="5">
        <v>-19417255</v>
      </c>
    </row>
    <row r="162" spans="3:26" ht="15.5" x14ac:dyDescent="0.35">
      <c r="C162" t="s">
        <v>1014</v>
      </c>
    </row>
    <row r="163" spans="3:26" ht="15.5" x14ac:dyDescent="0.35">
      <c r="C163" t="s">
        <v>411</v>
      </c>
      <c r="R163" s="5">
        <v>-2710939125</v>
      </c>
      <c r="S163" s="5">
        <v>-11377505361</v>
      </c>
    </row>
    <row r="164" spans="3:26" ht="15.5" x14ac:dyDescent="0.35">
      <c r="C164" t="s">
        <v>1013</v>
      </c>
      <c r="F164" s="5">
        <v>-254662295</v>
      </c>
      <c r="I164" s="5">
        <v>-254662295</v>
      </c>
      <c r="J164" s="5">
        <v>-4064992937</v>
      </c>
      <c r="K164" s="5">
        <v>-3883715828</v>
      </c>
      <c r="L164" s="5">
        <v>-4003753905</v>
      </c>
      <c r="M164" s="5">
        <v>-151927174</v>
      </c>
      <c r="N164" s="5">
        <v>-31879868</v>
      </c>
      <c r="O164" s="5">
        <v>-22944872</v>
      </c>
      <c r="P164" s="5">
        <v>-1992317441</v>
      </c>
      <c r="Q164" s="5">
        <v>-1524806293</v>
      </c>
      <c r="R164" s="5">
        <v>-88389998</v>
      </c>
    </row>
    <row r="165" spans="3:26" ht="15.5" x14ac:dyDescent="0.35">
      <c r="C165" t="s">
        <v>2186</v>
      </c>
      <c r="S165" s="5">
        <v>-1596187746</v>
      </c>
    </row>
    <row r="166" spans="3:26" ht="15.5" x14ac:dyDescent="0.35">
      <c r="C166" t="s">
        <v>179</v>
      </c>
      <c r="D166" s="5">
        <v>-47888231727</v>
      </c>
      <c r="E166" s="5">
        <v>25742646641</v>
      </c>
      <c r="F166" s="5">
        <v>-26927519571</v>
      </c>
      <c r="G166" s="5">
        <v>21766496362</v>
      </c>
      <c r="I166" s="5">
        <v>-1984640895</v>
      </c>
      <c r="J166" s="5">
        <v>-263039960297</v>
      </c>
      <c r="K166" s="5">
        <v>-157990846271</v>
      </c>
      <c r="L166" s="5">
        <v>101382431831</v>
      </c>
      <c r="M166" s="5">
        <v>107434548125</v>
      </c>
      <c r="N166" s="5">
        <v>-92444210980</v>
      </c>
      <c r="O166" s="5">
        <v>-71478061075</v>
      </c>
      <c r="P166" s="5">
        <v>-82350530428</v>
      </c>
      <c r="Q166" s="5">
        <v>-230065989081</v>
      </c>
      <c r="R166" s="5">
        <v>-50976758045</v>
      </c>
      <c r="S166" s="5">
        <v>-63718450806</v>
      </c>
      <c r="T166" s="5">
        <v>-47409350921</v>
      </c>
      <c r="U166" s="5">
        <v>85978090820</v>
      </c>
      <c r="V166" s="5">
        <v>-120249721249</v>
      </c>
      <c r="W166" s="5">
        <v>306251021733</v>
      </c>
      <c r="X166" s="5">
        <v>25356236873</v>
      </c>
      <c r="Y166" s="5">
        <v>-99516957244</v>
      </c>
      <c r="Z166" s="5">
        <v>139435949050</v>
      </c>
    </row>
    <row r="167" spans="3:26" ht="15.5" x14ac:dyDescent="0.35">
      <c r="C167" t="s">
        <v>180</v>
      </c>
      <c r="D167" s="5">
        <v>-15390980559</v>
      </c>
      <c r="E167" s="5">
        <v>-16257801399</v>
      </c>
      <c r="F167" s="5">
        <v>-44834018580</v>
      </c>
      <c r="G167" s="5">
        <v>-38718628965</v>
      </c>
      <c r="I167" s="5">
        <v>-121672280225</v>
      </c>
      <c r="J167" s="5">
        <v>-29860796214</v>
      </c>
      <c r="K167" s="5">
        <v>-199877762607</v>
      </c>
      <c r="L167" s="5">
        <v>-364863406735</v>
      </c>
      <c r="M167" s="5">
        <v>-92541789805</v>
      </c>
      <c r="N167" s="5">
        <v>-32726189304</v>
      </c>
      <c r="O167" s="5">
        <v>-198197053845</v>
      </c>
      <c r="P167" s="5">
        <v>-85910076893</v>
      </c>
      <c r="Q167" s="5">
        <v>-20580802443</v>
      </c>
      <c r="R167" s="5">
        <v>-15540929017</v>
      </c>
      <c r="S167" s="5">
        <v>-47658213753</v>
      </c>
      <c r="T167" s="5">
        <v>-255493406160</v>
      </c>
      <c r="U167" s="5">
        <v>-86157240801</v>
      </c>
      <c r="V167" s="5">
        <v>-28571098874</v>
      </c>
      <c r="W167" s="5">
        <v>-183046566739</v>
      </c>
      <c r="X167" s="5">
        <v>-52394229100</v>
      </c>
      <c r="Y167" s="5">
        <v>-6170667295</v>
      </c>
      <c r="Z167" s="5">
        <v>-17923252046</v>
      </c>
    </row>
    <row r="168" spans="3:26" ht="15.5" x14ac:dyDescent="0.35">
      <c r="C168" t="s">
        <v>182</v>
      </c>
      <c r="D168" s="5">
        <v>-7024275241</v>
      </c>
      <c r="E168" s="5">
        <v>-11238347942</v>
      </c>
      <c r="F168" s="5">
        <v>-47237304516</v>
      </c>
      <c r="G168" s="5">
        <v>-26252706523</v>
      </c>
      <c r="I168" s="5">
        <v>-108982946502</v>
      </c>
      <c r="J168" s="5">
        <v>-60235818118</v>
      </c>
      <c r="K168" s="5">
        <v>-194448535444</v>
      </c>
      <c r="L168" s="5">
        <v>-279156602011</v>
      </c>
      <c r="M168" s="5">
        <v>-68565946716</v>
      </c>
      <c r="N168" s="5">
        <v>-32434105501</v>
      </c>
      <c r="O168" s="5">
        <v>-195279537267</v>
      </c>
      <c r="P168" s="5">
        <v>-77433869985</v>
      </c>
      <c r="Q168" s="5">
        <v>-14949874898</v>
      </c>
      <c r="R168" s="5">
        <v>-13133794207</v>
      </c>
      <c r="S168" s="5">
        <v>-9886740764</v>
      </c>
      <c r="T168" s="5">
        <v>-62290015926</v>
      </c>
      <c r="U168" s="5">
        <v>-20474519175</v>
      </c>
      <c r="V168" s="5">
        <v>-21997735210</v>
      </c>
      <c r="W168" s="5">
        <v>-10337486196</v>
      </c>
      <c r="X168" s="5">
        <v>-14350927486</v>
      </c>
      <c r="Y168" s="5">
        <v>-6168282295</v>
      </c>
      <c r="Z168" s="5">
        <v>-7931529395</v>
      </c>
    </row>
    <row r="169" spans="3:26" ht="15.5" x14ac:dyDescent="0.35">
      <c r="C169" t="s">
        <v>184</v>
      </c>
      <c r="D169" s="5">
        <v>-13690385099</v>
      </c>
      <c r="F169" s="5">
        <v>1864470621</v>
      </c>
      <c r="G169" s="5">
        <v>-12749706224</v>
      </c>
      <c r="I169" s="5">
        <v>-13712587910</v>
      </c>
      <c r="J169" s="5">
        <v>-13127444913</v>
      </c>
      <c r="K169" s="5">
        <v>-6544391578</v>
      </c>
      <c r="L169" s="5">
        <v>-12262845820</v>
      </c>
    </row>
    <row r="170" spans="3:26" ht="15.5" x14ac:dyDescent="0.35">
      <c r="C170" t="s">
        <v>187</v>
      </c>
      <c r="Q170" s="5">
        <v>-1083089884</v>
      </c>
      <c r="R170" s="5">
        <v>-1400083367</v>
      </c>
      <c r="S170" s="5">
        <v>-36911816121</v>
      </c>
      <c r="T170" s="5">
        <v>-155086420396</v>
      </c>
      <c r="U170" s="5">
        <v>-19466927563</v>
      </c>
      <c r="V170" s="5">
        <v>-7244873664</v>
      </c>
      <c r="W170" s="5">
        <v>-166669080543</v>
      </c>
      <c r="X170" s="5">
        <v>-14754577371</v>
      </c>
      <c r="Y170" s="5">
        <v>-7760000</v>
      </c>
      <c r="Z170" s="5">
        <v>-10135509651</v>
      </c>
    </row>
    <row r="171" spans="3:26" ht="15.5" x14ac:dyDescent="0.35">
      <c r="C171" t="s">
        <v>2187</v>
      </c>
      <c r="U171" s="5">
        <v>-2110572268</v>
      </c>
    </row>
    <row r="172" spans="3:26" ht="15.5" x14ac:dyDescent="0.35">
      <c r="C172" t="s">
        <v>565</v>
      </c>
      <c r="D172" s="5">
        <v>259181279</v>
      </c>
      <c r="E172" s="5">
        <v>45045045</v>
      </c>
      <c r="F172" s="5">
        <v>538815315</v>
      </c>
      <c r="G172" s="5">
        <v>283783782</v>
      </c>
      <c r="I172" s="5">
        <v>1023254187</v>
      </c>
      <c r="J172" s="5">
        <v>43502466817</v>
      </c>
      <c r="K172" s="5">
        <v>1104100000</v>
      </c>
      <c r="L172" s="5">
        <v>894335881</v>
      </c>
      <c r="M172" s="5">
        <v>2200863636</v>
      </c>
      <c r="O172" s="5">
        <v>444218182</v>
      </c>
      <c r="P172" s="5">
        <v>1390205000</v>
      </c>
      <c r="Q172" s="5">
        <v>665364637</v>
      </c>
      <c r="R172" s="5">
        <v>101623182</v>
      </c>
      <c r="S172" s="5">
        <v>159436364</v>
      </c>
      <c r="T172" s="5">
        <v>456536363</v>
      </c>
      <c r="U172" s="5">
        <v>488050000</v>
      </c>
      <c r="V172" s="5">
        <v>671510000</v>
      </c>
      <c r="W172" s="5">
        <v>10000000</v>
      </c>
      <c r="X172" s="5">
        <v>383185000</v>
      </c>
      <c r="Y172" s="5">
        <v>5375000</v>
      </c>
      <c r="Z172" s="5">
        <v>143787000</v>
      </c>
    </row>
    <row r="173" spans="3:26" ht="15.5" x14ac:dyDescent="0.35">
      <c r="C173" t="s">
        <v>1979</v>
      </c>
      <c r="K173" s="5">
        <v>11064415</v>
      </c>
      <c r="L173" s="5">
        <v>3737200818</v>
      </c>
      <c r="M173" s="5">
        <v>6202382035</v>
      </c>
    </row>
    <row r="174" spans="3:26" ht="15.5" x14ac:dyDescent="0.35">
      <c r="C174" t="s">
        <v>2188</v>
      </c>
      <c r="L174" s="5">
        <v>-78075495603</v>
      </c>
    </row>
    <row r="175" spans="3:26" ht="15.5" x14ac:dyDescent="0.35">
      <c r="C175" t="s">
        <v>2189</v>
      </c>
      <c r="W175" s="5">
        <v>1960000000</v>
      </c>
    </row>
    <row r="176" spans="3:26" ht="15.5" x14ac:dyDescent="0.35">
      <c r="C176" t="s">
        <v>1387</v>
      </c>
    </row>
    <row r="177" spans="3:26" ht="15.5" x14ac:dyDescent="0.35">
      <c r="C177" t="s">
        <v>1229</v>
      </c>
      <c r="D177" s="5">
        <v>5064498502</v>
      </c>
      <c r="E177" s="5">
        <v>-5064498502</v>
      </c>
      <c r="M177" s="5">
        <v>-32379088760</v>
      </c>
      <c r="N177" s="5">
        <v>-292083803</v>
      </c>
      <c r="O177" s="5">
        <v>-3361734760</v>
      </c>
      <c r="P177" s="5">
        <v>-9866411908</v>
      </c>
      <c r="Q177" s="5">
        <v>-5213202298</v>
      </c>
      <c r="R177" s="5">
        <v>-1108674625</v>
      </c>
      <c r="S177" s="5">
        <v>-1019093232</v>
      </c>
      <c r="T177" s="5">
        <v>-38608506201</v>
      </c>
      <c r="U177" s="5">
        <v>-44593271795</v>
      </c>
      <c r="W177" s="5">
        <v>-6050000000</v>
      </c>
      <c r="X177" s="5">
        <v>-23671909243</v>
      </c>
    </row>
    <row r="178" spans="3:26" ht="15.5" x14ac:dyDescent="0.35">
      <c r="C178" t="s">
        <v>206</v>
      </c>
      <c r="D178" s="5">
        <v>-47888231727</v>
      </c>
      <c r="E178" s="5">
        <v>25742646641</v>
      </c>
      <c r="F178" s="5">
        <v>-26927519571</v>
      </c>
      <c r="G178" s="5">
        <v>21766496362</v>
      </c>
      <c r="I178" s="5">
        <v>-1984640895</v>
      </c>
      <c r="J178" s="5">
        <v>-263039960297</v>
      </c>
      <c r="K178" s="5">
        <v>-157990846271</v>
      </c>
      <c r="L178" s="5">
        <v>101382431831</v>
      </c>
      <c r="M178" s="5">
        <v>107434548125</v>
      </c>
      <c r="N178" s="5">
        <v>-92444210980</v>
      </c>
      <c r="O178" s="5">
        <v>-71478061075</v>
      </c>
      <c r="P178" s="5">
        <v>-82350530428</v>
      </c>
      <c r="Q178" s="5">
        <v>-230065989081</v>
      </c>
      <c r="R178" s="5">
        <v>-50976758045</v>
      </c>
      <c r="S178" s="5">
        <v>-63718450806</v>
      </c>
      <c r="T178" s="5">
        <v>-47409350921</v>
      </c>
      <c r="U178" s="5">
        <v>85978090820</v>
      </c>
      <c r="V178" s="5">
        <v>-120249721249</v>
      </c>
      <c r="W178" s="5">
        <v>306251021733</v>
      </c>
      <c r="X178" s="5">
        <v>25356236873</v>
      </c>
      <c r="Y178" s="5">
        <v>-99516957244</v>
      </c>
      <c r="Z178" s="5">
        <v>139435949050</v>
      </c>
    </row>
    <row r="179" spans="3:26" ht="15.5" x14ac:dyDescent="0.35">
      <c r="C179" t="s">
        <v>435</v>
      </c>
      <c r="D179" s="5">
        <v>-6150207348</v>
      </c>
      <c r="F179" s="5">
        <v>-18512772478</v>
      </c>
      <c r="G179" s="5">
        <v>87845420722</v>
      </c>
      <c r="I179" s="5">
        <v>87447641249</v>
      </c>
      <c r="J179" s="5">
        <v>-162933419081</v>
      </c>
      <c r="K179" s="5">
        <v>-54735284561</v>
      </c>
      <c r="L179" s="5">
        <v>22107322559</v>
      </c>
      <c r="M179" s="5">
        <v>163215862404</v>
      </c>
      <c r="O179" s="5">
        <v>14000000000</v>
      </c>
      <c r="R179" s="5">
        <v>773752601635</v>
      </c>
      <c r="S179" s="5">
        <v>612000000000</v>
      </c>
      <c r="T179" s="5">
        <v>704100000000</v>
      </c>
      <c r="U179" s="5">
        <v>481000000000</v>
      </c>
      <c r="V179" s="5">
        <v>80000000000</v>
      </c>
      <c r="W179" s="5">
        <v>96858160000</v>
      </c>
      <c r="X179" s="5">
        <v>383231833336</v>
      </c>
      <c r="Y179" s="5">
        <v>30000000000</v>
      </c>
      <c r="Z179" s="5">
        <v>192073810816</v>
      </c>
    </row>
    <row r="180" spans="3:26" ht="15.5" x14ac:dyDescent="0.35">
      <c r="C180" t="s">
        <v>399</v>
      </c>
      <c r="D180" s="5">
        <v>-47240827289</v>
      </c>
      <c r="E180" s="5">
        <v>33740827289</v>
      </c>
      <c r="F180" s="5">
        <v>20250000000</v>
      </c>
      <c r="G180" s="5">
        <v>-6750000000</v>
      </c>
      <c r="N180" s="5">
        <v>-21000000000</v>
      </c>
      <c r="P180" s="5">
        <v>1000000000</v>
      </c>
      <c r="Q180" s="5">
        <v>-179519232555</v>
      </c>
      <c r="R180" s="5">
        <v>-810854029080</v>
      </c>
      <c r="S180" s="5">
        <v>-637422379103</v>
      </c>
      <c r="T180" s="5">
        <v>-716147408031</v>
      </c>
      <c r="U180" s="5">
        <v>-587723600060</v>
      </c>
      <c r="V180" s="5">
        <v>-159799044905</v>
      </c>
      <c r="W180" s="5">
        <v>-85928818682</v>
      </c>
      <c r="X180" s="5">
        <v>-261603510953</v>
      </c>
      <c r="Y180" s="5">
        <v>-102628783332</v>
      </c>
      <c r="Z180" s="5">
        <v>-25136026531</v>
      </c>
    </row>
    <row r="181" spans="3:26" ht="15.5" x14ac:dyDescent="0.35">
      <c r="C181" t="s">
        <v>2190</v>
      </c>
      <c r="Z181" s="5">
        <v>1327720000</v>
      </c>
    </row>
    <row r="182" spans="3:26" ht="15.5" x14ac:dyDescent="0.35">
      <c r="C182" t="s">
        <v>2191</v>
      </c>
      <c r="W182" s="5">
        <v>-4818307269</v>
      </c>
      <c r="X182" s="5">
        <v>-56575601768</v>
      </c>
      <c r="Y182" s="5">
        <v>-21436670134</v>
      </c>
      <c r="Z182" s="5">
        <v>-6882795761</v>
      </c>
    </row>
    <row r="183" spans="3:26" ht="15.5" x14ac:dyDescent="0.35">
      <c r="C183" t="s">
        <v>2192</v>
      </c>
      <c r="F183" s="5">
        <v>52424912978</v>
      </c>
      <c r="G183" s="5">
        <v>-52424912978</v>
      </c>
      <c r="P183" s="5">
        <v>-65533415187</v>
      </c>
      <c r="Q183" s="5">
        <v>-32267850298</v>
      </c>
      <c r="S183" s="5">
        <v>-35538750580</v>
      </c>
      <c r="T183" s="5">
        <v>-51661199915</v>
      </c>
      <c r="U183" s="5">
        <v>-147120640588</v>
      </c>
      <c r="V183" s="5">
        <v>-35389916000</v>
      </c>
    </row>
    <row r="184" spans="3:26" ht="15.5" x14ac:dyDescent="0.35">
      <c r="C184" t="s">
        <v>2193</v>
      </c>
      <c r="F184" s="5">
        <v>5981797500</v>
      </c>
      <c r="G184" s="5">
        <v>-5981797500</v>
      </c>
      <c r="M184" s="5">
        <v>-300000000</v>
      </c>
      <c r="Q184" s="5">
        <v>-2450000000</v>
      </c>
    </row>
    <row r="185" spans="3:26" ht="15.5" x14ac:dyDescent="0.35">
      <c r="C185" t="s">
        <v>312</v>
      </c>
      <c r="T185" s="5">
        <v>-48512813</v>
      </c>
      <c r="U185" s="5">
        <v>-14637117858</v>
      </c>
      <c r="V185" s="5">
        <v>-5051743050</v>
      </c>
    </row>
    <row r="186" spans="3:26" ht="15.5" x14ac:dyDescent="0.35">
      <c r="C186" t="s">
        <v>222</v>
      </c>
      <c r="D186" s="5">
        <v>1208171585</v>
      </c>
      <c r="E186" s="5">
        <v>-1208171585</v>
      </c>
      <c r="F186" s="5">
        <v>-745997093</v>
      </c>
      <c r="G186" s="5">
        <v>-2360824573</v>
      </c>
      <c r="I186" s="5">
        <v>-3106821666</v>
      </c>
      <c r="J186" s="5">
        <v>-2733515935</v>
      </c>
      <c r="K186" s="5">
        <v>-2956924930</v>
      </c>
      <c r="L186" s="5">
        <v>-951411258</v>
      </c>
    </row>
    <row r="187" spans="3:26" ht="15.5" x14ac:dyDescent="0.35">
      <c r="C187" t="s">
        <v>316</v>
      </c>
      <c r="D187" s="5">
        <v>-2455368675</v>
      </c>
      <c r="G187" s="5">
        <v>1438610691</v>
      </c>
      <c r="N187" s="5">
        <v>-6910253365</v>
      </c>
      <c r="O187" s="5">
        <v>-19345989300</v>
      </c>
      <c r="P187" s="5">
        <v>-17513962241</v>
      </c>
      <c r="Q187" s="5">
        <v>-15828906228</v>
      </c>
      <c r="R187" s="5">
        <v>-14218227848</v>
      </c>
      <c r="S187" s="5">
        <v>-2257321123</v>
      </c>
      <c r="V187" s="5">
        <v>-9017294</v>
      </c>
      <c r="W187" s="5">
        <v>-309493819</v>
      </c>
      <c r="X187" s="5">
        <v>-633788273</v>
      </c>
      <c r="Y187" s="5">
        <v>-648940404</v>
      </c>
      <c r="Z187" s="5">
        <v>-412106525</v>
      </c>
    </row>
    <row r="188" spans="3:26" ht="15.5" x14ac:dyDescent="0.35">
      <c r="C188" t="s">
        <v>325</v>
      </c>
      <c r="E188" s="5">
        <v>-40009063</v>
      </c>
      <c r="F188" s="5">
        <v>-52424912978</v>
      </c>
      <c r="I188" s="5">
        <v>-52424912978</v>
      </c>
      <c r="J188" s="5">
        <v>-69300235281</v>
      </c>
      <c r="K188" s="5">
        <v>-69280886780</v>
      </c>
      <c r="L188" s="5">
        <v>-49147891470</v>
      </c>
      <c r="M188" s="5">
        <v>-55592296679</v>
      </c>
      <c r="N188" s="5">
        <v>-64447975215</v>
      </c>
      <c r="O188" s="5">
        <v>-65532071775</v>
      </c>
      <c r="W188" s="5">
        <v>-32899219</v>
      </c>
      <c r="X188" s="5">
        <v>-9062695469</v>
      </c>
      <c r="Y188" s="5">
        <v>-1818525374</v>
      </c>
      <c r="Z188" s="5">
        <v>-1852253751</v>
      </c>
    </row>
    <row r="189" spans="3:26" ht="15.5" x14ac:dyDescent="0.35">
      <c r="C189" t="s">
        <v>638</v>
      </c>
      <c r="F189" s="5">
        <v>-6900547500</v>
      </c>
      <c r="I189" s="5">
        <v>-6900547500</v>
      </c>
    </row>
    <row r="190" spans="3:26" ht="15.5" x14ac:dyDescent="0.35">
      <c r="C190" t="s">
        <v>2194</v>
      </c>
      <c r="M190" s="5">
        <v>1335982400</v>
      </c>
      <c r="N190" s="5">
        <v>-85982400</v>
      </c>
      <c r="O190" s="5">
        <v>-600000000</v>
      </c>
      <c r="P190" s="5">
        <v>-303153000</v>
      </c>
      <c r="S190" s="5">
        <v>-500000000</v>
      </c>
      <c r="X190" s="5">
        <v>-45000000000</v>
      </c>
    </row>
    <row r="191" spans="3:26" ht="15.5" x14ac:dyDescent="0.35">
      <c r="C191" t="s">
        <v>2195</v>
      </c>
      <c r="W191" s="5">
        <v>45000000000</v>
      </c>
    </row>
    <row r="192" spans="3:26" ht="15.5" x14ac:dyDescent="0.35">
      <c r="C192" t="s">
        <v>1345</v>
      </c>
      <c r="U192" s="5">
        <v>354459449326</v>
      </c>
    </row>
    <row r="193" spans="2:26" ht="15.5" x14ac:dyDescent="0.35">
      <c r="C193" t="s">
        <v>748</v>
      </c>
      <c r="L193" s="5">
        <v>15000000</v>
      </c>
    </row>
    <row r="194" spans="2:26" ht="15.5" x14ac:dyDescent="0.35">
      <c r="C194" t="s">
        <v>2196</v>
      </c>
      <c r="M194" s="5">
        <v>-1225000000</v>
      </c>
    </row>
    <row r="195" spans="2:26" ht="15.5" x14ac:dyDescent="0.35">
      <c r="C195" t="s">
        <v>2197</v>
      </c>
      <c r="W195" s="5">
        <v>-15000000000</v>
      </c>
    </row>
    <row r="196" spans="2:26" ht="15.5" x14ac:dyDescent="0.35">
      <c r="C196" t="s">
        <v>690</v>
      </c>
      <c r="W196" s="5">
        <v>-15000000000</v>
      </c>
    </row>
    <row r="197" spans="2:26" ht="15.5" x14ac:dyDescent="0.35">
      <c r="C197" t="s">
        <v>1413</v>
      </c>
      <c r="R197" s="5">
        <v>342897248</v>
      </c>
    </row>
    <row r="198" spans="2:26" ht="15.5" x14ac:dyDescent="0.35">
      <c r="C198" t="s">
        <v>610</v>
      </c>
      <c r="D198" s="5">
        <v>6750000000</v>
      </c>
      <c r="E198" s="5">
        <v>-6750000000</v>
      </c>
      <c r="F198" s="5">
        <v>-27000000000</v>
      </c>
      <c r="I198" s="5">
        <v>-27000000000</v>
      </c>
      <c r="J198" s="5">
        <v>-28072790000</v>
      </c>
      <c r="K198" s="5">
        <v>-31017750000</v>
      </c>
      <c r="L198" s="5">
        <v>129359412000</v>
      </c>
    </row>
    <row r="199" spans="2:26" ht="15.5" x14ac:dyDescent="0.35">
      <c r="C199" t="s">
        <v>2198</v>
      </c>
      <c r="X199" s="5">
        <v>15000000000</v>
      </c>
    </row>
    <row r="200" spans="2:26" ht="15.5" x14ac:dyDescent="0.35">
      <c r="C200" t="s">
        <v>2199</v>
      </c>
    </row>
    <row r="201" spans="2:26" ht="15.5" x14ac:dyDescent="0.35">
      <c r="C201" t="s">
        <v>2200</v>
      </c>
      <c r="Y201" s="5">
        <v>-2984038000</v>
      </c>
      <c r="Z201" s="5">
        <v>-29929599198</v>
      </c>
    </row>
    <row r="202" spans="2:26" ht="15.5" x14ac:dyDescent="0.35">
      <c r="C202" t="s">
        <v>367</v>
      </c>
    </row>
    <row r="203" spans="2:26" ht="15.5" x14ac:dyDescent="0.35">
      <c r="C203" t="s">
        <v>2201</v>
      </c>
      <c r="X203" s="5">
        <v>15000000000</v>
      </c>
      <c r="Y203" s="5">
        <v>-2984038000</v>
      </c>
      <c r="Z203" s="5">
        <v>-29929599198</v>
      </c>
    </row>
    <row r="204" spans="2:26" ht="15.5" x14ac:dyDescent="0.35">
      <c r="C204" t="s">
        <v>333</v>
      </c>
      <c r="D204" s="5">
        <v>11522673075</v>
      </c>
      <c r="E204" s="5">
        <v>-9938556464</v>
      </c>
      <c r="F204" s="5">
        <v>-18659359203</v>
      </c>
      <c r="G204" s="5">
        <v>15236430499</v>
      </c>
      <c r="I204" s="5">
        <v>-24029116708</v>
      </c>
      <c r="J204" s="5">
        <v>12879361107</v>
      </c>
      <c r="K204" s="5">
        <v>-35586852028</v>
      </c>
      <c r="L204" s="5">
        <v>27107693662</v>
      </c>
      <c r="M204" s="5">
        <v>-245146638307</v>
      </c>
      <c r="N204" s="5">
        <v>183637447015</v>
      </c>
      <c r="O204" s="5">
        <v>-114166993340</v>
      </c>
      <c r="P204" s="5">
        <v>-34526824318</v>
      </c>
      <c r="Q204" s="5">
        <v>69605293181</v>
      </c>
      <c r="R204" s="5">
        <v>126918599264</v>
      </c>
      <c r="S204" s="5">
        <v>-735001597</v>
      </c>
      <c r="T204" s="5">
        <v>-236991548438</v>
      </c>
      <c r="U204" s="5">
        <v>255576823889</v>
      </c>
      <c r="V204" s="5">
        <v>-44347143485</v>
      </c>
      <c r="W204" s="5">
        <v>96948911221</v>
      </c>
      <c r="X204" s="5">
        <v>-19668116194</v>
      </c>
      <c r="Y204" s="5">
        <v>17150589032</v>
      </c>
      <c r="Z204" s="5">
        <v>1495944927</v>
      </c>
    </row>
    <row r="205" spans="2:26" ht="15.5" x14ac:dyDescent="0.35">
      <c r="C205" t="s">
        <v>225</v>
      </c>
      <c r="E205" s="5">
        <v>55757383890</v>
      </c>
      <c r="I205" s="5">
        <v>79786500598</v>
      </c>
      <c r="J205" s="5">
        <v>66907139491</v>
      </c>
      <c r="K205" s="5">
        <v>102493991519</v>
      </c>
      <c r="L205" s="5">
        <v>75386297857</v>
      </c>
      <c r="M205" s="5">
        <v>315460017730</v>
      </c>
      <c r="N205" s="5">
        <v>131822570715</v>
      </c>
      <c r="O205" s="5">
        <v>245989564055</v>
      </c>
      <c r="P205" s="5">
        <v>280516388373</v>
      </c>
      <c r="Q205" s="5">
        <v>210911095192</v>
      </c>
      <c r="R205" s="5">
        <v>83992495928</v>
      </c>
      <c r="S205" s="5">
        <v>84727497525</v>
      </c>
      <c r="T205" s="5">
        <v>321719045963</v>
      </c>
      <c r="U205" s="5">
        <v>66142222074</v>
      </c>
      <c r="V205" s="5">
        <v>110489365559</v>
      </c>
      <c r="W205" s="5">
        <v>13540454338</v>
      </c>
      <c r="X205" s="5">
        <v>33208570532</v>
      </c>
      <c r="Y205" s="5">
        <v>16057981500</v>
      </c>
      <c r="Z205" s="5">
        <v>14562036573</v>
      </c>
    </row>
    <row r="206" spans="2:26" ht="15.5" x14ac:dyDescent="0.35">
      <c r="C206" t="s">
        <v>226</v>
      </c>
      <c r="D206" s="5">
        <v>11522673075</v>
      </c>
      <c r="E206" s="5">
        <v>45818827426</v>
      </c>
      <c r="F206" s="5">
        <v>-18659359203</v>
      </c>
      <c r="G206" s="5">
        <v>15236430499</v>
      </c>
      <c r="I206" s="5">
        <v>55757383890</v>
      </c>
      <c r="J206" s="5">
        <v>79786500598</v>
      </c>
      <c r="K206" s="5">
        <v>66907139491</v>
      </c>
      <c r="L206" s="5">
        <v>102493991519</v>
      </c>
      <c r="M206" s="5">
        <v>70313379423</v>
      </c>
      <c r="N206" s="5">
        <v>315460017730</v>
      </c>
      <c r="O206" s="5">
        <v>131822570715</v>
      </c>
      <c r="P206" s="5">
        <v>245989564055</v>
      </c>
      <c r="Q206" s="5">
        <v>280516388373</v>
      </c>
      <c r="R206" s="5">
        <v>210911095192</v>
      </c>
      <c r="S206" s="5">
        <v>83992495928</v>
      </c>
      <c r="T206" s="5">
        <v>84727497525</v>
      </c>
      <c r="U206" s="5">
        <v>321719045963</v>
      </c>
      <c r="V206" s="5">
        <v>66142222074</v>
      </c>
      <c r="W206" s="5">
        <v>110489365559</v>
      </c>
      <c r="X206" s="5">
        <v>13540454338</v>
      </c>
      <c r="Y206" s="5">
        <v>33208570532</v>
      </c>
      <c r="Z206" s="5">
        <v>16057981500</v>
      </c>
    </row>
    <row r="208" spans="2:26" ht="15.5" x14ac:dyDescent="0.35">
      <c r="B208" t="s">
        <v>227</v>
      </c>
      <c r="C208" t="s">
        <v>12</v>
      </c>
      <c r="D208" s="5">
        <v>660000000</v>
      </c>
      <c r="E208" s="5">
        <v>660000000</v>
      </c>
      <c r="F208" s="5">
        <v>660000000</v>
      </c>
      <c r="G208" s="5">
        <v>660000000</v>
      </c>
      <c r="I208" s="5">
        <v>660000000</v>
      </c>
      <c r="J208" s="5">
        <v>660000000</v>
      </c>
      <c r="K208" s="5">
        <v>660000000</v>
      </c>
      <c r="L208" s="5">
        <v>660000000</v>
      </c>
      <c r="M208" s="5">
        <v>660000000</v>
      </c>
      <c r="N208" s="5">
        <v>660000000</v>
      </c>
      <c r="O208" s="5">
        <v>660000000</v>
      </c>
      <c r="P208" s="5">
        <v>660000000</v>
      </c>
      <c r="Q208" s="5">
        <v>660000000</v>
      </c>
      <c r="R208" s="5">
        <v>660000000</v>
      </c>
      <c r="S208" s="5">
        <v>660000000</v>
      </c>
      <c r="T208" s="5">
        <v>660000000</v>
      </c>
      <c r="U208" s="5">
        <v>530000000</v>
      </c>
      <c r="V208" s="5">
        <v>320000000</v>
      </c>
      <c r="W208" s="5">
        <v>230000000</v>
      </c>
      <c r="X208" s="5">
        <v>40000000</v>
      </c>
      <c r="Y208" s="5">
        <v>40000000</v>
      </c>
      <c r="Z208" s="5">
        <v>40000000</v>
      </c>
    </row>
    <row r="209" spans="3:7" ht="15.5" x14ac:dyDescent="0.35">
      <c r="C209" t="s">
        <v>228</v>
      </c>
      <c r="D209" s="6">
        <v>34.9</v>
      </c>
      <c r="E209" s="6">
        <v>-2.9</v>
      </c>
      <c r="F209" s="6">
        <v>37.869999999999997</v>
      </c>
      <c r="G209" s="6">
        <v>27.61</v>
      </c>
    </row>
    <row r="210" spans="3:7" ht="15.5" x14ac:dyDescent="0.35">
      <c r="C210" t="s">
        <v>229</v>
      </c>
      <c r="D210" s="6">
        <v>6.93</v>
      </c>
      <c r="E210" s="6">
        <v>-137.24</v>
      </c>
      <c r="F210" s="6">
        <v>5.97</v>
      </c>
      <c r="G210" s="6">
        <v>8.48</v>
      </c>
    </row>
    <row r="211" spans="3:7" ht="15.5" x14ac:dyDescent="0.35">
      <c r="C211" t="s">
        <v>73</v>
      </c>
      <c r="D211" s="6">
        <v>0.16</v>
      </c>
      <c r="E211" s="6">
        <v>0.31</v>
      </c>
      <c r="F211" s="6">
        <v>0.18</v>
      </c>
      <c r="G211" s="6">
        <v>0.17</v>
      </c>
    </row>
    <row r="212" spans="3:7" ht="15.5" x14ac:dyDescent="0.35">
      <c r="C212" t="s">
        <v>230</v>
      </c>
      <c r="D212" s="5">
        <v>84930000000</v>
      </c>
      <c r="E212" s="5">
        <v>46260000000</v>
      </c>
      <c r="F212" s="5">
        <v>83260000000</v>
      </c>
      <c r="G212" s="5">
        <v>72580000000</v>
      </c>
    </row>
    <row r="213" spans="3:7" ht="15.5" x14ac:dyDescent="0.35">
      <c r="C213" t="s">
        <v>231</v>
      </c>
      <c r="D213" s="6">
        <v>5.0000000000000001E-3</v>
      </c>
      <c r="E213" s="6">
        <v>-4.0000000000000002E-4</v>
      </c>
      <c r="F213" s="6">
        <v>5.6000000000000008E-3</v>
      </c>
      <c r="G213" s="6">
        <v>4.0999999999999995E-3</v>
      </c>
    </row>
    <row r="214" spans="3:7" ht="15.5" x14ac:dyDescent="0.35">
      <c r="C214" t="s">
        <v>232</v>
      </c>
      <c r="D214" s="6">
        <v>6.7000000000000002E-3</v>
      </c>
      <c r="E214" s="6">
        <v>-5.9999999999999995E-4</v>
      </c>
      <c r="F214" s="6">
        <v>7.3000000000000001E-3</v>
      </c>
      <c r="G214" s="6">
        <v>5.4000000000000003E-3</v>
      </c>
    </row>
    <row r="215" spans="3:7" ht="15.5" x14ac:dyDescent="0.35">
      <c r="C215" t="s">
        <v>233</v>
      </c>
      <c r="D215" s="6">
        <v>1.1699999999999999E-2</v>
      </c>
      <c r="E215" s="6">
        <v>2E-3</v>
      </c>
      <c r="F215" s="6">
        <v>1.1200000000000002E-2</v>
      </c>
      <c r="G215" s="6">
        <v>9.3999999999999986E-3</v>
      </c>
    </row>
    <row r="216" spans="3:7" ht="15.5" x14ac:dyDescent="0.35">
      <c r="C216" t="s">
        <v>234</v>
      </c>
      <c r="D216" s="6">
        <v>11.13</v>
      </c>
      <c r="E216" s="6">
        <v>1.58</v>
      </c>
      <c r="F216" s="6">
        <v>11.76</v>
      </c>
      <c r="G216" s="6">
        <v>8.18</v>
      </c>
    </row>
    <row r="217" spans="3:7" ht="15.5" x14ac:dyDescent="0.35">
      <c r="C217" t="s">
        <v>235</v>
      </c>
      <c r="D217" s="5">
        <v>3624000000000</v>
      </c>
      <c r="E217" s="5">
        <v>3574000000000</v>
      </c>
      <c r="F217" s="5">
        <v>3567000000000</v>
      </c>
      <c r="G217" s="5">
        <v>3539000000000</v>
      </c>
    </row>
    <row r="218" spans="3:7" ht="15.5" x14ac:dyDescent="0.35">
      <c r="C218" t="s">
        <v>236</v>
      </c>
      <c r="D218" s="6">
        <v>0.05</v>
      </c>
      <c r="E218" s="6">
        <v>0.08</v>
      </c>
      <c r="F218" s="6">
        <v>0.04</v>
      </c>
      <c r="G218" s="6">
        <v>0.05</v>
      </c>
    </row>
    <row r="219" spans="3:7" ht="15.5" x14ac:dyDescent="0.35">
      <c r="C219" t="s">
        <v>237</v>
      </c>
      <c r="D219" s="6">
        <v>5215.72</v>
      </c>
      <c r="E219" s="6">
        <v>5166.4799999999996</v>
      </c>
      <c r="F219" s="6">
        <v>5165.9799999999996</v>
      </c>
      <c r="G219" s="6">
        <v>5128.37</v>
      </c>
    </row>
    <row r="220" spans="3:7" ht="15.5" x14ac:dyDescent="0.35">
      <c r="C220" t="s">
        <v>238</v>
      </c>
      <c r="D220" s="6">
        <v>0.05</v>
      </c>
      <c r="E220" s="6">
        <v>0.08</v>
      </c>
      <c r="F220" s="6">
        <v>0.04</v>
      </c>
      <c r="G220" s="6">
        <v>0.05</v>
      </c>
    </row>
    <row r="221" spans="3:7" ht="15.5" x14ac:dyDescent="0.35">
      <c r="C221" t="s">
        <v>239</v>
      </c>
      <c r="D221" s="6">
        <v>5215.72</v>
      </c>
      <c r="E221" s="6">
        <v>5166.4799999999996</v>
      </c>
      <c r="F221" s="6">
        <v>5165.9799999999996</v>
      </c>
      <c r="G221" s="6">
        <v>5128.37</v>
      </c>
    </row>
    <row r="222" spans="3:7" ht="15.5" x14ac:dyDescent="0.35">
      <c r="C222" t="s">
        <v>240</v>
      </c>
      <c r="D222" s="5">
        <v>239000000000</v>
      </c>
      <c r="E222" s="5">
        <v>279000000000</v>
      </c>
      <c r="F222" s="5">
        <v>246000000000</v>
      </c>
      <c r="G222" s="5">
        <v>264000000000</v>
      </c>
    </row>
    <row r="223" spans="3:7" ht="15.5" x14ac:dyDescent="0.35">
      <c r="C223" t="s">
        <v>241</v>
      </c>
      <c r="D223" s="5">
        <v>13000000000</v>
      </c>
      <c r="E223" s="5">
        <v>22000000000</v>
      </c>
      <c r="F223" s="5">
        <v>29000000000</v>
      </c>
      <c r="G223" s="5">
        <v>35000000000</v>
      </c>
    </row>
    <row r="224" spans="3:7" ht="15.5" x14ac:dyDescent="0.35">
      <c r="C224" t="s">
        <v>242</v>
      </c>
      <c r="D224" s="5">
        <v>3423000000000</v>
      </c>
      <c r="E224" s="5">
        <v>3391000000000</v>
      </c>
      <c r="F224" s="5">
        <v>3390000000000</v>
      </c>
      <c r="G224" s="5">
        <v>3365000000000</v>
      </c>
    </row>
    <row r="225" spans="3:26" ht="15.5" x14ac:dyDescent="0.35">
      <c r="C225" t="s">
        <v>24</v>
      </c>
      <c r="D225" s="5">
        <v>253000000000</v>
      </c>
      <c r="E225" s="5">
        <v>301000000000</v>
      </c>
      <c r="F225" s="5">
        <v>275000000000</v>
      </c>
      <c r="G225" s="5">
        <v>299000000000</v>
      </c>
    </row>
    <row r="226" spans="3:26" ht="15.5" x14ac:dyDescent="0.35">
      <c r="C226" t="s">
        <v>21</v>
      </c>
      <c r="D226" s="5">
        <v>195000000000</v>
      </c>
      <c r="E226" s="5">
        <v>255000000000</v>
      </c>
      <c r="F226" s="5">
        <v>219000000000</v>
      </c>
      <c r="G226" s="5">
        <v>225000000000</v>
      </c>
    </row>
    <row r="227" spans="3:26" ht="15.5" x14ac:dyDescent="0.35">
      <c r="C227" t="s">
        <v>243</v>
      </c>
      <c r="D227" s="5">
        <v>1283000000000</v>
      </c>
      <c r="E227" s="5">
        <v>1218000000000</v>
      </c>
      <c r="F227" s="5">
        <v>1212000000000</v>
      </c>
      <c r="G227" s="5">
        <v>1177000000000</v>
      </c>
    </row>
    <row r="228" spans="3:26" ht="15.5" x14ac:dyDescent="0.35">
      <c r="C228" t="s">
        <v>244</v>
      </c>
      <c r="D228" s="5">
        <v>75000000000</v>
      </c>
      <c r="E228" s="5">
        <v>-19000000000</v>
      </c>
      <c r="F228" s="5">
        <v>53000000000</v>
      </c>
      <c r="G228" s="5">
        <v>32000000000</v>
      </c>
    </row>
    <row r="229" spans="3:26" ht="15.5" x14ac:dyDescent="0.35">
      <c r="C229" t="s">
        <v>245</v>
      </c>
      <c r="D229" s="5">
        <v>-11000000000</v>
      </c>
      <c r="E229" s="5">
        <v>-21000000000</v>
      </c>
      <c r="F229" s="5">
        <v>-45000000000</v>
      </c>
      <c r="G229" s="5">
        <v>-39000000000</v>
      </c>
    </row>
    <row r="230" spans="3:26" ht="15.5" x14ac:dyDescent="0.35">
      <c r="C230" t="s">
        <v>13</v>
      </c>
      <c r="D230" s="5">
        <v>64000000000</v>
      </c>
      <c r="E230" s="5">
        <v>-41000000000</v>
      </c>
      <c r="F230" s="5">
        <v>8000000000</v>
      </c>
      <c r="G230" s="5">
        <v>-7000000000</v>
      </c>
    </row>
    <row r="231" spans="3:26" ht="15.5" x14ac:dyDescent="0.35">
      <c r="C231" t="s">
        <v>16</v>
      </c>
      <c r="D231" s="6">
        <v>97.85</v>
      </c>
      <c r="E231" s="6">
        <v>-62.16</v>
      </c>
      <c r="F231" s="6">
        <v>11.78</v>
      </c>
      <c r="G231" s="6">
        <v>-10.38</v>
      </c>
    </row>
    <row r="232" spans="3:26" ht="15.5" x14ac:dyDescent="0.35">
      <c r="C232" t="s">
        <v>58</v>
      </c>
      <c r="I232" s="6">
        <v>117.7</v>
      </c>
      <c r="J232" s="6">
        <v>106.06</v>
      </c>
      <c r="K232" s="6">
        <v>278.75</v>
      </c>
      <c r="L232" s="6">
        <v>320.31</v>
      </c>
      <c r="M232" s="6">
        <v>241.69</v>
      </c>
      <c r="N232" s="6">
        <v>89.79</v>
      </c>
      <c r="O232" s="6">
        <v>153.35</v>
      </c>
      <c r="P232" s="6">
        <v>169.24</v>
      </c>
      <c r="Q232" s="6">
        <v>173.75</v>
      </c>
      <c r="R232" s="6">
        <v>75.81</v>
      </c>
      <c r="S232" s="6">
        <v>1.44</v>
      </c>
      <c r="T232" s="6">
        <v>193.02</v>
      </c>
      <c r="U232" s="6">
        <v>278.67</v>
      </c>
      <c r="V232" s="6">
        <v>422.8</v>
      </c>
      <c r="W232" s="6">
        <v>534.29999999999995</v>
      </c>
      <c r="X232" s="6">
        <v>1896.25</v>
      </c>
      <c r="Y232" s="6">
        <v>1567.09</v>
      </c>
      <c r="Z232" s="6">
        <v>848.73</v>
      </c>
    </row>
    <row r="233" spans="3:26" ht="15.5" x14ac:dyDescent="0.35">
      <c r="C233" t="s">
        <v>72</v>
      </c>
      <c r="I233" s="6">
        <v>1.92</v>
      </c>
      <c r="J233" s="6">
        <v>2.2999999999999998</v>
      </c>
      <c r="K233" s="6">
        <v>8.93</v>
      </c>
      <c r="L233" s="6">
        <v>6.07</v>
      </c>
      <c r="M233" s="6">
        <v>9.89</v>
      </c>
      <c r="N233" s="6">
        <v>22.27</v>
      </c>
      <c r="O233" s="5">
        <v>15</v>
      </c>
      <c r="P233" s="6">
        <v>13.12</v>
      </c>
      <c r="Q233" s="6">
        <v>7.25</v>
      </c>
      <c r="R233" s="6">
        <v>10.68</v>
      </c>
      <c r="S233" s="6">
        <v>243.06</v>
      </c>
      <c r="T233" s="6">
        <v>8.2899999999999991</v>
      </c>
      <c r="U233" s="6">
        <v>7.68</v>
      </c>
      <c r="V233" s="6">
        <v>9.2799999999999994</v>
      </c>
      <c r="W233" s="6">
        <v>4.37</v>
      </c>
      <c r="X233" s="6">
        <v>1.04</v>
      </c>
      <c r="Y233" s="6">
        <v>0.15</v>
      </c>
      <c r="Z233" s="6">
        <v>0.27</v>
      </c>
    </row>
    <row r="234" spans="3:26" ht="15.5" x14ac:dyDescent="0.35">
      <c r="C234" t="s">
        <v>75</v>
      </c>
      <c r="I234" s="6">
        <v>0.04</v>
      </c>
      <c r="J234" s="6">
        <v>0.05</v>
      </c>
      <c r="K234" s="6">
        <v>0.43</v>
      </c>
      <c r="L234" s="6">
        <v>0.35</v>
      </c>
      <c r="M234" s="6">
        <v>0.59</v>
      </c>
      <c r="N234" s="6">
        <v>0.81</v>
      </c>
      <c r="O234" s="6">
        <v>0.72</v>
      </c>
      <c r="P234" s="6">
        <v>0.61</v>
      </c>
      <c r="Q234" s="6">
        <v>0.42</v>
      </c>
      <c r="R234" s="6">
        <v>0.32</v>
      </c>
      <c r="S234" s="6">
        <v>0.14000000000000001</v>
      </c>
      <c r="T234" s="6">
        <v>0.56000000000000005</v>
      </c>
      <c r="U234" s="6">
        <v>0.66</v>
      </c>
      <c r="V234" s="6">
        <v>0.84</v>
      </c>
      <c r="W234" s="6">
        <v>0.43</v>
      </c>
      <c r="X234" s="6">
        <v>7.0000000000000007E-2</v>
      </c>
      <c r="Y234" s="6">
        <v>0.01</v>
      </c>
      <c r="Z234" s="6">
        <v>0.01</v>
      </c>
    </row>
    <row r="235" spans="3:26" ht="15.5" x14ac:dyDescent="0.35">
      <c r="C235" t="s">
        <v>246</v>
      </c>
      <c r="I235" s="5">
        <v>307720000000</v>
      </c>
      <c r="J235" s="6">
        <v>267220000000.00003</v>
      </c>
      <c r="K235" s="5">
        <v>408550000000</v>
      </c>
      <c r="L235" s="5">
        <v>431980000000</v>
      </c>
      <c r="M235" s="5">
        <v>316390000000</v>
      </c>
      <c r="N235" s="5">
        <v>154200000000</v>
      </c>
      <c r="O235" s="5">
        <v>228690000000</v>
      </c>
      <c r="P235" s="5">
        <v>250600000000</v>
      </c>
    </row>
    <row r="236" spans="3:26" ht="15.5" x14ac:dyDescent="0.35">
      <c r="C236" t="s">
        <v>247</v>
      </c>
      <c r="I236" s="6">
        <v>1.7299999999999999E-2</v>
      </c>
      <c r="J236" s="6">
        <v>1.6399999999999998E-2</v>
      </c>
      <c r="K236" s="6">
        <v>4.0999999999999995E-2</v>
      </c>
      <c r="L236" s="6">
        <v>5.4100000000000002E-2</v>
      </c>
      <c r="M236" s="6">
        <v>4.4800000000000006E-2</v>
      </c>
      <c r="N236" s="6">
        <v>2.0799999999999999E-2</v>
      </c>
      <c r="O236" s="6">
        <v>3.5499999999999997E-2</v>
      </c>
      <c r="P236" s="6">
        <v>4.4699999999999997E-2</v>
      </c>
      <c r="Q236" s="6">
        <v>4.6799999999999994E-2</v>
      </c>
      <c r="R236" s="6">
        <v>2.0099999999999996E-2</v>
      </c>
      <c r="S236" s="6">
        <v>4.0000000000000002E-4</v>
      </c>
      <c r="T236" s="6">
        <v>5.5500000000000001E-2</v>
      </c>
      <c r="U236" s="6">
        <v>6.6600000000000006E-2</v>
      </c>
      <c r="V236" s="6">
        <v>0.08</v>
      </c>
      <c r="W236" s="6">
        <v>0.10550000000000001</v>
      </c>
      <c r="X236" s="6">
        <v>9.2300000000000007E-2</v>
      </c>
      <c r="Y236" s="6">
        <v>9.4600000000000004E-2</v>
      </c>
      <c r="Z236" s="6">
        <v>3.4700000000000002E-2</v>
      </c>
    </row>
    <row r="237" spans="3:26" ht="15.5" x14ac:dyDescent="0.35">
      <c r="C237" t="s">
        <v>248</v>
      </c>
      <c r="I237" s="6">
        <v>2.2799999999999997E-2</v>
      </c>
      <c r="J237" s="6">
        <v>2.07E-2</v>
      </c>
      <c r="K237" s="6">
        <v>5.4600000000000003E-2</v>
      </c>
      <c r="L237" s="6">
        <v>7.3800000000000004E-2</v>
      </c>
      <c r="M237" s="6">
        <v>5.7599999999999998E-2</v>
      </c>
      <c r="N237" s="6">
        <v>2.3099999999999999E-2</v>
      </c>
      <c r="O237" s="6">
        <v>3.9300000000000002E-2</v>
      </c>
      <c r="P237" s="6">
        <v>5.0799999999999998E-2</v>
      </c>
      <c r="Q237" s="6">
        <v>5.3399999999999996E-2</v>
      </c>
      <c r="R237" s="6">
        <v>2.4199999999999999E-2</v>
      </c>
      <c r="S237" s="6">
        <v>5.0000000000000001E-4</v>
      </c>
      <c r="T237" s="6">
        <v>6.9699999999999998E-2</v>
      </c>
      <c r="U237" s="6">
        <v>8.3900000000000002E-2</v>
      </c>
      <c r="V237" s="6">
        <v>0.11779999999999999</v>
      </c>
      <c r="W237" s="6">
        <v>0.19079999999999997</v>
      </c>
      <c r="X237" s="6">
        <v>0.31280000000000002</v>
      </c>
      <c r="Y237" s="6">
        <v>0.35489999999999999</v>
      </c>
      <c r="Z237" s="6">
        <v>0.29289999999999999</v>
      </c>
    </row>
    <row r="238" spans="3:26" ht="15.5" x14ac:dyDescent="0.35">
      <c r="C238" t="s">
        <v>249</v>
      </c>
      <c r="I238" s="6">
        <v>4.1799999999999997E-2</v>
      </c>
      <c r="J238" s="6">
        <v>3.4300000000000004E-2</v>
      </c>
      <c r="K238" s="6">
        <v>7.9899999999999999E-2</v>
      </c>
      <c r="L238" s="6">
        <v>0.10310000000000001</v>
      </c>
      <c r="M238" s="6">
        <v>7.6200000000000004E-2</v>
      </c>
      <c r="N238" s="6">
        <v>2.7999999999999997E-2</v>
      </c>
      <c r="O238" s="6">
        <v>5.2699999999999997E-2</v>
      </c>
      <c r="P238" s="6">
        <v>6.6000000000000003E-2</v>
      </c>
      <c r="Q238" s="6">
        <v>7.51E-2</v>
      </c>
      <c r="R238" s="6">
        <v>4.24E-2</v>
      </c>
      <c r="S238" s="6">
        <v>2.07E-2</v>
      </c>
      <c r="T238" s="6">
        <v>9.4499999999999987E-2</v>
      </c>
      <c r="U238" s="6">
        <v>0.1275</v>
      </c>
      <c r="V238" s="6">
        <v>0.20250000000000001</v>
      </c>
      <c r="W238" s="6">
        <v>0.30969999999999998</v>
      </c>
      <c r="X238" s="6">
        <v>0.3654</v>
      </c>
      <c r="Y238" s="6">
        <v>8.6899999999999991E-2</v>
      </c>
      <c r="Z238" s="6">
        <v>1.2423999999999999</v>
      </c>
    </row>
    <row r="239" spans="3:26" ht="15.5" x14ac:dyDescent="0.35">
      <c r="C239" t="s">
        <v>250</v>
      </c>
      <c r="I239" s="6">
        <v>11.16</v>
      </c>
      <c r="J239" s="6">
        <v>6.51</v>
      </c>
      <c r="K239" s="6">
        <v>10.14</v>
      </c>
      <c r="L239" s="6">
        <v>13.66</v>
      </c>
      <c r="M239" s="6">
        <v>62.21</v>
      </c>
      <c r="N239" s="6">
        <v>110.69</v>
      </c>
      <c r="O239" s="6">
        <v>40.01</v>
      </c>
      <c r="P239" s="6">
        <v>36.15</v>
      </c>
      <c r="Q239" s="6">
        <v>21.16</v>
      </c>
      <c r="R239" s="6">
        <v>2.94</v>
      </c>
      <c r="S239" s="6">
        <v>1.1000000000000001</v>
      </c>
      <c r="T239" s="6">
        <v>6.65</v>
      </c>
      <c r="U239" s="6">
        <v>6.72</v>
      </c>
      <c r="V239" s="6">
        <v>6.26</v>
      </c>
      <c r="W239" s="6">
        <v>5.12</v>
      </c>
      <c r="X239" s="6">
        <v>5.49</v>
      </c>
      <c r="Y239" s="6">
        <v>1.52</v>
      </c>
      <c r="Z239" s="6">
        <v>10.73</v>
      </c>
    </row>
    <row r="240" spans="3:26" ht="15.5" x14ac:dyDescent="0.35">
      <c r="C240" t="s">
        <v>69</v>
      </c>
      <c r="I240" s="6">
        <v>0.04</v>
      </c>
      <c r="J240" s="6">
        <v>0.05</v>
      </c>
      <c r="K240" s="6">
        <v>0.49</v>
      </c>
      <c r="L240" s="6">
        <v>0.45</v>
      </c>
      <c r="M240" s="6">
        <v>0.56999999999999995</v>
      </c>
      <c r="N240" s="6">
        <v>0.51</v>
      </c>
      <c r="O240" s="6">
        <v>0.59</v>
      </c>
      <c r="P240" s="6">
        <v>0.67</v>
      </c>
      <c r="Q240" s="6">
        <v>0.39</v>
      </c>
      <c r="R240" s="6">
        <v>0.26</v>
      </c>
      <c r="S240" s="6">
        <v>0.12</v>
      </c>
      <c r="T240" s="6">
        <v>0.57999999999999996</v>
      </c>
      <c r="U240" s="6">
        <v>0.64</v>
      </c>
      <c r="V240" s="6">
        <v>1.0900000000000001</v>
      </c>
      <c r="W240" s="6">
        <v>0.83</v>
      </c>
      <c r="X240" s="6">
        <v>0.33</v>
      </c>
      <c r="Y240" s="6">
        <v>0.05</v>
      </c>
      <c r="Z240" s="6">
        <v>0.08</v>
      </c>
    </row>
    <row r="241" spans="3:26" ht="15.5" x14ac:dyDescent="0.35">
      <c r="C241" t="s">
        <v>66</v>
      </c>
      <c r="I241" s="6">
        <v>5165.9799999999996</v>
      </c>
      <c r="J241" s="6">
        <v>5120.76</v>
      </c>
      <c r="K241" s="6">
        <v>5103.13</v>
      </c>
      <c r="L241" s="6">
        <v>4339.74</v>
      </c>
      <c r="M241" s="6">
        <v>4196.62</v>
      </c>
      <c r="N241" s="6">
        <v>3887.53</v>
      </c>
      <c r="O241" s="6">
        <v>3900.32</v>
      </c>
      <c r="P241" s="6">
        <v>3328.44</v>
      </c>
      <c r="Q241" s="6">
        <v>3252.58</v>
      </c>
      <c r="R241" s="6">
        <v>3131.43</v>
      </c>
      <c r="S241" s="6">
        <v>2905.54</v>
      </c>
      <c r="T241" s="6">
        <v>2769.9</v>
      </c>
      <c r="U241" s="6">
        <v>3320.61</v>
      </c>
      <c r="V241" s="6">
        <v>3587.59</v>
      </c>
      <c r="W241" s="6">
        <v>2799.88</v>
      </c>
      <c r="X241" s="6">
        <v>6061.34</v>
      </c>
      <c r="Y241" s="6">
        <v>4415.09</v>
      </c>
      <c r="Z241" s="5">
        <v>2898</v>
      </c>
    </row>
    <row r="242" spans="3:26" ht="15.5" x14ac:dyDescent="0.35">
      <c r="C242" t="s">
        <v>251</v>
      </c>
      <c r="I242" s="6">
        <v>0.04</v>
      </c>
      <c r="J242" s="6">
        <v>0.05</v>
      </c>
      <c r="K242" s="6">
        <v>0.49</v>
      </c>
      <c r="L242" s="6">
        <v>0.45</v>
      </c>
      <c r="M242" s="6">
        <v>0.56999999999999995</v>
      </c>
      <c r="N242" s="6">
        <v>0.51</v>
      </c>
      <c r="O242" s="6">
        <v>0.59</v>
      </c>
      <c r="P242" s="6">
        <v>0.67</v>
      </c>
      <c r="Q242" s="6">
        <v>0.39</v>
      </c>
      <c r="R242" s="6">
        <v>0.26</v>
      </c>
      <c r="S242" s="6">
        <v>0.12</v>
      </c>
      <c r="T242" s="6">
        <v>0.57999999999999996</v>
      </c>
      <c r="U242" s="6">
        <v>0.64</v>
      </c>
      <c r="V242" s="6">
        <v>1.0900000000000001</v>
      </c>
      <c r="W242" s="6">
        <v>0.83</v>
      </c>
      <c r="X242" s="6">
        <v>0.33</v>
      </c>
      <c r="Y242" s="6">
        <v>0.05</v>
      </c>
      <c r="Z242" s="6">
        <v>0.08</v>
      </c>
    </row>
    <row r="243" spans="3:26" ht="15.5" x14ac:dyDescent="0.35">
      <c r="C243" t="s">
        <v>252</v>
      </c>
      <c r="I243" s="6">
        <v>5165.9799999999996</v>
      </c>
      <c r="J243" s="6">
        <v>5120.76</v>
      </c>
      <c r="K243" s="6">
        <v>5103.13</v>
      </c>
      <c r="L243" s="6">
        <v>4339.74</v>
      </c>
      <c r="M243" s="6">
        <v>4196.62</v>
      </c>
      <c r="N243" s="6">
        <v>3887.53</v>
      </c>
      <c r="O243" s="6">
        <v>3900.32</v>
      </c>
      <c r="P243" s="6">
        <v>3328.44</v>
      </c>
      <c r="Q243" s="6">
        <v>3252.58</v>
      </c>
      <c r="R243" s="6">
        <v>3131.43</v>
      </c>
      <c r="S243" s="6">
        <v>2905.54</v>
      </c>
      <c r="T243" s="6">
        <v>2769.9</v>
      </c>
      <c r="U243" s="6">
        <v>3320.61</v>
      </c>
      <c r="V243" s="6">
        <v>3587.59</v>
      </c>
      <c r="W243" s="6">
        <v>2799.88</v>
      </c>
      <c r="X243" s="6">
        <v>6061.34</v>
      </c>
      <c r="Y243" s="6">
        <v>4415.09</v>
      </c>
      <c r="Z243" s="5">
        <v>2898</v>
      </c>
    </row>
    <row r="244" spans="3:26" ht="15.5" x14ac:dyDescent="0.35">
      <c r="C244" t="s">
        <v>253</v>
      </c>
      <c r="I244" s="5">
        <v>246000000000</v>
      </c>
      <c r="J244" s="5">
        <v>155000000000</v>
      </c>
      <c r="K244" s="5">
        <v>317000000000</v>
      </c>
      <c r="L244" s="5">
        <v>377000000000</v>
      </c>
      <c r="M244" s="5">
        <v>312000000000</v>
      </c>
      <c r="N244" s="5">
        <v>29000000000</v>
      </c>
      <c r="O244" s="5">
        <v>58000000000</v>
      </c>
      <c r="P244" s="5">
        <v>57000000000</v>
      </c>
      <c r="Q244" s="5">
        <v>54000000000</v>
      </c>
      <c r="R244" s="5">
        <v>231000000000</v>
      </c>
      <c r="S244" s="5">
        <v>274000000000</v>
      </c>
      <c r="T244" s="5">
        <v>262000000000</v>
      </c>
      <c r="U244" s="5">
        <v>217000000000</v>
      </c>
      <c r="V244" s="5">
        <v>291000000000</v>
      </c>
      <c r="W244" s="5">
        <v>288000000000</v>
      </c>
      <c r="X244" s="5">
        <v>337000000000</v>
      </c>
      <c r="Y244" s="5">
        <v>232000000000</v>
      </c>
      <c r="Z244" s="5">
        <v>335000000000</v>
      </c>
    </row>
    <row r="245" spans="3:26" ht="15.5" x14ac:dyDescent="0.35">
      <c r="C245" t="s">
        <v>254</v>
      </c>
      <c r="I245" s="5">
        <v>29000000000</v>
      </c>
      <c r="J245" s="5">
        <v>55000000000</v>
      </c>
      <c r="K245" s="5">
        <v>84000000000</v>
      </c>
      <c r="L245" s="5">
        <v>114000000000</v>
      </c>
      <c r="M245" s="5">
        <v>5000000000</v>
      </c>
      <c r="P245" s="5">
        <v>7000000000</v>
      </c>
      <c r="Q245" s="5">
        <v>26000000000</v>
      </c>
      <c r="R245" s="5">
        <v>44000000000</v>
      </c>
      <c r="S245" s="5">
        <v>60000000000</v>
      </c>
      <c r="T245" s="5">
        <v>13000000000</v>
      </c>
      <c r="U245" s="5">
        <v>52000000000</v>
      </c>
      <c r="V245" s="5">
        <v>80000000000</v>
      </c>
      <c r="W245" s="5">
        <v>160000000000</v>
      </c>
      <c r="X245" s="5">
        <v>117000000000</v>
      </c>
      <c r="Y245" s="5">
        <v>118000000000</v>
      </c>
      <c r="Z245" s="5">
        <v>162000000000</v>
      </c>
    </row>
    <row r="246" spans="3:26" ht="15.5" x14ac:dyDescent="0.35">
      <c r="C246" t="s">
        <v>26</v>
      </c>
      <c r="I246" s="5">
        <v>275000000000</v>
      </c>
      <c r="J246" s="5">
        <v>211000000000</v>
      </c>
      <c r="K246" s="5">
        <v>401000000000</v>
      </c>
      <c r="L246" s="5">
        <v>491000000000</v>
      </c>
      <c r="M246" s="5">
        <v>317000000000</v>
      </c>
      <c r="N246" s="5">
        <v>29000000000</v>
      </c>
      <c r="O246" s="5">
        <v>58000000000</v>
      </c>
      <c r="P246" s="5">
        <v>64000000000</v>
      </c>
      <c r="Q246" s="5">
        <v>80000000000</v>
      </c>
      <c r="R246" s="5">
        <v>275000000000</v>
      </c>
      <c r="S246" s="5">
        <v>334000000000</v>
      </c>
      <c r="T246" s="5">
        <v>275000000000</v>
      </c>
      <c r="U246" s="5">
        <v>269000000000</v>
      </c>
      <c r="V246" s="5">
        <v>371000000000</v>
      </c>
      <c r="W246" s="5">
        <v>448000000000</v>
      </c>
      <c r="X246" s="5">
        <v>454000000000</v>
      </c>
      <c r="Y246" s="5">
        <v>350000000000</v>
      </c>
      <c r="Z246" s="5">
        <v>497000000000</v>
      </c>
    </row>
    <row r="247" spans="3:26" ht="15.5" x14ac:dyDescent="0.35">
      <c r="C247" t="s">
        <v>23</v>
      </c>
      <c r="I247" s="5">
        <v>219000000000</v>
      </c>
      <c r="J247" s="5">
        <v>131000000000</v>
      </c>
      <c r="K247" s="5">
        <v>334000000000</v>
      </c>
      <c r="L247" s="5">
        <v>389000000000</v>
      </c>
      <c r="M247" s="5">
        <v>242000000000</v>
      </c>
      <c r="N247" s="5">
        <v>-286000000000</v>
      </c>
      <c r="O247" s="5">
        <v>-74000000000</v>
      </c>
      <c r="P247" s="5">
        <v>-182000000000</v>
      </c>
      <c r="Q247" s="5">
        <v>-200000000000</v>
      </c>
      <c r="R247" s="5">
        <v>64000000000</v>
      </c>
      <c r="S247" s="5">
        <v>250000000000</v>
      </c>
      <c r="T247" s="5">
        <v>190000000000</v>
      </c>
      <c r="U247" s="5">
        <v>-52000000000</v>
      </c>
      <c r="V247" s="5">
        <v>305000000000</v>
      </c>
      <c r="W247" s="5">
        <v>338000000000</v>
      </c>
      <c r="X247" s="5">
        <v>441000000000</v>
      </c>
      <c r="Y247" s="5">
        <v>317000000000</v>
      </c>
      <c r="Z247" s="5">
        <v>481000000000</v>
      </c>
    </row>
    <row r="248" spans="3:26" ht="15.5" x14ac:dyDescent="0.35">
      <c r="C248" t="s">
        <v>255</v>
      </c>
      <c r="I248" s="5">
        <v>1212000000000</v>
      </c>
      <c r="J248" s="5">
        <v>1129000000000</v>
      </c>
      <c r="K248" s="5">
        <v>1075000000000</v>
      </c>
      <c r="L248" s="5">
        <v>1039000000000</v>
      </c>
      <c r="M248" s="5">
        <v>1065000000000</v>
      </c>
      <c r="N248" s="5">
        <v>839000000000</v>
      </c>
      <c r="O248" s="5">
        <v>795000000000</v>
      </c>
      <c r="P248" s="5">
        <v>917000000000</v>
      </c>
      <c r="Q248" s="5">
        <v>840000000000</v>
      </c>
      <c r="R248" s="5">
        <v>658000000000</v>
      </c>
      <c r="S248" s="5">
        <v>548000000000</v>
      </c>
      <c r="T248" s="5">
        <v>641000000000</v>
      </c>
      <c r="U248" s="5">
        <v>805000000000</v>
      </c>
      <c r="V248" s="5">
        <v>496000000000</v>
      </c>
      <c r="W248" s="5">
        <v>464000000000</v>
      </c>
      <c r="X248" s="5">
        <v>118000000000</v>
      </c>
      <c r="Y248" s="5">
        <v>88000000000</v>
      </c>
      <c r="Z248" s="5">
        <v>48000000000</v>
      </c>
    </row>
    <row r="249" spans="3:26" ht="15.5" x14ac:dyDescent="0.35">
      <c r="C249" t="s">
        <v>256</v>
      </c>
      <c r="I249" s="5">
        <v>100000000000</v>
      </c>
      <c r="J249" s="5">
        <v>306000000000</v>
      </c>
      <c r="K249" s="5">
        <v>322000000000</v>
      </c>
      <c r="L249" s="5">
        <v>291000000000</v>
      </c>
      <c r="M249" s="5">
        <v>-260000000000</v>
      </c>
      <c r="N249" s="5">
        <v>309000000000</v>
      </c>
      <c r="O249" s="5">
        <v>156000000000</v>
      </c>
      <c r="P249" s="5">
        <v>134000000000</v>
      </c>
      <c r="Q249" s="5">
        <v>320000000000</v>
      </c>
      <c r="R249" s="5">
        <v>193000000000</v>
      </c>
      <c r="S249" s="5">
        <v>111000000000</v>
      </c>
      <c r="T249" s="5">
        <v>66000000000</v>
      </c>
      <c r="U249" s="5">
        <v>256000000000</v>
      </c>
      <c r="V249" s="5">
        <v>104000000000</v>
      </c>
      <c r="W249" s="5">
        <v>-26000000000</v>
      </c>
      <c r="X249" s="5">
        <v>7000000000</v>
      </c>
      <c r="Y249" s="5">
        <v>123000000000</v>
      </c>
      <c r="Z249" s="5">
        <v>-120000000000</v>
      </c>
    </row>
    <row r="250" spans="3:26" ht="15.5" x14ac:dyDescent="0.35">
      <c r="C250" t="s">
        <v>257</v>
      </c>
      <c r="I250" s="5">
        <v>-123000000000</v>
      </c>
      <c r="J250" s="5">
        <v>-73000000000</v>
      </c>
      <c r="K250" s="5">
        <v>-201000000000</v>
      </c>
      <c r="L250" s="5">
        <v>-291000000000</v>
      </c>
      <c r="M250" s="5">
        <v>-133000000000</v>
      </c>
      <c r="N250" s="5">
        <v>-33000000000</v>
      </c>
      <c r="O250" s="5">
        <v>-202000000000</v>
      </c>
      <c r="P250" s="5">
        <v>-97000000000</v>
      </c>
      <c r="Q250" s="5">
        <v>-26000000000</v>
      </c>
      <c r="R250" s="5">
        <v>-17000000000</v>
      </c>
      <c r="S250" s="5">
        <v>-49000000000</v>
      </c>
      <c r="T250" s="5">
        <v>-295000000000</v>
      </c>
      <c r="U250" s="5">
        <v>-129000000000</v>
      </c>
      <c r="V250" s="5">
        <v>-29000000000</v>
      </c>
      <c r="W250" s="5">
        <v>-189000000000</v>
      </c>
      <c r="X250" s="5">
        <v>-76000000000</v>
      </c>
      <c r="Y250" s="5">
        <v>-6000000000</v>
      </c>
      <c r="Z250" s="5">
        <v>-18000000000</v>
      </c>
    </row>
    <row r="251" spans="3:26" ht="15.5" x14ac:dyDescent="0.35">
      <c r="C251" t="s">
        <v>15</v>
      </c>
      <c r="I251" s="5">
        <v>-23000000000</v>
      </c>
      <c r="J251" s="5">
        <v>232000000000</v>
      </c>
      <c r="K251" s="5">
        <v>121000000000</v>
      </c>
      <c r="L251" s="5">
        <v>-1000000000</v>
      </c>
      <c r="M251" s="5">
        <v>-393000000000</v>
      </c>
      <c r="N251" s="5">
        <v>276000000000</v>
      </c>
      <c r="O251" s="5">
        <v>-46000000000</v>
      </c>
      <c r="P251" s="5">
        <v>37000000000</v>
      </c>
      <c r="Q251" s="5">
        <v>294000000000</v>
      </c>
      <c r="R251" s="5">
        <v>177000000000</v>
      </c>
      <c r="S251" s="5">
        <v>62000000000</v>
      </c>
      <c r="T251" s="5">
        <v>-229000000000</v>
      </c>
      <c r="U251" s="5">
        <v>127000000000</v>
      </c>
      <c r="V251" s="5">
        <v>75000000000</v>
      </c>
      <c r="W251" s="5">
        <v>-215000000000</v>
      </c>
      <c r="X251" s="5">
        <v>-69000000000</v>
      </c>
      <c r="Y251" s="5">
        <v>117000000000</v>
      </c>
      <c r="Z251" s="5">
        <v>-138000000000</v>
      </c>
    </row>
    <row r="252" spans="3:26" ht="15.5" x14ac:dyDescent="0.35">
      <c r="C252" t="s">
        <v>17</v>
      </c>
      <c r="I252" s="6">
        <v>-35.15</v>
      </c>
      <c r="J252" s="6">
        <v>354.16</v>
      </c>
      <c r="K252" s="6">
        <v>184.82</v>
      </c>
      <c r="L252" s="6">
        <v>-1.27</v>
      </c>
      <c r="M252" s="6">
        <v>-599.41</v>
      </c>
      <c r="N252" s="6">
        <v>420.25</v>
      </c>
      <c r="O252" s="6">
        <v>-70.849999999999994</v>
      </c>
      <c r="P252" s="6">
        <v>55.72</v>
      </c>
      <c r="Q252" s="6">
        <v>447.68</v>
      </c>
      <c r="R252" s="6">
        <v>269.23</v>
      </c>
      <c r="S252" s="6">
        <v>94.18</v>
      </c>
      <c r="T252" s="6">
        <v>-348.47</v>
      </c>
      <c r="U252" s="6">
        <v>241.2</v>
      </c>
      <c r="V252" s="6">
        <v>238.83</v>
      </c>
      <c r="W252" s="6">
        <v>-957.16</v>
      </c>
      <c r="X252" s="6">
        <v>-1842.12</v>
      </c>
      <c r="Y252" s="6">
        <v>3110.99</v>
      </c>
      <c r="Z252" s="6">
        <v>-3682.23</v>
      </c>
    </row>
  </sheetData>
  <pageMargins left="0.7" right="0.7" top="0.75" bottom="0.75" header="0.3" footer="0.3"/>
  <ignoredErrors>
    <ignoredError sqref="A1:Z253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Y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2202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2203</v>
      </c>
      <c r="D2" s="2" vm="333">
        <f ca="1">IFERROR(_xlfn.STOCKHISTORY("XIDX:" &amp; $C$1, D3, , 0, 0, 1), "Libur")</f>
        <v>102</v>
      </c>
      <c r="E2" s="2" t="str">
        <f ca="1">IFERROR(_xlfn.STOCKHISTORY("XIDX:" &amp; $C$1, E3, , 0, 0, 1), "Libur")</f>
        <v>Libur</v>
      </c>
      <c r="H2" s="2" vm="333">
        <f ca="1">IFERROR(INDEX(D2:G2,COUNT(D2:G2)),"")</f>
        <v>102</v>
      </c>
      <c r="I2" s="2" vm="637">
        <f t="shared" ref="I2:Y2" ca="1" si="0">IFERROR(_xlfn.STOCKHISTORY("XIDX:" &amp; $C$1, I1, , 0, 0, 1), "Libur")</f>
        <v>83</v>
      </c>
      <c r="J2" s="2" vm="330">
        <f t="shared" ca="1" si="0"/>
        <v>115</v>
      </c>
      <c r="K2" s="2" vm="698">
        <f t="shared" ca="1" si="0"/>
        <v>266</v>
      </c>
      <c r="L2" s="2" vm="699">
        <f t="shared" ca="1" si="0"/>
        <v>125</v>
      </c>
      <c r="M2" s="2" vm="51">
        <f t="shared" ca="1" si="0"/>
        <v>55</v>
      </c>
      <c r="N2" s="2" vm="50">
        <f t="shared" ca="1" si="0"/>
        <v>51</v>
      </c>
      <c r="O2" s="2" vm="363">
        <f t="shared" ca="1" si="0"/>
        <v>79</v>
      </c>
      <c r="P2" s="2" vm="43">
        <f t="shared" ca="1" si="0"/>
        <v>91</v>
      </c>
      <c r="Q2" s="2" vm="332">
        <f t="shared" ca="1" si="0"/>
        <v>88</v>
      </c>
      <c r="R2" s="2" vm="468">
        <f t="shared" ca="1" si="0"/>
        <v>130</v>
      </c>
      <c r="S2" s="2" vm="229">
        <f t="shared" ca="1" si="0"/>
        <v>515</v>
      </c>
      <c r="T2" s="2" t="str">
        <f t="shared" ca="1" si="0"/>
        <v>Libur</v>
      </c>
      <c r="U2" s="2" vm="700">
        <f t="shared" ca="1" si="0"/>
        <v>166.29400000000001</v>
      </c>
      <c r="V2" s="2" t="str">
        <f t="shared" ca="1" si="0"/>
        <v>Libur</v>
      </c>
      <c r="W2" s="2" vm="701">
        <f t="shared" ca="1" si="0"/>
        <v>127.568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38996153</v>
      </c>
      <c r="E4" s="2">
        <f>IFERROR(INDEX(E51:E500,MATCH($C$4,$C$51:$C$500,0)),"")</f>
        <v>121803858</v>
      </c>
      <c r="H4" s="2">
        <f>IFERROR(SUM(D4:G4)*(4/MAX(1,COUNT(D4:G4))),"")</f>
        <v>321600022</v>
      </c>
      <c r="I4" s="2">
        <f t="shared" ref="I4:Y4" si="1">IFERROR(INDEX(I51:I500,MATCH($C$4,$C$51:$C$500,0)),"")</f>
        <v>312127628</v>
      </c>
      <c r="J4" s="2">
        <f t="shared" si="1"/>
        <v>1456276487</v>
      </c>
      <c r="K4" s="2">
        <f t="shared" si="1"/>
        <v>4800000000</v>
      </c>
      <c r="L4" s="2">
        <f t="shared" si="1"/>
        <v>4800000000</v>
      </c>
      <c r="M4" s="2">
        <f t="shared" si="1"/>
        <v>4800000000</v>
      </c>
      <c r="N4" s="2">
        <f t="shared" si="1"/>
        <v>4800000000</v>
      </c>
      <c r="O4" s="2">
        <f t="shared" si="1"/>
        <v>3000000000</v>
      </c>
      <c r="P4" s="2">
        <f t="shared" si="1"/>
        <v>0</v>
      </c>
      <c r="Q4" s="2">
        <f t="shared" si="1"/>
        <v>0</v>
      </c>
      <c r="R4" s="2">
        <f t="shared" si="1"/>
        <v>75105740350</v>
      </c>
      <c r="S4" s="2">
        <f t="shared" si="1"/>
        <v>175540689561</v>
      </c>
      <c r="T4" s="2">
        <f t="shared" si="1"/>
        <v>135359026966</v>
      </c>
      <c r="U4" s="2">
        <f t="shared" si="1"/>
        <v>81244191781</v>
      </c>
      <c r="V4" s="2">
        <f t="shared" si="1"/>
        <v>20055640994</v>
      </c>
      <c r="W4" s="2">
        <f t="shared" si="1"/>
        <v>17358265410</v>
      </c>
      <c r="X4" s="2">
        <f t="shared" si="1"/>
        <v>16291813189</v>
      </c>
      <c r="Y4" s="2">
        <f t="shared" si="1"/>
        <v>17261243867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-1410203394</v>
      </c>
      <c r="E5" s="2">
        <f>IFERROR(INDEX(E51:E500,MATCH($C$5,$C$51:$C$500,0)),"")</f>
        <v>-996784715</v>
      </c>
      <c r="H5" s="2">
        <f>IFERROR(SUM(D5:G5)*(4/MAX(1,COUNT(D5:G5))),"")</f>
        <v>-4813976218</v>
      </c>
      <c r="I5" s="2">
        <f t="shared" ref="I5:Y5" si="2">IFERROR(INDEX(I51:I500,MATCH($C$5,$C$51:$C$500,0)),"")</f>
        <v>-8679099922</v>
      </c>
      <c r="J5" s="2">
        <f t="shared" si="2"/>
        <v>-6405828354</v>
      </c>
      <c r="K5" s="2">
        <f t="shared" si="2"/>
        <v>-9487435167</v>
      </c>
      <c r="L5" s="2">
        <f t="shared" si="2"/>
        <v>-1021068677</v>
      </c>
      <c r="M5" s="2">
        <f t="shared" si="2"/>
        <v>-51443399</v>
      </c>
      <c r="N5" s="2">
        <f t="shared" si="2"/>
        <v>977246638</v>
      </c>
      <c r="O5" s="2">
        <f t="shared" si="2"/>
        <v>-54748454530</v>
      </c>
      <c r="P5" s="2">
        <f t="shared" si="2"/>
        <v>-57871167197</v>
      </c>
      <c r="Q5" s="2">
        <f t="shared" si="2"/>
        <v>-17951152117</v>
      </c>
      <c r="R5" s="2">
        <f t="shared" si="2"/>
        <v>1461425303</v>
      </c>
      <c r="S5" s="2">
        <f t="shared" si="2"/>
        <v>47762785544</v>
      </c>
      <c r="T5" s="2">
        <f t="shared" si="2"/>
        <v>16531895359</v>
      </c>
      <c r="U5" s="2">
        <f t="shared" si="2"/>
        <v>15033528415</v>
      </c>
      <c r="V5" s="2">
        <f t="shared" si="2"/>
        <v>54187787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23067630652</v>
      </c>
      <c r="E6" s="2">
        <f>IFERROR(INDEX(E51:E500,MATCH($C$6,$C$51:$C$500,0)),"")</f>
        <v>24477834078</v>
      </c>
      <c r="H6" s="2">
        <f>IFERROR(INDEX(D6:G6,COUNT(D6:G6)),"")</f>
        <v>24477834078</v>
      </c>
      <c r="I6" s="2">
        <f t="shared" ref="I6:Y6" si="3">IFERROR(INDEX(I51:I500,MATCH($C$6,$C$51:$C$500,0)),"")</f>
        <v>28994669074</v>
      </c>
      <c r="J6" s="2">
        <f t="shared" si="3"/>
        <v>37673761912</v>
      </c>
      <c r="K6" s="2">
        <f t="shared" si="3"/>
        <v>44079580969</v>
      </c>
      <c r="L6" s="2">
        <f t="shared" si="3"/>
        <v>53567005765</v>
      </c>
      <c r="M6" s="2">
        <f t="shared" si="3"/>
        <v>54588051663</v>
      </c>
      <c r="N6" s="2">
        <f t="shared" si="3"/>
        <v>54639923365</v>
      </c>
      <c r="O6" s="2">
        <f t="shared" si="3"/>
        <v>53662479699</v>
      </c>
      <c r="P6" s="2">
        <f t="shared" si="3"/>
        <v>108418160667</v>
      </c>
      <c r="Q6" s="2">
        <f t="shared" si="3"/>
        <v>161044069762</v>
      </c>
      <c r="R6" s="2">
        <f t="shared" si="3"/>
        <v>178995869527</v>
      </c>
      <c r="S6" s="2">
        <f t="shared" si="3"/>
        <v>177185740573</v>
      </c>
      <c r="T6" s="2">
        <f t="shared" si="3"/>
        <v>129415657300</v>
      </c>
      <c r="U6" s="2">
        <f t="shared" si="3"/>
        <v>45487876894</v>
      </c>
      <c r="V6" s="2">
        <f t="shared" si="3"/>
        <v>30448003355</v>
      </c>
      <c r="W6" s="2">
        <f t="shared" si="3"/>
        <v>28295045221</v>
      </c>
      <c r="X6" s="2">
        <f t="shared" si="3"/>
        <v>26919508242</v>
      </c>
      <c r="Y6" s="2">
        <f t="shared" si="3"/>
        <v>-849945838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0.44</v>
      </c>
      <c r="E7" s="3">
        <f>IFERROR(INDEX(E51:E500,MATCH($C$7,$C$51:$C$500,0))/1000000000,"")</f>
        <v>0.44</v>
      </c>
      <c r="H7" s="3">
        <f>IFERROR(INDEX(D7:G7,COUNT(D7:G7)),"")</f>
        <v>0.44</v>
      </c>
      <c r="I7" s="3">
        <f t="shared" ref="I7:Y7" si="4">IFERROR(INDEX(I51:I500,MATCH($C$7,$C$51:$C$500,0))/1000000000,"")</f>
        <v>0.44</v>
      </c>
      <c r="J7" s="3">
        <f t="shared" si="4"/>
        <v>0.44</v>
      </c>
      <c r="K7" s="3">
        <f t="shared" si="4"/>
        <v>0.44</v>
      </c>
      <c r="L7" s="3">
        <f t="shared" si="4"/>
        <v>0.44</v>
      </c>
      <c r="M7" s="3">
        <f t="shared" si="4"/>
        <v>0.44</v>
      </c>
      <c r="N7" s="3">
        <f t="shared" si="4"/>
        <v>0.44</v>
      </c>
      <c r="O7" s="3">
        <f t="shared" si="4"/>
        <v>0.44</v>
      </c>
      <c r="P7" s="3">
        <f t="shared" si="4"/>
        <v>0.44</v>
      </c>
      <c r="Q7" s="3">
        <f t="shared" si="4"/>
        <v>0.44</v>
      </c>
      <c r="R7" s="3">
        <f t="shared" si="4"/>
        <v>0.44</v>
      </c>
      <c r="S7" s="3">
        <f t="shared" si="4"/>
        <v>0.44</v>
      </c>
      <c r="T7" s="3">
        <f t="shared" si="4"/>
        <v>0.44</v>
      </c>
      <c r="U7" s="3">
        <f t="shared" si="4"/>
        <v>0.31</v>
      </c>
      <c r="V7" s="3">
        <f t="shared" si="4"/>
        <v>0.31</v>
      </c>
      <c r="W7" s="3">
        <f t="shared" si="4"/>
        <v>0.27</v>
      </c>
      <c r="X7" s="3">
        <f t="shared" si="4"/>
        <v>0.27</v>
      </c>
      <c r="Y7" s="3">
        <f t="shared" si="4"/>
        <v>0.12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Y8" si="5">IFERROR(INDEX(I51:I500,MATCH($C$8,$C$51:$C$500,0)),"")</f>
        <v>-7000000000</v>
      </c>
      <c r="J8" s="2">
        <f t="shared" si="5"/>
        <v>-5000000000</v>
      </c>
      <c r="K8" s="2">
        <f t="shared" si="5"/>
        <v>1000000000</v>
      </c>
      <c r="L8" s="2">
        <f t="shared" si="5"/>
        <v>-2000000000</v>
      </c>
      <c r="M8" s="2">
        <f t="shared" si="5"/>
        <v>-1000000000</v>
      </c>
      <c r="N8" s="2">
        <f t="shared" si="5"/>
        <v>-1000000000</v>
      </c>
      <c r="O8" s="2">
        <f t="shared" si="5"/>
        <v>-38000000000</v>
      </c>
      <c r="P8" s="2">
        <f t="shared" si="5"/>
        <v>-10000000000</v>
      </c>
      <c r="Q8" s="2">
        <f t="shared" si="5"/>
        <v>-13000000000</v>
      </c>
      <c r="R8" s="2">
        <f t="shared" si="5"/>
        <v>3000000000</v>
      </c>
      <c r="S8" s="2">
        <f t="shared" si="5"/>
        <v>45000000000</v>
      </c>
      <c r="T8" s="2">
        <f t="shared" si="5"/>
        <v>30000000000</v>
      </c>
      <c r="U8" s="2">
        <f t="shared" si="5"/>
        <v>-41000000000</v>
      </c>
      <c r="V8" s="2">
        <f t="shared" si="5"/>
        <v>-8000000000</v>
      </c>
      <c r="W8" s="2">
        <f t="shared" si="5"/>
        <v>0</v>
      </c>
      <c r="X8" s="2">
        <f t="shared" si="5"/>
        <v>1000000000</v>
      </c>
      <c r="Y8" s="2">
        <f t="shared" si="5"/>
        <v>-3000000000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-2.46</v>
      </c>
      <c r="E9" s="3">
        <f>IFERROR(INDEX(E51:E500,MATCH("Free cash flow per share (Quarter)",$C$51:$C$500,0)),"")</f>
        <v>-1.27</v>
      </c>
      <c r="H9" s="3">
        <f>IFERROR(INDEX(D9:G9,COUNT(D9:G9)),"")</f>
        <v>-1.27</v>
      </c>
      <c r="I9" s="3">
        <f t="shared" ref="I9:Y9" si="6">IFERROR(INDEX(I51:I500,MATCH($C$9,$C$51:$C$500,0)),"")</f>
        <v>-16.89</v>
      </c>
      <c r="J9" s="3">
        <f t="shared" si="6"/>
        <v>-11.03</v>
      </c>
      <c r="K9" s="3">
        <f t="shared" si="6"/>
        <v>1.77</v>
      </c>
      <c r="L9" s="3">
        <f t="shared" si="6"/>
        <v>-5.47</v>
      </c>
      <c r="M9" s="3">
        <f t="shared" si="6"/>
        <v>-2.82</v>
      </c>
      <c r="N9" s="3">
        <f t="shared" si="6"/>
        <v>-3.19</v>
      </c>
      <c r="O9" s="3">
        <f t="shared" si="6"/>
        <v>-87.45</v>
      </c>
      <c r="P9" s="3">
        <f t="shared" si="6"/>
        <v>-22.89</v>
      </c>
      <c r="Q9" s="3">
        <f t="shared" si="6"/>
        <v>-29.33</v>
      </c>
      <c r="R9" s="3">
        <f t="shared" si="6"/>
        <v>7.57</v>
      </c>
      <c r="S9" s="3">
        <f t="shared" si="6"/>
        <v>103.77</v>
      </c>
      <c r="T9" s="3">
        <f t="shared" si="6"/>
        <v>69.52</v>
      </c>
      <c r="U9" s="3">
        <f t="shared" si="6"/>
        <v>-131.4</v>
      </c>
      <c r="V9" s="3">
        <f t="shared" si="6"/>
        <v>-26.13</v>
      </c>
      <c r="W9" s="3">
        <f t="shared" si="6"/>
        <v>1.41</v>
      </c>
      <c r="X9" s="3">
        <f t="shared" si="6"/>
        <v>2.19</v>
      </c>
      <c r="Y9" s="3">
        <f t="shared" si="6"/>
        <v>-20.64</v>
      </c>
    </row>
    <row r="10" spans="1:25" ht="15.5" x14ac:dyDescent="0.35">
      <c r="C10" t="s">
        <v>18</v>
      </c>
      <c r="D10" s="3">
        <f ca="1">IFERROR(IF(D9=0,"",D2/D9),"")</f>
        <v>-41.463414634146339</v>
      </c>
      <c r="E10" s="3" t="str">
        <f ca="1">IFERROR(IF(E9=0,"",E2/E9),"")</f>
        <v/>
      </c>
      <c r="I10" s="3">
        <f t="shared" ref="I10:Y10" ca="1" si="7">IFERROR(IF(I9=0,"",I2/I9),"")</f>
        <v>-4.9141503848431025</v>
      </c>
      <c r="J10" s="3">
        <f t="shared" ca="1" si="7"/>
        <v>-10.426110607434271</v>
      </c>
      <c r="K10" s="3">
        <f t="shared" ca="1" si="7"/>
        <v>150.28248587570621</v>
      </c>
      <c r="L10" s="3">
        <f t="shared" ca="1" si="7"/>
        <v>-22.851919561243147</v>
      </c>
      <c r="M10" s="3">
        <f t="shared" ca="1" si="7"/>
        <v>-19.50354609929078</v>
      </c>
      <c r="N10" s="3">
        <f t="shared" ca="1" si="7"/>
        <v>-15.987460815047022</v>
      </c>
      <c r="O10" s="3">
        <f t="shared" ca="1" si="7"/>
        <v>-0.90337335620354486</v>
      </c>
      <c r="P10" s="3">
        <f t="shared" ca="1" si="7"/>
        <v>-3.9755351681957185</v>
      </c>
      <c r="Q10" s="3">
        <f t="shared" ca="1" si="7"/>
        <v>-3.0003409478349816</v>
      </c>
      <c r="R10" s="3">
        <f t="shared" ca="1" si="7"/>
        <v>17.173051519154559</v>
      </c>
      <c r="S10" s="3">
        <f t="shared" ca="1" si="7"/>
        <v>4.9628987183193605</v>
      </c>
      <c r="T10" s="3" t="str">
        <f t="shared" ca="1" si="7"/>
        <v/>
      </c>
      <c r="U10" s="3">
        <f t="shared" ca="1" si="7"/>
        <v>-1.2655555555555555</v>
      </c>
      <c r="V10" s="3" t="str">
        <f t="shared" ca="1" si="7"/>
        <v/>
      </c>
      <c r="W10" s="3">
        <f t="shared" ca="1" si="7"/>
        <v>90.473758865248229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21980706</v>
      </c>
      <c r="E11" s="2">
        <f>IFERROR(INDEX(E51:E500,MATCH($C$11,$C$51:$C$500,0)),"")</f>
        <v>78870658</v>
      </c>
      <c r="H11" s="2">
        <f>IFERROR(INDEX(D11:G11,COUNT(D11:G11)),"")</f>
        <v>78870658</v>
      </c>
      <c r="I11" s="2">
        <f t="shared" ref="I11:Y11" si="8">IFERROR(INDEX(I51:I500,MATCH($C$11,$C$51:$C$500,0)),"")</f>
        <v>1418986956</v>
      </c>
      <c r="J11" s="2">
        <f t="shared" si="8"/>
        <v>3860011613</v>
      </c>
      <c r="K11" s="2">
        <f t="shared" si="8"/>
        <v>8774991113</v>
      </c>
      <c r="L11" s="2">
        <f t="shared" si="8"/>
        <v>4729899911</v>
      </c>
      <c r="M11" s="2">
        <f t="shared" si="8"/>
        <v>2752639572</v>
      </c>
      <c r="N11" s="2">
        <f t="shared" si="8"/>
        <v>3163192712</v>
      </c>
      <c r="O11" s="2">
        <f t="shared" si="8"/>
        <v>18594561751</v>
      </c>
      <c r="P11" s="2">
        <f t="shared" si="8"/>
        <v>28972998050</v>
      </c>
      <c r="Q11" s="2">
        <f t="shared" si="8"/>
        <v>4034768436</v>
      </c>
      <c r="R11" s="2">
        <f t="shared" si="8"/>
        <v>17177617502</v>
      </c>
      <c r="S11" s="2">
        <f t="shared" si="8"/>
        <v>60182786415</v>
      </c>
      <c r="T11" s="2">
        <f t="shared" si="8"/>
        <v>14646750007</v>
      </c>
      <c r="U11" s="2">
        <f t="shared" si="8"/>
        <v>2305198275</v>
      </c>
      <c r="V11" s="2">
        <f t="shared" si="8"/>
        <v>10617862708</v>
      </c>
      <c r="W11" s="2">
        <f t="shared" si="8"/>
        <v>21468434489</v>
      </c>
      <c r="X11" s="2">
        <f t="shared" si="8"/>
        <v>30634772032</v>
      </c>
      <c r="Y11" s="2">
        <f t="shared" si="8"/>
        <v>755764731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-1000000000</v>
      </c>
      <c r="J12" s="2">
        <f t="shared" si="9"/>
        <v>-4000000000</v>
      </c>
      <c r="K12" s="2">
        <f t="shared" si="9"/>
        <v>-9000000000</v>
      </c>
      <c r="L12" s="2">
        <f t="shared" si="9"/>
        <v>-5000000000</v>
      </c>
      <c r="M12" s="2">
        <f t="shared" si="9"/>
        <v>-3000000000</v>
      </c>
      <c r="N12" s="2">
        <f t="shared" si="9"/>
        <v>-3000000000</v>
      </c>
      <c r="O12" s="2">
        <f t="shared" si="9"/>
        <v>-19000000000</v>
      </c>
      <c r="P12" s="2">
        <f t="shared" si="9"/>
        <v>-29000000000</v>
      </c>
      <c r="Q12" s="2">
        <f t="shared" si="9"/>
        <v>-4000000000</v>
      </c>
      <c r="R12" s="2">
        <f t="shared" si="9"/>
        <v>-17000000000</v>
      </c>
      <c r="S12" s="2">
        <f t="shared" si="9"/>
        <v>-60000000000</v>
      </c>
      <c r="T12" s="2">
        <f t="shared" si="9"/>
        <v>-15000000000</v>
      </c>
      <c r="U12" s="2">
        <f t="shared" si="9"/>
        <v>65000000000</v>
      </c>
      <c r="V12" s="2">
        <f t="shared" si="9"/>
        <v>55000000000</v>
      </c>
      <c r="W12" s="2">
        <f t="shared" si="9"/>
        <v>-17000000000</v>
      </c>
      <c r="X12" s="2">
        <f t="shared" si="9"/>
        <v>-17000000000</v>
      </c>
      <c r="Y12" s="2">
        <f t="shared" si="9"/>
        <v>12000000000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67000000000</v>
      </c>
      <c r="V13" s="2">
        <f t="shared" si="10"/>
        <v>66000000000</v>
      </c>
      <c r="W13" s="2">
        <f t="shared" si="10"/>
        <v>4000000000</v>
      </c>
      <c r="X13" s="2">
        <f t="shared" si="10"/>
        <v>14000000000</v>
      </c>
      <c r="Y13" s="2">
        <f t="shared" si="10"/>
        <v>12000000000</v>
      </c>
    </row>
    <row r="14" spans="1:2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-462277136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32926414</v>
      </c>
      <c r="J15" s="2">
        <f t="shared" si="12"/>
        <v>37790930</v>
      </c>
      <c r="K15" s="2">
        <f t="shared" si="12"/>
        <v>191842419</v>
      </c>
      <c r="L15" s="2">
        <f t="shared" si="12"/>
        <v>-6621541</v>
      </c>
      <c r="M15" s="2">
        <f t="shared" si="12"/>
        <v>-24000000</v>
      </c>
      <c r="N15" s="2">
        <f t="shared" si="12"/>
        <v>-240000000</v>
      </c>
      <c r="O15" s="2">
        <f t="shared" si="12"/>
        <v>-13500000</v>
      </c>
      <c r="P15" s="2">
        <f t="shared" si="12"/>
        <v>-18000000</v>
      </c>
      <c r="Q15" s="2">
        <f t="shared" si="12"/>
        <v>-98210017</v>
      </c>
      <c r="R15" s="2">
        <f t="shared" si="12"/>
        <v>-843482795</v>
      </c>
      <c r="S15" s="2">
        <f t="shared" si="12"/>
        <v>-2232720231</v>
      </c>
      <c r="T15" s="2">
        <f t="shared" si="12"/>
        <v>-1306637641</v>
      </c>
      <c r="U15" s="2">
        <f t="shared" si="12"/>
        <v>-998291798</v>
      </c>
      <c r="V15" s="2">
        <f t="shared" si="12"/>
        <v>-423046261</v>
      </c>
      <c r="W15" s="2">
        <f t="shared" si="12"/>
        <v>-720455135</v>
      </c>
      <c r="X15" s="2">
        <f t="shared" si="12"/>
        <v>-471583312</v>
      </c>
      <c r="Y15" s="2">
        <f t="shared" si="12"/>
        <v>-282487776</v>
      </c>
    </row>
    <row r="16" spans="1:25" ht="15.5" x14ac:dyDescent="0.35">
      <c r="C16" t="s">
        <v>29</v>
      </c>
      <c r="D16" s="2">
        <f>IFERROR(INDEX(D51:D500,MATCH($C$16,$C$51:$C$500,0)),"")</f>
        <v>-1410203426</v>
      </c>
      <c r="E16" s="2">
        <f>IFERROR(INDEX(E51:E500,MATCH($C$16,$C$51:$C$500,0)),"")</f>
        <v>-996784746</v>
      </c>
      <c r="H16" s="2">
        <f>IFERROR(SUM(D16:G16)*(4/MAX(1,COUNT(D16:G16))),"")</f>
        <v>-4813976344</v>
      </c>
      <c r="I16" s="2">
        <f t="shared" ref="I16:Y16" si="13">IFERROR(INDEX(I51:I500,MATCH($C$16,$C$51:$C$500,0)),"")</f>
        <v>-8863772047</v>
      </c>
      <c r="J16" s="2">
        <f t="shared" si="13"/>
        <v>-6435381158</v>
      </c>
      <c r="K16" s="2">
        <f t="shared" si="13"/>
        <v>-9817020063</v>
      </c>
      <c r="L16" s="2">
        <f t="shared" si="13"/>
        <v>-1042704406</v>
      </c>
      <c r="M16" s="2">
        <f t="shared" si="13"/>
        <v>73272550</v>
      </c>
      <c r="N16" s="2">
        <f t="shared" si="13"/>
        <v>1195455678</v>
      </c>
      <c r="O16" s="2">
        <f t="shared" si="13"/>
        <v>-55208949938</v>
      </c>
      <c r="P16" s="2">
        <f t="shared" si="13"/>
        <v>-57737332932</v>
      </c>
      <c r="Q16" s="2">
        <f t="shared" si="13"/>
        <v>-17615079509</v>
      </c>
      <c r="R16" s="2">
        <f t="shared" si="13"/>
        <v>2679491872</v>
      </c>
      <c r="S16" s="2">
        <f t="shared" si="13"/>
        <v>50095346108</v>
      </c>
      <c r="T16" s="2">
        <f t="shared" si="13"/>
        <v>17401729707</v>
      </c>
      <c r="U16" s="2">
        <f t="shared" si="13"/>
        <v>13160085047</v>
      </c>
      <c r="V16" s="2">
        <f t="shared" si="13"/>
        <v>628022621</v>
      </c>
      <c r="W16" s="2">
        <f t="shared" si="13"/>
        <v>1878325942</v>
      </c>
      <c r="X16" s="2">
        <f t="shared" si="13"/>
        <v>601291881</v>
      </c>
      <c r="Y16" s="2">
        <f t="shared" si="13"/>
        <v>-614044139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44880000000</v>
      </c>
      <c r="E20" s="2" t="str">
        <f ca="1">IFERROR(E21*E2,"")</f>
        <v/>
      </c>
      <c r="H20" s="2">
        <f t="shared" ref="H20:Y20" ca="1" si="14">IFERROR(H21*H2,"")</f>
        <v>44880000000</v>
      </c>
      <c r="I20" s="2">
        <f t="shared" ca="1" si="14"/>
        <v>36520000000</v>
      </c>
      <c r="J20" s="2">
        <f t="shared" ca="1" si="14"/>
        <v>50600000000</v>
      </c>
      <c r="K20" s="2">
        <f t="shared" ca="1" si="14"/>
        <v>117040000000</v>
      </c>
      <c r="L20" s="2">
        <f t="shared" ca="1" si="14"/>
        <v>55000000000</v>
      </c>
      <c r="M20" s="2">
        <f t="shared" ca="1" si="14"/>
        <v>24200000000</v>
      </c>
      <c r="N20" s="2">
        <f t="shared" ca="1" si="14"/>
        <v>22440000000</v>
      </c>
      <c r="O20" s="2">
        <f t="shared" ca="1" si="14"/>
        <v>34760000000</v>
      </c>
      <c r="P20" s="2">
        <f t="shared" ca="1" si="14"/>
        <v>40040000000</v>
      </c>
      <c r="Q20" s="2">
        <f t="shared" ca="1" si="14"/>
        <v>38720000000</v>
      </c>
      <c r="R20" s="2">
        <f t="shared" ca="1" si="14"/>
        <v>57200000000</v>
      </c>
      <c r="S20" s="2">
        <f t="shared" ca="1" si="14"/>
        <v>226600000000</v>
      </c>
      <c r="T20" s="2" t="str">
        <f t="shared" ca="1" si="14"/>
        <v/>
      </c>
      <c r="U20" s="2">
        <f t="shared" ca="1" si="14"/>
        <v>51551140000</v>
      </c>
      <c r="V20" s="2" t="str">
        <f t="shared" ca="1" si="14"/>
        <v/>
      </c>
      <c r="W20" s="2">
        <f t="shared" ca="1" si="14"/>
        <v>34443360000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440000000</v>
      </c>
      <c r="E21" s="2">
        <f>IFERROR(INDEX(E51:E500,MATCH($C$7,$C$51:$C$500,0)),"")</f>
        <v>440000000</v>
      </c>
      <c r="H21" s="2">
        <f>IFERROR(INDEX(D21:G21,COUNT(D21:G21)),"")</f>
        <v>440000000</v>
      </c>
      <c r="I21" s="2">
        <f t="shared" ref="I21:Y21" si="15">IFERROR(INDEX(I51:I500,MATCH($C$7,$C$51:$C$500,0)),"")</f>
        <v>440000000</v>
      </c>
      <c r="J21" s="2">
        <f t="shared" si="15"/>
        <v>440000000</v>
      </c>
      <c r="K21" s="2">
        <f t="shared" si="15"/>
        <v>440000000</v>
      </c>
      <c r="L21" s="2">
        <f t="shared" si="15"/>
        <v>440000000</v>
      </c>
      <c r="M21" s="2">
        <f t="shared" si="15"/>
        <v>440000000</v>
      </c>
      <c r="N21" s="2">
        <f t="shared" si="15"/>
        <v>440000000</v>
      </c>
      <c r="O21" s="2">
        <f t="shared" si="15"/>
        <v>440000000</v>
      </c>
      <c r="P21" s="2">
        <f t="shared" si="15"/>
        <v>440000000</v>
      </c>
      <c r="Q21" s="2">
        <f t="shared" si="15"/>
        <v>440000000</v>
      </c>
      <c r="R21" s="2">
        <f t="shared" si="15"/>
        <v>440000000</v>
      </c>
      <c r="S21" s="2">
        <f t="shared" si="15"/>
        <v>440000000</v>
      </c>
      <c r="T21" s="2">
        <f t="shared" si="15"/>
        <v>440000000</v>
      </c>
      <c r="U21" s="2">
        <f t="shared" si="15"/>
        <v>310000000</v>
      </c>
      <c r="V21" s="2">
        <f t="shared" si="15"/>
        <v>310000000</v>
      </c>
      <c r="W21" s="2">
        <f t="shared" si="15"/>
        <v>270000000</v>
      </c>
      <c r="X21" s="2">
        <f t="shared" si="15"/>
        <v>270000000</v>
      </c>
      <c r="Y21" s="2">
        <f t="shared" si="15"/>
        <v>120000000</v>
      </c>
    </row>
    <row r="23" spans="1:25" ht="15.5" x14ac:dyDescent="0.35">
      <c r="B23" t="s">
        <v>54</v>
      </c>
      <c r="C23" t="s">
        <v>55</v>
      </c>
      <c r="D23" s="3">
        <f>IFERROR(D5/D6*100,"")</f>
        <v>-6.1133430445217103</v>
      </c>
      <c r="E23" s="3">
        <f>IFERROR(E5/E6*100,"")</f>
        <v>-4.0721932823945508</v>
      </c>
      <c r="H23" s="3">
        <f t="shared" ref="H23:Y23" si="16">IFERROR(H5/H6*100,"")</f>
        <v>-19.666675583550379</v>
      </c>
      <c r="I23" s="3">
        <f t="shared" si="16"/>
        <v>-29.933433279922113</v>
      </c>
      <c r="J23" s="3">
        <f t="shared" si="16"/>
        <v>-17.003421025388999</v>
      </c>
      <c r="K23" s="3">
        <f t="shared" si="16"/>
        <v>-21.523424130715448</v>
      </c>
      <c r="L23" s="3">
        <f t="shared" si="16"/>
        <v>-1.9061522338572698</v>
      </c>
      <c r="M23" s="3">
        <f t="shared" si="16"/>
        <v>-9.4239302251684032E-2</v>
      </c>
      <c r="N23" s="3">
        <f t="shared" si="16"/>
        <v>1.7885212456684785</v>
      </c>
      <c r="O23" s="3">
        <f t="shared" si="16"/>
        <v>-102.02371347185478</v>
      </c>
      <c r="P23" s="3">
        <f t="shared" si="16"/>
        <v>-53.377743028446943</v>
      </c>
      <c r="Q23" s="3">
        <f t="shared" si="16"/>
        <v>-11.146732781610167</v>
      </c>
      <c r="R23" s="3">
        <f t="shared" si="16"/>
        <v>0.81645755673683662</v>
      </c>
      <c r="S23" s="3">
        <f t="shared" si="16"/>
        <v>26.956337112422357</v>
      </c>
      <c r="T23" s="3">
        <f t="shared" si="16"/>
        <v>12.774262174998821</v>
      </c>
      <c r="U23" s="3">
        <f t="shared" si="16"/>
        <v>33.049527569801725</v>
      </c>
      <c r="V23" s="3">
        <f t="shared" si="16"/>
        <v>0.17796827715831681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-0.27217922682170081</v>
      </c>
      <c r="E24" s="4">
        <f>IFERROR(_xlfn.RRI(5,J23,E23),"")</f>
        <v>-0.24862210391801554</v>
      </c>
      <c r="H24" s="4">
        <f t="shared" ref="H24:Y24" si="17">IFERROR(_xlfn.RRI(5,M23,H23),"")</f>
        <v>1.9100454928386026</v>
      </c>
      <c r="I24" s="4" t="str">
        <f t="shared" si="17"/>
        <v/>
      </c>
      <c r="J24" s="4">
        <f t="shared" si="17"/>
        <v>-0.30117724769005272</v>
      </c>
      <c r="K24" s="4">
        <f t="shared" si="17"/>
        <v>-0.16610718583524453</v>
      </c>
      <c r="L24" s="4">
        <f t="shared" si="17"/>
        <v>-0.29757170320216098</v>
      </c>
      <c r="M24" s="4" t="str">
        <f t="shared" si="17"/>
        <v/>
      </c>
      <c r="N24" s="4">
        <f t="shared" si="17"/>
        <v>-0.41874507608704814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-20.170000000000002</v>
      </c>
      <c r="J25" s="3">
        <f t="shared" si="18"/>
        <v>-14.61</v>
      </c>
      <c r="K25" s="3">
        <f t="shared" si="18"/>
        <v>-21.98</v>
      </c>
      <c r="L25" s="3">
        <f t="shared" si="18"/>
        <v>-2.4</v>
      </c>
      <c r="M25" s="3">
        <f t="shared" si="18"/>
        <v>0.11</v>
      </c>
      <c r="N25" s="3">
        <f t="shared" si="18"/>
        <v>2.1800000000000002</v>
      </c>
      <c r="O25" s="3">
        <f t="shared" si="18"/>
        <v>-126.09</v>
      </c>
      <c r="P25" s="3">
        <f t="shared" si="18"/>
        <v>-131.88</v>
      </c>
      <c r="Q25" s="3">
        <f t="shared" si="18"/>
        <v>-40.83</v>
      </c>
      <c r="R25" s="3">
        <f t="shared" si="18"/>
        <v>4.1900000000000004</v>
      </c>
      <c r="S25" s="3">
        <f t="shared" si="18"/>
        <v>109.3</v>
      </c>
      <c r="T25" s="3">
        <f t="shared" si="18"/>
        <v>36.75</v>
      </c>
      <c r="U25" s="3">
        <f t="shared" si="18"/>
        <v>38.869999999999997</v>
      </c>
      <c r="V25" s="3">
        <f t="shared" si="18"/>
        <v>0.66</v>
      </c>
      <c r="W25" s="3">
        <f t="shared" si="18"/>
        <v>4.29</v>
      </c>
      <c r="X25" s="3">
        <f t="shared" si="18"/>
        <v>0.48</v>
      </c>
      <c r="Y25" s="3">
        <f t="shared" si="18"/>
        <v>-7.31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 t="str">
        <f t="shared" si="19"/>
        <v/>
      </c>
      <c r="J26" s="4">
        <f t="shared" si="19"/>
        <v>-0.35017874250926184</v>
      </c>
      <c r="K26" s="4">
        <f t="shared" si="19"/>
        <v>-0.30117288122842079</v>
      </c>
      <c r="L26" s="4">
        <f t="shared" si="19"/>
        <v>-0.43265612272327425</v>
      </c>
      <c r="M26" s="4">
        <f t="shared" si="19"/>
        <v>-0.51712387558999917</v>
      </c>
      <c r="N26" s="4">
        <f t="shared" si="19"/>
        <v>-0.54294626076449726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-4.7060912880830807E-3</v>
      </c>
      <c r="S26" s="4">
        <f t="shared" si="19"/>
        <v>1.9612548492334967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8.8627620454545461E-2</v>
      </c>
      <c r="E27" s="3">
        <f>IFERROR(E4/E21,"")</f>
        <v>0.27682695000000002</v>
      </c>
      <c r="H27" s="3">
        <f t="shared" ref="H27:Y27" si="20">IFERROR(H4/H21,"")</f>
        <v>0.73090914090909087</v>
      </c>
      <c r="I27" s="3">
        <f t="shared" si="20"/>
        <v>0.70938097272727274</v>
      </c>
      <c r="J27" s="3">
        <f t="shared" si="20"/>
        <v>3.3097192886363636</v>
      </c>
      <c r="K27" s="3">
        <f t="shared" si="20"/>
        <v>10.909090909090908</v>
      </c>
      <c r="L27" s="3">
        <f t="shared" si="20"/>
        <v>10.909090909090908</v>
      </c>
      <c r="M27" s="3">
        <f t="shared" si="20"/>
        <v>10.909090909090908</v>
      </c>
      <c r="N27" s="3">
        <f t="shared" si="20"/>
        <v>10.909090909090908</v>
      </c>
      <c r="O27" s="3">
        <f t="shared" si="20"/>
        <v>6.8181818181818183</v>
      </c>
      <c r="P27" s="3">
        <f t="shared" si="20"/>
        <v>0</v>
      </c>
      <c r="Q27" s="3">
        <f t="shared" si="20"/>
        <v>0</v>
      </c>
      <c r="R27" s="3">
        <f t="shared" si="20"/>
        <v>170.69486443181819</v>
      </c>
      <c r="S27" s="3">
        <f t="shared" si="20"/>
        <v>398.95611263863634</v>
      </c>
      <c r="T27" s="3">
        <f t="shared" si="20"/>
        <v>307.63415219545453</v>
      </c>
      <c r="U27" s="3">
        <f t="shared" si="20"/>
        <v>262.0780380032258</v>
      </c>
      <c r="V27" s="3">
        <f t="shared" si="20"/>
        <v>64.695616109677417</v>
      </c>
      <c r="W27" s="3">
        <f t="shared" si="20"/>
        <v>64.289871888888882</v>
      </c>
      <c r="X27" s="3">
        <f t="shared" si="20"/>
        <v>60.34004884814815</v>
      </c>
      <c r="Y27" s="3">
        <f t="shared" si="20"/>
        <v>143.84369889166666</v>
      </c>
    </row>
    <row r="28" spans="1:25" ht="15.5" x14ac:dyDescent="0.35">
      <c r="C28" t="s">
        <v>61</v>
      </c>
      <c r="D28" s="4">
        <f>IFERROR(_xlfn.RRI(5,I27,D27),"")</f>
        <v>-0.34031302291190724</v>
      </c>
      <c r="E28" s="4">
        <f>IFERROR(_xlfn.RRI(5,J27,E27),"")</f>
        <v>-0.39118766727007137</v>
      </c>
      <c r="H28" s="4">
        <f t="shared" ref="H28:Y28" si="21">IFERROR(_xlfn.RRI(5,M27,H27),"")</f>
        <v>-0.4176085822629434</v>
      </c>
      <c r="I28" s="4">
        <f t="shared" si="21"/>
        <v>-0.4210804779056937</v>
      </c>
      <c r="J28" s="4">
        <f t="shared" si="21"/>
        <v>-0.13458480448921251</v>
      </c>
      <c r="K28" s="4" t="str">
        <f t="shared" si="21"/>
        <v/>
      </c>
      <c r="L28" s="4" t="str">
        <f t="shared" si="21"/>
        <v/>
      </c>
      <c r="M28" s="4">
        <f t="shared" si="21"/>
        <v>-0.42308262182847123</v>
      </c>
      <c r="N28" s="4">
        <f t="shared" si="21"/>
        <v>-0.51317520743580791</v>
      </c>
      <c r="O28" s="4">
        <f t="shared" si="21"/>
        <v>-0.53320434363084401</v>
      </c>
      <c r="P28" s="4">
        <f t="shared" si="21"/>
        <v>-1</v>
      </c>
      <c r="Q28" s="4">
        <f t="shared" si="21"/>
        <v>-1</v>
      </c>
      <c r="R28" s="4">
        <f t="shared" si="21"/>
        <v>0.21566966274575883</v>
      </c>
      <c r="S28" s="4">
        <f t="shared" si="21"/>
        <v>0.45902889621040877</v>
      </c>
      <c r="T28" s="4">
        <f t="shared" si="21"/>
        <v>0.16420307219316088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0.38056125941136226</v>
      </c>
      <c r="J29" s="4">
        <f t="shared" si="22"/>
        <v>-0.33530482256596911</v>
      </c>
      <c r="K29" s="4">
        <f t="shared" si="22"/>
        <v>8.158333333333335</v>
      </c>
      <c r="L29" s="4">
        <f t="shared" si="22"/>
        <v>-22.818181818181817</v>
      </c>
      <c r="M29" s="4">
        <f t="shared" si="22"/>
        <v>-0.94954128440366981</v>
      </c>
      <c r="N29" s="4">
        <f t="shared" si="22"/>
        <v>-1.017289237845983</v>
      </c>
      <c r="O29" s="4">
        <f t="shared" si="22"/>
        <v>-4.3903548680618687E-2</v>
      </c>
      <c r="P29" s="4">
        <f t="shared" si="22"/>
        <v>2.2299779573842762</v>
      </c>
      <c r="Q29" s="4">
        <f t="shared" si="22"/>
        <v>-10.744630071599044</v>
      </c>
      <c r="R29" s="4">
        <f t="shared" si="22"/>
        <v>-0.96166514181152796</v>
      </c>
      <c r="S29" s="4">
        <f t="shared" si="22"/>
        <v>1.9741496598639454</v>
      </c>
      <c r="T29" s="4">
        <f t="shared" si="22"/>
        <v>-5.4540776948803646E-2</v>
      </c>
      <c r="U29" s="4">
        <f t="shared" si="22"/>
        <v>57.893939393939391</v>
      </c>
      <c r="V29" s="4">
        <f t="shared" si="22"/>
        <v>-0.84615384615384615</v>
      </c>
      <c r="W29" s="4">
        <f t="shared" si="22"/>
        <v>7.9375</v>
      </c>
      <c r="X29" s="4">
        <f t="shared" si="22"/>
        <v>-1.0656634746922025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3.0347822974517262E-2</v>
      </c>
      <c r="I30" s="4">
        <f t="shared" si="23"/>
        <v>-0.78566732980562082</v>
      </c>
      <c r="J30" s="4">
        <f t="shared" si="23"/>
        <v>-0.69660906520833332</v>
      </c>
      <c r="K30" s="4">
        <f t="shared" si="23"/>
        <v>0</v>
      </c>
      <c r="L30" s="4">
        <f t="shared" si="23"/>
        <v>0</v>
      </c>
      <c r="M30" s="4">
        <f t="shared" si="23"/>
        <v>0</v>
      </c>
      <c r="N30" s="4">
        <f t="shared" si="23"/>
        <v>0.59999999999999987</v>
      </c>
      <c r="O30" s="4" t="str">
        <f t="shared" si="23"/>
        <v/>
      </c>
      <c r="P30" s="4" t="str">
        <f t="shared" si="23"/>
        <v/>
      </c>
      <c r="Q30" s="4">
        <f t="shared" si="23"/>
        <v>-1</v>
      </c>
      <c r="R30" s="4">
        <f t="shared" si="23"/>
        <v>-0.57214626114419509</v>
      </c>
      <c r="S30" s="4">
        <f t="shared" si="23"/>
        <v>0.29685247815125754</v>
      </c>
      <c r="T30" s="4">
        <f t="shared" si="23"/>
        <v>0.17382652334900342</v>
      </c>
      <c r="U30" s="4">
        <f t="shared" si="23"/>
        <v>3.050939673546492</v>
      </c>
      <c r="V30" s="4">
        <f t="shared" si="23"/>
        <v>6.311168600394405E-3</v>
      </c>
      <c r="W30" s="4">
        <f t="shared" si="23"/>
        <v>6.5459394152644165E-2</v>
      </c>
      <c r="X30" s="4">
        <f t="shared" si="23"/>
        <v>-0.58051656545906694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52.67</v>
      </c>
      <c r="E32" s="3">
        <f>IFERROR(INDEX(E51:E500,MATCH($A$32,$C$51:$C$500,0)),"")</f>
        <v>55.89</v>
      </c>
      <c r="H32" s="3">
        <f>IFERROR(INDEX(D32:G32,COUNT(D32:G32)),"")</f>
        <v>55.89</v>
      </c>
      <c r="I32" s="3">
        <f t="shared" ref="I32:Y32" si="24">IFERROR(INDEX(I51:I500,MATCH($C$32,$C$51:$C$500,0)),"")</f>
        <v>66.2</v>
      </c>
      <c r="J32" s="3">
        <f t="shared" si="24"/>
        <v>86.02</v>
      </c>
      <c r="K32" s="3">
        <f t="shared" si="24"/>
        <v>100.65</v>
      </c>
      <c r="L32" s="3">
        <f t="shared" si="24"/>
        <v>122.31</v>
      </c>
      <c r="M32" s="3">
        <f t="shared" si="24"/>
        <v>124.64</v>
      </c>
      <c r="N32" s="3">
        <f t="shared" si="24"/>
        <v>124.76</v>
      </c>
      <c r="O32" s="3">
        <f t="shared" si="24"/>
        <v>122.53</v>
      </c>
      <c r="P32" s="3">
        <f t="shared" si="24"/>
        <v>247.55</v>
      </c>
      <c r="Q32" s="3">
        <f t="shared" si="24"/>
        <v>367.72</v>
      </c>
      <c r="R32" s="3">
        <f t="shared" si="24"/>
        <v>408.71</v>
      </c>
      <c r="S32" s="3">
        <f t="shared" si="24"/>
        <v>404.57</v>
      </c>
      <c r="T32" s="3">
        <f t="shared" si="24"/>
        <v>295.51</v>
      </c>
      <c r="U32" s="3">
        <f t="shared" si="24"/>
        <v>145.38999999999999</v>
      </c>
      <c r="V32" s="3">
        <f t="shared" si="24"/>
        <v>97.34</v>
      </c>
      <c r="W32" s="3">
        <f t="shared" si="24"/>
        <v>104.83</v>
      </c>
      <c r="X32" s="3">
        <f t="shared" si="24"/>
        <v>99.75</v>
      </c>
      <c r="Y32" s="3">
        <f t="shared" si="24"/>
        <v>-6.93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5.24</v>
      </c>
      <c r="E33" s="3">
        <f>IFERROR(INDEX(E51:E500,MATCH($A$33,$C$51:$C$500,0)),"")</f>
        <v>1.4</v>
      </c>
      <c r="H33" s="3">
        <f>IFERROR(INDEX(D33:G33,COUNT(D33:G33)),"")</f>
        <v>1.4</v>
      </c>
      <c r="I33" s="3">
        <f t="shared" ref="I33:Y33" si="25">IFERROR(INDEX(I51:I500,MATCH($C$33,$C$51:$C$500,0)),"")</f>
        <v>1.25</v>
      </c>
      <c r="J33" s="3">
        <f t="shared" si="25"/>
        <v>1.34</v>
      </c>
      <c r="K33" s="3">
        <f t="shared" si="25"/>
        <v>2.64</v>
      </c>
      <c r="L33" s="3">
        <f t="shared" si="25"/>
        <v>1.02</v>
      </c>
      <c r="M33" s="3">
        <f t="shared" si="25"/>
        <v>0.44</v>
      </c>
      <c r="N33" s="3">
        <f t="shared" si="25"/>
        <v>0.41</v>
      </c>
      <c r="O33" s="3">
        <f t="shared" si="25"/>
        <v>0.64</v>
      </c>
      <c r="P33" s="3">
        <f t="shared" si="25"/>
        <v>0.37</v>
      </c>
      <c r="Q33" s="3">
        <f t="shared" si="25"/>
        <v>0.24</v>
      </c>
      <c r="R33" s="3">
        <f t="shared" si="25"/>
        <v>0.32</v>
      </c>
      <c r="S33" s="3">
        <f t="shared" si="25"/>
        <v>1.27</v>
      </c>
      <c r="T33" s="3">
        <f t="shared" si="25"/>
        <v>0.69</v>
      </c>
      <c r="U33" s="3">
        <f t="shared" si="25"/>
        <v>1.1399999999999999</v>
      </c>
      <c r="V33" s="3">
        <f t="shared" si="25"/>
        <v>1.35</v>
      </c>
      <c r="W33" s="3">
        <f t="shared" si="25"/>
        <v>1.22</v>
      </c>
      <c r="X33" s="3">
        <f t="shared" si="25"/>
        <v>1.08</v>
      </c>
      <c r="Y33" s="3">
        <f t="shared" si="25"/>
        <v>-35.06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-85.71</v>
      </c>
      <c r="E34" s="3">
        <f>IFERROR(INDEX(E51:E500,MATCH($A$34,$C$51:$C$500,0)),"")</f>
        <v>-34.21</v>
      </c>
      <c r="H34" s="3">
        <f>IFERROR(INDEX(D34:G34,COUNT(D34:G34)),"")</f>
        <v>-34.21</v>
      </c>
      <c r="I34" s="3">
        <f t="shared" ref="I34:Y34" si="26">IFERROR(INDEX(I51:I500,MATCH($C$34,$C$51:$C$500,0)),"")</f>
        <v>-4.12</v>
      </c>
      <c r="J34" s="3">
        <f t="shared" si="26"/>
        <v>-7.87</v>
      </c>
      <c r="K34" s="3">
        <f t="shared" si="26"/>
        <v>-12.1</v>
      </c>
      <c r="L34" s="3">
        <f t="shared" si="26"/>
        <v>-52.08</v>
      </c>
      <c r="M34" s="3">
        <f t="shared" si="26"/>
        <v>500</v>
      </c>
      <c r="N34" s="3">
        <f t="shared" si="26"/>
        <v>23.39</v>
      </c>
      <c r="O34" s="3">
        <f t="shared" si="26"/>
        <v>-0.63</v>
      </c>
      <c r="P34" s="3">
        <f t="shared" si="26"/>
        <v>-0.69</v>
      </c>
      <c r="Q34" s="3">
        <f t="shared" si="26"/>
        <v>-2.16</v>
      </c>
      <c r="R34" s="3">
        <f t="shared" si="26"/>
        <v>31.03</v>
      </c>
      <c r="S34" s="3">
        <f t="shared" si="26"/>
        <v>4.71</v>
      </c>
      <c r="T34" s="3">
        <f t="shared" si="26"/>
        <v>5.58</v>
      </c>
      <c r="U34" s="3">
        <f t="shared" si="26"/>
        <v>4.2699999999999996</v>
      </c>
      <c r="V34" s="3">
        <f t="shared" si="26"/>
        <v>198.48</v>
      </c>
      <c r="W34" s="3">
        <f t="shared" si="26"/>
        <v>29.84</v>
      </c>
      <c r="X34" s="3">
        <f t="shared" si="26"/>
        <v>225</v>
      </c>
      <c r="Y34" s="3">
        <f t="shared" si="26"/>
        <v>-33.24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3099.39</v>
      </c>
      <c r="E35" s="3">
        <f>IFERROR(INDEX(E51:E500,MATCH($A$35,$C$51:$C$500,0)),"")</f>
        <v>280.43</v>
      </c>
      <c r="H35" s="3">
        <f>IFERROR(INDEX(D35:G35,COUNT(D35:G35)),"")</f>
        <v>280.43</v>
      </c>
      <c r="I35" s="3">
        <f t="shared" ref="I35:Y35" si="27">IFERROR(INDEX(I51:I500,MATCH($C$35,$C$51:$C$500,0)),"")</f>
        <v>116.45</v>
      </c>
      <c r="J35" s="3">
        <f t="shared" si="27"/>
        <v>34.58</v>
      </c>
      <c r="K35" s="3">
        <f t="shared" si="27"/>
        <v>24.27</v>
      </c>
      <c r="L35" s="3">
        <f t="shared" si="27"/>
        <v>11.4</v>
      </c>
      <c r="M35" s="3">
        <f t="shared" si="27"/>
        <v>5.0199999999999996</v>
      </c>
      <c r="N35" s="3">
        <f t="shared" si="27"/>
        <v>4.6500000000000004</v>
      </c>
      <c r="O35" s="3">
        <f t="shared" si="27"/>
        <v>11.53</v>
      </c>
      <c r="P35" s="3">
        <f t="shared" si="27"/>
        <v>0</v>
      </c>
      <c r="Q35" s="3">
        <f t="shared" si="27"/>
        <v>0</v>
      </c>
      <c r="R35" s="3">
        <f t="shared" si="27"/>
        <v>0.76</v>
      </c>
      <c r="S35" s="3">
        <f t="shared" si="27"/>
        <v>1.28</v>
      </c>
      <c r="T35" s="3">
        <f t="shared" si="27"/>
        <v>0.66</v>
      </c>
      <c r="U35" s="3">
        <f t="shared" si="27"/>
        <v>0.64</v>
      </c>
      <c r="V35" s="3">
        <f t="shared" si="27"/>
        <v>2.04</v>
      </c>
      <c r="W35" s="3">
        <f t="shared" si="27"/>
        <v>1.99</v>
      </c>
      <c r="X35" s="3">
        <f t="shared" si="27"/>
        <v>1.79</v>
      </c>
      <c r="Y35" s="3">
        <f t="shared" si="27"/>
        <v>1.73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83</v>
      </c>
      <c r="E50" t="s">
        <v>338</v>
      </c>
      <c r="F50" t="s">
        <v>339</v>
      </c>
      <c r="G50" t="s">
        <v>2204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</row>
    <row r="51" spans="2:25" ht="15.5" x14ac:dyDescent="0.35">
      <c r="B51" t="s">
        <v>84</v>
      </c>
      <c r="C51" t="s">
        <v>6</v>
      </c>
      <c r="D51" s="5">
        <v>38996153</v>
      </c>
      <c r="E51" s="5">
        <v>121803858</v>
      </c>
      <c r="F51" s="5">
        <v>30973966</v>
      </c>
      <c r="G51" s="5">
        <v>312127628</v>
      </c>
      <c r="I51" s="5">
        <v>312127628</v>
      </c>
      <c r="J51" s="5">
        <v>1456276487</v>
      </c>
      <c r="K51" s="5">
        <v>4800000000</v>
      </c>
      <c r="L51" s="5">
        <v>4800000000</v>
      </c>
      <c r="M51" s="5">
        <v>4800000000</v>
      </c>
      <c r="N51" s="5">
        <v>4800000000</v>
      </c>
      <c r="O51" s="5">
        <v>3000000000</v>
      </c>
      <c r="R51" s="5">
        <v>75105740350</v>
      </c>
      <c r="S51" s="5">
        <v>175540689561</v>
      </c>
      <c r="T51" s="5">
        <v>135359026966</v>
      </c>
      <c r="U51" s="5">
        <v>81244191781</v>
      </c>
      <c r="V51" s="5">
        <v>20055640994</v>
      </c>
      <c r="W51" s="5">
        <v>17358265410</v>
      </c>
      <c r="X51" s="5">
        <v>16291813189</v>
      </c>
      <c r="Y51" s="5">
        <v>17261243867</v>
      </c>
    </row>
    <row r="52" spans="2:25" ht="15.5" x14ac:dyDescent="0.35">
      <c r="C52" t="s">
        <v>85</v>
      </c>
      <c r="D52" s="5">
        <v>-589521059</v>
      </c>
      <c r="E52" s="5">
        <v>-337961623</v>
      </c>
      <c r="F52" s="5">
        <v>-652450711</v>
      </c>
      <c r="G52" s="5">
        <v>-475867791</v>
      </c>
      <c r="I52" s="5">
        <v>-2134408975</v>
      </c>
      <c r="J52" s="5">
        <v>-2067537965</v>
      </c>
      <c r="K52" s="5">
        <v>-2771303441</v>
      </c>
      <c r="L52" s="5">
        <v>-2829410227</v>
      </c>
      <c r="M52" s="5">
        <v>-2564331008</v>
      </c>
      <c r="N52" s="5">
        <v>-2589384602</v>
      </c>
      <c r="O52" s="5">
        <v>-7716916818</v>
      </c>
      <c r="P52" s="5">
        <v>-11199685159</v>
      </c>
      <c r="Q52" s="5">
        <v>-13256014217</v>
      </c>
      <c r="R52" s="5">
        <v>-68110534520</v>
      </c>
      <c r="S52" s="5">
        <v>-121484211102</v>
      </c>
      <c r="T52" s="5">
        <v>-106078512068</v>
      </c>
      <c r="U52" s="5">
        <v>-57907515051</v>
      </c>
      <c r="V52" s="5">
        <v>-16878946005</v>
      </c>
      <c r="W52" s="5">
        <v>-13764715167</v>
      </c>
      <c r="X52" s="5">
        <v>-13281737486</v>
      </c>
      <c r="Y52" s="5">
        <v>-13863174015</v>
      </c>
    </row>
    <row r="53" spans="2:25" ht="15.5" x14ac:dyDescent="0.35">
      <c r="C53" t="s">
        <v>86</v>
      </c>
      <c r="D53" s="5">
        <v>-550524906</v>
      </c>
      <c r="E53" s="5">
        <v>-216157765</v>
      </c>
      <c r="F53" s="5">
        <v>-621476745</v>
      </c>
      <c r="G53" s="5">
        <v>-478799905</v>
      </c>
      <c r="I53" s="5">
        <v>-1822281347</v>
      </c>
      <c r="J53" s="5">
        <v>-611261478</v>
      </c>
      <c r="K53" s="5">
        <v>2028696559</v>
      </c>
      <c r="L53" s="5">
        <v>1970589773</v>
      </c>
      <c r="M53" s="5">
        <v>2235668992</v>
      </c>
      <c r="N53" s="5">
        <v>2210615398</v>
      </c>
      <c r="O53" s="5">
        <v>-4716916818</v>
      </c>
      <c r="P53" s="5">
        <v>-11199685159</v>
      </c>
      <c r="Q53" s="5">
        <v>-13256014217</v>
      </c>
      <c r="R53" s="5">
        <v>6995205830</v>
      </c>
      <c r="S53" s="5">
        <v>54056478459</v>
      </c>
      <c r="T53" s="5">
        <v>29280514898</v>
      </c>
      <c r="U53" s="5">
        <v>23336676730</v>
      </c>
      <c r="V53" s="5">
        <v>3176694989</v>
      </c>
      <c r="W53" s="5">
        <v>3593550243</v>
      </c>
      <c r="X53" s="5">
        <v>3010075703</v>
      </c>
      <c r="Y53" s="5">
        <v>3398069852</v>
      </c>
    </row>
    <row r="54" spans="2:25" ht="15.5" x14ac:dyDescent="0.35">
      <c r="C54" t="s">
        <v>87</v>
      </c>
      <c r="D54" s="5">
        <v>-855313605</v>
      </c>
      <c r="E54" s="5">
        <v>-614516090</v>
      </c>
      <c r="F54" s="5">
        <v>-2725901040</v>
      </c>
      <c r="G54" s="5">
        <v>-844519412</v>
      </c>
      <c r="I54" s="5">
        <v>-5355102034</v>
      </c>
      <c r="J54" s="5">
        <v>-5630743859</v>
      </c>
      <c r="K54" s="5">
        <v>-12080097700</v>
      </c>
      <c r="L54" s="5">
        <v>-3078371876</v>
      </c>
      <c r="M54" s="5">
        <v>-2780219685</v>
      </c>
      <c r="N54" s="5">
        <v>-1882857449</v>
      </c>
      <c r="O54" s="5">
        <v>-7180567459</v>
      </c>
      <c r="P54" s="5">
        <v>-6958209002</v>
      </c>
      <c r="Q54" s="5">
        <v>-6522566125</v>
      </c>
      <c r="R54" s="5">
        <v>-7701141860</v>
      </c>
      <c r="S54" s="5">
        <v>-6138244065</v>
      </c>
      <c r="T54" s="5">
        <v>-5891910956</v>
      </c>
      <c r="U54" s="5">
        <v>-3965979968</v>
      </c>
      <c r="V54" s="5">
        <v>-2844063012</v>
      </c>
      <c r="W54" s="5">
        <v>-2671969096</v>
      </c>
      <c r="X54" s="5">
        <v>-2781314502</v>
      </c>
      <c r="Y54" s="5">
        <v>-4005599120</v>
      </c>
    </row>
    <row r="55" spans="2:25" ht="15.5" x14ac:dyDescent="0.35">
      <c r="C55" t="s">
        <v>89</v>
      </c>
      <c r="D55" s="5">
        <v>-855313605</v>
      </c>
      <c r="E55" s="5">
        <v>-614516090</v>
      </c>
      <c r="F55" s="5">
        <v>-2725901040</v>
      </c>
      <c r="G55" s="5">
        <v>-844519412</v>
      </c>
      <c r="I55" s="5">
        <v>-5355102034</v>
      </c>
      <c r="J55" s="5">
        <v>-5630743859</v>
      </c>
      <c r="K55" s="5">
        <v>-12080097700</v>
      </c>
      <c r="L55" s="5">
        <v>-3078371876</v>
      </c>
      <c r="W55" s="5">
        <v>-2671969096</v>
      </c>
      <c r="X55" s="5">
        <v>-2781314502</v>
      </c>
      <c r="Y55" s="5">
        <v>-4005599120</v>
      </c>
    </row>
    <row r="56" spans="2:25" ht="15.5" x14ac:dyDescent="0.35">
      <c r="C56" t="s">
        <v>93</v>
      </c>
      <c r="D56" s="5">
        <v>-1405838511</v>
      </c>
      <c r="E56" s="5">
        <v>-830673855</v>
      </c>
      <c r="F56" s="5">
        <v>-3347377785</v>
      </c>
      <c r="G56" s="5">
        <v>-1323319317</v>
      </c>
      <c r="I56" s="5">
        <v>-7177383381</v>
      </c>
      <c r="J56" s="5">
        <v>-6242005337</v>
      </c>
      <c r="K56" s="5">
        <v>-10051401141</v>
      </c>
      <c r="L56" s="5">
        <v>-1107782103</v>
      </c>
      <c r="M56" s="5">
        <v>-544550693</v>
      </c>
      <c r="N56" s="5">
        <v>327757949</v>
      </c>
      <c r="O56" s="5">
        <v>-11897484277</v>
      </c>
      <c r="P56" s="5">
        <v>-18157894161</v>
      </c>
      <c r="Q56" s="5">
        <v>-19778580342</v>
      </c>
      <c r="R56" s="5">
        <v>-705936030</v>
      </c>
      <c r="S56" s="5">
        <v>47918234394</v>
      </c>
      <c r="T56" s="5">
        <v>23388603942</v>
      </c>
      <c r="U56" s="5">
        <v>19370696762</v>
      </c>
      <c r="V56" s="5">
        <v>332631977</v>
      </c>
      <c r="W56" s="5">
        <v>921581147</v>
      </c>
      <c r="X56" s="5">
        <v>228761201</v>
      </c>
      <c r="Y56" s="5">
        <v>-607529268</v>
      </c>
    </row>
    <row r="57" spans="2:25" ht="15.5" x14ac:dyDescent="0.35">
      <c r="C57" t="s">
        <v>94</v>
      </c>
      <c r="D57" s="5">
        <v>-4364915</v>
      </c>
      <c r="E57" s="5">
        <v>-166110891</v>
      </c>
      <c r="F57" s="5">
        <v>-172672465</v>
      </c>
      <c r="G57" s="5">
        <v>-1415144788</v>
      </c>
      <c r="I57" s="5">
        <v>-1686388666</v>
      </c>
      <c r="J57" s="5">
        <v>-193375821</v>
      </c>
      <c r="K57" s="5">
        <v>234381078</v>
      </c>
      <c r="L57" s="5">
        <v>65077697</v>
      </c>
      <c r="M57" s="5">
        <v>617823243</v>
      </c>
      <c r="N57" s="5">
        <v>867697729</v>
      </c>
      <c r="O57" s="5">
        <v>-43311465661</v>
      </c>
      <c r="P57" s="5">
        <v>-39579438771</v>
      </c>
      <c r="Q57" s="5">
        <v>2163500833</v>
      </c>
      <c r="R57" s="5">
        <v>3385427902</v>
      </c>
      <c r="S57" s="5">
        <v>2177111714</v>
      </c>
      <c r="T57" s="5">
        <v>-5986874235</v>
      </c>
      <c r="U57" s="5">
        <v>-6210611715</v>
      </c>
      <c r="V57" s="5">
        <v>295390644</v>
      </c>
      <c r="W57" s="5">
        <v>956744795</v>
      </c>
      <c r="X57" s="5">
        <v>372530680</v>
      </c>
      <c r="Y57" s="5">
        <v>-6514871</v>
      </c>
    </row>
    <row r="58" spans="2:25" ht="15.5" x14ac:dyDescent="0.35">
      <c r="C58" t="s">
        <v>97</v>
      </c>
      <c r="X58" s="5">
        <v>-20766669</v>
      </c>
      <c r="Y58" s="5">
        <v>-2112495</v>
      </c>
    </row>
    <row r="59" spans="2:25" ht="15.5" x14ac:dyDescent="0.35">
      <c r="C59" t="s">
        <v>95</v>
      </c>
      <c r="X59" s="5">
        <v>870365374</v>
      </c>
      <c r="Y59" s="5">
        <v>79378460</v>
      </c>
    </row>
    <row r="60" spans="2:25" ht="15.5" x14ac:dyDescent="0.35">
      <c r="C60" t="s">
        <v>27</v>
      </c>
      <c r="X60" s="5">
        <v>-462277136</v>
      </c>
    </row>
    <row r="61" spans="2:25" ht="15.5" x14ac:dyDescent="0.35">
      <c r="C61" t="s">
        <v>92</v>
      </c>
      <c r="D61" s="5">
        <v>-32</v>
      </c>
      <c r="E61" s="5">
        <v>-31</v>
      </c>
      <c r="F61" s="5">
        <v>1071</v>
      </c>
      <c r="G61" s="5">
        <v>7084</v>
      </c>
      <c r="I61" s="5">
        <v>7084</v>
      </c>
      <c r="J61" s="5">
        <v>9297</v>
      </c>
      <c r="K61" s="5">
        <v>10371</v>
      </c>
      <c r="L61" s="5">
        <v>22779</v>
      </c>
      <c r="M61" s="5">
        <v>-428303</v>
      </c>
      <c r="N61" s="5">
        <v>197029</v>
      </c>
      <c r="O61" s="5">
        <v>-7226438</v>
      </c>
      <c r="P61" s="5">
        <v>-2706988</v>
      </c>
      <c r="Q61" s="5">
        <v>-647648</v>
      </c>
      <c r="R61" s="5">
        <v>410651</v>
      </c>
      <c r="S61" s="5">
        <v>2574281</v>
      </c>
      <c r="T61" s="5">
        <v>750471</v>
      </c>
      <c r="U61" s="5">
        <v>3242275</v>
      </c>
      <c r="V61" s="5">
        <v>-127842</v>
      </c>
    </row>
    <row r="62" spans="2:25" ht="15.5" x14ac:dyDescent="0.35">
      <c r="C62" t="s">
        <v>98</v>
      </c>
      <c r="D62" s="5">
        <v>-4364915</v>
      </c>
      <c r="E62" s="5">
        <v>-166110891</v>
      </c>
      <c r="F62" s="5">
        <v>-172672465</v>
      </c>
      <c r="G62" s="5">
        <v>-1415144788</v>
      </c>
      <c r="I62" s="5">
        <v>-1686388666</v>
      </c>
      <c r="J62" s="5">
        <v>-193375821</v>
      </c>
      <c r="K62" s="5">
        <v>234381078</v>
      </c>
      <c r="L62" s="5">
        <v>65077697</v>
      </c>
      <c r="M62" s="5">
        <v>617823243</v>
      </c>
      <c r="N62" s="5">
        <v>867697729</v>
      </c>
      <c r="O62" s="5">
        <v>-43311465661</v>
      </c>
      <c r="P62" s="5">
        <v>-39579438771</v>
      </c>
      <c r="Q62" s="5">
        <v>2163500833</v>
      </c>
      <c r="R62" s="5">
        <v>3385427902</v>
      </c>
      <c r="S62" s="5">
        <v>2177111714</v>
      </c>
      <c r="T62" s="5">
        <v>-5986874235</v>
      </c>
      <c r="U62" s="5">
        <v>-6210611715</v>
      </c>
      <c r="V62" s="5">
        <v>295390644</v>
      </c>
      <c r="W62" s="5">
        <v>956744795</v>
      </c>
      <c r="X62" s="5">
        <v>372530680</v>
      </c>
      <c r="Y62" s="5">
        <v>-6514871</v>
      </c>
    </row>
    <row r="63" spans="2:25" ht="15.5" x14ac:dyDescent="0.35">
      <c r="C63" t="s">
        <v>29</v>
      </c>
      <c r="D63" s="5">
        <v>-1410203426</v>
      </c>
      <c r="E63" s="5">
        <v>-996784746</v>
      </c>
      <c r="F63" s="5">
        <v>-3520050250</v>
      </c>
      <c r="G63" s="5">
        <v>-2738464105</v>
      </c>
      <c r="I63" s="5">
        <v>-8863772047</v>
      </c>
      <c r="J63" s="5">
        <v>-6435381158</v>
      </c>
      <c r="K63" s="5">
        <v>-9817020063</v>
      </c>
      <c r="L63" s="5">
        <v>-1042704406</v>
      </c>
      <c r="M63" s="5">
        <v>73272550</v>
      </c>
      <c r="N63" s="5">
        <v>1195455678</v>
      </c>
      <c r="O63" s="5">
        <v>-55208949938</v>
      </c>
      <c r="P63" s="5">
        <v>-57737332932</v>
      </c>
      <c r="Q63" s="5">
        <v>-17615079509</v>
      </c>
      <c r="R63" s="5">
        <v>2679491872</v>
      </c>
      <c r="S63" s="5">
        <v>50095346108</v>
      </c>
      <c r="T63" s="5">
        <v>17401729707</v>
      </c>
      <c r="U63" s="5">
        <v>13160085047</v>
      </c>
      <c r="V63" s="5">
        <v>628022621</v>
      </c>
      <c r="W63" s="5">
        <v>1878325942</v>
      </c>
      <c r="X63" s="5">
        <v>601291881</v>
      </c>
      <c r="Y63" s="5">
        <v>-614044139</v>
      </c>
    </row>
    <row r="64" spans="2:25" ht="15.5" x14ac:dyDescent="0.35">
      <c r="C64" t="s">
        <v>28</v>
      </c>
      <c r="G64" s="5">
        <v>32926414</v>
      </c>
      <c r="I64" s="5">
        <v>32926414</v>
      </c>
      <c r="J64" s="5">
        <v>37790930</v>
      </c>
      <c r="K64" s="5">
        <v>191842419</v>
      </c>
      <c r="L64" s="5">
        <v>-6621541</v>
      </c>
      <c r="M64" s="5">
        <v>-24000000</v>
      </c>
      <c r="N64" s="5">
        <v>-240000000</v>
      </c>
      <c r="O64" s="5">
        <v>-13500000</v>
      </c>
      <c r="P64" s="5">
        <v>-18000000</v>
      </c>
      <c r="Q64" s="5">
        <v>-98210017</v>
      </c>
      <c r="R64" s="5">
        <v>-843482795</v>
      </c>
      <c r="S64" s="5">
        <v>-2232720231</v>
      </c>
      <c r="T64" s="5">
        <v>-1306637641</v>
      </c>
      <c r="U64" s="5">
        <v>-998291798</v>
      </c>
      <c r="V64" s="5">
        <v>-423046261</v>
      </c>
      <c r="W64" s="5">
        <v>-720455135</v>
      </c>
      <c r="X64" s="5">
        <v>-471583312</v>
      </c>
      <c r="Y64" s="5">
        <v>-282487776</v>
      </c>
    </row>
    <row r="65" spans="3:25" ht="15.5" x14ac:dyDescent="0.35">
      <c r="C65" t="s">
        <v>99</v>
      </c>
      <c r="Q65" s="5">
        <v>-80210017</v>
      </c>
      <c r="R65" s="5">
        <v>-96153750</v>
      </c>
      <c r="U65" s="5">
        <v>-1003802522</v>
      </c>
      <c r="V65" s="5">
        <v>-428626064</v>
      </c>
      <c r="W65" s="5">
        <v>-720455135</v>
      </c>
      <c r="X65" s="5">
        <v>-471583312</v>
      </c>
      <c r="Y65" s="5">
        <v>-282487776</v>
      </c>
    </row>
    <row r="66" spans="3:25" ht="15.5" x14ac:dyDescent="0.35">
      <c r="C66" t="s">
        <v>378</v>
      </c>
      <c r="O66" s="5">
        <v>-13500000</v>
      </c>
      <c r="P66" s="5">
        <v>-18000000</v>
      </c>
      <c r="Q66" s="5">
        <v>-18000000</v>
      </c>
      <c r="R66" s="5">
        <v>-747329045</v>
      </c>
    </row>
    <row r="67" spans="3:25" ht="15.5" x14ac:dyDescent="0.35">
      <c r="C67" t="s">
        <v>1570</v>
      </c>
      <c r="Q67" s="5">
        <v>-80210017</v>
      </c>
      <c r="R67" s="5">
        <v>-96153750</v>
      </c>
      <c r="S67" s="5">
        <v>-2073621840</v>
      </c>
      <c r="T67" s="5">
        <v>-1454645505</v>
      </c>
      <c r="U67" s="5">
        <v>-1003802522</v>
      </c>
      <c r="V67" s="5">
        <v>-428626064</v>
      </c>
      <c r="W67" s="5">
        <v>-720455135</v>
      </c>
      <c r="X67" s="5">
        <v>-471583312</v>
      </c>
      <c r="Y67" s="5">
        <v>-282487776</v>
      </c>
    </row>
    <row r="68" spans="3:25" ht="15.5" x14ac:dyDescent="0.35">
      <c r="C68" t="s">
        <v>100</v>
      </c>
      <c r="S68" s="5">
        <v>-159098391</v>
      </c>
      <c r="T68" s="5">
        <v>148007864</v>
      </c>
      <c r="U68" s="5">
        <v>5510724</v>
      </c>
      <c r="V68" s="5">
        <v>5579803</v>
      </c>
    </row>
    <row r="69" spans="3:25" ht="15.5" x14ac:dyDescent="0.35">
      <c r="C69" t="s">
        <v>101</v>
      </c>
      <c r="G69" s="5">
        <v>32926414</v>
      </c>
      <c r="I69" s="5">
        <v>32926414</v>
      </c>
      <c r="J69" s="5">
        <v>37790930</v>
      </c>
      <c r="K69" s="5">
        <v>191842419</v>
      </c>
      <c r="L69" s="5">
        <v>-6621541</v>
      </c>
      <c r="M69" s="5">
        <v>-24000000</v>
      </c>
      <c r="N69" s="5">
        <v>-240000000</v>
      </c>
      <c r="O69" s="5">
        <v>-13500000</v>
      </c>
      <c r="P69" s="5">
        <v>-18000000</v>
      </c>
      <c r="Q69" s="5">
        <v>-98210017</v>
      </c>
      <c r="R69" s="5">
        <v>-843482795</v>
      </c>
      <c r="S69" s="5">
        <v>-2232720231</v>
      </c>
      <c r="T69" s="5">
        <v>-1306637641</v>
      </c>
      <c r="U69" s="5">
        <v>-998291798</v>
      </c>
      <c r="V69" s="5">
        <v>-423046261</v>
      </c>
      <c r="W69" s="5">
        <v>-720455135</v>
      </c>
      <c r="X69" s="5">
        <v>-471583312</v>
      </c>
      <c r="Y69" s="5">
        <v>-282487776</v>
      </c>
    </row>
    <row r="70" spans="3:25" ht="15.5" x14ac:dyDescent="0.35">
      <c r="C70" t="s">
        <v>262</v>
      </c>
      <c r="D70" s="5">
        <v>-1410203426</v>
      </c>
      <c r="E70" s="5">
        <v>-996784746</v>
      </c>
      <c r="F70" s="5">
        <v>-3520050250</v>
      </c>
      <c r="G70" s="5">
        <v>-2705537691</v>
      </c>
      <c r="I70" s="5">
        <v>-8830845633</v>
      </c>
      <c r="J70" s="5">
        <v>-6397590228</v>
      </c>
      <c r="K70" s="5">
        <v>-9625177644</v>
      </c>
      <c r="L70" s="5">
        <v>-1049325947</v>
      </c>
      <c r="M70" s="5">
        <v>49272550</v>
      </c>
      <c r="N70" s="5">
        <v>955455678</v>
      </c>
      <c r="O70" s="5">
        <v>-55222449938</v>
      </c>
      <c r="P70" s="5">
        <v>-57755332932</v>
      </c>
      <c r="Q70" s="5">
        <v>-17713289526</v>
      </c>
      <c r="R70" s="5">
        <v>1836009077</v>
      </c>
      <c r="S70" s="5">
        <v>47862625877</v>
      </c>
      <c r="T70" s="5">
        <v>16095092066</v>
      </c>
      <c r="U70" s="5">
        <v>12161793249</v>
      </c>
      <c r="V70" s="5">
        <v>204976360</v>
      </c>
      <c r="W70" s="5">
        <v>1157870807</v>
      </c>
      <c r="X70" s="5">
        <v>129708569</v>
      </c>
      <c r="Y70" s="5">
        <v>-896531915</v>
      </c>
    </row>
    <row r="71" spans="3:25" ht="15.5" x14ac:dyDescent="0.35">
      <c r="C71" t="s">
        <v>923</v>
      </c>
      <c r="W71" s="5">
        <v>-109499694</v>
      </c>
      <c r="X71" s="5">
        <v>-71401734</v>
      </c>
      <c r="Y71" s="5">
        <v>-1116742850</v>
      </c>
    </row>
    <row r="72" spans="3:25" ht="15.5" x14ac:dyDescent="0.35">
      <c r="C72" t="s">
        <v>265</v>
      </c>
      <c r="Q72" s="5">
        <v>-168876809</v>
      </c>
    </row>
    <row r="73" spans="3:25" ht="15.5" x14ac:dyDescent="0.35">
      <c r="C73" t="s">
        <v>102</v>
      </c>
      <c r="D73" s="5">
        <v>-1410203426</v>
      </c>
      <c r="E73" s="5">
        <v>-996784746</v>
      </c>
      <c r="F73" s="5">
        <v>-3520050250</v>
      </c>
      <c r="G73" s="5">
        <v>-2705537691</v>
      </c>
      <c r="I73" s="5">
        <v>-8830845633</v>
      </c>
      <c r="J73" s="5">
        <v>-6397590228</v>
      </c>
      <c r="K73" s="5">
        <v>-9625177644</v>
      </c>
      <c r="L73" s="5">
        <v>-1049325947</v>
      </c>
      <c r="M73" s="5">
        <v>49272550</v>
      </c>
      <c r="N73" s="5">
        <v>955455678</v>
      </c>
      <c r="O73" s="5">
        <v>-55222449938</v>
      </c>
      <c r="P73" s="5">
        <v>-57755332932</v>
      </c>
      <c r="Q73" s="5">
        <v>-17882166335</v>
      </c>
      <c r="R73" s="5">
        <v>1836009077</v>
      </c>
      <c r="S73" s="5">
        <v>47862625877</v>
      </c>
      <c r="T73" s="5">
        <v>16095092066</v>
      </c>
      <c r="U73" s="5">
        <v>12161793249</v>
      </c>
      <c r="V73" s="5">
        <v>204976360</v>
      </c>
      <c r="W73" s="5">
        <v>1048371113</v>
      </c>
      <c r="X73" s="5">
        <v>58306835</v>
      </c>
      <c r="Y73" s="5">
        <v>-2013274765</v>
      </c>
    </row>
    <row r="74" spans="3:25" ht="15.5" x14ac:dyDescent="0.35">
      <c r="C74" t="s">
        <v>103</v>
      </c>
      <c r="G74" s="5">
        <v>151752795</v>
      </c>
      <c r="I74" s="5">
        <v>151752795</v>
      </c>
      <c r="J74" s="5">
        <v>-8228829</v>
      </c>
      <c r="K74" s="5">
        <v>137752848</v>
      </c>
      <c r="L74" s="5">
        <v>28280049</v>
      </c>
      <c r="M74" s="5">
        <v>-101144252</v>
      </c>
      <c r="N74" s="5">
        <v>21987989</v>
      </c>
      <c r="O74" s="5">
        <v>466768970</v>
      </c>
      <c r="P74" s="5">
        <v>-118541253</v>
      </c>
      <c r="Q74" s="5">
        <v>-69633430</v>
      </c>
      <c r="R74" s="5">
        <v>-374173123</v>
      </c>
      <c r="S74" s="5">
        <v>-97266052</v>
      </c>
      <c r="T74" s="5">
        <v>437553764</v>
      </c>
      <c r="U74" s="5">
        <v>2874977441</v>
      </c>
      <c r="V74" s="5">
        <v>-150916415</v>
      </c>
    </row>
    <row r="75" spans="3:25" ht="15.5" x14ac:dyDescent="0.35">
      <c r="C75" t="s">
        <v>105</v>
      </c>
      <c r="D75" s="5">
        <v>-1410203426</v>
      </c>
      <c r="E75" s="5">
        <v>-996784746</v>
      </c>
      <c r="F75" s="5">
        <v>-3520050250</v>
      </c>
      <c r="G75" s="5">
        <v>-2553784896</v>
      </c>
      <c r="I75" s="5">
        <v>-8679092838</v>
      </c>
      <c r="J75" s="5">
        <v>-6405819057</v>
      </c>
      <c r="K75" s="5">
        <v>-9487424796</v>
      </c>
      <c r="L75" s="5">
        <v>-1021045898</v>
      </c>
      <c r="M75" s="5">
        <v>-51871702</v>
      </c>
      <c r="N75" s="5">
        <v>977443667</v>
      </c>
      <c r="O75" s="5">
        <v>-54755680968</v>
      </c>
      <c r="P75" s="5">
        <v>-57873874185</v>
      </c>
      <c r="Q75" s="5">
        <v>-17951799765</v>
      </c>
      <c r="R75" s="5">
        <v>1461835954</v>
      </c>
      <c r="S75" s="5">
        <v>47765359825</v>
      </c>
      <c r="T75" s="5">
        <v>16532645830</v>
      </c>
      <c r="U75" s="5">
        <v>15036770690</v>
      </c>
      <c r="V75" s="5">
        <v>54059945</v>
      </c>
    </row>
    <row r="76" spans="3:25" ht="15.5" x14ac:dyDescent="0.35">
      <c r="C76" t="s">
        <v>106</v>
      </c>
      <c r="D76" s="5">
        <v>-1410203426</v>
      </c>
      <c r="E76" s="5">
        <v>-996784746</v>
      </c>
      <c r="F76" s="5">
        <v>-3520050250</v>
      </c>
      <c r="G76" s="5">
        <v>-2705532453</v>
      </c>
      <c r="I76" s="5">
        <v>-8830845633</v>
      </c>
      <c r="J76" s="5">
        <v>-6397590228</v>
      </c>
      <c r="K76" s="5">
        <v>-9625177644</v>
      </c>
      <c r="L76" s="5">
        <v>-1049325947</v>
      </c>
      <c r="M76" s="5">
        <v>49272550</v>
      </c>
      <c r="N76" s="5">
        <v>955455678</v>
      </c>
      <c r="O76" s="5">
        <v>-55222449938</v>
      </c>
      <c r="P76" s="5">
        <v>-57755332932</v>
      </c>
      <c r="Q76" s="5">
        <v>-17882166335</v>
      </c>
      <c r="R76" s="5">
        <v>1836009077</v>
      </c>
      <c r="S76" s="5">
        <v>47862625877</v>
      </c>
      <c r="T76" s="5">
        <v>16095092066</v>
      </c>
      <c r="U76" s="5">
        <v>12161793249</v>
      </c>
      <c r="V76" s="5">
        <v>204976360</v>
      </c>
      <c r="W76" s="5">
        <v>1048371113</v>
      </c>
      <c r="X76" s="5">
        <v>58306835</v>
      </c>
      <c r="Y76" s="5">
        <v>-2013274765</v>
      </c>
    </row>
    <row r="77" spans="3:25" ht="15.5" x14ac:dyDescent="0.35">
      <c r="C77" t="s">
        <v>8</v>
      </c>
      <c r="D77" s="5">
        <v>-1410203394</v>
      </c>
      <c r="E77" s="5">
        <v>-996784715</v>
      </c>
      <c r="F77" s="5">
        <v>-3520051321</v>
      </c>
      <c r="G77" s="5">
        <v>-2553786742</v>
      </c>
      <c r="I77" s="5">
        <v>-8679099922</v>
      </c>
      <c r="J77" s="5">
        <v>-6405828354</v>
      </c>
      <c r="K77" s="5">
        <v>-9487435167</v>
      </c>
      <c r="L77" s="5">
        <v>-1021068677</v>
      </c>
      <c r="M77" s="5">
        <v>-51443399</v>
      </c>
      <c r="N77" s="5">
        <v>977246638</v>
      </c>
      <c r="O77" s="5">
        <v>-54748454530</v>
      </c>
      <c r="P77" s="5">
        <v>-57871167197</v>
      </c>
      <c r="Q77" s="5">
        <v>-17951152117</v>
      </c>
      <c r="R77" s="5">
        <v>1461425303</v>
      </c>
      <c r="S77" s="5">
        <v>47762785544</v>
      </c>
      <c r="T77" s="5">
        <v>16531895359</v>
      </c>
      <c r="U77" s="5">
        <v>15033528415</v>
      </c>
      <c r="V77" s="5">
        <v>54187787</v>
      </c>
    </row>
    <row r="78" spans="3:25" ht="15.5" x14ac:dyDescent="0.35">
      <c r="C78" t="s">
        <v>108</v>
      </c>
      <c r="D78" s="5">
        <v>-1410203426</v>
      </c>
      <c r="E78" s="5">
        <v>-996784746</v>
      </c>
      <c r="F78" s="5">
        <v>-3520050250</v>
      </c>
      <c r="G78" s="5">
        <v>-2705532453</v>
      </c>
      <c r="I78" s="5">
        <v>-8830845633</v>
      </c>
      <c r="J78" s="5">
        <v>-6397590228</v>
      </c>
      <c r="K78" s="5">
        <v>-9625177644</v>
      </c>
      <c r="L78" s="5">
        <v>-1049325947</v>
      </c>
      <c r="M78" s="5">
        <v>49272550</v>
      </c>
      <c r="N78" s="5">
        <v>955455678</v>
      </c>
      <c r="O78" s="5">
        <v>-55222449938</v>
      </c>
      <c r="P78" s="5">
        <v>-57755332932</v>
      </c>
      <c r="Q78" s="5">
        <v>-17882166335</v>
      </c>
      <c r="R78" s="5">
        <v>1836009077</v>
      </c>
      <c r="S78" s="5">
        <v>47862625877</v>
      </c>
      <c r="T78" s="5">
        <v>16095092066</v>
      </c>
      <c r="U78" s="5">
        <v>12161793249</v>
      </c>
      <c r="V78" s="5">
        <v>204976360</v>
      </c>
      <c r="W78" s="5">
        <v>1048371113</v>
      </c>
      <c r="X78" s="5">
        <v>58306835</v>
      </c>
      <c r="Y78" s="5">
        <v>-2013274765</v>
      </c>
    </row>
    <row r="79" spans="3:25" ht="15.5" x14ac:dyDescent="0.35">
      <c r="C79" t="s">
        <v>109</v>
      </c>
      <c r="D79" s="5">
        <v>-1410203426</v>
      </c>
      <c r="E79" s="5">
        <v>-996784746</v>
      </c>
      <c r="F79" s="5">
        <v>-3520050250</v>
      </c>
      <c r="G79" s="5">
        <v>-2553779658</v>
      </c>
      <c r="I79" s="5">
        <v>-8679092838</v>
      </c>
      <c r="J79" s="5">
        <v>-6405819057</v>
      </c>
      <c r="K79" s="5">
        <v>-9487424796</v>
      </c>
      <c r="L79" s="5">
        <v>-1021045898</v>
      </c>
      <c r="M79" s="5">
        <v>-51871702</v>
      </c>
      <c r="N79" s="5">
        <v>977443667</v>
      </c>
      <c r="O79" s="5">
        <v>-54755680968</v>
      </c>
      <c r="P79" s="5">
        <v>-57873874185</v>
      </c>
      <c r="Q79" s="5">
        <v>-17951799765</v>
      </c>
      <c r="R79" s="5">
        <v>1461835954</v>
      </c>
      <c r="S79" s="5">
        <v>47765359825</v>
      </c>
      <c r="T79" s="5">
        <v>16532645830</v>
      </c>
      <c r="U79" s="5">
        <v>15036770690</v>
      </c>
      <c r="V79" s="5">
        <v>54059945</v>
      </c>
    </row>
    <row r="80" spans="3:25" ht="15.5" x14ac:dyDescent="0.35">
      <c r="C80" t="s">
        <v>110</v>
      </c>
      <c r="D80" s="5">
        <v>-1410203426</v>
      </c>
      <c r="E80" s="5">
        <v>-996784746</v>
      </c>
      <c r="F80" s="5">
        <v>-3520050250</v>
      </c>
      <c r="G80" s="5">
        <v>-2553779658</v>
      </c>
      <c r="I80" s="5">
        <v>-8679092838</v>
      </c>
      <c r="J80" s="5">
        <v>-6405819057</v>
      </c>
      <c r="K80" s="5">
        <v>-9487424796</v>
      </c>
      <c r="L80" s="5">
        <v>-1021045898</v>
      </c>
      <c r="M80" s="5">
        <v>-51871702</v>
      </c>
      <c r="N80" s="5">
        <v>977443667</v>
      </c>
      <c r="O80" s="5">
        <v>-54755680968</v>
      </c>
      <c r="P80" s="5">
        <v>-57873874185</v>
      </c>
      <c r="Q80" s="5">
        <v>-17951799765</v>
      </c>
      <c r="R80" s="5">
        <v>1461835954</v>
      </c>
      <c r="S80" s="5">
        <v>47765359825</v>
      </c>
      <c r="T80" s="5">
        <v>16532645830</v>
      </c>
      <c r="U80" s="5">
        <v>15036770690</v>
      </c>
      <c r="V80" s="5">
        <v>54059945</v>
      </c>
    </row>
    <row r="82" spans="2:25" ht="15.5" x14ac:dyDescent="0.35">
      <c r="B82" t="s">
        <v>111</v>
      </c>
      <c r="C82" t="s">
        <v>112</v>
      </c>
    </row>
    <row r="83" spans="2:25" ht="15.5" x14ac:dyDescent="0.35">
      <c r="C83" t="s">
        <v>113</v>
      </c>
    </row>
    <row r="84" spans="2:25" ht="15.5" x14ac:dyDescent="0.35">
      <c r="C84" t="s">
        <v>20</v>
      </c>
      <c r="D84" s="5">
        <v>21980706</v>
      </c>
      <c r="E84" s="5">
        <v>78870658</v>
      </c>
      <c r="F84" s="5">
        <v>135072546</v>
      </c>
      <c r="G84" s="5">
        <v>1418986956</v>
      </c>
      <c r="I84" s="5">
        <v>1418986956</v>
      </c>
      <c r="J84" s="5">
        <v>3860011613</v>
      </c>
      <c r="K84" s="5">
        <v>8774991113</v>
      </c>
      <c r="L84" s="5">
        <v>4729899911</v>
      </c>
      <c r="M84" s="5">
        <v>2752639572</v>
      </c>
      <c r="N84" s="5">
        <v>3163192712</v>
      </c>
      <c r="O84" s="5">
        <v>18594561751</v>
      </c>
      <c r="P84" s="5">
        <v>28972998050</v>
      </c>
      <c r="Q84" s="5">
        <v>4034768436</v>
      </c>
      <c r="R84" s="5">
        <v>17177617502</v>
      </c>
      <c r="S84" s="5">
        <v>60182786415</v>
      </c>
      <c r="T84" s="5">
        <v>14646750007</v>
      </c>
      <c r="U84" s="5">
        <v>2305198275</v>
      </c>
      <c r="V84" s="5">
        <v>10617862708</v>
      </c>
      <c r="W84" s="5">
        <v>21468434489</v>
      </c>
      <c r="X84" s="5">
        <v>30634772032</v>
      </c>
      <c r="Y84" s="5">
        <v>755764731</v>
      </c>
    </row>
    <row r="85" spans="2:25" ht="15.5" x14ac:dyDescent="0.35">
      <c r="C85" t="s">
        <v>616</v>
      </c>
    </row>
    <row r="86" spans="2:25" ht="15.5" x14ac:dyDescent="0.35">
      <c r="C86" t="s">
        <v>115</v>
      </c>
      <c r="D86" s="5">
        <v>1</v>
      </c>
      <c r="E86" s="5">
        <v>1</v>
      </c>
      <c r="F86" s="5">
        <v>1</v>
      </c>
      <c r="G86" s="5">
        <v>1</v>
      </c>
      <c r="I86" s="5">
        <v>1</v>
      </c>
      <c r="J86" s="5">
        <v>1</v>
      </c>
      <c r="L86" s="5">
        <v>5790000000</v>
      </c>
      <c r="M86" s="5">
        <v>3960000000</v>
      </c>
      <c r="N86" s="5">
        <v>3580000000</v>
      </c>
      <c r="O86" s="5">
        <v>660000000</v>
      </c>
      <c r="S86" s="5">
        <v>33986887382</v>
      </c>
      <c r="T86" s="5">
        <v>35663117729</v>
      </c>
      <c r="U86" s="5">
        <v>45826265959</v>
      </c>
      <c r="V86" s="5">
        <v>2231725547</v>
      </c>
      <c r="W86" s="5">
        <v>3904448532</v>
      </c>
      <c r="X86" s="5">
        <v>1868926944</v>
      </c>
      <c r="Y86" s="5">
        <v>3077691973</v>
      </c>
    </row>
    <row r="87" spans="2:25" ht="15.5" x14ac:dyDescent="0.35">
      <c r="C87" t="s">
        <v>116</v>
      </c>
      <c r="N87" s="5">
        <v>5859454830</v>
      </c>
      <c r="P87" s="5">
        <v>29860653</v>
      </c>
      <c r="Q87" s="5">
        <v>1170118</v>
      </c>
      <c r="R87" s="5">
        <v>72678796</v>
      </c>
      <c r="S87" s="5">
        <v>670009619</v>
      </c>
      <c r="T87" s="5">
        <v>1077719878</v>
      </c>
      <c r="U87" s="5">
        <v>362831635</v>
      </c>
      <c r="V87" s="5">
        <v>1388626700</v>
      </c>
    </row>
    <row r="88" spans="2:25" ht="15.5" x14ac:dyDescent="0.35">
      <c r="C88" t="s">
        <v>117</v>
      </c>
      <c r="D88" s="5">
        <v>10427566926</v>
      </c>
      <c r="E88" s="5">
        <v>9396705239</v>
      </c>
      <c r="F88" s="5">
        <v>12385781436</v>
      </c>
      <c r="G88" s="5">
        <v>10376257163</v>
      </c>
      <c r="I88" s="5">
        <v>10376257163</v>
      </c>
      <c r="J88" s="5">
        <v>5422060656</v>
      </c>
      <c r="K88" s="5">
        <v>5505282699</v>
      </c>
      <c r="L88" s="5">
        <v>2574968268</v>
      </c>
      <c r="M88" s="5">
        <v>1675709848</v>
      </c>
      <c r="R88" s="5">
        <v>171500000</v>
      </c>
      <c r="S88" s="5">
        <v>11968698</v>
      </c>
      <c r="T88" s="5">
        <v>10000000000</v>
      </c>
      <c r="U88" s="5">
        <v>31151675334</v>
      </c>
      <c r="V88" s="5">
        <v>240866604</v>
      </c>
    </row>
    <row r="89" spans="2:25" ht="15.5" x14ac:dyDescent="0.35">
      <c r="C89" t="s">
        <v>118</v>
      </c>
      <c r="D89" s="5">
        <v>1</v>
      </c>
      <c r="E89" s="5">
        <v>1</v>
      </c>
      <c r="F89" s="5">
        <v>1</v>
      </c>
      <c r="G89" s="5">
        <v>1</v>
      </c>
      <c r="I89" s="5">
        <v>1</v>
      </c>
      <c r="J89" s="5">
        <v>1</v>
      </c>
      <c r="L89" s="5">
        <v>5790000000</v>
      </c>
      <c r="M89" s="5">
        <v>3960000000</v>
      </c>
      <c r="N89" s="5">
        <v>3580000000</v>
      </c>
      <c r="O89" s="5">
        <v>660000000</v>
      </c>
      <c r="S89" s="5">
        <v>33986887382</v>
      </c>
      <c r="T89" s="5">
        <v>35663117729</v>
      </c>
      <c r="U89" s="5">
        <v>45826265959</v>
      </c>
      <c r="V89" s="5">
        <v>2231725547</v>
      </c>
      <c r="W89" s="5">
        <v>3904448532</v>
      </c>
      <c r="X89" s="5">
        <v>1868926944</v>
      </c>
      <c r="Y89" s="5">
        <v>3077691973</v>
      </c>
    </row>
    <row r="90" spans="2:25" ht="15.5" x14ac:dyDescent="0.35">
      <c r="C90" t="s">
        <v>124</v>
      </c>
    </row>
    <row r="91" spans="2:25" ht="15.5" x14ac:dyDescent="0.35">
      <c r="C91" t="s">
        <v>119</v>
      </c>
      <c r="D91" s="5">
        <v>11600001</v>
      </c>
      <c r="E91" s="5">
        <v>3200001</v>
      </c>
      <c r="F91" s="5">
        <v>2500001</v>
      </c>
      <c r="G91" s="5">
        <v>6500001</v>
      </c>
      <c r="I91" s="5">
        <v>6500001</v>
      </c>
      <c r="J91" s="5">
        <v>1</v>
      </c>
      <c r="K91" s="5">
        <v>10750000</v>
      </c>
      <c r="L91" s="5">
        <v>3359169843</v>
      </c>
      <c r="M91" s="5">
        <v>2436446150</v>
      </c>
      <c r="N91" s="5">
        <v>254332845</v>
      </c>
      <c r="O91" s="5">
        <v>12764109</v>
      </c>
      <c r="P91" s="5">
        <v>78939208</v>
      </c>
      <c r="Q91" s="5">
        <v>127123477</v>
      </c>
      <c r="R91" s="5">
        <v>211947314</v>
      </c>
      <c r="S91" s="5">
        <v>306794607</v>
      </c>
      <c r="T91" s="5">
        <v>229025432</v>
      </c>
      <c r="U91" s="5">
        <v>287646601</v>
      </c>
      <c r="V91" s="5">
        <v>279112756</v>
      </c>
      <c r="W91" s="5">
        <v>68533334</v>
      </c>
      <c r="X91" s="5">
        <v>173115555</v>
      </c>
    </row>
    <row r="92" spans="2:25" ht="15.5" x14ac:dyDescent="0.35">
      <c r="C92" t="s">
        <v>267</v>
      </c>
      <c r="D92" s="5">
        <v>11600001</v>
      </c>
      <c r="E92" s="5">
        <v>3200001</v>
      </c>
      <c r="F92" s="5">
        <v>2500001</v>
      </c>
      <c r="G92" s="5">
        <v>6500001</v>
      </c>
      <c r="I92" s="5">
        <v>6500001</v>
      </c>
      <c r="J92" s="5">
        <v>1</v>
      </c>
      <c r="K92" s="5">
        <v>10750000</v>
      </c>
      <c r="L92" s="5">
        <v>3359169843</v>
      </c>
      <c r="M92" s="5">
        <v>2436446150</v>
      </c>
      <c r="N92" s="5">
        <v>254332845</v>
      </c>
      <c r="O92" s="5">
        <v>12764109</v>
      </c>
      <c r="P92" s="5">
        <v>78939208</v>
      </c>
      <c r="Q92" s="5">
        <v>127123477</v>
      </c>
      <c r="R92" s="5">
        <v>211947314</v>
      </c>
      <c r="S92" s="5">
        <v>306794607</v>
      </c>
      <c r="T92" s="5">
        <v>229025432</v>
      </c>
      <c r="U92" s="5">
        <v>287646601</v>
      </c>
      <c r="V92" s="5">
        <v>279112756</v>
      </c>
      <c r="W92" s="5">
        <v>68533334</v>
      </c>
      <c r="X92" s="5">
        <v>173115555</v>
      </c>
    </row>
    <row r="93" spans="2:25" ht="15.5" x14ac:dyDescent="0.35">
      <c r="C93" t="s">
        <v>268</v>
      </c>
      <c r="P93" s="5">
        <v>2264890358</v>
      </c>
      <c r="Q93" s="5">
        <v>2499600333</v>
      </c>
      <c r="R93" s="5">
        <v>3011920415</v>
      </c>
      <c r="S93" s="5">
        <v>3334913425</v>
      </c>
      <c r="T93" s="5">
        <v>3200148833</v>
      </c>
      <c r="U93" s="5">
        <v>3458963710</v>
      </c>
      <c r="V93" s="5">
        <v>96460181</v>
      </c>
    </row>
    <row r="94" spans="2:25" ht="15.5" x14ac:dyDescent="0.35">
      <c r="C94" t="s">
        <v>92</v>
      </c>
      <c r="D94" s="5">
        <v>755703060</v>
      </c>
      <c r="E94" s="5">
        <v>755703060</v>
      </c>
      <c r="F94" s="5">
        <v>755703060</v>
      </c>
      <c r="G94" s="5">
        <v>755703060</v>
      </c>
      <c r="I94" s="5">
        <v>755703060</v>
      </c>
      <c r="J94" s="5">
        <v>603950265</v>
      </c>
      <c r="K94" s="5">
        <v>612179094</v>
      </c>
      <c r="L94" s="5">
        <v>474426246</v>
      </c>
      <c r="M94" s="5">
        <v>446146197</v>
      </c>
      <c r="N94" s="5">
        <v>547290449</v>
      </c>
      <c r="R94" s="5">
        <v>-47552212</v>
      </c>
      <c r="U94" s="5">
        <v>-5249265090</v>
      </c>
      <c r="V94" s="5">
        <v>-5249265090</v>
      </c>
      <c r="W94" s="5">
        <v>-5236749411</v>
      </c>
      <c r="X94" s="5">
        <v>-5448415583</v>
      </c>
      <c r="Y94" s="5">
        <v>2866647050</v>
      </c>
    </row>
    <row r="95" spans="2:25" ht="15.5" x14ac:dyDescent="0.35">
      <c r="C95" t="s">
        <v>121</v>
      </c>
      <c r="D95" s="5">
        <v>886397252</v>
      </c>
      <c r="E95" s="5">
        <v>931195756</v>
      </c>
      <c r="F95" s="5">
        <v>993819507</v>
      </c>
      <c r="G95" s="5">
        <v>2137812693</v>
      </c>
      <c r="I95" s="5">
        <v>2137812693</v>
      </c>
      <c r="J95" s="5">
        <v>4526523998</v>
      </c>
      <c r="K95" s="5">
        <v>9474988079</v>
      </c>
      <c r="L95" s="5">
        <v>15526739883</v>
      </c>
      <c r="M95" s="5">
        <v>14030688247</v>
      </c>
      <c r="N95" s="5">
        <v>24294549571</v>
      </c>
      <c r="O95" s="5">
        <v>30056313017</v>
      </c>
      <c r="P95" s="5">
        <v>53202298965</v>
      </c>
      <c r="Q95" s="5">
        <v>62445465923</v>
      </c>
      <c r="R95" s="5">
        <v>77380231156</v>
      </c>
      <c r="S95" s="5">
        <v>110150388970</v>
      </c>
      <c r="T95" s="5">
        <v>72377387154</v>
      </c>
      <c r="U95" s="5">
        <v>69468341483</v>
      </c>
      <c r="V95" s="5">
        <v>14851958437</v>
      </c>
      <c r="W95" s="5">
        <v>26980200509</v>
      </c>
      <c r="X95" s="5">
        <v>33393723950</v>
      </c>
      <c r="Y95" s="5">
        <v>4705646254</v>
      </c>
    </row>
    <row r="96" spans="2:25" ht="15.5" x14ac:dyDescent="0.35">
      <c r="C96" t="s">
        <v>122</v>
      </c>
    </row>
    <row r="97" spans="3:25" ht="15.5" x14ac:dyDescent="0.35">
      <c r="C97" t="s">
        <v>126</v>
      </c>
      <c r="D97" s="5">
        <v>45021292644</v>
      </c>
      <c r="E97" s="5">
        <v>45355835879</v>
      </c>
      <c r="F97" s="5">
        <v>45708578114</v>
      </c>
      <c r="G97" s="5">
        <v>46061320351</v>
      </c>
      <c r="I97" s="5">
        <v>46061320351</v>
      </c>
      <c r="J97" s="5">
        <v>47465461786</v>
      </c>
      <c r="K97" s="5">
        <v>48864169854</v>
      </c>
      <c r="L97" s="5">
        <v>49295701577</v>
      </c>
      <c r="M97" s="5">
        <v>47748859951</v>
      </c>
      <c r="N97" s="5">
        <v>23535344440</v>
      </c>
      <c r="O97" s="5">
        <v>23789737950</v>
      </c>
      <c r="P97" s="5">
        <v>54478459638</v>
      </c>
      <c r="Q97" s="5">
        <v>97764777138</v>
      </c>
      <c r="R97" s="5">
        <v>103485530589</v>
      </c>
      <c r="S97" s="5">
        <v>72869274031</v>
      </c>
      <c r="T97" s="5">
        <v>74576930636</v>
      </c>
      <c r="U97" s="5">
        <v>80801534450</v>
      </c>
      <c r="V97" s="5">
        <v>84923303192</v>
      </c>
      <c r="W97" s="5">
        <v>7317064105</v>
      </c>
      <c r="X97" s="5">
        <v>52459213</v>
      </c>
      <c r="Y97" s="5">
        <v>27933889</v>
      </c>
    </row>
    <row r="98" spans="3:25" ht="15.5" x14ac:dyDescent="0.35">
      <c r="C98" t="s">
        <v>125</v>
      </c>
      <c r="D98" s="5">
        <v>183225277</v>
      </c>
      <c r="E98" s="5">
        <v>183225277</v>
      </c>
      <c r="F98" s="5">
        <v>183225277</v>
      </c>
      <c r="G98" s="5">
        <v>183225277</v>
      </c>
      <c r="I98" s="5">
        <v>183225277</v>
      </c>
      <c r="J98" s="5">
        <v>193100935</v>
      </c>
      <c r="K98" s="5">
        <v>152989053</v>
      </c>
      <c r="T98" s="5">
        <v>159098391</v>
      </c>
      <c r="U98" s="5">
        <v>11090527</v>
      </c>
      <c r="V98" s="5">
        <v>5579803</v>
      </c>
    </row>
    <row r="99" spans="3:25" ht="15.5" x14ac:dyDescent="0.35">
      <c r="C99" t="s">
        <v>123</v>
      </c>
      <c r="D99" s="5">
        <v>1</v>
      </c>
      <c r="E99" s="5">
        <v>1</v>
      </c>
      <c r="F99" s="5">
        <v>1</v>
      </c>
      <c r="G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O99" s="5">
        <v>1</v>
      </c>
      <c r="P99" s="5">
        <v>2000000000</v>
      </c>
    </row>
    <row r="100" spans="3:25" ht="15.5" x14ac:dyDescent="0.35">
      <c r="C100" t="s">
        <v>129</v>
      </c>
      <c r="D100" s="5">
        <v>45204517923</v>
      </c>
      <c r="E100" s="5">
        <v>45539061158</v>
      </c>
      <c r="F100" s="5">
        <v>45891803393</v>
      </c>
      <c r="G100" s="5">
        <v>46244545630</v>
      </c>
      <c r="I100" s="5">
        <v>46244545630</v>
      </c>
      <c r="J100" s="5">
        <v>47658562723</v>
      </c>
      <c r="K100" s="5">
        <v>49017158909</v>
      </c>
      <c r="L100" s="5">
        <v>49638382833</v>
      </c>
      <c r="M100" s="5">
        <v>48633324937</v>
      </c>
      <c r="N100" s="5">
        <v>36827752317</v>
      </c>
      <c r="O100" s="5">
        <v>23949732951</v>
      </c>
      <c r="P100" s="5">
        <v>56721204638</v>
      </c>
      <c r="Q100" s="5">
        <v>99967240627</v>
      </c>
      <c r="R100" s="5">
        <v>103644720517</v>
      </c>
      <c r="S100" s="5">
        <v>73022463959</v>
      </c>
      <c r="T100" s="5">
        <v>75040326355</v>
      </c>
      <c r="U100" s="5">
        <v>81041062622</v>
      </c>
      <c r="V100" s="5">
        <v>85156820640</v>
      </c>
      <c r="W100" s="5">
        <v>7392457996</v>
      </c>
      <c r="X100" s="5">
        <v>9492828754</v>
      </c>
      <c r="Y100" s="5">
        <v>8593973479</v>
      </c>
    </row>
    <row r="101" spans="3:25" ht="15.5" x14ac:dyDescent="0.35">
      <c r="C101" t="s">
        <v>130</v>
      </c>
      <c r="D101" s="5">
        <v>46090915175</v>
      </c>
      <c r="E101" s="5">
        <v>46470256914</v>
      </c>
      <c r="F101" s="5">
        <v>46885622900</v>
      </c>
      <c r="G101" s="5">
        <v>48382358323</v>
      </c>
      <c r="I101" s="5">
        <v>48382358323</v>
      </c>
      <c r="J101" s="5">
        <v>52185086721</v>
      </c>
      <c r="K101" s="5">
        <v>58492146988</v>
      </c>
      <c r="L101" s="5">
        <v>65165122716</v>
      </c>
      <c r="M101" s="5">
        <v>62664013184</v>
      </c>
      <c r="N101" s="5">
        <v>61122301888</v>
      </c>
      <c r="O101" s="5">
        <v>54006045968</v>
      </c>
      <c r="P101" s="5">
        <v>109923503603</v>
      </c>
      <c r="Q101" s="5">
        <v>162412706550</v>
      </c>
      <c r="R101" s="5">
        <v>181024951673</v>
      </c>
      <c r="S101" s="5">
        <v>183172852929</v>
      </c>
      <c r="T101" s="5">
        <v>147417713509</v>
      </c>
      <c r="U101" s="5">
        <v>150509404105</v>
      </c>
      <c r="V101" s="5">
        <v>100008779077</v>
      </c>
      <c r="W101" s="5">
        <v>34372658505</v>
      </c>
      <c r="X101" s="5">
        <v>42886552704</v>
      </c>
      <c r="Y101" s="5">
        <v>13299619733</v>
      </c>
    </row>
    <row r="102" spans="3:25" ht="15.5" x14ac:dyDescent="0.35">
      <c r="C102" t="s">
        <v>131</v>
      </c>
    </row>
    <row r="103" spans="3:25" ht="15.5" x14ac:dyDescent="0.35">
      <c r="C103" t="s">
        <v>132</v>
      </c>
    </row>
    <row r="104" spans="3:25" ht="15.5" x14ac:dyDescent="0.35">
      <c r="C104" t="s">
        <v>133</v>
      </c>
      <c r="D104" s="5">
        <v>10444312669</v>
      </c>
      <c r="E104" s="5">
        <v>9413450982</v>
      </c>
      <c r="F104" s="5">
        <v>12416317734</v>
      </c>
      <c r="G104" s="5">
        <v>10393002906</v>
      </c>
      <c r="I104" s="5">
        <v>10393002906</v>
      </c>
      <c r="J104" s="5">
        <v>5455444244</v>
      </c>
      <c r="K104" s="5">
        <v>5523128442</v>
      </c>
      <c r="L104" s="5">
        <v>2578557569</v>
      </c>
      <c r="M104" s="5">
        <v>1690369699</v>
      </c>
      <c r="N104" s="5">
        <v>6122952966</v>
      </c>
      <c r="O104" s="5">
        <v>71224453</v>
      </c>
      <c r="P104" s="5">
        <v>345263343</v>
      </c>
      <c r="Q104" s="5">
        <v>562345297</v>
      </c>
      <c r="R104" s="5">
        <v>1229034146</v>
      </c>
      <c r="S104" s="5">
        <v>5003337356</v>
      </c>
      <c r="T104" s="5">
        <v>17232581209</v>
      </c>
      <c r="U104" s="5">
        <v>42251741053</v>
      </c>
      <c r="V104" s="5">
        <v>3750113117</v>
      </c>
      <c r="W104" s="5">
        <v>1608086803</v>
      </c>
      <c r="X104" s="5">
        <v>15967044462</v>
      </c>
      <c r="Y104" s="5">
        <v>1716081259</v>
      </c>
    </row>
    <row r="105" spans="3:25" ht="15.5" x14ac:dyDescent="0.35">
      <c r="C105" t="s">
        <v>134</v>
      </c>
    </row>
    <row r="106" spans="3:25" ht="15.5" x14ac:dyDescent="0.35">
      <c r="C106" t="s">
        <v>272</v>
      </c>
      <c r="Q106" s="5">
        <v>435214400</v>
      </c>
      <c r="R106" s="5">
        <v>71878950</v>
      </c>
      <c r="S106" s="5">
        <v>3859926448</v>
      </c>
      <c r="T106" s="5">
        <v>5439567166</v>
      </c>
      <c r="U106" s="5">
        <v>4744502314</v>
      </c>
      <c r="V106" s="5">
        <v>1291236118</v>
      </c>
      <c r="W106" s="5">
        <v>1200604153</v>
      </c>
      <c r="X106" s="5">
        <v>1132019471</v>
      </c>
      <c r="Y106" s="5">
        <v>1300130328</v>
      </c>
    </row>
    <row r="107" spans="3:25" ht="15.5" x14ac:dyDescent="0.35">
      <c r="C107" t="s">
        <v>343</v>
      </c>
    </row>
    <row r="108" spans="3:25" ht="15.5" x14ac:dyDescent="0.35">
      <c r="C108" t="s">
        <v>137</v>
      </c>
      <c r="D108" s="5">
        <v>16745743</v>
      </c>
      <c r="E108" s="5">
        <v>16745743</v>
      </c>
      <c r="F108" s="5">
        <v>16745743</v>
      </c>
      <c r="G108" s="5">
        <v>16745743</v>
      </c>
      <c r="I108" s="5">
        <v>16745743</v>
      </c>
      <c r="J108" s="5">
        <v>33117811</v>
      </c>
      <c r="K108" s="5">
        <v>17845743</v>
      </c>
      <c r="L108" s="5">
        <v>3589301</v>
      </c>
      <c r="M108" s="5">
        <v>14659851</v>
      </c>
      <c r="N108" s="5">
        <v>259397786</v>
      </c>
      <c r="P108" s="5">
        <v>56047912</v>
      </c>
      <c r="Q108" s="5">
        <v>20220357</v>
      </c>
      <c r="R108" s="5">
        <v>189516146</v>
      </c>
      <c r="S108" s="5">
        <v>268333458</v>
      </c>
      <c r="T108" s="5">
        <v>373001655</v>
      </c>
      <c r="U108" s="5">
        <v>209826281</v>
      </c>
      <c r="V108" s="5">
        <v>104341055</v>
      </c>
      <c r="W108" s="5">
        <v>72981448</v>
      </c>
      <c r="X108" s="5">
        <v>109965102</v>
      </c>
      <c r="Y108" s="5">
        <v>19619892</v>
      </c>
    </row>
    <row r="109" spans="3:25" ht="15.5" x14ac:dyDescent="0.35">
      <c r="C109" t="s">
        <v>135</v>
      </c>
      <c r="D109" s="5">
        <v>11918645238</v>
      </c>
      <c r="E109" s="5">
        <v>11918645238</v>
      </c>
      <c r="F109" s="5">
        <v>8334359727</v>
      </c>
      <c r="G109" s="5">
        <v>8334359727</v>
      </c>
      <c r="I109" s="5">
        <v>8334359727</v>
      </c>
      <c r="J109" s="5">
        <v>8334359727</v>
      </c>
      <c r="K109" s="5">
        <v>8334359727</v>
      </c>
      <c r="L109" s="5">
        <v>8334359727</v>
      </c>
      <c r="M109" s="5">
        <v>5859454830</v>
      </c>
    </row>
    <row r="110" spans="3:25" ht="15.5" x14ac:dyDescent="0.35">
      <c r="C110" t="s">
        <v>273</v>
      </c>
      <c r="D110" s="5">
        <v>10427566926</v>
      </c>
      <c r="E110" s="5">
        <v>9396705239</v>
      </c>
      <c r="F110" s="5">
        <v>12385781436</v>
      </c>
      <c r="G110" s="5">
        <v>10376257163</v>
      </c>
      <c r="I110" s="5">
        <v>10376257163</v>
      </c>
      <c r="J110" s="5">
        <v>5422060656</v>
      </c>
      <c r="K110" s="5">
        <v>5505282699</v>
      </c>
      <c r="L110" s="5">
        <v>2574968268</v>
      </c>
      <c r="M110" s="5">
        <v>1675709848</v>
      </c>
      <c r="N110" s="5">
        <v>5859454830</v>
      </c>
      <c r="P110" s="5">
        <v>29860653</v>
      </c>
      <c r="Q110" s="5">
        <v>1170118</v>
      </c>
      <c r="R110" s="5">
        <v>244178796</v>
      </c>
      <c r="S110" s="5">
        <v>681978317</v>
      </c>
      <c r="T110" s="5">
        <v>11077719878</v>
      </c>
      <c r="U110" s="5">
        <v>31514506969</v>
      </c>
      <c r="V110" s="5">
        <v>1629493304</v>
      </c>
      <c r="W110" s="5">
        <v>77443069</v>
      </c>
    </row>
    <row r="111" spans="3:25" ht="15.5" x14ac:dyDescent="0.35">
      <c r="C111" t="s">
        <v>136</v>
      </c>
      <c r="F111" s="5">
        <v>13790555</v>
      </c>
      <c r="J111" s="5">
        <v>265777</v>
      </c>
      <c r="N111" s="5">
        <v>4100350</v>
      </c>
      <c r="O111" s="5">
        <v>71224453</v>
      </c>
      <c r="P111" s="5">
        <v>259354778</v>
      </c>
      <c r="Q111" s="5">
        <v>105740422</v>
      </c>
      <c r="R111" s="5">
        <v>723460254</v>
      </c>
      <c r="S111" s="5">
        <v>193099133</v>
      </c>
      <c r="T111" s="5">
        <v>342292510</v>
      </c>
      <c r="U111" s="5">
        <v>308297929</v>
      </c>
      <c r="V111" s="5">
        <v>255687801</v>
      </c>
      <c r="W111" s="5">
        <v>257058133</v>
      </c>
      <c r="X111" s="5">
        <v>697584389</v>
      </c>
      <c r="Y111" s="5">
        <v>396331039</v>
      </c>
    </row>
    <row r="112" spans="3:25" ht="15.5" x14ac:dyDescent="0.35">
      <c r="C112" t="s">
        <v>153</v>
      </c>
      <c r="W112" s="5">
        <v>4469526481</v>
      </c>
      <c r="Y112" s="5">
        <v>12433484312</v>
      </c>
    </row>
    <row r="113" spans="3:25" ht="15.5" x14ac:dyDescent="0.35">
      <c r="C113" t="s">
        <v>1678</v>
      </c>
      <c r="U113" s="5">
        <v>62769786157</v>
      </c>
    </row>
    <row r="114" spans="3:25" ht="15.5" x14ac:dyDescent="0.35">
      <c r="C114" t="s">
        <v>145</v>
      </c>
      <c r="D114" s="5">
        <v>12578971854</v>
      </c>
      <c r="E114" s="5">
        <v>12578971854</v>
      </c>
      <c r="F114" s="5">
        <v>8994686343</v>
      </c>
      <c r="G114" s="5">
        <v>8994686343</v>
      </c>
      <c r="I114" s="5">
        <v>8994686343</v>
      </c>
      <c r="J114" s="5">
        <v>9055880565</v>
      </c>
      <c r="K114" s="5">
        <v>8889437577</v>
      </c>
      <c r="L114" s="5">
        <v>9019559382</v>
      </c>
      <c r="M114" s="5">
        <v>6385591822</v>
      </c>
      <c r="N114" s="5">
        <v>359425559</v>
      </c>
      <c r="O114" s="5">
        <v>272341816</v>
      </c>
      <c r="P114" s="5">
        <v>1160079593</v>
      </c>
      <c r="Q114" s="5">
        <v>806291491</v>
      </c>
      <c r="R114" s="5">
        <v>800048000</v>
      </c>
      <c r="S114" s="5">
        <v>983775000</v>
      </c>
      <c r="T114" s="5">
        <v>769475000</v>
      </c>
      <c r="U114" s="5">
        <v>62769786157</v>
      </c>
      <c r="V114" s="5">
        <v>65810662605</v>
      </c>
      <c r="W114" s="5">
        <v>4469526481</v>
      </c>
      <c r="Y114" s="5">
        <v>12433484312</v>
      </c>
    </row>
    <row r="115" spans="3:25" ht="15.5" x14ac:dyDescent="0.35">
      <c r="C115" t="s">
        <v>146</v>
      </c>
      <c r="D115" s="5">
        <v>12578971854</v>
      </c>
      <c r="E115" s="5">
        <v>12578971854</v>
      </c>
      <c r="F115" s="5">
        <v>8994686343</v>
      </c>
      <c r="G115" s="5">
        <v>8994686343</v>
      </c>
      <c r="I115" s="5">
        <v>8994686343</v>
      </c>
      <c r="J115" s="5">
        <v>9055880565</v>
      </c>
      <c r="K115" s="5">
        <v>8889437577</v>
      </c>
      <c r="L115" s="5">
        <v>9019559382</v>
      </c>
      <c r="M115" s="5">
        <v>6385591822</v>
      </c>
      <c r="N115" s="5">
        <v>359425559</v>
      </c>
      <c r="O115" s="5">
        <v>272341816</v>
      </c>
      <c r="P115" s="5">
        <v>1160079593</v>
      </c>
      <c r="Q115" s="5">
        <v>806291491</v>
      </c>
      <c r="R115" s="5">
        <v>800048000</v>
      </c>
      <c r="S115" s="5">
        <v>983775000</v>
      </c>
      <c r="T115" s="5">
        <v>769475000</v>
      </c>
      <c r="U115" s="5">
        <v>62769786157</v>
      </c>
      <c r="V115" s="5">
        <v>65810662605</v>
      </c>
      <c r="W115" s="5">
        <v>4469526481</v>
      </c>
      <c r="Y115" s="5">
        <v>12433484312</v>
      </c>
    </row>
    <row r="116" spans="3:25" ht="15.5" x14ac:dyDescent="0.35">
      <c r="C116" t="s">
        <v>408</v>
      </c>
      <c r="V116" s="5">
        <v>65810662605</v>
      </c>
    </row>
    <row r="117" spans="3:25" ht="15.5" x14ac:dyDescent="0.35">
      <c r="C117" t="s">
        <v>154</v>
      </c>
      <c r="D117" s="5">
        <v>23023284523</v>
      </c>
      <c r="E117" s="5">
        <v>21992422836</v>
      </c>
      <c r="F117" s="5">
        <v>21411004077</v>
      </c>
      <c r="G117" s="5">
        <v>19387689249</v>
      </c>
      <c r="I117" s="5">
        <v>19387689249</v>
      </c>
      <c r="J117" s="5">
        <v>14511324809</v>
      </c>
      <c r="K117" s="5">
        <v>14412566019</v>
      </c>
      <c r="L117" s="5">
        <v>11598116951</v>
      </c>
      <c r="M117" s="5">
        <v>8075961521</v>
      </c>
      <c r="N117" s="5">
        <v>6482378525</v>
      </c>
      <c r="O117" s="5">
        <v>343566269</v>
      </c>
      <c r="P117" s="5">
        <v>1505342936</v>
      </c>
      <c r="Q117" s="5">
        <v>1368636788</v>
      </c>
      <c r="R117" s="5">
        <v>2029082146</v>
      </c>
      <c r="S117" s="5">
        <v>5987112356</v>
      </c>
      <c r="T117" s="5">
        <v>18002056209</v>
      </c>
      <c r="U117" s="5">
        <v>105021527210</v>
      </c>
      <c r="V117" s="5">
        <v>69560775722</v>
      </c>
      <c r="W117" s="5">
        <v>6077613284</v>
      </c>
      <c r="X117" s="5">
        <v>15967044462</v>
      </c>
      <c r="Y117" s="5">
        <v>14149565571</v>
      </c>
    </row>
    <row r="118" spans="3:25" ht="15.5" x14ac:dyDescent="0.35">
      <c r="C118" t="s">
        <v>155</v>
      </c>
    </row>
    <row r="119" spans="3:25" ht="15.5" x14ac:dyDescent="0.35">
      <c r="C119" t="s">
        <v>156</v>
      </c>
      <c r="D119" s="5">
        <v>21895679400</v>
      </c>
      <c r="E119" s="5">
        <v>21895679400</v>
      </c>
      <c r="F119" s="5">
        <v>21895679400</v>
      </c>
      <c r="G119" s="5">
        <v>21895679400</v>
      </c>
      <c r="I119" s="5">
        <v>21895679400</v>
      </c>
      <c r="J119" s="5">
        <v>21895679400</v>
      </c>
      <c r="K119" s="5">
        <v>21895679400</v>
      </c>
      <c r="L119" s="5">
        <v>21895679400</v>
      </c>
      <c r="M119" s="5">
        <v>21895679400</v>
      </c>
      <c r="N119" s="5">
        <v>21895679400</v>
      </c>
      <c r="O119" s="5">
        <v>21895679400</v>
      </c>
      <c r="P119" s="5">
        <v>21895679400</v>
      </c>
      <c r="Q119" s="5">
        <v>21895679400</v>
      </c>
      <c r="R119" s="5">
        <v>21895679400</v>
      </c>
      <c r="S119" s="5">
        <v>21895679400</v>
      </c>
      <c r="T119" s="5">
        <v>21895679400</v>
      </c>
      <c r="U119" s="5">
        <v>15639771000</v>
      </c>
      <c r="V119" s="5">
        <v>15636668150</v>
      </c>
      <c r="W119" s="5">
        <v>13493150000</v>
      </c>
      <c r="X119" s="5">
        <v>67465750000</v>
      </c>
      <c r="Y119" s="5">
        <v>30666250000</v>
      </c>
    </row>
    <row r="120" spans="3:25" ht="15.5" x14ac:dyDescent="0.35">
      <c r="C120" t="s">
        <v>157</v>
      </c>
      <c r="D120" s="5">
        <v>80533618694</v>
      </c>
      <c r="E120" s="5">
        <v>80533618694</v>
      </c>
      <c r="F120" s="5">
        <v>80533618694</v>
      </c>
      <c r="G120" s="5">
        <v>80533618694</v>
      </c>
      <c r="I120" s="5">
        <v>80533618694</v>
      </c>
      <c r="J120" s="5">
        <v>80533618694</v>
      </c>
      <c r="K120" s="5">
        <v>80533618694</v>
      </c>
      <c r="L120" s="5">
        <v>80533618694</v>
      </c>
      <c r="M120" s="5">
        <v>80533618694</v>
      </c>
      <c r="N120" s="5">
        <v>80533618694</v>
      </c>
      <c r="O120" s="5">
        <v>80533618694</v>
      </c>
      <c r="P120" s="5">
        <v>80533618694</v>
      </c>
      <c r="Q120" s="5">
        <v>75284353604</v>
      </c>
      <c r="R120" s="5">
        <v>75284353604</v>
      </c>
      <c r="S120" s="5">
        <v>75284353604</v>
      </c>
      <c r="T120" s="5">
        <v>75284353604</v>
      </c>
      <c r="U120" s="5">
        <v>18984273519</v>
      </c>
      <c r="V120" s="5">
        <v>18984273519</v>
      </c>
      <c r="W120" s="5">
        <v>18984273519</v>
      </c>
      <c r="X120" s="5">
        <v>8029271946</v>
      </c>
      <c r="Y120" s="5">
        <v>8802562068</v>
      </c>
    </row>
    <row r="121" spans="3:25" ht="15.5" x14ac:dyDescent="0.35">
      <c r="C121" t="s">
        <v>158</v>
      </c>
      <c r="D121" s="5">
        <v>-80122140201</v>
      </c>
      <c r="E121" s="5">
        <v>-78711936807</v>
      </c>
      <c r="F121" s="5">
        <v>-77715152093</v>
      </c>
      <c r="G121" s="5">
        <v>-74195100771</v>
      </c>
      <c r="I121" s="5">
        <v>-74195100771</v>
      </c>
      <c r="J121" s="5">
        <v>-65364248054</v>
      </c>
      <c r="K121" s="5">
        <v>-58966648529</v>
      </c>
      <c r="L121" s="5">
        <v>-49341460514</v>
      </c>
      <c r="M121" s="5">
        <v>-48292111788</v>
      </c>
      <c r="N121" s="5">
        <v>-48341812641</v>
      </c>
      <c r="O121" s="5">
        <v>-48771117798</v>
      </c>
      <c r="P121" s="5">
        <v>5977336732</v>
      </c>
      <c r="Q121" s="5">
        <v>63848503929</v>
      </c>
      <c r="R121" s="5">
        <v>81847208258</v>
      </c>
      <c r="S121" s="5">
        <v>79988544936</v>
      </c>
      <c r="T121" s="5">
        <v>32225759392</v>
      </c>
      <c r="U121" s="5">
        <v>16103983033</v>
      </c>
      <c r="V121" s="5">
        <v>1070454618</v>
      </c>
      <c r="W121" s="5">
        <v>1048371113</v>
      </c>
      <c r="X121" s="5">
        <v>-43127098121</v>
      </c>
      <c r="Y121" s="5">
        <v>-43185404956</v>
      </c>
    </row>
    <row r="122" spans="3:25" ht="15.5" x14ac:dyDescent="0.35">
      <c r="C122" t="s">
        <v>159</v>
      </c>
    </row>
    <row r="123" spans="3:25" ht="15.5" x14ac:dyDescent="0.35">
      <c r="C123" t="s">
        <v>160</v>
      </c>
      <c r="N123" s="5">
        <v>-48341812641</v>
      </c>
      <c r="O123" s="5">
        <v>-48771117798</v>
      </c>
      <c r="P123" s="5">
        <v>5977336732</v>
      </c>
      <c r="Q123" s="5">
        <v>63848503929</v>
      </c>
      <c r="R123" s="5">
        <v>81847208258</v>
      </c>
      <c r="S123" s="5">
        <v>79988544936</v>
      </c>
      <c r="T123" s="5">
        <v>32225759392</v>
      </c>
      <c r="U123" s="5">
        <v>16103983033</v>
      </c>
      <c r="V123" s="5">
        <v>1070454618</v>
      </c>
      <c r="W123" s="5">
        <v>1048371113</v>
      </c>
      <c r="X123" s="5">
        <v>-43127098121</v>
      </c>
      <c r="Y123" s="5">
        <v>-43185404956</v>
      </c>
    </row>
    <row r="124" spans="3:25" ht="15.5" x14ac:dyDescent="0.35">
      <c r="C124" t="s">
        <v>161</v>
      </c>
      <c r="D124" s="5">
        <v>-80122140201</v>
      </c>
      <c r="E124" s="5">
        <v>-78711936807</v>
      </c>
      <c r="F124" s="5">
        <v>-77715152093</v>
      </c>
      <c r="G124" s="5">
        <v>-74195100771</v>
      </c>
      <c r="I124" s="5">
        <v>-74195100771</v>
      </c>
      <c r="J124" s="5">
        <v>-65364248054</v>
      </c>
      <c r="K124" s="5">
        <v>-58966648529</v>
      </c>
      <c r="L124" s="5">
        <v>-49341460514</v>
      </c>
      <c r="M124" s="5">
        <v>-48292111788</v>
      </c>
      <c r="N124" s="5">
        <v>-48341812641</v>
      </c>
      <c r="O124" s="5">
        <v>-48771117798</v>
      </c>
      <c r="P124" s="5">
        <v>5977336732</v>
      </c>
      <c r="Q124" s="5">
        <v>63848503929</v>
      </c>
      <c r="R124" s="5">
        <v>81847208258</v>
      </c>
      <c r="S124" s="5">
        <v>79988544936</v>
      </c>
      <c r="T124" s="5">
        <v>32225759392</v>
      </c>
      <c r="U124" s="5">
        <v>16103983033</v>
      </c>
      <c r="V124" s="5">
        <v>1070454618</v>
      </c>
      <c r="W124" s="5">
        <v>1048371113</v>
      </c>
      <c r="X124" s="5">
        <v>-43127098121</v>
      </c>
      <c r="Y124" s="5">
        <v>-43185404956</v>
      </c>
    </row>
    <row r="125" spans="3:25" ht="15.5" x14ac:dyDescent="0.35">
      <c r="C125" t="s">
        <v>162</v>
      </c>
      <c r="D125" s="5">
        <v>4769699</v>
      </c>
      <c r="E125" s="5">
        <v>4769731</v>
      </c>
      <c r="F125" s="5">
        <v>4769762</v>
      </c>
      <c r="G125" s="5">
        <v>4768691</v>
      </c>
      <c r="I125" s="5">
        <v>4768691</v>
      </c>
      <c r="J125" s="5">
        <v>4761607</v>
      </c>
      <c r="K125" s="5">
        <v>4752310</v>
      </c>
      <c r="L125" s="5">
        <v>4741939</v>
      </c>
      <c r="M125" s="5">
        <v>4719160</v>
      </c>
      <c r="N125" s="5">
        <v>5147463</v>
      </c>
      <c r="O125" s="5">
        <v>4299403</v>
      </c>
      <c r="P125" s="5">
        <v>11525841</v>
      </c>
      <c r="Q125" s="5">
        <v>15532829</v>
      </c>
      <c r="R125" s="5">
        <v>16180477</v>
      </c>
      <c r="S125" s="5">
        <v>17162633</v>
      </c>
      <c r="T125" s="5">
        <v>9864904</v>
      </c>
      <c r="U125" s="5">
        <v>9114432</v>
      </c>
      <c r="V125" s="5">
        <v>5872158</v>
      </c>
      <c r="W125" s="5">
        <v>6000000</v>
      </c>
    </row>
    <row r="126" spans="3:25" ht="15.5" x14ac:dyDescent="0.35">
      <c r="C126" t="s">
        <v>10</v>
      </c>
      <c r="D126" s="5">
        <v>23067630652</v>
      </c>
      <c r="E126" s="5">
        <v>24477834078</v>
      </c>
      <c r="F126" s="5">
        <v>25474618823</v>
      </c>
      <c r="G126" s="5">
        <v>28994669074</v>
      </c>
      <c r="I126" s="5">
        <v>28994669074</v>
      </c>
      <c r="J126" s="5">
        <v>37673761912</v>
      </c>
      <c r="K126" s="5">
        <v>44079580969</v>
      </c>
      <c r="L126" s="5">
        <v>53567005765</v>
      </c>
      <c r="M126" s="5">
        <v>54588051663</v>
      </c>
      <c r="N126" s="5">
        <v>54639923365</v>
      </c>
      <c r="O126" s="5">
        <v>53662479699</v>
      </c>
      <c r="P126" s="5">
        <v>108418160667</v>
      </c>
      <c r="Q126" s="5">
        <v>161044069762</v>
      </c>
      <c r="R126" s="5">
        <v>178995869527</v>
      </c>
      <c r="S126" s="5">
        <v>177185740573</v>
      </c>
      <c r="T126" s="5">
        <v>129415657300</v>
      </c>
      <c r="U126" s="5">
        <v>45487876894</v>
      </c>
      <c r="V126" s="5">
        <v>30448003355</v>
      </c>
      <c r="W126" s="5">
        <v>28295045221</v>
      </c>
      <c r="X126" s="5">
        <v>26919508242</v>
      </c>
      <c r="Y126" s="5">
        <v>-849945838</v>
      </c>
    </row>
    <row r="127" spans="3:25" ht="15.5" x14ac:dyDescent="0.35">
      <c r="C127" t="s">
        <v>163</v>
      </c>
      <c r="D127" s="5">
        <v>46090915175</v>
      </c>
      <c r="E127" s="5">
        <v>46470256914</v>
      </c>
      <c r="F127" s="5">
        <v>46885622900</v>
      </c>
      <c r="G127" s="5">
        <v>48382358323</v>
      </c>
      <c r="I127" s="5">
        <v>48382358323</v>
      </c>
      <c r="J127" s="5">
        <v>52185086721</v>
      </c>
      <c r="K127" s="5">
        <v>58492146988</v>
      </c>
      <c r="L127" s="5">
        <v>65165122716</v>
      </c>
      <c r="M127" s="5">
        <v>62664013184</v>
      </c>
      <c r="N127" s="5">
        <v>61122301890</v>
      </c>
      <c r="O127" s="5">
        <v>54006045968</v>
      </c>
      <c r="P127" s="5">
        <v>109923503603</v>
      </c>
      <c r="Q127" s="5">
        <v>162412706550</v>
      </c>
      <c r="R127" s="5">
        <v>181024951673</v>
      </c>
      <c r="S127" s="5">
        <v>183172852929</v>
      </c>
      <c r="T127" s="5">
        <v>147417713509</v>
      </c>
      <c r="U127" s="5">
        <v>150509404104</v>
      </c>
      <c r="V127" s="5">
        <v>100008779077</v>
      </c>
      <c r="W127" s="5">
        <v>34372658505</v>
      </c>
      <c r="X127" s="5">
        <v>42886552704</v>
      </c>
      <c r="Y127" s="5">
        <v>13299619733</v>
      </c>
    </row>
    <row r="128" spans="3:25" ht="15.5" x14ac:dyDescent="0.35">
      <c r="C128" t="s">
        <v>164</v>
      </c>
      <c r="D128" s="5">
        <v>437913588</v>
      </c>
      <c r="E128" s="5">
        <v>437913588</v>
      </c>
      <c r="F128" s="5">
        <v>437913588</v>
      </c>
      <c r="G128" s="5">
        <v>437913588</v>
      </c>
      <c r="I128" s="5">
        <v>437913588</v>
      </c>
      <c r="J128" s="5">
        <v>437913588</v>
      </c>
      <c r="K128" s="5">
        <v>437913588</v>
      </c>
      <c r="L128" s="5">
        <v>437913588</v>
      </c>
      <c r="M128" s="5">
        <v>437913588</v>
      </c>
      <c r="N128" s="5">
        <v>437913588</v>
      </c>
      <c r="O128" s="5">
        <v>437913588</v>
      </c>
      <c r="P128" s="5">
        <v>437913588</v>
      </c>
      <c r="Q128" s="5">
        <v>437913588</v>
      </c>
      <c r="R128" s="5">
        <v>437913588</v>
      </c>
      <c r="S128" s="5">
        <v>437913588</v>
      </c>
      <c r="T128" s="5">
        <v>437913588</v>
      </c>
      <c r="U128" s="5">
        <v>312795420</v>
      </c>
      <c r="V128" s="5">
        <v>312733363</v>
      </c>
      <c r="W128" s="5">
        <v>269863000</v>
      </c>
      <c r="X128" s="5">
        <v>269863000</v>
      </c>
      <c r="Y128" s="5">
        <v>122665000</v>
      </c>
    </row>
    <row r="130" spans="2:25" ht="15.5" x14ac:dyDescent="0.35">
      <c r="B130" t="s">
        <v>165</v>
      </c>
      <c r="C130" t="s">
        <v>166</v>
      </c>
      <c r="D130" s="5">
        <v>-1075101639</v>
      </c>
      <c r="E130" s="5">
        <v>-555253150</v>
      </c>
      <c r="F130" s="5">
        <v>-3293438683</v>
      </c>
      <c r="G130" s="5">
        <v>-1851023708</v>
      </c>
      <c r="I130" s="5">
        <v>-7388483403</v>
      </c>
      <c r="J130" s="5">
        <v>-4820007457</v>
      </c>
      <c r="K130" s="5">
        <v>1742968209</v>
      </c>
      <c r="L130" s="5">
        <v>526611598</v>
      </c>
      <c r="M130" s="5">
        <v>-1233755308</v>
      </c>
      <c r="N130" s="5">
        <v>-158410991</v>
      </c>
      <c r="O130" s="5">
        <v>-37900190096</v>
      </c>
      <c r="P130" s="5">
        <v>-8765519894</v>
      </c>
      <c r="Q130" s="5">
        <v>-10361821068</v>
      </c>
      <c r="R130" s="5">
        <v>42092732254</v>
      </c>
      <c r="S130" s="5">
        <v>50485937034</v>
      </c>
      <c r="T130" s="5">
        <v>31217567025</v>
      </c>
      <c r="U130" s="5">
        <v>-38965108007</v>
      </c>
      <c r="V130" s="5">
        <v>198336838</v>
      </c>
      <c r="W130" s="5">
        <v>386387707</v>
      </c>
      <c r="X130" s="5">
        <v>631485595</v>
      </c>
      <c r="Y130" s="5">
        <v>-2531837283</v>
      </c>
    </row>
    <row r="131" spans="2:25" ht="15.5" x14ac:dyDescent="0.35">
      <c r="C131" t="s">
        <v>279</v>
      </c>
      <c r="D131" s="5">
        <v>38996153</v>
      </c>
      <c r="E131" s="5">
        <v>121803858</v>
      </c>
      <c r="F131" s="5">
        <v>30973966</v>
      </c>
      <c r="G131" s="5">
        <v>-2932114</v>
      </c>
      <c r="I131" s="5">
        <v>312127628</v>
      </c>
      <c r="J131" s="5">
        <v>119815803</v>
      </c>
      <c r="K131" s="5">
        <v>4393644001</v>
      </c>
      <c r="L131" s="5">
        <v>2112354004</v>
      </c>
      <c r="M131" s="5">
        <v>4420000000</v>
      </c>
      <c r="N131" s="5">
        <v>2360000000</v>
      </c>
      <c r="O131" s="5">
        <v>2340000000</v>
      </c>
      <c r="R131" s="5">
        <v>109101309606</v>
      </c>
      <c r="S131" s="5">
        <v>177139150733</v>
      </c>
      <c r="T131" s="5">
        <v>145579626232</v>
      </c>
      <c r="U131" s="5">
        <v>37959327563</v>
      </c>
      <c r="V131" s="5">
        <v>21939566825</v>
      </c>
      <c r="W131" s="5">
        <v>5288569386</v>
      </c>
      <c r="X131" s="5">
        <v>17320578218</v>
      </c>
      <c r="Y131" s="5">
        <v>16467201609</v>
      </c>
    </row>
    <row r="132" spans="2:25" ht="15.5" x14ac:dyDescent="0.35">
      <c r="C132" t="s">
        <v>2205</v>
      </c>
    </row>
    <row r="133" spans="2:25" ht="15.5" x14ac:dyDescent="0.35">
      <c r="C133" t="s">
        <v>280</v>
      </c>
      <c r="D133" s="5">
        <v>-1114252191</v>
      </c>
      <c r="E133" s="5">
        <v>-657172212</v>
      </c>
      <c r="F133" s="5">
        <v>-3313101755</v>
      </c>
      <c r="G133" s="5">
        <v>-1922908841</v>
      </c>
      <c r="I133" s="5">
        <v>-7737716878</v>
      </c>
      <c r="J133" s="5">
        <v>-5050690103</v>
      </c>
      <c r="K133" s="5">
        <v>-2801277209</v>
      </c>
      <c r="L133" s="5">
        <v>-1706229386</v>
      </c>
      <c r="M133" s="5">
        <v>-5388953277</v>
      </c>
      <c r="N133" s="5">
        <v>-3803358720</v>
      </c>
      <c r="O133" s="5">
        <v>-5417849001</v>
      </c>
      <c r="P133" s="5">
        <v>-11421773683</v>
      </c>
      <c r="Q133" s="5">
        <v>-12452439376</v>
      </c>
      <c r="R133" s="5">
        <v>-72051265742</v>
      </c>
      <c r="S133" s="5">
        <v>-123606326671</v>
      </c>
      <c r="T133" s="5">
        <v>-104409744096</v>
      </c>
      <c r="U133" s="5">
        <v>-56866872073</v>
      </c>
      <c r="V133" s="5">
        <v>-16940817806</v>
      </c>
      <c r="W133" s="5">
        <v>-4186041188</v>
      </c>
      <c r="X133" s="5">
        <v>-13449848343</v>
      </c>
    </row>
    <row r="134" spans="2:25" ht="15.5" x14ac:dyDescent="0.35">
      <c r="C134" t="s">
        <v>1463</v>
      </c>
      <c r="X134" s="5">
        <v>-2672474481</v>
      </c>
      <c r="Y134" s="5">
        <v>-18095141278</v>
      </c>
    </row>
    <row r="135" spans="2:25" ht="15.5" x14ac:dyDescent="0.35">
      <c r="C135" t="s">
        <v>169</v>
      </c>
      <c r="O135" s="5">
        <v>-610000000</v>
      </c>
      <c r="X135" s="5">
        <v>-658063744</v>
      </c>
      <c r="Y135" s="5">
        <v>-260690700</v>
      </c>
    </row>
    <row r="136" spans="2:25" ht="15.5" x14ac:dyDescent="0.35">
      <c r="C136" t="s">
        <v>411</v>
      </c>
      <c r="D136" s="5">
        <v>558551</v>
      </c>
      <c r="E136" s="5">
        <v>7121862</v>
      </c>
      <c r="F136" s="5">
        <v>-44463171</v>
      </c>
      <c r="G136" s="5">
        <v>62274171</v>
      </c>
      <c r="I136" s="5">
        <v>-20425518</v>
      </c>
      <c r="J136" s="5">
        <v>-36153905</v>
      </c>
      <c r="L136" s="5">
        <v>-254094023</v>
      </c>
      <c r="M136" s="5">
        <v>-871193699</v>
      </c>
      <c r="N136" s="5">
        <v>-22750000</v>
      </c>
      <c r="O136" s="5">
        <v>-89890918</v>
      </c>
      <c r="P136" s="5">
        <v>-83810007</v>
      </c>
      <c r="Q136" s="5">
        <v>-1440496795</v>
      </c>
      <c r="R136" s="5">
        <v>-1595548543</v>
      </c>
      <c r="S136" s="5">
        <v>-2125223252</v>
      </c>
      <c r="T136" s="5">
        <v>-1826186124</v>
      </c>
      <c r="U136" s="5">
        <v>-958254254</v>
      </c>
      <c r="V136" s="5">
        <v>-441125042</v>
      </c>
      <c r="W136" s="5">
        <v>-112547156</v>
      </c>
      <c r="X136" s="5">
        <v>-779071429</v>
      </c>
      <c r="Y136" s="5">
        <v>-722624507</v>
      </c>
    </row>
    <row r="137" spans="2:25" ht="15.5" x14ac:dyDescent="0.35">
      <c r="C137" t="s">
        <v>282</v>
      </c>
      <c r="G137" s="5">
        <v>-20871590</v>
      </c>
      <c r="N137" s="5">
        <v>58263438</v>
      </c>
      <c r="O137" s="5">
        <v>7743794</v>
      </c>
      <c r="P137" s="5">
        <v>2068439</v>
      </c>
      <c r="Q137" s="5">
        <v>2146160</v>
      </c>
      <c r="R137" s="5">
        <v>60623346</v>
      </c>
      <c r="S137" s="5">
        <v>467290997</v>
      </c>
      <c r="T137" s="5">
        <v>276955133</v>
      </c>
      <c r="U137" s="5">
        <v>77586459</v>
      </c>
      <c r="V137" s="5">
        <v>504088173</v>
      </c>
      <c r="W137" s="5">
        <v>253119471</v>
      </c>
      <c r="X137" s="5">
        <v>870365374</v>
      </c>
      <c r="Y137" s="5">
        <v>79417593</v>
      </c>
    </row>
    <row r="138" spans="2:25" ht="15.5" x14ac:dyDescent="0.35">
      <c r="C138" t="s">
        <v>1208</v>
      </c>
      <c r="D138" s="5">
        <v>85475</v>
      </c>
      <c r="E138" s="5">
        <v>-24691774</v>
      </c>
      <c r="F138" s="5">
        <v>29071037</v>
      </c>
      <c r="G138" s="5">
        <v>34456878</v>
      </c>
      <c r="I138" s="5">
        <v>34456878</v>
      </c>
      <c r="J138" s="5">
        <v>92263794</v>
      </c>
      <c r="K138" s="5">
        <v>114336774</v>
      </c>
      <c r="L138" s="5">
        <v>41291383</v>
      </c>
      <c r="M138" s="5">
        <v>85988577</v>
      </c>
      <c r="N138" s="5">
        <v>390741574</v>
      </c>
    </row>
    <row r="139" spans="2:25" ht="15.5" x14ac:dyDescent="0.35">
      <c r="C139" t="s">
        <v>532</v>
      </c>
    </row>
    <row r="140" spans="2:25" ht="15.5" x14ac:dyDescent="0.35">
      <c r="C140" t="s">
        <v>2206</v>
      </c>
      <c r="D140" s="5">
        <v>-489627</v>
      </c>
      <c r="E140" s="5">
        <v>-2314884</v>
      </c>
      <c r="F140" s="5">
        <v>4081240</v>
      </c>
      <c r="G140" s="5">
        <v>-1042212</v>
      </c>
      <c r="I140" s="5">
        <v>23074487</v>
      </c>
      <c r="J140" s="5">
        <v>54756954</v>
      </c>
      <c r="K140" s="5">
        <v>36264643</v>
      </c>
      <c r="L140" s="5">
        <v>88066739</v>
      </c>
      <c r="M140" s="5">
        <v>342335020</v>
      </c>
      <c r="N140" s="5">
        <v>815591099</v>
      </c>
      <c r="O140" s="5">
        <v>1449726833</v>
      </c>
      <c r="P140" s="5">
        <v>1967547211</v>
      </c>
      <c r="Q140" s="5">
        <v>3396927090</v>
      </c>
      <c r="R140" s="5">
        <v>4139880998</v>
      </c>
      <c r="S140" s="5">
        <v>2090004375</v>
      </c>
      <c r="T140" s="5">
        <v>328174183</v>
      </c>
    </row>
    <row r="141" spans="2:25" ht="15.5" x14ac:dyDescent="0.35">
      <c r="C141" t="s">
        <v>797</v>
      </c>
    </row>
    <row r="142" spans="2:25" ht="15.5" x14ac:dyDescent="0.35">
      <c r="C142" t="s">
        <v>2207</v>
      </c>
      <c r="L142" s="5">
        <v>245222881</v>
      </c>
      <c r="M142" s="5">
        <v>178068071</v>
      </c>
      <c r="N142" s="5">
        <v>43101618</v>
      </c>
      <c r="O142" s="5">
        <v>-35579920804</v>
      </c>
      <c r="P142" s="5">
        <v>770448146</v>
      </c>
      <c r="Q142" s="5">
        <v>132041853</v>
      </c>
      <c r="R142" s="5">
        <v>2437732589</v>
      </c>
      <c r="S142" s="5">
        <v>-3478959148</v>
      </c>
      <c r="T142" s="5">
        <v>-8731258303</v>
      </c>
      <c r="U142" s="5">
        <v>-19176895702</v>
      </c>
      <c r="V142" s="5">
        <v>-4863375312</v>
      </c>
      <c r="W142" s="5">
        <v>-856712806</v>
      </c>
    </row>
    <row r="143" spans="2:25" ht="15.5" x14ac:dyDescent="0.35">
      <c r="C143" t="s">
        <v>2208</v>
      </c>
    </row>
    <row r="144" spans="2:25" ht="15.5" x14ac:dyDescent="0.35">
      <c r="C144" t="s">
        <v>1949</v>
      </c>
    </row>
    <row r="145" spans="3:25" ht="15.5" x14ac:dyDescent="0.35">
      <c r="C145" t="s">
        <v>305</v>
      </c>
    </row>
    <row r="146" spans="3:25" ht="15.5" x14ac:dyDescent="0.35">
      <c r="C146" t="s">
        <v>91</v>
      </c>
    </row>
    <row r="147" spans="3:25" ht="15.5" x14ac:dyDescent="0.35">
      <c r="C147" t="s">
        <v>179</v>
      </c>
      <c r="D147" s="5">
        <v>1018211688</v>
      </c>
      <c r="E147" s="5">
        <v>499051261</v>
      </c>
      <c r="F147" s="5">
        <v>2009524273</v>
      </c>
      <c r="G147" s="5">
        <v>614737920</v>
      </c>
      <c r="I147" s="5">
        <v>4954196506</v>
      </c>
      <c r="J147" s="5">
        <v>-83222043</v>
      </c>
      <c r="K147" s="5">
        <v>2930314431</v>
      </c>
      <c r="L147" s="5">
        <v>3374163317</v>
      </c>
      <c r="N147" s="5">
        <v>5859454830</v>
      </c>
      <c r="Q147" s="5">
        <v>-171500000</v>
      </c>
      <c r="R147" s="5">
        <v>159531302</v>
      </c>
      <c r="S147" s="5">
        <v>-9988031302</v>
      </c>
      <c r="T147" s="5">
        <v>-20840815476</v>
      </c>
      <c r="U147" s="5">
        <v>32597642692</v>
      </c>
      <c r="V147" s="5">
        <v>-2517798166</v>
      </c>
      <c r="W147" s="5">
        <v>-9673195041</v>
      </c>
      <c r="X147" s="5">
        <v>37620201066</v>
      </c>
      <c r="Y147" s="5">
        <v>907150000</v>
      </c>
    </row>
    <row r="148" spans="3:25" ht="15.5" x14ac:dyDescent="0.35">
      <c r="C148" t="s">
        <v>180</v>
      </c>
      <c r="G148" s="5">
        <v>3</v>
      </c>
      <c r="I148" s="5">
        <v>-6737760</v>
      </c>
      <c r="J148" s="5">
        <v>-11750000</v>
      </c>
      <c r="K148" s="5">
        <v>-628191438</v>
      </c>
      <c r="L148" s="5">
        <v>-1923514576</v>
      </c>
      <c r="M148" s="5">
        <v>823202168</v>
      </c>
      <c r="N148" s="5">
        <v>-21132412877</v>
      </c>
      <c r="O148" s="5">
        <v>256606728</v>
      </c>
      <c r="P148" s="5">
        <v>33703749508</v>
      </c>
      <c r="Q148" s="5">
        <v>-480932700</v>
      </c>
      <c r="R148" s="5">
        <v>-84830792346</v>
      </c>
      <c r="S148" s="5">
        <v>5135396728</v>
      </c>
      <c r="T148" s="5">
        <v>1527246419</v>
      </c>
      <c r="U148" s="5">
        <v>-2134915734</v>
      </c>
      <c r="V148" s="5">
        <v>-8367678359</v>
      </c>
      <c r="W148" s="5">
        <v>-4961600</v>
      </c>
      <c r="X148" s="5">
        <v>-8040250400</v>
      </c>
    </row>
    <row r="149" spans="3:25" ht="15.5" x14ac:dyDescent="0.35">
      <c r="C149" t="s">
        <v>182</v>
      </c>
      <c r="G149" s="5">
        <v>-6737760</v>
      </c>
      <c r="I149" s="5">
        <v>-6737760</v>
      </c>
      <c r="J149" s="5">
        <v>-11750000</v>
      </c>
      <c r="K149" s="5">
        <v>-965877692</v>
      </c>
      <c r="L149" s="5">
        <v>-2923514576</v>
      </c>
      <c r="O149" s="5">
        <v>-393393272</v>
      </c>
      <c r="P149" s="5">
        <v>-1258439263</v>
      </c>
      <c r="Q149" s="5">
        <v>-2480932700</v>
      </c>
      <c r="R149" s="5">
        <v>-38779392346</v>
      </c>
      <c r="S149" s="5">
        <v>-5045334120</v>
      </c>
      <c r="T149" s="5">
        <v>-772753581</v>
      </c>
      <c r="U149" s="5">
        <v>-2134915734</v>
      </c>
      <c r="V149" s="5">
        <v>-8218304030</v>
      </c>
      <c r="W149" s="5">
        <v>-4961600</v>
      </c>
      <c r="X149" s="5">
        <v>-40250400</v>
      </c>
    </row>
    <row r="150" spans="3:25" ht="15.5" x14ac:dyDescent="0.35">
      <c r="C150" t="s">
        <v>2209</v>
      </c>
    </row>
    <row r="151" spans="3:25" ht="15.5" x14ac:dyDescent="0.35">
      <c r="C151" t="s">
        <v>184</v>
      </c>
      <c r="N151" s="5">
        <v>-1240059700</v>
      </c>
    </row>
    <row r="152" spans="3:25" ht="15.5" x14ac:dyDescent="0.35">
      <c r="C152" t="s">
        <v>1092</v>
      </c>
      <c r="V152" s="5">
        <v>-150607400</v>
      </c>
    </row>
    <row r="153" spans="3:25" ht="15.5" x14ac:dyDescent="0.35">
      <c r="C153" t="s">
        <v>2210</v>
      </c>
      <c r="G153" s="5">
        <v>6737763</v>
      </c>
      <c r="K153" s="5">
        <v>337686254</v>
      </c>
      <c r="M153" s="5">
        <v>-12326797832</v>
      </c>
      <c r="N153" s="5">
        <v>-11892353177</v>
      </c>
    </row>
    <row r="154" spans="3:25" ht="15.5" x14ac:dyDescent="0.35">
      <c r="C154" t="s">
        <v>352</v>
      </c>
    </row>
    <row r="155" spans="3:25" ht="15.5" x14ac:dyDescent="0.35">
      <c r="C155" t="s">
        <v>2211</v>
      </c>
      <c r="P155" s="5">
        <v>1913488771</v>
      </c>
      <c r="V155" s="5">
        <v>1233071</v>
      </c>
    </row>
    <row r="156" spans="3:25" ht="15.5" x14ac:dyDescent="0.35">
      <c r="C156" t="s">
        <v>2212</v>
      </c>
      <c r="P156" s="5">
        <v>-2000000000</v>
      </c>
    </row>
    <row r="157" spans="3:25" ht="15.5" x14ac:dyDescent="0.35">
      <c r="C157" t="s">
        <v>2213</v>
      </c>
      <c r="X157" s="5">
        <v>-8000000000</v>
      </c>
    </row>
    <row r="158" spans="3:25" ht="15.5" x14ac:dyDescent="0.35">
      <c r="C158" t="s">
        <v>2214</v>
      </c>
      <c r="S158" s="5">
        <v>10025400000</v>
      </c>
    </row>
    <row r="159" spans="3:25" ht="15.5" x14ac:dyDescent="0.35">
      <c r="C159" t="s">
        <v>2215</v>
      </c>
      <c r="S159" s="5">
        <v>150607400</v>
      </c>
    </row>
    <row r="160" spans="3:25" ht="15.5" x14ac:dyDescent="0.35">
      <c r="C160" t="s">
        <v>712</v>
      </c>
    </row>
    <row r="161" spans="3:25" ht="15.5" x14ac:dyDescent="0.35">
      <c r="C161" t="s">
        <v>2216</v>
      </c>
      <c r="S161" s="5">
        <v>5000000</v>
      </c>
    </row>
    <row r="162" spans="3:25" ht="15.5" x14ac:dyDescent="0.35">
      <c r="C162" t="s">
        <v>2217</v>
      </c>
      <c r="R162" s="5">
        <v>-1400000</v>
      </c>
      <c r="S162" s="5">
        <v>-276552</v>
      </c>
    </row>
    <row r="163" spans="3:25" ht="15.5" x14ac:dyDescent="0.35">
      <c r="C163" t="s">
        <v>2218</v>
      </c>
    </row>
    <row r="164" spans="3:25" ht="15.5" x14ac:dyDescent="0.35">
      <c r="C164" t="s">
        <v>2219</v>
      </c>
      <c r="T164" s="5">
        <v>2300000000</v>
      </c>
    </row>
    <row r="165" spans="3:25" ht="15.5" x14ac:dyDescent="0.35">
      <c r="C165" t="s">
        <v>206</v>
      </c>
      <c r="D165" s="5">
        <v>1018211688</v>
      </c>
      <c r="E165" s="5">
        <v>499051261</v>
      </c>
      <c r="F165" s="5">
        <v>2009524273</v>
      </c>
      <c r="G165" s="5">
        <v>614737920</v>
      </c>
      <c r="I165" s="5">
        <v>4954196506</v>
      </c>
      <c r="J165" s="5">
        <v>-83222043</v>
      </c>
      <c r="K165" s="5">
        <v>2930314431</v>
      </c>
      <c r="L165" s="5">
        <v>3374163317</v>
      </c>
      <c r="N165" s="5">
        <v>5859454830</v>
      </c>
      <c r="Q165" s="5">
        <v>-171500000</v>
      </c>
      <c r="R165" s="5">
        <v>159531302</v>
      </c>
      <c r="S165" s="5">
        <v>-9988031302</v>
      </c>
      <c r="T165" s="5">
        <v>-20840815476</v>
      </c>
      <c r="U165" s="5">
        <v>32597642692</v>
      </c>
      <c r="V165" s="5">
        <v>-2517798166</v>
      </c>
      <c r="W165" s="5">
        <v>-9673195041</v>
      </c>
      <c r="X165" s="5">
        <v>37620201066</v>
      </c>
      <c r="Y165" s="5">
        <v>907150000</v>
      </c>
    </row>
    <row r="166" spans="3:25" ht="15.5" x14ac:dyDescent="0.35">
      <c r="C166" t="s">
        <v>789</v>
      </c>
      <c r="T166" s="5">
        <v>-67494393717</v>
      </c>
      <c r="U166" s="5">
        <v>1683731112</v>
      </c>
    </row>
    <row r="167" spans="3:25" ht="15.5" x14ac:dyDescent="0.35">
      <c r="C167" t="s">
        <v>213</v>
      </c>
      <c r="X167" s="5">
        <v>-265775000</v>
      </c>
    </row>
    <row r="168" spans="3:25" ht="15.5" x14ac:dyDescent="0.35">
      <c r="C168" t="s">
        <v>2220</v>
      </c>
    </row>
    <row r="169" spans="3:25" ht="15.5" x14ac:dyDescent="0.35">
      <c r="C169" t="s">
        <v>2221</v>
      </c>
    </row>
    <row r="170" spans="3:25" ht="15.5" x14ac:dyDescent="0.35">
      <c r="C170" t="s">
        <v>2222</v>
      </c>
      <c r="D170" s="5">
        <v>1018211688</v>
      </c>
      <c r="E170" s="5">
        <v>499051261</v>
      </c>
      <c r="F170" s="5">
        <v>2009524273</v>
      </c>
      <c r="G170" s="5">
        <v>614737920</v>
      </c>
      <c r="I170" s="5">
        <v>4954196506</v>
      </c>
      <c r="J170" s="5">
        <v>-83222043</v>
      </c>
      <c r="K170" s="5">
        <v>2930314431</v>
      </c>
      <c r="L170" s="5">
        <v>3374163317</v>
      </c>
      <c r="N170" s="5">
        <v>5859454830</v>
      </c>
      <c r="Q170" s="5">
        <v>-171500000</v>
      </c>
      <c r="R170" s="5">
        <v>159531302</v>
      </c>
      <c r="S170" s="5">
        <v>-9988031302</v>
      </c>
      <c r="T170" s="5">
        <v>-21151675334</v>
      </c>
      <c r="U170" s="5">
        <v>30910808730</v>
      </c>
    </row>
    <row r="171" spans="3:25" ht="15.5" x14ac:dyDescent="0.35">
      <c r="C171" t="s">
        <v>2223</v>
      </c>
      <c r="V171" s="5">
        <v>-191789835</v>
      </c>
    </row>
    <row r="172" spans="3:25" ht="15.5" x14ac:dyDescent="0.35">
      <c r="C172" t="s">
        <v>2224</v>
      </c>
    </row>
    <row r="173" spans="3:25" ht="15.5" x14ac:dyDescent="0.35">
      <c r="C173" t="s">
        <v>2225</v>
      </c>
    </row>
    <row r="174" spans="3:25" ht="15.5" x14ac:dyDescent="0.35">
      <c r="C174" t="s">
        <v>2226</v>
      </c>
      <c r="W174" s="5">
        <v>-115246022</v>
      </c>
    </row>
    <row r="175" spans="3:25" ht="15.5" x14ac:dyDescent="0.35">
      <c r="C175" t="s">
        <v>535</v>
      </c>
      <c r="X175" s="5">
        <v>36799500000</v>
      </c>
    </row>
    <row r="176" spans="3:25" ht="15.5" x14ac:dyDescent="0.35">
      <c r="C176" t="s">
        <v>2227</v>
      </c>
      <c r="X176" s="5">
        <v>-773290122</v>
      </c>
    </row>
    <row r="177" spans="2:25" ht="15.5" x14ac:dyDescent="0.35">
      <c r="C177" t="s">
        <v>2228</v>
      </c>
    </row>
    <row r="178" spans="2:25" ht="15.5" x14ac:dyDescent="0.35">
      <c r="C178" t="s">
        <v>2229</v>
      </c>
      <c r="T178" s="5">
        <v>6255908400</v>
      </c>
    </row>
    <row r="179" spans="2:25" ht="15.5" x14ac:dyDescent="0.35">
      <c r="C179" t="s">
        <v>2230</v>
      </c>
    </row>
    <row r="180" spans="2:25" ht="15.5" x14ac:dyDescent="0.35">
      <c r="C180" t="s">
        <v>610</v>
      </c>
      <c r="T180" s="5">
        <v>61549345175</v>
      </c>
      <c r="V180" s="5">
        <v>-4469526481</v>
      </c>
      <c r="W180" s="5">
        <v>-9557949019</v>
      </c>
      <c r="X180" s="5">
        <v>1859766188</v>
      </c>
      <c r="Y180" s="5">
        <v>907150000</v>
      </c>
    </row>
    <row r="181" spans="2:25" ht="15.5" x14ac:dyDescent="0.35">
      <c r="C181" t="s">
        <v>2231</v>
      </c>
      <c r="U181" s="5">
        <v>3102850</v>
      </c>
      <c r="V181" s="5">
        <v>2143518150</v>
      </c>
    </row>
    <row r="182" spans="2:25" ht="15.5" x14ac:dyDescent="0.35">
      <c r="C182" t="s">
        <v>782</v>
      </c>
    </row>
    <row r="183" spans="2:25" ht="15.5" x14ac:dyDescent="0.35">
      <c r="C183" t="s">
        <v>224</v>
      </c>
      <c r="D183" s="5">
        <v>-56889951</v>
      </c>
      <c r="E183" s="5">
        <v>-56201889</v>
      </c>
      <c r="F183" s="5">
        <v>-1283914410</v>
      </c>
      <c r="G183" s="5">
        <v>-1236285785</v>
      </c>
      <c r="I183" s="5">
        <v>-2441024657</v>
      </c>
      <c r="J183" s="5">
        <v>-4914979500</v>
      </c>
      <c r="K183" s="5">
        <v>4045091202</v>
      </c>
      <c r="L183" s="5">
        <v>1977260339</v>
      </c>
      <c r="M183" s="5">
        <v>-410553140</v>
      </c>
      <c r="N183" s="5">
        <v>-15431369038</v>
      </c>
      <c r="O183" s="5">
        <v>-37643583368</v>
      </c>
      <c r="P183" s="5">
        <v>24938229614</v>
      </c>
      <c r="Q183" s="5">
        <v>-11014253768</v>
      </c>
      <c r="R183" s="5">
        <v>-42578528790</v>
      </c>
      <c r="S183" s="5">
        <v>45633302460</v>
      </c>
      <c r="T183" s="5">
        <v>11903997968</v>
      </c>
      <c r="U183" s="5">
        <v>-8502381049</v>
      </c>
      <c r="V183" s="5">
        <v>-10687139687</v>
      </c>
      <c r="W183" s="5">
        <v>-9291768934</v>
      </c>
      <c r="X183" s="5">
        <v>30211436261</v>
      </c>
      <c r="Y183" s="5">
        <v>-1624687283</v>
      </c>
    </row>
    <row r="184" spans="2:25" ht="15.5" x14ac:dyDescent="0.35">
      <c r="C184" t="s">
        <v>225</v>
      </c>
      <c r="F184" s="5">
        <v>1418986956</v>
      </c>
      <c r="I184" s="5">
        <v>3860011613</v>
      </c>
      <c r="J184" s="5">
        <v>8774991113</v>
      </c>
      <c r="K184" s="5">
        <v>4729899911</v>
      </c>
      <c r="L184" s="5">
        <v>2752639572</v>
      </c>
      <c r="M184" s="5">
        <v>3163192712</v>
      </c>
      <c r="N184" s="5">
        <v>18594561750</v>
      </c>
      <c r="O184" s="5">
        <v>28972998050</v>
      </c>
      <c r="P184" s="5">
        <v>4034768436</v>
      </c>
      <c r="Q184" s="5">
        <v>17177617502</v>
      </c>
      <c r="R184" s="5">
        <v>60182786415</v>
      </c>
      <c r="S184" s="5">
        <v>14646750007</v>
      </c>
      <c r="T184" s="5">
        <v>2305198275</v>
      </c>
      <c r="U184" s="5">
        <v>10617862708</v>
      </c>
      <c r="V184" s="5">
        <v>21468434489</v>
      </c>
      <c r="W184" s="5">
        <v>30634772032</v>
      </c>
      <c r="X184" s="5">
        <v>755764731</v>
      </c>
      <c r="Y184" s="5">
        <v>2185361728</v>
      </c>
    </row>
    <row r="185" spans="2:25" ht="15.5" x14ac:dyDescent="0.35">
      <c r="C185" t="s">
        <v>2232</v>
      </c>
      <c r="Q185" s="5">
        <v>-2128595298</v>
      </c>
    </row>
    <row r="186" spans="2:25" ht="15.5" x14ac:dyDescent="0.35">
      <c r="C186" t="s">
        <v>2233</v>
      </c>
      <c r="O186" s="5">
        <v>27265147069</v>
      </c>
    </row>
    <row r="187" spans="2:25" ht="15.5" x14ac:dyDescent="0.35">
      <c r="C187" t="s">
        <v>375</v>
      </c>
      <c r="R187" s="5">
        <v>-426640123</v>
      </c>
      <c r="S187" s="5">
        <v>-97266052</v>
      </c>
      <c r="T187" s="5">
        <v>437553764</v>
      </c>
      <c r="U187" s="5">
        <v>189716616</v>
      </c>
      <c r="V187" s="5">
        <v>-163432094</v>
      </c>
      <c r="W187" s="5">
        <v>125431391</v>
      </c>
      <c r="X187" s="5">
        <v>-332428960</v>
      </c>
      <c r="Y187" s="5">
        <v>195090286</v>
      </c>
    </row>
    <row r="188" spans="2:25" ht="15.5" x14ac:dyDescent="0.35">
      <c r="C188" t="s">
        <v>226</v>
      </c>
      <c r="D188" s="5">
        <v>-56889951</v>
      </c>
      <c r="E188" s="5">
        <v>-56201889</v>
      </c>
      <c r="F188" s="5">
        <v>135072546</v>
      </c>
      <c r="G188" s="5">
        <v>-1236285785</v>
      </c>
      <c r="I188" s="5">
        <v>1418986956</v>
      </c>
      <c r="J188" s="5">
        <v>3860011613</v>
      </c>
      <c r="K188" s="5">
        <v>8774991113</v>
      </c>
      <c r="L188" s="5">
        <v>4729899911</v>
      </c>
      <c r="M188" s="5">
        <v>2752639572</v>
      </c>
      <c r="N188" s="5">
        <v>3163192712</v>
      </c>
      <c r="O188" s="5">
        <v>18594561751</v>
      </c>
      <c r="P188" s="5">
        <v>28972998050</v>
      </c>
      <c r="Q188" s="5">
        <v>4034768436</v>
      </c>
      <c r="R188" s="5">
        <v>17177617502</v>
      </c>
      <c r="S188" s="5">
        <v>60182786415</v>
      </c>
      <c r="T188" s="5">
        <v>14646750007</v>
      </c>
      <c r="U188" s="5">
        <v>2305198275</v>
      </c>
      <c r="V188" s="5">
        <v>10617862708</v>
      </c>
      <c r="W188" s="5">
        <v>21468434489</v>
      </c>
      <c r="X188" s="5">
        <v>30634772032</v>
      </c>
      <c r="Y188" s="5">
        <v>755764731</v>
      </c>
    </row>
    <row r="190" spans="2:25" ht="15.5" x14ac:dyDescent="0.35">
      <c r="B190" t="s">
        <v>227</v>
      </c>
      <c r="C190" t="s">
        <v>12</v>
      </c>
      <c r="D190" s="5">
        <v>440000000</v>
      </c>
      <c r="E190" s="5">
        <v>440000000</v>
      </c>
      <c r="F190" s="5">
        <v>440000000</v>
      </c>
      <c r="G190" s="5">
        <v>440000000</v>
      </c>
      <c r="I190" s="5">
        <v>440000000</v>
      </c>
      <c r="J190" s="5">
        <v>440000000</v>
      </c>
      <c r="K190" s="5">
        <v>440000000</v>
      </c>
      <c r="L190" s="5">
        <v>440000000</v>
      </c>
      <c r="M190" s="5">
        <v>440000000</v>
      </c>
      <c r="N190" s="5">
        <v>440000000</v>
      </c>
      <c r="O190" s="5">
        <v>440000000</v>
      </c>
      <c r="P190" s="5">
        <v>440000000</v>
      </c>
      <c r="Q190" s="5">
        <v>440000000</v>
      </c>
      <c r="R190" s="5">
        <v>440000000</v>
      </c>
      <c r="S190" s="5">
        <v>440000000</v>
      </c>
      <c r="T190" s="5">
        <v>440000000</v>
      </c>
      <c r="U190" s="5">
        <v>310000000</v>
      </c>
      <c r="V190" s="5">
        <v>310000000</v>
      </c>
      <c r="W190" s="5">
        <v>270000000</v>
      </c>
      <c r="X190" s="5">
        <v>270000000</v>
      </c>
      <c r="Y190" s="5">
        <v>120000000</v>
      </c>
    </row>
    <row r="191" spans="2:25" ht="15.5" x14ac:dyDescent="0.35">
      <c r="C191" t="s">
        <v>228</v>
      </c>
      <c r="D191" s="6">
        <v>-3.22</v>
      </c>
      <c r="E191" s="6">
        <v>-2.2799999999999998</v>
      </c>
      <c r="F191" s="6">
        <v>-8.0399999999999991</v>
      </c>
      <c r="G191" s="6">
        <v>-6.18</v>
      </c>
    </row>
    <row r="192" spans="2:25" ht="15.5" x14ac:dyDescent="0.35">
      <c r="C192" t="s">
        <v>229</v>
      </c>
      <c r="D192" s="6">
        <v>-85.71</v>
      </c>
      <c r="E192" s="6">
        <v>-34.21</v>
      </c>
      <c r="F192" s="6">
        <v>-9.83</v>
      </c>
      <c r="G192" s="6">
        <v>-13.43</v>
      </c>
    </row>
    <row r="193" spans="3:7" ht="15.5" x14ac:dyDescent="0.35">
      <c r="C193" t="s">
        <v>73</v>
      </c>
      <c r="D193" s="6">
        <v>3099.39</v>
      </c>
      <c r="E193" s="6">
        <v>280.43</v>
      </c>
      <c r="F193" s="6">
        <v>1116.9100000000001</v>
      </c>
      <c r="G193" s="6">
        <v>116.45</v>
      </c>
    </row>
    <row r="194" spans="3:7" ht="15.5" x14ac:dyDescent="0.35">
      <c r="C194" t="s">
        <v>230</v>
      </c>
      <c r="D194" s="5">
        <v>-1050000000</v>
      </c>
      <c r="E194" s="5">
        <v>-480000000</v>
      </c>
      <c r="F194" s="5">
        <v>-2990000000</v>
      </c>
      <c r="G194" s="5">
        <v>-660000000</v>
      </c>
    </row>
    <row r="195" spans="3:7" ht="15.5" x14ac:dyDescent="0.35">
      <c r="C195" t="s">
        <v>231</v>
      </c>
      <c r="D195" s="6">
        <v>-3.0600000000000002E-2</v>
      </c>
      <c r="E195" s="6">
        <v>-2.1400000000000002E-2</v>
      </c>
      <c r="F195" s="6">
        <v>-7.51E-2</v>
      </c>
      <c r="G195" s="6">
        <v>-5.5899999999999998E-2</v>
      </c>
    </row>
    <row r="196" spans="3:7" ht="15.5" x14ac:dyDescent="0.35">
      <c r="C196" t="s">
        <v>232</v>
      </c>
      <c r="D196" s="6">
        <v>-6.1100000000000002E-2</v>
      </c>
      <c r="E196" s="6">
        <v>-4.07E-2</v>
      </c>
      <c r="F196" s="6">
        <v>-0.13819999999999999</v>
      </c>
      <c r="G196" s="6">
        <v>-9.3299999999999994E-2</v>
      </c>
    </row>
    <row r="197" spans="3:7" ht="15.5" x14ac:dyDescent="0.35">
      <c r="C197" t="s">
        <v>233</v>
      </c>
      <c r="D197" s="6">
        <v>-3.8699999999999998E-2</v>
      </c>
      <c r="E197" s="6">
        <v>-2.3199999999999998E-2</v>
      </c>
      <c r="F197" s="6">
        <v>-9.2399999999999996E-2</v>
      </c>
      <c r="G197" s="6">
        <v>-3.3700000000000001E-2</v>
      </c>
    </row>
    <row r="198" spans="3:7" ht="15.5" x14ac:dyDescent="0.35">
      <c r="C198" t="s">
        <v>234</v>
      </c>
    </row>
    <row r="199" spans="3:7" ht="15.5" x14ac:dyDescent="0.35">
      <c r="C199" t="s">
        <v>236</v>
      </c>
      <c r="D199" s="6">
        <v>5.24</v>
      </c>
      <c r="E199" s="6">
        <v>1.4</v>
      </c>
      <c r="F199" s="6">
        <v>1.36</v>
      </c>
      <c r="G199" s="6">
        <v>1.25</v>
      </c>
    </row>
    <row r="200" spans="3:7" ht="15.5" x14ac:dyDescent="0.35">
      <c r="C200" t="s">
        <v>237</v>
      </c>
      <c r="D200" s="6">
        <v>52.67</v>
      </c>
      <c r="E200" s="6">
        <v>55.89</v>
      </c>
      <c r="F200" s="6">
        <v>58.16</v>
      </c>
      <c r="G200" s="6">
        <v>66.2</v>
      </c>
    </row>
    <row r="201" spans="3:7" ht="15.5" x14ac:dyDescent="0.35">
      <c r="C201" t="s">
        <v>238</v>
      </c>
      <c r="D201" s="6">
        <v>5.24</v>
      </c>
      <c r="E201" s="6">
        <v>1.4</v>
      </c>
      <c r="F201" s="6">
        <v>1.36</v>
      </c>
      <c r="G201" s="6">
        <v>1.25</v>
      </c>
    </row>
    <row r="202" spans="3:7" ht="15.5" x14ac:dyDescent="0.35">
      <c r="C202" t="s">
        <v>239</v>
      </c>
      <c r="D202" s="6">
        <v>52.67</v>
      </c>
      <c r="E202" s="6">
        <v>55.89</v>
      </c>
      <c r="F202" s="6">
        <v>58.16</v>
      </c>
      <c r="G202" s="6">
        <v>66.2</v>
      </c>
    </row>
    <row r="203" spans="3:7" ht="15.5" x14ac:dyDescent="0.35">
      <c r="C203" t="s">
        <v>240</v>
      </c>
    </row>
    <row r="204" spans="3:7" ht="15.5" x14ac:dyDescent="0.35">
      <c r="C204" t="s">
        <v>241</v>
      </c>
    </row>
    <row r="205" spans="3:7" ht="15.5" x14ac:dyDescent="0.35">
      <c r="C205" t="s">
        <v>1042</v>
      </c>
      <c r="D205" s="5">
        <v>23000000000</v>
      </c>
      <c r="E205" s="5">
        <v>24000000000</v>
      </c>
      <c r="F205" s="5">
        <v>25000000000</v>
      </c>
      <c r="G205" s="5">
        <v>29000000000</v>
      </c>
    </row>
    <row r="206" spans="3:7" ht="15.5" x14ac:dyDescent="0.35">
      <c r="C206" t="s">
        <v>24</v>
      </c>
    </row>
    <row r="207" spans="3:7" ht="15.5" x14ac:dyDescent="0.35">
      <c r="C207" t="s">
        <v>21</v>
      </c>
      <c r="D207" s="5">
        <v>0</v>
      </c>
      <c r="E207" s="5">
        <v>0</v>
      </c>
      <c r="F207" s="5">
        <v>0</v>
      </c>
      <c r="G207" s="5">
        <v>-1000000000</v>
      </c>
    </row>
    <row r="208" spans="3:7" ht="15.5" x14ac:dyDescent="0.35">
      <c r="C208" t="s">
        <v>243</v>
      </c>
      <c r="D208" s="5">
        <v>-10000000000</v>
      </c>
      <c r="E208" s="5">
        <v>-8000000000</v>
      </c>
      <c r="F208" s="5">
        <v>-11000000000</v>
      </c>
      <c r="G208" s="5">
        <v>-8000000000</v>
      </c>
    </row>
    <row r="209" spans="3:25" ht="15.5" x14ac:dyDescent="0.35">
      <c r="C209" t="s">
        <v>244</v>
      </c>
      <c r="D209" s="5">
        <v>-1000000000</v>
      </c>
      <c r="E209" s="5">
        <v>-1000000000</v>
      </c>
      <c r="F209" s="5">
        <v>-3000000000</v>
      </c>
      <c r="G209" s="5">
        <v>-2000000000</v>
      </c>
    </row>
    <row r="210" spans="3:25" ht="15.5" x14ac:dyDescent="0.35">
      <c r="C210" t="s">
        <v>245</v>
      </c>
      <c r="G210" s="5">
        <v>0</v>
      </c>
    </row>
    <row r="211" spans="3:25" ht="15.5" x14ac:dyDescent="0.35">
      <c r="C211" t="s">
        <v>13</v>
      </c>
      <c r="D211" s="5">
        <v>-1000000000</v>
      </c>
      <c r="E211" s="5">
        <v>-1000000000</v>
      </c>
      <c r="F211" s="5">
        <v>-3000000000</v>
      </c>
      <c r="G211" s="5">
        <v>-2000000000</v>
      </c>
    </row>
    <row r="212" spans="3:25" ht="15.5" x14ac:dyDescent="0.35">
      <c r="C212" t="s">
        <v>16</v>
      </c>
      <c r="D212" s="6">
        <v>-2.46</v>
      </c>
      <c r="E212" s="6">
        <v>-1.27</v>
      </c>
      <c r="F212" s="6">
        <v>-7.52</v>
      </c>
      <c r="G212" s="6">
        <v>-4.24</v>
      </c>
    </row>
    <row r="213" spans="3:25" ht="15.5" x14ac:dyDescent="0.35">
      <c r="C213" t="s">
        <v>58</v>
      </c>
      <c r="I213" s="6">
        <v>-20.170000000000002</v>
      </c>
      <c r="J213" s="6">
        <v>-14.61</v>
      </c>
      <c r="K213" s="6">
        <v>-21.98</v>
      </c>
      <c r="L213" s="6">
        <v>-2.4</v>
      </c>
      <c r="M213" s="6">
        <v>0.11</v>
      </c>
      <c r="N213" s="6">
        <v>2.1800000000000002</v>
      </c>
      <c r="O213" s="6">
        <v>-126.09</v>
      </c>
      <c r="P213" s="6">
        <v>-131.88</v>
      </c>
      <c r="Q213" s="6">
        <v>-40.83</v>
      </c>
      <c r="R213" s="6">
        <v>4.1900000000000004</v>
      </c>
      <c r="S213" s="6">
        <v>109.3</v>
      </c>
      <c r="T213" s="6">
        <v>36.75</v>
      </c>
      <c r="U213" s="6">
        <v>38.869999999999997</v>
      </c>
      <c r="V213" s="6">
        <v>0.66</v>
      </c>
      <c r="W213" s="6">
        <v>4.29</v>
      </c>
      <c r="X213" s="6">
        <v>0.48</v>
      </c>
      <c r="Y213" s="6">
        <v>-7.31</v>
      </c>
    </row>
    <row r="214" spans="3:25" ht="15.5" x14ac:dyDescent="0.35">
      <c r="C214" t="s">
        <v>72</v>
      </c>
      <c r="I214" s="6">
        <v>-4.12</v>
      </c>
      <c r="J214" s="6">
        <v>-7.87</v>
      </c>
      <c r="K214" s="6">
        <v>-12.1</v>
      </c>
      <c r="L214" s="6">
        <v>-52.08</v>
      </c>
      <c r="M214" s="5">
        <v>500</v>
      </c>
      <c r="N214" s="6">
        <v>23.39</v>
      </c>
      <c r="O214" s="6">
        <v>-0.63</v>
      </c>
      <c r="P214" s="6">
        <v>-0.69</v>
      </c>
      <c r="Q214" s="6">
        <v>-2.16</v>
      </c>
      <c r="R214" s="6">
        <v>31.03</v>
      </c>
      <c r="S214" s="6">
        <v>4.71</v>
      </c>
      <c r="T214" s="6">
        <v>5.58</v>
      </c>
      <c r="U214" s="6">
        <v>4.2699999999999996</v>
      </c>
      <c r="V214" s="6">
        <v>198.48</v>
      </c>
      <c r="W214" s="6">
        <v>29.84</v>
      </c>
      <c r="X214" s="5">
        <v>225</v>
      </c>
      <c r="Y214" s="6">
        <v>-33.24</v>
      </c>
    </row>
    <row r="215" spans="3:25" ht="15.5" x14ac:dyDescent="0.35">
      <c r="C215" t="s">
        <v>75</v>
      </c>
      <c r="I215" s="6">
        <v>116.45</v>
      </c>
      <c r="J215" s="6">
        <v>34.58</v>
      </c>
      <c r="K215" s="6">
        <v>24.27</v>
      </c>
      <c r="L215" s="6">
        <v>11.4</v>
      </c>
      <c r="M215" s="6">
        <v>5.0199999999999996</v>
      </c>
      <c r="N215" s="6">
        <v>4.6500000000000004</v>
      </c>
      <c r="O215" s="6">
        <v>11.53</v>
      </c>
      <c r="P215" s="5">
        <v>0</v>
      </c>
      <c r="Q215" s="5">
        <v>0</v>
      </c>
      <c r="R215" s="6">
        <v>0.76</v>
      </c>
      <c r="S215" s="6">
        <v>1.28</v>
      </c>
      <c r="T215" s="6">
        <v>0.66</v>
      </c>
      <c r="U215" s="6">
        <v>0.64</v>
      </c>
      <c r="V215" s="6">
        <v>2.04</v>
      </c>
      <c r="W215" s="6">
        <v>1.99</v>
      </c>
      <c r="X215" s="6">
        <v>1.79</v>
      </c>
      <c r="Y215" s="6">
        <v>1.73</v>
      </c>
    </row>
    <row r="216" spans="3:25" ht="15.5" x14ac:dyDescent="0.35">
      <c r="C216" t="s">
        <v>246</v>
      </c>
      <c r="I216" s="5">
        <v>-5770000000</v>
      </c>
      <c r="J216" s="5">
        <v>-4830000000</v>
      </c>
      <c r="K216" s="5">
        <v>-8650000000</v>
      </c>
      <c r="L216" s="5">
        <v>270000000</v>
      </c>
      <c r="M216" s="5">
        <v>-510000000</v>
      </c>
      <c r="N216" s="5">
        <v>580000000</v>
      </c>
      <c r="O216" s="5">
        <v>-8080000000</v>
      </c>
    </row>
    <row r="217" spans="3:25" ht="15.5" x14ac:dyDescent="0.35">
      <c r="C217" t="s">
        <v>247</v>
      </c>
      <c r="I217" s="6">
        <v>-0.1825</v>
      </c>
      <c r="J217" s="6">
        <v>-0.1226</v>
      </c>
      <c r="K217" s="6">
        <v>-0.1646</v>
      </c>
      <c r="L217" s="6">
        <v>-1.61E-2</v>
      </c>
      <c r="M217" s="6">
        <v>8.0000000000000004E-4</v>
      </c>
      <c r="N217" s="6">
        <v>1.5600000000000001E-2</v>
      </c>
      <c r="O217" s="6">
        <v>-1.0224</v>
      </c>
      <c r="P217" s="6">
        <v>-0.52539999999999998</v>
      </c>
      <c r="Q217" s="6">
        <v>-0.1101</v>
      </c>
      <c r="R217" s="6">
        <v>1.01E-2</v>
      </c>
      <c r="S217" s="6">
        <v>0.26129999999999998</v>
      </c>
      <c r="T217" s="6">
        <v>0.10920000000000001</v>
      </c>
      <c r="U217" s="6">
        <v>8.0799999999999997E-2</v>
      </c>
      <c r="V217" s="6">
        <v>2.0999999999999999E-3</v>
      </c>
      <c r="W217" s="6">
        <v>3.3700000000000001E-2</v>
      </c>
      <c r="X217" s="6">
        <v>3.0000000000000001E-3</v>
      </c>
      <c r="Y217" s="6">
        <v>-6.7400000000000002E-2</v>
      </c>
    </row>
    <row r="218" spans="3:25" ht="15.5" x14ac:dyDescent="0.35">
      <c r="C218" t="s">
        <v>248</v>
      </c>
      <c r="I218" s="6">
        <v>-0.30459999999999998</v>
      </c>
      <c r="J218" s="6">
        <v>-0.16980000000000001</v>
      </c>
      <c r="K218" s="6">
        <v>-0.21840000000000001</v>
      </c>
      <c r="L218" s="6">
        <v>-1.9599999999999999E-2</v>
      </c>
      <c r="M218" s="6">
        <v>8.9999999999999998E-4</v>
      </c>
      <c r="N218" s="6">
        <v>1.7500000000000002E-2</v>
      </c>
      <c r="O218" s="6">
        <v>-1.0290000000000001</v>
      </c>
      <c r="P218" s="6">
        <v>-0.53270000000000006</v>
      </c>
      <c r="Q218" s="6">
        <v>-0.111</v>
      </c>
      <c r="R218" s="6">
        <v>1.03E-2</v>
      </c>
      <c r="S218" s="6">
        <v>0.2702</v>
      </c>
      <c r="T218" s="6">
        <v>0.1244</v>
      </c>
      <c r="U218" s="6">
        <v>0.26729999999999998</v>
      </c>
      <c r="V218" s="6">
        <v>6.7000000000000002E-3</v>
      </c>
      <c r="W218" s="6">
        <v>4.0899999999999999E-2</v>
      </c>
      <c r="X218" s="6">
        <v>4.7999999999999996E-3</v>
      </c>
      <c r="Y218" s="6">
        <v>1.0548</v>
      </c>
    </row>
    <row r="219" spans="3:25" ht="15.5" x14ac:dyDescent="0.35">
      <c r="C219" t="s">
        <v>249</v>
      </c>
      <c r="I219" s="6">
        <v>-0.16940000000000002</v>
      </c>
      <c r="J219" s="6">
        <v>-0.12520000000000001</v>
      </c>
      <c r="K219" s="6">
        <v>-0.17399999999999999</v>
      </c>
      <c r="L219" s="6">
        <v>-1.7899999999999999E-2</v>
      </c>
      <c r="M219" s="6">
        <v>-9.3999999999999986E-3</v>
      </c>
      <c r="N219" s="6">
        <v>6.0000000000000001E-3</v>
      </c>
      <c r="O219" s="6">
        <v>-0.14550000000000002</v>
      </c>
      <c r="P219" s="6">
        <v>-0.1338</v>
      </c>
      <c r="Q219" s="6">
        <v>-0.1158</v>
      </c>
      <c r="R219" s="6">
        <v>-3.9000000000000003E-3</v>
      </c>
      <c r="S219" s="6">
        <v>0.31079999999999997</v>
      </c>
      <c r="T219" s="6">
        <v>0.19620000000000001</v>
      </c>
      <c r="U219" s="6">
        <v>0.18940000000000001</v>
      </c>
      <c r="V219" s="6">
        <v>5.1999999999999998E-3</v>
      </c>
      <c r="W219" s="6">
        <v>3.0899999999999997E-2</v>
      </c>
      <c r="X219" s="6">
        <v>1.1899999999999999E-2</v>
      </c>
      <c r="Y219" s="6">
        <v>-0.10490000000000001</v>
      </c>
    </row>
    <row r="220" spans="3:25" ht="15.5" x14ac:dyDescent="0.35">
      <c r="C220" t="s">
        <v>250</v>
      </c>
      <c r="X220" s="6">
        <v>0.49</v>
      </c>
    </row>
    <row r="221" spans="3:25" ht="15.5" x14ac:dyDescent="0.35">
      <c r="C221" t="s">
        <v>69</v>
      </c>
      <c r="I221" s="6">
        <v>1.25</v>
      </c>
      <c r="J221" s="6">
        <v>1.34</v>
      </c>
      <c r="K221" s="6">
        <v>2.64</v>
      </c>
      <c r="L221" s="6">
        <v>1.02</v>
      </c>
      <c r="M221" s="6">
        <v>0.44</v>
      </c>
      <c r="N221" s="6">
        <v>0.41</v>
      </c>
      <c r="O221" s="6">
        <v>0.64</v>
      </c>
      <c r="P221" s="6">
        <v>0.37</v>
      </c>
      <c r="Q221" s="6">
        <v>0.24</v>
      </c>
      <c r="R221" s="6">
        <v>0.32</v>
      </c>
      <c r="S221" s="6">
        <v>1.27</v>
      </c>
      <c r="T221" s="6">
        <v>0.69</v>
      </c>
      <c r="U221" s="6">
        <v>1.1399999999999999</v>
      </c>
      <c r="V221" s="6">
        <v>1.35</v>
      </c>
      <c r="W221" s="6">
        <v>1.22</v>
      </c>
      <c r="X221" s="6">
        <v>1.08</v>
      </c>
      <c r="Y221" s="6">
        <v>-35.06</v>
      </c>
    </row>
    <row r="222" spans="3:25" ht="15.5" x14ac:dyDescent="0.35">
      <c r="C222" t="s">
        <v>66</v>
      </c>
      <c r="I222" s="6">
        <v>66.2</v>
      </c>
      <c r="J222" s="6">
        <v>86.02</v>
      </c>
      <c r="K222" s="6">
        <v>100.65</v>
      </c>
      <c r="L222" s="6">
        <v>122.31</v>
      </c>
      <c r="M222" s="6">
        <v>124.64</v>
      </c>
      <c r="N222" s="6">
        <v>124.76</v>
      </c>
      <c r="O222" s="6">
        <v>122.53</v>
      </c>
      <c r="P222" s="6">
        <v>247.55</v>
      </c>
      <c r="Q222" s="6">
        <v>367.72</v>
      </c>
      <c r="R222" s="6">
        <v>408.71</v>
      </c>
      <c r="S222" s="6">
        <v>404.57</v>
      </c>
      <c r="T222" s="6">
        <v>295.51</v>
      </c>
      <c r="U222" s="6">
        <v>145.38999999999999</v>
      </c>
      <c r="V222" s="6">
        <v>97.34</v>
      </c>
      <c r="W222" s="6">
        <v>104.83</v>
      </c>
      <c r="X222" s="6">
        <v>99.75</v>
      </c>
      <c r="Y222" s="6">
        <v>-6.93</v>
      </c>
    </row>
    <row r="223" spans="3:25" ht="15.5" x14ac:dyDescent="0.35">
      <c r="C223" t="s">
        <v>251</v>
      </c>
      <c r="I223" s="6">
        <v>1.25</v>
      </c>
      <c r="J223" s="6">
        <v>1.34</v>
      </c>
      <c r="K223" s="6">
        <v>2.64</v>
      </c>
      <c r="L223" s="6">
        <v>1.02</v>
      </c>
      <c r="M223" s="6">
        <v>0.44</v>
      </c>
      <c r="N223" s="6">
        <v>0.41</v>
      </c>
      <c r="O223" s="6">
        <v>0.64</v>
      </c>
      <c r="P223" s="6">
        <v>0.37</v>
      </c>
      <c r="Q223" s="6">
        <v>0.24</v>
      </c>
      <c r="R223" s="6">
        <v>0.32</v>
      </c>
      <c r="S223" s="6">
        <v>1.27</v>
      </c>
      <c r="T223" s="6">
        <v>0.69</v>
      </c>
      <c r="U223" s="6">
        <v>1.1399999999999999</v>
      </c>
      <c r="V223" s="6">
        <v>1.35</v>
      </c>
      <c r="W223" s="6">
        <v>1.22</v>
      </c>
      <c r="X223" s="6">
        <v>1.08</v>
      </c>
      <c r="Y223" s="6">
        <v>-35.06</v>
      </c>
    </row>
    <row r="224" spans="3:25" ht="15.5" x14ac:dyDescent="0.35">
      <c r="C224" t="s">
        <v>252</v>
      </c>
      <c r="I224" s="6">
        <v>66.2</v>
      </c>
      <c r="J224" s="6">
        <v>86.02</v>
      </c>
      <c r="K224" s="6">
        <v>100.65</v>
      </c>
      <c r="L224" s="6">
        <v>122.31</v>
      </c>
      <c r="M224" s="6">
        <v>124.64</v>
      </c>
      <c r="N224" s="6">
        <v>124.76</v>
      </c>
      <c r="O224" s="6">
        <v>122.53</v>
      </c>
      <c r="P224" s="6">
        <v>247.55</v>
      </c>
      <c r="Q224" s="6">
        <v>367.72</v>
      </c>
      <c r="R224" s="6">
        <v>408.71</v>
      </c>
      <c r="S224" s="6">
        <v>404.57</v>
      </c>
      <c r="T224" s="6">
        <v>295.51</v>
      </c>
      <c r="U224" s="6">
        <v>145.38999999999999</v>
      </c>
      <c r="V224" s="6">
        <v>97.34</v>
      </c>
      <c r="W224" s="6">
        <v>104.83</v>
      </c>
      <c r="X224" s="6">
        <v>99.75</v>
      </c>
      <c r="Y224" s="6">
        <v>-6.93</v>
      </c>
    </row>
    <row r="225" spans="3:25" ht="15.5" x14ac:dyDescent="0.35">
      <c r="C225" t="s">
        <v>253</v>
      </c>
      <c r="U225" s="5">
        <v>5000000000</v>
      </c>
      <c r="X225" s="5">
        <v>14000000000</v>
      </c>
    </row>
    <row r="226" spans="3:25" ht="15.5" x14ac:dyDescent="0.35">
      <c r="C226" t="s">
        <v>254</v>
      </c>
      <c r="U226" s="5">
        <v>63000000000</v>
      </c>
      <c r="V226" s="5">
        <v>66000000000</v>
      </c>
      <c r="W226" s="5">
        <v>4000000000</v>
      </c>
      <c r="Y226" s="5">
        <v>12000000000</v>
      </c>
    </row>
    <row r="227" spans="3:25" ht="15.5" x14ac:dyDescent="0.35">
      <c r="C227" t="s">
        <v>26</v>
      </c>
      <c r="U227" s="5">
        <v>67000000000</v>
      </c>
      <c r="V227" s="5">
        <v>66000000000</v>
      </c>
      <c r="W227" s="5">
        <v>4000000000</v>
      </c>
      <c r="X227" s="5">
        <v>14000000000</v>
      </c>
      <c r="Y227" s="5">
        <v>12000000000</v>
      </c>
    </row>
    <row r="228" spans="3:25" ht="15.5" x14ac:dyDescent="0.35">
      <c r="C228" t="s">
        <v>23</v>
      </c>
      <c r="I228" s="5">
        <v>-1000000000</v>
      </c>
      <c r="J228" s="5">
        <v>-4000000000</v>
      </c>
      <c r="K228" s="5">
        <v>-9000000000</v>
      </c>
      <c r="L228" s="5">
        <v>-5000000000</v>
      </c>
      <c r="M228" s="5">
        <v>-3000000000</v>
      </c>
      <c r="N228" s="5">
        <v>-3000000000</v>
      </c>
      <c r="O228" s="5">
        <v>-19000000000</v>
      </c>
      <c r="P228" s="5">
        <v>-29000000000</v>
      </c>
      <c r="Q228" s="5">
        <v>-4000000000</v>
      </c>
      <c r="R228" s="5">
        <v>-17000000000</v>
      </c>
      <c r="S228" s="5">
        <v>-60000000000</v>
      </c>
      <c r="T228" s="5">
        <v>-15000000000</v>
      </c>
      <c r="U228" s="5">
        <v>65000000000</v>
      </c>
      <c r="V228" s="5">
        <v>55000000000</v>
      </c>
      <c r="W228" s="5">
        <v>-17000000000</v>
      </c>
      <c r="X228" s="5">
        <v>-17000000000</v>
      </c>
      <c r="Y228" s="5">
        <v>12000000000</v>
      </c>
    </row>
    <row r="229" spans="3:25" ht="15.5" x14ac:dyDescent="0.35">
      <c r="C229" t="s">
        <v>255</v>
      </c>
      <c r="I229" s="5">
        <v>-8000000000</v>
      </c>
      <c r="J229" s="5">
        <v>-1000000000</v>
      </c>
      <c r="K229" s="5">
        <v>4000000000</v>
      </c>
      <c r="L229" s="5">
        <v>13000000000</v>
      </c>
      <c r="M229" s="5">
        <v>12000000000</v>
      </c>
      <c r="N229" s="5">
        <v>18000000000</v>
      </c>
      <c r="O229" s="5">
        <v>30000000000</v>
      </c>
      <c r="P229" s="5">
        <v>53000000000</v>
      </c>
      <c r="Q229" s="5">
        <v>62000000000</v>
      </c>
      <c r="R229" s="5">
        <v>76000000000</v>
      </c>
      <c r="S229" s="5">
        <v>105000000000</v>
      </c>
      <c r="T229" s="5">
        <v>55000000000</v>
      </c>
      <c r="U229" s="5">
        <v>27000000000</v>
      </c>
      <c r="V229" s="5">
        <v>11000000000</v>
      </c>
      <c r="W229" s="5">
        <v>25000000000</v>
      </c>
      <c r="X229" s="5">
        <v>17000000000</v>
      </c>
      <c r="Y229" s="5">
        <v>3000000000</v>
      </c>
    </row>
    <row r="230" spans="3:25" ht="15.5" x14ac:dyDescent="0.35">
      <c r="C230" t="s">
        <v>256</v>
      </c>
      <c r="I230" s="5">
        <v>-7000000000</v>
      </c>
      <c r="J230" s="5">
        <v>-5000000000</v>
      </c>
      <c r="K230" s="5">
        <v>2000000000</v>
      </c>
      <c r="L230" s="5">
        <v>1000000000</v>
      </c>
      <c r="M230" s="5">
        <v>-1000000000</v>
      </c>
      <c r="N230" s="5">
        <v>0</v>
      </c>
      <c r="O230" s="5">
        <v>-38000000000</v>
      </c>
      <c r="P230" s="5">
        <v>-9000000000</v>
      </c>
      <c r="Q230" s="5">
        <v>-10000000000</v>
      </c>
      <c r="R230" s="5">
        <v>42000000000</v>
      </c>
      <c r="S230" s="5">
        <v>50000000000</v>
      </c>
      <c r="T230" s="5">
        <v>31000000000</v>
      </c>
      <c r="U230" s="5">
        <v>-39000000000</v>
      </c>
      <c r="V230" s="5">
        <v>0</v>
      </c>
      <c r="W230" s="5">
        <v>0</v>
      </c>
      <c r="X230" s="5">
        <v>1000000000</v>
      </c>
      <c r="Y230" s="5">
        <v>-3000000000</v>
      </c>
    </row>
    <row r="231" spans="3:25" ht="15.5" x14ac:dyDescent="0.35">
      <c r="C231" t="s">
        <v>257</v>
      </c>
      <c r="I231" s="5">
        <v>0</v>
      </c>
      <c r="J231" s="5">
        <v>0</v>
      </c>
      <c r="K231" s="5">
        <v>-1000000000</v>
      </c>
      <c r="L231" s="5">
        <v>-3000000000</v>
      </c>
      <c r="N231" s="5">
        <v>-1000000000</v>
      </c>
      <c r="O231" s="5">
        <v>0</v>
      </c>
      <c r="P231" s="5">
        <v>-1000000000</v>
      </c>
      <c r="Q231" s="5">
        <v>-2000000000</v>
      </c>
      <c r="R231" s="5">
        <v>-39000000000</v>
      </c>
      <c r="S231" s="5">
        <v>-5000000000</v>
      </c>
      <c r="T231" s="5">
        <v>-1000000000</v>
      </c>
      <c r="U231" s="5">
        <v>-2000000000</v>
      </c>
      <c r="V231" s="5">
        <v>-8000000000</v>
      </c>
      <c r="W231" s="5">
        <v>0</v>
      </c>
      <c r="X231" s="5">
        <v>0</v>
      </c>
    </row>
    <row r="232" spans="3:25" ht="15.5" x14ac:dyDescent="0.35">
      <c r="C232" t="s">
        <v>15</v>
      </c>
      <c r="I232" s="5">
        <v>-7000000000</v>
      </c>
      <c r="J232" s="5">
        <v>-5000000000</v>
      </c>
      <c r="K232" s="5">
        <v>1000000000</v>
      </c>
      <c r="L232" s="5">
        <v>-2000000000</v>
      </c>
      <c r="M232" s="5">
        <v>-1000000000</v>
      </c>
      <c r="N232" s="5">
        <v>-1000000000</v>
      </c>
      <c r="O232" s="5">
        <v>-38000000000</v>
      </c>
      <c r="P232" s="5">
        <v>-10000000000</v>
      </c>
      <c r="Q232" s="5">
        <v>-13000000000</v>
      </c>
      <c r="R232" s="5">
        <v>3000000000</v>
      </c>
      <c r="S232" s="5">
        <v>45000000000</v>
      </c>
      <c r="T232" s="5">
        <v>30000000000</v>
      </c>
      <c r="U232" s="5">
        <v>-41000000000</v>
      </c>
      <c r="V232" s="5">
        <v>-8000000000</v>
      </c>
      <c r="W232" s="5">
        <v>0</v>
      </c>
      <c r="X232" s="5">
        <v>1000000000</v>
      </c>
      <c r="Y232" s="5">
        <v>-3000000000</v>
      </c>
    </row>
    <row r="233" spans="3:25" ht="15.5" x14ac:dyDescent="0.35">
      <c r="C233" t="s">
        <v>17</v>
      </c>
      <c r="I233" s="6">
        <v>-16.89</v>
      </c>
      <c r="J233" s="6">
        <v>-11.03</v>
      </c>
      <c r="K233" s="6">
        <v>1.77</v>
      </c>
      <c r="L233" s="6">
        <v>-5.47</v>
      </c>
      <c r="M233" s="6">
        <v>-2.82</v>
      </c>
      <c r="N233" s="6">
        <v>-3.19</v>
      </c>
      <c r="O233" s="6">
        <v>-87.45</v>
      </c>
      <c r="P233" s="6">
        <v>-22.89</v>
      </c>
      <c r="Q233" s="6">
        <v>-29.33</v>
      </c>
      <c r="R233" s="6">
        <v>7.57</v>
      </c>
      <c r="S233" s="6">
        <v>103.77</v>
      </c>
      <c r="T233" s="6">
        <v>69.52</v>
      </c>
      <c r="U233" s="6">
        <v>-131.4</v>
      </c>
      <c r="V233" s="6">
        <v>-26.13</v>
      </c>
      <c r="W233" s="6">
        <v>1.41</v>
      </c>
      <c r="X233" s="6">
        <v>2.19</v>
      </c>
      <c r="Y233" s="6">
        <v>-20.64</v>
      </c>
    </row>
  </sheetData>
  <pageMargins left="0.7" right="0.7" top="0.75" bottom="0.75" header="0.3" footer="0.3"/>
  <ignoredErrors>
    <ignoredError sqref="A1:Y234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2235</v>
      </c>
      <c r="D2" s="2" vm="702">
        <f ca="1">IFERROR(_xlfn.STOCKHISTORY("XIDX:" &amp; $C$1, D3, , 0, 0, 1), "Libur")</f>
        <v>3280</v>
      </c>
      <c r="E2" s="2" vm="703">
        <f ca="1">IFERROR(_xlfn.STOCKHISTORY("XIDX:" &amp; $C$1, E3, , 0, 0, 1), "Libur")</f>
        <v>1820</v>
      </c>
      <c r="H2" s="2" vm="703">
        <f ca="1">IFERROR(INDEX(D2:G2,COUNT(D2:G2)),"")</f>
        <v>1820</v>
      </c>
      <c r="I2" s="2" vm="704">
        <f t="shared" ref="I2:Z2" ca="1" si="0">IFERROR(_xlfn.STOCKHISTORY("XIDX:" &amp; $C$1, I1, , 0, 0, 1), "Libur")</f>
        <v>2240</v>
      </c>
      <c r="J2" s="2" vm="705">
        <f t="shared" ca="1" si="0"/>
        <v>1495</v>
      </c>
      <c r="K2" s="2" vm="706">
        <f t="shared" ca="1" si="0"/>
        <v>1435</v>
      </c>
      <c r="L2" s="2" vm="257">
        <f t="shared" ca="1" si="0"/>
        <v>2730</v>
      </c>
      <c r="M2" s="2" vm="707">
        <f t="shared" ca="1" si="0"/>
        <v>1545</v>
      </c>
      <c r="N2" s="2" vm="53">
        <f t="shared" ca="1" si="0"/>
        <v>1730</v>
      </c>
      <c r="O2" s="2" vm="708">
        <f t="shared" ca="1" si="0"/>
        <v>1195</v>
      </c>
      <c r="P2" s="2" vm="709">
        <f t="shared" ca="1" si="0"/>
        <v>1585</v>
      </c>
      <c r="Q2" s="2" vm="710">
        <f t="shared" ca="1" si="0"/>
        <v>3060</v>
      </c>
      <c r="R2" s="2" vm="711">
        <f t="shared" ca="1" si="0"/>
        <v>705</v>
      </c>
      <c r="S2" s="2" vm="337">
        <f t="shared" ca="1" si="0"/>
        <v>110</v>
      </c>
      <c r="T2" s="2" vm="23">
        <f t="shared" ca="1" si="0"/>
        <v>510</v>
      </c>
      <c r="U2" s="2" vm="172">
        <f t="shared" ca="1" si="0"/>
        <v>590</v>
      </c>
      <c r="V2" s="2" vm="350">
        <f t="shared" ca="1" si="0"/>
        <v>1420</v>
      </c>
      <c r="W2" s="2" vm="371">
        <f t="shared" ca="1" si="0"/>
        <v>2175</v>
      </c>
      <c r="X2" s="2" vm="712">
        <f t="shared" ca="1" si="0"/>
        <v>4725</v>
      </c>
      <c r="Y2" s="2" vm="93">
        <f t="shared" ca="1" si="0"/>
        <v>2200</v>
      </c>
      <c r="Z2" s="2" vm="115">
        <f t="shared" ca="1" si="0"/>
        <v>1090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653726952</v>
      </c>
      <c r="E4" s="2">
        <f>IFERROR(INDEX(E51:E500,MATCH($C$4,$C$51:$C$500,0)),"")</f>
        <v>493216734</v>
      </c>
      <c r="H4" s="2">
        <f>IFERROR(SUM(D4:G4)*(4/MAX(1,COUNT(D4:G4))),"")</f>
        <v>2293887372</v>
      </c>
      <c r="I4" s="2">
        <f t="shared" ref="I4:Z4" si="1">IFERROR(INDEX(I51:I500,MATCH($C$4,$C$51:$C$500,0)),"")</f>
        <v>2030903015</v>
      </c>
      <c r="J4" s="2">
        <f t="shared" si="1"/>
        <v>2446679750</v>
      </c>
      <c r="K4" s="2">
        <f t="shared" si="1"/>
        <v>3026839190</v>
      </c>
      <c r="L4" s="2">
        <f t="shared" si="1"/>
        <v>4334910725</v>
      </c>
      <c r="M4" s="2">
        <f t="shared" si="1"/>
        <v>3069161119</v>
      </c>
      <c r="N4" s="2">
        <f t="shared" si="1"/>
        <v>2077212345</v>
      </c>
      <c r="O4" s="2">
        <f t="shared" si="1"/>
        <v>2782676420</v>
      </c>
      <c r="P4" s="2">
        <f t="shared" si="1"/>
        <v>2962860901</v>
      </c>
      <c r="Q4" s="2">
        <f t="shared" si="1"/>
        <v>1098760230</v>
      </c>
      <c r="R4" s="2">
        <f t="shared" si="1"/>
        <v>775232931</v>
      </c>
      <c r="S4" s="2">
        <f t="shared" si="1"/>
        <v>1097296489</v>
      </c>
      <c r="T4" s="2">
        <f t="shared" si="1"/>
        <v>1109508311</v>
      </c>
      <c r="U4" s="2">
        <f t="shared" si="1"/>
        <v>863394192</v>
      </c>
      <c r="V4" s="2">
        <f t="shared" si="1"/>
        <v>749705785</v>
      </c>
      <c r="W4" s="2">
        <f t="shared" si="1"/>
        <v>5209741000000</v>
      </c>
      <c r="X4" s="2">
        <f t="shared" si="1"/>
        <v>3765466981000</v>
      </c>
      <c r="Y4" s="2">
        <f t="shared" si="1"/>
        <v>2486579636000</v>
      </c>
      <c r="Z4" s="2">
        <f t="shared" si="1"/>
        <v>2314448882000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5682500</v>
      </c>
      <c r="E5" s="2">
        <f>IFERROR(INDEX(E51:E500,MATCH($C$5,$C$51:$C$500,0)),"")</f>
        <v>2815994</v>
      </c>
      <c r="H5" s="2">
        <f>IFERROR(SUM(D5:G5)*(4/MAX(1,COUNT(D5:G5))),"")</f>
        <v>16996988</v>
      </c>
      <c r="I5" s="2">
        <f t="shared" ref="I5:Z5" si="2">IFERROR(INDEX(I51:I500,MATCH($C$5,$C$51:$C$500,0)),"")</f>
        <v>-5714043</v>
      </c>
      <c r="J5" s="2">
        <f t="shared" si="2"/>
        <v>4039880</v>
      </c>
      <c r="K5" s="2">
        <f t="shared" si="2"/>
        <v>116811238</v>
      </c>
      <c r="L5" s="2">
        <f t="shared" si="2"/>
        <v>468309201</v>
      </c>
      <c r="M5" s="2">
        <f t="shared" si="2"/>
        <v>77814923</v>
      </c>
      <c r="N5" s="2">
        <f t="shared" si="2"/>
        <v>-131441988</v>
      </c>
      <c r="O5" s="2">
        <f t="shared" si="2"/>
        <v>-22364859</v>
      </c>
      <c r="P5" s="2">
        <f t="shared" si="2"/>
        <v>82421701</v>
      </c>
      <c r="Q5" s="2">
        <f t="shared" si="2"/>
        <v>335497911</v>
      </c>
      <c r="R5" s="2">
        <f t="shared" si="2"/>
        <v>-65929700</v>
      </c>
      <c r="S5" s="2">
        <f t="shared" si="2"/>
        <v>-41757502</v>
      </c>
      <c r="T5" s="2">
        <f t="shared" si="2"/>
        <v>-27580934</v>
      </c>
      <c r="U5" s="2">
        <f t="shared" si="2"/>
        <v>-58018023</v>
      </c>
      <c r="V5" s="2">
        <f t="shared" si="2"/>
        <v>66306069</v>
      </c>
      <c r="W5" s="2">
        <f t="shared" si="2"/>
        <v>1109117000000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1349452353</v>
      </c>
      <c r="E6" s="2">
        <f>IFERROR(INDEX(E51:E500,MATCH($C$6,$C$51:$C$500,0)),"")</f>
        <v>1355060837</v>
      </c>
      <c r="H6" s="2">
        <f>IFERROR(INDEX(D6:G6,COUNT(D6:G6)),"")</f>
        <v>1355060837</v>
      </c>
      <c r="I6" s="2">
        <f t="shared" ref="I6:Z6" si="3">IFERROR(INDEX(I51:I500,MATCH($C$6,$C$51:$C$500,0)),"")</f>
        <v>1345055619</v>
      </c>
      <c r="J6" s="2">
        <f t="shared" si="3"/>
        <v>1355186935</v>
      </c>
      <c r="K6" s="2">
        <f t="shared" si="3"/>
        <v>1377137450</v>
      </c>
      <c r="L6" s="2">
        <f t="shared" si="3"/>
        <v>1340173963</v>
      </c>
      <c r="M6" s="2">
        <f t="shared" si="3"/>
        <v>883713665</v>
      </c>
      <c r="N6" s="2">
        <f t="shared" si="3"/>
        <v>867297394</v>
      </c>
      <c r="O6" s="2">
        <f t="shared" si="3"/>
        <v>1045774218</v>
      </c>
      <c r="P6" s="2">
        <f t="shared" si="3"/>
        <v>1127184121</v>
      </c>
      <c r="Q6" s="2">
        <f t="shared" si="3"/>
        <v>1115022320</v>
      </c>
      <c r="R6" s="2">
        <f t="shared" si="3"/>
        <v>741109568</v>
      </c>
      <c r="S6" s="2">
        <f t="shared" si="3"/>
        <v>831544408</v>
      </c>
      <c r="T6" s="2">
        <f t="shared" si="3"/>
        <v>912502850</v>
      </c>
      <c r="U6" s="2">
        <f t="shared" si="3"/>
        <v>949871638</v>
      </c>
      <c r="V6" s="2">
        <f t="shared" si="3"/>
        <v>1024720285</v>
      </c>
      <c r="W6" s="2">
        <f t="shared" si="3"/>
        <v>7729123000000</v>
      </c>
      <c r="X6" s="2">
        <f t="shared" si="3"/>
        <v>5455894593000</v>
      </c>
      <c r="Y6" s="2">
        <f t="shared" si="3"/>
        <v>5344663958000</v>
      </c>
      <c r="Z6" s="2">
        <f t="shared" si="3"/>
        <v>5213661823000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5.21</v>
      </c>
      <c r="E7" s="3">
        <f>IFERROR(INDEX(E51:E500,MATCH($C$7,$C$51:$C$500,0))/1000000000,"")</f>
        <v>5.21</v>
      </c>
      <c r="H7" s="3">
        <f>IFERROR(INDEX(D7:G7,COUNT(D7:G7)),"")</f>
        <v>5.21</v>
      </c>
      <c r="I7" s="3">
        <f t="shared" ref="I7:Z7" si="4">IFERROR(INDEX(I51:I500,MATCH($C$7,$C$51:$C$500,0))/1000000000,"")</f>
        <v>5.21</v>
      </c>
      <c r="J7" s="3">
        <f t="shared" si="4"/>
        <v>5.21</v>
      </c>
      <c r="K7" s="3">
        <f t="shared" si="4"/>
        <v>5.21</v>
      </c>
      <c r="L7" s="3">
        <f t="shared" si="4"/>
        <v>5.21</v>
      </c>
      <c r="M7" s="3">
        <f t="shared" si="4"/>
        <v>5.21</v>
      </c>
      <c r="N7" s="3">
        <f t="shared" si="4"/>
        <v>5.21</v>
      </c>
      <c r="O7" s="3">
        <f t="shared" si="4"/>
        <v>5.21</v>
      </c>
      <c r="P7" s="3">
        <f t="shared" si="4"/>
        <v>5.21</v>
      </c>
      <c r="Q7" s="3">
        <f t="shared" si="4"/>
        <v>5.21</v>
      </c>
      <c r="R7" s="3">
        <f t="shared" si="4"/>
        <v>5.21</v>
      </c>
      <c r="S7" s="3">
        <f t="shared" si="4"/>
        <v>5.21</v>
      </c>
      <c r="T7" s="3">
        <f t="shared" si="4"/>
        <v>5.21</v>
      </c>
      <c r="U7" s="3">
        <f t="shared" si="4"/>
        <v>5.21</v>
      </c>
      <c r="V7" s="3">
        <f t="shared" si="4"/>
        <v>5.21</v>
      </c>
      <c r="W7" s="3">
        <f t="shared" si="4"/>
        <v>5.21</v>
      </c>
      <c r="X7" s="3">
        <f t="shared" si="4"/>
        <v>5.21</v>
      </c>
      <c r="Y7" s="3">
        <f t="shared" si="4"/>
        <v>5.21</v>
      </c>
      <c r="Z7" s="3">
        <f t="shared" si="4"/>
        <v>5.21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-757000000000</v>
      </c>
      <c r="E8" s="2">
        <f>IFERROR(INDEX(E51:E500,MATCH("Free cash flow (Quarter)",$C$51:$C$500,0)),"")</f>
        <v>-152000000000</v>
      </c>
      <c r="H8" s="2">
        <f>IFERROR(INDEX(D8:G8,COUNT(D8:G8)),"")</f>
        <v>-152000000000</v>
      </c>
      <c r="I8" s="2">
        <f t="shared" ref="I8:Z8" si="5">IFERROR(INDEX(I51:I500,MATCH($C$8,$C$51:$C$500,0)),"")</f>
        <v>170000000000</v>
      </c>
      <c r="J8" s="2">
        <f t="shared" si="5"/>
        <v>-2540000000000</v>
      </c>
      <c r="K8" s="2">
        <f t="shared" si="5"/>
        <v>-4911000000000</v>
      </c>
      <c r="L8" s="2">
        <f t="shared" si="5"/>
        <v>13291000000000</v>
      </c>
      <c r="M8" s="2">
        <f t="shared" si="5"/>
        <v>5712000000000</v>
      </c>
      <c r="N8" s="2">
        <f t="shared" si="5"/>
        <v>384000000000</v>
      </c>
      <c r="O8" s="2">
        <f t="shared" si="5"/>
        <v>-259000000000</v>
      </c>
      <c r="P8" s="2">
        <f t="shared" si="5"/>
        <v>1977000000000</v>
      </c>
      <c r="Q8" s="2">
        <f t="shared" si="5"/>
        <v>1627000000000</v>
      </c>
      <c r="R8" s="2">
        <f t="shared" si="5"/>
        <v>232000000000</v>
      </c>
      <c r="S8" s="2">
        <f t="shared" si="5"/>
        <v>-1845000000000</v>
      </c>
      <c r="T8" s="2">
        <f t="shared" si="5"/>
        <v>-954000000000</v>
      </c>
      <c r="U8" s="2">
        <f t="shared" si="5"/>
        <v>530000000000</v>
      </c>
      <c r="V8" s="2">
        <f t="shared" si="5"/>
        <v>-2197000000000</v>
      </c>
      <c r="W8" s="2">
        <f t="shared" si="5"/>
        <v>-1643000000000</v>
      </c>
      <c r="X8" s="2">
        <f t="shared" si="5"/>
        <v>-1522000000000</v>
      </c>
      <c r="Y8" s="2">
        <f t="shared" si="5"/>
        <v>25000000000</v>
      </c>
      <c r="Z8" s="2">
        <f t="shared" si="5"/>
        <v>-278000000000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-145.38</v>
      </c>
      <c r="E9" s="3">
        <f>IFERROR(INDEX(E51:E500,MATCH("Free cash flow per share (Quarter)",$C$51:$C$500,0)),"")</f>
        <v>-29.24</v>
      </c>
      <c r="H9" s="3">
        <f>IFERROR(INDEX(D9:G9,COUNT(D9:G9)),"")</f>
        <v>-29.24</v>
      </c>
      <c r="I9" s="3">
        <f t="shared" ref="I9:Z9" si="6">IFERROR(INDEX(I51:I500,MATCH($C$9,$C$51:$C$500,0)),"")</f>
        <v>32.67</v>
      </c>
      <c r="J9" s="3">
        <f t="shared" si="6"/>
        <v>-487.52</v>
      </c>
      <c r="K9" s="3">
        <f t="shared" si="6"/>
        <v>-942.54</v>
      </c>
      <c r="L9" s="3">
        <f t="shared" si="6"/>
        <v>2550.9899999999998</v>
      </c>
      <c r="M9" s="3">
        <f t="shared" si="6"/>
        <v>1096.3599999999999</v>
      </c>
      <c r="N9" s="3">
        <f t="shared" si="6"/>
        <v>73.69</v>
      </c>
      <c r="O9" s="3">
        <f t="shared" si="6"/>
        <v>-49.61</v>
      </c>
      <c r="P9" s="3">
        <f t="shared" si="6"/>
        <v>379.48</v>
      </c>
      <c r="Q9" s="3">
        <f t="shared" si="6"/>
        <v>312.18</v>
      </c>
      <c r="R9" s="3">
        <f t="shared" si="6"/>
        <v>44.51</v>
      </c>
      <c r="S9" s="3">
        <f t="shared" si="6"/>
        <v>-354.05</v>
      </c>
      <c r="T9" s="3">
        <f t="shared" si="6"/>
        <v>-183.11</v>
      </c>
      <c r="U9" s="3">
        <f t="shared" si="6"/>
        <v>101.75</v>
      </c>
      <c r="V9" s="3">
        <f t="shared" si="6"/>
        <v>-421.96</v>
      </c>
      <c r="W9" s="3">
        <f t="shared" si="6"/>
        <v>-315.49</v>
      </c>
      <c r="X9" s="3">
        <f t="shared" si="6"/>
        <v>-292.24</v>
      </c>
      <c r="Y9" s="3">
        <f t="shared" si="6"/>
        <v>4.8099999999999996</v>
      </c>
      <c r="Z9" s="3">
        <f t="shared" si="6"/>
        <v>-53.38</v>
      </c>
    </row>
    <row r="10" spans="1:26" ht="15.5" x14ac:dyDescent="0.35">
      <c r="C10" t="s">
        <v>18</v>
      </c>
      <c r="D10" s="3">
        <f ca="1">IFERROR(IF(D9=0,"",D2/D9),"")</f>
        <v>-22.56156280093548</v>
      </c>
      <c r="E10" s="3">
        <f ca="1">IFERROR(IF(E9=0,"",E2/E9),"")</f>
        <v>-62.24350205198359</v>
      </c>
      <c r="I10" s="3">
        <f t="shared" ref="I10:Z10" ca="1" si="7">IFERROR(IF(I9=0,"",I2/I9),"")</f>
        <v>68.564432200795835</v>
      </c>
      <c r="J10" s="3">
        <f t="shared" ca="1" si="7"/>
        <v>-3.0665408598621595</v>
      </c>
      <c r="K10" s="3">
        <f t="shared" ca="1" si="7"/>
        <v>-1.5224818044857513</v>
      </c>
      <c r="L10" s="3">
        <f t="shared" ca="1" si="7"/>
        <v>1.0701727564592571</v>
      </c>
      <c r="M10" s="3">
        <f t="shared" ca="1" si="7"/>
        <v>1.4092086540917219</v>
      </c>
      <c r="N10" s="3">
        <f t="shared" ca="1" si="7"/>
        <v>23.476726828606324</v>
      </c>
      <c r="O10" s="3">
        <f t="shared" ca="1" si="7"/>
        <v>-24.087885506954244</v>
      </c>
      <c r="P10" s="3">
        <f t="shared" ca="1" si="7"/>
        <v>4.176768209128281</v>
      </c>
      <c r="Q10" s="3">
        <f t="shared" ca="1" si="7"/>
        <v>9.802037286181049</v>
      </c>
      <c r="R10" s="3">
        <f t="shared" ca="1" si="7"/>
        <v>15.839137272523029</v>
      </c>
      <c r="S10" s="3">
        <f t="shared" ca="1" si="7"/>
        <v>-0.31069058042649345</v>
      </c>
      <c r="T10" s="3">
        <f t="shared" ca="1" si="7"/>
        <v>-2.7852110753099226</v>
      </c>
      <c r="U10" s="3">
        <f t="shared" ca="1" si="7"/>
        <v>5.798525798525799</v>
      </c>
      <c r="V10" s="3">
        <f t="shared" ca="1" si="7"/>
        <v>-3.3652478907953363</v>
      </c>
      <c r="W10" s="3">
        <f t="shared" ca="1" si="7"/>
        <v>-6.8940378458905194</v>
      </c>
      <c r="X10" s="3">
        <f t="shared" ca="1" si="7"/>
        <v>-16.168217903093346</v>
      </c>
      <c r="Y10" s="3">
        <f t="shared" ca="1" si="7"/>
        <v>457.38045738045741</v>
      </c>
      <c r="Z10" s="3">
        <f t="shared" ca="1" si="7"/>
        <v>-20.419632821281379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608083475</v>
      </c>
      <c r="E11" s="2">
        <f>IFERROR(INDEX(E51:E500,MATCH($C$11,$C$51:$C$500,0)),"")</f>
        <v>494544689</v>
      </c>
      <c r="H11" s="2">
        <f>IFERROR(INDEX(D11:G11,COUNT(D11:G11)),"")</f>
        <v>494544689</v>
      </c>
      <c r="I11" s="2">
        <f t="shared" ref="I11:Z11" si="8">IFERROR(INDEX(I51:I500,MATCH($C$11,$C$51:$C$500,0)),"")</f>
        <v>488217563</v>
      </c>
      <c r="J11" s="2">
        <f t="shared" si="8"/>
        <v>455009407</v>
      </c>
      <c r="K11" s="2">
        <f t="shared" si="8"/>
        <v>449204420</v>
      </c>
      <c r="L11" s="2">
        <f t="shared" si="8"/>
        <v>1155539134</v>
      </c>
      <c r="M11" s="2">
        <f t="shared" si="8"/>
        <v>867404826</v>
      </c>
      <c r="N11" s="2">
        <f t="shared" si="8"/>
        <v>651193109</v>
      </c>
      <c r="O11" s="2">
        <f t="shared" si="8"/>
        <v>568633705</v>
      </c>
      <c r="P11" s="2">
        <f t="shared" si="8"/>
        <v>613047704</v>
      </c>
      <c r="Q11" s="2">
        <f t="shared" si="8"/>
        <v>622045354</v>
      </c>
      <c r="R11" s="2">
        <f t="shared" si="8"/>
        <v>244390164</v>
      </c>
      <c r="S11" s="2">
        <f t="shared" si="8"/>
        <v>259032201</v>
      </c>
      <c r="T11" s="2">
        <f t="shared" si="8"/>
        <v>332697212</v>
      </c>
      <c r="U11" s="2">
        <f t="shared" si="8"/>
        <v>326567443</v>
      </c>
      <c r="V11" s="2">
        <f t="shared" si="8"/>
        <v>350375666</v>
      </c>
      <c r="W11" s="2">
        <f t="shared" si="8"/>
        <v>3433645000000</v>
      </c>
      <c r="X11" s="2">
        <f t="shared" si="8"/>
        <v>2110794440000</v>
      </c>
      <c r="Y11" s="2">
        <f t="shared" si="8"/>
        <v>2945044384000</v>
      </c>
      <c r="Z11" s="2">
        <f t="shared" si="8"/>
        <v>2331982986000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11098000000000</v>
      </c>
      <c r="E12" s="2">
        <f>IFERROR(INDEX(E51:E500,MATCH("Net Debt (Quarter)",$C$51:$C$500,0)),"")</f>
        <v>9773000000000</v>
      </c>
      <c r="H12" s="2">
        <f>IFERROR(INDEX(D12:G12,COUNT(D12:G12)),"")</f>
        <v>9773000000000</v>
      </c>
      <c r="I12" s="2">
        <f t="shared" ref="I12:Z12" si="9">IFERROR(INDEX(I51:I500,MATCH($C$12,$C$51:$C$500,0)),"")</f>
        <v>9280000000000</v>
      </c>
      <c r="J12" s="2">
        <f t="shared" si="9"/>
        <v>9394000000000</v>
      </c>
      <c r="K12" s="2">
        <f t="shared" si="9"/>
        <v>9486000000000</v>
      </c>
      <c r="L12" s="2">
        <f t="shared" si="9"/>
        <v>-1121000000000</v>
      </c>
      <c r="M12" s="2">
        <f t="shared" si="9"/>
        <v>8375000000000</v>
      </c>
      <c r="N12" s="2">
        <f t="shared" si="9"/>
        <v>14117000000000</v>
      </c>
      <c r="O12" s="2">
        <f t="shared" si="9"/>
        <v>13111000000000</v>
      </c>
      <c r="P12" s="2">
        <f t="shared" si="9"/>
        <v>12275000000000</v>
      </c>
      <c r="Q12" s="2">
        <f t="shared" si="9"/>
        <v>10781000000000</v>
      </c>
      <c r="R12" s="2">
        <f t="shared" si="9"/>
        <v>7536000000000</v>
      </c>
      <c r="S12" s="2">
        <f t="shared" si="9"/>
        <v>9829000000000</v>
      </c>
      <c r="T12" s="2">
        <f t="shared" si="9"/>
        <v>8454000000000</v>
      </c>
      <c r="U12" s="2">
        <f t="shared" si="9"/>
        <v>8429000000000</v>
      </c>
      <c r="V12" s="2">
        <f t="shared" si="9"/>
        <v>6648000000000</v>
      </c>
      <c r="W12" s="2">
        <f t="shared" si="9"/>
        <v>5113000000000</v>
      </c>
      <c r="X12" s="2">
        <f t="shared" si="9"/>
        <v>2744000000000</v>
      </c>
      <c r="Y12" s="2">
        <f t="shared" si="9"/>
        <v>2106000000000</v>
      </c>
      <c r="Z12" s="2">
        <f t="shared" si="9"/>
        <v>372000000000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21982000000000</v>
      </c>
      <c r="E13" s="2">
        <f>IFERROR(INDEX(E51:E500,MATCH("Total Debt (Quarter)",$C$51:$C$500,0)),"")</f>
        <v>18180000000000</v>
      </c>
      <c r="H13" s="2">
        <f>IFERROR(INDEX(D13:G13,COUNT(D13:G13)),"")</f>
        <v>18180000000000</v>
      </c>
      <c r="I13" s="2">
        <f t="shared" ref="I13:Z13" si="10">IFERROR(INDEX(I51:I500,MATCH($C$13,$C$51:$C$500,0)),"")</f>
        <v>17443000000000</v>
      </c>
      <c r="J13" s="2">
        <f t="shared" si="10"/>
        <v>16746000000000</v>
      </c>
      <c r="K13" s="2">
        <f t="shared" si="10"/>
        <v>16421000000000</v>
      </c>
      <c r="L13" s="2">
        <f t="shared" si="10"/>
        <v>16896000000000</v>
      </c>
      <c r="M13" s="2">
        <f t="shared" si="10"/>
        <v>20760000000000</v>
      </c>
      <c r="N13" s="2">
        <f t="shared" si="10"/>
        <v>23302000000000</v>
      </c>
      <c r="O13" s="2">
        <f t="shared" si="10"/>
        <v>21016000000000</v>
      </c>
      <c r="P13" s="2">
        <f t="shared" si="10"/>
        <v>21152000000000</v>
      </c>
      <c r="Q13" s="2">
        <f t="shared" si="10"/>
        <v>19209000000000</v>
      </c>
      <c r="R13" s="2">
        <f t="shared" si="10"/>
        <v>10820000000000</v>
      </c>
      <c r="S13" s="2">
        <f t="shared" si="10"/>
        <v>13403000000000</v>
      </c>
      <c r="T13" s="2">
        <f t="shared" si="10"/>
        <v>12593000000000</v>
      </c>
      <c r="U13" s="2">
        <f t="shared" si="10"/>
        <v>12412000000000</v>
      </c>
      <c r="V13" s="2">
        <f t="shared" si="10"/>
        <v>10036000000000</v>
      </c>
      <c r="W13" s="2">
        <f t="shared" si="10"/>
        <v>8547000000000</v>
      </c>
      <c r="X13" s="2">
        <f t="shared" si="10"/>
        <v>4854000000000</v>
      </c>
      <c r="Y13" s="2">
        <f t="shared" si="10"/>
        <v>5051000000000</v>
      </c>
      <c r="Z13" s="2">
        <f t="shared" si="10"/>
        <v>2704000000000</v>
      </c>
    </row>
    <row r="14" spans="1:26" ht="15.5" x14ac:dyDescent="0.35">
      <c r="C14" t="s">
        <v>27</v>
      </c>
      <c r="D14" s="2">
        <f>IFERROR(INDEX(D51:D500,MATCH($C$14,$C$51:$C$500,0)),"")</f>
        <v>-18658557</v>
      </c>
      <c r="E14" s="2">
        <f>IFERROR(INDEX(E51:E500,MATCH($C$14,$C$51:$C$500,0)),"")</f>
        <v>-16039194</v>
      </c>
      <c r="H14" s="2">
        <f>IFERROR(SUM(D14:G14)*(4/MAX(1,COUNT(D14:G14))),"")</f>
        <v>-69395502</v>
      </c>
      <c r="I14" s="2">
        <f t="shared" ref="I14:Z14" si="11">IFERROR(INDEX(I51:I500,MATCH($C$14,$C$51:$C$500,0)),"")</f>
        <v>-69217684</v>
      </c>
      <c r="J14" s="2">
        <f t="shared" si="11"/>
        <v>-91167385</v>
      </c>
      <c r="K14" s="2">
        <f t="shared" si="11"/>
        <v>-85551070</v>
      </c>
      <c r="L14" s="2">
        <f t="shared" si="11"/>
        <v>-103531626</v>
      </c>
      <c r="M14" s="2">
        <f t="shared" si="11"/>
        <v>-104860082</v>
      </c>
      <c r="N14" s="2">
        <f t="shared" si="11"/>
        <v>-119509218</v>
      </c>
      <c r="O14" s="2">
        <f t="shared" si="11"/>
        <v>-109475702</v>
      </c>
      <c r="P14" s="2">
        <f t="shared" si="11"/>
        <v>-99985729</v>
      </c>
      <c r="Q14" s="2">
        <f t="shared" si="11"/>
        <v>-76896748</v>
      </c>
      <c r="R14" s="2">
        <f t="shared" si="11"/>
        <v>-60425661</v>
      </c>
      <c r="S14" s="2">
        <f t="shared" si="11"/>
        <v>-71464448</v>
      </c>
      <c r="T14" s="2">
        <f t="shared" si="11"/>
        <v>-69434593</v>
      </c>
      <c r="U14" s="2">
        <f t="shared" si="11"/>
        <v>-113997399</v>
      </c>
      <c r="V14" s="2">
        <f t="shared" si="11"/>
        <v>-74944802</v>
      </c>
      <c r="W14" s="2">
        <f t="shared" si="11"/>
        <v>-657917000000</v>
      </c>
      <c r="X14" s="2">
        <f t="shared" si="11"/>
        <v>-488156076000</v>
      </c>
      <c r="Y14" s="2">
        <f t="shared" si="11"/>
        <v>-298271202000</v>
      </c>
      <c r="Z14" s="2">
        <f t="shared" si="11"/>
        <v>-223459920000</v>
      </c>
    </row>
    <row r="15" spans="1:26" ht="15.5" x14ac:dyDescent="0.35">
      <c r="C15" t="s">
        <v>28</v>
      </c>
      <c r="D15" s="2">
        <f>IFERROR(INDEX(D51:D500,MATCH($C$15,$C$51:$C$500,0)),"")</f>
        <v>-16000076</v>
      </c>
      <c r="E15" s="2">
        <f>IFERROR(INDEX(E51:E500,MATCH($C$15,$C$51:$C$500,0)),"")</f>
        <v>-13461764</v>
      </c>
      <c r="H15" s="2">
        <f>IFERROR(SUM(D15:G15)*(4/MAX(1,COUNT(D15:G15))),"")</f>
        <v>-58923680</v>
      </c>
      <c r="I15" s="2">
        <f t="shared" ref="I15:Z15" si="12">IFERROR(INDEX(I51:I500,MATCH($C$15,$C$51:$C$500,0)),"")</f>
        <v>-51646806</v>
      </c>
      <c r="J15" s="2">
        <f t="shared" si="12"/>
        <v>-53074918</v>
      </c>
      <c r="K15" s="2">
        <f t="shared" si="12"/>
        <v>-87387543</v>
      </c>
      <c r="L15" s="2">
        <f t="shared" si="12"/>
        <v>-499561131</v>
      </c>
      <c r="M15" s="2">
        <f t="shared" si="12"/>
        <v>-294689659</v>
      </c>
      <c r="N15" s="2">
        <f t="shared" si="12"/>
        <v>-4270588</v>
      </c>
      <c r="O15" s="2">
        <f t="shared" si="12"/>
        <v>-49142265</v>
      </c>
      <c r="P15" s="2">
        <f t="shared" si="12"/>
        <v>-167214229</v>
      </c>
      <c r="Q15" s="2">
        <f t="shared" si="12"/>
        <v>21517112</v>
      </c>
      <c r="R15" s="2">
        <f t="shared" si="12"/>
        <v>-180872</v>
      </c>
      <c r="S15" s="2">
        <f t="shared" si="12"/>
        <v>-4524426</v>
      </c>
      <c r="T15" s="2">
        <f t="shared" si="12"/>
        <v>-28194606</v>
      </c>
      <c r="U15" s="2">
        <f t="shared" si="12"/>
        <v>-11256349</v>
      </c>
      <c r="V15" s="2">
        <f t="shared" si="12"/>
        <v>-18198145</v>
      </c>
      <c r="W15" s="2">
        <f t="shared" si="12"/>
        <v>-141396000000</v>
      </c>
      <c r="X15" s="2">
        <f t="shared" si="12"/>
        <v>-130148864000</v>
      </c>
      <c r="Y15" s="2">
        <f t="shared" si="12"/>
        <v>-158255808000</v>
      </c>
      <c r="Z15" s="2">
        <f t="shared" si="12"/>
        <v>-102767900000</v>
      </c>
    </row>
    <row r="16" spans="1:26" ht="15.5" x14ac:dyDescent="0.35">
      <c r="C16" t="s">
        <v>29</v>
      </c>
      <c r="D16" s="2">
        <f>IFERROR(INDEX(D51:D500,MATCH($C$16,$C$51:$C$500,0)),"")</f>
        <v>26814758</v>
      </c>
      <c r="E16" s="2">
        <f>IFERROR(INDEX(E51:E500,MATCH($C$16,$C$51:$C$500,0)),"")</f>
        <v>27057644</v>
      </c>
      <c r="H16" s="2">
        <f>IFERROR(SUM(D16:G16)*(4/MAX(1,COUNT(D16:G16))),"")</f>
        <v>107744804</v>
      </c>
      <c r="I16" s="2">
        <f t="shared" ref="I16:Z16" si="13">IFERROR(INDEX(I51:I500,MATCH($C$16,$C$51:$C$500,0)),"")</f>
        <v>78606589</v>
      </c>
      <c r="J16" s="2">
        <f t="shared" si="13"/>
        <v>84888126</v>
      </c>
      <c r="K16" s="2">
        <f t="shared" si="13"/>
        <v>238430634</v>
      </c>
      <c r="L16" s="2">
        <f t="shared" si="13"/>
        <v>1010337228</v>
      </c>
      <c r="M16" s="2">
        <f t="shared" si="13"/>
        <v>502107484</v>
      </c>
      <c r="N16" s="2">
        <f t="shared" si="13"/>
        <v>-99177186</v>
      </c>
      <c r="O16" s="2">
        <f t="shared" si="13"/>
        <v>54134699</v>
      </c>
      <c r="P16" s="2">
        <f t="shared" si="13"/>
        <v>265076418</v>
      </c>
      <c r="Q16" s="2">
        <f t="shared" si="13"/>
        <v>300116045</v>
      </c>
      <c r="R16" s="2">
        <f t="shared" si="13"/>
        <v>-104049854</v>
      </c>
      <c r="S16" s="2">
        <f t="shared" si="13"/>
        <v>-72322602</v>
      </c>
      <c r="T16" s="2">
        <f t="shared" si="13"/>
        <v>-2304323</v>
      </c>
      <c r="U16" s="2">
        <f t="shared" si="13"/>
        <v>-42541754</v>
      </c>
      <c r="V16" s="2">
        <f t="shared" si="13"/>
        <v>105405577</v>
      </c>
      <c r="W16" s="2">
        <f t="shared" si="13"/>
        <v>1341567000000</v>
      </c>
      <c r="X16" s="2">
        <f t="shared" si="13"/>
        <v>908459052000</v>
      </c>
      <c r="Y16" s="2">
        <f t="shared" si="13"/>
        <v>896766959000</v>
      </c>
      <c r="Z16" s="2">
        <f t="shared" si="13"/>
        <v>1187531977000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17088800000000</v>
      </c>
      <c r="E20" s="2">
        <f ca="1">IFERROR(E21*E2,"")</f>
        <v>9482200000000</v>
      </c>
      <c r="H20" s="2">
        <f t="shared" ref="H20:Z20" ca="1" si="14">IFERROR(H21*H2,"")</f>
        <v>9482200000000</v>
      </c>
      <c r="I20" s="2">
        <f t="shared" ca="1" si="14"/>
        <v>11670400000000</v>
      </c>
      <c r="J20" s="2">
        <f t="shared" ca="1" si="14"/>
        <v>7788950000000</v>
      </c>
      <c r="K20" s="2">
        <f t="shared" ca="1" si="14"/>
        <v>7476350000000</v>
      </c>
      <c r="L20" s="2">
        <f t="shared" ca="1" si="14"/>
        <v>14223300000000</v>
      </c>
      <c r="M20" s="2">
        <f t="shared" ca="1" si="14"/>
        <v>8049450000000</v>
      </c>
      <c r="N20" s="2">
        <f t="shared" ca="1" si="14"/>
        <v>9013300000000</v>
      </c>
      <c r="O20" s="2">
        <f t="shared" ca="1" si="14"/>
        <v>6225950000000</v>
      </c>
      <c r="P20" s="2">
        <f t="shared" ca="1" si="14"/>
        <v>8257850000000</v>
      </c>
      <c r="Q20" s="2">
        <f t="shared" ca="1" si="14"/>
        <v>15942600000000</v>
      </c>
      <c r="R20" s="2">
        <f t="shared" ca="1" si="14"/>
        <v>3673050000000</v>
      </c>
      <c r="S20" s="2">
        <f t="shared" ca="1" si="14"/>
        <v>573100000000</v>
      </c>
      <c r="T20" s="2">
        <f t="shared" ca="1" si="14"/>
        <v>2657100000000</v>
      </c>
      <c r="U20" s="2">
        <f t="shared" ca="1" si="14"/>
        <v>3073900000000</v>
      </c>
      <c r="V20" s="2">
        <f t="shared" ca="1" si="14"/>
        <v>7398200000000</v>
      </c>
      <c r="W20" s="2">
        <f t="shared" ca="1" si="14"/>
        <v>11331750000000</v>
      </c>
      <c r="X20" s="2">
        <f t="shared" ca="1" si="14"/>
        <v>24617250000000</v>
      </c>
      <c r="Y20" s="2">
        <f t="shared" ca="1" si="14"/>
        <v>11462000000000</v>
      </c>
      <c r="Z20" s="2">
        <f t="shared" ca="1" si="14"/>
        <v>5678900000000</v>
      </c>
    </row>
    <row r="21" spans="1:26" ht="15.5" x14ac:dyDescent="0.35">
      <c r="C21" t="s">
        <v>12</v>
      </c>
      <c r="D21" s="2">
        <f>IFERROR(INDEX(D51:D500,MATCH($C$7,$C$51:$C$500,0)),"")</f>
        <v>5210000000</v>
      </c>
      <c r="E21" s="2">
        <f>IFERROR(INDEX(E51:E500,MATCH($C$7,$C$51:$C$500,0)),"")</f>
        <v>5210000000</v>
      </c>
      <c r="H21" s="2">
        <f>IFERROR(INDEX(D21:G21,COUNT(D21:G21)),"")</f>
        <v>5210000000</v>
      </c>
      <c r="I21" s="2">
        <f t="shared" ref="I21:Z21" si="15">IFERROR(INDEX(I51:I500,MATCH($C$7,$C$51:$C$500,0)),"")</f>
        <v>5210000000</v>
      </c>
      <c r="J21" s="2">
        <f t="shared" si="15"/>
        <v>5210000000</v>
      </c>
      <c r="K21" s="2">
        <f t="shared" si="15"/>
        <v>5210000000</v>
      </c>
      <c r="L21" s="2">
        <f t="shared" si="15"/>
        <v>5210000000</v>
      </c>
      <c r="M21" s="2">
        <f t="shared" si="15"/>
        <v>5210000000</v>
      </c>
      <c r="N21" s="2">
        <f t="shared" si="15"/>
        <v>5210000000</v>
      </c>
      <c r="O21" s="2">
        <f t="shared" si="15"/>
        <v>5210000000</v>
      </c>
      <c r="P21" s="2">
        <f t="shared" si="15"/>
        <v>5210000000</v>
      </c>
      <c r="Q21" s="2">
        <f t="shared" si="15"/>
        <v>5210000000</v>
      </c>
      <c r="R21" s="2">
        <f t="shared" si="15"/>
        <v>5210000000</v>
      </c>
      <c r="S21" s="2">
        <f t="shared" si="15"/>
        <v>5210000000</v>
      </c>
      <c r="T21" s="2">
        <f t="shared" si="15"/>
        <v>5210000000</v>
      </c>
      <c r="U21" s="2">
        <f t="shared" si="15"/>
        <v>5210000000</v>
      </c>
      <c r="V21" s="2">
        <f t="shared" si="15"/>
        <v>5210000000</v>
      </c>
      <c r="W21" s="2">
        <f t="shared" si="15"/>
        <v>5210000000</v>
      </c>
      <c r="X21" s="2">
        <f t="shared" si="15"/>
        <v>5210000000</v>
      </c>
      <c r="Y21" s="2">
        <f t="shared" si="15"/>
        <v>5210000000</v>
      </c>
      <c r="Z21" s="2">
        <f t="shared" si="15"/>
        <v>5210000000</v>
      </c>
    </row>
    <row r="23" spans="1:26" ht="15.5" x14ac:dyDescent="0.35">
      <c r="B23" t="s">
        <v>54</v>
      </c>
      <c r="C23" t="s">
        <v>55</v>
      </c>
      <c r="D23" s="3">
        <f>IFERROR(D5/D6*100,"")</f>
        <v>0.42109674990503354</v>
      </c>
      <c r="E23" s="3">
        <f>IFERROR(E5/E6*100,"")</f>
        <v>0.20781310499935879</v>
      </c>
      <c r="H23" s="3">
        <f t="shared" ref="H23:Z23" si="16">IFERROR(H5/H6*100,"")</f>
        <v>1.2543339410229004</v>
      </c>
      <c r="I23" s="3">
        <f t="shared" si="16"/>
        <v>-0.42481834351565201</v>
      </c>
      <c r="J23" s="3">
        <f t="shared" si="16"/>
        <v>0.29810499907158566</v>
      </c>
      <c r="K23" s="3">
        <f t="shared" si="16"/>
        <v>8.4821771421581769</v>
      </c>
      <c r="L23" s="3">
        <f t="shared" si="16"/>
        <v>34.943911307729238</v>
      </c>
      <c r="M23" s="3">
        <f t="shared" si="16"/>
        <v>8.8054452569769879</v>
      </c>
      <c r="N23" s="3">
        <f t="shared" si="16"/>
        <v>-15.155353735560745</v>
      </c>
      <c r="O23" s="3">
        <f t="shared" si="16"/>
        <v>-2.1385934568909022</v>
      </c>
      <c r="P23" s="3">
        <f t="shared" si="16"/>
        <v>7.3121772622983929</v>
      </c>
      <c r="Q23" s="3">
        <f t="shared" si="16"/>
        <v>30.088896426754935</v>
      </c>
      <c r="R23" s="3">
        <f t="shared" si="16"/>
        <v>-8.8960799923176808</v>
      </c>
      <c r="S23" s="3">
        <f t="shared" si="16"/>
        <v>-5.0216803333971791</v>
      </c>
      <c r="T23" s="3">
        <f t="shared" si="16"/>
        <v>-3.0225586692688138</v>
      </c>
      <c r="U23" s="3">
        <f t="shared" si="16"/>
        <v>-6.1079856139467132</v>
      </c>
      <c r="V23" s="3">
        <f t="shared" si="16"/>
        <v>6.4706505736831401</v>
      </c>
      <c r="W23" s="3">
        <f t="shared" si="16"/>
        <v>14.349842795877359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-6.9619210573316437E-2</v>
      </c>
      <c r="H24" s="4">
        <f t="shared" ref="H24:Z24" si="17">IFERROR(_xlfn.RRI(5,M23,H23),"")</f>
        <v>-0.32277595332389453</v>
      </c>
      <c r="I24" s="4">
        <f t="shared" si="17"/>
        <v>-0.51075382751878262</v>
      </c>
      <c r="J24" s="4" t="str">
        <f t="shared" si="17"/>
        <v/>
      </c>
      <c r="K24" s="4">
        <f t="shared" si="17"/>
        <v>3.013021415435202E-2</v>
      </c>
      <c r="L24" s="4">
        <f t="shared" si="17"/>
        <v>3.0369633721084588E-2</v>
      </c>
      <c r="M24" s="4" t="str">
        <f t="shared" si="17"/>
        <v/>
      </c>
      <c r="N24" s="4">
        <f t="shared" si="17"/>
        <v>0.24722096614342193</v>
      </c>
      <c r="O24" s="4">
        <f t="shared" si="17"/>
        <v>-6.6851636293605909E-2</v>
      </c>
      <c r="P24" s="4" t="str">
        <f t="shared" si="17"/>
        <v/>
      </c>
      <c r="Q24" s="4">
        <f t="shared" si="17"/>
        <v>0.35985205627968875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19.059999999999999</v>
      </c>
      <c r="J25" s="3">
        <f t="shared" si="18"/>
        <v>30.68</v>
      </c>
      <c r="K25" s="3">
        <f t="shared" si="18"/>
        <v>350.41</v>
      </c>
      <c r="L25" s="3">
        <f t="shared" si="18"/>
        <v>1292.47</v>
      </c>
      <c r="M25" s="3">
        <f t="shared" si="18"/>
        <v>158.55000000000001</v>
      </c>
      <c r="N25" s="3">
        <f t="shared" si="18"/>
        <v>-328.85</v>
      </c>
      <c r="O25" s="3">
        <f t="shared" si="18"/>
        <v>-49.31</v>
      </c>
      <c r="P25" s="3">
        <f t="shared" si="18"/>
        <v>218.98</v>
      </c>
      <c r="Q25" s="3">
        <f t="shared" si="18"/>
        <v>861.63</v>
      </c>
      <c r="R25" s="3">
        <f t="shared" si="18"/>
        <v>-172.64</v>
      </c>
      <c r="S25" s="3">
        <f t="shared" si="18"/>
        <v>-114.61</v>
      </c>
      <c r="T25" s="3">
        <f t="shared" si="18"/>
        <v>-65.7</v>
      </c>
      <c r="U25" s="3">
        <f t="shared" si="18"/>
        <v>-146.29</v>
      </c>
      <c r="V25" s="3">
        <f t="shared" si="18"/>
        <v>127.54</v>
      </c>
      <c r="W25" s="3">
        <f t="shared" si="18"/>
        <v>213.31</v>
      </c>
      <c r="X25" s="3">
        <f t="shared" si="18"/>
        <v>149.47</v>
      </c>
      <c r="Y25" s="3">
        <f t="shared" si="18"/>
        <v>141.83000000000001</v>
      </c>
      <c r="Z25" s="3">
        <f t="shared" si="18"/>
        <v>208.32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9.8586879804088978E-2</v>
      </c>
      <c r="L26" s="4">
        <f t="shared" si="19"/>
        <v>8.4475966592397977E-2</v>
      </c>
      <c r="M26" s="4" t="str">
        <f t="shared" si="19"/>
        <v/>
      </c>
      <c r="N26" s="4">
        <f t="shared" si="19"/>
        <v>0.23468185776780626</v>
      </c>
      <c r="O26" s="4">
        <f t="shared" si="19"/>
        <v>-5.5778409846820698E-2</v>
      </c>
      <c r="P26" s="4" t="str">
        <f t="shared" si="19"/>
        <v/>
      </c>
      <c r="Q26" s="4">
        <f t="shared" si="19"/>
        <v>0.46532810618333609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0.12547542264875239</v>
      </c>
      <c r="E27" s="3">
        <f>IFERROR(E4/E21,"")</f>
        <v>9.4667319385796547E-2</v>
      </c>
      <c r="H27" s="3">
        <f t="shared" ref="H27:Z27" si="20">IFERROR(H4/H21,"")</f>
        <v>0.4402854840690979</v>
      </c>
      <c r="I27" s="3">
        <f t="shared" si="20"/>
        <v>0.38980864011516314</v>
      </c>
      <c r="J27" s="3">
        <f t="shared" si="20"/>
        <v>0.46961223608445296</v>
      </c>
      <c r="K27" s="3">
        <f t="shared" si="20"/>
        <v>0.58096721497120918</v>
      </c>
      <c r="L27" s="3">
        <f t="shared" si="20"/>
        <v>0.8320366074856046</v>
      </c>
      <c r="M27" s="3">
        <f t="shared" si="20"/>
        <v>0.58909042591170824</v>
      </c>
      <c r="N27" s="3">
        <f t="shared" si="20"/>
        <v>0.39869718714011515</v>
      </c>
      <c r="O27" s="3">
        <f t="shared" si="20"/>
        <v>0.53410295969289823</v>
      </c>
      <c r="P27" s="3">
        <f t="shared" si="20"/>
        <v>0.56868731305182341</v>
      </c>
      <c r="Q27" s="3">
        <f t="shared" si="20"/>
        <v>0.21089447792706334</v>
      </c>
      <c r="R27" s="3">
        <f t="shared" si="20"/>
        <v>0.1487971076775432</v>
      </c>
      <c r="S27" s="3">
        <f t="shared" si="20"/>
        <v>0.21061352955854126</v>
      </c>
      <c r="T27" s="3">
        <f t="shared" si="20"/>
        <v>0.21295744932821498</v>
      </c>
      <c r="U27" s="3">
        <f t="shared" si="20"/>
        <v>0.16571865489443377</v>
      </c>
      <c r="V27" s="3">
        <f t="shared" si="20"/>
        <v>0.14389746353166988</v>
      </c>
      <c r="W27" s="3">
        <f t="shared" si="20"/>
        <v>999.95028790786944</v>
      </c>
      <c r="X27" s="3">
        <f t="shared" si="20"/>
        <v>722.73838406909783</v>
      </c>
      <c r="Y27" s="3">
        <f t="shared" si="20"/>
        <v>477.27056353166989</v>
      </c>
      <c r="Z27" s="3">
        <f t="shared" si="20"/>
        <v>444.23203109404989</v>
      </c>
    </row>
    <row r="28" spans="1:26" ht="15.5" x14ac:dyDescent="0.35">
      <c r="C28" t="s">
        <v>61</v>
      </c>
      <c r="D28" s="4">
        <f>IFERROR(_xlfn.RRI(5,I27,D27),"")</f>
        <v>-0.20284744716559011</v>
      </c>
      <c r="E28" s="4">
        <f>IFERROR(_xlfn.RRI(5,J27,E27),"")</f>
        <v>-0.27407436173571431</v>
      </c>
      <c r="H28" s="4">
        <f t="shared" ref="H28:Z28" si="21">IFERROR(_xlfn.RRI(5,M27,H27),"")</f>
        <v>-5.6568265703781484E-2</v>
      </c>
      <c r="I28" s="4">
        <f t="shared" si="21"/>
        <v>-4.4990979886077032E-3</v>
      </c>
      <c r="J28" s="4">
        <f t="shared" si="21"/>
        <v>-2.540790618680544E-2</v>
      </c>
      <c r="K28" s="4">
        <f t="shared" si="21"/>
        <v>4.2818573181344632E-3</v>
      </c>
      <c r="L28" s="4">
        <f t="shared" si="21"/>
        <v>0.31587745213989193</v>
      </c>
      <c r="M28" s="4">
        <f t="shared" si="21"/>
        <v>0.31679295700171384</v>
      </c>
      <c r="N28" s="4">
        <f t="shared" si="21"/>
        <v>0.13613877251913098</v>
      </c>
      <c r="O28" s="4">
        <f t="shared" si="21"/>
        <v>0.20189472645050555</v>
      </c>
      <c r="P28" s="4">
        <f t="shared" si="21"/>
        <v>0.27967718766552063</v>
      </c>
      <c r="Q28" s="4">
        <f t="shared" si="21"/>
        <v>7.944970980835353E-2</v>
      </c>
      <c r="R28" s="4">
        <f t="shared" si="21"/>
        <v>-0.82839765594295112</v>
      </c>
      <c r="S28" s="4">
        <f t="shared" si="21"/>
        <v>-0.80370870998499788</v>
      </c>
      <c r="T28" s="4">
        <f t="shared" si="21"/>
        <v>-0.78625023918779235</v>
      </c>
      <c r="U28" s="4">
        <f t="shared" si="21"/>
        <v>-0.79376977958925532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-0.37874837027379404</v>
      </c>
      <c r="J29" s="4">
        <f t="shared" si="22"/>
        <v>-0.91244542107816562</v>
      </c>
      <c r="K29" s="4">
        <f t="shared" si="22"/>
        <v>-0.7288834557088365</v>
      </c>
      <c r="L29" s="4">
        <f t="shared" si="22"/>
        <v>7.1518133081046988</v>
      </c>
      <c r="M29" s="4">
        <f t="shared" si="22"/>
        <v>-1.482134711874715</v>
      </c>
      <c r="N29" s="4">
        <f t="shared" si="22"/>
        <v>5.669032650577976</v>
      </c>
      <c r="O29" s="4">
        <f t="shared" si="22"/>
        <v>-1.2251803817700246</v>
      </c>
      <c r="P29" s="4">
        <f t="shared" si="22"/>
        <v>-0.74585378874923114</v>
      </c>
      <c r="Q29" s="4">
        <f t="shared" si="22"/>
        <v>-5.9909059314179798</v>
      </c>
      <c r="R29" s="4">
        <f t="shared" si="22"/>
        <v>0.50632580054096488</v>
      </c>
      <c r="S29" s="4">
        <f t="shared" si="22"/>
        <v>0.74444444444444435</v>
      </c>
      <c r="T29" s="4">
        <f t="shared" si="22"/>
        <v>-0.55089206370907096</v>
      </c>
      <c r="U29" s="4">
        <f t="shared" si="22"/>
        <v>-2.1470127018974439</v>
      </c>
      <c r="V29" s="4">
        <f t="shared" si="22"/>
        <v>-0.402090853687122</v>
      </c>
      <c r="W29" s="4">
        <f t="shared" si="22"/>
        <v>0.42710911888673314</v>
      </c>
      <c r="X29" s="4">
        <f t="shared" si="22"/>
        <v>5.3867305929633971E-2</v>
      </c>
      <c r="Y29" s="4">
        <f t="shared" si="22"/>
        <v>-0.31917242703533016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0.12949134205702093</v>
      </c>
      <c r="I30" s="4">
        <f t="shared" si="23"/>
        <v>-0.1699350865187812</v>
      </c>
      <c r="J30" s="4">
        <f t="shared" si="23"/>
        <v>-0.1916717088627361</v>
      </c>
      <c r="K30" s="4">
        <f t="shared" si="23"/>
        <v>-0.30175281983459995</v>
      </c>
      <c r="L30" s="4">
        <f t="shared" si="23"/>
        <v>0.41240897982325836</v>
      </c>
      <c r="M30" s="4">
        <f t="shared" si="23"/>
        <v>0.47753845502973841</v>
      </c>
      <c r="N30" s="4">
        <f t="shared" si="23"/>
        <v>-0.25351998167289602</v>
      </c>
      <c r="O30" s="4">
        <f t="shared" si="23"/>
        <v>-6.0814357143524976E-2</v>
      </c>
      <c r="P30" s="4">
        <f t="shared" si="23"/>
        <v>1.6965490924257425</v>
      </c>
      <c r="Q30" s="4">
        <f t="shared" si="23"/>
        <v>0.41732914852142666</v>
      </c>
      <c r="R30" s="4">
        <f t="shared" si="23"/>
        <v>-0.29350641438168307</v>
      </c>
      <c r="S30" s="4">
        <f t="shared" si="23"/>
        <v>-1.100651692189086E-2</v>
      </c>
      <c r="T30" s="4">
        <f t="shared" si="23"/>
        <v>0.28505417488377094</v>
      </c>
      <c r="U30" s="4">
        <f t="shared" si="23"/>
        <v>0.15164403059794965</v>
      </c>
      <c r="V30" s="4">
        <f t="shared" si="23"/>
        <v>-0.99985609538266873</v>
      </c>
      <c r="W30" s="4">
        <f t="shared" si="23"/>
        <v>0.38355774364443967</v>
      </c>
      <c r="X30" s="4">
        <f t="shared" si="23"/>
        <v>0.51431586042314048</v>
      </c>
      <c r="Y30" s="4">
        <f t="shared" si="23"/>
        <v>7.4372242713460046E-2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4123.29</v>
      </c>
      <c r="E32" s="3">
        <f>IFERROR(INDEX(E51:E500,MATCH($A$32,$C$51:$C$500,0)),"")</f>
        <v>3907.25</v>
      </c>
      <c r="H32" s="3">
        <f>IFERROR(INDEX(D32:G32,COUNT(D32:G32)),"")</f>
        <v>3907.25</v>
      </c>
      <c r="I32" s="3">
        <f t="shared" ref="I32:Z32" si="24">IFERROR(INDEX(I51:I500,MATCH($C$32,$C$51:$C$500,0)),"")</f>
        <v>3834.09</v>
      </c>
      <c r="J32" s="3">
        <f t="shared" si="24"/>
        <v>3738.34</v>
      </c>
      <c r="K32" s="3">
        <f t="shared" si="24"/>
        <v>3653.2</v>
      </c>
      <c r="L32" s="3">
        <f t="shared" si="24"/>
        <v>3559.05</v>
      </c>
      <c r="M32" s="3">
        <f t="shared" si="24"/>
        <v>2092.02</v>
      </c>
      <c r="N32" s="3">
        <f t="shared" si="24"/>
        <v>1856.01</v>
      </c>
      <c r="O32" s="3">
        <f t="shared" si="24"/>
        <v>2269.63</v>
      </c>
      <c r="P32" s="3">
        <f t="shared" si="24"/>
        <v>2636.55</v>
      </c>
      <c r="Q32" s="3">
        <f t="shared" si="24"/>
        <v>2404.12</v>
      </c>
      <c r="R32" s="3">
        <f t="shared" si="24"/>
        <v>1519.53</v>
      </c>
      <c r="S32" s="3">
        <f t="shared" si="24"/>
        <v>1726.35</v>
      </c>
      <c r="T32" s="3">
        <f t="shared" si="24"/>
        <v>1653.18</v>
      </c>
      <c r="U32" s="3">
        <f t="shared" si="24"/>
        <v>1685.46</v>
      </c>
      <c r="V32" s="3">
        <f t="shared" si="24"/>
        <v>1479.97</v>
      </c>
      <c r="W32" s="3">
        <f t="shared" si="24"/>
        <v>1236.17</v>
      </c>
      <c r="X32" s="3">
        <f t="shared" si="24"/>
        <v>1044.4000000000001</v>
      </c>
      <c r="Y32" s="3">
        <f t="shared" si="24"/>
        <v>1023.96</v>
      </c>
      <c r="Z32" s="3">
        <f t="shared" si="24"/>
        <v>1001.24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E33" s="3">
        <f>IFERROR(INDEX(E51:E500,MATCH($A$33,$C$51:$C$500,0)),"")</f>
        <v>0.81</v>
      </c>
      <c r="H33" s="3">
        <f>IFERROR(INDEX(D33:G33,COUNT(D33:G33)),"")</f>
        <v>0.81</v>
      </c>
      <c r="I33" s="3">
        <f t="shared" ref="I33:Z33" si="25">IFERROR(INDEX(I51:I500,MATCH($C$33,$C$51:$C$500,0)),"")</f>
        <v>0.57999999999999996</v>
      </c>
      <c r="J33" s="3">
        <f t="shared" si="25"/>
        <v>0.4</v>
      </c>
      <c r="K33" s="3">
        <f t="shared" si="25"/>
        <v>0.39</v>
      </c>
      <c r="L33" s="3">
        <f t="shared" si="25"/>
        <v>0.77</v>
      </c>
      <c r="M33" s="3">
        <f t="shared" si="25"/>
        <v>0.74</v>
      </c>
      <c r="N33" s="3">
        <f t="shared" si="25"/>
        <v>0.93</v>
      </c>
      <c r="O33" s="3">
        <f t="shared" si="25"/>
        <v>0.53</v>
      </c>
      <c r="P33" s="3">
        <f t="shared" si="25"/>
        <v>0.6</v>
      </c>
      <c r="Q33" s="3">
        <f t="shared" si="25"/>
        <v>1.27</v>
      </c>
      <c r="R33" s="3">
        <f t="shared" si="25"/>
        <v>0.46</v>
      </c>
      <c r="S33" s="3">
        <f t="shared" si="25"/>
        <v>0.06</v>
      </c>
      <c r="T33" s="3">
        <f t="shared" si="25"/>
        <v>0.31</v>
      </c>
      <c r="U33" s="3">
        <f t="shared" si="25"/>
        <v>0.35</v>
      </c>
      <c r="V33" s="3">
        <f t="shared" si="25"/>
        <v>0.96</v>
      </c>
      <c r="W33" s="3">
        <f t="shared" si="25"/>
        <v>1.76</v>
      </c>
      <c r="X33" s="3">
        <f t="shared" si="25"/>
        <v>4.5199999999999996</v>
      </c>
      <c r="Y33" s="3">
        <f t="shared" si="25"/>
        <v>2.17</v>
      </c>
      <c r="Z33" s="3">
        <f t="shared" si="25"/>
        <v>1.0900000000000001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170.41</v>
      </c>
      <c r="E34" s="3">
        <f>IFERROR(INDEX(E51:E500,MATCH($A$34,$C$51:$C$500,0)),"")</f>
        <v>139.46</v>
      </c>
      <c r="H34" s="3">
        <f>IFERROR(INDEX(D34:G34,COUNT(D34:G34)),"")</f>
        <v>139.46</v>
      </c>
      <c r="I34" s="3">
        <f t="shared" ref="I34:Z34" si="26">IFERROR(INDEX(I51:I500,MATCH($C$34,$C$51:$C$500,0)),"")</f>
        <v>117.52</v>
      </c>
      <c r="J34" s="3">
        <f t="shared" si="26"/>
        <v>48.73</v>
      </c>
      <c r="K34" s="3">
        <f t="shared" si="26"/>
        <v>4.0999999999999996</v>
      </c>
      <c r="L34" s="3">
        <f t="shared" si="26"/>
        <v>2.11</v>
      </c>
      <c r="M34" s="3">
        <f t="shared" si="26"/>
        <v>9.74</v>
      </c>
      <c r="N34" s="3">
        <f t="shared" si="26"/>
        <v>-5.26</v>
      </c>
      <c r="O34" s="3">
        <f t="shared" si="26"/>
        <v>-24.23</v>
      </c>
      <c r="P34" s="3">
        <f t="shared" si="26"/>
        <v>7.24</v>
      </c>
      <c r="Q34" s="3">
        <f t="shared" si="26"/>
        <v>3.55</v>
      </c>
      <c r="R34" s="3">
        <f t="shared" si="26"/>
        <v>-4.08</v>
      </c>
      <c r="S34" s="3">
        <f t="shared" si="26"/>
        <v>-0.96</v>
      </c>
      <c r="T34" s="3">
        <f t="shared" si="26"/>
        <v>-7.76</v>
      </c>
      <c r="U34" s="3">
        <f t="shared" si="26"/>
        <v>-4.03</v>
      </c>
      <c r="V34" s="3">
        <f t="shared" si="26"/>
        <v>11.13</v>
      </c>
      <c r="W34" s="3">
        <f t="shared" si="26"/>
        <v>10.199999999999999</v>
      </c>
      <c r="X34" s="3">
        <f t="shared" si="26"/>
        <v>31.61</v>
      </c>
      <c r="Y34" s="3">
        <f t="shared" si="26"/>
        <v>15.69</v>
      </c>
      <c r="Z34" s="3">
        <f t="shared" si="26"/>
        <v>5.23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0.83</v>
      </c>
      <c r="E35" s="3">
        <f>IFERROR(INDEX(E51:E500,MATCH($A$35,$C$51:$C$500,0)),"")</f>
        <v>1.99</v>
      </c>
      <c r="H35" s="3">
        <f>IFERROR(INDEX(D35:G35,COUNT(D35:G35)),"")</f>
        <v>1.99</v>
      </c>
      <c r="I35" s="3">
        <f t="shared" ref="I35:Z35" si="27">IFERROR(INDEX(I51:I500,MATCH($C$35,$C$51:$C$500,0)),"")</f>
        <v>0.35</v>
      </c>
      <c r="J35" s="3">
        <f t="shared" si="27"/>
        <v>0.2</v>
      </c>
      <c r="K35" s="3">
        <f t="shared" si="27"/>
        <v>0.16</v>
      </c>
      <c r="L35" s="3">
        <f t="shared" si="27"/>
        <v>0.22</v>
      </c>
      <c r="M35" s="3">
        <f t="shared" si="27"/>
        <v>0.18</v>
      </c>
      <c r="N35" s="3">
        <f t="shared" si="27"/>
        <v>0.3</v>
      </c>
      <c r="O35" s="3">
        <f t="shared" si="27"/>
        <v>0.16</v>
      </c>
      <c r="P35" s="3">
        <f t="shared" si="27"/>
        <v>0.2</v>
      </c>
      <c r="Q35" s="3">
        <f t="shared" si="27"/>
        <v>1.08</v>
      </c>
      <c r="R35" s="3">
        <f t="shared" si="27"/>
        <v>0.36</v>
      </c>
      <c r="S35" s="3">
        <f t="shared" si="27"/>
        <v>0.04</v>
      </c>
      <c r="T35" s="3">
        <f t="shared" si="27"/>
        <v>0.19</v>
      </c>
      <c r="U35" s="3">
        <f t="shared" si="27"/>
        <v>0.28999999999999998</v>
      </c>
      <c r="V35" s="3">
        <f t="shared" si="27"/>
        <v>1.02</v>
      </c>
      <c r="W35" s="3">
        <f t="shared" si="27"/>
        <v>2.17</v>
      </c>
      <c r="X35" s="3">
        <f t="shared" si="27"/>
        <v>6.53</v>
      </c>
      <c r="Y35" s="3">
        <f t="shared" si="27"/>
        <v>4.66</v>
      </c>
      <c r="Z35" s="3">
        <f t="shared" si="27"/>
        <v>2.4500000000000002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653726952</v>
      </c>
      <c r="E51" s="5">
        <v>493216734</v>
      </c>
      <c r="F51" s="5">
        <v>587939151</v>
      </c>
      <c r="G51" s="5">
        <v>486146263</v>
      </c>
      <c r="I51" s="5">
        <v>2030903015</v>
      </c>
      <c r="J51" s="5">
        <v>2446679750</v>
      </c>
      <c r="K51" s="5">
        <v>3026839190</v>
      </c>
      <c r="L51" s="5">
        <v>4334910725</v>
      </c>
      <c r="M51" s="5">
        <v>3069161119</v>
      </c>
      <c r="N51" s="5">
        <v>2077212345</v>
      </c>
      <c r="O51" s="5">
        <v>2782676420</v>
      </c>
      <c r="P51" s="5">
        <v>2962860901</v>
      </c>
      <c r="Q51" s="5">
        <v>1098760230</v>
      </c>
      <c r="R51" s="5">
        <v>775232931</v>
      </c>
      <c r="S51" s="5">
        <v>1097296489</v>
      </c>
      <c r="T51" s="5">
        <v>1109508311</v>
      </c>
      <c r="U51" s="5">
        <v>863394192</v>
      </c>
      <c r="V51" s="5">
        <v>749705785</v>
      </c>
      <c r="W51" s="5">
        <v>5209741000000</v>
      </c>
      <c r="X51" s="5">
        <v>3765466981000</v>
      </c>
      <c r="Y51" s="5">
        <v>2486579636000</v>
      </c>
      <c r="Z51" s="5">
        <v>2314448882000</v>
      </c>
    </row>
    <row r="52" spans="2:26" ht="15.5" x14ac:dyDescent="0.35">
      <c r="C52" t="s">
        <v>92</v>
      </c>
      <c r="D52" s="5">
        <v>7872278</v>
      </c>
      <c r="E52" s="5">
        <v>7189224</v>
      </c>
      <c r="F52" s="5">
        <v>8095570</v>
      </c>
      <c r="G52" s="5">
        <v>4558563</v>
      </c>
      <c r="I52" s="5">
        <v>17148809</v>
      </c>
      <c r="J52" s="5">
        <v>25752136</v>
      </c>
      <c r="K52" s="5">
        <v>30179094</v>
      </c>
      <c r="L52" s="5">
        <v>88290521</v>
      </c>
      <c r="M52" s="5">
        <v>12396230</v>
      </c>
      <c r="N52" s="5">
        <v>1101601</v>
      </c>
      <c r="O52" s="5">
        <v>5889426</v>
      </c>
      <c r="P52" s="5">
        <v>15794864</v>
      </c>
      <c r="Q52" s="5">
        <v>-13783855</v>
      </c>
      <c r="R52" s="5">
        <v>-36636644</v>
      </c>
      <c r="S52" s="5">
        <v>-32259150</v>
      </c>
      <c r="T52" s="5">
        <v>-2984139</v>
      </c>
      <c r="U52" s="5">
        <v>8689013</v>
      </c>
      <c r="V52" s="5">
        <v>18526896</v>
      </c>
      <c r="W52" s="5">
        <v>88707000000</v>
      </c>
    </row>
    <row r="53" spans="2:26" ht="15.5" x14ac:dyDescent="0.35">
      <c r="C53" t="s">
        <v>85</v>
      </c>
      <c r="D53" s="5">
        <v>-546570920</v>
      </c>
      <c r="E53" s="5">
        <v>-419188729</v>
      </c>
      <c r="F53" s="5">
        <v>-511373601</v>
      </c>
      <c r="G53" s="5">
        <v>-425127144</v>
      </c>
      <c r="I53" s="5">
        <v>-1760598266</v>
      </c>
      <c r="J53" s="5">
        <v>-2113986772</v>
      </c>
      <c r="K53" s="5">
        <v>-2474863205</v>
      </c>
      <c r="L53" s="5">
        <v>-2884098670</v>
      </c>
      <c r="M53" s="5">
        <v>-2151039318</v>
      </c>
      <c r="N53" s="5">
        <v>-1823333756</v>
      </c>
      <c r="O53" s="5">
        <v>-2355974951</v>
      </c>
      <c r="P53" s="5">
        <v>-2321645585</v>
      </c>
      <c r="Q53" s="5">
        <v>-975843393</v>
      </c>
      <c r="R53" s="5">
        <v>-686531106</v>
      </c>
      <c r="S53" s="5">
        <v>-1008966857</v>
      </c>
      <c r="T53" s="5">
        <v>-948472697</v>
      </c>
      <c r="U53" s="5">
        <v>-670295971</v>
      </c>
      <c r="V53" s="5">
        <v>-556462501</v>
      </c>
      <c r="W53" s="5">
        <v>-4082200000000</v>
      </c>
      <c r="X53" s="5">
        <v>-3153083746000</v>
      </c>
      <c r="Y53" s="5">
        <v>-1866726464000</v>
      </c>
      <c r="Z53" s="5">
        <v>-2027653601000</v>
      </c>
    </row>
    <row r="54" spans="2:26" ht="15.5" x14ac:dyDescent="0.35">
      <c r="C54" t="s">
        <v>2236</v>
      </c>
      <c r="D54" s="5">
        <v>-546570920</v>
      </c>
      <c r="E54" s="5">
        <v>-419188729</v>
      </c>
      <c r="F54" s="5">
        <v>-511373601</v>
      </c>
      <c r="G54" s="5">
        <v>-425127144</v>
      </c>
      <c r="I54" s="5">
        <v>-1760598266</v>
      </c>
      <c r="J54" s="5">
        <v>-2113986772</v>
      </c>
      <c r="K54" s="5">
        <v>-2474863205</v>
      </c>
      <c r="L54" s="5">
        <v>-2884098670</v>
      </c>
      <c r="M54" s="5">
        <v>-2151039318</v>
      </c>
      <c r="N54" s="5">
        <v>-1823333756</v>
      </c>
      <c r="O54" s="5">
        <v>-2355974951</v>
      </c>
      <c r="P54" s="5">
        <v>-2321645585</v>
      </c>
      <c r="Q54" s="5">
        <v>-975843393</v>
      </c>
      <c r="R54" s="5">
        <v>-686531106</v>
      </c>
      <c r="S54" s="5">
        <v>-1008966857</v>
      </c>
      <c r="T54" s="5">
        <v>-948472697</v>
      </c>
      <c r="U54" s="5">
        <v>-670295971</v>
      </c>
      <c r="V54" s="5">
        <v>-556462501</v>
      </c>
      <c r="W54" s="5">
        <v>-4082200000000</v>
      </c>
      <c r="X54" s="5">
        <v>-3153083746000</v>
      </c>
      <c r="Y54" s="5">
        <v>-1866726464000</v>
      </c>
      <c r="Z54" s="5">
        <v>-2027653601000</v>
      </c>
    </row>
    <row r="55" spans="2:26" ht="15.5" x14ac:dyDescent="0.35">
      <c r="C55" t="s">
        <v>86</v>
      </c>
      <c r="D55" s="5">
        <v>107156032</v>
      </c>
      <c r="E55" s="5">
        <v>74028005</v>
      </c>
      <c r="F55" s="5">
        <v>76565550</v>
      </c>
      <c r="G55" s="5">
        <v>61019119</v>
      </c>
      <c r="I55" s="5">
        <v>270304749</v>
      </c>
      <c r="J55" s="5">
        <v>332692978</v>
      </c>
      <c r="K55" s="5">
        <v>551975985</v>
      </c>
      <c r="L55" s="5">
        <v>1450812055</v>
      </c>
      <c r="M55" s="5">
        <v>918121801</v>
      </c>
      <c r="N55" s="5">
        <v>253878589</v>
      </c>
      <c r="O55" s="5">
        <v>426701469</v>
      </c>
      <c r="P55" s="5">
        <v>641215316</v>
      </c>
      <c r="Q55" s="5">
        <v>122916837</v>
      </c>
      <c r="R55" s="5">
        <v>88701825</v>
      </c>
      <c r="S55" s="5">
        <v>88329632</v>
      </c>
      <c r="T55" s="5">
        <v>161035614</v>
      </c>
      <c r="U55" s="5">
        <v>193098221</v>
      </c>
      <c r="V55" s="5">
        <v>193243284</v>
      </c>
      <c r="W55" s="5">
        <v>1127541000000</v>
      </c>
      <c r="X55" s="5">
        <v>612383235000</v>
      </c>
      <c r="Y55" s="5">
        <v>619853172000</v>
      </c>
      <c r="Z55" s="5">
        <v>286795281000</v>
      </c>
    </row>
    <row r="56" spans="2:26" ht="15.5" x14ac:dyDescent="0.35">
      <c r="C56" t="s">
        <v>87</v>
      </c>
      <c r="D56" s="5">
        <v>-45554642</v>
      </c>
      <c r="E56" s="5">
        <v>-36636465</v>
      </c>
      <c r="F56" s="5">
        <v>-43124007</v>
      </c>
      <c r="G56" s="5">
        <v>-34193071</v>
      </c>
      <c r="I56" s="5">
        <v>-155885962</v>
      </c>
      <c r="J56" s="5">
        <v>-174597665</v>
      </c>
      <c r="K56" s="5">
        <v>-239780249</v>
      </c>
      <c r="L56" s="5">
        <v>-240725758</v>
      </c>
      <c r="M56" s="5">
        <v>-145401075</v>
      </c>
      <c r="N56" s="5">
        <v>-138020163</v>
      </c>
      <c r="O56" s="5">
        <v>-137177141</v>
      </c>
      <c r="P56" s="5">
        <v>-133158938</v>
      </c>
      <c r="Q56" s="5">
        <v>-88794665</v>
      </c>
      <c r="R56" s="5">
        <v>-98818007</v>
      </c>
      <c r="S56" s="5">
        <v>-103752957</v>
      </c>
      <c r="T56" s="5">
        <v>-132149607</v>
      </c>
      <c r="U56" s="5">
        <v>-152450752</v>
      </c>
      <c r="V56" s="5">
        <v>-158569000</v>
      </c>
      <c r="W56" s="5">
        <v>-962652000000</v>
      </c>
      <c r="X56" s="5">
        <v>-678102719000</v>
      </c>
      <c r="Y56" s="5">
        <v>-428374557000</v>
      </c>
      <c r="Z56" s="5">
        <v>-163560245000</v>
      </c>
    </row>
    <row r="57" spans="2:26" ht="15.5" x14ac:dyDescent="0.35">
      <c r="C57" t="s">
        <v>89</v>
      </c>
      <c r="D57" s="5">
        <v>-45554642</v>
      </c>
      <c r="E57" s="5">
        <v>-36636465</v>
      </c>
      <c r="F57" s="5">
        <v>-43124007</v>
      </c>
      <c r="G57" s="5">
        <v>-34193071</v>
      </c>
      <c r="I57" s="5">
        <v>-155885962</v>
      </c>
      <c r="J57" s="5">
        <v>-174597665</v>
      </c>
      <c r="K57" s="5">
        <v>-239780249</v>
      </c>
      <c r="L57" s="5">
        <v>-240725758</v>
      </c>
      <c r="M57" s="5">
        <v>-145401075</v>
      </c>
      <c r="N57" s="5">
        <v>-138020163</v>
      </c>
      <c r="O57" s="5">
        <v>-137177141</v>
      </c>
      <c r="P57" s="5">
        <v>-133158938</v>
      </c>
      <c r="Q57" s="5">
        <v>-88794665</v>
      </c>
      <c r="R57" s="5">
        <v>-98818007</v>
      </c>
      <c r="S57" s="5">
        <v>-103752957</v>
      </c>
      <c r="T57" s="5">
        <v>-132149607</v>
      </c>
      <c r="U57" s="5">
        <v>-152450752</v>
      </c>
      <c r="V57" s="5">
        <v>-158569000</v>
      </c>
    </row>
    <row r="58" spans="2:26" ht="15.5" x14ac:dyDescent="0.35">
      <c r="C58" t="s">
        <v>93</v>
      </c>
      <c r="D58" s="5">
        <v>61601390</v>
      </c>
      <c r="E58" s="5">
        <v>37391540</v>
      </c>
      <c r="F58" s="5">
        <v>33441543</v>
      </c>
      <c r="G58" s="5">
        <v>26826048</v>
      </c>
      <c r="I58" s="5">
        <v>114418787</v>
      </c>
      <c r="J58" s="5">
        <v>158095313</v>
      </c>
      <c r="K58" s="5">
        <v>312195736</v>
      </c>
      <c r="L58" s="5">
        <v>1210086297</v>
      </c>
      <c r="M58" s="5">
        <v>772720726</v>
      </c>
      <c r="N58" s="5">
        <v>115858426</v>
      </c>
      <c r="O58" s="5">
        <v>289524328</v>
      </c>
      <c r="P58" s="5">
        <v>508056378</v>
      </c>
      <c r="Q58" s="5">
        <v>34122172</v>
      </c>
      <c r="R58" s="5">
        <v>-10116182</v>
      </c>
      <c r="S58" s="5">
        <v>-15423325</v>
      </c>
      <c r="T58" s="5">
        <v>28886007</v>
      </c>
      <c r="U58" s="5">
        <v>40647469</v>
      </c>
      <c r="V58" s="5">
        <v>34674284</v>
      </c>
      <c r="W58" s="5">
        <v>164889000000</v>
      </c>
      <c r="X58" s="5">
        <v>-65719484000</v>
      </c>
      <c r="Y58" s="5">
        <v>191478615000</v>
      </c>
      <c r="Z58" s="5">
        <v>123235036000</v>
      </c>
    </row>
    <row r="59" spans="2:26" ht="15.5" x14ac:dyDescent="0.35">
      <c r="C59" t="s">
        <v>94</v>
      </c>
      <c r="D59" s="5">
        <v>-34786632</v>
      </c>
      <c r="E59" s="5">
        <v>-10333896</v>
      </c>
      <c r="F59" s="5">
        <v>-1593622</v>
      </c>
      <c r="G59" s="5">
        <v>-11137094</v>
      </c>
      <c r="I59" s="5">
        <v>-35812198</v>
      </c>
      <c r="J59" s="5">
        <v>-73207187</v>
      </c>
      <c r="K59" s="5">
        <v>-73765102</v>
      </c>
      <c r="L59" s="5">
        <v>-199749069</v>
      </c>
      <c r="M59" s="5">
        <v>-270613242</v>
      </c>
      <c r="N59" s="5">
        <v>-215035612</v>
      </c>
      <c r="O59" s="5">
        <v>-235389629</v>
      </c>
      <c r="P59" s="5">
        <v>-242979960</v>
      </c>
      <c r="Q59" s="5">
        <v>265993873</v>
      </c>
      <c r="R59" s="5">
        <v>-93933672</v>
      </c>
      <c r="S59" s="5">
        <v>-56899277</v>
      </c>
      <c r="T59" s="5">
        <v>-31190330</v>
      </c>
      <c r="U59" s="5">
        <v>-83189223</v>
      </c>
      <c r="V59" s="5">
        <v>70731293</v>
      </c>
      <c r="W59" s="5">
        <v>1176678000000</v>
      </c>
      <c r="X59" s="5">
        <v>974178536000</v>
      </c>
      <c r="Y59" s="5">
        <v>705288344000</v>
      </c>
      <c r="Z59" s="5">
        <v>1064296941000</v>
      </c>
    </row>
    <row r="60" spans="2:26" ht="15.5" x14ac:dyDescent="0.35">
      <c r="C60" t="s">
        <v>90</v>
      </c>
      <c r="D60" s="5">
        <v>2432411</v>
      </c>
      <c r="E60" s="5">
        <v>4472239</v>
      </c>
      <c r="F60" s="5">
        <v>3893892</v>
      </c>
      <c r="G60" s="5">
        <v>3139902</v>
      </c>
      <c r="I60" s="5">
        <v>12548223</v>
      </c>
      <c r="J60" s="5">
        <v>15456654</v>
      </c>
      <c r="K60" s="5">
        <v>22876701</v>
      </c>
      <c r="L60" s="5">
        <v>31174667</v>
      </c>
      <c r="M60" s="5">
        <v>27880564</v>
      </c>
      <c r="N60" s="5">
        <v>32623747</v>
      </c>
      <c r="O60" s="5">
        <v>30040929</v>
      </c>
      <c r="P60" s="5">
        <v>20642228</v>
      </c>
      <c r="Q60" s="5">
        <v>136184041</v>
      </c>
      <c r="R60" s="5">
        <v>59464493</v>
      </c>
      <c r="S60" s="5">
        <v>72629159</v>
      </c>
      <c r="T60" s="5">
        <v>73482756</v>
      </c>
      <c r="U60" s="5">
        <v>102511466</v>
      </c>
      <c r="V60" s="5">
        <v>178983576</v>
      </c>
      <c r="W60" s="5">
        <v>1945923000000</v>
      </c>
      <c r="X60" s="5">
        <v>1442509672000</v>
      </c>
      <c r="Y60" s="5">
        <v>1475170783000</v>
      </c>
      <c r="Z60" s="5">
        <v>1025410734000</v>
      </c>
    </row>
    <row r="61" spans="2:26" ht="15.5" x14ac:dyDescent="0.35">
      <c r="C61" t="s">
        <v>2237</v>
      </c>
    </row>
    <row r="62" spans="2:26" ht="15.5" x14ac:dyDescent="0.35">
      <c r="C62" t="s">
        <v>97</v>
      </c>
      <c r="X62" s="5">
        <v>-28813456000</v>
      </c>
      <c r="Y62" s="5">
        <v>-245329910000</v>
      </c>
      <c r="Z62" s="5">
        <v>194841979000</v>
      </c>
    </row>
    <row r="63" spans="2:26" ht="15.5" x14ac:dyDescent="0.35">
      <c r="C63" t="s">
        <v>27</v>
      </c>
      <c r="D63" s="5">
        <v>-18658557</v>
      </c>
      <c r="E63" s="5">
        <v>-16039194</v>
      </c>
      <c r="F63" s="5">
        <v>-15822358</v>
      </c>
      <c r="G63" s="5">
        <v>-18698402</v>
      </c>
      <c r="I63" s="5">
        <v>-69217684</v>
      </c>
      <c r="J63" s="5">
        <v>-91167385</v>
      </c>
      <c r="K63" s="5">
        <v>-85551070</v>
      </c>
      <c r="L63" s="5">
        <v>-103531626</v>
      </c>
      <c r="M63" s="5">
        <v>-104860082</v>
      </c>
      <c r="N63" s="5">
        <v>-119509218</v>
      </c>
      <c r="O63" s="5">
        <v>-109475702</v>
      </c>
      <c r="P63" s="5">
        <v>-99985729</v>
      </c>
      <c r="Q63" s="5">
        <v>-76896748</v>
      </c>
      <c r="R63" s="5">
        <v>-60425661</v>
      </c>
      <c r="S63" s="5">
        <v>-71464448</v>
      </c>
      <c r="T63" s="5">
        <v>-69434593</v>
      </c>
      <c r="U63" s="5">
        <v>-113997399</v>
      </c>
      <c r="V63" s="5">
        <v>-74944802</v>
      </c>
      <c r="W63" s="5">
        <v>-657917000000</v>
      </c>
      <c r="X63" s="5">
        <v>-488156076000</v>
      </c>
      <c r="Y63" s="5">
        <v>-298271202000</v>
      </c>
      <c r="Z63" s="5">
        <v>-223459920000</v>
      </c>
    </row>
    <row r="64" spans="2:26" ht="15.5" x14ac:dyDescent="0.35">
      <c r="C64" t="s">
        <v>261</v>
      </c>
      <c r="Z64" s="5">
        <v>2546132000</v>
      </c>
    </row>
    <row r="65" spans="3:26" ht="15.5" x14ac:dyDescent="0.35">
      <c r="C65" t="s">
        <v>96</v>
      </c>
    </row>
    <row r="66" spans="3:26" ht="15.5" x14ac:dyDescent="0.35">
      <c r="C66" t="s">
        <v>98</v>
      </c>
      <c r="D66" s="5">
        <v>-34786632</v>
      </c>
      <c r="E66" s="5">
        <v>-10333896</v>
      </c>
      <c r="F66" s="5">
        <v>-1593622</v>
      </c>
      <c r="G66" s="5">
        <v>-11137094</v>
      </c>
      <c r="I66" s="5">
        <v>-35812198</v>
      </c>
      <c r="J66" s="5">
        <v>-73207187</v>
      </c>
      <c r="K66" s="5">
        <v>-73765102</v>
      </c>
      <c r="L66" s="5">
        <v>-199749069</v>
      </c>
      <c r="M66" s="5">
        <v>-270613242</v>
      </c>
      <c r="N66" s="5">
        <v>-215035612</v>
      </c>
      <c r="O66" s="5">
        <v>-235389629</v>
      </c>
      <c r="P66" s="5">
        <v>-242979960</v>
      </c>
      <c r="Q66" s="5">
        <v>265993873</v>
      </c>
      <c r="R66" s="5">
        <v>-93933672</v>
      </c>
      <c r="S66" s="5">
        <v>-56899277</v>
      </c>
      <c r="T66" s="5">
        <v>-31190330</v>
      </c>
      <c r="U66" s="5">
        <v>-83189223</v>
      </c>
      <c r="V66" s="5">
        <v>70731293</v>
      </c>
      <c r="W66" s="5">
        <v>1176678000000</v>
      </c>
      <c r="X66" s="5">
        <v>974178536000</v>
      </c>
      <c r="Y66" s="5">
        <v>705288344000</v>
      </c>
      <c r="Z66" s="5">
        <v>1064296941000</v>
      </c>
    </row>
    <row r="67" spans="3:26" ht="15.5" x14ac:dyDescent="0.35">
      <c r="C67" t="s">
        <v>29</v>
      </c>
      <c r="D67" s="5">
        <v>26814758</v>
      </c>
      <c r="E67" s="5">
        <v>27057644</v>
      </c>
      <c r="F67" s="5">
        <v>31847921</v>
      </c>
      <c r="G67" s="5">
        <v>15688954</v>
      </c>
      <c r="I67" s="5">
        <v>78606589</v>
      </c>
      <c r="J67" s="5">
        <v>84888126</v>
      </c>
      <c r="K67" s="5">
        <v>238430634</v>
      </c>
      <c r="L67" s="5">
        <v>1010337228</v>
      </c>
      <c r="M67" s="5">
        <v>502107484</v>
      </c>
      <c r="N67" s="5">
        <v>-99177186</v>
      </c>
      <c r="O67" s="5">
        <v>54134699</v>
      </c>
      <c r="P67" s="5">
        <v>265076418</v>
      </c>
      <c r="Q67" s="5">
        <v>300116045</v>
      </c>
      <c r="R67" s="5">
        <v>-104049854</v>
      </c>
      <c r="S67" s="5">
        <v>-72322602</v>
      </c>
      <c r="T67" s="5">
        <v>-2304323</v>
      </c>
      <c r="U67" s="5">
        <v>-42541754</v>
      </c>
      <c r="V67" s="5">
        <v>105405577</v>
      </c>
      <c r="W67" s="5">
        <v>1341567000000</v>
      </c>
      <c r="X67" s="5">
        <v>908459052000</v>
      </c>
      <c r="Y67" s="5">
        <v>896766959000</v>
      </c>
      <c r="Z67" s="5">
        <v>1187531977000</v>
      </c>
    </row>
    <row r="68" spans="3:26" ht="15.5" x14ac:dyDescent="0.35">
      <c r="C68" t="s">
        <v>28</v>
      </c>
      <c r="D68" s="5">
        <v>-16000076</v>
      </c>
      <c r="E68" s="5">
        <v>-13461764</v>
      </c>
      <c r="F68" s="5">
        <v>-18877445</v>
      </c>
      <c r="G68" s="5">
        <v>-11936080</v>
      </c>
      <c r="I68" s="5">
        <v>-51646806</v>
      </c>
      <c r="J68" s="5">
        <v>-53074918</v>
      </c>
      <c r="K68" s="5">
        <v>-87387543</v>
      </c>
      <c r="L68" s="5">
        <v>-499561131</v>
      </c>
      <c r="M68" s="5">
        <v>-294689659</v>
      </c>
      <c r="N68" s="5">
        <v>-4270588</v>
      </c>
      <c r="O68" s="5">
        <v>-49142265</v>
      </c>
      <c r="P68" s="5">
        <v>-167214229</v>
      </c>
      <c r="Q68" s="5">
        <v>21517112</v>
      </c>
      <c r="R68" s="5">
        <v>-180872</v>
      </c>
      <c r="S68" s="5">
        <v>-4524426</v>
      </c>
      <c r="T68" s="5">
        <v>-28194606</v>
      </c>
      <c r="U68" s="5">
        <v>-11256349</v>
      </c>
      <c r="V68" s="5">
        <v>-18198145</v>
      </c>
      <c r="W68" s="5">
        <v>-141396000000</v>
      </c>
      <c r="X68" s="5">
        <v>-130148864000</v>
      </c>
      <c r="Y68" s="5">
        <v>-158255808000</v>
      </c>
      <c r="Z68" s="5">
        <v>-102767900000</v>
      </c>
    </row>
    <row r="69" spans="3:26" ht="15.5" x14ac:dyDescent="0.35">
      <c r="C69" t="s">
        <v>99</v>
      </c>
      <c r="R69" s="5">
        <v>10776257</v>
      </c>
      <c r="S69" s="5">
        <v>11027491</v>
      </c>
    </row>
    <row r="70" spans="3:26" ht="15.5" x14ac:dyDescent="0.35">
      <c r="C70" t="s">
        <v>378</v>
      </c>
      <c r="R70" s="5">
        <v>-10957129</v>
      </c>
      <c r="S70" s="5">
        <v>-15551917</v>
      </c>
    </row>
    <row r="71" spans="3:26" ht="15.5" x14ac:dyDescent="0.35">
      <c r="C71" t="s">
        <v>101</v>
      </c>
      <c r="D71" s="5">
        <v>-16000076</v>
      </c>
      <c r="E71" s="5">
        <v>-13461764</v>
      </c>
      <c r="F71" s="5">
        <v>-18877445</v>
      </c>
      <c r="G71" s="5">
        <v>-11936080</v>
      </c>
      <c r="I71" s="5">
        <v>-51646806</v>
      </c>
      <c r="J71" s="5">
        <v>-53074918</v>
      </c>
      <c r="K71" s="5">
        <v>-87387543</v>
      </c>
      <c r="L71" s="5">
        <v>-499561131</v>
      </c>
      <c r="M71" s="5">
        <v>-294689659</v>
      </c>
      <c r="N71" s="5">
        <v>-4270588</v>
      </c>
      <c r="O71" s="5">
        <v>-49142265</v>
      </c>
      <c r="P71" s="5">
        <v>-167214229</v>
      </c>
      <c r="Q71" s="5">
        <v>21517112</v>
      </c>
      <c r="R71" s="5">
        <v>-180872</v>
      </c>
      <c r="S71" s="5">
        <v>-4524426</v>
      </c>
      <c r="T71" s="5">
        <v>-28194606</v>
      </c>
      <c r="U71" s="5">
        <v>-11256349</v>
      </c>
      <c r="V71" s="5">
        <v>-18198145</v>
      </c>
      <c r="W71" s="5">
        <v>-141396000000</v>
      </c>
      <c r="X71" s="5">
        <v>-130148864000</v>
      </c>
      <c r="Y71" s="5">
        <v>-158255808000</v>
      </c>
      <c r="Z71" s="5">
        <v>-102767900000</v>
      </c>
    </row>
    <row r="72" spans="3:26" ht="15.5" x14ac:dyDescent="0.35">
      <c r="C72" t="s">
        <v>262</v>
      </c>
      <c r="D72" s="5">
        <v>10814682</v>
      </c>
      <c r="E72" s="5">
        <v>13595880</v>
      </c>
      <c r="F72" s="5">
        <v>12970476</v>
      </c>
      <c r="G72" s="5">
        <v>3752874</v>
      </c>
      <c r="I72" s="5">
        <v>26959783</v>
      </c>
      <c r="J72" s="5">
        <v>31813208</v>
      </c>
      <c r="K72" s="5">
        <v>151043091</v>
      </c>
      <c r="L72" s="5">
        <v>510776097</v>
      </c>
      <c r="M72" s="5">
        <v>207417825</v>
      </c>
      <c r="N72" s="5">
        <v>-103447774</v>
      </c>
      <c r="O72" s="5">
        <v>4992434</v>
      </c>
      <c r="P72" s="5">
        <v>97862189</v>
      </c>
      <c r="Q72" s="5">
        <v>321633157</v>
      </c>
      <c r="R72" s="5">
        <v>-104230726</v>
      </c>
      <c r="S72" s="5">
        <v>-76847028</v>
      </c>
      <c r="T72" s="5">
        <v>-30498929</v>
      </c>
      <c r="U72" s="5">
        <v>-53798103</v>
      </c>
      <c r="V72" s="5">
        <v>87207432</v>
      </c>
      <c r="W72" s="5">
        <v>1200171000000</v>
      </c>
      <c r="X72" s="5">
        <v>778310188000</v>
      </c>
      <c r="Y72" s="5">
        <v>738511151000</v>
      </c>
      <c r="Z72" s="5">
        <v>1084764077000</v>
      </c>
    </row>
    <row r="73" spans="3:26" ht="15.5" x14ac:dyDescent="0.35">
      <c r="C73" t="s">
        <v>264</v>
      </c>
      <c r="X73" s="5">
        <v>-5587011000</v>
      </c>
      <c r="Y73" s="5">
        <v>-12840981000</v>
      </c>
      <c r="Z73" s="5">
        <v>-21651000</v>
      </c>
    </row>
    <row r="74" spans="3:26" ht="15.5" x14ac:dyDescent="0.35">
      <c r="C74" t="s">
        <v>265</v>
      </c>
      <c r="M74" s="5">
        <v>-144101228</v>
      </c>
    </row>
    <row r="75" spans="3:26" ht="15.5" x14ac:dyDescent="0.35">
      <c r="C75" t="s">
        <v>102</v>
      </c>
      <c r="D75" s="5">
        <v>10814682</v>
      </c>
      <c r="E75" s="5">
        <v>13595880</v>
      </c>
      <c r="F75" s="5">
        <v>12970476</v>
      </c>
      <c r="G75" s="5">
        <v>3752874</v>
      </c>
      <c r="I75" s="5">
        <v>26959783</v>
      </c>
      <c r="J75" s="5">
        <v>31813208</v>
      </c>
      <c r="K75" s="5">
        <v>151043091</v>
      </c>
      <c r="L75" s="5">
        <v>510776097</v>
      </c>
      <c r="M75" s="5">
        <v>63316597</v>
      </c>
      <c r="N75" s="5">
        <v>-103447774</v>
      </c>
      <c r="O75" s="5">
        <v>4992434</v>
      </c>
      <c r="P75" s="5">
        <v>97862189</v>
      </c>
      <c r="Q75" s="5">
        <v>321633157</v>
      </c>
      <c r="R75" s="5">
        <v>-104230726</v>
      </c>
      <c r="S75" s="5">
        <v>-76847028</v>
      </c>
      <c r="T75" s="5">
        <v>-30498929</v>
      </c>
      <c r="U75" s="5">
        <v>-53798103</v>
      </c>
      <c r="V75" s="5">
        <v>87207432</v>
      </c>
      <c r="W75" s="5">
        <v>1200171000000</v>
      </c>
      <c r="X75" s="5">
        <v>772723177000</v>
      </c>
      <c r="Y75" s="5">
        <v>725670170000</v>
      </c>
      <c r="Z75" s="5">
        <v>1084742426000</v>
      </c>
    </row>
    <row r="76" spans="3:26" ht="15.5" x14ac:dyDescent="0.35">
      <c r="C76" t="s">
        <v>103</v>
      </c>
      <c r="D76" s="5">
        <v>2740097</v>
      </c>
      <c r="E76" s="5">
        <v>-3590663</v>
      </c>
      <c r="F76" s="5">
        <v>-2510373</v>
      </c>
      <c r="G76" s="5">
        <v>-418733</v>
      </c>
      <c r="I76" s="5">
        <v>-15525017</v>
      </c>
      <c r="J76" s="5">
        <v>-2021192</v>
      </c>
      <c r="K76" s="5">
        <v>-4052759</v>
      </c>
      <c r="L76" s="5">
        <v>45823625</v>
      </c>
      <c r="M76" s="5">
        <v>26894557</v>
      </c>
      <c r="N76" s="5">
        <v>-26892613</v>
      </c>
      <c r="O76" s="5">
        <v>-21467867</v>
      </c>
      <c r="P76" s="5">
        <v>354376</v>
      </c>
      <c r="Q76" s="5">
        <v>80899</v>
      </c>
      <c r="R76" s="5">
        <v>1664382</v>
      </c>
      <c r="S76" s="5">
        <v>2830376</v>
      </c>
      <c r="T76" s="5">
        <v>-66144</v>
      </c>
      <c r="U76" s="5">
        <v>4469093</v>
      </c>
      <c r="V76" s="5">
        <v>-2374467</v>
      </c>
      <c r="W76" s="5">
        <v>-2347000000</v>
      </c>
    </row>
    <row r="77" spans="3:26" ht="15.5" x14ac:dyDescent="0.35">
      <c r="C77" t="s">
        <v>105</v>
      </c>
      <c r="D77" s="5">
        <v>13554779</v>
      </c>
      <c r="E77" s="5">
        <v>10005217</v>
      </c>
      <c r="F77" s="5">
        <v>10460103</v>
      </c>
      <c r="G77" s="5">
        <v>3334141</v>
      </c>
      <c r="I77" s="5">
        <v>11434766</v>
      </c>
      <c r="J77" s="5">
        <v>29792016</v>
      </c>
      <c r="K77" s="5">
        <v>146990332</v>
      </c>
      <c r="L77" s="5">
        <v>556599722</v>
      </c>
      <c r="M77" s="5">
        <v>90211154</v>
      </c>
      <c r="N77" s="5">
        <v>-130340387</v>
      </c>
      <c r="O77" s="5">
        <v>-16475433</v>
      </c>
      <c r="P77" s="5">
        <v>98216565</v>
      </c>
      <c r="Q77" s="5">
        <v>321714056</v>
      </c>
      <c r="R77" s="5">
        <v>-102566344</v>
      </c>
      <c r="S77" s="5">
        <v>-74016652</v>
      </c>
      <c r="T77" s="5">
        <v>-30565073</v>
      </c>
      <c r="U77" s="5">
        <v>-49329010</v>
      </c>
      <c r="V77" s="5">
        <v>84832965</v>
      </c>
      <c r="W77" s="5">
        <v>1197824000000</v>
      </c>
      <c r="X77" s="5">
        <v>772723177000</v>
      </c>
      <c r="Y77" s="5">
        <v>725670170000</v>
      </c>
      <c r="Z77" s="5">
        <v>1084742426000</v>
      </c>
    </row>
    <row r="78" spans="3:26" ht="15.5" x14ac:dyDescent="0.35">
      <c r="C78" t="s">
        <v>106</v>
      </c>
      <c r="D78" s="5">
        <v>10814681</v>
      </c>
      <c r="E78" s="5">
        <v>13595881</v>
      </c>
      <c r="F78" s="5">
        <v>12970476</v>
      </c>
      <c r="G78" s="5">
        <v>3752874</v>
      </c>
      <c r="I78" s="5">
        <v>26959783</v>
      </c>
      <c r="J78" s="5">
        <v>31813208</v>
      </c>
      <c r="K78" s="5">
        <v>151043091</v>
      </c>
      <c r="L78" s="5">
        <v>510776097</v>
      </c>
      <c r="M78" s="5">
        <v>63316596</v>
      </c>
      <c r="N78" s="5">
        <v>-103447774</v>
      </c>
      <c r="O78" s="5">
        <v>4992434</v>
      </c>
      <c r="P78" s="5">
        <v>97862189</v>
      </c>
      <c r="Q78" s="5">
        <v>321633157</v>
      </c>
      <c r="R78" s="5">
        <v>-104230726</v>
      </c>
      <c r="S78" s="5">
        <v>-76847028</v>
      </c>
      <c r="T78" s="5">
        <v>-30498929</v>
      </c>
      <c r="U78" s="5">
        <v>-53798103</v>
      </c>
      <c r="V78" s="5">
        <v>87207432</v>
      </c>
      <c r="W78" s="5">
        <v>1200171000000</v>
      </c>
      <c r="X78" s="5">
        <v>772723177000</v>
      </c>
      <c r="Y78" s="5">
        <v>725670170000</v>
      </c>
      <c r="Z78" s="5">
        <v>1084742426000</v>
      </c>
    </row>
    <row r="79" spans="3:26" ht="15.5" x14ac:dyDescent="0.35">
      <c r="C79" t="s">
        <v>8</v>
      </c>
      <c r="D79" s="5">
        <v>5682500</v>
      </c>
      <c r="E79" s="5">
        <v>2815994</v>
      </c>
      <c r="F79" s="5">
        <v>2364533</v>
      </c>
      <c r="G79" s="5">
        <v>-1224422</v>
      </c>
      <c r="I79" s="5">
        <v>-5714043</v>
      </c>
      <c r="J79" s="5">
        <v>4039880</v>
      </c>
      <c r="K79" s="5">
        <v>116811238</v>
      </c>
      <c r="L79" s="5">
        <v>468309201</v>
      </c>
      <c r="M79" s="5">
        <v>77814923</v>
      </c>
      <c r="N79" s="5">
        <v>-131441988</v>
      </c>
      <c r="O79" s="5">
        <v>-22364859</v>
      </c>
      <c r="P79" s="5">
        <v>82421701</v>
      </c>
      <c r="Q79" s="5">
        <v>335497911</v>
      </c>
      <c r="R79" s="5">
        <v>-65929700</v>
      </c>
      <c r="S79" s="5">
        <v>-41757502</v>
      </c>
      <c r="T79" s="5">
        <v>-27580934</v>
      </c>
      <c r="U79" s="5">
        <v>-58018023</v>
      </c>
      <c r="V79" s="5">
        <v>66306069</v>
      </c>
      <c r="W79" s="5">
        <v>1109117000000</v>
      </c>
    </row>
    <row r="80" spans="3:26" ht="15.5" x14ac:dyDescent="0.35">
      <c r="C80" t="s">
        <v>108</v>
      </c>
      <c r="D80" s="5">
        <v>10814681</v>
      </c>
      <c r="E80" s="5">
        <v>13595881</v>
      </c>
      <c r="F80" s="5">
        <v>12970476</v>
      </c>
      <c r="G80" s="5">
        <v>3752874</v>
      </c>
      <c r="I80" s="5">
        <v>26959783</v>
      </c>
      <c r="J80" s="5">
        <v>31813208</v>
      </c>
      <c r="K80" s="5">
        <v>151043091</v>
      </c>
      <c r="L80" s="5">
        <v>510776097</v>
      </c>
      <c r="M80" s="5">
        <v>63316596</v>
      </c>
      <c r="N80" s="5">
        <v>-103447774</v>
      </c>
      <c r="O80" s="5">
        <v>4992434</v>
      </c>
      <c r="P80" s="5">
        <v>97862189</v>
      </c>
      <c r="Q80" s="5">
        <v>321633157</v>
      </c>
      <c r="R80" s="5">
        <v>-104230726</v>
      </c>
      <c r="S80" s="5">
        <v>-76847028</v>
      </c>
      <c r="T80" s="5">
        <v>-30498929</v>
      </c>
      <c r="U80" s="5">
        <v>-53798103</v>
      </c>
      <c r="V80" s="5">
        <v>87207432</v>
      </c>
      <c r="W80" s="5">
        <v>1200171000000</v>
      </c>
      <c r="X80" s="5">
        <v>772723177000</v>
      </c>
      <c r="Y80" s="5">
        <v>725670170000</v>
      </c>
      <c r="Z80" s="5">
        <v>1084742426000</v>
      </c>
    </row>
    <row r="81" spans="2:26" ht="15.5" x14ac:dyDescent="0.35">
      <c r="C81" t="s">
        <v>109</v>
      </c>
      <c r="D81" s="5">
        <v>13554778</v>
      </c>
      <c r="E81" s="5">
        <v>10005218</v>
      </c>
      <c r="F81" s="5">
        <v>10460103</v>
      </c>
      <c r="G81" s="5">
        <v>3334141</v>
      </c>
      <c r="I81" s="5">
        <v>11434766</v>
      </c>
      <c r="J81" s="5">
        <v>29792016</v>
      </c>
      <c r="K81" s="5">
        <v>146990332</v>
      </c>
      <c r="L81" s="5">
        <v>556599722</v>
      </c>
      <c r="M81" s="5">
        <v>90211153</v>
      </c>
      <c r="N81" s="5">
        <v>-130340387</v>
      </c>
      <c r="O81" s="5">
        <v>-16475433</v>
      </c>
      <c r="P81" s="5">
        <v>98216565</v>
      </c>
      <c r="Q81" s="5">
        <v>321714056</v>
      </c>
      <c r="R81" s="5">
        <v>-102566344</v>
      </c>
      <c r="S81" s="5">
        <v>-74016652</v>
      </c>
      <c r="T81" s="5">
        <v>-30565073</v>
      </c>
      <c r="U81" s="5">
        <v>-49329010</v>
      </c>
      <c r="V81" s="5">
        <v>84832965</v>
      </c>
      <c r="W81" s="5">
        <v>1197824000000</v>
      </c>
    </row>
    <row r="82" spans="2:26" ht="15.5" x14ac:dyDescent="0.35">
      <c r="C82" t="s">
        <v>110</v>
      </c>
      <c r="D82" s="5">
        <v>13554778</v>
      </c>
      <c r="E82" s="5">
        <v>10005218</v>
      </c>
      <c r="F82" s="5">
        <v>10460103</v>
      </c>
      <c r="G82" s="5">
        <v>3334141</v>
      </c>
      <c r="I82" s="5">
        <v>11434766</v>
      </c>
      <c r="J82" s="5">
        <v>29792016</v>
      </c>
      <c r="K82" s="5">
        <v>146990332</v>
      </c>
      <c r="L82" s="5">
        <v>556599722</v>
      </c>
      <c r="M82" s="5">
        <v>90211153</v>
      </c>
      <c r="N82" s="5">
        <v>-130340387</v>
      </c>
      <c r="O82" s="5">
        <v>-16475433</v>
      </c>
      <c r="P82" s="5">
        <v>98216565</v>
      </c>
      <c r="Q82" s="5">
        <v>321714056</v>
      </c>
      <c r="R82" s="5">
        <v>-102566344</v>
      </c>
      <c r="S82" s="5">
        <v>-74016652</v>
      </c>
      <c r="T82" s="5">
        <v>-30565073</v>
      </c>
      <c r="U82" s="5">
        <v>-49329010</v>
      </c>
      <c r="V82" s="5">
        <v>84832965</v>
      </c>
      <c r="W82" s="5">
        <v>1197824000000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608083475</v>
      </c>
      <c r="E86" s="5">
        <v>494544689</v>
      </c>
      <c r="F86" s="5">
        <v>488217563</v>
      </c>
      <c r="G86" s="5">
        <v>477207910</v>
      </c>
      <c r="I86" s="5">
        <v>488217563</v>
      </c>
      <c r="J86" s="5">
        <v>455009407</v>
      </c>
      <c r="K86" s="5">
        <v>449204420</v>
      </c>
      <c r="L86" s="5">
        <v>1155539134</v>
      </c>
      <c r="M86" s="5">
        <v>867404826</v>
      </c>
      <c r="N86" s="5">
        <v>651193109</v>
      </c>
      <c r="O86" s="5">
        <v>568633705</v>
      </c>
      <c r="P86" s="5">
        <v>613047704</v>
      </c>
      <c r="Q86" s="5">
        <v>622045354</v>
      </c>
      <c r="R86" s="5">
        <v>244390164</v>
      </c>
      <c r="S86" s="5">
        <v>259032201</v>
      </c>
      <c r="T86" s="5">
        <v>332697212</v>
      </c>
      <c r="U86" s="5">
        <v>326567443</v>
      </c>
      <c r="V86" s="5">
        <v>350375666</v>
      </c>
      <c r="W86" s="5">
        <v>3433645000000</v>
      </c>
      <c r="X86" s="5">
        <v>2110794440000</v>
      </c>
      <c r="Y86" s="5">
        <v>2945044384000</v>
      </c>
      <c r="Z86" s="5">
        <v>2331982986000</v>
      </c>
    </row>
    <row r="87" spans="2:26" ht="15.5" x14ac:dyDescent="0.35">
      <c r="C87" t="s">
        <v>114</v>
      </c>
      <c r="X87" s="5">
        <v>1572157298000</v>
      </c>
      <c r="Y87" s="5">
        <v>550759010000</v>
      </c>
      <c r="Z87" s="5">
        <v>716219453000</v>
      </c>
    </row>
    <row r="88" spans="2:26" ht="15.5" x14ac:dyDescent="0.35">
      <c r="C88" t="s">
        <v>115</v>
      </c>
      <c r="D88" s="5">
        <v>401547706</v>
      </c>
      <c r="E88" s="5">
        <v>331803131</v>
      </c>
      <c r="F88" s="5">
        <v>311404012</v>
      </c>
      <c r="G88" s="5">
        <v>382467734</v>
      </c>
      <c r="I88" s="5">
        <v>311404012</v>
      </c>
      <c r="J88" s="5">
        <v>370149730</v>
      </c>
      <c r="K88" s="5">
        <v>343610145</v>
      </c>
      <c r="L88" s="5">
        <v>534324594</v>
      </c>
      <c r="M88" s="5">
        <v>485830466</v>
      </c>
      <c r="N88" s="5">
        <v>462353774</v>
      </c>
      <c r="O88" s="5">
        <v>512964733</v>
      </c>
      <c r="P88" s="5">
        <v>429358841</v>
      </c>
      <c r="Q88" s="5">
        <v>338599250</v>
      </c>
      <c r="R88" s="5">
        <v>110414894</v>
      </c>
      <c r="S88" s="5">
        <v>167103008</v>
      </c>
      <c r="T88" s="5">
        <v>170404709</v>
      </c>
      <c r="U88" s="5">
        <v>157508652</v>
      </c>
      <c r="V88" s="5">
        <v>143458506</v>
      </c>
      <c r="W88" s="5">
        <v>1101675000000</v>
      </c>
      <c r="X88" s="5">
        <v>606430463000</v>
      </c>
      <c r="Y88" s="5">
        <v>773230710000</v>
      </c>
      <c r="Z88" s="5">
        <v>406321141000</v>
      </c>
    </row>
    <row r="89" spans="2:26" ht="15.5" x14ac:dyDescent="0.35">
      <c r="C89" t="s">
        <v>117</v>
      </c>
      <c r="J89" s="5">
        <v>1054663</v>
      </c>
      <c r="K89" s="5">
        <v>1253300</v>
      </c>
    </row>
    <row r="90" spans="2:26" ht="15.5" x14ac:dyDescent="0.35">
      <c r="C90" t="s">
        <v>116</v>
      </c>
      <c r="D90" s="5">
        <v>536587464</v>
      </c>
      <c r="E90" s="5">
        <v>436458296</v>
      </c>
      <c r="F90" s="5">
        <v>440456735</v>
      </c>
      <c r="G90" s="5">
        <v>450027528</v>
      </c>
      <c r="I90" s="5">
        <v>440456735</v>
      </c>
      <c r="J90" s="5">
        <v>445004953</v>
      </c>
      <c r="K90" s="5">
        <v>104275570</v>
      </c>
    </row>
    <row r="91" spans="2:26" ht="15.5" x14ac:dyDescent="0.35">
      <c r="C91" t="s">
        <v>118</v>
      </c>
      <c r="D91" s="5">
        <v>401547706</v>
      </c>
      <c r="E91" s="5">
        <v>331803131</v>
      </c>
      <c r="F91" s="5">
        <v>311404012</v>
      </c>
      <c r="G91" s="5">
        <v>382467734</v>
      </c>
      <c r="I91" s="5">
        <v>311404012</v>
      </c>
      <c r="J91" s="5">
        <v>370149730</v>
      </c>
      <c r="K91" s="5">
        <v>343610145</v>
      </c>
      <c r="L91" s="5">
        <v>534324594</v>
      </c>
      <c r="M91" s="5">
        <v>485830466</v>
      </c>
      <c r="N91" s="5">
        <v>462353774</v>
      </c>
      <c r="O91" s="5">
        <v>512964733</v>
      </c>
      <c r="P91" s="5">
        <v>429358841</v>
      </c>
      <c r="Q91" s="5">
        <v>338599250</v>
      </c>
      <c r="R91" s="5">
        <v>110414894</v>
      </c>
      <c r="S91" s="5">
        <v>167103008</v>
      </c>
      <c r="T91" s="5">
        <v>170404709</v>
      </c>
      <c r="U91" s="5">
        <v>157508652</v>
      </c>
      <c r="V91" s="5">
        <v>143458506</v>
      </c>
      <c r="W91" s="5">
        <v>1101675000000</v>
      </c>
      <c r="X91" s="5">
        <v>606430463000</v>
      </c>
      <c r="Y91" s="5">
        <v>773230710000</v>
      </c>
      <c r="Z91" s="5">
        <v>406321141000</v>
      </c>
    </row>
    <row r="92" spans="2:26" ht="15.5" x14ac:dyDescent="0.35">
      <c r="C92" t="s">
        <v>119</v>
      </c>
      <c r="D92" s="5">
        <v>22649056</v>
      </c>
      <c r="E92" s="5">
        <v>22415226</v>
      </c>
      <c r="F92" s="5">
        <v>29875650</v>
      </c>
      <c r="G92" s="5">
        <v>29790307</v>
      </c>
      <c r="I92" s="5">
        <v>29875650</v>
      </c>
      <c r="J92" s="5">
        <v>22209309</v>
      </c>
      <c r="K92" s="5">
        <v>25454737</v>
      </c>
      <c r="L92" s="5">
        <v>41240396</v>
      </c>
      <c r="M92" s="5">
        <v>19002342</v>
      </c>
      <c r="N92" s="5">
        <v>20436629</v>
      </c>
      <c r="O92" s="5">
        <v>12190526</v>
      </c>
      <c r="P92" s="5">
        <v>19783385</v>
      </c>
      <c r="Q92" s="5">
        <v>26961177</v>
      </c>
      <c r="R92" s="5">
        <v>27543694</v>
      </c>
      <c r="S92" s="5">
        <v>37662767</v>
      </c>
      <c r="T92" s="5">
        <v>38206228</v>
      </c>
      <c r="U92" s="5">
        <v>50231322</v>
      </c>
      <c r="V92" s="5">
        <v>54468803</v>
      </c>
      <c r="W92" s="5">
        <v>460677000000</v>
      </c>
      <c r="X92" s="5">
        <v>532719715000</v>
      </c>
      <c r="Y92" s="5">
        <v>486350712000</v>
      </c>
      <c r="Z92" s="5">
        <v>261110800000</v>
      </c>
    </row>
    <row r="93" spans="2:26" ht="15.5" x14ac:dyDescent="0.35">
      <c r="C93" t="s">
        <v>267</v>
      </c>
      <c r="D93" s="5">
        <v>22649056</v>
      </c>
      <c r="E93" s="5">
        <v>22415226</v>
      </c>
      <c r="F93" s="5">
        <v>29875650</v>
      </c>
      <c r="G93" s="5">
        <v>29790307</v>
      </c>
      <c r="I93" s="5">
        <v>29875650</v>
      </c>
      <c r="J93" s="5">
        <v>22209309</v>
      </c>
      <c r="K93" s="5">
        <v>25454737</v>
      </c>
      <c r="L93" s="5">
        <v>41240396</v>
      </c>
      <c r="M93" s="5">
        <v>19002342</v>
      </c>
      <c r="N93" s="5">
        <v>20436629</v>
      </c>
      <c r="O93" s="5">
        <v>12190526</v>
      </c>
      <c r="P93" s="5">
        <v>19783385</v>
      </c>
      <c r="Q93" s="5">
        <v>26961177</v>
      </c>
      <c r="R93" s="5">
        <v>27543694</v>
      </c>
      <c r="S93" s="5">
        <v>37662767</v>
      </c>
      <c r="T93" s="5">
        <v>38206228</v>
      </c>
      <c r="U93" s="5">
        <v>50231322</v>
      </c>
      <c r="V93" s="5">
        <v>54468803</v>
      </c>
      <c r="W93" s="5">
        <v>460677000000</v>
      </c>
      <c r="X93" s="5">
        <v>532719715000</v>
      </c>
      <c r="Y93" s="5">
        <v>486350712000</v>
      </c>
      <c r="Z93" s="5">
        <v>261110800000</v>
      </c>
    </row>
    <row r="94" spans="2:26" ht="15.5" x14ac:dyDescent="0.35">
      <c r="C94" t="s">
        <v>268</v>
      </c>
      <c r="D94" s="5">
        <v>56331036</v>
      </c>
      <c r="E94" s="5">
        <v>53712351</v>
      </c>
      <c r="F94" s="5">
        <v>39014390</v>
      </c>
      <c r="G94" s="5">
        <v>50657510</v>
      </c>
      <c r="I94" s="5">
        <v>39014390</v>
      </c>
      <c r="J94" s="5">
        <v>51659858</v>
      </c>
      <c r="K94" s="5">
        <v>51339007</v>
      </c>
      <c r="L94" s="5">
        <v>60591597</v>
      </c>
      <c r="M94" s="5">
        <v>43740074</v>
      </c>
      <c r="N94" s="5">
        <v>41756773</v>
      </c>
      <c r="O94" s="5">
        <v>48158284</v>
      </c>
      <c r="P94" s="5">
        <v>73079903</v>
      </c>
      <c r="Q94" s="5">
        <v>76426790</v>
      </c>
      <c r="R94" s="5">
        <v>8912188</v>
      </c>
      <c r="S94" s="5">
        <v>9652095</v>
      </c>
      <c r="T94" s="5">
        <v>13596283</v>
      </c>
      <c r="U94" s="5">
        <v>17277837</v>
      </c>
      <c r="V94" s="5">
        <v>20854037</v>
      </c>
      <c r="W94" s="5">
        <v>100253000000</v>
      </c>
      <c r="X94" s="5">
        <v>50445561000</v>
      </c>
      <c r="Y94" s="5">
        <v>37600000000</v>
      </c>
    </row>
    <row r="95" spans="2:26" ht="15.5" x14ac:dyDescent="0.35">
      <c r="C95" t="s">
        <v>92</v>
      </c>
      <c r="D95" s="5">
        <v>171388</v>
      </c>
      <c r="E95" s="5">
        <v>-2339406</v>
      </c>
      <c r="F95" s="5">
        <v>1868644</v>
      </c>
      <c r="G95" s="5">
        <v>5052183</v>
      </c>
      <c r="I95" s="5">
        <v>1868644</v>
      </c>
      <c r="J95" s="5">
        <v>13609882</v>
      </c>
      <c r="K95" s="5">
        <v>-12469090</v>
      </c>
      <c r="L95" s="5">
        <v>-9596528</v>
      </c>
      <c r="M95" s="5">
        <v>34379226</v>
      </c>
      <c r="N95" s="5">
        <v>14283807</v>
      </c>
      <c r="O95" s="5">
        <v>27779765</v>
      </c>
      <c r="P95" s="5">
        <v>67564486</v>
      </c>
      <c r="Q95" s="5">
        <v>63573263</v>
      </c>
      <c r="R95" s="5">
        <v>64424869</v>
      </c>
      <c r="S95" s="5">
        <v>61833711</v>
      </c>
      <c r="T95" s="5">
        <v>57441222</v>
      </c>
      <c r="U95" s="5">
        <v>57507366</v>
      </c>
      <c r="V95" s="5">
        <v>63900936</v>
      </c>
      <c r="W95" s="5">
        <v>172032000000</v>
      </c>
      <c r="X95" s="5">
        <v>162769270000</v>
      </c>
      <c r="Y95" s="5">
        <v>216306134000</v>
      </c>
      <c r="Z95" s="5">
        <v>386263144000</v>
      </c>
    </row>
    <row r="96" spans="2:26" ht="15.5" x14ac:dyDescent="0.35">
      <c r="C96" t="s">
        <v>121</v>
      </c>
      <c r="D96" s="5">
        <v>1318319171</v>
      </c>
      <c r="E96" s="5">
        <v>1129578703</v>
      </c>
      <c r="F96" s="5">
        <v>1091463624</v>
      </c>
      <c r="G96" s="5">
        <v>1172114523</v>
      </c>
      <c r="I96" s="5">
        <v>1091463624</v>
      </c>
      <c r="J96" s="5">
        <v>1271638334</v>
      </c>
      <c r="K96" s="5">
        <v>1484102477</v>
      </c>
      <c r="L96" s="5">
        <v>2002837382</v>
      </c>
      <c r="M96" s="5">
        <v>2091950362</v>
      </c>
      <c r="N96" s="5">
        <v>1394114737</v>
      </c>
      <c r="O96" s="5">
        <v>1431426846</v>
      </c>
      <c r="P96" s="5">
        <v>1459823192</v>
      </c>
      <c r="Q96" s="5">
        <v>1353786321</v>
      </c>
      <c r="R96" s="5">
        <v>667436233</v>
      </c>
      <c r="S96" s="5">
        <v>827311691</v>
      </c>
      <c r="T96" s="5">
        <v>831419308</v>
      </c>
      <c r="U96" s="5">
        <v>759345558</v>
      </c>
      <c r="V96" s="5">
        <v>690693534</v>
      </c>
      <c r="W96" s="5">
        <v>6346501000000</v>
      </c>
      <c r="X96" s="5">
        <v>4965891730000</v>
      </c>
      <c r="Y96" s="5">
        <v>4876089016000</v>
      </c>
      <c r="Z96" s="5">
        <v>3921823271000</v>
      </c>
    </row>
    <row r="97" spans="3:26" ht="15.5" x14ac:dyDescent="0.35">
      <c r="C97" t="s">
        <v>122</v>
      </c>
    </row>
    <row r="98" spans="3:26" ht="15.5" x14ac:dyDescent="0.35">
      <c r="C98" t="s">
        <v>270</v>
      </c>
      <c r="D98" s="5">
        <v>8276640</v>
      </c>
      <c r="E98" s="5">
        <v>8008702</v>
      </c>
      <c r="F98" s="5">
        <v>7166389</v>
      </c>
      <c r="G98" s="5">
        <v>7102347</v>
      </c>
      <c r="I98" s="5">
        <v>7166389</v>
      </c>
      <c r="J98" s="5">
        <v>6194766</v>
      </c>
      <c r="K98" s="5">
        <v>5707631</v>
      </c>
      <c r="L98" s="5">
        <v>29903659</v>
      </c>
      <c r="M98" s="5">
        <v>11303291</v>
      </c>
      <c r="N98" s="5">
        <v>9443433</v>
      </c>
      <c r="O98" s="5">
        <v>11670380</v>
      </c>
      <c r="P98" s="5">
        <v>10878382</v>
      </c>
      <c r="Q98" s="5">
        <v>8692249</v>
      </c>
      <c r="R98" s="5">
        <v>18437706</v>
      </c>
      <c r="S98" s="5">
        <v>13393606</v>
      </c>
      <c r="T98" s="5">
        <v>14456847</v>
      </c>
    </row>
    <row r="99" spans="3:26" ht="15.5" x14ac:dyDescent="0.35">
      <c r="C99" t="s">
        <v>871</v>
      </c>
      <c r="E99" s="5">
        <v>158203870</v>
      </c>
      <c r="F99" s="5">
        <v>145546343</v>
      </c>
      <c r="G99" s="5">
        <v>135474796</v>
      </c>
      <c r="I99" s="5">
        <v>145546343</v>
      </c>
      <c r="J99" s="5">
        <v>114939193</v>
      </c>
      <c r="K99" s="5">
        <v>102123524</v>
      </c>
      <c r="L99" s="5">
        <v>104711711</v>
      </c>
      <c r="M99" s="5">
        <v>90714559</v>
      </c>
      <c r="N99" s="5">
        <v>12088391</v>
      </c>
      <c r="O99" s="5">
        <v>9087883</v>
      </c>
      <c r="P99" s="5">
        <v>7515118</v>
      </c>
      <c r="Q99" s="5">
        <v>7309549</v>
      </c>
      <c r="R99" s="5">
        <v>777142</v>
      </c>
      <c r="S99" s="5">
        <v>7276970</v>
      </c>
      <c r="T99" s="5">
        <v>26960922</v>
      </c>
    </row>
    <row r="100" spans="3:26" ht="15.5" x14ac:dyDescent="0.35">
      <c r="C100" t="s">
        <v>125</v>
      </c>
      <c r="D100" s="5">
        <v>21792854</v>
      </c>
      <c r="E100" s="5">
        <v>21645384</v>
      </c>
      <c r="F100" s="5">
        <v>18021251</v>
      </c>
      <c r="G100" s="5">
        <v>17177738</v>
      </c>
      <c r="I100" s="5">
        <v>18021251</v>
      </c>
      <c r="J100" s="5">
        <v>17725031</v>
      </c>
      <c r="K100" s="5">
        <v>25581704</v>
      </c>
      <c r="L100" s="5">
        <v>29080571</v>
      </c>
      <c r="M100" s="5">
        <v>26753724</v>
      </c>
      <c r="N100" s="5">
        <v>4717516</v>
      </c>
      <c r="O100" s="5">
        <v>1324783</v>
      </c>
      <c r="P100" s="5">
        <v>1662734</v>
      </c>
      <c r="Q100" s="5">
        <v>305578</v>
      </c>
      <c r="R100" s="5">
        <v>373236</v>
      </c>
      <c r="S100" s="5">
        <v>432932</v>
      </c>
      <c r="T100" s="5">
        <v>713088</v>
      </c>
      <c r="U100" s="5">
        <v>68568</v>
      </c>
      <c r="V100" s="5">
        <v>548030</v>
      </c>
      <c r="W100" s="5">
        <v>1740000000</v>
      </c>
      <c r="X100" s="5">
        <v>1366850000</v>
      </c>
      <c r="Y100" s="5">
        <v>1060360000</v>
      </c>
    </row>
    <row r="101" spans="3:26" ht="15.5" x14ac:dyDescent="0.35">
      <c r="C101" t="s">
        <v>123</v>
      </c>
      <c r="D101" s="5">
        <v>276654578</v>
      </c>
      <c r="E101" s="5">
        <v>277759905</v>
      </c>
      <c r="F101" s="5">
        <v>272027058</v>
      </c>
      <c r="G101" s="5">
        <v>266956384</v>
      </c>
      <c r="I101" s="5">
        <v>272027058</v>
      </c>
      <c r="J101" s="5">
        <v>267972941</v>
      </c>
      <c r="K101" s="5">
        <v>264581258</v>
      </c>
      <c r="L101" s="5">
        <v>241629064</v>
      </c>
      <c r="M101" s="5">
        <v>138198372</v>
      </c>
      <c r="N101" s="5">
        <v>159001882</v>
      </c>
      <c r="O101" s="5">
        <v>118021775</v>
      </c>
      <c r="P101" s="5">
        <v>119140174</v>
      </c>
      <c r="Q101" s="5">
        <v>109962668</v>
      </c>
      <c r="R101" s="5">
        <v>260422206</v>
      </c>
      <c r="S101" s="5">
        <v>277545435</v>
      </c>
      <c r="T101" s="5">
        <v>271766662</v>
      </c>
      <c r="U101" s="5">
        <v>286550051</v>
      </c>
      <c r="V101" s="5">
        <v>288079887</v>
      </c>
      <c r="W101" s="5">
        <v>3036864000000</v>
      </c>
      <c r="X101" s="5">
        <v>2561835867000</v>
      </c>
      <c r="Y101" s="5">
        <v>2779220582000</v>
      </c>
      <c r="Z101" s="5">
        <v>2550019134000</v>
      </c>
    </row>
    <row r="102" spans="3:26" ht="15.5" x14ac:dyDescent="0.35">
      <c r="C102" t="s">
        <v>870</v>
      </c>
      <c r="Q102" s="5">
        <v>10392783</v>
      </c>
      <c r="R102" s="5">
        <v>10832519</v>
      </c>
      <c r="S102" s="5">
        <v>13026000</v>
      </c>
      <c r="T102" s="5">
        <v>14487529</v>
      </c>
      <c r="U102" s="5">
        <v>21102394</v>
      </c>
      <c r="V102" s="5">
        <v>25528684</v>
      </c>
      <c r="W102" s="5">
        <v>213406000000</v>
      </c>
    </row>
    <row r="103" spans="3:26" ht="15.5" x14ac:dyDescent="0.35">
      <c r="C103" t="s">
        <v>342</v>
      </c>
      <c r="V103" s="5">
        <v>954577</v>
      </c>
      <c r="W103" s="5">
        <v>10146000000</v>
      </c>
    </row>
    <row r="104" spans="3:26" ht="15.5" x14ac:dyDescent="0.35">
      <c r="C104" t="s">
        <v>126</v>
      </c>
      <c r="D104" s="5">
        <v>515301810</v>
      </c>
      <c r="E104" s="5">
        <v>469613043</v>
      </c>
      <c r="F104" s="5">
        <v>455292278</v>
      </c>
      <c r="G104" s="5">
        <v>424966608</v>
      </c>
      <c r="I104" s="5">
        <v>455292278</v>
      </c>
      <c r="J104" s="5">
        <v>390205566</v>
      </c>
      <c r="K104" s="5">
        <v>307121122</v>
      </c>
      <c r="L104" s="5">
        <v>220651079</v>
      </c>
      <c r="M104" s="5">
        <v>239328940</v>
      </c>
      <c r="N104" s="5">
        <v>613990323</v>
      </c>
      <c r="O104" s="5">
        <v>682687983</v>
      </c>
      <c r="P104" s="5">
        <v>626951634</v>
      </c>
      <c r="Q104" s="5">
        <v>610613683</v>
      </c>
      <c r="R104" s="5">
        <v>518071372</v>
      </c>
      <c r="S104" s="5">
        <v>596387117</v>
      </c>
      <c r="T104" s="5">
        <v>660415384</v>
      </c>
      <c r="U104" s="5">
        <v>696791991</v>
      </c>
      <c r="V104" s="5">
        <v>752660541</v>
      </c>
      <c r="W104" s="5">
        <v>5349777000000</v>
      </c>
      <c r="X104" s="5">
        <v>1895715411000</v>
      </c>
      <c r="Y104" s="5">
        <v>1189110159000</v>
      </c>
      <c r="Z104" s="5">
        <v>97164297000</v>
      </c>
    </row>
    <row r="105" spans="3:26" ht="15.5" x14ac:dyDescent="0.35">
      <c r="C105" t="s">
        <v>127</v>
      </c>
      <c r="D105" s="5">
        <v>35327178</v>
      </c>
      <c r="E105" s="5">
        <v>35794605</v>
      </c>
      <c r="F105" s="5">
        <v>36446764</v>
      </c>
      <c r="G105" s="5">
        <v>36619444</v>
      </c>
      <c r="I105" s="5">
        <v>36446764</v>
      </c>
      <c r="J105" s="5">
        <v>37522199</v>
      </c>
      <c r="K105" s="5">
        <v>36761135</v>
      </c>
      <c r="L105" s="5">
        <v>110348195</v>
      </c>
      <c r="M105" s="5">
        <v>239419749</v>
      </c>
      <c r="N105" s="5">
        <v>375622993</v>
      </c>
      <c r="O105" s="5">
        <v>500955773</v>
      </c>
      <c r="P105" s="5">
        <v>621518970</v>
      </c>
      <c r="Q105" s="5">
        <v>755845199</v>
      </c>
      <c r="R105" s="5">
        <v>167781402</v>
      </c>
      <c r="S105" s="5">
        <v>218884208</v>
      </c>
      <c r="T105" s="5">
        <v>284981837</v>
      </c>
      <c r="U105" s="5">
        <v>320036926</v>
      </c>
      <c r="V105" s="5">
        <v>371820837</v>
      </c>
      <c r="W105" s="5">
        <v>1291509000000</v>
      </c>
      <c r="X105" s="5">
        <v>312377854000</v>
      </c>
      <c r="Y105" s="5">
        <v>303420985000</v>
      </c>
      <c r="Z105" s="5">
        <v>274534480000</v>
      </c>
    </row>
    <row r="106" spans="3:26" ht="15.5" x14ac:dyDescent="0.35">
      <c r="C106" t="s">
        <v>128</v>
      </c>
      <c r="D106" s="5">
        <v>650709908</v>
      </c>
      <c r="E106" s="5">
        <v>650709908</v>
      </c>
      <c r="F106" s="5">
        <v>650709908</v>
      </c>
      <c r="G106" s="5">
        <v>650709908</v>
      </c>
      <c r="I106" s="5">
        <v>650709908</v>
      </c>
      <c r="J106" s="5">
        <v>650080866</v>
      </c>
      <c r="K106" s="5">
        <v>649164208</v>
      </c>
      <c r="L106" s="5">
        <v>649164208</v>
      </c>
      <c r="M106" s="5">
        <v>648036713</v>
      </c>
      <c r="N106" s="5">
        <v>701815473</v>
      </c>
      <c r="O106" s="5">
        <v>701815473</v>
      </c>
      <c r="P106" s="5">
        <v>698614543</v>
      </c>
      <c r="Q106" s="5">
        <v>698614543</v>
      </c>
      <c r="R106" s="5">
        <v>120235296</v>
      </c>
      <c r="S106" s="5">
        <v>120235296</v>
      </c>
      <c r="T106" s="5">
        <v>119454101</v>
      </c>
      <c r="U106" s="5">
        <v>119454101</v>
      </c>
      <c r="V106" s="5">
        <v>115693441</v>
      </c>
      <c r="W106" s="5">
        <v>521343000000</v>
      </c>
      <c r="X106" s="5">
        <v>300706467000</v>
      </c>
      <c r="Y106" s="5">
        <v>331095083000</v>
      </c>
    </row>
    <row r="107" spans="3:26" ht="15.5" x14ac:dyDescent="0.35">
      <c r="C107" t="s">
        <v>129</v>
      </c>
      <c r="D107" s="5">
        <v>1909787589</v>
      </c>
      <c r="E107" s="5">
        <v>1859349067</v>
      </c>
      <c r="F107" s="5">
        <v>1841844694</v>
      </c>
      <c r="G107" s="5">
        <v>1774931077</v>
      </c>
      <c r="I107" s="5">
        <v>1841844694</v>
      </c>
      <c r="J107" s="5">
        <v>1691125475</v>
      </c>
      <c r="K107" s="5">
        <v>1628999913</v>
      </c>
      <c r="L107" s="5">
        <v>1591034660</v>
      </c>
      <c r="M107" s="5">
        <v>1599526739</v>
      </c>
      <c r="N107" s="5">
        <v>2099588120</v>
      </c>
      <c r="O107" s="5">
        <v>2184736219</v>
      </c>
      <c r="P107" s="5">
        <v>2210129501</v>
      </c>
      <c r="Q107" s="5">
        <v>2281919082</v>
      </c>
      <c r="R107" s="5">
        <v>1154896836</v>
      </c>
      <c r="S107" s="5">
        <v>1323133520</v>
      </c>
      <c r="T107" s="5">
        <v>1458932984</v>
      </c>
      <c r="U107" s="5">
        <v>1556977758</v>
      </c>
      <c r="V107" s="5">
        <v>1656570522</v>
      </c>
      <c r="W107" s="5">
        <v>11907316000000</v>
      </c>
      <c r="X107" s="5">
        <v>6492891257000</v>
      </c>
      <c r="Y107" s="5">
        <v>6807525736000</v>
      </c>
      <c r="Z107" s="5">
        <v>4788362733000</v>
      </c>
    </row>
    <row r="108" spans="3:26" ht="15.5" x14ac:dyDescent="0.35">
      <c r="C108" t="s">
        <v>130</v>
      </c>
      <c r="D108" s="5">
        <v>3228106760</v>
      </c>
      <c r="E108" s="5">
        <v>2988927770</v>
      </c>
      <c r="F108" s="5">
        <v>2933308318</v>
      </c>
      <c r="G108" s="5">
        <v>2947045600</v>
      </c>
      <c r="I108" s="5">
        <v>2933308318</v>
      </c>
      <c r="J108" s="5">
        <v>2962763809</v>
      </c>
      <c r="K108" s="5">
        <v>3113102390</v>
      </c>
      <c r="L108" s="5">
        <v>3593872042</v>
      </c>
      <c r="M108" s="5">
        <v>3691477101</v>
      </c>
      <c r="N108" s="5">
        <v>3493702857</v>
      </c>
      <c r="O108" s="5">
        <v>3616163065</v>
      </c>
      <c r="P108" s="5">
        <v>3669952693</v>
      </c>
      <c r="Q108" s="5">
        <v>3635705403</v>
      </c>
      <c r="R108" s="5">
        <v>1822333069</v>
      </c>
      <c r="S108" s="5">
        <v>2150445211</v>
      </c>
      <c r="T108" s="5">
        <v>2290352292</v>
      </c>
      <c r="U108" s="5">
        <v>2316323316</v>
      </c>
      <c r="V108" s="5">
        <v>2347264056</v>
      </c>
      <c r="W108" s="5">
        <v>18253817000000</v>
      </c>
      <c r="X108" s="5">
        <v>11458782987000</v>
      </c>
      <c r="Y108" s="5">
        <v>11683614752000</v>
      </c>
      <c r="Z108" s="5">
        <v>8710186004000</v>
      </c>
    </row>
    <row r="109" spans="3:26" ht="15.5" x14ac:dyDescent="0.35">
      <c r="C109" t="s">
        <v>131</v>
      </c>
    </row>
    <row r="110" spans="3:26" ht="15.5" x14ac:dyDescent="0.35">
      <c r="C110" t="s">
        <v>132</v>
      </c>
    </row>
    <row r="111" spans="3:26" ht="15.5" x14ac:dyDescent="0.35">
      <c r="C111" t="s">
        <v>133</v>
      </c>
      <c r="D111" s="5">
        <v>636580246</v>
      </c>
      <c r="E111" s="5">
        <v>597464217</v>
      </c>
      <c r="F111" s="5">
        <v>550399175</v>
      </c>
      <c r="G111" s="5">
        <v>576287842</v>
      </c>
      <c r="I111" s="5">
        <v>550399175</v>
      </c>
      <c r="J111" s="5">
        <v>591141696</v>
      </c>
      <c r="K111" s="5">
        <v>982489857</v>
      </c>
      <c r="L111" s="5">
        <v>1178926569</v>
      </c>
      <c r="M111" s="5">
        <v>1135763896</v>
      </c>
      <c r="N111" s="5">
        <v>707713855</v>
      </c>
      <c r="O111" s="5">
        <v>711411136</v>
      </c>
      <c r="P111" s="5">
        <v>670423025</v>
      </c>
      <c r="Q111" s="5">
        <v>659498294</v>
      </c>
      <c r="R111" s="5">
        <v>312981711</v>
      </c>
      <c r="S111" s="5">
        <v>505612838</v>
      </c>
      <c r="T111" s="5">
        <v>396736289</v>
      </c>
      <c r="U111" s="5">
        <v>347398333</v>
      </c>
      <c r="V111" s="5">
        <v>527616177</v>
      </c>
      <c r="W111" s="5">
        <v>3876137000000</v>
      </c>
      <c r="X111" s="5">
        <v>1359525425000</v>
      </c>
      <c r="Y111" s="5">
        <v>1382491174000</v>
      </c>
      <c r="Z111" s="5">
        <v>780526823000</v>
      </c>
    </row>
    <row r="112" spans="3:26" ht="15.5" x14ac:dyDescent="0.35">
      <c r="C112" t="s">
        <v>271</v>
      </c>
      <c r="D112" s="5">
        <v>20086565</v>
      </c>
      <c r="E112" s="5">
        <v>70296042</v>
      </c>
      <c r="F112" s="5">
        <v>67004231</v>
      </c>
      <c r="G112" s="5">
        <v>30196031</v>
      </c>
      <c r="I112" s="5">
        <v>67004231</v>
      </c>
      <c r="J112" s="5">
        <v>70004194</v>
      </c>
      <c r="K112" s="5">
        <v>58409213</v>
      </c>
      <c r="L112" s="5">
        <v>50538098</v>
      </c>
      <c r="M112" s="5">
        <v>58122340</v>
      </c>
      <c r="N112" s="5">
        <v>65972114</v>
      </c>
      <c r="O112" s="5">
        <v>10043120</v>
      </c>
      <c r="P112" s="5">
        <v>32087542</v>
      </c>
      <c r="Q112" s="5">
        <v>81344235</v>
      </c>
      <c r="R112" s="5">
        <v>77863574</v>
      </c>
      <c r="S112" s="5">
        <v>206015295</v>
      </c>
      <c r="T112" s="5">
        <v>86249677</v>
      </c>
      <c r="U112" s="5">
        <v>37735393</v>
      </c>
      <c r="V112" s="5">
        <v>276657034</v>
      </c>
      <c r="W112" s="5">
        <v>1875313000000</v>
      </c>
      <c r="X112" s="5">
        <v>216212100000</v>
      </c>
      <c r="Y112" s="5">
        <v>51700000000</v>
      </c>
    </row>
    <row r="113" spans="3:26" ht="15.5" x14ac:dyDescent="0.35">
      <c r="C113" t="s">
        <v>134</v>
      </c>
    </row>
    <row r="114" spans="3:26" ht="15.5" x14ac:dyDescent="0.35">
      <c r="C114" t="s">
        <v>272</v>
      </c>
      <c r="D114" s="5">
        <v>329634104</v>
      </c>
      <c r="E114" s="5">
        <v>256813177</v>
      </c>
      <c r="F114" s="5">
        <v>268017360</v>
      </c>
      <c r="G114" s="5">
        <v>299684470</v>
      </c>
      <c r="I114" s="5">
        <v>268017360</v>
      </c>
      <c r="J114" s="5">
        <v>302139762</v>
      </c>
      <c r="K114" s="5">
        <v>277970362</v>
      </c>
      <c r="L114" s="5">
        <v>342547514</v>
      </c>
      <c r="M114" s="5">
        <v>297587994</v>
      </c>
      <c r="N114" s="5">
        <v>335416004</v>
      </c>
      <c r="O114" s="5">
        <v>337107739</v>
      </c>
      <c r="P114" s="5">
        <v>274218496</v>
      </c>
      <c r="Q114" s="5">
        <v>234615320</v>
      </c>
      <c r="R114" s="5">
        <v>115844755</v>
      </c>
      <c r="S114" s="5">
        <v>124469021</v>
      </c>
      <c r="T114" s="5">
        <v>104241443</v>
      </c>
      <c r="U114" s="5">
        <v>66328425</v>
      </c>
      <c r="V114" s="5">
        <v>93148043</v>
      </c>
      <c r="W114" s="5">
        <v>879022000000</v>
      </c>
      <c r="X114" s="5">
        <v>589932641000</v>
      </c>
      <c r="Y114" s="5">
        <v>682645514000</v>
      </c>
      <c r="Z114" s="5">
        <v>409953616000</v>
      </c>
    </row>
    <row r="115" spans="3:26" ht="15.5" x14ac:dyDescent="0.35">
      <c r="C115" t="s">
        <v>135</v>
      </c>
      <c r="D115" s="5">
        <v>3139419</v>
      </c>
      <c r="E115" s="5">
        <v>3007151</v>
      </c>
      <c r="F115" s="5">
        <v>2834944</v>
      </c>
      <c r="G115" s="5">
        <v>510924</v>
      </c>
      <c r="I115" s="5">
        <v>2834944</v>
      </c>
      <c r="J115" s="5">
        <v>2370068</v>
      </c>
      <c r="K115" s="5">
        <v>439668</v>
      </c>
      <c r="L115" s="5">
        <v>8160737</v>
      </c>
    </row>
    <row r="116" spans="3:26" ht="15.5" x14ac:dyDescent="0.35">
      <c r="C116" t="s">
        <v>273</v>
      </c>
      <c r="D116" s="5">
        <v>148677033</v>
      </c>
      <c r="E116" s="5">
        <v>141807223</v>
      </c>
      <c r="F116" s="5">
        <v>112740326</v>
      </c>
      <c r="G116" s="5">
        <v>119221195</v>
      </c>
      <c r="I116" s="5">
        <v>112740326</v>
      </c>
      <c r="J116" s="5">
        <v>120386986</v>
      </c>
      <c r="K116" s="5">
        <v>52992973</v>
      </c>
      <c r="L116" s="5">
        <v>16031293</v>
      </c>
      <c r="M116" s="5">
        <v>13515367</v>
      </c>
      <c r="N116" s="5">
        <v>15983160</v>
      </c>
      <c r="O116" s="5">
        <v>19107043</v>
      </c>
      <c r="P116" s="5">
        <v>20557241</v>
      </c>
      <c r="Q116" s="5">
        <v>17269621</v>
      </c>
      <c r="R116" s="5">
        <v>4074092</v>
      </c>
      <c r="S116" s="5">
        <v>2100509</v>
      </c>
      <c r="T116" s="5">
        <v>13746394</v>
      </c>
      <c r="U116" s="5">
        <v>7483246</v>
      </c>
      <c r="V116" s="5">
        <v>8206100</v>
      </c>
      <c r="W116" s="5">
        <v>28225000000</v>
      </c>
      <c r="X116" s="5">
        <v>10111597000</v>
      </c>
      <c r="Y116" s="5">
        <v>25062467000</v>
      </c>
      <c r="Z116" s="5">
        <v>5476559000</v>
      </c>
    </row>
    <row r="117" spans="3:26" ht="15.5" x14ac:dyDescent="0.35">
      <c r="C117" t="s">
        <v>137</v>
      </c>
      <c r="D117" s="5">
        <v>26844622</v>
      </c>
      <c r="E117" s="5">
        <v>22997005</v>
      </c>
      <c r="F117" s="5">
        <v>19713528</v>
      </c>
      <c r="G117" s="5">
        <v>18069290</v>
      </c>
      <c r="I117" s="5">
        <v>19713528</v>
      </c>
      <c r="J117" s="5">
        <v>13183307</v>
      </c>
      <c r="K117" s="5">
        <v>15518704</v>
      </c>
      <c r="L117" s="5">
        <v>544149673</v>
      </c>
      <c r="M117" s="5">
        <v>304333276</v>
      </c>
      <c r="N117" s="5">
        <v>62531520</v>
      </c>
      <c r="O117" s="5">
        <v>80236407</v>
      </c>
      <c r="P117" s="5">
        <v>169346514</v>
      </c>
      <c r="Q117" s="5">
        <v>180538611</v>
      </c>
      <c r="R117" s="5">
        <v>4422484</v>
      </c>
      <c r="S117" s="5">
        <v>8025658</v>
      </c>
      <c r="T117" s="5">
        <v>7071099</v>
      </c>
      <c r="U117" s="5">
        <v>5558500</v>
      </c>
      <c r="V117" s="5">
        <v>5996266</v>
      </c>
      <c r="W117" s="5">
        <v>75415000000</v>
      </c>
      <c r="X117" s="5">
        <v>44447904000</v>
      </c>
      <c r="Y117" s="5">
        <v>23915038000</v>
      </c>
      <c r="Z117" s="5">
        <v>59462882000</v>
      </c>
    </row>
    <row r="118" spans="3:26" ht="15.5" x14ac:dyDescent="0.35">
      <c r="C118" t="s">
        <v>136</v>
      </c>
      <c r="K118" s="5">
        <v>133480871</v>
      </c>
      <c r="L118" s="5">
        <v>135593149</v>
      </c>
      <c r="M118" s="5">
        <v>93657517</v>
      </c>
      <c r="N118" s="5">
        <v>78424869</v>
      </c>
      <c r="O118" s="5">
        <v>53995557</v>
      </c>
      <c r="P118" s="5">
        <v>57137937</v>
      </c>
      <c r="Q118" s="5">
        <v>63252680</v>
      </c>
      <c r="R118" s="5">
        <v>38446609</v>
      </c>
      <c r="S118" s="5">
        <v>70928113</v>
      </c>
      <c r="T118" s="5">
        <v>86109922</v>
      </c>
      <c r="U118" s="5">
        <v>118780781</v>
      </c>
      <c r="V118" s="5">
        <v>55091293</v>
      </c>
      <c r="W118" s="5">
        <v>353704000000</v>
      </c>
      <c r="X118" s="5">
        <v>200729235000</v>
      </c>
      <c r="Y118" s="5">
        <v>112034412000</v>
      </c>
      <c r="Z118" s="5">
        <v>50029737000</v>
      </c>
    </row>
    <row r="119" spans="3:26" ht="15.5" x14ac:dyDescent="0.35">
      <c r="C119" t="s">
        <v>140</v>
      </c>
    </row>
    <row r="120" spans="3:26" ht="15.5" x14ac:dyDescent="0.35">
      <c r="C120" t="s">
        <v>141</v>
      </c>
      <c r="R120" s="5">
        <v>18267630</v>
      </c>
      <c r="S120" s="5">
        <v>52386572</v>
      </c>
      <c r="T120" s="5">
        <v>71194730</v>
      </c>
      <c r="U120" s="5">
        <v>87933439</v>
      </c>
      <c r="V120" s="5">
        <v>88391992</v>
      </c>
      <c r="W120" s="5">
        <v>706388000000</v>
      </c>
      <c r="X120" s="5">
        <v>13525282000</v>
      </c>
      <c r="Y120" s="5">
        <v>4547192000</v>
      </c>
      <c r="Z120" s="5">
        <v>8703529000</v>
      </c>
    </row>
    <row r="121" spans="3:26" ht="15.5" x14ac:dyDescent="0.35">
      <c r="C121" t="s">
        <v>277</v>
      </c>
      <c r="O121" s="5">
        <v>25676760</v>
      </c>
      <c r="P121" s="5">
        <v>8235047</v>
      </c>
      <c r="Q121" s="5">
        <v>10763586</v>
      </c>
      <c r="R121" s="5">
        <v>9759327</v>
      </c>
      <c r="S121" s="5">
        <v>9567165</v>
      </c>
      <c r="T121" s="5">
        <v>20819823</v>
      </c>
      <c r="U121" s="5">
        <v>51794506</v>
      </c>
      <c r="V121" s="5">
        <v>89789367</v>
      </c>
      <c r="W121" s="5">
        <v>387486000000</v>
      </c>
      <c r="X121" s="5">
        <v>277606827000</v>
      </c>
      <c r="Y121" s="5">
        <v>460130000000</v>
      </c>
    </row>
    <row r="122" spans="3:26" ht="15.5" x14ac:dyDescent="0.35">
      <c r="C122" t="s">
        <v>274</v>
      </c>
      <c r="D122" s="5">
        <v>550238344</v>
      </c>
      <c r="E122" s="5">
        <v>449429427</v>
      </c>
      <c r="F122" s="5">
        <v>449047118</v>
      </c>
      <c r="G122" s="5">
        <v>448639440</v>
      </c>
      <c r="I122" s="5">
        <v>449047118</v>
      </c>
      <c r="J122" s="5">
        <v>447680894</v>
      </c>
      <c r="K122" s="5">
        <v>528922780</v>
      </c>
      <c r="L122" s="5">
        <v>880010701</v>
      </c>
      <c r="M122" s="5">
        <v>1229590712</v>
      </c>
      <c r="N122" s="5">
        <v>1224881921</v>
      </c>
      <c r="O122" s="5">
        <v>1097778468</v>
      </c>
      <c r="P122" s="5">
        <v>1301122566</v>
      </c>
      <c r="Q122" s="5">
        <v>1293837983</v>
      </c>
      <c r="R122" s="5">
        <v>654958556</v>
      </c>
      <c r="S122" s="5">
        <v>649115106</v>
      </c>
      <c r="T122" s="5">
        <v>767837029</v>
      </c>
      <c r="U122" s="5">
        <v>761974054</v>
      </c>
      <c r="V122" s="5">
        <v>493663485</v>
      </c>
      <c r="W122" s="5">
        <v>5023846000000</v>
      </c>
      <c r="X122" s="5">
        <v>4173919091000</v>
      </c>
      <c r="Y122" s="5">
        <v>4335116754000</v>
      </c>
      <c r="Z122" s="5">
        <v>2689805435000</v>
      </c>
    </row>
    <row r="123" spans="3:26" ht="15.5" x14ac:dyDescent="0.35">
      <c r="C123" t="s">
        <v>144</v>
      </c>
      <c r="D123" s="5">
        <v>104806816</v>
      </c>
      <c r="E123" s="5">
        <v>101191858</v>
      </c>
      <c r="F123" s="5">
        <v>78002026</v>
      </c>
      <c r="G123" s="5">
        <v>99473842</v>
      </c>
      <c r="I123" s="5">
        <v>78002026</v>
      </c>
      <c r="J123" s="5">
        <v>72272070</v>
      </c>
      <c r="K123" s="5">
        <v>370526509</v>
      </c>
      <c r="L123" s="5">
        <v>66288178</v>
      </c>
      <c r="M123" s="5">
        <v>84054014</v>
      </c>
      <c r="N123" s="5">
        <v>124453344</v>
      </c>
      <c r="O123" s="5">
        <v>110533349</v>
      </c>
      <c r="P123" s="5">
        <v>51433790</v>
      </c>
      <c r="Q123" s="5">
        <v>30970918</v>
      </c>
      <c r="R123" s="5">
        <v>44422632</v>
      </c>
      <c r="S123" s="5">
        <v>53132585</v>
      </c>
      <c r="T123" s="5">
        <v>64629221</v>
      </c>
      <c r="U123" s="5">
        <v>77936799</v>
      </c>
      <c r="V123" s="5">
        <v>88031158</v>
      </c>
      <c r="W123" s="5">
        <v>523284000000</v>
      </c>
      <c r="X123" s="5">
        <v>173102959000</v>
      </c>
      <c r="Y123" s="5">
        <v>199733946000</v>
      </c>
      <c r="Z123" s="5">
        <v>5437348000</v>
      </c>
    </row>
    <row r="124" spans="3:26" ht="15.5" x14ac:dyDescent="0.35">
      <c r="C124" t="s">
        <v>145</v>
      </c>
      <c r="D124" s="5">
        <v>1242074161</v>
      </c>
      <c r="E124" s="5">
        <v>1036402716</v>
      </c>
      <c r="F124" s="5">
        <v>1037853524</v>
      </c>
      <c r="G124" s="5">
        <v>1036160608</v>
      </c>
      <c r="I124" s="5">
        <v>1037853524</v>
      </c>
      <c r="J124" s="5">
        <v>1016435178</v>
      </c>
      <c r="K124" s="5">
        <v>753475083</v>
      </c>
      <c r="L124" s="5">
        <v>1074771510</v>
      </c>
      <c r="M124" s="5">
        <v>1671999540</v>
      </c>
      <c r="N124" s="5">
        <v>1918691608</v>
      </c>
      <c r="O124" s="5">
        <v>1858977711</v>
      </c>
      <c r="P124" s="5">
        <v>1872345547</v>
      </c>
      <c r="Q124" s="5">
        <v>1861184789</v>
      </c>
      <c r="R124" s="5">
        <v>768241790</v>
      </c>
      <c r="S124" s="5">
        <v>813287965</v>
      </c>
      <c r="T124" s="5">
        <v>981113153</v>
      </c>
      <c r="U124" s="5">
        <v>1019053345</v>
      </c>
      <c r="V124" s="5">
        <v>794927594</v>
      </c>
      <c r="W124" s="5">
        <v>6648557000000</v>
      </c>
      <c r="X124" s="5">
        <v>4643362969000</v>
      </c>
      <c r="Y124" s="5">
        <v>4956459620000</v>
      </c>
      <c r="Z124" s="5">
        <v>2715997358000</v>
      </c>
    </row>
    <row r="125" spans="3:26" ht="15.5" x14ac:dyDescent="0.35">
      <c r="C125" t="s">
        <v>146</v>
      </c>
      <c r="D125" s="5">
        <v>1242074161</v>
      </c>
      <c r="E125" s="5">
        <v>1036402716</v>
      </c>
      <c r="F125" s="5">
        <v>1037853524</v>
      </c>
      <c r="G125" s="5">
        <v>1036160608</v>
      </c>
      <c r="I125" s="5">
        <v>1037853524</v>
      </c>
      <c r="J125" s="5">
        <v>1016435178</v>
      </c>
      <c r="K125" s="5">
        <v>753475083</v>
      </c>
      <c r="L125" s="5">
        <v>1074771510</v>
      </c>
      <c r="M125" s="5">
        <v>1671999540</v>
      </c>
      <c r="N125" s="5">
        <v>1918691608</v>
      </c>
      <c r="O125" s="5">
        <v>1858977711</v>
      </c>
      <c r="P125" s="5">
        <v>1872345547</v>
      </c>
      <c r="Q125" s="5">
        <v>1861184789</v>
      </c>
      <c r="R125" s="5">
        <v>768241790</v>
      </c>
      <c r="S125" s="5">
        <v>813287965</v>
      </c>
      <c r="T125" s="5">
        <v>981113153</v>
      </c>
      <c r="U125" s="5">
        <v>1019053345</v>
      </c>
      <c r="V125" s="5">
        <v>794927594</v>
      </c>
      <c r="W125" s="5">
        <v>6648557000000</v>
      </c>
      <c r="X125" s="5">
        <v>4643362969000</v>
      </c>
      <c r="Y125" s="5">
        <v>4956459620000</v>
      </c>
      <c r="Z125" s="5">
        <v>2715997358000</v>
      </c>
    </row>
    <row r="126" spans="3:26" ht="15.5" x14ac:dyDescent="0.35">
      <c r="C126" t="s">
        <v>150</v>
      </c>
    </row>
    <row r="127" spans="3:26" ht="15.5" x14ac:dyDescent="0.35">
      <c r="C127" t="s">
        <v>1679</v>
      </c>
      <c r="P127" s="5">
        <v>654462</v>
      </c>
      <c r="R127" s="5">
        <v>4879</v>
      </c>
      <c r="S127" s="5">
        <v>1350110</v>
      </c>
      <c r="T127" s="5">
        <v>1488866</v>
      </c>
      <c r="U127" s="5">
        <v>194779</v>
      </c>
      <c r="V127" s="5">
        <v>1284737</v>
      </c>
      <c r="W127" s="5">
        <v>30408000000</v>
      </c>
    </row>
    <row r="128" spans="3:26" ht="15.5" x14ac:dyDescent="0.35">
      <c r="C128" t="s">
        <v>151</v>
      </c>
      <c r="D128" s="5">
        <v>591929282</v>
      </c>
      <c r="E128" s="5">
        <v>489474921</v>
      </c>
      <c r="F128" s="5">
        <v>491358692</v>
      </c>
      <c r="G128" s="5">
        <v>485924167</v>
      </c>
      <c r="I128" s="5">
        <v>491358692</v>
      </c>
      <c r="J128" s="5">
        <v>480443804</v>
      </c>
      <c r="K128" s="5">
        <v>557465560</v>
      </c>
      <c r="L128" s="5">
        <v>888950766</v>
      </c>
      <c r="M128" s="5">
        <v>1232242048</v>
      </c>
      <c r="N128" s="5">
        <v>1254886858</v>
      </c>
      <c r="O128" s="5">
        <v>1123455228</v>
      </c>
      <c r="P128" s="5">
        <v>1310012075</v>
      </c>
      <c r="Q128" s="5">
        <v>1304601569</v>
      </c>
      <c r="R128" s="5">
        <v>682990392</v>
      </c>
      <c r="S128" s="5">
        <v>712418953</v>
      </c>
      <c r="T128" s="5">
        <v>861340448</v>
      </c>
      <c r="U128" s="5">
        <v>901896778</v>
      </c>
      <c r="V128" s="5">
        <v>673129581</v>
      </c>
      <c r="W128" s="5">
        <v>6148128000000</v>
      </c>
      <c r="X128" s="5">
        <v>4465051200000</v>
      </c>
      <c r="Y128" s="5">
        <v>4799793946000</v>
      </c>
      <c r="Z128" s="5">
        <v>2698508964000</v>
      </c>
    </row>
    <row r="129" spans="3:26" ht="15.5" x14ac:dyDescent="0.35">
      <c r="C129" t="s">
        <v>147</v>
      </c>
      <c r="L129" s="5">
        <v>91225010</v>
      </c>
      <c r="M129" s="5">
        <v>81568303</v>
      </c>
      <c r="N129" s="5">
        <v>251453384</v>
      </c>
      <c r="O129" s="5">
        <v>267742958</v>
      </c>
      <c r="P129" s="5">
        <v>67163825</v>
      </c>
      <c r="Q129" s="5">
        <v>925614</v>
      </c>
    </row>
    <row r="130" spans="3:26" ht="15.5" x14ac:dyDescent="0.35">
      <c r="C130" t="s">
        <v>828</v>
      </c>
      <c r="D130" s="5">
        <v>536587464</v>
      </c>
      <c r="E130" s="5">
        <v>436458296</v>
      </c>
      <c r="F130" s="5">
        <v>440456735</v>
      </c>
      <c r="G130" s="5">
        <v>450027528</v>
      </c>
      <c r="I130" s="5">
        <v>440456735</v>
      </c>
      <c r="J130" s="5">
        <v>446059616</v>
      </c>
      <c r="K130" s="5">
        <v>105528870</v>
      </c>
      <c r="L130" s="5">
        <v>91225010</v>
      </c>
      <c r="M130" s="5">
        <v>81568303</v>
      </c>
      <c r="N130" s="5">
        <v>251453384</v>
      </c>
      <c r="O130" s="5">
        <v>267742958</v>
      </c>
      <c r="P130" s="5">
        <v>67163825</v>
      </c>
      <c r="Q130" s="5">
        <v>925614</v>
      </c>
    </row>
    <row r="131" spans="3:26" ht="15.5" x14ac:dyDescent="0.35">
      <c r="C131" t="s">
        <v>152</v>
      </c>
      <c r="D131" s="5">
        <v>9669362</v>
      </c>
      <c r="E131" s="5">
        <v>9730327</v>
      </c>
      <c r="F131" s="5">
        <v>9532707</v>
      </c>
      <c r="G131" s="5">
        <v>8471622</v>
      </c>
      <c r="I131" s="5">
        <v>9532707</v>
      </c>
      <c r="J131" s="5">
        <v>9486823</v>
      </c>
      <c r="K131" s="5">
        <v>12253706</v>
      </c>
      <c r="L131" s="5">
        <v>25127407</v>
      </c>
      <c r="M131" s="5">
        <v>88590083</v>
      </c>
      <c r="N131" s="5">
        <v>156335479</v>
      </c>
      <c r="O131" s="5">
        <v>227785162</v>
      </c>
      <c r="P131" s="5">
        <v>284571837</v>
      </c>
      <c r="Q131" s="5">
        <v>354225711</v>
      </c>
      <c r="R131" s="5">
        <v>57889627</v>
      </c>
      <c r="S131" s="5">
        <v>74333754</v>
      </c>
      <c r="T131" s="5">
        <v>90721355</v>
      </c>
      <c r="U131" s="5">
        <v>93474531</v>
      </c>
      <c r="V131" s="5">
        <v>98698573</v>
      </c>
      <c r="W131" s="5">
        <v>350417000000</v>
      </c>
      <c r="X131" s="5">
        <v>83346926000</v>
      </c>
      <c r="Y131" s="5">
        <v>73296608000</v>
      </c>
    </row>
    <row r="132" spans="3:26" ht="15.5" x14ac:dyDescent="0.35">
      <c r="C132" t="s">
        <v>407</v>
      </c>
      <c r="D132" s="5">
        <v>20849225</v>
      </c>
      <c r="E132" s="5">
        <v>17866008</v>
      </c>
      <c r="F132" s="5">
        <v>14535826</v>
      </c>
      <c r="G132" s="5">
        <v>20817419</v>
      </c>
      <c r="I132" s="5">
        <v>14535826</v>
      </c>
      <c r="J132" s="5">
        <v>9294353</v>
      </c>
      <c r="K132" s="5">
        <v>8109675</v>
      </c>
      <c r="M132" s="5">
        <v>1640340</v>
      </c>
      <c r="N132" s="5">
        <v>6219412</v>
      </c>
      <c r="O132" s="5">
        <v>29408</v>
      </c>
    </row>
    <row r="133" spans="3:26" ht="15.5" x14ac:dyDescent="0.35">
      <c r="C133" t="s">
        <v>154</v>
      </c>
      <c r="D133" s="5">
        <v>1878654407</v>
      </c>
      <c r="E133" s="5">
        <v>1633866933</v>
      </c>
      <c r="F133" s="5">
        <v>1588252699</v>
      </c>
      <c r="G133" s="5">
        <v>1612448450</v>
      </c>
      <c r="I133" s="5">
        <v>1588252699</v>
      </c>
      <c r="J133" s="5">
        <v>1607576874</v>
      </c>
      <c r="K133" s="5">
        <v>1735964940</v>
      </c>
      <c r="L133" s="5">
        <v>2253698079</v>
      </c>
      <c r="M133" s="5">
        <v>2807763436</v>
      </c>
      <c r="N133" s="5">
        <v>2626405463</v>
      </c>
      <c r="O133" s="5">
        <v>2570388847</v>
      </c>
      <c r="P133" s="5">
        <v>2542768572</v>
      </c>
      <c r="Q133" s="5">
        <v>2520683083</v>
      </c>
      <c r="R133" s="5">
        <v>1081223501</v>
      </c>
      <c r="S133" s="5">
        <v>1318900803</v>
      </c>
      <c r="T133" s="5">
        <v>1377849442</v>
      </c>
      <c r="U133" s="5">
        <v>1366451678</v>
      </c>
      <c r="V133" s="5">
        <v>1322543771</v>
      </c>
      <c r="W133" s="5">
        <v>10524694000000</v>
      </c>
      <c r="X133" s="5">
        <v>6002888394000</v>
      </c>
      <c r="Y133" s="5">
        <v>6338950794000</v>
      </c>
      <c r="Z133" s="5">
        <v>3496524181000</v>
      </c>
    </row>
    <row r="134" spans="3:26" ht="15.5" x14ac:dyDescent="0.35">
      <c r="C134" t="s">
        <v>155</v>
      </c>
    </row>
    <row r="135" spans="3:26" ht="15.5" x14ac:dyDescent="0.35">
      <c r="C135" t="s">
        <v>156</v>
      </c>
      <c r="D135" s="5">
        <v>56892154</v>
      </c>
      <c r="E135" s="5">
        <v>56892154</v>
      </c>
      <c r="F135" s="5">
        <v>56892154</v>
      </c>
      <c r="G135" s="5">
        <v>56892154</v>
      </c>
      <c r="I135" s="5">
        <v>56892154</v>
      </c>
      <c r="J135" s="5">
        <v>56892154</v>
      </c>
      <c r="K135" s="5">
        <v>56892154</v>
      </c>
      <c r="L135" s="5">
        <v>56892154</v>
      </c>
      <c r="M135" s="5">
        <v>56892154</v>
      </c>
      <c r="N135" s="5">
        <v>56892154</v>
      </c>
      <c r="O135" s="5">
        <v>56892154</v>
      </c>
      <c r="P135" s="5">
        <v>56892154</v>
      </c>
      <c r="Q135" s="5">
        <v>56892154</v>
      </c>
      <c r="R135" s="5">
        <v>56892154</v>
      </c>
      <c r="S135" s="5">
        <v>56892154</v>
      </c>
      <c r="T135" s="5">
        <v>56892154</v>
      </c>
      <c r="U135" s="5">
        <v>56892154</v>
      </c>
      <c r="V135" s="5">
        <v>56892154</v>
      </c>
      <c r="W135" s="5">
        <v>521019000000</v>
      </c>
      <c r="X135" s="5">
        <v>520714200000</v>
      </c>
      <c r="Y135" s="5">
        <v>520714200000</v>
      </c>
      <c r="Z135" s="5">
        <v>520714200000</v>
      </c>
    </row>
    <row r="136" spans="3:26" ht="15.5" x14ac:dyDescent="0.35">
      <c r="C136" t="s">
        <v>157</v>
      </c>
      <c r="D136" s="5">
        <v>253826135</v>
      </c>
      <c r="E136" s="5">
        <v>253826135</v>
      </c>
      <c r="F136" s="5">
        <v>253826135</v>
      </c>
      <c r="G136" s="5">
        <v>253826135</v>
      </c>
      <c r="I136" s="5">
        <v>253826135</v>
      </c>
      <c r="J136" s="5">
        <v>253826135</v>
      </c>
      <c r="K136" s="5">
        <v>253826135</v>
      </c>
      <c r="L136" s="5">
        <v>253826135</v>
      </c>
      <c r="M136" s="5">
        <v>253826135</v>
      </c>
      <c r="N136" s="5">
        <v>253826135</v>
      </c>
      <c r="O136" s="5">
        <v>253826135</v>
      </c>
      <c r="P136" s="5">
        <v>253826135</v>
      </c>
      <c r="Q136" s="5">
        <v>253826135</v>
      </c>
      <c r="R136" s="5">
        <v>253074906</v>
      </c>
      <c r="S136" s="5">
        <v>250847921</v>
      </c>
      <c r="T136" s="5">
        <v>250847921</v>
      </c>
      <c r="U136" s="5">
        <v>250847921</v>
      </c>
      <c r="V136" s="5">
        <v>239985258</v>
      </c>
      <c r="W136" s="5">
        <v>2238195000000</v>
      </c>
      <c r="X136" s="5">
        <v>2228816225000</v>
      </c>
      <c r="Y136" s="5">
        <v>2232869046000</v>
      </c>
      <c r="Z136" s="5">
        <v>2232869046000</v>
      </c>
    </row>
    <row r="137" spans="3:26" ht="15.5" x14ac:dyDescent="0.35">
      <c r="C137" t="s">
        <v>158</v>
      </c>
      <c r="D137" s="5">
        <v>889352001</v>
      </c>
      <c r="E137" s="5">
        <v>889193893</v>
      </c>
      <c r="F137" s="5">
        <v>882169849</v>
      </c>
      <c r="G137" s="5">
        <v>876621777</v>
      </c>
      <c r="I137" s="5">
        <v>882169849</v>
      </c>
      <c r="J137" s="5">
        <v>881184552</v>
      </c>
      <c r="K137" s="5">
        <v>934593185</v>
      </c>
      <c r="L137" s="5">
        <v>888161936</v>
      </c>
      <c r="M137" s="5">
        <v>418301018</v>
      </c>
      <c r="N137" s="5">
        <v>360581514</v>
      </c>
      <c r="O137" s="5">
        <v>512174747</v>
      </c>
      <c r="P137" s="5">
        <v>570334899</v>
      </c>
      <c r="Q137" s="5">
        <v>550267313</v>
      </c>
      <c r="R137" s="5">
        <v>214850301</v>
      </c>
      <c r="S137" s="5">
        <v>282444383</v>
      </c>
      <c r="T137" s="5">
        <v>327157991</v>
      </c>
      <c r="U137" s="5">
        <v>354672781</v>
      </c>
      <c r="V137" s="5">
        <v>436159897</v>
      </c>
      <c r="W137" s="5">
        <v>3505668000000</v>
      </c>
      <c r="X137" s="5">
        <v>2526032556000</v>
      </c>
      <c r="Y137" s="5">
        <v>2362033027000</v>
      </c>
      <c r="Z137" s="5">
        <v>2073762785000</v>
      </c>
    </row>
    <row r="138" spans="3:26" ht="15.5" x14ac:dyDescent="0.35">
      <c r="C138" t="s">
        <v>159</v>
      </c>
      <c r="D138" s="5">
        <v>11378431</v>
      </c>
      <c r="E138" s="5">
        <v>11378431</v>
      </c>
      <c r="F138" s="5">
        <v>11378431</v>
      </c>
      <c r="G138" s="5">
        <v>11378431</v>
      </c>
      <c r="I138" s="5">
        <v>11378431</v>
      </c>
      <c r="J138" s="5">
        <v>11378431</v>
      </c>
      <c r="K138" s="5">
        <v>11378431</v>
      </c>
      <c r="L138" s="5">
        <v>5312496</v>
      </c>
      <c r="M138" s="5">
        <v>5312496</v>
      </c>
      <c r="N138" s="5">
        <v>5312496</v>
      </c>
      <c r="O138" s="5">
        <v>5312496</v>
      </c>
      <c r="P138" s="5">
        <v>5312496</v>
      </c>
      <c r="Q138" s="5">
        <v>5312496</v>
      </c>
      <c r="R138" s="5">
        <v>5312496</v>
      </c>
      <c r="S138" s="5">
        <v>5312496</v>
      </c>
      <c r="T138" s="5">
        <v>5312496</v>
      </c>
      <c r="U138" s="5">
        <v>5312496</v>
      </c>
      <c r="V138" s="5">
        <v>4283901</v>
      </c>
      <c r="W138" s="5">
        <v>30000000000</v>
      </c>
      <c r="X138" s="5">
        <v>20000000000</v>
      </c>
      <c r="Y138" s="5">
        <v>10000000000</v>
      </c>
    </row>
    <row r="139" spans="3:26" ht="15.5" x14ac:dyDescent="0.35">
      <c r="C139" t="s">
        <v>160</v>
      </c>
      <c r="D139" s="5">
        <v>877973570</v>
      </c>
      <c r="E139" s="5">
        <v>877815462</v>
      </c>
      <c r="F139" s="5">
        <v>870791418</v>
      </c>
      <c r="G139" s="5">
        <v>865243346</v>
      </c>
      <c r="I139" s="5">
        <v>870791418</v>
      </c>
      <c r="J139" s="5">
        <v>869806121</v>
      </c>
      <c r="K139" s="5">
        <v>923214754</v>
      </c>
      <c r="L139" s="5">
        <v>882849440</v>
      </c>
      <c r="M139" s="5">
        <v>412988522</v>
      </c>
      <c r="N139" s="5">
        <v>355269018</v>
      </c>
      <c r="O139" s="5">
        <v>506862251</v>
      </c>
      <c r="P139" s="5">
        <v>565022403</v>
      </c>
      <c r="Q139" s="5">
        <v>544954817</v>
      </c>
      <c r="R139" s="5">
        <v>209537805</v>
      </c>
      <c r="S139" s="5">
        <v>277131887</v>
      </c>
      <c r="T139" s="5">
        <v>321845495</v>
      </c>
      <c r="U139" s="5">
        <v>349360285</v>
      </c>
      <c r="V139" s="5">
        <v>431875996</v>
      </c>
      <c r="W139" s="5">
        <v>3475668000000</v>
      </c>
      <c r="X139" s="5">
        <v>2506032556000</v>
      </c>
      <c r="Y139" s="5">
        <v>2352033027000</v>
      </c>
      <c r="Z139" s="5">
        <v>2073762785000</v>
      </c>
    </row>
    <row r="140" spans="3:26" ht="15.5" x14ac:dyDescent="0.35">
      <c r="C140" t="s">
        <v>161</v>
      </c>
      <c r="D140" s="5">
        <v>889352001</v>
      </c>
      <c r="E140" s="5">
        <v>889193893</v>
      </c>
      <c r="F140" s="5">
        <v>882169849</v>
      </c>
      <c r="G140" s="5">
        <v>876621777</v>
      </c>
      <c r="I140" s="5">
        <v>882169849</v>
      </c>
      <c r="J140" s="5">
        <v>881184552</v>
      </c>
      <c r="K140" s="5">
        <v>934593185</v>
      </c>
      <c r="L140" s="5">
        <v>888161936</v>
      </c>
      <c r="M140" s="5">
        <v>418301018</v>
      </c>
      <c r="N140" s="5">
        <v>360581514</v>
      </c>
      <c r="O140" s="5">
        <v>512174747</v>
      </c>
      <c r="P140" s="5">
        <v>570334899</v>
      </c>
      <c r="Q140" s="5">
        <v>550267313</v>
      </c>
      <c r="R140" s="5">
        <v>214850301</v>
      </c>
      <c r="S140" s="5">
        <v>282444383</v>
      </c>
      <c r="T140" s="5">
        <v>327157991</v>
      </c>
      <c r="U140" s="5">
        <v>354672781</v>
      </c>
      <c r="V140" s="5">
        <v>436159897</v>
      </c>
      <c r="W140" s="5">
        <v>3505668000000</v>
      </c>
      <c r="X140" s="5">
        <v>2526032556000</v>
      </c>
      <c r="Y140" s="5">
        <v>2362033027000</v>
      </c>
      <c r="Z140" s="5">
        <v>2073762785000</v>
      </c>
    </row>
    <row r="141" spans="3:26" ht="15.5" x14ac:dyDescent="0.35">
      <c r="C141" t="s">
        <v>162</v>
      </c>
      <c r="D141" s="5">
        <v>149210675</v>
      </c>
      <c r="E141" s="5">
        <v>157488061</v>
      </c>
      <c r="F141" s="5">
        <v>150298837</v>
      </c>
      <c r="G141" s="5">
        <v>142204901</v>
      </c>
      <c r="I141" s="5">
        <v>150298837</v>
      </c>
      <c r="J141" s="5">
        <v>149674212</v>
      </c>
      <c r="K141" s="5">
        <v>144295066</v>
      </c>
      <c r="L141" s="5">
        <v>150890266</v>
      </c>
      <c r="M141" s="5">
        <v>120315132</v>
      </c>
      <c r="N141" s="5">
        <v>181713784</v>
      </c>
      <c r="O141" s="5">
        <v>195101417</v>
      </c>
      <c r="P141" s="5">
        <v>178566447</v>
      </c>
      <c r="Q141" s="5">
        <v>190463455</v>
      </c>
      <c r="R141" s="5">
        <v>151867338</v>
      </c>
      <c r="S141" s="5">
        <v>179526239</v>
      </c>
      <c r="T141" s="5">
        <v>220163562</v>
      </c>
      <c r="U141" s="5">
        <v>229951416</v>
      </c>
      <c r="V141" s="5">
        <v>227782040</v>
      </c>
      <c r="W141" s="5">
        <v>1292209000000</v>
      </c>
      <c r="X141" s="5">
        <v>17562342000</v>
      </c>
      <c r="Y141" s="5">
        <v>12741551000</v>
      </c>
      <c r="Z141" s="5">
        <v>52648000</v>
      </c>
    </row>
    <row r="142" spans="3:26" ht="15.5" x14ac:dyDescent="0.35">
      <c r="C142" t="s">
        <v>10</v>
      </c>
      <c r="D142" s="5">
        <v>1349452353</v>
      </c>
      <c r="E142" s="5">
        <v>1355060837</v>
      </c>
      <c r="F142" s="5">
        <v>1345055619</v>
      </c>
      <c r="G142" s="5">
        <v>1334597150</v>
      </c>
      <c r="I142" s="5">
        <v>1345055619</v>
      </c>
      <c r="J142" s="5">
        <v>1355186935</v>
      </c>
      <c r="K142" s="5">
        <v>1377137450</v>
      </c>
      <c r="L142" s="5">
        <v>1340173963</v>
      </c>
      <c r="M142" s="5">
        <v>883713665</v>
      </c>
      <c r="N142" s="5">
        <v>867297394</v>
      </c>
      <c r="O142" s="5">
        <v>1045774218</v>
      </c>
      <c r="P142" s="5">
        <v>1127184121</v>
      </c>
      <c r="Q142" s="5">
        <v>1115022320</v>
      </c>
      <c r="R142" s="5">
        <v>741109568</v>
      </c>
      <c r="S142" s="5">
        <v>831544408</v>
      </c>
      <c r="T142" s="5">
        <v>912502850</v>
      </c>
      <c r="U142" s="5">
        <v>949871638</v>
      </c>
      <c r="V142" s="5">
        <v>1024720285</v>
      </c>
      <c r="W142" s="5">
        <v>7729123000000</v>
      </c>
      <c r="X142" s="5">
        <v>5455894593000</v>
      </c>
      <c r="Y142" s="5">
        <v>5344663958000</v>
      </c>
      <c r="Z142" s="5">
        <v>5213661823000</v>
      </c>
    </row>
    <row r="143" spans="3:26" ht="15.5" x14ac:dyDescent="0.35">
      <c r="C143" t="s">
        <v>163</v>
      </c>
      <c r="D143" s="5">
        <v>3228106760</v>
      </c>
      <c r="E143" s="5">
        <v>2988927770</v>
      </c>
      <c r="F143" s="5">
        <v>2933308318</v>
      </c>
      <c r="G143" s="5">
        <v>2947045600</v>
      </c>
      <c r="I143" s="5">
        <v>2933308318</v>
      </c>
      <c r="J143" s="5">
        <v>2962763809</v>
      </c>
      <c r="K143" s="5">
        <v>3113102390</v>
      </c>
      <c r="L143" s="5">
        <v>3593872042</v>
      </c>
      <c r="M143" s="5">
        <v>3691477101</v>
      </c>
      <c r="N143" s="5">
        <v>3493702857</v>
      </c>
      <c r="O143" s="5">
        <v>3616163065</v>
      </c>
      <c r="P143" s="5">
        <v>3669952693</v>
      </c>
      <c r="Q143" s="5">
        <v>3635705403</v>
      </c>
      <c r="R143" s="5">
        <v>1822333069</v>
      </c>
      <c r="S143" s="5">
        <v>2150445211</v>
      </c>
      <c r="T143" s="5">
        <v>2290352292</v>
      </c>
      <c r="U143" s="5">
        <v>2316323316</v>
      </c>
      <c r="V143" s="5">
        <v>2347264056</v>
      </c>
      <c r="W143" s="5">
        <v>18253817000000</v>
      </c>
      <c r="X143" s="5">
        <v>11458782987000</v>
      </c>
      <c r="Y143" s="5">
        <v>11683614752000</v>
      </c>
      <c r="Z143" s="5">
        <v>8710186004000</v>
      </c>
    </row>
    <row r="144" spans="3:26" ht="15.5" x14ac:dyDescent="0.35">
      <c r="C144" t="s">
        <v>164</v>
      </c>
      <c r="D144" s="5">
        <v>5210192000</v>
      </c>
      <c r="E144" s="5">
        <v>5210192000</v>
      </c>
      <c r="F144" s="5">
        <v>5210192000</v>
      </c>
      <c r="G144" s="5">
        <v>5210192000</v>
      </c>
      <c r="I144" s="5">
        <v>5210192000</v>
      </c>
      <c r="J144" s="5">
        <v>5210192000</v>
      </c>
      <c r="K144" s="5">
        <v>5210192000</v>
      </c>
      <c r="L144" s="5">
        <v>5210192000</v>
      </c>
      <c r="M144" s="5">
        <v>5210192000</v>
      </c>
      <c r="N144" s="5">
        <v>5210192000</v>
      </c>
      <c r="O144" s="5">
        <v>5210192000</v>
      </c>
      <c r="P144" s="5">
        <v>5210192000</v>
      </c>
      <c r="Q144" s="5">
        <v>5210192000</v>
      </c>
      <c r="R144" s="5">
        <v>5210192000</v>
      </c>
      <c r="S144" s="5">
        <v>5210192000</v>
      </c>
      <c r="T144" s="5">
        <v>5210192000</v>
      </c>
      <c r="U144" s="5">
        <v>5210192000</v>
      </c>
      <c r="V144" s="5">
        <v>5207142000</v>
      </c>
      <c r="W144" s="5">
        <v>5207142000</v>
      </c>
      <c r="X144" s="5">
        <v>5207142000</v>
      </c>
      <c r="Y144" s="5">
        <v>5207142000</v>
      </c>
      <c r="Z144" s="5">
        <v>5207142000</v>
      </c>
    </row>
    <row r="146" spans="2:26" ht="15.5" x14ac:dyDescent="0.35">
      <c r="B146" t="s">
        <v>165</v>
      </c>
      <c r="C146" t="s">
        <v>166</v>
      </c>
      <c r="D146" s="5">
        <v>24019505</v>
      </c>
      <c r="E146" s="5">
        <v>27940543</v>
      </c>
      <c r="F146" s="5">
        <v>53336871</v>
      </c>
      <c r="G146" s="5">
        <v>-1852391</v>
      </c>
      <c r="I146" s="5">
        <v>84138378</v>
      </c>
      <c r="J146" s="5">
        <v>-55213855</v>
      </c>
      <c r="K146" s="5">
        <v>-199081636</v>
      </c>
      <c r="L146" s="5">
        <v>926075448</v>
      </c>
      <c r="M146" s="5">
        <v>485083091</v>
      </c>
      <c r="N146" s="5">
        <v>122681563</v>
      </c>
      <c r="O146" s="5">
        <v>156092715</v>
      </c>
      <c r="P146" s="5">
        <v>290294497</v>
      </c>
      <c r="Q146" s="5">
        <v>185724488</v>
      </c>
      <c r="R146" s="5">
        <v>40022412</v>
      </c>
      <c r="S146" s="5">
        <v>-73388148</v>
      </c>
      <c r="T146" s="5">
        <v>-7081556</v>
      </c>
      <c r="U146" s="5">
        <v>95335182</v>
      </c>
      <c r="V146" s="5">
        <v>21752147</v>
      </c>
      <c r="W146" s="5">
        <v>112201000000</v>
      </c>
      <c r="X146" s="5">
        <v>-533540825000</v>
      </c>
      <c r="Y146" s="5">
        <v>130167146000</v>
      </c>
      <c r="Z146" s="5">
        <v>-234998714000</v>
      </c>
    </row>
    <row r="147" spans="2:26" ht="15.5" x14ac:dyDescent="0.35">
      <c r="C147" t="s">
        <v>279</v>
      </c>
      <c r="D147" s="5">
        <v>597654468</v>
      </c>
      <c r="E147" s="5">
        <v>486152626</v>
      </c>
      <c r="F147" s="5">
        <v>642640809</v>
      </c>
      <c r="G147" s="5">
        <v>454540383</v>
      </c>
      <c r="I147" s="5">
        <v>2067653712</v>
      </c>
      <c r="J147" s="5">
        <v>2372964272</v>
      </c>
      <c r="K147" s="5">
        <v>3188456528</v>
      </c>
      <c r="L147" s="5">
        <v>4295779712</v>
      </c>
      <c r="M147" s="5">
        <v>3280729991</v>
      </c>
      <c r="N147" s="5">
        <v>2056303725</v>
      </c>
      <c r="O147" s="5">
        <v>2762283803</v>
      </c>
      <c r="P147" s="5">
        <v>2922178026</v>
      </c>
      <c r="Q147" s="5">
        <v>1267926890</v>
      </c>
      <c r="R147" s="5">
        <v>772775192</v>
      </c>
      <c r="S147" s="5">
        <v>1138967559</v>
      </c>
      <c r="T147" s="5">
        <v>983991890</v>
      </c>
      <c r="U147" s="5">
        <v>797071485</v>
      </c>
      <c r="V147" s="5">
        <v>734653205</v>
      </c>
      <c r="W147" s="5">
        <v>5015940000000</v>
      </c>
      <c r="X147" s="5">
        <v>4008117054000</v>
      </c>
      <c r="Y147" s="5">
        <v>2470377400000</v>
      </c>
      <c r="Z147" s="5">
        <v>2363515685000</v>
      </c>
    </row>
    <row r="148" spans="2:26" ht="15.5" x14ac:dyDescent="0.35">
      <c r="C148" t="s">
        <v>1319</v>
      </c>
      <c r="V148" s="5">
        <v>-614595903</v>
      </c>
      <c r="W148" s="5">
        <v>-4343310000000</v>
      </c>
      <c r="X148" s="5">
        <v>-3971088251000</v>
      </c>
      <c r="Y148" s="5">
        <v>-2015311932000</v>
      </c>
      <c r="Z148" s="5">
        <v>-2316038747000</v>
      </c>
    </row>
    <row r="149" spans="2:26" ht="15.5" x14ac:dyDescent="0.35">
      <c r="C149" t="s">
        <v>2238</v>
      </c>
      <c r="D149" s="5">
        <v>-632968588</v>
      </c>
      <c r="E149" s="5">
        <v>-128968143</v>
      </c>
      <c r="F149" s="5">
        <v>-425042817</v>
      </c>
      <c r="G149" s="5">
        <v>-361932590</v>
      </c>
      <c r="I149" s="5">
        <v>-1458273120</v>
      </c>
      <c r="J149" s="5">
        <v>-1666445333</v>
      </c>
      <c r="K149" s="5">
        <v>-1885845177</v>
      </c>
      <c r="L149" s="5">
        <v>-2226705719</v>
      </c>
      <c r="M149" s="5">
        <v>-2086721277</v>
      </c>
      <c r="N149" s="5">
        <v>-1385739546</v>
      </c>
      <c r="O149" s="5">
        <v>-1859584478</v>
      </c>
      <c r="P149" s="5">
        <v>-1822125711</v>
      </c>
      <c r="Q149" s="5">
        <v>-855894335</v>
      </c>
      <c r="R149" s="5">
        <v>-554332296</v>
      </c>
      <c r="S149" s="5">
        <v>-943785596</v>
      </c>
      <c r="T149" s="5">
        <v>-724648132</v>
      </c>
      <c r="U149" s="5">
        <v>-372986670</v>
      </c>
    </row>
    <row r="150" spans="2:26" ht="15.5" x14ac:dyDescent="0.35">
      <c r="C150" t="s">
        <v>2239</v>
      </c>
      <c r="D150" s="5">
        <v>-30694733</v>
      </c>
      <c r="E150" s="5">
        <v>-34307357</v>
      </c>
      <c r="F150" s="5">
        <v>-32605480</v>
      </c>
      <c r="G150" s="5">
        <v>-26584832</v>
      </c>
      <c r="I150" s="5">
        <v>-123413920</v>
      </c>
      <c r="J150" s="5">
        <v>-110045783</v>
      </c>
      <c r="K150" s="5">
        <v>-110493945</v>
      </c>
      <c r="L150" s="5">
        <v>-100534981</v>
      </c>
      <c r="M150" s="5">
        <v>-106683730</v>
      </c>
      <c r="N150" s="5">
        <v>-213529613</v>
      </c>
      <c r="O150" s="5">
        <v>-227777292</v>
      </c>
      <c r="P150" s="5">
        <v>-200921363</v>
      </c>
      <c r="Q150" s="5">
        <v>-144644675</v>
      </c>
      <c r="R150" s="5">
        <v>-152746485</v>
      </c>
      <c r="S150" s="5">
        <v>-177227405</v>
      </c>
      <c r="T150" s="5">
        <v>-176414535</v>
      </c>
      <c r="U150" s="5">
        <v>-221434416</v>
      </c>
    </row>
    <row r="151" spans="2:26" ht="15.5" x14ac:dyDescent="0.35">
      <c r="C151" t="s">
        <v>2240</v>
      </c>
      <c r="D151" s="5">
        <v>-663663321</v>
      </c>
      <c r="E151" s="5">
        <v>-163275500</v>
      </c>
      <c r="F151" s="5">
        <v>-457648297</v>
      </c>
      <c r="G151" s="5">
        <v>-388517422</v>
      </c>
      <c r="I151" s="5">
        <v>-1581687040</v>
      </c>
      <c r="J151" s="5">
        <v>-1776491116</v>
      </c>
      <c r="K151" s="5">
        <v>-1996339122</v>
      </c>
      <c r="L151" s="5">
        <v>-2327240700</v>
      </c>
      <c r="M151" s="5">
        <v>-2193405007</v>
      </c>
      <c r="N151" s="5">
        <v>-1599269159</v>
      </c>
      <c r="O151" s="5">
        <v>-2087361770</v>
      </c>
      <c r="P151" s="5">
        <v>-2023047074</v>
      </c>
      <c r="Q151" s="5">
        <v>-1000539010</v>
      </c>
      <c r="R151" s="5">
        <v>-707078781</v>
      </c>
      <c r="S151" s="5">
        <v>-1121013001</v>
      </c>
      <c r="T151" s="5">
        <v>-901062667</v>
      </c>
      <c r="U151" s="5">
        <v>-594421086</v>
      </c>
      <c r="V151" s="5">
        <v>-614595903</v>
      </c>
      <c r="W151" s="5">
        <v>-4343310000000</v>
      </c>
      <c r="X151" s="5">
        <v>-3971088251000</v>
      </c>
      <c r="Y151" s="5">
        <v>-2015311932000</v>
      </c>
      <c r="Z151" s="5">
        <v>-2316038747000</v>
      </c>
    </row>
    <row r="152" spans="2:26" ht="15.5" x14ac:dyDescent="0.35">
      <c r="C152" t="s">
        <v>384</v>
      </c>
      <c r="D152" s="5">
        <v>3185642</v>
      </c>
      <c r="E152" s="5">
        <v>6938710</v>
      </c>
      <c r="F152" s="5">
        <v>2011089</v>
      </c>
      <c r="G152" s="5">
        <v>5883314</v>
      </c>
      <c r="I152" s="5">
        <v>16528835</v>
      </c>
      <c r="J152" s="5">
        <v>24466215</v>
      </c>
      <c r="K152" s="5">
        <v>14767555</v>
      </c>
      <c r="L152" s="5">
        <v>4933553</v>
      </c>
      <c r="M152" s="5">
        <v>4828252</v>
      </c>
      <c r="N152" s="5">
        <v>11573026</v>
      </c>
      <c r="O152" s="5">
        <v>16530529</v>
      </c>
      <c r="P152" s="5">
        <v>16598207</v>
      </c>
      <c r="Q152" s="5">
        <v>5773443</v>
      </c>
      <c r="R152" s="5">
        <v>4792205</v>
      </c>
      <c r="S152" s="5">
        <v>9738644</v>
      </c>
      <c r="T152" s="5">
        <v>18594779</v>
      </c>
      <c r="U152" s="5">
        <v>4819020</v>
      </c>
      <c r="V152" s="5">
        <v>6581832</v>
      </c>
      <c r="W152" s="5">
        <v>35070000000</v>
      </c>
      <c r="X152" s="5">
        <v>41135398000</v>
      </c>
      <c r="Y152" s="5">
        <v>58138435000</v>
      </c>
      <c r="Z152" s="5">
        <v>68145306000</v>
      </c>
    </row>
    <row r="153" spans="2:26" ht="15.5" x14ac:dyDescent="0.35">
      <c r="C153" t="s">
        <v>619</v>
      </c>
      <c r="D153" s="5">
        <v>-28681706</v>
      </c>
      <c r="E153" s="5">
        <v>-8259966</v>
      </c>
      <c r="F153" s="5">
        <v>-27633282</v>
      </c>
      <c r="G153" s="5">
        <v>-9082893</v>
      </c>
      <c r="I153" s="5">
        <v>-74517020</v>
      </c>
      <c r="J153" s="5">
        <v>-95060276</v>
      </c>
      <c r="K153" s="5">
        <v>-81455121</v>
      </c>
      <c r="L153" s="5">
        <v>-92228498</v>
      </c>
      <c r="M153" s="5">
        <v>-98528551</v>
      </c>
      <c r="N153" s="5">
        <v>-105549351</v>
      </c>
      <c r="O153" s="5">
        <v>-99696687</v>
      </c>
      <c r="P153" s="5">
        <v>-99974443</v>
      </c>
      <c r="Q153" s="5">
        <v>-54266311</v>
      </c>
      <c r="R153" s="5">
        <v>-51601415</v>
      </c>
      <c r="S153" s="5">
        <v>-64887945</v>
      </c>
      <c r="T153" s="5">
        <v>-64218670</v>
      </c>
      <c r="U153" s="5">
        <v>-44044933</v>
      </c>
      <c r="V153" s="5">
        <v>-70756746</v>
      </c>
      <c r="W153" s="5">
        <v>-445646000000</v>
      </c>
      <c r="X153" s="5">
        <v>-406496038000</v>
      </c>
      <c r="Y153" s="5">
        <v>-242105156000</v>
      </c>
      <c r="Z153" s="5">
        <v>-206572525000</v>
      </c>
    </row>
    <row r="154" spans="2:26" ht="15.5" x14ac:dyDescent="0.35">
      <c r="C154" t="s">
        <v>2241</v>
      </c>
      <c r="D154" s="5">
        <v>1230607</v>
      </c>
      <c r="E154" s="5">
        <v>12645933</v>
      </c>
      <c r="F154" s="5">
        <v>5119467</v>
      </c>
      <c r="G154" s="5">
        <v>25501067</v>
      </c>
      <c r="I154" s="5">
        <v>56720347</v>
      </c>
      <c r="J154" s="5">
        <v>34442170</v>
      </c>
      <c r="K154" s="5">
        <v>25133877</v>
      </c>
      <c r="L154" s="5">
        <v>35238318</v>
      </c>
      <c r="M154" s="5">
        <v>34395500</v>
      </c>
      <c r="N154" s="5">
        <v>42121651</v>
      </c>
      <c r="O154" s="5">
        <v>27672350</v>
      </c>
      <c r="P154" s="5">
        <v>15216690</v>
      </c>
    </row>
    <row r="155" spans="2:26" ht="15.5" x14ac:dyDescent="0.35">
      <c r="C155" t="s">
        <v>2242</v>
      </c>
    </row>
    <row r="156" spans="2:26" ht="15.5" x14ac:dyDescent="0.35">
      <c r="C156" t="s">
        <v>2243</v>
      </c>
      <c r="D156" s="5">
        <v>153053426</v>
      </c>
      <c r="E156" s="5">
        <v>-283537139</v>
      </c>
      <c r="F156" s="5">
        <v>-79794088</v>
      </c>
      <c r="G156" s="5">
        <v>-62445959</v>
      </c>
      <c r="I156" s="5">
        <v>-295373722</v>
      </c>
      <c r="J156" s="5">
        <v>-474065186</v>
      </c>
      <c r="K156" s="5">
        <v>-656880200</v>
      </c>
      <c r="L156" s="5">
        <v>-624139034</v>
      </c>
      <c r="M156" s="5">
        <v>-342052756</v>
      </c>
      <c r="N156" s="5">
        <v>-154060047</v>
      </c>
      <c r="O156" s="5">
        <v>-232507743</v>
      </c>
      <c r="P156" s="5">
        <v>-257836478</v>
      </c>
      <c r="Q156" s="5">
        <v>-18485577</v>
      </c>
    </row>
    <row r="157" spans="2:26" ht="15.5" x14ac:dyDescent="0.35">
      <c r="C157" t="s">
        <v>651</v>
      </c>
      <c r="D157" s="5">
        <v>-38759611</v>
      </c>
      <c r="E157" s="5">
        <v>-22724121</v>
      </c>
      <c r="F157" s="5">
        <v>-31358827</v>
      </c>
      <c r="G157" s="5">
        <v>-27730881</v>
      </c>
      <c r="I157" s="5">
        <v>-105186734</v>
      </c>
      <c r="J157" s="5">
        <v>-133027368</v>
      </c>
      <c r="K157" s="5">
        <v>-676339319</v>
      </c>
      <c r="L157" s="5">
        <v>-366267903</v>
      </c>
      <c r="M157" s="5">
        <v>-167015409</v>
      </c>
      <c r="N157" s="5">
        <v>-128438282</v>
      </c>
      <c r="O157" s="5">
        <v>-230827767</v>
      </c>
      <c r="P157" s="5">
        <v>-272580904</v>
      </c>
      <c r="Q157" s="5">
        <v>-49061954</v>
      </c>
      <c r="R157" s="5">
        <v>-24675714</v>
      </c>
      <c r="S157" s="5">
        <v>-37837470</v>
      </c>
      <c r="T157" s="5">
        <v>-50404432</v>
      </c>
      <c r="U157" s="5">
        <v>-74536798</v>
      </c>
      <c r="V157" s="5">
        <v>-44960834</v>
      </c>
      <c r="W157" s="5">
        <v>-278266000000</v>
      </c>
      <c r="X157" s="5">
        <v>-242692787000</v>
      </c>
      <c r="Y157" s="5">
        <v>-140931601000</v>
      </c>
      <c r="Z157" s="5">
        <v>-144048433000</v>
      </c>
    </row>
    <row r="158" spans="2:26" ht="15.5" x14ac:dyDescent="0.35">
      <c r="C158" t="s">
        <v>413</v>
      </c>
      <c r="Q158" s="5">
        <v>34377007</v>
      </c>
      <c r="R158" s="5">
        <v>49660132</v>
      </c>
      <c r="S158" s="5">
        <v>4772545</v>
      </c>
      <c r="T158" s="5">
        <v>9820066</v>
      </c>
      <c r="U158" s="5">
        <v>6447494</v>
      </c>
      <c r="V158" s="5">
        <v>10830593</v>
      </c>
      <c r="W158" s="5">
        <v>128413000000</v>
      </c>
      <c r="X158" s="5">
        <v>37483799000</v>
      </c>
    </row>
    <row r="159" spans="2:26" ht="15.5" x14ac:dyDescent="0.35">
      <c r="C159" t="s">
        <v>2244</v>
      </c>
      <c r="R159" s="5">
        <v>-3849207</v>
      </c>
      <c r="S159" s="5">
        <v>-3128480</v>
      </c>
      <c r="T159" s="5">
        <v>-3802522</v>
      </c>
    </row>
    <row r="160" spans="2:26" ht="15.5" x14ac:dyDescent="0.35">
      <c r="C160" t="s">
        <v>179</v>
      </c>
      <c r="D160" s="5">
        <v>154891487</v>
      </c>
      <c r="E160" s="5">
        <v>12274858</v>
      </c>
      <c r="F160" s="5">
        <v>15701411</v>
      </c>
      <c r="G160" s="5">
        <v>-8244332</v>
      </c>
      <c r="I160" s="5">
        <v>-29605473</v>
      </c>
      <c r="J160" s="5">
        <v>-82221154</v>
      </c>
      <c r="K160" s="5">
        <v>-124684386</v>
      </c>
      <c r="L160" s="5">
        <v>-665297252</v>
      </c>
      <c r="M160" s="5">
        <v>-130237145</v>
      </c>
      <c r="N160" s="5">
        <v>72104366</v>
      </c>
      <c r="O160" s="5">
        <v>-32545744</v>
      </c>
      <c r="P160" s="5">
        <v>-123471767</v>
      </c>
      <c r="Q160" s="5">
        <v>524392764</v>
      </c>
      <c r="R160" s="5">
        <v>-172222777</v>
      </c>
      <c r="S160" s="5">
        <v>-8304807</v>
      </c>
      <c r="T160" s="5">
        <v>-18652385</v>
      </c>
      <c r="U160" s="5">
        <v>-151402641</v>
      </c>
      <c r="V160" s="5">
        <v>-79847224</v>
      </c>
      <c r="W160" s="5">
        <v>1932022000000</v>
      </c>
      <c r="X160" s="5">
        <v>-653918501000</v>
      </c>
      <c r="Y160" s="5">
        <v>1726496995000</v>
      </c>
      <c r="Z160" s="5">
        <v>2149018284000</v>
      </c>
    </row>
    <row r="161" spans="3:26" ht="15.5" x14ac:dyDescent="0.35">
      <c r="C161" t="s">
        <v>180</v>
      </c>
      <c r="D161" s="5">
        <v>-62717569</v>
      </c>
      <c r="E161" s="5">
        <v>-33663040</v>
      </c>
      <c r="F161" s="5">
        <v>-58831397</v>
      </c>
      <c r="G161" s="5">
        <v>-3245652</v>
      </c>
      <c r="I161" s="5">
        <v>-16959572</v>
      </c>
      <c r="J161" s="5">
        <v>150334267</v>
      </c>
      <c r="K161" s="5">
        <v>-283420332</v>
      </c>
      <c r="L161" s="5">
        <v>32836978</v>
      </c>
      <c r="M161" s="5">
        <v>-47809449</v>
      </c>
      <c r="N161" s="5">
        <v>-111981863</v>
      </c>
      <c r="O161" s="5">
        <v>-169430092</v>
      </c>
      <c r="P161" s="5">
        <v>-173111817</v>
      </c>
      <c r="Q161" s="5">
        <v>-332809326</v>
      </c>
      <c r="R161" s="5">
        <v>116662550</v>
      </c>
      <c r="S161" s="5">
        <v>10064149</v>
      </c>
      <c r="T161" s="5">
        <v>32386372</v>
      </c>
      <c r="U161" s="5">
        <v>40155587</v>
      </c>
      <c r="V161" s="5">
        <v>31291830</v>
      </c>
      <c r="W161" s="5">
        <v>-783853000000</v>
      </c>
      <c r="X161" s="5">
        <v>449823706000</v>
      </c>
      <c r="Y161" s="5">
        <v>-796097287000</v>
      </c>
      <c r="Z161" s="5">
        <v>-869021164000</v>
      </c>
    </row>
    <row r="162" spans="3:26" ht="15.5" x14ac:dyDescent="0.35">
      <c r="C162" t="s">
        <v>351</v>
      </c>
      <c r="D162" s="5">
        <v>3784000</v>
      </c>
      <c r="F162" s="5">
        <v>-19427</v>
      </c>
      <c r="G162" s="5">
        <v>2325000</v>
      </c>
      <c r="I162" s="5">
        <v>3785573</v>
      </c>
      <c r="J162" s="5">
        <v>5778359</v>
      </c>
      <c r="K162" s="5">
        <v>11621200</v>
      </c>
      <c r="L162" s="5">
        <v>26011554</v>
      </c>
      <c r="M162" s="5">
        <v>21930295</v>
      </c>
      <c r="N162" s="5">
        <v>16792033</v>
      </c>
      <c r="O162" s="5">
        <v>9152792</v>
      </c>
      <c r="P162" s="5">
        <v>12255664</v>
      </c>
      <c r="Q162" s="5">
        <v>143418161</v>
      </c>
      <c r="R162" s="5">
        <v>84737287</v>
      </c>
      <c r="S162" s="5">
        <v>70659435</v>
      </c>
      <c r="T162" s="5">
        <v>92973304</v>
      </c>
      <c r="U162" s="5">
        <v>113532968</v>
      </c>
      <c r="V162" s="5">
        <v>212591514</v>
      </c>
      <c r="W162" s="5">
        <v>1470582000000</v>
      </c>
      <c r="X162" s="5">
        <v>1598291157000</v>
      </c>
      <c r="Y162" s="5">
        <v>1139792876000</v>
      </c>
      <c r="Z162" s="5">
        <v>494832953000</v>
      </c>
    </row>
    <row r="163" spans="3:26" ht="15.5" x14ac:dyDescent="0.35">
      <c r="C163" t="s">
        <v>797</v>
      </c>
    </row>
    <row r="164" spans="3:26" ht="15.5" x14ac:dyDescent="0.35">
      <c r="C164" t="s">
        <v>2245</v>
      </c>
      <c r="V164" s="5">
        <v>115988000</v>
      </c>
    </row>
    <row r="165" spans="3:26" ht="15.5" x14ac:dyDescent="0.35">
      <c r="C165" t="s">
        <v>2246</v>
      </c>
      <c r="V165" s="5">
        <v>-9325573</v>
      </c>
    </row>
    <row r="166" spans="3:26" ht="15.5" x14ac:dyDescent="0.35">
      <c r="C166" t="s">
        <v>2247</v>
      </c>
      <c r="D166" s="5">
        <v>1979265</v>
      </c>
      <c r="E166" s="5">
        <v>8012181</v>
      </c>
      <c r="F166" s="5">
        <v>2024874</v>
      </c>
      <c r="G166" s="5">
        <v>5942429</v>
      </c>
      <c r="I166" s="5">
        <v>186527265</v>
      </c>
      <c r="J166" s="5">
        <v>487718195</v>
      </c>
      <c r="K166" s="5">
        <v>31238043</v>
      </c>
      <c r="L166" s="5">
        <v>35097601</v>
      </c>
      <c r="M166" s="5">
        <v>46938213</v>
      </c>
      <c r="N166" s="5">
        <v>16589343</v>
      </c>
      <c r="O166" s="5">
        <v>79923911</v>
      </c>
      <c r="P166" s="5">
        <v>22610698</v>
      </c>
      <c r="Q166" s="5">
        <v>19543141</v>
      </c>
      <c r="R166" s="5">
        <v>29170120</v>
      </c>
      <c r="S166" s="5">
        <v>4034458</v>
      </c>
      <c r="T166" s="5">
        <v>2450171</v>
      </c>
      <c r="U166" s="5">
        <v>109860957</v>
      </c>
      <c r="V166" s="5">
        <v>359459126</v>
      </c>
      <c r="W166" s="5">
        <v>1403154000000</v>
      </c>
    </row>
    <row r="167" spans="3:26" ht="15.5" x14ac:dyDescent="0.35">
      <c r="C167" t="s">
        <v>660</v>
      </c>
      <c r="U167" s="5">
        <v>-3303024</v>
      </c>
    </row>
    <row r="168" spans="3:26" ht="15.5" x14ac:dyDescent="0.35">
      <c r="C168" t="s">
        <v>195</v>
      </c>
      <c r="X168" s="5">
        <v>231880211000</v>
      </c>
      <c r="Y168" s="5">
        <v>88033836000</v>
      </c>
      <c r="Z168" s="5">
        <v>209370750000</v>
      </c>
    </row>
    <row r="169" spans="3:26" ht="15.5" x14ac:dyDescent="0.35">
      <c r="C169" t="s">
        <v>303</v>
      </c>
      <c r="F169" s="5">
        <v>-837121</v>
      </c>
      <c r="I169" s="5">
        <v>-837121</v>
      </c>
      <c r="J169" s="5">
        <v>-2634414</v>
      </c>
      <c r="U169" s="5">
        <v>-4736933</v>
      </c>
      <c r="X169" s="5">
        <v>-1017943656000</v>
      </c>
      <c r="Z169" s="5">
        <v>-867432406000</v>
      </c>
    </row>
    <row r="170" spans="3:26" ht="15.5" x14ac:dyDescent="0.35">
      <c r="C170" t="s">
        <v>2248</v>
      </c>
    </row>
    <row r="171" spans="3:26" ht="15.5" x14ac:dyDescent="0.35">
      <c r="C171" t="s">
        <v>1101</v>
      </c>
    </row>
    <row r="172" spans="3:26" ht="15.5" x14ac:dyDescent="0.35">
      <c r="C172" t="s">
        <v>2249</v>
      </c>
    </row>
    <row r="173" spans="3:26" ht="15.5" x14ac:dyDescent="0.35">
      <c r="C173" t="s">
        <v>2250</v>
      </c>
      <c r="L173" s="5">
        <v>5042577</v>
      </c>
      <c r="X173" s="5">
        <v>85240355000</v>
      </c>
    </row>
    <row r="174" spans="3:26" ht="15.5" x14ac:dyDescent="0.35">
      <c r="C174" t="s">
        <v>766</v>
      </c>
    </row>
    <row r="175" spans="3:26" ht="15.5" x14ac:dyDescent="0.35">
      <c r="C175" t="s">
        <v>2251</v>
      </c>
      <c r="D175" s="5">
        <v>3565671</v>
      </c>
      <c r="G175" s="5">
        <v>-1288616</v>
      </c>
      <c r="W175" s="5">
        <v>49023000000</v>
      </c>
    </row>
    <row r="176" spans="3:26" ht="15.5" x14ac:dyDescent="0.35">
      <c r="C176" t="s">
        <v>2252</v>
      </c>
      <c r="J176" s="5">
        <v>-3000000</v>
      </c>
      <c r="K176" s="5">
        <v>-7242665</v>
      </c>
      <c r="Y176" s="5">
        <v>-385541394000</v>
      </c>
      <c r="Z176" s="5">
        <v>-242095045000</v>
      </c>
    </row>
    <row r="177" spans="3:26" ht="15.5" x14ac:dyDescent="0.35">
      <c r="C177" t="s">
        <v>2253</v>
      </c>
      <c r="D177" s="5">
        <v>-3797652</v>
      </c>
      <c r="E177" s="5">
        <v>3797652</v>
      </c>
      <c r="G177" s="5">
        <v>1288616</v>
      </c>
      <c r="I177" s="5">
        <v>1288616</v>
      </c>
      <c r="J177" s="5">
        <v>3216833</v>
      </c>
      <c r="K177" s="5">
        <v>1440000</v>
      </c>
      <c r="L177" s="5">
        <v>3820000</v>
      </c>
      <c r="M177" s="5">
        <v>1761207</v>
      </c>
      <c r="N177" s="5">
        <v>1008568</v>
      </c>
      <c r="O177" s="5">
        <v>5127032</v>
      </c>
      <c r="P177" s="5">
        <v>7261926</v>
      </c>
      <c r="Q177" s="5">
        <v>16295497</v>
      </c>
      <c r="R177" s="5">
        <v>13103243</v>
      </c>
      <c r="S177" s="5">
        <v>6698629</v>
      </c>
      <c r="T177" s="5">
        <v>5665857</v>
      </c>
      <c r="Y177" s="5">
        <v>12215000</v>
      </c>
      <c r="Z177" s="5">
        <v>10589023000</v>
      </c>
    </row>
    <row r="178" spans="3:26" ht="15.5" x14ac:dyDescent="0.35">
      <c r="C178" t="s">
        <v>499</v>
      </c>
      <c r="P178" s="5">
        <v>-200000</v>
      </c>
      <c r="Q178" s="5">
        <v>-6780619</v>
      </c>
      <c r="R178" s="5">
        <v>-8377536</v>
      </c>
      <c r="S178" s="5">
        <v>-7020000</v>
      </c>
    </row>
    <row r="179" spans="3:26" ht="15.5" x14ac:dyDescent="0.35">
      <c r="C179" t="s">
        <v>2254</v>
      </c>
      <c r="X179" s="5">
        <v>590706797000</v>
      </c>
      <c r="Y179" s="5">
        <v>95917272000</v>
      </c>
      <c r="Z179" s="5">
        <v>189176435000</v>
      </c>
    </row>
    <row r="180" spans="3:26" ht="15.5" x14ac:dyDescent="0.35">
      <c r="C180" t="s">
        <v>1850</v>
      </c>
      <c r="X180" s="5">
        <v>-3105689000</v>
      </c>
      <c r="Y180" s="5">
        <v>-475905556000</v>
      </c>
    </row>
    <row r="181" spans="3:26" ht="15.5" x14ac:dyDescent="0.35">
      <c r="C181" t="s">
        <v>2255</v>
      </c>
      <c r="D181" s="5">
        <v>2311014</v>
      </c>
      <c r="F181" s="5">
        <v>-2094315</v>
      </c>
      <c r="G181" s="5">
        <v>1366637</v>
      </c>
      <c r="L181" s="5">
        <v>1051229</v>
      </c>
      <c r="Q181" s="5">
        <v>27203</v>
      </c>
      <c r="R181" s="5">
        <v>30738</v>
      </c>
      <c r="S181" s="5">
        <v>703648</v>
      </c>
      <c r="U181" s="5">
        <v>117003</v>
      </c>
      <c r="V181" s="5">
        <v>3152181</v>
      </c>
    </row>
    <row r="182" spans="3:26" ht="15.5" x14ac:dyDescent="0.35">
      <c r="C182" t="s">
        <v>2256</v>
      </c>
      <c r="D182" s="5">
        <v>-476735</v>
      </c>
      <c r="F182" s="5">
        <v>2334971</v>
      </c>
      <c r="G182" s="5">
        <v>6397864</v>
      </c>
      <c r="I182" s="5">
        <v>-10486158</v>
      </c>
      <c r="J182" s="5">
        <v>-13591859</v>
      </c>
      <c r="K182" s="5">
        <v>-5643079</v>
      </c>
      <c r="L182" s="5">
        <v>-16104839</v>
      </c>
      <c r="M182" s="5">
        <v>-6390510</v>
      </c>
      <c r="N182" s="5">
        <v>-13227418</v>
      </c>
      <c r="O182" s="5">
        <v>-24324281</v>
      </c>
      <c r="Q182" s="5">
        <v>-380000</v>
      </c>
      <c r="S182" s="5">
        <v>-1788930</v>
      </c>
      <c r="T182" s="5">
        <v>-2561235</v>
      </c>
      <c r="V182" s="5">
        <v>-33361745</v>
      </c>
    </row>
    <row r="183" spans="3:26" ht="15.5" x14ac:dyDescent="0.35">
      <c r="C183" t="s">
        <v>2257</v>
      </c>
      <c r="X183" s="5">
        <v>-22942344000</v>
      </c>
      <c r="Y183" s="5">
        <v>-346234781000</v>
      </c>
      <c r="Z183" s="5">
        <v>-622014834000</v>
      </c>
    </row>
    <row r="184" spans="3:26" ht="15.5" x14ac:dyDescent="0.35">
      <c r="C184" t="s">
        <v>2166</v>
      </c>
      <c r="S184" s="5">
        <v>-994000</v>
      </c>
    </row>
    <row r="185" spans="3:26" ht="15.5" x14ac:dyDescent="0.35">
      <c r="C185" t="s">
        <v>486</v>
      </c>
      <c r="P185" s="5">
        <v>5967000</v>
      </c>
      <c r="Q185" s="5">
        <v>12476</v>
      </c>
      <c r="R185" s="5">
        <v>380974</v>
      </c>
      <c r="S185" s="5">
        <v>1176867</v>
      </c>
      <c r="T185" s="5">
        <v>1644000</v>
      </c>
      <c r="Z185" s="5">
        <v>1350000000</v>
      </c>
    </row>
    <row r="186" spans="3:26" ht="15.5" x14ac:dyDescent="0.35">
      <c r="C186" t="s">
        <v>503</v>
      </c>
    </row>
    <row r="187" spans="3:26" ht="15.5" x14ac:dyDescent="0.35">
      <c r="C187" t="s">
        <v>680</v>
      </c>
      <c r="J187" s="5">
        <v>500000</v>
      </c>
      <c r="Y187" s="5">
        <v>254521229000</v>
      </c>
    </row>
    <row r="188" spans="3:26" ht="15.5" x14ac:dyDescent="0.35">
      <c r="C188" t="s">
        <v>2258</v>
      </c>
      <c r="X188" s="5">
        <v>65772129000</v>
      </c>
    </row>
    <row r="189" spans="3:26" ht="15.5" x14ac:dyDescent="0.35">
      <c r="C189" t="s">
        <v>2259</v>
      </c>
    </row>
    <row r="190" spans="3:26" ht="15.5" x14ac:dyDescent="0.35">
      <c r="C190" t="s">
        <v>2260</v>
      </c>
      <c r="R190" s="5">
        <v>9560532</v>
      </c>
    </row>
    <row r="191" spans="3:26" ht="15.5" x14ac:dyDescent="0.35">
      <c r="C191" t="s">
        <v>183</v>
      </c>
      <c r="D191" s="5">
        <v>-166832</v>
      </c>
      <c r="F191" s="5">
        <v>3</v>
      </c>
      <c r="G191" s="5">
        <v>996416</v>
      </c>
      <c r="I191" s="5">
        <v>-711</v>
      </c>
      <c r="J191" s="5">
        <v>-1511730</v>
      </c>
      <c r="K191" s="5">
        <v>-2200531</v>
      </c>
      <c r="L191" s="5">
        <v>-1928757</v>
      </c>
      <c r="M191" s="5">
        <v>-11607007</v>
      </c>
      <c r="N191" s="5">
        <v>-8134216</v>
      </c>
      <c r="O191" s="5">
        <v>-12339000</v>
      </c>
      <c r="P191" s="5">
        <v>-1710282</v>
      </c>
      <c r="Q191" s="5">
        <v>-84124</v>
      </c>
      <c r="R191" s="5">
        <v>-98385</v>
      </c>
      <c r="S191" s="5">
        <v>-923819</v>
      </c>
      <c r="T191" s="5">
        <v>-1841044</v>
      </c>
      <c r="U191" s="5">
        <v>-2746686</v>
      </c>
      <c r="V191" s="5">
        <v>-11987835</v>
      </c>
      <c r="W191" s="5">
        <v>-421274000000</v>
      </c>
    </row>
    <row r="192" spans="3:26" ht="15.5" x14ac:dyDescent="0.35">
      <c r="C192" t="s">
        <v>2261</v>
      </c>
      <c r="K192" s="5">
        <v>22310049</v>
      </c>
    </row>
    <row r="193" spans="3:26" ht="15.5" x14ac:dyDescent="0.35">
      <c r="C193" t="s">
        <v>2262</v>
      </c>
    </row>
    <row r="194" spans="3:26" ht="15.5" x14ac:dyDescent="0.35">
      <c r="C194" t="s">
        <v>182</v>
      </c>
      <c r="D194" s="5">
        <v>-50524225</v>
      </c>
      <c r="E194" s="5">
        <v>-28107423</v>
      </c>
      <c r="F194" s="5">
        <v>-19042928</v>
      </c>
      <c r="G194" s="5">
        <v>-45729958</v>
      </c>
      <c r="I194" s="5">
        <v>-64772886</v>
      </c>
      <c r="J194" s="5">
        <v>-90905524</v>
      </c>
      <c r="K194" s="5">
        <v>-112446865</v>
      </c>
      <c r="L194" s="5">
        <v>-28421319</v>
      </c>
      <c r="M194" s="5">
        <v>-67209288</v>
      </c>
      <c r="N194" s="5">
        <v>-84222740</v>
      </c>
      <c r="O194" s="5">
        <v>-156872997</v>
      </c>
      <c r="P194" s="5">
        <v>-150426633</v>
      </c>
      <c r="Q194" s="5">
        <v>-65583509</v>
      </c>
      <c r="R194" s="5">
        <v>-21888508</v>
      </c>
      <c r="S194" s="5">
        <v>-57787828</v>
      </c>
      <c r="T194" s="5">
        <v>-66732287</v>
      </c>
      <c r="U194" s="5">
        <v>-49128910</v>
      </c>
      <c r="V194" s="5">
        <v>-236984469</v>
      </c>
      <c r="W194" s="5">
        <v>-1333704000000</v>
      </c>
      <c r="X194" s="5">
        <v>-988202714000</v>
      </c>
      <c r="Y194" s="5">
        <v>-105128481000</v>
      </c>
      <c r="Z194" s="5">
        <v>-42943943000</v>
      </c>
    </row>
    <row r="195" spans="3:26" ht="15.5" x14ac:dyDescent="0.35">
      <c r="C195" t="s">
        <v>2211</v>
      </c>
      <c r="I195" s="5">
        <v>277511</v>
      </c>
      <c r="J195" s="5">
        <v>200781973</v>
      </c>
      <c r="L195" s="5">
        <v>146215160</v>
      </c>
      <c r="M195" s="5">
        <v>41172751</v>
      </c>
    </row>
    <row r="196" spans="3:26" ht="15.5" x14ac:dyDescent="0.35">
      <c r="C196" t="s">
        <v>2263</v>
      </c>
    </row>
    <row r="197" spans="3:26" ht="15.5" x14ac:dyDescent="0.35">
      <c r="C197" t="s">
        <v>565</v>
      </c>
      <c r="D197" s="5">
        <v>16534</v>
      </c>
      <c r="E197" s="5">
        <v>2032</v>
      </c>
      <c r="F197" s="5">
        <v>1960595</v>
      </c>
      <c r="G197" s="5">
        <v>12039</v>
      </c>
      <c r="I197" s="5">
        <v>1999765</v>
      </c>
      <c r="J197" s="5">
        <v>13943930</v>
      </c>
      <c r="K197" s="5">
        <v>276827</v>
      </c>
      <c r="L197" s="5">
        <v>295716</v>
      </c>
      <c r="M197" s="5">
        <v>5461488</v>
      </c>
      <c r="N197" s="5">
        <v>6734096</v>
      </c>
      <c r="O197" s="5">
        <v>12020584</v>
      </c>
      <c r="P197" s="5">
        <v>818348</v>
      </c>
      <c r="Q197" s="5">
        <v>2126855</v>
      </c>
      <c r="R197" s="5">
        <v>29104194</v>
      </c>
      <c r="S197" s="5">
        <v>4638997</v>
      </c>
      <c r="T197" s="5">
        <v>3623729</v>
      </c>
      <c r="U197" s="5">
        <v>2372746</v>
      </c>
      <c r="V197" s="5">
        <v>4606993</v>
      </c>
      <c r="W197" s="5">
        <v>1881000000</v>
      </c>
      <c r="X197" s="5">
        <v>300960000</v>
      </c>
      <c r="Y197" s="5">
        <v>33810000</v>
      </c>
      <c r="Z197" s="5">
        <v>1557821000</v>
      </c>
    </row>
    <row r="198" spans="3:26" ht="15.5" x14ac:dyDescent="0.35">
      <c r="C198" t="s">
        <v>2264</v>
      </c>
    </row>
    <row r="199" spans="3:26" ht="15.5" x14ac:dyDescent="0.35">
      <c r="C199" t="s">
        <v>293</v>
      </c>
    </row>
    <row r="200" spans="3:26" ht="15.5" x14ac:dyDescent="0.35">
      <c r="C200" t="s">
        <v>2265</v>
      </c>
      <c r="F200" s="5">
        <v>-555365</v>
      </c>
      <c r="I200" s="5">
        <v>-555365</v>
      </c>
      <c r="J200" s="5">
        <v>-1274554</v>
      </c>
      <c r="K200" s="5">
        <v>-26850124</v>
      </c>
      <c r="L200" s="5">
        <v>-50055138</v>
      </c>
      <c r="M200" s="5">
        <v>-2537030</v>
      </c>
      <c r="N200" s="5">
        <v>-21804498</v>
      </c>
    </row>
    <row r="201" spans="3:26" ht="15.5" x14ac:dyDescent="0.35">
      <c r="C201" t="s">
        <v>2266</v>
      </c>
    </row>
    <row r="202" spans="3:26" ht="15.5" x14ac:dyDescent="0.35">
      <c r="C202" t="s">
        <v>2267</v>
      </c>
      <c r="U202" s="5">
        <v>-21077978</v>
      </c>
    </row>
    <row r="203" spans="3:26" ht="15.5" x14ac:dyDescent="0.35">
      <c r="C203" t="s">
        <v>877</v>
      </c>
      <c r="D203" s="5">
        <v>-15196694</v>
      </c>
      <c r="E203" s="5">
        <v>-8793933</v>
      </c>
      <c r="F203" s="5">
        <v>-9183042</v>
      </c>
      <c r="G203" s="5">
        <v>31764336</v>
      </c>
      <c r="I203" s="5">
        <v>-9183042</v>
      </c>
      <c r="J203" s="5">
        <v>-9580220</v>
      </c>
      <c r="K203" s="5">
        <v>-4348309</v>
      </c>
      <c r="L203" s="5">
        <v>-43291620</v>
      </c>
      <c r="M203" s="5">
        <v>-6192034</v>
      </c>
      <c r="N203" s="5">
        <v>-3103794</v>
      </c>
      <c r="O203" s="5">
        <v>-5476528</v>
      </c>
      <c r="P203" s="5">
        <v>-1624293</v>
      </c>
      <c r="R203" s="5">
        <v>-777142</v>
      </c>
      <c r="S203" s="5">
        <v>-1621538</v>
      </c>
      <c r="T203" s="5">
        <v>-1030584</v>
      </c>
    </row>
    <row r="204" spans="3:26" ht="15.5" x14ac:dyDescent="0.35">
      <c r="C204" t="s">
        <v>2268</v>
      </c>
      <c r="I204" s="5">
        <v>-2474941</v>
      </c>
      <c r="J204" s="5">
        <v>-13598229</v>
      </c>
      <c r="K204" s="5">
        <v>6460672</v>
      </c>
      <c r="L204" s="5">
        <v>-12245324</v>
      </c>
      <c r="M204" s="5">
        <v>-46473838</v>
      </c>
      <c r="N204" s="5">
        <v>378765</v>
      </c>
      <c r="O204" s="5">
        <v>-5003802</v>
      </c>
      <c r="Q204" s="5">
        <v>-413048510</v>
      </c>
      <c r="R204" s="5">
        <v>-4250000</v>
      </c>
      <c r="S204" s="5">
        <v>-1276296</v>
      </c>
      <c r="T204" s="5">
        <v>-800000</v>
      </c>
      <c r="U204" s="5">
        <v>4443904</v>
      </c>
      <c r="V204" s="5">
        <v>-134766996</v>
      </c>
      <c r="W204" s="5">
        <v>-1075250000000</v>
      </c>
      <c r="X204" s="5">
        <v>-32097580000</v>
      </c>
      <c r="Y204" s="5">
        <v>-1061598313000</v>
      </c>
      <c r="Z204" s="5">
        <v>-1411918000</v>
      </c>
    </row>
    <row r="205" spans="3:26" ht="15.5" x14ac:dyDescent="0.35">
      <c r="C205" t="s">
        <v>2269</v>
      </c>
      <c r="O205" s="5">
        <v>-8400000</v>
      </c>
    </row>
    <row r="206" spans="3:26" ht="15.5" x14ac:dyDescent="0.35">
      <c r="C206" t="s">
        <v>844</v>
      </c>
      <c r="L206" s="5">
        <v>-13605287</v>
      </c>
      <c r="X206" s="5">
        <v>-58075920000</v>
      </c>
    </row>
    <row r="207" spans="3:26" ht="15.5" x14ac:dyDescent="0.35">
      <c r="C207" t="s">
        <v>2270</v>
      </c>
    </row>
    <row r="208" spans="3:26" ht="15.5" x14ac:dyDescent="0.35">
      <c r="C208" t="s">
        <v>206</v>
      </c>
      <c r="D208" s="5">
        <v>154891487</v>
      </c>
      <c r="E208" s="5">
        <v>12274858</v>
      </c>
      <c r="F208" s="5">
        <v>15701411</v>
      </c>
      <c r="G208" s="5">
        <v>-8244332</v>
      </c>
      <c r="I208" s="5">
        <v>-29605473</v>
      </c>
      <c r="J208" s="5">
        <v>-82221154</v>
      </c>
      <c r="K208" s="5">
        <v>-124684386</v>
      </c>
      <c r="L208" s="5">
        <v>-665297252</v>
      </c>
      <c r="M208" s="5">
        <v>-130237145</v>
      </c>
      <c r="N208" s="5">
        <v>72104366</v>
      </c>
      <c r="O208" s="5">
        <v>-32545744</v>
      </c>
      <c r="P208" s="5">
        <v>-123471767</v>
      </c>
      <c r="Q208" s="5">
        <v>524392764</v>
      </c>
      <c r="R208" s="5">
        <v>-172222777</v>
      </c>
      <c r="S208" s="5">
        <v>-8304807</v>
      </c>
      <c r="T208" s="5">
        <v>-18652385</v>
      </c>
      <c r="U208" s="5">
        <v>-151402641</v>
      </c>
      <c r="V208" s="5">
        <v>-79847224</v>
      </c>
      <c r="W208" s="5">
        <v>1932022000000</v>
      </c>
      <c r="X208" s="5">
        <v>-653918501000</v>
      </c>
      <c r="Y208" s="5">
        <v>1726496995000</v>
      </c>
      <c r="Z208" s="5">
        <v>2149018284000</v>
      </c>
    </row>
    <row r="209" spans="3:26" ht="15.5" x14ac:dyDescent="0.35">
      <c r="C209" t="s">
        <v>1065</v>
      </c>
      <c r="N209" s="5">
        <v>13052248</v>
      </c>
      <c r="O209" s="5">
        <v>30895000</v>
      </c>
      <c r="Q209" s="5">
        <v>1915000</v>
      </c>
      <c r="R209" s="5">
        <v>7677643</v>
      </c>
      <c r="S209" s="5">
        <v>7128000</v>
      </c>
      <c r="U209" s="5">
        <v>8082059</v>
      </c>
      <c r="V209" s="5">
        <v>81000000</v>
      </c>
    </row>
    <row r="210" spans="3:26" ht="15.5" x14ac:dyDescent="0.35">
      <c r="C210" t="s">
        <v>2271</v>
      </c>
      <c r="D210" s="5">
        <v>152512098</v>
      </c>
      <c r="E210" s="5">
        <v>37988823</v>
      </c>
      <c r="F210" s="5">
        <v>379463993</v>
      </c>
      <c r="G210" s="5">
        <v>-80128682</v>
      </c>
      <c r="I210" s="5">
        <v>379463993</v>
      </c>
      <c r="J210" s="5">
        <v>576817790</v>
      </c>
      <c r="K210" s="5">
        <v>227163476</v>
      </c>
      <c r="L210" s="5">
        <v>82565934</v>
      </c>
      <c r="M210" s="5">
        <v>8462000</v>
      </c>
      <c r="N210" s="5">
        <v>215671466</v>
      </c>
      <c r="O210" s="5">
        <v>334727000</v>
      </c>
      <c r="P210" s="5">
        <v>172349819</v>
      </c>
      <c r="Q210" s="5">
        <v>130127821</v>
      </c>
      <c r="R210" s="5">
        <v>300463966</v>
      </c>
      <c r="S210" s="5">
        <v>564288818</v>
      </c>
      <c r="T210" s="5">
        <v>77246000</v>
      </c>
      <c r="V210" s="5">
        <v>340948364</v>
      </c>
      <c r="W210" s="5">
        <v>2444795000000</v>
      </c>
      <c r="X210" s="5">
        <v>165121650000</v>
      </c>
      <c r="Y210" s="5">
        <v>4436680000</v>
      </c>
    </row>
    <row r="211" spans="3:26" ht="15.5" x14ac:dyDescent="0.35">
      <c r="C211" t="s">
        <v>207</v>
      </c>
      <c r="D211" s="5">
        <v>100145828</v>
      </c>
      <c r="J211" s="5">
        <v>449315393</v>
      </c>
      <c r="N211" s="5">
        <v>675000000</v>
      </c>
      <c r="Q211" s="5">
        <v>831088700</v>
      </c>
      <c r="U211" s="5">
        <v>500000000</v>
      </c>
      <c r="W211" s="5">
        <v>942051000000</v>
      </c>
      <c r="Y211" s="5">
        <v>2332498558000</v>
      </c>
    </row>
    <row r="212" spans="3:26" ht="15.5" x14ac:dyDescent="0.35">
      <c r="C212" t="s">
        <v>889</v>
      </c>
    </row>
    <row r="213" spans="3:26" ht="15.5" x14ac:dyDescent="0.35">
      <c r="C213" t="s">
        <v>634</v>
      </c>
      <c r="V213" s="5">
        <v>2040000</v>
      </c>
    </row>
    <row r="214" spans="3:26" ht="15.5" x14ac:dyDescent="0.35">
      <c r="C214" t="s">
        <v>2272</v>
      </c>
      <c r="D214" s="5">
        <v>-82825633</v>
      </c>
      <c r="E214" s="5">
        <v>-25713965</v>
      </c>
      <c r="F214" s="5">
        <v>-56001886</v>
      </c>
      <c r="G214" s="5">
        <v>-229318024</v>
      </c>
      <c r="I214" s="5">
        <v>-387370016</v>
      </c>
      <c r="J214" s="5">
        <v>-227489989</v>
      </c>
      <c r="K214" s="5">
        <v>-193818799</v>
      </c>
      <c r="L214" s="5">
        <v>-347282930</v>
      </c>
      <c r="M214" s="5">
        <v>-112194623</v>
      </c>
      <c r="N214" s="5">
        <v>-225037551</v>
      </c>
      <c r="O214" s="5">
        <v>-119695112</v>
      </c>
      <c r="P214" s="5">
        <v>-210498580</v>
      </c>
      <c r="Q214" s="5">
        <v>-242792150</v>
      </c>
      <c r="R214" s="5">
        <v>-480214386</v>
      </c>
      <c r="S214" s="5">
        <v>-493841926</v>
      </c>
      <c r="T214" s="5">
        <v>-89646496</v>
      </c>
      <c r="U214" s="5">
        <v>-467346424</v>
      </c>
      <c r="V214" s="5">
        <v>-369917709</v>
      </c>
      <c r="W214" s="5">
        <v>-1006896000000</v>
      </c>
      <c r="X214" s="5">
        <v>-471077000</v>
      </c>
      <c r="Z214" s="5">
        <v>-38257000000</v>
      </c>
    </row>
    <row r="215" spans="3:26" ht="15.5" x14ac:dyDescent="0.35">
      <c r="C215" t="s">
        <v>530</v>
      </c>
      <c r="T215" s="5">
        <v>-194779</v>
      </c>
      <c r="U215" s="5">
        <v>-53049</v>
      </c>
      <c r="V215" s="5">
        <v>-25610106</v>
      </c>
    </row>
    <row r="216" spans="3:26" ht="15.5" x14ac:dyDescent="0.35">
      <c r="C216" t="s">
        <v>2273</v>
      </c>
      <c r="Y216" s="5">
        <v>20605428000</v>
      </c>
    </row>
    <row r="217" spans="3:26" ht="15.5" x14ac:dyDescent="0.35">
      <c r="C217" t="s">
        <v>1075</v>
      </c>
      <c r="F217" s="5">
        <v>-306650154</v>
      </c>
      <c r="G217" s="5">
        <v>306650154</v>
      </c>
      <c r="X217" s="5">
        <v>-198283969000</v>
      </c>
      <c r="Y217" s="5">
        <v>-108276511000</v>
      </c>
      <c r="Z217" s="5">
        <v>-3907962000</v>
      </c>
    </row>
    <row r="218" spans="3:26" ht="15.5" x14ac:dyDescent="0.35">
      <c r="C218" t="s">
        <v>638</v>
      </c>
    </row>
    <row r="219" spans="3:26" ht="15.5" x14ac:dyDescent="0.35">
      <c r="C219" t="s">
        <v>1953</v>
      </c>
      <c r="D219" s="5">
        <v>-3013598</v>
      </c>
      <c r="I219" s="5">
        <v>-5041898</v>
      </c>
      <c r="J219" s="5">
        <v>-30000000</v>
      </c>
      <c r="K219" s="5">
        <v>-73252551</v>
      </c>
      <c r="L219" s="5">
        <v>-40000000</v>
      </c>
      <c r="N219" s="5">
        <v>-31586743</v>
      </c>
      <c r="O219" s="5">
        <v>-39177911</v>
      </c>
      <c r="P219" s="5">
        <v>-59316718</v>
      </c>
    </row>
    <row r="220" spans="3:26" ht="15.5" x14ac:dyDescent="0.35">
      <c r="C220" t="s">
        <v>2274</v>
      </c>
      <c r="N220" s="5">
        <v>-359945</v>
      </c>
    </row>
    <row r="221" spans="3:26" ht="15.5" x14ac:dyDescent="0.35">
      <c r="C221" t="s">
        <v>2220</v>
      </c>
      <c r="N221" s="5">
        <v>-2033441</v>
      </c>
    </row>
    <row r="222" spans="3:26" ht="15.5" x14ac:dyDescent="0.35">
      <c r="C222" t="s">
        <v>584</v>
      </c>
      <c r="U222" s="5">
        <v>90432755</v>
      </c>
    </row>
    <row r="223" spans="3:26" ht="15.5" x14ac:dyDescent="0.35">
      <c r="C223" t="s">
        <v>1561</v>
      </c>
    </row>
    <row r="224" spans="3:26" ht="15.5" x14ac:dyDescent="0.35">
      <c r="C224" t="s">
        <v>531</v>
      </c>
    </row>
    <row r="225" spans="3:26" ht="15.5" x14ac:dyDescent="0.35">
      <c r="C225" t="s">
        <v>2275</v>
      </c>
    </row>
    <row r="226" spans="3:26" ht="15.5" x14ac:dyDescent="0.35">
      <c r="C226" t="s">
        <v>1649</v>
      </c>
    </row>
    <row r="227" spans="3:26" ht="15.5" x14ac:dyDescent="0.35">
      <c r="C227" t="s">
        <v>2276</v>
      </c>
    </row>
    <row r="228" spans="3:26" ht="15.5" x14ac:dyDescent="0.35">
      <c r="C228" t="s">
        <v>2277</v>
      </c>
      <c r="K228" s="5">
        <v>1719401</v>
      </c>
      <c r="L228" s="5">
        <v>43019865</v>
      </c>
    </row>
    <row r="229" spans="3:26" ht="15.5" x14ac:dyDescent="0.35">
      <c r="C229" t="s">
        <v>1073</v>
      </c>
      <c r="M229" s="5">
        <v>-1588522</v>
      </c>
      <c r="Q229" s="5">
        <v>-24519607</v>
      </c>
      <c r="S229" s="5">
        <v>-1049993</v>
      </c>
      <c r="U229" s="5">
        <v>-15499379</v>
      </c>
      <c r="W229" s="5">
        <v>-304978000000</v>
      </c>
      <c r="X229" s="5">
        <v>-7508636000</v>
      </c>
    </row>
    <row r="230" spans="3:26" ht="15.5" x14ac:dyDescent="0.35">
      <c r="C230" t="s">
        <v>2278</v>
      </c>
      <c r="K230" s="5">
        <v>-3974360</v>
      </c>
      <c r="O230" s="5">
        <v>-3816223</v>
      </c>
    </row>
    <row r="231" spans="3:26" ht="15.5" x14ac:dyDescent="0.35">
      <c r="C231" t="s">
        <v>999</v>
      </c>
      <c r="N231" s="5">
        <v>-10587668</v>
      </c>
    </row>
    <row r="232" spans="3:26" ht="15.5" x14ac:dyDescent="0.35">
      <c r="C232" t="s">
        <v>538</v>
      </c>
      <c r="D232" s="5">
        <v>-1371488</v>
      </c>
      <c r="F232" s="5">
        <v>-133368</v>
      </c>
      <c r="G232" s="5">
        <v>123064</v>
      </c>
      <c r="I232" s="5">
        <v>-133368</v>
      </c>
      <c r="J232" s="5">
        <v>-830916753</v>
      </c>
      <c r="K232" s="5">
        <v>-63185000</v>
      </c>
      <c r="L232" s="5">
        <v>-358600121</v>
      </c>
      <c r="N232" s="5">
        <v>-550000000</v>
      </c>
      <c r="O232" s="5">
        <v>-219568750</v>
      </c>
      <c r="Q232" s="5">
        <v>-171427000</v>
      </c>
      <c r="S232" s="5">
        <v>-77143800</v>
      </c>
      <c r="U232" s="5">
        <v>-241212500</v>
      </c>
      <c r="V232" s="5">
        <v>-65000000</v>
      </c>
      <c r="Y232" s="5">
        <v>-85367232000</v>
      </c>
      <c r="Z232" s="5">
        <v>-141585654000</v>
      </c>
    </row>
    <row r="233" spans="3:26" ht="15.5" x14ac:dyDescent="0.35">
      <c r="C233" t="s">
        <v>500</v>
      </c>
    </row>
    <row r="234" spans="3:26" ht="15.5" x14ac:dyDescent="0.35">
      <c r="C234" t="s">
        <v>1166</v>
      </c>
    </row>
    <row r="235" spans="3:26" ht="15.5" x14ac:dyDescent="0.35">
      <c r="C235" t="s">
        <v>2279</v>
      </c>
    </row>
    <row r="236" spans="3:26" ht="15.5" x14ac:dyDescent="0.35">
      <c r="C236" t="s">
        <v>2280</v>
      </c>
      <c r="D236" s="5">
        <v>220944</v>
      </c>
      <c r="P236" s="5">
        <v>-4445764</v>
      </c>
      <c r="W236" s="5">
        <v>-7565000000</v>
      </c>
    </row>
    <row r="237" spans="3:26" ht="15.5" x14ac:dyDescent="0.35">
      <c r="C237" t="s">
        <v>224</v>
      </c>
      <c r="D237" s="5">
        <v>116193423</v>
      </c>
      <c r="E237" s="5">
        <v>6552361</v>
      </c>
      <c r="F237" s="5">
        <v>10206885</v>
      </c>
      <c r="G237" s="5">
        <v>-13342375</v>
      </c>
      <c r="I237" s="5">
        <v>37573333</v>
      </c>
      <c r="J237" s="5">
        <v>12899258</v>
      </c>
      <c r="K237" s="5">
        <v>-607186354</v>
      </c>
      <c r="L237" s="5">
        <v>293615174</v>
      </c>
      <c r="M237" s="5">
        <v>307036497</v>
      </c>
      <c r="N237" s="5">
        <v>82804066</v>
      </c>
      <c r="O237" s="5">
        <v>-45883121</v>
      </c>
      <c r="P237" s="5">
        <v>-6289087</v>
      </c>
      <c r="Q237" s="5">
        <v>377307926</v>
      </c>
      <c r="R237" s="5">
        <v>-15537815</v>
      </c>
      <c r="S237" s="5">
        <v>-71628806</v>
      </c>
      <c r="T237" s="5">
        <v>6652431</v>
      </c>
      <c r="U237" s="5">
        <v>-15911872</v>
      </c>
      <c r="V237" s="5">
        <v>-26803247</v>
      </c>
      <c r="W237" s="5">
        <v>1260370000000</v>
      </c>
      <c r="X237" s="5">
        <v>-737635620000</v>
      </c>
      <c r="Y237" s="5">
        <v>1060566854000</v>
      </c>
      <c r="Z237" s="5">
        <v>1044998406000</v>
      </c>
    </row>
    <row r="238" spans="3:26" ht="15.5" x14ac:dyDescent="0.35">
      <c r="C238" t="s">
        <v>225</v>
      </c>
      <c r="E238" s="5">
        <v>488217563</v>
      </c>
      <c r="I238" s="5">
        <v>455009407</v>
      </c>
      <c r="J238" s="5">
        <v>449204420</v>
      </c>
      <c r="K238" s="5">
        <v>1155539134</v>
      </c>
      <c r="L238" s="5">
        <v>867404826</v>
      </c>
      <c r="M238" s="5">
        <v>651193109</v>
      </c>
      <c r="N238" s="5">
        <v>568633705</v>
      </c>
      <c r="O238" s="5">
        <v>613047704</v>
      </c>
      <c r="P238" s="5">
        <v>622045354</v>
      </c>
      <c r="Q238" s="5">
        <v>244390164</v>
      </c>
      <c r="R238" s="5">
        <v>259032201</v>
      </c>
      <c r="S238" s="5">
        <v>332697212</v>
      </c>
      <c r="T238" s="5">
        <v>326567443</v>
      </c>
      <c r="U238" s="5">
        <v>350375666</v>
      </c>
      <c r="V238" s="5">
        <v>378655161</v>
      </c>
      <c r="W238" s="5">
        <v>2110794000000</v>
      </c>
      <c r="X238" s="5">
        <v>2945044384000</v>
      </c>
      <c r="Y238" s="5">
        <v>2331982986000</v>
      </c>
      <c r="Z238" s="5">
        <v>873445648000</v>
      </c>
    </row>
    <row r="239" spans="3:26" ht="15.5" x14ac:dyDescent="0.35">
      <c r="C239" t="s">
        <v>2281</v>
      </c>
    </row>
    <row r="240" spans="3:26" ht="15.5" x14ac:dyDescent="0.35">
      <c r="C240" t="s">
        <v>692</v>
      </c>
      <c r="D240" s="5">
        <v>-2654637</v>
      </c>
      <c r="E240" s="5">
        <v>-225235</v>
      </c>
      <c r="F240" s="5">
        <v>802768</v>
      </c>
      <c r="G240" s="5">
        <v>-6864929</v>
      </c>
      <c r="I240" s="5">
        <v>-4365177</v>
      </c>
      <c r="J240" s="5">
        <v>-7094271</v>
      </c>
      <c r="K240" s="5">
        <v>1085262</v>
      </c>
      <c r="L240" s="5">
        <v>-5480866</v>
      </c>
      <c r="M240" s="5">
        <v>-1499436</v>
      </c>
      <c r="N240" s="5">
        <v>-244662</v>
      </c>
      <c r="O240" s="5">
        <v>1469122</v>
      </c>
      <c r="P240" s="5">
        <v>-2708563</v>
      </c>
      <c r="Q240" s="5">
        <v>347264</v>
      </c>
      <c r="R240" s="5">
        <v>895778</v>
      </c>
      <c r="S240" s="5">
        <v>-2036205</v>
      </c>
      <c r="T240" s="5">
        <v>-522662</v>
      </c>
      <c r="U240" s="5">
        <v>-7896351</v>
      </c>
      <c r="V240" s="5">
        <v>-1476248</v>
      </c>
      <c r="W240" s="5">
        <v>62481000000</v>
      </c>
      <c r="X240" s="5">
        <v>-96614324000</v>
      </c>
      <c r="Y240" s="5">
        <v>-447505456000</v>
      </c>
      <c r="Z240" s="5">
        <v>413538932000</v>
      </c>
    </row>
    <row r="241" spans="2:26" ht="15.5" x14ac:dyDescent="0.35">
      <c r="C241" t="s">
        <v>226</v>
      </c>
      <c r="D241" s="5">
        <v>113538786</v>
      </c>
      <c r="E241" s="5">
        <v>494544689</v>
      </c>
      <c r="F241" s="5">
        <v>11009653</v>
      </c>
      <c r="G241" s="5">
        <v>-20207304</v>
      </c>
      <c r="I241" s="5">
        <v>488217563</v>
      </c>
      <c r="J241" s="5">
        <v>455009407</v>
      </c>
      <c r="K241" s="5">
        <v>549438042</v>
      </c>
      <c r="L241" s="5">
        <v>1155539134</v>
      </c>
      <c r="M241" s="5">
        <v>956730170</v>
      </c>
      <c r="N241" s="5">
        <v>651193109</v>
      </c>
      <c r="O241" s="5">
        <v>568633705</v>
      </c>
      <c r="P241" s="5">
        <v>613047704</v>
      </c>
      <c r="Q241" s="5">
        <v>622045354</v>
      </c>
      <c r="R241" s="5">
        <v>244390164</v>
      </c>
      <c r="S241" s="5">
        <v>259032201</v>
      </c>
      <c r="T241" s="5">
        <v>332697212</v>
      </c>
      <c r="U241" s="5">
        <v>326567443</v>
      </c>
      <c r="V241" s="5">
        <v>350375666</v>
      </c>
      <c r="W241" s="5">
        <v>3433645000000</v>
      </c>
      <c r="X241" s="5">
        <v>2110794440000</v>
      </c>
      <c r="Y241" s="5">
        <v>2945044384000</v>
      </c>
      <c r="Z241" s="5">
        <v>2331982986000</v>
      </c>
    </row>
    <row r="243" spans="2:26" ht="15.5" x14ac:dyDescent="0.35">
      <c r="B243" t="s">
        <v>227</v>
      </c>
      <c r="C243" t="s">
        <v>12</v>
      </c>
      <c r="D243" s="5">
        <v>5210000000</v>
      </c>
      <c r="E243" s="5">
        <v>5210000000</v>
      </c>
      <c r="F243" s="5">
        <v>5210000000</v>
      </c>
      <c r="G243" s="5">
        <v>5210000000</v>
      </c>
      <c r="I243" s="5">
        <v>5210000000</v>
      </c>
      <c r="J243" s="5">
        <v>5210000000</v>
      </c>
      <c r="K243" s="5">
        <v>5210000000</v>
      </c>
      <c r="L243" s="5">
        <v>5210000000</v>
      </c>
      <c r="M243" s="5">
        <v>5210000000</v>
      </c>
      <c r="N243" s="5">
        <v>5210000000</v>
      </c>
      <c r="O243" s="5">
        <v>5210000000</v>
      </c>
      <c r="P243" s="5">
        <v>5210000000</v>
      </c>
      <c r="Q243" s="5">
        <v>5210000000</v>
      </c>
      <c r="R243" s="5">
        <v>5210000000</v>
      </c>
      <c r="S243" s="5">
        <v>5210000000</v>
      </c>
      <c r="T243" s="5">
        <v>5210000000</v>
      </c>
      <c r="U243" s="5">
        <v>5210000000</v>
      </c>
      <c r="V243" s="5">
        <v>5210000000</v>
      </c>
      <c r="W243" s="5">
        <v>5210000000</v>
      </c>
      <c r="X243" s="5">
        <v>5210000000</v>
      </c>
      <c r="Y243" s="5">
        <v>5210000000</v>
      </c>
      <c r="Z243" s="5">
        <v>5210000000</v>
      </c>
    </row>
    <row r="244" spans="2:26" ht="15.5" x14ac:dyDescent="0.35">
      <c r="C244" t="s">
        <v>228</v>
      </c>
      <c r="D244" s="6">
        <v>10.68</v>
      </c>
      <c r="E244" s="6">
        <v>22.73</v>
      </c>
      <c r="F244" s="6">
        <v>17.75</v>
      </c>
      <c r="G244" s="6">
        <v>-5.55</v>
      </c>
    </row>
    <row r="245" spans="2:26" ht="15.5" x14ac:dyDescent="0.35">
      <c r="C245" t="s">
        <v>229</v>
      </c>
      <c r="D245" s="6">
        <v>170.41</v>
      </c>
      <c r="E245" s="6">
        <v>139.46</v>
      </c>
      <c r="F245" s="6">
        <v>126.2</v>
      </c>
      <c r="G245" s="6">
        <v>-418.02</v>
      </c>
    </row>
    <row r="246" spans="2:26" ht="15.5" x14ac:dyDescent="0.35">
      <c r="C246" t="s">
        <v>73</v>
      </c>
      <c r="D246" s="6">
        <v>0.83</v>
      </c>
      <c r="E246" s="6">
        <v>1.99</v>
      </c>
      <c r="F246" s="6">
        <v>1.19</v>
      </c>
      <c r="G246" s="6">
        <v>1.52</v>
      </c>
    </row>
    <row r="247" spans="2:26" ht="15.5" x14ac:dyDescent="0.35">
      <c r="C247" t="s">
        <v>230</v>
      </c>
      <c r="D247" s="5">
        <v>1215530000000</v>
      </c>
      <c r="E247" s="5">
        <v>795770000000</v>
      </c>
      <c r="F247" s="5">
        <v>861700000000</v>
      </c>
      <c r="G247" s="5">
        <v>589070000000</v>
      </c>
    </row>
    <row r="248" spans="2:26" ht="15.5" x14ac:dyDescent="0.35">
      <c r="C248" t="s">
        <v>231</v>
      </c>
      <c r="D248" s="6">
        <v>1E-3</v>
      </c>
      <c r="E248" s="6">
        <v>2.3E-3</v>
      </c>
      <c r="F248" s="6">
        <v>1.9E-3</v>
      </c>
      <c r="G248" s="6">
        <v>-5.9999999999999995E-4</v>
      </c>
    </row>
    <row r="249" spans="2:26" ht="15.5" x14ac:dyDescent="0.35">
      <c r="C249" t="s">
        <v>232</v>
      </c>
      <c r="D249" s="6">
        <v>2.5999999999999999E-3</v>
      </c>
      <c r="E249" s="6">
        <v>5.7999999999999996E-3</v>
      </c>
      <c r="F249" s="6">
        <v>4.5999999999999999E-3</v>
      </c>
      <c r="G249" s="6">
        <v>-1.5E-3</v>
      </c>
    </row>
    <row r="250" spans="2:26" ht="15.5" x14ac:dyDescent="0.35">
      <c r="C250" t="s">
        <v>233</v>
      </c>
      <c r="D250" s="6">
        <v>2.4799999999999999E-2</v>
      </c>
      <c r="E250" s="6">
        <v>1.5700000000000002E-2</v>
      </c>
      <c r="F250" s="6">
        <v>1.3999999999999999E-2</v>
      </c>
      <c r="G250" s="6">
        <v>1.1699999999999999E-2</v>
      </c>
    </row>
    <row r="251" spans="2:26" ht="15.5" x14ac:dyDescent="0.35">
      <c r="C251" t="s">
        <v>234</v>
      </c>
      <c r="D251" s="6">
        <v>3.3</v>
      </c>
      <c r="E251" s="6">
        <v>2.33</v>
      </c>
      <c r="F251" s="6">
        <v>2.11</v>
      </c>
      <c r="G251" s="6">
        <v>1.43</v>
      </c>
    </row>
    <row r="252" spans="2:26" ht="15.5" x14ac:dyDescent="0.35">
      <c r="C252" t="s">
        <v>235</v>
      </c>
      <c r="D252" s="5">
        <v>24154000000000</v>
      </c>
      <c r="E252" s="5">
        <v>23035000000000</v>
      </c>
      <c r="F252" s="5">
        <v>22489000000000</v>
      </c>
      <c r="G252" s="5">
        <v>22277000000000</v>
      </c>
    </row>
    <row r="253" spans="2:26" ht="15.5" x14ac:dyDescent="0.35">
      <c r="C253" t="s">
        <v>236</v>
      </c>
      <c r="D253" s="6">
        <v>0.44</v>
      </c>
      <c r="E253" s="6">
        <v>0.81</v>
      </c>
      <c r="F253" s="6">
        <v>0.57999999999999996</v>
      </c>
      <c r="G253" s="6">
        <v>0.61</v>
      </c>
    </row>
    <row r="254" spans="2:26" ht="15.5" x14ac:dyDescent="0.35">
      <c r="C254" t="s">
        <v>237</v>
      </c>
      <c r="D254" s="6">
        <v>4123.29</v>
      </c>
      <c r="E254" s="6">
        <v>3907.25</v>
      </c>
      <c r="F254" s="6">
        <v>3834.09</v>
      </c>
      <c r="G254" s="6">
        <v>3820.09</v>
      </c>
    </row>
    <row r="255" spans="2:26" ht="15.5" x14ac:dyDescent="0.35">
      <c r="C255" t="s">
        <v>238</v>
      </c>
      <c r="D255" s="6">
        <v>1.03</v>
      </c>
      <c r="E255" s="6">
        <v>1.9</v>
      </c>
      <c r="F255" s="6">
        <v>1.38</v>
      </c>
      <c r="G255" s="6">
        <v>1.43</v>
      </c>
    </row>
    <row r="256" spans="2:26" ht="15.5" x14ac:dyDescent="0.35">
      <c r="C256" t="s">
        <v>239</v>
      </c>
      <c r="D256" s="6">
        <v>1766.49</v>
      </c>
      <c r="E256" s="6">
        <v>1667.43</v>
      </c>
      <c r="F256" s="6">
        <v>1628.94</v>
      </c>
      <c r="G256" s="6">
        <v>1618.08</v>
      </c>
    </row>
    <row r="257" spans="3:26" ht="15.5" x14ac:dyDescent="0.35">
      <c r="C257" t="s">
        <v>240</v>
      </c>
      <c r="D257" s="5">
        <v>2155000000000</v>
      </c>
      <c r="E257" s="5">
        <v>2817000000000</v>
      </c>
      <c r="F257" s="5">
        <v>2328000000000</v>
      </c>
      <c r="G257" s="5">
        <v>2021000000000</v>
      </c>
    </row>
    <row r="258" spans="3:26" ht="15.5" x14ac:dyDescent="0.35">
      <c r="C258" t="s">
        <v>241</v>
      </c>
      <c r="D258" s="5">
        <v>19826000000000</v>
      </c>
      <c r="E258" s="5">
        <v>15363000000000</v>
      </c>
      <c r="F258" s="5">
        <v>15116000000000</v>
      </c>
      <c r="G258" s="5">
        <v>15348000000000</v>
      </c>
    </row>
    <row r="259" spans="3:26" ht="15.5" x14ac:dyDescent="0.35">
      <c r="C259" t="s">
        <v>242</v>
      </c>
      <c r="D259" s="5">
        <v>21483000000000</v>
      </c>
      <c r="E259" s="5">
        <v>20358000000000</v>
      </c>
      <c r="F259" s="5">
        <v>19976000000000</v>
      </c>
      <c r="G259" s="5">
        <v>19903000000000</v>
      </c>
    </row>
    <row r="260" spans="3:26" ht="15.5" x14ac:dyDescent="0.35">
      <c r="C260" t="s">
        <v>24</v>
      </c>
      <c r="D260" s="5">
        <v>21982000000000</v>
      </c>
      <c r="E260" s="5">
        <v>18180000000000</v>
      </c>
      <c r="F260" s="5">
        <v>17443000000000</v>
      </c>
      <c r="G260" s="5">
        <v>17369000000000</v>
      </c>
    </row>
    <row r="261" spans="3:26" ht="15.5" x14ac:dyDescent="0.35">
      <c r="C261" t="s">
        <v>21</v>
      </c>
      <c r="D261" s="5">
        <v>11098000000000</v>
      </c>
      <c r="E261" s="5">
        <v>9773000000000</v>
      </c>
      <c r="F261" s="5">
        <v>9280000000000</v>
      </c>
      <c r="G261" s="5">
        <v>9404000000000</v>
      </c>
    </row>
    <row r="262" spans="3:26" ht="15.5" x14ac:dyDescent="0.35">
      <c r="C262" t="s">
        <v>243</v>
      </c>
      <c r="D262" s="5">
        <v>12202000000000</v>
      </c>
      <c r="E262" s="5">
        <v>9045000000000</v>
      </c>
      <c r="F262" s="5">
        <v>9047000000000</v>
      </c>
      <c r="G262" s="5">
        <v>9946000000000</v>
      </c>
    </row>
    <row r="263" spans="3:26" ht="15.5" x14ac:dyDescent="0.35">
      <c r="C263" t="s">
        <v>244</v>
      </c>
      <c r="D263" s="5">
        <v>455000000000</v>
      </c>
      <c r="E263" s="5">
        <v>475000000000</v>
      </c>
      <c r="F263" s="5">
        <v>893000000000</v>
      </c>
      <c r="G263" s="5">
        <v>-16000000000</v>
      </c>
    </row>
    <row r="264" spans="3:26" ht="15.5" x14ac:dyDescent="0.35">
      <c r="C264" t="s">
        <v>245</v>
      </c>
      <c r="D264" s="5">
        <v>-1213000000000</v>
      </c>
      <c r="E264" s="5">
        <v>-627000000000</v>
      </c>
      <c r="F264" s="5">
        <v>-473000000000</v>
      </c>
      <c r="G264" s="5">
        <v>-232000000000</v>
      </c>
    </row>
    <row r="265" spans="3:26" ht="15.5" x14ac:dyDescent="0.35">
      <c r="C265" t="s">
        <v>13</v>
      </c>
      <c r="D265" s="5">
        <v>-757000000000</v>
      </c>
      <c r="E265" s="5">
        <v>-152000000000</v>
      </c>
      <c r="F265" s="5">
        <v>419000000000</v>
      </c>
      <c r="G265" s="5">
        <v>-247000000000</v>
      </c>
    </row>
    <row r="266" spans="3:26" ht="15.5" x14ac:dyDescent="0.35">
      <c r="C266" t="s">
        <v>16</v>
      </c>
      <c r="D266" s="6">
        <v>-145.38</v>
      </c>
      <c r="E266" s="6">
        <v>-29.24</v>
      </c>
      <c r="F266" s="6">
        <v>80.5</v>
      </c>
      <c r="G266" s="6">
        <v>-47.49</v>
      </c>
    </row>
    <row r="267" spans="3:26" ht="15.5" x14ac:dyDescent="0.35">
      <c r="C267" t="s">
        <v>58</v>
      </c>
      <c r="I267" s="6">
        <v>19.059999999999999</v>
      </c>
      <c r="J267" s="6">
        <v>30.68</v>
      </c>
      <c r="K267" s="6">
        <v>350.41</v>
      </c>
      <c r="L267" s="6">
        <v>1292.47</v>
      </c>
      <c r="M267" s="6">
        <v>158.55000000000001</v>
      </c>
      <c r="N267" s="6">
        <v>-328.85</v>
      </c>
      <c r="O267" s="6">
        <v>-49.31</v>
      </c>
      <c r="P267" s="6">
        <v>218.98</v>
      </c>
      <c r="Q267" s="6">
        <v>861.63</v>
      </c>
      <c r="R267" s="6">
        <v>-172.64</v>
      </c>
      <c r="S267" s="6">
        <v>-114.61</v>
      </c>
      <c r="T267" s="6">
        <v>-65.7</v>
      </c>
      <c r="U267" s="6">
        <v>-146.29</v>
      </c>
      <c r="V267" s="6">
        <v>127.54</v>
      </c>
      <c r="W267" s="6">
        <v>213.31</v>
      </c>
      <c r="X267" s="6">
        <v>149.47</v>
      </c>
      <c r="Y267" s="6">
        <v>141.83000000000001</v>
      </c>
      <c r="Z267" s="6">
        <v>208.32</v>
      </c>
    </row>
    <row r="268" spans="3:26" ht="15.5" x14ac:dyDescent="0.35">
      <c r="C268" t="s">
        <v>72</v>
      </c>
      <c r="I268" s="6">
        <v>117.52</v>
      </c>
      <c r="J268" s="6">
        <v>48.73</v>
      </c>
      <c r="K268" s="6">
        <v>4.0999999999999996</v>
      </c>
      <c r="L268" s="6">
        <v>2.11</v>
      </c>
      <c r="M268" s="6">
        <v>9.74</v>
      </c>
      <c r="N268" s="6">
        <v>-5.26</v>
      </c>
      <c r="O268" s="6">
        <v>-24.23</v>
      </c>
      <c r="P268" s="6">
        <v>7.24</v>
      </c>
      <c r="Q268" s="6">
        <v>3.55</v>
      </c>
      <c r="R268" s="6">
        <v>-4.08</v>
      </c>
      <c r="S268" s="6">
        <v>-0.96</v>
      </c>
      <c r="T268" s="6">
        <v>-7.76</v>
      </c>
      <c r="U268" s="6">
        <v>-4.03</v>
      </c>
      <c r="V268" s="6">
        <v>11.13</v>
      </c>
      <c r="W268" s="6">
        <v>10.199999999999999</v>
      </c>
      <c r="X268" s="6">
        <v>31.61</v>
      </c>
      <c r="Y268" s="6">
        <v>15.69</v>
      </c>
      <c r="Z268" s="6">
        <v>5.23</v>
      </c>
    </row>
    <row r="269" spans="3:26" ht="15.5" x14ac:dyDescent="0.35">
      <c r="C269" t="s">
        <v>75</v>
      </c>
      <c r="I269" s="6">
        <v>0.35</v>
      </c>
      <c r="J269" s="6">
        <v>0.2</v>
      </c>
      <c r="K269" s="6">
        <v>0.16</v>
      </c>
      <c r="L269" s="6">
        <v>0.22</v>
      </c>
      <c r="M269" s="6">
        <v>0.18</v>
      </c>
      <c r="N269" s="6">
        <v>0.3</v>
      </c>
      <c r="O269" s="6">
        <v>0.16</v>
      </c>
      <c r="P269" s="6">
        <v>0.2</v>
      </c>
      <c r="Q269" s="6">
        <v>1.08</v>
      </c>
      <c r="R269" s="6">
        <v>0.36</v>
      </c>
      <c r="S269" s="6">
        <v>0.04</v>
      </c>
      <c r="T269" s="6">
        <v>0.19</v>
      </c>
      <c r="U269" s="6">
        <v>0.28999999999999998</v>
      </c>
      <c r="V269" s="6">
        <v>1.02</v>
      </c>
      <c r="W269" s="6">
        <v>2.17</v>
      </c>
      <c r="X269" s="6">
        <v>6.53</v>
      </c>
      <c r="Y269" s="6">
        <v>4.66</v>
      </c>
      <c r="Z269" s="6">
        <v>2.4500000000000002</v>
      </c>
    </row>
    <row r="270" spans="3:26" ht="15.5" x14ac:dyDescent="0.35">
      <c r="C270" t="s">
        <v>246</v>
      </c>
      <c r="I270" s="5">
        <v>2681330000000</v>
      </c>
      <c r="J270" s="5">
        <v>3117310000000</v>
      </c>
      <c r="K270" s="5">
        <v>5827950000000</v>
      </c>
      <c r="L270" s="5">
        <v>20938650000000</v>
      </c>
      <c r="M270" s="5">
        <v>14718220000000</v>
      </c>
      <c r="N270" s="5">
        <v>5501990000000</v>
      </c>
      <c r="O270" s="5">
        <v>7646830000000</v>
      </c>
      <c r="P270" s="5">
        <v>10836190000000</v>
      </c>
    </row>
    <row r="271" spans="3:26" ht="15.5" x14ac:dyDescent="0.35">
      <c r="C271" t="s">
        <v>247</v>
      </c>
      <c r="I271" s="6">
        <v>2E-3</v>
      </c>
      <c r="J271" s="6">
        <v>3.3E-3</v>
      </c>
      <c r="K271" s="6">
        <v>3.7999999999999999E-2</v>
      </c>
      <c r="L271" s="6">
        <v>0.1202</v>
      </c>
      <c r="M271" s="6">
        <v>1.5700000000000002E-2</v>
      </c>
      <c r="N271" s="6">
        <v>-3.4799999999999998E-2</v>
      </c>
      <c r="O271" s="6">
        <v>-5.1000000000000004E-3</v>
      </c>
      <c r="P271" s="6">
        <v>2.1499999999999998E-2</v>
      </c>
      <c r="Q271" s="6">
        <v>9.11E-2</v>
      </c>
      <c r="R271" s="6">
        <v>-3.6699999999999997E-2</v>
      </c>
      <c r="S271" s="6">
        <v>-2.0099999999999996E-2</v>
      </c>
      <c r="T271" s="6">
        <v>-1.2E-2</v>
      </c>
      <c r="U271" s="6">
        <v>-2.7000000000000003E-2</v>
      </c>
      <c r="V271" s="6">
        <v>2.9300000000000003E-2</v>
      </c>
      <c r="W271" s="6">
        <v>6.0899999999999996E-2</v>
      </c>
      <c r="X271" s="6">
        <v>6.7900000000000002E-2</v>
      </c>
      <c r="Y271" s="6">
        <v>6.3200000000000006E-2</v>
      </c>
      <c r="Z271" s="6">
        <v>0.1245</v>
      </c>
    </row>
    <row r="272" spans="3:26" ht="15.5" x14ac:dyDescent="0.35">
      <c r="C272" t="s">
        <v>248</v>
      </c>
      <c r="I272" s="6">
        <v>5.0000000000000001E-3</v>
      </c>
      <c r="J272" s="6">
        <v>8.199999999999999E-3</v>
      </c>
      <c r="K272" s="6">
        <v>9.5899999999999999E-2</v>
      </c>
      <c r="L272" s="6">
        <v>0.36310000000000003</v>
      </c>
      <c r="M272" s="6">
        <v>7.5800000000000006E-2</v>
      </c>
      <c r="N272" s="6">
        <v>-0.1772</v>
      </c>
      <c r="O272" s="6">
        <v>-2.1700000000000001E-2</v>
      </c>
      <c r="P272" s="6">
        <v>8.3100000000000007E-2</v>
      </c>
      <c r="Q272" s="6">
        <v>0.35840000000000005</v>
      </c>
      <c r="R272" s="6">
        <v>-0.11359999999999999</v>
      </c>
      <c r="S272" s="6">
        <v>-6.6400000000000001E-2</v>
      </c>
      <c r="T272" s="6">
        <v>-3.9699999999999999E-2</v>
      </c>
      <c r="U272" s="6">
        <v>-8.6800000000000002E-2</v>
      </c>
      <c r="V272" s="6">
        <v>8.6199999999999999E-2</v>
      </c>
      <c r="W272" s="6">
        <v>0.1726</v>
      </c>
      <c r="X272" s="6">
        <v>0.1431</v>
      </c>
      <c r="Y272" s="6">
        <v>0.13849999999999998</v>
      </c>
      <c r="Z272" s="6">
        <v>0.20809999999999998</v>
      </c>
    </row>
    <row r="273" spans="3:26" ht="15.5" x14ac:dyDescent="0.35">
      <c r="C273" t="s">
        <v>249</v>
      </c>
      <c r="I273" s="6">
        <v>4.82E-2</v>
      </c>
      <c r="J273" s="6">
        <v>7.0400000000000004E-2</v>
      </c>
      <c r="K273" s="6">
        <v>0.13500000000000001</v>
      </c>
      <c r="L273" s="6">
        <v>0.48560000000000003</v>
      </c>
      <c r="M273" s="6">
        <v>0.2918</v>
      </c>
      <c r="N273" s="6">
        <v>4.24E-2</v>
      </c>
      <c r="O273" s="6">
        <v>9.7699999999999995E-2</v>
      </c>
      <c r="P273" s="6">
        <v>0.1729</v>
      </c>
      <c r="Q273" s="6">
        <v>1.5100000000000001E-2</v>
      </c>
      <c r="R273" s="6">
        <v>-6.3E-3</v>
      </c>
      <c r="S273" s="6">
        <v>-8.8999999999999999E-3</v>
      </c>
      <c r="T273" s="6">
        <v>1.5100000000000001E-2</v>
      </c>
      <c r="U273" s="6">
        <v>2.3799999999999998E-2</v>
      </c>
      <c r="V273" s="6">
        <v>2.1000000000000001E-2</v>
      </c>
      <c r="W273" s="6">
        <v>1.3500000000000002E-2</v>
      </c>
      <c r="X273" s="6">
        <v>-6.4000000000000003E-3</v>
      </c>
      <c r="Y273" s="6">
        <v>2.1000000000000001E-2</v>
      </c>
      <c r="Z273" s="6">
        <v>3.1099999999999999E-2</v>
      </c>
    </row>
    <row r="274" spans="3:26" ht="15.5" x14ac:dyDescent="0.35">
      <c r="C274" t="s">
        <v>250</v>
      </c>
      <c r="I274" s="6">
        <v>1.65</v>
      </c>
      <c r="J274" s="6">
        <v>1.73</v>
      </c>
      <c r="K274" s="6">
        <v>3.65</v>
      </c>
      <c r="L274" s="6">
        <v>11.69</v>
      </c>
      <c r="M274" s="6">
        <v>7.37</v>
      </c>
      <c r="N274" s="6">
        <v>0.97</v>
      </c>
      <c r="O274" s="6">
        <v>2.64</v>
      </c>
      <c r="P274" s="6">
        <v>5.08</v>
      </c>
      <c r="Q274" s="6">
        <v>0.44</v>
      </c>
      <c r="R274" s="6">
        <v>-0.17</v>
      </c>
      <c r="S274" s="6">
        <v>-0.22</v>
      </c>
      <c r="T274" s="6">
        <v>0.42</v>
      </c>
      <c r="U274" s="6">
        <v>0.36</v>
      </c>
      <c r="V274" s="6">
        <v>0.46</v>
      </c>
      <c r="W274" s="6">
        <v>0.25</v>
      </c>
      <c r="X274" s="6">
        <v>-0.13</v>
      </c>
      <c r="Y274" s="6">
        <v>0.64</v>
      </c>
      <c r="Z274" s="6">
        <v>0.55000000000000004</v>
      </c>
    </row>
    <row r="275" spans="3:26" ht="15.5" x14ac:dyDescent="0.35">
      <c r="C275" t="s">
        <v>69</v>
      </c>
      <c r="I275" s="6">
        <v>0.57999999999999996</v>
      </c>
      <c r="J275" s="6">
        <v>0.4</v>
      </c>
      <c r="K275" s="6">
        <v>0.39</v>
      </c>
      <c r="L275" s="6">
        <v>0.77</v>
      </c>
      <c r="M275" s="6">
        <v>0.74</v>
      </c>
      <c r="N275" s="6">
        <v>0.93</v>
      </c>
      <c r="O275" s="6">
        <v>0.53</v>
      </c>
      <c r="P275" s="6">
        <v>0.6</v>
      </c>
      <c r="Q275" s="6">
        <v>1.27</v>
      </c>
      <c r="R275" s="6">
        <v>0.46</v>
      </c>
      <c r="S275" s="6">
        <v>0.06</v>
      </c>
      <c r="T275" s="6">
        <v>0.31</v>
      </c>
      <c r="U275" s="6">
        <v>0.35</v>
      </c>
      <c r="V275" s="6">
        <v>0.96</v>
      </c>
      <c r="W275" s="6">
        <v>1.76</v>
      </c>
      <c r="X275" s="6">
        <v>4.5199999999999996</v>
      </c>
      <c r="Y275" s="6">
        <v>2.17</v>
      </c>
      <c r="Z275" s="6">
        <v>1.0900000000000001</v>
      </c>
    </row>
    <row r="276" spans="3:26" ht="15.5" x14ac:dyDescent="0.35">
      <c r="C276" t="s">
        <v>66</v>
      </c>
      <c r="I276" s="6">
        <v>3834.09</v>
      </c>
      <c r="J276" s="6">
        <v>3738.34</v>
      </c>
      <c r="K276" s="6">
        <v>3653.2</v>
      </c>
      <c r="L276" s="6">
        <v>3559.05</v>
      </c>
      <c r="M276" s="6">
        <v>2092.02</v>
      </c>
      <c r="N276" s="6">
        <v>1856.01</v>
      </c>
      <c r="O276" s="6">
        <v>2269.63</v>
      </c>
      <c r="P276" s="6">
        <v>2636.55</v>
      </c>
      <c r="Q276" s="6">
        <v>2404.12</v>
      </c>
      <c r="R276" s="6">
        <v>1519.53</v>
      </c>
      <c r="S276" s="6">
        <v>1726.35</v>
      </c>
      <c r="T276" s="6">
        <v>1653.18</v>
      </c>
      <c r="U276" s="6">
        <v>1685.46</v>
      </c>
      <c r="V276" s="6">
        <v>1479.97</v>
      </c>
      <c r="W276" s="6">
        <v>1236.17</v>
      </c>
      <c r="X276" s="6">
        <v>1044.4000000000001</v>
      </c>
      <c r="Y276" s="6">
        <v>1023.96</v>
      </c>
      <c r="Z276" s="6">
        <v>1001.24</v>
      </c>
    </row>
    <row r="277" spans="3:26" ht="15.5" x14ac:dyDescent="0.35">
      <c r="C277" t="s">
        <v>251</v>
      </c>
      <c r="I277" s="6">
        <v>1.38</v>
      </c>
      <c r="J277" s="6">
        <v>0.93</v>
      </c>
      <c r="K277" s="6">
        <v>0.89</v>
      </c>
      <c r="L277" s="6">
        <v>2.12</v>
      </c>
      <c r="M277" s="6">
        <v>-4.54</v>
      </c>
      <c r="N277" s="6">
        <v>-1.63</v>
      </c>
      <c r="O277" s="6">
        <v>-1.27</v>
      </c>
      <c r="P277" s="6">
        <v>-1.53</v>
      </c>
      <c r="Q277" s="6">
        <v>-2.2200000000000002</v>
      </c>
      <c r="R277" s="6">
        <v>0.91</v>
      </c>
      <c r="S277" s="6">
        <v>0.13</v>
      </c>
      <c r="T277" s="6">
        <v>0.74</v>
      </c>
      <c r="U277" s="6">
        <v>0.9</v>
      </c>
      <c r="V277" s="6">
        <v>2.4700000000000002</v>
      </c>
      <c r="W277" s="6">
        <v>2.4500000000000002</v>
      </c>
      <c r="X277" s="6">
        <v>5.0999999999999996</v>
      </c>
      <c r="Y277" s="6">
        <v>2.4700000000000002</v>
      </c>
      <c r="Z277" s="6">
        <v>1.1499999999999999</v>
      </c>
    </row>
    <row r="278" spans="3:26" ht="15.5" x14ac:dyDescent="0.35">
      <c r="C278" t="s">
        <v>252</v>
      </c>
      <c r="I278" s="6">
        <v>1628.94</v>
      </c>
      <c r="J278" s="6">
        <v>1606.06</v>
      </c>
      <c r="K278" s="6">
        <v>1620.64</v>
      </c>
      <c r="L278" s="6">
        <v>1286.1300000000001</v>
      </c>
      <c r="M278" s="6">
        <v>-339.97</v>
      </c>
      <c r="N278" s="6">
        <v>-1060.83</v>
      </c>
      <c r="O278" s="6">
        <v>-939.41</v>
      </c>
      <c r="P278" s="6">
        <v>-1032.58</v>
      </c>
      <c r="Q278" s="6">
        <v>-1377.89</v>
      </c>
      <c r="R278" s="6">
        <v>776.8</v>
      </c>
      <c r="S278" s="6">
        <v>828.46</v>
      </c>
      <c r="T278" s="6">
        <v>687.46</v>
      </c>
      <c r="U278" s="6">
        <v>656.54</v>
      </c>
      <c r="V278" s="6">
        <v>574.62</v>
      </c>
      <c r="W278" s="6">
        <v>888.02</v>
      </c>
      <c r="X278" s="6">
        <v>926.66</v>
      </c>
      <c r="Y278" s="6">
        <v>902.11</v>
      </c>
      <c r="Z278" s="6">
        <v>948.52</v>
      </c>
    </row>
    <row r="279" spans="3:26" ht="15.5" x14ac:dyDescent="0.35">
      <c r="C279" t="s">
        <v>253</v>
      </c>
      <c r="I279" s="5">
        <v>2328000000000</v>
      </c>
      <c r="J279" s="5">
        <v>2155000000000</v>
      </c>
      <c r="K279" s="5">
        <v>6501000000000</v>
      </c>
      <c r="L279" s="5">
        <v>1753000000000</v>
      </c>
      <c r="M279" s="5">
        <v>2016000000000</v>
      </c>
      <c r="N279" s="5">
        <v>2391000000000</v>
      </c>
      <c r="O279" s="5">
        <v>1676000000000</v>
      </c>
      <c r="P279" s="5">
        <v>1209000000000</v>
      </c>
      <c r="Q279" s="5">
        <v>1522000000000</v>
      </c>
      <c r="R279" s="5">
        <v>1643000000000</v>
      </c>
      <c r="S279" s="5">
        <v>3575000000000</v>
      </c>
      <c r="T279" s="5">
        <v>1877000000000</v>
      </c>
      <c r="U279" s="5">
        <v>1411000000000</v>
      </c>
      <c r="V279" s="5">
        <v>3527000000000</v>
      </c>
      <c r="W279" s="5">
        <v>2399000000000</v>
      </c>
      <c r="X279" s="5">
        <v>389000000000</v>
      </c>
      <c r="Y279" s="5">
        <v>251000000000</v>
      </c>
      <c r="Z279" s="5">
        <v>5000000000</v>
      </c>
    </row>
    <row r="280" spans="3:26" ht="15.5" x14ac:dyDescent="0.35">
      <c r="C280" t="s">
        <v>254</v>
      </c>
      <c r="I280" s="5">
        <v>15116000000000</v>
      </c>
      <c r="J280" s="5">
        <v>14590000000000</v>
      </c>
      <c r="K280" s="5">
        <v>9921000000000</v>
      </c>
      <c r="L280" s="5">
        <v>15144000000000</v>
      </c>
      <c r="M280" s="5">
        <v>18744000000000</v>
      </c>
      <c r="N280" s="5">
        <v>20911000000000</v>
      </c>
      <c r="O280" s="5">
        <v>19339000000000</v>
      </c>
      <c r="P280" s="5">
        <v>19943000000000</v>
      </c>
      <c r="Q280" s="5">
        <v>17687000000000</v>
      </c>
      <c r="R280" s="5">
        <v>9177000000000</v>
      </c>
      <c r="S280" s="5">
        <v>9828000000000</v>
      </c>
      <c r="T280" s="5">
        <v>10716000000000</v>
      </c>
      <c r="U280" s="5">
        <v>11001000000000</v>
      </c>
      <c r="V280" s="5">
        <v>6509000000000</v>
      </c>
      <c r="W280" s="5">
        <v>6148000000000</v>
      </c>
      <c r="X280" s="5">
        <v>4465000000000</v>
      </c>
      <c r="Y280" s="5">
        <v>4800000000000</v>
      </c>
      <c r="Z280" s="5">
        <v>2699000000000</v>
      </c>
    </row>
    <row r="281" spans="3:26" ht="15.5" x14ac:dyDescent="0.35">
      <c r="C281" t="s">
        <v>26</v>
      </c>
      <c r="I281" s="5">
        <v>17443000000000</v>
      </c>
      <c r="J281" s="5">
        <v>16746000000000</v>
      </c>
      <c r="K281" s="5">
        <v>16421000000000</v>
      </c>
      <c r="L281" s="5">
        <v>16896000000000</v>
      </c>
      <c r="M281" s="5">
        <v>20760000000000</v>
      </c>
      <c r="N281" s="5">
        <v>23302000000000</v>
      </c>
      <c r="O281" s="5">
        <v>21016000000000</v>
      </c>
      <c r="P281" s="5">
        <v>21152000000000</v>
      </c>
      <c r="Q281" s="5">
        <v>19209000000000</v>
      </c>
      <c r="R281" s="5">
        <v>10820000000000</v>
      </c>
      <c r="S281" s="5">
        <v>13403000000000</v>
      </c>
      <c r="T281" s="5">
        <v>12593000000000</v>
      </c>
      <c r="U281" s="5">
        <v>12412000000000</v>
      </c>
      <c r="V281" s="5">
        <v>10036000000000</v>
      </c>
      <c r="W281" s="5">
        <v>8547000000000</v>
      </c>
      <c r="X281" s="5">
        <v>4854000000000</v>
      </c>
      <c r="Y281" s="5">
        <v>5051000000000</v>
      </c>
      <c r="Z281" s="5">
        <v>2704000000000</v>
      </c>
    </row>
    <row r="282" spans="3:26" ht="15.5" x14ac:dyDescent="0.35">
      <c r="C282" t="s">
        <v>23</v>
      </c>
      <c r="I282" s="5">
        <v>9280000000000</v>
      </c>
      <c r="J282" s="5">
        <v>9394000000000</v>
      </c>
      <c r="K282" s="5">
        <v>9486000000000</v>
      </c>
      <c r="L282" s="5">
        <v>-1121000000000</v>
      </c>
      <c r="M282" s="5">
        <v>8375000000000</v>
      </c>
      <c r="N282" s="5">
        <v>14117000000000</v>
      </c>
      <c r="O282" s="5">
        <v>13111000000000</v>
      </c>
      <c r="P282" s="5">
        <v>12275000000000</v>
      </c>
      <c r="Q282" s="5">
        <v>10781000000000</v>
      </c>
      <c r="R282" s="5">
        <v>7536000000000</v>
      </c>
      <c r="S282" s="5">
        <v>9829000000000</v>
      </c>
      <c r="T282" s="5">
        <v>8454000000000</v>
      </c>
      <c r="U282" s="5">
        <v>8429000000000</v>
      </c>
      <c r="V282" s="5">
        <v>6648000000000</v>
      </c>
      <c r="W282" s="5">
        <v>5113000000000</v>
      </c>
      <c r="X282" s="5">
        <v>2744000000000</v>
      </c>
      <c r="Y282" s="5">
        <v>2106000000000</v>
      </c>
      <c r="Z282" s="5">
        <v>372000000000</v>
      </c>
    </row>
    <row r="283" spans="3:26" ht="15.5" x14ac:dyDescent="0.35">
      <c r="C283" t="s">
        <v>255</v>
      </c>
      <c r="I283" s="5">
        <v>9047000000000</v>
      </c>
      <c r="J283" s="5">
        <v>10995000000000</v>
      </c>
      <c r="K283" s="5">
        <v>7744000000000</v>
      </c>
      <c r="L283" s="5">
        <v>12846000000000</v>
      </c>
      <c r="M283" s="5">
        <v>13652000000000</v>
      </c>
      <c r="N283" s="5">
        <v>9682000000000</v>
      </c>
      <c r="O283" s="5">
        <v>10009000000000</v>
      </c>
      <c r="P283" s="5">
        <v>11431000000000</v>
      </c>
      <c r="Q283" s="5">
        <v>9406000000000</v>
      </c>
      <c r="R283" s="5">
        <v>4762000000000</v>
      </c>
      <c r="S283" s="5">
        <v>4438000000000</v>
      </c>
      <c r="T283" s="5">
        <v>5408000000000</v>
      </c>
      <c r="U283" s="5">
        <v>5025000000000</v>
      </c>
      <c r="V283" s="5">
        <v>1577000000000</v>
      </c>
      <c r="W283" s="5">
        <v>2470000000000</v>
      </c>
      <c r="X283" s="5">
        <v>3606000000000</v>
      </c>
      <c r="Y283" s="5">
        <v>3494000000000</v>
      </c>
      <c r="Z283" s="5">
        <v>3141000000000</v>
      </c>
    </row>
    <row r="284" spans="3:26" ht="15.5" x14ac:dyDescent="0.35">
      <c r="C284" t="s">
        <v>256</v>
      </c>
      <c r="I284" s="5">
        <v>1407000000000</v>
      </c>
      <c r="J284" s="5">
        <v>-892000000000</v>
      </c>
      <c r="K284" s="5">
        <v>-3074000000000</v>
      </c>
      <c r="L284" s="5">
        <v>14439000000000</v>
      </c>
      <c r="M284" s="5">
        <v>6926000000000</v>
      </c>
      <c r="N284" s="5">
        <v>1730000000000</v>
      </c>
      <c r="O284" s="5">
        <v>2170000000000</v>
      </c>
      <c r="P284" s="5">
        <v>4204000000000</v>
      </c>
      <c r="Q284" s="5">
        <v>2516000000000</v>
      </c>
      <c r="R284" s="5">
        <v>538000000000</v>
      </c>
      <c r="S284" s="5">
        <v>-1012000000000</v>
      </c>
      <c r="T284" s="5">
        <v>-88000000000</v>
      </c>
      <c r="U284" s="5">
        <v>1163000000000</v>
      </c>
      <c r="V284" s="5">
        <v>210000000000</v>
      </c>
      <c r="W284" s="5">
        <v>112000000000</v>
      </c>
      <c r="X284" s="5">
        <v>-534000000000</v>
      </c>
      <c r="Y284" s="5">
        <v>130000000000</v>
      </c>
      <c r="Z284" s="5">
        <v>-235000000000</v>
      </c>
    </row>
    <row r="285" spans="3:26" ht="15.5" x14ac:dyDescent="0.35">
      <c r="C285" t="s">
        <v>257</v>
      </c>
      <c r="I285" s="5">
        <v>-1237000000000</v>
      </c>
      <c r="J285" s="5">
        <v>-1648000000000</v>
      </c>
      <c r="K285" s="5">
        <v>-1837000000000</v>
      </c>
      <c r="L285" s="5">
        <v>-1148000000000</v>
      </c>
      <c r="M285" s="5">
        <v>-1214000000000</v>
      </c>
      <c r="N285" s="5">
        <v>-1346000000000</v>
      </c>
      <c r="O285" s="5">
        <v>-2428000000000</v>
      </c>
      <c r="P285" s="5">
        <v>-2227000000000</v>
      </c>
      <c r="Q285" s="5">
        <v>-890000000000</v>
      </c>
      <c r="R285" s="5">
        <v>-306000000000</v>
      </c>
      <c r="S285" s="5">
        <v>-832000000000</v>
      </c>
      <c r="T285" s="5">
        <v>-866000000000</v>
      </c>
      <c r="U285" s="5">
        <v>-633000000000</v>
      </c>
      <c r="V285" s="5">
        <v>-2408000000000</v>
      </c>
      <c r="W285" s="5">
        <v>-1755000000000</v>
      </c>
      <c r="X285" s="5">
        <v>-988000000000</v>
      </c>
      <c r="Y285" s="5">
        <v>-105000000000</v>
      </c>
      <c r="Z285" s="5">
        <v>-43000000000</v>
      </c>
    </row>
    <row r="286" spans="3:26" ht="15.5" x14ac:dyDescent="0.35">
      <c r="C286" t="s">
        <v>15</v>
      </c>
      <c r="I286" s="5">
        <v>170000000000</v>
      </c>
      <c r="J286" s="5">
        <v>-2540000000000</v>
      </c>
      <c r="K286" s="5">
        <v>-4911000000000</v>
      </c>
      <c r="L286" s="5">
        <v>13291000000000</v>
      </c>
      <c r="M286" s="5">
        <v>5712000000000</v>
      </c>
      <c r="N286" s="5">
        <v>384000000000</v>
      </c>
      <c r="O286" s="5">
        <v>-259000000000</v>
      </c>
      <c r="P286" s="5">
        <v>1977000000000</v>
      </c>
      <c r="Q286" s="5">
        <v>1627000000000</v>
      </c>
      <c r="R286" s="5">
        <v>232000000000</v>
      </c>
      <c r="S286" s="5">
        <v>-1845000000000</v>
      </c>
      <c r="T286" s="5">
        <v>-954000000000</v>
      </c>
      <c r="U286" s="5">
        <v>530000000000</v>
      </c>
      <c r="V286" s="5">
        <v>-2197000000000</v>
      </c>
      <c r="W286" s="5">
        <v>-1643000000000</v>
      </c>
      <c r="X286" s="5">
        <v>-1522000000000</v>
      </c>
      <c r="Y286" s="5">
        <v>25000000000</v>
      </c>
      <c r="Z286" s="5">
        <v>-278000000000</v>
      </c>
    </row>
    <row r="287" spans="3:26" ht="15.5" x14ac:dyDescent="0.35">
      <c r="C287" t="s">
        <v>17</v>
      </c>
      <c r="I287" s="6">
        <v>32.67</v>
      </c>
      <c r="J287" s="6">
        <v>-487.52</v>
      </c>
      <c r="K287" s="6">
        <v>-942.54</v>
      </c>
      <c r="L287" s="6">
        <v>2550.9899999999998</v>
      </c>
      <c r="M287" s="6">
        <v>1096.3599999999999</v>
      </c>
      <c r="N287" s="6">
        <v>73.69</v>
      </c>
      <c r="O287" s="6">
        <v>-49.61</v>
      </c>
      <c r="P287" s="6">
        <v>379.48</v>
      </c>
      <c r="Q287" s="6">
        <v>312.18</v>
      </c>
      <c r="R287" s="6">
        <v>44.51</v>
      </c>
      <c r="S287" s="6">
        <v>-354.05</v>
      </c>
      <c r="T287" s="6">
        <v>-183.11</v>
      </c>
      <c r="U287" s="6">
        <v>101.75</v>
      </c>
      <c r="V287" s="6">
        <v>-421.96</v>
      </c>
      <c r="W287" s="6">
        <v>-315.49</v>
      </c>
      <c r="X287" s="6">
        <v>-292.24</v>
      </c>
      <c r="Y287" s="6">
        <v>4.8099999999999996</v>
      </c>
      <c r="Z287" s="6">
        <v>-53.38</v>
      </c>
    </row>
  </sheetData>
  <pageMargins left="0.7" right="0.7" top="0.75" bottom="0.75" header="0.3" footer="0.3"/>
  <ignoredErrors>
    <ignoredError sqref="A1:Z288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2283</v>
      </c>
      <c r="D2" s="2" vm="713">
        <f ca="1">IFERROR(_xlfn.STOCKHISTORY("XIDX:" &amp; $C$1, D3, , 0, 0, 1), "Libur")</f>
        <v>9900</v>
      </c>
      <c r="E2" s="2" vm="714">
        <f ca="1">IFERROR(_xlfn.STOCKHISTORY("XIDX:" &amp; $C$1, E3, , 0, 0, 1), "Libur")</f>
        <v>7075</v>
      </c>
      <c r="H2" s="2" vm="714">
        <f ca="1">IFERROR(INDEX(D2:G2,COUNT(D2:G2)),"")</f>
        <v>7075</v>
      </c>
      <c r="I2" s="2" vm="715">
        <f t="shared" ref="I2:Z2" ca="1" si="0">IFERROR(_xlfn.STOCKHISTORY("XIDX:" &amp; $C$1, I1, , 0, 0, 1), "Libur")</f>
        <v>8500</v>
      </c>
      <c r="J2" s="2" vm="543">
        <f t="shared" ca="1" si="0"/>
        <v>6800</v>
      </c>
      <c r="K2" s="2" vm="716">
        <f t="shared" ca="1" si="0"/>
        <v>8325</v>
      </c>
      <c r="L2" s="2" vm="717">
        <f t="shared" ca="1" si="0"/>
        <v>8725</v>
      </c>
      <c r="M2" s="2" vm="718">
        <f t="shared" ca="1" si="0"/>
        <v>7825</v>
      </c>
      <c r="N2" s="2" vm="719">
        <f t="shared" ca="1" si="0"/>
        <v>10425</v>
      </c>
      <c r="O2" s="2" vm="670">
        <f t="shared" ca="1" si="0"/>
        <v>7700</v>
      </c>
      <c r="P2" s="2" vm="720">
        <f t="shared" ca="1" si="0"/>
        <v>11550</v>
      </c>
      <c r="Q2" s="2" vm="721">
        <f t="shared" ca="1" si="0"/>
        <v>5400</v>
      </c>
      <c r="R2" s="2" vm="352">
        <f t="shared" ca="1" si="0"/>
        <v>955</v>
      </c>
      <c r="S2" s="2" vm="352">
        <f t="shared" ca="1" si="0"/>
        <v>955</v>
      </c>
      <c r="T2" s="2" vm="401">
        <f t="shared" ca="1" si="0"/>
        <v>1045</v>
      </c>
      <c r="U2" s="2" vm="175">
        <f t="shared" ca="1" si="0"/>
        <v>1400</v>
      </c>
      <c r="V2" s="2" vm="407">
        <f t="shared" ca="1" si="0"/>
        <v>680</v>
      </c>
      <c r="W2" s="2" vm="722">
        <f t="shared" ca="1" si="0"/>
        <v>1230</v>
      </c>
      <c r="X2" s="2" vm="723">
        <f t="shared" ca="1" si="0"/>
        <v>1640</v>
      </c>
      <c r="Y2" s="2" vm="724">
        <f t="shared" ca="1" si="0"/>
        <v>1740</v>
      </c>
      <c r="Z2" s="2" vm="132">
        <f t="shared" ca="1" si="0"/>
        <v>740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884098000</v>
      </c>
      <c r="E4" s="2">
        <f>IFERROR(INDEX(E51:E500,MATCH($C$4,$C$51:$C$500,0)),"")</f>
        <v>816292000</v>
      </c>
      <c r="H4" s="2">
        <f>IFERROR(SUM(D4:G4)*(4/MAX(1,COUNT(D4:G4))),"")</f>
        <v>3400780000</v>
      </c>
      <c r="I4" s="2">
        <f t="shared" ref="I4:Z4" si="1">IFERROR(INDEX(I51:I500,MATCH($C$4,$C$51:$C$500,0)),"")</f>
        <v>3171276000</v>
      </c>
      <c r="J4" s="2">
        <f t="shared" si="1"/>
        <v>3195731000</v>
      </c>
      <c r="K4" s="2">
        <f t="shared" si="1"/>
        <v>3479018000</v>
      </c>
      <c r="L4" s="2">
        <f t="shared" si="1"/>
        <v>4002632000</v>
      </c>
      <c r="M4" s="2">
        <f t="shared" si="1"/>
        <v>3516586000</v>
      </c>
      <c r="N4" s="2">
        <f t="shared" si="1"/>
        <v>2986033000</v>
      </c>
      <c r="O4" s="2">
        <f t="shared" si="1"/>
        <v>3223153000</v>
      </c>
      <c r="P4" s="2">
        <f t="shared" si="1"/>
        <v>3335441000</v>
      </c>
      <c r="Q4" s="2">
        <f t="shared" si="1"/>
        <v>3127928000</v>
      </c>
      <c r="R4" s="2">
        <f t="shared" si="1"/>
        <v>2720473000</v>
      </c>
      <c r="S4" s="2">
        <f t="shared" si="1"/>
        <v>2834278000</v>
      </c>
      <c r="T4" s="2">
        <f t="shared" si="1"/>
        <v>2635037000</v>
      </c>
      <c r="U4" s="2">
        <f t="shared" si="1"/>
        <v>2651473000</v>
      </c>
      <c r="V4" s="2">
        <f t="shared" si="1"/>
        <v>2518091000</v>
      </c>
      <c r="W4" s="2">
        <f t="shared" si="1"/>
        <v>2559942000</v>
      </c>
      <c r="X4" s="2">
        <f t="shared" si="1"/>
        <v>2509631000</v>
      </c>
      <c r="Y4" s="2">
        <f t="shared" si="1"/>
        <v>1773400007</v>
      </c>
      <c r="Z4" s="2">
        <f t="shared" si="1"/>
        <v>2277001631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216007000</v>
      </c>
      <c r="E5" s="2">
        <f>IFERROR(INDEX(E51:E500,MATCH($C$5,$C$51:$C$500,0)),"")</f>
        <v>155881000</v>
      </c>
      <c r="H5" s="2">
        <f>IFERROR(SUM(D5:G5)*(4/MAX(1,COUNT(D5:G5))),"")</f>
        <v>743776000</v>
      </c>
      <c r="I5" s="2">
        <f t="shared" ref="I5:Z5" si="2">IFERROR(INDEX(I51:I500,MATCH($C$5,$C$51:$C$500,0)),"")</f>
        <v>452419000</v>
      </c>
      <c r="J5" s="2">
        <f t="shared" si="2"/>
        <v>425012000</v>
      </c>
      <c r="K5" s="2">
        <f t="shared" si="2"/>
        <v>413431000</v>
      </c>
      <c r="L5" s="2">
        <f t="shared" si="2"/>
        <v>859118000</v>
      </c>
      <c r="M5" s="2">
        <f t="shared" si="2"/>
        <v>527158000</v>
      </c>
      <c r="N5" s="2">
        <f t="shared" si="2"/>
        <v>292610000</v>
      </c>
      <c r="O5" s="2">
        <f t="shared" si="2"/>
        <v>272159000</v>
      </c>
      <c r="P5" s="2">
        <f t="shared" si="2"/>
        <v>593019000</v>
      </c>
      <c r="Q5" s="2">
        <f t="shared" si="2"/>
        <v>410515000</v>
      </c>
      <c r="R5" s="2">
        <f t="shared" si="2"/>
        <v>206212000</v>
      </c>
      <c r="S5" s="2">
        <f t="shared" si="2"/>
        <v>232968000</v>
      </c>
      <c r="T5" s="2">
        <f t="shared" si="2"/>
        <v>126143000</v>
      </c>
      <c r="U5" s="2">
        <f t="shared" si="2"/>
        <v>221067000</v>
      </c>
      <c r="V5" s="2">
        <f t="shared" si="2"/>
        <v>49608000</v>
      </c>
      <c r="W5" s="2">
        <f t="shared" si="2"/>
        <v>16046000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7192643000</v>
      </c>
      <c r="E6" s="2">
        <f>IFERROR(INDEX(E51:E500,MATCH($C$6,$C$51:$C$500,0)),"")</f>
        <v>6999690000</v>
      </c>
      <c r="H6" s="2">
        <f>IFERROR(INDEX(D6:G6,COUNT(D6:G6)),"")</f>
        <v>6999690000</v>
      </c>
      <c r="I6" s="2">
        <f t="shared" ref="I6:Z6" si="3">IFERROR(INDEX(I51:I500,MATCH($C$6,$C$51:$C$500,0)),"")</f>
        <v>6843797000</v>
      </c>
      <c r="J6" s="2">
        <f t="shared" si="3"/>
        <v>6408209000</v>
      </c>
      <c r="K6" s="2">
        <f t="shared" si="3"/>
        <v>6000052000</v>
      </c>
      <c r="L6" s="2">
        <f t="shared" si="3"/>
        <v>5605204000</v>
      </c>
      <c r="M6" s="2">
        <f t="shared" si="3"/>
        <v>4764945000</v>
      </c>
      <c r="N6" s="2">
        <f t="shared" si="3"/>
        <v>4249639000</v>
      </c>
      <c r="O6" s="2">
        <f t="shared" si="3"/>
        <v>4005677000</v>
      </c>
      <c r="P6" s="2">
        <f t="shared" si="3"/>
        <v>3771532000</v>
      </c>
      <c r="Q6" s="2">
        <f t="shared" si="3"/>
        <v>3217647000</v>
      </c>
      <c r="R6" s="2">
        <f t="shared" si="3"/>
        <v>2819386000</v>
      </c>
      <c r="S6" s="2">
        <f t="shared" si="3"/>
        <v>2623095000</v>
      </c>
      <c r="T6" s="2">
        <f t="shared" si="3"/>
        <v>2408372000</v>
      </c>
      <c r="U6" s="2">
        <f t="shared" si="3"/>
        <v>2293998000</v>
      </c>
      <c r="V6" s="2">
        <f t="shared" si="3"/>
        <v>2072796000</v>
      </c>
      <c r="W6" s="2">
        <f t="shared" si="3"/>
        <v>2023103000</v>
      </c>
      <c r="X6" s="2">
        <f t="shared" si="3"/>
        <v>2007047000</v>
      </c>
      <c r="Y6" s="2">
        <f t="shared" si="3"/>
        <v>1991991464</v>
      </c>
      <c r="Z6" s="2">
        <f t="shared" si="3"/>
        <v>2150569164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5.47</v>
      </c>
      <c r="E7" s="3">
        <f>IFERROR(INDEX(E51:E500,MATCH($C$7,$C$51:$C$500,0))/1000000000,"")</f>
        <v>5.47</v>
      </c>
      <c r="H7" s="3">
        <f>IFERROR(INDEX(D7:G7,COUNT(D7:G7)),"")</f>
        <v>5.47</v>
      </c>
      <c r="I7" s="3">
        <f t="shared" ref="I7:Z7" si="4">IFERROR(INDEX(I51:I500,MATCH($C$7,$C$51:$C$500,0))/1000000000,"")</f>
        <v>5.47</v>
      </c>
      <c r="J7" s="3">
        <f t="shared" si="4"/>
        <v>5.47</v>
      </c>
      <c r="K7" s="3">
        <f t="shared" si="4"/>
        <v>5.47</v>
      </c>
      <c r="L7" s="3">
        <f t="shared" si="4"/>
        <v>5.47</v>
      </c>
      <c r="M7" s="3">
        <f t="shared" si="4"/>
        <v>5.47</v>
      </c>
      <c r="N7" s="3">
        <f t="shared" si="4"/>
        <v>5.47</v>
      </c>
      <c r="O7" s="3">
        <f t="shared" si="4"/>
        <v>5.47</v>
      </c>
      <c r="P7" s="3">
        <f t="shared" si="4"/>
        <v>5.47</v>
      </c>
      <c r="Q7" s="3">
        <f t="shared" si="4"/>
        <v>5.47</v>
      </c>
      <c r="R7" s="3">
        <f t="shared" si="4"/>
        <v>5.47</v>
      </c>
      <c r="S7" s="3">
        <f t="shared" si="4"/>
        <v>5.47</v>
      </c>
      <c r="T7" s="3">
        <f t="shared" si="4"/>
        <v>5.47</v>
      </c>
      <c r="U7" s="3">
        <f t="shared" si="4"/>
        <v>5.47</v>
      </c>
      <c r="V7" s="3">
        <f t="shared" si="4"/>
        <v>5.47</v>
      </c>
      <c r="W7" s="3">
        <f t="shared" si="4"/>
        <v>5.47</v>
      </c>
      <c r="X7" s="3">
        <f t="shared" si="4"/>
        <v>5.47</v>
      </c>
      <c r="Y7" s="3">
        <f t="shared" si="4"/>
        <v>5.47</v>
      </c>
      <c r="Z7" s="3">
        <f t="shared" si="4"/>
        <v>5.47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-727000000000</v>
      </c>
      <c r="E8" s="2">
        <f>IFERROR(INDEX(E51:E500,MATCH("Free cash flow (Quarter)",$C$51:$C$500,0)),"")</f>
        <v>-305000000000</v>
      </c>
      <c r="H8" s="2">
        <f>IFERROR(INDEX(D8:G8,COUNT(D8:G8)),"")</f>
        <v>-305000000000</v>
      </c>
      <c r="I8" s="2">
        <f t="shared" ref="I8:Z8" si="5">IFERROR(INDEX(I51:I500,MATCH($C$8,$C$51:$C$500,0)),"")</f>
        <v>563000000000</v>
      </c>
      <c r="J8" s="2">
        <f t="shared" si="5"/>
        <v>-15733000000000</v>
      </c>
      <c r="K8" s="2">
        <f t="shared" si="5"/>
        <v>4445000000000</v>
      </c>
      <c r="L8" s="2">
        <f t="shared" si="5"/>
        <v>3626000000000</v>
      </c>
      <c r="M8" s="2">
        <f t="shared" si="5"/>
        <v>3866000000000</v>
      </c>
      <c r="N8" s="2">
        <f t="shared" si="5"/>
        <v>5379000000000</v>
      </c>
      <c r="O8" s="2">
        <f t="shared" si="5"/>
        <v>6694000000000</v>
      </c>
      <c r="P8" s="2">
        <f t="shared" si="5"/>
        <v>2488000000000</v>
      </c>
      <c r="Q8" s="2">
        <f t="shared" si="5"/>
        <v>7515000000000</v>
      </c>
      <c r="R8" s="2">
        <f t="shared" si="5"/>
        <v>1694000000000</v>
      </c>
      <c r="S8" s="2">
        <f t="shared" si="5"/>
        <v>-3371000000000</v>
      </c>
      <c r="T8" s="2">
        <f t="shared" si="5"/>
        <v>1800000000000</v>
      </c>
      <c r="U8" s="2">
        <f t="shared" si="5"/>
        <v>323000000000</v>
      </c>
      <c r="V8" s="2">
        <f t="shared" si="5"/>
        <v>-2073000000000</v>
      </c>
      <c r="W8" s="2">
        <f t="shared" si="5"/>
        <v>-1058000000000</v>
      </c>
      <c r="X8" s="2">
        <f t="shared" si="5"/>
        <v>-159000000000</v>
      </c>
      <c r="Y8" s="2">
        <f t="shared" si="5"/>
        <v>-255000000000</v>
      </c>
      <c r="Z8" s="2">
        <f t="shared" si="5"/>
        <v>-1546000000000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-132.81</v>
      </c>
      <c r="E9" s="3">
        <f>IFERROR(INDEX(E51:E500,MATCH("Free cash flow per share (Quarter)",$C$51:$C$500,0)),"")</f>
        <v>-55.71</v>
      </c>
      <c r="H9" s="3">
        <f>IFERROR(INDEX(D9:G9,COUNT(D9:G9)),"")</f>
        <v>-55.71</v>
      </c>
      <c r="I9" s="3">
        <f t="shared" ref="I9:Z9" si="6">IFERROR(INDEX(I51:I500,MATCH($C$9,$C$51:$C$500,0)),"")</f>
        <v>102.88</v>
      </c>
      <c r="J9" s="3">
        <f t="shared" si="6"/>
        <v>-2875.64</v>
      </c>
      <c r="K9" s="3">
        <f t="shared" si="6"/>
        <v>812.49</v>
      </c>
      <c r="L9" s="3">
        <f t="shared" si="6"/>
        <v>662.82</v>
      </c>
      <c r="M9" s="3">
        <f t="shared" si="6"/>
        <v>706.61</v>
      </c>
      <c r="N9" s="3">
        <f t="shared" si="6"/>
        <v>983.13</v>
      </c>
      <c r="O9" s="3">
        <f t="shared" si="6"/>
        <v>1223.51</v>
      </c>
      <c r="P9" s="3">
        <f t="shared" si="6"/>
        <v>454.75</v>
      </c>
      <c r="Q9" s="3">
        <f t="shared" si="6"/>
        <v>1373.54</v>
      </c>
      <c r="R9" s="3">
        <f t="shared" si="6"/>
        <v>309.57</v>
      </c>
      <c r="S9" s="3">
        <f t="shared" si="6"/>
        <v>-616.17999999999995</v>
      </c>
      <c r="T9" s="3">
        <f t="shared" si="6"/>
        <v>329.07</v>
      </c>
      <c r="U9" s="3">
        <f t="shared" si="6"/>
        <v>59.06</v>
      </c>
      <c r="V9" s="3">
        <f t="shared" si="6"/>
        <v>-378.85</v>
      </c>
      <c r="W9" s="3">
        <f t="shared" si="6"/>
        <v>-193.4</v>
      </c>
      <c r="X9" s="3">
        <f t="shared" si="6"/>
        <v>-29.09</v>
      </c>
      <c r="Y9" s="3">
        <f t="shared" si="6"/>
        <v>-46.57</v>
      </c>
      <c r="Z9" s="3">
        <f t="shared" si="6"/>
        <v>-282.58</v>
      </c>
    </row>
    <row r="10" spans="1:26" ht="15.5" x14ac:dyDescent="0.35">
      <c r="C10" t="s">
        <v>18</v>
      </c>
      <c r="D10" s="3">
        <f ca="1">IFERROR(IF(D9=0,"",D2/D9),"")</f>
        <v>-74.542579625028239</v>
      </c>
      <c r="E10" s="3">
        <f ca="1">IFERROR(IF(E9=0,"",E2/E9),"")</f>
        <v>-126.99694848321666</v>
      </c>
      <c r="I10" s="3">
        <f t="shared" ref="I10:Z10" ca="1" si="7">IFERROR(IF(I9=0,"",I2/I9),"")</f>
        <v>82.620528771384144</v>
      </c>
      <c r="J10" s="3">
        <f t="shared" ca="1" si="7"/>
        <v>-2.3646909905273263</v>
      </c>
      <c r="K10" s="3">
        <f t="shared" ca="1" si="7"/>
        <v>10.24627995421482</v>
      </c>
      <c r="L10" s="3">
        <f t="shared" ca="1" si="7"/>
        <v>13.163453124528528</v>
      </c>
      <c r="M10" s="3">
        <f t="shared" ca="1" si="7"/>
        <v>11.074001217078727</v>
      </c>
      <c r="N10" s="3">
        <f t="shared" ca="1" si="7"/>
        <v>10.603887583534222</v>
      </c>
      <c r="O10" s="3">
        <f t="shared" ca="1" si="7"/>
        <v>6.2933690774901718</v>
      </c>
      <c r="P10" s="3">
        <f t="shared" ca="1" si="7"/>
        <v>25.398570643210554</v>
      </c>
      <c r="Q10" s="3">
        <f t="shared" ca="1" si="7"/>
        <v>3.9314472094005271</v>
      </c>
      <c r="R10" s="3">
        <f t="shared" ca="1" si="7"/>
        <v>3.084924249765804</v>
      </c>
      <c r="S10" s="3">
        <f t="shared" ca="1" si="7"/>
        <v>-1.5498717907105068</v>
      </c>
      <c r="T10" s="3">
        <f t="shared" ca="1" si="7"/>
        <v>3.1756161303066217</v>
      </c>
      <c r="U10" s="3">
        <f t="shared" ca="1" si="7"/>
        <v>23.704707077548257</v>
      </c>
      <c r="V10" s="3">
        <f t="shared" ca="1" si="7"/>
        <v>-1.794905635475782</v>
      </c>
      <c r="W10" s="3">
        <f t="shared" ca="1" si="7"/>
        <v>-6.3598759048603926</v>
      </c>
      <c r="X10" s="3">
        <f t="shared" ca="1" si="7"/>
        <v>-56.376761773805434</v>
      </c>
      <c r="Y10" s="3">
        <f t="shared" ca="1" si="7"/>
        <v>-37.363109297831222</v>
      </c>
      <c r="Z10" s="3">
        <f t="shared" ca="1" si="7"/>
        <v>-2.6187274400169867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726665000</v>
      </c>
      <c r="E11" s="2">
        <f>IFERROR(INDEX(E51:E500,MATCH($C$11,$C$51:$C$500,0)),"")</f>
        <v>592908000</v>
      </c>
      <c r="H11" s="2">
        <f>IFERROR(INDEX(D11:G11,COUNT(D11:G11)),"")</f>
        <v>592908000</v>
      </c>
      <c r="I11" s="2">
        <f t="shared" ref="I11:Z11" si="8">IFERROR(INDEX(I51:I500,MATCH($C$11,$C$51:$C$500,0)),"")</f>
        <v>1224429000</v>
      </c>
      <c r="J11" s="2">
        <f t="shared" si="8"/>
        <v>1769383000</v>
      </c>
      <c r="K11" s="2">
        <f t="shared" si="8"/>
        <v>1400029000</v>
      </c>
      <c r="L11" s="2">
        <f t="shared" si="8"/>
        <v>1265434000</v>
      </c>
      <c r="M11" s="2">
        <f t="shared" si="8"/>
        <v>1059457000</v>
      </c>
      <c r="N11" s="2">
        <f t="shared" si="8"/>
        <v>870791000</v>
      </c>
      <c r="O11" s="2">
        <f t="shared" si="8"/>
        <v>773765000</v>
      </c>
      <c r="P11" s="2">
        <f t="shared" si="8"/>
        <v>756256000</v>
      </c>
      <c r="Q11" s="2">
        <f t="shared" si="8"/>
        <v>620103000</v>
      </c>
      <c r="R11" s="2">
        <f t="shared" si="8"/>
        <v>210935000</v>
      </c>
      <c r="S11" s="2">
        <f t="shared" si="8"/>
        <v>171970000</v>
      </c>
      <c r="T11" s="2">
        <f t="shared" si="8"/>
        <v>119325000</v>
      </c>
      <c r="U11" s="2">
        <f t="shared" si="8"/>
        <v>75107000</v>
      </c>
      <c r="V11" s="2">
        <f t="shared" si="8"/>
        <v>141194000</v>
      </c>
      <c r="W11" s="2">
        <f t="shared" si="8"/>
        <v>58898000</v>
      </c>
      <c r="X11" s="2">
        <f t="shared" si="8"/>
        <v>61615000</v>
      </c>
      <c r="Y11" s="2">
        <f t="shared" si="8"/>
        <v>55924080</v>
      </c>
      <c r="Z11" s="2">
        <f t="shared" si="8"/>
        <v>44037761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77777000000000</v>
      </c>
      <c r="E12" s="2">
        <f>IFERROR(INDEX(E51:E500,MATCH("Net Debt (Quarter)",$C$51:$C$500,0)),"")</f>
        <v>69355000000000</v>
      </c>
      <c r="H12" s="2">
        <f>IFERROR(INDEX(D12:G12,COUNT(D12:G12)),"")</f>
        <v>69355000000000</v>
      </c>
      <c r="I12" s="2">
        <f t="shared" ref="I12:Z12" si="9">IFERROR(INDEX(I51:I500,MATCH($C$12,$C$51:$C$500,0)),"")</f>
        <v>56475000000000</v>
      </c>
      <c r="J12" s="2">
        <f t="shared" si="9"/>
        <v>44569000000000</v>
      </c>
      <c r="K12" s="2">
        <f t="shared" si="9"/>
        <v>30201000000000</v>
      </c>
      <c r="L12" s="2">
        <f t="shared" si="9"/>
        <v>31737000000000</v>
      </c>
      <c r="M12" s="2">
        <f t="shared" si="9"/>
        <v>34583000000000</v>
      </c>
      <c r="N12" s="2">
        <f t="shared" si="9"/>
        <v>37896000000000</v>
      </c>
      <c r="O12" s="2">
        <f t="shared" si="9"/>
        <v>42805000000000</v>
      </c>
      <c r="P12" s="2">
        <f t="shared" si="9"/>
        <v>51442000000000</v>
      </c>
      <c r="Q12" s="2">
        <f t="shared" si="9"/>
        <v>45184000000000</v>
      </c>
      <c r="R12" s="2">
        <f t="shared" si="9"/>
        <v>46858000000000</v>
      </c>
      <c r="S12" s="2">
        <f t="shared" si="9"/>
        <v>51074000000000</v>
      </c>
      <c r="T12" s="2">
        <f t="shared" si="9"/>
        <v>43034000000000</v>
      </c>
      <c r="U12" s="2">
        <f t="shared" si="9"/>
        <v>46846000000000</v>
      </c>
      <c r="V12" s="2">
        <f t="shared" si="9"/>
        <v>36359000000000</v>
      </c>
      <c r="W12" s="2">
        <f t="shared" si="9"/>
        <v>32697000000000</v>
      </c>
      <c r="X12" s="2">
        <f t="shared" si="9"/>
        <v>29032000000000</v>
      </c>
      <c r="Y12" s="2">
        <f t="shared" si="9"/>
        <v>29262000000000</v>
      </c>
      <c r="Z12" s="2">
        <f t="shared" si="9"/>
        <v>33498000000000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90784000000000</v>
      </c>
      <c r="E13" s="2">
        <f>IFERROR(INDEX(E51:E500,MATCH("Total Debt (Quarter)",$C$51:$C$500,0)),"")</f>
        <v>79434000000000</v>
      </c>
      <c r="H13" s="2">
        <f>IFERROR(INDEX(D13:G13,COUNT(D13:G13)),"")</f>
        <v>79434000000000</v>
      </c>
      <c r="I13" s="2">
        <f t="shared" ref="I13:Z13" si="10">IFERROR(INDEX(I51:I500,MATCH($C$13,$C$51:$C$500,0)),"")</f>
        <v>76948000000000</v>
      </c>
      <c r="J13" s="2">
        <f t="shared" si="10"/>
        <v>73157000000000</v>
      </c>
      <c r="K13" s="2">
        <f t="shared" si="10"/>
        <v>51816000000000</v>
      </c>
      <c r="L13" s="2">
        <f t="shared" si="10"/>
        <v>51467000000000</v>
      </c>
      <c r="M13" s="2">
        <f t="shared" si="10"/>
        <v>49710000000000</v>
      </c>
      <c r="N13" s="2">
        <f t="shared" si="10"/>
        <v>50178000000000</v>
      </c>
      <c r="O13" s="2">
        <f t="shared" si="10"/>
        <v>53561000000000</v>
      </c>
      <c r="P13" s="2">
        <f t="shared" si="10"/>
        <v>62393000000000</v>
      </c>
      <c r="Q13" s="2">
        <f t="shared" si="10"/>
        <v>53585000000000</v>
      </c>
      <c r="R13" s="2">
        <f t="shared" si="10"/>
        <v>49692000000000</v>
      </c>
      <c r="S13" s="2">
        <f t="shared" si="10"/>
        <v>53446000000000</v>
      </c>
      <c r="T13" s="2">
        <f t="shared" si="10"/>
        <v>44518000000000</v>
      </c>
      <c r="U13" s="2">
        <f t="shared" si="10"/>
        <v>47762000000000</v>
      </c>
      <c r="V13" s="2">
        <f t="shared" si="10"/>
        <v>37725000000000</v>
      </c>
      <c r="W13" s="2">
        <f t="shared" si="10"/>
        <v>33231000000000</v>
      </c>
      <c r="X13" s="2">
        <f t="shared" si="10"/>
        <v>29586000000000</v>
      </c>
      <c r="Y13" s="2">
        <f t="shared" si="10"/>
        <v>29788000000000</v>
      </c>
      <c r="Z13" s="2">
        <f t="shared" si="10"/>
        <v>33980000000000</v>
      </c>
    </row>
    <row r="14" spans="1:26" ht="15.5" x14ac:dyDescent="0.35">
      <c r="C14" t="s">
        <v>27</v>
      </c>
      <c r="D14" s="2">
        <f>IFERROR(INDEX(D51:D500,MATCH($C$14,$C$51:$C$500,0)),"")</f>
        <v>-71562000</v>
      </c>
      <c r="E14" s="2">
        <f>IFERROR(INDEX(E51:E500,MATCH($C$14,$C$51:$C$500,0)),"")</f>
        <v>-71580000</v>
      </c>
      <c r="H14" s="2">
        <f>IFERROR(SUM(D14:G14)*(4/MAX(1,COUNT(D14:G14))),"")</f>
        <v>-286284000</v>
      </c>
      <c r="I14" s="2">
        <f t="shared" ref="I14:Z14" si="11">IFERROR(INDEX(I51:I500,MATCH($C$14,$C$51:$C$500,0)),"")</f>
        <v>-302959000</v>
      </c>
      <c r="J14" s="2">
        <f t="shared" si="11"/>
        <v>-300862000</v>
      </c>
      <c r="K14" s="2">
        <f t="shared" si="11"/>
        <v>-287947000</v>
      </c>
      <c r="L14" s="2">
        <f t="shared" si="11"/>
        <v>-246345000</v>
      </c>
      <c r="M14" s="2">
        <f t="shared" si="11"/>
        <v>-241297000</v>
      </c>
      <c r="N14" s="2">
        <f t="shared" si="11"/>
        <v>-197235000</v>
      </c>
      <c r="O14" s="2">
        <f t="shared" si="11"/>
        <v>-190292000</v>
      </c>
      <c r="P14" s="2">
        <f t="shared" si="11"/>
        <v>-176983000</v>
      </c>
      <c r="Q14" s="2">
        <f t="shared" si="11"/>
        <v>-123680000</v>
      </c>
      <c r="R14" s="2">
        <f t="shared" si="11"/>
        <v>-117241000</v>
      </c>
      <c r="S14" s="2">
        <f t="shared" si="11"/>
        <v>-108466000</v>
      </c>
      <c r="T14" s="2">
        <f t="shared" si="11"/>
        <v>-114341000</v>
      </c>
      <c r="U14" s="2">
        <f t="shared" si="11"/>
        <v>-143546000</v>
      </c>
      <c r="V14" s="2">
        <f t="shared" si="11"/>
        <v>-94859000</v>
      </c>
      <c r="W14" s="2">
        <f t="shared" si="11"/>
        <v>-74675000</v>
      </c>
      <c r="X14" s="2">
        <f t="shared" si="11"/>
        <v>-85728000</v>
      </c>
      <c r="Y14" s="2">
        <f t="shared" si="11"/>
        <v>-66970741</v>
      </c>
      <c r="Z14" s="2">
        <f t="shared" si="11"/>
        <v>-85745918</v>
      </c>
    </row>
    <row r="15" spans="1:26" ht="15.5" x14ac:dyDescent="0.35">
      <c r="C15" t="s">
        <v>28</v>
      </c>
      <c r="D15" s="2">
        <f>IFERROR(INDEX(D51:D500,MATCH($C$15,$C$51:$C$500,0)),"")</f>
        <v>-31723000</v>
      </c>
      <c r="E15" s="2">
        <f>IFERROR(INDEX(E51:E500,MATCH($C$15,$C$51:$C$500,0)),"")</f>
        <v>-17332000</v>
      </c>
      <c r="H15" s="2">
        <f>IFERROR(SUM(D15:G15)*(4/MAX(1,COUNT(D15:G15))),"")</f>
        <v>-98110000</v>
      </c>
      <c r="I15" s="2">
        <f t="shared" ref="I15:Z15" si="12">IFERROR(INDEX(I51:I500,MATCH($C$15,$C$51:$C$500,0)),"")</f>
        <v>-94551000</v>
      </c>
      <c r="J15" s="2">
        <f t="shared" si="12"/>
        <v>-102613000</v>
      </c>
      <c r="K15" s="2">
        <f t="shared" si="12"/>
        <v>-138228000</v>
      </c>
      <c r="L15" s="2">
        <f t="shared" si="12"/>
        <v>-190037000</v>
      </c>
      <c r="M15" s="2">
        <f t="shared" si="12"/>
        <v>-134388000</v>
      </c>
      <c r="N15" s="2">
        <f t="shared" si="12"/>
        <v>-89396000</v>
      </c>
      <c r="O15" s="2">
        <f t="shared" si="12"/>
        <v>-123507000</v>
      </c>
      <c r="P15" s="2">
        <f t="shared" si="12"/>
        <v>-147549000</v>
      </c>
      <c r="Q15" s="2">
        <f t="shared" si="12"/>
        <v>-43805000</v>
      </c>
      <c r="R15" s="2">
        <f t="shared" si="12"/>
        <v>57445000</v>
      </c>
      <c r="S15" s="2">
        <f t="shared" si="12"/>
        <v>-7124000</v>
      </c>
      <c r="T15" s="2">
        <f t="shared" si="12"/>
        <v>-154000</v>
      </c>
      <c r="U15" s="2">
        <f t="shared" si="12"/>
        <v>14296000</v>
      </c>
      <c r="V15" s="2">
        <f t="shared" si="12"/>
        <v>17564000</v>
      </c>
      <c r="W15" s="2">
        <f t="shared" si="12"/>
        <v>-6884000</v>
      </c>
      <c r="X15" s="2">
        <f t="shared" si="12"/>
        <v>-60382000</v>
      </c>
      <c r="Y15" s="2">
        <f t="shared" si="12"/>
        <v>-35185571</v>
      </c>
      <c r="Z15" s="2">
        <f t="shared" si="12"/>
        <v>4880269</v>
      </c>
    </row>
    <row r="16" spans="1:26" ht="15.5" x14ac:dyDescent="0.35">
      <c r="C16" t="s">
        <v>29</v>
      </c>
      <c r="D16" s="2">
        <f>IFERROR(INDEX(D51:D500,MATCH($C$16,$C$51:$C$500,0)),"")</f>
        <v>247952000</v>
      </c>
      <c r="E16" s="2">
        <f>IFERROR(INDEX(E51:E500,MATCH($C$16,$C$51:$C$500,0)),"")</f>
        <v>173457000</v>
      </c>
      <c r="H16" s="2">
        <f>IFERROR(SUM(D16:G16)*(4/MAX(1,COUNT(D16:G16))),"")</f>
        <v>842818000</v>
      </c>
      <c r="I16" s="2">
        <f t="shared" ref="I16:Z16" si="13">IFERROR(INDEX(I51:I500,MATCH($C$16,$C$51:$C$500,0)),"")</f>
        <v>547897000</v>
      </c>
      <c r="J16" s="2">
        <f t="shared" si="13"/>
        <v>526897000</v>
      </c>
      <c r="K16" s="2">
        <f t="shared" si="13"/>
        <v>549651000</v>
      </c>
      <c r="L16" s="2">
        <f t="shared" si="13"/>
        <v>1047499000</v>
      </c>
      <c r="M16" s="2">
        <f t="shared" si="13"/>
        <v>660747000</v>
      </c>
      <c r="N16" s="2">
        <f t="shared" si="13"/>
        <v>383437000</v>
      </c>
      <c r="O16" s="2">
        <f t="shared" si="13"/>
        <v>397897000</v>
      </c>
      <c r="P16" s="2">
        <f t="shared" si="13"/>
        <v>735755000</v>
      </c>
      <c r="Q16" s="2">
        <f t="shared" si="13"/>
        <v>457087000</v>
      </c>
      <c r="R16" s="2">
        <f t="shared" si="13"/>
        <v>145310000</v>
      </c>
      <c r="S16" s="2">
        <f t="shared" si="13"/>
        <v>229871000</v>
      </c>
      <c r="T16" s="2">
        <f t="shared" si="13"/>
        <v>126308000</v>
      </c>
      <c r="U16" s="2">
        <f t="shared" si="13"/>
        <v>206906000</v>
      </c>
      <c r="V16" s="2">
        <f t="shared" si="13"/>
        <v>32129000</v>
      </c>
      <c r="W16" s="2">
        <f t="shared" si="13"/>
        <v>22940000</v>
      </c>
      <c r="X16" s="2">
        <f t="shared" si="13"/>
        <v>73381000</v>
      </c>
      <c r="Y16" s="2">
        <f t="shared" si="13"/>
        <v>-123347696</v>
      </c>
      <c r="Z16" s="2">
        <f t="shared" si="13"/>
        <v>197575579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54153000000000</v>
      </c>
      <c r="E20" s="2">
        <f ca="1">IFERROR(E21*E2,"")</f>
        <v>38700250000000</v>
      </c>
      <c r="H20" s="2">
        <f t="shared" ref="H20:Z20" ca="1" si="14">IFERROR(H21*H2,"")</f>
        <v>38700250000000</v>
      </c>
      <c r="I20" s="2">
        <f t="shared" ca="1" si="14"/>
        <v>46495000000000</v>
      </c>
      <c r="J20" s="2">
        <f t="shared" ca="1" si="14"/>
        <v>37196000000000</v>
      </c>
      <c r="K20" s="2">
        <f t="shared" ca="1" si="14"/>
        <v>45537750000000</v>
      </c>
      <c r="L20" s="2">
        <f t="shared" ca="1" si="14"/>
        <v>47725750000000</v>
      </c>
      <c r="M20" s="2">
        <f t="shared" ca="1" si="14"/>
        <v>42802750000000</v>
      </c>
      <c r="N20" s="2">
        <f t="shared" ca="1" si="14"/>
        <v>57024750000000</v>
      </c>
      <c r="O20" s="2">
        <f t="shared" ca="1" si="14"/>
        <v>42119000000000</v>
      </c>
      <c r="P20" s="2">
        <f t="shared" ca="1" si="14"/>
        <v>63178500000000</v>
      </c>
      <c r="Q20" s="2">
        <f t="shared" ca="1" si="14"/>
        <v>29538000000000</v>
      </c>
      <c r="R20" s="2">
        <f t="shared" ca="1" si="14"/>
        <v>5223850000000</v>
      </c>
      <c r="S20" s="2">
        <f t="shared" ca="1" si="14"/>
        <v>5223850000000</v>
      </c>
      <c r="T20" s="2">
        <f t="shared" ca="1" si="14"/>
        <v>5716150000000</v>
      </c>
      <c r="U20" s="2">
        <f t="shared" ca="1" si="14"/>
        <v>7658000000000</v>
      </c>
      <c r="V20" s="2">
        <f t="shared" ca="1" si="14"/>
        <v>3719600000000</v>
      </c>
      <c r="W20" s="2">
        <f t="shared" ca="1" si="14"/>
        <v>6728100000000</v>
      </c>
      <c r="X20" s="2">
        <f t="shared" ca="1" si="14"/>
        <v>8970800000000</v>
      </c>
      <c r="Y20" s="2">
        <f t="shared" ca="1" si="14"/>
        <v>9517800000000</v>
      </c>
      <c r="Z20" s="2">
        <f t="shared" ca="1" si="14"/>
        <v>4047800000000</v>
      </c>
    </row>
    <row r="21" spans="1:26" ht="15.5" x14ac:dyDescent="0.35">
      <c r="C21" t="s">
        <v>12</v>
      </c>
      <c r="D21" s="2">
        <f>IFERROR(INDEX(D51:D500,MATCH($C$7,$C$51:$C$500,0)),"")</f>
        <v>5470000000</v>
      </c>
      <c r="E21" s="2">
        <f>IFERROR(INDEX(E51:E500,MATCH($C$7,$C$51:$C$500,0)),"")</f>
        <v>5470000000</v>
      </c>
      <c r="H21" s="2">
        <f>IFERROR(INDEX(D21:G21,COUNT(D21:G21)),"")</f>
        <v>5470000000</v>
      </c>
      <c r="I21" s="2">
        <f t="shared" ref="I21:Z21" si="15">IFERROR(INDEX(I51:I500,MATCH($C$7,$C$51:$C$500,0)),"")</f>
        <v>5470000000</v>
      </c>
      <c r="J21" s="2">
        <f t="shared" si="15"/>
        <v>5470000000</v>
      </c>
      <c r="K21" s="2">
        <f t="shared" si="15"/>
        <v>5470000000</v>
      </c>
      <c r="L21" s="2">
        <f t="shared" si="15"/>
        <v>5470000000</v>
      </c>
      <c r="M21" s="2">
        <f t="shared" si="15"/>
        <v>5470000000</v>
      </c>
      <c r="N21" s="2">
        <f t="shared" si="15"/>
        <v>5470000000</v>
      </c>
      <c r="O21" s="2">
        <f t="shared" si="15"/>
        <v>5470000000</v>
      </c>
      <c r="P21" s="2">
        <f t="shared" si="15"/>
        <v>5470000000</v>
      </c>
      <c r="Q21" s="2">
        <f t="shared" si="15"/>
        <v>5470000000</v>
      </c>
      <c r="R21" s="2">
        <f t="shared" si="15"/>
        <v>5470000000</v>
      </c>
      <c r="S21" s="2">
        <f t="shared" si="15"/>
        <v>5470000000</v>
      </c>
      <c r="T21" s="2">
        <f t="shared" si="15"/>
        <v>5470000000</v>
      </c>
      <c r="U21" s="2">
        <f t="shared" si="15"/>
        <v>5470000000</v>
      </c>
      <c r="V21" s="2">
        <f t="shared" si="15"/>
        <v>5470000000</v>
      </c>
      <c r="W21" s="2">
        <f t="shared" si="15"/>
        <v>5470000000</v>
      </c>
      <c r="X21" s="2">
        <f t="shared" si="15"/>
        <v>5470000000</v>
      </c>
      <c r="Y21" s="2">
        <f t="shared" si="15"/>
        <v>5470000000</v>
      </c>
      <c r="Z21" s="2">
        <f t="shared" si="15"/>
        <v>5470000000</v>
      </c>
    </row>
    <row r="23" spans="1:26" ht="15.5" x14ac:dyDescent="0.35">
      <c r="B23" t="s">
        <v>54</v>
      </c>
      <c r="C23" t="s">
        <v>55</v>
      </c>
      <c r="D23" s="3">
        <f>IFERROR(D5/D6*100,"")</f>
        <v>3.003165873796322</v>
      </c>
      <c r="E23" s="3">
        <f>IFERROR(E5/E6*100,"")</f>
        <v>2.2269700515308535</v>
      </c>
      <c r="H23" s="3">
        <f t="shared" ref="H23:Z23" si="16">IFERROR(H5/H6*100,"")</f>
        <v>10.625842001574355</v>
      </c>
      <c r="I23" s="3">
        <f t="shared" si="16"/>
        <v>6.6106431853545633</v>
      </c>
      <c r="J23" s="3">
        <f t="shared" si="16"/>
        <v>6.6323055318576536</v>
      </c>
      <c r="K23" s="3">
        <f t="shared" si="16"/>
        <v>6.8904569493731058</v>
      </c>
      <c r="L23" s="3">
        <f t="shared" si="16"/>
        <v>15.327149556019728</v>
      </c>
      <c r="M23" s="3">
        <f t="shared" si="16"/>
        <v>11.063254665059093</v>
      </c>
      <c r="N23" s="3">
        <f t="shared" si="16"/>
        <v>6.8855260411531418</v>
      </c>
      <c r="O23" s="3">
        <f t="shared" si="16"/>
        <v>6.7943321441044802</v>
      </c>
      <c r="P23" s="3">
        <f t="shared" si="16"/>
        <v>15.723557429712912</v>
      </c>
      <c r="Q23" s="3">
        <f t="shared" si="16"/>
        <v>12.758236065050019</v>
      </c>
      <c r="R23" s="3">
        <f t="shared" si="16"/>
        <v>7.3140747666335866</v>
      </c>
      <c r="S23" s="3">
        <f t="shared" si="16"/>
        <v>8.8814167996202951</v>
      </c>
      <c r="T23" s="3">
        <f t="shared" si="16"/>
        <v>5.2376875333212638</v>
      </c>
      <c r="U23" s="3">
        <f t="shared" si="16"/>
        <v>9.6367564400666428</v>
      </c>
      <c r="V23" s="3">
        <f t="shared" si="16"/>
        <v>2.3932890646257516</v>
      </c>
      <c r="W23" s="3">
        <f t="shared" si="16"/>
        <v>0.79313806563481948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-0.14598181038370006</v>
      </c>
      <c r="E24" s="4">
        <f>IFERROR(_xlfn.RRI(5,J23,E23),"")</f>
        <v>-0.19608529936162633</v>
      </c>
      <c r="H24" s="4">
        <f t="shared" ref="H24:Z24" si="17">IFERROR(_xlfn.RRI(5,M23,H23),"")</f>
        <v>-8.0355940978411589E-3</v>
      </c>
      <c r="I24" s="4">
        <f t="shared" si="17"/>
        <v>-8.115009918377325E-3</v>
      </c>
      <c r="J24" s="4">
        <f t="shared" si="17"/>
        <v>-4.8156215922724455E-3</v>
      </c>
      <c r="K24" s="4">
        <f t="shared" si="17"/>
        <v>-0.15211013813523278</v>
      </c>
      <c r="L24" s="4">
        <f t="shared" si="17"/>
        <v>3.7371117740468307E-2</v>
      </c>
      <c r="M24" s="4">
        <f t="shared" si="17"/>
        <v>8.6287301651947867E-2</v>
      </c>
      <c r="N24" s="4">
        <f t="shared" si="17"/>
        <v>-4.9633816285899801E-2</v>
      </c>
      <c r="O24" s="4">
        <f t="shared" si="17"/>
        <v>5.3419704152062986E-2</v>
      </c>
      <c r="P24" s="4">
        <f t="shared" si="17"/>
        <v>0.10286914266125624</v>
      </c>
      <c r="Q24" s="4">
        <f t="shared" si="17"/>
        <v>0.39752342262119855</v>
      </c>
      <c r="R24" s="4">
        <f t="shared" si="17"/>
        <v>0.55941648283397516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1365.39</v>
      </c>
      <c r="J25" s="3">
        <f t="shared" si="18"/>
        <v>1229.26</v>
      </c>
      <c r="K25" s="3">
        <f t="shared" si="18"/>
        <v>1147.25</v>
      </c>
      <c r="L25" s="3">
        <f t="shared" si="18"/>
        <v>2331.63</v>
      </c>
      <c r="M25" s="3">
        <f t="shared" si="18"/>
        <v>1376.92</v>
      </c>
      <c r="N25" s="3">
        <f t="shared" si="18"/>
        <v>783.47</v>
      </c>
      <c r="O25" s="3">
        <f t="shared" si="18"/>
        <v>709.44</v>
      </c>
      <c r="P25" s="3">
        <f t="shared" si="18"/>
        <v>1531.83</v>
      </c>
      <c r="Q25" s="3">
        <f t="shared" si="18"/>
        <v>1010.86</v>
      </c>
      <c r="R25" s="3">
        <f t="shared" si="18"/>
        <v>493.05</v>
      </c>
      <c r="S25" s="3">
        <f t="shared" si="18"/>
        <v>545.32000000000005</v>
      </c>
      <c r="T25" s="3">
        <f t="shared" si="18"/>
        <v>286.85000000000002</v>
      </c>
      <c r="U25" s="3">
        <f t="shared" si="18"/>
        <v>492.89</v>
      </c>
      <c r="V25" s="3">
        <f t="shared" si="18"/>
        <v>87.68</v>
      </c>
      <c r="W25" s="3">
        <f t="shared" si="18"/>
        <v>26.6</v>
      </c>
      <c r="X25" s="3">
        <f t="shared" si="18"/>
        <v>21.36</v>
      </c>
      <c r="Y25" s="3">
        <f t="shared" si="18"/>
        <v>-272.38</v>
      </c>
      <c r="Z25" s="3">
        <f t="shared" si="18"/>
        <v>405.21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0.11749829519490018</v>
      </c>
      <c r="J26" s="4">
        <f t="shared" si="19"/>
        <v>0.1162092461952331</v>
      </c>
      <c r="K26" s="4">
        <f t="shared" si="19"/>
        <v>-5.6179297776989268E-2</v>
      </c>
      <c r="L26" s="4">
        <f t="shared" si="19"/>
        <v>0.18193535705158737</v>
      </c>
      <c r="M26" s="4">
        <f t="shared" si="19"/>
        <v>0.22801465315440717</v>
      </c>
      <c r="N26" s="4">
        <f t="shared" si="19"/>
        <v>7.5162699612018491E-2</v>
      </c>
      <c r="O26" s="4">
        <f t="shared" si="19"/>
        <v>0.19853898086808508</v>
      </c>
      <c r="P26" s="4">
        <f t="shared" si="19"/>
        <v>0.25456195339381926</v>
      </c>
      <c r="Q26" s="4">
        <f t="shared" si="19"/>
        <v>0.63064000995003422</v>
      </c>
      <c r="R26" s="4">
        <f t="shared" si="19"/>
        <v>0.79308907840811615</v>
      </c>
      <c r="S26" s="4">
        <f t="shared" si="19"/>
        <v>0.91165728218796982</v>
      </c>
      <c r="T26" s="4" t="str">
        <f t="shared" si="19"/>
        <v/>
      </c>
      <c r="U26" s="4">
        <f t="shared" si="19"/>
        <v>3.9953618783018729E-2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0.16162669104204752</v>
      </c>
      <c r="E27" s="3">
        <f>IFERROR(E4/E21,"")</f>
        <v>0.14923071297989032</v>
      </c>
      <c r="H27" s="3">
        <f t="shared" ref="H27:Z27" si="20">IFERROR(H4/H21,"")</f>
        <v>0.62171480804387569</v>
      </c>
      <c r="I27" s="3">
        <f t="shared" si="20"/>
        <v>0.57975795246800732</v>
      </c>
      <c r="J27" s="3">
        <f t="shared" si="20"/>
        <v>0.58422870201096888</v>
      </c>
      <c r="K27" s="3">
        <f t="shared" si="20"/>
        <v>0.63601791590493606</v>
      </c>
      <c r="L27" s="3">
        <f t="shared" si="20"/>
        <v>0.73174259597806213</v>
      </c>
      <c r="M27" s="3">
        <f t="shared" si="20"/>
        <v>0.64288592321755023</v>
      </c>
      <c r="N27" s="3">
        <f t="shared" si="20"/>
        <v>0.54589268738574037</v>
      </c>
      <c r="O27" s="3">
        <f t="shared" si="20"/>
        <v>0.5892418647166362</v>
      </c>
      <c r="P27" s="3">
        <f t="shared" si="20"/>
        <v>0.60976983546617913</v>
      </c>
      <c r="Q27" s="3">
        <f t="shared" si="20"/>
        <v>0.57183327239488113</v>
      </c>
      <c r="R27" s="3">
        <f t="shared" si="20"/>
        <v>0.49734424131627059</v>
      </c>
      <c r="S27" s="3">
        <f t="shared" si="20"/>
        <v>0.51814954296160876</v>
      </c>
      <c r="T27" s="3">
        <f t="shared" si="20"/>
        <v>0.48172522851919564</v>
      </c>
      <c r="U27" s="3">
        <f t="shared" si="20"/>
        <v>0.48472998171846438</v>
      </c>
      <c r="V27" s="3">
        <f t="shared" si="20"/>
        <v>0.46034570383912249</v>
      </c>
      <c r="W27" s="3">
        <f t="shared" si="20"/>
        <v>0.46799670932358317</v>
      </c>
      <c r="X27" s="3">
        <f t="shared" si="20"/>
        <v>0.45879908592321755</v>
      </c>
      <c r="Y27" s="3">
        <f t="shared" si="20"/>
        <v>0.32420475447897623</v>
      </c>
      <c r="Z27" s="3">
        <f t="shared" si="20"/>
        <v>0.41627086489945153</v>
      </c>
    </row>
    <row r="28" spans="1:26" ht="15.5" x14ac:dyDescent="0.35">
      <c r="C28" t="s">
        <v>61</v>
      </c>
      <c r="D28" s="4">
        <f>IFERROR(_xlfn.RRI(5,I27,D27),"")</f>
        <v>-0.22544319572948812</v>
      </c>
      <c r="E28" s="4">
        <f>IFERROR(_xlfn.RRI(5,J27,E27),"")</f>
        <v>-0.23887661606096799</v>
      </c>
      <c r="H28" s="4">
        <f t="shared" ref="H28:Z28" si="21">IFERROR(_xlfn.RRI(5,M27,H27),"")</f>
        <v>-6.6747870882385429E-3</v>
      </c>
      <c r="I28" s="4">
        <f t="shared" si="21"/>
        <v>1.2110400163094948E-2</v>
      </c>
      <c r="J28" s="4">
        <f t="shared" si="21"/>
        <v>-1.7073840295639409E-3</v>
      </c>
      <c r="K28" s="4">
        <f t="shared" si="21"/>
        <v>8.4646574317890355E-3</v>
      </c>
      <c r="L28" s="4">
        <f t="shared" si="21"/>
        <v>5.0552554405527195E-2</v>
      </c>
      <c r="M28" s="4">
        <f t="shared" si="21"/>
        <v>5.2677558565466631E-2</v>
      </c>
      <c r="N28" s="4">
        <f t="shared" si="21"/>
        <v>1.0486303836192645E-2</v>
      </c>
      <c r="O28" s="4">
        <f t="shared" si="21"/>
        <v>4.111532861819911E-2</v>
      </c>
      <c r="P28" s="4">
        <f t="shared" si="21"/>
        <v>4.696752474951249E-2</v>
      </c>
      <c r="Q28" s="4">
        <f t="shared" si="21"/>
        <v>4.432834419793763E-2</v>
      </c>
      <c r="R28" s="4">
        <f t="shared" si="21"/>
        <v>1.2238517225212853E-2</v>
      </c>
      <c r="S28" s="4">
        <f t="shared" si="21"/>
        <v>2.4628696993846955E-2</v>
      </c>
      <c r="T28" s="4">
        <f t="shared" si="21"/>
        <v>8.2420484041727304E-2</v>
      </c>
      <c r="U28" s="4">
        <f t="shared" si="21"/>
        <v>3.0919545152838568E-2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0.11074142166832086</v>
      </c>
      <c r="J29" s="4">
        <f t="shared" si="22"/>
        <v>7.1483983438657653E-2</v>
      </c>
      <c r="K29" s="4">
        <f t="shared" si="22"/>
        <v>-0.50796224100736398</v>
      </c>
      <c r="L29" s="4">
        <f t="shared" si="22"/>
        <v>0.69336635389129364</v>
      </c>
      <c r="M29" s="4">
        <f t="shared" si="22"/>
        <v>0.7574635914585115</v>
      </c>
      <c r="N29" s="4">
        <f t="shared" si="22"/>
        <v>0.10434990978800175</v>
      </c>
      <c r="O29" s="4">
        <f t="shared" si="22"/>
        <v>-0.53686766808327291</v>
      </c>
      <c r="P29" s="4">
        <f t="shared" si="22"/>
        <v>0.51537304869121336</v>
      </c>
      <c r="Q29" s="4">
        <f t="shared" si="22"/>
        <v>1.050218030625697</v>
      </c>
      <c r="R29" s="4">
        <f t="shared" si="22"/>
        <v>-9.5851976820949231E-2</v>
      </c>
      <c r="S29" s="4">
        <f t="shared" si="22"/>
        <v>0.90106327348788573</v>
      </c>
      <c r="T29" s="4">
        <f t="shared" si="22"/>
        <v>-0.41802430562600168</v>
      </c>
      <c r="U29" s="4">
        <f t="shared" si="22"/>
        <v>4.6214644160583935</v>
      </c>
      <c r="V29" s="4">
        <f t="shared" si="22"/>
        <v>2.2962406015037593</v>
      </c>
      <c r="W29" s="4">
        <f t="shared" si="22"/>
        <v>0.24531835205992519</v>
      </c>
      <c r="X29" s="4">
        <f t="shared" si="22"/>
        <v>-1.0784198546148762</v>
      </c>
      <c r="Y29" s="4">
        <f t="shared" si="22"/>
        <v>-1.672194664494953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7.2369607691036661E-2</v>
      </c>
      <c r="I30" s="4">
        <f t="shared" si="23"/>
        <v>-7.6523962749054097E-3</v>
      </c>
      <c r="J30" s="4">
        <f t="shared" si="23"/>
        <v>-8.1427287815124968E-2</v>
      </c>
      <c r="K30" s="4">
        <f t="shared" si="23"/>
        <v>-0.13081742213623426</v>
      </c>
      <c r="L30" s="4">
        <f t="shared" si="23"/>
        <v>0.1382153031377592</v>
      </c>
      <c r="M30" s="4">
        <f t="shared" si="23"/>
        <v>0.17767821052212079</v>
      </c>
      <c r="N30" s="4">
        <f t="shared" si="23"/>
        <v>-7.3567714594994463E-2</v>
      </c>
      <c r="O30" s="4">
        <f t="shared" si="23"/>
        <v>-3.3665113548703114E-2</v>
      </c>
      <c r="P30" s="4">
        <f t="shared" si="23"/>
        <v>6.6342000199493115E-2</v>
      </c>
      <c r="Q30" s="4">
        <f t="shared" si="23"/>
        <v>0.14977358716664332</v>
      </c>
      <c r="R30" s="4">
        <f t="shared" si="23"/>
        <v>-4.0153083077947821E-2</v>
      </c>
      <c r="S30" s="4">
        <f t="shared" si="23"/>
        <v>7.5612221004866254E-2</v>
      </c>
      <c r="T30" s="4">
        <f t="shared" si="23"/>
        <v>-6.1988185435039329E-3</v>
      </c>
      <c r="U30" s="4">
        <f t="shared" si="23"/>
        <v>5.2969491571194259E-2</v>
      </c>
      <c r="V30" s="4">
        <f t="shared" si="23"/>
        <v>-1.634841726882872E-2</v>
      </c>
      <c r="W30" s="4">
        <f t="shared" si="23"/>
        <v>2.0047170281208643E-2</v>
      </c>
      <c r="X30" s="4">
        <f t="shared" si="23"/>
        <v>0.41515224432949943</v>
      </c>
      <c r="Y30" s="4">
        <f t="shared" si="23"/>
        <v>-0.22116875857433232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23530.11</v>
      </c>
      <c r="E32" s="3">
        <f>IFERROR(INDEX(E51:E500,MATCH($A$32,$C$51:$C$500,0)),"")</f>
        <v>21747.48</v>
      </c>
      <c r="H32" s="3">
        <f>IFERROR(INDEX(D32:G32,COUNT(D32:G32)),"")</f>
        <v>21747.48</v>
      </c>
      <c r="I32" s="3">
        <f t="shared" ref="I32:Z32" si="24">IFERROR(INDEX(I51:I500,MATCH($C$32,$C$51:$C$500,0)),"")</f>
        <v>20914.150000000001</v>
      </c>
      <c r="J32" s="3">
        <f t="shared" si="24"/>
        <v>18923.53</v>
      </c>
      <c r="K32" s="3">
        <f t="shared" si="24"/>
        <v>16930.71</v>
      </c>
      <c r="L32" s="3">
        <f t="shared" si="24"/>
        <v>15973.09</v>
      </c>
      <c r="M32" s="3">
        <f t="shared" si="24"/>
        <v>12433.96</v>
      </c>
      <c r="N32" s="3">
        <f t="shared" si="24"/>
        <v>10954.77</v>
      </c>
      <c r="O32" s="3">
        <f t="shared" si="24"/>
        <v>10176.43</v>
      </c>
      <c r="P32" s="3">
        <f t="shared" si="24"/>
        <v>9981.33</v>
      </c>
      <c r="Q32" s="3">
        <f t="shared" si="24"/>
        <v>7966.84</v>
      </c>
      <c r="R32" s="3">
        <f t="shared" si="24"/>
        <v>6923.06</v>
      </c>
      <c r="S32" s="3">
        <f t="shared" si="24"/>
        <v>6613.22</v>
      </c>
      <c r="T32" s="3">
        <f t="shared" si="24"/>
        <v>5475.77</v>
      </c>
      <c r="U32" s="3">
        <f t="shared" si="24"/>
        <v>5113.84</v>
      </c>
      <c r="V32" s="3">
        <f t="shared" si="24"/>
        <v>3663.27</v>
      </c>
      <c r="W32" s="3">
        <f t="shared" si="24"/>
        <v>3352.99</v>
      </c>
      <c r="X32" s="3">
        <f t="shared" si="24"/>
        <v>3298.15</v>
      </c>
      <c r="Y32" s="3">
        <f t="shared" si="24"/>
        <v>3422.26</v>
      </c>
      <c r="Z32" s="3">
        <f t="shared" si="24"/>
        <v>4303.76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</v>
      </c>
      <c r="E33" s="3">
        <f>IFERROR(INDEX(E51:E500,MATCH($A$33,$C$51:$C$500,0)),"")</f>
        <v>0.47</v>
      </c>
      <c r="H33" s="3">
        <f>IFERROR(INDEX(D33:G33,COUNT(D33:G33)),"")</f>
        <v>0.47</v>
      </c>
      <c r="I33" s="3">
        <f t="shared" ref="I33:Z33" si="25">IFERROR(INDEX(I51:I500,MATCH($C$33,$C$51:$C$500,0)),"")</f>
        <v>0.41</v>
      </c>
      <c r="J33" s="3">
        <f t="shared" si="25"/>
        <v>0.36</v>
      </c>
      <c r="K33" s="3">
        <f t="shared" si="25"/>
        <v>0.49</v>
      </c>
      <c r="L33" s="3">
        <f t="shared" si="25"/>
        <v>0.55000000000000004</v>
      </c>
      <c r="M33" s="3">
        <f t="shared" si="25"/>
        <v>0.63</v>
      </c>
      <c r="N33" s="3">
        <f t="shared" si="25"/>
        <v>0.95</v>
      </c>
      <c r="O33" s="3">
        <f t="shared" si="25"/>
        <v>0.76</v>
      </c>
      <c r="P33" s="3">
        <f t="shared" si="25"/>
        <v>1.1599999999999999</v>
      </c>
      <c r="Q33" s="3">
        <f t="shared" si="25"/>
        <v>0.68</v>
      </c>
      <c r="R33" s="3">
        <f t="shared" si="25"/>
        <v>0.14000000000000001</v>
      </c>
      <c r="S33" s="3">
        <f t="shared" si="25"/>
        <v>0.14000000000000001</v>
      </c>
      <c r="T33" s="3">
        <f t="shared" si="25"/>
        <v>0.19</v>
      </c>
      <c r="U33" s="3">
        <f t="shared" si="25"/>
        <v>0.27</v>
      </c>
      <c r="V33" s="3">
        <f t="shared" si="25"/>
        <v>0.19</v>
      </c>
      <c r="W33" s="3">
        <f t="shared" si="25"/>
        <v>0.37</v>
      </c>
      <c r="X33" s="3">
        <f t="shared" si="25"/>
        <v>0.5</v>
      </c>
      <c r="Y33" s="3">
        <f t="shared" si="25"/>
        <v>0.51</v>
      </c>
      <c r="Z33" s="3">
        <f t="shared" si="25"/>
        <v>0.17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10.199999999999999</v>
      </c>
      <c r="E34" s="3">
        <f>IFERROR(INDEX(E51:E500,MATCH($A$34,$C$51:$C$500,0)),"")</f>
        <v>21.1</v>
      </c>
      <c r="H34" s="3">
        <f>IFERROR(INDEX(D34:G34,COUNT(D34:G34)),"")</f>
        <v>21.1</v>
      </c>
      <c r="I34" s="3">
        <f t="shared" ref="I34:Z34" si="26">IFERROR(INDEX(I51:I500,MATCH($C$34,$C$51:$C$500,0)),"")</f>
        <v>6.23</v>
      </c>
      <c r="J34" s="3">
        <f t="shared" si="26"/>
        <v>5.53</v>
      </c>
      <c r="K34" s="3">
        <f t="shared" si="26"/>
        <v>7.26</v>
      </c>
      <c r="L34" s="3">
        <f t="shared" si="26"/>
        <v>3.74</v>
      </c>
      <c r="M34" s="3">
        <f t="shared" si="26"/>
        <v>5.68</v>
      </c>
      <c r="N34" s="3">
        <f t="shared" si="26"/>
        <v>13.31</v>
      </c>
      <c r="O34" s="3">
        <f t="shared" si="26"/>
        <v>10.85</v>
      </c>
      <c r="P34" s="3">
        <f t="shared" si="26"/>
        <v>7.54</v>
      </c>
      <c r="Q34" s="3">
        <f t="shared" si="26"/>
        <v>5.34</v>
      </c>
      <c r="R34" s="3">
        <f t="shared" si="26"/>
        <v>1.94</v>
      </c>
      <c r="S34" s="3">
        <f t="shared" si="26"/>
        <v>1.75</v>
      </c>
      <c r="T34" s="3">
        <f t="shared" si="26"/>
        <v>3.64</v>
      </c>
      <c r="U34" s="3">
        <f t="shared" si="26"/>
        <v>2.84</v>
      </c>
      <c r="V34" s="3">
        <f t="shared" si="26"/>
        <v>7.76</v>
      </c>
      <c r="W34" s="3">
        <f t="shared" si="26"/>
        <v>46.24</v>
      </c>
      <c r="X34" s="3">
        <f t="shared" si="26"/>
        <v>76.78</v>
      </c>
      <c r="Y34" s="3">
        <f t="shared" si="26"/>
        <v>-6.39</v>
      </c>
      <c r="Z34" s="3">
        <f t="shared" si="26"/>
        <v>1.83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2.5</v>
      </c>
      <c r="E35" s="3">
        <f>IFERROR(INDEX(E51:E500,MATCH($A$35,$C$51:$C$500,0)),"")</f>
        <v>4.04</v>
      </c>
      <c r="H35" s="3">
        <f>IFERROR(INDEX(D35:G35,COUNT(D35:G35)),"")</f>
        <v>4.04</v>
      </c>
      <c r="I35" s="3">
        <f t="shared" ref="I35:Z35" si="27">IFERROR(INDEX(I51:I500,MATCH($C$35,$C$51:$C$500,0)),"")</f>
        <v>0.89</v>
      </c>
      <c r="J35" s="3">
        <f t="shared" si="27"/>
        <v>0.73</v>
      </c>
      <c r="K35" s="3">
        <f t="shared" si="27"/>
        <v>0.86</v>
      </c>
      <c r="L35" s="3">
        <f t="shared" si="27"/>
        <v>0.8</v>
      </c>
      <c r="M35" s="3">
        <f t="shared" si="27"/>
        <v>0.85</v>
      </c>
      <c r="N35" s="3">
        <f t="shared" si="27"/>
        <v>1.31</v>
      </c>
      <c r="O35" s="3">
        <f t="shared" si="27"/>
        <v>0.92</v>
      </c>
      <c r="P35" s="3">
        <f t="shared" si="27"/>
        <v>1.33</v>
      </c>
      <c r="Q35" s="3">
        <f t="shared" si="27"/>
        <v>0.71</v>
      </c>
      <c r="R35" s="3">
        <f t="shared" si="27"/>
        <v>0.14000000000000001</v>
      </c>
      <c r="S35" s="3">
        <f t="shared" si="27"/>
        <v>0.14000000000000001</v>
      </c>
      <c r="T35" s="3">
        <f t="shared" si="27"/>
        <v>0.17</v>
      </c>
      <c r="U35" s="3">
        <f t="shared" si="27"/>
        <v>0.24</v>
      </c>
      <c r="V35" s="3">
        <f t="shared" si="27"/>
        <v>0.15</v>
      </c>
      <c r="W35" s="3">
        <f t="shared" si="27"/>
        <v>0.28999999999999998</v>
      </c>
      <c r="X35" s="3">
        <f t="shared" si="27"/>
        <v>0.4</v>
      </c>
      <c r="Y35" s="3">
        <f t="shared" si="27"/>
        <v>0.56999999999999995</v>
      </c>
      <c r="Z35" s="3">
        <f t="shared" si="27"/>
        <v>0.16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884098000</v>
      </c>
      <c r="E51" s="5">
        <v>816292000</v>
      </c>
      <c r="F51" s="5">
        <v>808215000</v>
      </c>
      <c r="G51" s="5">
        <v>799383000</v>
      </c>
      <c r="I51" s="5">
        <v>3171276000</v>
      </c>
      <c r="J51" s="5">
        <v>3195731000</v>
      </c>
      <c r="K51" s="5">
        <v>3479018000</v>
      </c>
      <c r="L51" s="5">
        <v>4002632000</v>
      </c>
      <c r="M51" s="5">
        <v>3516586000</v>
      </c>
      <c r="N51" s="5">
        <v>2986033000</v>
      </c>
      <c r="O51" s="5">
        <v>3223153000</v>
      </c>
      <c r="P51" s="5">
        <v>3335441000</v>
      </c>
      <c r="Q51" s="5">
        <v>3127928000</v>
      </c>
      <c r="R51" s="5">
        <v>2720473000</v>
      </c>
      <c r="S51" s="5">
        <v>2834278000</v>
      </c>
      <c r="T51" s="5">
        <v>2635037000</v>
      </c>
      <c r="U51" s="5">
        <v>2651473000</v>
      </c>
      <c r="V51" s="5">
        <v>2518091000</v>
      </c>
      <c r="W51" s="5">
        <v>2559942000</v>
      </c>
      <c r="X51" s="5">
        <v>2509631000</v>
      </c>
      <c r="Y51" s="5">
        <v>1773400007</v>
      </c>
      <c r="Z51" s="5">
        <v>2277001631</v>
      </c>
    </row>
    <row r="52" spans="2:26" ht="15.5" x14ac:dyDescent="0.35">
      <c r="C52" t="s">
        <v>85</v>
      </c>
      <c r="D52" s="5">
        <v>-628528000</v>
      </c>
      <c r="E52" s="5">
        <v>-534385000</v>
      </c>
      <c r="F52" s="5">
        <v>-525941000</v>
      </c>
      <c r="G52" s="5">
        <v>-534707000</v>
      </c>
      <c r="I52" s="5">
        <v>-2149541000</v>
      </c>
      <c r="J52" s="5">
        <v>-2177118000</v>
      </c>
      <c r="K52" s="5">
        <v>-2346974000</v>
      </c>
      <c r="L52" s="5">
        <v>-2412693000</v>
      </c>
      <c r="M52" s="5">
        <v>-2288190000</v>
      </c>
      <c r="N52" s="5">
        <v>-2123326000</v>
      </c>
      <c r="O52" s="5">
        <v>-2346850000</v>
      </c>
      <c r="P52" s="5">
        <v>-2131711000</v>
      </c>
      <c r="Q52" s="5">
        <v>-2224399000</v>
      </c>
      <c r="R52" s="5">
        <v>-2139207000</v>
      </c>
      <c r="S52" s="5">
        <v>-2224290000</v>
      </c>
      <c r="T52" s="5">
        <v>-2181252000</v>
      </c>
      <c r="U52" s="5">
        <v>-2200863000</v>
      </c>
      <c r="V52" s="5">
        <v>-2190321000</v>
      </c>
      <c r="W52" s="5">
        <v>-2232099000</v>
      </c>
      <c r="X52" s="5">
        <v>-2070391000</v>
      </c>
      <c r="Y52" s="5">
        <v>-1597895456</v>
      </c>
      <c r="Z52" s="5">
        <v>-1770337543</v>
      </c>
    </row>
    <row r="53" spans="2:26" ht="15.5" x14ac:dyDescent="0.35">
      <c r="C53" t="s">
        <v>86</v>
      </c>
      <c r="D53" s="5">
        <v>255570000</v>
      </c>
      <c r="E53" s="5">
        <v>281907000</v>
      </c>
      <c r="F53" s="5">
        <v>282274000</v>
      </c>
      <c r="G53" s="5">
        <v>264676000</v>
      </c>
      <c r="I53" s="5">
        <v>1021735000</v>
      </c>
      <c r="J53" s="5">
        <v>1018613000</v>
      </c>
      <c r="K53" s="5">
        <v>1132044000</v>
      </c>
      <c r="L53" s="5">
        <v>1589939000</v>
      </c>
      <c r="M53" s="5">
        <v>1228396000</v>
      </c>
      <c r="N53" s="5">
        <v>862707000</v>
      </c>
      <c r="O53" s="5">
        <v>876303000</v>
      </c>
      <c r="P53" s="5">
        <v>1203730000</v>
      </c>
      <c r="Q53" s="5">
        <v>903529000</v>
      </c>
      <c r="R53" s="5">
        <v>581266000</v>
      </c>
      <c r="S53" s="5">
        <v>609988000</v>
      </c>
      <c r="T53" s="5">
        <v>453785000</v>
      </c>
      <c r="U53" s="5">
        <v>450610000</v>
      </c>
      <c r="V53" s="5">
        <v>327770000</v>
      </c>
      <c r="W53" s="5">
        <v>327843000</v>
      </c>
      <c r="X53" s="5">
        <v>439240000</v>
      </c>
      <c r="Y53" s="5">
        <v>175504551</v>
      </c>
      <c r="Z53" s="5">
        <v>506664088</v>
      </c>
    </row>
    <row r="54" spans="2:26" ht="15.5" x14ac:dyDescent="0.35">
      <c r="C54" t="s">
        <v>87</v>
      </c>
      <c r="D54" s="5">
        <v>-96951000</v>
      </c>
      <c r="E54" s="5">
        <v>-84930000</v>
      </c>
      <c r="F54" s="5">
        <v>-79367000</v>
      </c>
      <c r="G54" s="5">
        <v>-93692000</v>
      </c>
      <c r="I54" s="5">
        <v>-354024000</v>
      </c>
      <c r="J54" s="5">
        <v>-365723000</v>
      </c>
      <c r="K54" s="5">
        <v>-344319000</v>
      </c>
      <c r="L54" s="5">
        <v>-451856000</v>
      </c>
      <c r="M54" s="5">
        <v>-370152000</v>
      </c>
      <c r="N54" s="5">
        <v>-331381000</v>
      </c>
      <c r="O54" s="5">
        <v>-315935000</v>
      </c>
      <c r="P54" s="5">
        <v>-309683000</v>
      </c>
      <c r="Q54" s="5">
        <v>-300842000</v>
      </c>
      <c r="R54" s="5">
        <v>-294300000</v>
      </c>
      <c r="S54" s="5">
        <v>-282847000</v>
      </c>
      <c r="T54" s="5">
        <v>-261608000</v>
      </c>
      <c r="U54" s="5">
        <v>-277119000</v>
      </c>
      <c r="V54" s="5">
        <v>-258182000</v>
      </c>
      <c r="W54" s="5">
        <v>-249386000</v>
      </c>
      <c r="X54" s="5">
        <v>-248487000</v>
      </c>
      <c r="Y54" s="5">
        <v>-179856001</v>
      </c>
      <c r="Z54" s="5">
        <v>-211644900</v>
      </c>
    </row>
    <row r="55" spans="2:26" ht="15.5" x14ac:dyDescent="0.35">
      <c r="C55" t="s">
        <v>88</v>
      </c>
      <c r="D55" s="5">
        <v>-61800000</v>
      </c>
      <c r="E55" s="5">
        <v>-51592000</v>
      </c>
      <c r="F55" s="5">
        <v>-45800000</v>
      </c>
      <c r="G55" s="5">
        <v>-53529000</v>
      </c>
      <c r="I55" s="5">
        <v>-209590000</v>
      </c>
      <c r="J55" s="5">
        <v>-217552000</v>
      </c>
      <c r="K55" s="5">
        <v>-194090000</v>
      </c>
      <c r="L55" s="5">
        <v>-311125000</v>
      </c>
      <c r="M55" s="5">
        <v>-252173000</v>
      </c>
      <c r="N55" s="5">
        <v>-183023000</v>
      </c>
      <c r="O55" s="5">
        <v>-173275000</v>
      </c>
      <c r="P55" s="5">
        <v>-153051000</v>
      </c>
      <c r="Q55" s="5">
        <v>-169926000</v>
      </c>
      <c r="R55" s="5">
        <v>-134883000</v>
      </c>
      <c r="S55" s="5">
        <v>-174623000</v>
      </c>
      <c r="T55" s="5">
        <v>-162817000</v>
      </c>
      <c r="U55" s="5">
        <v>-161432000</v>
      </c>
      <c r="V55" s="5">
        <v>-131412000</v>
      </c>
      <c r="W55" s="5">
        <v>-123758000</v>
      </c>
      <c r="X55" s="5">
        <v>-115482000</v>
      </c>
      <c r="Y55" s="5">
        <v>-91850060</v>
      </c>
      <c r="Z55" s="5">
        <v>-115258215</v>
      </c>
    </row>
    <row r="56" spans="2:26" ht="15.5" x14ac:dyDescent="0.35">
      <c r="C56" t="s">
        <v>89</v>
      </c>
      <c r="D56" s="5">
        <v>-35151000</v>
      </c>
      <c r="E56" s="5">
        <v>-33338000</v>
      </c>
      <c r="F56" s="5">
        <v>-33567000</v>
      </c>
      <c r="G56" s="5">
        <v>-40163000</v>
      </c>
      <c r="I56" s="5">
        <v>-144434000</v>
      </c>
      <c r="J56" s="5">
        <v>-148171000</v>
      </c>
      <c r="K56" s="5">
        <v>-150229000</v>
      </c>
      <c r="L56" s="5">
        <v>-140731000</v>
      </c>
      <c r="M56" s="5">
        <v>-117979000</v>
      </c>
      <c r="N56" s="5">
        <v>-148358000</v>
      </c>
      <c r="O56" s="5">
        <v>-142660000</v>
      </c>
      <c r="P56" s="5">
        <v>-156632000</v>
      </c>
      <c r="Q56" s="5">
        <v>-130916000</v>
      </c>
      <c r="R56" s="5">
        <v>-159417000</v>
      </c>
      <c r="S56" s="5">
        <v>-108224000</v>
      </c>
      <c r="T56" s="5">
        <v>-98791000</v>
      </c>
      <c r="U56" s="5">
        <v>-115687000</v>
      </c>
      <c r="V56" s="5">
        <v>-126770000</v>
      </c>
      <c r="W56" s="5">
        <v>-125628000</v>
      </c>
      <c r="X56" s="5">
        <v>-133005000</v>
      </c>
      <c r="Y56" s="5">
        <v>-88005941</v>
      </c>
      <c r="Z56" s="5">
        <v>-96386685</v>
      </c>
    </row>
    <row r="57" spans="2:26" ht="15.5" x14ac:dyDescent="0.35">
      <c r="C57" t="s">
        <v>93</v>
      </c>
      <c r="D57" s="5">
        <v>158619000</v>
      </c>
      <c r="E57" s="5">
        <v>196977000</v>
      </c>
      <c r="F57" s="5">
        <v>202907000</v>
      </c>
      <c r="G57" s="5">
        <v>170984000</v>
      </c>
      <c r="I57" s="5">
        <v>667711000</v>
      </c>
      <c r="J57" s="5">
        <v>652890000</v>
      </c>
      <c r="K57" s="5">
        <v>787725000</v>
      </c>
      <c r="L57" s="5">
        <v>1138083000</v>
      </c>
      <c r="M57" s="5">
        <v>858244000</v>
      </c>
      <c r="N57" s="5">
        <v>531326000</v>
      </c>
      <c r="O57" s="5">
        <v>560368000</v>
      </c>
      <c r="P57" s="5">
        <v>894047000</v>
      </c>
      <c r="Q57" s="5">
        <v>602687000</v>
      </c>
      <c r="R57" s="5">
        <v>286966000</v>
      </c>
      <c r="S57" s="5">
        <v>327141000</v>
      </c>
      <c r="T57" s="5">
        <v>192177000</v>
      </c>
      <c r="U57" s="5">
        <v>173491000</v>
      </c>
      <c r="V57" s="5">
        <v>69588000</v>
      </c>
      <c r="W57" s="5">
        <v>78457000</v>
      </c>
      <c r="X57" s="5">
        <v>190753000</v>
      </c>
      <c r="Y57" s="5">
        <v>-4351450</v>
      </c>
      <c r="Z57" s="5">
        <v>295019188</v>
      </c>
    </row>
    <row r="58" spans="2:26" ht="15.5" x14ac:dyDescent="0.35">
      <c r="C58" t="s">
        <v>94</v>
      </c>
      <c r="D58" s="5">
        <v>89333000</v>
      </c>
      <c r="E58" s="5">
        <v>-23520000</v>
      </c>
      <c r="F58" s="5">
        <v>-50010000</v>
      </c>
      <c r="G58" s="5">
        <v>20171000</v>
      </c>
      <c r="I58" s="5">
        <v>-119814000</v>
      </c>
      <c r="J58" s="5">
        <v>-125993000</v>
      </c>
      <c r="K58" s="5">
        <v>-238074000</v>
      </c>
      <c r="L58" s="5">
        <v>-90584000</v>
      </c>
      <c r="M58" s="5">
        <v>-197497000</v>
      </c>
      <c r="N58" s="5">
        <v>-147889000</v>
      </c>
      <c r="O58" s="5">
        <v>-162471000</v>
      </c>
      <c r="P58" s="5">
        <v>-158292000</v>
      </c>
      <c r="Q58" s="5">
        <v>-145600000</v>
      </c>
      <c r="R58" s="5">
        <v>-141656000</v>
      </c>
      <c r="S58" s="5">
        <v>-97270000</v>
      </c>
      <c r="T58" s="5">
        <v>-65869000</v>
      </c>
      <c r="U58" s="5">
        <v>33415000</v>
      </c>
      <c r="V58" s="5">
        <v>-37459000</v>
      </c>
      <c r="W58" s="5">
        <v>-55517000</v>
      </c>
      <c r="X58" s="5">
        <v>-117372000</v>
      </c>
      <c r="Y58" s="5">
        <v>-118996246</v>
      </c>
      <c r="Z58" s="5">
        <v>-97443609</v>
      </c>
    </row>
    <row r="59" spans="2:26" ht="15.5" x14ac:dyDescent="0.35">
      <c r="C59" t="s">
        <v>95</v>
      </c>
      <c r="D59" s="5">
        <v>3627000</v>
      </c>
      <c r="E59" s="5">
        <v>2912000</v>
      </c>
      <c r="F59" s="5">
        <v>11123000</v>
      </c>
      <c r="G59" s="5">
        <v>13347000</v>
      </c>
      <c r="I59" s="5">
        <v>59022000</v>
      </c>
      <c r="J59" s="5">
        <v>51934000</v>
      </c>
      <c r="K59" s="5">
        <v>32695000</v>
      </c>
      <c r="L59" s="5">
        <v>15670000</v>
      </c>
      <c r="M59" s="5">
        <v>11919000</v>
      </c>
      <c r="N59" s="5">
        <v>13641000</v>
      </c>
      <c r="O59" s="5">
        <v>15120000</v>
      </c>
      <c r="P59" s="5">
        <v>5303000</v>
      </c>
      <c r="Q59" s="5">
        <v>4661000</v>
      </c>
      <c r="R59" s="5">
        <v>3876000</v>
      </c>
      <c r="S59" s="5">
        <v>5636000</v>
      </c>
      <c r="T59" s="5">
        <v>5046000</v>
      </c>
      <c r="U59" s="5">
        <v>4757000</v>
      </c>
      <c r="V59" s="5">
        <v>4104000</v>
      </c>
      <c r="W59" s="5">
        <v>2079000</v>
      </c>
      <c r="X59" s="5">
        <v>966000</v>
      </c>
      <c r="Y59" s="5">
        <v>955163</v>
      </c>
      <c r="Z59" s="5">
        <v>988835</v>
      </c>
    </row>
    <row r="60" spans="2:26" ht="15.5" x14ac:dyDescent="0.35">
      <c r="C60" t="s">
        <v>97</v>
      </c>
      <c r="D60" s="5">
        <v>145911000</v>
      </c>
      <c r="E60" s="5">
        <v>39343000</v>
      </c>
      <c r="F60" s="5">
        <v>12658000</v>
      </c>
      <c r="G60" s="5">
        <v>74341000</v>
      </c>
      <c r="I60" s="5">
        <v>106471000</v>
      </c>
      <c r="J60" s="5">
        <v>78179000</v>
      </c>
      <c r="K60" s="5">
        <v>-24535000</v>
      </c>
      <c r="L60" s="5">
        <v>67354000</v>
      </c>
      <c r="M60" s="5">
        <v>11571000</v>
      </c>
      <c r="N60" s="5">
        <v>-3171000</v>
      </c>
      <c r="O60" s="5">
        <v>-19706000</v>
      </c>
      <c r="P60" s="5">
        <v>21846000</v>
      </c>
      <c r="Q60" s="5">
        <v>-29300000</v>
      </c>
      <c r="R60" s="5">
        <v>-19877000</v>
      </c>
      <c r="S60" s="5">
        <v>14779000</v>
      </c>
      <c r="T60" s="5">
        <v>27515000</v>
      </c>
      <c r="U60" s="5">
        <v>170834000</v>
      </c>
      <c r="V60" s="5">
        <v>49308000</v>
      </c>
      <c r="W60" s="5">
        <v>5107000</v>
      </c>
      <c r="X60" s="5">
        <v>-45122000</v>
      </c>
      <c r="Y60" s="5">
        <v>-43314063</v>
      </c>
      <c r="Z60" s="5">
        <v>-1970688</v>
      </c>
    </row>
    <row r="61" spans="2:26" ht="15.5" x14ac:dyDescent="0.35">
      <c r="C61" t="s">
        <v>90</v>
      </c>
      <c r="D61" s="5">
        <v>-91000</v>
      </c>
      <c r="E61" s="5">
        <v>127000</v>
      </c>
      <c r="F61" s="5">
        <v>36000</v>
      </c>
      <c r="G61" s="5">
        <v>103000</v>
      </c>
      <c r="I61" s="5">
        <v>512000</v>
      </c>
      <c r="J61" s="5">
        <v>435000</v>
      </c>
      <c r="K61" s="5">
        <v>858000</v>
      </c>
      <c r="L61" s="5">
        <v>415000</v>
      </c>
      <c r="M61" s="5">
        <v>1171000</v>
      </c>
      <c r="N61" s="5">
        <v>632000</v>
      </c>
      <c r="O61" s="5">
        <v>609000</v>
      </c>
      <c r="P61" s="5">
        <v>753000</v>
      </c>
      <c r="Q61" s="5">
        <v>439000</v>
      </c>
      <c r="R61" s="5">
        <v>460000</v>
      </c>
      <c r="S61" s="5">
        <v>253000</v>
      </c>
      <c r="T61" s="5">
        <v>276000</v>
      </c>
      <c r="U61" s="5">
        <v>95000</v>
      </c>
    </row>
    <row r="62" spans="2:26" ht="15.5" x14ac:dyDescent="0.35">
      <c r="C62" t="s">
        <v>27</v>
      </c>
      <c r="D62" s="5">
        <v>-71562000</v>
      </c>
      <c r="E62" s="5">
        <v>-71580000</v>
      </c>
      <c r="F62" s="5">
        <v>-72848000</v>
      </c>
      <c r="G62" s="5">
        <v>-77454000</v>
      </c>
      <c r="I62" s="5">
        <v>-302959000</v>
      </c>
      <c r="J62" s="5">
        <v>-300862000</v>
      </c>
      <c r="K62" s="5">
        <v>-287947000</v>
      </c>
      <c r="L62" s="5">
        <v>-246345000</v>
      </c>
      <c r="M62" s="5">
        <v>-241297000</v>
      </c>
      <c r="N62" s="5">
        <v>-197235000</v>
      </c>
      <c r="O62" s="5">
        <v>-190292000</v>
      </c>
      <c r="P62" s="5">
        <v>-176983000</v>
      </c>
      <c r="Q62" s="5">
        <v>-123680000</v>
      </c>
      <c r="R62" s="5">
        <v>-117241000</v>
      </c>
      <c r="S62" s="5">
        <v>-108466000</v>
      </c>
      <c r="T62" s="5">
        <v>-114341000</v>
      </c>
      <c r="U62" s="5">
        <v>-143546000</v>
      </c>
      <c r="V62" s="5">
        <v>-94859000</v>
      </c>
      <c r="W62" s="5">
        <v>-74675000</v>
      </c>
      <c r="X62" s="5">
        <v>-85728000</v>
      </c>
      <c r="Y62" s="5">
        <v>-66970741</v>
      </c>
      <c r="Z62" s="5">
        <v>-85745918</v>
      </c>
    </row>
    <row r="63" spans="2:26" ht="15.5" x14ac:dyDescent="0.35">
      <c r="C63" t="s">
        <v>92</v>
      </c>
      <c r="D63" s="5">
        <v>11448000</v>
      </c>
      <c r="E63" s="5">
        <v>5678000</v>
      </c>
      <c r="F63" s="5">
        <v>-979000</v>
      </c>
      <c r="G63" s="5">
        <v>9834000</v>
      </c>
      <c r="I63" s="5">
        <v>17140000</v>
      </c>
      <c r="J63" s="5">
        <v>44321000</v>
      </c>
      <c r="K63" s="5">
        <v>40855000</v>
      </c>
      <c r="L63" s="5">
        <v>72322000</v>
      </c>
      <c r="M63" s="5">
        <v>19139000</v>
      </c>
      <c r="N63" s="5">
        <v>38244000</v>
      </c>
      <c r="O63" s="5">
        <v>31798000</v>
      </c>
      <c r="P63" s="5">
        <v>-9211000</v>
      </c>
      <c r="Q63" s="5">
        <v>2280000</v>
      </c>
      <c r="R63" s="5">
        <v>-8874000</v>
      </c>
      <c r="S63" s="5">
        <v>-9472000</v>
      </c>
      <c r="T63" s="5">
        <v>15635000</v>
      </c>
      <c r="U63" s="5">
        <v>1275000</v>
      </c>
      <c r="V63" s="5">
        <v>3988000</v>
      </c>
      <c r="W63" s="5">
        <v>11972000</v>
      </c>
      <c r="X63" s="5">
        <v>12512000</v>
      </c>
      <c r="Y63" s="5">
        <v>-9666605</v>
      </c>
      <c r="Z63" s="5">
        <v>-10715838</v>
      </c>
    </row>
    <row r="64" spans="2:26" ht="15.5" x14ac:dyDescent="0.35">
      <c r="C64" t="s">
        <v>98</v>
      </c>
      <c r="D64" s="5">
        <v>89333000</v>
      </c>
      <c r="E64" s="5">
        <v>-23520000</v>
      </c>
      <c r="F64" s="5">
        <v>-50010000</v>
      </c>
      <c r="G64" s="5">
        <v>20171000</v>
      </c>
      <c r="I64" s="5">
        <v>-119814000</v>
      </c>
      <c r="J64" s="5">
        <v>-125993000</v>
      </c>
      <c r="K64" s="5">
        <v>-238074000</v>
      </c>
      <c r="L64" s="5">
        <v>-90584000</v>
      </c>
      <c r="M64" s="5">
        <v>-197497000</v>
      </c>
      <c r="N64" s="5">
        <v>-147889000</v>
      </c>
      <c r="O64" s="5">
        <v>-162471000</v>
      </c>
      <c r="P64" s="5">
        <v>-158292000</v>
      </c>
      <c r="Q64" s="5">
        <v>-145600000</v>
      </c>
      <c r="R64" s="5">
        <v>-141656000</v>
      </c>
      <c r="S64" s="5">
        <v>-97270000</v>
      </c>
      <c r="T64" s="5">
        <v>-65869000</v>
      </c>
      <c r="U64" s="5">
        <v>33415000</v>
      </c>
      <c r="V64" s="5">
        <v>-37459000</v>
      </c>
      <c r="W64" s="5">
        <v>-55517000</v>
      </c>
      <c r="X64" s="5">
        <v>-117372000</v>
      </c>
      <c r="Y64" s="5">
        <v>-118996246</v>
      </c>
      <c r="Z64" s="5">
        <v>-97443609</v>
      </c>
    </row>
    <row r="65" spans="2:26" ht="15.5" x14ac:dyDescent="0.35">
      <c r="C65" t="s">
        <v>29</v>
      </c>
      <c r="D65" s="5">
        <v>247952000</v>
      </c>
      <c r="E65" s="5">
        <v>173457000</v>
      </c>
      <c r="F65" s="5">
        <v>152897000</v>
      </c>
      <c r="G65" s="5">
        <v>191155000</v>
      </c>
      <c r="I65" s="5">
        <v>547897000</v>
      </c>
      <c r="J65" s="5">
        <v>526897000</v>
      </c>
      <c r="K65" s="5">
        <v>549651000</v>
      </c>
      <c r="L65" s="5">
        <v>1047499000</v>
      </c>
      <c r="M65" s="5">
        <v>660747000</v>
      </c>
      <c r="N65" s="5">
        <v>383437000</v>
      </c>
      <c r="O65" s="5">
        <v>397897000</v>
      </c>
      <c r="P65" s="5">
        <v>735755000</v>
      </c>
      <c r="Q65" s="5">
        <v>457087000</v>
      </c>
      <c r="R65" s="5">
        <v>145310000</v>
      </c>
      <c r="S65" s="5">
        <v>229871000</v>
      </c>
      <c r="T65" s="5">
        <v>126308000</v>
      </c>
      <c r="U65" s="5">
        <v>206906000</v>
      </c>
      <c r="V65" s="5">
        <v>32129000</v>
      </c>
      <c r="W65" s="5">
        <v>22940000</v>
      </c>
      <c r="X65" s="5">
        <v>73381000</v>
      </c>
      <c r="Y65" s="5">
        <v>-123347696</v>
      </c>
      <c r="Z65" s="5">
        <v>197575579</v>
      </c>
    </row>
    <row r="66" spans="2:26" ht="15.5" x14ac:dyDescent="0.35">
      <c r="C66" t="s">
        <v>28</v>
      </c>
      <c r="D66" s="5">
        <v>-31723000</v>
      </c>
      <c r="E66" s="5">
        <v>-17332000</v>
      </c>
      <c r="F66" s="5">
        <v>-25466000</v>
      </c>
      <c r="G66" s="5">
        <v>-28935000</v>
      </c>
      <c r="I66" s="5">
        <v>-94551000</v>
      </c>
      <c r="J66" s="5">
        <v>-102613000</v>
      </c>
      <c r="K66" s="5">
        <v>-138228000</v>
      </c>
      <c r="L66" s="5">
        <v>-190037000</v>
      </c>
      <c r="M66" s="5">
        <v>-134388000</v>
      </c>
      <c r="N66" s="5">
        <v>-89396000</v>
      </c>
      <c r="O66" s="5">
        <v>-123507000</v>
      </c>
      <c r="P66" s="5">
        <v>-147549000</v>
      </c>
      <c r="Q66" s="5">
        <v>-43805000</v>
      </c>
      <c r="R66" s="5">
        <v>57445000</v>
      </c>
      <c r="S66" s="5">
        <v>-7124000</v>
      </c>
      <c r="T66" s="5">
        <v>-154000</v>
      </c>
      <c r="U66" s="5">
        <v>14296000</v>
      </c>
      <c r="V66" s="5">
        <v>17564000</v>
      </c>
      <c r="W66" s="5">
        <v>-6884000</v>
      </c>
      <c r="X66" s="5">
        <v>-60382000</v>
      </c>
      <c r="Y66" s="5">
        <v>-35185571</v>
      </c>
      <c r="Z66" s="5">
        <v>4880269</v>
      </c>
    </row>
    <row r="67" spans="2:26" ht="15.5" x14ac:dyDescent="0.35">
      <c r="C67" t="s">
        <v>262</v>
      </c>
      <c r="D67" s="5">
        <v>216229000</v>
      </c>
      <c r="E67" s="5">
        <v>156125000</v>
      </c>
      <c r="F67" s="5">
        <v>127431000</v>
      </c>
      <c r="G67" s="5">
        <v>162220000</v>
      </c>
      <c r="I67" s="5">
        <v>453346000</v>
      </c>
      <c r="J67" s="5">
        <v>424284000</v>
      </c>
      <c r="K67" s="5">
        <v>411423000</v>
      </c>
      <c r="L67" s="5">
        <v>857462000</v>
      </c>
      <c r="M67" s="5">
        <v>526359000</v>
      </c>
      <c r="N67" s="5">
        <v>294041000</v>
      </c>
      <c r="O67" s="5">
        <v>274390000</v>
      </c>
      <c r="P67" s="5">
        <v>588206000</v>
      </c>
      <c r="Q67" s="5">
        <v>413282000</v>
      </c>
      <c r="R67" s="5">
        <v>202755000</v>
      </c>
      <c r="S67" s="5">
        <v>222747000</v>
      </c>
      <c r="T67" s="5">
        <v>126154000</v>
      </c>
      <c r="U67" s="5">
        <v>221202000</v>
      </c>
      <c r="V67" s="5">
        <v>49693000</v>
      </c>
      <c r="W67" s="5">
        <v>16056000</v>
      </c>
      <c r="X67" s="5">
        <v>12999000</v>
      </c>
      <c r="Y67" s="5">
        <v>-158533267</v>
      </c>
      <c r="Z67" s="5">
        <v>202455848</v>
      </c>
    </row>
    <row r="68" spans="2:26" ht="15.5" x14ac:dyDescent="0.35">
      <c r="C68" t="s">
        <v>264</v>
      </c>
      <c r="X68" s="5">
        <v>31000</v>
      </c>
      <c r="Y68" s="5">
        <v>54427</v>
      </c>
      <c r="Z68" s="5">
        <v>-16840</v>
      </c>
    </row>
    <row r="69" spans="2:26" ht="15.5" x14ac:dyDescent="0.35">
      <c r="C69" t="s">
        <v>102</v>
      </c>
      <c r="D69" s="5">
        <v>216229000</v>
      </c>
      <c r="E69" s="5">
        <v>156125000</v>
      </c>
      <c r="F69" s="5">
        <v>127431000</v>
      </c>
      <c r="G69" s="5">
        <v>162220000</v>
      </c>
      <c r="I69" s="5">
        <v>453346000</v>
      </c>
      <c r="J69" s="5">
        <v>424284000</v>
      </c>
      <c r="K69" s="5">
        <v>411423000</v>
      </c>
      <c r="L69" s="5">
        <v>857462000</v>
      </c>
      <c r="M69" s="5">
        <v>526359000</v>
      </c>
      <c r="N69" s="5">
        <v>294041000</v>
      </c>
      <c r="O69" s="5">
        <v>274390000</v>
      </c>
      <c r="P69" s="5">
        <v>588206000</v>
      </c>
      <c r="Q69" s="5">
        <v>413282000</v>
      </c>
      <c r="R69" s="5">
        <v>202755000</v>
      </c>
      <c r="S69" s="5">
        <v>222747000</v>
      </c>
      <c r="T69" s="5">
        <v>126154000</v>
      </c>
      <c r="U69" s="5">
        <v>221202000</v>
      </c>
      <c r="V69" s="5">
        <v>49693000</v>
      </c>
      <c r="W69" s="5">
        <v>16056000</v>
      </c>
      <c r="X69" s="5">
        <v>13030000</v>
      </c>
      <c r="Y69" s="5">
        <v>-158478840</v>
      </c>
      <c r="Z69" s="5">
        <v>202439008</v>
      </c>
    </row>
    <row r="70" spans="2:26" ht="15.5" x14ac:dyDescent="0.35">
      <c r="C70" t="s">
        <v>103</v>
      </c>
      <c r="D70" s="5">
        <v>-210000</v>
      </c>
      <c r="E70" s="5">
        <v>-232000</v>
      </c>
      <c r="F70" s="5">
        <v>-1436000</v>
      </c>
      <c r="G70" s="5">
        <v>161000</v>
      </c>
      <c r="I70" s="5">
        <v>-929000</v>
      </c>
      <c r="J70" s="5">
        <v>704000</v>
      </c>
      <c r="K70" s="5">
        <v>1969000</v>
      </c>
      <c r="L70" s="5">
        <v>1605000</v>
      </c>
      <c r="M70" s="5">
        <v>796000</v>
      </c>
      <c r="N70" s="5">
        <v>-1443000</v>
      </c>
      <c r="O70" s="5">
        <v>-2212000</v>
      </c>
      <c r="P70" s="5">
        <v>4895000</v>
      </c>
      <c r="Q70" s="5">
        <v>-2700000</v>
      </c>
      <c r="R70" s="5">
        <v>3507000</v>
      </c>
      <c r="S70" s="5">
        <v>10188000</v>
      </c>
    </row>
    <row r="71" spans="2:26" ht="15.5" x14ac:dyDescent="0.35">
      <c r="C71" t="s">
        <v>105</v>
      </c>
      <c r="D71" s="5">
        <v>216019000</v>
      </c>
      <c r="E71" s="5">
        <v>155893000</v>
      </c>
      <c r="F71" s="5">
        <v>125995000</v>
      </c>
      <c r="G71" s="5">
        <v>162381000</v>
      </c>
      <c r="I71" s="5">
        <v>452417000</v>
      </c>
      <c r="J71" s="5">
        <v>424988000</v>
      </c>
      <c r="K71" s="5">
        <v>413392000</v>
      </c>
      <c r="L71" s="5">
        <v>859067000</v>
      </c>
      <c r="M71" s="5">
        <v>527155000</v>
      </c>
      <c r="N71" s="5">
        <v>292598000</v>
      </c>
      <c r="O71" s="5">
        <v>272178000</v>
      </c>
      <c r="P71" s="5">
        <v>593101000</v>
      </c>
      <c r="Q71" s="5">
        <v>410582000</v>
      </c>
      <c r="R71" s="5">
        <v>206262000</v>
      </c>
      <c r="S71" s="5">
        <v>232935000</v>
      </c>
      <c r="T71" s="5">
        <v>126154000</v>
      </c>
      <c r="U71" s="5">
        <v>221202000</v>
      </c>
      <c r="V71" s="5">
        <v>49693000</v>
      </c>
      <c r="W71" s="5">
        <v>16056000</v>
      </c>
    </row>
    <row r="72" spans="2:26" ht="15.5" x14ac:dyDescent="0.35">
      <c r="C72" t="s">
        <v>106</v>
      </c>
      <c r="D72" s="5">
        <v>216229000</v>
      </c>
      <c r="E72" s="5">
        <v>156125000</v>
      </c>
      <c r="F72" s="5">
        <v>127431000</v>
      </c>
      <c r="G72" s="5">
        <v>162220000</v>
      </c>
      <c r="I72" s="5">
        <v>453346000</v>
      </c>
      <c r="J72" s="5">
        <v>424284000</v>
      </c>
      <c r="K72" s="5">
        <v>411423000</v>
      </c>
      <c r="L72" s="5">
        <v>857462000</v>
      </c>
      <c r="M72" s="5">
        <v>526359000</v>
      </c>
      <c r="N72" s="5">
        <v>294041000</v>
      </c>
      <c r="O72" s="5">
        <v>274390000</v>
      </c>
      <c r="P72" s="5">
        <v>588206000</v>
      </c>
      <c r="Q72" s="5">
        <v>413282000</v>
      </c>
      <c r="R72" s="5">
        <v>202755000</v>
      </c>
      <c r="S72" s="5">
        <v>222747000</v>
      </c>
      <c r="T72" s="5">
        <v>126154000</v>
      </c>
      <c r="U72" s="5">
        <v>221202000</v>
      </c>
      <c r="V72" s="5">
        <v>49693000</v>
      </c>
      <c r="W72" s="5">
        <v>16056000</v>
      </c>
      <c r="X72" s="5">
        <v>13030000</v>
      </c>
      <c r="Y72" s="5">
        <v>-158478840</v>
      </c>
      <c r="Z72" s="5">
        <v>202439008</v>
      </c>
    </row>
    <row r="73" spans="2:26" ht="15.5" x14ac:dyDescent="0.35">
      <c r="C73" t="s">
        <v>8</v>
      </c>
      <c r="D73" s="5">
        <v>216007000</v>
      </c>
      <c r="E73" s="5">
        <v>155881000</v>
      </c>
      <c r="F73" s="5">
        <v>125991000</v>
      </c>
      <c r="G73" s="5">
        <v>162370000</v>
      </c>
      <c r="I73" s="5">
        <v>452419000</v>
      </c>
      <c r="J73" s="5">
        <v>425012000</v>
      </c>
      <c r="K73" s="5">
        <v>413431000</v>
      </c>
      <c r="L73" s="5">
        <v>859118000</v>
      </c>
      <c r="M73" s="5">
        <v>527158000</v>
      </c>
      <c r="N73" s="5">
        <v>292610000</v>
      </c>
      <c r="O73" s="5">
        <v>272159000</v>
      </c>
      <c r="P73" s="5">
        <v>593019000</v>
      </c>
      <c r="Q73" s="5">
        <v>410515000</v>
      </c>
      <c r="R73" s="5">
        <v>206212000</v>
      </c>
      <c r="S73" s="5">
        <v>232968000</v>
      </c>
      <c r="T73" s="5">
        <v>126143000</v>
      </c>
      <c r="U73" s="5">
        <v>221067000</v>
      </c>
      <c r="V73" s="5">
        <v>49608000</v>
      </c>
      <c r="W73" s="5">
        <v>16046000</v>
      </c>
    </row>
    <row r="74" spans="2:26" ht="15.5" x14ac:dyDescent="0.35">
      <c r="C74" t="s">
        <v>107</v>
      </c>
      <c r="D74" s="5">
        <v>12000</v>
      </c>
      <c r="E74" s="5">
        <v>12000</v>
      </c>
      <c r="F74" s="5">
        <v>4000</v>
      </c>
      <c r="G74" s="5">
        <v>11000</v>
      </c>
      <c r="I74" s="5">
        <v>-2000</v>
      </c>
      <c r="J74" s="5">
        <v>-24000</v>
      </c>
      <c r="K74" s="5">
        <v>-39000</v>
      </c>
      <c r="L74" s="5">
        <v>-51000</v>
      </c>
      <c r="M74" s="5">
        <v>-3000</v>
      </c>
      <c r="N74" s="5">
        <v>-12000</v>
      </c>
      <c r="O74" s="5">
        <v>19000</v>
      </c>
      <c r="P74" s="5">
        <v>82000</v>
      </c>
      <c r="Q74" s="5">
        <v>67000</v>
      </c>
      <c r="R74" s="5">
        <v>50000</v>
      </c>
      <c r="S74" s="5">
        <v>-33000</v>
      </c>
      <c r="T74" s="5">
        <v>11000</v>
      </c>
      <c r="U74" s="5">
        <v>135000</v>
      </c>
      <c r="V74" s="5">
        <v>85000</v>
      </c>
      <c r="W74" s="5">
        <v>10000</v>
      </c>
    </row>
    <row r="75" spans="2:26" ht="15.5" x14ac:dyDescent="0.35">
      <c r="C75" t="s">
        <v>108</v>
      </c>
      <c r="D75" s="5">
        <v>216229000</v>
      </c>
      <c r="E75" s="5">
        <v>156125000</v>
      </c>
      <c r="F75" s="5">
        <v>127431000</v>
      </c>
      <c r="G75" s="5">
        <v>162220000</v>
      </c>
      <c r="I75" s="5">
        <v>453346000</v>
      </c>
      <c r="J75" s="5">
        <v>424284000</v>
      </c>
      <c r="K75" s="5">
        <v>411423000</v>
      </c>
      <c r="L75" s="5">
        <v>857462000</v>
      </c>
      <c r="M75" s="5">
        <v>526359000</v>
      </c>
      <c r="N75" s="5">
        <v>294041000</v>
      </c>
      <c r="O75" s="5">
        <v>274390000</v>
      </c>
      <c r="P75" s="5">
        <v>588206000</v>
      </c>
      <c r="Q75" s="5">
        <v>413282000</v>
      </c>
      <c r="R75" s="5">
        <v>202755000</v>
      </c>
      <c r="S75" s="5">
        <v>222747000</v>
      </c>
      <c r="T75" s="5">
        <v>126154000</v>
      </c>
      <c r="U75" s="5">
        <v>221202000</v>
      </c>
      <c r="V75" s="5">
        <v>49693000</v>
      </c>
      <c r="W75" s="5">
        <v>16056000</v>
      </c>
      <c r="X75" s="5">
        <v>13030000</v>
      </c>
      <c r="Y75" s="5">
        <v>-158478840</v>
      </c>
      <c r="Z75" s="5">
        <v>202439008</v>
      </c>
    </row>
    <row r="76" spans="2:26" ht="15.5" x14ac:dyDescent="0.35">
      <c r="C76" t="s">
        <v>109</v>
      </c>
      <c r="D76" s="5">
        <v>216019000</v>
      </c>
      <c r="E76" s="5">
        <v>155893000</v>
      </c>
      <c r="F76" s="5">
        <v>125995000</v>
      </c>
      <c r="G76" s="5">
        <v>162381000</v>
      </c>
      <c r="I76" s="5">
        <v>452417000</v>
      </c>
      <c r="J76" s="5">
        <v>424988000</v>
      </c>
      <c r="K76" s="5">
        <v>413392000</v>
      </c>
      <c r="L76" s="5">
        <v>859067000</v>
      </c>
      <c r="M76" s="5">
        <v>527155000</v>
      </c>
      <c r="N76" s="5">
        <v>292598000</v>
      </c>
      <c r="O76" s="5">
        <v>272178000</v>
      </c>
      <c r="P76" s="5">
        <v>593101000</v>
      </c>
      <c r="Q76" s="5">
        <v>410582000</v>
      </c>
      <c r="R76" s="5">
        <v>206262000</v>
      </c>
      <c r="S76" s="5">
        <v>232935000</v>
      </c>
      <c r="T76" s="5">
        <v>126154000</v>
      </c>
      <c r="U76" s="5">
        <v>221202000</v>
      </c>
      <c r="V76" s="5">
        <v>49693000</v>
      </c>
      <c r="W76" s="5">
        <v>16056000</v>
      </c>
    </row>
    <row r="77" spans="2:26" ht="15.5" x14ac:dyDescent="0.35">
      <c r="C77" t="s">
        <v>110</v>
      </c>
      <c r="D77" s="5">
        <v>216019000</v>
      </c>
      <c r="E77" s="5">
        <v>155893000</v>
      </c>
      <c r="F77" s="5">
        <v>125995000</v>
      </c>
      <c r="G77" s="5">
        <v>162381000</v>
      </c>
      <c r="I77" s="5">
        <v>452417000</v>
      </c>
      <c r="J77" s="5">
        <v>424988000</v>
      </c>
      <c r="K77" s="5">
        <v>413392000</v>
      </c>
      <c r="L77" s="5">
        <v>859067000</v>
      </c>
      <c r="M77" s="5">
        <v>527155000</v>
      </c>
      <c r="N77" s="5">
        <v>292598000</v>
      </c>
      <c r="O77" s="5">
        <v>272178000</v>
      </c>
      <c r="P77" s="5">
        <v>593101000</v>
      </c>
      <c r="Q77" s="5">
        <v>410582000</v>
      </c>
      <c r="R77" s="5">
        <v>206262000</v>
      </c>
      <c r="S77" s="5">
        <v>232935000</v>
      </c>
      <c r="T77" s="5">
        <v>126154000</v>
      </c>
      <c r="U77" s="5">
        <v>221202000</v>
      </c>
      <c r="V77" s="5">
        <v>49693000</v>
      </c>
      <c r="W77" s="5">
        <v>16056000</v>
      </c>
    </row>
    <row r="79" spans="2:26" ht="15.5" x14ac:dyDescent="0.35">
      <c r="B79" t="s">
        <v>111</v>
      </c>
      <c r="C79" t="s">
        <v>112</v>
      </c>
    </row>
    <row r="80" spans="2:26" ht="15.5" x14ac:dyDescent="0.35">
      <c r="C80" t="s">
        <v>113</v>
      </c>
    </row>
    <row r="81" spans="3:26" ht="15.5" x14ac:dyDescent="0.35">
      <c r="C81" t="s">
        <v>20</v>
      </c>
      <c r="D81" s="5">
        <v>726665000</v>
      </c>
      <c r="E81" s="5">
        <v>592908000</v>
      </c>
      <c r="F81" s="5">
        <v>1224429000</v>
      </c>
      <c r="G81" s="5">
        <v>1950847000</v>
      </c>
      <c r="I81" s="5">
        <v>1224429000</v>
      </c>
      <c r="J81" s="5">
        <v>1769383000</v>
      </c>
      <c r="K81" s="5">
        <v>1400029000</v>
      </c>
      <c r="L81" s="5">
        <v>1265434000</v>
      </c>
      <c r="M81" s="5">
        <v>1059457000</v>
      </c>
      <c r="N81" s="5">
        <v>870791000</v>
      </c>
      <c r="O81" s="5">
        <v>773765000</v>
      </c>
      <c r="P81" s="5">
        <v>756256000</v>
      </c>
      <c r="Q81" s="5">
        <v>620103000</v>
      </c>
      <c r="R81" s="5">
        <v>210935000</v>
      </c>
      <c r="S81" s="5">
        <v>171970000</v>
      </c>
      <c r="T81" s="5">
        <v>119325000</v>
      </c>
      <c r="U81" s="5">
        <v>75107000</v>
      </c>
      <c r="V81" s="5">
        <v>141194000</v>
      </c>
      <c r="W81" s="5">
        <v>58898000</v>
      </c>
      <c r="X81" s="5">
        <v>61615000</v>
      </c>
      <c r="Y81" s="5">
        <v>55924080</v>
      </c>
      <c r="Z81" s="5">
        <v>44037761</v>
      </c>
    </row>
    <row r="82" spans="3:26" ht="15.5" x14ac:dyDescent="0.35">
      <c r="C82" t="s">
        <v>116</v>
      </c>
      <c r="D82" s="5">
        <v>59704000</v>
      </c>
      <c r="E82" s="5">
        <v>30350000</v>
      </c>
      <c r="F82" s="5">
        <v>32602000</v>
      </c>
      <c r="G82" s="5">
        <v>28254000</v>
      </c>
      <c r="I82" s="5">
        <v>32602000</v>
      </c>
      <c r="J82" s="5">
        <v>20762000</v>
      </c>
      <c r="K82" s="5">
        <v>25808000</v>
      </c>
      <c r="L82" s="5">
        <v>42288000</v>
      </c>
      <c r="M82" s="5">
        <v>29441000</v>
      </c>
      <c r="N82" s="5">
        <v>23884000</v>
      </c>
      <c r="O82" s="5">
        <v>22098000</v>
      </c>
      <c r="P82" s="5">
        <v>16430000</v>
      </c>
      <c r="Q82" s="5">
        <v>15720000</v>
      </c>
      <c r="R82" s="5">
        <v>13194000</v>
      </c>
      <c r="S82" s="5">
        <v>15308000</v>
      </c>
      <c r="T82" s="5">
        <v>7958000</v>
      </c>
      <c r="U82" s="5">
        <v>10384000</v>
      </c>
      <c r="V82" s="5">
        <v>8793000</v>
      </c>
    </row>
    <row r="83" spans="3:26" ht="15.5" x14ac:dyDescent="0.35">
      <c r="C83" t="s">
        <v>117</v>
      </c>
      <c r="T83" s="5">
        <v>22537000</v>
      </c>
      <c r="U83" s="5">
        <v>81629000</v>
      </c>
    </row>
    <row r="84" spans="3:26" ht="15.5" x14ac:dyDescent="0.35">
      <c r="C84" t="s">
        <v>1811</v>
      </c>
      <c r="D84" s="5">
        <v>726665000</v>
      </c>
      <c r="E84" s="5">
        <v>592908000</v>
      </c>
      <c r="F84" s="5">
        <v>1224429000</v>
      </c>
      <c r="G84" s="5">
        <v>1950847000</v>
      </c>
      <c r="I84" s="5">
        <v>1224429000</v>
      </c>
      <c r="J84" s="5">
        <v>1769383000</v>
      </c>
      <c r="K84" s="5">
        <v>1400029000</v>
      </c>
      <c r="L84" s="5">
        <v>1265434000</v>
      </c>
      <c r="M84" s="5">
        <v>1059457000</v>
      </c>
      <c r="N84" s="5">
        <v>870791000</v>
      </c>
      <c r="O84" s="5">
        <v>773765000</v>
      </c>
      <c r="P84" s="5">
        <v>756256000</v>
      </c>
      <c r="Q84" s="5">
        <v>620103000</v>
      </c>
      <c r="R84" s="5">
        <v>210935000</v>
      </c>
      <c r="S84" s="5">
        <v>171970000</v>
      </c>
      <c r="T84" s="5">
        <v>119325000</v>
      </c>
      <c r="U84" s="5">
        <v>75107000</v>
      </c>
      <c r="V84" s="5">
        <v>141194000</v>
      </c>
      <c r="W84" s="5">
        <v>58898000</v>
      </c>
      <c r="X84" s="5">
        <v>61615000</v>
      </c>
      <c r="Y84" s="5">
        <v>55924080</v>
      </c>
      <c r="Z84" s="5">
        <v>44037761</v>
      </c>
    </row>
    <row r="85" spans="3:26" ht="15.5" x14ac:dyDescent="0.35">
      <c r="C85" t="s">
        <v>115</v>
      </c>
      <c r="U85" s="5">
        <v>11860000</v>
      </c>
      <c r="V85" s="5">
        <v>42225000</v>
      </c>
      <c r="W85" s="5">
        <v>50341000</v>
      </c>
      <c r="X85" s="5">
        <v>60944000</v>
      </c>
      <c r="Y85" s="5">
        <v>73893903</v>
      </c>
      <c r="Z85" s="5">
        <v>82493860</v>
      </c>
    </row>
    <row r="86" spans="3:26" ht="15.5" x14ac:dyDescent="0.35">
      <c r="C86" t="s">
        <v>118</v>
      </c>
      <c r="D86" s="5">
        <v>1564083000</v>
      </c>
      <c r="E86" s="5">
        <v>1569284000</v>
      </c>
      <c r="F86" s="5">
        <v>1530312000</v>
      </c>
      <c r="G86" s="5">
        <v>1640239000</v>
      </c>
      <c r="I86" s="5">
        <v>1530312000</v>
      </c>
      <c r="J86" s="5">
        <v>1843561000</v>
      </c>
      <c r="K86" s="5">
        <v>1695343000</v>
      </c>
      <c r="L86" s="5">
        <v>1819927000</v>
      </c>
      <c r="M86" s="5">
        <v>1406338000</v>
      </c>
      <c r="N86" s="5">
        <v>1294363000</v>
      </c>
      <c r="O86" s="5">
        <v>1168553000</v>
      </c>
      <c r="P86" s="5">
        <v>1093125000</v>
      </c>
      <c r="Q86" s="5">
        <v>869169000</v>
      </c>
      <c r="R86" s="5">
        <v>680466000</v>
      </c>
      <c r="S86" s="5">
        <v>614691000</v>
      </c>
      <c r="T86" s="5">
        <v>203867000</v>
      </c>
      <c r="U86" s="5">
        <v>198193000</v>
      </c>
      <c r="V86" s="5">
        <v>310043000</v>
      </c>
      <c r="W86" s="5">
        <v>343437000</v>
      </c>
      <c r="X86" s="5">
        <v>330530000</v>
      </c>
      <c r="Y86" s="5">
        <v>261582698</v>
      </c>
      <c r="Z86" s="5">
        <v>211869261</v>
      </c>
    </row>
    <row r="87" spans="3:26" ht="15.5" x14ac:dyDescent="0.35">
      <c r="C87" t="s">
        <v>119</v>
      </c>
      <c r="D87" s="5">
        <v>4946000</v>
      </c>
      <c r="E87" s="5">
        <v>4016000</v>
      </c>
      <c r="F87" s="5">
        <v>6852000</v>
      </c>
      <c r="G87" s="5">
        <v>7577000</v>
      </c>
      <c r="I87" s="5">
        <v>6852000</v>
      </c>
      <c r="J87" s="5">
        <v>10643000</v>
      </c>
      <c r="K87" s="5">
        <v>9141000</v>
      </c>
      <c r="L87" s="5">
        <v>5803000</v>
      </c>
      <c r="M87" s="5">
        <v>4023000</v>
      </c>
      <c r="N87" s="5">
        <v>3419000</v>
      </c>
      <c r="O87" s="5">
        <v>5369000</v>
      </c>
      <c r="P87" s="5">
        <v>3688000</v>
      </c>
      <c r="Q87" s="5">
        <v>2855000</v>
      </c>
      <c r="R87" s="5">
        <v>2036000</v>
      </c>
      <c r="S87" s="5">
        <v>3743000</v>
      </c>
      <c r="T87" s="5">
        <v>4561000</v>
      </c>
      <c r="U87" s="5">
        <v>6275000</v>
      </c>
      <c r="V87" s="5">
        <v>8489000</v>
      </c>
      <c r="W87" s="5">
        <v>7224000</v>
      </c>
      <c r="X87" s="5">
        <v>12149000</v>
      </c>
      <c r="Y87" s="5">
        <v>9242701</v>
      </c>
      <c r="Z87" s="5">
        <v>6081358</v>
      </c>
    </row>
    <row r="88" spans="3:26" ht="15.5" x14ac:dyDescent="0.35">
      <c r="C88" t="s">
        <v>268</v>
      </c>
      <c r="D88" s="5">
        <v>497018000</v>
      </c>
      <c r="E88" s="5">
        <v>418341000</v>
      </c>
      <c r="F88" s="5">
        <v>414747000</v>
      </c>
      <c r="G88" s="5">
        <v>409843000</v>
      </c>
      <c r="I88" s="5">
        <v>414747000</v>
      </c>
      <c r="J88" s="5">
        <v>415709000</v>
      </c>
      <c r="K88" s="5">
        <v>369626000</v>
      </c>
      <c r="L88" s="5">
        <v>486538000</v>
      </c>
      <c r="M88" s="5">
        <v>441572000</v>
      </c>
      <c r="N88" s="5">
        <v>364896000</v>
      </c>
      <c r="O88" s="5">
        <v>407626000</v>
      </c>
      <c r="P88" s="5">
        <v>1181935000</v>
      </c>
      <c r="Q88" s="5">
        <v>949560000</v>
      </c>
      <c r="R88" s="5">
        <v>977762000</v>
      </c>
      <c r="S88" s="5">
        <v>865608000</v>
      </c>
      <c r="T88" s="5">
        <v>870958000</v>
      </c>
      <c r="U88" s="5">
        <v>906512000</v>
      </c>
      <c r="V88" s="5">
        <v>885118000</v>
      </c>
      <c r="W88" s="5">
        <v>687023000</v>
      </c>
      <c r="X88" s="5">
        <v>568668000</v>
      </c>
      <c r="Y88" s="5">
        <v>423338312</v>
      </c>
      <c r="Z88" s="5">
        <v>470339554</v>
      </c>
    </row>
    <row r="89" spans="3:26" ht="15.5" x14ac:dyDescent="0.35">
      <c r="C89" t="s">
        <v>92</v>
      </c>
      <c r="D89" s="5">
        <v>13648000</v>
      </c>
      <c r="E89" s="5">
        <v>13858000</v>
      </c>
      <c r="F89" s="5">
        <v>14090000</v>
      </c>
      <c r="G89" s="5">
        <v>15526000</v>
      </c>
      <c r="I89" s="5">
        <v>14090000</v>
      </c>
      <c r="J89" s="5">
        <v>15019000</v>
      </c>
      <c r="K89" s="5">
        <v>14315000</v>
      </c>
      <c r="L89" s="5">
        <v>12346000</v>
      </c>
      <c r="M89" s="5">
        <v>10741000</v>
      </c>
      <c r="N89" s="5">
        <v>8882000</v>
      </c>
      <c r="O89" s="5">
        <v>10325000</v>
      </c>
      <c r="P89" s="5">
        <v>12536000</v>
      </c>
      <c r="Q89" s="5">
        <v>7644000</v>
      </c>
      <c r="R89" s="5">
        <v>10338000</v>
      </c>
      <c r="S89" s="5">
        <v>6831000</v>
      </c>
    </row>
    <row r="90" spans="3:26" ht="15.5" x14ac:dyDescent="0.35">
      <c r="C90" t="s">
        <v>121</v>
      </c>
      <c r="D90" s="5">
        <v>6821114000</v>
      </c>
      <c r="E90" s="5">
        <v>6296086000</v>
      </c>
      <c r="F90" s="5">
        <v>6133594000</v>
      </c>
      <c r="G90" s="5">
        <v>6436323000</v>
      </c>
      <c r="I90" s="5">
        <v>6133594000</v>
      </c>
      <c r="J90" s="5">
        <v>6240166000</v>
      </c>
      <c r="K90" s="5">
        <v>5623833000</v>
      </c>
      <c r="L90" s="5">
        <v>5476557000</v>
      </c>
      <c r="M90" s="5">
        <v>4702128000</v>
      </c>
      <c r="N90" s="5">
        <v>4341593000</v>
      </c>
      <c r="O90" s="5">
        <v>4214777000</v>
      </c>
      <c r="P90" s="5">
        <v>4190614000</v>
      </c>
      <c r="Q90" s="5">
        <v>3145349000</v>
      </c>
      <c r="R90" s="5">
        <v>2186979000</v>
      </c>
      <c r="S90" s="5">
        <v>2074160000</v>
      </c>
      <c r="T90" s="5">
        <v>1657506000</v>
      </c>
      <c r="U90" s="5">
        <v>1774412000</v>
      </c>
      <c r="V90" s="5">
        <v>1676978000</v>
      </c>
      <c r="W90" s="5">
        <v>1467767000</v>
      </c>
      <c r="X90" s="5">
        <v>1091628000</v>
      </c>
      <c r="Y90" s="5">
        <v>884636540</v>
      </c>
      <c r="Z90" s="5">
        <v>917323807</v>
      </c>
    </row>
    <row r="91" spans="3:26" ht="15.5" x14ac:dyDescent="0.35">
      <c r="C91" t="s">
        <v>122</v>
      </c>
    </row>
    <row r="92" spans="3:26" ht="15.5" x14ac:dyDescent="0.35">
      <c r="C92" t="s">
        <v>125</v>
      </c>
      <c r="S92" s="5">
        <v>95000</v>
      </c>
      <c r="V92" s="5">
        <v>255000</v>
      </c>
      <c r="W92" s="5">
        <v>236000</v>
      </c>
      <c r="X92" s="5">
        <v>155000</v>
      </c>
      <c r="Y92" s="5">
        <v>538180</v>
      </c>
      <c r="Z92" s="5">
        <v>544475</v>
      </c>
    </row>
    <row r="93" spans="3:26" ht="15.5" x14ac:dyDescent="0.35">
      <c r="C93" t="s">
        <v>124</v>
      </c>
      <c r="D93" s="5">
        <v>42597000</v>
      </c>
      <c r="E93" s="5">
        <v>42644000</v>
      </c>
      <c r="F93" s="5">
        <v>42644000</v>
      </c>
      <c r="G93" s="5">
        <v>42549000</v>
      </c>
      <c r="I93" s="5">
        <v>42644000</v>
      </c>
      <c r="J93" s="5">
        <v>52293000</v>
      </c>
      <c r="K93" s="5">
        <v>58665000</v>
      </c>
      <c r="L93" s="5">
        <v>64818000</v>
      </c>
      <c r="M93" s="5">
        <v>92895000</v>
      </c>
      <c r="N93" s="5">
        <v>110704000</v>
      </c>
      <c r="O93" s="5">
        <v>132718000</v>
      </c>
      <c r="P93" s="5">
        <v>132121000</v>
      </c>
      <c r="Q93" s="5">
        <v>132442000</v>
      </c>
      <c r="R93" s="5">
        <v>132599000</v>
      </c>
      <c r="S93" s="5">
        <v>133208000</v>
      </c>
      <c r="T93" s="5">
        <v>133443000</v>
      </c>
      <c r="U93" s="5">
        <v>145721000</v>
      </c>
      <c r="V93" s="5">
        <v>173299000</v>
      </c>
      <c r="W93" s="5">
        <v>174537000</v>
      </c>
      <c r="X93" s="5">
        <v>175661000</v>
      </c>
      <c r="Y93" s="5">
        <v>176892321</v>
      </c>
      <c r="Z93" s="5">
        <v>185253711</v>
      </c>
    </row>
    <row r="94" spans="3:26" ht="15.5" x14ac:dyDescent="0.35">
      <c r="C94" t="s">
        <v>123</v>
      </c>
      <c r="D94" s="5">
        <v>13436000</v>
      </c>
      <c r="E94" s="5">
        <v>13527000</v>
      </c>
      <c r="F94" s="5">
        <v>13400000</v>
      </c>
      <c r="G94" s="5">
        <v>14032000</v>
      </c>
      <c r="I94" s="5">
        <v>13400000</v>
      </c>
      <c r="J94" s="5">
        <v>13556000</v>
      </c>
      <c r="K94" s="5">
        <v>13121000</v>
      </c>
      <c r="L94" s="5">
        <v>12263000</v>
      </c>
      <c r="M94" s="5">
        <v>11848000</v>
      </c>
      <c r="N94" s="5">
        <v>10677000</v>
      </c>
      <c r="O94" s="5">
        <v>10045000</v>
      </c>
      <c r="P94" s="5">
        <v>9436000</v>
      </c>
      <c r="Q94" s="5">
        <v>5062000</v>
      </c>
      <c r="R94" s="5">
        <v>4623000</v>
      </c>
      <c r="S94" s="5">
        <v>4274000</v>
      </c>
      <c r="T94" s="5">
        <v>4128000</v>
      </c>
      <c r="U94" s="5">
        <v>3852000</v>
      </c>
      <c r="V94" s="5">
        <v>3757000</v>
      </c>
      <c r="W94" s="5">
        <v>3836000</v>
      </c>
      <c r="X94" s="5">
        <v>3751000</v>
      </c>
      <c r="Y94" s="5">
        <v>3768345</v>
      </c>
      <c r="Z94" s="5">
        <v>3915707</v>
      </c>
    </row>
    <row r="95" spans="3:26" ht="15.5" x14ac:dyDescent="0.35">
      <c r="C95" t="s">
        <v>120</v>
      </c>
      <c r="D95" s="5">
        <v>22402000</v>
      </c>
      <c r="E95" s="5">
        <v>23539000</v>
      </c>
      <c r="F95" s="5">
        <v>23835000</v>
      </c>
      <c r="I95" s="5">
        <v>23835000</v>
      </c>
    </row>
    <row r="96" spans="3:26" ht="15.5" x14ac:dyDescent="0.35">
      <c r="C96" t="s">
        <v>126</v>
      </c>
      <c r="D96" s="5">
        <v>5863895000</v>
      </c>
      <c r="E96" s="5">
        <v>5726486000</v>
      </c>
      <c r="F96" s="5">
        <v>5470374000</v>
      </c>
      <c r="G96" s="5">
        <v>4790136000</v>
      </c>
      <c r="I96" s="5">
        <v>5470374000</v>
      </c>
      <c r="J96" s="5">
        <v>4306195000</v>
      </c>
      <c r="K96" s="5">
        <v>3299455000</v>
      </c>
      <c r="L96" s="5">
        <v>3262573000</v>
      </c>
      <c r="M96" s="5">
        <v>3430271000</v>
      </c>
      <c r="N96" s="5">
        <v>3376119000</v>
      </c>
      <c r="O96" s="5">
        <v>3654414000</v>
      </c>
      <c r="P96" s="5">
        <v>3933605000</v>
      </c>
      <c r="Q96" s="5">
        <v>3835657000</v>
      </c>
      <c r="R96" s="5">
        <v>4043525000</v>
      </c>
      <c r="S96" s="5">
        <v>4287657000</v>
      </c>
      <c r="T96" s="5">
        <v>4394593000</v>
      </c>
      <c r="U96" s="5">
        <v>4477322000</v>
      </c>
      <c r="V96" s="5">
        <v>4285392000</v>
      </c>
      <c r="W96" s="5">
        <v>4208002000</v>
      </c>
      <c r="X96" s="5">
        <v>4157964000</v>
      </c>
      <c r="Y96" s="5">
        <v>4269282879</v>
      </c>
      <c r="Z96" s="5">
        <v>4358479207</v>
      </c>
    </row>
    <row r="97" spans="3:26" ht="15.5" x14ac:dyDescent="0.35">
      <c r="C97" t="s">
        <v>129</v>
      </c>
      <c r="D97" s="5">
        <v>6428166000</v>
      </c>
      <c r="E97" s="5">
        <v>6357544000</v>
      </c>
      <c r="F97" s="5">
        <v>6213812000</v>
      </c>
      <c r="G97" s="5">
        <v>6049920000</v>
      </c>
      <c r="I97" s="5">
        <v>6213812000</v>
      </c>
      <c r="J97" s="5">
        <v>5536886000</v>
      </c>
      <c r="K97" s="5">
        <v>4501305000</v>
      </c>
      <c r="L97" s="5">
        <v>4164164000</v>
      </c>
      <c r="M97" s="5">
        <v>4276317000</v>
      </c>
      <c r="N97" s="5">
        <v>4154684000</v>
      </c>
      <c r="O97" s="5">
        <v>4287273000</v>
      </c>
      <c r="P97" s="5">
        <v>4560399000</v>
      </c>
      <c r="Q97" s="5">
        <v>4488887000</v>
      </c>
      <c r="R97" s="5">
        <v>4691821000</v>
      </c>
      <c r="S97" s="5">
        <v>4964252000</v>
      </c>
      <c r="T97" s="5">
        <v>4861767000</v>
      </c>
      <c r="U97" s="5">
        <v>5002782000</v>
      </c>
      <c r="V97" s="5">
        <v>4970522000</v>
      </c>
      <c r="W97" s="5">
        <v>4851068000</v>
      </c>
      <c r="X97" s="5">
        <v>4833484000</v>
      </c>
      <c r="Y97" s="5">
        <v>4928863367</v>
      </c>
      <c r="Z97" s="5">
        <v>5050638229</v>
      </c>
    </row>
    <row r="98" spans="3:26" ht="15.5" x14ac:dyDescent="0.35">
      <c r="C98" t="s">
        <v>130</v>
      </c>
      <c r="D98" s="5">
        <v>13249280000</v>
      </c>
      <c r="E98" s="5">
        <v>12653630000</v>
      </c>
      <c r="F98" s="5">
        <v>12347406000</v>
      </c>
      <c r="G98" s="5">
        <v>12486243000</v>
      </c>
      <c r="I98" s="5">
        <v>12347406000</v>
      </c>
      <c r="J98" s="5">
        <v>11777052000</v>
      </c>
      <c r="K98" s="5">
        <v>10125138000</v>
      </c>
      <c r="L98" s="5">
        <v>9640721000</v>
      </c>
      <c r="M98" s="5">
        <v>8978445000</v>
      </c>
      <c r="N98" s="5">
        <v>8496277000</v>
      </c>
      <c r="O98" s="5">
        <v>8502050000</v>
      </c>
      <c r="P98" s="5">
        <v>8751013000</v>
      </c>
      <c r="Q98" s="5">
        <v>7634236000</v>
      </c>
      <c r="R98" s="5">
        <v>6878800000</v>
      </c>
      <c r="S98" s="5">
        <v>7038412000</v>
      </c>
      <c r="T98" s="5">
        <v>6519273000</v>
      </c>
      <c r="U98" s="5">
        <v>6777194000</v>
      </c>
      <c r="V98" s="5">
        <v>6647500000</v>
      </c>
      <c r="W98" s="5">
        <v>6318835000</v>
      </c>
      <c r="X98" s="5">
        <v>5925112000</v>
      </c>
      <c r="Y98" s="5">
        <v>5813499907</v>
      </c>
      <c r="Z98" s="5">
        <v>5967962036</v>
      </c>
    </row>
    <row r="99" spans="3:26" ht="15.5" x14ac:dyDescent="0.35">
      <c r="C99" t="s">
        <v>131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  <c r="D101" s="5">
        <v>2495511000</v>
      </c>
      <c r="E101" s="5">
        <v>2342449000</v>
      </c>
      <c r="F101" s="5">
        <v>2272033000</v>
      </c>
      <c r="G101" s="5">
        <v>2504411000</v>
      </c>
      <c r="I101" s="5">
        <v>2272033000</v>
      </c>
      <c r="J101" s="5">
        <v>2321506000</v>
      </c>
      <c r="K101" s="5">
        <v>2122553000</v>
      </c>
      <c r="L101" s="5">
        <v>2239843000</v>
      </c>
      <c r="M101" s="5">
        <v>2265121000</v>
      </c>
      <c r="N101" s="5">
        <v>1922866000</v>
      </c>
      <c r="O101" s="5">
        <v>1832973000</v>
      </c>
      <c r="P101" s="5">
        <v>1741730000</v>
      </c>
      <c r="Q101" s="5">
        <v>1502930000</v>
      </c>
      <c r="R101" s="5">
        <v>1368294000</v>
      </c>
      <c r="S101" s="5">
        <v>1479726000</v>
      </c>
      <c r="T101" s="5">
        <v>1200115000</v>
      </c>
      <c r="U101" s="5">
        <v>1211787000</v>
      </c>
      <c r="V101" s="5">
        <v>999308000</v>
      </c>
      <c r="W101" s="5">
        <v>1388056000</v>
      </c>
      <c r="X101" s="5">
        <v>1081897000</v>
      </c>
      <c r="Y101" s="5">
        <v>1001072383</v>
      </c>
      <c r="Z101" s="5">
        <v>761320091</v>
      </c>
    </row>
    <row r="102" spans="3:26" ht="15.5" x14ac:dyDescent="0.35">
      <c r="C102" t="s">
        <v>271</v>
      </c>
      <c r="D102" s="5">
        <v>905541000</v>
      </c>
      <c r="E102" s="5">
        <v>872807000</v>
      </c>
      <c r="F102" s="5">
        <v>831302000</v>
      </c>
      <c r="G102" s="5">
        <v>811720000</v>
      </c>
      <c r="I102" s="5">
        <v>831302000</v>
      </c>
      <c r="J102" s="5">
        <v>943284000</v>
      </c>
      <c r="K102" s="5">
        <v>1057912000</v>
      </c>
      <c r="L102" s="5">
        <v>1028167000</v>
      </c>
      <c r="M102" s="5">
        <v>1141769000</v>
      </c>
      <c r="N102" s="5">
        <v>981604000</v>
      </c>
      <c r="O102" s="5">
        <v>903107000</v>
      </c>
      <c r="P102" s="5">
        <v>950785000</v>
      </c>
      <c r="Q102" s="5">
        <v>888546000</v>
      </c>
      <c r="R102" s="5">
        <v>833600000</v>
      </c>
      <c r="S102" s="5">
        <v>838115000</v>
      </c>
      <c r="T102" s="5">
        <v>626690000</v>
      </c>
      <c r="U102" s="5">
        <v>591875000</v>
      </c>
      <c r="V102" s="5">
        <v>354464000</v>
      </c>
      <c r="W102" s="5">
        <v>327646000</v>
      </c>
      <c r="X102" s="5">
        <v>171430000</v>
      </c>
      <c r="Y102" s="5">
        <v>158185779</v>
      </c>
      <c r="Z102" s="5">
        <v>103021822</v>
      </c>
    </row>
    <row r="103" spans="3:26" ht="15.5" x14ac:dyDescent="0.35">
      <c r="C103" t="s">
        <v>134</v>
      </c>
    </row>
    <row r="104" spans="3:26" ht="15.5" x14ac:dyDescent="0.35">
      <c r="C104" t="s">
        <v>272</v>
      </c>
      <c r="D104" s="5">
        <v>436574000</v>
      </c>
      <c r="E104" s="5">
        <v>429978000</v>
      </c>
      <c r="F104" s="5">
        <v>354038000</v>
      </c>
      <c r="G104" s="5">
        <v>395593000</v>
      </c>
      <c r="I104" s="5">
        <v>354038000</v>
      </c>
      <c r="J104" s="5">
        <v>311892000</v>
      </c>
      <c r="K104" s="5">
        <v>251962000</v>
      </c>
      <c r="L104" s="5">
        <v>211304000</v>
      </c>
      <c r="M104" s="5">
        <v>231801000</v>
      </c>
      <c r="N104" s="5">
        <v>195748000</v>
      </c>
      <c r="O104" s="5">
        <v>177311000</v>
      </c>
      <c r="P104" s="5">
        <v>130209000</v>
      </c>
      <c r="Q104" s="5">
        <v>137481000</v>
      </c>
      <c r="R104" s="5">
        <v>111479000</v>
      </c>
      <c r="S104" s="5">
        <v>219087000</v>
      </c>
      <c r="T104" s="5">
        <v>211742000</v>
      </c>
      <c r="U104" s="5">
        <v>239317000</v>
      </c>
      <c r="V104" s="5">
        <v>183595000</v>
      </c>
      <c r="W104" s="5">
        <v>153549000</v>
      </c>
      <c r="X104" s="5">
        <v>176771000</v>
      </c>
      <c r="Y104" s="5">
        <v>221243584</v>
      </c>
      <c r="Z104" s="5">
        <v>338087286</v>
      </c>
    </row>
    <row r="105" spans="3:26" ht="15.5" x14ac:dyDescent="0.35">
      <c r="C105" t="s">
        <v>135</v>
      </c>
      <c r="W105" s="5">
        <v>11344000</v>
      </c>
      <c r="X105" s="5">
        <v>21392000</v>
      </c>
      <c r="Y105" s="5">
        <v>16947494</v>
      </c>
      <c r="Z105" s="5">
        <v>31480050</v>
      </c>
    </row>
    <row r="106" spans="3:26" ht="15.5" x14ac:dyDescent="0.35">
      <c r="C106" t="s">
        <v>273</v>
      </c>
      <c r="D106" s="5">
        <v>59704000</v>
      </c>
      <c r="E106" s="5">
        <v>30350000</v>
      </c>
      <c r="F106" s="5">
        <v>32602000</v>
      </c>
      <c r="G106" s="5">
        <v>28254000</v>
      </c>
      <c r="I106" s="5">
        <v>32602000</v>
      </c>
      <c r="J106" s="5">
        <v>20762000</v>
      </c>
      <c r="K106" s="5">
        <v>25808000</v>
      </c>
      <c r="L106" s="5">
        <v>42288000</v>
      </c>
      <c r="M106" s="5">
        <v>29441000</v>
      </c>
      <c r="N106" s="5">
        <v>23884000</v>
      </c>
      <c r="O106" s="5">
        <v>22098000</v>
      </c>
      <c r="P106" s="5">
        <v>16430000</v>
      </c>
      <c r="Q106" s="5">
        <v>15720000</v>
      </c>
      <c r="R106" s="5">
        <v>13194000</v>
      </c>
      <c r="S106" s="5">
        <v>15308000</v>
      </c>
      <c r="T106" s="5">
        <v>30495000</v>
      </c>
      <c r="U106" s="5">
        <v>92013000</v>
      </c>
      <c r="V106" s="5">
        <v>8793000</v>
      </c>
      <c r="W106" s="5">
        <v>11344000</v>
      </c>
      <c r="X106" s="5">
        <v>21392000</v>
      </c>
      <c r="Y106" s="5">
        <v>16947494</v>
      </c>
      <c r="Z106" s="5">
        <v>31480050</v>
      </c>
    </row>
    <row r="107" spans="3:26" ht="15.5" x14ac:dyDescent="0.35">
      <c r="C107" t="s">
        <v>136</v>
      </c>
      <c r="D107" s="5">
        <v>68061000</v>
      </c>
      <c r="E107" s="5">
        <v>77260000</v>
      </c>
      <c r="F107" s="5">
        <v>77109000</v>
      </c>
      <c r="G107" s="5">
        <v>85572000</v>
      </c>
      <c r="I107" s="5">
        <v>77109000</v>
      </c>
      <c r="J107" s="5">
        <v>68147000</v>
      </c>
      <c r="K107" s="5">
        <v>56325000</v>
      </c>
      <c r="L107" s="5">
        <v>70539000</v>
      </c>
      <c r="M107" s="5">
        <v>42542000</v>
      </c>
      <c r="N107" s="5">
        <v>43580000</v>
      </c>
      <c r="O107" s="5">
        <v>47271000</v>
      </c>
      <c r="P107" s="5">
        <v>138760000</v>
      </c>
      <c r="Q107" s="5">
        <v>31829000</v>
      </c>
      <c r="R107" s="5">
        <v>26133000</v>
      </c>
      <c r="S107" s="5">
        <v>37550000</v>
      </c>
      <c r="T107" s="5">
        <v>32340000</v>
      </c>
      <c r="U107" s="5">
        <v>40492000</v>
      </c>
      <c r="V107" s="5">
        <v>260116000</v>
      </c>
      <c r="W107" s="5">
        <v>228586000</v>
      </c>
      <c r="X107" s="5">
        <v>193032000</v>
      </c>
      <c r="Y107" s="5">
        <v>224666783</v>
      </c>
      <c r="Z107" s="5">
        <v>190872775</v>
      </c>
    </row>
    <row r="108" spans="3:26" ht="15.5" x14ac:dyDescent="0.35">
      <c r="C108" t="s">
        <v>137</v>
      </c>
      <c r="D108" s="5">
        <v>27424000</v>
      </c>
      <c r="E108" s="5">
        <v>39696000</v>
      </c>
      <c r="F108" s="5">
        <v>38411000</v>
      </c>
      <c r="G108" s="5">
        <v>36442000</v>
      </c>
      <c r="I108" s="5">
        <v>38411000</v>
      </c>
      <c r="J108" s="5">
        <v>27677000</v>
      </c>
      <c r="K108" s="5">
        <v>40431000</v>
      </c>
      <c r="L108" s="5">
        <v>82765000</v>
      </c>
      <c r="M108" s="5">
        <v>62173000</v>
      </c>
      <c r="N108" s="5">
        <v>29814000</v>
      </c>
      <c r="O108" s="5">
        <v>10925000</v>
      </c>
      <c r="P108" s="5">
        <v>62863000</v>
      </c>
      <c r="Q108" s="5">
        <v>9367000</v>
      </c>
      <c r="R108" s="5">
        <v>2973000</v>
      </c>
      <c r="S108" s="5">
        <v>2515000</v>
      </c>
      <c r="T108" s="5">
        <v>4474000</v>
      </c>
      <c r="U108" s="5">
        <v>3713000</v>
      </c>
      <c r="V108" s="5">
        <v>5886000</v>
      </c>
      <c r="W108" s="5">
        <v>9962000</v>
      </c>
      <c r="X108" s="5">
        <v>24413000</v>
      </c>
      <c r="Y108" s="5">
        <v>12330189</v>
      </c>
      <c r="Z108" s="5">
        <v>6424754</v>
      </c>
    </row>
    <row r="109" spans="3:26" ht="15.5" x14ac:dyDescent="0.35">
      <c r="C109" t="s">
        <v>140</v>
      </c>
    </row>
    <row r="110" spans="3:26" ht="15.5" x14ac:dyDescent="0.35">
      <c r="C110" t="s">
        <v>277</v>
      </c>
      <c r="D110" s="5">
        <v>6351000</v>
      </c>
      <c r="E110" s="5">
        <v>4656000</v>
      </c>
      <c r="F110" s="5">
        <v>6238000</v>
      </c>
      <c r="G110" s="5">
        <v>7965000</v>
      </c>
      <c r="I110" s="5">
        <v>6238000</v>
      </c>
      <c r="J110" s="5">
        <v>13117000</v>
      </c>
      <c r="K110" s="5">
        <v>33996000</v>
      </c>
      <c r="L110" s="5">
        <v>40763000</v>
      </c>
      <c r="M110" s="5">
        <v>49902000</v>
      </c>
      <c r="N110" s="5">
        <v>43410000</v>
      </c>
      <c r="O110" s="5">
        <v>31051000</v>
      </c>
      <c r="P110" s="5">
        <v>78318000</v>
      </c>
      <c r="Q110" s="5">
        <v>136969000</v>
      </c>
      <c r="R110" s="5">
        <v>109056000</v>
      </c>
      <c r="S110" s="5">
        <v>143320000</v>
      </c>
      <c r="T110" s="5">
        <v>1462000</v>
      </c>
      <c r="U110" s="5">
        <v>1342000</v>
      </c>
      <c r="X110" s="5">
        <v>409000</v>
      </c>
      <c r="Y110" s="5">
        <v>1517802</v>
      </c>
      <c r="Z110" s="5">
        <v>1521006</v>
      </c>
    </row>
    <row r="111" spans="3:26" ht="15.5" x14ac:dyDescent="0.35">
      <c r="C111" t="s">
        <v>141</v>
      </c>
    </row>
    <row r="112" spans="3:26" ht="15.5" x14ac:dyDescent="0.35">
      <c r="C112" t="s">
        <v>2284</v>
      </c>
      <c r="U112" s="5">
        <v>9000</v>
      </c>
    </row>
    <row r="113" spans="3:26" ht="15.5" x14ac:dyDescent="0.35">
      <c r="C113" t="s">
        <v>2285</v>
      </c>
      <c r="D113" s="5">
        <v>1618342000</v>
      </c>
      <c r="E113" s="5">
        <v>1449343000</v>
      </c>
      <c r="F113" s="5">
        <v>1371901000</v>
      </c>
      <c r="G113" s="5">
        <v>1266980000</v>
      </c>
      <c r="I113" s="5">
        <v>1371901000</v>
      </c>
      <c r="J113" s="5">
        <v>1248759000</v>
      </c>
      <c r="K113" s="5">
        <v>386168000</v>
      </c>
      <c r="L113" s="5">
        <v>381376000</v>
      </c>
      <c r="M113" s="5">
        <v>575374000</v>
      </c>
      <c r="N113" s="5">
        <v>376929000</v>
      </c>
      <c r="O113" s="5">
        <v>500117000</v>
      </c>
      <c r="P113" s="5">
        <v>638025000</v>
      </c>
      <c r="Q113" s="5">
        <v>572927000</v>
      </c>
      <c r="R113" s="5">
        <v>405019000</v>
      </c>
      <c r="S113" s="5">
        <v>396284000</v>
      </c>
      <c r="T113" s="5">
        <v>330182000</v>
      </c>
      <c r="U113" s="5">
        <v>443659000</v>
      </c>
      <c r="V113" s="5">
        <v>451356000</v>
      </c>
      <c r="W113" s="5">
        <v>217659000</v>
      </c>
      <c r="X113" s="5">
        <v>49831000</v>
      </c>
      <c r="Y113" s="5">
        <v>53191489</v>
      </c>
      <c r="Z113" s="5">
        <v>61539630</v>
      </c>
    </row>
    <row r="114" spans="3:26" ht="15.5" x14ac:dyDescent="0.35">
      <c r="C114" t="s">
        <v>2286</v>
      </c>
      <c r="N114" s="5">
        <v>153740000</v>
      </c>
      <c r="O114" s="5">
        <v>213544000</v>
      </c>
      <c r="P114" s="5">
        <v>524359000</v>
      </c>
      <c r="Q114" s="5">
        <v>107027000</v>
      </c>
    </row>
    <row r="115" spans="3:26" ht="15.5" x14ac:dyDescent="0.35">
      <c r="C115" t="s">
        <v>275</v>
      </c>
      <c r="D115" s="5">
        <v>29807000</v>
      </c>
      <c r="E115" s="5">
        <v>31391000</v>
      </c>
      <c r="F115" s="5">
        <v>32932000</v>
      </c>
      <c r="G115" s="5">
        <v>34429000</v>
      </c>
      <c r="I115" s="5">
        <v>32932000</v>
      </c>
      <c r="J115" s="5">
        <v>38696000</v>
      </c>
      <c r="K115" s="5">
        <v>13872000</v>
      </c>
      <c r="L115" s="5">
        <v>104063000</v>
      </c>
      <c r="M115" s="5">
        <v>181213000</v>
      </c>
      <c r="N115" s="5">
        <v>1043059000</v>
      </c>
      <c r="O115" s="5">
        <v>592152000</v>
      </c>
      <c r="P115" s="5">
        <v>429075000</v>
      </c>
      <c r="Q115" s="5">
        <v>491496000</v>
      </c>
      <c r="R115" s="5">
        <v>527969000</v>
      </c>
      <c r="S115" s="5">
        <v>573970000</v>
      </c>
      <c r="T115" s="5">
        <v>643633000</v>
      </c>
      <c r="U115" s="5">
        <v>738108000</v>
      </c>
      <c r="V115" s="5">
        <v>918906000</v>
      </c>
      <c r="W115" s="5">
        <v>950916000</v>
      </c>
      <c r="X115" s="5">
        <v>938822000</v>
      </c>
      <c r="Y115" s="5">
        <v>883010172</v>
      </c>
      <c r="Z115" s="5">
        <v>870314009</v>
      </c>
    </row>
    <row r="116" spans="3:26" ht="15.5" x14ac:dyDescent="0.35">
      <c r="C116" t="s">
        <v>720</v>
      </c>
      <c r="D116" s="5">
        <v>675000</v>
      </c>
      <c r="E116" s="5">
        <v>693000</v>
      </c>
      <c r="F116" s="5">
        <v>715000</v>
      </c>
      <c r="G116" s="5">
        <v>735000</v>
      </c>
      <c r="I116" s="5">
        <v>715000</v>
      </c>
      <c r="J116" s="5">
        <v>798000</v>
      </c>
      <c r="K116" s="5">
        <v>699000</v>
      </c>
      <c r="L116" s="5">
        <v>712000</v>
      </c>
      <c r="M116" s="5">
        <v>1278000</v>
      </c>
      <c r="N116" s="5">
        <v>2035000</v>
      </c>
      <c r="O116" s="5">
        <v>950551000</v>
      </c>
      <c r="P116" s="5">
        <v>1249729000</v>
      </c>
      <c r="Q116" s="5">
        <v>1344283000</v>
      </c>
      <c r="R116" s="5">
        <v>1445972000</v>
      </c>
      <c r="S116" s="5">
        <v>1562756000</v>
      </c>
      <c r="T116" s="5">
        <v>1705924000</v>
      </c>
      <c r="U116" s="5">
        <v>1850189000</v>
      </c>
      <c r="V116" s="5">
        <v>1968647000</v>
      </c>
      <c r="W116" s="5">
        <v>1487906000</v>
      </c>
      <c r="X116" s="5">
        <v>1621892000</v>
      </c>
      <c r="Y116" s="5">
        <v>1702554957</v>
      </c>
      <c r="Z116" s="5">
        <v>1964308689</v>
      </c>
    </row>
    <row r="117" spans="3:26" ht="15.5" x14ac:dyDescent="0.35">
      <c r="C117" t="s">
        <v>456</v>
      </c>
      <c r="D117" s="5">
        <v>468559000</v>
      </c>
      <c r="E117" s="5">
        <v>377000000</v>
      </c>
      <c r="F117" s="5">
        <v>339845000</v>
      </c>
      <c r="G117" s="5">
        <v>374935000</v>
      </c>
      <c r="I117" s="5">
        <v>339845000</v>
      </c>
      <c r="J117" s="5">
        <v>355501000</v>
      </c>
      <c r="K117" s="5">
        <v>306948000</v>
      </c>
      <c r="L117" s="5">
        <v>183859000</v>
      </c>
      <c r="M117" s="5">
        <v>73700000</v>
      </c>
    </row>
    <row r="118" spans="3:26" ht="15.5" x14ac:dyDescent="0.35">
      <c r="C118" t="s">
        <v>274</v>
      </c>
      <c r="D118" s="5">
        <v>1113952000</v>
      </c>
      <c r="E118" s="5">
        <v>1115156000</v>
      </c>
      <c r="F118" s="5">
        <v>1140339000</v>
      </c>
      <c r="G118" s="5">
        <v>1219429000</v>
      </c>
      <c r="I118" s="5">
        <v>1140339000</v>
      </c>
      <c r="J118" s="5">
        <v>1018475000</v>
      </c>
      <c r="K118" s="5">
        <v>923577000</v>
      </c>
      <c r="L118" s="5">
        <v>798715000</v>
      </c>
      <c r="M118" s="5">
        <v>745354000</v>
      </c>
      <c r="N118" s="5">
        <v>341804000</v>
      </c>
    </row>
    <row r="119" spans="3:26" ht="15.5" x14ac:dyDescent="0.35">
      <c r="C119" t="s">
        <v>144</v>
      </c>
      <c r="D119" s="5">
        <v>978045000</v>
      </c>
      <c r="E119" s="5">
        <v>874704000</v>
      </c>
      <c r="F119" s="5">
        <v>926653000</v>
      </c>
      <c r="G119" s="5">
        <v>1137837000</v>
      </c>
      <c r="I119" s="5">
        <v>926653000</v>
      </c>
      <c r="J119" s="5">
        <v>927469000</v>
      </c>
      <c r="K119" s="5">
        <v>669033000</v>
      </c>
      <c r="L119" s="5">
        <v>777445000</v>
      </c>
      <c r="M119" s="5">
        <v>727260000</v>
      </c>
      <c r="N119" s="5">
        <v>617749000</v>
      </c>
      <c r="O119" s="5">
        <v>652118000</v>
      </c>
      <c r="P119" s="5">
        <v>426800000</v>
      </c>
      <c r="Q119" s="5">
        <v>403010000</v>
      </c>
      <c r="R119" s="5">
        <v>371240000</v>
      </c>
      <c r="S119" s="5">
        <v>357730000</v>
      </c>
      <c r="T119" s="5">
        <v>294374000</v>
      </c>
      <c r="U119" s="5">
        <v>244377000</v>
      </c>
      <c r="V119" s="5">
        <v>186454000</v>
      </c>
      <c r="W119" s="5">
        <v>656969000</v>
      </c>
      <c r="X119" s="5">
        <v>494859000</v>
      </c>
      <c r="Y119" s="5">
        <v>367698554</v>
      </c>
      <c r="Z119" s="5">
        <v>91433404</v>
      </c>
    </row>
    <row r="120" spans="3:26" ht="15.5" x14ac:dyDescent="0.35">
      <c r="C120" t="s">
        <v>145</v>
      </c>
      <c r="D120" s="5">
        <v>3561126000</v>
      </c>
      <c r="E120" s="5">
        <v>3311491000</v>
      </c>
      <c r="F120" s="5">
        <v>3231576000</v>
      </c>
      <c r="G120" s="5">
        <v>3264030000</v>
      </c>
      <c r="I120" s="5">
        <v>3231576000</v>
      </c>
      <c r="J120" s="5">
        <v>3047337000</v>
      </c>
      <c r="K120" s="5">
        <v>2002533000</v>
      </c>
      <c r="L120" s="5">
        <v>1795674000</v>
      </c>
      <c r="M120" s="5">
        <v>1948379000</v>
      </c>
      <c r="N120" s="5">
        <v>2323772000</v>
      </c>
      <c r="O120" s="5">
        <v>2663400000</v>
      </c>
      <c r="P120" s="5">
        <v>3237751000</v>
      </c>
      <c r="Q120" s="5">
        <v>2913659000</v>
      </c>
      <c r="R120" s="5">
        <v>2691120000</v>
      </c>
      <c r="S120" s="5">
        <v>2935591000</v>
      </c>
      <c r="T120" s="5">
        <v>2910786000</v>
      </c>
      <c r="U120" s="5">
        <v>3271409000</v>
      </c>
      <c r="V120" s="5">
        <v>3575396000</v>
      </c>
      <c r="W120" s="5">
        <v>2907676000</v>
      </c>
      <c r="X120" s="5">
        <v>2836168000</v>
      </c>
      <c r="Y120" s="5">
        <v>2820436060</v>
      </c>
      <c r="Z120" s="5">
        <v>3056072781</v>
      </c>
    </row>
    <row r="121" spans="3:26" ht="15.5" x14ac:dyDescent="0.35">
      <c r="C121" t="s">
        <v>146</v>
      </c>
      <c r="D121" s="5">
        <v>3561126000</v>
      </c>
      <c r="E121" s="5">
        <v>3311491000</v>
      </c>
      <c r="F121" s="5">
        <v>3231576000</v>
      </c>
      <c r="G121" s="5">
        <v>3264030000</v>
      </c>
      <c r="I121" s="5">
        <v>3231576000</v>
      </c>
      <c r="J121" s="5">
        <v>3047337000</v>
      </c>
      <c r="K121" s="5">
        <v>2002533000</v>
      </c>
      <c r="L121" s="5">
        <v>1795674000</v>
      </c>
      <c r="M121" s="5">
        <v>1948379000</v>
      </c>
      <c r="N121" s="5">
        <v>2323772000</v>
      </c>
      <c r="O121" s="5">
        <v>2663400000</v>
      </c>
      <c r="P121" s="5">
        <v>3237751000</v>
      </c>
      <c r="Q121" s="5">
        <v>2913659000</v>
      </c>
      <c r="R121" s="5">
        <v>2691120000</v>
      </c>
      <c r="S121" s="5">
        <v>2935591000</v>
      </c>
      <c r="T121" s="5">
        <v>2910786000</v>
      </c>
      <c r="U121" s="5">
        <v>3271409000</v>
      </c>
      <c r="V121" s="5">
        <v>3575396000</v>
      </c>
      <c r="W121" s="5">
        <v>2907676000</v>
      </c>
      <c r="X121" s="5">
        <v>2836168000</v>
      </c>
      <c r="Y121" s="5">
        <v>2820436060</v>
      </c>
      <c r="Z121" s="5">
        <v>3056072781</v>
      </c>
    </row>
    <row r="122" spans="3:26" ht="15.5" x14ac:dyDescent="0.35">
      <c r="C122" t="s">
        <v>148</v>
      </c>
      <c r="D122" s="5">
        <v>24394000</v>
      </c>
      <c r="E122" s="5">
        <v>23376000</v>
      </c>
      <c r="F122" s="5">
        <v>20415000</v>
      </c>
      <c r="G122" s="5">
        <v>17367000</v>
      </c>
      <c r="I122" s="5">
        <v>20415000</v>
      </c>
      <c r="J122" s="5">
        <v>31262000</v>
      </c>
      <c r="K122" s="5">
        <v>20404000</v>
      </c>
      <c r="L122" s="5">
        <v>21445000</v>
      </c>
      <c r="M122" s="5">
        <v>11722000</v>
      </c>
      <c r="N122" s="5">
        <v>11453000</v>
      </c>
      <c r="O122" s="5">
        <v>30030000</v>
      </c>
      <c r="P122" s="5">
        <v>31246000</v>
      </c>
      <c r="Q122" s="5">
        <v>15065000</v>
      </c>
      <c r="R122" s="5">
        <v>11281000</v>
      </c>
      <c r="S122" s="5">
        <v>11177000</v>
      </c>
      <c r="T122" s="5">
        <v>17400000</v>
      </c>
      <c r="U122" s="5">
        <v>46011000</v>
      </c>
      <c r="V122" s="5">
        <v>21384000</v>
      </c>
      <c r="W122" s="5">
        <v>23535000</v>
      </c>
      <c r="X122" s="5">
        <v>13367000</v>
      </c>
      <c r="Y122" s="5">
        <v>2758222</v>
      </c>
      <c r="Z122" s="5">
        <v>11081914</v>
      </c>
    </row>
    <row r="123" spans="3:26" ht="15.5" x14ac:dyDescent="0.35">
      <c r="C123" t="s">
        <v>152</v>
      </c>
      <c r="D123" s="5">
        <v>203352000</v>
      </c>
      <c r="E123" s="5">
        <v>207317000</v>
      </c>
      <c r="F123" s="5">
        <v>208411000</v>
      </c>
      <c r="G123" s="5">
        <v>217470000</v>
      </c>
      <c r="I123" s="5">
        <v>208411000</v>
      </c>
      <c r="J123" s="5">
        <v>220561000</v>
      </c>
      <c r="K123" s="5">
        <v>221365000</v>
      </c>
      <c r="L123" s="5">
        <v>200020000</v>
      </c>
      <c r="M123" s="5">
        <v>212326000</v>
      </c>
      <c r="N123" s="5">
        <v>203047000</v>
      </c>
      <c r="O123" s="5">
        <v>191165000</v>
      </c>
      <c r="P123" s="5">
        <v>161820000</v>
      </c>
      <c r="Q123" s="5">
        <v>118321000</v>
      </c>
      <c r="R123" s="5">
        <v>78191000</v>
      </c>
      <c r="S123" s="5">
        <v>134879000</v>
      </c>
      <c r="T123" s="5">
        <v>125789000</v>
      </c>
      <c r="U123" s="5">
        <v>125635000</v>
      </c>
      <c r="V123" s="5">
        <v>140186000</v>
      </c>
      <c r="W123" s="5">
        <v>157731000</v>
      </c>
      <c r="X123" s="5">
        <v>150766000</v>
      </c>
      <c r="Y123" s="5">
        <v>126306459</v>
      </c>
      <c r="Z123" s="5">
        <v>108355063</v>
      </c>
    </row>
    <row r="124" spans="3:26" ht="15.5" x14ac:dyDescent="0.35">
      <c r="C124" t="s">
        <v>150</v>
      </c>
    </row>
    <row r="125" spans="3:26" ht="15.5" x14ac:dyDescent="0.35">
      <c r="C125" t="s">
        <v>151</v>
      </c>
      <c r="D125" s="5">
        <v>3283574000</v>
      </c>
      <c r="E125" s="5">
        <v>3029067000</v>
      </c>
      <c r="F125" s="5">
        <v>2950980000</v>
      </c>
      <c r="G125" s="5">
        <v>2978967000</v>
      </c>
      <c r="I125" s="5">
        <v>2950980000</v>
      </c>
      <c r="J125" s="5">
        <v>2744328000</v>
      </c>
      <c r="K125" s="5">
        <v>1708071000</v>
      </c>
      <c r="L125" s="5">
        <v>1523472000</v>
      </c>
      <c r="M125" s="5">
        <v>1669561000</v>
      </c>
      <c r="N125" s="5">
        <v>2030540000</v>
      </c>
      <c r="O125" s="5">
        <v>2366752000</v>
      </c>
      <c r="P125" s="5">
        <v>2977246000</v>
      </c>
      <c r="Q125" s="5">
        <v>2706046000</v>
      </c>
      <c r="R125" s="5">
        <v>2534159000</v>
      </c>
      <c r="S125" s="5">
        <v>2720765000</v>
      </c>
      <c r="T125" s="5">
        <v>2694288000</v>
      </c>
      <c r="U125" s="5">
        <v>3033298000</v>
      </c>
      <c r="V125" s="5">
        <v>3338909000</v>
      </c>
      <c r="W125" s="5">
        <v>2656481000</v>
      </c>
      <c r="X125" s="5">
        <v>2610954000</v>
      </c>
      <c r="Y125" s="5">
        <v>2640274420</v>
      </c>
      <c r="Z125" s="5">
        <v>2897683334</v>
      </c>
    </row>
    <row r="126" spans="3:26" ht="15.5" x14ac:dyDescent="0.35">
      <c r="C126" t="s">
        <v>154</v>
      </c>
      <c r="D126" s="5">
        <v>6056637000</v>
      </c>
      <c r="E126" s="5">
        <v>5653940000</v>
      </c>
      <c r="F126" s="5">
        <v>5503609000</v>
      </c>
      <c r="G126" s="5">
        <v>5768441000</v>
      </c>
      <c r="I126" s="5">
        <v>5503609000</v>
      </c>
      <c r="J126" s="5">
        <v>5368843000</v>
      </c>
      <c r="K126" s="5">
        <v>4125086000</v>
      </c>
      <c r="L126" s="5">
        <v>4035517000</v>
      </c>
      <c r="M126" s="5">
        <v>4213500000</v>
      </c>
      <c r="N126" s="5">
        <v>4246638000</v>
      </c>
      <c r="O126" s="5">
        <v>4496373000</v>
      </c>
      <c r="P126" s="5">
        <v>4979481000</v>
      </c>
      <c r="Q126" s="5">
        <v>4416589000</v>
      </c>
      <c r="R126" s="5">
        <v>4059414000</v>
      </c>
      <c r="S126" s="5">
        <v>4415317000</v>
      </c>
      <c r="T126" s="5">
        <v>4110901000</v>
      </c>
      <c r="U126" s="5">
        <v>4483196000</v>
      </c>
      <c r="V126" s="5">
        <v>4574704000</v>
      </c>
      <c r="W126" s="5">
        <v>4295732000</v>
      </c>
      <c r="X126" s="5">
        <v>3918065000</v>
      </c>
      <c r="Y126" s="5">
        <v>3821508443</v>
      </c>
      <c r="Z126" s="5">
        <v>3817392872</v>
      </c>
    </row>
    <row r="127" spans="3:26" ht="15.5" x14ac:dyDescent="0.35">
      <c r="C127" t="s">
        <v>155</v>
      </c>
    </row>
    <row r="128" spans="3:26" ht="15.5" x14ac:dyDescent="0.35">
      <c r="C128" t="s">
        <v>156</v>
      </c>
      <c r="D128" s="5">
        <v>2189016000</v>
      </c>
      <c r="E128" s="5">
        <v>2189016000</v>
      </c>
      <c r="F128" s="5">
        <v>2189016000</v>
      </c>
      <c r="G128" s="5">
        <v>2189016000</v>
      </c>
      <c r="I128" s="5">
        <v>2189016000</v>
      </c>
      <c r="J128" s="5">
        <v>2189016000</v>
      </c>
      <c r="K128" s="5">
        <v>2189016000</v>
      </c>
      <c r="L128" s="5">
        <v>2189016000</v>
      </c>
      <c r="M128" s="5">
        <v>2189016000</v>
      </c>
      <c r="N128" s="5">
        <v>2189016000</v>
      </c>
      <c r="O128" s="5">
        <v>2189016000</v>
      </c>
      <c r="P128" s="5">
        <v>2189016000</v>
      </c>
      <c r="Q128" s="5">
        <v>2189016000</v>
      </c>
      <c r="R128" s="5">
        <v>2189016000</v>
      </c>
      <c r="S128" s="5">
        <v>2189016000</v>
      </c>
      <c r="T128" s="5">
        <v>2189016000</v>
      </c>
      <c r="U128" s="5">
        <v>2189016000</v>
      </c>
      <c r="V128" s="5">
        <v>2189016000</v>
      </c>
      <c r="W128" s="5">
        <v>2189016000</v>
      </c>
      <c r="X128" s="5">
        <v>2189016000</v>
      </c>
      <c r="Y128" s="5">
        <v>2189015592</v>
      </c>
      <c r="Z128" s="5">
        <v>2189015592</v>
      </c>
    </row>
    <row r="129" spans="2:26" ht="15.5" x14ac:dyDescent="0.35">
      <c r="C129" t="s">
        <v>157</v>
      </c>
      <c r="D129" s="5">
        <v>5883000</v>
      </c>
      <c r="E129" s="5">
        <v>5883000</v>
      </c>
      <c r="F129" s="5">
        <v>5883000</v>
      </c>
      <c r="G129" s="5">
        <v>5883000</v>
      </c>
      <c r="I129" s="5">
        <v>5883000</v>
      </c>
      <c r="J129" s="5">
        <v>5883000</v>
      </c>
      <c r="K129" s="5">
        <v>5883000</v>
      </c>
      <c r="L129" s="5">
        <v>5883000</v>
      </c>
      <c r="M129" s="5">
        <v>5883000</v>
      </c>
      <c r="N129" s="5">
        <v>5883000</v>
      </c>
      <c r="O129" s="5">
        <v>5883000</v>
      </c>
      <c r="P129" s="5">
        <v>5883000</v>
      </c>
      <c r="Q129" s="5">
        <v>5883000</v>
      </c>
      <c r="R129" s="5">
        <v>5883000</v>
      </c>
      <c r="S129" s="5">
        <v>5808000</v>
      </c>
      <c r="T129" s="5">
        <v>5808000</v>
      </c>
      <c r="U129" s="5">
        <v>5808000</v>
      </c>
      <c r="V129" s="5">
        <v>5808000</v>
      </c>
      <c r="W129" s="5">
        <v>5808000</v>
      </c>
      <c r="X129" s="5">
        <v>5808000</v>
      </c>
      <c r="Y129" s="5">
        <v>5807836</v>
      </c>
      <c r="Z129" s="5">
        <v>5807836</v>
      </c>
    </row>
    <row r="130" spans="2:26" ht="15.5" x14ac:dyDescent="0.35">
      <c r="C130" t="s">
        <v>158</v>
      </c>
      <c r="D130" s="5">
        <v>4983634000</v>
      </c>
      <c r="E130" s="5">
        <v>4790483000</v>
      </c>
      <c r="F130" s="5">
        <v>4634370000</v>
      </c>
      <c r="G130" s="5">
        <v>4506943000</v>
      </c>
      <c r="I130" s="5">
        <v>4634370000</v>
      </c>
      <c r="J130" s="5">
        <v>4197851000</v>
      </c>
      <c r="K130" s="5">
        <v>3790374000</v>
      </c>
      <c r="L130" s="5">
        <v>3397456000</v>
      </c>
      <c r="M130" s="5">
        <v>2558751000</v>
      </c>
      <c r="N130" s="5">
        <v>2045307000</v>
      </c>
      <c r="O130" s="5">
        <v>1799890000</v>
      </c>
      <c r="P130" s="5">
        <v>1563553000</v>
      </c>
      <c r="Q130" s="5">
        <v>1014642000</v>
      </c>
      <c r="R130" s="5">
        <v>613754000</v>
      </c>
      <c r="S130" s="5">
        <v>421095000</v>
      </c>
      <c r="T130" s="5">
        <v>213170000</v>
      </c>
      <c r="U130" s="5">
        <v>98807000</v>
      </c>
      <c r="V130" s="5">
        <v>-122260000</v>
      </c>
      <c r="W130" s="5">
        <v>-171868000</v>
      </c>
      <c r="X130" s="5">
        <v>-187914000</v>
      </c>
      <c r="Y130" s="5">
        <v>-202999822</v>
      </c>
      <c r="Z130" s="5">
        <v>-44520982</v>
      </c>
    </row>
    <row r="131" spans="2:26" ht="15.5" x14ac:dyDescent="0.35">
      <c r="C131" t="s">
        <v>159</v>
      </c>
      <c r="D131" s="5">
        <v>67000000</v>
      </c>
      <c r="E131" s="5">
        <v>57000000</v>
      </c>
      <c r="F131" s="5">
        <v>57000000</v>
      </c>
      <c r="G131" s="5">
        <v>57000000</v>
      </c>
      <c r="I131" s="5">
        <v>57000000</v>
      </c>
      <c r="J131" s="5">
        <v>47000000</v>
      </c>
      <c r="K131" s="5">
        <v>37000000</v>
      </c>
      <c r="L131" s="5">
        <v>27000000</v>
      </c>
      <c r="M131" s="5">
        <v>17000000</v>
      </c>
      <c r="N131" s="5">
        <v>7000000</v>
      </c>
      <c r="O131" s="5">
        <v>6000000</v>
      </c>
      <c r="P131" s="5">
        <v>5000000</v>
      </c>
      <c r="Q131" s="5">
        <v>4000000</v>
      </c>
      <c r="R131" s="5">
        <v>3000000</v>
      </c>
      <c r="S131" s="5">
        <v>2000000</v>
      </c>
      <c r="T131" s="5">
        <v>1000000</v>
      </c>
    </row>
    <row r="132" spans="2:26" ht="15.5" x14ac:dyDescent="0.35">
      <c r="C132" t="s">
        <v>160</v>
      </c>
      <c r="D132" s="5">
        <v>4916634000</v>
      </c>
      <c r="E132" s="5">
        <v>4733483000</v>
      </c>
      <c r="F132" s="5">
        <v>4577370000</v>
      </c>
      <c r="G132" s="5">
        <v>4449943000</v>
      </c>
      <c r="I132" s="5">
        <v>4577370000</v>
      </c>
      <c r="J132" s="5">
        <v>4150851000</v>
      </c>
      <c r="K132" s="5">
        <v>3753374000</v>
      </c>
      <c r="L132" s="5">
        <v>3370456000</v>
      </c>
      <c r="M132" s="5">
        <v>2541751000</v>
      </c>
      <c r="N132" s="5">
        <v>2038307000</v>
      </c>
      <c r="O132" s="5">
        <v>1793890000</v>
      </c>
      <c r="P132" s="5">
        <v>1558553000</v>
      </c>
      <c r="Q132" s="5">
        <v>1010642000</v>
      </c>
      <c r="R132" s="5">
        <v>610754000</v>
      </c>
      <c r="S132" s="5">
        <v>419095000</v>
      </c>
      <c r="T132" s="5">
        <v>212170000</v>
      </c>
    </row>
    <row r="133" spans="2:26" ht="15.5" x14ac:dyDescent="0.35">
      <c r="C133" t="s">
        <v>161</v>
      </c>
      <c r="D133" s="5">
        <v>4983634000</v>
      </c>
      <c r="E133" s="5">
        <v>4790483000</v>
      </c>
      <c r="F133" s="5">
        <v>4634370000</v>
      </c>
      <c r="G133" s="5">
        <v>4506943000</v>
      </c>
      <c r="I133" s="5">
        <v>4634370000</v>
      </c>
      <c r="J133" s="5">
        <v>4197851000</v>
      </c>
      <c r="K133" s="5">
        <v>3790374000</v>
      </c>
      <c r="L133" s="5">
        <v>3397456000</v>
      </c>
      <c r="M133" s="5">
        <v>2558751000</v>
      </c>
      <c r="N133" s="5">
        <v>2045307000</v>
      </c>
      <c r="O133" s="5">
        <v>1799890000</v>
      </c>
      <c r="P133" s="5">
        <v>1563553000</v>
      </c>
      <c r="Q133" s="5">
        <v>1014642000</v>
      </c>
      <c r="R133" s="5">
        <v>613754000</v>
      </c>
      <c r="S133" s="5">
        <v>421095000</v>
      </c>
      <c r="T133" s="5">
        <v>213170000</v>
      </c>
      <c r="U133" s="5">
        <v>98807000</v>
      </c>
      <c r="V133" s="5">
        <v>-122260000</v>
      </c>
      <c r="W133" s="5">
        <v>-171868000</v>
      </c>
      <c r="X133" s="5">
        <v>-187914000</v>
      </c>
      <c r="Y133" s="5">
        <v>-202999822</v>
      </c>
      <c r="Z133" s="5">
        <v>-44520982</v>
      </c>
    </row>
    <row r="134" spans="2:26" ht="15.5" x14ac:dyDescent="0.35">
      <c r="C134" t="s">
        <v>162</v>
      </c>
      <c r="D134" s="5">
        <v>462000</v>
      </c>
      <c r="E134" s="5">
        <v>450000</v>
      </c>
      <c r="F134" s="5">
        <v>438000</v>
      </c>
      <c r="G134" s="5">
        <v>434000</v>
      </c>
      <c r="I134" s="5">
        <v>438000</v>
      </c>
      <c r="J134" s="5">
        <v>440000</v>
      </c>
      <c r="K134" s="5">
        <v>464000</v>
      </c>
      <c r="L134" s="5">
        <v>503000</v>
      </c>
      <c r="M134" s="5">
        <v>554000</v>
      </c>
      <c r="N134" s="5">
        <v>551000</v>
      </c>
      <c r="O134" s="5">
        <v>563000</v>
      </c>
      <c r="P134" s="5">
        <v>544000</v>
      </c>
      <c r="Q134" s="5">
        <v>462000</v>
      </c>
      <c r="R134" s="5">
        <v>395000</v>
      </c>
      <c r="S134" s="5">
        <v>345000</v>
      </c>
      <c r="T134" s="5">
        <v>378000</v>
      </c>
      <c r="U134" s="5">
        <v>367000</v>
      </c>
      <c r="V134" s="5">
        <v>232000</v>
      </c>
      <c r="W134" s="5">
        <v>147000</v>
      </c>
      <c r="X134" s="5">
        <v>137000</v>
      </c>
      <c r="Y134" s="5">
        <v>167858</v>
      </c>
      <c r="Z134" s="5">
        <v>266718</v>
      </c>
    </row>
    <row r="135" spans="2:26" ht="15.5" x14ac:dyDescent="0.35">
      <c r="C135" t="s">
        <v>10</v>
      </c>
      <c r="D135" s="5">
        <v>7192643000</v>
      </c>
      <c r="E135" s="5">
        <v>6999690000</v>
      </c>
      <c r="F135" s="5">
        <v>6843797000</v>
      </c>
      <c r="G135" s="5">
        <v>6717802000</v>
      </c>
      <c r="I135" s="5">
        <v>6843797000</v>
      </c>
      <c r="J135" s="5">
        <v>6408209000</v>
      </c>
      <c r="K135" s="5">
        <v>6000052000</v>
      </c>
      <c r="L135" s="5">
        <v>5605204000</v>
      </c>
      <c r="M135" s="5">
        <v>4764945000</v>
      </c>
      <c r="N135" s="5">
        <v>4249639000</v>
      </c>
      <c r="O135" s="5">
        <v>4005677000</v>
      </c>
      <c r="P135" s="5">
        <v>3771532000</v>
      </c>
      <c r="Q135" s="5">
        <v>3217647000</v>
      </c>
      <c r="R135" s="5">
        <v>2819386000</v>
      </c>
      <c r="S135" s="5">
        <v>2623095000</v>
      </c>
      <c r="T135" s="5">
        <v>2408372000</v>
      </c>
      <c r="U135" s="5">
        <v>2293998000</v>
      </c>
      <c r="V135" s="5">
        <v>2072796000</v>
      </c>
      <c r="W135" s="5">
        <v>2023103000</v>
      </c>
      <c r="X135" s="5">
        <v>2007047000</v>
      </c>
      <c r="Y135" s="5">
        <v>1991991464</v>
      </c>
      <c r="Z135" s="5">
        <v>2150569164</v>
      </c>
    </row>
    <row r="136" spans="2:26" ht="15.5" x14ac:dyDescent="0.35">
      <c r="C136" t="s">
        <v>163</v>
      </c>
      <c r="D136" s="5">
        <v>13249280000</v>
      </c>
      <c r="E136" s="5">
        <v>12653630000</v>
      </c>
      <c r="F136" s="5">
        <v>12347406000</v>
      </c>
      <c r="G136" s="5">
        <v>12486243000</v>
      </c>
      <c r="I136" s="5">
        <v>12347406000</v>
      </c>
      <c r="J136" s="5">
        <v>11777052000</v>
      </c>
      <c r="K136" s="5">
        <v>10125138000</v>
      </c>
      <c r="L136" s="5">
        <v>9640721000</v>
      </c>
      <c r="M136" s="5">
        <v>8978445000</v>
      </c>
      <c r="N136" s="5">
        <v>8496277000</v>
      </c>
      <c r="O136" s="5">
        <v>8502050000</v>
      </c>
      <c r="P136" s="5">
        <v>8751013000</v>
      </c>
      <c r="Q136" s="5">
        <v>7634236000</v>
      </c>
      <c r="R136" s="5">
        <v>6878800000</v>
      </c>
      <c r="S136" s="5">
        <v>7038412000</v>
      </c>
      <c r="T136" s="5">
        <v>6519273000</v>
      </c>
      <c r="U136" s="5">
        <v>6777194000</v>
      </c>
      <c r="V136" s="5">
        <v>6647500000</v>
      </c>
      <c r="W136" s="5">
        <v>6318835000</v>
      </c>
      <c r="X136" s="5">
        <v>5925112000</v>
      </c>
      <c r="Y136" s="5">
        <v>5813499907</v>
      </c>
      <c r="Z136" s="5">
        <v>5967962036</v>
      </c>
    </row>
    <row r="137" spans="2:26" ht="15.5" x14ac:dyDescent="0.35">
      <c r="C137" t="s">
        <v>164</v>
      </c>
      <c r="D137" s="5">
        <v>5470982941</v>
      </c>
      <c r="E137" s="5">
        <v>5470982941</v>
      </c>
      <c r="F137" s="5">
        <v>5470982941</v>
      </c>
      <c r="G137" s="5">
        <v>5470982941</v>
      </c>
      <c r="I137" s="5">
        <v>5470982941</v>
      </c>
      <c r="J137" s="5">
        <v>5470982941</v>
      </c>
      <c r="K137" s="5">
        <v>5470982941</v>
      </c>
      <c r="L137" s="5">
        <v>5470982941</v>
      </c>
      <c r="M137" s="5">
        <v>5470982941</v>
      </c>
      <c r="N137" s="5">
        <v>5470982941</v>
      </c>
      <c r="O137" s="5">
        <v>5470982941</v>
      </c>
      <c r="P137" s="5">
        <v>5470982941</v>
      </c>
      <c r="Q137" s="5">
        <v>5470982941</v>
      </c>
      <c r="R137" s="5">
        <v>5470982941</v>
      </c>
      <c r="S137" s="5">
        <v>5470982941</v>
      </c>
      <c r="T137" s="5">
        <v>5470982941</v>
      </c>
      <c r="U137" s="5">
        <v>5470982941</v>
      </c>
      <c r="V137" s="5">
        <v>5470982941</v>
      </c>
      <c r="W137" s="5">
        <v>5470982941</v>
      </c>
      <c r="X137" s="5">
        <v>5470982941</v>
      </c>
      <c r="Y137" s="5">
        <v>5470982941</v>
      </c>
      <c r="Z137" s="5">
        <v>5470982941</v>
      </c>
    </row>
    <row r="139" spans="2:26" ht="15.5" x14ac:dyDescent="0.35">
      <c r="B139" t="s">
        <v>165</v>
      </c>
      <c r="C139" t="s">
        <v>166</v>
      </c>
      <c r="D139" s="5">
        <v>90004000</v>
      </c>
      <c r="E139" s="5">
        <v>166202000</v>
      </c>
      <c r="F139" s="5">
        <v>182716000</v>
      </c>
      <c r="G139" s="5">
        <v>359397000</v>
      </c>
      <c r="I139" s="5">
        <v>830401000</v>
      </c>
      <c r="J139" s="5">
        <v>308905000</v>
      </c>
      <c r="K139" s="5">
        <v>862805000</v>
      </c>
      <c r="L139" s="5">
        <v>405914000</v>
      </c>
      <c r="M139" s="5">
        <v>678665000</v>
      </c>
      <c r="N139" s="5">
        <v>543884000</v>
      </c>
      <c r="O139" s="5">
        <v>524706000</v>
      </c>
      <c r="P139" s="5">
        <v>544527000</v>
      </c>
      <c r="Q139" s="5">
        <v>665746000</v>
      </c>
      <c r="R139" s="5">
        <v>163996000</v>
      </c>
      <c r="S139" s="5">
        <v>161158000</v>
      </c>
      <c r="T139" s="5">
        <v>301466000</v>
      </c>
      <c r="U139" s="5">
        <v>364046000</v>
      </c>
      <c r="V139" s="5">
        <v>160138000</v>
      </c>
      <c r="W139" s="5">
        <v>161794000</v>
      </c>
      <c r="X139" s="5">
        <v>148873000</v>
      </c>
      <c r="Y139" s="5">
        <v>109261596</v>
      </c>
      <c r="Z139" s="5">
        <v>424595837</v>
      </c>
    </row>
    <row r="140" spans="2:26" ht="15.5" x14ac:dyDescent="0.35">
      <c r="C140" t="s">
        <v>279</v>
      </c>
      <c r="D140" s="5">
        <v>895962000</v>
      </c>
      <c r="E140" s="5">
        <v>779015000</v>
      </c>
      <c r="F140" s="5">
        <v>919758000</v>
      </c>
      <c r="G140" s="5">
        <v>938076000</v>
      </c>
      <c r="I140" s="5">
        <v>3488788000</v>
      </c>
      <c r="J140" s="5">
        <v>3046256000</v>
      </c>
      <c r="K140" s="5">
        <v>3587414000</v>
      </c>
      <c r="L140" s="5">
        <v>3603800000</v>
      </c>
      <c r="M140" s="5">
        <v>3405632000</v>
      </c>
      <c r="N140" s="5">
        <v>2858147000</v>
      </c>
      <c r="O140" s="5">
        <v>3151187000</v>
      </c>
      <c r="P140" s="5">
        <v>3111705000</v>
      </c>
      <c r="Q140" s="5">
        <v>2939508000</v>
      </c>
      <c r="R140" s="5">
        <v>2655196000</v>
      </c>
      <c r="S140" s="5">
        <v>2401876000</v>
      </c>
      <c r="T140" s="5">
        <v>2578525000</v>
      </c>
      <c r="U140" s="5">
        <v>2879967000</v>
      </c>
      <c r="V140" s="5">
        <v>2561150000</v>
      </c>
      <c r="W140" s="5">
        <v>2560525000</v>
      </c>
      <c r="X140" s="5">
        <v>2446366000</v>
      </c>
      <c r="Y140" s="5">
        <v>1732286527</v>
      </c>
      <c r="Z140" s="5">
        <v>2247270727</v>
      </c>
    </row>
    <row r="141" spans="2:26" ht="15.5" x14ac:dyDescent="0.35">
      <c r="C141" t="s">
        <v>280</v>
      </c>
      <c r="D141" s="5">
        <v>-658597000</v>
      </c>
      <c r="E141" s="5">
        <v>-524601000</v>
      </c>
      <c r="F141" s="5">
        <v>-604869000</v>
      </c>
      <c r="G141" s="5">
        <v>-463864000</v>
      </c>
      <c r="I141" s="5">
        <v>-2239874000</v>
      </c>
      <c r="J141" s="5">
        <v>-2333622000</v>
      </c>
      <c r="K141" s="5">
        <v>-2329656000</v>
      </c>
      <c r="L141" s="5">
        <v>-2791690000</v>
      </c>
      <c r="M141" s="5">
        <v>-2443526000</v>
      </c>
      <c r="N141" s="5">
        <v>-2114227000</v>
      </c>
      <c r="O141" s="5">
        <v>-2293452000</v>
      </c>
      <c r="P141" s="5">
        <v>-2374053000</v>
      </c>
      <c r="Q141" s="5">
        <v>-2187350000</v>
      </c>
      <c r="R141" s="5">
        <v>-2386680000</v>
      </c>
      <c r="S141" s="5">
        <v>-2197384000</v>
      </c>
      <c r="T141" s="5">
        <v>-2180824000</v>
      </c>
      <c r="U141" s="5">
        <v>-2141675000</v>
      </c>
      <c r="V141" s="5">
        <v>-2347850000</v>
      </c>
      <c r="W141" s="5">
        <v>-2350326000</v>
      </c>
      <c r="X141" s="5">
        <v>-2268072000</v>
      </c>
      <c r="Y141" s="5">
        <v>-1628239881</v>
      </c>
      <c r="Z141" s="5">
        <v>-1778881842</v>
      </c>
    </row>
    <row r="142" spans="2:26" ht="15.5" x14ac:dyDescent="0.35">
      <c r="C142" t="s">
        <v>721</v>
      </c>
      <c r="D142" s="5">
        <v>3541000</v>
      </c>
      <c r="E142" s="5">
        <v>6702000</v>
      </c>
      <c r="F142" s="5">
        <v>11824000</v>
      </c>
      <c r="G142" s="5">
        <v>15048000</v>
      </c>
      <c r="I142" s="5">
        <v>64594000</v>
      </c>
      <c r="J142" s="5">
        <v>50890000</v>
      </c>
      <c r="K142" s="5">
        <v>27925000</v>
      </c>
      <c r="L142" s="5">
        <v>14935000</v>
      </c>
      <c r="M142" s="5">
        <v>10233000</v>
      </c>
      <c r="N142" s="5">
        <v>14557000</v>
      </c>
      <c r="O142" s="5">
        <v>12805000</v>
      </c>
      <c r="P142" s="5">
        <v>5313000</v>
      </c>
      <c r="Q142" s="5">
        <v>4674000</v>
      </c>
      <c r="R142" s="5">
        <v>3617000</v>
      </c>
      <c r="S142" s="5">
        <v>5476000</v>
      </c>
      <c r="T142" s="5">
        <v>4859000</v>
      </c>
      <c r="U142" s="5">
        <v>4768000</v>
      </c>
      <c r="V142" s="5">
        <v>3548000</v>
      </c>
      <c r="W142" s="5">
        <v>1918000</v>
      </c>
      <c r="X142" s="5">
        <v>-6441000</v>
      </c>
      <c r="Y142" s="5">
        <v>951712</v>
      </c>
      <c r="Z142" s="5">
        <v>998269</v>
      </c>
    </row>
    <row r="143" spans="2:26" ht="15.5" x14ac:dyDescent="0.35">
      <c r="C143" t="s">
        <v>610</v>
      </c>
      <c r="D143" s="5">
        <v>-56619000</v>
      </c>
      <c r="E143" s="5">
        <v>-1186000</v>
      </c>
      <c r="F143" s="5">
        <v>-46647000</v>
      </c>
      <c r="G143" s="5">
        <v>-27762000</v>
      </c>
      <c r="I143" s="5">
        <v>-83281000</v>
      </c>
      <c r="J143" s="5">
        <v>-148498000</v>
      </c>
      <c r="K143" s="5">
        <v>-169857000</v>
      </c>
      <c r="L143" s="5">
        <v>-196478000</v>
      </c>
      <c r="M143" s="5">
        <v>-93167000</v>
      </c>
      <c r="N143" s="5">
        <v>-51385000</v>
      </c>
      <c r="O143" s="5">
        <v>-155546000</v>
      </c>
      <c r="P143" s="5">
        <v>-38182000</v>
      </c>
      <c r="Q143" s="5">
        <v>15449000</v>
      </c>
      <c r="R143" s="5">
        <v>-3249000</v>
      </c>
      <c r="S143" s="5">
        <v>43756000</v>
      </c>
      <c r="T143" s="5">
        <v>-1557000</v>
      </c>
      <c r="U143" s="5">
        <v>-35776000</v>
      </c>
      <c r="V143" s="5">
        <v>-18031000</v>
      </c>
      <c r="W143" s="5">
        <v>-25941000</v>
      </c>
      <c r="X143" s="5">
        <v>969000</v>
      </c>
      <c r="Y143" s="5">
        <v>24909160</v>
      </c>
      <c r="Z143" s="5">
        <v>-25624454</v>
      </c>
    </row>
    <row r="144" spans="2:26" ht="15.5" x14ac:dyDescent="0.35">
      <c r="C144" t="s">
        <v>283</v>
      </c>
      <c r="D144" s="5">
        <v>-94283000</v>
      </c>
      <c r="E144" s="5">
        <v>-93728000</v>
      </c>
      <c r="F144" s="5">
        <v>-97350000</v>
      </c>
      <c r="G144" s="5">
        <v>-102101000</v>
      </c>
      <c r="I144" s="5">
        <v>-399826000</v>
      </c>
      <c r="J144" s="5">
        <v>-306121000</v>
      </c>
      <c r="K144" s="5">
        <v>-253021000</v>
      </c>
      <c r="L144" s="5">
        <v>-224653000</v>
      </c>
      <c r="M144" s="5">
        <v>-200507000</v>
      </c>
      <c r="N144" s="5">
        <v>-163208000</v>
      </c>
      <c r="O144" s="5">
        <v>-190288000</v>
      </c>
      <c r="P144" s="5">
        <v>-160256000</v>
      </c>
      <c r="Q144" s="5">
        <v>-106535000</v>
      </c>
      <c r="R144" s="5">
        <v>-104888000</v>
      </c>
      <c r="S144" s="5">
        <v>-92566000</v>
      </c>
      <c r="T144" s="5">
        <v>-99537000</v>
      </c>
      <c r="U144" s="5">
        <v>-343238000</v>
      </c>
      <c r="V144" s="5">
        <v>-38679000</v>
      </c>
      <c r="W144" s="5">
        <v>-24382000</v>
      </c>
      <c r="X144" s="5">
        <v>-23949000</v>
      </c>
      <c r="Y144" s="5">
        <v>-20645922</v>
      </c>
      <c r="Z144" s="5">
        <v>-19166863</v>
      </c>
    </row>
    <row r="145" spans="3:26" ht="15.5" x14ac:dyDescent="0.35">
      <c r="C145" t="s">
        <v>179</v>
      </c>
      <c r="D145" s="5">
        <v>470624000</v>
      </c>
      <c r="E145" s="5">
        <v>116045000</v>
      </c>
      <c r="F145" s="5">
        <v>-203272000</v>
      </c>
      <c r="G145" s="5">
        <v>249000</v>
      </c>
      <c r="I145" s="5">
        <v>186024000</v>
      </c>
      <c r="J145" s="5">
        <v>1293748000</v>
      </c>
      <c r="K145" s="5">
        <v>1624000</v>
      </c>
      <c r="L145" s="5">
        <v>-65170000</v>
      </c>
      <c r="M145" s="5">
        <v>-91541000</v>
      </c>
      <c r="N145" s="5">
        <v>-269865000</v>
      </c>
      <c r="O145" s="5">
        <v>-561516000</v>
      </c>
      <c r="P145" s="5">
        <v>347911000</v>
      </c>
      <c r="Q145" s="5">
        <v>110016000</v>
      </c>
      <c r="R145" s="5">
        <v>-210361000</v>
      </c>
      <c r="S145" s="5">
        <v>121025000</v>
      </c>
      <c r="T145" s="5">
        <v>-232382000</v>
      </c>
      <c r="U145" s="5">
        <v>65140000</v>
      </c>
      <c r="V145" s="5">
        <v>266803000</v>
      </c>
      <c r="W145" s="5">
        <v>311855000</v>
      </c>
      <c r="X145" s="5">
        <v>11455000</v>
      </c>
      <c r="Y145" s="5">
        <v>36710631</v>
      </c>
      <c r="Z145" s="5">
        <v>159918696</v>
      </c>
    </row>
    <row r="146" spans="3:26" ht="15.5" x14ac:dyDescent="0.35">
      <c r="C146" t="s">
        <v>180</v>
      </c>
      <c r="D146" s="5">
        <v>-431145000</v>
      </c>
      <c r="E146" s="5">
        <v>-918089000</v>
      </c>
      <c r="F146" s="5">
        <v>-705413000</v>
      </c>
      <c r="G146" s="5">
        <v>-301693000</v>
      </c>
      <c r="I146" s="5">
        <v>-1565184000</v>
      </c>
      <c r="J146" s="5">
        <v>-1255883000</v>
      </c>
      <c r="K146" s="5">
        <v>-728951000</v>
      </c>
      <c r="L146" s="5">
        <v>-145719000</v>
      </c>
      <c r="M146" s="5">
        <v>-400286000</v>
      </c>
      <c r="N146" s="5">
        <v>-160697000</v>
      </c>
      <c r="O146" s="5">
        <v>54729000</v>
      </c>
      <c r="P146" s="5">
        <v>-750682000</v>
      </c>
      <c r="Q146" s="5">
        <v>-367033000</v>
      </c>
      <c r="R146" s="5">
        <v>85097000</v>
      </c>
      <c r="S146" s="5">
        <v>-230759000</v>
      </c>
      <c r="T146" s="5">
        <v>-25351000</v>
      </c>
      <c r="U146" s="5">
        <v>-495397000</v>
      </c>
      <c r="V146" s="5">
        <v>-345063000</v>
      </c>
      <c r="W146" s="5">
        <v>-476058000</v>
      </c>
      <c r="X146" s="5">
        <v>-154637000</v>
      </c>
      <c r="Y146" s="5">
        <v>-134085908</v>
      </c>
      <c r="Z146" s="5">
        <v>-561223296</v>
      </c>
    </row>
    <row r="147" spans="3:26" ht="15.5" x14ac:dyDescent="0.35">
      <c r="C147" t="s">
        <v>525</v>
      </c>
      <c r="D147" s="5">
        <v>3367000</v>
      </c>
      <c r="G147" s="5">
        <v>40000</v>
      </c>
      <c r="I147" s="5">
        <v>174000</v>
      </c>
      <c r="J147" s="5">
        <v>22357000</v>
      </c>
      <c r="L147" s="5">
        <v>4775000</v>
      </c>
      <c r="M147" s="5">
        <v>8000</v>
      </c>
      <c r="N147" s="5">
        <v>8000</v>
      </c>
      <c r="O147" s="5">
        <v>11506000</v>
      </c>
      <c r="P147" s="5">
        <v>4732000</v>
      </c>
      <c r="Q147" s="5">
        <v>104661000</v>
      </c>
      <c r="R147" s="5">
        <v>8387000</v>
      </c>
      <c r="S147" s="5">
        <v>195000000</v>
      </c>
      <c r="T147" s="5">
        <v>29000</v>
      </c>
      <c r="U147" s="5">
        <v>78000</v>
      </c>
      <c r="V147" s="5">
        <v>37000</v>
      </c>
      <c r="W147" s="5">
        <v>72000</v>
      </c>
      <c r="X147" s="5">
        <v>803000</v>
      </c>
      <c r="Y147" s="5">
        <v>34691</v>
      </c>
      <c r="Z147" s="5">
        <v>56648</v>
      </c>
    </row>
    <row r="148" spans="3:26" ht="15.5" x14ac:dyDescent="0.35">
      <c r="C148" t="s">
        <v>492</v>
      </c>
      <c r="D148" s="5">
        <v>734089000</v>
      </c>
      <c r="E148" s="5">
        <v>-734089000</v>
      </c>
      <c r="F148" s="5">
        <v>-504340000</v>
      </c>
      <c r="G148" s="5">
        <v>-252018000</v>
      </c>
      <c r="I148" s="5">
        <v>-754969000</v>
      </c>
      <c r="J148" s="5">
        <v>-3002000</v>
      </c>
      <c r="K148" s="5">
        <v>-160806000</v>
      </c>
      <c r="L148" s="5">
        <v>-8678000</v>
      </c>
      <c r="M148" s="5">
        <v>-10416000</v>
      </c>
      <c r="N148" s="5">
        <v>-13651000</v>
      </c>
      <c r="O148" s="5">
        <v>91992000</v>
      </c>
      <c r="P148" s="5">
        <v>-379392000</v>
      </c>
      <c r="Q148" s="5">
        <v>-360772000</v>
      </c>
      <c r="R148" s="5">
        <v>113932000</v>
      </c>
      <c r="S148" s="5">
        <v>-20572000</v>
      </c>
      <c r="T148" s="5">
        <v>119099000</v>
      </c>
      <c r="U148" s="5">
        <v>-184471000</v>
      </c>
      <c r="V148" s="5">
        <v>29227000</v>
      </c>
      <c r="W148" s="5">
        <v>-197652000</v>
      </c>
      <c r="X148" s="5">
        <v>11135000</v>
      </c>
      <c r="Y148" s="5">
        <v>1981181</v>
      </c>
      <c r="Z148" s="5">
        <v>4024208</v>
      </c>
    </row>
    <row r="149" spans="3:26" ht="15.5" x14ac:dyDescent="0.35">
      <c r="C149" t="s">
        <v>2287</v>
      </c>
      <c r="D149" s="5">
        <v>-1038662000</v>
      </c>
      <c r="G149" s="5">
        <v>251636000</v>
      </c>
    </row>
    <row r="150" spans="3:26" ht="15.5" x14ac:dyDescent="0.35">
      <c r="C150" t="s">
        <v>351</v>
      </c>
      <c r="R150" s="5">
        <v>111000</v>
      </c>
      <c r="S150" s="5">
        <v>107000</v>
      </c>
      <c r="V150" s="5">
        <v>155000</v>
      </c>
      <c r="Y150" s="5">
        <v>263019</v>
      </c>
      <c r="Z150" s="5">
        <v>475693</v>
      </c>
    </row>
    <row r="151" spans="3:26" ht="15.5" x14ac:dyDescent="0.35">
      <c r="C151" t="s">
        <v>1981</v>
      </c>
    </row>
    <row r="152" spans="3:26" ht="15.5" x14ac:dyDescent="0.35">
      <c r="C152" t="s">
        <v>182</v>
      </c>
      <c r="D152" s="5">
        <v>-129698000</v>
      </c>
      <c r="E152" s="5">
        <v>-184133000</v>
      </c>
      <c r="F152" s="5">
        <v>-177287000</v>
      </c>
      <c r="G152" s="5">
        <v>-311174000</v>
      </c>
      <c r="I152" s="5">
        <v>-796738000</v>
      </c>
      <c r="J152" s="5">
        <v>-1282635000</v>
      </c>
      <c r="K152" s="5">
        <v>-574891000</v>
      </c>
      <c r="L152" s="5">
        <v>-173341000</v>
      </c>
      <c r="M152" s="5">
        <v>-407909000</v>
      </c>
      <c r="N152" s="5">
        <v>-162552000</v>
      </c>
      <c r="O152" s="5">
        <v>-43172000</v>
      </c>
      <c r="P152" s="5">
        <v>-372722000</v>
      </c>
      <c r="Q152" s="5">
        <v>-111079000</v>
      </c>
      <c r="R152" s="5">
        <v>-37942000</v>
      </c>
      <c r="S152" s="5">
        <v>-405529000</v>
      </c>
      <c r="T152" s="5">
        <v>-156757000</v>
      </c>
      <c r="U152" s="5">
        <v>-337557000</v>
      </c>
      <c r="V152" s="5">
        <v>-374482000</v>
      </c>
      <c r="W152" s="5">
        <v>-278478000</v>
      </c>
      <c r="X152" s="5">
        <v>-166575000</v>
      </c>
      <c r="Y152" s="5">
        <v>-136364799</v>
      </c>
      <c r="Z152" s="5">
        <v>-565779845</v>
      </c>
    </row>
    <row r="153" spans="3:26" ht="15.5" x14ac:dyDescent="0.35">
      <c r="C153" t="s">
        <v>704</v>
      </c>
      <c r="X153" s="5">
        <v>1231000</v>
      </c>
      <c r="Y153" s="5">
        <v>8361390</v>
      </c>
      <c r="Z153" s="5">
        <v>-669593</v>
      </c>
    </row>
    <row r="154" spans="3:26" ht="15.5" x14ac:dyDescent="0.35">
      <c r="C154" t="s">
        <v>1308</v>
      </c>
      <c r="O154" s="5">
        <v>-5000000</v>
      </c>
    </row>
    <row r="155" spans="3:26" ht="15.5" x14ac:dyDescent="0.35">
      <c r="C155" t="s">
        <v>2288</v>
      </c>
      <c r="F155" s="5">
        <v>-23835000</v>
      </c>
      <c r="I155" s="5">
        <v>-23835000</v>
      </c>
    </row>
    <row r="156" spans="3:26" ht="15.5" x14ac:dyDescent="0.35">
      <c r="C156" t="s">
        <v>1758</v>
      </c>
    </row>
    <row r="157" spans="3:26" ht="15.5" x14ac:dyDescent="0.35">
      <c r="C157" t="s">
        <v>2166</v>
      </c>
      <c r="U157" s="5">
        <v>-1025000</v>
      </c>
    </row>
    <row r="158" spans="3:26" ht="15.5" x14ac:dyDescent="0.35">
      <c r="C158" t="s">
        <v>769</v>
      </c>
      <c r="P158" s="5">
        <v>-3621000</v>
      </c>
    </row>
    <row r="159" spans="3:26" ht="15.5" x14ac:dyDescent="0.35">
      <c r="C159" t="s">
        <v>206</v>
      </c>
      <c r="D159" s="5">
        <v>470624000</v>
      </c>
      <c r="E159" s="5">
        <v>116045000</v>
      </c>
      <c r="F159" s="5">
        <v>-203272000</v>
      </c>
      <c r="G159" s="5">
        <v>249000</v>
      </c>
      <c r="I159" s="5">
        <v>186024000</v>
      </c>
      <c r="J159" s="5">
        <v>1293748000</v>
      </c>
      <c r="K159" s="5">
        <v>1624000</v>
      </c>
      <c r="L159" s="5">
        <v>-65170000</v>
      </c>
      <c r="M159" s="5">
        <v>-91541000</v>
      </c>
      <c r="N159" s="5">
        <v>-269865000</v>
      </c>
      <c r="O159" s="5">
        <v>-561516000</v>
      </c>
      <c r="P159" s="5">
        <v>347911000</v>
      </c>
      <c r="Q159" s="5">
        <v>110016000</v>
      </c>
      <c r="R159" s="5">
        <v>-210361000</v>
      </c>
      <c r="S159" s="5">
        <v>121025000</v>
      </c>
      <c r="T159" s="5">
        <v>-232382000</v>
      </c>
      <c r="U159" s="5">
        <v>65140000</v>
      </c>
      <c r="V159" s="5">
        <v>266803000</v>
      </c>
      <c r="W159" s="5">
        <v>311855000</v>
      </c>
      <c r="X159" s="5">
        <v>11455000</v>
      </c>
      <c r="Y159" s="5">
        <v>36710631</v>
      </c>
      <c r="Z159" s="5">
        <v>159918696</v>
      </c>
    </row>
    <row r="160" spans="3:26" ht="15.5" x14ac:dyDescent="0.35">
      <c r="C160" t="s">
        <v>791</v>
      </c>
      <c r="F160" s="5">
        <v>-122339000</v>
      </c>
      <c r="I160" s="5">
        <v>-122339000</v>
      </c>
      <c r="J160" s="5">
        <v>-45747000</v>
      </c>
      <c r="K160" s="5">
        <v>73822000</v>
      </c>
      <c r="L160" s="5">
        <v>-116402000</v>
      </c>
      <c r="M160" s="5">
        <v>159813000</v>
      </c>
      <c r="N160" s="5">
        <v>88841000</v>
      </c>
      <c r="O160" s="5">
        <v>-43418000</v>
      </c>
      <c r="P160" s="5">
        <v>61145000</v>
      </c>
      <c r="Q160" s="5">
        <v>62248000</v>
      </c>
      <c r="R160" s="5">
        <v>-4261000</v>
      </c>
      <c r="S160" s="5">
        <v>220846000</v>
      </c>
      <c r="T160" s="5">
        <v>34815000</v>
      </c>
    </row>
    <row r="161" spans="3:26" ht="15.5" x14ac:dyDescent="0.35">
      <c r="C161" t="s">
        <v>2289</v>
      </c>
      <c r="D161" s="5">
        <v>2472000</v>
      </c>
      <c r="E161" s="5">
        <v>-2508000</v>
      </c>
      <c r="F161" s="5">
        <v>-18000</v>
      </c>
      <c r="G161" s="5">
        <v>-18000</v>
      </c>
      <c r="I161" s="5">
        <v>-72000</v>
      </c>
      <c r="J161" s="5">
        <v>-73000</v>
      </c>
      <c r="K161" s="5">
        <v>-81000</v>
      </c>
      <c r="L161" s="5">
        <v>-1093000</v>
      </c>
      <c r="M161" s="5">
        <v>-560000</v>
      </c>
      <c r="N161" s="5">
        <v>-83271000</v>
      </c>
      <c r="O161" s="5">
        <v>-154163000</v>
      </c>
      <c r="P161" s="5">
        <v>-130600000</v>
      </c>
      <c r="Q161" s="5">
        <v>-127850000</v>
      </c>
      <c r="R161" s="5">
        <v>-123937000</v>
      </c>
      <c r="S161" s="5">
        <v>-122220000</v>
      </c>
      <c r="T161" s="5">
        <v>-123737000</v>
      </c>
      <c r="U161" s="5">
        <v>-400482000</v>
      </c>
      <c r="V161" s="5">
        <v>-87239000</v>
      </c>
      <c r="W161" s="5">
        <v>-53354000</v>
      </c>
      <c r="X161" s="5">
        <v>-35871000</v>
      </c>
      <c r="Y161" s="5">
        <v>-8071627</v>
      </c>
      <c r="Z161" s="5">
        <v>-7976713</v>
      </c>
    </row>
    <row r="162" spans="3:26" ht="15.5" x14ac:dyDescent="0.35">
      <c r="C162" t="s">
        <v>1074</v>
      </c>
      <c r="D162" s="5">
        <v>126169000</v>
      </c>
      <c r="E162" s="5">
        <v>52494000</v>
      </c>
      <c r="G162" s="5">
        <v>248106000</v>
      </c>
      <c r="I162" s="5">
        <v>591011000</v>
      </c>
      <c r="J162" s="5">
        <v>643507000</v>
      </c>
      <c r="K162" s="5">
        <v>464184000</v>
      </c>
      <c r="L162" s="5">
        <v>529284000</v>
      </c>
      <c r="M162" s="5">
        <v>640096000</v>
      </c>
      <c r="N162" s="5">
        <v>465313000</v>
      </c>
    </row>
    <row r="163" spans="3:26" ht="15.5" x14ac:dyDescent="0.35">
      <c r="C163" t="s">
        <v>2290</v>
      </c>
      <c r="O163" s="5">
        <v>154485000</v>
      </c>
      <c r="P163" s="5">
        <v>472903000</v>
      </c>
      <c r="Q163" s="5">
        <v>107027000</v>
      </c>
    </row>
    <row r="164" spans="3:26" ht="15.5" x14ac:dyDescent="0.35">
      <c r="C164" t="s">
        <v>2291</v>
      </c>
      <c r="D164" s="5">
        <v>-967000</v>
      </c>
      <c r="E164" s="5">
        <v>-591000</v>
      </c>
      <c r="F164" s="5">
        <v>-4104000</v>
      </c>
      <c r="I164" s="5">
        <v>-4104000</v>
      </c>
      <c r="J164" s="5">
        <v>-3770000</v>
      </c>
    </row>
    <row r="165" spans="3:26" ht="15.5" x14ac:dyDescent="0.35">
      <c r="C165" t="s">
        <v>531</v>
      </c>
      <c r="D165" s="5">
        <v>-1596000</v>
      </c>
      <c r="E165" s="5">
        <v>-1575000</v>
      </c>
      <c r="F165" s="5">
        <v>-1507000</v>
      </c>
      <c r="G165" s="5">
        <v>-1790000</v>
      </c>
      <c r="I165" s="5">
        <v>-7575000</v>
      </c>
      <c r="J165" s="5">
        <v>-6405000</v>
      </c>
      <c r="K165" s="5">
        <v>-4530000</v>
      </c>
      <c r="L165" s="5">
        <v>-5123000</v>
      </c>
      <c r="M165" s="5">
        <v>-30541000</v>
      </c>
      <c r="N165" s="5">
        <v>-55665000</v>
      </c>
      <c r="O165" s="5">
        <v>-63404000</v>
      </c>
      <c r="P165" s="5">
        <v>-61395000</v>
      </c>
      <c r="Q165" s="5">
        <v>-55903000</v>
      </c>
      <c r="R165" s="5">
        <v>-41985000</v>
      </c>
      <c r="S165" s="5">
        <v>-12316000</v>
      </c>
      <c r="T165" s="5">
        <v>-657000</v>
      </c>
      <c r="U165" s="5">
        <v>-303000</v>
      </c>
      <c r="V165" s="5">
        <v>-358000</v>
      </c>
      <c r="W165" s="5">
        <v>-643000</v>
      </c>
      <c r="X165" s="5">
        <v>-1290000</v>
      </c>
      <c r="Y165" s="5">
        <v>-648120</v>
      </c>
      <c r="Z165" s="5">
        <v>-293274</v>
      </c>
    </row>
    <row r="166" spans="3:26" ht="15.5" x14ac:dyDescent="0.35">
      <c r="C166" t="s">
        <v>1943</v>
      </c>
      <c r="X166" s="5">
        <v>10609000</v>
      </c>
      <c r="Y166" s="5">
        <v>-8323692</v>
      </c>
      <c r="Z166" s="5">
        <v>11028802</v>
      </c>
    </row>
    <row r="167" spans="3:26" ht="15.5" x14ac:dyDescent="0.35">
      <c r="C167" t="s">
        <v>215</v>
      </c>
      <c r="G167" s="5">
        <v>-16774000</v>
      </c>
      <c r="I167" s="5">
        <v>-16774000</v>
      </c>
      <c r="J167" s="5">
        <v>-16849000</v>
      </c>
      <c r="K167" s="5">
        <v>-19632000</v>
      </c>
      <c r="L167" s="5">
        <v>-18321000</v>
      </c>
      <c r="M167" s="5">
        <v>-18513000</v>
      </c>
      <c r="N167" s="5">
        <v>-19895000</v>
      </c>
      <c r="O167" s="5">
        <v>-38907000</v>
      </c>
      <c r="P167" s="5">
        <v>-37999000</v>
      </c>
      <c r="Q167" s="5">
        <v>-11627000</v>
      </c>
      <c r="R167" s="5">
        <v>-9838000</v>
      </c>
      <c r="S167" s="5">
        <v>-9618000</v>
      </c>
    </row>
    <row r="168" spans="3:26" ht="15.5" x14ac:dyDescent="0.35">
      <c r="C168" t="s">
        <v>207</v>
      </c>
      <c r="D168" s="5">
        <v>129272000</v>
      </c>
      <c r="E168" s="5">
        <v>47740000</v>
      </c>
      <c r="G168" s="5">
        <v>66249000</v>
      </c>
      <c r="I168" s="5">
        <v>209253000</v>
      </c>
      <c r="J168" s="5">
        <v>207649000</v>
      </c>
      <c r="K168" s="5">
        <v>195591000</v>
      </c>
      <c r="L168" s="5">
        <v>241624000</v>
      </c>
      <c r="M168" s="5">
        <v>121531000</v>
      </c>
    </row>
    <row r="169" spans="3:26" ht="15.5" x14ac:dyDescent="0.35">
      <c r="C169" t="s">
        <v>2292</v>
      </c>
      <c r="D169" s="5">
        <v>-111173000</v>
      </c>
      <c r="E169" s="5">
        <v>-61213000</v>
      </c>
      <c r="F169" s="5">
        <v>-73859000</v>
      </c>
      <c r="G169" s="5">
        <v>-24497000</v>
      </c>
      <c r="I169" s="5">
        <v>-135466000</v>
      </c>
      <c r="J169" s="5">
        <v>-73352000</v>
      </c>
      <c r="K169" s="5">
        <v>-113330000</v>
      </c>
      <c r="L169" s="5">
        <v>-44780000</v>
      </c>
    </row>
    <row r="170" spans="3:26" ht="15.5" x14ac:dyDescent="0.35">
      <c r="C170" t="s">
        <v>274</v>
      </c>
      <c r="F170" s="5">
        <v>-480929000</v>
      </c>
      <c r="I170" s="5">
        <v>-480929000</v>
      </c>
      <c r="J170" s="5">
        <v>-345884000</v>
      </c>
      <c r="K170" s="5">
        <v>-395086000</v>
      </c>
      <c r="L170" s="5">
        <v>-225079000</v>
      </c>
      <c r="M170" s="5">
        <v>-134830000</v>
      </c>
    </row>
    <row r="171" spans="3:26" ht="15.5" x14ac:dyDescent="0.35">
      <c r="C171" t="s">
        <v>2293</v>
      </c>
      <c r="D171" s="5">
        <v>-19725000</v>
      </c>
      <c r="E171" s="5">
        <v>-104097000</v>
      </c>
      <c r="F171" s="5">
        <v>236957000</v>
      </c>
      <c r="G171" s="5">
        <v>-118838000</v>
      </c>
    </row>
    <row r="172" spans="3:26" ht="15.5" x14ac:dyDescent="0.35">
      <c r="C172" t="s">
        <v>1075</v>
      </c>
      <c r="D172" s="5">
        <v>-4998000</v>
      </c>
      <c r="E172" s="5">
        <v>-18000</v>
      </c>
      <c r="F172" s="5">
        <v>-2508000</v>
      </c>
      <c r="G172" s="5">
        <v>-2508000</v>
      </c>
      <c r="I172" s="5">
        <v>-10032000</v>
      </c>
      <c r="J172" s="5">
        <v>-11599000</v>
      </c>
      <c r="K172" s="5">
        <v>-170685000</v>
      </c>
      <c r="L172" s="5">
        <v>-136105000</v>
      </c>
      <c r="M172" s="5">
        <v>-898670000</v>
      </c>
      <c r="N172" s="5">
        <v>-281754000</v>
      </c>
      <c r="O172" s="5">
        <v>-78620000</v>
      </c>
      <c r="P172" s="5">
        <v>-61494000</v>
      </c>
      <c r="Q172" s="5">
        <v>-57629000</v>
      </c>
      <c r="R172" s="5">
        <v>-57335000</v>
      </c>
      <c r="S172" s="5">
        <v>-54896000</v>
      </c>
      <c r="T172" s="5">
        <v>-61191000</v>
      </c>
    </row>
    <row r="173" spans="3:26" ht="15.5" x14ac:dyDescent="0.35">
      <c r="C173" t="s">
        <v>1104</v>
      </c>
      <c r="D173" s="5">
        <v>360252000</v>
      </c>
      <c r="E173" s="5">
        <v>210121000</v>
      </c>
      <c r="F173" s="5">
        <v>-277712000</v>
      </c>
      <c r="G173" s="5">
        <v>117091000</v>
      </c>
      <c r="U173" s="5">
        <v>237411000</v>
      </c>
      <c r="V173" s="5">
        <v>26818000</v>
      </c>
      <c r="W173" s="5">
        <v>209636000</v>
      </c>
      <c r="X173" s="5">
        <v>23532000</v>
      </c>
      <c r="Z173" s="5">
        <v>80144508</v>
      </c>
    </row>
    <row r="174" spans="3:26" ht="15.5" x14ac:dyDescent="0.35">
      <c r="C174" t="s">
        <v>707</v>
      </c>
      <c r="D174" s="5">
        <v>-42474000</v>
      </c>
      <c r="E174" s="5">
        <v>-73028000</v>
      </c>
      <c r="F174" s="5">
        <v>-129266000</v>
      </c>
      <c r="G174" s="5">
        <v>-129626000</v>
      </c>
      <c r="I174" s="5">
        <v>-359428000</v>
      </c>
      <c r="J174" s="5">
        <v>-217877000</v>
      </c>
      <c r="K174" s="5">
        <v>-182706000</v>
      </c>
      <c r="L174" s="5">
        <v>-247441000</v>
      </c>
      <c r="M174" s="5">
        <v>-226930000</v>
      </c>
      <c r="N174" s="5">
        <v>-204509000</v>
      </c>
      <c r="O174" s="5">
        <v>-188458000</v>
      </c>
      <c r="P174" s="5">
        <v>-196494000</v>
      </c>
      <c r="Q174" s="5">
        <v>-172731000</v>
      </c>
      <c r="R174" s="5">
        <v>-159333000</v>
      </c>
      <c r="S174" s="5">
        <v>-152968000</v>
      </c>
      <c r="T174" s="5">
        <v>-134962000</v>
      </c>
      <c r="Y174" s="5">
        <v>-9771277</v>
      </c>
    </row>
    <row r="175" spans="3:26" ht="15.5" x14ac:dyDescent="0.35">
      <c r="C175" t="s">
        <v>2294</v>
      </c>
      <c r="E175" s="5">
        <v>3409000</v>
      </c>
      <c r="G175" s="5">
        <v>13294000</v>
      </c>
      <c r="I175" s="5">
        <v>18378000</v>
      </c>
      <c r="J175" s="5">
        <v>30341000</v>
      </c>
      <c r="K175" s="5">
        <v>39577000</v>
      </c>
      <c r="O175" s="5">
        <v>28337000</v>
      </c>
      <c r="P175" s="5">
        <v>35976000</v>
      </c>
      <c r="Q175" s="5">
        <v>26276000</v>
      </c>
      <c r="R175" s="5">
        <v>6015000</v>
      </c>
      <c r="S175" s="5">
        <v>10690000</v>
      </c>
      <c r="T175" s="5">
        <v>11071000</v>
      </c>
    </row>
    <row r="176" spans="3:26" ht="15.5" x14ac:dyDescent="0.35">
      <c r="C176" t="s">
        <v>2295</v>
      </c>
      <c r="D176" s="5">
        <v>-1850000</v>
      </c>
      <c r="E176" s="5">
        <v>-1930000</v>
      </c>
      <c r="F176" s="5">
        <v>-1942000</v>
      </c>
      <c r="G176" s="5">
        <v>-1242000</v>
      </c>
      <c r="I176" s="5">
        <v>-5008000</v>
      </c>
      <c r="J176" s="5">
        <v>-5665000</v>
      </c>
      <c r="K176" s="5">
        <v>-9455000</v>
      </c>
      <c r="L176" s="5">
        <v>-13531000</v>
      </c>
      <c r="M176" s="5">
        <v>-14086000</v>
      </c>
      <c r="N176" s="5">
        <v>-12127000</v>
      </c>
      <c r="O176" s="5">
        <v>-10314000</v>
      </c>
      <c r="P176" s="5">
        <v>-11145000</v>
      </c>
      <c r="Q176" s="5">
        <v>-20242000</v>
      </c>
      <c r="R176" s="5">
        <v>-8966000</v>
      </c>
      <c r="S176" s="5">
        <v>-7273000</v>
      </c>
      <c r="T176" s="5">
        <v>-5380000</v>
      </c>
    </row>
    <row r="177" spans="2:26" ht="15.5" x14ac:dyDescent="0.35">
      <c r="C177" t="s">
        <v>2296</v>
      </c>
      <c r="L177" s="5">
        <v>-62337000</v>
      </c>
      <c r="M177" s="5">
        <v>-138820000</v>
      </c>
      <c r="N177" s="5">
        <v>-289795000</v>
      </c>
      <c r="O177" s="5">
        <v>-206725000</v>
      </c>
    </row>
    <row r="178" spans="2:26" ht="15.5" x14ac:dyDescent="0.35">
      <c r="C178" t="s">
        <v>224</v>
      </c>
      <c r="D178" s="5">
        <v>129483000</v>
      </c>
      <c r="E178" s="5">
        <v>-635842000</v>
      </c>
      <c r="F178" s="5">
        <v>-725969000</v>
      </c>
      <c r="G178" s="5">
        <v>57953000</v>
      </c>
      <c r="I178" s="5">
        <v>-548759000</v>
      </c>
      <c r="J178" s="5">
        <v>346770000</v>
      </c>
      <c r="K178" s="5">
        <v>135478000</v>
      </c>
      <c r="L178" s="5">
        <v>195025000</v>
      </c>
      <c r="M178" s="5">
        <v>186838000</v>
      </c>
      <c r="N178" s="5">
        <v>113322000</v>
      </c>
      <c r="O178" s="5">
        <v>17919000</v>
      </c>
      <c r="P178" s="5">
        <v>141756000</v>
      </c>
      <c r="Q178" s="5">
        <v>408729000</v>
      </c>
      <c r="R178" s="5">
        <v>38732000</v>
      </c>
      <c r="S178" s="5">
        <v>51424000</v>
      </c>
      <c r="T178" s="5">
        <v>43733000</v>
      </c>
      <c r="U178" s="5">
        <v>-66211000</v>
      </c>
      <c r="V178" s="5">
        <v>81878000</v>
      </c>
      <c r="W178" s="5">
        <v>-2409000</v>
      </c>
      <c r="X178" s="5">
        <v>5691000</v>
      </c>
      <c r="Y178" s="5">
        <v>11886319</v>
      </c>
      <c r="Z178" s="5">
        <v>23291237</v>
      </c>
    </row>
    <row r="179" spans="2:26" ht="15.5" x14ac:dyDescent="0.35">
      <c r="C179" t="s">
        <v>375</v>
      </c>
      <c r="D179" s="5">
        <v>4274000</v>
      </c>
      <c r="E179" s="5">
        <v>4321000</v>
      </c>
      <c r="F179" s="5">
        <v>-449000</v>
      </c>
      <c r="G179" s="5">
        <v>-463000</v>
      </c>
      <c r="I179" s="5">
        <v>3805000</v>
      </c>
      <c r="J179" s="5">
        <v>22584000</v>
      </c>
      <c r="K179" s="5">
        <v>-883000</v>
      </c>
      <c r="L179" s="5">
        <v>10952000</v>
      </c>
      <c r="M179" s="5">
        <v>1828000</v>
      </c>
      <c r="N179" s="5">
        <v>-16296000</v>
      </c>
      <c r="O179" s="5">
        <v>-410000</v>
      </c>
      <c r="P179" s="5">
        <v>-5603000</v>
      </c>
      <c r="Q179" s="5">
        <v>439000</v>
      </c>
      <c r="R179" s="5">
        <v>233000</v>
      </c>
      <c r="S179" s="5">
        <v>1221000</v>
      </c>
      <c r="T179" s="5">
        <v>485000</v>
      </c>
      <c r="U179" s="5">
        <v>124000</v>
      </c>
      <c r="V179" s="5">
        <v>418000</v>
      </c>
      <c r="W179" s="5">
        <v>-308000</v>
      </c>
    </row>
    <row r="180" spans="2:26" ht="15.5" x14ac:dyDescent="0.35">
      <c r="C180" t="s">
        <v>225</v>
      </c>
      <c r="E180" s="5">
        <v>1224429000</v>
      </c>
      <c r="I180" s="5">
        <v>1769383000</v>
      </c>
      <c r="J180" s="5">
        <v>1400029000</v>
      </c>
      <c r="K180" s="5">
        <v>1265434000</v>
      </c>
      <c r="L180" s="5">
        <v>1059457000</v>
      </c>
      <c r="M180" s="5">
        <v>870791000</v>
      </c>
      <c r="N180" s="5">
        <v>773765000</v>
      </c>
      <c r="O180" s="5">
        <v>756256000</v>
      </c>
      <c r="P180" s="5">
        <v>620103000</v>
      </c>
      <c r="Q180" s="5">
        <v>210935000</v>
      </c>
      <c r="R180" s="5">
        <v>171970000</v>
      </c>
      <c r="S180" s="5">
        <v>119325000</v>
      </c>
      <c r="T180" s="5">
        <v>75107000</v>
      </c>
      <c r="U180" s="5">
        <v>141194000</v>
      </c>
      <c r="V180" s="5">
        <v>58898000</v>
      </c>
      <c r="W180" s="5">
        <v>61615000</v>
      </c>
      <c r="X180" s="5">
        <v>55924000</v>
      </c>
      <c r="Y180" s="5">
        <v>44037761</v>
      </c>
      <c r="Z180" s="5">
        <v>20746524</v>
      </c>
    </row>
    <row r="181" spans="2:26" ht="15.5" x14ac:dyDescent="0.35">
      <c r="C181" t="s">
        <v>226</v>
      </c>
      <c r="D181" s="5">
        <v>133757000</v>
      </c>
      <c r="E181" s="5">
        <v>592908000</v>
      </c>
      <c r="F181" s="5">
        <v>-726418000</v>
      </c>
      <c r="G181" s="5">
        <v>57490000</v>
      </c>
      <c r="I181" s="5">
        <v>1224429000</v>
      </c>
      <c r="J181" s="5">
        <v>1769383000</v>
      </c>
      <c r="K181" s="5">
        <v>1400029000</v>
      </c>
      <c r="L181" s="5">
        <v>1265434000</v>
      </c>
      <c r="M181" s="5">
        <v>1059457000</v>
      </c>
      <c r="N181" s="5">
        <v>870791000</v>
      </c>
      <c r="O181" s="5">
        <v>773765000</v>
      </c>
      <c r="P181" s="5">
        <v>756256000</v>
      </c>
      <c r="Q181" s="5">
        <v>620103000</v>
      </c>
      <c r="R181" s="5">
        <v>210935000</v>
      </c>
      <c r="S181" s="5">
        <v>171970000</v>
      </c>
      <c r="T181" s="5">
        <v>119325000</v>
      </c>
      <c r="U181" s="5">
        <v>75107000</v>
      </c>
      <c r="V181" s="5">
        <v>141194000</v>
      </c>
      <c r="W181" s="5">
        <v>58898000</v>
      </c>
      <c r="X181" s="5">
        <v>61615000</v>
      </c>
      <c r="Y181" s="5">
        <v>55924080</v>
      </c>
      <c r="Z181" s="5">
        <v>44037761</v>
      </c>
    </row>
    <row r="183" spans="2:26" ht="15.5" x14ac:dyDescent="0.35">
      <c r="B183" t="s">
        <v>227</v>
      </c>
      <c r="C183" t="s">
        <v>12</v>
      </c>
      <c r="D183" s="5">
        <v>5470000000</v>
      </c>
      <c r="E183" s="5">
        <v>5470000000</v>
      </c>
      <c r="F183" s="5">
        <v>5470000000</v>
      </c>
      <c r="G183" s="5">
        <v>5470000000</v>
      </c>
      <c r="I183" s="5">
        <v>5470000000</v>
      </c>
      <c r="J183" s="5">
        <v>5470000000</v>
      </c>
      <c r="K183" s="5">
        <v>5470000000</v>
      </c>
      <c r="L183" s="5">
        <v>5470000000</v>
      </c>
      <c r="M183" s="5">
        <v>5470000000</v>
      </c>
      <c r="N183" s="5">
        <v>5470000000</v>
      </c>
      <c r="O183" s="5">
        <v>5470000000</v>
      </c>
      <c r="P183" s="5">
        <v>5470000000</v>
      </c>
      <c r="Q183" s="5">
        <v>5470000000</v>
      </c>
      <c r="R183" s="5">
        <v>5470000000</v>
      </c>
      <c r="S183" s="5">
        <v>5470000000</v>
      </c>
      <c r="T183" s="5">
        <v>5470000000</v>
      </c>
      <c r="U183" s="5">
        <v>5470000000</v>
      </c>
      <c r="V183" s="5">
        <v>5470000000</v>
      </c>
      <c r="W183" s="5">
        <v>5470000000</v>
      </c>
      <c r="X183" s="5">
        <v>5470000000</v>
      </c>
      <c r="Y183" s="5">
        <v>5470000000</v>
      </c>
      <c r="Z183" s="5">
        <v>5470000000</v>
      </c>
    </row>
    <row r="184" spans="2:26" ht="15.5" x14ac:dyDescent="0.35">
      <c r="C184" t="s">
        <v>228</v>
      </c>
      <c r="D184" s="6">
        <v>693.38</v>
      </c>
      <c r="E184" s="6">
        <v>481.04</v>
      </c>
      <c r="F184" s="6">
        <v>388.22</v>
      </c>
      <c r="G184" s="6">
        <v>485.39</v>
      </c>
    </row>
    <row r="185" spans="2:26" ht="15.5" x14ac:dyDescent="0.35">
      <c r="C185" t="s">
        <v>229</v>
      </c>
      <c r="D185" s="6">
        <v>10.199999999999999</v>
      </c>
      <c r="E185" s="6">
        <v>21.1</v>
      </c>
      <c r="F185" s="6">
        <v>21.89</v>
      </c>
      <c r="G185" s="6">
        <v>15.14</v>
      </c>
    </row>
    <row r="186" spans="2:26" ht="15.5" x14ac:dyDescent="0.35">
      <c r="C186" t="s">
        <v>73</v>
      </c>
      <c r="D186" s="6">
        <v>2.5</v>
      </c>
      <c r="E186" s="6">
        <v>4.04</v>
      </c>
      <c r="F186" s="6">
        <v>3.45</v>
      </c>
      <c r="G186" s="6">
        <v>3.07</v>
      </c>
    </row>
    <row r="187" spans="2:26" ht="15.5" x14ac:dyDescent="0.35">
      <c r="C187" t="s">
        <v>230</v>
      </c>
      <c r="D187" s="6">
        <v>4113899999999.9995</v>
      </c>
      <c r="E187" s="6">
        <v>4330520000000.0005</v>
      </c>
      <c r="F187" s="5">
        <v>4313990000000</v>
      </c>
      <c r="G187" s="5">
        <v>3705420000000</v>
      </c>
    </row>
    <row r="188" spans="2:26" ht="15.5" x14ac:dyDescent="0.35">
      <c r="C188" t="s">
        <v>231</v>
      </c>
      <c r="D188" s="6">
        <v>1.6E-2</v>
      </c>
      <c r="E188" s="6">
        <v>1.2199999999999999E-2</v>
      </c>
      <c r="F188" s="6">
        <v>1.03E-2</v>
      </c>
      <c r="G188" s="6">
        <v>1.2699999999999999E-2</v>
      </c>
    </row>
    <row r="189" spans="2:26" ht="15.5" x14ac:dyDescent="0.35">
      <c r="C189" t="s">
        <v>232</v>
      </c>
      <c r="D189" s="6">
        <v>2.9500000000000002E-2</v>
      </c>
      <c r="E189" s="6">
        <v>2.2099999999999998E-2</v>
      </c>
      <c r="F189" s="6">
        <v>1.8600000000000002E-2</v>
      </c>
      <c r="G189" s="6">
        <v>2.3700000000000002E-2</v>
      </c>
    </row>
    <row r="190" spans="2:26" ht="15.5" x14ac:dyDescent="0.35">
      <c r="C190" t="s">
        <v>233</v>
      </c>
      <c r="D190" s="6">
        <v>1.5100000000000001E-2</v>
      </c>
      <c r="E190" s="6">
        <v>1.9299999999999998E-2</v>
      </c>
      <c r="F190" s="6">
        <v>2.0199999999999999E-2</v>
      </c>
      <c r="G190" s="6">
        <v>1.7100000000000001E-2</v>
      </c>
    </row>
    <row r="191" spans="2:26" ht="15.5" x14ac:dyDescent="0.35">
      <c r="C191" t="s">
        <v>234</v>
      </c>
      <c r="D191" s="6">
        <v>2.2200000000000002</v>
      </c>
      <c r="E191" s="6">
        <v>2.75</v>
      </c>
      <c r="F191" s="6">
        <v>2.79</v>
      </c>
      <c r="G191" s="6">
        <v>2.21</v>
      </c>
    </row>
    <row r="192" spans="2:26" ht="15.5" x14ac:dyDescent="0.35">
      <c r="C192" t="s">
        <v>235</v>
      </c>
      <c r="D192" s="5">
        <v>128741000000000</v>
      </c>
      <c r="E192" s="5">
        <v>118988000000000</v>
      </c>
      <c r="F192" s="5">
        <v>114428000000000</v>
      </c>
      <c r="G192" s="5">
        <v>112134000000000</v>
      </c>
    </row>
    <row r="193" spans="3:26" ht="15.5" x14ac:dyDescent="0.35">
      <c r="C193" t="s">
        <v>236</v>
      </c>
      <c r="D193" s="6">
        <v>0.3</v>
      </c>
      <c r="E193" s="6">
        <v>0.47</v>
      </c>
      <c r="F193" s="6">
        <v>0.41</v>
      </c>
      <c r="G193" s="6">
        <v>0.36</v>
      </c>
    </row>
    <row r="194" spans="3:26" ht="15.5" x14ac:dyDescent="0.35">
      <c r="C194" t="s">
        <v>237</v>
      </c>
      <c r="D194" s="6">
        <v>23530.11</v>
      </c>
      <c r="E194" s="6">
        <v>21747.48</v>
      </c>
      <c r="F194" s="6">
        <v>20914.150000000001</v>
      </c>
      <c r="G194" s="6">
        <v>20494.73</v>
      </c>
    </row>
    <row r="195" spans="3:26" ht="15.5" x14ac:dyDescent="0.35">
      <c r="C195" t="s">
        <v>238</v>
      </c>
      <c r="D195" s="6">
        <v>0.3</v>
      </c>
      <c r="E195" s="6">
        <v>0.47</v>
      </c>
      <c r="F195" s="6">
        <v>0.41</v>
      </c>
      <c r="G195" s="6">
        <v>0.36</v>
      </c>
    </row>
    <row r="196" spans="3:26" ht="15.5" x14ac:dyDescent="0.35">
      <c r="C196" t="s">
        <v>239</v>
      </c>
      <c r="D196" s="6">
        <v>23530.11</v>
      </c>
      <c r="E196" s="6">
        <v>21747.48</v>
      </c>
      <c r="F196" s="6">
        <v>20914.150000000001</v>
      </c>
      <c r="G196" s="6">
        <v>20494.73</v>
      </c>
    </row>
    <row r="197" spans="3:26" ht="15.5" x14ac:dyDescent="0.35">
      <c r="C197" t="s">
        <v>240</v>
      </c>
      <c r="D197" s="5">
        <v>32396000000000</v>
      </c>
      <c r="E197" s="5">
        <v>28409000000000</v>
      </c>
      <c r="F197" s="5">
        <v>28253000000000</v>
      </c>
      <c r="G197" s="5">
        <v>31617000000000</v>
      </c>
    </row>
    <row r="198" spans="3:26" ht="15.5" x14ac:dyDescent="0.35">
      <c r="C198" t="s">
        <v>241</v>
      </c>
      <c r="D198" s="5">
        <v>58388000000000</v>
      </c>
      <c r="E198" s="5">
        <v>51024000000000</v>
      </c>
      <c r="F198" s="5">
        <v>48695000000000</v>
      </c>
      <c r="G198" s="5">
        <v>48771000000000</v>
      </c>
    </row>
    <row r="199" spans="3:26" ht="15.5" x14ac:dyDescent="0.35">
      <c r="C199" t="s">
        <v>242</v>
      </c>
      <c r="D199" s="5">
        <v>128733000000000</v>
      </c>
      <c r="E199" s="5">
        <v>118980000000000</v>
      </c>
      <c r="F199" s="5">
        <v>114421000000000</v>
      </c>
      <c r="G199" s="5">
        <v>112126000000000</v>
      </c>
    </row>
    <row r="200" spans="3:26" ht="15.5" x14ac:dyDescent="0.35">
      <c r="C200" t="s">
        <v>24</v>
      </c>
      <c r="D200" s="5">
        <v>90784000000000</v>
      </c>
      <c r="E200" s="5">
        <v>79434000000000</v>
      </c>
      <c r="F200" s="5">
        <v>76948000000000</v>
      </c>
      <c r="G200" s="5">
        <v>80388000000000</v>
      </c>
    </row>
    <row r="201" spans="3:26" ht="15.5" x14ac:dyDescent="0.35">
      <c r="C201" t="s">
        <v>21</v>
      </c>
      <c r="D201" s="5">
        <v>77777000000000</v>
      </c>
      <c r="E201" s="5">
        <v>69355000000000</v>
      </c>
      <c r="F201" s="5">
        <v>56475000000000</v>
      </c>
      <c r="G201" s="5">
        <v>47824000000000</v>
      </c>
    </row>
    <row r="202" spans="3:26" ht="15.5" x14ac:dyDescent="0.35">
      <c r="C202" t="s">
        <v>243</v>
      </c>
      <c r="D202" s="5">
        <v>77424000000000</v>
      </c>
      <c r="E202" s="5">
        <v>67208000000000</v>
      </c>
      <c r="F202" s="5">
        <v>64565000000000</v>
      </c>
      <c r="G202" s="5">
        <v>65631000000000</v>
      </c>
    </row>
    <row r="203" spans="3:26" ht="15.5" x14ac:dyDescent="0.35">
      <c r="C203" t="s">
        <v>244</v>
      </c>
      <c r="D203" s="5">
        <v>1761000000000</v>
      </c>
      <c r="E203" s="5">
        <v>2825000000000</v>
      </c>
      <c r="F203" s="5">
        <v>3073000000000</v>
      </c>
      <c r="G203" s="5">
        <v>6132000000000</v>
      </c>
    </row>
    <row r="204" spans="3:26" ht="15.5" x14ac:dyDescent="0.35">
      <c r="C204" t="s">
        <v>245</v>
      </c>
      <c r="D204" s="5">
        <v>-2487000000000</v>
      </c>
      <c r="E204" s="5">
        <v>-3130000000000</v>
      </c>
      <c r="F204" s="5">
        <v>-2982000000000</v>
      </c>
      <c r="G204" s="5">
        <v>-5336000000000</v>
      </c>
    </row>
    <row r="205" spans="3:26" ht="15.5" x14ac:dyDescent="0.35">
      <c r="C205" t="s">
        <v>13</v>
      </c>
      <c r="D205" s="5">
        <v>-727000000000</v>
      </c>
      <c r="E205" s="5">
        <v>-305000000000</v>
      </c>
      <c r="F205" s="5">
        <v>92000000000</v>
      </c>
      <c r="G205" s="5">
        <v>796000000000</v>
      </c>
    </row>
    <row r="206" spans="3:26" ht="15.5" x14ac:dyDescent="0.35">
      <c r="C206" t="s">
        <v>16</v>
      </c>
      <c r="D206" s="6">
        <v>-132.81</v>
      </c>
      <c r="E206" s="6">
        <v>-55.71</v>
      </c>
      <c r="F206" s="6">
        <v>16.739999999999998</v>
      </c>
      <c r="G206" s="6">
        <v>145.44</v>
      </c>
    </row>
    <row r="207" spans="3:26" ht="15.5" x14ac:dyDescent="0.35">
      <c r="C207" t="s">
        <v>58</v>
      </c>
      <c r="I207" s="6">
        <v>1365.39</v>
      </c>
      <c r="J207" s="6">
        <v>1229.26</v>
      </c>
      <c r="K207" s="6">
        <v>1147.25</v>
      </c>
      <c r="L207" s="6">
        <v>2331.63</v>
      </c>
      <c r="M207" s="6">
        <v>1376.92</v>
      </c>
      <c r="N207" s="6">
        <v>783.47</v>
      </c>
      <c r="O207" s="6">
        <v>709.44</v>
      </c>
      <c r="P207" s="6">
        <v>1531.83</v>
      </c>
      <c r="Q207" s="6">
        <v>1010.86</v>
      </c>
      <c r="R207" s="6">
        <v>493.05</v>
      </c>
      <c r="S207" s="6">
        <v>545.32000000000005</v>
      </c>
      <c r="T207" s="6">
        <v>286.85000000000002</v>
      </c>
      <c r="U207" s="6">
        <v>492.89</v>
      </c>
      <c r="V207" s="6">
        <v>87.68</v>
      </c>
      <c r="W207" s="6">
        <v>26.6</v>
      </c>
      <c r="X207" s="6">
        <v>21.36</v>
      </c>
      <c r="Y207" s="6">
        <v>-272.38</v>
      </c>
      <c r="Z207" s="6">
        <v>405.21</v>
      </c>
    </row>
    <row r="208" spans="3:26" ht="15.5" x14ac:dyDescent="0.35">
      <c r="C208" t="s">
        <v>72</v>
      </c>
      <c r="I208" s="6">
        <v>6.23</v>
      </c>
      <c r="J208" s="6">
        <v>5.53</v>
      </c>
      <c r="K208" s="6">
        <v>7.26</v>
      </c>
      <c r="L208" s="6">
        <v>3.74</v>
      </c>
      <c r="M208" s="6">
        <v>5.68</v>
      </c>
      <c r="N208" s="6">
        <v>13.31</v>
      </c>
      <c r="O208" s="6">
        <v>10.85</v>
      </c>
      <c r="P208" s="6">
        <v>7.54</v>
      </c>
      <c r="Q208" s="6">
        <v>5.34</v>
      </c>
      <c r="R208" s="6">
        <v>1.94</v>
      </c>
      <c r="S208" s="6">
        <v>1.75</v>
      </c>
      <c r="T208" s="6">
        <v>3.64</v>
      </c>
      <c r="U208" s="6">
        <v>2.84</v>
      </c>
      <c r="V208" s="6">
        <v>7.76</v>
      </c>
      <c r="W208" s="6">
        <v>46.24</v>
      </c>
      <c r="X208" s="6">
        <v>76.78</v>
      </c>
      <c r="Y208" s="6">
        <v>-6.39</v>
      </c>
      <c r="Z208" s="6">
        <v>1.83</v>
      </c>
    </row>
    <row r="209" spans="3:26" ht="15.5" x14ac:dyDescent="0.35">
      <c r="C209" t="s">
        <v>75</v>
      </c>
      <c r="I209" s="6">
        <v>0.89</v>
      </c>
      <c r="J209" s="6">
        <v>0.73</v>
      </c>
      <c r="K209" s="6">
        <v>0.86</v>
      </c>
      <c r="L209" s="6">
        <v>0.8</v>
      </c>
      <c r="M209" s="6">
        <v>0.85</v>
      </c>
      <c r="N209" s="6">
        <v>1.31</v>
      </c>
      <c r="O209" s="6">
        <v>0.92</v>
      </c>
      <c r="P209" s="6">
        <v>1.33</v>
      </c>
      <c r="Q209" s="6">
        <v>0.71</v>
      </c>
      <c r="R209" s="6">
        <v>0.14000000000000001</v>
      </c>
      <c r="S209" s="6">
        <v>0.14000000000000001</v>
      </c>
      <c r="T209" s="6">
        <v>0.17</v>
      </c>
      <c r="U209" s="6">
        <v>0.24</v>
      </c>
      <c r="V209" s="6">
        <v>0.15</v>
      </c>
      <c r="W209" s="6">
        <v>0.28999999999999998</v>
      </c>
      <c r="X209" s="6">
        <v>0.4</v>
      </c>
      <c r="Y209" s="6">
        <v>0.56999999999999995</v>
      </c>
      <c r="Z209" s="6">
        <v>0.16</v>
      </c>
    </row>
    <row r="210" spans="3:26" ht="15.5" x14ac:dyDescent="0.35">
      <c r="C210" t="s">
        <v>246</v>
      </c>
      <c r="I210" s="5">
        <v>14610880000000</v>
      </c>
      <c r="J210" s="5">
        <v>13942140000000</v>
      </c>
      <c r="K210" s="5">
        <v>15587280000000</v>
      </c>
      <c r="L210" s="5">
        <v>20751190000000</v>
      </c>
      <c r="M210" s="5">
        <v>16291390000000</v>
      </c>
      <c r="N210" s="5">
        <v>11862610000000</v>
      </c>
      <c r="O210" s="5">
        <v>12214300000000</v>
      </c>
      <c r="P210" s="6">
        <v>16904439999999.998</v>
      </c>
    </row>
    <row r="211" spans="3:26" ht="15.5" x14ac:dyDescent="0.35">
      <c r="C211" t="s">
        <v>247</v>
      </c>
      <c r="I211" s="6">
        <v>3.6200000000000003E-2</v>
      </c>
      <c r="J211" s="6">
        <v>3.5299999999999998E-2</v>
      </c>
      <c r="K211" s="6">
        <v>4.0199999999999993E-2</v>
      </c>
      <c r="L211" s="6">
        <v>8.4900000000000003E-2</v>
      </c>
      <c r="M211" s="6">
        <v>5.8799999999999998E-2</v>
      </c>
      <c r="N211" s="6">
        <v>3.5799999999999998E-2</v>
      </c>
      <c r="O211" s="6">
        <v>3.2799999999999996E-2</v>
      </c>
      <c r="P211" s="6">
        <v>6.6100000000000006E-2</v>
      </c>
      <c r="Q211" s="6">
        <v>5.3499999999999999E-2</v>
      </c>
      <c r="R211" s="6">
        <v>2.92E-2</v>
      </c>
      <c r="S211" s="6">
        <v>3.0699999999999998E-2</v>
      </c>
      <c r="T211" s="6">
        <v>1.9299999999999998E-2</v>
      </c>
      <c r="U211" s="6">
        <v>3.2599999999999997E-2</v>
      </c>
      <c r="V211" s="6">
        <v>7.4999999999999997E-3</v>
      </c>
      <c r="W211" s="6">
        <v>2.5000000000000001E-3</v>
      </c>
      <c r="X211" s="6">
        <v>2.2000000000000001E-3</v>
      </c>
      <c r="Y211" s="6">
        <v>-2.7300000000000001E-2</v>
      </c>
      <c r="Z211" s="6">
        <v>3.39E-2</v>
      </c>
    </row>
    <row r="212" spans="3:26" ht="15.5" x14ac:dyDescent="0.35">
      <c r="C212" t="s">
        <v>248</v>
      </c>
      <c r="I212" s="6">
        <v>6.5299999999999997E-2</v>
      </c>
      <c r="J212" s="6">
        <v>6.5000000000000002E-2</v>
      </c>
      <c r="K212" s="6">
        <v>6.7799999999999999E-2</v>
      </c>
      <c r="L212" s="6">
        <v>0.14599999999999999</v>
      </c>
      <c r="M212" s="6">
        <v>0.11070000000000001</v>
      </c>
      <c r="N212" s="6">
        <v>7.1500000000000008E-2</v>
      </c>
      <c r="O212" s="6">
        <v>6.9699999999999998E-2</v>
      </c>
      <c r="P212" s="6">
        <v>0.1535</v>
      </c>
      <c r="Q212" s="6">
        <v>0.12689999999999999</v>
      </c>
      <c r="R212" s="6">
        <v>7.1199999999999999E-2</v>
      </c>
      <c r="S212" s="6">
        <v>8.2500000000000004E-2</v>
      </c>
      <c r="T212" s="6">
        <v>5.2400000000000002E-2</v>
      </c>
      <c r="U212" s="6">
        <v>9.64E-2</v>
      </c>
      <c r="V212" s="6">
        <v>2.3900000000000001E-2</v>
      </c>
      <c r="W212" s="6">
        <v>7.9000000000000008E-3</v>
      </c>
      <c r="X212" s="6">
        <v>6.5000000000000006E-3</v>
      </c>
      <c r="Y212" s="6">
        <v>-7.9600000000000004E-2</v>
      </c>
      <c r="Z212" s="6">
        <v>9.4200000000000006E-2</v>
      </c>
    </row>
    <row r="213" spans="3:26" ht="15.5" x14ac:dyDescent="0.35">
      <c r="C213" t="s">
        <v>249</v>
      </c>
      <c r="I213" s="6">
        <v>6.8499999999999991E-2</v>
      </c>
      <c r="J213" s="6">
        <v>7.4900000000000008E-2</v>
      </c>
      <c r="K213" s="6">
        <v>0.10060000000000001</v>
      </c>
      <c r="L213" s="6">
        <v>0.1603</v>
      </c>
      <c r="M213" s="6">
        <v>0.1303</v>
      </c>
      <c r="N213" s="6">
        <v>8.3499999999999991E-2</v>
      </c>
      <c r="O213" s="6">
        <v>8.1600000000000006E-2</v>
      </c>
      <c r="P213" s="6">
        <v>0.1381</v>
      </c>
      <c r="Q213" s="6">
        <v>0.1027</v>
      </c>
      <c r="R213" s="6">
        <v>5.0700000000000002E-2</v>
      </c>
      <c r="S213" s="6">
        <v>6.13E-2</v>
      </c>
      <c r="T213" s="6">
        <v>3.5699999999999996E-2</v>
      </c>
      <c r="U213" s="6">
        <v>3.4500000000000003E-2</v>
      </c>
      <c r="V213" s="6">
        <v>1.3500000000000002E-2</v>
      </c>
      <c r="W213" s="6">
        <v>1.61E-2</v>
      </c>
      <c r="X213" s="6">
        <v>3.8599999999999995E-2</v>
      </c>
      <c r="Y213" s="6">
        <v>-8.0000000000000004E-4</v>
      </c>
      <c r="Z213" s="6">
        <v>0.1133</v>
      </c>
    </row>
    <row r="214" spans="3:26" ht="15.5" x14ac:dyDescent="0.35">
      <c r="C214" t="s">
        <v>250</v>
      </c>
      <c r="I214" s="6">
        <v>2.2000000000000002</v>
      </c>
      <c r="J214" s="6">
        <v>2.17</v>
      </c>
      <c r="K214" s="6">
        <v>2.74</v>
      </c>
      <c r="L214" s="6">
        <v>4.62</v>
      </c>
      <c r="M214" s="6">
        <v>3.56</v>
      </c>
      <c r="N214" s="6">
        <v>2.69</v>
      </c>
      <c r="O214" s="6">
        <v>2.94</v>
      </c>
      <c r="P214" s="6">
        <v>5.05</v>
      </c>
      <c r="Q214" s="6">
        <v>4.87</v>
      </c>
      <c r="R214" s="6">
        <v>2.4500000000000002</v>
      </c>
      <c r="S214" s="6">
        <v>3.02</v>
      </c>
      <c r="T214" s="6">
        <v>1.68</v>
      </c>
      <c r="U214" s="6">
        <v>1.21</v>
      </c>
      <c r="V214" s="6">
        <v>0.73</v>
      </c>
      <c r="W214" s="6">
        <v>1.05</v>
      </c>
      <c r="X214" s="6">
        <v>2.23</v>
      </c>
      <c r="Y214" s="6">
        <v>-0.06</v>
      </c>
      <c r="Z214" s="6">
        <v>3.44</v>
      </c>
    </row>
    <row r="215" spans="3:26" ht="15.5" x14ac:dyDescent="0.35">
      <c r="C215" t="s">
        <v>69</v>
      </c>
      <c r="I215" s="6">
        <v>0.41</v>
      </c>
      <c r="J215" s="6">
        <v>0.36</v>
      </c>
      <c r="K215" s="6">
        <v>0.49</v>
      </c>
      <c r="L215" s="6">
        <v>0.55000000000000004</v>
      </c>
      <c r="M215" s="6">
        <v>0.63</v>
      </c>
      <c r="N215" s="6">
        <v>0.95</v>
      </c>
      <c r="O215" s="6">
        <v>0.76</v>
      </c>
      <c r="P215" s="6">
        <v>1.1599999999999999</v>
      </c>
      <c r="Q215" s="6">
        <v>0.68</v>
      </c>
      <c r="R215" s="6">
        <v>0.14000000000000001</v>
      </c>
      <c r="S215" s="6">
        <v>0.14000000000000001</v>
      </c>
      <c r="T215" s="6">
        <v>0.19</v>
      </c>
      <c r="U215" s="6">
        <v>0.27</v>
      </c>
      <c r="V215" s="6">
        <v>0.19</v>
      </c>
      <c r="W215" s="6">
        <v>0.37</v>
      </c>
      <c r="X215" s="6">
        <v>0.5</v>
      </c>
      <c r="Y215" s="6">
        <v>0.51</v>
      </c>
      <c r="Z215" s="6">
        <v>0.17</v>
      </c>
    </row>
    <row r="216" spans="3:26" ht="15.5" x14ac:dyDescent="0.35">
      <c r="C216" t="s">
        <v>66</v>
      </c>
      <c r="I216" s="6">
        <v>20914.150000000001</v>
      </c>
      <c r="J216" s="6">
        <v>18923.53</v>
      </c>
      <c r="K216" s="6">
        <v>16930.71</v>
      </c>
      <c r="L216" s="6">
        <v>15973.09</v>
      </c>
      <c r="M216" s="6">
        <v>12433.96</v>
      </c>
      <c r="N216" s="6">
        <v>10954.77</v>
      </c>
      <c r="O216" s="6">
        <v>10176.43</v>
      </c>
      <c r="P216" s="6">
        <v>9981.33</v>
      </c>
      <c r="Q216" s="6">
        <v>7966.84</v>
      </c>
      <c r="R216" s="6">
        <v>6923.06</v>
      </c>
      <c r="S216" s="6">
        <v>6613.22</v>
      </c>
      <c r="T216" s="6">
        <v>5475.77</v>
      </c>
      <c r="U216" s="6">
        <v>5113.84</v>
      </c>
      <c r="V216" s="6">
        <v>3663.27</v>
      </c>
      <c r="W216" s="6">
        <v>3352.99</v>
      </c>
      <c r="X216" s="6">
        <v>3298.15</v>
      </c>
      <c r="Y216" s="6">
        <v>3422.26</v>
      </c>
      <c r="Z216" s="6">
        <v>4303.76</v>
      </c>
    </row>
    <row r="217" spans="3:26" ht="15.5" x14ac:dyDescent="0.35">
      <c r="C217" t="s">
        <v>251</v>
      </c>
      <c r="I217" s="6">
        <v>0.41</v>
      </c>
      <c r="J217" s="6">
        <v>0.36</v>
      </c>
      <c r="K217" s="6">
        <v>0.49</v>
      </c>
      <c r="L217" s="6">
        <v>0.55000000000000004</v>
      </c>
      <c r="M217" s="6">
        <v>0.63</v>
      </c>
      <c r="N217" s="6">
        <v>0.95</v>
      </c>
      <c r="O217" s="6">
        <v>0.76</v>
      </c>
      <c r="P217" s="6">
        <v>1.1599999999999999</v>
      </c>
      <c r="Q217" s="6">
        <v>0.68</v>
      </c>
      <c r="R217" s="6">
        <v>0.14000000000000001</v>
      </c>
      <c r="S217" s="6">
        <v>0.14000000000000001</v>
      </c>
      <c r="T217" s="6">
        <v>0.19</v>
      </c>
      <c r="U217" s="6">
        <v>0.27</v>
      </c>
      <c r="V217" s="6">
        <v>0.19</v>
      </c>
      <c r="W217" s="6">
        <v>0.37</v>
      </c>
      <c r="X217" s="6">
        <v>0.5</v>
      </c>
      <c r="Y217" s="6">
        <v>0.51</v>
      </c>
      <c r="Z217" s="6">
        <v>0.17</v>
      </c>
    </row>
    <row r="218" spans="3:26" ht="15.5" x14ac:dyDescent="0.35">
      <c r="C218" t="s">
        <v>252</v>
      </c>
      <c r="I218" s="6">
        <v>20914.150000000001</v>
      </c>
      <c r="J218" s="6">
        <v>18923.53</v>
      </c>
      <c r="K218" s="6">
        <v>16930.71</v>
      </c>
      <c r="L218" s="6">
        <v>15973.09</v>
      </c>
      <c r="M218" s="6">
        <v>12433.96</v>
      </c>
      <c r="N218" s="6">
        <v>10954.77</v>
      </c>
      <c r="O218" s="6">
        <v>10176.43</v>
      </c>
      <c r="P218" s="6">
        <v>9981.33</v>
      </c>
      <c r="Q218" s="6">
        <v>7966.84</v>
      </c>
      <c r="R218" s="6">
        <v>6923.06</v>
      </c>
      <c r="S218" s="6">
        <v>6613.22</v>
      </c>
      <c r="T218" s="6">
        <v>5475.77</v>
      </c>
      <c r="U218" s="6">
        <v>5113.84</v>
      </c>
      <c r="V218" s="6">
        <v>3663.27</v>
      </c>
      <c r="W218" s="6">
        <v>3352.99</v>
      </c>
      <c r="X218" s="6">
        <v>3298.15</v>
      </c>
      <c r="Y218" s="6">
        <v>3422.26</v>
      </c>
      <c r="Z218" s="6">
        <v>4303.76</v>
      </c>
    </row>
    <row r="219" spans="3:26" ht="15.5" x14ac:dyDescent="0.35">
      <c r="C219" t="s">
        <v>253</v>
      </c>
      <c r="I219" s="5">
        <v>28253000000000</v>
      </c>
      <c r="J219" s="5">
        <v>29426000000000</v>
      </c>
      <c r="K219" s="5">
        <v>25791000000000</v>
      </c>
      <c r="L219" s="5">
        <v>27597000000000</v>
      </c>
      <c r="M219" s="5">
        <v>26314000000000</v>
      </c>
      <c r="N219" s="5">
        <v>22357000000000</v>
      </c>
      <c r="O219" s="5">
        <v>21346000000000</v>
      </c>
      <c r="P219" s="5">
        <v>19663000000000</v>
      </c>
      <c r="Q219" s="5">
        <v>17443000000000</v>
      </c>
      <c r="R219" s="5">
        <v>16112000000000</v>
      </c>
      <c r="S219" s="5">
        <v>16372000000000</v>
      </c>
      <c r="T219" s="5">
        <v>10945000000000</v>
      </c>
      <c r="U219" s="5">
        <v>10201000000000</v>
      </c>
      <c r="V219" s="5">
        <v>5231000000000</v>
      </c>
      <c r="W219" s="5">
        <v>8928000000000</v>
      </c>
      <c r="X219" s="5">
        <v>5991000000000</v>
      </c>
      <c r="Y219" s="5">
        <v>4943000000000</v>
      </c>
      <c r="Z219" s="5">
        <v>2129000000000</v>
      </c>
    </row>
    <row r="220" spans="3:26" ht="15.5" x14ac:dyDescent="0.35">
      <c r="C220" t="s">
        <v>254</v>
      </c>
      <c r="I220" s="5">
        <v>48695000000000</v>
      </c>
      <c r="J220" s="5">
        <v>43731000000000</v>
      </c>
      <c r="K220" s="5">
        <v>26025000000000</v>
      </c>
      <c r="L220" s="5">
        <v>23870000000000</v>
      </c>
      <c r="M220" s="5">
        <v>23395000000000</v>
      </c>
      <c r="N220" s="5">
        <v>27821000000000</v>
      </c>
      <c r="O220" s="5">
        <v>32215000000000</v>
      </c>
      <c r="P220" s="5">
        <v>42730000000000</v>
      </c>
      <c r="Q220" s="5">
        <v>36143000000000</v>
      </c>
      <c r="R220" s="5">
        <v>33581000000000</v>
      </c>
      <c r="S220" s="5">
        <v>37074000000000</v>
      </c>
      <c r="T220" s="5">
        <v>33573000000000</v>
      </c>
      <c r="U220" s="5">
        <v>37561000000000</v>
      </c>
      <c r="V220" s="5">
        <v>32494000000000</v>
      </c>
      <c r="W220" s="5">
        <v>24302000000000</v>
      </c>
      <c r="X220" s="5">
        <v>23595000000000</v>
      </c>
      <c r="Y220" s="5">
        <v>24845000000000</v>
      </c>
      <c r="Z220" s="5">
        <v>31851000000000</v>
      </c>
    </row>
    <row r="221" spans="3:26" ht="15.5" x14ac:dyDescent="0.35">
      <c r="C221" t="s">
        <v>26</v>
      </c>
      <c r="I221" s="5">
        <v>76948000000000</v>
      </c>
      <c r="J221" s="5">
        <v>73157000000000</v>
      </c>
      <c r="K221" s="5">
        <v>51816000000000</v>
      </c>
      <c r="L221" s="5">
        <v>51467000000000</v>
      </c>
      <c r="M221" s="5">
        <v>49710000000000</v>
      </c>
      <c r="N221" s="5">
        <v>50178000000000</v>
      </c>
      <c r="O221" s="5">
        <v>53561000000000</v>
      </c>
      <c r="P221" s="5">
        <v>62393000000000</v>
      </c>
      <c r="Q221" s="5">
        <v>53585000000000</v>
      </c>
      <c r="R221" s="5">
        <v>49692000000000</v>
      </c>
      <c r="S221" s="5">
        <v>53446000000000</v>
      </c>
      <c r="T221" s="5">
        <v>44518000000000</v>
      </c>
      <c r="U221" s="5">
        <v>47762000000000</v>
      </c>
      <c r="V221" s="5">
        <v>37725000000000</v>
      </c>
      <c r="W221" s="5">
        <v>33231000000000</v>
      </c>
      <c r="X221" s="5">
        <v>29586000000000</v>
      </c>
      <c r="Y221" s="5">
        <v>29788000000000</v>
      </c>
      <c r="Z221" s="5">
        <v>33980000000000</v>
      </c>
    </row>
    <row r="222" spans="3:26" ht="15.5" x14ac:dyDescent="0.35">
      <c r="C222" t="s">
        <v>23</v>
      </c>
      <c r="I222" s="5">
        <v>56475000000000</v>
      </c>
      <c r="J222" s="5">
        <v>44569000000000</v>
      </c>
      <c r="K222" s="5">
        <v>30201000000000</v>
      </c>
      <c r="L222" s="5">
        <v>31737000000000</v>
      </c>
      <c r="M222" s="5">
        <v>34583000000000</v>
      </c>
      <c r="N222" s="5">
        <v>37896000000000</v>
      </c>
      <c r="O222" s="5">
        <v>42805000000000</v>
      </c>
      <c r="P222" s="5">
        <v>51442000000000</v>
      </c>
      <c r="Q222" s="5">
        <v>45184000000000</v>
      </c>
      <c r="R222" s="5">
        <v>46858000000000</v>
      </c>
      <c r="S222" s="5">
        <v>51074000000000</v>
      </c>
      <c r="T222" s="5">
        <v>43034000000000</v>
      </c>
      <c r="U222" s="5">
        <v>46846000000000</v>
      </c>
      <c r="V222" s="5">
        <v>36359000000000</v>
      </c>
      <c r="W222" s="5">
        <v>32697000000000</v>
      </c>
      <c r="X222" s="5">
        <v>29032000000000</v>
      </c>
      <c r="Y222" s="5">
        <v>29262000000000</v>
      </c>
      <c r="Z222" s="5">
        <v>33498000000000</v>
      </c>
    </row>
    <row r="223" spans="3:26" ht="15.5" x14ac:dyDescent="0.35">
      <c r="C223" t="s">
        <v>255</v>
      </c>
      <c r="I223" s="5">
        <v>64565000000000</v>
      </c>
      <c r="J223" s="5">
        <v>63314000000000</v>
      </c>
      <c r="K223" s="5">
        <v>54056000000000</v>
      </c>
      <c r="L223" s="5">
        <v>50467000000000</v>
      </c>
      <c r="M223" s="5">
        <v>34796000000000</v>
      </c>
      <c r="N223" s="5">
        <v>34116000000000</v>
      </c>
      <c r="O223" s="5">
        <v>33109000000000</v>
      </c>
      <c r="P223" s="5">
        <v>35462000000000</v>
      </c>
      <c r="Q223" s="5">
        <v>22251000000000</v>
      </c>
      <c r="R223" s="5">
        <v>11000000000000</v>
      </c>
      <c r="S223" s="5">
        <v>8200000000000</v>
      </c>
      <c r="T223" s="5">
        <v>5690000000000</v>
      </c>
      <c r="U223" s="5">
        <v>6863000000000</v>
      </c>
      <c r="V223" s="5">
        <v>6553000000000</v>
      </c>
      <c r="W223" s="5">
        <v>723000000000</v>
      </c>
      <c r="X223" s="5">
        <v>87000000000</v>
      </c>
      <c r="Y223" s="5">
        <v>-1094000000000</v>
      </c>
      <c r="Z223" s="5">
        <v>1708000000000</v>
      </c>
    </row>
    <row r="224" spans="3:26" ht="15.5" x14ac:dyDescent="0.35">
      <c r="C224" t="s">
        <v>256</v>
      </c>
      <c r="I224" s="5">
        <v>13884000000000</v>
      </c>
      <c r="J224" s="5">
        <v>4991000000000</v>
      </c>
      <c r="K224" s="5">
        <v>13321000000000</v>
      </c>
      <c r="L224" s="5">
        <v>6329000000000</v>
      </c>
      <c r="M224" s="5">
        <v>9690000000000</v>
      </c>
      <c r="N224" s="5">
        <v>7671000000000</v>
      </c>
      <c r="O224" s="5">
        <v>7294000000000</v>
      </c>
      <c r="P224" s="5">
        <v>7885000000000</v>
      </c>
      <c r="Q224" s="5">
        <v>9020000000000</v>
      </c>
      <c r="R224" s="5">
        <v>2203000000000</v>
      </c>
      <c r="S224" s="5">
        <v>2223000000000</v>
      </c>
      <c r="T224" s="5">
        <v>3751000000000</v>
      </c>
      <c r="U224" s="5">
        <v>4441000000000</v>
      </c>
      <c r="V224" s="5">
        <v>1549000000000</v>
      </c>
      <c r="W224" s="5">
        <v>1467000000000</v>
      </c>
      <c r="X224" s="5">
        <v>1339000000000</v>
      </c>
      <c r="Y224" s="5">
        <v>1027000000000</v>
      </c>
      <c r="Z224" s="5">
        <v>4649000000000</v>
      </c>
    </row>
    <row r="225" spans="3:26" ht="15.5" x14ac:dyDescent="0.35">
      <c r="C225" t="s">
        <v>257</v>
      </c>
      <c r="I225" s="5">
        <v>-13321000000000</v>
      </c>
      <c r="J225" s="5">
        <v>-20724000000000</v>
      </c>
      <c r="K225" s="5">
        <v>-8876000000000</v>
      </c>
      <c r="L225" s="5">
        <v>-2703000000000</v>
      </c>
      <c r="M225" s="5">
        <v>-5824000000000</v>
      </c>
      <c r="N225" s="5">
        <v>-2293000000000</v>
      </c>
      <c r="O225" s="5">
        <v>-600000000000</v>
      </c>
      <c r="P225" s="5">
        <v>-5397000000000</v>
      </c>
      <c r="Q225" s="5">
        <v>-1505000000000</v>
      </c>
      <c r="R225" s="5">
        <v>-510000000000</v>
      </c>
      <c r="S225" s="5">
        <v>-5594000000000</v>
      </c>
      <c r="T225" s="5">
        <v>-1950000000000</v>
      </c>
      <c r="U225" s="5">
        <v>-4118000000000</v>
      </c>
      <c r="V225" s="5">
        <v>-3621000000000</v>
      </c>
      <c r="W225" s="5">
        <v>-2525000000000</v>
      </c>
      <c r="X225" s="5">
        <v>-1498000000000</v>
      </c>
      <c r="Y225" s="5">
        <v>-1282000000000</v>
      </c>
      <c r="Z225" s="5">
        <v>-6195000000000</v>
      </c>
    </row>
    <row r="226" spans="3:26" ht="15.5" x14ac:dyDescent="0.35">
      <c r="C226" t="s">
        <v>15</v>
      </c>
      <c r="I226" s="5">
        <v>563000000000</v>
      </c>
      <c r="J226" s="5">
        <v>-15733000000000</v>
      </c>
      <c r="K226" s="5">
        <v>4445000000000</v>
      </c>
      <c r="L226" s="5">
        <v>3626000000000</v>
      </c>
      <c r="M226" s="5">
        <v>3866000000000</v>
      </c>
      <c r="N226" s="5">
        <v>5379000000000</v>
      </c>
      <c r="O226" s="5">
        <v>6694000000000</v>
      </c>
      <c r="P226" s="5">
        <v>2488000000000</v>
      </c>
      <c r="Q226" s="5">
        <v>7515000000000</v>
      </c>
      <c r="R226" s="5">
        <v>1694000000000</v>
      </c>
      <c r="S226" s="5">
        <v>-3371000000000</v>
      </c>
      <c r="T226" s="5">
        <v>1800000000000</v>
      </c>
      <c r="U226" s="5">
        <v>323000000000</v>
      </c>
      <c r="V226" s="5">
        <v>-2073000000000</v>
      </c>
      <c r="W226" s="5">
        <v>-1058000000000</v>
      </c>
      <c r="X226" s="5">
        <v>-159000000000</v>
      </c>
      <c r="Y226" s="5">
        <v>-255000000000</v>
      </c>
      <c r="Z226" s="5">
        <v>-1546000000000</v>
      </c>
    </row>
    <row r="227" spans="3:26" ht="15.5" x14ac:dyDescent="0.35">
      <c r="C227" t="s">
        <v>17</v>
      </c>
      <c r="I227" s="6">
        <v>102.88</v>
      </c>
      <c r="J227" s="6">
        <v>-2875.64</v>
      </c>
      <c r="K227" s="6">
        <v>812.49</v>
      </c>
      <c r="L227" s="6">
        <v>662.82</v>
      </c>
      <c r="M227" s="6">
        <v>706.61</v>
      </c>
      <c r="N227" s="6">
        <v>983.13</v>
      </c>
      <c r="O227" s="6">
        <v>1223.51</v>
      </c>
      <c r="P227" s="6">
        <v>454.75</v>
      </c>
      <c r="Q227" s="6">
        <v>1373.54</v>
      </c>
      <c r="R227" s="6">
        <v>309.57</v>
      </c>
      <c r="S227" s="6">
        <v>-616.17999999999995</v>
      </c>
      <c r="T227" s="6">
        <v>329.07</v>
      </c>
      <c r="U227" s="6">
        <v>59.06</v>
      </c>
      <c r="V227" s="6">
        <v>-378.85</v>
      </c>
      <c r="W227" s="6">
        <v>-193.4</v>
      </c>
      <c r="X227" s="6">
        <v>-29.09</v>
      </c>
      <c r="Y227" s="6">
        <v>-46.57</v>
      </c>
      <c r="Z227" s="6">
        <v>-282.58</v>
      </c>
    </row>
  </sheetData>
  <pageMargins left="0.7" right="0.7" top="0.75" bottom="0.75" header="0.3" footer="0.3"/>
  <ignoredErrors>
    <ignoredError sqref="A1:Z228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2298</v>
      </c>
      <c r="D2" s="2" vm="520">
        <f ca="1">IFERROR(_xlfn.STOCKHISTORY("XIDX:" &amp; $C$1, D3, , 0, 0, 1), "Libur")</f>
        <v>156</v>
      </c>
      <c r="E2" s="2" vm="334">
        <f ca="1">IFERROR(_xlfn.STOCKHISTORY("XIDX:" &amp; $C$1, E3, , 0, 0, 1), "Libur")</f>
        <v>123</v>
      </c>
      <c r="H2" s="2" vm="334">
        <f ca="1">IFERROR(INDEX(D2:G2,COUNT(D2:G2)),"")</f>
        <v>123</v>
      </c>
      <c r="I2" s="2" vm="725">
        <f t="shared" ref="I2:Z2" ca="1" si="0">IFERROR(_xlfn.STOCKHISTORY("XIDX:" &amp; $C$1, I1, , 0, 0, 1), "Libur")</f>
        <v>146</v>
      </c>
      <c r="J2" s="2" vm="124">
        <f t="shared" ca="1" si="0"/>
        <v>214</v>
      </c>
      <c r="K2" s="2" vm="577">
        <f t="shared" ca="1" si="0"/>
        <v>73</v>
      </c>
      <c r="L2" s="2" vm="157">
        <f t="shared" ca="1" si="0"/>
        <v>71</v>
      </c>
      <c r="M2" s="2" vm="521">
        <f t="shared" ca="1" si="0"/>
        <v>127</v>
      </c>
      <c r="N2" s="2" vm="331">
        <f t="shared" ca="1" si="0"/>
        <v>69</v>
      </c>
      <c r="O2" s="2" vm="441">
        <f t="shared" ca="1" si="0"/>
        <v>61</v>
      </c>
      <c r="P2" s="2" vm="338">
        <f t="shared" ca="1" si="0"/>
        <v>62</v>
      </c>
      <c r="Q2" s="2" vm="94">
        <f t="shared" ca="1" si="0"/>
        <v>80</v>
      </c>
      <c r="R2" s="2" vm="577">
        <f t="shared" ca="1" si="0"/>
        <v>73</v>
      </c>
      <c r="S2" s="2" vm="69">
        <f t="shared" ca="1" si="0"/>
        <v>64</v>
      </c>
      <c r="T2" s="2" vm="363">
        <f t="shared" ca="1" si="0"/>
        <v>79</v>
      </c>
      <c r="U2" s="2" vm="43">
        <f t="shared" ca="1" si="0"/>
        <v>91</v>
      </c>
      <c r="V2" s="2" vm="167">
        <f t="shared" ca="1" si="0"/>
        <v>111</v>
      </c>
      <c r="W2" s="2" vm="335">
        <f t="shared" ca="1" si="0"/>
        <v>96</v>
      </c>
      <c r="X2" s="2" vm="726">
        <f t="shared" ca="1" si="0"/>
        <v>107</v>
      </c>
      <c r="Y2" s="2" vm="436">
        <f t="shared" ca="1" si="0"/>
        <v>76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393100000000</v>
      </c>
      <c r="E4" s="2">
        <f>IFERROR(INDEX(E51:E500,MATCH($C$4,$C$51:$C$500,0)),"")</f>
        <v>397445000000</v>
      </c>
      <c r="H4" s="2">
        <f>IFERROR(SUM(D4:G4)*(4/MAX(1,COUNT(D4:G4))),"")</f>
        <v>1581090000000</v>
      </c>
      <c r="I4" s="2">
        <f t="shared" ref="I4:Z4" si="1">IFERROR(INDEX(I51:I500,MATCH($C$4,$C$51:$C$500,0)),"")</f>
        <v>1699766000000</v>
      </c>
      <c r="J4" s="2">
        <f t="shared" si="1"/>
        <v>1646064000000</v>
      </c>
      <c r="K4" s="2">
        <f t="shared" si="1"/>
        <v>1484753000000</v>
      </c>
      <c r="L4" s="2">
        <f t="shared" si="1"/>
        <v>1441977000000</v>
      </c>
      <c r="M4" s="2">
        <f t="shared" si="1"/>
        <v>1534022000000</v>
      </c>
      <c r="N4" s="2">
        <f t="shared" si="1"/>
        <v>1688028000000</v>
      </c>
      <c r="O4" s="2">
        <f t="shared" si="1"/>
        <v>1976522000000</v>
      </c>
      <c r="P4" s="2">
        <f t="shared" si="1"/>
        <v>2263784000000</v>
      </c>
      <c r="Q4" s="2">
        <f t="shared" si="1"/>
        <v>2398933000000</v>
      </c>
      <c r="R4" s="2">
        <f t="shared" si="1"/>
        <v>2268276000000</v>
      </c>
      <c r="S4" s="2">
        <f t="shared" si="1"/>
        <v>2415224000000</v>
      </c>
      <c r="T4" s="2">
        <f t="shared" si="1"/>
        <v>2249421000000</v>
      </c>
      <c r="U4" s="2">
        <f t="shared" si="1"/>
        <v>1940361000000</v>
      </c>
      <c r="V4" s="2">
        <f t="shared" si="1"/>
        <v>1859222000000</v>
      </c>
      <c r="W4" s="2">
        <f t="shared" si="1"/>
        <v>1544765737830</v>
      </c>
      <c r="X4" s="2">
        <f t="shared" si="1"/>
        <v>1505177610345</v>
      </c>
      <c r="Y4" s="2">
        <f t="shared" si="1"/>
        <v>1612138625356</v>
      </c>
      <c r="Z4" s="2">
        <f t="shared" si="1"/>
        <v>1202911364033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46469000000</v>
      </c>
      <c r="E5" s="2">
        <f>IFERROR(INDEX(E51:E500,MATCH($C$5,$C$51:$C$500,0)),"")</f>
        <v>24116000000</v>
      </c>
      <c r="H5" s="2">
        <f>IFERROR(SUM(D5:G5)*(4/MAX(1,COUNT(D5:G5))),"")</f>
        <v>141170000000</v>
      </c>
      <c r="I5" s="2">
        <f t="shared" ref="I5:Z5" si="2">IFERROR(INDEX(I51:I500,MATCH($C$5,$C$51:$C$500,0)),"")</f>
        <v>-538575000000</v>
      </c>
      <c r="J5" s="2">
        <f t="shared" si="2"/>
        <v>168663000000</v>
      </c>
      <c r="K5" s="2">
        <f t="shared" si="2"/>
        <v>166663000000</v>
      </c>
      <c r="L5" s="2">
        <f t="shared" si="2"/>
        <v>50421000000</v>
      </c>
      <c r="M5" s="2">
        <f t="shared" si="2"/>
        <v>-97008000000</v>
      </c>
      <c r="N5" s="2">
        <f t="shared" si="2"/>
        <v>71806000000</v>
      </c>
      <c r="O5" s="2">
        <f t="shared" si="2"/>
        <v>-50876000000</v>
      </c>
      <c r="P5" s="2">
        <f t="shared" si="2"/>
        <v>79199000000</v>
      </c>
      <c r="Q5" s="2">
        <f t="shared" si="2"/>
        <v>82937000000</v>
      </c>
      <c r="R5" s="2">
        <f t="shared" si="2"/>
        <v>1361120000000</v>
      </c>
      <c r="S5" s="2">
        <f t="shared" si="2"/>
        <v>74764000000</v>
      </c>
      <c r="T5" s="2">
        <f t="shared" si="2"/>
        <v>110585000000</v>
      </c>
      <c r="U5" s="2">
        <f t="shared" si="2"/>
        <v>225937000000</v>
      </c>
      <c r="V5" s="2">
        <f t="shared" si="2"/>
        <v>133349000000</v>
      </c>
      <c r="W5" s="2">
        <f t="shared" si="2"/>
        <v>99883536627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3871706000000</v>
      </c>
      <c r="E6" s="2">
        <f>IFERROR(INDEX(E51:E500,MATCH($C$6,$C$51:$C$500,0)),"")</f>
        <v>3825237000000</v>
      </c>
      <c r="H6" s="2">
        <f>IFERROR(INDEX(D6:G6,COUNT(D6:G6)),"")</f>
        <v>3825237000000</v>
      </c>
      <c r="I6" s="2">
        <f t="shared" ref="I6:Z6" si="3">IFERROR(INDEX(I51:I500,MATCH($C$6,$C$51:$C$500,0)),"")</f>
        <v>3801121000000</v>
      </c>
      <c r="J6" s="2">
        <f t="shared" si="3"/>
        <v>4339696000000</v>
      </c>
      <c r="K6" s="2">
        <f t="shared" si="3"/>
        <v>4171033000000</v>
      </c>
      <c r="L6" s="2">
        <f t="shared" si="3"/>
        <v>4004370000000</v>
      </c>
      <c r="M6" s="2">
        <f t="shared" si="3"/>
        <v>3953949000000</v>
      </c>
      <c r="N6" s="2">
        <f t="shared" si="3"/>
        <v>3559535000000</v>
      </c>
      <c r="O6" s="2">
        <f t="shared" si="3"/>
        <v>4536235000000</v>
      </c>
      <c r="P6" s="2">
        <f t="shared" si="3"/>
        <v>4587111000000</v>
      </c>
      <c r="Q6" s="2">
        <f t="shared" si="3"/>
        <v>4507912000000</v>
      </c>
      <c r="R6" s="2">
        <f t="shared" si="3"/>
        <v>4424389000000</v>
      </c>
      <c r="S6" s="2">
        <f t="shared" si="3"/>
        <v>2765770000000</v>
      </c>
      <c r="T6" s="2">
        <f t="shared" si="3"/>
        <v>2719276000000</v>
      </c>
      <c r="U6" s="2">
        <f t="shared" si="3"/>
        <v>2611823000000</v>
      </c>
      <c r="V6" s="2">
        <f t="shared" si="3"/>
        <v>1937327000000</v>
      </c>
      <c r="W6" s="2">
        <f t="shared" si="3"/>
        <v>1154341094724</v>
      </c>
      <c r="X6" s="2">
        <f t="shared" si="3"/>
        <v>1054457558097</v>
      </c>
      <c r="Y6" s="2">
        <f t="shared" si="3"/>
        <v>963068749801</v>
      </c>
      <c r="Z6" s="2">
        <f t="shared" si="3"/>
        <v>919534563879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20.22</v>
      </c>
      <c r="E7" s="3">
        <f>IFERROR(INDEX(E51:E500,MATCH($C$7,$C$51:$C$500,0))/1000000000,"")</f>
        <v>20.22</v>
      </c>
      <c r="H7" s="3">
        <f>IFERROR(INDEX(D7:G7,COUNT(D7:G7)),"")</f>
        <v>20.22</v>
      </c>
      <c r="I7" s="3">
        <f t="shared" ref="I7:Z7" si="4">IFERROR(INDEX(I51:I500,MATCH($C$7,$C$51:$C$500,0))/1000000000,"")</f>
        <v>20.22</v>
      </c>
      <c r="J7" s="3">
        <f t="shared" si="4"/>
        <v>20.22</v>
      </c>
      <c r="K7" s="3">
        <f t="shared" si="4"/>
        <v>20.22</v>
      </c>
      <c r="L7" s="3">
        <f t="shared" si="4"/>
        <v>20.22</v>
      </c>
      <c r="M7" s="3">
        <f t="shared" si="4"/>
        <v>20.22</v>
      </c>
      <c r="N7" s="3">
        <f t="shared" si="4"/>
        <v>15.8</v>
      </c>
      <c r="O7" s="3">
        <f t="shared" si="4"/>
        <v>15.8</v>
      </c>
      <c r="P7" s="3">
        <f t="shared" si="4"/>
        <v>15.8</v>
      </c>
      <c r="Q7" s="3">
        <f t="shared" si="4"/>
        <v>15.8</v>
      </c>
      <c r="R7" s="3">
        <f t="shared" si="4"/>
        <v>15.8</v>
      </c>
      <c r="S7" s="3">
        <f t="shared" si="4"/>
        <v>13.09</v>
      </c>
      <c r="T7" s="3">
        <f t="shared" si="4"/>
        <v>13.09</v>
      </c>
      <c r="U7" s="3">
        <f t="shared" si="4"/>
        <v>13.09</v>
      </c>
      <c r="V7" s="3">
        <f t="shared" si="4"/>
        <v>8.58</v>
      </c>
      <c r="W7" s="3">
        <f t="shared" si="4"/>
        <v>8.58</v>
      </c>
      <c r="X7" s="3">
        <f t="shared" si="4"/>
        <v>8.58</v>
      </c>
      <c r="Y7" s="3">
        <f t="shared" si="4"/>
        <v>8.58</v>
      </c>
      <c r="Z7" s="3">
        <f t="shared" si="4"/>
        <v>8.58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-914000000000</v>
      </c>
      <c r="E8" s="2">
        <f>IFERROR(INDEX(E51:E500,MATCH("Free cash flow (Quarter)",$C$51:$C$500,0)),"")</f>
        <v>2540000000000</v>
      </c>
      <c r="H8" s="2">
        <f>IFERROR(INDEX(D8:G8,COUNT(D8:G8)),"")</f>
        <v>2540000000000</v>
      </c>
      <c r="I8" s="2">
        <f t="shared" ref="I8:Z8" si="5">IFERROR(INDEX(I51:I500,MATCH($C$8,$C$51:$C$500,0)),"")</f>
        <v>-1210000000000</v>
      </c>
      <c r="J8" s="2">
        <f t="shared" si="5"/>
        <v>5805000000000</v>
      </c>
      <c r="K8" s="2">
        <f t="shared" si="5"/>
        <v>-550000000000</v>
      </c>
      <c r="L8" s="2">
        <f t="shared" si="5"/>
        <v>594000000000</v>
      </c>
      <c r="M8" s="2">
        <f t="shared" si="5"/>
        <v>-3056000000000</v>
      </c>
      <c r="N8" s="2">
        <f t="shared" si="5"/>
        <v>5100000000000</v>
      </c>
      <c r="O8" s="2">
        <f t="shared" si="5"/>
        <v>573000000000</v>
      </c>
      <c r="P8" s="2">
        <f t="shared" si="5"/>
        <v>1149000000000</v>
      </c>
      <c r="Q8" s="2">
        <f t="shared" si="5"/>
        <v>962000000000</v>
      </c>
      <c r="R8" s="2">
        <f t="shared" si="5"/>
        <v>-1674000000000</v>
      </c>
      <c r="S8" s="2">
        <f t="shared" si="5"/>
        <v>1400000000000</v>
      </c>
      <c r="T8" s="2">
        <f t="shared" si="5"/>
        <v>342000000000</v>
      </c>
      <c r="U8" s="2">
        <f t="shared" si="5"/>
        <v>21000000000</v>
      </c>
      <c r="V8" s="2">
        <f t="shared" si="5"/>
        <v>-1296000000000</v>
      </c>
      <c r="W8" s="2">
        <f t="shared" si="5"/>
        <v>219000000000</v>
      </c>
      <c r="X8" s="2">
        <f t="shared" si="5"/>
        <v>436000000000</v>
      </c>
      <c r="Y8" s="2">
        <f t="shared" si="5"/>
        <v>459000000000</v>
      </c>
      <c r="Z8" s="2">
        <f t="shared" si="5"/>
        <v>-419000000000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-45.19</v>
      </c>
      <c r="E9" s="3">
        <f>IFERROR(INDEX(E51:E500,MATCH("Free cash flow per share (Quarter)",$C$51:$C$500,0)),"")</f>
        <v>125.62</v>
      </c>
      <c r="H9" s="3">
        <f>IFERROR(INDEX(D9:G9,COUNT(D9:G9)),"")</f>
        <v>125.62</v>
      </c>
      <c r="I9" s="3">
        <f t="shared" ref="I9:Z9" si="6">IFERROR(INDEX(I51:I500,MATCH($C$9,$C$51:$C$500,0)),"")</f>
        <v>-59.85</v>
      </c>
      <c r="J9" s="3">
        <f t="shared" si="6"/>
        <v>287.06</v>
      </c>
      <c r="K9" s="3">
        <f t="shared" si="6"/>
        <v>-27.2</v>
      </c>
      <c r="L9" s="3">
        <f t="shared" si="6"/>
        <v>29.35</v>
      </c>
      <c r="M9" s="3">
        <f t="shared" si="6"/>
        <v>-151.09</v>
      </c>
      <c r="N9" s="3">
        <f t="shared" si="6"/>
        <v>322.89</v>
      </c>
      <c r="O9" s="3">
        <f t="shared" si="6"/>
        <v>36.25</v>
      </c>
      <c r="P9" s="3">
        <f t="shared" si="6"/>
        <v>72.760000000000005</v>
      </c>
      <c r="Q9" s="3">
        <f t="shared" si="6"/>
        <v>60.89</v>
      </c>
      <c r="R9" s="3">
        <f t="shared" si="6"/>
        <v>-106</v>
      </c>
      <c r="S9" s="3">
        <f t="shared" si="6"/>
        <v>106.94</v>
      </c>
      <c r="T9" s="3">
        <f t="shared" si="6"/>
        <v>26.13</v>
      </c>
      <c r="U9" s="3">
        <f t="shared" si="6"/>
        <v>1.6</v>
      </c>
      <c r="V9" s="3">
        <f t="shared" si="6"/>
        <v>-151.19</v>
      </c>
      <c r="W9" s="3">
        <f t="shared" si="6"/>
        <v>25.56</v>
      </c>
      <c r="X9" s="3">
        <f t="shared" si="6"/>
        <v>50.83</v>
      </c>
      <c r="Y9" s="3">
        <f t="shared" si="6"/>
        <v>53.54</v>
      </c>
      <c r="Z9" s="3">
        <f t="shared" si="6"/>
        <v>-48.89</v>
      </c>
    </row>
    <row r="10" spans="1:26" ht="15.5" x14ac:dyDescent="0.35">
      <c r="C10" t="s">
        <v>18</v>
      </c>
      <c r="D10" s="3">
        <f ca="1">IFERROR(IF(D9=0,"",D2/D9),"")</f>
        <v>-3.4520911706129676</v>
      </c>
      <c r="E10" s="3">
        <f ca="1">IFERROR(IF(E9=0,"",E2/E9),"")</f>
        <v>0.97914344849546242</v>
      </c>
      <c r="I10" s="3">
        <f t="shared" ref="I10:Z10" ca="1" si="7">IFERROR(IF(I9=0,"",I2/I9),"")</f>
        <v>-2.4394319131161235</v>
      </c>
      <c r="J10" s="3">
        <f t="shared" ca="1" si="7"/>
        <v>0.74548874799693443</v>
      </c>
      <c r="K10" s="3">
        <f t="shared" ca="1" si="7"/>
        <v>-2.6838235294117649</v>
      </c>
      <c r="L10" s="3">
        <f t="shared" ca="1" si="7"/>
        <v>2.4190800681431006</v>
      </c>
      <c r="M10" s="3">
        <f t="shared" ca="1" si="7"/>
        <v>-0.84055860745251176</v>
      </c>
      <c r="N10" s="3">
        <f t="shared" ca="1" si="7"/>
        <v>0.21369506643129241</v>
      </c>
      <c r="O10" s="3">
        <f t="shared" ca="1" si="7"/>
        <v>1.6827586206896552</v>
      </c>
      <c r="P10" s="3">
        <f t="shared" ca="1" si="7"/>
        <v>0.85211654755360078</v>
      </c>
      <c r="Q10" s="3">
        <f t="shared" ca="1" si="7"/>
        <v>1.3138446378715716</v>
      </c>
      <c r="R10" s="3">
        <f t="shared" ca="1" si="7"/>
        <v>-0.68867924528301883</v>
      </c>
      <c r="S10" s="3">
        <f t="shared" ca="1" si="7"/>
        <v>0.5984664297737049</v>
      </c>
      <c r="T10" s="3">
        <f t="shared" ca="1" si="7"/>
        <v>3.0233448143895907</v>
      </c>
      <c r="U10" s="3">
        <f t="shared" ca="1" si="7"/>
        <v>56.875</v>
      </c>
      <c r="V10" s="3">
        <f t="shared" ca="1" si="7"/>
        <v>-0.7341755407103645</v>
      </c>
      <c r="W10" s="3">
        <f t="shared" ca="1" si="7"/>
        <v>3.755868544600939</v>
      </c>
      <c r="X10" s="3">
        <f t="shared" ca="1" si="7"/>
        <v>2.1050560692504425</v>
      </c>
      <c r="Y10" s="3">
        <f t="shared" ca="1" si="7"/>
        <v>1.4194994396712739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506950000000</v>
      </c>
      <c r="E11" s="2">
        <f>IFERROR(INDEX(E51:E500,MATCH($C$11,$C$51:$C$500,0)),"")</f>
        <v>493600000000</v>
      </c>
      <c r="H11" s="2">
        <f>IFERROR(INDEX(D11:G11,COUNT(D11:G11)),"")</f>
        <v>493600000000</v>
      </c>
      <c r="I11" s="2">
        <f t="shared" ref="I11:Z11" si="8">IFERROR(INDEX(I51:I500,MATCH($C$11,$C$51:$C$500,0)),"")</f>
        <v>480015000000</v>
      </c>
      <c r="J11" s="2">
        <f t="shared" si="8"/>
        <v>769354000000</v>
      </c>
      <c r="K11" s="2">
        <f t="shared" si="8"/>
        <v>369134000000</v>
      </c>
      <c r="L11" s="2">
        <f t="shared" si="8"/>
        <v>290754000000</v>
      </c>
      <c r="M11" s="2">
        <f t="shared" si="8"/>
        <v>276539000000</v>
      </c>
      <c r="N11" s="2">
        <f t="shared" si="8"/>
        <v>286779000000</v>
      </c>
      <c r="O11" s="2">
        <f t="shared" si="8"/>
        <v>320052000000</v>
      </c>
      <c r="P11" s="2">
        <f t="shared" si="8"/>
        <v>379176000000</v>
      </c>
      <c r="Q11" s="2">
        <f t="shared" si="8"/>
        <v>427341000000</v>
      </c>
      <c r="R11" s="2">
        <f t="shared" si="8"/>
        <v>337042000000</v>
      </c>
      <c r="S11" s="2">
        <f t="shared" si="8"/>
        <v>343445000000</v>
      </c>
      <c r="T11" s="2">
        <f t="shared" si="8"/>
        <v>335614000000</v>
      </c>
      <c r="U11" s="2">
        <f t="shared" si="8"/>
        <v>315001000000</v>
      </c>
      <c r="V11" s="2">
        <f t="shared" si="8"/>
        <v>232428000000</v>
      </c>
      <c r="W11" s="2">
        <f t="shared" si="8"/>
        <v>214633042992</v>
      </c>
      <c r="X11" s="2">
        <f t="shared" si="8"/>
        <v>207578401651</v>
      </c>
      <c r="Y11" s="2">
        <f t="shared" si="8"/>
        <v>313386157483</v>
      </c>
      <c r="Z11" s="2">
        <f t="shared" si="8"/>
        <v>259885013509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-10283000000</v>
      </c>
      <c r="E15" s="2">
        <f>IFERROR(INDEX(E51:E500,MATCH($C$15,$C$51:$C$500,0)),"")</f>
        <v>-9240000000</v>
      </c>
      <c r="H15" s="2">
        <f>IFERROR(SUM(D15:G15)*(4/MAX(1,COUNT(D15:G15))),"")</f>
        <v>-39046000000</v>
      </c>
      <c r="I15" s="2">
        <f t="shared" ref="I15:Z15" si="12">IFERROR(INDEX(I51:I500,MATCH($C$15,$C$51:$C$500,0)),"")</f>
        <v>31289000000</v>
      </c>
      <c r="J15" s="2">
        <f t="shared" si="12"/>
        <v>-37281000000</v>
      </c>
      <c r="K15" s="2">
        <f t="shared" si="12"/>
        <v>-36604000000</v>
      </c>
      <c r="L15" s="2">
        <f t="shared" si="12"/>
        <v>-14144000000</v>
      </c>
      <c r="M15" s="2">
        <f t="shared" si="12"/>
        <v>35397000000</v>
      </c>
      <c r="N15" s="2">
        <f t="shared" si="12"/>
        <v>-9051000000</v>
      </c>
      <c r="O15" s="2">
        <f t="shared" si="12"/>
        <v>17994000000</v>
      </c>
      <c r="P15" s="2">
        <f t="shared" si="12"/>
        <v>-20715000000</v>
      </c>
      <c r="Q15" s="2">
        <f t="shared" si="12"/>
        <v>-18825000000</v>
      </c>
      <c r="R15" s="2">
        <f t="shared" si="12"/>
        <v>-19581000000</v>
      </c>
      <c r="S15" s="2">
        <f t="shared" si="12"/>
        <v>-12964000000</v>
      </c>
      <c r="T15" s="2">
        <f t="shared" si="12"/>
        <v>-67192000000</v>
      </c>
      <c r="U15" s="2">
        <f t="shared" si="12"/>
        <v>-67676000000</v>
      </c>
      <c r="V15" s="2">
        <f t="shared" si="12"/>
        <v>-6461000000</v>
      </c>
      <c r="W15" s="2">
        <f t="shared" si="12"/>
        <v>-25308263290</v>
      </c>
      <c r="X15" s="2">
        <f t="shared" si="12"/>
        <v>-33881849761</v>
      </c>
      <c r="Y15" s="2">
        <f t="shared" si="12"/>
        <v>-22549995205</v>
      </c>
      <c r="Z15" s="2">
        <f t="shared" si="12"/>
        <v>-18479354050</v>
      </c>
    </row>
    <row r="16" spans="1:26" ht="15.5" x14ac:dyDescent="0.35">
      <c r="C16" t="s">
        <v>29</v>
      </c>
      <c r="D16" s="2">
        <f>IFERROR(INDEX(D51:D500,MATCH($C$16,$C$51:$C$500,0)),"")</f>
        <v>26977000000</v>
      </c>
      <c r="E16" s="2">
        <f>IFERROR(INDEX(E51:E500,MATCH($C$16,$C$51:$C$500,0)),"")</f>
        <v>67833000000</v>
      </c>
      <c r="H16" s="2">
        <f>IFERROR(SUM(D16:G16)*(4/MAX(1,COUNT(D16:G16))),"")</f>
        <v>189620000000</v>
      </c>
      <c r="I16" s="2">
        <f t="shared" ref="I16:Z16" si="13">IFERROR(INDEX(I51:I500,MATCH($C$16,$C$51:$C$500,0)),"")</f>
        <v>-598809000000</v>
      </c>
      <c r="J16" s="2">
        <f t="shared" si="13"/>
        <v>189755000000</v>
      </c>
      <c r="K16" s="2">
        <f t="shared" si="13"/>
        <v>183357000000</v>
      </c>
      <c r="L16" s="2">
        <f t="shared" si="13"/>
        <v>69141000000</v>
      </c>
      <c r="M16" s="2">
        <f t="shared" si="13"/>
        <v>-203460000000</v>
      </c>
      <c r="N16" s="2">
        <f t="shared" si="13"/>
        <v>30423000000</v>
      </c>
      <c r="O16" s="2">
        <f t="shared" si="13"/>
        <v>-76339000000</v>
      </c>
      <c r="P16" s="2">
        <f t="shared" si="13"/>
        <v>74336000000</v>
      </c>
      <c r="Q16" s="2">
        <f t="shared" si="13"/>
        <v>86926000000</v>
      </c>
      <c r="R16" s="2">
        <f t="shared" si="13"/>
        <v>92424000000</v>
      </c>
      <c r="S16" s="2">
        <f t="shared" si="13"/>
        <v>84258000000</v>
      </c>
      <c r="T16" s="2">
        <f t="shared" si="13"/>
        <v>177777000000</v>
      </c>
      <c r="U16" s="2">
        <f t="shared" si="13"/>
        <v>293613000000</v>
      </c>
      <c r="V16" s="2">
        <f t="shared" si="13"/>
        <v>139810000000</v>
      </c>
      <c r="W16" s="2">
        <f t="shared" si="13"/>
        <v>125738760025</v>
      </c>
      <c r="X16" s="2">
        <f t="shared" si="13"/>
        <v>117551090255</v>
      </c>
      <c r="Y16" s="2">
        <f t="shared" si="13"/>
        <v>64407577489</v>
      </c>
      <c r="Z16" s="2">
        <f t="shared" si="13"/>
        <v>40329129304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3154320000000</v>
      </c>
      <c r="E20" s="2">
        <f ca="1">IFERROR(E21*E2,"")</f>
        <v>2487060000000</v>
      </c>
      <c r="H20" s="2">
        <f t="shared" ref="H20:Z20" ca="1" si="14">IFERROR(H21*H2,"")</f>
        <v>2487060000000</v>
      </c>
      <c r="I20" s="2">
        <f t="shared" ca="1" si="14"/>
        <v>2952120000000</v>
      </c>
      <c r="J20" s="2">
        <f t="shared" ca="1" si="14"/>
        <v>4327080000000</v>
      </c>
      <c r="K20" s="2">
        <f t="shared" ca="1" si="14"/>
        <v>1476060000000</v>
      </c>
      <c r="L20" s="2">
        <f t="shared" ca="1" si="14"/>
        <v>1435620000000</v>
      </c>
      <c r="M20" s="2">
        <f t="shared" ca="1" si="14"/>
        <v>2567940000000</v>
      </c>
      <c r="N20" s="2">
        <f t="shared" ca="1" si="14"/>
        <v>1090200000000</v>
      </c>
      <c r="O20" s="2">
        <f t="shared" ca="1" si="14"/>
        <v>963800000000</v>
      </c>
      <c r="P20" s="2">
        <f t="shared" ca="1" si="14"/>
        <v>979600000000</v>
      </c>
      <c r="Q20" s="2">
        <f t="shared" ca="1" si="14"/>
        <v>1264000000000</v>
      </c>
      <c r="R20" s="2">
        <f t="shared" ca="1" si="14"/>
        <v>1153400000000</v>
      </c>
      <c r="S20" s="2">
        <f t="shared" ca="1" si="14"/>
        <v>837760000000</v>
      </c>
      <c r="T20" s="2">
        <f t="shared" ca="1" si="14"/>
        <v>1034110000000</v>
      </c>
      <c r="U20" s="2">
        <f t="shared" ca="1" si="14"/>
        <v>1191190000000</v>
      </c>
      <c r="V20" s="2">
        <f t="shared" ca="1" si="14"/>
        <v>952380000000</v>
      </c>
      <c r="W20" s="2">
        <f t="shared" ca="1" si="14"/>
        <v>823680000000</v>
      </c>
      <c r="X20" s="2">
        <f t="shared" ca="1" si="14"/>
        <v>918060000000</v>
      </c>
      <c r="Y20" s="2">
        <f t="shared" ca="1" si="14"/>
        <v>652080000000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20220000000</v>
      </c>
      <c r="E21" s="2">
        <f>IFERROR(INDEX(E51:E500,MATCH($C$7,$C$51:$C$500,0)),"")</f>
        <v>20220000000</v>
      </c>
      <c r="H21" s="2">
        <f>IFERROR(INDEX(D21:G21,COUNT(D21:G21)),"")</f>
        <v>20220000000</v>
      </c>
      <c r="I21" s="2">
        <f t="shared" ref="I21:Z21" si="15">IFERROR(INDEX(I51:I500,MATCH($C$7,$C$51:$C$500,0)),"")</f>
        <v>20220000000</v>
      </c>
      <c r="J21" s="2">
        <f t="shared" si="15"/>
        <v>20220000000</v>
      </c>
      <c r="K21" s="2">
        <f t="shared" si="15"/>
        <v>20220000000</v>
      </c>
      <c r="L21" s="2">
        <f t="shared" si="15"/>
        <v>20220000000</v>
      </c>
      <c r="M21" s="2">
        <f t="shared" si="15"/>
        <v>20220000000</v>
      </c>
      <c r="N21" s="2">
        <f t="shared" si="15"/>
        <v>15800000000</v>
      </c>
      <c r="O21" s="2">
        <f t="shared" si="15"/>
        <v>15800000000</v>
      </c>
      <c r="P21" s="2">
        <f t="shared" si="15"/>
        <v>15800000000</v>
      </c>
      <c r="Q21" s="2">
        <f t="shared" si="15"/>
        <v>15800000000</v>
      </c>
      <c r="R21" s="2">
        <f t="shared" si="15"/>
        <v>15800000000</v>
      </c>
      <c r="S21" s="2">
        <f t="shared" si="15"/>
        <v>13090000000</v>
      </c>
      <c r="T21" s="2">
        <f t="shared" si="15"/>
        <v>13090000000</v>
      </c>
      <c r="U21" s="2">
        <f t="shared" si="15"/>
        <v>13090000000</v>
      </c>
      <c r="V21" s="2">
        <f t="shared" si="15"/>
        <v>8580000000</v>
      </c>
      <c r="W21" s="2">
        <f t="shared" si="15"/>
        <v>8580000000</v>
      </c>
      <c r="X21" s="2">
        <f t="shared" si="15"/>
        <v>8580000000</v>
      </c>
      <c r="Y21" s="2">
        <f t="shared" si="15"/>
        <v>8580000000</v>
      </c>
      <c r="Z21" s="2">
        <f t="shared" si="15"/>
        <v>8580000000</v>
      </c>
    </row>
    <row r="23" spans="1:26" ht="15.5" x14ac:dyDescent="0.35">
      <c r="B23" t="s">
        <v>54</v>
      </c>
      <c r="C23" t="s">
        <v>55</v>
      </c>
      <c r="D23" s="3">
        <f>IFERROR(D5/D6*100,"")</f>
        <v>1.2002202646585252</v>
      </c>
      <c r="E23" s="3">
        <f>IFERROR(E5/E6*100,"")</f>
        <v>0.63044459728900459</v>
      </c>
      <c r="H23" s="3">
        <f t="shared" ref="H23:Z23" si="16">IFERROR(H5/H6*100,"")</f>
        <v>3.6904902885755839</v>
      </c>
      <c r="I23" s="3">
        <f t="shared" si="16"/>
        <v>-14.168846506070182</v>
      </c>
      <c r="J23" s="3">
        <f t="shared" si="16"/>
        <v>3.8865164748867205</v>
      </c>
      <c r="K23" s="3">
        <f t="shared" si="16"/>
        <v>3.9957248000675136</v>
      </c>
      <c r="L23" s="3">
        <f t="shared" si="16"/>
        <v>1.2591493793031114</v>
      </c>
      <c r="M23" s="3">
        <f t="shared" si="16"/>
        <v>-2.4534459093933685</v>
      </c>
      <c r="N23" s="3">
        <f t="shared" si="16"/>
        <v>2.0172859657230506</v>
      </c>
      <c r="O23" s="3">
        <f t="shared" si="16"/>
        <v>-1.1215468334422709</v>
      </c>
      <c r="P23" s="3">
        <f t="shared" si="16"/>
        <v>1.7265551236933223</v>
      </c>
      <c r="Q23" s="3">
        <f t="shared" si="16"/>
        <v>1.8398096502327463</v>
      </c>
      <c r="R23" s="3">
        <f t="shared" si="16"/>
        <v>30.764021879631287</v>
      </c>
      <c r="S23" s="3">
        <f t="shared" si="16"/>
        <v>2.7031893469088177</v>
      </c>
      <c r="T23" s="3">
        <f t="shared" si="16"/>
        <v>4.0667074618391075</v>
      </c>
      <c r="U23" s="3">
        <f t="shared" si="16"/>
        <v>8.6505479123202456</v>
      </c>
      <c r="V23" s="3">
        <f t="shared" si="16"/>
        <v>6.8831436303731897</v>
      </c>
      <c r="W23" s="3">
        <f t="shared" si="16"/>
        <v>8.6528615401049969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-0.30494802319124736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0.18272295000739436</v>
      </c>
      <c r="L24" s="4">
        <f t="shared" si="17"/>
        <v>-7.3040258927687507E-2</v>
      </c>
      <c r="M24" s="4" t="str">
        <f t="shared" si="17"/>
        <v/>
      </c>
      <c r="N24" s="4">
        <f t="shared" si="17"/>
        <v>-5.6855579256426925E-2</v>
      </c>
      <c r="O24" s="4" t="str">
        <f t="shared" si="17"/>
        <v/>
      </c>
      <c r="P24" s="4">
        <f t="shared" si="17"/>
        <v>-0.27551838901932368</v>
      </c>
      <c r="Q24" s="4">
        <f t="shared" si="17"/>
        <v>-0.23193634953544129</v>
      </c>
      <c r="R24" s="4">
        <f t="shared" si="17"/>
        <v>0.28877371954253528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-28.06</v>
      </c>
      <c r="J25" s="3">
        <f t="shared" si="18"/>
        <v>7.54</v>
      </c>
      <c r="K25" s="3">
        <f t="shared" si="18"/>
        <v>7.26</v>
      </c>
      <c r="L25" s="3">
        <f t="shared" si="18"/>
        <v>2.72</v>
      </c>
      <c r="M25" s="3">
        <f t="shared" si="18"/>
        <v>-8.31</v>
      </c>
      <c r="N25" s="3">
        <f t="shared" si="18"/>
        <v>1.35</v>
      </c>
      <c r="O25" s="3">
        <f t="shared" si="18"/>
        <v>-3.69</v>
      </c>
      <c r="P25" s="3">
        <f t="shared" si="18"/>
        <v>3.39</v>
      </c>
      <c r="Q25" s="3">
        <f t="shared" si="18"/>
        <v>4.3099999999999996</v>
      </c>
      <c r="R25" s="3">
        <f t="shared" si="18"/>
        <v>4.6100000000000003</v>
      </c>
      <c r="S25" s="3">
        <f t="shared" si="18"/>
        <v>5.45</v>
      </c>
      <c r="T25" s="3">
        <f t="shared" si="18"/>
        <v>8.4499999999999993</v>
      </c>
      <c r="U25" s="3">
        <f t="shared" si="18"/>
        <v>17.260000000000002</v>
      </c>
      <c r="V25" s="3">
        <f t="shared" si="18"/>
        <v>15.55</v>
      </c>
      <c r="W25" s="3">
        <f t="shared" si="18"/>
        <v>11.71</v>
      </c>
      <c r="X25" s="3">
        <f t="shared" si="18"/>
        <v>9.76</v>
      </c>
      <c r="Y25" s="3">
        <f t="shared" si="18"/>
        <v>4.88</v>
      </c>
      <c r="Z25" s="3">
        <f t="shared" si="18"/>
        <v>2.5499999999999998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0.16452116049248255</v>
      </c>
      <c r="L26" s="4">
        <f t="shared" si="19"/>
        <v>-8.7950673924747536E-2</v>
      </c>
      <c r="M26" s="4" t="str">
        <f t="shared" si="19"/>
        <v/>
      </c>
      <c r="N26" s="4">
        <f t="shared" si="19"/>
        <v>-0.24353741366691972</v>
      </c>
      <c r="O26" s="4" t="str">
        <f t="shared" si="19"/>
        <v/>
      </c>
      <c r="P26" s="4">
        <f t="shared" si="19"/>
        <v>-0.27784274049114832</v>
      </c>
      <c r="Q26" s="4">
        <f t="shared" si="19"/>
        <v>-0.22634136822697526</v>
      </c>
      <c r="R26" s="4">
        <f t="shared" si="19"/>
        <v>-0.17009418797623177</v>
      </c>
      <c r="S26" s="4">
        <f t="shared" si="19"/>
        <v>-0.11000137246261787</v>
      </c>
      <c r="T26" s="4">
        <f t="shared" si="19"/>
        <v>0.11605957405134926</v>
      </c>
      <c r="U26" s="4">
        <f t="shared" si="19"/>
        <v>0.46588574709887731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19.441147378832838</v>
      </c>
      <c r="E27" s="3">
        <f>IFERROR(E4/E21,"")</f>
        <v>19.656033630069238</v>
      </c>
      <c r="H27" s="3">
        <f t="shared" ref="H27:Z27" si="20">IFERROR(H4/H21,"")</f>
        <v>78.194362017804153</v>
      </c>
      <c r="I27" s="3">
        <f t="shared" si="20"/>
        <v>84.063600395647867</v>
      </c>
      <c r="J27" s="3">
        <f t="shared" si="20"/>
        <v>81.407715133531156</v>
      </c>
      <c r="K27" s="3">
        <f t="shared" si="20"/>
        <v>73.42992087042532</v>
      </c>
      <c r="L27" s="3">
        <f t="shared" si="20"/>
        <v>71.314391691394661</v>
      </c>
      <c r="M27" s="3">
        <f t="shared" si="20"/>
        <v>75.866567754698323</v>
      </c>
      <c r="N27" s="3">
        <f t="shared" si="20"/>
        <v>106.83721518987342</v>
      </c>
      <c r="O27" s="3">
        <f t="shared" si="20"/>
        <v>125.09632911392406</v>
      </c>
      <c r="P27" s="3">
        <f t="shared" si="20"/>
        <v>143.27746835443037</v>
      </c>
      <c r="Q27" s="3">
        <f t="shared" si="20"/>
        <v>151.83120253164557</v>
      </c>
      <c r="R27" s="3">
        <f t="shared" si="20"/>
        <v>143.56177215189874</v>
      </c>
      <c r="S27" s="3">
        <f t="shared" si="20"/>
        <v>184.5090909090909</v>
      </c>
      <c r="T27" s="3">
        <f t="shared" si="20"/>
        <v>171.84270435446905</v>
      </c>
      <c r="U27" s="3">
        <f t="shared" si="20"/>
        <v>148.23231474407945</v>
      </c>
      <c r="V27" s="3">
        <f t="shared" si="20"/>
        <v>216.6925407925408</v>
      </c>
      <c r="W27" s="3">
        <f t="shared" si="20"/>
        <v>180.0426267867133</v>
      </c>
      <c r="X27" s="3">
        <f t="shared" si="20"/>
        <v>175.42862591433567</v>
      </c>
      <c r="Y27" s="3">
        <f t="shared" si="20"/>
        <v>187.89494468018648</v>
      </c>
      <c r="Z27" s="3">
        <f t="shared" si="20"/>
        <v>140.19945967750581</v>
      </c>
    </row>
    <row r="28" spans="1:26" ht="15.5" x14ac:dyDescent="0.35">
      <c r="C28" t="s">
        <v>61</v>
      </c>
      <c r="D28" s="4">
        <f>IFERROR(_xlfn.RRI(5,I27,D27),"")</f>
        <v>-0.25385577638145596</v>
      </c>
      <c r="E28" s="4">
        <f>IFERROR(_xlfn.RRI(5,J27,E27),"")</f>
        <v>-0.24739679373119039</v>
      </c>
      <c r="H28" s="4">
        <f t="shared" ref="H28:Z28" si="21">IFERROR(_xlfn.RRI(5,M27,H27),"")</f>
        <v>6.0625911993532622E-3</v>
      </c>
      <c r="I28" s="4">
        <f t="shared" si="21"/>
        <v>-4.6815249925867053E-2</v>
      </c>
      <c r="J28" s="4">
        <f t="shared" si="21"/>
        <v>-8.2334932249215176E-2</v>
      </c>
      <c r="K28" s="4">
        <f t="shared" si="21"/>
        <v>-0.12513904944747645</v>
      </c>
      <c r="L28" s="4">
        <f t="shared" si="21"/>
        <v>-0.14026772643652885</v>
      </c>
      <c r="M28" s="4">
        <f t="shared" si="21"/>
        <v>-0.11975751659428513</v>
      </c>
      <c r="N28" s="4">
        <f t="shared" si="21"/>
        <v>-0.10351927151965368</v>
      </c>
      <c r="O28" s="4">
        <f t="shared" si="21"/>
        <v>-6.1525031454727208E-2</v>
      </c>
      <c r="P28" s="4">
        <f t="shared" si="21"/>
        <v>-6.7764652869458653E-3</v>
      </c>
      <c r="Q28" s="4">
        <f t="shared" si="21"/>
        <v>-6.8670383210888475E-2</v>
      </c>
      <c r="R28" s="4">
        <f t="shared" si="21"/>
        <v>-4.4275555605742922E-2</v>
      </c>
      <c r="S28" s="4">
        <f t="shared" si="21"/>
        <v>1.0144402140248809E-2</v>
      </c>
      <c r="T28" s="4">
        <f t="shared" si="21"/>
        <v>-1.770213383101682E-2</v>
      </c>
      <c r="U28" s="4">
        <f t="shared" si="21"/>
        <v>1.1205236936253415E-2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-4.7214854111405833</v>
      </c>
      <c r="J29" s="4">
        <f t="shared" si="22"/>
        <v>3.8567493112947694E-2</v>
      </c>
      <c r="K29" s="4">
        <f t="shared" si="22"/>
        <v>1.6691176470588232</v>
      </c>
      <c r="L29" s="4">
        <f t="shared" si="22"/>
        <v>-1.3273164861612516</v>
      </c>
      <c r="M29" s="4">
        <f t="shared" si="22"/>
        <v>-7.155555555555555</v>
      </c>
      <c r="N29" s="4">
        <f t="shared" si="22"/>
        <v>-1.3658536585365855</v>
      </c>
      <c r="O29" s="4">
        <f t="shared" si="22"/>
        <v>-2.0884955752212391</v>
      </c>
      <c r="P29" s="4">
        <f t="shared" si="22"/>
        <v>-0.2134570765661252</v>
      </c>
      <c r="Q29" s="4">
        <f t="shared" si="22"/>
        <v>-6.5075921908893858E-2</v>
      </c>
      <c r="R29" s="4">
        <f t="shared" si="22"/>
        <v>-0.15412844036697246</v>
      </c>
      <c r="S29" s="4">
        <f t="shared" si="22"/>
        <v>-0.35502958579881649</v>
      </c>
      <c r="T29" s="4">
        <f t="shared" si="22"/>
        <v>-0.51042873696407887</v>
      </c>
      <c r="U29" s="4">
        <f t="shared" si="22"/>
        <v>0.10996784565916404</v>
      </c>
      <c r="V29" s="4">
        <f t="shared" si="22"/>
        <v>0.32792485055508108</v>
      </c>
      <c r="W29" s="4">
        <f t="shared" si="22"/>
        <v>0.19979508196721324</v>
      </c>
      <c r="X29" s="4">
        <f t="shared" si="22"/>
        <v>1</v>
      </c>
      <c r="Y29" s="4">
        <f t="shared" si="22"/>
        <v>0.91372549019607852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-6.9819022147754414E-2</v>
      </c>
      <c r="I30" s="4">
        <f t="shared" si="23"/>
        <v>3.2624490906793369E-2</v>
      </c>
      <c r="J30" s="4">
        <f t="shared" si="23"/>
        <v>0.10864500694728348</v>
      </c>
      <c r="K30" s="4">
        <f t="shared" si="23"/>
        <v>2.966482821848055E-2</v>
      </c>
      <c r="L30" s="4">
        <f t="shared" si="23"/>
        <v>-6.0002398922570893E-2</v>
      </c>
      <c r="M30" s="4">
        <f t="shared" si="23"/>
        <v>-0.28988632266512554</v>
      </c>
      <c r="N30" s="4">
        <f t="shared" si="23"/>
        <v>-0.14596042948168553</v>
      </c>
      <c r="O30" s="4">
        <f t="shared" si="23"/>
        <v>-0.12689461538733365</v>
      </c>
      <c r="P30" s="4">
        <f t="shared" si="23"/>
        <v>-5.6337129882326947E-2</v>
      </c>
      <c r="Q30" s="4">
        <f t="shared" si="23"/>
        <v>5.7601896770939701E-2</v>
      </c>
      <c r="R30" s="4">
        <f t="shared" si="23"/>
        <v>-0.22192575203444709</v>
      </c>
      <c r="S30" s="4">
        <f t="shared" si="23"/>
        <v>7.3709190053796086E-2</v>
      </c>
      <c r="T30" s="4">
        <f t="shared" si="23"/>
        <v>0.15927963920115892</v>
      </c>
      <c r="U30" s="4">
        <f t="shared" si="23"/>
        <v>-0.31593254570771989</v>
      </c>
      <c r="V30" s="4">
        <f t="shared" si="23"/>
        <v>0.20356242663158128</v>
      </c>
      <c r="W30" s="4">
        <f t="shared" si="23"/>
        <v>2.6301299735601382E-2</v>
      </c>
      <c r="X30" s="4">
        <f t="shared" si="23"/>
        <v>-6.6347281386785431E-2</v>
      </c>
      <c r="Y30" s="4">
        <f t="shared" si="23"/>
        <v>0.34019735248903482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191.45</v>
      </c>
      <c r="E32" s="3">
        <f>IFERROR(INDEX(E51:E500,MATCH($A$32,$C$51:$C$500,0)),"")</f>
        <v>189.15</v>
      </c>
      <c r="H32" s="3">
        <f>IFERROR(INDEX(D32:G32,COUNT(D32:G32)),"")</f>
        <v>189.15</v>
      </c>
      <c r="I32" s="3">
        <f t="shared" ref="I32:Z32" si="24">IFERROR(INDEX(I51:I500,MATCH($C$32,$C$51:$C$500,0)),"")</f>
        <v>187.96</v>
      </c>
      <c r="J32" s="3">
        <f t="shared" si="24"/>
        <v>214.59</v>
      </c>
      <c r="K32" s="3">
        <f t="shared" si="24"/>
        <v>206.25</v>
      </c>
      <c r="L32" s="3">
        <f t="shared" si="24"/>
        <v>198.01</v>
      </c>
      <c r="M32" s="3">
        <f t="shared" si="24"/>
        <v>195.51</v>
      </c>
      <c r="N32" s="3">
        <f t="shared" si="24"/>
        <v>225.34</v>
      </c>
      <c r="O32" s="3">
        <f t="shared" si="24"/>
        <v>287.17</v>
      </c>
      <c r="P32" s="3">
        <f t="shared" si="24"/>
        <v>290.39</v>
      </c>
      <c r="Q32" s="3">
        <f t="shared" si="24"/>
        <v>285.38</v>
      </c>
      <c r="R32" s="3">
        <f t="shared" si="24"/>
        <v>280.08999999999997</v>
      </c>
      <c r="S32" s="3">
        <f t="shared" si="24"/>
        <v>211.32</v>
      </c>
      <c r="T32" s="3">
        <f t="shared" si="24"/>
        <v>207.76</v>
      </c>
      <c r="U32" s="3">
        <f t="shared" si="24"/>
        <v>199.55</v>
      </c>
      <c r="V32" s="3">
        <f t="shared" si="24"/>
        <v>225.93</v>
      </c>
      <c r="W32" s="3">
        <f t="shared" si="24"/>
        <v>134.62</v>
      </c>
      <c r="X32" s="3">
        <f t="shared" si="24"/>
        <v>122.97</v>
      </c>
      <c r="Y32" s="3">
        <f t="shared" si="24"/>
        <v>112.31</v>
      </c>
      <c r="Z32" s="3">
        <f t="shared" si="24"/>
        <v>107.22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0.64</v>
      </c>
      <c r="E33" s="3">
        <f>IFERROR(INDEX(E51:E500,MATCH($A$33,$C$51:$C$500,0)),"")</f>
        <v>0.82</v>
      </c>
      <c r="H33" s="3">
        <f>IFERROR(INDEX(D33:G33,COUNT(D33:G33)),"")</f>
        <v>0.82</v>
      </c>
      <c r="I33" s="3">
        <f t="shared" ref="I33:Z33" si="25">IFERROR(INDEX(I51:I500,MATCH($C$33,$C$51:$C$500,0)),"")</f>
        <v>0.78</v>
      </c>
      <c r="J33" s="3">
        <f t="shared" si="25"/>
        <v>1</v>
      </c>
      <c r="K33" s="3">
        <f t="shared" si="25"/>
        <v>0.35</v>
      </c>
      <c r="L33" s="3">
        <f t="shared" si="25"/>
        <v>0.36</v>
      </c>
      <c r="M33" s="3">
        <f t="shared" si="25"/>
        <v>0.65</v>
      </c>
      <c r="N33" s="3">
        <f t="shared" si="25"/>
        <v>0.31</v>
      </c>
      <c r="O33" s="3">
        <f t="shared" si="25"/>
        <v>0.21</v>
      </c>
      <c r="P33" s="3">
        <f t="shared" si="25"/>
        <v>0.21</v>
      </c>
      <c r="Q33" s="3">
        <f t="shared" si="25"/>
        <v>0.28000000000000003</v>
      </c>
      <c r="R33" s="3">
        <f t="shared" si="25"/>
        <v>0.26</v>
      </c>
      <c r="S33" s="3">
        <f t="shared" si="25"/>
        <v>0.3</v>
      </c>
      <c r="T33" s="3">
        <f t="shared" si="25"/>
        <v>0.38</v>
      </c>
      <c r="U33" s="3">
        <f t="shared" si="25"/>
        <v>0.46</v>
      </c>
      <c r="V33" s="3">
        <f t="shared" si="25"/>
        <v>0.49</v>
      </c>
      <c r="W33" s="3">
        <f t="shared" si="25"/>
        <v>0.71</v>
      </c>
      <c r="X33" s="3">
        <f t="shared" si="25"/>
        <v>0.87</v>
      </c>
      <c r="Y33" s="3">
        <f t="shared" si="25"/>
        <v>0.68</v>
      </c>
      <c r="Z33" s="3">
        <f t="shared" si="25"/>
        <v>0.47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148.19</v>
      </c>
      <c r="E34" s="3">
        <f>IFERROR(INDEX(E51:E500,MATCH($A$34,$C$51:$C$500,0)),"")</f>
        <v>53.45</v>
      </c>
      <c r="H34" s="3">
        <f>IFERROR(INDEX(D34:G34,COUNT(D34:G34)),"")</f>
        <v>53.45</v>
      </c>
      <c r="I34" s="3">
        <f t="shared" ref="I34:Z34" si="26">IFERROR(INDEX(I51:I500,MATCH($C$34,$C$51:$C$500,0)),"")</f>
        <v>-5.2</v>
      </c>
      <c r="J34" s="3">
        <f t="shared" si="26"/>
        <v>28.38</v>
      </c>
      <c r="K34" s="3">
        <f t="shared" si="26"/>
        <v>10.06</v>
      </c>
      <c r="L34" s="3">
        <f t="shared" si="26"/>
        <v>26.1</v>
      </c>
      <c r="M34" s="3">
        <f t="shared" si="26"/>
        <v>-15.28</v>
      </c>
      <c r="N34" s="3">
        <f t="shared" si="26"/>
        <v>51.11</v>
      </c>
      <c r="O34" s="3">
        <f t="shared" si="26"/>
        <v>-16.53</v>
      </c>
      <c r="P34" s="3">
        <f t="shared" si="26"/>
        <v>18.29</v>
      </c>
      <c r="Q34" s="3">
        <f t="shared" si="26"/>
        <v>18.559999999999999</v>
      </c>
      <c r="R34" s="3">
        <f t="shared" si="26"/>
        <v>15.84</v>
      </c>
      <c r="S34" s="3">
        <f t="shared" si="26"/>
        <v>11.74</v>
      </c>
      <c r="T34" s="3">
        <f t="shared" si="26"/>
        <v>9.35</v>
      </c>
      <c r="U34" s="3">
        <f t="shared" si="26"/>
        <v>5.27</v>
      </c>
      <c r="V34" s="3">
        <f t="shared" si="26"/>
        <v>7.14</v>
      </c>
      <c r="W34" s="3">
        <f t="shared" si="26"/>
        <v>8.1999999999999993</v>
      </c>
      <c r="X34" s="3">
        <f t="shared" si="26"/>
        <v>10.96</v>
      </c>
      <c r="Y34" s="3">
        <f t="shared" si="26"/>
        <v>15.57</v>
      </c>
      <c r="Z34" s="3">
        <f t="shared" si="26"/>
        <v>19.61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6.33</v>
      </c>
      <c r="E35" s="3">
        <f>IFERROR(INDEX(E51:E500,MATCH($A$35,$C$51:$C$500,0)),"")</f>
        <v>7.89</v>
      </c>
      <c r="H35" s="3">
        <f>IFERROR(INDEX(D35:G35,COUNT(D35:G35)),"")</f>
        <v>7.89</v>
      </c>
      <c r="I35" s="3">
        <f t="shared" ref="I35:Z35" si="27">IFERROR(INDEX(I51:I500,MATCH($C$35,$C$51:$C$500,0)),"")</f>
        <v>1.74</v>
      </c>
      <c r="J35" s="3">
        <f t="shared" si="27"/>
        <v>2.63</v>
      </c>
      <c r="K35" s="3">
        <f t="shared" si="27"/>
        <v>0.99</v>
      </c>
      <c r="L35" s="3">
        <f t="shared" si="27"/>
        <v>1</v>
      </c>
      <c r="M35" s="3">
        <f t="shared" si="27"/>
        <v>1.67</v>
      </c>
      <c r="N35" s="3">
        <f t="shared" si="27"/>
        <v>0.65</v>
      </c>
      <c r="O35" s="3">
        <f t="shared" si="27"/>
        <v>0.49</v>
      </c>
      <c r="P35" s="3">
        <f t="shared" si="27"/>
        <v>0.43</v>
      </c>
      <c r="Q35" s="3">
        <f t="shared" si="27"/>
        <v>0.53</v>
      </c>
      <c r="R35" s="3">
        <f t="shared" si="27"/>
        <v>0.51</v>
      </c>
      <c r="S35" s="3">
        <f t="shared" si="27"/>
        <v>0.35</v>
      </c>
      <c r="T35" s="3">
        <f t="shared" si="27"/>
        <v>0.46</v>
      </c>
      <c r="U35" s="3">
        <f t="shared" si="27"/>
        <v>0.61</v>
      </c>
      <c r="V35" s="3">
        <f t="shared" si="27"/>
        <v>0.51</v>
      </c>
      <c r="W35" s="3">
        <f t="shared" si="27"/>
        <v>0.53</v>
      </c>
      <c r="X35" s="3">
        <f t="shared" si="27"/>
        <v>0.61</v>
      </c>
      <c r="Y35" s="3">
        <f t="shared" si="27"/>
        <v>0.4</v>
      </c>
      <c r="Z35" s="3">
        <f t="shared" si="27"/>
        <v>0.36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393100000000</v>
      </c>
      <c r="E51" s="5">
        <v>397445000000</v>
      </c>
      <c r="F51" s="5">
        <v>429332000000</v>
      </c>
      <c r="G51" s="5">
        <v>439960000000</v>
      </c>
      <c r="I51" s="5">
        <v>1699766000000</v>
      </c>
      <c r="J51" s="5">
        <v>1646064000000</v>
      </c>
      <c r="K51" s="5">
        <v>1484753000000</v>
      </c>
      <c r="L51" s="5">
        <v>1441977000000</v>
      </c>
      <c r="M51" s="5">
        <v>1534022000000</v>
      </c>
      <c r="N51" s="5">
        <v>1688028000000</v>
      </c>
      <c r="O51" s="5">
        <v>1976522000000</v>
      </c>
      <c r="P51" s="5">
        <v>2263784000000</v>
      </c>
      <c r="Q51" s="5">
        <v>2398933000000</v>
      </c>
      <c r="R51" s="5">
        <v>2268276000000</v>
      </c>
      <c r="S51" s="5">
        <v>2415224000000</v>
      </c>
      <c r="T51" s="5">
        <v>2249421000000</v>
      </c>
      <c r="U51" s="5">
        <v>1940361000000</v>
      </c>
      <c r="V51" s="5">
        <v>1859222000000</v>
      </c>
      <c r="W51" s="5">
        <v>1544765737830</v>
      </c>
      <c r="X51" s="5">
        <v>1505177610345</v>
      </c>
      <c r="Y51" s="5">
        <v>1612138625356</v>
      </c>
      <c r="Z51" s="5">
        <v>1202911364033</v>
      </c>
    </row>
    <row r="52" spans="2:26" ht="15.5" x14ac:dyDescent="0.35">
      <c r="C52" t="s">
        <v>172</v>
      </c>
      <c r="D52" s="5">
        <v>393100000000</v>
      </c>
      <c r="E52" s="5">
        <v>397445000000</v>
      </c>
      <c r="F52" s="5">
        <v>429332000000</v>
      </c>
      <c r="G52" s="5">
        <v>439960000000</v>
      </c>
      <c r="I52" s="5">
        <v>1699766000000</v>
      </c>
      <c r="J52" s="5">
        <v>1646064000000</v>
      </c>
      <c r="K52" s="5">
        <v>1484753000000</v>
      </c>
      <c r="L52" s="5">
        <v>1441977000000</v>
      </c>
      <c r="M52" s="5">
        <v>1534022000000</v>
      </c>
      <c r="N52" s="5">
        <v>1688028000000</v>
      </c>
      <c r="O52" s="5">
        <v>1976522000000</v>
      </c>
      <c r="P52" s="5">
        <v>2263784000000</v>
      </c>
      <c r="Q52" s="5">
        <v>2398933000000</v>
      </c>
      <c r="R52" s="5">
        <v>2268276000000</v>
      </c>
      <c r="S52" s="5">
        <v>2415224000000</v>
      </c>
      <c r="T52" s="5">
        <v>2249421000000</v>
      </c>
      <c r="U52" s="5">
        <v>1940361000000</v>
      </c>
      <c r="W52" s="5">
        <v>1544760884178</v>
      </c>
      <c r="X52" s="5">
        <v>1475120366501</v>
      </c>
      <c r="Y52" s="5">
        <v>1566904510814</v>
      </c>
      <c r="Z52" s="5">
        <v>1137150294211</v>
      </c>
    </row>
    <row r="53" spans="2:26" ht="15.5" x14ac:dyDescent="0.35">
      <c r="C53" t="s">
        <v>1475</v>
      </c>
      <c r="W53" s="5">
        <v>4853652</v>
      </c>
      <c r="X53" s="5">
        <v>30057243844</v>
      </c>
      <c r="Y53" s="5">
        <v>45234114542</v>
      </c>
      <c r="Z53" s="5">
        <v>65761069822</v>
      </c>
    </row>
    <row r="54" spans="2:26" ht="15.5" x14ac:dyDescent="0.35">
      <c r="C54" t="s">
        <v>85</v>
      </c>
      <c r="D54" s="5">
        <v>-177290000000</v>
      </c>
      <c r="E54" s="5">
        <v>-195010000000</v>
      </c>
      <c r="F54" s="5">
        <v>-230664000000</v>
      </c>
      <c r="G54" s="5">
        <v>-257181000000</v>
      </c>
      <c r="I54" s="5">
        <v>-966395000000</v>
      </c>
      <c r="J54" s="5">
        <v>-735995000000</v>
      </c>
      <c r="K54" s="5">
        <v>-502774000000</v>
      </c>
      <c r="L54" s="5">
        <v>-491344000000</v>
      </c>
      <c r="M54" s="5">
        <v>-766265000000</v>
      </c>
      <c r="N54" s="5">
        <v>-1056241000000</v>
      </c>
      <c r="O54" s="5">
        <v>-1049601000000</v>
      </c>
      <c r="P54" s="5">
        <v>-1065854000000</v>
      </c>
      <c r="Q54" s="5">
        <v>-1214406000000</v>
      </c>
      <c r="R54" s="5">
        <v>-1262671000000</v>
      </c>
      <c r="S54" s="5">
        <v>-1411721000000</v>
      </c>
      <c r="T54" s="5">
        <v>-1294645000000</v>
      </c>
      <c r="U54" s="5">
        <v>-942104000000</v>
      </c>
      <c r="V54" s="5">
        <v>-1033193000000</v>
      </c>
      <c r="W54" s="5">
        <v>-961736902118</v>
      </c>
      <c r="X54" s="5">
        <v>-918249940831</v>
      </c>
      <c r="Y54" s="5">
        <v>-1114059914388</v>
      </c>
      <c r="Z54" s="5">
        <v>-807116758619</v>
      </c>
    </row>
    <row r="55" spans="2:26" ht="15.5" x14ac:dyDescent="0.35">
      <c r="C55" t="s">
        <v>175</v>
      </c>
      <c r="D55" s="5">
        <v>-177290000000</v>
      </c>
      <c r="E55" s="5">
        <v>-195010000000</v>
      </c>
      <c r="F55" s="5">
        <v>-230664000000</v>
      </c>
      <c r="G55" s="5">
        <v>-257181000000</v>
      </c>
      <c r="I55" s="5">
        <v>-966395000000</v>
      </c>
      <c r="J55" s="5">
        <v>-735995000000</v>
      </c>
      <c r="K55" s="5">
        <v>-502774000000</v>
      </c>
      <c r="L55" s="5">
        <v>-491344000000</v>
      </c>
      <c r="M55" s="5">
        <v>-766265000000</v>
      </c>
      <c r="N55" s="5">
        <v>-1056241000000</v>
      </c>
      <c r="O55" s="5">
        <v>-1049601000000</v>
      </c>
      <c r="P55" s="5">
        <v>-1065854000000</v>
      </c>
      <c r="Q55" s="5">
        <v>-1214406000000</v>
      </c>
      <c r="R55" s="5">
        <v>-1262671000000</v>
      </c>
      <c r="S55" s="5">
        <v>-1411721000000</v>
      </c>
      <c r="T55" s="5">
        <v>-1294645000000</v>
      </c>
      <c r="U55" s="5">
        <v>-942104000000</v>
      </c>
      <c r="V55" s="5">
        <v>-1033193000000</v>
      </c>
      <c r="W55" s="5">
        <v>-961736902118</v>
      </c>
      <c r="X55" s="5">
        <v>-918249940831</v>
      </c>
      <c r="Y55" s="5">
        <v>-1114059914388</v>
      </c>
      <c r="Z55" s="5">
        <v>-807116758619</v>
      </c>
    </row>
    <row r="56" spans="2:26" ht="15.5" x14ac:dyDescent="0.35">
      <c r="C56" t="s">
        <v>2236</v>
      </c>
      <c r="D56" s="5">
        <v>-177290000000</v>
      </c>
      <c r="E56" s="5">
        <v>-195010000000</v>
      </c>
      <c r="F56" s="5">
        <v>-230664000000</v>
      </c>
      <c r="G56" s="5">
        <v>-257181000000</v>
      </c>
      <c r="I56" s="5">
        <v>-966395000000</v>
      </c>
      <c r="J56" s="5">
        <v>-735995000000</v>
      </c>
      <c r="K56" s="5">
        <v>-502774000000</v>
      </c>
      <c r="L56" s="5">
        <v>-491344000000</v>
      </c>
      <c r="M56" s="5">
        <v>-766265000000</v>
      </c>
      <c r="N56" s="5">
        <v>-1056241000000</v>
      </c>
      <c r="O56" s="5">
        <v>-1049601000000</v>
      </c>
      <c r="P56" s="5">
        <v>-1065854000000</v>
      </c>
      <c r="Q56" s="5">
        <v>-1214406000000</v>
      </c>
      <c r="R56" s="5">
        <v>-1262671000000</v>
      </c>
      <c r="S56" s="5">
        <v>-1411721000000</v>
      </c>
      <c r="T56" s="5">
        <v>-1294645000000</v>
      </c>
      <c r="U56" s="5">
        <v>-942104000000</v>
      </c>
      <c r="V56" s="5">
        <v>-1033193000000</v>
      </c>
      <c r="W56" s="5">
        <v>-961736902118</v>
      </c>
      <c r="X56" s="5">
        <v>-918249940831</v>
      </c>
      <c r="Y56" s="5">
        <v>-1114059914388</v>
      </c>
      <c r="Z56" s="5">
        <v>-807116758619</v>
      </c>
    </row>
    <row r="57" spans="2:26" ht="15.5" x14ac:dyDescent="0.35">
      <c r="C57" t="s">
        <v>86</v>
      </c>
      <c r="D57" s="5">
        <v>215810000000</v>
      </c>
      <c r="E57" s="5">
        <v>202435000000</v>
      </c>
      <c r="F57" s="5">
        <v>198668000000</v>
      </c>
      <c r="G57" s="5">
        <v>182779000000</v>
      </c>
      <c r="I57" s="5">
        <v>733371000000</v>
      </c>
      <c r="J57" s="5">
        <v>910069000000</v>
      </c>
      <c r="K57" s="5">
        <v>981979000000</v>
      </c>
      <c r="L57" s="5">
        <v>950633000000</v>
      </c>
      <c r="M57" s="5">
        <v>767757000000</v>
      </c>
      <c r="N57" s="5">
        <v>631787000000</v>
      </c>
      <c r="O57" s="5">
        <v>926921000000</v>
      </c>
      <c r="P57" s="5">
        <v>1197930000000</v>
      </c>
      <c r="Q57" s="5">
        <v>1184527000000</v>
      </c>
      <c r="R57" s="5">
        <v>1005605000000</v>
      </c>
      <c r="S57" s="5">
        <v>1003503000000</v>
      </c>
      <c r="T57" s="5">
        <v>954776000000</v>
      </c>
      <c r="U57" s="5">
        <v>998257000000</v>
      </c>
      <c r="V57" s="5">
        <v>826029000000</v>
      </c>
      <c r="W57" s="5">
        <v>583028835712</v>
      </c>
      <c r="X57" s="5">
        <v>586927669514</v>
      </c>
      <c r="Y57" s="5">
        <v>498078710968</v>
      </c>
      <c r="Z57" s="5">
        <v>395794605414</v>
      </c>
    </row>
    <row r="58" spans="2:26" ht="15.5" x14ac:dyDescent="0.35">
      <c r="C58" t="s">
        <v>87</v>
      </c>
      <c r="D58" s="5">
        <v>-182382000000</v>
      </c>
      <c r="E58" s="5">
        <v>-128019000000</v>
      </c>
      <c r="F58" s="5">
        <v>-845022000000</v>
      </c>
      <c r="G58" s="5">
        <v>-176124000000</v>
      </c>
      <c r="I58" s="5">
        <v>-1316251000000</v>
      </c>
      <c r="J58" s="5">
        <v>-712802000000</v>
      </c>
      <c r="K58" s="5">
        <v>-794903000000</v>
      </c>
      <c r="L58" s="5">
        <v>-887622000000</v>
      </c>
      <c r="M58" s="5">
        <v>-971668000000</v>
      </c>
      <c r="N58" s="5">
        <v>-588910000000</v>
      </c>
      <c r="O58" s="5">
        <v>-998936000000</v>
      </c>
      <c r="P58" s="5">
        <v>-1111816000000</v>
      </c>
      <c r="Q58" s="5">
        <v>-1081850000000</v>
      </c>
      <c r="R58" s="5">
        <v>-904504000000</v>
      </c>
      <c r="S58" s="5">
        <v>-910594000000</v>
      </c>
      <c r="T58" s="5">
        <v>-762803000000</v>
      </c>
      <c r="U58" s="5">
        <v>-690885000000</v>
      </c>
      <c r="V58" s="5">
        <v>-685796000000</v>
      </c>
      <c r="W58" s="5">
        <v>-458650538495</v>
      </c>
      <c r="X58" s="5">
        <v>-457633178542</v>
      </c>
      <c r="Y58" s="5">
        <v>-434479802702</v>
      </c>
      <c r="Z58" s="5">
        <v>-364200981464</v>
      </c>
    </row>
    <row r="59" spans="2:26" ht="15.5" x14ac:dyDescent="0.35">
      <c r="C59" t="s">
        <v>2299</v>
      </c>
    </row>
    <row r="60" spans="2:26" ht="15.5" x14ac:dyDescent="0.35">
      <c r="C60" t="s">
        <v>2300</v>
      </c>
      <c r="F60" s="5">
        <v>20098000000</v>
      </c>
      <c r="G60" s="5">
        <v>60758000000</v>
      </c>
      <c r="I60" s="5">
        <v>80856000000</v>
      </c>
      <c r="J60" s="5">
        <v>53289000000</v>
      </c>
      <c r="K60" s="5">
        <v>28839000000</v>
      </c>
      <c r="L60" s="5">
        <v>1235000000</v>
      </c>
      <c r="M60" s="5">
        <v>5805000000</v>
      </c>
      <c r="N60" s="5">
        <v>-60000000</v>
      </c>
      <c r="O60" s="5">
        <v>597000000</v>
      </c>
      <c r="P60" s="5">
        <v>1126000000</v>
      </c>
      <c r="Q60" s="5">
        <v>4118000000</v>
      </c>
      <c r="R60" s="5">
        <v>36031000000</v>
      </c>
      <c r="T60" s="5">
        <v>-3593000000</v>
      </c>
      <c r="U60" s="5">
        <v>-20866000000</v>
      </c>
      <c r="V60" s="5">
        <v>15834000000</v>
      </c>
      <c r="W60" s="5">
        <v>110000244162</v>
      </c>
      <c r="X60" s="5">
        <v>17459016572</v>
      </c>
      <c r="Y60" s="5">
        <v>17983372904</v>
      </c>
      <c r="Z60" s="5">
        <v>10332995406</v>
      </c>
    </row>
    <row r="61" spans="2:26" ht="15.5" x14ac:dyDescent="0.35">
      <c r="C61" t="s">
        <v>2301</v>
      </c>
      <c r="D61" s="5">
        <v>-371000000</v>
      </c>
      <c r="E61" s="5">
        <v>218000000</v>
      </c>
      <c r="F61" s="5">
        <v>1272000000</v>
      </c>
      <c r="G61" s="5">
        <v>-1394000000</v>
      </c>
      <c r="I61" s="5">
        <v>-122000000</v>
      </c>
      <c r="J61" s="5">
        <v>10628000000</v>
      </c>
      <c r="K61" s="5">
        <v>6968000000</v>
      </c>
      <c r="L61" s="5">
        <v>14731000000</v>
      </c>
      <c r="M61" s="5">
        <v>13484000000</v>
      </c>
      <c r="N61" s="5">
        <v>27224000000</v>
      </c>
      <c r="O61" s="5">
        <v>28672000000</v>
      </c>
      <c r="P61" s="5">
        <v>13700000000</v>
      </c>
      <c r="Q61" s="5">
        <v>17939000000</v>
      </c>
      <c r="R61" s="5">
        <v>8063000000</v>
      </c>
      <c r="S61" s="5">
        <v>16296000000</v>
      </c>
      <c r="T61" s="5">
        <v>8855000000</v>
      </c>
      <c r="U61" s="5">
        <v>42254000000</v>
      </c>
      <c r="V61" s="5">
        <v>22645000000</v>
      </c>
      <c r="W61" s="5">
        <v>15762886936</v>
      </c>
      <c r="X61" s="5">
        <v>6722072540</v>
      </c>
      <c r="Y61" s="5">
        <v>9632391049</v>
      </c>
      <c r="Z61" s="5">
        <v>7910834982</v>
      </c>
    </row>
    <row r="62" spans="2:26" ht="15.5" x14ac:dyDescent="0.35">
      <c r="C62" t="s">
        <v>2302</v>
      </c>
      <c r="D62" s="5">
        <v>5870000000</v>
      </c>
      <c r="E62" s="5">
        <v>609000000</v>
      </c>
      <c r="G62" s="5">
        <v>-42834000000</v>
      </c>
      <c r="W62" s="5">
        <v>5972522337</v>
      </c>
      <c r="X62" s="5">
        <v>708066577</v>
      </c>
    </row>
    <row r="63" spans="2:26" ht="15.5" x14ac:dyDescent="0.35">
      <c r="C63" t="s">
        <v>2303</v>
      </c>
      <c r="D63" s="5">
        <v>1374000000</v>
      </c>
      <c r="E63" s="5">
        <v>1416000000</v>
      </c>
      <c r="F63" s="5">
        <v>1177000000</v>
      </c>
      <c r="G63" s="5">
        <v>4158000000</v>
      </c>
      <c r="I63" s="5">
        <v>9409000000</v>
      </c>
      <c r="J63" s="5">
        <v>35168000000</v>
      </c>
      <c r="K63" s="5">
        <v>32589000000</v>
      </c>
      <c r="L63" s="5">
        <v>29056000000</v>
      </c>
      <c r="M63" s="5">
        <v>21935000000</v>
      </c>
      <c r="N63" s="5">
        <v>32077000000</v>
      </c>
      <c r="O63" s="5">
        <v>29698000000</v>
      </c>
      <c r="P63" s="5">
        <v>21736000000</v>
      </c>
      <c r="Q63" s="5">
        <v>30719000000</v>
      </c>
      <c r="R63" s="5">
        <v>35319000000</v>
      </c>
      <c r="S63" s="5">
        <v>27469000000</v>
      </c>
      <c r="T63" s="5">
        <v>23775000000</v>
      </c>
      <c r="U63" s="5">
        <v>25593000000</v>
      </c>
      <c r="V63" s="5">
        <v>26463000000</v>
      </c>
      <c r="W63" s="5">
        <v>25678283710</v>
      </c>
      <c r="X63" s="5">
        <v>16805686994</v>
      </c>
      <c r="Y63" s="5">
        <v>14156130256</v>
      </c>
      <c r="Z63" s="5">
        <v>24390471207</v>
      </c>
    </row>
    <row r="64" spans="2:26" ht="15.5" x14ac:dyDescent="0.35">
      <c r="C64" t="s">
        <v>92</v>
      </c>
      <c r="D64" s="5">
        <v>29775000000</v>
      </c>
      <c r="E64" s="5">
        <v>-34477000000</v>
      </c>
      <c r="F64" s="5">
        <v>11585000000</v>
      </c>
      <c r="G64" s="5">
        <v>10132000000</v>
      </c>
      <c r="I64" s="5">
        <v>28945000000</v>
      </c>
      <c r="J64" s="5">
        <v>16189000000</v>
      </c>
      <c r="K64" s="5">
        <v>19910000000</v>
      </c>
      <c r="L64" s="5">
        <v>-4576000000</v>
      </c>
      <c r="M64" s="5">
        <v>71055000000</v>
      </c>
      <c r="N64" s="5">
        <v>50434000000</v>
      </c>
      <c r="O64" s="5">
        <v>7469000000</v>
      </c>
      <c r="P64" s="5">
        <v>25578000000</v>
      </c>
      <c r="Q64" s="5">
        <v>14836000000</v>
      </c>
      <c r="R64" s="5">
        <v>1288277000000</v>
      </c>
      <c r="S64" s="5">
        <v>3470000000</v>
      </c>
      <c r="W64" s="5">
        <v>-546960108</v>
      </c>
    </row>
    <row r="65" spans="3:26" ht="15.5" x14ac:dyDescent="0.35">
      <c r="C65" t="s">
        <v>2304</v>
      </c>
      <c r="D65" s="5">
        <v>176685000000</v>
      </c>
      <c r="E65" s="5">
        <v>110072000000</v>
      </c>
      <c r="F65" s="5">
        <v>143861000000</v>
      </c>
      <c r="G65" s="5">
        <v>151277000000</v>
      </c>
      <c r="I65" s="5">
        <v>555410000000</v>
      </c>
      <c r="J65" s="5">
        <v>357585000000</v>
      </c>
      <c r="K65" s="5">
        <v>312618000000</v>
      </c>
      <c r="L65" s="5">
        <v>167121000000</v>
      </c>
      <c r="M65" s="5">
        <v>306729000000</v>
      </c>
      <c r="N65" s="5">
        <v>115873000000</v>
      </c>
      <c r="O65" s="5">
        <v>106777000000</v>
      </c>
      <c r="P65" s="5">
        <v>73830000000</v>
      </c>
      <c r="Q65" s="5">
        <v>88979000000</v>
      </c>
      <c r="R65" s="5">
        <v>120860000000</v>
      </c>
      <c r="S65" s="5">
        <v>108786000000</v>
      </c>
      <c r="T65" s="5">
        <v>88677000000</v>
      </c>
      <c r="U65" s="5">
        <v>84450000000</v>
      </c>
      <c r="V65" s="5">
        <v>82962000000</v>
      </c>
      <c r="W65" s="5">
        <v>178415672291</v>
      </c>
      <c r="X65" s="5">
        <v>69768405147</v>
      </c>
      <c r="Y65" s="5">
        <v>57947810721</v>
      </c>
      <c r="Z65" s="5">
        <v>59913989072</v>
      </c>
    </row>
    <row r="66" spans="3:26" ht="15.5" x14ac:dyDescent="0.35">
      <c r="C66" t="s">
        <v>2305</v>
      </c>
    </row>
    <row r="67" spans="3:26" ht="15.5" x14ac:dyDescent="0.35">
      <c r="C67" t="s">
        <v>2306</v>
      </c>
    </row>
    <row r="68" spans="3:26" ht="15.5" x14ac:dyDescent="0.35">
      <c r="C68" t="s">
        <v>1623</v>
      </c>
      <c r="D68" s="5">
        <v>-66261000000</v>
      </c>
      <c r="E68" s="5">
        <v>-72741000000</v>
      </c>
      <c r="F68" s="5">
        <v>-66692000000</v>
      </c>
      <c r="G68" s="5">
        <v>-74804000000</v>
      </c>
      <c r="I68" s="5">
        <v>-291887000000</v>
      </c>
      <c r="J68" s="5">
        <v>-287069000000</v>
      </c>
      <c r="K68" s="5">
        <v>-279962000000</v>
      </c>
      <c r="L68" s="5">
        <v>-265404000000</v>
      </c>
      <c r="M68" s="5">
        <v>-240331000000</v>
      </c>
      <c r="N68" s="5">
        <v>-317883000000</v>
      </c>
      <c r="O68" s="5">
        <v>-363989000000</v>
      </c>
      <c r="P68" s="5">
        <v>-419322000000</v>
      </c>
      <c r="Q68" s="5">
        <v>-450331000000</v>
      </c>
      <c r="R68" s="5">
        <v>-468368000000</v>
      </c>
      <c r="S68" s="5">
        <v>-397638000000</v>
      </c>
      <c r="T68" s="5">
        <v>-365203000000</v>
      </c>
      <c r="U68" s="5">
        <v>-318096000000</v>
      </c>
      <c r="V68" s="5">
        <v>-280575000000</v>
      </c>
      <c r="W68" s="5">
        <v>-241868663001</v>
      </c>
      <c r="X68" s="5">
        <v>-217608074781</v>
      </c>
      <c r="Y68" s="5">
        <v>-203225236404</v>
      </c>
      <c r="Z68" s="5">
        <v>-200362223666</v>
      </c>
    </row>
    <row r="69" spans="3:26" ht="15.5" x14ac:dyDescent="0.35">
      <c r="C69" t="s">
        <v>716</v>
      </c>
      <c r="D69" s="5">
        <v>-35627000000</v>
      </c>
      <c r="E69" s="5">
        <v>-33757000000</v>
      </c>
      <c r="F69" s="5">
        <v>-45613000000</v>
      </c>
      <c r="G69" s="5">
        <v>-44895000000</v>
      </c>
      <c r="I69" s="5">
        <v>-158654000000</v>
      </c>
      <c r="J69" s="5">
        <v>-160550000000</v>
      </c>
      <c r="K69" s="5">
        <v>-134270000000</v>
      </c>
      <c r="L69" s="5">
        <v>-119167000000</v>
      </c>
      <c r="M69" s="5">
        <v>-128630000000</v>
      </c>
      <c r="N69" s="5">
        <v>-102042000000</v>
      </c>
      <c r="O69" s="5">
        <v>-118323000000</v>
      </c>
      <c r="P69" s="5">
        <v>-130995000000</v>
      </c>
      <c r="Q69" s="5">
        <v>-169679000000</v>
      </c>
      <c r="R69" s="5">
        <v>-148748000000</v>
      </c>
      <c r="S69" s="5">
        <v>-126835000000</v>
      </c>
      <c r="T69" s="5">
        <v>-105454000000</v>
      </c>
      <c r="U69" s="5">
        <v>-110700000000</v>
      </c>
      <c r="V69" s="5">
        <v>-102400000000</v>
      </c>
      <c r="W69" s="5">
        <v>-72947026435</v>
      </c>
      <c r="X69" s="5">
        <v>-80272406511</v>
      </c>
      <c r="Y69" s="5">
        <v>-73656410440</v>
      </c>
      <c r="Z69" s="5">
        <v>-70217082549</v>
      </c>
    </row>
    <row r="70" spans="3:26" ht="15.5" x14ac:dyDescent="0.35">
      <c r="C70" t="s">
        <v>2307</v>
      </c>
    </row>
    <row r="71" spans="3:26" ht="15.5" x14ac:dyDescent="0.35">
      <c r="C71" t="s">
        <v>2308</v>
      </c>
      <c r="S71" s="5">
        <v>1374000000</v>
      </c>
      <c r="U71" s="5">
        <v>10000000</v>
      </c>
      <c r="V71" s="5">
        <v>-5211000000</v>
      </c>
    </row>
    <row r="72" spans="3:26" ht="15.5" x14ac:dyDescent="0.35">
      <c r="C72" t="s">
        <v>2309</v>
      </c>
    </row>
    <row r="73" spans="3:26" ht="15.5" x14ac:dyDescent="0.35">
      <c r="C73" t="s">
        <v>2310</v>
      </c>
      <c r="D73" s="5">
        <v>-35190000000</v>
      </c>
      <c r="E73" s="5">
        <v>481704000000</v>
      </c>
      <c r="F73" s="5">
        <v>-483948000000</v>
      </c>
      <c r="G73" s="5">
        <v>4361000000</v>
      </c>
      <c r="I73" s="5">
        <v>-481647000000</v>
      </c>
      <c r="J73" s="5">
        <v>-75026000000</v>
      </c>
      <c r="K73" s="5">
        <v>-103657000000</v>
      </c>
      <c r="L73" s="5">
        <v>-240495000000</v>
      </c>
      <c r="M73" s="5">
        <v>-553166000000</v>
      </c>
      <c r="N73" s="5">
        <v>253508000000</v>
      </c>
      <c r="O73" s="5">
        <v>-228415000000</v>
      </c>
      <c r="P73" s="5">
        <v>-183706000000</v>
      </c>
      <c r="Q73" s="5">
        <v>-130371000000</v>
      </c>
      <c r="R73" s="5">
        <v>-58026000000</v>
      </c>
      <c r="S73" s="5">
        <v>-105371000000</v>
      </c>
      <c r="T73" s="5">
        <v>-54486000000</v>
      </c>
      <c r="U73" s="5">
        <v>-63137000000</v>
      </c>
      <c r="V73" s="5">
        <v>-118899000000</v>
      </c>
      <c r="W73" s="5">
        <v>-95993979900</v>
      </c>
      <c r="X73" s="5">
        <v>-24028106764</v>
      </c>
      <c r="Y73" s="5">
        <v>-40250000000</v>
      </c>
      <c r="Z73" s="5">
        <v>-174627499</v>
      </c>
    </row>
    <row r="74" spans="3:26" ht="15.5" x14ac:dyDescent="0.35">
      <c r="C74" t="s">
        <v>2311</v>
      </c>
      <c r="D74" s="5">
        <v>-359067000000</v>
      </c>
      <c r="E74" s="5">
        <v>-238091000000</v>
      </c>
      <c r="F74" s="5">
        <v>-988883000000</v>
      </c>
      <c r="G74" s="5">
        <v>-327401000000</v>
      </c>
      <c r="I74" s="5">
        <v>-1871661000000</v>
      </c>
      <c r="J74" s="5">
        <v>-1070387000000</v>
      </c>
      <c r="K74" s="5">
        <v>-1107521000000</v>
      </c>
      <c r="L74" s="5">
        <v>-1054743000000</v>
      </c>
      <c r="M74" s="5">
        <v>-1278397000000</v>
      </c>
      <c r="N74" s="5">
        <v>-704783000000</v>
      </c>
      <c r="O74" s="5">
        <v>-1105713000000</v>
      </c>
      <c r="P74" s="5">
        <v>-1185646000000</v>
      </c>
      <c r="Q74" s="5">
        <v>-1170829000000</v>
      </c>
      <c r="R74" s="5">
        <v>-1025364000000</v>
      </c>
      <c r="S74" s="5">
        <v>-1019380000000</v>
      </c>
      <c r="T74" s="5">
        <v>-851480000000</v>
      </c>
      <c r="U74" s="5">
        <v>-775335000000</v>
      </c>
      <c r="V74" s="5">
        <v>-768758000000</v>
      </c>
      <c r="W74" s="5">
        <v>-637066210786</v>
      </c>
      <c r="X74" s="5">
        <v>-527401583689</v>
      </c>
      <c r="Y74" s="5">
        <v>-492427613423</v>
      </c>
      <c r="Z74" s="5">
        <v>-424114970536</v>
      </c>
    </row>
    <row r="75" spans="3:26" ht="15.5" x14ac:dyDescent="0.35">
      <c r="C75" t="s">
        <v>91</v>
      </c>
    </row>
    <row r="76" spans="3:26" ht="15.5" x14ac:dyDescent="0.35">
      <c r="C76" t="s">
        <v>93</v>
      </c>
      <c r="D76" s="5">
        <v>33428000000</v>
      </c>
      <c r="E76" s="5">
        <v>74416000000</v>
      </c>
      <c r="F76" s="5">
        <v>-646354000000</v>
      </c>
      <c r="G76" s="5">
        <v>6655000000</v>
      </c>
      <c r="I76" s="5">
        <v>-582880000000</v>
      </c>
      <c r="J76" s="5">
        <v>197267000000</v>
      </c>
      <c r="K76" s="5">
        <v>187076000000</v>
      </c>
      <c r="L76" s="5">
        <v>63011000000</v>
      </c>
      <c r="M76" s="5">
        <v>-203911000000</v>
      </c>
      <c r="N76" s="5">
        <v>42877000000</v>
      </c>
      <c r="O76" s="5">
        <v>-72015000000</v>
      </c>
      <c r="P76" s="5">
        <v>86114000000</v>
      </c>
      <c r="Q76" s="5">
        <v>102677000000</v>
      </c>
      <c r="R76" s="5">
        <v>101101000000</v>
      </c>
      <c r="S76" s="5">
        <v>92909000000</v>
      </c>
      <c r="T76" s="5">
        <v>191973000000</v>
      </c>
      <c r="U76" s="5">
        <v>307372000000</v>
      </c>
      <c r="V76" s="5">
        <v>140233000000</v>
      </c>
      <c r="W76" s="5">
        <v>124378297217</v>
      </c>
      <c r="X76" s="5">
        <v>129294490972</v>
      </c>
      <c r="Y76" s="5">
        <v>63598908266</v>
      </c>
      <c r="Z76" s="5">
        <v>31593623950</v>
      </c>
    </row>
    <row r="77" spans="3:26" ht="15.5" x14ac:dyDescent="0.35">
      <c r="C77" t="s">
        <v>94</v>
      </c>
      <c r="D77" s="5">
        <v>-6451000000</v>
      </c>
      <c r="E77" s="5">
        <v>-6583000000</v>
      </c>
      <c r="F77" s="5">
        <v>-16643000000</v>
      </c>
      <c r="G77" s="5">
        <v>-2438000000</v>
      </c>
      <c r="I77" s="5">
        <v>-15929000000</v>
      </c>
      <c r="J77" s="5">
        <v>-7512000000</v>
      </c>
      <c r="K77" s="5">
        <v>-3719000000</v>
      </c>
      <c r="L77" s="5">
        <v>6130000000</v>
      </c>
      <c r="M77" s="5">
        <v>451000000</v>
      </c>
      <c r="N77" s="5">
        <v>-12454000000</v>
      </c>
      <c r="O77" s="5">
        <v>-4324000000</v>
      </c>
      <c r="P77" s="5">
        <v>-11778000000</v>
      </c>
      <c r="Q77" s="5">
        <v>-15751000000</v>
      </c>
      <c r="R77" s="5">
        <v>-8677000000</v>
      </c>
      <c r="S77" s="5">
        <v>-8651000000</v>
      </c>
      <c r="T77" s="5">
        <v>-14196000000</v>
      </c>
      <c r="U77" s="5">
        <v>-13759000000</v>
      </c>
      <c r="V77" s="5">
        <v>-423000000</v>
      </c>
      <c r="W77" s="5">
        <v>1360462808</v>
      </c>
      <c r="X77" s="5">
        <v>-11743400717</v>
      </c>
      <c r="Y77" s="5">
        <v>808669223</v>
      </c>
      <c r="Z77" s="5">
        <v>8735505354</v>
      </c>
    </row>
    <row r="78" spans="3:26" ht="15.5" x14ac:dyDescent="0.35">
      <c r="C78" t="s">
        <v>96</v>
      </c>
      <c r="W78" s="5">
        <v>331345196</v>
      </c>
      <c r="X78" s="5">
        <v>477828853</v>
      </c>
      <c r="Y78" s="5">
        <v>394896728</v>
      </c>
      <c r="Z78" s="5">
        <v>1022184540</v>
      </c>
    </row>
    <row r="79" spans="3:26" ht="15.5" x14ac:dyDescent="0.35">
      <c r="C79" t="s">
        <v>98</v>
      </c>
      <c r="D79" s="5">
        <v>-6451000000</v>
      </c>
      <c r="E79" s="5">
        <v>-6583000000</v>
      </c>
      <c r="F79" s="5">
        <v>-16643000000</v>
      </c>
      <c r="G79" s="5">
        <v>-2438000000</v>
      </c>
      <c r="I79" s="5">
        <v>-15929000000</v>
      </c>
      <c r="J79" s="5">
        <v>-7512000000</v>
      </c>
      <c r="K79" s="5">
        <v>-3719000000</v>
      </c>
      <c r="L79" s="5">
        <v>6130000000</v>
      </c>
      <c r="M79" s="5">
        <v>451000000</v>
      </c>
      <c r="N79" s="5">
        <v>-12454000000</v>
      </c>
      <c r="O79" s="5">
        <v>-4324000000</v>
      </c>
      <c r="P79" s="5">
        <v>-11778000000</v>
      </c>
      <c r="Q79" s="5">
        <v>-15751000000</v>
      </c>
      <c r="R79" s="5">
        <v>-8677000000</v>
      </c>
      <c r="S79" s="5">
        <v>-8651000000</v>
      </c>
      <c r="T79" s="5">
        <v>-14196000000</v>
      </c>
      <c r="U79" s="5">
        <v>-13759000000</v>
      </c>
      <c r="V79" s="5">
        <v>-423000000</v>
      </c>
      <c r="W79" s="5">
        <v>1360462808</v>
      </c>
      <c r="X79" s="5">
        <v>-11743400717</v>
      </c>
      <c r="Y79" s="5">
        <v>808669223</v>
      </c>
      <c r="Z79" s="5">
        <v>8735505354</v>
      </c>
    </row>
    <row r="80" spans="3:26" ht="15.5" x14ac:dyDescent="0.35">
      <c r="C80" t="s">
        <v>29</v>
      </c>
      <c r="D80" s="5">
        <v>26977000000</v>
      </c>
      <c r="E80" s="5">
        <v>67833000000</v>
      </c>
      <c r="F80" s="5">
        <v>-662997000000</v>
      </c>
      <c r="G80" s="5">
        <v>4217000000</v>
      </c>
      <c r="I80" s="5">
        <v>-598809000000</v>
      </c>
      <c r="J80" s="5">
        <v>189755000000</v>
      </c>
      <c r="K80" s="5">
        <v>183357000000</v>
      </c>
      <c r="L80" s="5">
        <v>69141000000</v>
      </c>
      <c r="M80" s="5">
        <v>-203460000000</v>
      </c>
      <c r="N80" s="5">
        <v>30423000000</v>
      </c>
      <c r="O80" s="5">
        <v>-76339000000</v>
      </c>
      <c r="P80" s="5">
        <v>74336000000</v>
      </c>
      <c r="Q80" s="5">
        <v>86926000000</v>
      </c>
      <c r="R80" s="5">
        <v>92424000000</v>
      </c>
      <c r="S80" s="5">
        <v>84258000000</v>
      </c>
      <c r="T80" s="5">
        <v>177777000000</v>
      </c>
      <c r="U80" s="5">
        <v>293613000000</v>
      </c>
      <c r="V80" s="5">
        <v>139810000000</v>
      </c>
      <c r="W80" s="5">
        <v>125738760025</v>
      </c>
      <c r="X80" s="5">
        <v>117551090255</v>
      </c>
      <c r="Y80" s="5">
        <v>64407577489</v>
      </c>
      <c r="Z80" s="5">
        <v>40329129304</v>
      </c>
    </row>
    <row r="81" spans="3:26" ht="15.5" x14ac:dyDescent="0.35">
      <c r="C81" t="s">
        <v>28</v>
      </c>
      <c r="D81" s="5">
        <v>-10283000000</v>
      </c>
      <c r="E81" s="5">
        <v>-9240000000</v>
      </c>
      <c r="F81" s="5">
        <v>39804000000</v>
      </c>
      <c r="G81" s="5">
        <v>867000000</v>
      </c>
      <c r="I81" s="5">
        <v>31289000000</v>
      </c>
      <c r="J81" s="5">
        <v>-37281000000</v>
      </c>
      <c r="K81" s="5">
        <v>-36604000000</v>
      </c>
      <c r="L81" s="5">
        <v>-14144000000</v>
      </c>
      <c r="M81" s="5">
        <v>35397000000</v>
      </c>
      <c r="N81" s="5">
        <v>-9051000000</v>
      </c>
      <c r="O81" s="5">
        <v>17994000000</v>
      </c>
      <c r="P81" s="5">
        <v>-20715000000</v>
      </c>
      <c r="Q81" s="5">
        <v>-18825000000</v>
      </c>
      <c r="R81" s="5">
        <v>-19581000000</v>
      </c>
      <c r="S81" s="5">
        <v>-12964000000</v>
      </c>
      <c r="T81" s="5">
        <v>-67192000000</v>
      </c>
      <c r="U81" s="5">
        <v>-67676000000</v>
      </c>
      <c r="V81" s="5">
        <v>-6461000000</v>
      </c>
      <c r="W81" s="5">
        <v>-25308263290</v>
      </c>
      <c r="X81" s="5">
        <v>-33881849761</v>
      </c>
      <c r="Y81" s="5">
        <v>-22549995205</v>
      </c>
      <c r="Z81" s="5">
        <v>-18479354050</v>
      </c>
    </row>
    <row r="82" spans="3:26" ht="15.5" x14ac:dyDescent="0.35">
      <c r="C82" t="s">
        <v>99</v>
      </c>
      <c r="P82" s="5">
        <v>-21387000000</v>
      </c>
      <c r="Q82" s="5">
        <v>-21882000000</v>
      </c>
      <c r="R82" s="5">
        <v>-14606000000</v>
      </c>
      <c r="S82" s="5">
        <v>-17837000000</v>
      </c>
      <c r="T82" s="5">
        <v>-70838000000</v>
      </c>
      <c r="U82" s="5">
        <v>-73775000000</v>
      </c>
      <c r="V82" s="5">
        <v>-3040000000</v>
      </c>
      <c r="W82" s="5">
        <v>-33156543200</v>
      </c>
      <c r="X82" s="5">
        <v>-28858059200</v>
      </c>
      <c r="Y82" s="5">
        <v>-22702069960</v>
      </c>
      <c r="Z82" s="5">
        <v>-14589187100</v>
      </c>
    </row>
    <row r="83" spans="3:26" ht="15.5" x14ac:dyDescent="0.35">
      <c r="C83" t="s">
        <v>100</v>
      </c>
      <c r="D83" s="5">
        <v>-10283000000</v>
      </c>
      <c r="E83" s="5">
        <v>-9240000000</v>
      </c>
      <c r="F83" s="5">
        <v>39804000000</v>
      </c>
      <c r="G83" s="5">
        <v>867000000</v>
      </c>
      <c r="I83" s="5">
        <v>31289000000</v>
      </c>
      <c r="J83" s="5">
        <v>-37281000000</v>
      </c>
      <c r="K83" s="5">
        <v>-36604000000</v>
      </c>
      <c r="L83" s="5">
        <v>-14144000000</v>
      </c>
      <c r="M83" s="5">
        <v>35397000000</v>
      </c>
      <c r="N83" s="5">
        <v>-9051000000</v>
      </c>
      <c r="O83" s="5">
        <v>17994000000</v>
      </c>
      <c r="P83" s="5">
        <v>672000000</v>
      </c>
      <c r="Q83" s="5">
        <v>3057000000</v>
      </c>
      <c r="R83" s="5">
        <v>-4975000000</v>
      </c>
      <c r="S83" s="5">
        <v>4873000000</v>
      </c>
      <c r="T83" s="5">
        <v>3646000000</v>
      </c>
      <c r="U83" s="5">
        <v>6099000000</v>
      </c>
      <c r="V83" s="5">
        <v>-3421000000</v>
      </c>
      <c r="W83" s="5">
        <v>7848279910</v>
      </c>
      <c r="X83" s="5">
        <v>-5023790561</v>
      </c>
      <c r="Y83" s="5">
        <v>152074755</v>
      </c>
      <c r="Z83" s="5">
        <v>-3890166950</v>
      </c>
    </row>
    <row r="84" spans="3:26" ht="15.5" x14ac:dyDescent="0.35">
      <c r="C84" t="s">
        <v>101</v>
      </c>
      <c r="D84" s="5">
        <v>-10283000000</v>
      </c>
      <c r="E84" s="5">
        <v>-9240000000</v>
      </c>
      <c r="F84" s="5">
        <v>39804000000</v>
      </c>
      <c r="G84" s="5">
        <v>867000000</v>
      </c>
      <c r="I84" s="5">
        <v>31289000000</v>
      </c>
      <c r="J84" s="5">
        <v>-37281000000</v>
      </c>
      <c r="K84" s="5">
        <v>-36604000000</v>
      </c>
      <c r="L84" s="5">
        <v>-14144000000</v>
      </c>
      <c r="M84" s="5">
        <v>35397000000</v>
      </c>
      <c r="N84" s="5">
        <v>-9051000000</v>
      </c>
      <c r="O84" s="5">
        <v>17994000000</v>
      </c>
      <c r="P84" s="5">
        <v>-20715000000</v>
      </c>
      <c r="Q84" s="5">
        <v>-18825000000</v>
      </c>
      <c r="R84" s="5">
        <v>-19581000000</v>
      </c>
      <c r="S84" s="5">
        <v>-12964000000</v>
      </c>
      <c r="T84" s="5">
        <v>-67192000000</v>
      </c>
      <c r="U84" s="5">
        <v>-67676000000</v>
      </c>
      <c r="V84" s="5">
        <v>-6461000000</v>
      </c>
      <c r="W84" s="5">
        <v>-25308263290</v>
      </c>
      <c r="X84" s="5">
        <v>-33881849761</v>
      </c>
      <c r="Y84" s="5">
        <v>-22549995205</v>
      </c>
      <c r="Z84" s="5">
        <v>-18479354050</v>
      </c>
    </row>
    <row r="85" spans="3:26" ht="15.5" x14ac:dyDescent="0.35">
      <c r="C85" t="s">
        <v>262</v>
      </c>
      <c r="D85" s="5">
        <v>16694000000</v>
      </c>
      <c r="E85" s="5">
        <v>58593000000</v>
      </c>
      <c r="F85" s="5">
        <v>-623193000000</v>
      </c>
      <c r="G85" s="5">
        <v>5084000000</v>
      </c>
      <c r="I85" s="5">
        <v>-567520000000</v>
      </c>
      <c r="J85" s="5">
        <v>152474000000</v>
      </c>
      <c r="K85" s="5">
        <v>146753000000</v>
      </c>
      <c r="L85" s="5">
        <v>54997000000</v>
      </c>
      <c r="M85" s="5">
        <v>-168063000000</v>
      </c>
      <c r="N85" s="5">
        <v>21372000000</v>
      </c>
      <c r="O85" s="5">
        <v>-58345000000</v>
      </c>
      <c r="P85" s="5">
        <v>53621000000</v>
      </c>
      <c r="Q85" s="5">
        <v>68101000000</v>
      </c>
      <c r="R85" s="5">
        <v>72843000000</v>
      </c>
      <c r="S85" s="5">
        <v>71294000000</v>
      </c>
      <c r="T85" s="5">
        <v>110585000000</v>
      </c>
      <c r="U85" s="5">
        <v>225937000000</v>
      </c>
      <c r="V85" s="5">
        <v>133349000000</v>
      </c>
      <c r="W85" s="5">
        <v>100430496735</v>
      </c>
      <c r="X85" s="5">
        <v>83669240494</v>
      </c>
      <c r="Y85" s="5">
        <v>41857582284</v>
      </c>
      <c r="Z85" s="5">
        <v>21849775254</v>
      </c>
    </row>
    <row r="86" spans="3:26" ht="15.5" x14ac:dyDescent="0.35">
      <c r="C86" t="s">
        <v>264</v>
      </c>
      <c r="Z86" s="5">
        <v>24275331</v>
      </c>
    </row>
    <row r="87" spans="3:26" ht="15.5" x14ac:dyDescent="0.35">
      <c r="C87" t="s">
        <v>102</v>
      </c>
      <c r="D87" s="5">
        <v>16694000000</v>
      </c>
      <c r="E87" s="5">
        <v>58593000000</v>
      </c>
      <c r="F87" s="5">
        <v>-623193000000</v>
      </c>
      <c r="G87" s="5">
        <v>5084000000</v>
      </c>
      <c r="I87" s="5">
        <v>-567520000000</v>
      </c>
      <c r="J87" s="5">
        <v>152474000000</v>
      </c>
      <c r="K87" s="5">
        <v>146753000000</v>
      </c>
      <c r="L87" s="5">
        <v>54997000000</v>
      </c>
      <c r="M87" s="5">
        <v>-168063000000</v>
      </c>
      <c r="N87" s="5">
        <v>21372000000</v>
      </c>
      <c r="O87" s="5">
        <v>-58345000000</v>
      </c>
      <c r="P87" s="5">
        <v>53621000000</v>
      </c>
      <c r="Q87" s="5">
        <v>68101000000</v>
      </c>
      <c r="R87" s="5">
        <v>72843000000</v>
      </c>
      <c r="S87" s="5">
        <v>71294000000</v>
      </c>
      <c r="T87" s="5">
        <v>110585000000</v>
      </c>
      <c r="U87" s="5">
        <v>225937000000</v>
      </c>
      <c r="V87" s="5">
        <v>133349000000</v>
      </c>
      <c r="W87" s="5">
        <v>100430496735</v>
      </c>
      <c r="X87" s="5">
        <v>83669240494</v>
      </c>
      <c r="Y87" s="5">
        <v>41857582284</v>
      </c>
      <c r="Z87" s="5">
        <v>21874050585</v>
      </c>
    </row>
    <row r="88" spans="3:26" ht="15.5" x14ac:dyDescent="0.35">
      <c r="C88" t="s">
        <v>103</v>
      </c>
      <c r="D88" s="5">
        <v>29775000000</v>
      </c>
      <c r="E88" s="5">
        <v>-34477000000</v>
      </c>
      <c r="F88" s="5">
        <v>11585000000</v>
      </c>
      <c r="G88" s="5">
        <v>10132000000</v>
      </c>
      <c r="I88" s="5">
        <v>28945000000</v>
      </c>
      <c r="J88" s="5">
        <v>16189000000</v>
      </c>
      <c r="K88" s="5">
        <v>19910000000</v>
      </c>
      <c r="L88" s="5">
        <v>-4576000000</v>
      </c>
      <c r="M88" s="5">
        <v>71055000000</v>
      </c>
      <c r="N88" s="5">
        <v>50434000000</v>
      </c>
      <c r="O88" s="5">
        <v>7469000000</v>
      </c>
      <c r="P88" s="5">
        <v>25578000000</v>
      </c>
      <c r="Q88" s="5">
        <v>14836000000</v>
      </c>
      <c r="R88" s="5">
        <v>1288277000000</v>
      </c>
      <c r="S88" s="5">
        <v>3470000000</v>
      </c>
      <c r="W88" s="5">
        <v>-546960108</v>
      </c>
    </row>
    <row r="89" spans="3:26" ht="15.5" x14ac:dyDescent="0.35">
      <c r="C89" t="s">
        <v>104</v>
      </c>
      <c r="D89" s="5">
        <v>29775000000</v>
      </c>
      <c r="E89" s="5">
        <v>-34477000000</v>
      </c>
      <c r="F89" s="5">
        <v>11585000000</v>
      </c>
      <c r="G89" s="5">
        <v>10132000000</v>
      </c>
      <c r="I89" s="5">
        <v>28945000000</v>
      </c>
      <c r="J89" s="5">
        <v>16189000000</v>
      </c>
      <c r="K89" s="5">
        <v>19910000000</v>
      </c>
      <c r="L89" s="5">
        <v>-4576000000</v>
      </c>
      <c r="M89" s="5">
        <v>71055000000</v>
      </c>
      <c r="N89" s="5">
        <v>50434000000</v>
      </c>
      <c r="O89" s="5">
        <v>7469000000</v>
      </c>
      <c r="P89" s="5">
        <v>25578000000</v>
      </c>
      <c r="Q89" s="5">
        <v>14836000000</v>
      </c>
      <c r="R89" s="5">
        <v>1288277000000</v>
      </c>
      <c r="S89" s="5">
        <v>3470000000</v>
      </c>
      <c r="W89" s="5">
        <v>-546960108</v>
      </c>
    </row>
    <row r="90" spans="3:26" ht="15.5" x14ac:dyDescent="0.35">
      <c r="C90" t="s">
        <v>105</v>
      </c>
      <c r="D90" s="5">
        <v>46469000000</v>
      </c>
      <c r="E90" s="5">
        <v>24116000000</v>
      </c>
      <c r="F90" s="5">
        <v>-611608000000</v>
      </c>
      <c r="G90" s="5">
        <v>15216000000</v>
      </c>
      <c r="I90" s="5">
        <v>-538575000000</v>
      </c>
      <c r="J90" s="5">
        <v>168663000000</v>
      </c>
      <c r="K90" s="5">
        <v>166663000000</v>
      </c>
      <c r="L90" s="5">
        <v>50421000000</v>
      </c>
      <c r="M90" s="5">
        <v>-97008000000</v>
      </c>
      <c r="N90" s="5">
        <v>71806000000</v>
      </c>
      <c r="O90" s="5">
        <v>-50876000000</v>
      </c>
      <c r="P90" s="5">
        <v>79199000000</v>
      </c>
      <c r="Q90" s="5">
        <v>82937000000</v>
      </c>
      <c r="R90" s="5">
        <v>1361120000000</v>
      </c>
      <c r="S90" s="5">
        <v>74764000000</v>
      </c>
      <c r="T90" s="5">
        <v>110585000000</v>
      </c>
      <c r="U90" s="5">
        <v>225937000000</v>
      </c>
      <c r="V90" s="5">
        <v>133349000000</v>
      </c>
      <c r="W90" s="5">
        <v>99883536627</v>
      </c>
    </row>
    <row r="91" spans="3:26" ht="15.5" x14ac:dyDescent="0.35">
      <c r="C91" t="s">
        <v>106</v>
      </c>
      <c r="D91" s="5">
        <v>16694000000</v>
      </c>
      <c r="E91" s="5">
        <v>58593000000</v>
      </c>
      <c r="F91" s="5">
        <v>-623193000000</v>
      </c>
      <c r="G91" s="5">
        <v>5084000000</v>
      </c>
      <c r="I91" s="5">
        <v>-567520000000</v>
      </c>
      <c r="J91" s="5">
        <v>152474000000</v>
      </c>
      <c r="K91" s="5">
        <v>146753000000</v>
      </c>
      <c r="L91" s="5">
        <v>54997000000</v>
      </c>
      <c r="M91" s="5">
        <v>-168063000000</v>
      </c>
      <c r="N91" s="5">
        <v>21372000000</v>
      </c>
      <c r="O91" s="5">
        <v>-58345000000</v>
      </c>
      <c r="P91" s="5">
        <v>53621000000</v>
      </c>
      <c r="Q91" s="5">
        <v>68101000000</v>
      </c>
      <c r="R91" s="5">
        <v>72843000000</v>
      </c>
      <c r="S91" s="5">
        <v>71294000000</v>
      </c>
      <c r="T91" s="5">
        <v>110585000000</v>
      </c>
      <c r="U91" s="5">
        <v>225937000000</v>
      </c>
      <c r="V91" s="5">
        <v>133349000000</v>
      </c>
      <c r="W91" s="5">
        <v>100430496735</v>
      </c>
      <c r="X91" s="5">
        <v>83669240494</v>
      </c>
      <c r="Y91" s="5">
        <v>41857582284</v>
      </c>
      <c r="Z91" s="5">
        <v>21874050585</v>
      </c>
    </row>
    <row r="92" spans="3:26" ht="15.5" x14ac:dyDescent="0.35">
      <c r="C92" t="s">
        <v>8</v>
      </c>
      <c r="D92" s="5">
        <v>46469000000</v>
      </c>
      <c r="E92" s="5">
        <v>24116000000</v>
      </c>
      <c r="F92" s="5">
        <v>-611608000000</v>
      </c>
      <c r="G92" s="5">
        <v>15216000000</v>
      </c>
      <c r="I92" s="5">
        <v>-538575000000</v>
      </c>
      <c r="J92" s="5">
        <v>168663000000</v>
      </c>
      <c r="K92" s="5">
        <v>166663000000</v>
      </c>
      <c r="L92" s="5">
        <v>50421000000</v>
      </c>
      <c r="M92" s="5">
        <v>-97008000000</v>
      </c>
      <c r="N92" s="5">
        <v>71806000000</v>
      </c>
      <c r="O92" s="5">
        <v>-50876000000</v>
      </c>
      <c r="P92" s="5">
        <v>79199000000</v>
      </c>
      <c r="Q92" s="5">
        <v>82937000000</v>
      </c>
      <c r="R92" s="5">
        <v>1361120000000</v>
      </c>
      <c r="S92" s="5">
        <v>74764000000</v>
      </c>
      <c r="T92" s="5">
        <v>110585000000</v>
      </c>
      <c r="U92" s="5">
        <v>225937000000</v>
      </c>
      <c r="V92" s="5">
        <v>133349000000</v>
      </c>
      <c r="W92" s="5">
        <v>99883536627</v>
      </c>
    </row>
    <row r="93" spans="3:26" ht="15.5" x14ac:dyDescent="0.35">
      <c r="C93" t="s">
        <v>107</v>
      </c>
    </row>
    <row r="94" spans="3:26" ht="15.5" x14ac:dyDescent="0.35">
      <c r="C94" t="s">
        <v>108</v>
      </c>
      <c r="D94" s="5">
        <v>16694000000</v>
      </c>
      <c r="E94" s="5">
        <v>58593000000</v>
      </c>
      <c r="F94" s="5">
        <v>-623193000000</v>
      </c>
      <c r="G94" s="5">
        <v>5084000000</v>
      </c>
      <c r="I94" s="5">
        <v>-567520000000</v>
      </c>
      <c r="J94" s="5">
        <v>152474000000</v>
      </c>
      <c r="K94" s="5">
        <v>146753000000</v>
      </c>
      <c r="L94" s="5">
        <v>54997000000</v>
      </c>
      <c r="M94" s="5">
        <v>-168063000000</v>
      </c>
      <c r="N94" s="5">
        <v>21372000000</v>
      </c>
      <c r="O94" s="5">
        <v>-58345000000</v>
      </c>
      <c r="P94" s="5">
        <v>53621000000</v>
      </c>
      <c r="Q94" s="5">
        <v>68101000000</v>
      </c>
      <c r="R94" s="5">
        <v>72843000000</v>
      </c>
      <c r="S94" s="5">
        <v>71294000000</v>
      </c>
      <c r="T94" s="5">
        <v>110585000000</v>
      </c>
      <c r="U94" s="5">
        <v>225937000000</v>
      </c>
      <c r="V94" s="5">
        <v>133349000000</v>
      </c>
      <c r="W94" s="5">
        <v>100430496735</v>
      </c>
      <c r="X94" s="5">
        <v>83669240494</v>
      </c>
      <c r="Y94" s="5">
        <v>41857582284</v>
      </c>
      <c r="Z94" s="5">
        <v>21874050585</v>
      </c>
    </row>
    <row r="95" spans="3:26" ht="15.5" x14ac:dyDescent="0.35">
      <c r="C95" t="s">
        <v>109</v>
      </c>
      <c r="D95" s="5">
        <v>46469000000</v>
      </c>
      <c r="E95" s="5">
        <v>24116000000</v>
      </c>
      <c r="F95" s="5">
        <v>-611608000000</v>
      </c>
      <c r="G95" s="5">
        <v>15216000000</v>
      </c>
      <c r="I95" s="5">
        <v>-538575000000</v>
      </c>
      <c r="J95" s="5">
        <v>168663000000</v>
      </c>
      <c r="K95" s="5">
        <v>166663000000</v>
      </c>
      <c r="L95" s="5">
        <v>50421000000</v>
      </c>
      <c r="M95" s="5">
        <v>-97008000000</v>
      </c>
      <c r="N95" s="5">
        <v>71806000000</v>
      </c>
      <c r="O95" s="5">
        <v>-50876000000</v>
      </c>
      <c r="P95" s="5">
        <v>79199000000</v>
      </c>
      <c r="Q95" s="5">
        <v>82937000000</v>
      </c>
      <c r="R95" s="5">
        <v>1361120000000</v>
      </c>
      <c r="S95" s="5">
        <v>74764000000</v>
      </c>
      <c r="T95" s="5">
        <v>110585000000</v>
      </c>
      <c r="U95" s="5">
        <v>225937000000</v>
      </c>
      <c r="V95" s="5">
        <v>133349000000</v>
      </c>
      <c r="W95" s="5">
        <v>99883536627</v>
      </c>
    </row>
    <row r="96" spans="3:26" ht="15.5" x14ac:dyDescent="0.35">
      <c r="C96" t="s">
        <v>110</v>
      </c>
      <c r="D96" s="5">
        <v>46469000000</v>
      </c>
      <c r="E96" s="5">
        <v>24116000000</v>
      </c>
      <c r="F96" s="5">
        <v>-611608000000</v>
      </c>
      <c r="G96" s="5">
        <v>15216000000</v>
      </c>
      <c r="I96" s="5">
        <v>-538575000000</v>
      </c>
      <c r="J96" s="5">
        <v>168663000000</v>
      </c>
      <c r="K96" s="5">
        <v>166663000000</v>
      </c>
      <c r="L96" s="5">
        <v>50421000000</v>
      </c>
      <c r="M96" s="5">
        <v>-97008000000</v>
      </c>
      <c r="N96" s="5">
        <v>71806000000</v>
      </c>
      <c r="O96" s="5">
        <v>-50876000000</v>
      </c>
      <c r="P96" s="5">
        <v>79199000000</v>
      </c>
      <c r="Q96" s="5">
        <v>82937000000</v>
      </c>
      <c r="R96" s="5">
        <v>1361120000000</v>
      </c>
      <c r="S96" s="5">
        <v>74764000000</v>
      </c>
      <c r="T96" s="5">
        <v>110585000000</v>
      </c>
      <c r="U96" s="5">
        <v>225937000000</v>
      </c>
      <c r="V96" s="5">
        <v>133349000000</v>
      </c>
      <c r="W96" s="5">
        <v>99883536627</v>
      </c>
    </row>
    <row r="98" spans="2:26" ht="15.5" x14ac:dyDescent="0.35">
      <c r="B98" t="s">
        <v>111</v>
      </c>
      <c r="C98" t="s">
        <v>112</v>
      </c>
    </row>
    <row r="99" spans="2:26" ht="15.5" x14ac:dyDescent="0.35">
      <c r="C99" t="s">
        <v>20</v>
      </c>
      <c r="D99" s="5">
        <v>506950000000</v>
      </c>
      <c r="E99" s="5">
        <v>493600000000</v>
      </c>
      <c r="F99" s="5">
        <v>480015000000</v>
      </c>
      <c r="G99" s="5">
        <v>621947000000</v>
      </c>
      <c r="I99" s="5">
        <v>480015000000</v>
      </c>
      <c r="J99" s="5">
        <v>769354000000</v>
      </c>
      <c r="K99" s="5">
        <v>369134000000</v>
      </c>
      <c r="L99" s="5">
        <v>290754000000</v>
      </c>
      <c r="M99" s="5">
        <v>276539000000</v>
      </c>
      <c r="N99" s="5">
        <v>286779000000</v>
      </c>
      <c r="O99" s="5">
        <v>320052000000</v>
      </c>
      <c r="P99" s="5">
        <v>379176000000</v>
      </c>
      <c r="Q99" s="5">
        <v>427341000000</v>
      </c>
      <c r="R99" s="5">
        <v>337042000000</v>
      </c>
      <c r="S99" s="5">
        <v>343445000000</v>
      </c>
      <c r="T99" s="5">
        <v>335614000000</v>
      </c>
      <c r="U99" s="5">
        <v>315001000000</v>
      </c>
      <c r="V99" s="5">
        <v>232428000000</v>
      </c>
      <c r="W99" s="5">
        <v>214633042992</v>
      </c>
      <c r="X99" s="5">
        <v>207578401651</v>
      </c>
      <c r="Y99" s="5">
        <v>313386157483</v>
      </c>
      <c r="Z99" s="5">
        <v>259885013509</v>
      </c>
    </row>
    <row r="100" spans="2:26" ht="15.5" x14ac:dyDescent="0.35">
      <c r="C100" t="s">
        <v>2312</v>
      </c>
      <c r="D100" s="5">
        <v>2958704000000</v>
      </c>
      <c r="E100" s="5">
        <v>3171203000000</v>
      </c>
      <c r="F100" s="5">
        <v>2311415000000</v>
      </c>
      <c r="G100" s="5">
        <v>2559218000000</v>
      </c>
      <c r="I100" s="5">
        <v>2311415000000</v>
      </c>
      <c r="J100" s="5">
        <v>3024920000000</v>
      </c>
      <c r="K100" s="5">
        <v>2658276000000</v>
      </c>
      <c r="L100" s="5">
        <v>2937933000000</v>
      </c>
      <c r="M100" s="5">
        <v>1532310000000</v>
      </c>
      <c r="N100" s="5">
        <v>926163000000</v>
      </c>
      <c r="O100" s="5">
        <v>1491352000000</v>
      </c>
      <c r="P100" s="5">
        <v>1387519000000</v>
      </c>
      <c r="Q100" s="5">
        <v>1577060000000</v>
      </c>
      <c r="R100" s="5">
        <v>1511645000000</v>
      </c>
      <c r="S100" s="5">
        <v>1788412000000</v>
      </c>
      <c r="T100" s="5">
        <v>1698821000000</v>
      </c>
      <c r="U100" s="5">
        <v>1444552000000</v>
      </c>
      <c r="V100" s="5">
        <v>1448689000000</v>
      </c>
      <c r="W100" s="5">
        <v>1318786907840</v>
      </c>
      <c r="X100" s="5">
        <v>989938155500</v>
      </c>
      <c r="Y100" s="5">
        <v>583861252715</v>
      </c>
      <c r="Z100" s="5">
        <v>473054174935</v>
      </c>
    </row>
    <row r="101" spans="2:26" ht="15.5" x14ac:dyDescent="0.35">
      <c r="C101" t="s">
        <v>2313</v>
      </c>
      <c r="D101" s="5">
        <v>858124000000</v>
      </c>
      <c r="E101" s="5">
        <v>2224606000000</v>
      </c>
      <c r="F101" s="5">
        <v>2445816000000</v>
      </c>
      <c r="G101" s="5">
        <v>2941563000000</v>
      </c>
      <c r="I101" s="5">
        <v>2445816000000</v>
      </c>
      <c r="J101" s="5">
        <v>2177464000000</v>
      </c>
      <c r="K101" s="5">
        <v>711075000000</v>
      </c>
      <c r="L101" s="5">
        <v>1378005000000</v>
      </c>
      <c r="M101" s="5">
        <v>1973527000000</v>
      </c>
      <c r="N101" s="5">
        <v>1097187000000</v>
      </c>
      <c r="O101" s="5">
        <v>1639873000000</v>
      </c>
      <c r="P101" s="5">
        <v>2203102000000</v>
      </c>
      <c r="Q101" s="5">
        <v>553497000000</v>
      </c>
      <c r="R101" s="5">
        <v>912552000000</v>
      </c>
      <c r="S101" s="5">
        <v>1282338000000</v>
      </c>
      <c r="T101" s="5">
        <v>596905000000</v>
      </c>
      <c r="U101" s="5">
        <v>1069837000000</v>
      </c>
      <c r="V101" s="5">
        <v>437722000000</v>
      </c>
      <c r="W101" s="5">
        <v>2051448432704</v>
      </c>
      <c r="X101" s="5">
        <v>2026531741917</v>
      </c>
      <c r="Y101" s="5">
        <v>559877021444</v>
      </c>
      <c r="Z101" s="5">
        <v>240450479873</v>
      </c>
    </row>
    <row r="102" spans="2:26" ht="15.5" x14ac:dyDescent="0.35">
      <c r="C102" t="s">
        <v>116</v>
      </c>
    </row>
    <row r="103" spans="2:26" ht="15.5" x14ac:dyDescent="0.35">
      <c r="C103" t="s">
        <v>92</v>
      </c>
      <c r="D103" s="5">
        <v>1484171000000</v>
      </c>
      <c r="E103" s="5">
        <v>1454396000000</v>
      </c>
      <c r="F103" s="5">
        <v>1488873000000</v>
      </c>
      <c r="G103" s="5">
        <v>1477288000000</v>
      </c>
      <c r="I103" s="5">
        <v>1488873000000</v>
      </c>
      <c r="J103" s="5">
        <v>1459928000000</v>
      </c>
      <c r="K103" s="5">
        <v>1443739000000</v>
      </c>
      <c r="L103" s="5">
        <v>1423829000000</v>
      </c>
      <c r="M103" s="5">
        <v>1428405000000</v>
      </c>
      <c r="N103" s="5">
        <v>1357350000000</v>
      </c>
      <c r="O103" s="5">
        <v>1302411000000</v>
      </c>
      <c r="P103" s="5">
        <v>1294923000000</v>
      </c>
      <c r="Q103" s="5">
        <v>1303841000000</v>
      </c>
      <c r="R103" s="5">
        <v>1303825000000</v>
      </c>
      <c r="U103" s="5">
        <v>454620000000</v>
      </c>
      <c r="V103" s="5">
        <v>504620000000</v>
      </c>
      <c r="X103" s="5">
        <v>546960108</v>
      </c>
      <c r="Y103" s="5">
        <v>-325000000</v>
      </c>
      <c r="Z103" s="5">
        <v>-2090525984</v>
      </c>
    </row>
    <row r="104" spans="2:26" ht="15.5" x14ac:dyDescent="0.35">
      <c r="C104" t="s">
        <v>2314</v>
      </c>
      <c r="D104" s="5">
        <v>858124000000</v>
      </c>
      <c r="E104" s="5">
        <v>2224606000000</v>
      </c>
      <c r="F104" s="5">
        <v>2445816000000</v>
      </c>
      <c r="G104" s="5">
        <v>2941563000000</v>
      </c>
      <c r="I104" s="5">
        <v>2445816000000</v>
      </c>
      <c r="J104" s="5">
        <v>2177464000000</v>
      </c>
      <c r="K104" s="5">
        <v>711075000000</v>
      </c>
      <c r="L104" s="5">
        <v>1378005000000</v>
      </c>
      <c r="M104" s="5">
        <v>1973527000000</v>
      </c>
      <c r="N104" s="5">
        <v>1097187000000</v>
      </c>
      <c r="O104" s="5">
        <v>1639873000000</v>
      </c>
      <c r="P104" s="5">
        <v>2203102000000</v>
      </c>
      <c r="Q104" s="5">
        <v>553497000000</v>
      </c>
      <c r="R104" s="5">
        <v>912552000000</v>
      </c>
      <c r="S104" s="5">
        <v>1282338000000</v>
      </c>
      <c r="T104" s="5">
        <v>596905000000</v>
      </c>
      <c r="U104" s="5">
        <v>1069837000000</v>
      </c>
      <c r="V104" s="5">
        <v>437722000000</v>
      </c>
      <c r="W104" s="5">
        <v>2051448432704</v>
      </c>
      <c r="X104" s="5">
        <v>2026531741917</v>
      </c>
      <c r="Y104" s="5">
        <v>559877021444</v>
      </c>
      <c r="Z104" s="5">
        <v>240450479873</v>
      </c>
    </row>
    <row r="105" spans="2:26" ht="15.5" x14ac:dyDescent="0.35">
      <c r="C105" t="s">
        <v>2315</v>
      </c>
    </row>
    <row r="106" spans="2:26" ht="15.5" x14ac:dyDescent="0.35">
      <c r="C106" t="s">
        <v>1481</v>
      </c>
      <c r="D106" s="5">
        <v>9195827000000</v>
      </c>
      <c r="E106" s="5">
        <v>10005989000000</v>
      </c>
      <c r="F106" s="5">
        <v>9476770000000</v>
      </c>
      <c r="G106" s="5">
        <v>8953247000000</v>
      </c>
      <c r="I106" s="5">
        <v>9476770000000</v>
      </c>
      <c r="J106" s="5">
        <v>10073572000000</v>
      </c>
      <c r="K106" s="5">
        <v>11636733000000</v>
      </c>
      <c r="L106" s="5">
        <v>9705183000000</v>
      </c>
      <c r="M106" s="5">
        <v>10816904000000</v>
      </c>
      <c r="N106" s="5">
        <v>11982582000000</v>
      </c>
      <c r="O106" s="5">
        <v>13459487000000</v>
      </c>
      <c r="P106" s="5">
        <v>15076319000000</v>
      </c>
      <c r="Q106" s="5">
        <v>18067674000000</v>
      </c>
    </row>
    <row r="107" spans="2:26" ht="15.5" x14ac:dyDescent="0.35">
      <c r="C107" t="s">
        <v>117</v>
      </c>
    </row>
    <row r="108" spans="2:26" ht="15.5" x14ac:dyDescent="0.35">
      <c r="C108" t="s">
        <v>91</v>
      </c>
    </row>
    <row r="109" spans="2:26" ht="15.5" x14ac:dyDescent="0.35">
      <c r="C109" t="s">
        <v>1482</v>
      </c>
      <c r="D109" s="5">
        <v>9195827000000</v>
      </c>
      <c r="E109" s="5">
        <v>10005989000000</v>
      </c>
      <c r="F109" s="5">
        <v>9476770000000</v>
      </c>
      <c r="G109" s="5">
        <v>8953247000000</v>
      </c>
      <c r="I109" s="5">
        <v>9476770000000</v>
      </c>
      <c r="J109" s="5">
        <v>10073572000000</v>
      </c>
      <c r="K109" s="5">
        <v>11636733000000</v>
      </c>
      <c r="L109" s="5">
        <v>9705183000000</v>
      </c>
      <c r="M109" s="5">
        <v>10816904000000</v>
      </c>
      <c r="N109" s="5">
        <v>11982582000000</v>
      </c>
      <c r="O109" s="5">
        <v>13459487000000</v>
      </c>
      <c r="P109" s="5">
        <v>15076319000000</v>
      </c>
      <c r="Q109" s="5">
        <v>18067674000000</v>
      </c>
      <c r="R109" s="5">
        <v>18011030000000</v>
      </c>
      <c r="S109" s="5">
        <v>17339225000000</v>
      </c>
      <c r="T109" s="5">
        <v>17150089000000</v>
      </c>
      <c r="U109" s="5">
        <v>15431270000000</v>
      </c>
      <c r="V109" s="5">
        <v>15212135000000</v>
      </c>
      <c r="W109" s="5">
        <v>13399445341487</v>
      </c>
      <c r="X109" s="5">
        <v>11178851228648</v>
      </c>
      <c r="Y109" s="5">
        <v>10986322474167</v>
      </c>
      <c r="Z109" s="5">
        <v>9821879290274</v>
      </c>
    </row>
    <row r="110" spans="2:26" ht="15.5" x14ac:dyDescent="0.35">
      <c r="C110" t="s">
        <v>1599</v>
      </c>
    </row>
    <row r="111" spans="2:26" ht="15.5" x14ac:dyDescent="0.35">
      <c r="C111" t="s">
        <v>126</v>
      </c>
      <c r="D111" s="5">
        <v>2134417000000</v>
      </c>
      <c r="E111" s="5">
        <v>2146956000000</v>
      </c>
      <c r="F111" s="5">
        <v>2150330000000</v>
      </c>
      <c r="G111" s="5">
        <v>2114150000000</v>
      </c>
      <c r="I111" s="5">
        <v>2150330000000</v>
      </c>
      <c r="J111" s="5">
        <v>2123376000000</v>
      </c>
      <c r="K111" s="5">
        <v>2127797000000</v>
      </c>
      <c r="L111" s="5">
        <v>2078315000000</v>
      </c>
      <c r="M111" s="5">
        <v>2106653000000</v>
      </c>
      <c r="N111" s="5">
        <v>2065208000000</v>
      </c>
      <c r="O111" s="5">
        <v>2029527000000</v>
      </c>
      <c r="P111" s="5">
        <v>2053140000000</v>
      </c>
      <c r="Q111" s="5">
        <v>2066084000000</v>
      </c>
      <c r="W111" s="5">
        <v>161154436594</v>
      </c>
      <c r="Y111" s="5">
        <v>153448618952</v>
      </c>
      <c r="Z111" s="5">
        <v>148970386376</v>
      </c>
    </row>
    <row r="112" spans="2:26" ht="15.5" x14ac:dyDescent="0.35">
      <c r="C112" t="s">
        <v>465</v>
      </c>
      <c r="D112" s="5">
        <v>2134417000000</v>
      </c>
      <c r="E112" s="5">
        <v>2146956000000</v>
      </c>
      <c r="F112" s="5">
        <v>2150330000000</v>
      </c>
      <c r="G112" s="5">
        <v>2114150000000</v>
      </c>
      <c r="I112" s="5">
        <v>2150330000000</v>
      </c>
      <c r="J112" s="5">
        <v>2123376000000</v>
      </c>
      <c r="K112" s="5">
        <v>2127797000000</v>
      </c>
      <c r="L112" s="5">
        <v>2078315000000</v>
      </c>
      <c r="M112" s="5">
        <v>2106653000000</v>
      </c>
      <c r="N112" s="5">
        <v>2065208000000</v>
      </c>
      <c r="O112" s="5">
        <v>2029527000000</v>
      </c>
      <c r="P112" s="5">
        <v>2053140000000</v>
      </c>
      <c r="Q112" s="5">
        <v>2066084000000</v>
      </c>
      <c r="R112" s="5">
        <v>2099631000000</v>
      </c>
      <c r="S112" s="5">
        <v>708875000000</v>
      </c>
      <c r="T112" s="5">
        <v>701884000000</v>
      </c>
      <c r="U112" s="5">
        <v>712468000000</v>
      </c>
      <c r="V112" s="5">
        <v>726714000000</v>
      </c>
      <c r="W112" s="5">
        <v>161154436594</v>
      </c>
      <c r="X112" s="5">
        <v>162601099932</v>
      </c>
      <c r="Y112" s="5">
        <v>153448618952</v>
      </c>
      <c r="Z112" s="5">
        <v>148970386376</v>
      </c>
    </row>
    <row r="113" spans="3:26" ht="15.5" x14ac:dyDescent="0.35">
      <c r="C113" t="s">
        <v>127</v>
      </c>
      <c r="R113" s="5">
        <v>73211000000</v>
      </c>
    </row>
    <row r="114" spans="3:26" ht="15.5" x14ac:dyDescent="0.35">
      <c r="C114" t="s">
        <v>2316</v>
      </c>
      <c r="D114" s="5">
        <v>27024000000</v>
      </c>
      <c r="E114" s="5">
        <v>28871000000</v>
      </c>
      <c r="F114" s="5">
        <v>30616000000</v>
      </c>
      <c r="G114" s="5">
        <v>26753000000</v>
      </c>
      <c r="I114" s="5">
        <v>30616000000</v>
      </c>
      <c r="J114" s="5">
        <v>25487000000</v>
      </c>
      <c r="K114" s="5">
        <v>31873000000</v>
      </c>
      <c r="L114" s="5">
        <v>31164000000</v>
      </c>
      <c r="M114" s="5">
        <v>32731000000</v>
      </c>
      <c r="N114" s="5">
        <v>36606000000</v>
      </c>
      <c r="O114" s="5">
        <v>43996000000</v>
      </c>
      <c r="P114" s="5">
        <v>51317000000</v>
      </c>
      <c r="Q114" s="5">
        <v>58638000000</v>
      </c>
      <c r="R114" s="5">
        <v>65959000000</v>
      </c>
    </row>
    <row r="115" spans="3:26" ht="15.5" x14ac:dyDescent="0.35">
      <c r="C115" t="s">
        <v>125</v>
      </c>
      <c r="D115" s="5">
        <v>242350000000</v>
      </c>
      <c r="E115" s="5">
        <v>252633000000</v>
      </c>
      <c r="F115" s="5">
        <v>261873000000</v>
      </c>
      <c r="G115" s="5">
        <v>221166000000</v>
      </c>
      <c r="I115" s="5">
        <v>261873000000</v>
      </c>
      <c r="J115" s="5">
        <v>229681000000</v>
      </c>
      <c r="K115" s="5">
        <v>270760000000</v>
      </c>
      <c r="L115" s="5">
        <v>304870000000</v>
      </c>
      <c r="M115" s="5">
        <v>317941000000</v>
      </c>
      <c r="N115" s="5">
        <v>288547000000</v>
      </c>
      <c r="O115" s="5">
        <v>67659000000</v>
      </c>
      <c r="P115" s="5">
        <v>51533000000</v>
      </c>
      <c r="Q115" s="5">
        <v>57255000000</v>
      </c>
      <c r="R115" s="5">
        <v>57907000000</v>
      </c>
      <c r="S115" s="5">
        <v>61434000000</v>
      </c>
      <c r="T115" s="5">
        <v>48295000000</v>
      </c>
      <c r="U115" s="5">
        <v>35719000000</v>
      </c>
      <c r="V115" s="5">
        <v>29620000000</v>
      </c>
      <c r="W115" s="5">
        <v>33041071819</v>
      </c>
      <c r="X115" s="5">
        <v>25192791909</v>
      </c>
      <c r="Y115" s="5">
        <v>30216582470</v>
      </c>
      <c r="Z115" s="5">
        <v>30064507715</v>
      </c>
    </row>
    <row r="116" spans="3:26" ht="15.5" x14ac:dyDescent="0.35">
      <c r="C116" t="s">
        <v>130</v>
      </c>
      <c r="D116" s="5">
        <v>28319041000000</v>
      </c>
      <c r="E116" s="5">
        <v>30312535000000</v>
      </c>
      <c r="F116" s="5">
        <v>27573818000000</v>
      </c>
      <c r="G116" s="5">
        <v>33242692000000</v>
      </c>
      <c r="I116" s="5">
        <v>27573818000000</v>
      </c>
      <c r="J116" s="5">
        <v>30126393000000</v>
      </c>
      <c r="K116" s="5">
        <v>26103611000000</v>
      </c>
      <c r="L116" s="5">
        <v>25437633000000</v>
      </c>
      <c r="M116" s="5">
        <v>26127820000000</v>
      </c>
      <c r="N116" s="5">
        <v>30526965000000</v>
      </c>
      <c r="O116" s="5">
        <v>25532041000000</v>
      </c>
      <c r="P116" s="5">
        <v>26025188000000</v>
      </c>
      <c r="Q116" s="5">
        <v>27727008000000</v>
      </c>
      <c r="R116" s="5">
        <v>26219938000000</v>
      </c>
      <c r="S116" s="5">
        <v>25119249000000</v>
      </c>
      <c r="T116" s="5">
        <v>23453347000000</v>
      </c>
      <c r="U116" s="5">
        <v>21188582000000</v>
      </c>
      <c r="V116" s="5">
        <v>20558770000000</v>
      </c>
      <c r="W116" s="5">
        <v>19185436308366</v>
      </c>
      <c r="X116" s="5">
        <v>17063094176282</v>
      </c>
      <c r="Y116" s="5">
        <v>15432373579647</v>
      </c>
      <c r="Z116" s="5">
        <v>12845448797066</v>
      </c>
    </row>
    <row r="117" spans="3:26" ht="15.5" x14ac:dyDescent="0.35">
      <c r="C117" t="s">
        <v>131</v>
      </c>
    </row>
    <row r="118" spans="3:26" ht="15.5" x14ac:dyDescent="0.35">
      <c r="C118" t="s">
        <v>132</v>
      </c>
    </row>
    <row r="119" spans="3:26" ht="15.5" x14ac:dyDescent="0.35">
      <c r="C119" t="s">
        <v>2317</v>
      </c>
      <c r="D119" s="5">
        <v>113514000000</v>
      </c>
      <c r="E119" s="5">
        <v>153526000000</v>
      </c>
      <c r="F119" s="5">
        <v>240572000000</v>
      </c>
      <c r="G119" s="5">
        <v>210499000000</v>
      </c>
      <c r="I119" s="5">
        <v>240572000000</v>
      </c>
      <c r="J119" s="5">
        <v>115621000000</v>
      </c>
      <c r="K119" s="5">
        <v>95711000000</v>
      </c>
      <c r="L119" s="5">
        <v>87094000000</v>
      </c>
      <c r="M119" s="5">
        <v>59694000000</v>
      </c>
      <c r="N119" s="5">
        <v>64494000000</v>
      </c>
      <c r="O119" s="5">
        <v>77322000000</v>
      </c>
      <c r="P119" s="5">
        <v>72847000000</v>
      </c>
      <c r="Q119" s="5">
        <v>79178000000</v>
      </c>
      <c r="R119" s="5">
        <v>72289000000</v>
      </c>
      <c r="S119" s="5">
        <v>46914000000</v>
      </c>
      <c r="T119" s="5">
        <v>31928000000</v>
      </c>
      <c r="U119" s="5">
        <v>46236000000</v>
      </c>
      <c r="V119" s="5">
        <v>67753000000</v>
      </c>
      <c r="W119" s="5">
        <v>20372201680</v>
      </c>
      <c r="X119" s="5">
        <v>26938665017</v>
      </c>
      <c r="Y119" s="5">
        <v>13118839782</v>
      </c>
      <c r="Z119" s="5">
        <v>15037528310</v>
      </c>
    </row>
    <row r="120" spans="3:26" ht="15.5" x14ac:dyDescent="0.35">
      <c r="C120" t="s">
        <v>829</v>
      </c>
      <c r="D120" s="5">
        <v>23112089000000</v>
      </c>
      <c r="E120" s="5">
        <v>25434809000000</v>
      </c>
      <c r="F120" s="5">
        <v>22652514000000</v>
      </c>
      <c r="G120" s="5">
        <v>27541323000000</v>
      </c>
      <c r="I120" s="5">
        <v>22652514000000</v>
      </c>
      <c r="J120" s="5">
        <v>23890773000000</v>
      </c>
      <c r="K120" s="5">
        <v>20631701000000</v>
      </c>
      <c r="L120" s="5">
        <v>20325078000000</v>
      </c>
      <c r="M120" s="5">
        <v>21005956000000</v>
      </c>
      <c r="N120" s="5">
        <v>25500329000000</v>
      </c>
      <c r="O120" s="5">
        <v>20249792000000</v>
      </c>
      <c r="P120" s="5">
        <v>20455053000000</v>
      </c>
      <c r="Q120" s="5">
        <v>22276236000000</v>
      </c>
      <c r="R120" s="5">
        <v>20848803000000</v>
      </c>
      <c r="S120" s="5">
        <v>21471965000000</v>
      </c>
      <c r="T120" s="5">
        <v>19573542000000</v>
      </c>
      <c r="U120" s="5">
        <v>17363406000000</v>
      </c>
      <c r="V120" s="5">
        <v>17399114000000</v>
      </c>
      <c r="W120" s="5">
        <v>16296638311924</v>
      </c>
      <c r="X120" s="5">
        <v>14681980044282</v>
      </c>
      <c r="Y120" s="5">
        <v>13071296311940</v>
      </c>
      <c r="Z120" s="5">
        <v>10497650288339</v>
      </c>
    </row>
    <row r="121" spans="3:26" ht="15.5" x14ac:dyDescent="0.35">
      <c r="C121" t="s">
        <v>616</v>
      </c>
    </row>
    <row r="122" spans="3:26" ht="15.5" x14ac:dyDescent="0.35">
      <c r="C122" t="s">
        <v>2318</v>
      </c>
    </row>
    <row r="123" spans="3:26" ht="15.5" x14ac:dyDescent="0.35">
      <c r="C123" t="s">
        <v>1487</v>
      </c>
      <c r="D123" s="5">
        <v>23112089000000</v>
      </c>
      <c r="E123" s="5">
        <v>25434809000000</v>
      </c>
      <c r="F123" s="5">
        <v>22652514000000</v>
      </c>
      <c r="G123" s="5">
        <v>27541323000000</v>
      </c>
      <c r="I123" s="5">
        <v>22652514000000</v>
      </c>
      <c r="J123" s="5">
        <v>23890773000000</v>
      </c>
      <c r="K123" s="5">
        <v>20631701000000</v>
      </c>
      <c r="L123" s="5">
        <v>20325078000000</v>
      </c>
      <c r="M123" s="5">
        <v>21005956000000</v>
      </c>
      <c r="N123" s="5">
        <v>25500329000000</v>
      </c>
      <c r="O123" s="5">
        <v>20249792000000</v>
      </c>
      <c r="P123" s="5">
        <v>20455053000000</v>
      </c>
      <c r="Q123" s="5">
        <v>22276236000000</v>
      </c>
      <c r="R123" s="5">
        <v>20848803000000</v>
      </c>
      <c r="S123" s="5">
        <v>21471965000000</v>
      </c>
      <c r="T123" s="5">
        <v>19573542000000</v>
      </c>
      <c r="U123" s="5">
        <v>17363406000000</v>
      </c>
      <c r="V123" s="5">
        <v>17399114000000</v>
      </c>
      <c r="W123" s="5">
        <v>16296638311924</v>
      </c>
      <c r="X123" s="5">
        <v>14681980044282</v>
      </c>
      <c r="Y123" s="5">
        <v>13071296311940</v>
      </c>
      <c r="Z123" s="5">
        <v>10497650288339</v>
      </c>
    </row>
    <row r="124" spans="3:26" ht="15.5" x14ac:dyDescent="0.35">
      <c r="C124" t="s">
        <v>2319</v>
      </c>
      <c r="D124" s="5">
        <v>74993000000</v>
      </c>
      <c r="E124" s="5">
        <v>76905000000</v>
      </c>
      <c r="F124" s="5">
        <v>147764000000</v>
      </c>
      <c r="G124" s="5">
        <v>301817000000</v>
      </c>
      <c r="I124" s="5">
        <v>147764000000</v>
      </c>
      <c r="J124" s="5">
        <v>452454000000</v>
      </c>
      <c r="K124" s="5">
        <v>336958000000</v>
      </c>
      <c r="L124" s="5">
        <v>18641000000</v>
      </c>
      <c r="M124" s="5">
        <v>18117000000</v>
      </c>
      <c r="N124" s="5">
        <v>121613000000</v>
      </c>
      <c r="O124" s="5">
        <v>9409000000</v>
      </c>
      <c r="P124" s="5">
        <v>297062000000</v>
      </c>
      <c r="Q124" s="5">
        <v>181728000000</v>
      </c>
      <c r="R124" s="5">
        <v>131035000000</v>
      </c>
      <c r="S124" s="5">
        <v>29903000000</v>
      </c>
      <c r="T124" s="5">
        <v>156209000000</v>
      </c>
      <c r="U124" s="5">
        <v>145608000000</v>
      </c>
      <c r="V124" s="5">
        <v>52309000000</v>
      </c>
      <c r="W124" s="5">
        <v>120261888708</v>
      </c>
      <c r="X124" s="5">
        <v>71923958051</v>
      </c>
      <c r="Y124" s="5">
        <v>57835572502</v>
      </c>
      <c r="Z124" s="5">
        <v>131218506532</v>
      </c>
    </row>
    <row r="125" spans="3:26" ht="15.5" x14ac:dyDescent="0.35">
      <c r="C125" t="s">
        <v>407</v>
      </c>
      <c r="D125" s="5">
        <v>347000000</v>
      </c>
      <c r="E125" s="5">
        <v>26000000</v>
      </c>
      <c r="F125" s="5">
        <v>340000000</v>
      </c>
      <c r="G125" s="5">
        <v>288000000</v>
      </c>
      <c r="I125" s="5">
        <v>340000000</v>
      </c>
      <c r="K125" s="5">
        <v>1057000000</v>
      </c>
      <c r="L125" s="5">
        <v>33000000</v>
      </c>
      <c r="M125" s="5">
        <v>77000000</v>
      </c>
      <c r="P125" s="5">
        <v>320000000</v>
      </c>
      <c r="Q125" s="5">
        <v>415000000</v>
      </c>
      <c r="R125" s="5">
        <v>181000000</v>
      </c>
      <c r="S125" s="5">
        <v>324000000</v>
      </c>
      <c r="T125" s="5">
        <v>634000000</v>
      </c>
      <c r="U125" s="5">
        <v>580000000</v>
      </c>
      <c r="Y125" s="5">
        <v>9000000</v>
      </c>
    </row>
    <row r="126" spans="3:26" ht="15.5" x14ac:dyDescent="0.35">
      <c r="C126" t="s">
        <v>2320</v>
      </c>
      <c r="J126" s="5">
        <v>166682000000</v>
      </c>
      <c r="K126" s="5">
        <v>131863000000</v>
      </c>
      <c r="L126" s="5">
        <v>277445000000</v>
      </c>
      <c r="M126" s="5">
        <v>259917000000</v>
      </c>
      <c r="N126" s="5">
        <v>144390000000</v>
      </c>
      <c r="O126" s="5">
        <v>48409000000</v>
      </c>
      <c r="P126" s="5">
        <v>35056000000</v>
      </c>
      <c r="Q126" s="5">
        <v>30183000000</v>
      </c>
      <c r="R126" s="5">
        <v>47613000000</v>
      </c>
      <c r="S126" s="5">
        <v>33340000000</v>
      </c>
      <c r="T126" s="5">
        <v>120023000000</v>
      </c>
      <c r="U126" s="5">
        <v>108633000000</v>
      </c>
      <c r="V126" s="5">
        <v>115945000000</v>
      </c>
      <c r="W126" s="5">
        <v>92432719733</v>
      </c>
      <c r="X126" s="5">
        <v>98738164057</v>
      </c>
      <c r="Y126" s="5">
        <v>84649418623</v>
      </c>
      <c r="Z126" s="5">
        <v>52764852544</v>
      </c>
    </row>
    <row r="127" spans="3:26" ht="15.5" x14ac:dyDescent="0.35">
      <c r="C127" t="s">
        <v>1627</v>
      </c>
      <c r="U127" s="5">
        <v>2205000000</v>
      </c>
      <c r="V127" s="5">
        <v>4410000000</v>
      </c>
      <c r="W127" s="5">
        <v>6614880000</v>
      </c>
      <c r="X127" s="5">
        <v>8819840000</v>
      </c>
      <c r="Y127" s="5">
        <v>11027069880</v>
      </c>
      <c r="Z127" s="5">
        <v>13322349300</v>
      </c>
    </row>
    <row r="128" spans="3:26" ht="15.5" x14ac:dyDescent="0.35">
      <c r="C128" t="s">
        <v>137</v>
      </c>
      <c r="D128" s="5">
        <v>15210000000</v>
      </c>
      <c r="E128" s="5">
        <v>20548000000</v>
      </c>
      <c r="F128" s="5">
        <v>18015000000</v>
      </c>
      <c r="G128" s="5">
        <v>21534000000</v>
      </c>
      <c r="I128" s="5">
        <v>18015000000</v>
      </c>
      <c r="J128" s="5">
        <v>15189000000</v>
      </c>
      <c r="K128" s="5">
        <v>11713000000</v>
      </c>
      <c r="L128" s="5">
        <v>10870000000</v>
      </c>
      <c r="M128" s="5">
        <v>11862000000</v>
      </c>
      <c r="N128" s="5">
        <v>9364000000</v>
      </c>
      <c r="O128" s="5">
        <v>10530000000</v>
      </c>
      <c r="P128" s="5">
        <v>11205000000</v>
      </c>
      <c r="Q128" s="5">
        <v>15752000000</v>
      </c>
      <c r="R128" s="5">
        <v>17200000000</v>
      </c>
      <c r="S128" s="5">
        <v>21499000000</v>
      </c>
      <c r="T128" s="5">
        <v>23751000000</v>
      </c>
      <c r="U128" s="5">
        <v>21810000000</v>
      </c>
      <c r="V128" s="5">
        <v>10632000000</v>
      </c>
      <c r="W128" s="5">
        <v>15395269235</v>
      </c>
      <c r="X128" s="5">
        <v>13833525058</v>
      </c>
      <c r="Y128" s="5">
        <v>17720447452</v>
      </c>
      <c r="Z128" s="5">
        <v>23038376310</v>
      </c>
    </row>
    <row r="129" spans="2:26" ht="15.5" x14ac:dyDescent="0.35">
      <c r="C129" t="s">
        <v>2321</v>
      </c>
      <c r="D129" s="5">
        <v>200000000000</v>
      </c>
      <c r="E129" s="5">
        <v>200000000000</v>
      </c>
      <c r="F129" s="5">
        <v>200000000000</v>
      </c>
      <c r="G129" s="5">
        <v>200000000000</v>
      </c>
      <c r="I129" s="5">
        <v>200000000000</v>
      </c>
      <c r="J129" s="5">
        <v>200000000000</v>
      </c>
      <c r="K129" s="5">
        <v>200000000000</v>
      </c>
      <c r="L129" s="5">
        <v>200000000000</v>
      </c>
      <c r="M129" s="5">
        <v>200000000000</v>
      </c>
      <c r="N129" s="5">
        <v>200000000000</v>
      </c>
      <c r="P129" s="5">
        <v>101955000000</v>
      </c>
      <c r="Q129" s="5">
        <v>203910000000</v>
      </c>
      <c r="R129" s="5">
        <v>305866000000</v>
      </c>
      <c r="S129" s="5">
        <v>407821000000</v>
      </c>
      <c r="T129" s="5">
        <v>509776000000</v>
      </c>
      <c r="U129" s="5">
        <v>611731000000</v>
      </c>
      <c r="V129" s="5">
        <v>713687000000</v>
      </c>
      <c r="W129" s="5">
        <v>815641805280</v>
      </c>
      <c r="X129" s="5">
        <v>917597030940</v>
      </c>
      <c r="Y129" s="5">
        <v>1026862394600</v>
      </c>
      <c r="Z129" s="5">
        <v>1034172540600</v>
      </c>
    </row>
    <row r="130" spans="2:26" ht="15.5" x14ac:dyDescent="0.35">
      <c r="C130" t="s">
        <v>154</v>
      </c>
      <c r="D130" s="5">
        <v>24447335000000</v>
      </c>
      <c r="E130" s="5">
        <v>26487298000000</v>
      </c>
      <c r="F130" s="5">
        <v>23772697000000</v>
      </c>
      <c r="G130" s="5">
        <v>28829963000000</v>
      </c>
      <c r="I130" s="5">
        <v>23772697000000</v>
      </c>
      <c r="J130" s="5">
        <v>25786697000000</v>
      </c>
      <c r="K130" s="5">
        <v>21932578000000</v>
      </c>
      <c r="L130" s="5">
        <v>21433263000000</v>
      </c>
      <c r="M130" s="5">
        <v>22173871000000</v>
      </c>
      <c r="N130" s="5">
        <v>26967430000000</v>
      </c>
      <c r="O130" s="5">
        <v>20995806000000</v>
      </c>
      <c r="P130" s="5">
        <v>21438077000000</v>
      </c>
      <c r="Q130" s="5">
        <v>23219096000000</v>
      </c>
      <c r="R130" s="5">
        <v>21795549000000</v>
      </c>
      <c r="S130" s="5">
        <v>22353479000000</v>
      </c>
      <c r="T130" s="5">
        <v>20734071000000</v>
      </c>
      <c r="U130" s="5">
        <v>18576759000000</v>
      </c>
      <c r="V130" s="5">
        <v>18621443000000</v>
      </c>
      <c r="W130" s="5">
        <v>18031095213642</v>
      </c>
      <c r="X130" s="5">
        <v>16008636618185</v>
      </c>
      <c r="Y130" s="5">
        <v>14469304829846</v>
      </c>
      <c r="Z130" s="5">
        <v>11925914233187</v>
      </c>
    </row>
    <row r="131" spans="2:26" ht="15.5" x14ac:dyDescent="0.35">
      <c r="C131" t="s">
        <v>155</v>
      </c>
    </row>
    <row r="132" spans="2:26" ht="15.5" x14ac:dyDescent="0.35">
      <c r="C132" t="s">
        <v>156</v>
      </c>
      <c r="D132" s="5">
        <v>2242372000000</v>
      </c>
      <c r="E132" s="5">
        <v>2242372000000</v>
      </c>
      <c r="F132" s="5">
        <v>2242372000000</v>
      </c>
      <c r="G132" s="5">
        <v>2242372000000</v>
      </c>
      <c r="I132" s="5">
        <v>2242372000000</v>
      </c>
      <c r="J132" s="5">
        <v>2242372000000</v>
      </c>
      <c r="K132" s="5">
        <v>2242372000000</v>
      </c>
      <c r="L132" s="5">
        <v>2242372000000</v>
      </c>
      <c r="M132" s="5">
        <v>2242372000000</v>
      </c>
      <c r="N132" s="5">
        <v>1751482000000</v>
      </c>
      <c r="O132" s="5">
        <v>1751482000000</v>
      </c>
      <c r="P132" s="5">
        <v>1751482000000</v>
      </c>
      <c r="Q132" s="5">
        <v>1751482000000</v>
      </c>
      <c r="R132" s="5">
        <v>1751482000000</v>
      </c>
      <c r="S132" s="5">
        <v>1451228000000</v>
      </c>
      <c r="T132" s="5">
        <v>1451228000000</v>
      </c>
      <c r="U132" s="5">
        <v>1451228000000</v>
      </c>
      <c r="V132" s="5">
        <v>950804000000</v>
      </c>
      <c r="W132" s="5">
        <v>950804452050</v>
      </c>
      <c r="X132" s="5">
        <v>950804452050</v>
      </c>
      <c r="Y132" s="5">
        <v>950804452050</v>
      </c>
      <c r="Z132" s="5">
        <v>950804452050</v>
      </c>
    </row>
    <row r="133" spans="2:26" ht="15.5" x14ac:dyDescent="0.35">
      <c r="C133" t="s">
        <v>157</v>
      </c>
      <c r="D133" s="5">
        <v>415285000000</v>
      </c>
      <c r="E133" s="5">
        <v>415285000000</v>
      </c>
      <c r="F133" s="5">
        <v>415285000000</v>
      </c>
      <c r="G133" s="5">
        <v>415285000000</v>
      </c>
      <c r="I133" s="5">
        <v>415285000000</v>
      </c>
      <c r="J133" s="5">
        <v>415285000000</v>
      </c>
      <c r="K133" s="5">
        <v>415285000000</v>
      </c>
      <c r="L133" s="5">
        <v>415285000000</v>
      </c>
      <c r="M133" s="5">
        <v>415285000000</v>
      </c>
      <c r="N133" s="5">
        <v>414753000000</v>
      </c>
      <c r="O133" s="5">
        <v>414753000000</v>
      </c>
      <c r="P133" s="5">
        <v>414753000000</v>
      </c>
      <c r="Q133" s="5">
        <v>414753000000</v>
      </c>
      <c r="R133" s="5">
        <v>414167000000</v>
      </c>
      <c r="S133" s="5">
        <v>416922000000</v>
      </c>
      <c r="T133" s="5">
        <v>416922000000</v>
      </c>
      <c r="U133" s="5">
        <v>416922000000</v>
      </c>
      <c r="V133" s="5">
        <v>418787000000</v>
      </c>
      <c r="W133" s="5">
        <v>418787232350</v>
      </c>
      <c r="X133" s="5">
        <v>418787232350</v>
      </c>
      <c r="Y133" s="5">
        <v>418787232350</v>
      </c>
      <c r="Z133" s="5">
        <v>418787232350</v>
      </c>
    </row>
    <row r="134" spans="2:26" ht="15.5" x14ac:dyDescent="0.35">
      <c r="C134" t="s">
        <v>158</v>
      </c>
      <c r="D134" s="5">
        <v>-270122000000</v>
      </c>
      <c r="E134" s="5">
        <v>-286816000000</v>
      </c>
      <c r="F134" s="5">
        <v>-345409000000</v>
      </c>
      <c r="G134" s="5">
        <v>277784000000</v>
      </c>
      <c r="I134" s="5">
        <v>-345409000000</v>
      </c>
      <c r="J134" s="5">
        <v>222111000000</v>
      </c>
      <c r="K134" s="5">
        <v>69637000000</v>
      </c>
      <c r="L134" s="5">
        <v>-77116000000</v>
      </c>
      <c r="M134" s="5">
        <v>-132113000000</v>
      </c>
      <c r="N134" s="5">
        <v>35950000000</v>
      </c>
      <c r="O134" s="5">
        <v>1067589000000</v>
      </c>
      <c r="P134" s="5">
        <v>1125953000000</v>
      </c>
      <c r="Q134" s="5">
        <v>1037836000000</v>
      </c>
      <c r="R134" s="5">
        <v>954915000000</v>
      </c>
      <c r="S134" s="5">
        <v>897620000000</v>
      </c>
      <c r="T134" s="5">
        <v>851126000000</v>
      </c>
      <c r="U134" s="5">
        <v>289053000000</v>
      </c>
      <c r="V134" s="5">
        <v>63116000000</v>
      </c>
      <c r="W134" s="5">
        <v>-215250589676</v>
      </c>
      <c r="X134" s="5">
        <v>-315681086411</v>
      </c>
      <c r="Y134" s="5">
        <v>-406197934599</v>
      </c>
      <c r="Z134" s="5">
        <v>-448055516883</v>
      </c>
    </row>
    <row r="135" spans="2:26" ht="15.5" x14ac:dyDescent="0.35">
      <c r="C135" t="s">
        <v>159</v>
      </c>
      <c r="W135" s="5">
        <v>2584796807</v>
      </c>
      <c r="X135" s="5">
        <v>2584796807</v>
      </c>
      <c r="Y135" s="5">
        <v>2584796807</v>
      </c>
      <c r="Z135" s="5">
        <v>2584796807</v>
      </c>
    </row>
    <row r="136" spans="2:26" ht="15.5" x14ac:dyDescent="0.35">
      <c r="C136" t="s">
        <v>160</v>
      </c>
      <c r="W136" s="5">
        <v>-217835386483</v>
      </c>
      <c r="X136" s="5">
        <v>-318265883218</v>
      </c>
      <c r="Y136" s="5">
        <v>-408782731406</v>
      </c>
      <c r="Z136" s="5">
        <v>-450640313690</v>
      </c>
    </row>
    <row r="137" spans="2:26" ht="15.5" x14ac:dyDescent="0.35">
      <c r="C137" t="s">
        <v>161</v>
      </c>
      <c r="D137" s="5">
        <v>-270122000000</v>
      </c>
      <c r="E137" s="5">
        <v>-286816000000</v>
      </c>
      <c r="F137" s="5">
        <v>-345409000000</v>
      </c>
      <c r="G137" s="5">
        <v>277784000000</v>
      </c>
      <c r="I137" s="5">
        <v>-345409000000</v>
      </c>
      <c r="J137" s="5">
        <v>222111000000</v>
      </c>
      <c r="K137" s="5">
        <v>69637000000</v>
      </c>
      <c r="L137" s="5">
        <v>-77116000000</v>
      </c>
      <c r="M137" s="5">
        <v>-132113000000</v>
      </c>
      <c r="N137" s="5">
        <v>35950000000</v>
      </c>
      <c r="O137" s="5">
        <v>1067589000000</v>
      </c>
      <c r="P137" s="5">
        <v>1125953000000</v>
      </c>
      <c r="Q137" s="5">
        <v>1037836000000</v>
      </c>
      <c r="R137" s="5">
        <v>954915000000</v>
      </c>
      <c r="S137" s="5">
        <v>897620000000</v>
      </c>
      <c r="T137" s="5">
        <v>851126000000</v>
      </c>
      <c r="U137" s="5">
        <v>289053000000</v>
      </c>
      <c r="V137" s="5">
        <v>63116000000</v>
      </c>
      <c r="W137" s="5">
        <v>-215250589676</v>
      </c>
      <c r="X137" s="5">
        <v>-315681086411</v>
      </c>
      <c r="Y137" s="5">
        <v>-406197934599</v>
      </c>
      <c r="Z137" s="5">
        <v>-448055516883</v>
      </c>
    </row>
    <row r="138" spans="2:26" ht="15.5" x14ac:dyDescent="0.35">
      <c r="C138" t="s">
        <v>162</v>
      </c>
      <c r="Z138" s="5">
        <v>88922346</v>
      </c>
    </row>
    <row r="139" spans="2:26" ht="15.5" x14ac:dyDescent="0.35">
      <c r="C139" t="s">
        <v>10</v>
      </c>
      <c r="D139" s="5">
        <v>3871706000000</v>
      </c>
      <c r="E139" s="5">
        <v>3825237000000</v>
      </c>
      <c r="F139" s="5">
        <v>3801121000000</v>
      </c>
      <c r="G139" s="5">
        <v>4412729000000</v>
      </c>
      <c r="I139" s="5">
        <v>3801121000000</v>
      </c>
      <c r="J139" s="5">
        <v>4339696000000</v>
      </c>
      <c r="K139" s="5">
        <v>4171033000000</v>
      </c>
      <c r="L139" s="5">
        <v>4004370000000</v>
      </c>
      <c r="M139" s="5">
        <v>3953949000000</v>
      </c>
      <c r="N139" s="5">
        <v>3559535000000</v>
      </c>
      <c r="O139" s="5">
        <v>4536235000000</v>
      </c>
      <c r="P139" s="5">
        <v>4587111000000</v>
      </c>
      <c r="Q139" s="5">
        <v>4507912000000</v>
      </c>
      <c r="R139" s="5">
        <v>4424389000000</v>
      </c>
      <c r="S139" s="5">
        <v>2765770000000</v>
      </c>
      <c r="T139" s="5">
        <v>2719276000000</v>
      </c>
      <c r="U139" s="5">
        <v>2611823000000</v>
      </c>
      <c r="V139" s="5">
        <v>1937327000000</v>
      </c>
      <c r="W139" s="5">
        <v>1154341094724</v>
      </c>
      <c r="X139" s="5">
        <v>1054457558097</v>
      </c>
      <c r="Y139" s="5">
        <v>963068749801</v>
      </c>
      <c r="Z139" s="5">
        <v>919534563879</v>
      </c>
    </row>
    <row r="140" spans="2:26" ht="15.5" x14ac:dyDescent="0.35">
      <c r="C140" t="s">
        <v>163</v>
      </c>
      <c r="D140" s="5">
        <v>28319041000000</v>
      </c>
      <c r="E140" s="5">
        <v>30312535000000</v>
      </c>
      <c r="F140" s="5">
        <v>27573818000000</v>
      </c>
      <c r="G140" s="5">
        <v>33242692000000</v>
      </c>
      <c r="I140" s="5">
        <v>27573818000000</v>
      </c>
      <c r="J140" s="5">
        <v>30126393000000</v>
      </c>
      <c r="K140" s="5">
        <v>26103611000000</v>
      </c>
      <c r="L140" s="5">
        <v>25437633000000</v>
      </c>
      <c r="M140" s="5">
        <v>26127820000000</v>
      </c>
      <c r="N140" s="5">
        <v>30526965000000</v>
      </c>
      <c r="O140" s="5">
        <v>25532041000000</v>
      </c>
      <c r="P140" s="5">
        <v>26025188000000</v>
      </c>
      <c r="Q140" s="5">
        <v>27727008000000</v>
      </c>
      <c r="R140" s="5">
        <v>26219938000000</v>
      </c>
      <c r="S140" s="5">
        <v>25119249000000</v>
      </c>
      <c r="T140" s="5">
        <v>23453347000000</v>
      </c>
      <c r="U140" s="5">
        <v>21188582000000</v>
      </c>
      <c r="V140" s="5">
        <v>20558770000000</v>
      </c>
      <c r="W140" s="5">
        <v>19185436308366</v>
      </c>
      <c r="X140" s="5">
        <v>17063094176282</v>
      </c>
      <c r="Y140" s="5">
        <v>15432373579647</v>
      </c>
      <c r="Z140" s="5">
        <v>12845448797066</v>
      </c>
    </row>
    <row r="141" spans="2:26" ht="15.5" x14ac:dyDescent="0.35">
      <c r="C141" t="s">
        <v>164</v>
      </c>
      <c r="D141" s="5">
        <v>20223412907</v>
      </c>
      <c r="E141" s="5">
        <v>20223412907</v>
      </c>
      <c r="F141" s="5">
        <v>20223412907</v>
      </c>
      <c r="G141" s="5">
        <v>20223412907</v>
      </c>
      <c r="I141" s="5">
        <v>20223412907</v>
      </c>
      <c r="J141" s="5">
        <v>20223412907</v>
      </c>
      <c r="K141" s="5">
        <v>20223412907</v>
      </c>
      <c r="L141" s="5">
        <v>20223412907</v>
      </c>
      <c r="M141" s="5">
        <v>20223412907</v>
      </c>
      <c r="N141" s="5">
        <v>15796195097</v>
      </c>
      <c r="O141" s="5">
        <v>15796195097</v>
      </c>
      <c r="P141" s="5">
        <v>15796193049</v>
      </c>
      <c r="Q141" s="5">
        <v>15796193049</v>
      </c>
      <c r="R141" s="5">
        <v>15796193049</v>
      </c>
      <c r="S141" s="5">
        <v>13088274241</v>
      </c>
      <c r="T141" s="5">
        <v>13088274241</v>
      </c>
      <c r="U141" s="5">
        <v>13088274241</v>
      </c>
      <c r="V141" s="5">
        <v>8575076227</v>
      </c>
      <c r="W141" s="5">
        <v>8575076227</v>
      </c>
      <c r="X141" s="5">
        <v>8575076227</v>
      </c>
      <c r="Y141" s="5">
        <v>8575076227</v>
      </c>
      <c r="Z141" s="5">
        <v>8575076227</v>
      </c>
    </row>
    <row r="143" spans="2:26" ht="15.5" x14ac:dyDescent="0.35">
      <c r="B143" t="s">
        <v>165</v>
      </c>
      <c r="C143" t="s">
        <v>166</v>
      </c>
      <c r="D143" s="5">
        <v>-908990000000</v>
      </c>
      <c r="E143" s="5">
        <v>2549480000000</v>
      </c>
      <c r="F143" s="5">
        <v>-5463002000000</v>
      </c>
      <c r="G143" s="5">
        <v>3976675000000</v>
      </c>
      <c r="I143" s="5">
        <v>-1165237000000</v>
      </c>
      <c r="J143" s="5">
        <v>5831023000000</v>
      </c>
      <c r="K143" s="5">
        <v>-518130000000</v>
      </c>
      <c r="L143" s="5">
        <v>604832000000</v>
      </c>
      <c r="M143" s="5">
        <v>-3034360000000</v>
      </c>
      <c r="N143" s="5">
        <v>5116985000000</v>
      </c>
      <c r="O143" s="5">
        <v>588905000000</v>
      </c>
      <c r="P143" s="5">
        <v>1168947000000</v>
      </c>
      <c r="Q143" s="5">
        <v>974511000000</v>
      </c>
      <c r="R143" s="5">
        <v>-1643522000000</v>
      </c>
      <c r="S143" s="5">
        <v>1439982000000</v>
      </c>
      <c r="T143" s="5">
        <v>364814000000</v>
      </c>
      <c r="U143" s="5">
        <v>52234000000</v>
      </c>
      <c r="V143" s="5">
        <v>-1286379000000</v>
      </c>
      <c r="W143" s="5">
        <v>233810767770</v>
      </c>
      <c r="X143" s="5">
        <v>477534481651</v>
      </c>
      <c r="Y143" s="5">
        <v>480532190810</v>
      </c>
      <c r="Z143" s="5">
        <v>-390039357477</v>
      </c>
    </row>
    <row r="144" spans="2:26" ht="15.5" x14ac:dyDescent="0.35">
      <c r="C144" t="s">
        <v>2322</v>
      </c>
      <c r="D144" s="5">
        <v>397779000000</v>
      </c>
      <c r="E144" s="5">
        <v>406471000000</v>
      </c>
      <c r="F144" s="5">
        <v>404421000000</v>
      </c>
      <c r="G144" s="5">
        <v>445986000000</v>
      </c>
      <c r="I144" s="5">
        <v>1690186000000</v>
      </c>
      <c r="J144" s="5">
        <v>1754389000000</v>
      </c>
      <c r="K144" s="5">
        <v>1556866000000</v>
      </c>
      <c r="L144" s="5">
        <v>1449676000000</v>
      </c>
      <c r="M144" s="5">
        <v>1503256000000</v>
      </c>
      <c r="N144" s="5">
        <v>1559410000000</v>
      </c>
      <c r="O144" s="5">
        <v>2005097000000</v>
      </c>
      <c r="P144" s="5">
        <v>2309967000000</v>
      </c>
      <c r="Q144" s="5">
        <v>2531918000000</v>
      </c>
      <c r="R144" s="5">
        <v>2233209000000</v>
      </c>
      <c r="S144" s="5">
        <v>2409079000000</v>
      </c>
      <c r="T144" s="5">
        <v>2220219000000</v>
      </c>
      <c r="U144" s="5">
        <v>1943854000000</v>
      </c>
      <c r="V144" s="5">
        <v>1906161000000</v>
      </c>
      <c r="W144" s="5">
        <v>1582747333617</v>
      </c>
      <c r="X144" s="5">
        <v>1521983297339</v>
      </c>
      <c r="Y144" s="5">
        <v>1570439411183</v>
      </c>
      <c r="Z144" s="5">
        <v>1229916222713</v>
      </c>
    </row>
    <row r="145" spans="3:26" ht="15.5" x14ac:dyDescent="0.35">
      <c r="C145" t="s">
        <v>2323</v>
      </c>
      <c r="D145" s="5">
        <v>-186860000000</v>
      </c>
      <c r="E145" s="5">
        <v>-190534000000</v>
      </c>
      <c r="F145" s="5">
        <v>-249895000000</v>
      </c>
      <c r="G145" s="5">
        <v>-253793000000</v>
      </c>
      <c r="I145" s="5">
        <v>-963785000000</v>
      </c>
      <c r="J145" s="5">
        <v>-727588000000</v>
      </c>
      <c r="K145" s="5">
        <v>-494520000000</v>
      </c>
      <c r="L145" s="5">
        <v>-497001000000</v>
      </c>
      <c r="M145" s="5">
        <v>-816672000000</v>
      </c>
      <c r="N145" s="5">
        <v>-1129480000000</v>
      </c>
      <c r="O145" s="5">
        <v>-1119165000000</v>
      </c>
      <c r="P145" s="5">
        <v>-1075822000000</v>
      </c>
      <c r="Q145" s="5">
        <v>-1210124000000</v>
      </c>
      <c r="R145" s="5">
        <v>-1283939000000</v>
      </c>
      <c r="S145" s="5">
        <v>-1422694000000</v>
      </c>
      <c r="T145" s="5">
        <v>-1264893000000</v>
      </c>
      <c r="U145" s="5">
        <v>-934744000000</v>
      </c>
      <c r="V145" s="5">
        <v>-1034568000000</v>
      </c>
      <c r="W145" s="5">
        <v>-963084692730</v>
      </c>
      <c r="X145" s="5">
        <v>-918249940831</v>
      </c>
      <c r="Y145" s="5">
        <v>-1093669788443</v>
      </c>
      <c r="Z145" s="5">
        <v>-787466655644</v>
      </c>
    </row>
    <row r="146" spans="3:26" ht="15.5" x14ac:dyDescent="0.35">
      <c r="C146" t="s">
        <v>2324</v>
      </c>
    </row>
    <row r="147" spans="3:26" ht="15.5" x14ac:dyDescent="0.35">
      <c r="C147" t="s">
        <v>2325</v>
      </c>
      <c r="P147" s="5">
        <v>-461235000000</v>
      </c>
      <c r="Q147" s="5">
        <v>-358120000000</v>
      </c>
      <c r="R147" s="5">
        <v>-396957000000</v>
      </c>
      <c r="S147" s="5">
        <v>-378893000000</v>
      </c>
      <c r="T147" s="5">
        <v>-161052000000</v>
      </c>
      <c r="U147" s="5">
        <v>-1987000000</v>
      </c>
      <c r="V147" s="5">
        <v>56499000000</v>
      </c>
      <c r="W147" s="5">
        <v>165919101125</v>
      </c>
      <c r="X147" s="5">
        <v>69009305155</v>
      </c>
      <c r="Y147" s="5">
        <v>97914459262</v>
      </c>
      <c r="Z147" s="5">
        <v>-126684748193</v>
      </c>
    </row>
    <row r="148" spans="3:26" ht="15.5" x14ac:dyDescent="0.35">
      <c r="C148" t="s">
        <v>2326</v>
      </c>
      <c r="D148" s="5">
        <v>-138624000000</v>
      </c>
      <c r="E148" s="5">
        <v>-6583000000</v>
      </c>
      <c r="F148" s="5">
        <v>-319221000000</v>
      </c>
      <c r="G148" s="5">
        <v>48535000000</v>
      </c>
      <c r="I148" s="5">
        <v>-432933000000</v>
      </c>
      <c r="J148" s="5">
        <v>-238254000000</v>
      </c>
      <c r="K148" s="5">
        <v>-285098000000</v>
      </c>
      <c r="L148" s="5">
        <v>-358987000000</v>
      </c>
      <c r="M148" s="5">
        <v>-71168000000</v>
      </c>
      <c r="N148" s="5">
        <v>-438373000000</v>
      </c>
      <c r="O148" s="5">
        <v>-331852000000</v>
      </c>
      <c r="W148" s="5">
        <v>-299203567885</v>
      </c>
      <c r="X148" s="5">
        <v>-309793508908</v>
      </c>
      <c r="Y148" s="5">
        <v>-238359939661</v>
      </c>
      <c r="Z148" s="5">
        <v>-46886940535</v>
      </c>
    </row>
    <row r="149" spans="3:26" ht="15.5" x14ac:dyDescent="0.35">
      <c r="C149" t="s">
        <v>2327</v>
      </c>
      <c r="D149" s="5">
        <v>-138624000000</v>
      </c>
      <c r="E149" s="5">
        <v>-6583000000</v>
      </c>
      <c r="F149" s="5">
        <v>-319221000000</v>
      </c>
      <c r="G149" s="5">
        <v>48535000000</v>
      </c>
      <c r="I149" s="5">
        <v>-432933000000</v>
      </c>
      <c r="J149" s="5">
        <v>-238254000000</v>
      </c>
      <c r="K149" s="5">
        <v>-285098000000</v>
      </c>
      <c r="L149" s="5">
        <v>-358987000000</v>
      </c>
      <c r="M149" s="5">
        <v>-71168000000</v>
      </c>
      <c r="N149" s="5">
        <v>-438373000000</v>
      </c>
      <c r="O149" s="5">
        <v>-331852000000</v>
      </c>
      <c r="P149" s="5">
        <v>-461235000000</v>
      </c>
      <c r="Q149" s="5">
        <v>-358120000000</v>
      </c>
      <c r="R149" s="5">
        <v>-396957000000</v>
      </c>
      <c r="S149" s="5">
        <v>-378893000000</v>
      </c>
      <c r="T149" s="5">
        <v>-161052000000</v>
      </c>
      <c r="U149" s="5">
        <v>-1987000000</v>
      </c>
      <c r="V149" s="5">
        <v>56499000000</v>
      </c>
      <c r="W149" s="5">
        <v>-133284466760</v>
      </c>
      <c r="X149" s="5">
        <v>-240784203753</v>
      </c>
      <c r="Y149" s="5">
        <v>-140445480399</v>
      </c>
      <c r="Z149" s="5">
        <v>-173571688728</v>
      </c>
    </row>
    <row r="150" spans="3:26" ht="15.5" x14ac:dyDescent="0.35">
      <c r="C150" t="s">
        <v>2328</v>
      </c>
      <c r="D150" s="5">
        <v>-510213000000</v>
      </c>
      <c r="E150" s="5">
        <v>-78946000000</v>
      </c>
      <c r="F150" s="5">
        <v>-66325000000</v>
      </c>
      <c r="G150" s="5">
        <v>-185472000000</v>
      </c>
      <c r="I150" s="5">
        <v>-301343000000</v>
      </c>
      <c r="J150" s="5">
        <v>-285651000000</v>
      </c>
      <c r="K150" s="5">
        <v>-283598000000</v>
      </c>
      <c r="L150" s="5">
        <v>-278422000000</v>
      </c>
      <c r="M150" s="5">
        <v>-286793000000</v>
      </c>
      <c r="N150" s="5">
        <v>-306034000000</v>
      </c>
      <c r="O150" s="5">
        <v>-391699000000</v>
      </c>
      <c r="P150" s="5">
        <v>-405071000000</v>
      </c>
      <c r="Q150" s="5">
        <v>-425114000000</v>
      </c>
      <c r="R150" s="5">
        <v>-425433000000</v>
      </c>
      <c r="S150" s="5">
        <v>-378148000000</v>
      </c>
      <c r="T150" s="5">
        <v>-331817000000</v>
      </c>
      <c r="U150" s="5">
        <v>-281128000000</v>
      </c>
      <c r="V150" s="5">
        <v>-245894000000</v>
      </c>
      <c r="W150" s="5">
        <v>-241868663001</v>
      </c>
      <c r="X150" s="5">
        <v>-217608074781</v>
      </c>
      <c r="Y150" s="5">
        <v>-203225236404</v>
      </c>
      <c r="Z150" s="5">
        <v>-200362223666</v>
      </c>
    </row>
    <row r="151" spans="3:26" ht="15.5" x14ac:dyDescent="0.35">
      <c r="C151" t="s">
        <v>89</v>
      </c>
      <c r="D151" s="5">
        <v>812922000000</v>
      </c>
      <c r="E151" s="5">
        <v>-671830000000</v>
      </c>
      <c r="F151" s="5">
        <v>-63855000000</v>
      </c>
      <c r="G151" s="5">
        <v>32333000000</v>
      </c>
      <c r="I151" s="5">
        <v>-113263000000</v>
      </c>
      <c r="J151" s="5">
        <v>-160437000000</v>
      </c>
      <c r="K151" s="5">
        <v>39726000000</v>
      </c>
      <c r="L151" s="5">
        <v>-585695000000</v>
      </c>
      <c r="M151" s="5">
        <v>-458082000000</v>
      </c>
      <c r="N151" s="5">
        <v>-572413000000</v>
      </c>
      <c r="O151" s="5">
        <v>-560594000000</v>
      </c>
      <c r="P151" s="5">
        <v>-46352000000</v>
      </c>
      <c r="Q151" s="5">
        <v>-126904000000</v>
      </c>
      <c r="R151" s="5">
        <v>-100494000000</v>
      </c>
      <c r="S151" s="5">
        <v>-95454000000</v>
      </c>
      <c r="T151" s="5">
        <v>-354218000000</v>
      </c>
      <c r="U151" s="5">
        <v>-386429000000</v>
      </c>
      <c r="V151" s="5">
        <v>-723216000000</v>
      </c>
    </row>
    <row r="152" spans="3:26" ht="15.5" x14ac:dyDescent="0.35">
      <c r="C152" t="s">
        <v>460</v>
      </c>
      <c r="S152" s="5">
        <v>-56337000000</v>
      </c>
    </row>
    <row r="153" spans="3:26" ht="15.5" x14ac:dyDescent="0.35">
      <c r="C153" t="s">
        <v>2329</v>
      </c>
      <c r="D153" s="5">
        <v>-68725000000</v>
      </c>
      <c r="E153" s="5">
        <v>55691000000</v>
      </c>
      <c r="F153" s="5">
        <v>-18233000000</v>
      </c>
      <c r="G153" s="5">
        <v>-2438000000</v>
      </c>
      <c r="I153" s="5">
        <v>-17519000000</v>
      </c>
      <c r="J153" s="5">
        <v>-7505000000</v>
      </c>
      <c r="K153" s="5">
        <v>-941000000</v>
      </c>
      <c r="L153" s="5">
        <v>9039000000</v>
      </c>
      <c r="M153" s="5">
        <v>2122000000</v>
      </c>
      <c r="N153" s="5">
        <v>-23291000000</v>
      </c>
      <c r="O153" s="5">
        <v>-6760000000</v>
      </c>
      <c r="P153" s="5">
        <v>-9547000000</v>
      </c>
      <c r="Q153" s="5">
        <v>-15753000000</v>
      </c>
      <c r="R153" s="5">
        <v>-13988000000</v>
      </c>
      <c r="S153" s="5">
        <v>-10566000000</v>
      </c>
      <c r="T153" s="5">
        <v>-15181000000</v>
      </c>
      <c r="U153" s="5">
        <v>-13667000000</v>
      </c>
      <c r="V153" s="5">
        <v>-1259000000</v>
      </c>
      <c r="W153" s="5">
        <v>1360462809</v>
      </c>
      <c r="X153" s="5">
        <v>-11743400717</v>
      </c>
      <c r="Y153" s="5">
        <v>808669223</v>
      </c>
      <c r="Z153" s="5">
        <v>1447627520</v>
      </c>
    </row>
    <row r="154" spans="3:26" ht="15.5" x14ac:dyDescent="0.35">
      <c r="C154" t="s">
        <v>411</v>
      </c>
      <c r="P154" s="5">
        <v>-33381000000</v>
      </c>
      <c r="Q154" s="5">
        <v>-34694000000</v>
      </c>
      <c r="R154" s="5">
        <v>-31261000000</v>
      </c>
      <c r="S154" s="5">
        <v>-60105000000</v>
      </c>
      <c r="T154" s="5">
        <v>-28077000000</v>
      </c>
      <c r="U154" s="5">
        <v>-29152000000</v>
      </c>
      <c r="V154" s="5">
        <v>-33874000000</v>
      </c>
      <c r="W154" s="5">
        <v>-31594799023</v>
      </c>
      <c r="X154" s="5">
        <v>-28858059200</v>
      </c>
      <c r="Y154" s="5">
        <v>-22702069960</v>
      </c>
      <c r="Z154" s="5">
        <v>-14517517200</v>
      </c>
    </row>
    <row r="155" spans="3:26" ht="15.5" x14ac:dyDescent="0.35">
      <c r="C155" t="s">
        <v>2330</v>
      </c>
    </row>
    <row r="156" spans="3:26" ht="15.5" x14ac:dyDescent="0.35">
      <c r="C156" t="s">
        <v>2331</v>
      </c>
    </row>
    <row r="157" spans="3:26" ht="15.5" x14ac:dyDescent="0.35">
      <c r="C157" t="s">
        <v>492</v>
      </c>
    </row>
    <row r="158" spans="3:26" ht="15.5" x14ac:dyDescent="0.35">
      <c r="C158" t="s">
        <v>2332</v>
      </c>
      <c r="U158" s="5">
        <v>22756000000</v>
      </c>
      <c r="V158" s="5">
        <v>-1055000000</v>
      </c>
      <c r="W158" s="5">
        <v>11431019222</v>
      </c>
      <c r="X158" s="5">
        <v>-2779499770</v>
      </c>
      <c r="Y158" s="5">
        <v>-322147719699</v>
      </c>
      <c r="Z158" s="5">
        <v>-71337230325</v>
      </c>
    </row>
    <row r="159" spans="3:26" ht="15.5" x14ac:dyDescent="0.35">
      <c r="C159" t="s">
        <v>2333</v>
      </c>
      <c r="X159" s="5">
        <v>-1708643491719</v>
      </c>
      <c r="Y159" s="5">
        <v>-757914868105</v>
      </c>
      <c r="Z159" s="5">
        <v>825415145091</v>
      </c>
    </row>
    <row r="160" spans="3:26" ht="15.5" x14ac:dyDescent="0.35">
      <c r="C160" t="s">
        <v>2334</v>
      </c>
    </row>
    <row r="161" spans="3:26" ht="15.5" x14ac:dyDescent="0.35">
      <c r="C161" t="s">
        <v>2335</v>
      </c>
      <c r="I161" s="5">
        <v>166681000000</v>
      </c>
      <c r="J161" s="5">
        <v>-34818000000</v>
      </c>
    </row>
    <row r="162" spans="3:26" ht="15.5" x14ac:dyDescent="0.35">
      <c r="C162" t="s">
        <v>2336</v>
      </c>
      <c r="D162" s="5">
        <v>797327000000</v>
      </c>
      <c r="E162" s="5">
        <v>-213526000000</v>
      </c>
      <c r="F162" s="5">
        <v>-357690000000</v>
      </c>
      <c r="G162" s="5">
        <v>844961000000</v>
      </c>
      <c r="I162" s="5">
        <v>651568000000</v>
      </c>
      <c r="J162" s="5">
        <v>1547833000000</v>
      </c>
      <c r="K162" s="5">
        <v>-1925154000000</v>
      </c>
      <c r="L162" s="5">
        <v>1204576000000</v>
      </c>
      <c r="M162" s="5">
        <v>1372637000000</v>
      </c>
      <c r="N162" s="5">
        <v>620505000000</v>
      </c>
      <c r="O162" s="5">
        <v>849953000000</v>
      </c>
      <c r="P162" s="5">
        <v>2296788000000</v>
      </c>
      <c r="Q162" s="5">
        <v>-969959000000</v>
      </c>
      <c r="R162" s="5">
        <v>-1148389000000</v>
      </c>
      <c r="S162" s="5">
        <v>-199938000000</v>
      </c>
      <c r="T162" s="5">
        <v>-1718819000000</v>
      </c>
      <c r="U162" s="5">
        <v>-213678000000</v>
      </c>
      <c r="V162" s="5">
        <v>-1820246000000</v>
      </c>
      <c r="W162" s="5">
        <v>-2220594112839</v>
      </c>
      <c r="X162" s="5">
        <v>-192528754481</v>
      </c>
      <c r="Y162" s="5">
        <v>-1164443183893</v>
      </c>
      <c r="Z162" s="5">
        <v>-2291130305308</v>
      </c>
    </row>
    <row r="163" spans="3:26" ht="15.5" x14ac:dyDescent="0.35">
      <c r="C163" t="s">
        <v>850</v>
      </c>
      <c r="D163" s="5">
        <v>18116000000</v>
      </c>
      <c r="E163" s="5">
        <v>532097000000</v>
      </c>
      <c r="F163" s="5">
        <v>260688000000</v>
      </c>
      <c r="G163" s="5">
        <v>-7205000000</v>
      </c>
      <c r="I163" s="5">
        <v>10422000000</v>
      </c>
      <c r="J163" s="5">
        <v>151325000000</v>
      </c>
      <c r="K163" s="5">
        <v>247638000000</v>
      </c>
      <c r="L163" s="5">
        <v>374393000000</v>
      </c>
      <c r="M163" s="5">
        <v>488710000000</v>
      </c>
      <c r="N163" s="5">
        <v>-228981000000</v>
      </c>
      <c r="O163" s="5">
        <v>481082000000</v>
      </c>
      <c r="P163" s="5">
        <v>260658000000</v>
      </c>
      <c r="Q163" s="5">
        <v>51302000000</v>
      </c>
      <c r="R163" s="5">
        <v>-2318000000</v>
      </c>
      <c r="S163" s="5">
        <v>-42542000000</v>
      </c>
      <c r="T163" s="5">
        <v>-177506000000</v>
      </c>
      <c r="U163" s="5">
        <v>-62418000000</v>
      </c>
      <c r="V163" s="5">
        <v>-53435000000</v>
      </c>
      <c r="W163" s="5">
        <v>103641649535</v>
      </c>
      <c r="X163" s="5">
        <v>625942227685</v>
      </c>
      <c r="Y163" s="5">
        <v>56313679825</v>
      </c>
      <c r="Z163" s="5">
        <v>-175489598047</v>
      </c>
    </row>
    <row r="164" spans="3:26" ht="15.5" x14ac:dyDescent="0.35">
      <c r="C164" t="s">
        <v>2337</v>
      </c>
      <c r="D164" s="5">
        <v>815443000000</v>
      </c>
      <c r="E164" s="5">
        <v>318571000000</v>
      </c>
      <c r="F164" s="5">
        <v>-97002000000</v>
      </c>
      <c r="G164" s="5">
        <v>837756000000</v>
      </c>
      <c r="I164" s="5">
        <v>828671000000</v>
      </c>
      <c r="J164" s="5">
        <v>1664340000000</v>
      </c>
      <c r="K164" s="5">
        <v>-1677516000000</v>
      </c>
      <c r="L164" s="5">
        <v>1578969000000</v>
      </c>
      <c r="M164" s="5">
        <v>1861347000000</v>
      </c>
      <c r="N164" s="5">
        <v>391524000000</v>
      </c>
      <c r="O164" s="5">
        <v>1331035000000</v>
      </c>
      <c r="P164" s="5">
        <v>2557446000000</v>
      </c>
      <c r="Q164" s="5">
        <v>-918657000000</v>
      </c>
      <c r="R164" s="5">
        <v>-1150707000000</v>
      </c>
      <c r="S164" s="5">
        <v>-242480000000</v>
      </c>
      <c r="T164" s="5">
        <v>-1896325000000</v>
      </c>
      <c r="U164" s="5">
        <v>-253340000000</v>
      </c>
      <c r="V164" s="5">
        <v>-1874736000000</v>
      </c>
      <c r="W164" s="5">
        <v>-2105521444082</v>
      </c>
      <c r="X164" s="5">
        <v>-1278009518285</v>
      </c>
      <c r="Y164" s="5">
        <v>-2188192091872</v>
      </c>
      <c r="Z164" s="5">
        <v>-1712541988589</v>
      </c>
    </row>
    <row r="165" spans="3:26" ht="15.5" x14ac:dyDescent="0.35">
      <c r="C165" t="s">
        <v>528</v>
      </c>
    </row>
    <row r="166" spans="3:26" ht="15.5" x14ac:dyDescent="0.35">
      <c r="C166" t="s">
        <v>2317</v>
      </c>
      <c r="D166" s="5">
        <v>-40012000000</v>
      </c>
      <c r="E166" s="5">
        <v>-87046000000</v>
      </c>
      <c r="F166" s="5">
        <v>30073000000</v>
      </c>
      <c r="G166" s="5">
        <v>110645000000</v>
      </c>
      <c r="I166" s="5">
        <v>124951000000</v>
      </c>
      <c r="J166" s="5">
        <v>19910000000</v>
      </c>
      <c r="K166" s="5">
        <v>8617000000</v>
      </c>
      <c r="L166" s="5">
        <v>27400000000</v>
      </c>
      <c r="M166" s="5">
        <v>-4800000000</v>
      </c>
      <c r="N166" s="5">
        <v>-12828000000</v>
      </c>
      <c r="O166" s="5">
        <v>4475000000</v>
      </c>
      <c r="P166" s="5">
        <v>-6331000000</v>
      </c>
      <c r="Q166" s="5">
        <v>6890000000</v>
      </c>
      <c r="R166" s="5">
        <v>25374000000</v>
      </c>
      <c r="S166" s="5">
        <v>14986000000</v>
      </c>
      <c r="T166" s="5">
        <v>-14308000000</v>
      </c>
      <c r="U166" s="5">
        <v>-21517000000</v>
      </c>
      <c r="V166" s="5">
        <v>47380000000</v>
      </c>
      <c r="W166" s="5">
        <v>-6566463337</v>
      </c>
      <c r="X166" s="5">
        <v>13819825235</v>
      </c>
      <c r="Y166" s="5">
        <v>-3918688528</v>
      </c>
      <c r="Z166" s="5">
        <v>-27527637090</v>
      </c>
    </row>
    <row r="167" spans="3:26" ht="15.5" x14ac:dyDescent="0.35">
      <c r="C167" t="s">
        <v>829</v>
      </c>
      <c r="D167" s="5">
        <v>-2322720000000</v>
      </c>
      <c r="E167" s="5">
        <v>2782295000000</v>
      </c>
      <c r="F167" s="5">
        <v>-4888809000000</v>
      </c>
      <c r="G167" s="5">
        <v>2988907000000</v>
      </c>
      <c r="I167" s="5">
        <v>-1238259000000</v>
      </c>
      <c r="J167" s="5">
        <v>3259072000000</v>
      </c>
      <c r="K167" s="5">
        <v>306623000000</v>
      </c>
      <c r="L167" s="5">
        <v>-680878000000</v>
      </c>
      <c r="M167" s="5">
        <v>-4494374000000</v>
      </c>
      <c r="N167" s="5">
        <v>5250537000000</v>
      </c>
      <c r="O167" s="5">
        <v>-205261000000</v>
      </c>
      <c r="P167" s="5">
        <v>-1821183000000</v>
      </c>
      <c r="Q167" s="5">
        <v>1427433000000</v>
      </c>
      <c r="R167" s="5">
        <v>-623162000000</v>
      </c>
      <c r="S167" s="5">
        <v>1898423000000</v>
      </c>
      <c r="T167" s="5">
        <v>2210136000000</v>
      </c>
      <c r="U167" s="5">
        <v>-35707000000</v>
      </c>
      <c r="V167" s="5">
        <v>1073614000000</v>
      </c>
      <c r="W167" s="5">
        <v>1662996198299</v>
      </c>
      <c r="X167" s="5">
        <v>1624772117891</v>
      </c>
      <c r="Y167" s="5">
        <v>2502263089571</v>
      </c>
      <c r="Z167" s="5">
        <v>1316478007238</v>
      </c>
    </row>
    <row r="168" spans="3:26" ht="15.5" x14ac:dyDescent="0.35">
      <c r="C168" t="s">
        <v>2319</v>
      </c>
      <c r="D168" s="5">
        <v>-1912000000</v>
      </c>
      <c r="E168" s="5">
        <v>-70859000000</v>
      </c>
      <c r="F168" s="5">
        <v>-154053000000</v>
      </c>
      <c r="G168" s="5">
        <v>-67283000000</v>
      </c>
      <c r="I168" s="5">
        <v>-304690000000</v>
      </c>
      <c r="J168" s="5">
        <v>115496000000</v>
      </c>
      <c r="K168" s="5">
        <v>318317000000</v>
      </c>
      <c r="L168" s="5">
        <v>524000000</v>
      </c>
      <c r="M168" s="5">
        <v>-103497000000</v>
      </c>
      <c r="N168" s="5">
        <v>112205000000</v>
      </c>
      <c r="O168" s="5">
        <v>-287652000000</v>
      </c>
      <c r="P168" s="5">
        <v>115334000000</v>
      </c>
      <c r="Q168" s="5">
        <v>50693000000</v>
      </c>
      <c r="R168" s="5">
        <v>101132000000</v>
      </c>
      <c r="S168" s="5">
        <v>-126306000000</v>
      </c>
      <c r="T168" s="5">
        <v>10601000000</v>
      </c>
      <c r="U168" s="5">
        <v>93299000000</v>
      </c>
      <c r="V168" s="5">
        <v>-2205000000</v>
      </c>
    </row>
    <row r="169" spans="3:26" ht="15.5" x14ac:dyDescent="0.35">
      <c r="C169" t="s">
        <v>2338</v>
      </c>
      <c r="D169" s="5">
        <v>294207000000</v>
      </c>
      <c r="I169" s="5">
        <v>-499281000000</v>
      </c>
      <c r="J169" s="5">
        <v>499281000000</v>
      </c>
    </row>
    <row r="170" spans="3:26" ht="15.5" x14ac:dyDescent="0.35">
      <c r="C170" t="s">
        <v>2339</v>
      </c>
      <c r="X170" s="5">
        <v>-3886922394</v>
      </c>
      <c r="Y170" s="5">
        <v>-5317928858</v>
      </c>
      <c r="Z170" s="5">
        <v>1584445284</v>
      </c>
    </row>
    <row r="171" spans="3:26" ht="15.5" x14ac:dyDescent="0.35">
      <c r="C171" t="s">
        <v>2340</v>
      </c>
      <c r="D171" s="5">
        <v>39725000000</v>
      </c>
      <c r="E171" s="5">
        <v>92250000000</v>
      </c>
      <c r="F171" s="5">
        <v>-40103000000</v>
      </c>
      <c r="G171" s="5">
        <v>21499000000</v>
      </c>
      <c r="I171" s="5">
        <v>62028000000</v>
      </c>
      <c r="J171" s="5">
        <v>-62030000000</v>
      </c>
      <c r="K171" s="5">
        <v>-6606000000</v>
      </c>
      <c r="L171" s="5">
        <v>-59793000000</v>
      </c>
      <c r="M171" s="5">
        <v>-165699000000</v>
      </c>
      <c r="N171" s="5">
        <v>285728000000</v>
      </c>
      <c r="O171" s="5">
        <v>151281000000</v>
      </c>
      <c r="P171" s="5">
        <v>45122000000</v>
      </c>
      <c r="Q171" s="5">
        <v>46943000000</v>
      </c>
      <c r="R171" s="5">
        <v>22704000000</v>
      </c>
      <c r="S171" s="5">
        <v>-111523000000</v>
      </c>
      <c r="T171" s="5">
        <v>-10271000000</v>
      </c>
      <c r="U171" s="5">
        <v>-27248000000</v>
      </c>
      <c r="V171" s="5">
        <v>-454281000000</v>
      </c>
      <c r="W171" s="5">
        <v>468627301978</v>
      </c>
      <c r="X171" s="5">
        <v>16099361147</v>
      </c>
      <c r="Y171" s="5">
        <v>64492305297</v>
      </c>
      <c r="Z171" s="5">
        <v>-23477949315</v>
      </c>
    </row>
    <row r="172" spans="3:26" ht="15.5" x14ac:dyDescent="0.35">
      <c r="C172" t="s">
        <v>330</v>
      </c>
      <c r="D172" s="5">
        <v>-2030712000000</v>
      </c>
      <c r="E172" s="5">
        <v>2716640000000</v>
      </c>
      <c r="F172" s="5">
        <v>-5052892000000</v>
      </c>
      <c r="G172" s="5">
        <v>3053768000000</v>
      </c>
      <c r="I172" s="5">
        <v>-1855251000000</v>
      </c>
      <c r="J172" s="5">
        <v>3831729000000</v>
      </c>
      <c r="K172" s="5">
        <v>626951000000</v>
      </c>
      <c r="L172" s="5">
        <v>-712747000000</v>
      </c>
      <c r="M172" s="5">
        <v>-4768370000000</v>
      </c>
      <c r="N172" s="5">
        <v>5635642000000</v>
      </c>
      <c r="O172" s="5">
        <v>-337157000000</v>
      </c>
      <c r="P172" s="5">
        <v>-1667058000000</v>
      </c>
      <c r="Q172" s="5">
        <v>1531959000000</v>
      </c>
      <c r="R172" s="5">
        <v>-473952000000</v>
      </c>
      <c r="S172" s="5">
        <v>1675580000000</v>
      </c>
      <c r="T172" s="5">
        <v>2196158000000</v>
      </c>
      <c r="U172" s="5">
        <v>8827000000</v>
      </c>
      <c r="V172" s="5">
        <v>664508000000</v>
      </c>
      <c r="W172" s="5">
        <v>2125057036940</v>
      </c>
      <c r="X172" s="5">
        <v>1650804381879</v>
      </c>
      <c r="Y172" s="5">
        <v>2557518777482</v>
      </c>
      <c r="Z172" s="5">
        <v>1267056866117</v>
      </c>
    </row>
    <row r="173" spans="3:26" ht="15.5" x14ac:dyDescent="0.35">
      <c r="C173" t="s">
        <v>179</v>
      </c>
      <c r="M173" s="5">
        <v>491422000000</v>
      </c>
      <c r="N173" s="5">
        <v>200000000000</v>
      </c>
      <c r="O173" s="5">
        <v>-101955000000</v>
      </c>
      <c r="P173" s="5">
        <v>-101955000000</v>
      </c>
      <c r="Q173" s="5">
        <v>-101955000000</v>
      </c>
      <c r="R173" s="5">
        <v>195544000000</v>
      </c>
      <c r="S173" s="5">
        <v>-101955000000</v>
      </c>
      <c r="T173" s="5">
        <v>-104160000000</v>
      </c>
      <c r="U173" s="5">
        <v>344399000000</v>
      </c>
      <c r="V173" s="5">
        <v>-54160000000</v>
      </c>
      <c r="W173" s="5">
        <v>-104160185660</v>
      </c>
      <c r="X173" s="5">
        <v>-111472593540</v>
      </c>
      <c r="Y173" s="5">
        <v>-9605425420</v>
      </c>
      <c r="Z173" s="5">
        <v>288497218637</v>
      </c>
    </row>
    <row r="174" spans="3:26" ht="15.5" x14ac:dyDescent="0.35">
      <c r="C174" t="s">
        <v>91</v>
      </c>
    </row>
    <row r="175" spans="3:26" ht="15.5" x14ac:dyDescent="0.35">
      <c r="C175" t="s">
        <v>180</v>
      </c>
      <c r="D175" s="5">
        <v>-452509000000</v>
      </c>
      <c r="E175" s="5">
        <v>-1928931000000</v>
      </c>
      <c r="F175" s="5">
        <v>4391321000000</v>
      </c>
      <c r="G175" s="5">
        <v>-3260185000000</v>
      </c>
      <c r="I175" s="5">
        <v>330329000000</v>
      </c>
      <c r="J175" s="5">
        <v>-3613942000000</v>
      </c>
      <c r="K175" s="5">
        <v>-384402000000</v>
      </c>
      <c r="L175" s="5">
        <v>-150970000000</v>
      </c>
      <c r="M175" s="5">
        <v>4170396000000</v>
      </c>
      <c r="N175" s="5">
        <v>-6271665000000</v>
      </c>
      <c r="O175" s="5">
        <v>-950763000000</v>
      </c>
      <c r="P175" s="5">
        <v>431094000000</v>
      </c>
      <c r="Q175" s="5">
        <v>-1038044000000</v>
      </c>
      <c r="R175" s="5">
        <v>-315773000000</v>
      </c>
      <c r="S175" s="5">
        <v>380868000000</v>
      </c>
      <c r="T175" s="5">
        <v>-880342000000</v>
      </c>
      <c r="U175" s="5">
        <v>402928000000</v>
      </c>
      <c r="V175" s="5">
        <v>-120222000000</v>
      </c>
      <c r="W175" s="5">
        <v>343023861496</v>
      </c>
      <c r="X175" s="5">
        <v>-41184171746</v>
      </c>
      <c r="Y175" s="5">
        <v>-20675494734</v>
      </c>
      <c r="Z175" s="5">
        <v>-21802744515</v>
      </c>
    </row>
    <row r="176" spans="3:26" ht="15.5" x14ac:dyDescent="0.35">
      <c r="C176" t="s">
        <v>188</v>
      </c>
      <c r="D176" s="5">
        <v>183000000</v>
      </c>
      <c r="E176" s="5">
        <v>449000000</v>
      </c>
      <c r="F176" s="5">
        <v>-15566000000</v>
      </c>
      <c r="G176" s="5">
        <v>15978000000</v>
      </c>
      <c r="I176" s="5">
        <v>564000000</v>
      </c>
      <c r="J176" s="5">
        <v>5929000000</v>
      </c>
      <c r="K176" s="5">
        <v>2960000000</v>
      </c>
      <c r="L176" s="5">
        <v>7403000000</v>
      </c>
      <c r="M176" s="5">
        <v>454000000</v>
      </c>
      <c r="N176" s="5">
        <v>5958000000</v>
      </c>
      <c r="O176" s="5">
        <v>14059000000</v>
      </c>
      <c r="P176" s="5">
        <v>3334000000</v>
      </c>
      <c r="Q176" s="5">
        <v>327000000</v>
      </c>
      <c r="R176" s="5">
        <v>1850000000</v>
      </c>
      <c r="S176" s="5">
        <v>3883000000</v>
      </c>
      <c r="T176" s="5">
        <v>1661000000</v>
      </c>
      <c r="U176" s="5">
        <v>121000000</v>
      </c>
      <c r="V176" s="5">
        <v>704000000</v>
      </c>
      <c r="W176" s="5">
        <v>432926825</v>
      </c>
      <c r="X176" s="5">
        <v>503397419</v>
      </c>
      <c r="Y176" s="5">
        <v>773759889</v>
      </c>
      <c r="Z176" s="5">
        <v>7405030884</v>
      </c>
    </row>
    <row r="177" spans="3:26" ht="15.5" x14ac:dyDescent="0.35">
      <c r="C177" t="s">
        <v>1386</v>
      </c>
      <c r="D177" s="5">
        <v>-90000000</v>
      </c>
      <c r="E177" s="5">
        <v>-183000000</v>
      </c>
      <c r="F177" s="5">
        <v>-23789000000</v>
      </c>
      <c r="G177" s="5">
        <v>-3016000000</v>
      </c>
      <c r="I177" s="5">
        <v>-33584000000</v>
      </c>
      <c r="J177" s="5">
        <v>-13889000000</v>
      </c>
      <c r="K177" s="5">
        <v>-13936000000</v>
      </c>
      <c r="L177" s="5">
        <v>-7515000000</v>
      </c>
      <c r="M177" s="5">
        <v>-4451000000</v>
      </c>
    </row>
    <row r="178" spans="3:26" ht="15.5" x14ac:dyDescent="0.35">
      <c r="C178" t="s">
        <v>2341</v>
      </c>
      <c r="D178" s="5">
        <v>-689611000000</v>
      </c>
      <c r="E178" s="5">
        <v>-1825757000000</v>
      </c>
      <c r="F178" s="5">
        <v>488604000000</v>
      </c>
      <c r="G178" s="5">
        <v>-315205000000</v>
      </c>
      <c r="I178" s="5">
        <v>-420199000000</v>
      </c>
      <c r="J178" s="5">
        <v>-2729681000000</v>
      </c>
      <c r="K178" s="5">
        <v>-1894723000000</v>
      </c>
      <c r="L178" s="5">
        <v>-1161126000000</v>
      </c>
      <c r="M178" s="5">
        <v>-1183178000000</v>
      </c>
      <c r="N178" s="5">
        <v>180721000000</v>
      </c>
      <c r="O178" s="5">
        <v>-76068000000</v>
      </c>
      <c r="P178" s="5">
        <v>1212256000000</v>
      </c>
      <c r="Q178" s="5">
        <v>-1025761000000</v>
      </c>
      <c r="R178" s="5">
        <v>-286670000000</v>
      </c>
      <c r="S178" s="5">
        <v>417325000000</v>
      </c>
      <c r="T178" s="5">
        <v>-859242000000</v>
      </c>
      <c r="U178" s="5">
        <v>434108000000</v>
      </c>
      <c r="V178" s="5">
        <v>-110820000000</v>
      </c>
      <c r="W178" s="5">
        <v>357229847934</v>
      </c>
    </row>
    <row r="179" spans="3:26" ht="15.5" x14ac:dyDescent="0.35">
      <c r="C179" t="s">
        <v>182</v>
      </c>
      <c r="D179" s="5">
        <v>-4853000000</v>
      </c>
      <c r="E179" s="5">
        <v>-9037000000</v>
      </c>
      <c r="F179" s="5">
        <v>-37639000000</v>
      </c>
      <c r="G179" s="5">
        <v>-791000000</v>
      </c>
      <c r="I179" s="5">
        <v>-45056000000</v>
      </c>
      <c r="J179" s="5">
        <v>-25707000000</v>
      </c>
      <c r="K179" s="5">
        <v>-32029000000</v>
      </c>
      <c r="L179" s="5">
        <v>-11287000000</v>
      </c>
      <c r="M179" s="5">
        <v>-21248000000</v>
      </c>
      <c r="N179" s="5">
        <v>-16616000000</v>
      </c>
      <c r="O179" s="5">
        <v>-16271000000</v>
      </c>
      <c r="P179" s="5">
        <v>-19538000000</v>
      </c>
      <c r="Q179" s="5">
        <v>-12610000000</v>
      </c>
      <c r="R179" s="5">
        <v>-30953000000</v>
      </c>
      <c r="S179" s="5">
        <v>-40340000000</v>
      </c>
      <c r="T179" s="5">
        <v>-22761000000</v>
      </c>
      <c r="U179" s="5">
        <v>-31301000000</v>
      </c>
      <c r="V179" s="5">
        <v>-10106000000</v>
      </c>
      <c r="W179" s="5">
        <v>-14638913263</v>
      </c>
      <c r="X179" s="5">
        <v>-41687569165</v>
      </c>
      <c r="Y179" s="5">
        <v>-21449254623</v>
      </c>
      <c r="Z179" s="5">
        <v>-29221726644</v>
      </c>
    </row>
    <row r="180" spans="3:26" ht="15.5" x14ac:dyDescent="0.35">
      <c r="C180" t="s">
        <v>2342</v>
      </c>
      <c r="D180" s="5">
        <v>147459000000</v>
      </c>
      <c r="G180" s="5">
        <v>193956000000</v>
      </c>
      <c r="L180" s="5">
        <v>1021555000000</v>
      </c>
      <c r="M180" s="5">
        <v>5378819000000</v>
      </c>
      <c r="N180" s="5">
        <v>-6441728000000</v>
      </c>
      <c r="O180" s="5">
        <v>-872483000000</v>
      </c>
      <c r="P180" s="5">
        <v>-764958000000</v>
      </c>
    </row>
    <row r="181" spans="3:26" ht="15.5" x14ac:dyDescent="0.35">
      <c r="C181" t="s">
        <v>2343</v>
      </c>
      <c r="D181" s="5">
        <v>94403000000</v>
      </c>
      <c r="E181" s="5">
        <v>-94403000000</v>
      </c>
      <c r="F181" s="5">
        <v>3979711000000</v>
      </c>
      <c r="G181" s="5">
        <v>-3151107000000</v>
      </c>
      <c r="I181" s="5">
        <v>828604000000</v>
      </c>
      <c r="J181" s="5">
        <v>-850594000000</v>
      </c>
      <c r="K181" s="5">
        <v>1553326000000</v>
      </c>
    </row>
    <row r="182" spans="3:26" ht="15.5" x14ac:dyDescent="0.35">
      <c r="C182" t="s">
        <v>2344</v>
      </c>
    </row>
    <row r="183" spans="3:26" ht="15.5" x14ac:dyDescent="0.35">
      <c r="C183" t="s">
        <v>2345</v>
      </c>
      <c r="Z183" s="5">
        <v>13951245</v>
      </c>
    </row>
    <row r="184" spans="3:26" ht="15.5" x14ac:dyDescent="0.35">
      <c r="C184" t="s">
        <v>206</v>
      </c>
      <c r="M184" s="5">
        <v>491422000000</v>
      </c>
      <c r="N184" s="5">
        <v>200000000000</v>
      </c>
      <c r="O184" s="5">
        <v>-101955000000</v>
      </c>
      <c r="P184" s="5">
        <v>-101955000000</v>
      </c>
      <c r="Q184" s="5">
        <v>-101955000000</v>
      </c>
      <c r="R184" s="5">
        <v>195544000000</v>
      </c>
      <c r="S184" s="5">
        <v>-101955000000</v>
      </c>
      <c r="T184" s="5">
        <v>-104160000000</v>
      </c>
      <c r="U184" s="5">
        <v>344399000000</v>
      </c>
      <c r="V184" s="5">
        <v>-54160000000</v>
      </c>
      <c r="W184" s="5">
        <v>-104160185660</v>
      </c>
      <c r="X184" s="5">
        <v>-111472593540</v>
      </c>
      <c r="Y184" s="5">
        <v>-9605425420</v>
      </c>
      <c r="Z184" s="5">
        <v>288497218637</v>
      </c>
    </row>
    <row r="185" spans="3:26" ht="15.5" x14ac:dyDescent="0.35">
      <c r="C185" t="s">
        <v>2346</v>
      </c>
      <c r="U185" s="5">
        <v>450424000000</v>
      </c>
    </row>
    <row r="186" spans="3:26" ht="15.5" x14ac:dyDescent="0.35">
      <c r="C186" t="s">
        <v>495</v>
      </c>
    </row>
    <row r="187" spans="3:26" ht="15.5" x14ac:dyDescent="0.35">
      <c r="C187" t="s">
        <v>785</v>
      </c>
      <c r="U187" s="5">
        <v>-1865000000</v>
      </c>
    </row>
    <row r="188" spans="3:26" ht="15.5" x14ac:dyDescent="0.35">
      <c r="C188" t="s">
        <v>2347</v>
      </c>
      <c r="M188" s="5">
        <v>491422000000</v>
      </c>
    </row>
    <row r="189" spans="3:26" ht="15.5" x14ac:dyDescent="0.35">
      <c r="C189" t="s">
        <v>2348</v>
      </c>
      <c r="V189" s="5">
        <v>50000000000</v>
      </c>
      <c r="Z189" s="5">
        <v>298237539937</v>
      </c>
    </row>
    <row r="190" spans="3:26" ht="15.5" x14ac:dyDescent="0.35">
      <c r="C190" t="s">
        <v>2349</v>
      </c>
      <c r="T190" s="5">
        <v>-2205000000</v>
      </c>
      <c r="U190" s="5">
        <v>-2205000000</v>
      </c>
      <c r="V190" s="5">
        <v>-2205000000</v>
      </c>
      <c r="W190" s="5">
        <v>-2204960000</v>
      </c>
      <c r="X190" s="5">
        <v>-109265363660</v>
      </c>
      <c r="Y190" s="5">
        <v>-2295279420</v>
      </c>
      <c r="Z190" s="5">
        <v>-2430175300</v>
      </c>
    </row>
    <row r="191" spans="3:26" ht="15.5" x14ac:dyDescent="0.35">
      <c r="C191" t="s">
        <v>2350</v>
      </c>
      <c r="R191" s="5">
        <v>297499000000</v>
      </c>
    </row>
    <row r="192" spans="3:26" ht="15.5" x14ac:dyDescent="0.35">
      <c r="C192" t="s">
        <v>2351</v>
      </c>
    </row>
    <row r="193" spans="2:26" ht="15.5" x14ac:dyDescent="0.35">
      <c r="C193" t="s">
        <v>2352</v>
      </c>
      <c r="N193" s="5">
        <v>200000000000</v>
      </c>
      <c r="O193" s="5">
        <v>-101955000000</v>
      </c>
      <c r="P193" s="5">
        <v>-101955000000</v>
      </c>
      <c r="Q193" s="5">
        <v>-101955000000</v>
      </c>
      <c r="R193" s="5">
        <v>-101955000000</v>
      </c>
      <c r="S193" s="5">
        <v>-101955000000</v>
      </c>
      <c r="T193" s="5">
        <v>-101955000000</v>
      </c>
      <c r="U193" s="5">
        <v>-101955000000</v>
      </c>
      <c r="V193" s="5">
        <v>-101955000000</v>
      </c>
      <c r="W193" s="5">
        <v>-101955225660</v>
      </c>
      <c r="X193" s="5">
        <v>-2207229880</v>
      </c>
      <c r="Y193" s="5">
        <v>-7310146000</v>
      </c>
      <c r="Z193" s="5">
        <v>-7310146000</v>
      </c>
    </row>
    <row r="194" spans="2:26" ht="15.5" x14ac:dyDescent="0.35">
      <c r="C194" t="s">
        <v>224</v>
      </c>
      <c r="D194" s="5">
        <v>-1361499000000</v>
      </c>
      <c r="E194" s="5">
        <v>620549000000</v>
      </c>
      <c r="F194" s="5">
        <v>-1071681000000</v>
      </c>
      <c r="G194" s="5">
        <v>716490000000</v>
      </c>
      <c r="I194" s="5">
        <v>-834908000000</v>
      </c>
      <c r="J194" s="5">
        <v>2217081000000</v>
      </c>
      <c r="K194" s="5">
        <v>-902532000000</v>
      </c>
      <c r="L194" s="5">
        <v>453862000000</v>
      </c>
      <c r="M194" s="5">
        <v>1627458000000</v>
      </c>
      <c r="N194" s="5">
        <v>-954680000000</v>
      </c>
      <c r="O194" s="5">
        <v>-463813000000</v>
      </c>
      <c r="P194" s="5">
        <v>1498086000000</v>
      </c>
      <c r="Q194" s="5">
        <v>-165488000000</v>
      </c>
      <c r="R194" s="5">
        <v>-1763751000000</v>
      </c>
      <c r="S194" s="5">
        <v>1718895000000</v>
      </c>
      <c r="T194" s="5">
        <v>-619688000000</v>
      </c>
      <c r="U194" s="5">
        <v>799561000000</v>
      </c>
      <c r="V194" s="5">
        <v>-1460761000000</v>
      </c>
      <c r="W194" s="5">
        <v>472674443606</v>
      </c>
      <c r="X194" s="5">
        <v>324877716365</v>
      </c>
      <c r="Y194" s="5">
        <v>450251270656</v>
      </c>
      <c r="Z194" s="5">
        <v>-123344883355</v>
      </c>
    </row>
    <row r="195" spans="2:26" ht="15.5" x14ac:dyDescent="0.35">
      <c r="C195" t="s">
        <v>375</v>
      </c>
      <c r="D195" s="5">
        <v>43424000000</v>
      </c>
      <c r="E195" s="5">
        <v>18801000000</v>
      </c>
      <c r="F195" s="5">
        <v>44685000000</v>
      </c>
      <c r="G195" s="5">
        <v>-424000000</v>
      </c>
      <c r="I195" s="5">
        <v>21490000000</v>
      </c>
      <c r="J195" s="5">
        <v>27391000000</v>
      </c>
      <c r="K195" s="5">
        <v>-2778000000</v>
      </c>
      <c r="L195" s="5">
        <v>25103000000</v>
      </c>
      <c r="M195" s="5">
        <v>6393000000</v>
      </c>
      <c r="N195" s="5">
        <v>7539000000</v>
      </c>
      <c r="O195" s="5">
        <v>-14260000000</v>
      </c>
      <c r="P195" s="5">
        <v>23091000000</v>
      </c>
      <c r="Q195" s="5">
        <v>8616000000</v>
      </c>
      <c r="R195" s="5">
        <v>-12602000000</v>
      </c>
      <c r="S195" s="5">
        <v>70674000000</v>
      </c>
      <c r="T195" s="5">
        <v>9582000000</v>
      </c>
      <c r="U195" s="5">
        <v>100790000000</v>
      </c>
      <c r="V195" s="5">
        <v>47423000000</v>
      </c>
      <c r="W195" s="5">
        <v>3114297086</v>
      </c>
    </row>
    <row r="196" spans="2:26" ht="15.5" x14ac:dyDescent="0.35">
      <c r="C196" t="s">
        <v>2353</v>
      </c>
      <c r="Y196" s="5">
        <v>-38695927</v>
      </c>
    </row>
    <row r="197" spans="2:26" ht="15.5" x14ac:dyDescent="0.35">
      <c r="C197" t="s">
        <v>225</v>
      </c>
      <c r="E197" s="5">
        <v>5507839000000</v>
      </c>
      <c r="I197" s="5">
        <v>6321257000000</v>
      </c>
      <c r="J197" s="5">
        <v>4076785000000</v>
      </c>
      <c r="K197" s="5">
        <v>4982095000000</v>
      </c>
      <c r="L197" s="5">
        <v>4503130000000</v>
      </c>
      <c r="M197" s="5">
        <v>2869279000000</v>
      </c>
      <c r="N197" s="5">
        <v>3816420000000</v>
      </c>
      <c r="O197" s="5">
        <v>4294493000000</v>
      </c>
      <c r="P197" s="5">
        <v>2773316000000</v>
      </c>
      <c r="Q197" s="5">
        <v>2930188000000</v>
      </c>
      <c r="R197" s="5">
        <v>4706541000000</v>
      </c>
      <c r="S197" s="5">
        <v>2916971000000</v>
      </c>
      <c r="T197" s="5">
        <v>3527077000000</v>
      </c>
      <c r="U197" s="5">
        <v>2626726000000</v>
      </c>
      <c r="V197" s="5">
        <v>4040064000000</v>
      </c>
      <c r="W197" s="5">
        <v>3564274992689</v>
      </c>
      <c r="X197" s="5">
        <v>3239397276324</v>
      </c>
      <c r="Y197" s="5">
        <v>764583518867</v>
      </c>
      <c r="Z197" s="5">
        <v>887928402222</v>
      </c>
    </row>
    <row r="198" spans="2:26" ht="15.5" x14ac:dyDescent="0.35">
      <c r="C198" t="s">
        <v>226</v>
      </c>
      <c r="D198" s="5">
        <v>-1318075000000</v>
      </c>
      <c r="E198" s="5">
        <v>6147189000000</v>
      </c>
      <c r="F198" s="5">
        <v>-1026996000000</v>
      </c>
      <c r="G198" s="5">
        <v>716066000000</v>
      </c>
      <c r="I198" s="5">
        <v>5507839000000</v>
      </c>
      <c r="J198" s="5">
        <v>6321257000000</v>
      </c>
      <c r="K198" s="5">
        <v>4076785000000</v>
      </c>
      <c r="L198" s="5">
        <v>4982095000000</v>
      </c>
      <c r="M198" s="5">
        <v>4503130000000</v>
      </c>
      <c r="N198" s="5">
        <v>2869279000000</v>
      </c>
      <c r="O198" s="5">
        <v>3816420000000</v>
      </c>
      <c r="P198" s="5">
        <v>4294493000000</v>
      </c>
      <c r="Q198" s="5">
        <v>2773316000000</v>
      </c>
      <c r="R198" s="5">
        <v>2930188000000</v>
      </c>
      <c r="S198" s="5">
        <v>4706540000000</v>
      </c>
      <c r="T198" s="5">
        <v>2916971000000</v>
      </c>
      <c r="U198" s="5">
        <v>3527077000000</v>
      </c>
      <c r="V198" s="5">
        <v>2626726000000</v>
      </c>
      <c r="W198" s="5">
        <v>4040063733381</v>
      </c>
      <c r="X198" s="5">
        <v>3564274992689</v>
      </c>
      <c r="Y198" s="5">
        <v>1214796093596</v>
      </c>
      <c r="Z198" s="5">
        <v>764583518867</v>
      </c>
    </row>
    <row r="200" spans="2:26" ht="15.5" x14ac:dyDescent="0.35">
      <c r="B200" t="s">
        <v>227</v>
      </c>
      <c r="C200" t="s">
        <v>12</v>
      </c>
      <c r="D200" s="5">
        <v>20220000000</v>
      </c>
      <c r="E200" s="5">
        <v>20220000000</v>
      </c>
      <c r="F200" s="5">
        <v>20220000000</v>
      </c>
      <c r="G200" s="5">
        <v>20220000000</v>
      </c>
      <c r="I200" s="5">
        <v>20220000000</v>
      </c>
      <c r="J200" s="5">
        <v>20220000000</v>
      </c>
      <c r="K200" s="5">
        <v>20220000000</v>
      </c>
      <c r="L200" s="5">
        <v>20220000000</v>
      </c>
      <c r="M200" s="5">
        <v>20220000000</v>
      </c>
      <c r="N200" s="5">
        <v>15800000000</v>
      </c>
      <c r="O200" s="5">
        <v>15800000000</v>
      </c>
      <c r="P200" s="5">
        <v>15800000000</v>
      </c>
      <c r="Q200" s="5">
        <v>15800000000</v>
      </c>
      <c r="R200" s="5">
        <v>15800000000</v>
      </c>
      <c r="S200" s="5">
        <v>13090000000</v>
      </c>
      <c r="T200" s="5">
        <v>13090000000</v>
      </c>
      <c r="U200" s="5">
        <v>13090000000</v>
      </c>
      <c r="V200" s="5">
        <v>8580000000</v>
      </c>
      <c r="W200" s="5">
        <v>8580000000</v>
      </c>
      <c r="X200" s="5">
        <v>8580000000</v>
      </c>
      <c r="Y200" s="5">
        <v>8580000000</v>
      </c>
      <c r="Z200" s="5">
        <v>8580000000</v>
      </c>
    </row>
    <row r="201" spans="2:26" ht="15.5" x14ac:dyDescent="0.35">
      <c r="C201" t="s">
        <v>228</v>
      </c>
      <c r="D201" s="6">
        <v>0.83</v>
      </c>
      <c r="E201" s="6">
        <v>2.9</v>
      </c>
      <c r="F201" s="6">
        <v>-30.82</v>
      </c>
      <c r="G201" s="6">
        <v>0.25</v>
      </c>
    </row>
    <row r="202" spans="2:26" ht="15.5" x14ac:dyDescent="0.35">
      <c r="C202" t="s">
        <v>229</v>
      </c>
      <c r="D202" s="6">
        <v>148.19</v>
      </c>
      <c r="E202" s="6">
        <v>53.45</v>
      </c>
      <c r="F202" s="6">
        <v>-4.74</v>
      </c>
      <c r="G202" s="5">
        <v>648</v>
      </c>
    </row>
    <row r="203" spans="2:26" ht="15.5" x14ac:dyDescent="0.35">
      <c r="C203" t="s">
        <v>73</v>
      </c>
      <c r="D203" s="6">
        <v>6.33</v>
      </c>
      <c r="E203" s="6">
        <v>7.89</v>
      </c>
      <c r="F203" s="6">
        <v>6.88</v>
      </c>
      <c r="G203" s="6">
        <v>7.45</v>
      </c>
    </row>
    <row r="204" spans="2:26" ht="15.5" x14ac:dyDescent="0.35">
      <c r="C204" t="s">
        <v>230</v>
      </c>
      <c r="D204" s="5">
        <v>51800000000</v>
      </c>
      <c r="E204" s="5">
        <v>89220000000</v>
      </c>
      <c r="F204" s="5">
        <v>-592600000000</v>
      </c>
      <c r="G204" s="5">
        <v>16790000000</v>
      </c>
    </row>
    <row r="205" spans="2:26" ht="15.5" x14ac:dyDescent="0.35">
      <c r="C205" t="s">
        <v>231</v>
      </c>
      <c r="D205" s="6">
        <v>5.9999999999999995E-4</v>
      </c>
      <c r="E205" s="6">
        <v>1.9E-3</v>
      </c>
      <c r="F205" s="6">
        <v>-2.2599999999999999E-2</v>
      </c>
      <c r="G205" s="6">
        <v>2.0000000000000001E-4</v>
      </c>
    </row>
    <row r="206" spans="2:26" ht="15.5" x14ac:dyDescent="0.35">
      <c r="C206" t="s">
        <v>232</v>
      </c>
      <c r="D206" s="6">
        <v>4.3E-3</v>
      </c>
      <c r="E206" s="6">
        <v>1.5300000000000001E-2</v>
      </c>
      <c r="F206" s="6">
        <v>-0.16390000000000002</v>
      </c>
      <c r="G206" s="6">
        <v>1.1999999999999999E-3</v>
      </c>
    </row>
    <row r="207" spans="2:26" ht="15.5" x14ac:dyDescent="0.35">
      <c r="C207" t="s">
        <v>233</v>
      </c>
      <c r="D207" s="6">
        <v>1.1000000000000001E-3</v>
      </c>
      <c r="E207" s="6">
        <v>2.5999999999999999E-3</v>
      </c>
      <c r="F207" s="6">
        <v>-2.1299999999999999E-2</v>
      </c>
      <c r="G207" s="6">
        <v>2.0000000000000001E-4</v>
      </c>
    </row>
    <row r="208" spans="2:26" ht="15.5" x14ac:dyDescent="0.35">
      <c r="C208" t="s">
        <v>234</v>
      </c>
    </row>
    <row r="209" spans="3:26" ht="15.5" x14ac:dyDescent="0.35">
      <c r="C209" t="s">
        <v>235</v>
      </c>
      <c r="D209" s="5">
        <v>3872000000000</v>
      </c>
      <c r="E209" s="5">
        <v>3825000000000</v>
      </c>
      <c r="F209" s="5">
        <v>3801000000000</v>
      </c>
      <c r="G209" s="5">
        <v>4413000000000</v>
      </c>
    </row>
    <row r="210" spans="3:26" ht="15.5" x14ac:dyDescent="0.35">
      <c r="C210" t="s">
        <v>236</v>
      </c>
      <c r="D210" s="6">
        <v>0.64</v>
      </c>
      <c r="E210" s="6">
        <v>0.82</v>
      </c>
      <c r="F210" s="6">
        <v>0.78</v>
      </c>
      <c r="G210" s="6">
        <v>0.74</v>
      </c>
    </row>
    <row r="211" spans="3:26" ht="15.5" x14ac:dyDescent="0.35">
      <c r="C211" t="s">
        <v>237</v>
      </c>
      <c r="D211" s="6">
        <v>191.45</v>
      </c>
      <c r="E211" s="6">
        <v>189.15</v>
      </c>
      <c r="F211" s="6">
        <v>187.96</v>
      </c>
      <c r="G211" s="6">
        <v>218.2</v>
      </c>
    </row>
    <row r="212" spans="3:26" ht="15.5" x14ac:dyDescent="0.35">
      <c r="C212" t="s">
        <v>238</v>
      </c>
      <c r="D212" s="6">
        <v>0.65</v>
      </c>
      <c r="E212" s="6">
        <v>0.83</v>
      </c>
      <c r="F212" s="6">
        <v>0.78</v>
      </c>
      <c r="G212" s="6">
        <v>0.75</v>
      </c>
    </row>
    <row r="213" spans="3:26" ht="15.5" x14ac:dyDescent="0.35">
      <c r="C213" t="s">
        <v>239</v>
      </c>
      <c r="D213" s="6">
        <v>190.11</v>
      </c>
      <c r="E213" s="6">
        <v>187.72</v>
      </c>
      <c r="F213" s="6">
        <v>186.44</v>
      </c>
      <c r="G213" s="6">
        <v>216.88</v>
      </c>
    </row>
    <row r="214" spans="3:26" ht="15.5" x14ac:dyDescent="0.35">
      <c r="C214" t="s">
        <v>240</v>
      </c>
    </row>
    <row r="215" spans="3:26" ht="15.5" x14ac:dyDescent="0.35">
      <c r="C215" t="s">
        <v>241</v>
      </c>
    </row>
    <row r="216" spans="3:26" ht="15.5" x14ac:dyDescent="0.35">
      <c r="C216" t="s">
        <v>242</v>
      </c>
      <c r="D216" s="5">
        <v>3872000000000</v>
      </c>
      <c r="E216" s="5">
        <v>3825000000000</v>
      </c>
      <c r="F216" s="5">
        <v>3801000000000</v>
      </c>
      <c r="G216" s="5">
        <v>4413000000000</v>
      </c>
    </row>
    <row r="217" spans="3:26" ht="15.5" x14ac:dyDescent="0.35">
      <c r="C217" t="s">
        <v>24</v>
      </c>
    </row>
    <row r="218" spans="3:26" ht="15.5" x14ac:dyDescent="0.35">
      <c r="C218" t="s">
        <v>21</v>
      </c>
    </row>
    <row r="219" spans="3:26" ht="15.5" x14ac:dyDescent="0.35">
      <c r="C219" t="s">
        <v>243</v>
      </c>
    </row>
    <row r="220" spans="3:26" ht="15.5" x14ac:dyDescent="0.35">
      <c r="C220" t="s">
        <v>244</v>
      </c>
      <c r="D220" s="5">
        <v>-909000000000</v>
      </c>
      <c r="E220" s="5">
        <v>2549000000000</v>
      </c>
      <c r="F220" s="5">
        <v>-5463000000000</v>
      </c>
      <c r="G220" s="5">
        <v>3977000000000</v>
      </c>
    </row>
    <row r="221" spans="3:26" ht="15.5" x14ac:dyDescent="0.35">
      <c r="C221" t="s">
        <v>245</v>
      </c>
      <c r="D221" s="5">
        <v>-5000000000</v>
      </c>
      <c r="E221" s="5">
        <v>-9000000000</v>
      </c>
      <c r="F221" s="5">
        <v>-38000000000</v>
      </c>
      <c r="G221" s="5">
        <v>-1000000000</v>
      </c>
    </row>
    <row r="222" spans="3:26" ht="15.5" x14ac:dyDescent="0.35">
      <c r="C222" t="s">
        <v>13</v>
      </c>
      <c r="D222" s="5">
        <v>-914000000000</v>
      </c>
      <c r="E222" s="5">
        <v>2540000000000</v>
      </c>
      <c r="F222" s="5">
        <v>-5501000000000</v>
      </c>
      <c r="G222" s="5">
        <v>3976000000000</v>
      </c>
    </row>
    <row r="223" spans="3:26" ht="15.5" x14ac:dyDescent="0.35">
      <c r="C223" t="s">
        <v>16</v>
      </c>
      <c r="D223" s="6">
        <v>-45.19</v>
      </c>
      <c r="E223" s="6">
        <v>125.62</v>
      </c>
      <c r="F223" s="6">
        <v>-271.99</v>
      </c>
      <c r="G223" s="6">
        <v>196.6</v>
      </c>
    </row>
    <row r="224" spans="3:26" ht="15.5" x14ac:dyDescent="0.35">
      <c r="C224" t="s">
        <v>58</v>
      </c>
      <c r="I224" s="6">
        <v>-28.06</v>
      </c>
      <c r="J224" s="6">
        <v>7.54</v>
      </c>
      <c r="K224" s="6">
        <v>7.26</v>
      </c>
      <c r="L224" s="6">
        <v>2.72</v>
      </c>
      <c r="M224" s="6">
        <v>-8.31</v>
      </c>
      <c r="N224" s="6">
        <v>1.35</v>
      </c>
      <c r="O224" s="6">
        <v>-3.69</v>
      </c>
      <c r="P224" s="6">
        <v>3.39</v>
      </c>
      <c r="Q224" s="6">
        <v>4.3099999999999996</v>
      </c>
      <c r="R224" s="6">
        <v>4.6100000000000003</v>
      </c>
      <c r="S224" s="6">
        <v>5.45</v>
      </c>
      <c r="T224" s="6">
        <v>8.4499999999999993</v>
      </c>
      <c r="U224" s="6">
        <v>17.260000000000002</v>
      </c>
      <c r="V224" s="6">
        <v>15.55</v>
      </c>
      <c r="W224" s="6">
        <v>11.71</v>
      </c>
      <c r="X224" s="6">
        <v>9.76</v>
      </c>
      <c r="Y224" s="6">
        <v>4.88</v>
      </c>
      <c r="Z224" s="6">
        <v>2.5499999999999998</v>
      </c>
    </row>
    <row r="225" spans="3:26" ht="15.5" x14ac:dyDescent="0.35">
      <c r="C225" t="s">
        <v>72</v>
      </c>
      <c r="I225" s="6">
        <v>-5.2</v>
      </c>
      <c r="J225" s="6">
        <v>28.38</v>
      </c>
      <c r="K225" s="6">
        <v>10.06</v>
      </c>
      <c r="L225" s="6">
        <v>26.1</v>
      </c>
      <c r="M225" s="6">
        <v>-15.28</v>
      </c>
      <c r="N225" s="6">
        <v>51.11</v>
      </c>
      <c r="O225" s="6">
        <v>-16.53</v>
      </c>
      <c r="P225" s="6">
        <v>18.29</v>
      </c>
      <c r="Q225" s="6">
        <v>18.559999999999999</v>
      </c>
      <c r="R225" s="6">
        <v>15.84</v>
      </c>
      <c r="S225" s="6">
        <v>11.74</v>
      </c>
      <c r="T225" s="6">
        <v>9.35</v>
      </c>
      <c r="U225" s="6">
        <v>5.27</v>
      </c>
      <c r="V225" s="6">
        <v>7.14</v>
      </c>
      <c r="W225" s="6">
        <v>8.1999999999999993</v>
      </c>
      <c r="X225" s="6">
        <v>10.96</v>
      </c>
      <c r="Y225" s="6">
        <v>15.57</v>
      </c>
      <c r="Z225" s="6">
        <v>19.61</v>
      </c>
    </row>
    <row r="226" spans="3:26" ht="15.5" x14ac:dyDescent="0.35">
      <c r="C226" t="s">
        <v>75</v>
      </c>
      <c r="I226" s="6">
        <v>1.74</v>
      </c>
      <c r="J226" s="6">
        <v>2.63</v>
      </c>
      <c r="K226" s="6">
        <v>0.99</v>
      </c>
      <c r="L226" s="5">
        <v>1</v>
      </c>
      <c r="M226" s="6">
        <v>1.67</v>
      </c>
      <c r="N226" s="6">
        <v>0.65</v>
      </c>
      <c r="O226" s="6">
        <v>0.49</v>
      </c>
      <c r="P226" s="6">
        <v>0.43</v>
      </c>
      <c r="Q226" s="6">
        <v>0.53</v>
      </c>
      <c r="R226" s="6">
        <v>0.51</v>
      </c>
      <c r="S226" s="6">
        <v>0.35</v>
      </c>
      <c r="T226" s="6">
        <v>0.46</v>
      </c>
      <c r="U226" s="6">
        <v>0.61</v>
      </c>
      <c r="V226" s="6">
        <v>0.51</v>
      </c>
      <c r="W226" s="6">
        <v>0.53</v>
      </c>
      <c r="X226" s="6">
        <v>0.61</v>
      </c>
      <c r="Y226" s="6">
        <v>0.4</v>
      </c>
      <c r="Z226" s="6">
        <v>0.36</v>
      </c>
    </row>
    <row r="227" spans="3:26" ht="15.5" x14ac:dyDescent="0.35">
      <c r="C227" t="s">
        <v>246</v>
      </c>
      <c r="I227" s="5">
        <v>-500450000000</v>
      </c>
      <c r="J227" s="5">
        <v>283560000000</v>
      </c>
      <c r="K227" s="5">
        <v>263440000000</v>
      </c>
      <c r="L227" s="5">
        <v>119070000000</v>
      </c>
      <c r="M227" s="5">
        <v>-153290000000</v>
      </c>
      <c r="N227" s="5">
        <v>96880000000</v>
      </c>
      <c r="O227" s="5">
        <v>-45620000000</v>
      </c>
      <c r="P227" s="5">
        <v>115260000000</v>
      </c>
    </row>
    <row r="228" spans="3:26" ht="15.5" x14ac:dyDescent="0.35">
      <c r="C228" t="s">
        <v>247</v>
      </c>
      <c r="I228" s="6">
        <v>-2.06E-2</v>
      </c>
      <c r="J228" s="6">
        <v>5.1000000000000004E-3</v>
      </c>
      <c r="K228" s="6">
        <v>5.6000000000000008E-3</v>
      </c>
      <c r="L228" s="6">
        <v>2.2000000000000001E-3</v>
      </c>
      <c r="M228" s="6">
        <v>-6.4000000000000003E-3</v>
      </c>
      <c r="N228" s="6">
        <v>7.000000000000001E-4</v>
      </c>
      <c r="O228" s="6">
        <v>-2.3E-3</v>
      </c>
      <c r="P228" s="6">
        <v>2.0999999999999999E-3</v>
      </c>
      <c r="Q228" s="6">
        <v>2.5000000000000001E-3</v>
      </c>
      <c r="R228" s="6">
        <v>2.8000000000000004E-3</v>
      </c>
      <c r="S228" s="6">
        <v>2.8000000000000004E-3</v>
      </c>
      <c r="T228" s="6">
        <v>4.6999999999999993E-3</v>
      </c>
      <c r="U228" s="6">
        <v>1.0700000000000001E-2</v>
      </c>
      <c r="V228" s="6">
        <v>6.5000000000000006E-3</v>
      </c>
      <c r="W228" s="6">
        <v>5.1999999999999998E-3</v>
      </c>
      <c r="X228" s="6">
        <v>4.8999999999999998E-3</v>
      </c>
      <c r="Y228" s="6">
        <v>2.7000000000000001E-3</v>
      </c>
      <c r="Z228" s="6">
        <v>1.7000000000000001E-3</v>
      </c>
    </row>
    <row r="229" spans="3:26" ht="15.5" x14ac:dyDescent="0.35">
      <c r="C229" t="s">
        <v>248</v>
      </c>
      <c r="I229" s="6">
        <v>-0.14929999999999999</v>
      </c>
      <c r="J229" s="6">
        <v>3.5099999999999999E-2</v>
      </c>
      <c r="K229" s="6">
        <v>3.5200000000000002E-2</v>
      </c>
      <c r="L229" s="6">
        <v>1.37E-2</v>
      </c>
      <c r="M229" s="6">
        <v>-4.2500000000000003E-2</v>
      </c>
      <c r="N229" s="6">
        <v>6.0000000000000001E-3</v>
      </c>
      <c r="O229" s="6">
        <v>-1.29E-2</v>
      </c>
      <c r="P229" s="6">
        <v>1.1699999999999999E-2</v>
      </c>
      <c r="Q229" s="6">
        <v>1.5100000000000001E-2</v>
      </c>
      <c r="R229" s="6">
        <v>1.6500000000000001E-2</v>
      </c>
      <c r="S229" s="6">
        <v>2.58E-2</v>
      </c>
      <c r="T229" s="6">
        <v>4.07E-2</v>
      </c>
      <c r="U229" s="6">
        <v>8.6500000000000007E-2</v>
      </c>
      <c r="V229" s="6">
        <v>6.88E-2</v>
      </c>
      <c r="W229" s="6">
        <v>8.6999999999999994E-2</v>
      </c>
      <c r="X229" s="6">
        <v>7.9299999999999995E-2</v>
      </c>
      <c r="Y229" s="6">
        <v>4.3499999999999997E-2</v>
      </c>
      <c r="Z229" s="6">
        <v>2.3799999999999998E-2</v>
      </c>
    </row>
    <row r="230" spans="3:26" ht="15.5" x14ac:dyDescent="0.35">
      <c r="C230" t="s">
        <v>249</v>
      </c>
      <c r="I230" s="6">
        <v>-2.0199999999999999E-2</v>
      </c>
      <c r="J230" s="6">
        <v>6.9999999999999993E-3</v>
      </c>
      <c r="K230" s="6">
        <v>7.3000000000000001E-3</v>
      </c>
      <c r="L230" s="6">
        <v>2.3999999999999998E-3</v>
      </c>
      <c r="M230" s="6">
        <v>-7.1999999999999998E-3</v>
      </c>
      <c r="N230" s="6">
        <v>1.5E-3</v>
      </c>
      <c r="O230" s="6">
        <v>-2.8000000000000004E-3</v>
      </c>
      <c r="P230" s="6">
        <v>3.2000000000000002E-3</v>
      </c>
      <c r="Q230" s="6">
        <v>3.8E-3</v>
      </c>
      <c r="R230" s="6">
        <v>3.9000000000000003E-3</v>
      </c>
      <c r="S230" s="6">
        <v>3.8E-3</v>
      </c>
      <c r="T230" s="6">
        <v>8.6E-3</v>
      </c>
      <c r="U230" s="6">
        <v>1.47E-2</v>
      </c>
      <c r="V230" s="6">
        <v>7.0999999999999995E-3</v>
      </c>
      <c r="W230" s="6">
        <v>6.8999999999999999E-3</v>
      </c>
      <c r="X230" s="6">
        <v>8.0000000000000002E-3</v>
      </c>
      <c r="Y230" s="6">
        <v>4.5000000000000005E-3</v>
      </c>
      <c r="Z230" s="6">
        <v>4.8999999999999998E-3</v>
      </c>
    </row>
    <row r="231" spans="3:26" ht="15.5" x14ac:dyDescent="0.35">
      <c r="C231" t="s">
        <v>250</v>
      </c>
    </row>
    <row r="232" spans="3:26" ht="15.5" x14ac:dyDescent="0.35">
      <c r="C232" t="s">
        <v>69</v>
      </c>
      <c r="I232" s="6">
        <v>0.78</v>
      </c>
      <c r="J232" s="5">
        <v>1</v>
      </c>
      <c r="K232" s="6">
        <v>0.35</v>
      </c>
      <c r="L232" s="6">
        <v>0.36</v>
      </c>
      <c r="M232" s="6">
        <v>0.65</v>
      </c>
      <c r="N232" s="6">
        <v>0.31</v>
      </c>
      <c r="O232" s="6">
        <v>0.21</v>
      </c>
      <c r="P232" s="6">
        <v>0.21</v>
      </c>
      <c r="Q232" s="6">
        <v>0.28000000000000003</v>
      </c>
      <c r="R232" s="6">
        <v>0.26</v>
      </c>
      <c r="S232" s="6">
        <v>0.3</v>
      </c>
      <c r="T232" s="6">
        <v>0.38</v>
      </c>
      <c r="U232" s="6">
        <v>0.46</v>
      </c>
      <c r="V232" s="6">
        <v>0.49</v>
      </c>
      <c r="W232" s="6">
        <v>0.71</v>
      </c>
      <c r="X232" s="6">
        <v>0.87</v>
      </c>
      <c r="Y232" s="6">
        <v>0.68</v>
      </c>
      <c r="Z232" s="6">
        <v>0.47</v>
      </c>
    </row>
    <row r="233" spans="3:26" ht="15.5" x14ac:dyDescent="0.35">
      <c r="C233" t="s">
        <v>66</v>
      </c>
      <c r="I233" s="6">
        <v>187.96</v>
      </c>
      <c r="J233" s="6">
        <v>214.59</v>
      </c>
      <c r="K233" s="6">
        <v>206.25</v>
      </c>
      <c r="L233" s="6">
        <v>198.01</v>
      </c>
      <c r="M233" s="6">
        <v>195.51</v>
      </c>
      <c r="N233" s="6">
        <v>225.34</v>
      </c>
      <c r="O233" s="6">
        <v>287.17</v>
      </c>
      <c r="P233" s="6">
        <v>290.39</v>
      </c>
      <c r="Q233" s="6">
        <v>285.38</v>
      </c>
      <c r="R233" s="6">
        <v>280.08999999999997</v>
      </c>
      <c r="S233" s="6">
        <v>211.32</v>
      </c>
      <c r="T233" s="6">
        <v>207.76</v>
      </c>
      <c r="U233" s="6">
        <v>199.55</v>
      </c>
      <c r="V233" s="6">
        <v>225.93</v>
      </c>
      <c r="W233" s="6">
        <v>134.62</v>
      </c>
      <c r="X233" s="6">
        <v>122.97</v>
      </c>
      <c r="Y233" s="6">
        <v>112.31</v>
      </c>
      <c r="Z233" s="6">
        <v>107.22</v>
      </c>
    </row>
    <row r="234" spans="3:26" ht="15.5" x14ac:dyDescent="0.35">
      <c r="C234" t="s">
        <v>251</v>
      </c>
      <c r="I234" s="6">
        <v>0.78</v>
      </c>
      <c r="J234" s="5">
        <v>1</v>
      </c>
      <c r="K234" s="6">
        <v>0.36</v>
      </c>
      <c r="L234" s="6">
        <v>0.36</v>
      </c>
      <c r="M234" s="6">
        <v>0.66</v>
      </c>
      <c r="N234" s="6">
        <v>0.31</v>
      </c>
      <c r="O234" s="6">
        <v>0.21</v>
      </c>
      <c r="P234" s="6">
        <v>0.22</v>
      </c>
      <c r="Q234" s="6">
        <v>0.28000000000000003</v>
      </c>
      <c r="R234" s="6">
        <v>0.26</v>
      </c>
      <c r="S234" s="6">
        <v>0.3</v>
      </c>
      <c r="T234" s="6">
        <v>0.38</v>
      </c>
      <c r="U234" s="6">
        <v>0.46</v>
      </c>
      <c r="V234" s="6">
        <v>0.49</v>
      </c>
      <c r="W234" s="6">
        <v>0.71</v>
      </c>
      <c r="X234" s="6">
        <v>0.87</v>
      </c>
      <c r="Y234" s="6">
        <v>0.68</v>
      </c>
      <c r="Z234" s="6">
        <v>0.47</v>
      </c>
    </row>
    <row r="235" spans="3:26" ht="15.5" x14ac:dyDescent="0.35">
      <c r="C235" t="s">
        <v>252</v>
      </c>
      <c r="I235" s="6">
        <v>186.44</v>
      </c>
      <c r="J235" s="6">
        <v>213.33</v>
      </c>
      <c r="K235" s="6">
        <v>204.67</v>
      </c>
      <c r="L235" s="6">
        <v>196.47</v>
      </c>
      <c r="M235" s="6">
        <v>193.89</v>
      </c>
      <c r="N235" s="6">
        <v>223.02</v>
      </c>
      <c r="O235" s="6">
        <v>284.39</v>
      </c>
      <c r="P235" s="6">
        <v>287.14</v>
      </c>
      <c r="Q235" s="6">
        <v>281.67</v>
      </c>
      <c r="R235" s="6">
        <v>275.92</v>
      </c>
      <c r="S235" s="6">
        <v>211.32</v>
      </c>
      <c r="T235" s="6">
        <v>207.76</v>
      </c>
      <c r="U235" s="6">
        <v>199.55</v>
      </c>
      <c r="V235" s="6">
        <v>225.93</v>
      </c>
      <c r="W235" s="6">
        <v>134.62</v>
      </c>
      <c r="X235" s="6">
        <v>122.97</v>
      </c>
      <c r="Y235" s="6">
        <v>112.31</v>
      </c>
      <c r="Z235" s="6">
        <v>107.22</v>
      </c>
    </row>
    <row r="236" spans="3:26" ht="15.5" x14ac:dyDescent="0.35">
      <c r="C236" t="s">
        <v>253</v>
      </c>
    </row>
    <row r="237" spans="3:26" ht="15.5" x14ac:dyDescent="0.35">
      <c r="C237" t="s">
        <v>254</v>
      </c>
    </row>
    <row r="238" spans="3:26" ht="15.5" x14ac:dyDescent="0.35">
      <c r="C238" t="s">
        <v>26</v>
      </c>
    </row>
    <row r="239" spans="3:26" ht="15.5" x14ac:dyDescent="0.35">
      <c r="C239" t="s">
        <v>23</v>
      </c>
    </row>
    <row r="240" spans="3:26" ht="15.5" x14ac:dyDescent="0.35">
      <c r="C240" t="s">
        <v>255</v>
      </c>
    </row>
    <row r="241" spans="3:26" ht="15.5" x14ac:dyDescent="0.35">
      <c r="C241" t="s">
        <v>256</v>
      </c>
      <c r="I241" s="5">
        <v>-1165000000000</v>
      </c>
      <c r="J241" s="5">
        <v>5831000000000</v>
      </c>
      <c r="K241" s="5">
        <v>-518000000000</v>
      </c>
      <c r="L241" s="5">
        <v>605000000000</v>
      </c>
      <c r="M241" s="5">
        <v>-3034000000000</v>
      </c>
      <c r="N241" s="5">
        <v>5117000000000</v>
      </c>
      <c r="O241" s="5">
        <v>589000000000</v>
      </c>
      <c r="P241" s="5">
        <v>1169000000000</v>
      </c>
      <c r="Q241" s="5">
        <v>975000000000</v>
      </c>
      <c r="R241" s="5">
        <v>-1644000000000</v>
      </c>
      <c r="S241" s="5">
        <v>1440000000000</v>
      </c>
      <c r="T241" s="5">
        <v>365000000000</v>
      </c>
      <c r="U241" s="5">
        <v>52000000000</v>
      </c>
      <c r="V241" s="5">
        <v>-1286000000000</v>
      </c>
      <c r="W241" s="5">
        <v>234000000000</v>
      </c>
      <c r="X241" s="5">
        <v>478000000000</v>
      </c>
      <c r="Y241" s="5">
        <v>481000000000</v>
      </c>
      <c r="Z241" s="5">
        <v>-390000000000</v>
      </c>
    </row>
    <row r="242" spans="3:26" ht="15.5" x14ac:dyDescent="0.35">
      <c r="C242" t="s">
        <v>257</v>
      </c>
      <c r="I242" s="5">
        <v>-45000000000</v>
      </c>
      <c r="J242" s="5">
        <v>-26000000000</v>
      </c>
      <c r="K242" s="5">
        <v>-32000000000</v>
      </c>
      <c r="L242" s="5">
        <v>-11000000000</v>
      </c>
      <c r="M242" s="5">
        <v>-21000000000</v>
      </c>
      <c r="N242" s="5">
        <v>-17000000000</v>
      </c>
      <c r="O242" s="5">
        <v>-16000000000</v>
      </c>
      <c r="P242" s="5">
        <v>-20000000000</v>
      </c>
      <c r="Q242" s="5">
        <v>-13000000000</v>
      </c>
      <c r="R242" s="5">
        <v>-31000000000</v>
      </c>
      <c r="S242" s="5">
        <v>-40000000000</v>
      </c>
      <c r="T242" s="5">
        <v>-23000000000</v>
      </c>
      <c r="U242" s="5">
        <v>-31000000000</v>
      </c>
      <c r="V242" s="5">
        <v>-10000000000</v>
      </c>
      <c r="W242" s="5">
        <v>-15000000000</v>
      </c>
      <c r="X242" s="5">
        <v>-42000000000</v>
      </c>
      <c r="Y242" s="5">
        <v>-21000000000</v>
      </c>
      <c r="Z242" s="5">
        <v>-29000000000</v>
      </c>
    </row>
    <row r="243" spans="3:26" ht="15.5" x14ac:dyDescent="0.35">
      <c r="C243" t="s">
        <v>15</v>
      </c>
      <c r="I243" s="5">
        <v>-1210000000000</v>
      </c>
      <c r="J243" s="5">
        <v>5805000000000</v>
      </c>
      <c r="K243" s="5">
        <v>-550000000000</v>
      </c>
      <c r="L243" s="5">
        <v>594000000000</v>
      </c>
      <c r="M243" s="5">
        <v>-3056000000000</v>
      </c>
      <c r="N243" s="5">
        <v>5100000000000</v>
      </c>
      <c r="O243" s="5">
        <v>573000000000</v>
      </c>
      <c r="P243" s="5">
        <v>1149000000000</v>
      </c>
      <c r="Q243" s="5">
        <v>962000000000</v>
      </c>
      <c r="R243" s="5">
        <v>-1674000000000</v>
      </c>
      <c r="S243" s="5">
        <v>1400000000000</v>
      </c>
      <c r="T243" s="5">
        <v>342000000000</v>
      </c>
      <c r="U243" s="5">
        <v>21000000000</v>
      </c>
      <c r="V243" s="5">
        <v>-1296000000000</v>
      </c>
      <c r="W243" s="5">
        <v>219000000000</v>
      </c>
      <c r="X243" s="5">
        <v>436000000000</v>
      </c>
      <c r="Y243" s="5">
        <v>459000000000</v>
      </c>
      <c r="Z243" s="5">
        <v>-419000000000</v>
      </c>
    </row>
    <row r="244" spans="3:26" ht="15.5" x14ac:dyDescent="0.35">
      <c r="C244" t="s">
        <v>17</v>
      </c>
      <c r="I244" s="6">
        <v>-59.85</v>
      </c>
      <c r="J244" s="6">
        <v>287.06</v>
      </c>
      <c r="K244" s="6">
        <v>-27.2</v>
      </c>
      <c r="L244" s="6">
        <v>29.35</v>
      </c>
      <c r="M244" s="6">
        <v>-151.09</v>
      </c>
      <c r="N244" s="6">
        <v>322.89</v>
      </c>
      <c r="O244" s="6">
        <v>36.25</v>
      </c>
      <c r="P244" s="6">
        <v>72.760000000000005</v>
      </c>
      <c r="Q244" s="6">
        <v>60.89</v>
      </c>
      <c r="R244" s="5">
        <v>-106</v>
      </c>
      <c r="S244" s="6">
        <v>106.94</v>
      </c>
      <c r="T244" s="6">
        <v>26.13</v>
      </c>
      <c r="U244" s="6">
        <v>1.6</v>
      </c>
      <c r="V244" s="6">
        <v>-151.19</v>
      </c>
      <c r="W244" s="6">
        <v>25.56</v>
      </c>
      <c r="X244" s="6">
        <v>50.83</v>
      </c>
      <c r="Y244" s="6">
        <v>53.54</v>
      </c>
      <c r="Z244" s="6">
        <v>-48.89</v>
      </c>
    </row>
  </sheetData>
  <pageMargins left="0.7" right="0.7" top="0.75" bottom="0.75" header="0.3" footer="0.3"/>
  <ignoredErrors>
    <ignoredError sqref="A1:Z24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2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2354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2355</v>
      </c>
      <c r="D2" s="2" vm="727">
        <f ca="1">IFERROR(_xlfn.STOCKHISTORY("XIDX:" &amp; $C$1, D3, , 0, 0, 1), "Libur")</f>
        <v>790</v>
      </c>
      <c r="E2" s="2" vm="500">
        <f ca="1">IFERROR(_xlfn.STOCKHISTORY("XIDX:" &amp; $C$1, E3, , 0, 0, 1), "Libur")</f>
        <v>725</v>
      </c>
      <c r="H2" s="2" vm="500">
        <f ca="1">IFERROR(INDEX(D2:G2,COUNT(D2:G2)),"")</f>
        <v>725</v>
      </c>
      <c r="I2" s="2" vm="228">
        <f t="shared" ref="I2:S2" ca="1" si="0">IFERROR(_xlfn.STOCKHISTORY("XIDX:" &amp; $C$1, I1, , 0, 0, 1), "Libur")</f>
        <v>760</v>
      </c>
      <c r="J2" s="2" vm="12">
        <f t="shared" ca="1" si="0"/>
        <v>915</v>
      </c>
      <c r="K2" s="2" vm="278">
        <f t="shared" ca="1" si="0"/>
        <v>720</v>
      </c>
      <c r="L2" s="2" vm="728">
        <f t="shared" ca="1" si="0"/>
        <v>446</v>
      </c>
      <c r="M2" s="2" vm="406">
        <f t="shared" ca="1" si="0"/>
        <v>650</v>
      </c>
      <c r="N2" s="2" vm="291">
        <f t="shared" ca="1" si="0"/>
        <v>730</v>
      </c>
      <c r="O2" s="2" vm="177">
        <f t="shared" ca="1" si="0"/>
        <v>840</v>
      </c>
      <c r="P2" s="2" vm="501">
        <f t="shared" ca="1" si="0"/>
        <v>700</v>
      </c>
      <c r="Q2" s="2" vm="406">
        <f t="shared" ca="1" si="0"/>
        <v>650</v>
      </c>
      <c r="R2" s="2" vm="292">
        <f t="shared" ca="1" si="0"/>
        <v>565</v>
      </c>
      <c r="S2" s="2" vm="729">
        <f t="shared" ca="1" si="0"/>
        <v>358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531237000000</v>
      </c>
      <c r="E4" s="2">
        <f>IFERROR(INDEX(E51:E500,MATCH($C$4,$C$51:$C$500,0)),"")</f>
        <v>326906000000</v>
      </c>
      <c r="H4" s="2">
        <f>IFERROR(SUM(D4:G4)*(4/MAX(1,COUNT(D4:G4))),"")</f>
        <v>1716286000000</v>
      </c>
      <c r="I4" s="2">
        <f t="shared" ref="I4:S4" si="1">IFERROR(INDEX(I51:I500,MATCH($C$4,$C$51:$C$500,0)),"")</f>
        <v>1740629000000</v>
      </c>
      <c r="J4" s="2">
        <f t="shared" si="1"/>
        <v>1309661867481</v>
      </c>
      <c r="K4" s="2">
        <f t="shared" si="1"/>
        <v>1104710911002</v>
      </c>
      <c r="L4" s="2">
        <f t="shared" si="1"/>
        <v>955541184718</v>
      </c>
      <c r="M4" s="2">
        <f t="shared" si="1"/>
        <v>427677089386</v>
      </c>
      <c r="N4" s="2">
        <f t="shared" si="1"/>
        <v>397049609531</v>
      </c>
      <c r="O4" s="2">
        <f t="shared" si="1"/>
        <v>900208787095</v>
      </c>
      <c r="P4" s="2">
        <f t="shared" si="1"/>
        <v>770398351932</v>
      </c>
      <c r="Q4" s="2">
        <f t="shared" si="1"/>
        <v>595692044724</v>
      </c>
      <c r="R4" s="2">
        <f t="shared" si="1"/>
        <v>547492009881</v>
      </c>
      <c r="S4" s="2">
        <f t="shared" si="1"/>
        <v>587087865753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50281000000</v>
      </c>
      <c r="E5" s="2">
        <f>IFERROR(INDEX(E51:E500,MATCH($C$5,$C$51:$C$500,0)),"")</f>
        <v>6113000000</v>
      </c>
      <c r="H5" s="2">
        <f>IFERROR(SUM(D5:G5)*(4/MAX(1,COUNT(D5:G5))),"")</f>
        <v>112788000000</v>
      </c>
      <c r="I5" s="2">
        <f t="shared" ref="I5:S5" si="2">IFERROR(INDEX(I51:I500,MATCH($C$5,$C$51:$C$500,0)),"")</f>
        <v>-98253000000</v>
      </c>
      <c r="J5" s="2">
        <f t="shared" si="2"/>
        <v>337476336513</v>
      </c>
      <c r="K5" s="2">
        <f t="shared" si="2"/>
        <v>105423761882</v>
      </c>
      <c r="L5" s="2">
        <f t="shared" si="2"/>
        <v>25464792106</v>
      </c>
      <c r="M5" s="2">
        <f t="shared" si="2"/>
        <v>-404962738</v>
      </c>
      <c r="N5" s="2">
        <f t="shared" si="2"/>
        <v>-480851682848</v>
      </c>
      <c r="O5" s="2">
        <f t="shared" si="2"/>
        <v>2025410015441</v>
      </c>
      <c r="P5" s="2">
        <f t="shared" si="2"/>
        <v>82227565078</v>
      </c>
      <c r="Q5" s="2">
        <f t="shared" si="2"/>
        <v>98208548813</v>
      </c>
      <c r="R5" s="2">
        <f t="shared" si="2"/>
        <v>169506434099</v>
      </c>
      <c r="S5" s="2">
        <f t="shared" si="2"/>
        <v>60734643821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6761876000000</v>
      </c>
      <c r="E6" s="2">
        <f>IFERROR(INDEX(E51:E500,MATCH($C$6,$C$51:$C$500,0)),"")</f>
        <v>6779037000000</v>
      </c>
      <c r="H6" s="2">
        <f>IFERROR(INDEX(D6:G6,COUNT(D6:G6)),"")</f>
        <v>6779037000000</v>
      </c>
      <c r="I6" s="2">
        <f t="shared" ref="I6:S6" si="3">IFERROR(INDEX(I51:I500,MATCH($C$6,$C$51:$C$500,0)),"")</f>
        <v>6734965000000</v>
      </c>
      <c r="J6" s="2">
        <f t="shared" si="3"/>
        <v>6295309485037</v>
      </c>
      <c r="K6" s="2">
        <f t="shared" si="3"/>
        <v>5928332958330</v>
      </c>
      <c r="L6" s="2">
        <f t="shared" si="3"/>
        <v>5739889962764</v>
      </c>
      <c r="M6" s="2">
        <f t="shared" si="3"/>
        <v>5718188879803</v>
      </c>
      <c r="N6" s="2">
        <f t="shared" si="3"/>
        <v>5772041422414</v>
      </c>
      <c r="O6" s="2">
        <f t="shared" si="3"/>
        <v>6331642923244</v>
      </c>
      <c r="P6" s="2">
        <f t="shared" si="3"/>
        <v>4356360169913</v>
      </c>
      <c r="Q6" s="2">
        <f t="shared" si="3"/>
        <v>4234934266288</v>
      </c>
      <c r="R6" s="2">
        <f t="shared" si="3"/>
        <v>4088946249808</v>
      </c>
      <c r="S6" s="2">
        <f t="shared" si="3"/>
        <v>3952021733826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11.18</v>
      </c>
      <c r="E7" s="3">
        <f>IFERROR(INDEX(E51:E500,MATCH($C$7,$C$51:$C$500,0))/1000000000,"")</f>
        <v>11.18</v>
      </c>
      <c r="H7" s="3">
        <f>IFERROR(INDEX(D7:G7,COUNT(D7:G7)),"")</f>
        <v>11.18</v>
      </c>
      <c r="I7" s="3">
        <f t="shared" ref="I7:S7" si="4">IFERROR(INDEX(I51:I500,MATCH($C$7,$C$51:$C$500,0))/1000000000,"")</f>
        <v>11.18</v>
      </c>
      <c r="J7" s="3">
        <f t="shared" si="4"/>
        <v>11.18</v>
      </c>
      <c r="K7" s="3">
        <f t="shared" si="4"/>
        <v>11.18</v>
      </c>
      <c r="L7" s="3">
        <f t="shared" si="4"/>
        <v>11.18</v>
      </c>
      <c r="M7" s="3">
        <f t="shared" si="4"/>
        <v>11.18</v>
      </c>
      <c r="N7" s="3">
        <f t="shared" si="4"/>
        <v>11.18</v>
      </c>
      <c r="O7" s="3">
        <f t="shared" si="4"/>
        <v>11.18</v>
      </c>
      <c r="P7" s="3">
        <f t="shared" si="4"/>
        <v>11.18</v>
      </c>
      <c r="Q7" s="3">
        <f t="shared" si="4"/>
        <v>11.18</v>
      </c>
      <c r="R7" s="3">
        <f t="shared" si="4"/>
        <v>11.18</v>
      </c>
      <c r="S7" s="3">
        <f t="shared" si="4"/>
        <v>11.18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86000000000</v>
      </c>
      <c r="E8" s="2">
        <f>IFERROR(INDEX(E51:E500,MATCH("Free cash flow (Quarter)",$C$51:$C$500,0)),"")</f>
        <v>72000000000</v>
      </c>
      <c r="H8" s="2">
        <f>IFERROR(INDEX(D8:G8,COUNT(D8:G8)),"")</f>
        <v>72000000000</v>
      </c>
      <c r="I8" s="2">
        <f t="shared" ref="I8:S8" si="5">IFERROR(INDEX(I51:I500,MATCH($C$8,$C$51:$C$500,0)),"")</f>
        <v>150000000000</v>
      </c>
      <c r="J8" s="2">
        <f t="shared" si="5"/>
        <v>262000000000</v>
      </c>
      <c r="K8" s="2">
        <f t="shared" si="5"/>
        <v>105000000000</v>
      </c>
      <c r="L8" s="2">
        <f t="shared" si="5"/>
        <v>227000000000</v>
      </c>
      <c r="M8" s="2">
        <f t="shared" si="5"/>
        <v>-64000000000</v>
      </c>
      <c r="N8" s="2">
        <f t="shared" si="5"/>
        <v>-311000000000</v>
      </c>
      <c r="O8" s="2">
        <f t="shared" si="5"/>
        <v>-69000000000</v>
      </c>
      <c r="P8" s="2">
        <f t="shared" si="5"/>
        <v>99000000000</v>
      </c>
      <c r="Q8" s="2">
        <f t="shared" si="5"/>
        <v>168000000000</v>
      </c>
      <c r="R8" s="2">
        <f t="shared" si="5"/>
        <v>45000000000</v>
      </c>
      <c r="S8" s="2">
        <f t="shared" si="5"/>
        <v>-211000000000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7.66</v>
      </c>
      <c r="E9" s="3">
        <f>IFERROR(INDEX(E51:E500,MATCH("Free cash flow per share (Quarter)",$C$51:$C$500,0)),"")</f>
        <v>6.44</v>
      </c>
      <c r="H9" s="3">
        <f>IFERROR(INDEX(D9:G9,COUNT(D9:G9)),"")</f>
        <v>6.44</v>
      </c>
      <c r="I9" s="3">
        <f t="shared" ref="I9:S9" si="6">IFERROR(INDEX(I51:I500,MATCH($C$9,$C$51:$C$500,0)),"")</f>
        <v>13.39</v>
      </c>
      <c r="J9" s="3">
        <f t="shared" si="6"/>
        <v>23.47</v>
      </c>
      <c r="K9" s="3">
        <f t="shared" si="6"/>
        <v>9.3699999999999992</v>
      </c>
      <c r="L9" s="3">
        <f t="shared" si="6"/>
        <v>20.309999999999999</v>
      </c>
      <c r="M9" s="3">
        <f t="shared" si="6"/>
        <v>-5.74</v>
      </c>
      <c r="N9" s="3">
        <f t="shared" si="6"/>
        <v>-27.83</v>
      </c>
      <c r="O9" s="3">
        <f t="shared" si="6"/>
        <v>-6.14</v>
      </c>
      <c r="P9" s="3">
        <f t="shared" si="6"/>
        <v>8.84</v>
      </c>
      <c r="Q9" s="3">
        <f t="shared" si="6"/>
        <v>15.05</v>
      </c>
      <c r="R9" s="3">
        <f t="shared" si="6"/>
        <v>4.03</v>
      </c>
      <c r="S9" s="3">
        <f t="shared" si="6"/>
        <v>-18.829999999999998</v>
      </c>
    </row>
    <row r="10" spans="1:19" ht="15.5" x14ac:dyDescent="0.35">
      <c r="C10" t="s">
        <v>18</v>
      </c>
      <c r="D10" s="3">
        <f ca="1">IFERROR(IF(D9=0,"",D2/D9),"")</f>
        <v>103.1331592689295</v>
      </c>
      <c r="E10" s="3">
        <f ca="1">IFERROR(IF(E9=0,"",E2/E9),"")</f>
        <v>112.57763975155279</v>
      </c>
      <c r="I10" s="3">
        <f t="shared" ref="I10:S10" ca="1" si="7">IFERROR(IF(I9=0,"",I2/I9),"")</f>
        <v>56.758775205377148</v>
      </c>
      <c r="J10" s="3">
        <f t="shared" ca="1" si="7"/>
        <v>38.985939497230511</v>
      </c>
      <c r="K10" s="3">
        <f t="shared" ca="1" si="7"/>
        <v>76.840981856990396</v>
      </c>
      <c r="L10" s="3">
        <f t="shared" ca="1" si="7"/>
        <v>21.959625800098475</v>
      </c>
      <c r="M10" s="3">
        <f t="shared" ca="1" si="7"/>
        <v>-113.24041811846689</v>
      </c>
      <c r="N10" s="3">
        <f t="shared" ca="1" si="7"/>
        <v>-26.230686309737695</v>
      </c>
      <c r="O10" s="3">
        <f t="shared" ca="1" si="7"/>
        <v>-136.80781758957656</v>
      </c>
      <c r="P10" s="3">
        <f t="shared" ca="1" si="7"/>
        <v>79.185520361990953</v>
      </c>
      <c r="Q10" s="3">
        <f t="shared" ca="1" si="7"/>
        <v>43.189368770764119</v>
      </c>
      <c r="R10" s="3">
        <f t="shared" ca="1" si="7"/>
        <v>140.1985111662531</v>
      </c>
      <c r="S10" s="3">
        <f t="shared" ca="1" si="7"/>
        <v>-19.012214551248011</v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742644000000</v>
      </c>
      <c r="E11" s="2">
        <f>IFERROR(INDEX(E51:E500,MATCH($C$11,$C$51:$C$500,0)),"")</f>
        <v>777534000000</v>
      </c>
      <c r="H11" s="2">
        <f>IFERROR(INDEX(D11:G11,COUNT(D11:G11)),"")</f>
        <v>777534000000</v>
      </c>
      <c r="I11" s="2">
        <f t="shared" ref="I11:S11" si="8">IFERROR(INDEX(I51:I500,MATCH($C$11,$C$51:$C$500,0)),"")</f>
        <v>771389000000</v>
      </c>
      <c r="J11" s="2">
        <f t="shared" si="8"/>
        <v>361689249306</v>
      </c>
      <c r="K11" s="2">
        <f t="shared" si="8"/>
        <v>419733777174</v>
      </c>
      <c r="L11" s="2">
        <f t="shared" si="8"/>
        <v>607088330065</v>
      </c>
      <c r="M11" s="2">
        <f t="shared" si="8"/>
        <v>518753168611</v>
      </c>
      <c r="N11" s="2">
        <f t="shared" si="8"/>
        <v>437631210362</v>
      </c>
      <c r="O11" s="2">
        <f t="shared" si="8"/>
        <v>627640216025</v>
      </c>
      <c r="P11" s="2">
        <f t="shared" si="8"/>
        <v>582976697117</v>
      </c>
      <c r="Q11" s="2">
        <f t="shared" si="8"/>
        <v>440225565192</v>
      </c>
      <c r="R11" s="2">
        <f t="shared" si="8"/>
        <v>247903815289</v>
      </c>
      <c r="S11" s="2">
        <f t="shared" si="8"/>
        <v>287484925085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1520000000000</v>
      </c>
      <c r="E12" s="2">
        <f>IFERROR(INDEX(E51:E500,MATCH("Net Debt (Quarter)",$C$51:$C$500,0)),"")</f>
        <v>1463000000000</v>
      </c>
      <c r="H12" s="2">
        <f>IFERROR(INDEX(D12:G12,COUNT(D12:G12)),"")</f>
        <v>1463000000000</v>
      </c>
      <c r="I12" s="2">
        <f t="shared" ref="I12:S12" si="9">IFERROR(INDEX(I51:I500,MATCH($C$12,$C$51:$C$500,0)),"")</f>
        <v>1411000000000</v>
      </c>
      <c r="J12" s="2">
        <f t="shared" si="9"/>
        <v>1676000000000</v>
      </c>
      <c r="K12" s="2">
        <f t="shared" si="9"/>
        <v>1303000000000</v>
      </c>
      <c r="L12" s="2">
        <f t="shared" si="9"/>
        <v>1133000000000</v>
      </c>
      <c r="M12" s="2">
        <f t="shared" si="9"/>
        <v>1099000000000</v>
      </c>
      <c r="N12" s="2">
        <f t="shared" si="9"/>
        <v>927000000000</v>
      </c>
      <c r="O12" s="2">
        <f t="shared" si="9"/>
        <v>541000000000</v>
      </c>
      <c r="P12" s="2">
        <f t="shared" si="9"/>
        <v>1152000000000</v>
      </c>
      <c r="Q12" s="2">
        <f t="shared" si="9"/>
        <v>1033000000000</v>
      </c>
      <c r="R12" s="2">
        <f t="shared" si="9"/>
        <v>538000000000</v>
      </c>
      <c r="S12" s="2">
        <f t="shared" si="9"/>
        <v>292000000000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2263000000000</v>
      </c>
      <c r="E13" s="2">
        <f>IFERROR(INDEX(E51:E500,MATCH("Total Debt (Quarter)",$C$51:$C$500,0)),"")</f>
        <v>2241000000000</v>
      </c>
      <c r="H13" s="2">
        <f>IFERROR(INDEX(D13:G13,COUNT(D13:G13)),"")</f>
        <v>2241000000000</v>
      </c>
      <c r="I13" s="2">
        <f t="shared" ref="I13:S13" si="10">IFERROR(INDEX(I51:I500,MATCH($C$13,$C$51:$C$500,0)),"")</f>
        <v>2183000000000</v>
      </c>
      <c r="J13" s="2">
        <f t="shared" si="10"/>
        <v>2038000000000</v>
      </c>
      <c r="K13" s="2">
        <f t="shared" si="10"/>
        <v>1723000000000</v>
      </c>
      <c r="L13" s="2">
        <f t="shared" si="10"/>
        <v>1741000000000</v>
      </c>
      <c r="M13" s="2">
        <f t="shared" si="10"/>
        <v>1618000000000</v>
      </c>
      <c r="N13" s="2">
        <f t="shared" si="10"/>
        <v>1365000000000</v>
      </c>
      <c r="O13" s="2">
        <f t="shared" si="10"/>
        <v>1169000000000</v>
      </c>
      <c r="P13" s="2">
        <f t="shared" si="10"/>
        <v>1735000000000</v>
      </c>
      <c r="Q13" s="2">
        <f t="shared" si="10"/>
        <v>1473000000000</v>
      </c>
      <c r="R13" s="2">
        <f t="shared" si="10"/>
        <v>786000000000</v>
      </c>
      <c r="S13" s="2">
        <f t="shared" si="10"/>
        <v>580000000000</v>
      </c>
    </row>
    <row r="14" spans="1:19" ht="15.5" x14ac:dyDescent="0.35">
      <c r="C14" t="s">
        <v>27</v>
      </c>
      <c r="D14" s="2">
        <f>IFERROR(INDEX(D51:D500,MATCH($C$14,$C$51:$C$500,0)),"")</f>
        <v>-39340000000</v>
      </c>
      <c r="E14" s="2">
        <f>IFERROR(INDEX(E51:E500,MATCH($C$14,$C$51:$C$500,0)),"")</f>
        <v>-40300000000</v>
      </c>
      <c r="H14" s="2">
        <f>IFERROR(SUM(D14:G14)*(4/MAX(1,COUNT(D14:G14))),"")</f>
        <v>-159280000000</v>
      </c>
      <c r="I14" s="2">
        <f t="shared" ref="I14:S14" si="11">IFERROR(INDEX(I51:I500,MATCH($C$14,$C$51:$C$500,0)),"")</f>
        <v>-149167000000</v>
      </c>
      <c r="J14" s="2">
        <f t="shared" si="11"/>
        <v>-154058872996</v>
      </c>
      <c r="K14" s="2">
        <f t="shared" si="11"/>
        <v>-155039249924</v>
      </c>
      <c r="L14" s="2">
        <f t="shared" si="11"/>
        <v>-135485958368</v>
      </c>
      <c r="M14" s="2">
        <f t="shared" si="11"/>
        <v>-99094272431</v>
      </c>
      <c r="N14" s="2">
        <f t="shared" si="11"/>
        <v>-88501824128</v>
      </c>
      <c r="O14" s="2">
        <f t="shared" si="11"/>
        <v>-136830061412</v>
      </c>
      <c r="P14" s="2">
        <f t="shared" si="11"/>
        <v>-131737678613</v>
      </c>
      <c r="Q14" s="2">
        <f t="shared" si="11"/>
        <v>-91213240737</v>
      </c>
      <c r="R14" s="2">
        <f t="shared" si="11"/>
        <v>-68070044144</v>
      </c>
      <c r="S14" s="2">
        <f t="shared" si="11"/>
        <v>-68027098667</v>
      </c>
    </row>
    <row r="15" spans="1:19" ht="15.5" x14ac:dyDescent="0.35">
      <c r="C15" t="s">
        <v>28</v>
      </c>
      <c r="D15" s="2">
        <f>IFERROR(INDEX(D51:D500,MATCH($C$15,$C$51:$C$500,0)),"")</f>
        <v>6213000000</v>
      </c>
      <c r="E15" s="2">
        <f>IFERROR(INDEX(E51:E500,MATCH($C$15,$C$51:$C$500,0)),"")</f>
        <v>2958000000</v>
      </c>
      <c r="H15" s="2">
        <f>IFERROR(SUM(D15:G15)*(4/MAX(1,COUNT(D15:G15))),"")</f>
        <v>18342000000</v>
      </c>
      <c r="I15" s="2">
        <f t="shared" ref="I15:S15" si="12">IFERROR(INDEX(I51:I500,MATCH($C$15,$C$51:$C$500,0)),"")</f>
        <v>-102753000000</v>
      </c>
      <c r="J15" s="2">
        <f t="shared" si="12"/>
        <v>5970558922</v>
      </c>
      <c r="K15" s="2">
        <f t="shared" si="12"/>
        <v>16694887750</v>
      </c>
      <c r="L15" s="2">
        <f t="shared" si="12"/>
        <v>10094029984</v>
      </c>
      <c r="M15" s="2">
        <f t="shared" si="12"/>
        <v>25760976302</v>
      </c>
      <c r="N15" s="2">
        <f t="shared" si="12"/>
        <v>26770875617</v>
      </c>
      <c r="O15" s="2">
        <f t="shared" si="12"/>
        <v>-451328313</v>
      </c>
      <c r="P15" s="2">
        <f t="shared" si="12"/>
        <v>-6966143093</v>
      </c>
      <c r="Q15" s="2">
        <f t="shared" si="12"/>
        <v>30720806408</v>
      </c>
      <c r="R15" s="2">
        <f t="shared" si="12"/>
        <v>14547816498</v>
      </c>
      <c r="S15" s="2">
        <f t="shared" si="12"/>
        <v>6960885346</v>
      </c>
    </row>
    <row r="16" spans="1:19" ht="15.5" x14ac:dyDescent="0.35">
      <c r="C16" t="s">
        <v>29</v>
      </c>
      <c r="D16" s="2">
        <f>IFERROR(INDEX(D51:D500,MATCH($C$16,$C$51:$C$500,0)),"")</f>
        <v>91698000000</v>
      </c>
      <c r="E16" s="2">
        <f>IFERROR(INDEX(E51:E500,MATCH($C$16,$C$51:$C$500,0)),"")</f>
        <v>41114000000</v>
      </c>
      <c r="H16" s="2">
        <f>IFERROR(SUM(D16:G16)*(4/MAX(1,COUNT(D16:G16))),"")</f>
        <v>265624000000</v>
      </c>
      <c r="I16" s="2">
        <f t="shared" ref="I16:S16" si="13">IFERROR(INDEX(I51:I500,MATCH($C$16,$C$51:$C$500,0)),"")</f>
        <v>152573000000</v>
      </c>
      <c r="J16" s="2">
        <f t="shared" si="13"/>
        <v>412098863127</v>
      </c>
      <c r="K16" s="2">
        <f t="shared" si="13"/>
        <v>168201971867</v>
      </c>
      <c r="L16" s="2">
        <f t="shared" si="13"/>
        <v>59398193015</v>
      </c>
      <c r="M16" s="2">
        <f t="shared" si="13"/>
        <v>-54206954736</v>
      </c>
      <c r="N16" s="2">
        <f t="shared" si="13"/>
        <v>-510305466541</v>
      </c>
      <c r="O16" s="2">
        <f t="shared" si="13"/>
        <v>2081593664661</v>
      </c>
      <c r="P16" s="2">
        <f t="shared" si="13"/>
        <v>129860412347</v>
      </c>
      <c r="Q16" s="2">
        <f t="shared" si="13"/>
        <v>116706345435</v>
      </c>
      <c r="R16" s="2">
        <f t="shared" si="13"/>
        <v>167018926362</v>
      </c>
      <c r="S16" s="2">
        <f t="shared" si="13"/>
        <v>105326628511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8832200000000</v>
      </c>
      <c r="E20" s="2">
        <f ca="1">IFERROR(E21*E2,"")</f>
        <v>8105500000000</v>
      </c>
      <c r="H20" s="2">
        <f t="shared" ref="H20:S20" ca="1" si="14">IFERROR(H21*H2,"")</f>
        <v>8105500000000</v>
      </c>
      <c r="I20" s="2">
        <f t="shared" ca="1" si="14"/>
        <v>8496800000000</v>
      </c>
      <c r="J20" s="2">
        <f t="shared" ca="1" si="14"/>
        <v>10229700000000</v>
      </c>
      <c r="K20" s="2">
        <f t="shared" ca="1" si="14"/>
        <v>8049600000000</v>
      </c>
      <c r="L20" s="2">
        <f t="shared" ca="1" si="14"/>
        <v>4986280000000</v>
      </c>
      <c r="M20" s="2">
        <f t="shared" ca="1" si="14"/>
        <v>7267000000000</v>
      </c>
      <c r="N20" s="2">
        <f t="shared" ca="1" si="14"/>
        <v>8161400000000</v>
      </c>
      <c r="O20" s="2">
        <f t="shared" ca="1" si="14"/>
        <v>9391200000000</v>
      </c>
      <c r="P20" s="2">
        <f t="shared" ca="1" si="14"/>
        <v>7826000000000</v>
      </c>
      <c r="Q20" s="2">
        <f t="shared" ca="1" si="14"/>
        <v>7267000000000</v>
      </c>
      <c r="R20" s="2">
        <f t="shared" ca="1" si="14"/>
        <v>6316700000000</v>
      </c>
      <c r="S20" s="2">
        <f t="shared" ca="1" si="14"/>
        <v>4002440000000</v>
      </c>
    </row>
    <row r="21" spans="1:19" ht="15.5" x14ac:dyDescent="0.35">
      <c r="C21" t="s">
        <v>12</v>
      </c>
      <c r="D21" s="2">
        <f>IFERROR(INDEX(D51:D500,MATCH($C$7,$C$51:$C$500,0)),"")</f>
        <v>11180000000</v>
      </c>
      <c r="E21" s="2">
        <f>IFERROR(INDEX(E51:E500,MATCH($C$7,$C$51:$C$500,0)),"")</f>
        <v>11180000000</v>
      </c>
      <c r="H21" s="2">
        <f>IFERROR(INDEX(D21:G21,COUNT(D21:G21)),"")</f>
        <v>11180000000</v>
      </c>
      <c r="I21" s="2">
        <f t="shared" ref="I21:S21" si="15">IFERROR(INDEX(I51:I500,MATCH($C$7,$C$51:$C$500,0)),"")</f>
        <v>11180000000</v>
      </c>
      <c r="J21" s="2">
        <f t="shared" si="15"/>
        <v>11180000000</v>
      </c>
      <c r="K21" s="2">
        <f t="shared" si="15"/>
        <v>11180000000</v>
      </c>
      <c r="L21" s="2">
        <f t="shared" si="15"/>
        <v>11180000000</v>
      </c>
      <c r="M21" s="2">
        <f t="shared" si="15"/>
        <v>11180000000</v>
      </c>
      <c r="N21" s="2">
        <f t="shared" si="15"/>
        <v>11180000000</v>
      </c>
      <c r="O21" s="2">
        <f t="shared" si="15"/>
        <v>11180000000</v>
      </c>
      <c r="P21" s="2">
        <f t="shared" si="15"/>
        <v>11180000000</v>
      </c>
      <c r="Q21" s="2">
        <f t="shared" si="15"/>
        <v>11180000000</v>
      </c>
      <c r="R21" s="2">
        <f t="shared" si="15"/>
        <v>11180000000</v>
      </c>
      <c r="S21" s="2">
        <f t="shared" si="15"/>
        <v>11180000000</v>
      </c>
    </row>
    <row r="23" spans="1:19" ht="15.5" x14ac:dyDescent="0.35">
      <c r="B23" t="s">
        <v>54</v>
      </c>
      <c r="C23" t="s">
        <v>55</v>
      </c>
      <c r="D23" s="3">
        <f>IFERROR(D5/D6*100,"")</f>
        <v>0.74359541641994031</v>
      </c>
      <c r="E23" s="3">
        <f>IFERROR(E5/E6*100,"")</f>
        <v>9.0175049937033819E-2</v>
      </c>
      <c r="H23" s="3">
        <f t="shared" ref="H23:S23" si="16">IFERROR(H5/H6*100,"")</f>
        <v>1.6637761381151923</v>
      </c>
      <c r="I23" s="3">
        <f t="shared" si="16"/>
        <v>-1.4588494520758459</v>
      </c>
      <c r="J23" s="3">
        <f t="shared" si="16"/>
        <v>5.3607584712893033</v>
      </c>
      <c r="K23" s="3">
        <f t="shared" si="16"/>
        <v>1.7783036584317908</v>
      </c>
      <c r="L23" s="3">
        <f t="shared" si="16"/>
        <v>0.44364599794065779</v>
      </c>
      <c r="M23" s="3">
        <f t="shared" si="16"/>
        <v>-7.0820105196306759E-3</v>
      </c>
      <c r="N23" s="3">
        <f t="shared" si="16"/>
        <v>-8.3307039513049226</v>
      </c>
      <c r="O23" s="3">
        <f t="shared" si="16"/>
        <v>31.988696140863336</v>
      </c>
      <c r="P23" s="3">
        <f t="shared" si="16"/>
        <v>1.8875290809492951</v>
      </c>
      <c r="Q23" s="3">
        <f t="shared" si="16"/>
        <v>2.3190099925466292</v>
      </c>
      <c r="R23" s="3">
        <f t="shared" si="16"/>
        <v>4.1454796356630839</v>
      </c>
      <c r="S23" s="3">
        <f t="shared" si="16"/>
        <v>1.5367993374419542</v>
      </c>
    </row>
    <row r="24" spans="1:19" ht="15.5" x14ac:dyDescent="0.35">
      <c r="C24" t="s">
        <v>56</v>
      </c>
      <c r="D24" s="4" t="str">
        <f>IFERROR(_xlfn.RRI(5,I23,D23),"")</f>
        <v/>
      </c>
      <c r="E24" s="4">
        <f>IFERROR(_xlfn.RRI(5,J23,E23),"")</f>
        <v>-0.55825460569781571</v>
      </c>
      <c r="H24" s="4" t="str">
        <f t="shared" ref="H24:S24" si="17">IFERROR(_xlfn.RRI(5,M23,H23),"")</f>
        <v/>
      </c>
      <c r="I24" s="4">
        <f t="shared" si="17"/>
        <v>-0.29422583792466139</v>
      </c>
      <c r="J24" s="4">
        <f t="shared" si="17"/>
        <v>-0.30040621867451545</v>
      </c>
      <c r="K24" s="4">
        <f t="shared" si="17"/>
        <v>-1.1850957643451676E-2</v>
      </c>
      <c r="L24" s="4">
        <f t="shared" si="17"/>
        <v>-0.28163231201198258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-8.82</v>
      </c>
      <c r="J25" s="3">
        <f t="shared" si="18"/>
        <v>29.95</v>
      </c>
      <c r="K25" s="3">
        <f t="shared" si="18"/>
        <v>9.39</v>
      </c>
      <c r="L25" s="3">
        <f t="shared" si="18"/>
        <v>2.5099999999999998</v>
      </c>
      <c r="M25" s="3">
        <f t="shared" si="18"/>
        <v>-0.46</v>
      </c>
      <c r="N25" s="3">
        <f t="shared" si="18"/>
        <v>-42.87</v>
      </c>
      <c r="O25" s="3">
        <f t="shared" si="18"/>
        <v>181.37</v>
      </c>
      <c r="P25" s="3">
        <f t="shared" si="18"/>
        <v>6.82</v>
      </c>
      <c r="Q25" s="3">
        <f t="shared" si="18"/>
        <v>9.01</v>
      </c>
      <c r="R25" s="3">
        <f t="shared" si="18"/>
        <v>15.21</v>
      </c>
      <c r="S25" s="3">
        <f t="shared" si="18"/>
        <v>5.36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-0.27110827407907667</v>
      </c>
      <c r="J26" s="4">
        <f t="shared" si="19"/>
        <v>-0.30246456507248787</v>
      </c>
      <c r="K26" s="4">
        <f t="shared" si="19"/>
        <v>6.6046732896584803E-2</v>
      </c>
      <c r="L26" s="4">
        <f t="shared" si="19"/>
        <v>-0.22555641606471322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47.516726296958858</v>
      </c>
      <c r="E27" s="3">
        <f>IFERROR(E4/E21,"")</f>
        <v>29.24025044722719</v>
      </c>
      <c r="H27" s="3">
        <f t="shared" ref="H27:S27" si="20">IFERROR(H4/H21,"")</f>
        <v>153.5139534883721</v>
      </c>
      <c r="I27" s="3">
        <f t="shared" si="20"/>
        <v>155.69132379248657</v>
      </c>
      <c r="J27" s="3">
        <f t="shared" si="20"/>
        <v>117.14327973890876</v>
      </c>
      <c r="K27" s="3">
        <f t="shared" si="20"/>
        <v>98.81135161019678</v>
      </c>
      <c r="L27" s="3">
        <f t="shared" si="20"/>
        <v>85.468800064221824</v>
      </c>
      <c r="M27" s="3">
        <f t="shared" si="20"/>
        <v>38.253764703577815</v>
      </c>
      <c r="N27" s="3">
        <f t="shared" si="20"/>
        <v>35.51427634445438</v>
      </c>
      <c r="O27" s="3">
        <f t="shared" si="20"/>
        <v>80.519569507602867</v>
      </c>
      <c r="P27" s="3">
        <f t="shared" si="20"/>
        <v>68.908618240787121</v>
      </c>
      <c r="Q27" s="3">
        <f t="shared" si="20"/>
        <v>53.281936021824684</v>
      </c>
      <c r="R27" s="3">
        <f t="shared" si="20"/>
        <v>48.970662780053665</v>
      </c>
      <c r="S27" s="3">
        <f t="shared" si="20"/>
        <v>52.512331462701255</v>
      </c>
    </row>
    <row r="28" spans="1:19" ht="15.5" x14ac:dyDescent="0.35">
      <c r="C28" t="s">
        <v>61</v>
      </c>
      <c r="D28" s="4">
        <f>IFERROR(_xlfn.RRI(5,I27,D27),"")</f>
        <v>-0.21129168372924267</v>
      </c>
      <c r="E28" s="4">
        <f>IFERROR(_xlfn.RRI(5,J27,E27),"")</f>
        <v>-0.24237771306523248</v>
      </c>
      <c r="H28" s="4">
        <f t="shared" ref="H28:S28" si="21">IFERROR(_xlfn.RRI(5,M27,H27),"")</f>
        <v>0.32036722307809118</v>
      </c>
      <c r="I28" s="4">
        <f t="shared" si="21"/>
        <v>0.34391650705527788</v>
      </c>
      <c r="J28" s="4">
        <f t="shared" si="21"/>
        <v>7.7862064050930435E-2</v>
      </c>
      <c r="K28" s="4">
        <f t="shared" si="21"/>
        <v>7.4748034822449183E-2</v>
      </c>
      <c r="L28" s="4">
        <f t="shared" si="21"/>
        <v>9.9121041379548247E-2</v>
      </c>
      <c r="M28" s="4">
        <f t="shared" si="21"/>
        <v>-4.819574915742475E-2</v>
      </c>
      <c r="N28" s="4">
        <f t="shared" si="21"/>
        <v>-7.5241495864437069E-2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-1.2944908180300501</v>
      </c>
      <c r="J29" s="4">
        <f t="shared" si="22"/>
        <v>2.1895633652822148</v>
      </c>
      <c r="K29" s="4">
        <f t="shared" si="22"/>
        <v>2.7410358565737059</v>
      </c>
      <c r="L29" s="4">
        <f t="shared" si="22"/>
        <v>-6.4565217391304337</v>
      </c>
      <c r="M29" s="4">
        <f t="shared" si="22"/>
        <v>-0.98926988570095631</v>
      </c>
      <c r="N29" s="4">
        <f t="shared" si="22"/>
        <v>-1.2363676462480013</v>
      </c>
      <c r="O29" s="4">
        <f t="shared" si="22"/>
        <v>25.593841642228739</v>
      </c>
      <c r="P29" s="4">
        <f t="shared" si="22"/>
        <v>-0.24306326304106543</v>
      </c>
      <c r="Q29" s="4">
        <f t="shared" si="22"/>
        <v>-0.40762656147271537</v>
      </c>
      <c r="R29" s="4">
        <f t="shared" si="22"/>
        <v>1.8376865671641793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-1.3985174324913488E-2</v>
      </c>
      <c r="I30" s="4">
        <f t="shared" si="23"/>
        <v>0.32906748163014088</v>
      </c>
      <c r="J30" s="4">
        <f t="shared" si="23"/>
        <v>0.18552451545273901</v>
      </c>
      <c r="K30" s="4">
        <f t="shared" si="23"/>
        <v>0.15611020086802757</v>
      </c>
      <c r="L30" s="4">
        <f t="shared" si="23"/>
        <v>1.2342585292324983</v>
      </c>
      <c r="M30" s="4">
        <f t="shared" si="23"/>
        <v>7.7137665218151366E-2</v>
      </c>
      <c r="N30" s="4">
        <f t="shared" si="23"/>
        <v>-0.55893608769106706</v>
      </c>
      <c r="O30" s="4">
        <f t="shared" si="23"/>
        <v>0.16849781004523476</v>
      </c>
      <c r="P30" s="4">
        <f t="shared" si="23"/>
        <v>0.29328292824347879</v>
      </c>
      <c r="Q30" s="4">
        <f t="shared" si="23"/>
        <v>8.8037878129904587E-2</v>
      </c>
      <c r="R30" s="4">
        <f t="shared" si="23"/>
        <v>-6.7444514154988255E-2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512.91</v>
      </c>
      <c r="E32" s="3">
        <f>IFERROR(INDEX(E51:E500,MATCH($A$32,$C$51:$C$500,0)),"")</f>
        <v>508.41</v>
      </c>
      <c r="H32" s="3">
        <f>IFERROR(INDEX(D32:G32,COUNT(D32:G32)),"")</f>
        <v>508.41</v>
      </c>
      <c r="I32" s="3">
        <f t="shared" ref="I32:S32" si="24">IFERROR(INDEX(I51:I500,MATCH($C$32,$C$51:$C$500,0)),"")</f>
        <v>507.86</v>
      </c>
      <c r="J32" s="3">
        <f t="shared" si="24"/>
        <v>507.13</v>
      </c>
      <c r="K32" s="3">
        <f t="shared" si="24"/>
        <v>476.95</v>
      </c>
      <c r="L32" s="3">
        <f t="shared" si="24"/>
        <v>466.45</v>
      </c>
      <c r="M32" s="3">
        <f t="shared" si="24"/>
        <v>465.33</v>
      </c>
      <c r="N32" s="3">
        <f t="shared" si="24"/>
        <v>465.37</v>
      </c>
      <c r="O32" s="3">
        <f t="shared" si="24"/>
        <v>512.76</v>
      </c>
      <c r="P32" s="3">
        <f t="shared" si="24"/>
        <v>334.68</v>
      </c>
      <c r="Q32" s="3">
        <f t="shared" si="24"/>
        <v>329.07</v>
      </c>
      <c r="R32" s="3">
        <f t="shared" si="24"/>
        <v>320.29000000000002</v>
      </c>
      <c r="S32" s="3">
        <f t="shared" si="24"/>
        <v>306.87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1.41</v>
      </c>
      <c r="E33" s="3">
        <f>IFERROR(INDEX(E51:E500,MATCH($A$33,$C$51:$C$500,0)),"")</f>
        <v>1.53</v>
      </c>
      <c r="H33" s="3">
        <f>IFERROR(INDEX(D33:G33,COUNT(D33:G33)),"")</f>
        <v>1.53</v>
      </c>
      <c r="I33" s="3">
        <f t="shared" ref="I33:S33" si="25">IFERROR(INDEX(I51:I500,MATCH($C$33,$C$51:$C$500,0)),"")</f>
        <v>1.5</v>
      </c>
      <c r="J33" s="3">
        <f t="shared" si="25"/>
        <v>1.8</v>
      </c>
      <c r="K33" s="3">
        <f t="shared" si="25"/>
        <v>1.51</v>
      </c>
      <c r="L33" s="3">
        <f t="shared" si="25"/>
        <v>0.96</v>
      </c>
      <c r="M33" s="3">
        <f t="shared" si="25"/>
        <v>1.4</v>
      </c>
      <c r="N33" s="3">
        <f t="shared" si="25"/>
        <v>1.57</v>
      </c>
      <c r="O33" s="3">
        <f t="shared" si="25"/>
        <v>1.64</v>
      </c>
      <c r="P33" s="3">
        <f t="shared" si="25"/>
        <v>2.09</v>
      </c>
      <c r="Q33" s="3">
        <f t="shared" si="25"/>
        <v>1.98</v>
      </c>
      <c r="R33" s="3">
        <f t="shared" si="25"/>
        <v>1.76</v>
      </c>
      <c r="S33" s="3">
        <f t="shared" si="25"/>
        <v>1.17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161.11000000000001</v>
      </c>
      <c r="E34" s="3">
        <f>IFERROR(INDEX(E51:E500,MATCH($A$34,$C$51:$C$500,0)),"")</f>
        <v>1418.18</v>
      </c>
      <c r="H34" s="3">
        <f>IFERROR(INDEX(D34:G34,COUNT(D34:G34)),"")</f>
        <v>1418.18</v>
      </c>
      <c r="I34" s="3">
        <f t="shared" ref="I34:S34" si="26">IFERROR(INDEX(I51:I500,MATCH($C$34,$C$51:$C$500,0)),"")</f>
        <v>-86.17</v>
      </c>
      <c r="J34" s="3">
        <f t="shared" si="26"/>
        <v>30.55</v>
      </c>
      <c r="K34" s="3">
        <f t="shared" si="26"/>
        <v>76.680000000000007</v>
      </c>
      <c r="L34" s="3">
        <f t="shared" si="26"/>
        <v>177.69</v>
      </c>
      <c r="M34" s="3">
        <f t="shared" si="26"/>
        <v>-1413.04</v>
      </c>
      <c r="N34" s="3">
        <f t="shared" si="26"/>
        <v>-17.03</v>
      </c>
      <c r="O34" s="3">
        <f t="shared" si="26"/>
        <v>4.63</v>
      </c>
      <c r="P34" s="3">
        <f t="shared" si="26"/>
        <v>102.64</v>
      </c>
      <c r="Q34" s="3">
        <f t="shared" si="26"/>
        <v>72.14</v>
      </c>
      <c r="R34" s="3">
        <f t="shared" si="26"/>
        <v>37.15</v>
      </c>
      <c r="S34" s="3">
        <f t="shared" si="26"/>
        <v>66.790000000000006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15.26</v>
      </c>
      <c r="E35" s="3">
        <f>IFERROR(INDEX(E51:E500,MATCH($A$35,$C$51:$C$500,0)),"")</f>
        <v>26.68</v>
      </c>
      <c r="H35" s="3">
        <f>IFERROR(INDEX(D35:G35,COUNT(D35:G35)),"")</f>
        <v>26.68</v>
      </c>
      <c r="I35" s="3">
        <f t="shared" ref="I35:S35" si="27">IFERROR(INDEX(I51:I500,MATCH($C$35,$C$51:$C$500,0)),"")</f>
        <v>4.88</v>
      </c>
      <c r="J35" s="3">
        <f t="shared" si="27"/>
        <v>7.81</v>
      </c>
      <c r="K35" s="3">
        <f t="shared" si="27"/>
        <v>7.29</v>
      </c>
      <c r="L35" s="3">
        <f t="shared" si="27"/>
        <v>5.22</v>
      </c>
      <c r="M35" s="3">
        <f t="shared" si="27"/>
        <v>16.989999999999998</v>
      </c>
      <c r="N35" s="3">
        <f t="shared" si="27"/>
        <v>20.56</v>
      </c>
      <c r="O35" s="3">
        <f t="shared" si="27"/>
        <v>10.43</v>
      </c>
      <c r="P35" s="3">
        <f t="shared" si="27"/>
        <v>10.16</v>
      </c>
      <c r="Q35" s="3">
        <f t="shared" si="27"/>
        <v>12.2</v>
      </c>
      <c r="R35" s="3">
        <f t="shared" si="27"/>
        <v>11.54</v>
      </c>
      <c r="S35" s="3">
        <f t="shared" si="27"/>
        <v>6.82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84</v>
      </c>
      <c r="C51" t="s">
        <v>6</v>
      </c>
      <c r="D51" s="5">
        <v>531237000000</v>
      </c>
      <c r="E51" s="5">
        <v>326906000000</v>
      </c>
      <c r="F51" s="5">
        <v>425559000000</v>
      </c>
      <c r="G51" s="5">
        <v>442960000000</v>
      </c>
      <c r="I51" s="5">
        <v>1740629000000</v>
      </c>
      <c r="J51" s="5">
        <v>1309661867481</v>
      </c>
      <c r="K51" s="5">
        <v>1104710911002</v>
      </c>
      <c r="L51" s="5">
        <v>955541184718</v>
      </c>
      <c r="M51" s="5">
        <v>427677089386</v>
      </c>
      <c r="N51" s="5">
        <v>397049609531</v>
      </c>
      <c r="O51" s="5">
        <v>900208787095</v>
      </c>
      <c r="P51" s="5">
        <v>770398351932</v>
      </c>
      <c r="Q51" s="5">
        <v>595692044724</v>
      </c>
      <c r="R51" s="5">
        <v>547492009881</v>
      </c>
      <c r="S51" s="5">
        <v>587087865753</v>
      </c>
    </row>
    <row r="52" spans="2:19" ht="15.5" x14ac:dyDescent="0.35">
      <c r="C52" t="s">
        <v>85</v>
      </c>
      <c r="D52" s="5">
        <v>-263985000000</v>
      </c>
      <c r="E52" s="5">
        <v>-115124000000</v>
      </c>
      <c r="F52" s="5">
        <v>-193527000000</v>
      </c>
      <c r="G52" s="5">
        <v>-162288000000</v>
      </c>
      <c r="I52" s="5">
        <v>-742998000000</v>
      </c>
      <c r="J52" s="5">
        <v>-449931460753</v>
      </c>
      <c r="K52" s="5">
        <v>-379012845541</v>
      </c>
      <c r="L52" s="5">
        <v>-378852386288</v>
      </c>
      <c r="M52" s="5">
        <v>-186092668691</v>
      </c>
      <c r="N52" s="5">
        <v>-149528838895</v>
      </c>
      <c r="O52" s="5">
        <v>-331663944367</v>
      </c>
      <c r="P52" s="5">
        <v>-275968493160</v>
      </c>
      <c r="Q52" s="5">
        <v>-181132149239</v>
      </c>
      <c r="R52" s="5">
        <v>-158148133180</v>
      </c>
      <c r="S52" s="5">
        <v>-165945291900</v>
      </c>
    </row>
    <row r="53" spans="2:19" ht="15.5" x14ac:dyDescent="0.35">
      <c r="C53" t="s">
        <v>86</v>
      </c>
      <c r="D53" s="5">
        <v>267252000000</v>
      </c>
      <c r="E53" s="5">
        <v>211782000000</v>
      </c>
      <c r="F53" s="5">
        <v>232032000000</v>
      </c>
      <c r="G53" s="5">
        <v>280672000000</v>
      </c>
      <c r="I53" s="5">
        <v>997631000000</v>
      </c>
      <c r="J53" s="5">
        <v>859730406728</v>
      </c>
      <c r="K53" s="5">
        <v>725698065461</v>
      </c>
      <c r="L53" s="5">
        <v>576688798430</v>
      </c>
      <c r="M53" s="5">
        <v>241584420695</v>
      </c>
      <c r="N53" s="5">
        <v>247520770636</v>
      </c>
      <c r="O53" s="5">
        <v>568544842728</v>
      </c>
      <c r="P53" s="5">
        <v>494429858772</v>
      </c>
      <c r="Q53" s="5">
        <v>414559895485</v>
      </c>
      <c r="R53" s="5">
        <v>389343876701</v>
      </c>
      <c r="S53" s="5">
        <v>421142573853</v>
      </c>
    </row>
    <row r="54" spans="2:19" ht="15.5" x14ac:dyDescent="0.35">
      <c r="C54" t="s">
        <v>87</v>
      </c>
      <c r="D54" s="5">
        <v>-167314000000</v>
      </c>
      <c r="E54" s="5">
        <v>-155465000000</v>
      </c>
      <c r="F54" s="5">
        <v>-163686000000</v>
      </c>
      <c r="G54" s="5">
        <v>-171683000000</v>
      </c>
      <c r="I54" s="5">
        <v>-664452000000</v>
      </c>
      <c r="J54" s="5">
        <v>-445173549214</v>
      </c>
      <c r="K54" s="5">
        <v>-477089050724</v>
      </c>
      <c r="L54" s="5">
        <v>-362533808833</v>
      </c>
      <c r="M54" s="5">
        <v>-245268952042</v>
      </c>
      <c r="N54" s="5">
        <v>-272215428645</v>
      </c>
      <c r="O54" s="5">
        <v>-365368038050</v>
      </c>
      <c r="P54" s="5">
        <v>-305788892211</v>
      </c>
      <c r="Q54" s="5">
        <v>-296735290568</v>
      </c>
      <c r="R54" s="5">
        <v>-329332104778</v>
      </c>
      <c r="S54" s="5">
        <v>-270459341308</v>
      </c>
    </row>
    <row r="55" spans="2:19" ht="15.5" x14ac:dyDescent="0.35">
      <c r="C55" t="s">
        <v>88</v>
      </c>
      <c r="D55" s="5">
        <v>-17266000000</v>
      </c>
      <c r="E55" s="5">
        <v>-22342000000</v>
      </c>
      <c r="F55" s="5">
        <v>-24364000000</v>
      </c>
      <c r="G55" s="5">
        <v>-24186000000</v>
      </c>
      <c r="I55" s="5">
        <v>-93517000000</v>
      </c>
      <c r="J55" s="5">
        <v>-84042820112</v>
      </c>
      <c r="K55" s="5">
        <v>-73247570244</v>
      </c>
      <c r="L55" s="5">
        <v>-63506151078</v>
      </c>
      <c r="M55" s="5">
        <v>-20522481277</v>
      </c>
      <c r="N55" s="5">
        <v>-16332756197</v>
      </c>
      <c r="O55" s="5">
        <v>-42514708655</v>
      </c>
      <c r="P55" s="5">
        <v>-42078197130</v>
      </c>
      <c r="Q55" s="5">
        <v>-29374644460</v>
      </c>
      <c r="R55" s="5">
        <v>-30721737571</v>
      </c>
      <c r="S55" s="5">
        <v>-28543722465</v>
      </c>
    </row>
    <row r="56" spans="2:19" ht="15.5" x14ac:dyDescent="0.35">
      <c r="C56" t="s">
        <v>89</v>
      </c>
      <c r="D56" s="5">
        <v>-146763000000</v>
      </c>
      <c r="E56" s="5">
        <v>-132878000000</v>
      </c>
      <c r="F56" s="5">
        <v>-140665000000</v>
      </c>
      <c r="G56" s="5">
        <v>-150127000000</v>
      </c>
      <c r="I56" s="5">
        <v>-577117000000</v>
      </c>
      <c r="J56" s="5">
        <v>-496914330408</v>
      </c>
      <c r="K56" s="5">
        <v>-407177694471</v>
      </c>
      <c r="L56" s="5">
        <v>-338623506043</v>
      </c>
      <c r="M56" s="5">
        <v>-254254743416</v>
      </c>
      <c r="N56" s="5">
        <v>-268039427332</v>
      </c>
      <c r="O56" s="5">
        <v>-318482612903</v>
      </c>
      <c r="P56" s="5">
        <v>-286024300410</v>
      </c>
      <c r="Q56" s="5">
        <v>-267685017060</v>
      </c>
      <c r="R56" s="5">
        <v>-292360228655</v>
      </c>
      <c r="S56" s="5">
        <v>-263170404878</v>
      </c>
    </row>
    <row r="57" spans="2:19" ht="15.5" x14ac:dyDescent="0.35">
      <c r="C57" t="s">
        <v>92</v>
      </c>
      <c r="D57" s="5">
        <v>47630000000</v>
      </c>
      <c r="E57" s="5">
        <v>37959000000</v>
      </c>
      <c r="F57" s="5">
        <v>48395000000</v>
      </c>
      <c r="G57" s="5">
        <v>42561000000</v>
      </c>
      <c r="I57" s="5">
        <v>148415000000</v>
      </c>
      <c r="J57" s="5">
        <v>86212216821</v>
      </c>
      <c r="K57" s="5">
        <v>79402935601</v>
      </c>
      <c r="L57" s="5">
        <v>40149764113</v>
      </c>
      <c r="M57" s="5">
        <v>-21590837786</v>
      </c>
      <c r="N57" s="5">
        <v>-4444423925</v>
      </c>
      <c r="O57" s="5">
        <v>52273319623</v>
      </c>
      <c r="P57" s="5">
        <v>47318288773</v>
      </c>
      <c r="Q57" s="5">
        <v>46011615667</v>
      </c>
      <c r="R57" s="5">
        <v>11190858641</v>
      </c>
      <c r="S57" s="5">
        <v>52383887469</v>
      </c>
    </row>
    <row r="58" spans="2:19" ht="15.5" x14ac:dyDescent="0.35">
      <c r="C58" t="s">
        <v>93</v>
      </c>
      <c r="D58" s="5">
        <v>99938000000</v>
      </c>
      <c r="E58" s="5">
        <v>56317000000</v>
      </c>
      <c r="F58" s="5">
        <v>68346000000</v>
      </c>
      <c r="G58" s="5">
        <v>108989000000</v>
      </c>
      <c r="I58" s="5">
        <v>333179000000</v>
      </c>
      <c r="J58" s="5">
        <v>414556857514</v>
      </c>
      <c r="K58" s="5">
        <v>248609014737</v>
      </c>
      <c r="L58" s="5">
        <v>214154989597</v>
      </c>
      <c r="M58" s="5">
        <v>-3684531347</v>
      </c>
      <c r="N58" s="5">
        <v>-24694658009</v>
      </c>
      <c r="O58" s="5">
        <v>203176804678</v>
      </c>
      <c r="P58" s="5">
        <v>188640966561</v>
      </c>
      <c r="Q58" s="5">
        <v>117824604917</v>
      </c>
      <c r="R58" s="5">
        <v>60011771923</v>
      </c>
      <c r="S58" s="5">
        <v>150683232545</v>
      </c>
    </row>
    <row r="59" spans="2:19" ht="15.5" x14ac:dyDescent="0.35">
      <c r="C59" t="s">
        <v>94</v>
      </c>
      <c r="D59" s="5">
        <v>-8240000000</v>
      </c>
      <c r="E59" s="5">
        <v>-15203000000</v>
      </c>
      <c r="F59" s="5">
        <v>-520470000000</v>
      </c>
      <c r="G59" s="5">
        <v>-131483000000</v>
      </c>
      <c r="I59" s="5">
        <v>-180606000000</v>
      </c>
      <c r="J59" s="5">
        <v>-2457994387</v>
      </c>
      <c r="K59" s="5">
        <v>-80407042870</v>
      </c>
      <c r="L59" s="5">
        <v>-154756796582</v>
      </c>
      <c r="M59" s="5">
        <v>-50522423389</v>
      </c>
      <c r="N59" s="5">
        <v>-485610808532</v>
      </c>
      <c r="O59" s="5">
        <v>1878416859983</v>
      </c>
      <c r="P59" s="5">
        <v>-58780554214</v>
      </c>
      <c r="Q59" s="5">
        <v>-1118259482</v>
      </c>
      <c r="R59" s="5">
        <v>107007154439</v>
      </c>
      <c r="S59" s="5">
        <v>-45356604034</v>
      </c>
    </row>
    <row r="60" spans="2:19" ht="15.5" x14ac:dyDescent="0.35">
      <c r="C60" t="s">
        <v>95</v>
      </c>
      <c r="D60" s="5">
        <v>5143000000</v>
      </c>
      <c r="E60" s="5">
        <v>5548000000</v>
      </c>
      <c r="F60" s="5">
        <v>5274000000</v>
      </c>
      <c r="G60" s="5">
        <v>7531000000</v>
      </c>
      <c r="I60" s="5">
        <v>25080000000</v>
      </c>
      <c r="J60" s="5">
        <v>9224518101</v>
      </c>
      <c r="K60" s="5">
        <v>9315863416</v>
      </c>
      <c r="L60" s="5">
        <v>7579599665</v>
      </c>
      <c r="M60" s="5">
        <v>8465178791</v>
      </c>
      <c r="N60" s="5">
        <v>17597304785</v>
      </c>
      <c r="O60" s="5">
        <v>24418958095</v>
      </c>
      <c r="P60" s="5">
        <v>13318448196</v>
      </c>
      <c r="Q60" s="5">
        <v>19652718778</v>
      </c>
      <c r="R60" s="5">
        <v>7826089988</v>
      </c>
      <c r="S60" s="5">
        <v>12805363023</v>
      </c>
    </row>
    <row r="61" spans="2:19" ht="15.5" x14ac:dyDescent="0.35">
      <c r="C61" t="s">
        <v>27</v>
      </c>
      <c r="D61" s="5">
        <v>-39340000000</v>
      </c>
      <c r="E61" s="5">
        <v>-40300000000</v>
      </c>
      <c r="F61" s="5">
        <v>-35088000000</v>
      </c>
      <c r="G61" s="5">
        <v>-38790000000</v>
      </c>
      <c r="I61" s="5">
        <v>-149167000000</v>
      </c>
      <c r="J61" s="5">
        <v>-154058872996</v>
      </c>
      <c r="K61" s="5">
        <v>-155039249924</v>
      </c>
      <c r="L61" s="5">
        <v>-135485958368</v>
      </c>
      <c r="M61" s="5">
        <v>-99094272431</v>
      </c>
      <c r="N61" s="5">
        <v>-88501824128</v>
      </c>
      <c r="O61" s="5">
        <v>-136830061412</v>
      </c>
      <c r="P61" s="5">
        <v>-131737678613</v>
      </c>
      <c r="Q61" s="5">
        <v>-91213240737</v>
      </c>
      <c r="R61" s="5">
        <v>-68070044144</v>
      </c>
      <c r="S61" s="5">
        <v>-68027098667</v>
      </c>
    </row>
    <row r="62" spans="2:19" ht="15.5" x14ac:dyDescent="0.35">
      <c r="C62" t="s">
        <v>97</v>
      </c>
      <c r="D62" s="5">
        <v>-1722000000</v>
      </c>
      <c r="E62" s="5">
        <v>-210000000</v>
      </c>
      <c r="F62" s="5">
        <v>-356000000</v>
      </c>
      <c r="G62" s="5">
        <v>601000000</v>
      </c>
      <c r="I62" s="5">
        <v>-704000000</v>
      </c>
      <c r="J62" s="5">
        <v>-1321641030</v>
      </c>
      <c r="K62" s="5">
        <v>2094958207</v>
      </c>
      <c r="L62" s="5">
        <v>-31519824332</v>
      </c>
      <c r="M62" s="5">
        <v>4450476403</v>
      </c>
      <c r="N62" s="5">
        <v>-3263891996</v>
      </c>
      <c r="O62" s="5">
        <v>25682961435</v>
      </c>
      <c r="P62" s="5">
        <v>-57883942697</v>
      </c>
    </row>
    <row r="63" spans="2:19" ht="15.5" x14ac:dyDescent="0.35">
      <c r="C63" t="s">
        <v>90</v>
      </c>
      <c r="D63" s="5">
        <v>-2604000000</v>
      </c>
      <c r="E63" s="5">
        <v>34963000000</v>
      </c>
      <c r="F63" s="5">
        <v>-11442000000</v>
      </c>
      <c r="G63" s="5">
        <v>-15226000000</v>
      </c>
      <c r="I63" s="5">
        <v>-33080000000</v>
      </c>
      <c r="J63" s="5">
        <v>136746429758</v>
      </c>
      <c r="K63" s="5">
        <v>-1057465237</v>
      </c>
      <c r="L63" s="5">
        <v>-24665288175</v>
      </c>
      <c r="M63" s="5">
        <v>-4876618017</v>
      </c>
      <c r="N63" s="5">
        <v>-510133094889</v>
      </c>
      <c r="O63" s="5">
        <v>424114718323</v>
      </c>
      <c r="P63" s="5">
        <v>87370698234</v>
      </c>
      <c r="Q63" s="5">
        <v>99130529048</v>
      </c>
      <c r="R63" s="5">
        <v>188242335162</v>
      </c>
      <c r="S63" s="5">
        <v>36811274149</v>
      </c>
    </row>
    <row r="64" spans="2:19" ht="15.5" x14ac:dyDescent="0.35">
      <c r="C64" t="s">
        <v>98</v>
      </c>
      <c r="D64" s="5">
        <v>-8240000000</v>
      </c>
      <c r="E64" s="5">
        <v>-15203000000</v>
      </c>
      <c r="F64" s="5">
        <v>-520470000000</v>
      </c>
      <c r="G64" s="5">
        <v>-131483000000</v>
      </c>
      <c r="I64" s="5">
        <v>-180606000000</v>
      </c>
      <c r="J64" s="5">
        <v>-2457994387</v>
      </c>
      <c r="K64" s="5">
        <v>-80407042870</v>
      </c>
      <c r="L64" s="5">
        <v>-154756796582</v>
      </c>
      <c r="M64" s="5">
        <v>-50522423389</v>
      </c>
      <c r="N64" s="5">
        <v>-485610808532</v>
      </c>
      <c r="O64" s="5">
        <v>1878416859983</v>
      </c>
      <c r="P64" s="5">
        <v>-58780554214</v>
      </c>
      <c r="Q64" s="5">
        <v>-1118259482</v>
      </c>
      <c r="R64" s="5">
        <v>107007154439</v>
      </c>
      <c r="S64" s="5">
        <v>-45356604034</v>
      </c>
    </row>
    <row r="65" spans="2:19" ht="15.5" x14ac:dyDescent="0.35">
      <c r="C65" t="s">
        <v>29</v>
      </c>
      <c r="D65" s="5">
        <v>91698000000</v>
      </c>
      <c r="E65" s="5">
        <v>41114000000</v>
      </c>
      <c r="F65" s="5">
        <v>-452124000000</v>
      </c>
      <c r="G65" s="5">
        <v>-22494000000</v>
      </c>
      <c r="I65" s="5">
        <v>152573000000</v>
      </c>
      <c r="J65" s="5">
        <v>412098863127</v>
      </c>
      <c r="K65" s="5">
        <v>168201971867</v>
      </c>
      <c r="L65" s="5">
        <v>59398193015</v>
      </c>
      <c r="M65" s="5">
        <v>-54206954736</v>
      </c>
      <c r="N65" s="5">
        <v>-510305466541</v>
      </c>
      <c r="O65" s="5">
        <v>2081593664661</v>
      </c>
      <c r="P65" s="5">
        <v>129860412347</v>
      </c>
      <c r="Q65" s="5">
        <v>116706345435</v>
      </c>
      <c r="R65" s="5">
        <v>167018926362</v>
      </c>
      <c r="S65" s="5">
        <v>105326628511</v>
      </c>
    </row>
    <row r="66" spans="2:19" ht="15.5" x14ac:dyDescent="0.35">
      <c r="C66" t="s">
        <v>28</v>
      </c>
      <c r="D66" s="5">
        <v>6213000000</v>
      </c>
      <c r="E66" s="5">
        <v>2958000000</v>
      </c>
      <c r="F66" s="5">
        <v>8088000000</v>
      </c>
      <c r="G66" s="5">
        <v>15700000000</v>
      </c>
      <c r="I66" s="5">
        <v>-102753000000</v>
      </c>
      <c r="J66" s="5">
        <v>5970558922</v>
      </c>
      <c r="K66" s="5">
        <v>16694887750</v>
      </c>
      <c r="L66" s="5">
        <v>10094029984</v>
      </c>
      <c r="M66" s="5">
        <v>25760976302</v>
      </c>
      <c r="N66" s="5">
        <v>26770875617</v>
      </c>
      <c r="O66" s="5">
        <v>-451328313</v>
      </c>
      <c r="P66" s="5">
        <v>-6966143093</v>
      </c>
      <c r="Q66" s="5">
        <v>30720806408</v>
      </c>
      <c r="R66" s="5">
        <v>14547816498</v>
      </c>
      <c r="S66" s="5">
        <v>6960885346</v>
      </c>
    </row>
    <row r="67" spans="2:19" ht="15.5" x14ac:dyDescent="0.35">
      <c r="C67" t="s">
        <v>102</v>
      </c>
      <c r="D67" s="5">
        <v>97911000000</v>
      </c>
      <c r="E67" s="5">
        <v>44072000000</v>
      </c>
      <c r="F67" s="5">
        <v>-444036000000</v>
      </c>
      <c r="G67" s="5">
        <v>-6794000000</v>
      </c>
      <c r="I67" s="5">
        <v>49820000000</v>
      </c>
      <c r="J67" s="5">
        <v>418069422049</v>
      </c>
      <c r="K67" s="5">
        <v>184896859617</v>
      </c>
      <c r="L67" s="5">
        <v>69492222999</v>
      </c>
      <c r="M67" s="5">
        <v>-28445978434</v>
      </c>
      <c r="N67" s="5">
        <v>-483534590924</v>
      </c>
      <c r="O67" s="5">
        <v>2081142336348</v>
      </c>
      <c r="P67" s="5">
        <v>122894269254</v>
      </c>
      <c r="Q67" s="5">
        <v>147427151843</v>
      </c>
      <c r="R67" s="5">
        <v>181566742860</v>
      </c>
      <c r="S67" s="5">
        <v>112287513857</v>
      </c>
    </row>
    <row r="68" spans="2:19" ht="15.5" x14ac:dyDescent="0.35">
      <c r="C68" t="s">
        <v>103</v>
      </c>
      <c r="F68" s="5">
        <v>342000000</v>
      </c>
      <c r="I68" s="5">
        <v>342000000</v>
      </c>
      <c r="J68" s="5">
        <v>5619131285</v>
      </c>
      <c r="K68" s="5">
        <v>-70162134</v>
      </c>
      <c r="L68" s="5">
        <v>-3877666780</v>
      </c>
      <c r="M68" s="5">
        <v>6450177910</v>
      </c>
      <c r="N68" s="5">
        <v>-1761515849</v>
      </c>
      <c r="O68" s="5">
        <v>-3459001284</v>
      </c>
      <c r="P68" s="5">
        <v>6651584597</v>
      </c>
      <c r="Q68" s="5">
        <v>-3206987363</v>
      </c>
      <c r="R68" s="5">
        <v>-869450120</v>
      </c>
      <c r="S68" s="5">
        <v>831017433</v>
      </c>
    </row>
    <row r="69" spans="2:19" ht="15.5" x14ac:dyDescent="0.35">
      <c r="C69" t="s">
        <v>105</v>
      </c>
      <c r="D69" s="5">
        <v>97911000000</v>
      </c>
      <c r="E69" s="5">
        <v>44072000000</v>
      </c>
      <c r="F69" s="5">
        <v>-443694000000</v>
      </c>
      <c r="G69" s="5">
        <v>-6794000000</v>
      </c>
      <c r="I69" s="5">
        <v>50162000000</v>
      </c>
      <c r="J69" s="5">
        <v>423688553334</v>
      </c>
      <c r="K69" s="5">
        <v>184826697483</v>
      </c>
      <c r="L69" s="5">
        <v>65614556219</v>
      </c>
      <c r="M69" s="5">
        <v>-21995800524</v>
      </c>
      <c r="N69" s="5">
        <v>-485296106773</v>
      </c>
      <c r="O69" s="5">
        <v>2077683335064</v>
      </c>
      <c r="P69" s="5">
        <v>129545853851</v>
      </c>
      <c r="Q69" s="5">
        <v>144220164480</v>
      </c>
      <c r="R69" s="5">
        <v>180697292740</v>
      </c>
      <c r="S69" s="5">
        <v>113118531290</v>
      </c>
    </row>
    <row r="70" spans="2:19" ht="15.5" x14ac:dyDescent="0.35">
      <c r="C70" t="s">
        <v>106</v>
      </c>
      <c r="D70" s="5">
        <v>97911000000</v>
      </c>
      <c r="E70" s="5">
        <v>44072000000</v>
      </c>
      <c r="F70" s="5">
        <v>-444036000000</v>
      </c>
      <c r="G70" s="5">
        <v>-6794000000</v>
      </c>
      <c r="I70" s="5">
        <v>49820000000</v>
      </c>
      <c r="J70" s="5">
        <v>418069422049</v>
      </c>
      <c r="K70" s="5">
        <v>184896859617</v>
      </c>
      <c r="L70" s="5">
        <v>69492222999</v>
      </c>
      <c r="M70" s="5">
        <v>-28445978434</v>
      </c>
      <c r="N70" s="5">
        <v>-483534590924</v>
      </c>
      <c r="O70" s="5">
        <v>2081142336348</v>
      </c>
      <c r="P70" s="5">
        <v>122894269254</v>
      </c>
      <c r="Q70" s="5">
        <v>147427151843</v>
      </c>
      <c r="R70" s="5">
        <v>181566742860</v>
      </c>
      <c r="S70" s="5">
        <v>112287513857</v>
      </c>
    </row>
    <row r="71" spans="2:19" ht="15.5" x14ac:dyDescent="0.35">
      <c r="C71" t="s">
        <v>8</v>
      </c>
      <c r="D71" s="5">
        <v>50281000000</v>
      </c>
      <c r="E71" s="5">
        <v>6113000000</v>
      </c>
      <c r="F71" s="5">
        <v>-492089000000</v>
      </c>
      <c r="G71" s="5">
        <v>-49355000000</v>
      </c>
      <c r="I71" s="5">
        <v>-98253000000</v>
      </c>
      <c r="J71" s="5">
        <v>337476336513</v>
      </c>
      <c r="K71" s="5">
        <v>105423761882</v>
      </c>
      <c r="L71" s="5">
        <v>25464792106</v>
      </c>
      <c r="M71" s="5">
        <v>-404962738</v>
      </c>
      <c r="N71" s="5">
        <v>-480851682848</v>
      </c>
      <c r="O71" s="5">
        <v>2025410015441</v>
      </c>
      <c r="P71" s="5">
        <v>82227565078</v>
      </c>
      <c r="Q71" s="5">
        <v>98208548813</v>
      </c>
      <c r="R71" s="5">
        <v>169506434099</v>
      </c>
      <c r="S71" s="5">
        <v>60734643821</v>
      </c>
    </row>
    <row r="72" spans="2:19" ht="15.5" x14ac:dyDescent="0.35">
      <c r="C72" t="s">
        <v>108</v>
      </c>
      <c r="D72" s="5">
        <v>97911000000</v>
      </c>
      <c r="E72" s="5">
        <v>44072000000</v>
      </c>
      <c r="F72" s="5">
        <v>-444036000000</v>
      </c>
      <c r="G72" s="5">
        <v>-6794000000</v>
      </c>
      <c r="I72" s="5">
        <v>49820000000</v>
      </c>
      <c r="J72" s="5">
        <v>418069422049</v>
      </c>
      <c r="K72" s="5">
        <v>184896859617</v>
      </c>
      <c r="L72" s="5">
        <v>69492222999</v>
      </c>
      <c r="M72" s="5">
        <v>-28445978434</v>
      </c>
      <c r="N72" s="5">
        <v>-483534590924</v>
      </c>
      <c r="O72" s="5">
        <v>2081142336348</v>
      </c>
      <c r="P72" s="5">
        <v>122894269254</v>
      </c>
      <c r="Q72" s="5">
        <v>147427151843</v>
      </c>
      <c r="R72" s="5">
        <v>181566742860</v>
      </c>
      <c r="S72" s="5">
        <v>112287513857</v>
      </c>
    </row>
    <row r="73" spans="2:19" ht="15.5" x14ac:dyDescent="0.35">
      <c r="C73" t="s">
        <v>109</v>
      </c>
      <c r="D73" s="5">
        <v>97911000000</v>
      </c>
      <c r="E73" s="5">
        <v>44072000000</v>
      </c>
      <c r="F73" s="5">
        <v>-443694000000</v>
      </c>
      <c r="G73" s="5">
        <v>-6794000000</v>
      </c>
      <c r="I73" s="5">
        <v>50162000000</v>
      </c>
      <c r="J73" s="5">
        <v>423688553334</v>
      </c>
      <c r="K73" s="5">
        <v>184826697483</v>
      </c>
      <c r="L73" s="5">
        <v>65614556219</v>
      </c>
      <c r="M73" s="5">
        <v>-21995800524</v>
      </c>
      <c r="N73" s="5">
        <v>-485296106773</v>
      </c>
      <c r="O73" s="5">
        <v>2077683335064</v>
      </c>
      <c r="P73" s="5">
        <v>129545853851</v>
      </c>
      <c r="Q73" s="5">
        <v>144220164480</v>
      </c>
      <c r="R73" s="5">
        <v>180697292740</v>
      </c>
      <c r="S73" s="5">
        <v>113118531290</v>
      </c>
    </row>
    <row r="74" spans="2:19" ht="15.5" x14ac:dyDescent="0.35">
      <c r="C74" t="s">
        <v>110</v>
      </c>
      <c r="D74" s="5">
        <v>97911000000</v>
      </c>
      <c r="E74" s="5">
        <v>44072000000</v>
      </c>
      <c r="F74" s="5">
        <v>-443694000000</v>
      </c>
      <c r="G74" s="5">
        <v>-6794000000</v>
      </c>
      <c r="I74" s="5">
        <v>50162000000</v>
      </c>
      <c r="J74" s="5">
        <v>423688553334</v>
      </c>
      <c r="K74" s="5">
        <v>184826697483</v>
      </c>
      <c r="L74" s="5">
        <v>65614556219</v>
      </c>
      <c r="M74" s="5">
        <v>-21995800524</v>
      </c>
      <c r="N74" s="5">
        <v>-485296106773</v>
      </c>
      <c r="O74" s="5">
        <v>2077683335064</v>
      </c>
      <c r="P74" s="5">
        <v>129545853851</v>
      </c>
      <c r="Q74" s="5">
        <v>144220164480</v>
      </c>
      <c r="R74" s="5">
        <v>180697292740</v>
      </c>
      <c r="S74" s="5">
        <v>113118531290</v>
      </c>
    </row>
    <row r="76" spans="2:19" ht="15.5" x14ac:dyDescent="0.35">
      <c r="B76" t="s">
        <v>111</v>
      </c>
      <c r="C76" t="s">
        <v>112</v>
      </c>
    </row>
    <row r="77" spans="2:19" ht="15.5" x14ac:dyDescent="0.35">
      <c r="C77" t="s">
        <v>113</v>
      </c>
    </row>
    <row r="78" spans="2:19" ht="15.5" x14ac:dyDescent="0.35">
      <c r="C78" t="s">
        <v>20</v>
      </c>
      <c r="D78" s="5">
        <v>742644000000</v>
      </c>
      <c r="E78" s="5">
        <v>777534000000</v>
      </c>
      <c r="F78" s="5">
        <v>771389000000</v>
      </c>
      <c r="G78" s="5">
        <v>736241000000</v>
      </c>
      <c r="I78" s="5">
        <v>771389000000</v>
      </c>
      <c r="J78" s="5">
        <v>361689249306</v>
      </c>
      <c r="K78" s="5">
        <v>419733777174</v>
      </c>
      <c r="L78" s="5">
        <v>607088330065</v>
      </c>
      <c r="M78" s="5">
        <v>518753168611</v>
      </c>
      <c r="N78" s="5">
        <v>437631210362</v>
      </c>
      <c r="O78" s="5">
        <v>627640216025</v>
      </c>
      <c r="P78" s="5">
        <v>582976697117</v>
      </c>
      <c r="Q78" s="5">
        <v>440225565192</v>
      </c>
      <c r="R78" s="5">
        <v>247903815289</v>
      </c>
      <c r="S78" s="5">
        <v>287484925085</v>
      </c>
    </row>
    <row r="79" spans="2:19" ht="15.5" x14ac:dyDescent="0.35">
      <c r="C79" t="s">
        <v>115</v>
      </c>
      <c r="D79" s="5">
        <v>67682000000</v>
      </c>
      <c r="E79" s="5">
        <v>55373000000</v>
      </c>
      <c r="F79" s="5">
        <v>63065000000</v>
      </c>
      <c r="G79" s="5">
        <v>62597000000</v>
      </c>
      <c r="I79" s="5">
        <v>63065000000</v>
      </c>
      <c r="J79" s="5">
        <v>63004411659</v>
      </c>
      <c r="K79" s="5">
        <v>48702152515</v>
      </c>
      <c r="L79" s="5">
        <v>60029363148</v>
      </c>
      <c r="M79" s="5">
        <v>57407010847</v>
      </c>
      <c r="N79" s="5">
        <v>36176821448</v>
      </c>
      <c r="O79" s="5">
        <v>37617453576</v>
      </c>
      <c r="P79" s="5">
        <v>33854983028</v>
      </c>
      <c r="Q79" s="5">
        <v>35635677080</v>
      </c>
      <c r="R79" s="5">
        <v>22946479940</v>
      </c>
      <c r="S79" s="5">
        <v>49772036110</v>
      </c>
    </row>
    <row r="80" spans="2:19" ht="15.5" x14ac:dyDescent="0.35">
      <c r="C80" t="s">
        <v>116</v>
      </c>
      <c r="L80" s="5">
        <v>310500000000</v>
      </c>
      <c r="M80" s="5">
        <v>345000000000</v>
      </c>
    </row>
    <row r="81" spans="3:19" ht="15.5" x14ac:dyDescent="0.35">
      <c r="C81" t="s">
        <v>117</v>
      </c>
    </row>
    <row r="82" spans="3:19" ht="15.5" x14ac:dyDescent="0.35">
      <c r="C82" t="s">
        <v>118</v>
      </c>
      <c r="D82" s="5">
        <v>67682000000</v>
      </c>
      <c r="E82" s="5">
        <v>55373000000</v>
      </c>
      <c r="F82" s="5">
        <v>63065000000</v>
      </c>
      <c r="G82" s="5">
        <v>62597000000</v>
      </c>
      <c r="I82" s="5">
        <v>63065000000</v>
      </c>
      <c r="J82" s="5">
        <v>63004411659</v>
      </c>
      <c r="K82" s="5">
        <v>48702152515</v>
      </c>
      <c r="L82" s="5">
        <v>60029363148</v>
      </c>
      <c r="M82" s="5">
        <v>57407010847</v>
      </c>
      <c r="N82" s="5">
        <v>36176821448</v>
      </c>
      <c r="O82" s="5">
        <v>37617453576</v>
      </c>
      <c r="P82" s="5">
        <v>33854983028</v>
      </c>
      <c r="Q82" s="5">
        <v>35635677080</v>
      </c>
      <c r="R82" s="5">
        <v>22946479940</v>
      </c>
      <c r="S82" s="5">
        <v>49772036110</v>
      </c>
    </row>
    <row r="83" spans="3:19" ht="15.5" x14ac:dyDescent="0.35">
      <c r="C83" t="s">
        <v>268</v>
      </c>
      <c r="D83" s="5">
        <v>568400000000</v>
      </c>
      <c r="E83" s="5">
        <v>707683000000</v>
      </c>
      <c r="F83" s="5">
        <v>725857000000</v>
      </c>
      <c r="G83" s="5">
        <v>767615000000</v>
      </c>
      <c r="I83" s="5">
        <v>725857000000</v>
      </c>
      <c r="J83" s="5">
        <v>913281312806</v>
      </c>
      <c r="K83" s="5">
        <v>1378695562245</v>
      </c>
      <c r="L83" s="5">
        <v>1273053592190</v>
      </c>
      <c r="M83" s="5">
        <v>989400401156</v>
      </c>
      <c r="N83" s="5">
        <v>184402037822</v>
      </c>
      <c r="O83" s="5">
        <v>116713103540</v>
      </c>
      <c r="P83" s="5">
        <v>49989597422</v>
      </c>
      <c r="Q83" s="5">
        <v>38401944499</v>
      </c>
      <c r="R83" s="5">
        <v>4460382213</v>
      </c>
      <c r="S83" s="5">
        <v>4393702166</v>
      </c>
    </row>
    <row r="84" spans="3:19" ht="15.5" x14ac:dyDescent="0.35">
      <c r="C84" t="s">
        <v>92</v>
      </c>
      <c r="D84" s="5">
        <v>207920000000</v>
      </c>
      <c r="E84" s="5">
        <v>207920000000</v>
      </c>
      <c r="F84" s="5">
        <v>207920000000</v>
      </c>
      <c r="G84" s="5">
        <v>-76270000000</v>
      </c>
      <c r="I84" s="5">
        <v>207920000000</v>
      </c>
      <c r="J84" s="5">
        <v>-21582223205</v>
      </c>
      <c r="K84" s="5">
        <v>-21582223205</v>
      </c>
      <c r="L84" s="5">
        <v>-33558310837</v>
      </c>
      <c r="M84" s="5">
        <v>-33558310837</v>
      </c>
      <c r="N84" s="5">
        <v>-33558310837</v>
      </c>
      <c r="O84" s="5">
        <v>-33700267923</v>
      </c>
      <c r="P84" s="5">
        <v>-10786251345</v>
      </c>
      <c r="Q84" s="5">
        <v>-10786251345</v>
      </c>
      <c r="R84" s="5">
        <v>-10786251345</v>
      </c>
      <c r="S84" s="5">
        <v>-10786251345</v>
      </c>
    </row>
    <row r="85" spans="3:19" ht="15.5" x14ac:dyDescent="0.35">
      <c r="C85" t="s">
        <v>121</v>
      </c>
      <c r="D85" s="5">
        <v>1623743000000</v>
      </c>
      <c r="E85" s="5">
        <v>1777652000000</v>
      </c>
      <c r="F85" s="5">
        <v>1788880000000</v>
      </c>
      <c r="G85" s="5">
        <v>1786351000000</v>
      </c>
      <c r="I85" s="5">
        <v>1788880000000</v>
      </c>
      <c r="J85" s="5">
        <v>1511729624720</v>
      </c>
      <c r="K85" s="5">
        <v>2017187762591</v>
      </c>
      <c r="L85" s="5">
        <v>2077355068561</v>
      </c>
      <c r="M85" s="5">
        <v>1717754709377</v>
      </c>
      <c r="N85" s="5">
        <v>755878224090</v>
      </c>
      <c r="O85" s="5">
        <v>863338618425</v>
      </c>
      <c r="P85" s="5">
        <v>755359080833</v>
      </c>
      <c r="Q85" s="5">
        <v>585012548372</v>
      </c>
      <c r="R85" s="5">
        <v>353087115120</v>
      </c>
      <c r="S85" s="5">
        <v>442875440986</v>
      </c>
    </row>
    <row r="86" spans="3:19" ht="15.5" x14ac:dyDescent="0.35">
      <c r="C86" t="s">
        <v>122</v>
      </c>
    </row>
    <row r="87" spans="3:19" ht="15.5" x14ac:dyDescent="0.35">
      <c r="C87" t="s">
        <v>126</v>
      </c>
      <c r="D87" s="5">
        <v>1746721000000</v>
      </c>
      <c r="E87" s="5">
        <v>1759555000000</v>
      </c>
      <c r="F87" s="5">
        <v>1773528000000</v>
      </c>
      <c r="G87" s="5">
        <v>1768710000000</v>
      </c>
      <c r="I87" s="5">
        <v>1773528000000</v>
      </c>
      <c r="J87" s="5">
        <v>1793970469940</v>
      </c>
      <c r="K87" s="5">
        <v>1595985520728</v>
      </c>
      <c r="L87" s="5">
        <v>1505710173973</v>
      </c>
      <c r="M87" s="5">
        <v>1461379079238</v>
      </c>
      <c r="N87" s="5">
        <v>1896573212057</v>
      </c>
      <c r="O87" s="5">
        <v>1664070274986</v>
      </c>
      <c r="P87" s="5">
        <v>1565556730495</v>
      </c>
      <c r="Q87" s="5">
        <v>1471525505819</v>
      </c>
      <c r="R87" s="5">
        <v>1490722373782</v>
      </c>
      <c r="S87" s="5">
        <v>1870640651661</v>
      </c>
    </row>
    <row r="88" spans="3:19" ht="15.5" x14ac:dyDescent="0.35">
      <c r="C88" t="s">
        <v>342</v>
      </c>
      <c r="D88" s="5">
        <v>2401630000000</v>
      </c>
      <c r="E88" s="5">
        <v>2308699000000</v>
      </c>
      <c r="F88" s="5">
        <v>2240621000000</v>
      </c>
      <c r="G88" s="5">
        <v>2149196000000</v>
      </c>
      <c r="I88" s="5">
        <v>2240621000000</v>
      </c>
      <c r="J88" s="5">
        <v>1842255802933</v>
      </c>
      <c r="K88" s="5">
        <v>1275023493604</v>
      </c>
      <c r="L88" s="5">
        <v>1131176918033</v>
      </c>
      <c r="M88" s="5">
        <v>1179869129454</v>
      </c>
      <c r="N88" s="5">
        <v>688391122540</v>
      </c>
      <c r="O88" s="5">
        <v>723333030556</v>
      </c>
      <c r="P88" s="5">
        <v>752912908796</v>
      </c>
      <c r="Q88" s="5">
        <v>762486736161</v>
      </c>
      <c r="R88" s="5">
        <v>649729617911</v>
      </c>
      <c r="S88" s="5">
        <v>121263478529</v>
      </c>
    </row>
    <row r="89" spans="3:19" ht="15.5" x14ac:dyDescent="0.35">
      <c r="C89" t="s">
        <v>125</v>
      </c>
      <c r="D89" s="5">
        <v>53748000000</v>
      </c>
      <c r="E89" s="5">
        <v>50153000000</v>
      </c>
      <c r="F89" s="5">
        <v>54040000000</v>
      </c>
      <c r="G89" s="5">
        <v>51474000000</v>
      </c>
      <c r="I89" s="5">
        <v>54040000000</v>
      </c>
      <c r="J89" s="5">
        <v>138510391035</v>
      </c>
      <c r="K89" s="5">
        <v>133469975269</v>
      </c>
      <c r="L89" s="5">
        <v>116134349304</v>
      </c>
      <c r="M89" s="5">
        <v>103866428448</v>
      </c>
      <c r="N89" s="5">
        <v>78478559971</v>
      </c>
      <c r="O89" s="5">
        <v>50412010704</v>
      </c>
      <c r="P89" s="5">
        <v>49622510926</v>
      </c>
      <c r="Q89" s="5">
        <v>56116848951</v>
      </c>
      <c r="R89" s="5">
        <v>24432941672</v>
      </c>
      <c r="S89" s="5">
        <v>14567908150</v>
      </c>
    </row>
    <row r="90" spans="3:19" ht="15.5" x14ac:dyDescent="0.35">
      <c r="C90" t="s">
        <v>128</v>
      </c>
      <c r="J90" s="5">
        <v>68409971118</v>
      </c>
      <c r="K90" s="5">
        <v>93648709945</v>
      </c>
      <c r="L90" s="5">
        <v>93648709945</v>
      </c>
      <c r="S90" s="5">
        <v>6237781</v>
      </c>
    </row>
    <row r="91" spans="3:19" ht="15.5" x14ac:dyDescent="0.35">
      <c r="C91" t="s">
        <v>129</v>
      </c>
      <c r="D91" s="5">
        <v>8575962000000</v>
      </c>
      <c r="E91" s="5">
        <v>8474349000000</v>
      </c>
      <c r="F91" s="5">
        <v>8395444000000</v>
      </c>
      <c r="G91" s="5">
        <v>8317520000000</v>
      </c>
      <c r="I91" s="5">
        <v>8395444000000</v>
      </c>
      <c r="J91" s="5">
        <v>8203181366918</v>
      </c>
      <c r="K91" s="5">
        <v>7328062892876</v>
      </c>
      <c r="L91" s="5">
        <v>7086466110321</v>
      </c>
      <c r="M91" s="5">
        <v>7027945534858</v>
      </c>
      <c r="N91" s="5">
        <v>6901228027476</v>
      </c>
      <c r="O91" s="5">
        <v>7126566250532</v>
      </c>
      <c r="P91" s="5">
        <v>6209375759946</v>
      </c>
      <c r="Q91" s="5">
        <v>6082908928272</v>
      </c>
      <c r="R91" s="5">
        <v>4802666281863</v>
      </c>
      <c r="S91" s="5">
        <v>4458187088672</v>
      </c>
    </row>
    <row r="92" spans="3:19" ht="15.5" x14ac:dyDescent="0.35">
      <c r="C92" t="s">
        <v>130</v>
      </c>
      <c r="D92" s="5">
        <v>10199705000000</v>
      </c>
      <c r="E92" s="5">
        <v>10252001000000</v>
      </c>
      <c r="F92" s="5">
        <v>10184324000000</v>
      </c>
      <c r="G92" s="5">
        <v>10103871000000</v>
      </c>
      <c r="I92" s="5">
        <v>10184324000000</v>
      </c>
      <c r="J92" s="5">
        <v>9714910991638</v>
      </c>
      <c r="K92" s="5">
        <v>9345250655467</v>
      </c>
      <c r="L92" s="5">
        <v>9163821178882</v>
      </c>
      <c r="M92" s="5">
        <v>8745700244235</v>
      </c>
      <c r="N92" s="5">
        <v>7657106251566</v>
      </c>
      <c r="O92" s="5">
        <v>7989904868957</v>
      </c>
      <c r="P92" s="5">
        <v>6964734840779</v>
      </c>
      <c r="Q92" s="5">
        <v>6667921476644</v>
      </c>
      <c r="R92" s="5">
        <v>5155753396983</v>
      </c>
      <c r="S92" s="5">
        <v>4901062529658</v>
      </c>
    </row>
    <row r="93" spans="3:19" ht="15.5" x14ac:dyDescent="0.35">
      <c r="C93" t="s">
        <v>131</v>
      </c>
    </row>
    <row r="94" spans="3:19" ht="15.5" x14ac:dyDescent="0.35">
      <c r="C94" t="s">
        <v>132</v>
      </c>
    </row>
    <row r="95" spans="3:19" ht="15.5" x14ac:dyDescent="0.35">
      <c r="C95" t="s">
        <v>133</v>
      </c>
      <c r="D95" s="5">
        <v>572618000000</v>
      </c>
      <c r="E95" s="5">
        <v>508458000000</v>
      </c>
      <c r="F95" s="5">
        <v>587774000000</v>
      </c>
      <c r="G95" s="5">
        <v>648191000000</v>
      </c>
      <c r="I95" s="5">
        <v>587774000000</v>
      </c>
      <c r="J95" s="5">
        <v>778498392316</v>
      </c>
      <c r="K95" s="5">
        <v>1053375673182</v>
      </c>
      <c r="L95" s="5">
        <v>663049526355</v>
      </c>
      <c r="M95" s="5">
        <v>504518233153</v>
      </c>
      <c r="N95" s="5">
        <v>203665590134</v>
      </c>
      <c r="O95" s="5">
        <v>355689886062</v>
      </c>
      <c r="P95" s="5">
        <v>732693107709</v>
      </c>
      <c r="Q95" s="5">
        <v>799968546304</v>
      </c>
      <c r="R95" s="5">
        <v>106632977094</v>
      </c>
      <c r="S95" s="5">
        <v>313186382555</v>
      </c>
    </row>
    <row r="96" spans="3:19" ht="15.5" x14ac:dyDescent="0.35">
      <c r="C96" t="s">
        <v>271</v>
      </c>
      <c r="S96" s="5">
        <v>13654431404</v>
      </c>
    </row>
    <row r="97" spans="3:19" ht="15.5" x14ac:dyDescent="0.35">
      <c r="C97" t="s">
        <v>134</v>
      </c>
    </row>
    <row r="98" spans="3:19" ht="15.5" x14ac:dyDescent="0.35">
      <c r="C98" t="s">
        <v>272</v>
      </c>
      <c r="D98" s="5">
        <v>35697000000</v>
      </c>
      <c r="E98" s="5">
        <v>24468000000</v>
      </c>
      <c r="F98" s="5">
        <v>46008000000</v>
      </c>
      <c r="G98" s="5">
        <v>49893000000</v>
      </c>
      <c r="I98" s="5">
        <v>46008000000</v>
      </c>
      <c r="J98" s="5">
        <v>40636409336</v>
      </c>
      <c r="K98" s="5">
        <v>95388890879</v>
      </c>
      <c r="L98" s="5">
        <v>86841125521</v>
      </c>
      <c r="M98" s="5">
        <v>88711336331</v>
      </c>
      <c r="N98" s="5">
        <v>15000801719</v>
      </c>
      <c r="O98" s="5">
        <v>12460885280</v>
      </c>
      <c r="P98" s="5">
        <v>16574687748</v>
      </c>
      <c r="Q98" s="5">
        <v>31088992728</v>
      </c>
      <c r="R98" s="5">
        <v>15918518085</v>
      </c>
      <c r="S98" s="5">
        <v>19591168349</v>
      </c>
    </row>
    <row r="99" spans="3:19" ht="15.5" x14ac:dyDescent="0.35">
      <c r="C99" t="s">
        <v>137</v>
      </c>
      <c r="D99" s="5">
        <v>18843000000</v>
      </c>
      <c r="E99" s="5">
        <v>23283000000</v>
      </c>
      <c r="F99" s="5">
        <v>30483000000</v>
      </c>
      <c r="G99" s="5">
        <v>31119000000</v>
      </c>
      <c r="I99" s="5">
        <v>30483000000</v>
      </c>
      <c r="J99" s="5">
        <v>24601105842</v>
      </c>
      <c r="K99" s="5">
        <v>19607864154</v>
      </c>
      <c r="L99" s="5">
        <v>11751719162</v>
      </c>
      <c r="M99" s="5">
        <v>9412182860</v>
      </c>
      <c r="N99" s="5">
        <v>4814180277</v>
      </c>
      <c r="O99" s="5">
        <v>9804917495</v>
      </c>
      <c r="P99" s="5">
        <v>12299074726</v>
      </c>
      <c r="Q99" s="5">
        <v>11349460057</v>
      </c>
      <c r="R99" s="5">
        <v>9004651106</v>
      </c>
      <c r="S99" s="5">
        <v>9606601120</v>
      </c>
    </row>
    <row r="100" spans="3:19" ht="15.5" x14ac:dyDescent="0.35">
      <c r="C100" t="s">
        <v>136</v>
      </c>
      <c r="D100" s="5">
        <v>145988000000</v>
      </c>
      <c r="E100" s="5">
        <v>64445000000</v>
      </c>
      <c r="F100" s="5">
        <v>73824000000</v>
      </c>
      <c r="G100" s="5">
        <v>89062000000</v>
      </c>
      <c r="I100" s="5">
        <v>73824000000</v>
      </c>
      <c r="J100" s="5">
        <v>85275983972</v>
      </c>
      <c r="K100" s="5">
        <v>65234721872</v>
      </c>
      <c r="L100" s="5">
        <v>112087747478</v>
      </c>
      <c r="M100" s="5">
        <v>76086407497</v>
      </c>
      <c r="N100" s="5">
        <v>36752507349</v>
      </c>
      <c r="O100" s="5">
        <v>57374354815</v>
      </c>
      <c r="P100" s="5">
        <v>42790837828</v>
      </c>
      <c r="Q100" s="5">
        <v>32627045158</v>
      </c>
      <c r="R100" s="5">
        <v>30122966917</v>
      </c>
      <c r="S100" s="5">
        <v>23433671543</v>
      </c>
    </row>
    <row r="101" spans="3:19" ht="15.5" x14ac:dyDescent="0.35">
      <c r="C101" t="s">
        <v>140</v>
      </c>
    </row>
    <row r="102" spans="3:19" ht="15.5" x14ac:dyDescent="0.35">
      <c r="C102" t="s">
        <v>141</v>
      </c>
      <c r="D102" s="5">
        <v>1642487000000</v>
      </c>
      <c r="E102" s="5">
        <v>1621019000000</v>
      </c>
      <c r="F102" s="5">
        <v>1562566000000</v>
      </c>
      <c r="G102" s="5">
        <v>1417334000000</v>
      </c>
      <c r="I102" s="5">
        <v>1562566000000</v>
      </c>
      <c r="J102" s="5">
        <v>1545384068163</v>
      </c>
      <c r="K102" s="5">
        <v>1241254244934</v>
      </c>
      <c r="L102" s="5">
        <v>1414833533628</v>
      </c>
      <c r="M102" s="5">
        <v>1434185003784</v>
      </c>
      <c r="N102" s="5">
        <v>1305720041242</v>
      </c>
      <c r="O102" s="5">
        <v>1074807825372</v>
      </c>
      <c r="P102" s="5">
        <v>1685016289929</v>
      </c>
      <c r="Q102" s="5">
        <v>1464776657817</v>
      </c>
      <c r="R102" s="5">
        <v>769256592741</v>
      </c>
      <c r="S102" s="5">
        <v>458242056282</v>
      </c>
    </row>
    <row r="103" spans="3:19" ht="15.5" x14ac:dyDescent="0.35">
      <c r="C103" t="s">
        <v>277</v>
      </c>
      <c r="D103" s="5">
        <v>28107000000</v>
      </c>
      <c r="E103" s="5">
        <v>26286000000</v>
      </c>
      <c r="F103" s="5">
        <v>27845000000</v>
      </c>
      <c r="G103" s="5">
        <v>28726000000</v>
      </c>
      <c r="I103" s="5">
        <v>27845000000</v>
      </c>
      <c r="J103" s="5">
        <v>33534496661</v>
      </c>
      <c r="K103" s="5">
        <v>33745130991</v>
      </c>
      <c r="L103" s="5">
        <v>27322436482</v>
      </c>
      <c r="M103" s="5">
        <v>28565621605</v>
      </c>
      <c r="N103" s="5">
        <v>23264384217</v>
      </c>
      <c r="O103" s="5">
        <v>160264093</v>
      </c>
      <c r="P103" s="5">
        <v>259132571</v>
      </c>
      <c r="Q103" s="5">
        <v>125838334</v>
      </c>
      <c r="R103" s="5">
        <v>167482253</v>
      </c>
      <c r="S103" s="5">
        <v>156741600</v>
      </c>
    </row>
    <row r="104" spans="3:19" ht="15.5" x14ac:dyDescent="0.35">
      <c r="C104" t="s">
        <v>144</v>
      </c>
      <c r="D104" s="5">
        <v>92235000000</v>
      </c>
      <c r="E104" s="5">
        <v>93204000000</v>
      </c>
      <c r="F104" s="5">
        <v>92256000000</v>
      </c>
      <c r="G104" s="5">
        <v>106275000000</v>
      </c>
      <c r="I104" s="5">
        <v>92256000000</v>
      </c>
      <c r="J104" s="5">
        <v>459170003022</v>
      </c>
      <c r="K104" s="5">
        <v>447623974974</v>
      </c>
      <c r="L104" s="5">
        <v>298429094038</v>
      </c>
      <c r="M104" s="5">
        <v>154905355454</v>
      </c>
      <c r="N104" s="5">
        <v>36009518740</v>
      </c>
      <c r="O104" s="5">
        <v>93807148168</v>
      </c>
      <c r="P104" s="5">
        <v>49296381856</v>
      </c>
      <c r="Q104" s="5">
        <v>8313068041</v>
      </c>
      <c r="R104" s="5">
        <v>16748597160</v>
      </c>
      <c r="S104" s="5">
        <v>107581289443</v>
      </c>
    </row>
    <row r="105" spans="3:19" ht="15.5" x14ac:dyDescent="0.35">
      <c r="C105" t="s">
        <v>145</v>
      </c>
      <c r="D105" s="5">
        <v>2865211000000</v>
      </c>
      <c r="E105" s="5">
        <v>2964506000000</v>
      </c>
      <c r="F105" s="5">
        <v>2861585000000</v>
      </c>
      <c r="G105" s="5">
        <v>2743757000000</v>
      </c>
      <c r="I105" s="5">
        <v>2861585000000</v>
      </c>
      <c r="J105" s="5">
        <v>2641103114285</v>
      </c>
      <c r="K105" s="5">
        <v>2363542023955</v>
      </c>
      <c r="L105" s="5">
        <v>2760881689763</v>
      </c>
      <c r="M105" s="5">
        <v>2522993131279</v>
      </c>
      <c r="N105" s="5">
        <v>1681399239018</v>
      </c>
      <c r="O105" s="5">
        <v>1302572059651</v>
      </c>
      <c r="P105" s="5">
        <v>1875681563157</v>
      </c>
      <c r="Q105" s="5">
        <v>1633018664052</v>
      </c>
      <c r="R105" s="5">
        <v>960174170081</v>
      </c>
      <c r="S105" s="5">
        <v>635854413277</v>
      </c>
    </row>
    <row r="106" spans="3:19" ht="15.5" x14ac:dyDescent="0.35">
      <c r="C106" t="s">
        <v>146</v>
      </c>
      <c r="D106" s="5">
        <v>2865211000000</v>
      </c>
      <c r="E106" s="5">
        <v>2964506000000</v>
      </c>
      <c r="F106" s="5">
        <v>2861585000000</v>
      </c>
      <c r="G106" s="5">
        <v>2743757000000</v>
      </c>
      <c r="I106" s="5">
        <v>2861585000000</v>
      </c>
      <c r="J106" s="5">
        <v>2641103114285</v>
      </c>
      <c r="K106" s="5">
        <v>2363542023955</v>
      </c>
      <c r="L106" s="5">
        <v>2760881689763</v>
      </c>
      <c r="M106" s="5">
        <v>2522993131279</v>
      </c>
      <c r="N106" s="5">
        <v>1681399239018</v>
      </c>
      <c r="O106" s="5">
        <v>1302572059651</v>
      </c>
      <c r="P106" s="5">
        <v>1875681563157</v>
      </c>
      <c r="Q106" s="5">
        <v>1633018664052</v>
      </c>
      <c r="R106" s="5">
        <v>960174170081</v>
      </c>
      <c r="S106" s="5">
        <v>635854413277</v>
      </c>
    </row>
    <row r="107" spans="3:19" ht="15.5" x14ac:dyDescent="0.35">
      <c r="C107" t="s">
        <v>407</v>
      </c>
    </row>
    <row r="108" spans="3:19" ht="15.5" x14ac:dyDescent="0.35">
      <c r="C108" t="s">
        <v>135</v>
      </c>
    </row>
    <row r="109" spans="3:19" ht="15.5" x14ac:dyDescent="0.35">
      <c r="C109" t="s">
        <v>273</v>
      </c>
      <c r="L109" s="5">
        <v>310500000000</v>
      </c>
      <c r="M109" s="5">
        <v>345000000000</v>
      </c>
    </row>
    <row r="110" spans="3:19" ht="15.5" x14ac:dyDescent="0.35">
      <c r="C110" t="s">
        <v>152</v>
      </c>
      <c r="D110" s="5">
        <v>447000000</v>
      </c>
      <c r="E110" s="5">
        <v>3065000000</v>
      </c>
      <c r="F110" s="5">
        <v>9910000000</v>
      </c>
      <c r="G110" s="5">
        <v>11386000000</v>
      </c>
      <c r="I110" s="5">
        <v>9910000000</v>
      </c>
      <c r="J110" s="5">
        <v>1048869252</v>
      </c>
      <c r="K110" s="5">
        <v>1120301565</v>
      </c>
      <c r="L110" s="5">
        <v>1348653767</v>
      </c>
      <c r="M110" s="5">
        <v>683840886</v>
      </c>
      <c r="N110" s="5">
        <v>4314917</v>
      </c>
      <c r="S110" s="5">
        <v>4752167029</v>
      </c>
    </row>
    <row r="111" spans="3:19" ht="15.5" x14ac:dyDescent="0.35">
      <c r="C111" t="s">
        <v>150</v>
      </c>
    </row>
    <row r="112" spans="3:19" ht="15.5" x14ac:dyDescent="0.35">
      <c r="C112" t="s">
        <v>274</v>
      </c>
      <c r="D112" s="5">
        <v>500000000000</v>
      </c>
      <c r="E112" s="5">
        <v>500000000000</v>
      </c>
      <c r="F112" s="5">
        <v>500000000000</v>
      </c>
      <c r="G112" s="5">
        <v>500000000000</v>
      </c>
      <c r="I112" s="5">
        <v>500000000000</v>
      </c>
    </row>
    <row r="113" spans="2:19" ht="15.5" x14ac:dyDescent="0.35">
      <c r="C113" t="s">
        <v>151</v>
      </c>
      <c r="D113" s="5">
        <v>2170594000000</v>
      </c>
      <c r="E113" s="5">
        <v>2147305000000</v>
      </c>
      <c r="F113" s="5">
        <v>2090411000000</v>
      </c>
      <c r="G113" s="5">
        <v>1946060000000</v>
      </c>
      <c r="I113" s="5">
        <v>2090411000000</v>
      </c>
      <c r="J113" s="5">
        <v>1578918564824</v>
      </c>
      <c r="K113" s="5">
        <v>1274999375925</v>
      </c>
      <c r="L113" s="5">
        <v>1442155970110</v>
      </c>
      <c r="M113" s="5">
        <v>1462750625389</v>
      </c>
      <c r="N113" s="5">
        <v>1328984425459</v>
      </c>
      <c r="O113" s="5">
        <v>1074968089465</v>
      </c>
      <c r="P113" s="5">
        <v>1685275422500</v>
      </c>
      <c r="Q113" s="5">
        <v>1464902496151</v>
      </c>
      <c r="R113" s="5">
        <v>769424074994</v>
      </c>
      <c r="S113" s="5">
        <v>458398797882</v>
      </c>
    </row>
    <row r="114" spans="2:19" ht="15.5" x14ac:dyDescent="0.35">
      <c r="C114" t="s">
        <v>154</v>
      </c>
      <c r="D114" s="5">
        <v>3437829000000</v>
      </c>
      <c r="E114" s="5">
        <v>3472964000000</v>
      </c>
      <c r="F114" s="5">
        <v>3449359000000</v>
      </c>
      <c r="G114" s="5">
        <v>3391948000000</v>
      </c>
      <c r="I114" s="5">
        <v>3449359000000</v>
      </c>
      <c r="J114" s="5">
        <v>3419601506601</v>
      </c>
      <c r="K114" s="5">
        <v>3416917697137</v>
      </c>
      <c r="L114" s="5">
        <v>3423931216118</v>
      </c>
      <c r="M114" s="5">
        <v>3027511364432</v>
      </c>
      <c r="N114" s="5">
        <v>1885064829152</v>
      </c>
      <c r="O114" s="5">
        <v>1658261945713</v>
      </c>
      <c r="P114" s="5">
        <v>2608374670866</v>
      </c>
      <c r="Q114" s="5">
        <v>2432987210356</v>
      </c>
      <c r="R114" s="5">
        <v>1066807147175</v>
      </c>
      <c r="S114" s="5">
        <v>949040795832</v>
      </c>
    </row>
    <row r="115" spans="2:19" ht="15.5" x14ac:dyDescent="0.35">
      <c r="C115" t="s">
        <v>155</v>
      </c>
    </row>
    <row r="116" spans="2:19" ht="15.5" x14ac:dyDescent="0.35">
      <c r="C116" t="s">
        <v>156</v>
      </c>
      <c r="D116" s="5">
        <v>1118197000000</v>
      </c>
      <c r="E116" s="5">
        <v>1118197000000</v>
      </c>
      <c r="F116" s="5">
        <v>1118197000000</v>
      </c>
      <c r="G116" s="5">
        <v>1118197000000</v>
      </c>
      <c r="I116" s="5">
        <v>1118197000000</v>
      </c>
      <c r="J116" s="5">
        <v>1118197173200</v>
      </c>
      <c r="K116" s="5">
        <v>1118197173200</v>
      </c>
      <c r="L116" s="5">
        <v>1118197173200</v>
      </c>
      <c r="M116" s="5">
        <v>1118197173200</v>
      </c>
      <c r="N116" s="5">
        <v>1118197173200</v>
      </c>
      <c r="O116" s="5">
        <v>1118197173200</v>
      </c>
      <c r="P116" s="5">
        <v>1118197173200</v>
      </c>
      <c r="Q116" s="5">
        <v>1118197173200</v>
      </c>
      <c r="R116" s="5">
        <v>1118197173200</v>
      </c>
      <c r="S116" s="5">
        <v>1118197173200</v>
      </c>
    </row>
    <row r="117" spans="2:19" ht="15.5" x14ac:dyDescent="0.35">
      <c r="C117" t="s">
        <v>157</v>
      </c>
      <c r="D117" s="5">
        <v>1963984000000</v>
      </c>
      <c r="E117" s="5">
        <v>1963984000000</v>
      </c>
      <c r="F117" s="5">
        <v>1963984000000</v>
      </c>
      <c r="G117" s="5">
        <v>1963984000000</v>
      </c>
      <c r="I117" s="5">
        <v>1963984000000</v>
      </c>
      <c r="J117" s="5">
        <v>1963984085832</v>
      </c>
      <c r="K117" s="5">
        <v>1963984085832</v>
      </c>
      <c r="L117" s="5">
        <v>1963984085832</v>
      </c>
      <c r="M117" s="5">
        <v>1963984085832</v>
      </c>
      <c r="N117" s="5">
        <v>1963984085832</v>
      </c>
      <c r="O117" s="5">
        <v>1962934005628</v>
      </c>
      <c r="P117" s="5">
        <v>1962955201150</v>
      </c>
      <c r="Q117" s="5">
        <v>1965683784934</v>
      </c>
      <c r="R117" s="5">
        <v>1965683784934</v>
      </c>
      <c r="S117" s="5">
        <v>1968378073268</v>
      </c>
    </row>
    <row r="118" spans="2:19" ht="15.5" x14ac:dyDescent="0.35">
      <c r="C118" t="s">
        <v>158</v>
      </c>
      <c r="D118" s="5">
        <v>2445220000000</v>
      </c>
      <c r="E118" s="5">
        <v>2394939000000</v>
      </c>
      <c r="F118" s="5">
        <v>2388826000000</v>
      </c>
      <c r="G118" s="5">
        <v>2880915000000</v>
      </c>
      <c r="I118" s="5">
        <v>2388826000000</v>
      </c>
      <c r="J118" s="5">
        <v>2610080677023</v>
      </c>
      <c r="K118" s="5">
        <v>2272604340510</v>
      </c>
      <c r="L118" s="5">
        <v>2167180578628</v>
      </c>
      <c r="M118" s="5">
        <v>2154701965225</v>
      </c>
      <c r="N118" s="5">
        <v>2155106927963</v>
      </c>
      <c r="O118" s="5">
        <v>2686277483605</v>
      </c>
      <c r="P118" s="5">
        <v>672049439896</v>
      </c>
      <c r="Q118" s="5">
        <v>606594832416</v>
      </c>
      <c r="R118" s="5">
        <v>508386283603</v>
      </c>
      <c r="S118" s="5">
        <v>355652807102</v>
      </c>
    </row>
    <row r="119" spans="2:19" ht="15.5" x14ac:dyDescent="0.35">
      <c r="C119" t="s">
        <v>159</v>
      </c>
    </row>
    <row r="120" spans="2:19" ht="15.5" x14ac:dyDescent="0.35">
      <c r="C120" t="s">
        <v>160</v>
      </c>
    </row>
    <row r="121" spans="2:19" ht="15.5" x14ac:dyDescent="0.35">
      <c r="C121" t="s">
        <v>161</v>
      </c>
      <c r="D121" s="5">
        <v>2445220000000</v>
      </c>
      <c r="E121" s="5">
        <v>2394939000000</v>
      </c>
      <c r="F121" s="5">
        <v>2388826000000</v>
      </c>
      <c r="G121" s="5">
        <v>2880915000000</v>
      </c>
      <c r="I121" s="5">
        <v>2388826000000</v>
      </c>
      <c r="J121" s="5">
        <v>2610080677023</v>
      </c>
      <c r="K121" s="5">
        <v>2272604340510</v>
      </c>
      <c r="L121" s="5">
        <v>2167180578628</v>
      </c>
      <c r="M121" s="5">
        <v>2154701965225</v>
      </c>
      <c r="N121" s="5">
        <v>2155106927963</v>
      </c>
      <c r="O121" s="5">
        <v>2686277483605</v>
      </c>
      <c r="P121" s="5">
        <v>672049439896</v>
      </c>
      <c r="Q121" s="5">
        <v>606594832416</v>
      </c>
      <c r="R121" s="5">
        <v>508386283603</v>
      </c>
      <c r="S121" s="5">
        <v>355652807102</v>
      </c>
    </row>
    <row r="122" spans="2:19" ht="15.5" x14ac:dyDescent="0.35">
      <c r="C122" t="s">
        <v>162</v>
      </c>
      <c r="D122" s="5">
        <v>1026555000000</v>
      </c>
      <c r="E122" s="5">
        <v>1093997000000</v>
      </c>
      <c r="F122" s="5">
        <v>1056038000000</v>
      </c>
      <c r="G122" s="5">
        <v>825097000000</v>
      </c>
      <c r="I122" s="5">
        <v>1056038000000</v>
      </c>
      <c r="J122" s="5">
        <v>624629772187</v>
      </c>
      <c r="K122" s="5">
        <v>595129581993</v>
      </c>
      <c r="L122" s="5">
        <v>524086435941</v>
      </c>
      <c r="M122" s="5">
        <v>514863966383</v>
      </c>
      <c r="N122" s="5">
        <v>568311546256</v>
      </c>
      <c r="O122" s="5">
        <v>597934528734</v>
      </c>
      <c r="P122" s="5">
        <v>613944607012</v>
      </c>
      <c r="Q122" s="5">
        <v>555244727083</v>
      </c>
      <c r="R122" s="5">
        <v>507465259416</v>
      </c>
      <c r="S122" s="5">
        <v>520579931601</v>
      </c>
    </row>
    <row r="123" spans="2:19" ht="15.5" x14ac:dyDescent="0.35">
      <c r="C123" t="s">
        <v>10</v>
      </c>
      <c r="D123" s="5">
        <v>6761876000000</v>
      </c>
      <c r="E123" s="5">
        <v>6779037000000</v>
      </c>
      <c r="F123" s="5">
        <v>6734965000000</v>
      </c>
      <c r="G123" s="5">
        <v>6711923000000</v>
      </c>
      <c r="I123" s="5">
        <v>6734965000000</v>
      </c>
      <c r="J123" s="5">
        <v>6295309485037</v>
      </c>
      <c r="K123" s="5">
        <v>5928332958330</v>
      </c>
      <c r="L123" s="5">
        <v>5739889962764</v>
      </c>
      <c r="M123" s="5">
        <v>5718188879803</v>
      </c>
      <c r="N123" s="5">
        <v>5772041422414</v>
      </c>
      <c r="O123" s="5">
        <v>6331642923244</v>
      </c>
      <c r="P123" s="5">
        <v>4356360169913</v>
      </c>
      <c r="Q123" s="5">
        <v>4234934266288</v>
      </c>
      <c r="R123" s="5">
        <v>4088946249808</v>
      </c>
      <c r="S123" s="5">
        <v>3952021733826</v>
      </c>
    </row>
    <row r="124" spans="2:19" ht="15.5" x14ac:dyDescent="0.35">
      <c r="C124" t="s">
        <v>163</v>
      </c>
      <c r="D124" s="5">
        <v>10199705000000</v>
      </c>
      <c r="E124" s="5">
        <v>10252001000000</v>
      </c>
      <c r="F124" s="5">
        <v>10184324000000</v>
      </c>
      <c r="G124" s="5">
        <v>10103871000000</v>
      </c>
      <c r="I124" s="5">
        <v>10184324000000</v>
      </c>
      <c r="J124" s="5">
        <v>9714910991638</v>
      </c>
      <c r="K124" s="5">
        <v>9345250655467</v>
      </c>
      <c r="L124" s="5">
        <v>9163821178882</v>
      </c>
      <c r="M124" s="5">
        <v>8745700244235</v>
      </c>
      <c r="N124" s="5">
        <v>7657106251566</v>
      </c>
      <c r="O124" s="5">
        <v>7989904868957</v>
      </c>
      <c r="P124" s="5">
        <v>6964734840779</v>
      </c>
      <c r="Q124" s="5">
        <v>6667921476644</v>
      </c>
      <c r="R124" s="5">
        <v>5155753396983</v>
      </c>
      <c r="S124" s="5">
        <v>4901062529658</v>
      </c>
    </row>
    <row r="125" spans="2:19" ht="15.5" x14ac:dyDescent="0.35">
      <c r="C125" t="s">
        <v>164</v>
      </c>
      <c r="D125" s="5">
        <v>11181971732</v>
      </c>
      <c r="E125" s="5">
        <v>11181971732</v>
      </c>
      <c r="F125" s="5">
        <v>11181971732</v>
      </c>
      <c r="G125" s="5">
        <v>11181971732</v>
      </c>
      <c r="I125" s="5">
        <v>11181971732</v>
      </c>
      <c r="J125" s="5">
        <v>11181971732</v>
      </c>
      <c r="K125" s="5">
        <v>11181971732</v>
      </c>
      <c r="L125" s="5">
        <v>11181971732</v>
      </c>
      <c r="M125" s="5">
        <v>11181971732</v>
      </c>
      <c r="N125" s="5">
        <v>11181971732</v>
      </c>
      <c r="O125" s="5">
        <v>11181971732</v>
      </c>
      <c r="P125" s="5">
        <v>11181971732</v>
      </c>
      <c r="Q125" s="5">
        <v>11181971732</v>
      </c>
      <c r="R125" s="5">
        <v>11181971732</v>
      </c>
      <c r="S125" s="5">
        <v>11181971732</v>
      </c>
    </row>
    <row r="127" spans="2:19" ht="15.5" x14ac:dyDescent="0.35">
      <c r="B127" t="s">
        <v>165</v>
      </c>
      <c r="C127" t="s">
        <v>166</v>
      </c>
      <c r="D127" s="5">
        <v>101445000000</v>
      </c>
      <c r="E127" s="5">
        <v>73281000000</v>
      </c>
      <c r="F127" s="5">
        <v>173536000000</v>
      </c>
      <c r="G127" s="5">
        <v>-87795000000</v>
      </c>
      <c r="I127" s="5">
        <v>204623000000</v>
      </c>
      <c r="J127" s="5">
        <v>347452583647</v>
      </c>
      <c r="K127" s="5">
        <v>274300933052</v>
      </c>
      <c r="L127" s="5">
        <v>337513573583</v>
      </c>
      <c r="M127" s="5">
        <v>113619058252</v>
      </c>
      <c r="N127" s="5">
        <v>-11463193894</v>
      </c>
      <c r="O127" s="5">
        <v>131347984386</v>
      </c>
      <c r="P127" s="5">
        <v>193103048142</v>
      </c>
      <c r="Q127" s="5">
        <v>211480891922</v>
      </c>
      <c r="R127" s="5">
        <v>100067311679</v>
      </c>
      <c r="S127" s="5">
        <v>62130885734</v>
      </c>
    </row>
    <row r="128" spans="2:19" ht="15.5" x14ac:dyDescent="0.35">
      <c r="C128" t="s">
        <v>167</v>
      </c>
      <c r="D128" s="5">
        <v>348492000000</v>
      </c>
      <c r="E128" s="5">
        <v>366806000000</v>
      </c>
      <c r="F128" s="5">
        <v>566923000000</v>
      </c>
      <c r="G128" s="5">
        <v>254485000000</v>
      </c>
      <c r="I128" s="5">
        <v>1528469000000</v>
      </c>
      <c r="J128" s="5">
        <v>1404062927102</v>
      </c>
      <c r="K128" s="5">
        <v>1250888526998</v>
      </c>
      <c r="L128" s="5">
        <v>987508308923</v>
      </c>
      <c r="M128" s="5">
        <v>522905880400</v>
      </c>
      <c r="N128" s="5">
        <v>455215432183</v>
      </c>
      <c r="O128" s="5">
        <v>925421290844</v>
      </c>
      <c r="P128" s="5">
        <v>810126918106</v>
      </c>
      <c r="Q128" s="5">
        <v>707681880549</v>
      </c>
      <c r="R128" s="5">
        <v>557423005043</v>
      </c>
      <c r="S128" s="5">
        <v>486008707582</v>
      </c>
    </row>
    <row r="129" spans="3:19" ht="15.5" x14ac:dyDescent="0.35">
      <c r="C129" t="s">
        <v>458</v>
      </c>
      <c r="D129" s="5">
        <v>-206721000000</v>
      </c>
      <c r="E129" s="5">
        <v>-259700000000</v>
      </c>
      <c r="F129" s="5">
        <v>-484337000000</v>
      </c>
      <c r="G129" s="5">
        <v>-168986000000</v>
      </c>
    </row>
    <row r="130" spans="3:19" ht="15.5" x14ac:dyDescent="0.35">
      <c r="C130" t="s">
        <v>1609</v>
      </c>
      <c r="I130" s="5">
        <v>-1185598000000</v>
      </c>
      <c r="J130" s="5">
        <v>-916121667307</v>
      </c>
      <c r="K130" s="5">
        <v>-820368681608</v>
      </c>
      <c r="L130" s="5">
        <v>-529881825748</v>
      </c>
      <c r="M130" s="5">
        <v>-319219660212</v>
      </c>
      <c r="N130" s="5">
        <v>-395122999944</v>
      </c>
      <c r="O130" s="5">
        <v>-681661896267</v>
      </c>
      <c r="P130" s="5">
        <v>-498604531822</v>
      </c>
      <c r="Q130" s="5">
        <v>-424640466668</v>
      </c>
      <c r="R130" s="5">
        <v>-398813626387</v>
      </c>
      <c r="S130" s="5">
        <v>-358648064134</v>
      </c>
    </row>
    <row r="131" spans="3:19" ht="15.5" x14ac:dyDescent="0.35">
      <c r="C131" t="s">
        <v>812</v>
      </c>
    </row>
    <row r="132" spans="3:19" ht="15.5" x14ac:dyDescent="0.35">
      <c r="C132" t="s">
        <v>813</v>
      </c>
      <c r="D132" s="5">
        <v>-206721000000</v>
      </c>
      <c r="E132" s="5">
        <v>-259700000000</v>
      </c>
      <c r="F132" s="5">
        <v>-484337000000</v>
      </c>
      <c r="G132" s="5">
        <v>-168986000000</v>
      </c>
      <c r="I132" s="5">
        <v>-1185598000000</v>
      </c>
      <c r="J132" s="5">
        <v>-916121667307</v>
      </c>
      <c r="K132" s="5">
        <v>-820368681608</v>
      </c>
      <c r="L132" s="5">
        <v>-529881825748</v>
      </c>
      <c r="M132" s="5">
        <v>-319219660212</v>
      </c>
      <c r="N132" s="5">
        <v>-395122999944</v>
      </c>
      <c r="O132" s="5">
        <v>-681661896267</v>
      </c>
      <c r="P132" s="5">
        <v>-498604531822</v>
      </c>
      <c r="Q132" s="5">
        <v>-424640466668</v>
      </c>
      <c r="R132" s="5">
        <v>-398813626387</v>
      </c>
      <c r="S132" s="5">
        <v>-358648064134</v>
      </c>
    </row>
    <row r="133" spans="3:19" ht="15.5" x14ac:dyDescent="0.35">
      <c r="C133" t="s">
        <v>1191</v>
      </c>
      <c r="D133" s="5">
        <v>70000000</v>
      </c>
      <c r="E133" s="5">
        <v>-70000000</v>
      </c>
      <c r="F133" s="5">
        <v>-659000000</v>
      </c>
      <c r="G133" s="5">
        <v>-284000000</v>
      </c>
      <c r="I133" s="5">
        <v>-943000000</v>
      </c>
      <c r="J133" s="5">
        <v>-1335803432</v>
      </c>
      <c r="K133" s="5">
        <v>-1240373907</v>
      </c>
      <c r="L133" s="5">
        <v>-107027953</v>
      </c>
      <c r="M133" s="5">
        <v>-17317037</v>
      </c>
      <c r="N133" s="5">
        <v>-9835780</v>
      </c>
      <c r="O133" s="5">
        <v>-306874</v>
      </c>
      <c r="P133" s="5">
        <v>-107725</v>
      </c>
      <c r="S133" s="5">
        <v>-10008022070</v>
      </c>
    </row>
    <row r="134" spans="3:19" ht="15.5" x14ac:dyDescent="0.35">
      <c r="C134" t="s">
        <v>281</v>
      </c>
      <c r="D134" s="5">
        <v>-8481000000</v>
      </c>
      <c r="G134" s="5">
        <v>163000000</v>
      </c>
    </row>
    <row r="135" spans="3:19" ht="15.5" x14ac:dyDescent="0.35">
      <c r="C135" t="s">
        <v>2356</v>
      </c>
      <c r="F135" s="5">
        <v>145299000000</v>
      </c>
      <c r="G135" s="5">
        <v>-145299000000</v>
      </c>
    </row>
    <row r="136" spans="3:19" ht="15.5" x14ac:dyDescent="0.35">
      <c r="C136" t="s">
        <v>282</v>
      </c>
    </row>
    <row r="137" spans="3:19" ht="15.5" x14ac:dyDescent="0.35">
      <c r="C137" t="s">
        <v>95</v>
      </c>
      <c r="F137" s="5">
        <v>6229000000</v>
      </c>
      <c r="G137" s="5">
        <v>18851000000</v>
      </c>
      <c r="I137" s="5">
        <v>25080000000</v>
      </c>
      <c r="J137" s="5">
        <v>9224518101</v>
      </c>
      <c r="K137" s="5">
        <v>9208361111</v>
      </c>
      <c r="L137" s="5">
        <v>7579599665</v>
      </c>
      <c r="M137" s="5">
        <v>8465178791</v>
      </c>
      <c r="N137" s="5">
        <v>17597304785</v>
      </c>
      <c r="O137" s="5">
        <v>24418958095</v>
      </c>
      <c r="P137" s="5">
        <v>13318448196</v>
      </c>
      <c r="Q137" s="5">
        <v>19652718778</v>
      </c>
      <c r="R137" s="5">
        <v>7826109764</v>
      </c>
      <c r="S137" s="5">
        <v>12805363023</v>
      </c>
    </row>
    <row r="138" spans="3:19" ht="15.5" x14ac:dyDescent="0.35">
      <c r="C138" t="s">
        <v>619</v>
      </c>
      <c r="D138" s="5">
        <v>1625000000</v>
      </c>
      <c r="E138" s="5">
        <v>-1625000000</v>
      </c>
    </row>
    <row r="139" spans="3:19" ht="15.5" x14ac:dyDescent="0.35">
      <c r="C139" t="s">
        <v>179</v>
      </c>
      <c r="D139" s="5">
        <v>-100977000000</v>
      </c>
      <c r="E139" s="5">
        <v>61550000000</v>
      </c>
      <c r="F139" s="5">
        <v>615821000000</v>
      </c>
      <c r="G139" s="5">
        <v>24619000000</v>
      </c>
      <c r="I139" s="5">
        <v>572650000000</v>
      </c>
      <c r="J139" s="5">
        <v>20089277260</v>
      </c>
      <c r="K139" s="5">
        <v>-180835087450</v>
      </c>
      <c r="L139" s="5">
        <v>14726535433</v>
      </c>
      <c r="M139" s="5">
        <v>255828819721</v>
      </c>
      <c r="N139" s="5">
        <v>128295704645</v>
      </c>
      <c r="O139" s="5">
        <v>-1003877742129</v>
      </c>
      <c r="P139" s="5">
        <v>55533819484</v>
      </c>
      <c r="Q139" s="5">
        <v>567906561863</v>
      </c>
      <c r="R139" s="5">
        <v>114227673653</v>
      </c>
      <c r="S139" s="5">
        <v>2794954894239</v>
      </c>
    </row>
    <row r="140" spans="3:19" ht="15.5" x14ac:dyDescent="0.35">
      <c r="C140" t="s">
        <v>180</v>
      </c>
      <c r="D140" s="5">
        <v>-33636000000</v>
      </c>
      <c r="E140" s="5">
        <v>-128476000000</v>
      </c>
      <c r="F140" s="5">
        <v>-753853000000</v>
      </c>
      <c r="G140" s="5">
        <v>-62153000000</v>
      </c>
      <c r="I140" s="5">
        <v>-366869000000</v>
      </c>
      <c r="J140" s="5">
        <v>-424264747745</v>
      </c>
      <c r="K140" s="5">
        <v>-282915356700</v>
      </c>
      <c r="L140" s="5">
        <v>-232385123230</v>
      </c>
      <c r="M140" s="5">
        <v>-276193184918</v>
      </c>
      <c r="N140" s="5">
        <v>-286994413209</v>
      </c>
      <c r="O140" s="5">
        <v>891510315216</v>
      </c>
      <c r="P140" s="5">
        <v>-26487629039</v>
      </c>
      <c r="Q140" s="5">
        <v>-579350891053</v>
      </c>
      <c r="R140" s="5">
        <v>-253876095128</v>
      </c>
      <c r="S140" s="5">
        <v>-2783194434224</v>
      </c>
    </row>
    <row r="141" spans="3:19" ht="15.5" x14ac:dyDescent="0.35">
      <c r="C141" t="s">
        <v>182</v>
      </c>
      <c r="D141" s="5">
        <v>-15791000000</v>
      </c>
      <c r="E141" s="5">
        <v>-1284000000</v>
      </c>
      <c r="F141" s="5">
        <v>3046000000</v>
      </c>
      <c r="G141" s="5">
        <v>-9235000000</v>
      </c>
      <c r="I141" s="5">
        <v>-54935000000</v>
      </c>
      <c r="J141" s="5">
        <v>-85009540588</v>
      </c>
      <c r="K141" s="5">
        <v>-169507130539</v>
      </c>
      <c r="L141" s="5">
        <v>-110402241496</v>
      </c>
      <c r="M141" s="5">
        <v>-177748339651</v>
      </c>
      <c r="N141" s="5">
        <v>-299729577575</v>
      </c>
      <c r="O141" s="5">
        <v>-199950224294</v>
      </c>
      <c r="P141" s="5">
        <v>-94222759092</v>
      </c>
      <c r="Q141" s="5">
        <v>-43212104208</v>
      </c>
      <c r="R141" s="5">
        <v>-55023783997</v>
      </c>
      <c r="S141" s="5">
        <v>-272685131454</v>
      </c>
    </row>
    <row r="142" spans="3:19" ht="15.5" x14ac:dyDescent="0.35">
      <c r="C142" t="s">
        <v>2357</v>
      </c>
      <c r="D142" s="5">
        <v>-70343000000</v>
      </c>
      <c r="E142" s="5">
        <v>-110764000000</v>
      </c>
      <c r="F142" s="5">
        <v>-131470000000</v>
      </c>
      <c r="G142" s="5">
        <v>-49929000000</v>
      </c>
      <c r="I142" s="5">
        <v>-402283000000</v>
      </c>
      <c r="J142" s="5">
        <v>-187091493731</v>
      </c>
      <c r="K142" s="5">
        <v>-87883529587</v>
      </c>
      <c r="L142" s="5">
        <v>-7694705063</v>
      </c>
      <c r="M142" s="5">
        <v>-1952729999</v>
      </c>
      <c r="N142" s="5">
        <v>-3058525193</v>
      </c>
      <c r="O142" s="5">
        <v>-7494270263</v>
      </c>
      <c r="P142" s="5">
        <v>-26535049186</v>
      </c>
      <c r="Q142" s="5">
        <v>-21047925185</v>
      </c>
      <c r="R142" s="5">
        <v>-233017252404</v>
      </c>
      <c r="S142" s="5">
        <v>-2188580596</v>
      </c>
    </row>
    <row r="143" spans="3:19" ht="15.5" x14ac:dyDescent="0.35">
      <c r="C143" t="s">
        <v>2358</v>
      </c>
      <c r="J143" s="5">
        <v>-4421053000</v>
      </c>
      <c r="O143" s="5">
        <v>-1665646184413</v>
      </c>
    </row>
    <row r="144" spans="3:19" ht="15.5" x14ac:dyDescent="0.35">
      <c r="C144" t="s">
        <v>1068</v>
      </c>
    </row>
    <row r="145" spans="3:19" ht="15.5" x14ac:dyDescent="0.35">
      <c r="C145" t="s">
        <v>713</v>
      </c>
      <c r="D145" s="5">
        <v>50645000000</v>
      </c>
      <c r="F145" s="5">
        <v>38636000000</v>
      </c>
      <c r="I145" s="5">
        <v>97911000000</v>
      </c>
      <c r="J145" s="5">
        <v>70961653370</v>
      </c>
      <c r="K145" s="5">
        <v>114077606181</v>
      </c>
      <c r="L145" s="5">
        <v>74374159378</v>
      </c>
      <c r="M145" s="5">
        <v>66106232835</v>
      </c>
      <c r="N145" s="5">
        <v>93999401972</v>
      </c>
      <c r="O145" s="5">
        <v>785336675792</v>
      </c>
      <c r="Q145" s="5">
        <v>271430257140</v>
      </c>
      <c r="R145" s="5">
        <v>39560000000</v>
      </c>
    </row>
    <row r="146" spans="3:19" ht="15.5" x14ac:dyDescent="0.35">
      <c r="C146" t="s">
        <v>2359</v>
      </c>
    </row>
    <row r="147" spans="3:19" ht="15.5" x14ac:dyDescent="0.35">
      <c r="C147" t="s">
        <v>2360</v>
      </c>
    </row>
    <row r="148" spans="3:19" ht="15.5" x14ac:dyDescent="0.35">
      <c r="C148" t="s">
        <v>2361</v>
      </c>
      <c r="P148" s="5">
        <v>3784337032</v>
      </c>
      <c r="Q148" s="5">
        <v>400000000</v>
      </c>
      <c r="R148" s="5">
        <v>84820000</v>
      </c>
      <c r="S148" s="5">
        <v>445430636</v>
      </c>
    </row>
    <row r="149" spans="3:19" ht="15.5" x14ac:dyDescent="0.35">
      <c r="C149" t="s">
        <v>1898</v>
      </c>
      <c r="K149" s="5">
        <v>-52000000</v>
      </c>
      <c r="M149" s="5">
        <v>361833750</v>
      </c>
      <c r="O149" s="5">
        <v>-693000000</v>
      </c>
      <c r="P149" s="5">
        <v>-6997260570</v>
      </c>
    </row>
    <row r="150" spans="3:19" ht="15.5" x14ac:dyDescent="0.35">
      <c r="C150" t="s">
        <v>2362</v>
      </c>
      <c r="F150" s="5">
        <v>-664604000000</v>
      </c>
    </row>
    <row r="151" spans="3:19" ht="15.5" x14ac:dyDescent="0.35">
      <c r="C151" t="s">
        <v>2363</v>
      </c>
      <c r="K151" s="5">
        <v>2269843267</v>
      </c>
      <c r="R151" s="5">
        <v>14799998119</v>
      </c>
    </row>
    <row r="152" spans="3:19" ht="15.5" x14ac:dyDescent="0.35">
      <c r="C152" t="s">
        <v>2364</v>
      </c>
    </row>
    <row r="153" spans="3:19" ht="15.5" x14ac:dyDescent="0.35">
      <c r="C153" t="s">
        <v>1402</v>
      </c>
      <c r="N153" s="5">
        <v>4625000000</v>
      </c>
      <c r="O153" s="5">
        <v>2082857918680</v>
      </c>
      <c r="P153" s="5">
        <v>100000000000</v>
      </c>
    </row>
    <row r="154" spans="3:19" ht="15.5" x14ac:dyDescent="0.35">
      <c r="C154" t="s">
        <v>916</v>
      </c>
      <c r="Q154" s="5">
        <v>20000000</v>
      </c>
    </row>
    <row r="155" spans="3:19" ht="15.5" x14ac:dyDescent="0.35">
      <c r="C155" t="s">
        <v>2365</v>
      </c>
      <c r="K155" s="5">
        <v>-8581000000</v>
      </c>
      <c r="N155" s="5">
        <v>-3900993706</v>
      </c>
      <c r="O155" s="5">
        <v>-67549610000</v>
      </c>
      <c r="Q155" s="5">
        <v>-767102317265</v>
      </c>
      <c r="R155" s="5">
        <v>-19891876850</v>
      </c>
      <c r="S155" s="5">
        <v>-2522027924145</v>
      </c>
    </row>
    <row r="156" spans="3:19" ht="15.5" x14ac:dyDescent="0.35">
      <c r="C156" t="s">
        <v>2366</v>
      </c>
    </row>
    <row r="157" spans="3:19" ht="15.5" x14ac:dyDescent="0.35">
      <c r="C157" t="s">
        <v>2367</v>
      </c>
      <c r="N157" s="5">
        <v>4625000000</v>
      </c>
      <c r="O157" s="5">
        <v>2082857918680</v>
      </c>
      <c r="P157" s="5">
        <v>100000000000</v>
      </c>
      <c r="Q157" s="5">
        <v>20000000</v>
      </c>
    </row>
    <row r="158" spans="3:19" ht="15.5" x14ac:dyDescent="0.35">
      <c r="C158" t="s">
        <v>2368</v>
      </c>
    </row>
    <row r="159" spans="3:19" ht="15.5" x14ac:dyDescent="0.35">
      <c r="C159" t="s">
        <v>2369</v>
      </c>
      <c r="O159" s="5">
        <v>-3000000000</v>
      </c>
      <c r="P159" s="5">
        <v>-20697720000</v>
      </c>
      <c r="R159" s="5">
        <v>-399999996</v>
      </c>
      <c r="S159" s="5">
        <v>769206372</v>
      </c>
    </row>
    <row r="160" spans="3:19" ht="15.5" x14ac:dyDescent="0.35">
      <c r="C160" t="s">
        <v>769</v>
      </c>
    </row>
    <row r="161" spans="3:19" ht="15.5" x14ac:dyDescent="0.35">
      <c r="C161" t="s">
        <v>2370</v>
      </c>
      <c r="K161" s="5">
        <v>-8149365504</v>
      </c>
    </row>
    <row r="162" spans="3:19" ht="15.5" x14ac:dyDescent="0.35">
      <c r="C162" t="s">
        <v>2371</v>
      </c>
    </row>
    <row r="163" spans="3:19" ht="15.5" x14ac:dyDescent="0.35">
      <c r="C163" t="s">
        <v>2372</v>
      </c>
      <c r="D163" s="5">
        <v>18047000000</v>
      </c>
      <c r="E163" s="5">
        <v>-18047000000</v>
      </c>
      <c r="J163" s="5">
        <v>-226652816598</v>
      </c>
      <c r="K163" s="5">
        <v>-123209248780</v>
      </c>
      <c r="L163" s="5">
        <v>-196350010374</v>
      </c>
      <c r="M163" s="5">
        <v>-102954342001</v>
      </c>
      <c r="N163" s="5">
        <v>-77366575473</v>
      </c>
      <c r="O163" s="5">
        <v>-37812929707</v>
      </c>
    </row>
    <row r="164" spans="3:19" ht="15.5" x14ac:dyDescent="0.35">
      <c r="C164" t="s">
        <v>2373</v>
      </c>
    </row>
    <row r="165" spans="3:19" ht="15.5" x14ac:dyDescent="0.35">
      <c r="C165" t="s">
        <v>2374</v>
      </c>
    </row>
    <row r="166" spans="3:19" ht="15.5" x14ac:dyDescent="0.35">
      <c r="C166" t="s">
        <v>2375</v>
      </c>
    </row>
    <row r="167" spans="3:19" ht="15.5" x14ac:dyDescent="0.35">
      <c r="C167" t="s">
        <v>1877</v>
      </c>
      <c r="K167" s="5">
        <v>-4672250000</v>
      </c>
      <c r="L167" s="5">
        <v>-4025721082</v>
      </c>
      <c r="M167" s="5">
        <v>-2247232201</v>
      </c>
      <c r="N167" s="5">
        <v>-3743500000</v>
      </c>
      <c r="Q167" s="5">
        <v>-24342801535</v>
      </c>
    </row>
    <row r="168" spans="3:19" ht="15.5" x14ac:dyDescent="0.35">
      <c r="C168" t="s">
        <v>2376</v>
      </c>
      <c r="P168" s="5">
        <v>4660092955</v>
      </c>
      <c r="S168" s="5">
        <v>12492564963</v>
      </c>
    </row>
    <row r="169" spans="3:19" ht="15.5" x14ac:dyDescent="0.35">
      <c r="C169" t="s">
        <v>204</v>
      </c>
      <c r="J169" s="5">
        <v>-320771930</v>
      </c>
      <c r="K169" s="5">
        <v>-251214525</v>
      </c>
      <c r="L169" s="5">
        <v>-631427195</v>
      </c>
      <c r="M169" s="5">
        <v>-9237948649</v>
      </c>
    </row>
    <row r="170" spans="3:19" ht="15.5" x14ac:dyDescent="0.35">
      <c r="C170" t="s">
        <v>1310</v>
      </c>
    </row>
    <row r="171" spans="3:19" ht="15.5" x14ac:dyDescent="0.35">
      <c r="C171" t="s">
        <v>188</v>
      </c>
      <c r="D171" s="5">
        <v>56000000</v>
      </c>
      <c r="F171" s="5">
        <v>630000000</v>
      </c>
      <c r="G171" s="5">
        <v>27000000</v>
      </c>
      <c r="I171" s="5">
        <v>968000000</v>
      </c>
      <c r="J171" s="5">
        <v>190400000</v>
      </c>
      <c r="K171" s="5">
        <v>149460000</v>
      </c>
      <c r="O171" s="5">
        <v>190300000</v>
      </c>
      <c r="P171" s="5">
        <v>161549968</v>
      </c>
      <c r="Q171" s="5">
        <v>4504000000</v>
      </c>
      <c r="R171" s="5">
        <v>12000000</v>
      </c>
    </row>
    <row r="172" spans="3:19" ht="15.5" x14ac:dyDescent="0.35">
      <c r="C172" t="s">
        <v>368</v>
      </c>
      <c r="D172" s="5">
        <v>-16250000000</v>
      </c>
      <c r="E172" s="5">
        <v>1619000000</v>
      </c>
      <c r="F172" s="5">
        <v>-91000000</v>
      </c>
      <c r="G172" s="5">
        <v>-3016000000</v>
      </c>
      <c r="I172" s="5">
        <v>-8530000000</v>
      </c>
      <c r="J172" s="5">
        <v>8078874732</v>
      </c>
      <c r="K172" s="5">
        <v>2893472787</v>
      </c>
      <c r="L172" s="5">
        <v>12344822602</v>
      </c>
      <c r="M172" s="5">
        <v>-48520659002</v>
      </c>
      <c r="N172" s="5">
        <v>2180356766</v>
      </c>
      <c r="O172" s="5">
        <v>5271639421</v>
      </c>
      <c r="P172" s="5">
        <v>13359179854</v>
      </c>
    </row>
    <row r="173" spans="3:19" ht="15.5" x14ac:dyDescent="0.35">
      <c r="C173" t="s">
        <v>206</v>
      </c>
      <c r="D173" s="5">
        <v>-100977000000</v>
      </c>
      <c r="E173" s="5">
        <v>61550000000</v>
      </c>
      <c r="F173" s="5">
        <v>615821000000</v>
      </c>
      <c r="G173" s="5">
        <v>24619000000</v>
      </c>
      <c r="I173" s="5">
        <v>572650000000</v>
      </c>
      <c r="J173" s="5">
        <v>20089277260</v>
      </c>
      <c r="K173" s="5">
        <v>-180835087450</v>
      </c>
      <c r="L173" s="5">
        <v>14726535433</v>
      </c>
      <c r="M173" s="5">
        <v>255828819721</v>
      </c>
      <c r="N173" s="5">
        <v>128295704645</v>
      </c>
      <c r="O173" s="5">
        <v>-1003877742129</v>
      </c>
      <c r="P173" s="5">
        <v>55533819484</v>
      </c>
      <c r="Q173" s="5">
        <v>567906561863</v>
      </c>
      <c r="R173" s="5">
        <v>114227673653</v>
      </c>
      <c r="S173" s="5">
        <v>2794954894239</v>
      </c>
    </row>
    <row r="174" spans="3:19" ht="15.5" x14ac:dyDescent="0.35">
      <c r="C174" t="s">
        <v>2377</v>
      </c>
      <c r="D174" s="5">
        <v>-5372000000</v>
      </c>
      <c r="E174" s="5">
        <v>5372000000</v>
      </c>
      <c r="J174" s="5">
        <v>250487500000</v>
      </c>
      <c r="S174" s="5">
        <v>45626286255</v>
      </c>
    </row>
    <row r="175" spans="3:19" ht="15.5" x14ac:dyDescent="0.35">
      <c r="C175" t="s">
        <v>2378</v>
      </c>
      <c r="D175" s="5">
        <v>-1266000000</v>
      </c>
      <c r="F175" s="5">
        <v>4040000000</v>
      </c>
      <c r="G175" s="5">
        <v>-3505000000</v>
      </c>
      <c r="I175" s="5">
        <v>-6000000000</v>
      </c>
      <c r="J175" s="5">
        <v>-481987500000</v>
      </c>
      <c r="K175" s="5">
        <v>-69000000000</v>
      </c>
      <c r="L175" s="5">
        <v>-51833666785</v>
      </c>
      <c r="M175" s="5">
        <v>46423421357</v>
      </c>
      <c r="N175" s="5">
        <v>1752048759</v>
      </c>
      <c r="O175" s="5">
        <v>-429359640858</v>
      </c>
      <c r="P175" s="5">
        <v>-121160369489</v>
      </c>
      <c r="Q175" s="5">
        <v>2691774486</v>
      </c>
      <c r="R175" s="5">
        <v>-62442715378</v>
      </c>
    </row>
    <row r="176" spans="3:19" ht="15.5" x14ac:dyDescent="0.35">
      <c r="C176" t="s">
        <v>2379</v>
      </c>
      <c r="D176" s="5">
        <v>39434000000</v>
      </c>
      <c r="E176" s="5">
        <v>323572000000</v>
      </c>
      <c r="F176" s="5">
        <v>160215000000</v>
      </c>
      <c r="G176" s="5">
        <v>70305000000</v>
      </c>
      <c r="I176" s="5">
        <v>498120000000</v>
      </c>
      <c r="J176" s="5">
        <v>1344885576442</v>
      </c>
      <c r="K176" s="5">
        <v>633159866438</v>
      </c>
      <c r="L176" s="5">
        <v>302189820790</v>
      </c>
      <c r="M176" s="5">
        <v>273045313876</v>
      </c>
      <c r="N176" s="5">
        <v>587720668360</v>
      </c>
      <c r="O176" s="5">
        <v>242762271785</v>
      </c>
      <c r="P176" s="5">
        <v>586016864938</v>
      </c>
      <c r="Q176" s="5">
        <v>823193006448</v>
      </c>
      <c r="R176" s="5">
        <v>438384201203</v>
      </c>
    </row>
    <row r="177" spans="3:19" ht="15.5" x14ac:dyDescent="0.35">
      <c r="C177" t="s">
        <v>399</v>
      </c>
      <c r="D177" s="5">
        <v>264172000000</v>
      </c>
      <c r="E177" s="5">
        <v>-264172000000</v>
      </c>
      <c r="F177" s="5">
        <v>-28572000000</v>
      </c>
      <c r="G177" s="5">
        <v>-821764000000</v>
      </c>
      <c r="I177" s="5">
        <v>-850336000000</v>
      </c>
      <c r="J177" s="5">
        <v>-1031357583867</v>
      </c>
      <c r="K177" s="5">
        <v>-665925997416</v>
      </c>
      <c r="L177" s="5">
        <v>-210697438905</v>
      </c>
      <c r="M177" s="5">
        <v>-32324335641</v>
      </c>
      <c r="N177" s="5">
        <v>-382959897777</v>
      </c>
      <c r="O177" s="5">
        <v>-782130112866</v>
      </c>
      <c r="P177" s="5">
        <v>-382702369896</v>
      </c>
      <c r="Q177" s="5">
        <v>-259464261740</v>
      </c>
      <c r="R177" s="5">
        <v>-235571913885</v>
      </c>
      <c r="S177" s="5">
        <v>-30425684508</v>
      </c>
    </row>
    <row r="178" spans="3:19" ht="15.5" x14ac:dyDescent="0.35">
      <c r="C178" t="s">
        <v>207</v>
      </c>
      <c r="I178" s="5">
        <v>500000000000</v>
      </c>
    </row>
    <row r="179" spans="3:19" ht="15.5" x14ac:dyDescent="0.35">
      <c r="C179" t="s">
        <v>2380</v>
      </c>
      <c r="D179" s="5">
        <v>-3250000000</v>
      </c>
      <c r="F179" s="5">
        <v>7171000000</v>
      </c>
      <c r="G179" s="5">
        <v>-3297000000</v>
      </c>
      <c r="I179" s="5">
        <v>-2725000000</v>
      </c>
    </row>
    <row r="180" spans="3:19" ht="15.5" x14ac:dyDescent="0.35">
      <c r="C180" t="s">
        <v>2381</v>
      </c>
    </row>
    <row r="181" spans="3:19" ht="15.5" x14ac:dyDescent="0.35">
      <c r="C181" t="s">
        <v>586</v>
      </c>
    </row>
    <row r="182" spans="3:19" ht="15.5" x14ac:dyDescent="0.35">
      <c r="C182" t="s">
        <v>436</v>
      </c>
      <c r="D182" s="5">
        <v>46000000</v>
      </c>
      <c r="E182" s="5">
        <v>-1597000000</v>
      </c>
      <c r="F182" s="5">
        <v>-2236000000</v>
      </c>
      <c r="G182" s="5">
        <v>-2278000000</v>
      </c>
      <c r="I182" s="5">
        <v>-6070000000</v>
      </c>
      <c r="J182" s="5">
        <v>-9693076515</v>
      </c>
      <c r="K182" s="5">
        <v>-7816415282</v>
      </c>
      <c r="L182" s="5">
        <v>-3506845052</v>
      </c>
      <c r="M182" s="5">
        <v>-3317334560</v>
      </c>
      <c r="N182" s="5">
        <v>-2755205476</v>
      </c>
      <c r="O182" s="5">
        <v>-262027722</v>
      </c>
      <c r="P182" s="5">
        <v>-408316149</v>
      </c>
      <c r="Q182" s="5">
        <v>-233499829</v>
      </c>
      <c r="R182" s="5">
        <v>-125525983</v>
      </c>
      <c r="S182" s="5">
        <v>-102092750</v>
      </c>
    </row>
    <row r="183" spans="3:19" ht="15.5" x14ac:dyDescent="0.35">
      <c r="C183" t="s">
        <v>1184</v>
      </c>
    </row>
    <row r="184" spans="3:19" ht="15.5" x14ac:dyDescent="0.35">
      <c r="C184" t="s">
        <v>2382</v>
      </c>
      <c r="J184" s="5">
        <v>45334827</v>
      </c>
      <c r="K184" s="5">
        <v>18911808</v>
      </c>
      <c r="L184" s="5">
        <v>11507473</v>
      </c>
      <c r="M184" s="5">
        <v>-61403223</v>
      </c>
      <c r="N184" s="5">
        <v>-623036427</v>
      </c>
      <c r="O184" s="5">
        <v>-30260736</v>
      </c>
      <c r="P184" s="5">
        <v>-1969032322</v>
      </c>
      <c r="Q184" s="5">
        <v>-28309502</v>
      </c>
      <c r="R184" s="5">
        <v>-38414706</v>
      </c>
      <c r="S184" s="5">
        <v>-2841743498</v>
      </c>
    </row>
    <row r="185" spans="3:19" ht="15.5" x14ac:dyDescent="0.35">
      <c r="C185" t="s">
        <v>444</v>
      </c>
      <c r="M185" s="5">
        <v>-2600000000</v>
      </c>
      <c r="N185" s="5">
        <v>-3920000000</v>
      </c>
      <c r="O185" s="5">
        <v>-2450000000</v>
      </c>
      <c r="P185" s="5">
        <v>-1470000000</v>
      </c>
      <c r="Q185" s="5">
        <v>6547852000</v>
      </c>
      <c r="R185" s="5">
        <v>5000000</v>
      </c>
    </row>
    <row r="186" spans="3:19" ht="15.5" x14ac:dyDescent="0.35">
      <c r="C186" t="s">
        <v>2383</v>
      </c>
      <c r="K186" s="5">
        <v>-3430000000</v>
      </c>
    </row>
    <row r="187" spans="3:19" ht="15.5" x14ac:dyDescent="0.35">
      <c r="C187" t="s">
        <v>2384</v>
      </c>
      <c r="F187" s="5">
        <v>-17833000000</v>
      </c>
      <c r="I187" s="5">
        <v>-17833000000</v>
      </c>
    </row>
    <row r="188" spans="3:19" ht="15.5" x14ac:dyDescent="0.35">
      <c r="C188" t="s">
        <v>481</v>
      </c>
      <c r="F188" s="5">
        <v>664604000000</v>
      </c>
      <c r="I188" s="5">
        <v>664604000000</v>
      </c>
    </row>
    <row r="189" spans="3:19" ht="15.5" x14ac:dyDescent="0.35">
      <c r="C189" t="s">
        <v>670</v>
      </c>
    </row>
    <row r="190" spans="3:19" ht="15.5" x14ac:dyDescent="0.35">
      <c r="C190" t="s">
        <v>171</v>
      </c>
      <c r="D190" s="5">
        <v>-281294000000</v>
      </c>
      <c r="G190" s="5">
        <v>792508000000</v>
      </c>
    </row>
    <row r="191" spans="3:19" ht="15.5" x14ac:dyDescent="0.35">
      <c r="C191" t="s">
        <v>535</v>
      </c>
      <c r="S191" s="5">
        <v>2798418128740</v>
      </c>
    </row>
    <row r="192" spans="3:19" ht="15.5" x14ac:dyDescent="0.35">
      <c r="C192" t="s">
        <v>325</v>
      </c>
      <c r="F192" s="5">
        <v>-123002000000</v>
      </c>
      <c r="I192" s="5">
        <v>-123002000000</v>
      </c>
      <c r="N192" s="5">
        <v>-50318872794</v>
      </c>
      <c r="O192" s="5">
        <v>-11181971732</v>
      </c>
      <c r="P192" s="5">
        <v>-16772957598</v>
      </c>
      <c r="R192" s="5">
        <v>-16772957598</v>
      </c>
    </row>
    <row r="193" spans="2:19" ht="15.5" x14ac:dyDescent="0.35">
      <c r="C193" t="s">
        <v>638</v>
      </c>
      <c r="D193" s="5">
        <v>-115072000000</v>
      </c>
      <c r="F193" s="5">
        <v>-48566000000</v>
      </c>
      <c r="G193" s="5">
        <v>-7350000000</v>
      </c>
      <c r="I193" s="5">
        <v>-84108000000</v>
      </c>
      <c r="J193" s="5">
        <v>-52290973627</v>
      </c>
      <c r="K193" s="5">
        <v>-67841452998</v>
      </c>
      <c r="L193" s="5">
        <v>-21436842088</v>
      </c>
      <c r="M193" s="5">
        <v>-25336842088</v>
      </c>
      <c r="N193" s="5">
        <v>-20600000000</v>
      </c>
      <c r="O193" s="5">
        <v>-21226000000</v>
      </c>
      <c r="P193" s="5">
        <v>-6000000000</v>
      </c>
    </row>
    <row r="194" spans="2:19" ht="15.5" x14ac:dyDescent="0.35">
      <c r="C194" t="s">
        <v>1806</v>
      </c>
    </row>
    <row r="195" spans="2:19" ht="15.5" x14ac:dyDescent="0.35">
      <c r="C195" t="s">
        <v>162</v>
      </c>
      <c r="Q195" s="5">
        <v>-4800000000</v>
      </c>
      <c r="R195" s="5">
        <v>-9210000000</v>
      </c>
      <c r="S195" s="5">
        <v>-15720000000</v>
      </c>
    </row>
    <row r="196" spans="2:19" ht="15.5" x14ac:dyDescent="0.35">
      <c r="C196" t="s">
        <v>687</v>
      </c>
      <c r="Q196" s="5">
        <v>-4800000000</v>
      </c>
      <c r="R196" s="5">
        <v>-9210000000</v>
      </c>
      <c r="S196" s="5">
        <v>-15720000000</v>
      </c>
    </row>
    <row r="197" spans="2:19" ht="15.5" x14ac:dyDescent="0.35">
      <c r="C197" t="s">
        <v>224</v>
      </c>
      <c r="D197" s="5">
        <v>-33168000000</v>
      </c>
      <c r="E197" s="5">
        <v>6355000000</v>
      </c>
      <c r="F197" s="5">
        <v>35504000000</v>
      </c>
      <c r="G197" s="5">
        <v>-125329000000</v>
      </c>
      <c r="I197" s="5">
        <v>410404000000</v>
      </c>
      <c r="J197" s="5">
        <v>-56722886838</v>
      </c>
      <c r="K197" s="5">
        <v>-189449511098</v>
      </c>
      <c r="L197" s="5">
        <v>119854985786</v>
      </c>
      <c r="M197" s="5">
        <v>93254693055</v>
      </c>
      <c r="N197" s="5">
        <v>-170161902458</v>
      </c>
      <c r="O197" s="5">
        <v>18980557473</v>
      </c>
      <c r="P197" s="5">
        <v>222149238587</v>
      </c>
      <c r="Q197" s="5">
        <v>200036562732</v>
      </c>
      <c r="R197" s="5">
        <v>-39581109796</v>
      </c>
      <c r="S197" s="5">
        <v>73891345749</v>
      </c>
    </row>
    <row r="198" spans="2:19" ht="15.5" x14ac:dyDescent="0.35">
      <c r="C198" t="s">
        <v>2385</v>
      </c>
      <c r="S198" s="5">
        <v>10627295033</v>
      </c>
    </row>
    <row r="199" spans="2:19" ht="15.5" x14ac:dyDescent="0.35">
      <c r="C199" t="s">
        <v>225</v>
      </c>
      <c r="E199" s="5">
        <v>771389000000</v>
      </c>
      <c r="I199" s="5">
        <v>361689000000</v>
      </c>
      <c r="J199" s="5">
        <v>419733777174</v>
      </c>
      <c r="K199" s="5">
        <v>607088330065</v>
      </c>
      <c r="L199" s="5">
        <v>518753168611</v>
      </c>
      <c r="M199" s="5">
        <v>437631210362</v>
      </c>
      <c r="N199" s="5">
        <v>627640216025</v>
      </c>
      <c r="O199" s="5">
        <v>582976697117</v>
      </c>
      <c r="P199" s="5">
        <v>418711401227</v>
      </c>
      <c r="Q199" s="5">
        <v>247903815289</v>
      </c>
      <c r="R199" s="5">
        <v>287484925085</v>
      </c>
      <c r="S199" s="5">
        <v>202966284303</v>
      </c>
    </row>
    <row r="200" spans="2:19" ht="15.5" x14ac:dyDescent="0.35">
      <c r="C200" t="s">
        <v>375</v>
      </c>
      <c r="D200" s="5">
        <v>-1722000000</v>
      </c>
      <c r="E200" s="5">
        <v>-210000000</v>
      </c>
      <c r="F200" s="5">
        <v>-356000000</v>
      </c>
      <c r="G200" s="5">
        <v>601000000</v>
      </c>
      <c r="I200" s="5">
        <v>-704000000</v>
      </c>
      <c r="J200" s="5">
        <v>-1321641030</v>
      </c>
      <c r="K200" s="5">
        <v>2094958207</v>
      </c>
      <c r="L200" s="5">
        <v>-31519824332</v>
      </c>
      <c r="M200" s="5">
        <v>-12132734806</v>
      </c>
      <c r="N200" s="5">
        <v>-19847103205</v>
      </c>
      <c r="O200" s="5">
        <v>25682961435</v>
      </c>
      <c r="P200" s="5">
        <v>-57883942697</v>
      </c>
      <c r="Q200" s="5">
        <v>-7714812829</v>
      </c>
    </row>
    <row r="201" spans="2:19" ht="15.5" x14ac:dyDescent="0.35">
      <c r="C201" t="s">
        <v>226</v>
      </c>
      <c r="D201" s="5">
        <v>-34890000000</v>
      </c>
      <c r="E201" s="5">
        <v>777534000000</v>
      </c>
      <c r="F201" s="5">
        <v>35148000000</v>
      </c>
      <c r="G201" s="5">
        <v>-124728000000</v>
      </c>
      <c r="I201" s="5">
        <v>771389000000</v>
      </c>
      <c r="J201" s="5">
        <v>361689249306</v>
      </c>
      <c r="K201" s="5">
        <v>419733777174</v>
      </c>
      <c r="L201" s="5">
        <v>607088330065</v>
      </c>
      <c r="M201" s="5">
        <v>518753168611</v>
      </c>
      <c r="N201" s="5">
        <v>437631210362</v>
      </c>
      <c r="O201" s="5">
        <v>627640216025</v>
      </c>
      <c r="P201" s="5">
        <v>582976697117</v>
      </c>
      <c r="Q201" s="5">
        <v>440225565192</v>
      </c>
      <c r="R201" s="5">
        <v>247903815289</v>
      </c>
      <c r="S201" s="5">
        <v>287484925085</v>
      </c>
    </row>
    <row r="203" spans="2:19" ht="15.5" x14ac:dyDescent="0.35">
      <c r="B203" t="s">
        <v>227</v>
      </c>
      <c r="C203" t="s">
        <v>12</v>
      </c>
      <c r="D203" s="5">
        <v>11180000000</v>
      </c>
      <c r="E203" s="5">
        <v>11180000000</v>
      </c>
      <c r="F203" s="5">
        <v>11180000000</v>
      </c>
      <c r="G203" s="5">
        <v>11180000000</v>
      </c>
      <c r="I203" s="5">
        <v>11180000000</v>
      </c>
      <c r="J203" s="5">
        <v>11180000000</v>
      </c>
      <c r="K203" s="5">
        <v>11180000000</v>
      </c>
      <c r="L203" s="5">
        <v>11180000000</v>
      </c>
      <c r="M203" s="5">
        <v>11180000000</v>
      </c>
      <c r="N203" s="5">
        <v>11180000000</v>
      </c>
      <c r="O203" s="5">
        <v>11180000000</v>
      </c>
      <c r="P203" s="5">
        <v>11180000000</v>
      </c>
      <c r="Q203" s="5">
        <v>11180000000</v>
      </c>
      <c r="R203" s="5">
        <v>11180000000</v>
      </c>
      <c r="S203" s="5">
        <v>11180000000</v>
      </c>
    </row>
    <row r="204" spans="2:19" ht="15.5" x14ac:dyDescent="0.35">
      <c r="C204" t="s">
        <v>228</v>
      </c>
      <c r="D204" s="6">
        <v>4.5</v>
      </c>
      <c r="E204" s="6">
        <v>0.55000000000000004</v>
      </c>
      <c r="F204" s="6">
        <v>-44.04</v>
      </c>
      <c r="G204" s="6">
        <v>-4.41</v>
      </c>
    </row>
    <row r="205" spans="2:19" ht="15.5" x14ac:dyDescent="0.35">
      <c r="C205" t="s">
        <v>229</v>
      </c>
      <c r="D205" s="6">
        <v>161.11000000000001</v>
      </c>
      <c r="E205" s="6">
        <v>1418.18</v>
      </c>
      <c r="F205" s="6">
        <v>-17.260000000000002</v>
      </c>
      <c r="G205" s="6">
        <v>-164.4</v>
      </c>
    </row>
    <row r="206" spans="2:19" ht="15.5" x14ac:dyDescent="0.35">
      <c r="C206" t="s">
        <v>73</v>
      </c>
      <c r="D206" s="6">
        <v>15.26</v>
      </c>
      <c r="E206" s="6">
        <v>26.68</v>
      </c>
      <c r="F206" s="6">
        <v>19.97</v>
      </c>
      <c r="G206" s="6">
        <v>18.3</v>
      </c>
    </row>
    <row r="207" spans="2:19" ht="15.5" x14ac:dyDescent="0.35">
      <c r="C207" t="s">
        <v>230</v>
      </c>
      <c r="D207" s="5">
        <v>161160000000</v>
      </c>
      <c r="E207" s="5">
        <v>100430000000</v>
      </c>
      <c r="F207" s="5">
        <v>116130000000</v>
      </c>
      <c r="G207" s="5">
        <v>155810000000</v>
      </c>
    </row>
    <row r="208" spans="2:19" ht="15.5" x14ac:dyDescent="0.35">
      <c r="C208" t="s">
        <v>231</v>
      </c>
      <c r="D208" s="6">
        <v>4.8999999999999998E-3</v>
      </c>
      <c r="E208" s="6">
        <v>5.9999999999999995E-4</v>
      </c>
      <c r="F208" s="6">
        <v>-4.8399999999999999E-2</v>
      </c>
      <c r="G208" s="6">
        <v>-4.8999999999999998E-3</v>
      </c>
    </row>
    <row r="209" spans="3:7" ht="15.5" x14ac:dyDescent="0.35">
      <c r="C209" t="s">
        <v>232</v>
      </c>
      <c r="D209" s="6">
        <v>8.8000000000000005E-3</v>
      </c>
      <c r="E209" s="6">
        <v>1.1000000000000001E-3</v>
      </c>
      <c r="F209" s="6">
        <v>-8.6699999999999999E-2</v>
      </c>
      <c r="G209" s="6">
        <v>-8.3999999999999995E-3</v>
      </c>
    </row>
    <row r="210" spans="3:7" ht="15.5" x14ac:dyDescent="0.35">
      <c r="C210" t="s">
        <v>233</v>
      </c>
      <c r="D210" s="6">
        <v>1.03E-2</v>
      </c>
      <c r="E210" s="6">
        <v>5.7999999999999996E-3</v>
      </c>
      <c r="F210" s="6">
        <v>7.1999999999999998E-3</v>
      </c>
      <c r="G210" s="6">
        <v>1.15E-2</v>
      </c>
    </row>
    <row r="211" spans="3:7" ht="15.5" x14ac:dyDescent="0.35">
      <c r="C211" t="s">
        <v>234</v>
      </c>
      <c r="D211" s="6">
        <v>2.54</v>
      </c>
      <c r="E211" s="6">
        <v>1.4</v>
      </c>
      <c r="F211" s="6">
        <v>1.95</v>
      </c>
      <c r="G211" s="6">
        <v>2.81</v>
      </c>
    </row>
    <row r="212" spans="3:7" ht="15.5" x14ac:dyDescent="0.35">
      <c r="C212" t="s">
        <v>235</v>
      </c>
      <c r="D212" s="5">
        <v>6762000000000</v>
      </c>
      <c r="E212" s="5">
        <v>6779000000000</v>
      </c>
      <c r="F212" s="5">
        <v>6735000000000</v>
      </c>
      <c r="G212" s="5">
        <v>6712000000000</v>
      </c>
    </row>
    <row r="213" spans="3:7" ht="15.5" x14ac:dyDescent="0.35">
      <c r="C213" t="s">
        <v>236</v>
      </c>
      <c r="D213" s="6">
        <v>1.41</v>
      </c>
      <c r="E213" s="6">
        <v>1.53</v>
      </c>
      <c r="F213" s="6">
        <v>1.5</v>
      </c>
      <c r="G213" s="6">
        <v>1.38</v>
      </c>
    </row>
    <row r="214" spans="3:7" ht="15.5" x14ac:dyDescent="0.35">
      <c r="C214" t="s">
        <v>237</v>
      </c>
      <c r="D214" s="6">
        <v>512.91</v>
      </c>
      <c r="E214" s="6">
        <v>508.41</v>
      </c>
      <c r="F214" s="6">
        <v>507.86</v>
      </c>
      <c r="G214" s="6">
        <v>526.46</v>
      </c>
    </row>
    <row r="215" spans="3:7" ht="15.5" x14ac:dyDescent="0.35">
      <c r="C215" t="s">
        <v>238</v>
      </c>
      <c r="D215" s="6">
        <v>1.41</v>
      </c>
      <c r="E215" s="6">
        <v>1.53</v>
      </c>
      <c r="F215" s="6">
        <v>1.5</v>
      </c>
      <c r="G215" s="6">
        <v>1.38</v>
      </c>
    </row>
    <row r="216" spans="3:7" ht="15.5" x14ac:dyDescent="0.35">
      <c r="C216" t="s">
        <v>239</v>
      </c>
      <c r="D216" s="6">
        <v>512.91</v>
      </c>
      <c r="E216" s="6">
        <v>508.41</v>
      </c>
      <c r="F216" s="6">
        <v>507.86</v>
      </c>
      <c r="G216" s="6">
        <v>526.46</v>
      </c>
    </row>
    <row r="217" spans="3:7" ht="15.5" x14ac:dyDescent="0.35">
      <c r="C217" t="s">
        <v>240</v>
      </c>
      <c r="D217" s="5">
        <v>92000000000</v>
      </c>
      <c r="E217" s="5">
        <v>93000000000</v>
      </c>
      <c r="F217" s="5">
        <v>92000000000</v>
      </c>
      <c r="G217" s="5">
        <v>106000000000</v>
      </c>
    </row>
    <row r="218" spans="3:7" ht="15.5" x14ac:dyDescent="0.35">
      <c r="C218" t="s">
        <v>241</v>
      </c>
      <c r="D218" s="5">
        <v>2171000000000</v>
      </c>
      <c r="E218" s="5">
        <v>2147000000000</v>
      </c>
      <c r="F218" s="5">
        <v>2090000000000</v>
      </c>
      <c r="G218" s="5">
        <v>1946000000000</v>
      </c>
    </row>
    <row r="219" spans="3:7" ht="15.5" x14ac:dyDescent="0.35">
      <c r="C219" t="s">
        <v>242</v>
      </c>
      <c r="D219" s="5">
        <v>5735000000000</v>
      </c>
      <c r="E219" s="5">
        <v>5685000000000</v>
      </c>
      <c r="F219" s="5">
        <v>5679000000000</v>
      </c>
      <c r="G219" s="5">
        <v>5887000000000</v>
      </c>
    </row>
    <row r="220" spans="3:7" ht="15.5" x14ac:dyDescent="0.35">
      <c r="C220" t="s">
        <v>24</v>
      </c>
      <c r="D220" s="5">
        <v>2263000000000</v>
      </c>
      <c r="E220" s="5">
        <v>2241000000000</v>
      </c>
      <c r="F220" s="5">
        <v>2183000000000</v>
      </c>
      <c r="G220" s="5">
        <v>2052000000000</v>
      </c>
    </row>
    <row r="221" spans="3:7" ht="15.5" x14ac:dyDescent="0.35">
      <c r="C221" t="s">
        <v>21</v>
      </c>
      <c r="D221" s="5">
        <v>1520000000000</v>
      </c>
      <c r="E221" s="5">
        <v>1463000000000</v>
      </c>
      <c r="F221" s="5">
        <v>1411000000000</v>
      </c>
      <c r="G221" s="5">
        <v>1316000000000</v>
      </c>
    </row>
    <row r="222" spans="3:7" ht="15.5" x14ac:dyDescent="0.35">
      <c r="C222" t="s">
        <v>243</v>
      </c>
      <c r="D222" s="5">
        <v>1051000000000</v>
      </c>
      <c r="E222" s="5">
        <v>1269000000000</v>
      </c>
      <c r="F222" s="5">
        <v>1201000000000</v>
      </c>
      <c r="G222" s="5">
        <v>1138000000000</v>
      </c>
    </row>
    <row r="223" spans="3:7" ht="15.5" x14ac:dyDescent="0.35">
      <c r="C223" t="s">
        <v>244</v>
      </c>
      <c r="D223" s="5">
        <v>101000000000</v>
      </c>
      <c r="E223" s="5">
        <v>73000000000</v>
      </c>
      <c r="F223" s="5">
        <v>174000000000</v>
      </c>
      <c r="G223" s="5">
        <v>-88000000000</v>
      </c>
    </row>
    <row r="224" spans="3:7" ht="15.5" x14ac:dyDescent="0.35">
      <c r="C224" t="s">
        <v>245</v>
      </c>
      <c r="D224" s="5">
        <v>-16000000000</v>
      </c>
      <c r="E224" s="5">
        <v>-1000000000</v>
      </c>
      <c r="F224" s="5">
        <v>3000000000</v>
      </c>
      <c r="G224" s="5">
        <v>-9000000000</v>
      </c>
    </row>
    <row r="225" spans="3:19" ht="15.5" x14ac:dyDescent="0.35">
      <c r="C225" t="s">
        <v>13</v>
      </c>
      <c r="D225" s="5">
        <v>86000000000</v>
      </c>
      <c r="E225" s="5">
        <v>72000000000</v>
      </c>
      <c r="F225" s="5">
        <v>177000000000</v>
      </c>
      <c r="G225" s="5">
        <v>-97000000000</v>
      </c>
    </row>
    <row r="226" spans="3:19" ht="15.5" x14ac:dyDescent="0.35">
      <c r="C226" t="s">
        <v>16</v>
      </c>
      <c r="D226" s="6">
        <v>7.66</v>
      </c>
      <c r="E226" s="6">
        <v>6.44</v>
      </c>
      <c r="F226" s="6">
        <v>15.79</v>
      </c>
      <c r="G226" s="6">
        <v>-8.68</v>
      </c>
    </row>
    <row r="227" spans="3:19" ht="15.5" x14ac:dyDescent="0.35">
      <c r="C227" t="s">
        <v>58</v>
      </c>
      <c r="I227" s="6">
        <v>-8.82</v>
      </c>
      <c r="J227" s="6">
        <v>29.95</v>
      </c>
      <c r="K227" s="6">
        <v>9.39</v>
      </c>
      <c r="L227" s="6">
        <v>2.5099999999999998</v>
      </c>
      <c r="M227" s="6">
        <v>-0.46</v>
      </c>
      <c r="N227" s="6">
        <v>-42.87</v>
      </c>
      <c r="O227" s="6">
        <v>181.37</v>
      </c>
      <c r="P227" s="6">
        <v>6.82</v>
      </c>
      <c r="Q227" s="6">
        <v>9.01</v>
      </c>
      <c r="R227" s="6">
        <v>15.21</v>
      </c>
      <c r="S227" s="6">
        <v>5.36</v>
      </c>
    </row>
    <row r="228" spans="3:19" ht="15.5" x14ac:dyDescent="0.35">
      <c r="C228" t="s">
        <v>72</v>
      </c>
      <c r="I228" s="6">
        <v>-86.17</v>
      </c>
      <c r="J228" s="6">
        <v>30.55</v>
      </c>
      <c r="K228" s="6">
        <v>76.680000000000007</v>
      </c>
      <c r="L228" s="6">
        <v>177.69</v>
      </c>
      <c r="M228" s="6">
        <v>-1413.04</v>
      </c>
      <c r="N228" s="6">
        <v>-17.03</v>
      </c>
      <c r="O228" s="6">
        <v>4.63</v>
      </c>
      <c r="P228" s="6">
        <v>102.64</v>
      </c>
      <c r="Q228" s="6">
        <v>72.14</v>
      </c>
      <c r="R228" s="6">
        <v>37.15</v>
      </c>
      <c r="S228" s="6">
        <v>66.790000000000006</v>
      </c>
    </row>
    <row r="229" spans="3:19" ht="15.5" x14ac:dyDescent="0.35">
      <c r="C229" t="s">
        <v>75</v>
      </c>
      <c r="I229" s="6">
        <v>4.88</v>
      </c>
      <c r="J229" s="6">
        <v>7.81</v>
      </c>
      <c r="K229" s="6">
        <v>7.29</v>
      </c>
      <c r="L229" s="6">
        <v>5.22</v>
      </c>
      <c r="M229" s="6">
        <v>16.989999999999998</v>
      </c>
      <c r="N229" s="6">
        <v>20.56</v>
      </c>
      <c r="O229" s="6">
        <v>10.43</v>
      </c>
      <c r="P229" s="6">
        <v>10.16</v>
      </c>
      <c r="Q229" s="6">
        <v>12.2</v>
      </c>
      <c r="R229" s="6">
        <v>11.54</v>
      </c>
      <c r="S229" s="6">
        <v>6.82</v>
      </c>
    </row>
    <row r="230" spans="3:19" ht="15.5" x14ac:dyDescent="0.35">
      <c r="C230" t="s">
        <v>246</v>
      </c>
      <c r="I230" s="6">
        <v>514090000000.00006</v>
      </c>
      <c r="J230" s="5">
        <v>561590000000</v>
      </c>
      <c r="K230" s="5">
        <v>377430000000</v>
      </c>
      <c r="L230" s="5">
        <v>339350000000</v>
      </c>
      <c r="M230" s="5">
        <v>115670000000</v>
      </c>
      <c r="N230" s="5">
        <v>75930000000</v>
      </c>
      <c r="O230" s="5">
        <v>303080000000</v>
      </c>
      <c r="P230" s="5">
        <v>281520000000</v>
      </c>
    </row>
    <row r="231" spans="3:19" ht="15.5" x14ac:dyDescent="0.35">
      <c r="C231" t="s">
        <v>247</v>
      </c>
      <c r="I231" s="6">
        <v>-9.7000000000000003E-3</v>
      </c>
      <c r="J231" s="6">
        <v>3.4500000000000003E-2</v>
      </c>
      <c r="K231" s="6">
        <v>1.1200000000000002E-2</v>
      </c>
      <c r="L231" s="6">
        <v>3.0999999999999999E-3</v>
      </c>
      <c r="M231" s="6">
        <v>-5.9999999999999995E-4</v>
      </c>
      <c r="N231" s="6">
        <v>-6.2600000000000003E-2</v>
      </c>
      <c r="O231" s="6">
        <v>0.25379999999999997</v>
      </c>
      <c r="P231" s="6">
        <v>1.1000000000000001E-2</v>
      </c>
      <c r="Q231" s="6">
        <v>1.5100000000000001E-2</v>
      </c>
      <c r="R231" s="6">
        <v>3.3000000000000002E-2</v>
      </c>
      <c r="S231" s="6">
        <v>1.2199999999999999E-2</v>
      </c>
    </row>
    <row r="232" spans="3:19" ht="15.5" x14ac:dyDescent="0.35">
      <c r="C232" t="s">
        <v>248</v>
      </c>
      <c r="I232" s="6">
        <v>-1.7399999999999999E-2</v>
      </c>
      <c r="J232" s="6">
        <v>5.91E-2</v>
      </c>
      <c r="K232" s="6">
        <v>1.9699999999999999E-2</v>
      </c>
      <c r="L232" s="6">
        <v>5.4000000000000003E-3</v>
      </c>
      <c r="M232" s="6">
        <v>-1E-3</v>
      </c>
      <c r="N232" s="6">
        <v>-9.2100000000000015E-2</v>
      </c>
      <c r="O232" s="6">
        <v>0.35369999999999996</v>
      </c>
      <c r="P232" s="6">
        <v>2.0400000000000001E-2</v>
      </c>
      <c r="Q232" s="6">
        <v>2.7400000000000001E-2</v>
      </c>
      <c r="R232" s="6">
        <v>4.7500000000000001E-2</v>
      </c>
      <c r="S232" s="6">
        <v>1.7500000000000002E-2</v>
      </c>
    </row>
    <row r="233" spans="3:19" ht="15.5" x14ac:dyDescent="0.35">
      <c r="C233" t="s">
        <v>249</v>
      </c>
      <c r="I233" s="6">
        <v>3.6000000000000004E-2</v>
      </c>
      <c r="J233" s="6">
        <v>4.8099999999999997E-2</v>
      </c>
      <c r="K233" s="6">
        <v>2.9600000000000001E-2</v>
      </c>
      <c r="L233" s="6">
        <v>2.5600000000000001E-2</v>
      </c>
      <c r="M233" s="6">
        <v>-5.0000000000000001E-4</v>
      </c>
      <c r="N233" s="6">
        <v>-3.3E-3</v>
      </c>
      <c r="O233" s="6">
        <v>2.9300000000000003E-2</v>
      </c>
      <c r="P233" s="6">
        <v>3.1200000000000002E-2</v>
      </c>
      <c r="Q233" s="6">
        <v>2.1600000000000001E-2</v>
      </c>
      <c r="R233" s="6">
        <v>1.2500000000000001E-2</v>
      </c>
      <c r="S233" s="6">
        <v>6.5700000000000008E-2</v>
      </c>
    </row>
    <row r="234" spans="3:19" ht="15.5" x14ac:dyDescent="0.35">
      <c r="C234" t="s">
        <v>250</v>
      </c>
      <c r="I234" s="6">
        <v>2.23</v>
      </c>
      <c r="J234" s="6">
        <v>2.69</v>
      </c>
      <c r="K234" s="6">
        <v>1.6</v>
      </c>
      <c r="L234" s="6">
        <v>1.58</v>
      </c>
      <c r="M234" s="6">
        <v>-0.04</v>
      </c>
      <c r="N234" s="6">
        <v>-0.28000000000000003</v>
      </c>
      <c r="O234" s="6">
        <v>1.48</v>
      </c>
      <c r="P234" s="6">
        <v>1.43</v>
      </c>
      <c r="Q234" s="6">
        <v>1.29</v>
      </c>
      <c r="R234" s="6">
        <v>0.88</v>
      </c>
      <c r="S234" s="6">
        <v>2.2200000000000002</v>
      </c>
    </row>
    <row r="235" spans="3:19" ht="15.5" x14ac:dyDescent="0.35">
      <c r="C235" t="s">
        <v>69</v>
      </c>
      <c r="I235" s="6">
        <v>1.5</v>
      </c>
      <c r="J235" s="6">
        <v>1.8</v>
      </c>
      <c r="K235" s="6">
        <v>1.51</v>
      </c>
      <c r="L235" s="6">
        <v>0.96</v>
      </c>
      <c r="M235" s="6">
        <v>1.4</v>
      </c>
      <c r="N235" s="6">
        <v>1.57</v>
      </c>
      <c r="O235" s="6">
        <v>1.64</v>
      </c>
      <c r="P235" s="6">
        <v>2.09</v>
      </c>
      <c r="Q235" s="6">
        <v>1.98</v>
      </c>
      <c r="R235" s="6">
        <v>1.76</v>
      </c>
      <c r="S235" s="6">
        <v>1.17</v>
      </c>
    </row>
    <row r="236" spans="3:19" ht="15.5" x14ac:dyDescent="0.35">
      <c r="C236" t="s">
        <v>66</v>
      </c>
      <c r="I236" s="6">
        <v>507.86</v>
      </c>
      <c r="J236" s="6">
        <v>507.13</v>
      </c>
      <c r="K236" s="6">
        <v>476.95</v>
      </c>
      <c r="L236" s="6">
        <v>466.45</v>
      </c>
      <c r="M236" s="6">
        <v>465.33</v>
      </c>
      <c r="N236" s="6">
        <v>465.37</v>
      </c>
      <c r="O236" s="6">
        <v>512.76</v>
      </c>
      <c r="P236" s="6">
        <v>334.68</v>
      </c>
      <c r="Q236" s="6">
        <v>329.07</v>
      </c>
      <c r="R236" s="6">
        <v>320.29000000000002</v>
      </c>
      <c r="S236" s="6">
        <v>306.87</v>
      </c>
    </row>
    <row r="237" spans="3:19" ht="15.5" x14ac:dyDescent="0.35">
      <c r="C237" t="s">
        <v>251</v>
      </c>
      <c r="I237" s="6">
        <v>1.5</v>
      </c>
      <c r="J237" s="6">
        <v>1.83</v>
      </c>
      <c r="K237" s="6">
        <v>1.54</v>
      </c>
      <c r="L237" s="6">
        <v>0.97</v>
      </c>
      <c r="M237" s="6">
        <v>1.4</v>
      </c>
      <c r="N237" s="6">
        <v>1.57</v>
      </c>
      <c r="O237" s="6">
        <v>1.64</v>
      </c>
      <c r="P237" s="6">
        <v>2.09</v>
      </c>
      <c r="Q237" s="6">
        <v>1.98</v>
      </c>
      <c r="R237" s="6">
        <v>1.76</v>
      </c>
      <c r="S237" s="6">
        <v>1.17</v>
      </c>
    </row>
    <row r="238" spans="3:19" ht="15.5" x14ac:dyDescent="0.35">
      <c r="C238" t="s">
        <v>252</v>
      </c>
      <c r="I238" s="6">
        <v>507.86</v>
      </c>
      <c r="J238" s="6">
        <v>501.01</v>
      </c>
      <c r="K238" s="6">
        <v>468.57</v>
      </c>
      <c r="L238" s="6">
        <v>458.07</v>
      </c>
      <c r="M238" s="6">
        <v>465.33</v>
      </c>
      <c r="N238" s="6">
        <v>465.37</v>
      </c>
      <c r="O238" s="6">
        <v>512.76</v>
      </c>
      <c r="P238" s="6">
        <v>334.68</v>
      </c>
      <c r="Q238" s="6">
        <v>329.07</v>
      </c>
      <c r="R238" s="6">
        <v>320.29000000000002</v>
      </c>
      <c r="S238" s="6">
        <v>306.87</v>
      </c>
    </row>
    <row r="239" spans="3:19" ht="15.5" x14ac:dyDescent="0.35">
      <c r="C239" t="s">
        <v>253</v>
      </c>
      <c r="I239" s="5">
        <v>92000000000</v>
      </c>
      <c r="J239" s="5">
        <v>459000000000</v>
      </c>
      <c r="K239" s="5">
        <v>448000000000</v>
      </c>
      <c r="L239" s="5">
        <v>298000000000</v>
      </c>
      <c r="M239" s="5">
        <v>155000000000</v>
      </c>
      <c r="N239" s="5">
        <v>36000000000</v>
      </c>
      <c r="O239" s="5">
        <v>94000000000</v>
      </c>
      <c r="P239" s="5">
        <v>49000000000</v>
      </c>
      <c r="Q239" s="5">
        <v>8000000000</v>
      </c>
      <c r="R239" s="5">
        <v>17000000000</v>
      </c>
      <c r="S239" s="5">
        <v>121000000000</v>
      </c>
    </row>
    <row r="240" spans="3:19" ht="15.5" x14ac:dyDescent="0.35">
      <c r="C240" t="s">
        <v>254</v>
      </c>
      <c r="I240" s="5">
        <v>2090000000000</v>
      </c>
      <c r="J240" s="5">
        <v>1579000000000</v>
      </c>
      <c r="K240" s="5">
        <v>1275000000000</v>
      </c>
      <c r="L240" s="5">
        <v>1442000000000</v>
      </c>
      <c r="M240" s="5">
        <v>1463000000000</v>
      </c>
      <c r="N240" s="5">
        <v>1329000000000</v>
      </c>
      <c r="O240" s="5">
        <v>1075000000000</v>
      </c>
      <c r="P240" s="5">
        <v>1685000000000</v>
      </c>
      <c r="Q240" s="5">
        <v>1465000000000</v>
      </c>
      <c r="R240" s="5">
        <v>769000000000</v>
      </c>
      <c r="S240" s="5">
        <v>458000000000</v>
      </c>
    </row>
    <row r="241" spans="3:19" ht="15.5" x14ac:dyDescent="0.35">
      <c r="C241" t="s">
        <v>26</v>
      </c>
      <c r="I241" s="5">
        <v>2183000000000</v>
      </c>
      <c r="J241" s="5">
        <v>2038000000000</v>
      </c>
      <c r="K241" s="5">
        <v>1723000000000</v>
      </c>
      <c r="L241" s="5">
        <v>1741000000000</v>
      </c>
      <c r="M241" s="5">
        <v>1618000000000</v>
      </c>
      <c r="N241" s="5">
        <v>1365000000000</v>
      </c>
      <c r="O241" s="5">
        <v>1169000000000</v>
      </c>
      <c r="P241" s="5">
        <v>1735000000000</v>
      </c>
      <c r="Q241" s="5">
        <v>1473000000000</v>
      </c>
      <c r="R241" s="5">
        <v>786000000000</v>
      </c>
      <c r="S241" s="5">
        <v>580000000000</v>
      </c>
    </row>
    <row r="242" spans="3:19" ht="15.5" x14ac:dyDescent="0.35">
      <c r="C242" t="s">
        <v>23</v>
      </c>
      <c r="I242" s="5">
        <v>1411000000000</v>
      </c>
      <c r="J242" s="5">
        <v>1676000000000</v>
      </c>
      <c r="K242" s="5">
        <v>1303000000000</v>
      </c>
      <c r="L242" s="5">
        <v>1133000000000</v>
      </c>
      <c r="M242" s="5">
        <v>1099000000000</v>
      </c>
      <c r="N242" s="5">
        <v>927000000000</v>
      </c>
      <c r="O242" s="5">
        <v>541000000000</v>
      </c>
      <c r="P242" s="5">
        <v>1152000000000</v>
      </c>
      <c r="Q242" s="5">
        <v>1033000000000</v>
      </c>
      <c r="R242" s="5">
        <v>538000000000</v>
      </c>
      <c r="S242" s="5">
        <v>292000000000</v>
      </c>
    </row>
    <row r="243" spans="3:19" ht="15.5" x14ac:dyDescent="0.35">
      <c r="C243" t="s">
        <v>255</v>
      </c>
      <c r="I243" s="5">
        <v>1201000000000</v>
      </c>
      <c r="J243" s="5">
        <v>733000000000</v>
      </c>
      <c r="K243" s="5">
        <v>964000000000</v>
      </c>
      <c r="L243" s="5">
        <v>1414000000000</v>
      </c>
      <c r="M243" s="5">
        <v>1213000000000</v>
      </c>
      <c r="N243" s="5">
        <v>552000000000</v>
      </c>
      <c r="O243" s="5">
        <v>508000000000</v>
      </c>
      <c r="P243" s="5">
        <v>23000000000</v>
      </c>
      <c r="Q243" s="5">
        <v>-215000000000</v>
      </c>
      <c r="R243" s="5">
        <v>246000000000</v>
      </c>
      <c r="S243" s="5">
        <v>130000000000</v>
      </c>
    </row>
    <row r="244" spans="3:19" ht="15.5" x14ac:dyDescent="0.35">
      <c r="C244" t="s">
        <v>256</v>
      </c>
      <c r="I244" s="5">
        <v>205000000000</v>
      </c>
      <c r="J244" s="5">
        <v>347000000000</v>
      </c>
      <c r="K244" s="5">
        <v>274000000000</v>
      </c>
      <c r="L244" s="5">
        <v>338000000000</v>
      </c>
      <c r="M244" s="5">
        <v>114000000000</v>
      </c>
      <c r="N244" s="5">
        <v>-11000000000</v>
      </c>
      <c r="O244" s="5">
        <v>131000000000</v>
      </c>
      <c r="P244" s="5">
        <v>193000000000</v>
      </c>
      <c r="Q244" s="5">
        <v>211000000000</v>
      </c>
      <c r="R244" s="5">
        <v>100000000000</v>
      </c>
      <c r="S244" s="5">
        <v>62000000000</v>
      </c>
    </row>
    <row r="245" spans="3:19" ht="15.5" x14ac:dyDescent="0.35">
      <c r="C245" t="s">
        <v>257</v>
      </c>
      <c r="I245" s="5">
        <v>-55000000000</v>
      </c>
      <c r="J245" s="5">
        <v>-85000000000</v>
      </c>
      <c r="K245" s="5">
        <v>-170000000000</v>
      </c>
      <c r="L245" s="5">
        <v>-110000000000</v>
      </c>
      <c r="M245" s="5">
        <v>-178000000000</v>
      </c>
      <c r="N245" s="5">
        <v>-300000000000</v>
      </c>
      <c r="O245" s="5">
        <v>-200000000000</v>
      </c>
      <c r="P245" s="5">
        <v>-94000000000</v>
      </c>
      <c r="Q245" s="5">
        <v>-43000000000</v>
      </c>
      <c r="R245" s="5">
        <v>-55000000000</v>
      </c>
      <c r="S245" s="5">
        <v>-273000000000</v>
      </c>
    </row>
    <row r="246" spans="3:19" ht="15.5" x14ac:dyDescent="0.35">
      <c r="C246" t="s">
        <v>15</v>
      </c>
      <c r="I246" s="5">
        <v>150000000000</v>
      </c>
      <c r="J246" s="5">
        <v>262000000000</v>
      </c>
      <c r="K246" s="5">
        <v>105000000000</v>
      </c>
      <c r="L246" s="5">
        <v>227000000000</v>
      </c>
      <c r="M246" s="5">
        <v>-64000000000</v>
      </c>
      <c r="N246" s="5">
        <v>-311000000000</v>
      </c>
      <c r="O246" s="5">
        <v>-69000000000</v>
      </c>
      <c r="P246" s="5">
        <v>99000000000</v>
      </c>
      <c r="Q246" s="5">
        <v>168000000000</v>
      </c>
      <c r="R246" s="5">
        <v>45000000000</v>
      </c>
      <c r="S246" s="5">
        <v>-211000000000</v>
      </c>
    </row>
    <row r="247" spans="3:19" ht="15.5" x14ac:dyDescent="0.35">
      <c r="C247" t="s">
        <v>17</v>
      </c>
      <c r="I247" s="6">
        <v>13.39</v>
      </c>
      <c r="J247" s="6">
        <v>23.47</v>
      </c>
      <c r="K247" s="6">
        <v>9.3699999999999992</v>
      </c>
      <c r="L247" s="6">
        <v>20.309999999999999</v>
      </c>
      <c r="M247" s="6">
        <v>-5.74</v>
      </c>
      <c r="N247" s="6">
        <v>-27.83</v>
      </c>
      <c r="O247" s="6">
        <v>-6.14</v>
      </c>
      <c r="P247" s="6">
        <v>8.84</v>
      </c>
      <c r="Q247" s="6">
        <v>15.05</v>
      </c>
      <c r="R247" s="6">
        <v>4.03</v>
      </c>
      <c r="S247" s="6">
        <v>-18.829999999999998</v>
      </c>
    </row>
  </sheetData>
  <pageMargins left="0.7" right="0.7" top="0.75" bottom="0.75" header="0.3" footer="0.3"/>
  <ignoredErrors>
    <ignoredError sqref="A1:S248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U1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2386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2387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vm="60">
        <f t="shared" ca="1" si="0"/>
        <v>460</v>
      </c>
      <c r="K2" s="2" vm="416">
        <f t="shared" ca="1" si="0"/>
        <v>1000</v>
      </c>
      <c r="L2" s="2" vm="730">
        <f t="shared" ca="1" si="0"/>
        <v>660</v>
      </c>
      <c r="M2" s="2" vm="731">
        <f t="shared" ca="1" si="0"/>
        <v>695</v>
      </c>
      <c r="N2" s="2" vm="408">
        <f t="shared" ca="1" si="0"/>
        <v>1070</v>
      </c>
      <c r="O2" s="2" t="str">
        <f t="shared" ca="1" si="0"/>
        <v>Libur</v>
      </c>
      <c r="P2" s="2" vm="21">
        <f t="shared" ca="1" si="0"/>
        <v>525</v>
      </c>
      <c r="Q2" s="2" vm="270">
        <f t="shared" ca="1" si="0"/>
        <v>286</v>
      </c>
      <c r="R2" s="2" vm="357">
        <f t="shared" ca="1" si="0"/>
        <v>300</v>
      </c>
      <c r="S2" s="2" vm="301">
        <f t="shared" ca="1" si="0"/>
        <v>320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10152000</v>
      </c>
      <c r="E4" s="2">
        <f>IFERROR(INDEX(E51:E500,MATCH($C$4,$C$51:$C$500,0)),"")</f>
        <v>26616000</v>
      </c>
      <c r="H4" s="2">
        <f>IFERROR(SUM(D4:G4)*(4/MAX(1,COUNT(D4:G4))),"")</f>
        <v>73536000</v>
      </c>
      <c r="I4" s="2">
        <f t="shared" ref="I4:U4" si="1">IFERROR(INDEX(I51:I500,MATCH($C$4,$C$51:$C$500,0)),"")</f>
        <v>86290000</v>
      </c>
      <c r="J4" s="2">
        <f t="shared" si="1"/>
        <v>116687000</v>
      </c>
      <c r="K4" s="2">
        <f t="shared" si="1"/>
        <v>95656000</v>
      </c>
      <c r="L4" s="2">
        <f t="shared" si="1"/>
        <v>175277000</v>
      </c>
      <c r="M4" s="2">
        <f t="shared" si="1"/>
        <v>146859000</v>
      </c>
      <c r="N4" s="2">
        <f t="shared" si="1"/>
        <v>126023000</v>
      </c>
      <c r="O4" s="2">
        <f t="shared" si="1"/>
        <v>104058000</v>
      </c>
      <c r="P4" s="2">
        <f t="shared" si="1"/>
        <v>121223000</v>
      </c>
      <c r="Q4" s="2">
        <f t="shared" si="1"/>
        <v>123865000</v>
      </c>
      <c r="R4" s="2">
        <f t="shared" si="1"/>
        <v>84074000</v>
      </c>
      <c r="S4" s="2">
        <f t="shared" si="1"/>
        <v>96421000</v>
      </c>
      <c r="T4" s="2">
        <f t="shared" si="1"/>
        <v>109193000</v>
      </c>
      <c r="U4" s="2">
        <f t="shared" si="1"/>
        <v>91552000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-11456000</v>
      </c>
      <c r="E5" s="2">
        <f>IFERROR(INDEX(E51:E500,MATCH($C$5,$C$51:$C$500,0)),"")</f>
        <v>-57417000</v>
      </c>
      <c r="H5" s="2">
        <f>IFERROR(SUM(D5:G5)*(4/MAX(1,COUNT(D5:G5))),"")</f>
        <v>-137746000</v>
      </c>
      <c r="I5" s="2">
        <f t="shared" ref="I5:U5" si="2">IFERROR(INDEX(I51:I500,MATCH($C$5,$C$51:$C$500,0)),"")</f>
        <v>-69504000</v>
      </c>
      <c r="J5" s="2">
        <f t="shared" si="2"/>
        <v>-20913000</v>
      </c>
      <c r="K5" s="2">
        <f t="shared" si="2"/>
        <v>-25499000</v>
      </c>
      <c r="L5" s="2">
        <f t="shared" si="2"/>
        <v>-20244000</v>
      </c>
      <c r="M5" s="2">
        <f t="shared" si="2"/>
        <v>1410000</v>
      </c>
      <c r="N5" s="2">
        <f t="shared" si="2"/>
        <v>3341000</v>
      </c>
      <c r="O5" s="2">
        <f t="shared" si="2"/>
        <v>-19584000</v>
      </c>
      <c r="P5" s="2">
        <f t="shared" si="2"/>
        <v>4878000</v>
      </c>
      <c r="Q5" s="2">
        <f t="shared" si="2"/>
        <v>-50000</v>
      </c>
      <c r="R5" s="2">
        <f t="shared" si="2"/>
        <v>37358000</v>
      </c>
      <c r="S5" s="2">
        <f t="shared" si="2"/>
        <v>-2353000</v>
      </c>
      <c r="T5" s="2">
        <f t="shared" si="2"/>
        <v>1455000</v>
      </c>
      <c r="U5" s="2">
        <f t="shared" si="2"/>
        <v>3770000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8259000</v>
      </c>
      <c r="E6" s="2">
        <f>IFERROR(INDEX(E51:E500,MATCH($C$6,$C$51:$C$500,0)),"")</f>
        <v>19715000</v>
      </c>
      <c r="H6" s="2">
        <f>IFERROR(INDEX(D6:G6,COUNT(D6:G6)),"")</f>
        <v>19715000</v>
      </c>
      <c r="I6" s="2">
        <f t="shared" ref="I6:U6" si="3">IFERROR(INDEX(I51:I500,MATCH($C$6,$C$51:$C$500,0)),"")</f>
        <v>19715000</v>
      </c>
      <c r="J6" s="2">
        <f t="shared" si="3"/>
        <v>89219000</v>
      </c>
      <c r="K6" s="2">
        <f t="shared" si="3"/>
        <v>110132000</v>
      </c>
      <c r="L6" s="2">
        <f t="shared" si="3"/>
        <v>135631000</v>
      </c>
      <c r="M6" s="2">
        <f t="shared" si="3"/>
        <v>155875000</v>
      </c>
      <c r="N6" s="2">
        <f t="shared" si="3"/>
        <v>153871000</v>
      </c>
      <c r="O6" s="2">
        <f t="shared" si="3"/>
        <v>150591000</v>
      </c>
      <c r="P6" s="2">
        <f t="shared" si="3"/>
        <v>170175000</v>
      </c>
      <c r="Q6" s="2">
        <f t="shared" si="3"/>
        <v>162816000</v>
      </c>
      <c r="R6" s="2">
        <f t="shared" si="3"/>
        <v>162499000</v>
      </c>
      <c r="S6" s="2">
        <f t="shared" si="3"/>
        <v>125141000</v>
      </c>
      <c r="T6" s="2">
        <f t="shared" si="3"/>
        <v>128211000</v>
      </c>
      <c r="U6" s="2">
        <f t="shared" si="3"/>
        <v>126756000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1.39</v>
      </c>
      <c r="E7" s="3">
        <f>IFERROR(INDEX(E51:E500,MATCH($C$7,$C$51:$C$500,0))/1000000000,"")</f>
        <v>1.39</v>
      </c>
      <c r="H7" s="3">
        <f>IFERROR(INDEX(D7:G7,COUNT(D7:G7)),"")</f>
        <v>1.39</v>
      </c>
      <c r="I7" s="3">
        <f t="shared" ref="I7:U7" si="4">IFERROR(INDEX(I51:I500,MATCH($C$7,$C$51:$C$500,0))/1000000000,"")</f>
        <v>1.39</v>
      </c>
      <c r="J7" s="3">
        <f t="shared" si="4"/>
        <v>1.39</v>
      </c>
      <c r="K7" s="3">
        <f t="shared" si="4"/>
        <v>1.39</v>
      </c>
      <c r="L7" s="3">
        <f t="shared" si="4"/>
        <v>1.39</v>
      </c>
      <c r="M7" s="3">
        <f t="shared" si="4"/>
        <v>1.39</v>
      </c>
      <c r="N7" s="3">
        <f t="shared" si="4"/>
        <v>1.39</v>
      </c>
      <c r="O7" s="3">
        <f t="shared" si="4"/>
        <v>1.39</v>
      </c>
      <c r="P7" s="3">
        <f t="shared" si="4"/>
        <v>1.39</v>
      </c>
      <c r="Q7" s="3">
        <f t="shared" si="4"/>
        <v>1.39</v>
      </c>
      <c r="R7" s="3">
        <f t="shared" si="4"/>
        <v>1.39</v>
      </c>
      <c r="S7" s="3">
        <f t="shared" si="4"/>
        <v>1.39</v>
      </c>
      <c r="T7" s="3">
        <f t="shared" si="4"/>
        <v>1.39</v>
      </c>
      <c r="U7" s="3">
        <f t="shared" si="4"/>
        <v>1.38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-26000000000</v>
      </c>
      <c r="E8" s="2">
        <f>IFERROR(INDEX(E51:E500,MATCH("Free cash flow (Quarter)",$C$51:$C$500,0)),"")</f>
        <v>175000000000</v>
      </c>
      <c r="H8" s="2">
        <f>IFERROR(INDEX(D8:G8,COUNT(D8:G8)),"")</f>
        <v>175000000000</v>
      </c>
      <c r="I8" s="2">
        <f t="shared" ref="I8:U8" si="5">IFERROR(INDEX(I51:I500,MATCH($C$8,$C$51:$C$500,0)),"")</f>
        <v>626000000000</v>
      </c>
      <c r="J8" s="2">
        <f t="shared" si="5"/>
        <v>402000000000</v>
      </c>
      <c r="K8" s="2">
        <f t="shared" si="5"/>
        <v>576000000000</v>
      </c>
      <c r="L8" s="2">
        <f t="shared" si="5"/>
        <v>551000000000</v>
      </c>
      <c r="M8" s="2">
        <f t="shared" si="5"/>
        <v>72000000000</v>
      </c>
      <c r="N8" s="2">
        <f t="shared" si="5"/>
        <v>-165000000000</v>
      </c>
      <c r="O8" s="2">
        <f t="shared" si="5"/>
        <v>-123000000000</v>
      </c>
      <c r="P8" s="2">
        <f t="shared" si="5"/>
        <v>-210000000000</v>
      </c>
      <c r="Q8" s="2">
        <f t="shared" si="5"/>
        <v>-273000000000</v>
      </c>
      <c r="R8" s="2">
        <f t="shared" si="5"/>
        <v>246000000000</v>
      </c>
      <c r="S8" s="2">
        <f t="shared" si="5"/>
        <v>208000000000</v>
      </c>
      <c r="T8" s="2">
        <f t="shared" si="5"/>
        <v>-203000000000</v>
      </c>
      <c r="U8" s="2">
        <f t="shared" si="5"/>
        <v>308000000000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-19.07</v>
      </c>
      <c r="E9" s="3">
        <f>IFERROR(INDEX(E51:E500,MATCH("Free cash flow per share (Quarter)",$C$51:$C$500,0)),"")</f>
        <v>126.13</v>
      </c>
      <c r="H9" s="3">
        <f>IFERROR(INDEX(D9:G9,COUNT(D9:G9)),"")</f>
        <v>126.13</v>
      </c>
      <c r="I9" s="3">
        <f t="shared" ref="I9:U9" si="6">IFERROR(INDEX(I51:I500,MATCH($C$9,$C$51:$C$500,0)),"")</f>
        <v>450.41</v>
      </c>
      <c r="J9" s="3">
        <f t="shared" si="6"/>
        <v>289.49</v>
      </c>
      <c r="K9" s="3">
        <f t="shared" si="6"/>
        <v>415.02</v>
      </c>
      <c r="L9" s="3">
        <f t="shared" si="6"/>
        <v>396.89</v>
      </c>
      <c r="M9" s="3">
        <f t="shared" si="6"/>
        <v>52.17</v>
      </c>
      <c r="N9" s="3">
        <f t="shared" si="6"/>
        <v>-119.11</v>
      </c>
      <c r="O9" s="3">
        <f t="shared" si="6"/>
        <v>-88.33</v>
      </c>
      <c r="P9" s="3">
        <f t="shared" si="6"/>
        <v>-151.12</v>
      </c>
      <c r="Q9" s="3">
        <f t="shared" si="6"/>
        <v>-196.83</v>
      </c>
      <c r="R9" s="3">
        <f t="shared" si="6"/>
        <v>177</v>
      </c>
      <c r="S9" s="3">
        <f t="shared" si="6"/>
        <v>149.84</v>
      </c>
      <c r="T9" s="3">
        <f t="shared" si="6"/>
        <v>-145.91999999999999</v>
      </c>
      <c r="U9" s="3">
        <f t="shared" si="6"/>
        <v>223.8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>
        <f t="shared" ca="1" si="7"/>
        <v>1.5890013471967943</v>
      </c>
      <c r="K10" s="3">
        <f t="shared" ca="1" si="7"/>
        <v>2.4095224326538482</v>
      </c>
      <c r="L10" s="3">
        <f t="shared" ca="1" si="7"/>
        <v>1.6629292751140115</v>
      </c>
      <c r="M10" s="3">
        <f t="shared" ca="1" si="7"/>
        <v>13.321832470768641</v>
      </c>
      <c r="N10" s="3">
        <f t="shared" ca="1" si="7"/>
        <v>-8.9832927545965919</v>
      </c>
      <c r="O10" s="3" t="str">
        <f t="shared" ca="1" si="7"/>
        <v/>
      </c>
      <c r="P10" s="3">
        <f t="shared" ca="1" si="7"/>
        <v>-3.4740603493912121</v>
      </c>
      <c r="Q10" s="3">
        <f t="shared" ca="1" si="7"/>
        <v>-1.4530305339633185</v>
      </c>
      <c r="R10" s="3">
        <f t="shared" ca="1" si="7"/>
        <v>1.6949152542372881</v>
      </c>
      <c r="S10" s="3">
        <f t="shared" ca="1" si="7"/>
        <v>2.1356113187399894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2447000</v>
      </c>
      <c r="E11" s="2">
        <f>IFERROR(INDEX(E51:E500,MATCH($C$11,$C$51:$C$500,0)),"")</f>
        <v>525000</v>
      </c>
      <c r="H11" s="2">
        <f>IFERROR(INDEX(D11:G11,COUNT(D11:G11)),"")</f>
        <v>525000</v>
      </c>
      <c r="I11" s="2">
        <f t="shared" ref="I11:U11" si="8">IFERROR(INDEX(I51:I500,MATCH($C$11,$C$51:$C$500,0)),"")</f>
        <v>525000</v>
      </c>
      <c r="J11" s="2">
        <f t="shared" si="8"/>
        <v>416000</v>
      </c>
      <c r="K11" s="2">
        <f t="shared" si="8"/>
        <v>528000</v>
      </c>
      <c r="L11" s="2">
        <f t="shared" si="8"/>
        <v>365000</v>
      </c>
      <c r="M11" s="2">
        <f t="shared" si="8"/>
        <v>312000</v>
      </c>
      <c r="N11" s="2">
        <f t="shared" si="8"/>
        <v>92000</v>
      </c>
      <c r="O11" s="2">
        <f t="shared" si="8"/>
        <v>379000</v>
      </c>
      <c r="P11" s="2">
        <f t="shared" si="8"/>
        <v>362000</v>
      </c>
      <c r="Q11" s="2">
        <f t="shared" si="8"/>
        <v>886000</v>
      </c>
      <c r="R11" s="2">
        <f t="shared" si="8"/>
        <v>1356000</v>
      </c>
      <c r="S11" s="2">
        <f t="shared" si="8"/>
        <v>5927000</v>
      </c>
      <c r="T11" s="2">
        <f t="shared" si="8"/>
        <v>6071000</v>
      </c>
      <c r="U11" s="2">
        <f t="shared" si="8"/>
        <v>6961000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4916000000000</v>
      </c>
      <c r="E12" s="2">
        <f>IFERROR(INDEX(E51:E500,MATCH("Net Debt (Quarter)",$C$51:$C$500,0)),"")</f>
        <v>4784000000000</v>
      </c>
      <c r="H12" s="2">
        <f>IFERROR(INDEX(D12:G12,COUNT(D12:G12)),"")</f>
        <v>4784000000000</v>
      </c>
      <c r="I12" s="2">
        <f t="shared" ref="I12:U12" si="9">IFERROR(INDEX(I51:I500,MATCH($C$12,$C$51:$C$500,0)),"")</f>
        <v>4784000000000</v>
      </c>
      <c r="J12" s="2">
        <f t="shared" si="9"/>
        <v>4625000000000</v>
      </c>
      <c r="K12" s="2">
        <f t="shared" si="9"/>
        <v>4285000000000</v>
      </c>
      <c r="L12" s="2">
        <f t="shared" si="9"/>
        <v>4330000000000</v>
      </c>
      <c r="M12" s="2">
        <f t="shared" si="9"/>
        <v>3966000000000</v>
      </c>
      <c r="N12" s="2">
        <f t="shared" si="9"/>
        <v>3559000000000</v>
      </c>
      <c r="O12" s="2">
        <f t="shared" si="9"/>
        <v>2950000000000</v>
      </c>
      <c r="P12" s="2">
        <f t="shared" si="9"/>
        <v>2541000000000</v>
      </c>
      <c r="Q12" s="2">
        <f t="shared" si="9"/>
        <v>1839000000000</v>
      </c>
      <c r="R12" s="2">
        <f t="shared" si="9"/>
        <v>1280000000000</v>
      </c>
      <c r="S12" s="2">
        <f t="shared" si="9"/>
        <v>1319000000000</v>
      </c>
      <c r="T12" s="2">
        <f t="shared" si="9"/>
        <v>1188000000000</v>
      </c>
      <c r="U12" s="2">
        <f t="shared" si="9"/>
        <v>788000000000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4958000000000</v>
      </c>
      <c r="E13" s="2">
        <f>IFERROR(INDEX(E51:E500,MATCH("Total Debt (Quarter)",$C$51:$C$500,0)),"")</f>
        <v>4793000000000</v>
      </c>
      <c r="H13" s="2">
        <f>IFERROR(INDEX(D13:G13,COUNT(D13:G13)),"")</f>
        <v>4793000000000</v>
      </c>
      <c r="I13" s="2">
        <f t="shared" ref="I13:U13" si="10">IFERROR(INDEX(I51:I500,MATCH($C$13,$C$51:$C$500,0)),"")</f>
        <v>4793000000000</v>
      </c>
      <c r="J13" s="2">
        <f t="shared" si="10"/>
        <v>4631000000000</v>
      </c>
      <c r="K13" s="2">
        <f t="shared" si="10"/>
        <v>4293000000000</v>
      </c>
      <c r="L13" s="2">
        <f t="shared" si="10"/>
        <v>4336000000000</v>
      </c>
      <c r="M13" s="2">
        <f t="shared" si="10"/>
        <v>3971000000000</v>
      </c>
      <c r="N13" s="2">
        <f t="shared" si="10"/>
        <v>3560000000000</v>
      </c>
      <c r="O13" s="2">
        <f t="shared" si="10"/>
        <v>2955000000000</v>
      </c>
      <c r="P13" s="2">
        <f t="shared" si="10"/>
        <v>2547000000000</v>
      </c>
      <c r="Q13" s="2">
        <f t="shared" si="10"/>
        <v>1851000000000</v>
      </c>
      <c r="R13" s="2">
        <f t="shared" si="10"/>
        <v>1299000000000</v>
      </c>
      <c r="S13" s="2">
        <f t="shared" si="10"/>
        <v>1401000000000</v>
      </c>
      <c r="T13" s="2">
        <f t="shared" si="10"/>
        <v>1263000000000</v>
      </c>
      <c r="U13" s="2">
        <f t="shared" si="10"/>
        <v>873000000000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-8722000</v>
      </c>
      <c r="H14" s="2">
        <f>IFERROR(SUM(D14:G14)*(4/MAX(1,COUNT(D14:G14))),"")</f>
        <v>-17444000</v>
      </c>
      <c r="I14" s="2">
        <f t="shared" ref="I14:U14" si="11">IFERROR(INDEX(I51:I500,MATCH($C$14,$C$51:$C$500,0)),"")</f>
        <v>-8735000</v>
      </c>
      <c r="J14" s="2">
        <f t="shared" si="11"/>
        <v>-8602000</v>
      </c>
      <c r="K14" s="2">
        <f t="shared" si="11"/>
        <v>-15550000</v>
      </c>
      <c r="L14" s="2">
        <f t="shared" si="11"/>
        <v>-20285000</v>
      </c>
      <c r="M14" s="2">
        <f t="shared" si="11"/>
        <v>-9100000</v>
      </c>
      <c r="N14" s="2">
        <f t="shared" si="11"/>
        <v>-9217000</v>
      </c>
      <c r="O14" s="2">
        <f t="shared" si="11"/>
        <v>-9142000</v>
      </c>
      <c r="P14" s="2">
        <f t="shared" si="11"/>
        <v>-7172000</v>
      </c>
      <c r="Q14" s="2">
        <f t="shared" si="11"/>
        <v>-5555000</v>
      </c>
      <c r="R14" s="2">
        <f t="shared" si="11"/>
        <v>-5148000</v>
      </c>
      <c r="S14" s="2">
        <f t="shared" si="11"/>
        <v>-4764000</v>
      </c>
      <c r="T14" s="2">
        <f t="shared" si="11"/>
        <v>-3760000</v>
      </c>
      <c r="U14" s="2">
        <f t="shared" si="11"/>
        <v>-3408000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5479000</v>
      </c>
      <c r="H15" s="2">
        <f>IFERROR(SUM(D15:G15)*(4/MAX(1,COUNT(D15:G15))),"")</f>
        <v>10958000</v>
      </c>
      <c r="I15" s="2">
        <f t="shared" ref="I15:U15" si="12">IFERROR(INDEX(I51:I500,MATCH($C$15,$C$51:$C$500,0)),"")</f>
        <v>8711000</v>
      </c>
      <c r="J15" s="2">
        <f t="shared" si="12"/>
        <v>-3930000</v>
      </c>
      <c r="K15" s="2">
        <f t="shared" si="12"/>
        <v>643000</v>
      </c>
      <c r="L15" s="2">
        <f t="shared" si="12"/>
        <v>-6716000</v>
      </c>
      <c r="M15" s="2">
        <f t="shared" si="12"/>
        <v>-744000</v>
      </c>
      <c r="N15" s="2">
        <f t="shared" si="12"/>
        <v>-4539000</v>
      </c>
      <c r="O15" s="2">
        <f t="shared" si="12"/>
        <v>4563000</v>
      </c>
      <c r="P15" s="2">
        <f t="shared" si="12"/>
        <v>-629000</v>
      </c>
      <c r="Q15" s="2">
        <f t="shared" si="12"/>
        <v>-1531000</v>
      </c>
      <c r="R15" s="2">
        <f t="shared" si="12"/>
        <v>50314000</v>
      </c>
      <c r="S15" s="2">
        <f t="shared" si="12"/>
        <v>168000</v>
      </c>
      <c r="T15" s="2">
        <f t="shared" si="12"/>
        <v>-194000</v>
      </c>
      <c r="U15" s="2">
        <f t="shared" si="12"/>
        <v>-1631000</v>
      </c>
    </row>
    <row r="16" spans="1:21" ht="15.5" x14ac:dyDescent="0.35">
      <c r="C16" t="s">
        <v>29</v>
      </c>
      <c r="D16" s="2">
        <f>IFERROR(INDEX(D51:D500,MATCH($C$16,$C$51:$C$500,0)),"")</f>
        <v>-11456000</v>
      </c>
      <c r="E16" s="2">
        <f>IFERROR(INDEX(E51:E500,MATCH($C$16,$C$51:$C$500,0)),"")</f>
        <v>-62810000</v>
      </c>
      <c r="H16" s="2">
        <f>IFERROR(SUM(D16:G16)*(4/MAX(1,COUNT(D16:G16))),"")</f>
        <v>-148532000</v>
      </c>
      <c r="I16" s="2">
        <f t="shared" ref="I16:U16" si="13">IFERROR(INDEX(I51:I500,MATCH($C$16,$C$51:$C$500,0)),"")</f>
        <v>-78129000</v>
      </c>
      <c r="J16" s="2">
        <f t="shared" si="13"/>
        <v>-17529000</v>
      </c>
      <c r="K16" s="2">
        <f t="shared" si="13"/>
        <v>-26398000</v>
      </c>
      <c r="L16" s="2">
        <f t="shared" si="13"/>
        <v>-13773000</v>
      </c>
      <c r="M16" s="2">
        <f t="shared" si="13"/>
        <v>1362000</v>
      </c>
      <c r="N16" s="2">
        <f t="shared" si="13"/>
        <v>8288000</v>
      </c>
      <c r="O16" s="2">
        <f t="shared" si="13"/>
        <v>-24023000</v>
      </c>
      <c r="P16" s="2">
        <f t="shared" si="13"/>
        <v>4565000</v>
      </c>
      <c r="Q16" s="2">
        <f t="shared" si="13"/>
        <v>1912000</v>
      </c>
      <c r="R16" s="2">
        <f t="shared" si="13"/>
        <v>-12822000</v>
      </c>
      <c r="S16" s="2">
        <f t="shared" si="13"/>
        <v>-2920000</v>
      </c>
      <c r="T16" s="2">
        <f t="shared" si="13"/>
        <v>1650000</v>
      </c>
      <c r="U16" s="2">
        <f t="shared" si="13"/>
        <v>5411000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>
        <f t="shared" ca="1" si="14"/>
        <v>639400000000</v>
      </c>
      <c r="K20" s="2">
        <f t="shared" ca="1" si="14"/>
        <v>1390000000000</v>
      </c>
      <c r="L20" s="2">
        <f t="shared" ca="1" si="14"/>
        <v>917400000000</v>
      </c>
      <c r="M20" s="2">
        <f t="shared" ca="1" si="14"/>
        <v>966050000000</v>
      </c>
      <c r="N20" s="2">
        <f t="shared" ca="1" si="14"/>
        <v>1487300000000</v>
      </c>
      <c r="O20" s="2" t="str">
        <f t="shared" ca="1" si="14"/>
        <v/>
      </c>
      <c r="P20" s="2">
        <f t="shared" ca="1" si="14"/>
        <v>729750000000</v>
      </c>
      <c r="Q20" s="2">
        <f t="shared" ca="1" si="14"/>
        <v>397540000000</v>
      </c>
      <c r="R20" s="2">
        <f t="shared" ca="1" si="14"/>
        <v>417000000000</v>
      </c>
      <c r="S20" s="2">
        <f t="shared" ca="1" si="14"/>
        <v>444800000000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1390000000</v>
      </c>
      <c r="E21" s="2">
        <f>IFERROR(INDEX(E51:E500,MATCH($C$7,$C$51:$C$500,0)),"")</f>
        <v>1390000000</v>
      </c>
      <c r="H21" s="2">
        <f>IFERROR(INDEX(D21:G21,COUNT(D21:G21)),"")</f>
        <v>1390000000</v>
      </c>
      <c r="I21" s="2">
        <f t="shared" ref="I21:U21" si="15">IFERROR(INDEX(I51:I500,MATCH($C$7,$C$51:$C$500,0)),"")</f>
        <v>1390000000</v>
      </c>
      <c r="J21" s="2">
        <f t="shared" si="15"/>
        <v>1390000000</v>
      </c>
      <c r="K21" s="2">
        <f t="shared" si="15"/>
        <v>1390000000</v>
      </c>
      <c r="L21" s="2">
        <f t="shared" si="15"/>
        <v>1390000000</v>
      </c>
      <c r="M21" s="2">
        <f t="shared" si="15"/>
        <v>1390000000</v>
      </c>
      <c r="N21" s="2">
        <f t="shared" si="15"/>
        <v>1390000000</v>
      </c>
      <c r="O21" s="2">
        <f t="shared" si="15"/>
        <v>1390000000</v>
      </c>
      <c r="P21" s="2">
        <f t="shared" si="15"/>
        <v>1390000000</v>
      </c>
      <c r="Q21" s="2">
        <f t="shared" si="15"/>
        <v>1390000000</v>
      </c>
      <c r="R21" s="2">
        <f t="shared" si="15"/>
        <v>1390000000</v>
      </c>
      <c r="S21" s="2">
        <f t="shared" si="15"/>
        <v>1390000000</v>
      </c>
      <c r="T21" s="2">
        <f t="shared" si="15"/>
        <v>1390000000</v>
      </c>
      <c r="U21" s="2">
        <f t="shared" si="15"/>
        <v>1380000000</v>
      </c>
    </row>
    <row r="23" spans="1:21" ht="15.5" x14ac:dyDescent="0.35">
      <c r="B23" t="s">
        <v>54</v>
      </c>
      <c r="C23" t="s">
        <v>55</v>
      </c>
      <c r="D23" s="3">
        <f>IFERROR(D5/D6*100,"")</f>
        <v>-138.70928683860032</v>
      </c>
      <c r="E23" s="3">
        <f>IFERROR(E5/E6*100,"")</f>
        <v>-291.23510017752977</v>
      </c>
      <c r="H23" s="3">
        <f t="shared" ref="H23:U23" si="16">IFERROR(H5/H6*100,"")</f>
        <v>-698.68627948262747</v>
      </c>
      <c r="I23" s="3">
        <f t="shared" si="16"/>
        <v>-352.5437484149125</v>
      </c>
      <c r="J23" s="3">
        <f t="shared" si="16"/>
        <v>-23.440074423609321</v>
      </c>
      <c r="K23" s="3">
        <f t="shared" si="16"/>
        <v>-23.153125340500491</v>
      </c>
      <c r="L23" s="3">
        <f t="shared" si="16"/>
        <v>-14.925791301398647</v>
      </c>
      <c r="M23" s="3">
        <f t="shared" si="16"/>
        <v>0.90457097032878908</v>
      </c>
      <c r="N23" s="3">
        <f t="shared" si="16"/>
        <v>2.1712993351573719</v>
      </c>
      <c r="O23" s="3">
        <f t="shared" si="16"/>
        <v>-13.004761240711597</v>
      </c>
      <c r="P23" s="3">
        <f t="shared" si="16"/>
        <v>2.8664609960334948</v>
      </c>
      <c r="Q23" s="3">
        <f t="shared" si="16"/>
        <v>-3.0709512578616351E-2</v>
      </c>
      <c r="R23" s="3">
        <f t="shared" si="16"/>
        <v>22.989679936491918</v>
      </c>
      <c r="S23" s="3">
        <f t="shared" si="16"/>
        <v>-1.8802790452369729</v>
      </c>
      <c r="T23" s="3">
        <f t="shared" si="16"/>
        <v>1.1348480239605025</v>
      </c>
      <c r="U23" s="3">
        <f t="shared" si="16"/>
        <v>2.9742181829656977</v>
      </c>
    </row>
    <row r="24" spans="1:21" ht="15.5" x14ac:dyDescent="0.35">
      <c r="C24" t="s">
        <v>56</v>
      </c>
      <c r="D24" s="4">
        <f>IFERROR(_xlfn.RRI(5,I23,D23),"")</f>
        <v>-0.17019030567795745</v>
      </c>
      <c r="E24" s="4">
        <f>IFERROR(_xlfn.RRI(5,J23,E23),"")</f>
        <v>0.65522465219084447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0.12504869595806123</v>
      </c>
      <c r="K24" s="4" t="str">
        <f t="shared" si="17"/>
        <v/>
      </c>
      <c r="L24" s="4">
        <f t="shared" si="17"/>
        <v>2.4461397741571616</v>
      </c>
      <c r="M24" s="4">
        <f t="shared" si="17"/>
        <v>-0.47642133162747058</v>
      </c>
      <c r="N24" s="4" t="str">
        <f t="shared" si="17"/>
        <v/>
      </c>
      <c r="O24" s="4" t="str">
        <f t="shared" si="17"/>
        <v/>
      </c>
      <c r="P24" s="4">
        <f t="shared" si="17"/>
        <v>-7.3534386678373309E-3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-823.57</v>
      </c>
      <c r="J25" s="3">
        <f t="shared" si="18"/>
        <v>-244.89</v>
      </c>
      <c r="K25" s="3">
        <f t="shared" si="18"/>
        <v>-282.87</v>
      </c>
      <c r="L25" s="3">
        <f t="shared" si="18"/>
        <v>-219.45</v>
      </c>
      <c r="M25" s="3">
        <f t="shared" si="18"/>
        <v>6.37</v>
      </c>
      <c r="N25" s="3">
        <f t="shared" si="18"/>
        <v>39.35</v>
      </c>
      <c r="O25" s="3">
        <f t="shared" si="18"/>
        <v>-198.21</v>
      </c>
      <c r="P25" s="3">
        <f t="shared" si="18"/>
        <v>40.380000000000003</v>
      </c>
      <c r="Q25" s="3">
        <f t="shared" si="18"/>
        <v>3.67</v>
      </c>
      <c r="R25" s="3">
        <f t="shared" si="18"/>
        <v>359.22</v>
      </c>
      <c r="S25" s="3">
        <f t="shared" si="18"/>
        <v>-26.54</v>
      </c>
      <c r="T25" s="3">
        <f t="shared" si="18"/>
        <v>13.05</v>
      </c>
      <c r="U25" s="3">
        <f t="shared" si="18"/>
        <v>33.51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4.3203650052650699E-2</v>
      </c>
      <c r="K26" s="4" t="str">
        <f t="shared" si="19"/>
        <v/>
      </c>
      <c r="L26" s="4" t="str">
        <f t="shared" si="19"/>
        <v/>
      </c>
      <c r="M26" s="4">
        <f t="shared" si="19"/>
        <v>-0.55356751920132052</v>
      </c>
      <c r="N26" s="4" t="str">
        <f t="shared" si="19"/>
        <v/>
      </c>
      <c r="O26" s="4" t="str">
        <f t="shared" si="19"/>
        <v/>
      </c>
      <c r="P26" s="4">
        <f t="shared" si="19"/>
        <v>3.8002447070651257E-2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7.3035971223021582E-3</v>
      </c>
      <c r="E27" s="3">
        <f>IFERROR(E4/E21,"")</f>
        <v>1.9148201438848923E-2</v>
      </c>
      <c r="H27" s="3">
        <f t="shared" ref="H27:U27" si="20">IFERROR(H4/H21,"")</f>
        <v>5.2903597122302158E-2</v>
      </c>
      <c r="I27" s="3">
        <f t="shared" si="20"/>
        <v>6.2079136690647484E-2</v>
      </c>
      <c r="J27" s="3">
        <f t="shared" si="20"/>
        <v>8.3947482014388494E-2</v>
      </c>
      <c r="K27" s="3">
        <f t="shared" si="20"/>
        <v>6.8817266187050363E-2</v>
      </c>
      <c r="L27" s="3">
        <f t="shared" si="20"/>
        <v>0.12609856115107915</v>
      </c>
      <c r="M27" s="3">
        <f t="shared" si="20"/>
        <v>0.10565395683453238</v>
      </c>
      <c r="N27" s="3">
        <f t="shared" si="20"/>
        <v>9.066402877697842E-2</v>
      </c>
      <c r="O27" s="3">
        <f t="shared" si="20"/>
        <v>7.4861870503597119E-2</v>
      </c>
      <c r="P27" s="3">
        <f t="shared" si="20"/>
        <v>8.7210791366906473E-2</v>
      </c>
      <c r="Q27" s="3">
        <f t="shared" si="20"/>
        <v>8.9111510791366907E-2</v>
      </c>
      <c r="R27" s="3">
        <f t="shared" si="20"/>
        <v>6.0484892086330934E-2</v>
      </c>
      <c r="S27" s="3">
        <f t="shared" si="20"/>
        <v>6.9367625899280569E-2</v>
      </c>
      <c r="T27" s="3">
        <f t="shared" si="20"/>
        <v>7.8556115107913674E-2</v>
      </c>
      <c r="U27" s="3">
        <f t="shared" si="20"/>
        <v>6.6342028985507243E-2</v>
      </c>
    </row>
    <row r="28" spans="1:21" ht="15.5" x14ac:dyDescent="0.35">
      <c r="C28" t="s">
        <v>61</v>
      </c>
      <c r="D28" s="4">
        <f>IFERROR(_xlfn.RRI(5,I27,D27),"")</f>
        <v>-0.34819418894437104</v>
      </c>
      <c r="E28" s="4">
        <f>IFERROR(_xlfn.RRI(5,J27,E27),"")</f>
        <v>-0.25591240772429513</v>
      </c>
      <c r="H28" s="4">
        <f t="shared" ref="H28:U28" si="21">IFERROR(_xlfn.RRI(5,M27,H27),"")</f>
        <v>-0.12919705886093114</v>
      </c>
      <c r="I28" s="4">
        <f t="shared" si="21"/>
        <v>-7.2952192705031282E-2</v>
      </c>
      <c r="J28" s="4">
        <f t="shared" si="21"/>
        <v>2.3173774478886688E-2</v>
      </c>
      <c r="K28" s="4">
        <f t="shared" si="21"/>
        <v>-4.6270013294063994E-2</v>
      </c>
      <c r="L28" s="4">
        <f t="shared" si="21"/>
        <v>7.1902453204368832E-2</v>
      </c>
      <c r="M28" s="4">
        <f t="shared" si="21"/>
        <v>0.11801536270370061</v>
      </c>
      <c r="N28" s="4">
        <f t="shared" si="21"/>
        <v>5.5007717378455778E-2</v>
      </c>
      <c r="O28" s="4">
        <f t="shared" si="21"/>
        <v>-9.5874490638989673E-3</v>
      </c>
      <c r="P28" s="4">
        <f t="shared" si="21"/>
        <v>5.622464213342071E-2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2.3630201314876071</v>
      </c>
      <c r="J29" s="4">
        <f t="shared" si="22"/>
        <v>-0.13426662424435259</v>
      </c>
      <c r="K29" s="4">
        <f t="shared" si="22"/>
        <v>0.28899521531100486</v>
      </c>
      <c r="L29" s="4">
        <f t="shared" si="22"/>
        <v>-35.450549450549445</v>
      </c>
      <c r="M29" s="4">
        <f t="shared" si="22"/>
        <v>-0.83811944091486668</v>
      </c>
      <c r="N29" s="4">
        <f t="shared" si="22"/>
        <v>-1.1985268149941981</v>
      </c>
      <c r="O29" s="4">
        <f t="shared" si="22"/>
        <v>-5.9086181277860321</v>
      </c>
      <c r="P29" s="4">
        <f t="shared" si="22"/>
        <v>10.002724795640328</v>
      </c>
      <c r="Q29" s="4">
        <f t="shared" si="22"/>
        <v>-0.98978341963142358</v>
      </c>
      <c r="R29" s="4">
        <f t="shared" si="22"/>
        <v>-14.535041446872647</v>
      </c>
      <c r="S29" s="4">
        <f t="shared" si="22"/>
        <v>-3.0337164750957855</v>
      </c>
      <c r="T29" s="4">
        <f t="shared" si="22"/>
        <v>-0.61056401074306177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-0.1478039170239889</v>
      </c>
      <c r="I30" s="4">
        <f t="shared" si="23"/>
        <v>-0.26050031280262587</v>
      </c>
      <c r="J30" s="4">
        <f t="shared" si="23"/>
        <v>0.21986075102450447</v>
      </c>
      <c r="K30" s="4">
        <f t="shared" si="23"/>
        <v>-0.45425811715170844</v>
      </c>
      <c r="L30" s="4">
        <f t="shared" si="23"/>
        <v>0.19350533504926495</v>
      </c>
      <c r="M30" s="4">
        <f t="shared" si="23"/>
        <v>0.16533489918506944</v>
      </c>
      <c r="N30" s="4">
        <f t="shared" si="23"/>
        <v>0.21108420304061204</v>
      </c>
      <c r="O30" s="4">
        <f t="shared" si="23"/>
        <v>-0.14159854153089763</v>
      </c>
      <c r="P30" s="4">
        <f t="shared" si="23"/>
        <v>-2.1329673434787901E-2</v>
      </c>
      <c r="Q30" s="4">
        <f t="shared" si="23"/>
        <v>0.47328543901800801</v>
      </c>
      <c r="R30" s="4">
        <f t="shared" si="23"/>
        <v>-0.12805301749618853</v>
      </c>
      <c r="S30" s="4">
        <f t="shared" si="23"/>
        <v>-0.11696720485745438</v>
      </c>
      <c r="T30" s="4">
        <f t="shared" si="23"/>
        <v>0.1841078168573147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101.08</v>
      </c>
      <c r="E32" s="3">
        <f>IFERROR(INDEX(E51:E500,MATCH($A$32,$C$51:$C$500,0)),"")</f>
        <v>237.34</v>
      </c>
      <c r="H32" s="3">
        <f>IFERROR(INDEX(D32:G32,COUNT(D32:G32)),"")</f>
        <v>237.34</v>
      </c>
      <c r="I32" s="3">
        <f t="shared" ref="I32:U32" si="24">IFERROR(INDEX(I51:I500,MATCH($C$32,$C$51:$C$500,0)),"")</f>
        <v>237.34</v>
      </c>
      <c r="J32" s="3">
        <f t="shared" si="24"/>
        <v>1037.8900000000001</v>
      </c>
      <c r="K32" s="3">
        <f t="shared" si="24"/>
        <v>1224.24</v>
      </c>
      <c r="L32" s="3">
        <f t="shared" si="24"/>
        <v>1522.63</v>
      </c>
      <c r="M32" s="3">
        <f t="shared" si="24"/>
        <v>1602.43</v>
      </c>
      <c r="N32" s="3">
        <f t="shared" si="24"/>
        <v>1562.66</v>
      </c>
      <c r="O32" s="3">
        <f t="shared" si="24"/>
        <v>1507.23</v>
      </c>
      <c r="P32" s="3">
        <f t="shared" si="24"/>
        <v>1774.31</v>
      </c>
      <c r="Q32" s="3">
        <f t="shared" si="24"/>
        <v>1588.2</v>
      </c>
      <c r="R32" s="3">
        <f t="shared" si="24"/>
        <v>1572.01</v>
      </c>
      <c r="S32" s="3">
        <f t="shared" si="24"/>
        <v>1242.96</v>
      </c>
      <c r="T32" s="3">
        <f t="shared" si="24"/>
        <v>1148.71</v>
      </c>
      <c r="U32" s="3">
        <f t="shared" si="24"/>
        <v>1123.8399999999999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5.84</v>
      </c>
      <c r="E33" s="3">
        <f>IFERROR(INDEX(E51:E500,MATCH($A$33,$C$51:$C$500,0)),"")</f>
        <v>2.4900000000000002</v>
      </c>
      <c r="H33" s="3">
        <f>IFERROR(INDEX(D33:G33,COUNT(D33:G33)),"")</f>
        <v>2.4900000000000002</v>
      </c>
      <c r="I33" s="3">
        <f t="shared" ref="I33:U33" si="25">IFERROR(INDEX(I51:I500,MATCH($C$33,$C$51:$C$500,0)),"")</f>
        <v>2.4900000000000002</v>
      </c>
      <c r="J33" s="3">
        <f t="shared" si="25"/>
        <v>0.44</v>
      </c>
      <c r="K33" s="3">
        <f t="shared" si="25"/>
        <v>0.82</v>
      </c>
      <c r="L33" s="3">
        <f t="shared" si="25"/>
        <v>0.43</v>
      </c>
      <c r="M33" s="3">
        <f t="shared" si="25"/>
        <v>0.43</v>
      </c>
      <c r="N33" s="3">
        <f t="shared" si="25"/>
        <v>0.68</v>
      </c>
      <c r="O33" s="3">
        <f t="shared" si="25"/>
        <v>0.52</v>
      </c>
      <c r="P33" s="3">
        <f t="shared" si="25"/>
        <v>0.3</v>
      </c>
      <c r="Q33" s="3">
        <f t="shared" si="25"/>
        <v>0.18</v>
      </c>
      <c r="R33" s="3">
        <f t="shared" si="25"/>
        <v>0.19</v>
      </c>
      <c r="S33" s="3">
        <f t="shared" si="25"/>
        <v>0.26</v>
      </c>
      <c r="T33" s="3">
        <f t="shared" si="25"/>
        <v>1</v>
      </c>
      <c r="U33" s="3">
        <f t="shared" si="25"/>
        <v>0.98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-4.24</v>
      </c>
      <c r="E34" s="3">
        <f>IFERROR(INDEX(E51:E500,MATCH($A$34,$C$51:$C$500,0)),"")</f>
        <v>-0.86</v>
      </c>
      <c r="H34" s="3">
        <f>IFERROR(INDEX(D34:G34,COUNT(D34:G34)),"")</f>
        <v>-0.86</v>
      </c>
      <c r="I34" s="3">
        <f t="shared" ref="I34:U34" si="26">IFERROR(INDEX(I51:I500,MATCH($C$34,$C$51:$C$500,0)),"")</f>
        <v>-0.72</v>
      </c>
      <c r="J34" s="3">
        <f t="shared" si="26"/>
        <v>-1.88</v>
      </c>
      <c r="K34" s="3">
        <f t="shared" si="26"/>
        <v>-3.54</v>
      </c>
      <c r="L34" s="3">
        <f t="shared" si="26"/>
        <v>-3.01</v>
      </c>
      <c r="M34" s="3">
        <f t="shared" si="26"/>
        <v>109.11</v>
      </c>
      <c r="N34" s="3">
        <f t="shared" si="26"/>
        <v>27.19</v>
      </c>
      <c r="O34" s="3">
        <f t="shared" si="26"/>
        <v>-3.99</v>
      </c>
      <c r="P34" s="3">
        <f t="shared" si="26"/>
        <v>13</v>
      </c>
      <c r="Q34" s="3">
        <f t="shared" si="26"/>
        <v>77.930000000000007</v>
      </c>
      <c r="R34" s="3">
        <f t="shared" si="26"/>
        <v>0.84</v>
      </c>
      <c r="S34" s="3">
        <f t="shared" si="26"/>
        <v>-12.06</v>
      </c>
      <c r="T34" s="3">
        <f t="shared" si="26"/>
        <v>88.12</v>
      </c>
      <c r="U34" s="3">
        <f t="shared" si="26"/>
        <v>32.83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4.79</v>
      </c>
      <c r="E35" s="3">
        <f>IFERROR(INDEX(E51:E500,MATCH($A$35,$C$51:$C$500,0)),"")</f>
        <v>1.85</v>
      </c>
      <c r="H35" s="3">
        <f>IFERROR(INDEX(D35:G35,COUNT(D35:G35)),"")</f>
        <v>1.85</v>
      </c>
      <c r="I35" s="3">
        <f t="shared" ref="I35:U35" si="27">IFERROR(INDEX(I51:I500,MATCH($C$35,$C$51:$C$500,0)),"")</f>
        <v>0.57999999999999996</v>
      </c>
      <c r="J35" s="3">
        <f t="shared" si="27"/>
        <v>0.35</v>
      </c>
      <c r="K35" s="3">
        <f t="shared" si="27"/>
        <v>0.95</v>
      </c>
      <c r="L35" s="3">
        <f t="shared" si="27"/>
        <v>0.35</v>
      </c>
      <c r="M35" s="3">
        <f t="shared" si="27"/>
        <v>0.46</v>
      </c>
      <c r="N35" s="3">
        <f t="shared" si="27"/>
        <v>0.81</v>
      </c>
      <c r="O35" s="3">
        <f t="shared" si="27"/>
        <v>0.75</v>
      </c>
      <c r="P35" s="3">
        <f t="shared" si="27"/>
        <v>0.42</v>
      </c>
      <c r="Q35" s="3">
        <f t="shared" si="27"/>
        <v>0.24</v>
      </c>
      <c r="R35" s="3">
        <f t="shared" si="27"/>
        <v>0.37</v>
      </c>
      <c r="S35" s="3">
        <f t="shared" si="27"/>
        <v>0.34</v>
      </c>
      <c r="T35" s="3">
        <f t="shared" si="27"/>
        <v>1.18</v>
      </c>
      <c r="U35" s="3">
        <f t="shared" si="27"/>
        <v>1.36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81</v>
      </c>
      <c r="E50" t="s">
        <v>82</v>
      </c>
      <c r="F50" t="s">
        <v>83</v>
      </c>
      <c r="G50" t="s">
        <v>338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10152000</v>
      </c>
      <c r="E51" s="5">
        <v>26616000</v>
      </c>
      <c r="F51" s="5">
        <v>28060000</v>
      </c>
      <c r="G51" s="5">
        <v>14600000</v>
      </c>
      <c r="I51" s="5">
        <v>86290000</v>
      </c>
      <c r="J51" s="5">
        <v>116687000</v>
      </c>
      <c r="K51" s="5">
        <v>95656000</v>
      </c>
      <c r="L51" s="5">
        <v>175277000</v>
      </c>
      <c r="M51" s="5">
        <v>146859000</v>
      </c>
      <c r="N51" s="5">
        <v>126023000</v>
      </c>
      <c r="O51" s="5">
        <v>104058000</v>
      </c>
      <c r="P51" s="5">
        <v>121223000</v>
      </c>
      <c r="Q51" s="5">
        <v>123865000</v>
      </c>
      <c r="R51" s="5">
        <v>84074000</v>
      </c>
      <c r="S51" s="5">
        <v>96421000</v>
      </c>
      <c r="T51" s="5">
        <v>109193000</v>
      </c>
      <c r="U51" s="5">
        <v>91552000</v>
      </c>
    </row>
    <row r="52" spans="2:21" ht="15.5" x14ac:dyDescent="0.35">
      <c r="C52" t="s">
        <v>85</v>
      </c>
      <c r="D52" s="5">
        <v>-10298000</v>
      </c>
      <c r="E52" s="5">
        <v>-25703000</v>
      </c>
      <c r="F52" s="5">
        <v>-30466000</v>
      </c>
      <c r="G52" s="5">
        <v>-15010000</v>
      </c>
      <c r="I52" s="5">
        <v>-85234000</v>
      </c>
      <c r="J52" s="5">
        <v>-100154000</v>
      </c>
      <c r="K52" s="5">
        <v>-87591000</v>
      </c>
      <c r="L52" s="5">
        <v>-139966000</v>
      </c>
      <c r="M52" s="5">
        <v>-121206000</v>
      </c>
      <c r="N52" s="5">
        <v>-116104000</v>
      </c>
      <c r="O52" s="5">
        <v>-103619000</v>
      </c>
      <c r="P52" s="5">
        <v>-104597000</v>
      </c>
      <c r="Q52" s="5">
        <v>-107747000</v>
      </c>
      <c r="R52" s="5">
        <v>-80900000</v>
      </c>
      <c r="S52" s="5">
        <v>-85596000</v>
      </c>
      <c r="T52" s="5">
        <v>-91480000</v>
      </c>
      <c r="U52" s="5">
        <v>-86264000</v>
      </c>
    </row>
    <row r="53" spans="2:21" ht="15.5" x14ac:dyDescent="0.35">
      <c r="C53" t="s">
        <v>86</v>
      </c>
      <c r="D53" s="5">
        <v>-146000</v>
      </c>
      <c r="E53" s="5">
        <v>913000</v>
      </c>
      <c r="F53" s="5">
        <v>-2406000</v>
      </c>
      <c r="G53" s="5">
        <v>-410000</v>
      </c>
      <c r="I53" s="5">
        <v>1056000</v>
      </c>
      <c r="J53" s="5">
        <v>16533000</v>
      </c>
      <c r="K53" s="5">
        <v>8065000</v>
      </c>
      <c r="L53" s="5">
        <v>35311000</v>
      </c>
      <c r="M53" s="5">
        <v>25653000</v>
      </c>
      <c r="N53" s="5">
        <v>9919000</v>
      </c>
      <c r="O53" s="5">
        <v>439000</v>
      </c>
      <c r="P53" s="5">
        <v>16626000</v>
      </c>
      <c r="Q53" s="5">
        <v>16118000</v>
      </c>
      <c r="R53" s="5">
        <v>3174000</v>
      </c>
      <c r="S53" s="5">
        <v>10825000</v>
      </c>
      <c r="T53" s="5">
        <v>17713000</v>
      </c>
      <c r="U53" s="5">
        <v>5288000</v>
      </c>
    </row>
    <row r="54" spans="2:21" ht="15.5" x14ac:dyDescent="0.35">
      <c r="C54" t="s">
        <v>87</v>
      </c>
      <c r="D54" s="5">
        <v>-2698000</v>
      </c>
      <c r="E54" s="5">
        <v>-3006000</v>
      </c>
      <c r="F54" s="5">
        <v>-3101000</v>
      </c>
      <c r="G54" s="5">
        <v>-2337000</v>
      </c>
      <c r="I54" s="5">
        <v>-10859000</v>
      </c>
      <c r="J54" s="5">
        <v>-12490000</v>
      </c>
      <c r="K54" s="5">
        <v>-14750000</v>
      </c>
      <c r="L54" s="5">
        <v>-16418000</v>
      </c>
      <c r="M54" s="5">
        <v>-14996000</v>
      </c>
      <c r="N54" s="5">
        <v>-15930000</v>
      </c>
      <c r="O54" s="5">
        <v>-12738000</v>
      </c>
      <c r="P54" s="5">
        <v>-11890000</v>
      </c>
      <c r="Q54" s="5">
        <v>-12130000</v>
      </c>
      <c r="R54" s="5">
        <v>-10334000</v>
      </c>
      <c r="S54" s="5">
        <v>-10172000</v>
      </c>
      <c r="T54" s="5">
        <v>-11964000</v>
      </c>
      <c r="U54" s="5">
        <v>-11591000</v>
      </c>
    </row>
    <row r="55" spans="2:21" ht="15.5" x14ac:dyDescent="0.35">
      <c r="C55" t="s">
        <v>340</v>
      </c>
      <c r="S55" s="5">
        <v>-10172000</v>
      </c>
      <c r="T55" s="5">
        <v>-11964000</v>
      </c>
      <c r="U55" s="5">
        <v>-11591000</v>
      </c>
    </row>
    <row r="56" spans="2:21" ht="15.5" x14ac:dyDescent="0.35">
      <c r="C56" t="s">
        <v>88</v>
      </c>
      <c r="D56" s="5">
        <v>-411000</v>
      </c>
      <c r="E56" s="5">
        <v>-969000</v>
      </c>
      <c r="F56" s="5">
        <v>-1097000</v>
      </c>
      <c r="G56" s="5">
        <v>-547000</v>
      </c>
      <c r="I56" s="5">
        <v>-3189000</v>
      </c>
      <c r="J56" s="5">
        <v>-3854000</v>
      </c>
      <c r="K56" s="5">
        <v>-3829000</v>
      </c>
      <c r="L56" s="5">
        <v>-4969000</v>
      </c>
      <c r="M56" s="5">
        <v>-4069000</v>
      </c>
      <c r="N56" s="5">
        <v>-4990000</v>
      </c>
      <c r="O56" s="5">
        <v>-2272000</v>
      </c>
      <c r="P56" s="5">
        <v>-2219000</v>
      </c>
      <c r="Q56" s="5">
        <v>-3033000</v>
      </c>
      <c r="R56" s="5">
        <v>-2140000</v>
      </c>
    </row>
    <row r="57" spans="2:21" ht="15.5" x14ac:dyDescent="0.35">
      <c r="C57" t="s">
        <v>89</v>
      </c>
      <c r="D57" s="5">
        <v>-2287000</v>
      </c>
      <c r="E57" s="5">
        <v>-2037000</v>
      </c>
      <c r="F57" s="5">
        <v>-2004000</v>
      </c>
      <c r="G57" s="5">
        <v>-1790000</v>
      </c>
      <c r="I57" s="5">
        <v>-7670000</v>
      </c>
      <c r="J57" s="5">
        <v>-8636000</v>
      </c>
      <c r="K57" s="5">
        <v>-10921000</v>
      </c>
      <c r="L57" s="5">
        <v>-11449000</v>
      </c>
      <c r="M57" s="5">
        <v>-10927000</v>
      </c>
      <c r="N57" s="5">
        <v>-10940000</v>
      </c>
      <c r="O57" s="5">
        <v>-10466000</v>
      </c>
      <c r="P57" s="5">
        <v>-9671000</v>
      </c>
      <c r="Q57" s="5">
        <v>-9097000</v>
      </c>
      <c r="R57" s="5">
        <v>-8194000</v>
      </c>
    </row>
    <row r="58" spans="2:21" ht="15.5" x14ac:dyDescent="0.35">
      <c r="C58" t="s">
        <v>93</v>
      </c>
      <c r="D58" s="5">
        <v>-2844000</v>
      </c>
      <c r="E58" s="5">
        <v>-2093000</v>
      </c>
      <c r="F58" s="5">
        <v>-5507000</v>
      </c>
      <c r="G58" s="5">
        <v>-2747000</v>
      </c>
      <c r="I58" s="5">
        <v>-9803000</v>
      </c>
      <c r="J58" s="5">
        <v>4043000</v>
      </c>
      <c r="K58" s="5">
        <v>-6685000</v>
      </c>
      <c r="L58" s="5">
        <v>18893000</v>
      </c>
      <c r="M58" s="5">
        <v>10657000</v>
      </c>
      <c r="N58" s="5">
        <v>-6011000</v>
      </c>
      <c r="O58" s="5">
        <v>-12299000</v>
      </c>
      <c r="P58" s="5">
        <v>4736000</v>
      </c>
      <c r="Q58" s="5">
        <v>3988000</v>
      </c>
      <c r="R58" s="5">
        <v>-7160000</v>
      </c>
      <c r="S58" s="5">
        <v>653000</v>
      </c>
      <c r="T58" s="5">
        <v>5749000</v>
      </c>
      <c r="U58" s="5">
        <v>-6303000</v>
      </c>
    </row>
    <row r="59" spans="2:21" ht="15.5" x14ac:dyDescent="0.35">
      <c r="C59" t="s">
        <v>94</v>
      </c>
      <c r="D59" s="5">
        <v>-8612000</v>
      </c>
      <c r="E59" s="5">
        <v>-60717000</v>
      </c>
      <c r="F59" s="5">
        <v>681000</v>
      </c>
      <c r="G59" s="5">
        <v>-3193000</v>
      </c>
      <c r="I59" s="5">
        <v>-68326000</v>
      </c>
      <c r="J59" s="5">
        <v>-21572000</v>
      </c>
      <c r="K59" s="5">
        <v>-19713000</v>
      </c>
      <c r="L59" s="5">
        <v>-32666000</v>
      </c>
      <c r="M59" s="5">
        <v>-9295000</v>
      </c>
      <c r="N59" s="5">
        <v>14299000</v>
      </c>
      <c r="O59" s="5">
        <v>-11724000</v>
      </c>
      <c r="P59" s="5">
        <v>-171000</v>
      </c>
      <c r="Q59" s="5">
        <v>-2076000</v>
      </c>
      <c r="R59" s="5">
        <v>-5662000</v>
      </c>
      <c r="S59" s="5">
        <v>-3573000</v>
      </c>
      <c r="T59" s="5">
        <v>-4099000</v>
      </c>
      <c r="U59" s="5">
        <v>11714000</v>
      </c>
    </row>
    <row r="60" spans="2:21" ht="15.5" x14ac:dyDescent="0.35">
      <c r="C60" t="s">
        <v>95</v>
      </c>
      <c r="D60" s="5">
        <v>2000</v>
      </c>
      <c r="E60" s="5">
        <v>2000</v>
      </c>
      <c r="F60" s="5">
        <v>2000</v>
      </c>
      <c r="G60" s="5">
        <v>3000</v>
      </c>
      <c r="I60" s="5">
        <v>10000</v>
      </c>
      <c r="J60" s="5">
        <v>17000</v>
      </c>
      <c r="K60" s="5">
        <v>10000</v>
      </c>
      <c r="L60" s="5">
        <v>10000</v>
      </c>
      <c r="M60" s="5">
        <v>11000</v>
      </c>
      <c r="N60" s="5">
        <v>12000</v>
      </c>
      <c r="O60" s="5">
        <v>28000</v>
      </c>
      <c r="P60" s="5">
        <v>22000</v>
      </c>
      <c r="Q60" s="5">
        <v>23000</v>
      </c>
      <c r="R60" s="5">
        <v>27000</v>
      </c>
      <c r="S60" s="5">
        <v>27000</v>
      </c>
      <c r="T60" s="5">
        <v>41000</v>
      </c>
      <c r="U60" s="5">
        <v>46000</v>
      </c>
    </row>
    <row r="61" spans="2:21" ht="15.5" x14ac:dyDescent="0.35">
      <c r="C61" t="s">
        <v>27</v>
      </c>
      <c r="E61" s="5">
        <v>-8722000</v>
      </c>
      <c r="F61" s="5">
        <v>-3000</v>
      </c>
      <c r="G61" s="5">
        <v>-5000</v>
      </c>
      <c r="I61" s="5">
        <v>-8735000</v>
      </c>
      <c r="J61" s="5">
        <v>-8602000</v>
      </c>
      <c r="K61" s="5">
        <v>-15550000</v>
      </c>
      <c r="L61" s="5">
        <v>-20285000</v>
      </c>
      <c r="M61" s="5">
        <v>-9100000</v>
      </c>
      <c r="N61" s="5">
        <v>-9217000</v>
      </c>
      <c r="O61" s="5">
        <v>-9142000</v>
      </c>
      <c r="P61" s="5">
        <v>-7172000</v>
      </c>
      <c r="Q61" s="5">
        <v>-5555000</v>
      </c>
      <c r="R61" s="5">
        <v>-5148000</v>
      </c>
      <c r="S61" s="5">
        <v>-4764000</v>
      </c>
      <c r="T61" s="5">
        <v>-3760000</v>
      </c>
      <c r="U61" s="5">
        <v>-3408000</v>
      </c>
    </row>
    <row r="62" spans="2:21" ht="15.5" x14ac:dyDescent="0.35">
      <c r="C62" t="s">
        <v>97</v>
      </c>
      <c r="D62" s="5">
        <v>-538000</v>
      </c>
      <c r="E62" s="5">
        <v>-96000</v>
      </c>
      <c r="F62" s="5">
        <v>351000</v>
      </c>
      <c r="G62" s="5">
        <v>-569000</v>
      </c>
      <c r="I62" s="5">
        <v>57000</v>
      </c>
      <c r="J62" s="5">
        <v>801000</v>
      </c>
      <c r="K62" s="5">
        <v>254000</v>
      </c>
      <c r="L62" s="5">
        <v>1482000</v>
      </c>
      <c r="M62" s="5">
        <v>553000</v>
      </c>
      <c r="N62" s="5">
        <v>-1356000</v>
      </c>
      <c r="O62" s="5">
        <v>-538000</v>
      </c>
      <c r="P62" s="5">
        <v>-202000</v>
      </c>
      <c r="Q62" s="5">
        <v>-124000</v>
      </c>
      <c r="R62" s="5">
        <v>-3706000</v>
      </c>
      <c r="S62" s="5">
        <v>216000</v>
      </c>
      <c r="T62" s="5">
        <v>-107000</v>
      </c>
      <c r="U62" s="5">
        <v>3649000</v>
      </c>
    </row>
    <row r="63" spans="2:21" ht="15.5" x14ac:dyDescent="0.35">
      <c r="C63" t="s">
        <v>92</v>
      </c>
    </row>
    <row r="64" spans="2:21" ht="15.5" x14ac:dyDescent="0.35">
      <c r="C64" t="s">
        <v>98</v>
      </c>
      <c r="D64" s="5">
        <v>-8612000</v>
      </c>
      <c r="E64" s="5">
        <v>-60717000</v>
      </c>
      <c r="F64" s="5">
        <v>681000</v>
      </c>
      <c r="G64" s="5">
        <v>-3193000</v>
      </c>
      <c r="I64" s="5">
        <v>-68326000</v>
      </c>
      <c r="J64" s="5">
        <v>-21572000</v>
      </c>
      <c r="K64" s="5">
        <v>-19713000</v>
      </c>
      <c r="L64" s="5">
        <v>-32666000</v>
      </c>
      <c r="M64" s="5">
        <v>-9295000</v>
      </c>
      <c r="N64" s="5">
        <v>14299000</v>
      </c>
      <c r="O64" s="5">
        <v>-11724000</v>
      </c>
      <c r="P64" s="5">
        <v>-171000</v>
      </c>
      <c r="Q64" s="5">
        <v>-2076000</v>
      </c>
      <c r="R64" s="5">
        <v>-5662000</v>
      </c>
      <c r="S64" s="5">
        <v>-3573000</v>
      </c>
      <c r="T64" s="5">
        <v>-4099000</v>
      </c>
      <c r="U64" s="5">
        <v>11714000</v>
      </c>
    </row>
    <row r="65" spans="2:21" ht="15.5" x14ac:dyDescent="0.35">
      <c r="C65" t="s">
        <v>29</v>
      </c>
      <c r="D65" s="5">
        <v>-11456000</v>
      </c>
      <c r="E65" s="5">
        <v>-62810000</v>
      </c>
      <c r="F65" s="5">
        <v>-4826000</v>
      </c>
      <c r="G65" s="5">
        <v>-5940000</v>
      </c>
      <c r="I65" s="5">
        <v>-78129000</v>
      </c>
      <c r="J65" s="5">
        <v>-17529000</v>
      </c>
      <c r="K65" s="5">
        <v>-26398000</v>
      </c>
      <c r="L65" s="5">
        <v>-13773000</v>
      </c>
      <c r="M65" s="5">
        <v>1362000</v>
      </c>
      <c r="N65" s="5">
        <v>8288000</v>
      </c>
      <c r="O65" s="5">
        <v>-24023000</v>
      </c>
      <c r="P65" s="5">
        <v>4565000</v>
      </c>
      <c r="Q65" s="5">
        <v>1912000</v>
      </c>
      <c r="R65" s="5">
        <v>-12822000</v>
      </c>
      <c r="S65" s="5">
        <v>-2920000</v>
      </c>
      <c r="T65" s="5">
        <v>1650000</v>
      </c>
      <c r="U65" s="5">
        <v>5411000</v>
      </c>
    </row>
    <row r="66" spans="2:21" ht="15.5" x14ac:dyDescent="0.35">
      <c r="C66" t="s">
        <v>28</v>
      </c>
      <c r="E66" s="5">
        <v>5479000</v>
      </c>
      <c r="F66" s="5">
        <v>1019000</v>
      </c>
      <c r="G66" s="5">
        <v>1292000</v>
      </c>
      <c r="I66" s="5">
        <v>8711000</v>
      </c>
      <c r="J66" s="5">
        <v>-3930000</v>
      </c>
      <c r="K66" s="5">
        <v>643000</v>
      </c>
      <c r="L66" s="5">
        <v>-6716000</v>
      </c>
      <c r="M66" s="5">
        <v>-744000</v>
      </c>
      <c r="N66" s="5">
        <v>-4539000</v>
      </c>
      <c r="O66" s="5">
        <v>4563000</v>
      </c>
      <c r="P66" s="5">
        <v>-629000</v>
      </c>
      <c r="Q66" s="5">
        <v>-1531000</v>
      </c>
      <c r="R66" s="5">
        <v>50314000</v>
      </c>
      <c r="S66" s="5">
        <v>168000</v>
      </c>
      <c r="T66" s="5">
        <v>-194000</v>
      </c>
      <c r="U66" s="5">
        <v>-1631000</v>
      </c>
    </row>
    <row r="67" spans="2:21" ht="15.5" x14ac:dyDescent="0.35">
      <c r="C67" t="s">
        <v>99</v>
      </c>
      <c r="S67" s="5">
        <v>-833000</v>
      </c>
      <c r="T67" s="5">
        <v>-949000</v>
      </c>
    </row>
    <row r="68" spans="2:21" ht="15.5" x14ac:dyDescent="0.35">
      <c r="C68" t="s">
        <v>100</v>
      </c>
      <c r="E68" s="5">
        <v>5479000</v>
      </c>
      <c r="F68" s="5">
        <v>1019000</v>
      </c>
      <c r="G68" s="5">
        <v>1292000</v>
      </c>
      <c r="I68" s="5">
        <v>8711000</v>
      </c>
      <c r="J68" s="5">
        <v>-3930000</v>
      </c>
      <c r="K68" s="5">
        <v>643000</v>
      </c>
      <c r="L68" s="5">
        <v>-6716000</v>
      </c>
      <c r="M68" s="5">
        <v>-744000</v>
      </c>
      <c r="N68" s="5">
        <v>-4539000</v>
      </c>
      <c r="O68" s="5">
        <v>4563000</v>
      </c>
      <c r="P68" s="5">
        <v>-629000</v>
      </c>
      <c r="Q68" s="5">
        <v>-1531000</v>
      </c>
      <c r="R68" s="5">
        <v>50314000</v>
      </c>
      <c r="S68" s="5">
        <v>1001000</v>
      </c>
      <c r="T68" s="5">
        <v>755000</v>
      </c>
      <c r="U68" s="5">
        <v>-1631000</v>
      </c>
    </row>
    <row r="69" spans="2:21" ht="15.5" x14ac:dyDescent="0.35">
      <c r="C69" t="s">
        <v>101</v>
      </c>
      <c r="E69" s="5">
        <v>5479000</v>
      </c>
      <c r="F69" s="5">
        <v>1019000</v>
      </c>
      <c r="G69" s="5">
        <v>1292000</v>
      </c>
      <c r="I69" s="5">
        <v>8711000</v>
      </c>
      <c r="J69" s="5">
        <v>-3930000</v>
      </c>
      <c r="K69" s="5">
        <v>643000</v>
      </c>
      <c r="L69" s="5">
        <v>-6716000</v>
      </c>
      <c r="M69" s="5">
        <v>-744000</v>
      </c>
      <c r="N69" s="5">
        <v>-4539000</v>
      </c>
      <c r="O69" s="5">
        <v>4563000</v>
      </c>
      <c r="P69" s="5">
        <v>-629000</v>
      </c>
      <c r="Q69" s="5">
        <v>-1531000</v>
      </c>
      <c r="R69" s="5">
        <v>50314000</v>
      </c>
      <c r="S69" s="5">
        <v>168000</v>
      </c>
      <c r="T69" s="5">
        <v>-194000</v>
      </c>
      <c r="U69" s="5">
        <v>-1631000</v>
      </c>
    </row>
    <row r="70" spans="2:21" ht="15.5" x14ac:dyDescent="0.35">
      <c r="C70" t="s">
        <v>102</v>
      </c>
      <c r="D70" s="5">
        <v>-11456000</v>
      </c>
      <c r="E70" s="5">
        <v>-57331000</v>
      </c>
      <c r="F70" s="5">
        <v>-3807000</v>
      </c>
      <c r="G70" s="5">
        <v>-4648000</v>
      </c>
      <c r="I70" s="5">
        <v>-69418000</v>
      </c>
      <c r="J70" s="5">
        <v>-21459000</v>
      </c>
      <c r="K70" s="5">
        <v>-25755000</v>
      </c>
      <c r="L70" s="5">
        <v>-20489000</v>
      </c>
      <c r="M70" s="5">
        <v>618000</v>
      </c>
      <c r="N70" s="5">
        <v>3749000</v>
      </c>
      <c r="O70" s="5">
        <v>-19460000</v>
      </c>
      <c r="P70" s="5">
        <v>3936000</v>
      </c>
      <c r="Q70" s="5">
        <v>381000</v>
      </c>
      <c r="R70" s="5">
        <v>37492000</v>
      </c>
      <c r="S70" s="5">
        <v>-2752000</v>
      </c>
      <c r="T70" s="5">
        <v>1456000</v>
      </c>
      <c r="U70" s="5">
        <v>3780000</v>
      </c>
    </row>
    <row r="71" spans="2:21" ht="15.5" x14ac:dyDescent="0.35">
      <c r="C71" t="s">
        <v>103</v>
      </c>
      <c r="E71" s="5">
        <v>-86000</v>
      </c>
      <c r="I71" s="5">
        <v>-86000</v>
      </c>
      <c r="J71" s="5">
        <v>546000</v>
      </c>
      <c r="K71" s="5">
        <v>256000</v>
      </c>
      <c r="L71" s="5">
        <v>245000</v>
      </c>
      <c r="M71" s="5">
        <v>792000</v>
      </c>
      <c r="N71" s="5">
        <v>-408000</v>
      </c>
      <c r="O71" s="5">
        <v>-124000</v>
      </c>
      <c r="P71" s="5">
        <v>942000</v>
      </c>
      <c r="Q71" s="5">
        <v>-431000</v>
      </c>
      <c r="R71" s="5">
        <v>-134000</v>
      </c>
      <c r="S71" s="5">
        <v>399000</v>
      </c>
      <c r="T71" s="5">
        <v>-1000</v>
      </c>
      <c r="U71" s="5">
        <v>-10000</v>
      </c>
    </row>
    <row r="72" spans="2:21" ht="15.5" x14ac:dyDescent="0.35">
      <c r="C72" t="s">
        <v>105</v>
      </c>
      <c r="D72" s="5">
        <v>-11456000</v>
      </c>
      <c r="E72" s="5">
        <v>-57417000</v>
      </c>
      <c r="F72" s="5">
        <v>-3807000</v>
      </c>
      <c r="G72" s="5">
        <v>-4648000</v>
      </c>
      <c r="I72" s="5">
        <v>-69504000</v>
      </c>
      <c r="J72" s="5">
        <v>-20913000</v>
      </c>
      <c r="K72" s="5">
        <v>-25499000</v>
      </c>
      <c r="L72" s="5">
        <v>-20244000</v>
      </c>
      <c r="M72" s="5">
        <v>1410000</v>
      </c>
      <c r="N72" s="5">
        <v>3341000</v>
      </c>
      <c r="O72" s="5">
        <v>-19584000</v>
      </c>
      <c r="P72" s="5">
        <v>4878000</v>
      </c>
      <c r="Q72" s="5">
        <v>-50000</v>
      </c>
      <c r="R72" s="5">
        <v>37358000</v>
      </c>
      <c r="S72" s="5">
        <v>-2353000</v>
      </c>
      <c r="T72" s="5">
        <v>1455000</v>
      </c>
      <c r="U72" s="5">
        <v>3770000</v>
      </c>
    </row>
    <row r="73" spans="2:21" ht="15.5" x14ac:dyDescent="0.35">
      <c r="C73" t="s">
        <v>106</v>
      </c>
      <c r="D73" s="5">
        <v>-11456000</v>
      </c>
      <c r="E73" s="5">
        <v>-57331000</v>
      </c>
      <c r="F73" s="5">
        <v>-3807000</v>
      </c>
      <c r="G73" s="5">
        <v>-4648000</v>
      </c>
      <c r="I73" s="5">
        <v>-69418000</v>
      </c>
      <c r="J73" s="5">
        <v>-21459000</v>
      </c>
      <c r="K73" s="5">
        <v>-25755000</v>
      </c>
      <c r="L73" s="5">
        <v>-20489000</v>
      </c>
      <c r="M73" s="5">
        <v>618000</v>
      </c>
      <c r="N73" s="5">
        <v>3749000</v>
      </c>
      <c r="O73" s="5">
        <v>-19460000</v>
      </c>
      <c r="P73" s="5">
        <v>3936000</v>
      </c>
      <c r="Q73" s="5">
        <v>381000</v>
      </c>
      <c r="R73" s="5">
        <v>37492000</v>
      </c>
      <c r="S73" s="5">
        <v>-2752000</v>
      </c>
      <c r="T73" s="5">
        <v>1456000</v>
      </c>
      <c r="U73" s="5">
        <v>3780000</v>
      </c>
    </row>
    <row r="74" spans="2:21" ht="15.5" x14ac:dyDescent="0.35">
      <c r="C74" t="s">
        <v>8</v>
      </c>
      <c r="D74" s="5">
        <v>-11456000</v>
      </c>
      <c r="E74" s="5">
        <v>-57417000</v>
      </c>
      <c r="F74" s="5">
        <v>-3807000</v>
      </c>
      <c r="G74" s="5">
        <v>-4648000</v>
      </c>
      <c r="I74" s="5">
        <v>-69504000</v>
      </c>
      <c r="J74" s="5">
        <v>-20913000</v>
      </c>
      <c r="K74" s="5">
        <v>-25499000</v>
      </c>
      <c r="L74" s="5">
        <v>-20244000</v>
      </c>
      <c r="M74" s="5">
        <v>1410000</v>
      </c>
      <c r="N74" s="5">
        <v>3341000</v>
      </c>
      <c r="O74" s="5">
        <v>-19584000</v>
      </c>
      <c r="P74" s="5">
        <v>4878000</v>
      </c>
      <c r="Q74" s="5">
        <v>-50000</v>
      </c>
      <c r="R74" s="5">
        <v>37358000</v>
      </c>
      <c r="S74" s="5">
        <v>-2353000</v>
      </c>
      <c r="T74" s="5">
        <v>1455000</v>
      </c>
      <c r="U74" s="5">
        <v>3770000</v>
      </c>
    </row>
    <row r="75" spans="2:21" ht="15.5" x14ac:dyDescent="0.35">
      <c r="C75" t="s">
        <v>108</v>
      </c>
      <c r="D75" s="5">
        <v>-11456000</v>
      </c>
      <c r="E75" s="5">
        <v>-57331000</v>
      </c>
      <c r="F75" s="5">
        <v>-3807000</v>
      </c>
      <c r="G75" s="5">
        <v>-4648000</v>
      </c>
      <c r="I75" s="5">
        <v>-69418000</v>
      </c>
      <c r="J75" s="5">
        <v>-21459000</v>
      </c>
      <c r="K75" s="5">
        <v>-25755000</v>
      </c>
      <c r="L75" s="5">
        <v>-20489000</v>
      </c>
      <c r="M75" s="5">
        <v>618000</v>
      </c>
      <c r="N75" s="5">
        <v>3749000</v>
      </c>
      <c r="O75" s="5">
        <v>-19460000</v>
      </c>
      <c r="P75" s="5">
        <v>3936000</v>
      </c>
      <c r="Q75" s="5">
        <v>381000</v>
      </c>
      <c r="R75" s="5">
        <v>37492000</v>
      </c>
      <c r="S75" s="5">
        <v>-2752000</v>
      </c>
      <c r="T75" s="5">
        <v>1456000</v>
      </c>
      <c r="U75" s="5">
        <v>3780000</v>
      </c>
    </row>
    <row r="76" spans="2:21" ht="15.5" x14ac:dyDescent="0.35">
      <c r="C76" t="s">
        <v>109</v>
      </c>
      <c r="D76" s="5">
        <v>-11456000</v>
      </c>
      <c r="E76" s="5">
        <v>-57417000</v>
      </c>
      <c r="F76" s="5">
        <v>-3807000</v>
      </c>
      <c r="G76" s="5">
        <v>-4648000</v>
      </c>
      <c r="I76" s="5">
        <v>-69504000</v>
      </c>
      <c r="J76" s="5">
        <v>-20913000</v>
      </c>
      <c r="K76" s="5">
        <v>-25499000</v>
      </c>
      <c r="L76" s="5">
        <v>-20244000</v>
      </c>
      <c r="M76" s="5">
        <v>1410000</v>
      </c>
      <c r="N76" s="5">
        <v>3341000</v>
      </c>
      <c r="O76" s="5">
        <v>-19584000</v>
      </c>
      <c r="P76" s="5">
        <v>4878000</v>
      </c>
      <c r="Q76" s="5">
        <v>-50000</v>
      </c>
      <c r="R76" s="5">
        <v>37358000</v>
      </c>
      <c r="S76" s="5">
        <v>-2353000</v>
      </c>
      <c r="T76" s="5">
        <v>1455000</v>
      </c>
      <c r="U76" s="5">
        <v>3770000</v>
      </c>
    </row>
    <row r="77" spans="2:21" ht="15.5" x14ac:dyDescent="0.35">
      <c r="C77" t="s">
        <v>110</v>
      </c>
      <c r="D77" s="5">
        <v>-11456000</v>
      </c>
      <c r="E77" s="5">
        <v>-57417000</v>
      </c>
      <c r="F77" s="5">
        <v>-3807000</v>
      </c>
      <c r="G77" s="5">
        <v>-4648000</v>
      </c>
      <c r="I77" s="5">
        <v>-69504000</v>
      </c>
      <c r="J77" s="5">
        <v>-20913000</v>
      </c>
      <c r="K77" s="5">
        <v>-25499000</v>
      </c>
      <c r="L77" s="5">
        <v>-20244000</v>
      </c>
      <c r="M77" s="5">
        <v>1410000</v>
      </c>
      <c r="N77" s="5">
        <v>3341000</v>
      </c>
      <c r="O77" s="5">
        <v>-19584000</v>
      </c>
      <c r="P77" s="5">
        <v>4878000</v>
      </c>
      <c r="Q77" s="5">
        <v>-50000</v>
      </c>
      <c r="R77" s="5">
        <v>37358000</v>
      </c>
      <c r="S77" s="5">
        <v>-2353000</v>
      </c>
      <c r="T77" s="5">
        <v>1455000</v>
      </c>
      <c r="U77" s="5">
        <v>3770000</v>
      </c>
    </row>
    <row r="79" spans="2:21" ht="15.5" x14ac:dyDescent="0.35">
      <c r="B79" t="s">
        <v>111</v>
      </c>
      <c r="C79" t="s">
        <v>112</v>
      </c>
    </row>
    <row r="80" spans="2:21" ht="15.5" x14ac:dyDescent="0.35">
      <c r="C80" t="s">
        <v>113</v>
      </c>
    </row>
    <row r="81" spans="3:21" ht="15.5" x14ac:dyDescent="0.35">
      <c r="C81" t="s">
        <v>20</v>
      </c>
      <c r="D81" s="5">
        <v>2447000</v>
      </c>
      <c r="E81" s="5">
        <v>525000</v>
      </c>
      <c r="F81" s="5">
        <v>490000</v>
      </c>
      <c r="G81" s="5">
        <v>752000</v>
      </c>
      <c r="I81" s="5">
        <v>525000</v>
      </c>
      <c r="J81" s="5">
        <v>416000</v>
      </c>
      <c r="K81" s="5">
        <v>528000</v>
      </c>
      <c r="L81" s="5">
        <v>365000</v>
      </c>
      <c r="M81" s="5">
        <v>312000</v>
      </c>
      <c r="N81" s="5">
        <v>92000</v>
      </c>
      <c r="O81" s="5">
        <v>379000</v>
      </c>
      <c r="P81" s="5">
        <v>362000</v>
      </c>
      <c r="Q81" s="5">
        <v>886000</v>
      </c>
      <c r="R81" s="5">
        <v>1356000</v>
      </c>
      <c r="S81" s="5">
        <v>5927000</v>
      </c>
      <c r="T81" s="5">
        <v>6071000</v>
      </c>
      <c r="U81" s="5">
        <v>6961000</v>
      </c>
    </row>
    <row r="82" spans="3:21" ht="15.5" x14ac:dyDescent="0.35">
      <c r="C82" t="s">
        <v>114</v>
      </c>
      <c r="D82" s="5">
        <v>31000</v>
      </c>
      <c r="E82" s="5">
        <v>31000</v>
      </c>
      <c r="F82" s="5">
        <v>32000</v>
      </c>
      <c r="G82" s="5">
        <v>33000</v>
      </c>
      <c r="I82" s="5">
        <v>31000</v>
      </c>
      <c r="J82" s="5">
        <v>35000</v>
      </c>
      <c r="K82" s="5">
        <v>30000</v>
      </c>
      <c r="L82" s="5">
        <v>29000</v>
      </c>
      <c r="M82" s="5">
        <v>32000</v>
      </c>
      <c r="N82" s="5">
        <v>35000</v>
      </c>
      <c r="O82" s="5">
        <v>36000</v>
      </c>
      <c r="P82" s="5">
        <v>35000</v>
      </c>
      <c r="Q82" s="5">
        <v>35000</v>
      </c>
      <c r="R82" s="5">
        <v>36000</v>
      </c>
      <c r="S82" s="5">
        <v>35000</v>
      </c>
      <c r="T82" s="5">
        <v>38000</v>
      </c>
      <c r="U82" s="5">
        <v>39000</v>
      </c>
    </row>
    <row r="83" spans="3:21" ht="15.5" x14ac:dyDescent="0.35">
      <c r="C83" t="s">
        <v>115</v>
      </c>
      <c r="D83" s="5">
        <v>10297000</v>
      </c>
      <c r="E83" s="5">
        <v>8302000</v>
      </c>
      <c r="F83" s="5">
        <v>7019000</v>
      </c>
      <c r="G83" s="5">
        <v>7751000</v>
      </c>
      <c r="I83" s="5">
        <v>8302000</v>
      </c>
      <c r="J83" s="5">
        <v>8691000</v>
      </c>
      <c r="K83" s="5">
        <v>5583000</v>
      </c>
      <c r="L83" s="5">
        <v>17619000</v>
      </c>
      <c r="M83" s="5">
        <v>3526000</v>
      </c>
    </row>
    <row r="84" spans="3:21" ht="15.5" x14ac:dyDescent="0.35">
      <c r="C84" t="s">
        <v>116</v>
      </c>
      <c r="D84" s="5">
        <v>8000000</v>
      </c>
      <c r="E84" s="5">
        <v>13029000</v>
      </c>
      <c r="F84" s="5">
        <v>13765000</v>
      </c>
      <c r="G84" s="5">
        <v>15439000</v>
      </c>
      <c r="I84" s="5">
        <v>13029000</v>
      </c>
      <c r="J84" s="5">
        <v>13384000</v>
      </c>
      <c r="K84" s="5">
        <v>10366000</v>
      </c>
      <c r="L84" s="5">
        <v>12530000</v>
      </c>
      <c r="M84" s="5">
        <v>12352000</v>
      </c>
      <c r="N84" s="5">
        <v>15872000</v>
      </c>
      <c r="O84" s="5">
        <v>39662000</v>
      </c>
      <c r="P84" s="5">
        <v>27983000</v>
      </c>
      <c r="Q84" s="5">
        <v>8515000</v>
      </c>
      <c r="R84" s="5">
        <v>9881000</v>
      </c>
      <c r="S84" s="5">
        <v>10990000</v>
      </c>
      <c r="T84" s="5">
        <v>10906000</v>
      </c>
      <c r="U84" s="5">
        <v>9374000</v>
      </c>
    </row>
    <row r="85" spans="3:21" ht="15.5" x14ac:dyDescent="0.35">
      <c r="C85" t="s">
        <v>117</v>
      </c>
      <c r="J85" s="5">
        <v>400000</v>
      </c>
      <c r="K85" s="5">
        <v>837000</v>
      </c>
      <c r="L85" s="5">
        <v>540000</v>
      </c>
      <c r="M85" s="5">
        <v>1284000</v>
      </c>
      <c r="N85" s="5">
        <v>868000</v>
      </c>
      <c r="O85" s="5">
        <v>178000</v>
      </c>
      <c r="P85" s="5">
        <v>679000</v>
      </c>
      <c r="Q85" s="5">
        <v>191000</v>
      </c>
      <c r="R85" s="5">
        <v>1269000</v>
      </c>
      <c r="S85" s="5">
        <v>1875000</v>
      </c>
      <c r="T85" s="5">
        <v>3502000</v>
      </c>
      <c r="U85" s="5">
        <v>5328000</v>
      </c>
    </row>
    <row r="86" spans="3:21" ht="15.5" x14ac:dyDescent="0.35">
      <c r="C86" t="s">
        <v>118</v>
      </c>
      <c r="D86" s="5">
        <v>10297000</v>
      </c>
      <c r="E86" s="5">
        <v>8302000</v>
      </c>
      <c r="F86" s="5">
        <v>7019000</v>
      </c>
      <c r="G86" s="5">
        <v>7751000</v>
      </c>
      <c r="I86" s="5">
        <v>8302000</v>
      </c>
      <c r="J86" s="5">
        <v>8691000</v>
      </c>
      <c r="K86" s="5">
        <v>5583000</v>
      </c>
      <c r="L86" s="5">
        <v>17619000</v>
      </c>
      <c r="M86" s="5">
        <v>3526000</v>
      </c>
    </row>
    <row r="87" spans="3:21" ht="15.5" x14ac:dyDescent="0.35">
      <c r="C87" t="s">
        <v>119</v>
      </c>
      <c r="D87" s="5">
        <v>233000</v>
      </c>
      <c r="E87" s="5">
        <v>2152000</v>
      </c>
      <c r="F87" s="5">
        <v>816000</v>
      </c>
      <c r="G87" s="5">
        <v>757000</v>
      </c>
      <c r="I87" s="5">
        <v>2152000</v>
      </c>
      <c r="J87" s="5">
        <v>1111000</v>
      </c>
      <c r="K87" s="5">
        <v>1173000</v>
      </c>
      <c r="L87" s="5">
        <v>1476000</v>
      </c>
      <c r="M87" s="5">
        <v>993000</v>
      </c>
      <c r="N87" s="5">
        <v>1562000</v>
      </c>
      <c r="O87" s="5">
        <v>1519000</v>
      </c>
      <c r="P87" s="5">
        <v>1962000</v>
      </c>
      <c r="Q87" s="5">
        <v>1954000</v>
      </c>
      <c r="R87" s="5">
        <v>3267000</v>
      </c>
      <c r="S87" s="5">
        <v>747000</v>
      </c>
      <c r="T87" s="5">
        <v>339000</v>
      </c>
      <c r="U87" s="5">
        <v>846000</v>
      </c>
    </row>
    <row r="88" spans="3:21" ht="15.5" x14ac:dyDescent="0.35">
      <c r="C88" t="s">
        <v>267</v>
      </c>
      <c r="D88" s="5">
        <v>233000</v>
      </c>
      <c r="E88" s="5">
        <v>2152000</v>
      </c>
      <c r="F88" s="5">
        <v>816000</v>
      </c>
      <c r="G88" s="5">
        <v>757000</v>
      </c>
      <c r="I88" s="5">
        <v>2152000</v>
      </c>
      <c r="J88" s="5">
        <v>1111000</v>
      </c>
      <c r="K88" s="5">
        <v>1173000</v>
      </c>
      <c r="L88" s="5">
        <v>1476000</v>
      </c>
      <c r="M88" s="5">
        <v>993000</v>
      </c>
      <c r="N88" s="5">
        <v>1562000</v>
      </c>
      <c r="O88" s="5">
        <v>1519000</v>
      </c>
      <c r="P88" s="5">
        <v>1962000</v>
      </c>
      <c r="Q88" s="5">
        <v>1954000</v>
      </c>
      <c r="R88" s="5">
        <v>3267000</v>
      </c>
      <c r="S88" s="5">
        <v>747000</v>
      </c>
      <c r="T88" s="5">
        <v>339000</v>
      </c>
      <c r="U88" s="5">
        <v>846000</v>
      </c>
    </row>
    <row r="89" spans="3:21" ht="15.5" x14ac:dyDescent="0.35">
      <c r="C89" t="s">
        <v>268</v>
      </c>
      <c r="D89" s="5">
        <v>20989000</v>
      </c>
      <c r="E89" s="5">
        <v>31322000</v>
      </c>
      <c r="F89" s="5">
        <v>40947000</v>
      </c>
      <c r="G89" s="5">
        <v>46150000</v>
      </c>
      <c r="I89" s="5">
        <v>31322000</v>
      </c>
      <c r="J89" s="5">
        <v>44420000</v>
      </c>
      <c r="K89" s="5">
        <v>47538000</v>
      </c>
      <c r="L89" s="5">
        <v>36853000</v>
      </c>
      <c r="M89" s="5">
        <v>43368000</v>
      </c>
      <c r="N89" s="5">
        <v>28850000</v>
      </c>
      <c r="O89" s="5">
        <v>38249000</v>
      </c>
      <c r="P89" s="5">
        <v>54309000</v>
      </c>
      <c r="Q89" s="5">
        <v>25505000</v>
      </c>
      <c r="R89" s="5">
        <v>31433000</v>
      </c>
      <c r="S89" s="5">
        <v>34408000</v>
      </c>
      <c r="T89" s="5">
        <v>31551000</v>
      </c>
      <c r="U89" s="5">
        <v>32296000</v>
      </c>
    </row>
    <row r="90" spans="3:21" ht="15.5" x14ac:dyDescent="0.35">
      <c r="C90" t="s">
        <v>92</v>
      </c>
      <c r="D90" s="5">
        <v>1106000</v>
      </c>
      <c r="E90" s="5">
        <v>1106000</v>
      </c>
      <c r="F90" s="5">
        <v>1192000</v>
      </c>
      <c r="G90" s="5">
        <v>1192000</v>
      </c>
      <c r="I90" s="5">
        <v>1106000</v>
      </c>
      <c r="J90" s="5">
        <v>1192000</v>
      </c>
      <c r="K90" s="5">
        <v>646000</v>
      </c>
      <c r="L90" s="5">
        <v>390000</v>
      </c>
      <c r="M90" s="5">
        <v>145000</v>
      </c>
      <c r="N90" s="5">
        <v>-740000</v>
      </c>
      <c r="O90" s="5">
        <v>-349000</v>
      </c>
      <c r="P90" s="5">
        <v>-225000</v>
      </c>
      <c r="Q90" s="5">
        <v>-1167000</v>
      </c>
      <c r="R90" s="5">
        <v>-736000</v>
      </c>
      <c r="S90" s="5">
        <v>-602000</v>
      </c>
      <c r="T90" s="5">
        <v>-15000</v>
      </c>
      <c r="U90" s="5">
        <v>-14000</v>
      </c>
    </row>
    <row r="91" spans="3:21" ht="15.5" x14ac:dyDescent="0.35">
      <c r="C91" t="s">
        <v>121</v>
      </c>
      <c r="D91" s="5">
        <v>36413000</v>
      </c>
      <c r="E91" s="5">
        <v>45052000</v>
      </c>
      <c r="F91" s="5">
        <v>54389000</v>
      </c>
      <c r="G91" s="5">
        <v>60914000</v>
      </c>
      <c r="I91" s="5">
        <v>45052000</v>
      </c>
      <c r="J91" s="5">
        <v>59266000</v>
      </c>
      <c r="K91" s="5">
        <v>58261000</v>
      </c>
      <c r="L91" s="5">
        <v>68563000</v>
      </c>
      <c r="M91" s="5">
        <v>53921000</v>
      </c>
      <c r="N91" s="5">
        <v>34796000</v>
      </c>
      <c r="O91" s="5">
        <v>47439000</v>
      </c>
      <c r="P91" s="5">
        <v>92464000</v>
      </c>
      <c r="Q91" s="5">
        <v>41239000</v>
      </c>
      <c r="R91" s="5">
        <v>49182000</v>
      </c>
      <c r="S91" s="5">
        <v>59759000</v>
      </c>
      <c r="T91" s="5">
        <v>51876000</v>
      </c>
      <c r="U91" s="5">
        <v>49735000</v>
      </c>
    </row>
    <row r="92" spans="3:21" ht="15.5" x14ac:dyDescent="0.35">
      <c r="C92" t="s">
        <v>122</v>
      </c>
    </row>
    <row r="93" spans="3:21" ht="15.5" x14ac:dyDescent="0.35">
      <c r="C93" t="s">
        <v>125</v>
      </c>
      <c r="D93" s="5">
        <v>14317000</v>
      </c>
      <c r="E93" s="5">
        <v>14317000</v>
      </c>
      <c r="F93" s="5">
        <v>8838000</v>
      </c>
      <c r="G93" s="5">
        <v>7819000</v>
      </c>
      <c r="I93" s="5">
        <v>14317000</v>
      </c>
      <c r="J93" s="5">
        <v>5606000</v>
      </c>
      <c r="K93" s="5">
        <v>9536000</v>
      </c>
      <c r="L93" s="5">
        <v>8893000</v>
      </c>
      <c r="M93" s="5">
        <v>15609000</v>
      </c>
      <c r="N93" s="5">
        <v>16520000</v>
      </c>
      <c r="O93" s="5">
        <v>21059000</v>
      </c>
      <c r="P93" s="5">
        <v>16496000</v>
      </c>
      <c r="Q93" s="5">
        <v>17125000</v>
      </c>
      <c r="R93" s="5">
        <v>18656000</v>
      </c>
    </row>
    <row r="94" spans="3:21" ht="15.5" x14ac:dyDescent="0.35">
      <c r="C94" t="s">
        <v>126</v>
      </c>
      <c r="D94" s="5">
        <v>203344000</v>
      </c>
      <c r="E94" s="5">
        <v>206944000</v>
      </c>
      <c r="F94" s="5">
        <v>235691000</v>
      </c>
      <c r="G94" s="5">
        <v>238586000</v>
      </c>
      <c r="I94" s="5">
        <v>206944000</v>
      </c>
      <c r="J94" s="5">
        <v>244848000</v>
      </c>
      <c r="K94" s="5">
        <v>256101000</v>
      </c>
      <c r="L94" s="5">
        <v>246788000</v>
      </c>
      <c r="M94" s="5">
        <v>258339000</v>
      </c>
      <c r="N94" s="5">
        <v>270950000</v>
      </c>
      <c r="O94" s="5">
        <v>286524000</v>
      </c>
      <c r="P94" s="5">
        <v>185500000</v>
      </c>
      <c r="Q94" s="5">
        <v>178496000</v>
      </c>
      <c r="R94" s="5">
        <v>182443000</v>
      </c>
      <c r="S94" s="5">
        <v>188457000</v>
      </c>
      <c r="T94" s="5">
        <v>192684000</v>
      </c>
      <c r="U94" s="5">
        <v>193468000</v>
      </c>
    </row>
    <row r="95" spans="3:21" ht="15.5" x14ac:dyDescent="0.35">
      <c r="C95" t="s">
        <v>129</v>
      </c>
      <c r="D95" s="5">
        <v>362969000</v>
      </c>
      <c r="E95" s="5">
        <v>365050000</v>
      </c>
      <c r="F95" s="5">
        <v>406989000</v>
      </c>
      <c r="G95" s="5">
        <v>406534000</v>
      </c>
      <c r="I95" s="5">
        <v>365050000</v>
      </c>
      <c r="J95" s="5">
        <v>404972000</v>
      </c>
      <c r="K95" s="5">
        <v>422614000</v>
      </c>
      <c r="L95" s="5">
        <v>399239000</v>
      </c>
      <c r="M95" s="5">
        <v>420628000</v>
      </c>
      <c r="N95" s="5">
        <v>429841000</v>
      </c>
      <c r="O95" s="5">
        <v>433447000</v>
      </c>
      <c r="P95" s="5">
        <v>318761000</v>
      </c>
      <c r="Q95" s="5">
        <v>296346000</v>
      </c>
      <c r="R95" s="5">
        <v>290246000</v>
      </c>
      <c r="S95" s="5">
        <v>274145000</v>
      </c>
      <c r="T95" s="5">
        <v>278358000</v>
      </c>
      <c r="U95" s="5">
        <v>272235000</v>
      </c>
    </row>
    <row r="96" spans="3:21" ht="15.5" x14ac:dyDescent="0.35">
      <c r="C96" t="s">
        <v>130</v>
      </c>
      <c r="D96" s="5">
        <v>399382000</v>
      </c>
      <c r="E96" s="5">
        <v>410102000</v>
      </c>
      <c r="F96" s="5">
        <v>461378000</v>
      </c>
      <c r="G96" s="5">
        <v>467448000</v>
      </c>
      <c r="I96" s="5">
        <v>410102000</v>
      </c>
      <c r="J96" s="5">
        <v>464238000</v>
      </c>
      <c r="K96" s="5">
        <v>480875000</v>
      </c>
      <c r="L96" s="5">
        <v>467802000</v>
      </c>
      <c r="M96" s="5">
        <v>474549000</v>
      </c>
      <c r="N96" s="5">
        <v>464637000</v>
      </c>
      <c r="O96" s="5">
        <v>480886000</v>
      </c>
      <c r="P96" s="5">
        <v>411225000</v>
      </c>
      <c r="Q96" s="5">
        <v>337585000</v>
      </c>
      <c r="R96" s="5">
        <v>339428000</v>
      </c>
      <c r="S96" s="5">
        <v>333904000</v>
      </c>
      <c r="T96" s="5">
        <v>330234000</v>
      </c>
      <c r="U96" s="5">
        <v>321970000</v>
      </c>
    </row>
    <row r="97" spans="3:21" ht="15.5" x14ac:dyDescent="0.35">
      <c r="C97" t="s">
        <v>131</v>
      </c>
    </row>
    <row r="98" spans="3:21" ht="15.5" x14ac:dyDescent="0.35">
      <c r="C98" t="s">
        <v>132</v>
      </c>
    </row>
    <row r="99" spans="3:21" ht="15.5" x14ac:dyDescent="0.35">
      <c r="C99" t="s">
        <v>133</v>
      </c>
      <c r="D99" s="5">
        <v>41121000</v>
      </c>
      <c r="E99" s="5">
        <v>45886000</v>
      </c>
      <c r="F99" s="5">
        <v>47703000</v>
      </c>
      <c r="G99" s="5">
        <v>49871000</v>
      </c>
      <c r="I99" s="5">
        <v>45886000</v>
      </c>
      <c r="J99" s="5">
        <v>38376000</v>
      </c>
      <c r="K99" s="5">
        <v>49536000</v>
      </c>
      <c r="L99" s="5">
        <v>25135000</v>
      </c>
      <c r="M99" s="5">
        <v>25208000</v>
      </c>
      <c r="N99" s="5">
        <v>48482000</v>
      </c>
      <c r="O99" s="5">
        <v>92528000</v>
      </c>
      <c r="P99" s="5">
        <v>51046000</v>
      </c>
      <c r="Q99" s="5">
        <v>27582000</v>
      </c>
      <c r="R99" s="5">
        <v>67153000</v>
      </c>
      <c r="S99" s="5">
        <v>58499000</v>
      </c>
      <c r="T99" s="5">
        <v>51725000</v>
      </c>
      <c r="U99" s="5">
        <v>77409000</v>
      </c>
    </row>
    <row r="100" spans="3:21" ht="15.5" x14ac:dyDescent="0.35">
      <c r="C100" t="s">
        <v>134</v>
      </c>
    </row>
    <row r="101" spans="3:21" ht="15.5" x14ac:dyDescent="0.35">
      <c r="C101" t="s">
        <v>272</v>
      </c>
      <c r="D101" s="5">
        <v>8000000</v>
      </c>
      <c r="E101" s="5">
        <v>13029000</v>
      </c>
      <c r="F101" s="5">
        <v>13765000</v>
      </c>
      <c r="G101" s="5">
        <v>15439000</v>
      </c>
      <c r="I101" s="5">
        <v>13029000</v>
      </c>
      <c r="J101" s="5">
        <v>13784000</v>
      </c>
      <c r="K101" s="5">
        <v>11203000</v>
      </c>
      <c r="L101" s="5">
        <v>13070000</v>
      </c>
      <c r="M101" s="5">
        <v>13636000</v>
      </c>
      <c r="N101" s="5">
        <v>16740000</v>
      </c>
      <c r="O101" s="5">
        <v>39840000</v>
      </c>
      <c r="P101" s="5">
        <v>28662000</v>
      </c>
      <c r="Q101" s="5">
        <v>8706000</v>
      </c>
      <c r="R101" s="5">
        <v>11150000</v>
      </c>
      <c r="S101" s="5">
        <v>12865000</v>
      </c>
      <c r="T101" s="5">
        <v>14408000</v>
      </c>
      <c r="U101" s="5">
        <v>14702000</v>
      </c>
    </row>
    <row r="102" spans="3:21" ht="15.5" x14ac:dyDescent="0.35">
      <c r="C102" t="s">
        <v>135</v>
      </c>
      <c r="D102" s="5">
        <v>7596000</v>
      </c>
      <c r="E102" s="5">
        <v>7392000</v>
      </c>
      <c r="F102" s="5">
        <v>8964000</v>
      </c>
      <c r="G102" s="5">
        <v>8278000</v>
      </c>
      <c r="I102" s="5">
        <v>7392000</v>
      </c>
      <c r="J102" s="5">
        <v>8373000</v>
      </c>
      <c r="K102" s="5">
        <v>18026000</v>
      </c>
      <c r="L102" s="5">
        <v>6637000</v>
      </c>
      <c r="M102" s="5">
        <v>6225000</v>
      </c>
      <c r="N102" s="5">
        <v>6086000</v>
      </c>
      <c r="O102" s="5">
        <v>12996000</v>
      </c>
      <c r="P102" s="5">
        <v>9065000</v>
      </c>
      <c r="Q102" s="5">
        <v>7630000</v>
      </c>
      <c r="R102" s="5">
        <v>6250000</v>
      </c>
      <c r="S102" s="5">
        <v>6376000</v>
      </c>
      <c r="T102" s="5">
        <v>7095000</v>
      </c>
      <c r="U102" s="5">
        <v>6064000</v>
      </c>
    </row>
    <row r="103" spans="3:21" ht="15.5" x14ac:dyDescent="0.35">
      <c r="C103" t="s">
        <v>136</v>
      </c>
      <c r="D103" s="5">
        <v>3314000</v>
      </c>
      <c r="E103" s="5">
        <v>2215000</v>
      </c>
      <c r="F103" s="5">
        <v>3655000</v>
      </c>
      <c r="G103" s="5">
        <v>4282000</v>
      </c>
      <c r="I103" s="5">
        <v>2215000</v>
      </c>
      <c r="J103" s="5">
        <v>3196000</v>
      </c>
      <c r="K103" s="5">
        <v>3835000</v>
      </c>
      <c r="L103" s="5">
        <v>3734000</v>
      </c>
      <c r="M103" s="5">
        <v>4281000</v>
      </c>
      <c r="N103" s="5">
        <v>4280000</v>
      </c>
      <c r="O103" s="5">
        <v>3792000</v>
      </c>
      <c r="P103" s="5">
        <v>4077000</v>
      </c>
      <c r="Q103" s="5">
        <v>5581000</v>
      </c>
      <c r="R103" s="5">
        <v>6193000</v>
      </c>
      <c r="S103" s="5">
        <v>5344000</v>
      </c>
      <c r="T103" s="5">
        <v>5986000</v>
      </c>
      <c r="U103" s="5">
        <v>7183000</v>
      </c>
    </row>
    <row r="104" spans="3:21" ht="15.5" x14ac:dyDescent="0.35">
      <c r="C104" t="s">
        <v>137</v>
      </c>
      <c r="D104" s="5">
        <v>116000</v>
      </c>
      <c r="E104" s="5">
        <v>1155000</v>
      </c>
      <c r="F104" s="5">
        <v>160000</v>
      </c>
      <c r="G104" s="5">
        <v>167000</v>
      </c>
      <c r="I104" s="5">
        <v>1155000</v>
      </c>
      <c r="J104" s="5">
        <v>1231000</v>
      </c>
      <c r="K104" s="5">
        <v>731000</v>
      </c>
      <c r="L104" s="5">
        <v>1577000</v>
      </c>
      <c r="M104" s="5">
        <v>800000</v>
      </c>
      <c r="N104" s="5">
        <v>506000</v>
      </c>
      <c r="O104" s="5">
        <v>570000</v>
      </c>
      <c r="P104" s="5">
        <v>259000</v>
      </c>
      <c r="Q104" s="5">
        <v>476000</v>
      </c>
      <c r="R104" s="5">
        <v>290000</v>
      </c>
      <c r="S104" s="5">
        <v>393000</v>
      </c>
      <c r="T104" s="5">
        <v>763000</v>
      </c>
      <c r="U104" s="5">
        <v>319000</v>
      </c>
    </row>
    <row r="105" spans="3:21" ht="15.5" x14ac:dyDescent="0.35">
      <c r="C105" t="s">
        <v>145</v>
      </c>
      <c r="D105" s="5">
        <v>350002000</v>
      </c>
      <c r="E105" s="5">
        <v>344501000</v>
      </c>
      <c r="F105" s="5">
        <v>336543000</v>
      </c>
      <c r="G105" s="5">
        <v>336638000</v>
      </c>
      <c r="I105" s="5">
        <v>344501000</v>
      </c>
      <c r="J105" s="5">
        <v>336643000</v>
      </c>
      <c r="K105" s="5">
        <v>321207000</v>
      </c>
      <c r="L105" s="5">
        <v>307036000</v>
      </c>
      <c r="M105" s="5">
        <v>293466000</v>
      </c>
      <c r="N105" s="5">
        <v>262284000</v>
      </c>
      <c r="O105" s="5">
        <v>237767000</v>
      </c>
      <c r="P105" s="5">
        <v>190004000</v>
      </c>
      <c r="Q105" s="5">
        <v>147187000</v>
      </c>
      <c r="R105" s="5">
        <v>109776000</v>
      </c>
      <c r="S105" s="5">
        <v>150264000</v>
      </c>
      <c r="T105" s="5">
        <v>150298000</v>
      </c>
      <c r="U105" s="5">
        <v>117805000</v>
      </c>
    </row>
    <row r="106" spans="3:21" ht="15.5" x14ac:dyDescent="0.35">
      <c r="C106" t="s">
        <v>146</v>
      </c>
      <c r="D106" s="5">
        <v>350002000</v>
      </c>
      <c r="E106" s="5">
        <v>344501000</v>
      </c>
      <c r="F106" s="5">
        <v>336543000</v>
      </c>
      <c r="G106" s="5">
        <v>336638000</v>
      </c>
      <c r="I106" s="5">
        <v>344501000</v>
      </c>
      <c r="J106" s="5">
        <v>336643000</v>
      </c>
      <c r="K106" s="5">
        <v>321207000</v>
      </c>
      <c r="L106" s="5">
        <v>307036000</v>
      </c>
      <c r="M106" s="5">
        <v>293466000</v>
      </c>
      <c r="N106" s="5">
        <v>262284000</v>
      </c>
      <c r="O106" s="5">
        <v>237767000</v>
      </c>
      <c r="P106" s="5">
        <v>190004000</v>
      </c>
      <c r="Q106" s="5">
        <v>147187000</v>
      </c>
      <c r="R106" s="5">
        <v>109776000</v>
      </c>
      <c r="S106" s="5">
        <v>150264000</v>
      </c>
      <c r="T106" s="5">
        <v>150298000</v>
      </c>
      <c r="U106" s="5">
        <v>117805000</v>
      </c>
    </row>
    <row r="107" spans="3:21" ht="15.5" x14ac:dyDescent="0.35">
      <c r="C107" t="s">
        <v>343</v>
      </c>
      <c r="J107" s="5">
        <v>46963000</v>
      </c>
      <c r="K107" s="5">
        <v>39246000</v>
      </c>
      <c r="L107" s="5">
        <v>25282000</v>
      </c>
      <c r="M107" s="5">
        <v>11045000</v>
      </c>
      <c r="N107" s="5">
        <v>2886000</v>
      </c>
      <c r="O107" s="5">
        <v>18823000</v>
      </c>
      <c r="P107" s="5">
        <v>8418000</v>
      </c>
      <c r="Q107" s="5">
        <v>4291000</v>
      </c>
      <c r="R107" s="5">
        <v>7711000</v>
      </c>
      <c r="S107" s="5">
        <v>12593000</v>
      </c>
      <c r="T107" s="5">
        <v>11922000</v>
      </c>
      <c r="U107" s="5">
        <v>9117000</v>
      </c>
    </row>
    <row r="108" spans="3:21" ht="15.5" x14ac:dyDescent="0.35">
      <c r="C108" t="s">
        <v>147</v>
      </c>
      <c r="D108" s="5">
        <v>291655000</v>
      </c>
      <c r="E108" s="5">
        <v>286655000</v>
      </c>
      <c r="F108" s="5">
        <v>286655000</v>
      </c>
      <c r="G108" s="5">
        <v>286655000</v>
      </c>
      <c r="I108" s="5">
        <v>286655000</v>
      </c>
      <c r="J108" s="5">
        <v>286655000</v>
      </c>
      <c r="K108" s="5">
        <v>278088000</v>
      </c>
      <c r="L108" s="5">
        <v>278088000</v>
      </c>
      <c r="M108" s="5">
        <v>278088000</v>
      </c>
      <c r="N108" s="5">
        <v>252420000</v>
      </c>
      <c r="O108" s="5">
        <v>212585000</v>
      </c>
      <c r="P108" s="5">
        <v>175855000</v>
      </c>
      <c r="Q108" s="5">
        <v>136655000</v>
      </c>
      <c r="R108" s="5">
        <v>96655000</v>
      </c>
      <c r="S108" s="5">
        <v>101555000</v>
      </c>
      <c r="T108" s="5">
        <v>101555000</v>
      </c>
      <c r="U108" s="5">
        <v>71555000</v>
      </c>
    </row>
    <row r="109" spans="3:21" ht="15.5" x14ac:dyDescent="0.35">
      <c r="C109" t="s">
        <v>152</v>
      </c>
      <c r="S109" s="5">
        <v>31658000</v>
      </c>
      <c r="T109" s="5">
        <v>32898000</v>
      </c>
      <c r="U109" s="5">
        <v>33653000</v>
      </c>
    </row>
    <row r="110" spans="3:21" ht="15.5" x14ac:dyDescent="0.35">
      <c r="C110" t="s">
        <v>154</v>
      </c>
      <c r="D110" s="5">
        <v>391123000</v>
      </c>
      <c r="E110" s="5">
        <v>390387000</v>
      </c>
      <c r="F110" s="5">
        <v>384246000</v>
      </c>
      <c r="G110" s="5">
        <v>386509000</v>
      </c>
      <c r="I110" s="5">
        <v>390387000</v>
      </c>
      <c r="J110" s="5">
        <v>375019000</v>
      </c>
      <c r="K110" s="5">
        <v>370743000</v>
      </c>
      <c r="L110" s="5">
        <v>332171000</v>
      </c>
      <c r="M110" s="5">
        <v>318674000</v>
      </c>
      <c r="N110" s="5">
        <v>310766000</v>
      </c>
      <c r="O110" s="5">
        <v>330295000</v>
      </c>
      <c r="P110" s="5">
        <v>241050000</v>
      </c>
      <c r="Q110" s="5">
        <v>174769000</v>
      </c>
      <c r="R110" s="5">
        <v>176929000</v>
      </c>
      <c r="S110" s="5">
        <v>208763000</v>
      </c>
      <c r="T110" s="5">
        <v>202023000</v>
      </c>
      <c r="U110" s="5">
        <v>195214000</v>
      </c>
    </row>
    <row r="111" spans="3:21" ht="15.5" x14ac:dyDescent="0.35">
      <c r="C111" t="s">
        <v>155</v>
      </c>
    </row>
    <row r="112" spans="3:21" ht="15.5" x14ac:dyDescent="0.35">
      <c r="C112" t="s">
        <v>156</v>
      </c>
      <c r="D112" s="5">
        <v>336085000</v>
      </c>
      <c r="E112" s="5">
        <v>336085000</v>
      </c>
      <c r="F112" s="5">
        <v>336085000</v>
      </c>
      <c r="G112" s="5">
        <v>336085000</v>
      </c>
      <c r="I112" s="5">
        <v>336085000</v>
      </c>
      <c r="J112" s="5">
        <v>336085000</v>
      </c>
      <c r="K112" s="5">
        <v>336085000</v>
      </c>
      <c r="L112" s="5">
        <v>336085000</v>
      </c>
      <c r="M112" s="5">
        <v>336085000</v>
      </c>
      <c r="N112" s="5">
        <v>336085000</v>
      </c>
      <c r="O112" s="5">
        <v>336085000</v>
      </c>
      <c r="P112" s="5">
        <v>336085000</v>
      </c>
      <c r="Q112" s="5">
        <v>336085000</v>
      </c>
      <c r="R112" s="5">
        <v>336085000</v>
      </c>
      <c r="S112" s="5">
        <v>336085000</v>
      </c>
      <c r="T112" s="5">
        <v>336050000</v>
      </c>
      <c r="U112" s="5">
        <v>334614000</v>
      </c>
    </row>
    <row r="113" spans="2:21" ht="15.5" x14ac:dyDescent="0.35">
      <c r="C113" t="s">
        <v>157</v>
      </c>
      <c r="D113" s="5">
        <v>354994000</v>
      </c>
      <c r="E113" s="5">
        <v>354994000</v>
      </c>
      <c r="F113" s="5">
        <v>354994000</v>
      </c>
      <c r="G113" s="5">
        <v>354994000</v>
      </c>
      <c r="I113" s="5">
        <v>354994000</v>
      </c>
      <c r="J113" s="5">
        <v>354994000</v>
      </c>
      <c r="K113" s="5">
        <v>354994000</v>
      </c>
      <c r="L113" s="5">
        <v>354994000</v>
      </c>
      <c r="M113" s="5">
        <v>354994000</v>
      </c>
      <c r="N113" s="5">
        <v>354994000</v>
      </c>
      <c r="O113" s="5">
        <v>354994000</v>
      </c>
      <c r="P113" s="5">
        <v>354994000</v>
      </c>
      <c r="Q113" s="5">
        <v>354994000</v>
      </c>
      <c r="R113" s="5">
        <v>354627000</v>
      </c>
      <c r="S113" s="5">
        <v>354627000</v>
      </c>
      <c r="T113" s="5">
        <v>354662000</v>
      </c>
      <c r="U113" s="5">
        <v>356098000</v>
      </c>
    </row>
    <row r="114" spans="2:21" ht="15.5" x14ac:dyDescent="0.35">
      <c r="C114" t="s">
        <v>158</v>
      </c>
      <c r="D114" s="5">
        <v>-683926000</v>
      </c>
      <c r="E114" s="5">
        <v>-672470000</v>
      </c>
      <c r="F114" s="5">
        <v>-615139000</v>
      </c>
      <c r="G114" s="5">
        <v>-611332000</v>
      </c>
      <c r="I114" s="5">
        <v>-672470000</v>
      </c>
      <c r="J114" s="5">
        <v>-603052000</v>
      </c>
      <c r="K114" s="5">
        <v>-581593000</v>
      </c>
      <c r="L114" s="5">
        <v>-555838000</v>
      </c>
      <c r="M114" s="5">
        <v>-535349000</v>
      </c>
      <c r="N114" s="5">
        <v>-536468000</v>
      </c>
      <c r="O114" s="5">
        <v>-540139000</v>
      </c>
      <c r="P114" s="5">
        <v>-520679000</v>
      </c>
      <c r="Q114" s="5">
        <v>-527096000</v>
      </c>
      <c r="R114" s="5">
        <v>-527477000</v>
      </c>
      <c r="S114" s="5">
        <v>-564969000</v>
      </c>
      <c r="T114" s="5">
        <v>-562486000</v>
      </c>
      <c r="U114" s="5">
        <v>-563942000</v>
      </c>
    </row>
    <row r="115" spans="2:21" ht="15.5" x14ac:dyDescent="0.35">
      <c r="C115" t="s">
        <v>10</v>
      </c>
      <c r="D115" s="5">
        <v>8259000</v>
      </c>
      <c r="E115" s="5">
        <v>19715000</v>
      </c>
      <c r="F115" s="5">
        <v>77132000</v>
      </c>
      <c r="G115" s="5">
        <v>80939000</v>
      </c>
      <c r="I115" s="5">
        <v>19715000</v>
      </c>
      <c r="J115" s="5">
        <v>89219000</v>
      </c>
      <c r="K115" s="5">
        <v>110132000</v>
      </c>
      <c r="L115" s="5">
        <v>135631000</v>
      </c>
      <c r="M115" s="5">
        <v>155875000</v>
      </c>
      <c r="N115" s="5">
        <v>153871000</v>
      </c>
      <c r="O115" s="5">
        <v>150591000</v>
      </c>
      <c r="P115" s="5">
        <v>170175000</v>
      </c>
      <c r="Q115" s="5">
        <v>162816000</v>
      </c>
      <c r="R115" s="5">
        <v>162499000</v>
      </c>
      <c r="S115" s="5">
        <v>125141000</v>
      </c>
      <c r="T115" s="5">
        <v>128211000</v>
      </c>
      <c r="U115" s="5">
        <v>126756000</v>
      </c>
    </row>
    <row r="116" spans="2:21" ht="15.5" x14ac:dyDescent="0.35">
      <c r="C116" t="s">
        <v>163</v>
      </c>
      <c r="D116" s="5">
        <v>399382000</v>
      </c>
      <c r="E116" s="5">
        <v>410102000</v>
      </c>
      <c r="F116" s="5">
        <v>461378000</v>
      </c>
      <c r="G116" s="5">
        <v>467448000</v>
      </c>
      <c r="I116" s="5">
        <v>410102000</v>
      </c>
      <c r="J116" s="5">
        <v>464238000</v>
      </c>
      <c r="K116" s="5">
        <v>480875000</v>
      </c>
      <c r="L116" s="5">
        <v>467802000</v>
      </c>
      <c r="M116" s="5">
        <v>474549000</v>
      </c>
      <c r="N116" s="5">
        <v>464637000</v>
      </c>
      <c r="O116" s="5">
        <v>480886000</v>
      </c>
      <c r="P116" s="5">
        <v>411225000</v>
      </c>
      <c r="Q116" s="5">
        <v>337585000</v>
      </c>
      <c r="R116" s="5">
        <v>339428000</v>
      </c>
      <c r="S116" s="5">
        <v>333904000</v>
      </c>
      <c r="T116" s="5">
        <v>330234000</v>
      </c>
      <c r="U116" s="5">
        <v>321970000</v>
      </c>
    </row>
    <row r="117" spans="2:21" ht="15.5" x14ac:dyDescent="0.35">
      <c r="C117" t="s">
        <v>164</v>
      </c>
      <c r="D117" s="5">
        <v>1388883283</v>
      </c>
      <c r="E117" s="5">
        <v>1388883283</v>
      </c>
      <c r="F117" s="5">
        <v>1388883283</v>
      </c>
      <c r="G117" s="5">
        <v>1388883283</v>
      </c>
      <c r="I117" s="5">
        <v>1388883283</v>
      </c>
      <c r="J117" s="5">
        <v>1388883283</v>
      </c>
      <c r="K117" s="5">
        <v>1388883283</v>
      </c>
      <c r="L117" s="5">
        <v>1388883283</v>
      </c>
      <c r="M117" s="5">
        <v>1388883283</v>
      </c>
      <c r="N117" s="5">
        <v>1388883283</v>
      </c>
      <c r="O117" s="5">
        <v>1388883283</v>
      </c>
      <c r="P117" s="5">
        <v>1388883283</v>
      </c>
      <c r="Q117" s="5">
        <v>1388883283</v>
      </c>
      <c r="R117" s="5">
        <v>1388883283</v>
      </c>
      <c r="S117" s="5">
        <v>1388883283</v>
      </c>
      <c r="T117" s="5">
        <v>1388576166</v>
      </c>
      <c r="U117" s="5">
        <v>1375793450</v>
      </c>
    </row>
    <row r="119" spans="2:21" ht="15.5" x14ac:dyDescent="0.35">
      <c r="B119" t="s">
        <v>165</v>
      </c>
      <c r="C119" t="s">
        <v>166</v>
      </c>
      <c r="D119" s="5">
        <v>-1558000</v>
      </c>
      <c r="E119" s="5">
        <v>11751000</v>
      </c>
      <c r="F119" s="5">
        <v>10248000</v>
      </c>
      <c r="G119" s="5">
        <v>10335000</v>
      </c>
      <c r="I119" s="5">
        <v>40493000</v>
      </c>
      <c r="J119" s="5">
        <v>29352000</v>
      </c>
      <c r="K119" s="5">
        <v>63573000</v>
      </c>
      <c r="L119" s="5">
        <v>41588000</v>
      </c>
      <c r="M119" s="5">
        <v>11889000</v>
      </c>
      <c r="N119" s="5">
        <v>-7695000</v>
      </c>
      <c r="O119" s="5">
        <v>54820000</v>
      </c>
      <c r="P119" s="5">
        <v>7492000</v>
      </c>
      <c r="Q119" s="5">
        <v>-9540000</v>
      </c>
      <c r="R119" s="5">
        <v>26687000</v>
      </c>
      <c r="S119" s="5">
        <v>25403000</v>
      </c>
      <c r="T119" s="5">
        <v>-2776000</v>
      </c>
      <c r="U119" s="5">
        <v>39226000</v>
      </c>
    </row>
    <row r="120" spans="2:21" ht="15.5" x14ac:dyDescent="0.35">
      <c r="C120" t="s">
        <v>279</v>
      </c>
      <c r="D120" s="5">
        <v>8158000</v>
      </c>
      <c r="E120" s="5">
        <v>26332000</v>
      </c>
      <c r="F120" s="5">
        <v>28292000</v>
      </c>
      <c r="G120" s="5">
        <v>19969000</v>
      </c>
      <c r="I120" s="5">
        <v>97178000</v>
      </c>
      <c r="J120" s="5">
        <v>109579000</v>
      </c>
      <c r="K120" s="5">
        <v>123193000</v>
      </c>
      <c r="L120" s="5">
        <v>161183000</v>
      </c>
      <c r="M120" s="5">
        <v>122793000</v>
      </c>
      <c r="N120" s="5">
        <v>119185000</v>
      </c>
      <c r="O120" s="5">
        <v>130411000</v>
      </c>
      <c r="P120" s="5">
        <v>125000000</v>
      </c>
      <c r="Q120" s="5">
        <v>125784000</v>
      </c>
      <c r="R120" s="5">
        <v>93823000</v>
      </c>
      <c r="S120" s="5">
        <v>106451000</v>
      </c>
      <c r="T120" s="5">
        <v>113540000</v>
      </c>
      <c r="U120" s="5">
        <v>115782000</v>
      </c>
    </row>
    <row r="121" spans="2:21" ht="15.5" x14ac:dyDescent="0.35">
      <c r="C121" t="s">
        <v>751</v>
      </c>
      <c r="D121" s="5">
        <v>25000</v>
      </c>
      <c r="E121" s="5">
        <v>86000</v>
      </c>
      <c r="F121" s="5">
        <v>307000</v>
      </c>
      <c r="G121" s="5">
        <v>211000</v>
      </c>
      <c r="I121" s="5">
        <v>650000</v>
      </c>
      <c r="J121" s="5">
        <v>395000</v>
      </c>
      <c r="K121" s="5">
        <v>458000</v>
      </c>
      <c r="L121" s="5">
        <v>847000</v>
      </c>
      <c r="M121" s="5">
        <v>945000</v>
      </c>
      <c r="N121" s="5">
        <v>790000</v>
      </c>
    </row>
    <row r="122" spans="2:21" ht="15.5" x14ac:dyDescent="0.35">
      <c r="C122" t="s">
        <v>2388</v>
      </c>
      <c r="N122" s="5">
        <v>-7939000</v>
      </c>
      <c r="Q122" s="5">
        <v>-40000000</v>
      </c>
      <c r="T122" s="5">
        <v>-30000000</v>
      </c>
    </row>
    <row r="123" spans="2:21" ht="15.5" x14ac:dyDescent="0.35">
      <c r="C123" t="s">
        <v>280</v>
      </c>
      <c r="D123" s="5">
        <v>-9743000</v>
      </c>
      <c r="E123" s="5">
        <v>-14655000</v>
      </c>
      <c r="F123" s="5">
        <v>-18337000</v>
      </c>
      <c r="G123" s="5">
        <v>-9836000</v>
      </c>
      <c r="I123" s="5">
        <v>-57349000</v>
      </c>
      <c r="J123" s="5">
        <v>-80583000</v>
      </c>
      <c r="K123" s="5">
        <v>-59853000</v>
      </c>
      <c r="L123" s="5">
        <v>-116427000</v>
      </c>
      <c r="M123" s="5">
        <v>-111859000</v>
      </c>
      <c r="N123" s="5">
        <v>-120841000</v>
      </c>
      <c r="O123" s="5">
        <v>-74484000</v>
      </c>
      <c r="P123" s="5">
        <v>-117892000</v>
      </c>
      <c r="Q123" s="5">
        <v>-95299000</v>
      </c>
      <c r="R123" s="5">
        <v>-66655000</v>
      </c>
      <c r="S123" s="5">
        <v>-73911000</v>
      </c>
      <c r="T123" s="5">
        <v>-86338000</v>
      </c>
      <c r="U123" s="5">
        <v>-76488000</v>
      </c>
    </row>
    <row r="124" spans="2:21" ht="15.5" x14ac:dyDescent="0.35">
      <c r="C124" t="s">
        <v>282</v>
      </c>
      <c r="D124" s="5">
        <v>2000</v>
      </c>
      <c r="E124" s="5">
        <v>2000</v>
      </c>
      <c r="F124" s="5">
        <v>2000</v>
      </c>
      <c r="G124" s="5">
        <v>3000</v>
      </c>
      <c r="I124" s="5">
        <v>10000</v>
      </c>
      <c r="J124" s="5">
        <v>17000</v>
      </c>
      <c r="K124" s="5">
        <v>10000</v>
      </c>
      <c r="L124" s="5">
        <v>10000</v>
      </c>
      <c r="M124" s="5">
        <v>11000</v>
      </c>
      <c r="N124" s="5">
        <v>12000</v>
      </c>
      <c r="O124" s="5">
        <v>28000</v>
      </c>
      <c r="P124" s="5">
        <v>22000</v>
      </c>
      <c r="Q124" s="5">
        <v>23000</v>
      </c>
      <c r="R124" s="5">
        <v>27000</v>
      </c>
      <c r="S124" s="5">
        <v>26000</v>
      </c>
      <c r="T124" s="5">
        <v>40000</v>
      </c>
      <c r="U124" s="5">
        <v>45000</v>
      </c>
    </row>
    <row r="125" spans="2:21" ht="15.5" x14ac:dyDescent="0.35">
      <c r="C125" t="s">
        <v>283</v>
      </c>
      <c r="L125" s="5">
        <v>-4000000</v>
      </c>
      <c r="Q125" s="5">
        <v>-1000</v>
      </c>
    </row>
    <row r="126" spans="2:21" ht="15.5" x14ac:dyDescent="0.35">
      <c r="C126" t="s">
        <v>2389</v>
      </c>
      <c r="S126" s="5">
        <v>-5826000</v>
      </c>
    </row>
    <row r="127" spans="2:21" ht="15.5" x14ac:dyDescent="0.35">
      <c r="C127" t="s">
        <v>413</v>
      </c>
      <c r="I127" s="5">
        <v>51000</v>
      </c>
      <c r="K127" s="5">
        <v>159000</v>
      </c>
      <c r="L127" s="5">
        <v>32000</v>
      </c>
      <c r="M127" s="5">
        <v>47000</v>
      </c>
      <c r="N127" s="5">
        <v>1130000</v>
      </c>
      <c r="P127" s="5">
        <v>418000</v>
      </c>
      <c r="T127" s="5">
        <v>532000</v>
      </c>
    </row>
    <row r="128" spans="2:21" ht="15.5" x14ac:dyDescent="0.35">
      <c r="C128" t="s">
        <v>651</v>
      </c>
      <c r="E128" s="5">
        <v>-14000</v>
      </c>
      <c r="F128" s="5">
        <v>-16000</v>
      </c>
      <c r="G128" s="5">
        <v>-12000</v>
      </c>
      <c r="I128" s="5">
        <v>-47000</v>
      </c>
      <c r="J128" s="5">
        <v>-56000</v>
      </c>
      <c r="K128" s="5">
        <v>-394000</v>
      </c>
      <c r="L128" s="5">
        <v>-57000</v>
      </c>
      <c r="M128" s="5">
        <v>-48000</v>
      </c>
      <c r="N128" s="5">
        <v>-32000</v>
      </c>
      <c r="O128" s="5">
        <v>-1135000</v>
      </c>
      <c r="P128" s="5">
        <v>-56000</v>
      </c>
      <c r="Q128" s="5">
        <v>-47000</v>
      </c>
      <c r="R128" s="5">
        <v>-508000</v>
      </c>
      <c r="S128" s="5">
        <v>-1337000</v>
      </c>
      <c r="T128" s="5">
        <v>-550000</v>
      </c>
      <c r="U128" s="5">
        <v>-113000</v>
      </c>
    </row>
    <row r="129" spans="3:21" ht="15.5" x14ac:dyDescent="0.35">
      <c r="C129" t="s">
        <v>179</v>
      </c>
      <c r="D129" s="5">
        <v>5000000</v>
      </c>
      <c r="E129" s="5">
        <v>-77000</v>
      </c>
      <c r="F129" s="5">
        <v>-85000</v>
      </c>
      <c r="G129" s="5">
        <v>-86000</v>
      </c>
      <c r="I129" s="5">
        <v>-319000</v>
      </c>
      <c r="J129" s="5">
        <v>8230000</v>
      </c>
      <c r="K129" s="5">
        <v>-293000</v>
      </c>
      <c r="L129" s="5">
        <v>-259000</v>
      </c>
      <c r="M129" s="5">
        <v>23047000</v>
      </c>
      <c r="N129" s="5">
        <v>41573000</v>
      </c>
      <c r="O129" s="5">
        <v>36730000</v>
      </c>
      <c r="P129" s="5">
        <v>39200000</v>
      </c>
      <c r="Q129" s="5">
        <v>40367000</v>
      </c>
      <c r="R129" s="5">
        <v>-4900000</v>
      </c>
      <c r="T129" s="5">
        <v>30000000</v>
      </c>
      <c r="U129" s="5">
        <v>-13091000</v>
      </c>
    </row>
    <row r="130" spans="3:21" ht="15.5" x14ac:dyDescent="0.35">
      <c r="C130" t="s">
        <v>180</v>
      </c>
      <c r="D130" s="5">
        <v>-1520000</v>
      </c>
      <c r="E130" s="5">
        <v>-11639000</v>
      </c>
      <c r="F130" s="5">
        <v>-10425000</v>
      </c>
      <c r="G130" s="5">
        <v>-9788000</v>
      </c>
      <c r="I130" s="5">
        <v>-40065000</v>
      </c>
      <c r="J130" s="5">
        <v>-37694000</v>
      </c>
      <c r="K130" s="5">
        <v>-63117000</v>
      </c>
      <c r="L130" s="5">
        <v>-41276000</v>
      </c>
      <c r="M130" s="5">
        <v>-34716000</v>
      </c>
      <c r="N130" s="5">
        <v>-34165000</v>
      </c>
      <c r="O130" s="5">
        <v>-91533000</v>
      </c>
      <c r="P130" s="5">
        <v>-47216000</v>
      </c>
      <c r="Q130" s="5">
        <v>-31297000</v>
      </c>
      <c r="R130" s="5">
        <v>-26358000</v>
      </c>
      <c r="S130" s="5">
        <v>-25547000</v>
      </c>
      <c r="T130" s="5">
        <v>-28114000</v>
      </c>
      <c r="U130" s="5">
        <v>-26278000</v>
      </c>
    </row>
    <row r="131" spans="3:21" ht="15.5" x14ac:dyDescent="0.35">
      <c r="C131" t="s">
        <v>492</v>
      </c>
      <c r="E131" s="5">
        <v>8000</v>
      </c>
      <c r="F131" s="5">
        <v>-4000</v>
      </c>
      <c r="G131" s="5">
        <v>-3000</v>
      </c>
      <c r="I131" s="5">
        <v>8000</v>
      </c>
      <c r="J131" s="5">
        <v>6000</v>
      </c>
      <c r="K131" s="5">
        <v>-8000</v>
      </c>
      <c r="L131" s="5">
        <v>17000</v>
      </c>
      <c r="M131" s="5">
        <v>-431000</v>
      </c>
      <c r="N131" s="5">
        <v>-51000</v>
      </c>
      <c r="O131" s="5">
        <v>417000</v>
      </c>
      <c r="P131" s="5">
        <v>-588000</v>
      </c>
      <c r="Q131" s="5">
        <v>-581000</v>
      </c>
      <c r="R131" s="5">
        <v>-43000</v>
      </c>
      <c r="S131" s="5">
        <v>650000</v>
      </c>
      <c r="T131" s="5">
        <v>306000</v>
      </c>
      <c r="U131" s="5">
        <v>2630000</v>
      </c>
    </row>
    <row r="132" spans="3:21" ht="15.5" x14ac:dyDescent="0.35">
      <c r="C132" t="s">
        <v>2390</v>
      </c>
      <c r="D132" s="5">
        <v>-24000</v>
      </c>
      <c r="G132" s="5">
        <v>21000</v>
      </c>
      <c r="I132" s="5">
        <v>4000</v>
      </c>
      <c r="J132" s="5">
        <v>330000</v>
      </c>
      <c r="K132" s="5">
        <v>-293000</v>
      </c>
      <c r="L132" s="5">
        <v>175000</v>
      </c>
    </row>
    <row r="133" spans="3:21" ht="15.5" x14ac:dyDescent="0.35">
      <c r="C133" t="s">
        <v>2391</v>
      </c>
      <c r="K133" s="5">
        <v>2000</v>
      </c>
      <c r="M133" s="5">
        <v>3000</v>
      </c>
    </row>
    <row r="134" spans="3:21" ht="15.5" x14ac:dyDescent="0.35">
      <c r="C134" t="s">
        <v>358</v>
      </c>
      <c r="P134" s="5">
        <v>16000</v>
      </c>
    </row>
    <row r="135" spans="3:21" ht="15.5" x14ac:dyDescent="0.35">
      <c r="C135" t="s">
        <v>2392</v>
      </c>
      <c r="D135" s="5">
        <v>48000</v>
      </c>
      <c r="E135" s="5">
        <v>-39000</v>
      </c>
      <c r="F135" s="5">
        <v>23000</v>
      </c>
      <c r="G135" s="5">
        <v>-11000</v>
      </c>
      <c r="I135" s="5">
        <v>21000</v>
      </c>
      <c r="J135" s="5">
        <v>80000</v>
      </c>
      <c r="K135" s="5">
        <v>189000</v>
      </c>
      <c r="L135" s="5">
        <v>-17000</v>
      </c>
    </row>
    <row r="136" spans="3:21" ht="15.5" x14ac:dyDescent="0.35">
      <c r="C136" t="s">
        <v>182</v>
      </c>
      <c r="E136" s="5">
        <v>-1319000</v>
      </c>
      <c r="F136" s="5">
        <v>-745000</v>
      </c>
      <c r="G136" s="5">
        <v>-912000</v>
      </c>
      <c r="I136" s="5">
        <v>-3079000</v>
      </c>
      <c r="J136" s="5">
        <v>-4467000</v>
      </c>
      <c r="K136" s="5">
        <v>-26238000</v>
      </c>
      <c r="L136" s="5">
        <v>-6234000</v>
      </c>
      <c r="M136" s="5">
        <v>-6814000</v>
      </c>
      <c r="N136" s="5">
        <v>-4033000</v>
      </c>
      <c r="O136" s="5">
        <v>-63645000</v>
      </c>
      <c r="P136" s="5">
        <v>-21986000</v>
      </c>
      <c r="Q136" s="5">
        <v>-10638000</v>
      </c>
      <c r="R136" s="5">
        <v>-8390000</v>
      </c>
      <c r="S136" s="5">
        <v>-10317000</v>
      </c>
      <c r="T136" s="5">
        <v>-13510000</v>
      </c>
      <c r="U136" s="5">
        <v>-13984000</v>
      </c>
    </row>
    <row r="137" spans="3:21" ht="15.5" x14ac:dyDescent="0.35">
      <c r="C137" t="s">
        <v>2393</v>
      </c>
      <c r="D137" s="5">
        <v>-1544000</v>
      </c>
      <c r="E137" s="5">
        <v>-10282000</v>
      </c>
      <c r="F137" s="5">
        <v>-9706000</v>
      </c>
      <c r="G137" s="5">
        <v>-8883000</v>
      </c>
      <c r="I137" s="5">
        <v>-37019000</v>
      </c>
      <c r="J137" s="5">
        <v>-33643000</v>
      </c>
      <c r="K137" s="5">
        <v>-36769000</v>
      </c>
      <c r="L137" s="5">
        <v>-35217000</v>
      </c>
      <c r="M137" s="5">
        <v>-27474000</v>
      </c>
      <c r="N137" s="5">
        <v>-30081000</v>
      </c>
      <c r="O137" s="5">
        <v>-28305000</v>
      </c>
      <c r="P137" s="5">
        <v>-24658000</v>
      </c>
      <c r="Q137" s="5">
        <v>-20078000</v>
      </c>
      <c r="R137" s="5">
        <v>-17925000</v>
      </c>
      <c r="S137" s="5">
        <v>-15880000</v>
      </c>
      <c r="T137" s="5">
        <v>-14910000</v>
      </c>
      <c r="U137" s="5">
        <v>-14924000</v>
      </c>
    </row>
    <row r="138" spans="3:21" ht="15.5" x14ac:dyDescent="0.35">
      <c r="C138" t="s">
        <v>388</v>
      </c>
      <c r="E138" s="5">
        <v>-7000</v>
      </c>
      <c r="F138" s="5">
        <v>7000</v>
      </c>
    </row>
    <row r="139" spans="3:21" ht="15.5" x14ac:dyDescent="0.35">
      <c r="C139" t="s">
        <v>206</v>
      </c>
      <c r="D139" s="5">
        <v>5000000</v>
      </c>
      <c r="E139" s="5">
        <v>-77000</v>
      </c>
      <c r="F139" s="5">
        <v>-85000</v>
      </c>
      <c r="G139" s="5">
        <v>-86000</v>
      </c>
      <c r="I139" s="5">
        <v>-319000</v>
      </c>
      <c r="J139" s="5">
        <v>8230000</v>
      </c>
      <c r="K139" s="5">
        <v>-293000</v>
      </c>
      <c r="L139" s="5">
        <v>-259000</v>
      </c>
      <c r="M139" s="5">
        <v>23047000</v>
      </c>
      <c r="N139" s="5">
        <v>41573000</v>
      </c>
      <c r="O139" s="5">
        <v>36730000</v>
      </c>
      <c r="P139" s="5">
        <v>39200000</v>
      </c>
      <c r="Q139" s="5">
        <v>40367000</v>
      </c>
      <c r="R139" s="5">
        <v>-4900000</v>
      </c>
      <c r="T139" s="5">
        <v>30000000</v>
      </c>
      <c r="U139" s="5">
        <v>-13091000</v>
      </c>
    </row>
    <row r="140" spans="3:21" ht="15.5" x14ac:dyDescent="0.35">
      <c r="C140" t="s">
        <v>213</v>
      </c>
      <c r="Q140" s="5">
        <v>-366000</v>
      </c>
      <c r="U140" s="5">
        <v>-13067000</v>
      </c>
    </row>
    <row r="141" spans="3:21" ht="15.5" x14ac:dyDescent="0.35">
      <c r="C141" t="s">
        <v>212</v>
      </c>
      <c r="Q141" s="5">
        <v>366000</v>
      </c>
    </row>
    <row r="142" spans="3:21" ht="15.5" x14ac:dyDescent="0.35">
      <c r="C142" t="s">
        <v>690</v>
      </c>
      <c r="U142" s="5">
        <v>-24000</v>
      </c>
    </row>
    <row r="143" spans="3:21" ht="15.5" x14ac:dyDescent="0.35">
      <c r="C143" t="s">
        <v>157</v>
      </c>
      <c r="Q143" s="5">
        <v>367000</v>
      </c>
    </row>
    <row r="144" spans="3:21" ht="15.5" x14ac:dyDescent="0.35">
      <c r="C144" t="s">
        <v>1075</v>
      </c>
      <c r="R144" s="5">
        <v>-4900000</v>
      </c>
    </row>
    <row r="145" spans="2:21" ht="15.5" x14ac:dyDescent="0.35">
      <c r="C145" t="s">
        <v>882</v>
      </c>
      <c r="D145" s="5">
        <v>5000000</v>
      </c>
      <c r="J145" s="5">
        <v>8567000</v>
      </c>
      <c r="M145" s="5">
        <v>23533000</v>
      </c>
      <c r="N145" s="5">
        <v>41970000</v>
      </c>
      <c r="O145" s="5">
        <v>36730000</v>
      </c>
      <c r="P145" s="5">
        <v>39200000</v>
      </c>
      <c r="Q145" s="5">
        <v>40000000</v>
      </c>
      <c r="T145" s="5">
        <v>30000000</v>
      </c>
    </row>
    <row r="146" spans="2:21" ht="15.5" x14ac:dyDescent="0.35">
      <c r="C146" t="s">
        <v>531</v>
      </c>
      <c r="E146" s="5">
        <v>-77000</v>
      </c>
      <c r="F146" s="5">
        <v>-85000</v>
      </c>
      <c r="G146" s="5">
        <v>-86000</v>
      </c>
      <c r="I146" s="5">
        <v>-319000</v>
      </c>
      <c r="J146" s="5">
        <v>-337000</v>
      </c>
      <c r="K146" s="5">
        <v>-293000</v>
      </c>
      <c r="L146" s="5">
        <v>-259000</v>
      </c>
      <c r="M146" s="5">
        <v>-486000</v>
      </c>
      <c r="N146" s="5">
        <v>-397000</v>
      </c>
    </row>
    <row r="147" spans="2:21" ht="15.5" x14ac:dyDescent="0.35">
      <c r="C147" t="s">
        <v>224</v>
      </c>
      <c r="D147" s="5">
        <v>1922000</v>
      </c>
      <c r="E147" s="5">
        <v>35000</v>
      </c>
      <c r="F147" s="5">
        <v>-262000</v>
      </c>
      <c r="G147" s="5">
        <v>461000</v>
      </c>
      <c r="I147" s="5">
        <v>109000</v>
      </c>
      <c r="J147" s="5">
        <v>-112000</v>
      </c>
      <c r="K147" s="5">
        <v>163000</v>
      </c>
      <c r="L147" s="5">
        <v>53000</v>
      </c>
      <c r="M147" s="5">
        <v>220000</v>
      </c>
      <c r="N147" s="5">
        <v>-287000</v>
      </c>
      <c r="O147" s="5">
        <v>17000</v>
      </c>
      <c r="P147" s="5">
        <v>-524000</v>
      </c>
      <c r="Q147" s="5">
        <v>-470000</v>
      </c>
      <c r="R147" s="5">
        <v>-4571000</v>
      </c>
      <c r="S147" s="5">
        <v>-144000</v>
      </c>
      <c r="T147" s="5">
        <v>-890000</v>
      </c>
      <c r="U147" s="5">
        <v>-143000</v>
      </c>
    </row>
    <row r="148" spans="2:21" ht="15.5" x14ac:dyDescent="0.35">
      <c r="C148" t="s">
        <v>225</v>
      </c>
      <c r="D148" s="5">
        <v>525000</v>
      </c>
      <c r="I148" s="5">
        <v>416000</v>
      </c>
      <c r="J148" s="5">
        <v>528000</v>
      </c>
      <c r="K148" s="5">
        <v>365000</v>
      </c>
      <c r="L148" s="5">
        <v>312000</v>
      </c>
      <c r="M148" s="5">
        <v>92000</v>
      </c>
      <c r="N148" s="5">
        <v>379000</v>
      </c>
      <c r="O148" s="5">
        <v>362000</v>
      </c>
      <c r="P148" s="5">
        <v>886000</v>
      </c>
      <c r="Q148" s="5">
        <v>1356000</v>
      </c>
      <c r="R148" s="5">
        <v>5927000</v>
      </c>
      <c r="S148" s="5">
        <v>6071000</v>
      </c>
      <c r="T148" s="5">
        <v>6961000</v>
      </c>
      <c r="U148" s="5">
        <v>7104000</v>
      </c>
    </row>
    <row r="149" spans="2:21" ht="15.5" x14ac:dyDescent="0.35">
      <c r="C149" t="s">
        <v>375</v>
      </c>
    </row>
    <row r="150" spans="2:21" ht="15.5" x14ac:dyDescent="0.35">
      <c r="C150" t="s">
        <v>226</v>
      </c>
      <c r="D150" s="5">
        <v>2447000</v>
      </c>
      <c r="E150" s="5">
        <v>35000</v>
      </c>
      <c r="F150" s="5">
        <v>-262000</v>
      </c>
      <c r="G150" s="5">
        <v>461000</v>
      </c>
      <c r="I150" s="5">
        <v>525000</v>
      </c>
      <c r="J150" s="5">
        <v>416000</v>
      </c>
      <c r="K150" s="5">
        <v>528000</v>
      </c>
      <c r="L150" s="5">
        <v>365000</v>
      </c>
      <c r="M150" s="5">
        <v>312000</v>
      </c>
      <c r="N150" s="5">
        <v>92000</v>
      </c>
      <c r="O150" s="5">
        <v>379000</v>
      </c>
      <c r="P150" s="5">
        <v>362000</v>
      </c>
      <c r="Q150" s="5">
        <v>886000</v>
      </c>
      <c r="R150" s="5">
        <v>1356000</v>
      </c>
      <c r="S150" s="5">
        <v>5927000</v>
      </c>
      <c r="T150" s="5">
        <v>6071000</v>
      </c>
      <c r="U150" s="5">
        <v>6961000</v>
      </c>
    </row>
    <row r="152" spans="2:21" ht="15.5" x14ac:dyDescent="0.35">
      <c r="B152" t="s">
        <v>227</v>
      </c>
      <c r="C152" t="s">
        <v>12</v>
      </c>
      <c r="D152" s="5">
        <v>1390000000</v>
      </c>
      <c r="E152" s="5">
        <v>1390000000</v>
      </c>
      <c r="F152" s="5">
        <v>1390000000</v>
      </c>
      <c r="G152" s="5">
        <v>1390000000</v>
      </c>
      <c r="I152" s="5">
        <v>1390000000</v>
      </c>
      <c r="J152" s="5">
        <v>1390000000</v>
      </c>
      <c r="K152" s="5">
        <v>1390000000</v>
      </c>
      <c r="L152" s="5">
        <v>1390000000</v>
      </c>
      <c r="M152" s="5">
        <v>1390000000</v>
      </c>
      <c r="N152" s="5">
        <v>1390000000</v>
      </c>
      <c r="O152" s="5">
        <v>1390000000</v>
      </c>
      <c r="P152" s="5">
        <v>1390000000</v>
      </c>
      <c r="Q152" s="5">
        <v>1390000000</v>
      </c>
      <c r="R152" s="5">
        <v>1390000000</v>
      </c>
      <c r="S152" s="5">
        <v>1390000000</v>
      </c>
      <c r="T152" s="5">
        <v>1390000000</v>
      </c>
      <c r="U152" s="5">
        <v>1380000000</v>
      </c>
    </row>
    <row r="153" spans="2:21" ht="15.5" x14ac:dyDescent="0.35">
      <c r="C153" t="s">
        <v>228</v>
      </c>
      <c r="D153" s="6">
        <v>-139.05000000000001</v>
      </c>
      <c r="E153" s="6">
        <v>-688.02</v>
      </c>
      <c r="F153" s="6">
        <v>-44.87</v>
      </c>
      <c r="G153" s="6">
        <v>-55.24</v>
      </c>
    </row>
    <row r="154" spans="2:21" ht="15.5" x14ac:dyDescent="0.35">
      <c r="C154" t="s">
        <v>229</v>
      </c>
      <c r="D154" s="6">
        <v>-4.24</v>
      </c>
      <c r="E154" s="6">
        <v>-0.86</v>
      </c>
      <c r="F154" s="6">
        <v>-16.940000000000001</v>
      </c>
      <c r="G154" s="6">
        <v>-16.29</v>
      </c>
    </row>
    <row r="155" spans="2:21" ht="15.5" x14ac:dyDescent="0.35">
      <c r="C155" t="s">
        <v>73</v>
      </c>
      <c r="D155" s="6">
        <v>4.79</v>
      </c>
      <c r="E155" s="6">
        <v>1.85</v>
      </c>
      <c r="F155" s="6">
        <v>2.2999999999999998</v>
      </c>
      <c r="G155" s="6">
        <v>5.19</v>
      </c>
    </row>
    <row r="156" spans="2:21" ht="15.5" x14ac:dyDescent="0.35">
      <c r="C156" t="s">
        <v>230</v>
      </c>
      <c r="D156" s="5">
        <v>12760000000</v>
      </c>
      <c r="E156" s="5">
        <v>-288350000000</v>
      </c>
      <c r="F156" s="5">
        <v>93220000000</v>
      </c>
      <c r="G156" s="5">
        <v>142360000000</v>
      </c>
    </row>
    <row r="157" spans="2:21" ht="15.5" x14ac:dyDescent="0.35">
      <c r="C157" t="s">
        <v>231</v>
      </c>
      <c r="D157" s="6">
        <v>-2.8399999999999998E-2</v>
      </c>
      <c r="E157" s="6">
        <v>-0.1394</v>
      </c>
      <c r="F157" s="6">
        <v>-8.1000000000000013E-3</v>
      </c>
      <c r="G157" s="6">
        <v>-1.01E-2</v>
      </c>
    </row>
    <row r="158" spans="2:21" ht="15.5" x14ac:dyDescent="0.35">
      <c r="C158" t="s">
        <v>232</v>
      </c>
      <c r="D158" s="6">
        <v>-1.3755999999999999</v>
      </c>
      <c r="E158" s="6">
        <v>-2.8988999999999998</v>
      </c>
      <c r="F158" s="6">
        <v>-4.8399999999999999E-2</v>
      </c>
      <c r="G158" s="6">
        <v>-5.8400000000000001E-2</v>
      </c>
    </row>
    <row r="159" spans="2:21" ht="15.5" x14ac:dyDescent="0.35">
      <c r="C159" t="s">
        <v>233</v>
      </c>
      <c r="D159" s="6">
        <v>-7.9000000000000008E-3</v>
      </c>
      <c r="E159" s="6">
        <v>-5.4000000000000003E-3</v>
      </c>
      <c r="F159" s="6">
        <v>-1.32E-2</v>
      </c>
      <c r="G159" s="6">
        <v>-6.6E-3</v>
      </c>
    </row>
    <row r="160" spans="2:21" ht="15.5" x14ac:dyDescent="0.35">
      <c r="C160" t="s">
        <v>234</v>
      </c>
      <c r="E160" s="6">
        <v>-0.24</v>
      </c>
      <c r="F160" s="6">
        <v>-1835.67</v>
      </c>
      <c r="G160" s="6">
        <v>-549.4</v>
      </c>
    </row>
    <row r="161" spans="3:21" ht="15.5" x14ac:dyDescent="0.35">
      <c r="C161" t="s">
        <v>235</v>
      </c>
      <c r="D161" s="5">
        <v>140000000000</v>
      </c>
      <c r="E161" s="5">
        <v>330000000000</v>
      </c>
      <c r="F161" s="5">
        <v>1287000000000</v>
      </c>
      <c r="G161" s="5">
        <v>1314000000000</v>
      </c>
    </row>
    <row r="162" spans="3:21" ht="15.5" x14ac:dyDescent="0.35">
      <c r="C162" t="s">
        <v>236</v>
      </c>
      <c r="D162" s="6">
        <v>5.84</v>
      </c>
      <c r="E162" s="6">
        <v>2.4900000000000002</v>
      </c>
      <c r="F162" s="6">
        <v>0.82</v>
      </c>
      <c r="G162" s="6">
        <v>0.95</v>
      </c>
    </row>
    <row r="163" spans="3:21" ht="15.5" x14ac:dyDescent="0.35">
      <c r="C163" t="s">
        <v>237</v>
      </c>
      <c r="D163" s="6">
        <v>101.08</v>
      </c>
      <c r="E163" s="6">
        <v>237.34</v>
      </c>
      <c r="F163" s="6">
        <v>926.99</v>
      </c>
      <c r="G163" s="6">
        <v>945.88</v>
      </c>
    </row>
    <row r="164" spans="3:21" ht="15.5" x14ac:dyDescent="0.35">
      <c r="C164" t="s">
        <v>238</v>
      </c>
      <c r="D164" s="6">
        <v>5.84</v>
      </c>
      <c r="E164" s="6">
        <v>2.4900000000000002</v>
      </c>
      <c r="F164" s="6">
        <v>0.82</v>
      </c>
      <c r="G164" s="6">
        <v>0.95</v>
      </c>
    </row>
    <row r="165" spans="3:21" ht="15.5" x14ac:dyDescent="0.35">
      <c r="C165" t="s">
        <v>239</v>
      </c>
      <c r="D165" s="6">
        <v>101.08</v>
      </c>
      <c r="E165" s="6">
        <v>237.34</v>
      </c>
      <c r="F165" s="6">
        <v>926.99</v>
      </c>
      <c r="G165" s="6">
        <v>945.88</v>
      </c>
    </row>
    <row r="166" spans="3:21" ht="15.5" x14ac:dyDescent="0.35">
      <c r="C166" t="s">
        <v>240</v>
      </c>
    </row>
    <row r="167" spans="3:21" ht="15.5" x14ac:dyDescent="0.35">
      <c r="C167" t="s">
        <v>241</v>
      </c>
      <c r="D167" s="5">
        <v>4958000000000</v>
      </c>
      <c r="E167" s="5">
        <v>4793000000000</v>
      </c>
      <c r="F167" s="5">
        <v>4785000000000</v>
      </c>
      <c r="G167" s="5">
        <v>4653000000000</v>
      </c>
    </row>
    <row r="168" spans="3:21" ht="15.5" x14ac:dyDescent="0.35">
      <c r="C168" t="s">
        <v>242</v>
      </c>
      <c r="D168" s="5">
        <v>140000000000</v>
      </c>
      <c r="E168" s="5">
        <v>330000000000</v>
      </c>
      <c r="F168" s="5">
        <v>1287000000000</v>
      </c>
      <c r="G168" s="5">
        <v>1314000000000</v>
      </c>
    </row>
    <row r="169" spans="3:21" ht="15.5" x14ac:dyDescent="0.35">
      <c r="C169" t="s">
        <v>24</v>
      </c>
      <c r="D169" s="5">
        <v>4958000000000</v>
      </c>
      <c r="E169" s="5">
        <v>4793000000000</v>
      </c>
      <c r="F169" s="5">
        <v>4785000000000</v>
      </c>
      <c r="G169" s="5">
        <v>4653000000000</v>
      </c>
    </row>
    <row r="170" spans="3:21" ht="15.5" x14ac:dyDescent="0.35">
      <c r="C170" t="s">
        <v>21</v>
      </c>
      <c r="D170" s="5">
        <v>4916000000000</v>
      </c>
      <c r="E170" s="5">
        <v>4784000000000</v>
      </c>
      <c r="F170" s="5">
        <v>4777000000000</v>
      </c>
      <c r="G170" s="5">
        <v>4640000000000</v>
      </c>
    </row>
    <row r="171" spans="3:21" ht="15.5" x14ac:dyDescent="0.35">
      <c r="C171" t="s">
        <v>243</v>
      </c>
      <c r="D171" s="5">
        <v>-80000000000</v>
      </c>
      <c r="E171" s="5">
        <v>-14000000000</v>
      </c>
      <c r="F171" s="5">
        <v>112000000000</v>
      </c>
      <c r="G171" s="5">
        <v>179000000000</v>
      </c>
    </row>
    <row r="172" spans="3:21" ht="15.5" x14ac:dyDescent="0.35">
      <c r="C172" t="s">
        <v>244</v>
      </c>
      <c r="D172" s="5">
        <v>-26000000000</v>
      </c>
      <c r="E172" s="5">
        <v>197000000000</v>
      </c>
      <c r="F172" s="5">
        <v>180000000000</v>
      </c>
      <c r="G172" s="5">
        <v>165000000000</v>
      </c>
    </row>
    <row r="173" spans="3:21" ht="15.5" x14ac:dyDescent="0.35">
      <c r="C173" t="s">
        <v>245</v>
      </c>
      <c r="E173" s="5">
        <v>-22000000000</v>
      </c>
      <c r="F173" s="5">
        <v>-13000000000</v>
      </c>
      <c r="G173" s="5">
        <v>-15000000000</v>
      </c>
    </row>
    <row r="174" spans="3:21" ht="15.5" x14ac:dyDescent="0.35">
      <c r="C174" t="s">
        <v>13</v>
      </c>
      <c r="D174" s="5">
        <v>-26000000000</v>
      </c>
      <c r="E174" s="5">
        <v>175000000000</v>
      </c>
      <c r="F174" s="5">
        <v>167000000000</v>
      </c>
      <c r="G174" s="5">
        <v>150000000000</v>
      </c>
    </row>
    <row r="175" spans="3:21" ht="15.5" x14ac:dyDescent="0.35">
      <c r="C175" t="s">
        <v>16</v>
      </c>
      <c r="D175" s="6">
        <v>-19.07</v>
      </c>
      <c r="E175" s="6">
        <v>126.13</v>
      </c>
      <c r="F175" s="6">
        <v>120.01</v>
      </c>
      <c r="G175" s="6">
        <v>108.18</v>
      </c>
    </row>
    <row r="176" spans="3:21" ht="15.5" x14ac:dyDescent="0.35">
      <c r="C176" t="s">
        <v>58</v>
      </c>
      <c r="I176" s="6">
        <v>-823.57</v>
      </c>
      <c r="J176" s="6">
        <v>-244.89</v>
      </c>
      <c r="K176" s="6">
        <v>-282.87</v>
      </c>
      <c r="L176" s="6">
        <v>-219.45</v>
      </c>
      <c r="M176" s="6">
        <v>6.37</v>
      </c>
      <c r="N176" s="6">
        <v>39.35</v>
      </c>
      <c r="O176" s="6">
        <v>-198.21</v>
      </c>
      <c r="P176" s="6">
        <v>40.380000000000003</v>
      </c>
      <c r="Q176" s="6">
        <v>3.67</v>
      </c>
      <c r="R176" s="6">
        <v>359.22</v>
      </c>
      <c r="S176" s="6">
        <v>-26.54</v>
      </c>
      <c r="T176" s="6">
        <v>13.05</v>
      </c>
      <c r="U176" s="6">
        <v>33.51</v>
      </c>
    </row>
    <row r="177" spans="3:21" ht="15.5" x14ac:dyDescent="0.35">
      <c r="C177" t="s">
        <v>72</v>
      </c>
      <c r="I177" s="6">
        <v>-0.72</v>
      </c>
      <c r="J177" s="6">
        <v>-1.88</v>
      </c>
      <c r="K177" s="6">
        <v>-3.54</v>
      </c>
      <c r="L177" s="6">
        <v>-3.01</v>
      </c>
      <c r="M177" s="6">
        <v>109.11</v>
      </c>
      <c r="N177" s="6">
        <v>27.19</v>
      </c>
      <c r="O177" s="6">
        <v>-3.99</v>
      </c>
      <c r="P177" s="5">
        <v>13</v>
      </c>
      <c r="Q177" s="6">
        <v>77.930000000000007</v>
      </c>
      <c r="R177" s="6">
        <v>0.84</v>
      </c>
      <c r="S177" s="6">
        <v>-12.06</v>
      </c>
      <c r="T177" s="6">
        <v>88.12</v>
      </c>
      <c r="U177" s="6">
        <v>32.83</v>
      </c>
    </row>
    <row r="178" spans="3:21" ht="15.5" x14ac:dyDescent="0.35">
      <c r="C178" t="s">
        <v>75</v>
      </c>
      <c r="I178" s="6">
        <v>0.57999999999999996</v>
      </c>
      <c r="J178" s="6">
        <v>0.35</v>
      </c>
      <c r="K178" s="6">
        <v>0.95</v>
      </c>
      <c r="L178" s="6">
        <v>0.35</v>
      </c>
      <c r="M178" s="6">
        <v>0.46</v>
      </c>
      <c r="N178" s="6">
        <v>0.81</v>
      </c>
      <c r="O178" s="6">
        <v>0.75</v>
      </c>
      <c r="P178" s="6">
        <v>0.42</v>
      </c>
      <c r="Q178" s="6">
        <v>0.24</v>
      </c>
      <c r="R178" s="6">
        <v>0.37</v>
      </c>
      <c r="S178" s="6">
        <v>0.34</v>
      </c>
      <c r="T178" s="6">
        <v>1.18</v>
      </c>
      <c r="U178" s="6">
        <v>1.36</v>
      </c>
    </row>
    <row r="179" spans="3:21" ht="15.5" x14ac:dyDescent="0.35">
      <c r="C179" t="s">
        <v>246</v>
      </c>
      <c r="I179" s="5">
        <v>83120000000</v>
      </c>
      <c r="J179" s="5">
        <v>318040000000</v>
      </c>
      <c r="K179" s="5">
        <v>159940000000</v>
      </c>
      <c r="L179" s="6">
        <v>545179999999.99994</v>
      </c>
      <c r="M179" s="5">
        <v>430470000000</v>
      </c>
      <c r="N179" s="5">
        <v>198210000000</v>
      </c>
      <c r="O179" s="5">
        <v>51820000000</v>
      </c>
      <c r="P179" s="5">
        <v>280640000000</v>
      </c>
    </row>
    <row r="180" spans="3:21" ht="15.5" x14ac:dyDescent="0.35">
      <c r="C180" t="s">
        <v>247</v>
      </c>
      <c r="I180" s="6">
        <v>-0.1668</v>
      </c>
      <c r="J180" s="6">
        <v>-4.53E-2</v>
      </c>
      <c r="K180" s="6">
        <v>-5.2900000000000003E-2</v>
      </c>
      <c r="L180" s="6">
        <v>-4.1799999999999997E-2</v>
      </c>
      <c r="M180" s="6">
        <v>1.2999999999999999E-3</v>
      </c>
      <c r="N180" s="6">
        <v>8.3000000000000001E-3</v>
      </c>
      <c r="O180" s="6">
        <v>-4.1200000000000001E-2</v>
      </c>
      <c r="P180" s="6">
        <v>9.3999999999999986E-3</v>
      </c>
      <c r="Q180" s="6">
        <v>1.1000000000000001E-3</v>
      </c>
      <c r="R180" s="6">
        <v>0.1094</v>
      </c>
      <c r="S180" s="6">
        <v>-8.0000000000000002E-3</v>
      </c>
      <c r="T180" s="6">
        <v>4.4000000000000003E-3</v>
      </c>
      <c r="U180" s="6">
        <v>1.1699999999999999E-2</v>
      </c>
    </row>
    <row r="181" spans="3:21" ht="15.5" x14ac:dyDescent="0.35">
      <c r="C181" t="s">
        <v>248</v>
      </c>
      <c r="I181" s="6">
        <v>-3.47</v>
      </c>
      <c r="J181" s="6">
        <v>-0.2359</v>
      </c>
      <c r="K181" s="6">
        <v>-0.2311</v>
      </c>
      <c r="L181" s="6">
        <v>-0.14410000000000001</v>
      </c>
      <c r="M181" s="6">
        <v>4.0000000000000001E-3</v>
      </c>
      <c r="N181" s="6">
        <v>2.52E-2</v>
      </c>
      <c r="O181" s="6">
        <v>-0.13150000000000001</v>
      </c>
      <c r="P181" s="6">
        <v>2.2799999999999997E-2</v>
      </c>
      <c r="Q181" s="6">
        <v>2.3E-3</v>
      </c>
      <c r="R181" s="6">
        <v>0.22850000000000001</v>
      </c>
      <c r="S181" s="6">
        <v>-2.1299999999999999E-2</v>
      </c>
      <c r="T181" s="6">
        <v>1.1399999999999999E-2</v>
      </c>
      <c r="U181" s="6">
        <v>2.98E-2</v>
      </c>
    </row>
    <row r="182" spans="3:21" ht="15.5" x14ac:dyDescent="0.35">
      <c r="C182" t="s">
        <v>249</v>
      </c>
      <c r="I182" s="6">
        <v>-2.4900000000000002E-2</v>
      </c>
      <c r="J182" s="6">
        <v>9.4999999999999998E-3</v>
      </c>
      <c r="K182" s="6">
        <v>-1.4999999999999999E-2</v>
      </c>
      <c r="L182" s="6">
        <v>4.2199999999999994E-2</v>
      </c>
      <c r="M182" s="6">
        <v>2.4799999999999999E-2</v>
      </c>
      <c r="N182" s="6">
        <v>-1.5600000000000001E-2</v>
      </c>
      <c r="O182" s="6">
        <v>-3.2799999999999996E-2</v>
      </c>
      <c r="P182" s="6">
        <v>1.43E-2</v>
      </c>
      <c r="Q182" s="6">
        <v>1.3600000000000001E-2</v>
      </c>
      <c r="R182" s="6">
        <v>-2.5600000000000001E-2</v>
      </c>
      <c r="S182" s="6">
        <v>2.3999999999999998E-3</v>
      </c>
      <c r="T182" s="6">
        <v>2.2200000000000001E-2</v>
      </c>
      <c r="U182" s="6">
        <v>-5.1500000000000004E-2</v>
      </c>
    </row>
    <row r="183" spans="3:21" ht="15.5" x14ac:dyDescent="0.35">
      <c r="C183" t="s">
        <v>250</v>
      </c>
      <c r="I183" s="6">
        <v>-1.1200000000000001</v>
      </c>
      <c r="J183" s="6">
        <v>0.47</v>
      </c>
      <c r="K183" s="6">
        <v>-0.43</v>
      </c>
      <c r="L183" s="6">
        <v>0.93</v>
      </c>
      <c r="M183" s="6">
        <v>1.17</v>
      </c>
      <c r="N183" s="6">
        <v>-0.65</v>
      </c>
      <c r="O183" s="6">
        <v>-1.35</v>
      </c>
      <c r="P183" s="6">
        <v>0.66</v>
      </c>
      <c r="Q183" s="6">
        <v>0.72</v>
      </c>
      <c r="R183" s="6">
        <v>-1.39</v>
      </c>
      <c r="S183" s="6">
        <v>0.14000000000000001</v>
      </c>
      <c r="T183" s="6">
        <v>1.53</v>
      </c>
      <c r="U183" s="6">
        <v>-1.85</v>
      </c>
    </row>
    <row r="184" spans="3:21" ht="15.5" x14ac:dyDescent="0.35">
      <c r="C184" t="s">
        <v>69</v>
      </c>
      <c r="I184" s="6">
        <v>2.4900000000000002</v>
      </c>
      <c r="J184" s="6">
        <v>0.44</v>
      </c>
      <c r="K184" s="6">
        <v>0.82</v>
      </c>
      <c r="L184" s="6">
        <v>0.43</v>
      </c>
      <c r="M184" s="6">
        <v>0.43</v>
      </c>
      <c r="N184" s="6">
        <v>0.68</v>
      </c>
      <c r="O184" s="6">
        <v>0.52</v>
      </c>
      <c r="P184" s="6">
        <v>0.3</v>
      </c>
      <c r="Q184" s="6">
        <v>0.18</v>
      </c>
      <c r="R184" s="6">
        <v>0.19</v>
      </c>
      <c r="S184" s="6">
        <v>0.26</v>
      </c>
      <c r="T184" s="5">
        <v>1</v>
      </c>
      <c r="U184" s="6">
        <v>0.98</v>
      </c>
    </row>
    <row r="185" spans="3:21" ht="15.5" x14ac:dyDescent="0.35">
      <c r="C185" t="s">
        <v>66</v>
      </c>
      <c r="I185" s="6">
        <v>237.34</v>
      </c>
      <c r="J185" s="6">
        <v>1037.8900000000001</v>
      </c>
      <c r="K185" s="6">
        <v>1224.24</v>
      </c>
      <c r="L185" s="6">
        <v>1522.63</v>
      </c>
      <c r="M185" s="6">
        <v>1602.43</v>
      </c>
      <c r="N185" s="6">
        <v>1562.66</v>
      </c>
      <c r="O185" s="6">
        <v>1507.23</v>
      </c>
      <c r="P185" s="6">
        <v>1774.31</v>
      </c>
      <c r="Q185" s="6">
        <v>1588.2</v>
      </c>
      <c r="R185" s="6">
        <v>1572.01</v>
      </c>
      <c r="S185" s="6">
        <v>1242.96</v>
      </c>
      <c r="T185" s="6">
        <v>1148.71</v>
      </c>
      <c r="U185" s="6">
        <v>1123.8399999999999</v>
      </c>
    </row>
    <row r="186" spans="3:21" ht="15.5" x14ac:dyDescent="0.35">
      <c r="C186" t="s">
        <v>251</v>
      </c>
      <c r="I186" s="6">
        <v>2.4900000000000002</v>
      </c>
      <c r="J186" s="6">
        <v>0.44</v>
      </c>
      <c r="K186" s="6">
        <v>0.82</v>
      </c>
      <c r="L186" s="6">
        <v>0.43</v>
      </c>
      <c r="M186" s="6">
        <v>0.43</v>
      </c>
      <c r="N186" s="6">
        <v>0.68</v>
      </c>
      <c r="O186" s="6">
        <v>0.52</v>
      </c>
      <c r="P186" s="6">
        <v>0.3</v>
      </c>
      <c r="Q186" s="6">
        <v>0.18</v>
      </c>
      <c r="R186" s="6">
        <v>0.19</v>
      </c>
      <c r="S186" s="6">
        <v>0.26</v>
      </c>
      <c r="T186" s="5">
        <v>1</v>
      </c>
      <c r="U186" s="6">
        <v>0.98</v>
      </c>
    </row>
    <row r="187" spans="3:21" ht="15.5" x14ac:dyDescent="0.35">
      <c r="C187" t="s">
        <v>252</v>
      </c>
      <c r="I187" s="6">
        <v>237.34</v>
      </c>
      <c r="J187" s="6">
        <v>1037.8900000000001</v>
      </c>
      <c r="K187" s="6">
        <v>1224.24</v>
      </c>
      <c r="L187" s="6">
        <v>1522.63</v>
      </c>
      <c r="M187" s="6">
        <v>1602.43</v>
      </c>
      <c r="N187" s="6">
        <v>1562.66</v>
      </c>
      <c r="O187" s="6">
        <v>1507.23</v>
      </c>
      <c r="P187" s="6">
        <v>1774.31</v>
      </c>
      <c r="Q187" s="6">
        <v>1588.2</v>
      </c>
      <c r="R187" s="6">
        <v>1572.01</v>
      </c>
      <c r="S187" s="6">
        <v>1242.96</v>
      </c>
      <c r="T187" s="6">
        <v>1148.71</v>
      </c>
      <c r="U187" s="6">
        <v>1123.8399999999999</v>
      </c>
    </row>
    <row r="188" spans="3:21" ht="15.5" x14ac:dyDescent="0.35">
      <c r="C188" t="s">
        <v>253</v>
      </c>
    </row>
    <row r="189" spans="3:21" ht="15.5" x14ac:dyDescent="0.35">
      <c r="C189" t="s">
        <v>254</v>
      </c>
      <c r="I189" s="5">
        <v>4793000000000</v>
      </c>
      <c r="J189" s="5">
        <v>4631000000000</v>
      </c>
      <c r="K189" s="5">
        <v>4293000000000</v>
      </c>
      <c r="L189" s="5">
        <v>4336000000000</v>
      </c>
      <c r="M189" s="5">
        <v>3971000000000</v>
      </c>
      <c r="N189" s="5">
        <v>3560000000000</v>
      </c>
      <c r="O189" s="5">
        <v>2955000000000</v>
      </c>
      <c r="P189" s="5">
        <v>2547000000000</v>
      </c>
      <c r="Q189" s="5">
        <v>1851000000000</v>
      </c>
      <c r="R189" s="5">
        <v>1299000000000</v>
      </c>
      <c r="S189" s="5">
        <v>1401000000000</v>
      </c>
      <c r="T189" s="5">
        <v>1263000000000</v>
      </c>
      <c r="U189" s="5">
        <v>873000000000</v>
      </c>
    </row>
    <row r="190" spans="3:21" ht="15.5" x14ac:dyDescent="0.35">
      <c r="C190" t="s">
        <v>26</v>
      </c>
      <c r="I190" s="5">
        <v>4793000000000</v>
      </c>
      <c r="J190" s="5">
        <v>4631000000000</v>
      </c>
      <c r="K190" s="5">
        <v>4293000000000</v>
      </c>
      <c r="L190" s="5">
        <v>4336000000000</v>
      </c>
      <c r="M190" s="5">
        <v>3971000000000</v>
      </c>
      <c r="N190" s="5">
        <v>3560000000000</v>
      </c>
      <c r="O190" s="5">
        <v>2955000000000</v>
      </c>
      <c r="P190" s="5">
        <v>2547000000000</v>
      </c>
      <c r="Q190" s="5">
        <v>1851000000000</v>
      </c>
      <c r="R190" s="5">
        <v>1299000000000</v>
      </c>
      <c r="S190" s="5">
        <v>1401000000000</v>
      </c>
      <c r="T190" s="5">
        <v>1263000000000</v>
      </c>
      <c r="U190" s="5">
        <v>873000000000</v>
      </c>
    </row>
    <row r="191" spans="3:21" ht="15.5" x14ac:dyDescent="0.35">
      <c r="C191" t="s">
        <v>23</v>
      </c>
      <c r="I191" s="5">
        <v>4784000000000</v>
      </c>
      <c r="J191" s="5">
        <v>4625000000000</v>
      </c>
      <c r="K191" s="5">
        <v>4285000000000</v>
      </c>
      <c r="L191" s="5">
        <v>4330000000000</v>
      </c>
      <c r="M191" s="5">
        <v>3966000000000</v>
      </c>
      <c r="N191" s="5">
        <v>3559000000000</v>
      </c>
      <c r="O191" s="5">
        <v>2950000000000</v>
      </c>
      <c r="P191" s="5">
        <v>2541000000000</v>
      </c>
      <c r="Q191" s="5">
        <v>1839000000000</v>
      </c>
      <c r="R191" s="5">
        <v>1280000000000</v>
      </c>
      <c r="S191" s="5">
        <v>1319000000000</v>
      </c>
      <c r="T191" s="5">
        <v>1188000000000</v>
      </c>
      <c r="U191" s="5">
        <v>788000000000</v>
      </c>
    </row>
    <row r="192" spans="3:21" ht="15.5" x14ac:dyDescent="0.35">
      <c r="C192" t="s">
        <v>255</v>
      </c>
      <c r="I192" s="5">
        <v>-14000000000</v>
      </c>
      <c r="J192" s="5">
        <v>338000000000</v>
      </c>
      <c r="K192" s="5">
        <v>135000000000</v>
      </c>
      <c r="L192" s="5">
        <v>677000000000</v>
      </c>
      <c r="M192" s="5">
        <v>410000000000</v>
      </c>
      <c r="N192" s="5">
        <v>-193000000000</v>
      </c>
      <c r="O192" s="5">
        <v>-627000000000</v>
      </c>
      <c r="P192" s="5">
        <v>600000000000</v>
      </c>
      <c r="Q192" s="5">
        <v>185000000000</v>
      </c>
      <c r="R192" s="5">
        <v>-241000000000</v>
      </c>
      <c r="S192" s="5">
        <v>17000000000</v>
      </c>
      <c r="T192" s="5">
        <v>2000000000</v>
      </c>
      <c r="U192" s="5">
        <v>-338000000000</v>
      </c>
    </row>
    <row r="193" spans="3:21" ht="15.5" x14ac:dyDescent="0.35">
      <c r="C193" t="s">
        <v>256</v>
      </c>
      <c r="I193" s="5">
        <v>677000000000</v>
      </c>
      <c r="J193" s="5">
        <v>474000000000</v>
      </c>
      <c r="K193" s="5">
        <v>982000000000</v>
      </c>
      <c r="L193" s="5">
        <v>648000000000</v>
      </c>
      <c r="M193" s="5">
        <v>170000000000</v>
      </c>
      <c r="N193" s="5">
        <v>-109000000000</v>
      </c>
      <c r="O193" s="5">
        <v>762000000000</v>
      </c>
      <c r="P193" s="5">
        <v>108000000000</v>
      </c>
      <c r="Q193" s="5">
        <v>-129000000000</v>
      </c>
      <c r="R193" s="5">
        <v>359000000000</v>
      </c>
      <c r="S193" s="5">
        <v>350000000000</v>
      </c>
      <c r="T193" s="5">
        <v>-35000000000</v>
      </c>
      <c r="U193" s="5">
        <v>478000000000</v>
      </c>
    </row>
    <row r="194" spans="3:21" ht="15.5" x14ac:dyDescent="0.35">
      <c r="C194" t="s">
        <v>257</v>
      </c>
      <c r="I194" s="5">
        <v>-51000000000</v>
      </c>
      <c r="J194" s="5">
        <v>-72000000000</v>
      </c>
      <c r="K194" s="5">
        <v>-405000000000</v>
      </c>
      <c r="L194" s="5">
        <v>-97000000000</v>
      </c>
      <c r="M194" s="5">
        <v>-97000000000</v>
      </c>
      <c r="N194" s="5">
        <v>-57000000000</v>
      </c>
      <c r="O194" s="5">
        <v>-885000000000</v>
      </c>
      <c r="P194" s="5">
        <v>-318000000000</v>
      </c>
      <c r="Q194" s="5">
        <v>-144000000000</v>
      </c>
      <c r="R194" s="5">
        <v>-113000000000</v>
      </c>
      <c r="S194" s="5">
        <v>-142000000000</v>
      </c>
      <c r="T194" s="5">
        <v>-168000000000</v>
      </c>
      <c r="U194" s="5">
        <v>-171000000000</v>
      </c>
    </row>
    <row r="195" spans="3:21" ht="15.5" x14ac:dyDescent="0.35">
      <c r="C195" t="s">
        <v>15</v>
      </c>
      <c r="I195" s="5">
        <v>626000000000</v>
      </c>
      <c r="J195" s="5">
        <v>402000000000</v>
      </c>
      <c r="K195" s="5">
        <v>576000000000</v>
      </c>
      <c r="L195" s="5">
        <v>551000000000</v>
      </c>
      <c r="M195" s="5">
        <v>72000000000</v>
      </c>
      <c r="N195" s="5">
        <v>-165000000000</v>
      </c>
      <c r="O195" s="5">
        <v>-123000000000</v>
      </c>
      <c r="P195" s="5">
        <v>-210000000000</v>
      </c>
      <c r="Q195" s="5">
        <v>-273000000000</v>
      </c>
      <c r="R195" s="5">
        <v>246000000000</v>
      </c>
      <c r="S195" s="5">
        <v>208000000000</v>
      </c>
      <c r="T195" s="5">
        <v>-203000000000</v>
      </c>
      <c r="U195" s="5">
        <v>308000000000</v>
      </c>
    </row>
    <row r="196" spans="3:21" ht="15.5" x14ac:dyDescent="0.35">
      <c r="C196" t="s">
        <v>17</v>
      </c>
      <c r="I196" s="6">
        <v>450.41</v>
      </c>
      <c r="J196" s="6">
        <v>289.49</v>
      </c>
      <c r="K196" s="6">
        <v>415.02</v>
      </c>
      <c r="L196" s="6">
        <v>396.89</v>
      </c>
      <c r="M196" s="6">
        <v>52.17</v>
      </c>
      <c r="N196" s="6">
        <v>-119.11</v>
      </c>
      <c r="O196" s="6">
        <v>-88.33</v>
      </c>
      <c r="P196" s="6">
        <v>-151.12</v>
      </c>
      <c r="Q196" s="6">
        <v>-196.83</v>
      </c>
      <c r="R196" s="5">
        <v>177</v>
      </c>
      <c r="S196" s="6">
        <v>149.84</v>
      </c>
      <c r="T196" s="6">
        <v>-145.91999999999999</v>
      </c>
      <c r="U196" s="6">
        <v>223.8</v>
      </c>
    </row>
  </sheetData>
  <pageMargins left="0.7" right="0.7" top="0.75" bottom="0.75" header="0.3" footer="0.3"/>
  <ignoredErrors>
    <ignoredError sqref="A1:U197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2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2395</v>
      </c>
      <c r="D2" s="2" vm="128">
        <f ca="1">IFERROR(_xlfn.STOCKHISTORY("XIDX:" &amp; $C$1, D3, , 0, 0, 1), "Libur")</f>
        <v>78</v>
      </c>
      <c r="E2" s="2" vm="441">
        <f ca="1">IFERROR(_xlfn.STOCKHISTORY("XIDX:" &amp; $C$1, E3, , 0, 0, 1), "Libur")</f>
        <v>61</v>
      </c>
      <c r="H2" s="2" vm="441">
        <f ca="1">IFERROR(INDEX(D2:G2,COUNT(D2:G2)),"")</f>
        <v>61</v>
      </c>
      <c r="I2" s="2" t="str">
        <f t="shared" ref="I2:Z2" ca="1" si="0">IFERROR(_xlfn.STOCKHISTORY("XIDX:" &amp; $C$1, I1, , 0, 0, 1), "Libur")</f>
        <v>Libur</v>
      </c>
      <c r="J2" s="2" vm="152">
        <f t="shared" ca="1" si="0"/>
        <v>12</v>
      </c>
      <c r="K2" s="2" t="str">
        <f t="shared" ca="1" si="0"/>
        <v>Libur</v>
      </c>
      <c r="L2" s="2" t="str">
        <f t="shared" ca="1" si="0"/>
        <v>Libur</v>
      </c>
      <c r="M2" s="2" vm="40">
        <f t="shared" ca="1" si="0"/>
        <v>68</v>
      </c>
      <c r="N2" s="2" vm="732">
        <f t="shared" ca="1" si="0"/>
        <v>190</v>
      </c>
      <c r="O2" s="2" vm="134">
        <f t="shared" ca="1" si="0"/>
        <v>498</v>
      </c>
      <c r="P2" s="2" vm="415">
        <f t="shared" ca="1" si="0"/>
        <v>488</v>
      </c>
      <c r="Q2" s="2" vm="526">
        <f t="shared" ca="1" si="0"/>
        <v>428</v>
      </c>
      <c r="R2" s="2" vm="733">
        <f t="shared" ca="1" si="0"/>
        <v>294.80779999999999</v>
      </c>
      <c r="S2" s="2" vm="734">
        <f t="shared" ca="1" si="0"/>
        <v>227.42320000000001</v>
      </c>
      <c r="T2" s="2" vm="735">
        <f t="shared" ca="1" si="0"/>
        <v>235.00389999999999</v>
      </c>
      <c r="U2" s="2" vm="736">
        <f t="shared" ca="1" si="0"/>
        <v>219.0001</v>
      </c>
      <c r="V2" s="2" vm="737">
        <f t="shared" ca="1" si="0"/>
        <v>379.03859999999997</v>
      </c>
      <c r="W2" s="2" vm="738">
        <f t="shared" ca="1" si="0"/>
        <v>496.96170000000001</v>
      </c>
      <c r="X2" s="2" vm="739">
        <f t="shared" ca="1" si="0"/>
        <v>412.73090000000002</v>
      </c>
      <c r="Y2" s="2" vm="740">
        <f t="shared" ca="1" si="0"/>
        <v>114.5539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205891000000</v>
      </c>
      <c r="E4" s="2">
        <f>IFERROR(INDEX(E51:E500,MATCH($C$4,$C$51:$C$500,0)),"")</f>
        <v>216970000000</v>
      </c>
      <c r="H4" s="2">
        <f>IFERROR(SUM(D4:G4)*(4/MAX(1,COUNT(D4:G4))),"")</f>
        <v>845722000000</v>
      </c>
      <c r="I4" s="2">
        <f t="shared" ref="I4:Z4" si="1">IFERROR(INDEX(I51:I500,MATCH($C$4,$C$51:$C$500,0)),"")</f>
        <v>966917000000</v>
      </c>
      <c r="J4" s="2">
        <f t="shared" si="1"/>
        <v>954679000000</v>
      </c>
      <c r="K4" s="2">
        <f t="shared" si="1"/>
        <v>1081792000000</v>
      </c>
      <c r="L4" s="2">
        <f t="shared" si="1"/>
        <v>661309000000</v>
      </c>
      <c r="M4" s="2">
        <f t="shared" si="1"/>
        <v>611377000000</v>
      </c>
      <c r="N4" s="2">
        <f t="shared" si="1"/>
        <v>681103000000</v>
      </c>
      <c r="O4" s="2">
        <f t="shared" si="1"/>
        <v>1962957000000</v>
      </c>
      <c r="P4" s="2">
        <f t="shared" si="1"/>
        <v>2780040000000</v>
      </c>
      <c r="Q4" s="2">
        <f t="shared" si="1"/>
        <v>2068946000000</v>
      </c>
      <c r="R4" s="2">
        <f t="shared" si="1"/>
        <v>1506890000000</v>
      </c>
      <c r="S4" s="2">
        <f t="shared" si="1"/>
        <v>1324062000000</v>
      </c>
      <c r="T4" s="2">
        <f t="shared" si="1"/>
        <v>1671141000000</v>
      </c>
      <c r="U4" s="2">
        <f t="shared" si="1"/>
        <v>2570668000000</v>
      </c>
      <c r="V4" s="2">
        <f t="shared" si="1"/>
        <v>2592824000000</v>
      </c>
      <c r="W4" s="2">
        <f t="shared" si="1"/>
        <v>3000323000000</v>
      </c>
      <c r="X4" s="2">
        <f t="shared" si="1"/>
        <v>1833180690866</v>
      </c>
      <c r="Y4" s="2">
        <f t="shared" si="1"/>
        <v>1118952110294</v>
      </c>
      <c r="Z4" s="2">
        <f t="shared" si="1"/>
        <v>1120471853236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-8496000000</v>
      </c>
      <c r="E5" s="2">
        <f>IFERROR(INDEX(E51:E500,MATCH($C$5,$C$51:$C$500,0)),"")</f>
        <v>-33140000000</v>
      </c>
      <c r="H5" s="2">
        <f>IFERROR(SUM(D5:G5)*(4/MAX(1,COUNT(D5:G5))),"")</f>
        <v>-83272000000</v>
      </c>
      <c r="I5" s="2">
        <f t="shared" ref="I5:Z5" si="2">IFERROR(INDEX(I51:I500,MATCH($C$5,$C$51:$C$500,0)),"")</f>
        <v>-65146000000</v>
      </c>
      <c r="J5" s="2">
        <f t="shared" si="2"/>
        <v>-85627000000</v>
      </c>
      <c r="K5" s="2">
        <f t="shared" si="2"/>
        <v>-45420000000</v>
      </c>
      <c r="L5" s="2">
        <f t="shared" si="2"/>
        <v>-165607000000</v>
      </c>
      <c r="M5" s="2">
        <f t="shared" si="2"/>
        <v>-386066000000</v>
      </c>
      <c r="N5" s="2">
        <f t="shared" si="2"/>
        <v>-837556000000</v>
      </c>
      <c r="O5" s="2">
        <f t="shared" si="2"/>
        <v>-429772000000</v>
      </c>
      <c r="P5" s="2">
        <f t="shared" si="2"/>
        <v>-333645000000</v>
      </c>
      <c r="Q5" s="2">
        <f t="shared" si="2"/>
        <v>-213957000000</v>
      </c>
      <c r="R5" s="2">
        <f t="shared" si="2"/>
        <v>-134172000000</v>
      </c>
      <c r="S5" s="2">
        <f t="shared" si="2"/>
        <v>-234641000000</v>
      </c>
      <c r="T5" s="2">
        <f t="shared" si="2"/>
        <v>495459000000</v>
      </c>
      <c r="U5" s="2">
        <f t="shared" si="2"/>
        <v>-220368000000</v>
      </c>
      <c r="V5" s="2">
        <f t="shared" si="2"/>
        <v>29591000000</v>
      </c>
      <c r="W5" s="2">
        <f t="shared" si="2"/>
        <v>133557000000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-2161324000000</v>
      </c>
      <c r="E6" s="2">
        <f>IFERROR(INDEX(E51:E500,MATCH($C$6,$C$51:$C$500,0)),"")</f>
        <v>-2155492000000</v>
      </c>
      <c r="H6" s="2">
        <f>IFERROR(INDEX(D6:G6,COUNT(D6:G6)),"")</f>
        <v>-2155492000000</v>
      </c>
      <c r="I6" s="2">
        <f t="shared" ref="I6:Z6" si="3">IFERROR(INDEX(I51:I500,MATCH($C$6,$C$51:$C$500,0)),"")</f>
        <v>-2121284000000</v>
      </c>
      <c r="J6" s="2">
        <f t="shared" si="3"/>
        <v>-2044892000000</v>
      </c>
      <c r="K6" s="2">
        <f t="shared" si="3"/>
        <v>-1931127000000</v>
      </c>
      <c r="L6" s="2">
        <f t="shared" si="3"/>
        <v>-1866772000000</v>
      </c>
      <c r="M6" s="2">
        <f t="shared" si="3"/>
        <v>-1689247000000</v>
      </c>
      <c r="N6" s="2">
        <f t="shared" si="3"/>
        <v>-1247870000000</v>
      </c>
      <c r="O6" s="2">
        <f t="shared" si="3"/>
        <v>-243938000000</v>
      </c>
      <c r="P6" s="2">
        <f t="shared" si="3"/>
        <v>217139000000</v>
      </c>
      <c r="Q6" s="2">
        <f t="shared" si="3"/>
        <v>466405000000</v>
      </c>
      <c r="R6" s="2">
        <f t="shared" si="3"/>
        <v>499100000000</v>
      </c>
      <c r="S6" s="2">
        <f t="shared" si="3"/>
        <v>695344000000</v>
      </c>
      <c r="T6" s="2">
        <f t="shared" si="3"/>
        <v>914516000000</v>
      </c>
      <c r="U6" s="2">
        <f t="shared" si="3"/>
        <v>308315000000</v>
      </c>
      <c r="V6" s="2">
        <f t="shared" si="3"/>
        <v>500596000000</v>
      </c>
      <c r="W6" s="2">
        <f t="shared" si="3"/>
        <v>536767000000</v>
      </c>
      <c r="X6" s="2">
        <f t="shared" si="3"/>
        <v>436819641216</v>
      </c>
      <c r="Y6" s="2">
        <f t="shared" si="3"/>
        <v>357456611288</v>
      </c>
      <c r="Z6" s="2">
        <f t="shared" si="3"/>
        <v>328623475813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3.34</v>
      </c>
      <c r="E7" s="3">
        <f>IFERROR(INDEX(E51:E500,MATCH($C$7,$C$51:$C$500,0))/1000000000,"")</f>
        <v>3.34</v>
      </c>
      <c r="H7" s="3">
        <f>IFERROR(INDEX(D7:G7,COUNT(D7:G7)),"")</f>
        <v>3.34</v>
      </c>
      <c r="I7" s="3">
        <f t="shared" ref="I7:Z7" si="4">IFERROR(INDEX(I51:I500,MATCH($C$7,$C$51:$C$500,0))/1000000000,"")</f>
        <v>3.34</v>
      </c>
      <c r="J7" s="3">
        <f t="shared" si="4"/>
        <v>3.34</v>
      </c>
      <c r="K7" s="3">
        <f t="shared" si="4"/>
        <v>3.34</v>
      </c>
      <c r="L7" s="3">
        <f t="shared" si="4"/>
        <v>3.34</v>
      </c>
      <c r="M7" s="3">
        <f t="shared" si="4"/>
        <v>3.34</v>
      </c>
      <c r="N7" s="3">
        <f t="shared" si="4"/>
        <v>3.34</v>
      </c>
      <c r="O7" s="3">
        <f t="shared" si="4"/>
        <v>3.34</v>
      </c>
      <c r="P7" s="3">
        <f t="shared" si="4"/>
        <v>3.33</v>
      </c>
      <c r="Q7" s="3">
        <f t="shared" si="4"/>
        <v>3.32</v>
      </c>
      <c r="R7" s="3">
        <f t="shared" si="4"/>
        <v>2.16</v>
      </c>
      <c r="S7" s="3">
        <f t="shared" si="4"/>
        <v>2.16</v>
      </c>
      <c r="T7" s="3">
        <f t="shared" si="4"/>
        <v>2.16</v>
      </c>
      <c r="U7" s="3">
        <f t="shared" si="4"/>
        <v>2.16</v>
      </c>
      <c r="V7" s="3">
        <f t="shared" si="4"/>
        <v>2.16</v>
      </c>
      <c r="W7" s="3">
        <f t="shared" si="4"/>
        <v>2.16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 t="shared" ref="I8:Z8" si="5">IFERROR(INDEX(I51:I500,MATCH($C$8,$C$51:$C$500,0)),"")</f>
        <v>-27000000000</v>
      </c>
      <c r="J8" s="2">
        <f t="shared" si="5"/>
        <v>69000000000</v>
      </c>
      <c r="K8" s="2">
        <f t="shared" si="5"/>
        <v>57000000000</v>
      </c>
      <c r="L8" s="2">
        <f t="shared" si="5"/>
        <v>117000000000</v>
      </c>
      <c r="M8" s="2">
        <f t="shared" si="5"/>
        <v>-11000000000</v>
      </c>
      <c r="N8" s="2">
        <f t="shared" si="5"/>
        <v>63000000000</v>
      </c>
      <c r="O8" s="2">
        <f t="shared" si="5"/>
        <v>230000000000</v>
      </c>
      <c r="P8" s="2">
        <f t="shared" si="5"/>
        <v>262000000000</v>
      </c>
      <c r="Q8" s="2">
        <f t="shared" si="5"/>
        <v>542000000000</v>
      </c>
      <c r="R8" s="2">
        <f t="shared" si="5"/>
        <v>697000000000</v>
      </c>
      <c r="S8" s="2">
        <f t="shared" si="5"/>
        <v>-622000000000</v>
      </c>
      <c r="T8" s="2">
        <f t="shared" si="5"/>
        <v>9000000000</v>
      </c>
      <c r="U8" s="2">
        <f t="shared" si="5"/>
        <v>-101000000000</v>
      </c>
      <c r="V8" s="2">
        <f t="shared" si="5"/>
        <v>-918000000000</v>
      </c>
      <c r="W8" s="2">
        <f t="shared" si="5"/>
        <v>130000000000</v>
      </c>
      <c r="X8" s="2">
        <f t="shared" si="5"/>
        <v>-174000000000</v>
      </c>
      <c r="Y8" s="2">
        <f t="shared" si="5"/>
        <v>92000000000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-3.1</v>
      </c>
      <c r="E9" s="3">
        <f>IFERROR(INDEX(E51:E500,MATCH("Free cash flow per share (Quarter)",$C$51:$C$500,0)),"")</f>
        <v>3.13</v>
      </c>
      <c r="H9" s="3">
        <f>IFERROR(INDEX(D9:G9,COUNT(D9:G9)),"")</f>
        <v>3.13</v>
      </c>
      <c r="I9" s="3">
        <f t="shared" ref="I9:Z9" si="6">IFERROR(INDEX(I51:I500,MATCH($C$9,$C$51:$C$500,0)),"")</f>
        <v>-8.06</v>
      </c>
      <c r="J9" s="3">
        <f t="shared" si="6"/>
        <v>20.49</v>
      </c>
      <c r="K9" s="3">
        <f t="shared" si="6"/>
        <v>16.98</v>
      </c>
      <c r="L9" s="3">
        <f t="shared" si="6"/>
        <v>34.96</v>
      </c>
      <c r="M9" s="3">
        <f t="shared" si="6"/>
        <v>-3.15</v>
      </c>
      <c r="N9" s="3">
        <f t="shared" si="6"/>
        <v>18.7</v>
      </c>
      <c r="O9" s="3">
        <f t="shared" si="6"/>
        <v>68.819999999999993</v>
      </c>
      <c r="P9" s="3">
        <f t="shared" si="6"/>
        <v>78.5</v>
      </c>
      <c r="Q9" s="3">
        <f t="shared" si="6"/>
        <v>162.96</v>
      </c>
      <c r="R9" s="3">
        <f t="shared" si="6"/>
        <v>322.55</v>
      </c>
      <c r="S9" s="3">
        <f t="shared" si="6"/>
        <v>-287.89</v>
      </c>
      <c r="T9" s="3">
        <f t="shared" si="6"/>
        <v>4.28</v>
      </c>
      <c r="U9" s="3">
        <f t="shared" si="6"/>
        <v>-46.68</v>
      </c>
      <c r="V9" s="3">
        <f t="shared" si="6"/>
        <v>-424.94</v>
      </c>
      <c r="W9" s="3">
        <f t="shared" si="6"/>
        <v>60.11</v>
      </c>
      <c r="X9" s="3">
        <f t="shared" si="6"/>
        <v>-401.65</v>
      </c>
      <c r="Y9" s="3">
        <f t="shared" si="6"/>
        <v>212.17</v>
      </c>
      <c r="Z9" s="3">
        <f t="shared" si="6"/>
        <v>-8.6</v>
      </c>
    </row>
    <row r="10" spans="1:26" ht="15.5" x14ac:dyDescent="0.35">
      <c r="C10" t="s">
        <v>18</v>
      </c>
      <c r="D10" s="3">
        <f ca="1">IFERROR(IF(D9=0,"",D2/D9),"")</f>
        <v>-25.161290322580644</v>
      </c>
      <c r="E10" s="3">
        <f ca="1">IFERROR(IF(E9=0,"",E2/E9),"")</f>
        <v>19.488817891373802</v>
      </c>
      <c r="I10" s="3" t="str">
        <f t="shared" ref="I10:Z10" ca="1" si="7">IFERROR(IF(I9=0,"",I2/I9),"")</f>
        <v/>
      </c>
      <c r="J10" s="3">
        <f t="shared" ca="1" si="7"/>
        <v>0.58565153733528552</v>
      </c>
      <c r="K10" s="3" t="str">
        <f t="shared" ca="1" si="7"/>
        <v/>
      </c>
      <c r="L10" s="3" t="str">
        <f t="shared" ca="1" si="7"/>
        <v/>
      </c>
      <c r="M10" s="3">
        <f t="shared" ca="1" si="7"/>
        <v>-21.587301587301589</v>
      </c>
      <c r="N10" s="3">
        <f t="shared" ca="1" si="7"/>
        <v>10.160427807486631</v>
      </c>
      <c r="O10" s="3">
        <f t="shared" ca="1" si="7"/>
        <v>7.2362685265911075</v>
      </c>
      <c r="P10" s="3">
        <f t="shared" ca="1" si="7"/>
        <v>6.2165605095541405</v>
      </c>
      <c r="Q10" s="3">
        <f t="shared" ca="1" si="7"/>
        <v>2.6264113892979872</v>
      </c>
      <c r="R10" s="3">
        <f t="shared" ca="1" si="7"/>
        <v>0.91399100914586873</v>
      </c>
      <c r="S10" s="3">
        <f t="shared" ca="1" si="7"/>
        <v>-0.78996561186564318</v>
      </c>
      <c r="T10" s="3">
        <f t="shared" ca="1" si="7"/>
        <v>54.907453271028032</v>
      </c>
      <c r="U10" s="3">
        <f t="shared" ca="1" si="7"/>
        <v>-4.6915188517566406</v>
      </c>
      <c r="V10" s="3">
        <f t="shared" ca="1" si="7"/>
        <v>-0.89198145620558189</v>
      </c>
      <c r="W10" s="3">
        <f t="shared" ca="1" si="7"/>
        <v>8.2675378472799874</v>
      </c>
      <c r="X10" s="3">
        <f t="shared" ca="1" si="7"/>
        <v>-1.0275884476534296</v>
      </c>
      <c r="Y10" s="3">
        <f t="shared" ca="1" si="7"/>
        <v>0.53991563368996565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37994000000</v>
      </c>
      <c r="E11" s="2">
        <f>IFERROR(INDEX(E51:E500,MATCH($C$11,$C$51:$C$500,0)),"")</f>
        <v>41336000000</v>
      </c>
      <c r="H11" s="2">
        <f>IFERROR(INDEX(D11:G11,COUNT(D11:G11)),"")</f>
        <v>41336000000</v>
      </c>
      <c r="I11" s="2">
        <f t="shared" ref="I11:Z11" si="8">IFERROR(INDEX(I51:I500,MATCH($C$11,$C$51:$C$500,0)),"")</f>
        <v>41639000000</v>
      </c>
      <c r="J11" s="2">
        <f t="shared" si="8"/>
        <v>117076000000</v>
      </c>
      <c r="K11" s="2">
        <f t="shared" si="8"/>
        <v>100024000000</v>
      </c>
      <c r="L11" s="2">
        <f t="shared" si="8"/>
        <v>102917000000</v>
      </c>
      <c r="M11" s="2">
        <f t="shared" si="8"/>
        <v>30476000000</v>
      </c>
      <c r="N11" s="2">
        <f t="shared" si="8"/>
        <v>37799000000</v>
      </c>
      <c r="O11" s="2">
        <f t="shared" si="8"/>
        <v>75249000000</v>
      </c>
      <c r="P11" s="2">
        <f t="shared" si="8"/>
        <v>139737000000</v>
      </c>
      <c r="Q11" s="2">
        <f t="shared" si="8"/>
        <v>135533000000</v>
      </c>
      <c r="R11" s="2">
        <f t="shared" si="8"/>
        <v>136643000000</v>
      </c>
      <c r="S11" s="2">
        <f t="shared" si="8"/>
        <v>142668000000</v>
      </c>
      <c r="T11" s="2">
        <f t="shared" si="8"/>
        <v>275546000000</v>
      </c>
      <c r="U11" s="2">
        <f t="shared" si="8"/>
        <v>194657000000</v>
      </c>
      <c r="V11" s="2">
        <f t="shared" si="8"/>
        <v>113486000000</v>
      </c>
      <c r="W11" s="2">
        <f t="shared" si="8"/>
        <v>330568000000</v>
      </c>
      <c r="X11" s="2">
        <f t="shared" si="8"/>
        <v>64569702089</v>
      </c>
      <c r="Y11" s="2">
        <f t="shared" si="8"/>
        <v>58613871457</v>
      </c>
      <c r="Z11" s="2">
        <f t="shared" si="8"/>
        <v>109179862655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2377000000000</v>
      </c>
      <c r="E12" s="2">
        <f>IFERROR(INDEX(E51:E500,MATCH("Net Debt (Quarter)",$C$51:$C$500,0)),"")</f>
        <v>2387000000000</v>
      </c>
      <c r="H12" s="2">
        <f>IFERROR(INDEX(D12:G12,COUNT(D12:G12)),"")</f>
        <v>2387000000000</v>
      </c>
      <c r="I12" s="2">
        <f t="shared" ref="I12:Z12" si="9">IFERROR(INDEX(I51:I500,MATCH($C$12,$C$51:$C$500,0)),"")</f>
        <v>2377000000000</v>
      </c>
      <c r="J12" s="2">
        <f t="shared" si="9"/>
        <v>3249000000000</v>
      </c>
      <c r="K12" s="2">
        <f t="shared" si="9"/>
        <v>3252000000000</v>
      </c>
      <c r="L12" s="2">
        <f t="shared" si="9"/>
        <v>3227000000000</v>
      </c>
      <c r="M12" s="2">
        <f t="shared" si="9"/>
        <v>3079000000000</v>
      </c>
      <c r="N12" s="2">
        <f t="shared" si="9"/>
        <v>3130000000000</v>
      </c>
      <c r="O12" s="2">
        <f t="shared" si="9"/>
        <v>3158000000000</v>
      </c>
      <c r="P12" s="2">
        <f t="shared" si="9"/>
        <v>3343000000000</v>
      </c>
      <c r="Q12" s="2">
        <f t="shared" si="9"/>
        <v>2874000000000</v>
      </c>
      <c r="R12" s="2">
        <f t="shared" si="9"/>
        <v>3069000000000</v>
      </c>
      <c r="S12" s="2">
        <f t="shared" si="9"/>
        <v>3636000000000</v>
      </c>
      <c r="T12" s="2">
        <f t="shared" si="9"/>
        <v>2499000000000</v>
      </c>
      <c r="U12" s="2">
        <f t="shared" si="9"/>
        <v>2557000000000</v>
      </c>
      <c r="V12" s="2">
        <f t="shared" si="9"/>
        <v>2241000000000</v>
      </c>
      <c r="W12" s="2">
        <f t="shared" si="9"/>
        <v>899000000000</v>
      </c>
      <c r="X12" s="2">
        <f t="shared" si="9"/>
        <v>665000000000</v>
      </c>
      <c r="Y12" s="2">
        <f t="shared" si="9"/>
        <v>317000000000</v>
      </c>
      <c r="Z12" s="2">
        <f t="shared" si="9"/>
        <v>376000000000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2415000000000</v>
      </c>
      <c r="E13" s="2">
        <f>IFERROR(INDEX(E51:E500,MATCH("Total Debt (Quarter)",$C$51:$C$500,0)),"")</f>
        <v>2428000000000</v>
      </c>
      <c r="H13" s="2">
        <f>IFERROR(INDEX(D13:G13,COUNT(D13:G13)),"")</f>
        <v>2428000000000</v>
      </c>
      <c r="I13" s="2">
        <f t="shared" ref="I13:Z13" si="10">IFERROR(INDEX(I51:I500,MATCH($C$13,$C$51:$C$500,0)),"")</f>
        <v>2419000000000</v>
      </c>
      <c r="J13" s="2">
        <f t="shared" si="10"/>
        <v>3366000000000</v>
      </c>
      <c r="K13" s="2">
        <f t="shared" si="10"/>
        <v>3352000000000</v>
      </c>
      <c r="L13" s="2">
        <f t="shared" si="10"/>
        <v>3330000000000</v>
      </c>
      <c r="M13" s="2">
        <f t="shared" si="10"/>
        <v>3110000000000</v>
      </c>
      <c r="N13" s="2">
        <f t="shared" si="10"/>
        <v>3168000000000</v>
      </c>
      <c r="O13" s="2">
        <f t="shared" si="10"/>
        <v>3233000000000</v>
      </c>
      <c r="P13" s="2">
        <f t="shared" si="10"/>
        <v>3482000000000</v>
      </c>
      <c r="Q13" s="2">
        <f t="shared" si="10"/>
        <v>3009000000000</v>
      </c>
      <c r="R13" s="2">
        <f t="shared" si="10"/>
        <v>3206000000000</v>
      </c>
      <c r="S13" s="2">
        <f t="shared" si="10"/>
        <v>3779000000000</v>
      </c>
      <c r="T13" s="2">
        <f t="shared" si="10"/>
        <v>2775000000000</v>
      </c>
      <c r="U13" s="2">
        <f t="shared" si="10"/>
        <v>2752000000000</v>
      </c>
      <c r="V13" s="2">
        <f t="shared" si="10"/>
        <v>2354000000000</v>
      </c>
      <c r="W13" s="2">
        <f t="shared" si="10"/>
        <v>1229000000000</v>
      </c>
      <c r="X13" s="2">
        <f t="shared" si="10"/>
        <v>729000000000</v>
      </c>
      <c r="Y13" s="2">
        <f t="shared" si="10"/>
        <v>376000000000</v>
      </c>
      <c r="Z13" s="2">
        <f t="shared" si="10"/>
        <v>485000000000</v>
      </c>
    </row>
    <row r="14" spans="1:26" ht="15.5" x14ac:dyDescent="0.35">
      <c r="C14" t="s">
        <v>27</v>
      </c>
      <c r="D14" s="2">
        <f>IFERROR(INDEX(D51:D500,MATCH($C$14,$C$51:$C$500,0)),"")</f>
        <v>-20769000000</v>
      </c>
      <c r="E14" s="2">
        <f>IFERROR(INDEX(E51:E500,MATCH($C$14,$C$51:$C$500,0)),"")</f>
        <v>-20358000000</v>
      </c>
      <c r="H14" s="2">
        <f>IFERROR(SUM(D14:G14)*(4/MAX(1,COUNT(D14:G14))),"")</f>
        <v>-82254000000</v>
      </c>
      <c r="I14" s="2">
        <f t="shared" ref="I14:Z14" si="11">IFERROR(INDEX(I51:I500,MATCH($C$14,$C$51:$C$500,0)),"")</f>
        <v>-113705000000</v>
      </c>
      <c r="J14" s="2">
        <f t="shared" si="11"/>
        <v>-125792000000</v>
      </c>
      <c r="K14" s="2">
        <f t="shared" si="11"/>
        <v>-114354000000</v>
      </c>
      <c r="L14" s="2">
        <f t="shared" si="11"/>
        <v>-133967000000</v>
      </c>
      <c r="M14" s="2">
        <f t="shared" si="11"/>
        <v>-128695000000</v>
      </c>
      <c r="N14" s="2">
        <f t="shared" si="11"/>
        <v>-120275000000</v>
      </c>
      <c r="O14" s="2">
        <f t="shared" si="11"/>
        <v>-144537000000</v>
      </c>
      <c r="P14" s="2">
        <f t="shared" si="11"/>
        <v>-156281000000</v>
      </c>
      <c r="Q14" s="2">
        <f t="shared" si="11"/>
        <v>-115286000000</v>
      </c>
      <c r="R14" s="2">
        <f t="shared" si="11"/>
        <v>-104824000000</v>
      </c>
      <c r="S14" s="2">
        <f t="shared" si="11"/>
        <v>-86453000000</v>
      </c>
      <c r="T14" s="2">
        <f t="shared" si="11"/>
        <v>-93290000000</v>
      </c>
      <c r="U14" s="2">
        <f t="shared" si="11"/>
        <v>-118791000000</v>
      </c>
      <c r="V14" s="2">
        <f t="shared" si="11"/>
        <v>-114736000000</v>
      </c>
      <c r="W14" s="2">
        <f t="shared" si="11"/>
        <v>-60401000000</v>
      </c>
      <c r="X14" s="2">
        <f t="shared" si="11"/>
        <v>-36049700407</v>
      </c>
      <c r="Y14" s="2">
        <f t="shared" si="11"/>
        <v>-29639495032</v>
      </c>
      <c r="Z14" s="2">
        <f t="shared" si="11"/>
        <v>-27713550699</v>
      </c>
    </row>
    <row r="15" spans="1:26" ht="15.5" x14ac:dyDescent="0.35">
      <c r="C15" t="s">
        <v>28</v>
      </c>
      <c r="D15" s="2">
        <f>IFERROR(INDEX(D51:D500,MATCH($C$15,$C$51:$C$500,0)),"")</f>
        <v>-649000000</v>
      </c>
      <c r="E15" s="2">
        <f>IFERROR(INDEX(E51:E500,MATCH($C$15,$C$51:$C$500,0)),"")</f>
        <v>-658000000</v>
      </c>
      <c r="H15" s="2">
        <f>IFERROR(SUM(D15:G15)*(4/MAX(1,COUNT(D15:G15))),"")</f>
        <v>-2614000000</v>
      </c>
      <c r="I15" s="2">
        <f t="shared" ref="I15:Z15" si="12">IFERROR(INDEX(I51:I500,MATCH($C$15,$C$51:$C$500,0)),"")</f>
        <v>-56579000000</v>
      </c>
      <c r="J15" s="2">
        <f t="shared" si="12"/>
        <v>-54794000000</v>
      </c>
      <c r="K15" s="2">
        <f t="shared" si="12"/>
        <v>-95554000000</v>
      </c>
      <c r="L15" s="2">
        <f t="shared" si="12"/>
        <v>-41277000000</v>
      </c>
      <c r="M15" s="2">
        <f t="shared" si="12"/>
        <v>-44604000000</v>
      </c>
      <c r="N15" s="2">
        <f t="shared" si="12"/>
        <v>-13970000000</v>
      </c>
      <c r="O15" s="2">
        <f t="shared" si="12"/>
        <v>50156000000</v>
      </c>
      <c r="P15" s="2">
        <f t="shared" si="12"/>
        <v>-102415000000</v>
      </c>
      <c r="Q15" s="2">
        <f t="shared" si="12"/>
        <v>48966000000</v>
      </c>
      <c r="R15" s="2">
        <f t="shared" si="12"/>
        <v>92772000000</v>
      </c>
      <c r="S15" s="2">
        <f t="shared" si="12"/>
        <v>-31250000000</v>
      </c>
      <c r="T15" s="2">
        <f t="shared" si="12"/>
        <v>2370000000</v>
      </c>
      <c r="U15" s="2">
        <f t="shared" si="12"/>
        <v>57996000000</v>
      </c>
      <c r="V15" s="2">
        <f t="shared" si="12"/>
        <v>-14117000000</v>
      </c>
      <c r="W15" s="2">
        <f t="shared" si="12"/>
        <v>-48643000000</v>
      </c>
      <c r="X15" s="2">
        <f t="shared" si="12"/>
        <v>-33065532807</v>
      </c>
      <c r="Y15" s="2">
        <f t="shared" si="12"/>
        <v>-23316114283</v>
      </c>
      <c r="Z15" s="2">
        <f t="shared" si="12"/>
        <v>-24129249130</v>
      </c>
    </row>
    <row r="16" spans="1:26" ht="15.5" x14ac:dyDescent="0.35">
      <c r="C16" t="s">
        <v>29</v>
      </c>
      <c r="D16" s="2">
        <f>IFERROR(INDEX(D51:D500,MATCH($C$16,$C$51:$C$500,0)),"")</f>
        <v>-5183000000</v>
      </c>
      <c r="E16" s="2">
        <f>IFERROR(INDEX(E51:E500,MATCH($C$16,$C$51:$C$500,0)),"")</f>
        <v>-33550000000</v>
      </c>
      <c r="H16" s="2">
        <f>IFERROR(SUM(D16:G16)*(4/MAX(1,COUNT(D16:G16))),"")</f>
        <v>-77466000000</v>
      </c>
      <c r="I16" s="2">
        <f t="shared" ref="I16:Z16" si="13">IFERROR(INDEX(I51:I500,MATCH($C$16,$C$51:$C$500,0)),"")</f>
        <v>-24512000000</v>
      </c>
      <c r="J16" s="2">
        <f t="shared" si="13"/>
        <v>-63045000000</v>
      </c>
      <c r="K16" s="2">
        <f t="shared" si="13"/>
        <v>36716000000</v>
      </c>
      <c r="L16" s="2">
        <f t="shared" si="13"/>
        <v>-57646000000</v>
      </c>
      <c r="M16" s="2">
        <f t="shared" si="13"/>
        <v>-422382000000</v>
      </c>
      <c r="N16" s="2">
        <f t="shared" si="13"/>
        <v>-1007829000000</v>
      </c>
      <c r="O16" s="2">
        <f t="shared" si="13"/>
        <v>-523185000000</v>
      </c>
      <c r="P16" s="2">
        <f t="shared" si="13"/>
        <v>-297111000000</v>
      </c>
      <c r="Q16" s="2">
        <f t="shared" si="13"/>
        <v>-328562000000</v>
      </c>
      <c r="R16" s="2">
        <f t="shared" si="13"/>
        <v>-338521000000</v>
      </c>
      <c r="S16" s="2">
        <f t="shared" si="13"/>
        <v>-284211000000</v>
      </c>
      <c r="T16" s="2">
        <f t="shared" si="13"/>
        <v>-82970000000</v>
      </c>
      <c r="U16" s="2">
        <f t="shared" si="13"/>
        <v>-300627000000</v>
      </c>
      <c r="V16" s="2">
        <f t="shared" si="13"/>
        <v>26547000000</v>
      </c>
      <c r="W16" s="2">
        <f t="shared" si="13"/>
        <v>168857000000</v>
      </c>
      <c r="X16" s="2">
        <f t="shared" si="13"/>
        <v>117594522362</v>
      </c>
      <c r="Y16" s="2">
        <f t="shared" si="13"/>
        <v>60789366638</v>
      </c>
      <c r="Z16" s="2">
        <f t="shared" si="13"/>
        <v>47072990904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260520000000</v>
      </c>
      <c r="E20" s="2">
        <f ca="1">IFERROR(E21*E2,"")</f>
        <v>203740000000</v>
      </c>
      <c r="H20" s="2">
        <f t="shared" ref="H20:Z20" ca="1" si="14">IFERROR(H21*H2,"")</f>
        <v>203740000000</v>
      </c>
      <c r="I20" s="2" t="str">
        <f t="shared" ca="1" si="14"/>
        <v/>
      </c>
      <c r="J20" s="2">
        <f t="shared" ca="1" si="14"/>
        <v>40080000000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227120000000</v>
      </c>
      <c r="N20" s="2">
        <f t="shared" ca="1" si="14"/>
        <v>634600000000</v>
      </c>
      <c r="O20" s="2">
        <f t="shared" ca="1" si="14"/>
        <v>1663320000000</v>
      </c>
      <c r="P20" s="2">
        <f t="shared" ca="1" si="14"/>
        <v>1625040000000</v>
      </c>
      <c r="Q20" s="2">
        <f t="shared" ca="1" si="14"/>
        <v>1420960000000</v>
      </c>
      <c r="R20" s="2">
        <f t="shared" ca="1" si="14"/>
        <v>636784848000</v>
      </c>
      <c r="S20" s="2">
        <f t="shared" ca="1" si="14"/>
        <v>491234112000</v>
      </c>
      <c r="T20" s="2">
        <f t="shared" ca="1" si="14"/>
        <v>507608424000</v>
      </c>
      <c r="U20" s="2">
        <f t="shared" ca="1" si="14"/>
        <v>473040216000</v>
      </c>
      <c r="V20" s="2">
        <f t="shared" ca="1" si="14"/>
        <v>818723376000</v>
      </c>
      <c r="W20" s="2">
        <f t="shared" ca="1" si="14"/>
        <v>1073437272000</v>
      </c>
      <c r="X20" s="2">
        <f t="shared" ca="1" si="14"/>
        <v>177474287000</v>
      </c>
      <c r="Y20" s="2">
        <f t="shared" ca="1" si="14"/>
        <v>49258177000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3340000000</v>
      </c>
      <c r="E21" s="2">
        <f>IFERROR(INDEX(E51:E500,MATCH($C$7,$C$51:$C$500,0)),"")</f>
        <v>3340000000</v>
      </c>
      <c r="H21" s="2">
        <f>IFERROR(INDEX(D21:G21,COUNT(D21:G21)),"")</f>
        <v>3340000000</v>
      </c>
      <c r="I21" s="2">
        <f t="shared" ref="I21:Z21" si="15">IFERROR(INDEX(I51:I500,MATCH($C$7,$C$51:$C$500,0)),"")</f>
        <v>3340000000</v>
      </c>
      <c r="J21" s="2">
        <f t="shared" si="15"/>
        <v>3340000000</v>
      </c>
      <c r="K21" s="2">
        <f t="shared" si="15"/>
        <v>3340000000</v>
      </c>
      <c r="L21" s="2">
        <f t="shared" si="15"/>
        <v>3340000000</v>
      </c>
      <c r="M21" s="2">
        <f t="shared" si="15"/>
        <v>3340000000</v>
      </c>
      <c r="N21" s="2">
        <f t="shared" si="15"/>
        <v>3340000000</v>
      </c>
      <c r="O21" s="2">
        <f t="shared" si="15"/>
        <v>3340000000</v>
      </c>
      <c r="P21" s="2">
        <f t="shared" si="15"/>
        <v>3330000000</v>
      </c>
      <c r="Q21" s="2">
        <f t="shared" si="15"/>
        <v>3320000000</v>
      </c>
      <c r="R21" s="2">
        <f t="shared" si="15"/>
        <v>2160000000</v>
      </c>
      <c r="S21" s="2">
        <f t="shared" si="15"/>
        <v>2160000000</v>
      </c>
      <c r="T21" s="2">
        <f t="shared" si="15"/>
        <v>2160000000</v>
      </c>
      <c r="U21" s="2">
        <f t="shared" si="15"/>
        <v>2160000000</v>
      </c>
      <c r="V21" s="2">
        <f t="shared" si="15"/>
        <v>2160000000</v>
      </c>
      <c r="W21" s="2">
        <f t="shared" si="15"/>
        <v>2160000000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54</v>
      </c>
      <c r="C23" t="s">
        <v>55</v>
      </c>
      <c r="D23" s="3">
        <f>IFERROR(D5/D6*100,"")</f>
        <v>0.3930923822619839</v>
      </c>
      <c r="E23" s="3">
        <f>IFERROR(E5/E6*100,"")</f>
        <v>1.537468011943445</v>
      </c>
      <c r="H23" s="3">
        <f t="shared" ref="H23:Z23" si="16">IFERROR(H5/H6*100,"")</f>
        <v>3.8632479266914466</v>
      </c>
      <c r="I23" s="3">
        <f t="shared" si="16"/>
        <v>3.071064506214161</v>
      </c>
      <c r="J23" s="3">
        <f t="shared" si="16"/>
        <v>4.187360506080517</v>
      </c>
      <c r="K23" s="3">
        <f t="shared" si="16"/>
        <v>2.3519944571227058</v>
      </c>
      <c r="L23" s="3">
        <f t="shared" si="16"/>
        <v>8.8713029764748992</v>
      </c>
      <c r="M23" s="3">
        <f t="shared" si="16"/>
        <v>22.85432503358005</v>
      </c>
      <c r="N23" s="3">
        <f t="shared" si="16"/>
        <v>67.11885052128828</v>
      </c>
      <c r="O23" s="3">
        <f t="shared" si="16"/>
        <v>176.1808328345727</v>
      </c>
      <c r="P23" s="3">
        <f t="shared" si="16"/>
        <v>-153.6550320301742</v>
      </c>
      <c r="Q23" s="3">
        <f t="shared" si="16"/>
        <v>-45.873650582648132</v>
      </c>
      <c r="R23" s="3">
        <f t="shared" si="16"/>
        <v>-26.882789020236427</v>
      </c>
      <c r="S23" s="3">
        <f t="shared" si="16"/>
        <v>-33.744592604523802</v>
      </c>
      <c r="T23" s="3">
        <f t="shared" si="16"/>
        <v>54.177182247221481</v>
      </c>
      <c r="U23" s="3">
        <f t="shared" si="16"/>
        <v>-71.474952564747099</v>
      </c>
      <c r="V23" s="3">
        <f t="shared" si="16"/>
        <v>5.9111539045457819</v>
      </c>
      <c r="W23" s="3">
        <f t="shared" si="16"/>
        <v>24.881745710895046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-0.33711050328710879</v>
      </c>
      <c r="E24" s="4">
        <f>IFERROR(_xlfn.RRI(5,J23,E23),"")</f>
        <v>-0.18158581662043149</v>
      </c>
      <c r="H24" s="4">
        <f t="shared" ref="H24:Z24" si="17">IFERROR(_xlfn.RRI(5,M23,H23),"")</f>
        <v>-0.29919557380911466</v>
      </c>
      <c r="I24" s="4">
        <f t="shared" si="17"/>
        <v>-0.4603789462159098</v>
      </c>
      <c r="J24" s="4">
        <f t="shared" si="17"/>
        <v>-0.52663478725206248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0.26598467647571722</v>
      </c>
      <c r="P24" s="4">
        <f t="shared" si="17"/>
        <v>0.16540957608740992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-20.77</v>
      </c>
      <c r="J25" s="3">
        <f t="shared" si="18"/>
        <v>-26.82</v>
      </c>
      <c r="K25" s="3">
        <f t="shared" si="18"/>
        <v>-11.93</v>
      </c>
      <c r="L25" s="3">
        <f t="shared" si="18"/>
        <v>-26.02</v>
      </c>
      <c r="M25" s="3">
        <f t="shared" si="18"/>
        <v>-123.01</v>
      </c>
      <c r="N25" s="3">
        <f t="shared" si="18"/>
        <v>-255.46</v>
      </c>
      <c r="O25" s="3">
        <f t="shared" si="18"/>
        <v>-131.91</v>
      </c>
      <c r="P25" s="3">
        <f t="shared" si="18"/>
        <v>-105.56</v>
      </c>
      <c r="Q25" s="3">
        <f t="shared" si="18"/>
        <v>-67.8</v>
      </c>
      <c r="R25" s="3">
        <f t="shared" si="18"/>
        <v>-89.41</v>
      </c>
      <c r="S25" s="3">
        <f t="shared" si="18"/>
        <v>-143.15</v>
      </c>
      <c r="T25" s="3">
        <f t="shared" si="18"/>
        <v>-37.549999999999997</v>
      </c>
      <c r="U25" s="3">
        <f t="shared" si="18"/>
        <v>-102.02</v>
      </c>
      <c r="V25" s="3">
        <f t="shared" si="18"/>
        <v>13.7</v>
      </c>
      <c r="W25" s="3">
        <f t="shared" si="18"/>
        <v>61.83</v>
      </c>
      <c r="X25" s="3">
        <f t="shared" si="18"/>
        <v>195.67</v>
      </c>
      <c r="Y25" s="3">
        <f t="shared" si="18"/>
        <v>86.74</v>
      </c>
      <c r="Z25" s="3">
        <f t="shared" si="18"/>
        <v>53.11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-0.39462745932281673</v>
      </c>
      <c r="J26" s="4">
        <f t="shared" si="19"/>
        <v>-0.27282956930159274</v>
      </c>
      <c r="K26" s="4">
        <f t="shared" si="19"/>
        <v>-0.35341114820235187</v>
      </c>
      <c r="L26" s="4">
        <f t="shared" si="19"/>
        <v>-0.1743128616748536</v>
      </c>
      <c r="M26" s="4">
        <f t="shared" si="19"/>
        <v>6.5886262037847088E-2</v>
      </c>
      <c r="N26" s="4">
        <f t="shared" si="19"/>
        <v>0.12281010132519432</v>
      </c>
      <c r="O26" s="4">
        <f t="shared" si="19"/>
        <v>0.28568197669782558</v>
      </c>
      <c r="P26" s="4">
        <f t="shared" si="19"/>
        <v>6.8454515510927294E-3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61.644011976047906</v>
      </c>
      <c r="E27" s="3">
        <f>IFERROR(E4/E21,"")</f>
        <v>64.961077844311376</v>
      </c>
      <c r="H27" s="3">
        <f t="shared" ref="H27:Z27" si="20">IFERROR(H4/H21,"")</f>
        <v>253.21017964071856</v>
      </c>
      <c r="I27" s="3">
        <f t="shared" si="20"/>
        <v>289.49610778443116</v>
      </c>
      <c r="J27" s="3">
        <f t="shared" si="20"/>
        <v>285.83203592814374</v>
      </c>
      <c r="K27" s="3">
        <f t="shared" si="20"/>
        <v>323.88982035928143</v>
      </c>
      <c r="L27" s="3">
        <f t="shared" si="20"/>
        <v>197.99670658682635</v>
      </c>
      <c r="M27" s="3">
        <f t="shared" si="20"/>
        <v>183.04700598802395</v>
      </c>
      <c r="N27" s="3">
        <f t="shared" si="20"/>
        <v>203.92305389221556</v>
      </c>
      <c r="O27" s="3">
        <f t="shared" si="20"/>
        <v>587.71167664670656</v>
      </c>
      <c r="P27" s="3">
        <f t="shared" si="20"/>
        <v>834.8468468468468</v>
      </c>
      <c r="Q27" s="3">
        <f t="shared" si="20"/>
        <v>623.1765060240964</v>
      </c>
      <c r="R27" s="3">
        <f t="shared" si="20"/>
        <v>697.63425925925924</v>
      </c>
      <c r="S27" s="3">
        <f t="shared" si="20"/>
        <v>612.99166666666667</v>
      </c>
      <c r="T27" s="3">
        <f t="shared" si="20"/>
        <v>773.67638888888894</v>
      </c>
      <c r="U27" s="3">
        <f t="shared" si="20"/>
        <v>1190.1240740740741</v>
      </c>
      <c r="V27" s="3">
        <f t="shared" si="20"/>
        <v>1200.3814814814814</v>
      </c>
      <c r="W27" s="3">
        <f t="shared" si="20"/>
        <v>1389.0384259259258</v>
      </c>
      <c r="X27" s="3">
        <f t="shared" si="20"/>
        <v>4263.210908990698</v>
      </c>
      <c r="Y27" s="3">
        <f t="shared" si="20"/>
        <v>2602.2142099860466</v>
      </c>
      <c r="Z27" s="3">
        <f t="shared" si="20"/>
        <v>2605.7484958976743</v>
      </c>
    </row>
    <row r="28" spans="1:26" ht="15.5" x14ac:dyDescent="0.35">
      <c r="C28" t="s">
        <v>61</v>
      </c>
      <c r="D28" s="4">
        <f>IFERROR(_xlfn.RRI(5,I27,D27),"")</f>
        <v>-0.266078461128468</v>
      </c>
      <c r="E28" s="4">
        <f>IFERROR(_xlfn.RRI(5,J27,E27),"")</f>
        <v>-0.25645293463004537</v>
      </c>
      <c r="H28" s="4">
        <f t="shared" ref="H28:Z28" si="21">IFERROR(_xlfn.RRI(5,M27,H27),"")</f>
        <v>6.7047386231086525E-2</v>
      </c>
      <c r="I28" s="4">
        <f t="shared" si="21"/>
        <v>7.2593795796501936E-2</v>
      </c>
      <c r="J28" s="4">
        <f t="shared" si="21"/>
        <v>-0.13425634626500715</v>
      </c>
      <c r="K28" s="4">
        <f t="shared" si="21"/>
        <v>-0.17251887259124143</v>
      </c>
      <c r="L28" s="4">
        <f t="shared" si="21"/>
        <v>-0.2049226548402806</v>
      </c>
      <c r="M28" s="4">
        <f t="shared" si="21"/>
        <v>-0.23477884824901019</v>
      </c>
      <c r="N28" s="4">
        <f t="shared" si="21"/>
        <v>-0.19757887958129128</v>
      </c>
      <c r="O28" s="4">
        <f t="shared" si="21"/>
        <v>-5.349917852949837E-2</v>
      </c>
      <c r="P28" s="4">
        <f t="shared" si="21"/>
        <v>-6.8456983979555797E-2</v>
      </c>
      <c r="Q28" s="4">
        <f t="shared" si="21"/>
        <v>-0.1228813265975004</v>
      </c>
      <c r="R28" s="4">
        <f t="shared" si="21"/>
        <v>-0.12866991811573003</v>
      </c>
      <c r="S28" s="4">
        <f t="shared" si="21"/>
        <v>-0.3215098449388718</v>
      </c>
      <c r="T28" s="4">
        <f t="shared" si="21"/>
        <v>-0.21540911242168903</v>
      </c>
      <c r="U28" s="4">
        <f t="shared" si="21"/>
        <v>-0.14506725995973635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-0.22557792692020881</v>
      </c>
      <c r="J29" s="4">
        <f t="shared" si="22"/>
        <v>1.2481139983235541</v>
      </c>
      <c r="K29" s="4">
        <f t="shared" si="22"/>
        <v>-0.54150653343581856</v>
      </c>
      <c r="L29" s="4">
        <f t="shared" si="22"/>
        <v>-0.78847248191203967</v>
      </c>
      <c r="M29" s="4">
        <f t="shared" si="22"/>
        <v>-0.51847647381194706</v>
      </c>
      <c r="N29" s="4">
        <f t="shared" si="22"/>
        <v>0.93662345538624836</v>
      </c>
      <c r="O29" s="4">
        <f t="shared" si="22"/>
        <v>0.24962106858658578</v>
      </c>
      <c r="P29" s="4">
        <f t="shared" si="22"/>
        <v>0.55693215339233049</v>
      </c>
      <c r="Q29" s="4">
        <f t="shared" si="22"/>
        <v>-0.24169555978078516</v>
      </c>
      <c r="R29" s="4">
        <f t="shared" si="22"/>
        <v>-0.37541040866224246</v>
      </c>
      <c r="S29" s="4">
        <f t="shared" si="22"/>
        <v>2.812250332889481</v>
      </c>
      <c r="T29" s="4">
        <f t="shared" si="22"/>
        <v>-0.63193491472260344</v>
      </c>
      <c r="U29" s="4">
        <f t="shared" si="22"/>
        <v>-8.4467153284671532</v>
      </c>
      <c r="V29" s="4">
        <f t="shared" si="22"/>
        <v>-0.77842471292252946</v>
      </c>
      <c r="W29" s="4">
        <f t="shared" si="22"/>
        <v>-0.68400879031021611</v>
      </c>
      <c r="X29" s="4">
        <f t="shared" si="22"/>
        <v>1.2558219967719622</v>
      </c>
      <c r="Y29" s="4">
        <f t="shared" si="22"/>
        <v>0.63321408397665213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-0.125341678758363</v>
      </c>
      <c r="I30" s="4">
        <f t="shared" si="23"/>
        <v>1.2818968470030227E-2</v>
      </c>
      <c r="J30" s="4">
        <f t="shared" si="23"/>
        <v>-0.11750225551677207</v>
      </c>
      <c r="K30" s="4">
        <f t="shared" si="23"/>
        <v>0.6358343830191332</v>
      </c>
      <c r="L30" s="4">
        <f t="shared" si="23"/>
        <v>8.167137461827971E-2</v>
      </c>
      <c r="M30" s="4">
        <f t="shared" si="23"/>
        <v>-0.10237218159367963</v>
      </c>
      <c r="N30" s="4">
        <f t="shared" si="23"/>
        <v>-0.65302194597232643</v>
      </c>
      <c r="O30" s="4">
        <f t="shared" si="23"/>
        <v>-0.29602455963456176</v>
      </c>
      <c r="P30" s="4">
        <f t="shared" si="23"/>
        <v>0.33966354439967567</v>
      </c>
      <c r="Q30" s="4">
        <f t="shared" si="23"/>
        <v>-0.10672892313835233</v>
      </c>
      <c r="R30" s="4">
        <f t="shared" si="23"/>
        <v>0.13808114725745466</v>
      </c>
      <c r="S30" s="4">
        <f t="shared" si="23"/>
        <v>-0.20768983586663248</v>
      </c>
      <c r="T30" s="4">
        <f t="shared" si="23"/>
        <v>-0.34991955398363378</v>
      </c>
      <c r="U30" s="4">
        <f t="shared" si="23"/>
        <v>-8.5451230010211918E-3</v>
      </c>
      <c r="V30" s="4">
        <f t="shared" si="23"/>
        <v>-0.1358183768880884</v>
      </c>
      <c r="W30" s="4">
        <f t="shared" si="23"/>
        <v>-0.67418022340940753</v>
      </c>
      <c r="X30" s="4">
        <f t="shared" si="23"/>
        <v>0.63830129457849583</v>
      </c>
      <c r="Y30" s="4">
        <f t="shared" si="23"/>
        <v>-1.3563419175687159E-3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-574.79999999999995</v>
      </c>
      <c r="E32" s="3">
        <f>IFERROR(INDEX(E51:E500,MATCH($A$32,$C$51:$C$500,0)),"")</f>
        <v>-572.25</v>
      </c>
      <c r="H32" s="3">
        <f>IFERROR(INDEX(D32:G32,COUNT(D32:G32)),"")</f>
        <v>-572.25</v>
      </c>
      <c r="I32" s="3">
        <f t="shared" ref="I32:Z32" si="24">IFERROR(INDEX(I51:I500,MATCH($C$32,$C$51:$C$500,0)),"")</f>
        <v>-562.34</v>
      </c>
      <c r="J32" s="3">
        <f t="shared" si="24"/>
        <v>-542.98</v>
      </c>
      <c r="K32" s="3">
        <f t="shared" si="24"/>
        <v>-517.37</v>
      </c>
      <c r="L32" s="3">
        <f t="shared" si="24"/>
        <v>-503.79</v>
      </c>
      <c r="M32" s="3">
        <f t="shared" si="24"/>
        <v>-454.26</v>
      </c>
      <c r="N32" s="3">
        <f t="shared" si="24"/>
        <v>-338.81</v>
      </c>
      <c r="O32" s="3">
        <f t="shared" si="24"/>
        <v>-88.78</v>
      </c>
      <c r="P32" s="3">
        <f t="shared" si="24"/>
        <v>39.6</v>
      </c>
      <c r="Q32" s="3">
        <f t="shared" si="24"/>
        <v>138.24</v>
      </c>
      <c r="R32" s="3">
        <f t="shared" si="24"/>
        <v>220.59</v>
      </c>
      <c r="S32" s="3">
        <f t="shared" si="24"/>
        <v>279.49</v>
      </c>
      <c r="T32" s="3">
        <f t="shared" si="24"/>
        <v>385.72</v>
      </c>
      <c r="U32" s="3">
        <f t="shared" si="24"/>
        <v>139.9</v>
      </c>
      <c r="V32" s="3">
        <f t="shared" si="24"/>
        <v>236.11</v>
      </c>
      <c r="W32" s="3">
        <f t="shared" si="24"/>
        <v>244.91</v>
      </c>
      <c r="X32" s="3">
        <f t="shared" si="24"/>
        <v>953.8</v>
      </c>
      <c r="Y32" s="3">
        <f t="shared" si="24"/>
        <v>827.43</v>
      </c>
      <c r="Z32" s="3">
        <f t="shared" si="24"/>
        <v>760.69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-0.11</v>
      </c>
      <c r="E33" s="3">
        <f>IFERROR(INDEX(E51:E500,MATCH($A$33,$C$51:$C$500,0)),"")</f>
        <v>-0.14000000000000001</v>
      </c>
      <c r="H33" s="3">
        <f>IFERROR(INDEX(D33:G33,COUNT(D33:G33)),"")</f>
        <v>-0.14000000000000001</v>
      </c>
      <c r="I33" s="3">
        <f t="shared" ref="I33:Z33" si="25">IFERROR(INDEX(I51:I500,MATCH($C$33,$C$51:$C$500,0)),"")</f>
        <v>-0.2</v>
      </c>
      <c r="J33" s="3">
        <f t="shared" si="25"/>
        <v>-0.02</v>
      </c>
      <c r="K33" s="3">
        <f t="shared" si="25"/>
        <v>-0.1</v>
      </c>
      <c r="L33" s="3">
        <f t="shared" si="25"/>
        <v>-0.15</v>
      </c>
      <c r="M33" s="3">
        <f t="shared" si="25"/>
        <v>-0.15</v>
      </c>
      <c r="N33" s="3">
        <f t="shared" si="25"/>
        <v>-0.56000000000000005</v>
      </c>
      <c r="O33" s="3">
        <f t="shared" si="25"/>
        <v>-5.61</v>
      </c>
      <c r="P33" s="3">
        <f t="shared" si="25"/>
        <v>12.32</v>
      </c>
      <c r="Q33" s="3">
        <f t="shared" si="25"/>
        <v>3.1</v>
      </c>
      <c r="R33" s="3">
        <f t="shared" si="25"/>
        <v>1.52</v>
      </c>
      <c r="S33" s="3">
        <f t="shared" si="25"/>
        <v>0.93</v>
      </c>
      <c r="T33" s="3">
        <f t="shared" si="25"/>
        <v>0.69</v>
      </c>
      <c r="U33" s="3">
        <f t="shared" si="25"/>
        <v>1.78</v>
      </c>
      <c r="V33" s="3">
        <f t="shared" si="25"/>
        <v>1.83</v>
      </c>
      <c r="W33" s="3">
        <f t="shared" si="25"/>
        <v>2.31</v>
      </c>
      <c r="X33" s="3">
        <f t="shared" si="25"/>
        <v>12.32</v>
      </c>
      <c r="Y33" s="3">
        <f t="shared" si="25"/>
        <v>4</v>
      </c>
      <c r="Z33" s="3">
        <f t="shared" si="25"/>
        <v>1.48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-24.02</v>
      </c>
      <c r="E34" s="3">
        <f>IFERROR(INDEX(E51:E500,MATCH($A$34,$C$51:$C$500,0)),"")</f>
        <v>-8.07</v>
      </c>
      <c r="H34" s="3">
        <f>IFERROR(INDEX(D34:G34,COUNT(D34:G34)),"")</f>
        <v>-8.07</v>
      </c>
      <c r="I34" s="3">
        <f t="shared" ref="I34:Z34" si="26">IFERROR(INDEX(I51:I500,MATCH($C$34,$C$51:$C$500,0)),"")</f>
        <v>-5.54</v>
      </c>
      <c r="J34" s="3">
        <f t="shared" si="26"/>
        <v>-0.45</v>
      </c>
      <c r="K34" s="3">
        <f t="shared" si="26"/>
        <v>-4.1900000000000004</v>
      </c>
      <c r="L34" s="3">
        <f t="shared" si="26"/>
        <v>-2.84</v>
      </c>
      <c r="M34" s="3">
        <f t="shared" si="26"/>
        <v>-0.55000000000000004</v>
      </c>
      <c r="N34" s="3">
        <f t="shared" si="26"/>
        <v>-0.74</v>
      </c>
      <c r="O34" s="3">
        <f t="shared" si="26"/>
        <v>-3.78</v>
      </c>
      <c r="P34" s="3">
        <f t="shared" si="26"/>
        <v>-4.62</v>
      </c>
      <c r="Q34" s="3">
        <f t="shared" si="26"/>
        <v>-6.31</v>
      </c>
      <c r="R34" s="3">
        <f t="shared" si="26"/>
        <v>-3.76</v>
      </c>
      <c r="S34" s="3">
        <f t="shared" si="26"/>
        <v>-1.81</v>
      </c>
      <c r="T34" s="3">
        <f t="shared" si="26"/>
        <v>-7.14</v>
      </c>
      <c r="U34" s="3">
        <f t="shared" si="26"/>
        <v>-2.44</v>
      </c>
      <c r="V34" s="3">
        <f t="shared" si="26"/>
        <v>31.53</v>
      </c>
      <c r="W34" s="3">
        <f t="shared" si="26"/>
        <v>9.15</v>
      </c>
      <c r="X34" s="3">
        <f t="shared" si="26"/>
        <v>60.07</v>
      </c>
      <c r="Y34" s="3">
        <f t="shared" si="26"/>
        <v>38.15</v>
      </c>
      <c r="Z34" s="3">
        <f t="shared" si="26"/>
        <v>21.24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0.99</v>
      </c>
      <c r="E35" s="3">
        <f>IFERROR(INDEX(E51:E500,MATCH($A$35,$C$51:$C$500,0)),"")</f>
        <v>1.23</v>
      </c>
      <c r="H35" s="3">
        <f>IFERROR(INDEX(D35:G35,COUNT(D35:G35)),"")</f>
        <v>1.23</v>
      </c>
      <c r="I35" s="3">
        <f t="shared" ref="I35:Z35" si="27">IFERROR(INDEX(I51:I500,MATCH($C$35,$C$51:$C$500,0)),"")</f>
        <v>0.4</v>
      </c>
      <c r="J35" s="3">
        <f t="shared" si="27"/>
        <v>0.04</v>
      </c>
      <c r="K35" s="3">
        <f t="shared" si="27"/>
        <v>0.15</v>
      </c>
      <c r="L35" s="3">
        <f t="shared" si="27"/>
        <v>0.37</v>
      </c>
      <c r="M35" s="3">
        <f t="shared" si="27"/>
        <v>0.37</v>
      </c>
      <c r="N35" s="3">
        <f t="shared" si="27"/>
        <v>0.93</v>
      </c>
      <c r="O35" s="3">
        <f t="shared" si="27"/>
        <v>0.85</v>
      </c>
      <c r="P35" s="3">
        <f t="shared" si="27"/>
        <v>0.59</v>
      </c>
      <c r="Q35" s="3">
        <f t="shared" si="27"/>
        <v>0.69</v>
      </c>
      <c r="R35" s="3">
        <f t="shared" si="27"/>
        <v>0.48</v>
      </c>
      <c r="S35" s="3">
        <f t="shared" si="27"/>
        <v>0.42</v>
      </c>
      <c r="T35" s="3">
        <f t="shared" si="27"/>
        <v>0.35</v>
      </c>
      <c r="U35" s="3">
        <f t="shared" si="27"/>
        <v>0.21</v>
      </c>
      <c r="V35" s="3">
        <f t="shared" si="27"/>
        <v>0.36</v>
      </c>
      <c r="W35" s="3">
        <f t="shared" si="27"/>
        <v>0.41</v>
      </c>
      <c r="X35" s="3">
        <f t="shared" si="27"/>
        <v>2.77</v>
      </c>
      <c r="Y35" s="3">
        <f t="shared" si="27"/>
        <v>1.28</v>
      </c>
      <c r="Z35" s="3">
        <f t="shared" si="27"/>
        <v>0.43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205891000000</v>
      </c>
      <c r="E51" s="5">
        <v>216970000000</v>
      </c>
      <c r="F51" s="5">
        <v>227754000000</v>
      </c>
      <c r="G51" s="5">
        <v>262898000000</v>
      </c>
      <c r="I51" s="5">
        <v>966917000000</v>
      </c>
      <c r="J51" s="5">
        <v>954679000000</v>
      </c>
      <c r="K51" s="5">
        <v>1081792000000</v>
      </c>
      <c r="L51" s="5">
        <v>661309000000</v>
      </c>
      <c r="M51" s="5">
        <v>611377000000</v>
      </c>
      <c r="N51" s="5">
        <v>681103000000</v>
      </c>
      <c r="O51" s="5">
        <v>1962957000000</v>
      </c>
      <c r="P51" s="5">
        <v>2780040000000</v>
      </c>
      <c r="Q51" s="5">
        <v>2068946000000</v>
      </c>
      <c r="R51" s="5">
        <v>1506890000000</v>
      </c>
      <c r="S51" s="5">
        <v>1324062000000</v>
      </c>
      <c r="T51" s="5">
        <v>1671141000000</v>
      </c>
      <c r="U51" s="5">
        <v>2570668000000</v>
      </c>
      <c r="V51" s="5">
        <v>2592824000000</v>
      </c>
      <c r="W51" s="5">
        <v>3000323000000</v>
      </c>
      <c r="X51" s="5">
        <v>1833180690866</v>
      </c>
      <c r="Y51" s="5">
        <v>1118952110294</v>
      </c>
      <c r="Z51" s="5">
        <v>1120471853236</v>
      </c>
    </row>
    <row r="52" spans="2:26" ht="15.5" x14ac:dyDescent="0.35">
      <c r="C52" t="s">
        <v>1047</v>
      </c>
      <c r="P52" s="5">
        <v>2780040000000</v>
      </c>
      <c r="Q52" s="5">
        <v>2068946000000</v>
      </c>
      <c r="R52" s="5">
        <v>1070026000000</v>
      </c>
      <c r="S52" s="5">
        <v>758091000000</v>
      </c>
      <c r="T52" s="5">
        <v>1101239000000</v>
      </c>
      <c r="U52" s="5">
        <v>2040544000000</v>
      </c>
      <c r="V52" s="5">
        <v>2132024000000</v>
      </c>
      <c r="W52" s="5">
        <v>2462647000000</v>
      </c>
      <c r="X52" s="5">
        <v>1532682624147</v>
      </c>
      <c r="Y52" s="5">
        <v>1026887640305</v>
      </c>
      <c r="Z52" s="5">
        <v>1052269745226</v>
      </c>
    </row>
    <row r="53" spans="2:26" ht="15.5" x14ac:dyDescent="0.35">
      <c r="C53" t="s">
        <v>92</v>
      </c>
      <c r="D53" s="5">
        <v>2664000000</v>
      </c>
      <c r="E53" s="5">
        <v>-1068000000</v>
      </c>
      <c r="F53" s="5">
        <v>-3161000000</v>
      </c>
      <c r="G53" s="5">
        <v>803000000</v>
      </c>
      <c r="I53" s="5">
        <v>-11631000000</v>
      </c>
      <c r="J53" s="5">
        <v>-28138000000</v>
      </c>
      <c r="K53" s="5">
        <v>-18935000000</v>
      </c>
      <c r="L53" s="5">
        <v>-11918000000</v>
      </c>
      <c r="M53" s="5">
        <v>-55311000000</v>
      </c>
      <c r="N53" s="5">
        <v>-167449000000</v>
      </c>
      <c r="O53" s="5">
        <v>-32531000000</v>
      </c>
      <c r="P53" s="5">
        <v>-47223000000</v>
      </c>
      <c r="Q53" s="5">
        <v>-54374000000</v>
      </c>
      <c r="R53" s="5">
        <v>-52365000000</v>
      </c>
      <c r="S53" s="5">
        <v>-6315000000</v>
      </c>
      <c r="T53" s="5">
        <v>501000000</v>
      </c>
      <c r="U53" s="5">
        <v>-22263000000</v>
      </c>
      <c r="V53" s="5">
        <v>-17161000000</v>
      </c>
      <c r="W53" s="5">
        <v>-13343000000</v>
      </c>
    </row>
    <row r="54" spans="2:26" ht="15.5" x14ac:dyDescent="0.35">
      <c r="C54" t="s">
        <v>85</v>
      </c>
      <c r="D54" s="5">
        <v>-172910000000</v>
      </c>
      <c r="E54" s="5">
        <v>-179195000000</v>
      </c>
      <c r="F54" s="5">
        <v>-192174000000</v>
      </c>
      <c r="G54" s="5">
        <v>-196055000000</v>
      </c>
      <c r="I54" s="5">
        <v>-781360000000</v>
      </c>
      <c r="J54" s="5">
        <v>-753981000000</v>
      </c>
      <c r="K54" s="5">
        <v>-852898000000</v>
      </c>
      <c r="L54" s="5">
        <v>-563033000000</v>
      </c>
      <c r="M54" s="5">
        <v>-575097000000</v>
      </c>
      <c r="N54" s="5">
        <v>-764650000000</v>
      </c>
      <c r="O54" s="5">
        <v>-1740571000000</v>
      </c>
      <c r="P54" s="5">
        <v>-2405679000000</v>
      </c>
      <c r="Q54" s="5">
        <v>-1907024000000</v>
      </c>
      <c r="R54" s="5">
        <v>-1292046000000</v>
      </c>
      <c r="S54" s="5">
        <v>-1019065000000</v>
      </c>
      <c r="T54" s="5">
        <v>-1277056000000</v>
      </c>
      <c r="U54" s="5">
        <v>-2022441000000</v>
      </c>
      <c r="V54" s="5">
        <v>-2016773000000</v>
      </c>
      <c r="W54" s="5">
        <v>-2476674000000</v>
      </c>
      <c r="X54" s="5">
        <v>-1516539045067</v>
      </c>
      <c r="Y54" s="5">
        <v>-884551369037</v>
      </c>
      <c r="Z54" s="5">
        <v>-917420686632</v>
      </c>
    </row>
    <row r="55" spans="2:26" ht="15.5" x14ac:dyDescent="0.35">
      <c r="C55" t="s">
        <v>86</v>
      </c>
      <c r="D55" s="5">
        <v>32981000000</v>
      </c>
      <c r="E55" s="5">
        <v>37775000000</v>
      </c>
      <c r="F55" s="5">
        <v>35580000000</v>
      </c>
      <c r="G55" s="5">
        <v>66843000000</v>
      </c>
      <c r="I55" s="5">
        <v>185557000000</v>
      </c>
      <c r="J55" s="5">
        <v>200698000000</v>
      </c>
      <c r="K55" s="5">
        <v>228894000000</v>
      </c>
      <c r="L55" s="5">
        <v>98276000000</v>
      </c>
      <c r="M55" s="5">
        <v>36280000000</v>
      </c>
      <c r="N55" s="5">
        <v>-83547000000</v>
      </c>
      <c r="O55" s="5">
        <v>222386000000</v>
      </c>
      <c r="P55" s="5">
        <v>374361000000</v>
      </c>
      <c r="Q55" s="5">
        <v>161922000000</v>
      </c>
      <c r="R55" s="5">
        <v>214844000000</v>
      </c>
      <c r="S55" s="5">
        <v>304997000000</v>
      </c>
      <c r="T55" s="5">
        <v>394085000000</v>
      </c>
      <c r="U55" s="5">
        <v>548227000000</v>
      </c>
      <c r="V55" s="5">
        <v>576051000000</v>
      </c>
      <c r="W55" s="5">
        <v>523649000000</v>
      </c>
      <c r="X55" s="5">
        <v>316641645799</v>
      </c>
      <c r="Y55" s="5">
        <v>234400741257</v>
      </c>
      <c r="Z55" s="5">
        <v>203051166604</v>
      </c>
    </row>
    <row r="56" spans="2:26" ht="15.5" x14ac:dyDescent="0.35">
      <c r="C56" t="s">
        <v>87</v>
      </c>
      <c r="D56" s="5">
        <v>-29609000000</v>
      </c>
      <c r="E56" s="5">
        <v>-36587000000</v>
      </c>
      <c r="F56" s="5">
        <v>-35721000000</v>
      </c>
      <c r="G56" s="5">
        <v>-36235000000</v>
      </c>
      <c r="I56" s="5">
        <v>-146752000000</v>
      </c>
      <c r="J56" s="5">
        <v>-171659000000</v>
      </c>
      <c r="K56" s="5">
        <v>-171220000000</v>
      </c>
      <c r="L56" s="5">
        <v>-145977000000</v>
      </c>
      <c r="M56" s="5">
        <v>-212083000000</v>
      </c>
      <c r="N56" s="5">
        <v>-228761000000</v>
      </c>
      <c r="O56" s="5">
        <v>-343816000000</v>
      </c>
      <c r="P56" s="5">
        <v>-348571000000</v>
      </c>
      <c r="Q56" s="5">
        <v>-289238000000</v>
      </c>
      <c r="R56" s="5">
        <v>-245658000000</v>
      </c>
      <c r="S56" s="5">
        <v>-268429000000</v>
      </c>
      <c r="T56" s="5">
        <v>-311520000000</v>
      </c>
      <c r="U56" s="5">
        <v>-381249000000</v>
      </c>
      <c r="V56" s="5">
        <v>-315974000000</v>
      </c>
      <c r="W56" s="5">
        <v>-228242000000</v>
      </c>
      <c r="X56" s="5">
        <v>-164843525708</v>
      </c>
      <c r="Y56" s="5">
        <v>-127620961177</v>
      </c>
      <c r="Z56" s="5">
        <v>-114412189189</v>
      </c>
    </row>
    <row r="57" spans="2:26" ht="15.5" x14ac:dyDescent="0.35">
      <c r="C57" t="s">
        <v>88</v>
      </c>
      <c r="D57" s="5">
        <v>-9457000000</v>
      </c>
      <c r="E57" s="5">
        <v>-16806000000</v>
      </c>
      <c r="F57" s="5">
        <v>-11619000000</v>
      </c>
      <c r="G57" s="5">
        <v>-14376000000</v>
      </c>
      <c r="I57" s="5">
        <v>-59670000000</v>
      </c>
      <c r="J57" s="5">
        <v>-75188000000</v>
      </c>
      <c r="K57" s="5">
        <v>-77176000000</v>
      </c>
      <c r="L57" s="5">
        <v>-57682000000</v>
      </c>
      <c r="M57" s="5">
        <v>-54632000000</v>
      </c>
      <c r="N57" s="5">
        <v>-62575000000</v>
      </c>
      <c r="O57" s="5">
        <v>-107206000000</v>
      </c>
      <c r="P57" s="5">
        <v>-97950000000</v>
      </c>
      <c r="Q57" s="5">
        <v>-91601000000</v>
      </c>
      <c r="R57" s="5">
        <v>-70510000000</v>
      </c>
      <c r="S57" s="5">
        <v>-72447000000</v>
      </c>
      <c r="T57" s="5">
        <v>-110504000000</v>
      </c>
      <c r="U57" s="5">
        <v>-154332000000</v>
      </c>
      <c r="V57" s="5">
        <v>-133448000000</v>
      </c>
      <c r="W57" s="5">
        <v>-109470000000</v>
      </c>
      <c r="X57" s="5">
        <v>-85370929762</v>
      </c>
      <c r="Y57" s="5">
        <v>-65550142418</v>
      </c>
      <c r="Z57" s="5">
        <v>-63852106906</v>
      </c>
    </row>
    <row r="58" spans="2:26" ht="15.5" x14ac:dyDescent="0.35">
      <c r="C58" t="s">
        <v>89</v>
      </c>
      <c r="D58" s="5">
        <v>-20152000000</v>
      </c>
      <c r="E58" s="5">
        <v>-19781000000</v>
      </c>
      <c r="F58" s="5">
        <v>-24102000000</v>
      </c>
      <c r="G58" s="5">
        <v>-21859000000</v>
      </c>
      <c r="I58" s="5">
        <v>-87082000000</v>
      </c>
      <c r="J58" s="5">
        <v>-96471000000</v>
      </c>
      <c r="K58" s="5">
        <v>-94044000000</v>
      </c>
      <c r="L58" s="5">
        <v>-88295000000</v>
      </c>
      <c r="M58" s="5">
        <v>-157451000000</v>
      </c>
      <c r="N58" s="5">
        <v>-166186000000</v>
      </c>
      <c r="O58" s="5">
        <v>-236610000000</v>
      </c>
      <c r="P58" s="5">
        <v>-250621000000</v>
      </c>
      <c r="Q58" s="5">
        <v>-197637000000</v>
      </c>
      <c r="R58" s="5">
        <v>-175148000000</v>
      </c>
      <c r="S58" s="5">
        <v>-195982000000</v>
      </c>
      <c r="T58" s="5">
        <v>-201016000000</v>
      </c>
      <c r="U58" s="5">
        <v>-226917000000</v>
      </c>
      <c r="V58" s="5">
        <v>-182526000000</v>
      </c>
      <c r="W58" s="5">
        <v>-118772000000</v>
      </c>
      <c r="X58" s="5">
        <v>-79472595946</v>
      </c>
      <c r="Y58" s="5">
        <v>-62070818759</v>
      </c>
      <c r="Z58" s="5">
        <v>-50560082283</v>
      </c>
    </row>
    <row r="59" spans="2:26" ht="15.5" x14ac:dyDescent="0.35">
      <c r="C59" t="s">
        <v>93</v>
      </c>
      <c r="D59" s="5">
        <v>3372000000</v>
      </c>
      <c r="E59" s="5">
        <v>1188000000</v>
      </c>
      <c r="F59" s="5">
        <v>-141000000</v>
      </c>
      <c r="G59" s="5">
        <v>30608000000</v>
      </c>
      <c r="I59" s="5">
        <v>38805000000</v>
      </c>
      <c r="J59" s="5">
        <v>29039000000</v>
      </c>
      <c r="K59" s="5">
        <v>57674000000</v>
      </c>
      <c r="L59" s="5">
        <v>-47701000000</v>
      </c>
      <c r="M59" s="5">
        <v>-175803000000</v>
      </c>
      <c r="N59" s="5">
        <v>-312308000000</v>
      </c>
      <c r="O59" s="5">
        <v>-121430000000</v>
      </c>
      <c r="P59" s="5">
        <v>25790000000</v>
      </c>
      <c r="Q59" s="5">
        <v>-127316000000</v>
      </c>
      <c r="R59" s="5">
        <v>-30814000000</v>
      </c>
      <c r="S59" s="5">
        <v>36568000000</v>
      </c>
      <c r="T59" s="5">
        <v>82565000000</v>
      </c>
      <c r="U59" s="5">
        <v>166978000000</v>
      </c>
      <c r="V59" s="5">
        <v>260077000000</v>
      </c>
      <c r="W59" s="5">
        <v>295407000000</v>
      </c>
      <c r="X59" s="5">
        <v>151798120091</v>
      </c>
      <c r="Y59" s="5">
        <v>106779780080</v>
      </c>
      <c r="Z59" s="5">
        <v>88638977415</v>
      </c>
    </row>
    <row r="60" spans="2:26" ht="15.5" x14ac:dyDescent="0.35">
      <c r="C60" t="s">
        <v>94</v>
      </c>
      <c r="D60" s="5">
        <v>-8555000000</v>
      </c>
      <c r="E60" s="5">
        <v>-34738000000</v>
      </c>
      <c r="F60" s="5">
        <v>929000000</v>
      </c>
      <c r="G60" s="5">
        <v>-16585000000</v>
      </c>
      <c r="I60" s="5">
        <v>-63317000000</v>
      </c>
      <c r="J60" s="5">
        <v>-92084000000</v>
      </c>
      <c r="K60" s="5">
        <v>-20958000000</v>
      </c>
      <c r="L60" s="5">
        <v>-9945000000</v>
      </c>
      <c r="M60" s="5">
        <v>-246579000000</v>
      </c>
      <c r="N60" s="5">
        <v>-695521000000</v>
      </c>
      <c r="O60" s="5">
        <v>-401755000000</v>
      </c>
      <c r="P60" s="5">
        <v>-322901000000</v>
      </c>
      <c r="Q60" s="5">
        <v>-201246000000</v>
      </c>
      <c r="R60" s="5">
        <v>-307707000000</v>
      </c>
      <c r="S60" s="5">
        <v>-320779000000</v>
      </c>
      <c r="T60" s="5">
        <v>-165535000000</v>
      </c>
      <c r="U60" s="5">
        <v>-467605000000</v>
      </c>
      <c r="V60" s="5">
        <v>-233530000000</v>
      </c>
      <c r="W60" s="5">
        <v>-126550000000</v>
      </c>
      <c r="X60" s="5">
        <v>-34203597729</v>
      </c>
      <c r="Y60" s="5">
        <v>-45990413442</v>
      </c>
      <c r="Z60" s="5">
        <v>-41565986511</v>
      </c>
    </row>
    <row r="61" spans="2:26" ht="15.5" x14ac:dyDescent="0.35">
      <c r="C61" t="s">
        <v>27</v>
      </c>
      <c r="D61" s="5">
        <v>-20769000000</v>
      </c>
      <c r="E61" s="5">
        <v>-20358000000</v>
      </c>
      <c r="F61" s="5">
        <v>-20663000000</v>
      </c>
      <c r="G61" s="5">
        <v>-31362000000</v>
      </c>
      <c r="I61" s="5">
        <v>-113705000000</v>
      </c>
      <c r="J61" s="5">
        <v>-125792000000</v>
      </c>
      <c r="K61" s="5">
        <v>-114354000000</v>
      </c>
      <c r="L61" s="5">
        <v>-133967000000</v>
      </c>
      <c r="M61" s="5">
        <v>-128695000000</v>
      </c>
      <c r="N61" s="5">
        <v>-120275000000</v>
      </c>
      <c r="O61" s="5">
        <v>-144537000000</v>
      </c>
      <c r="P61" s="5">
        <v>-156281000000</v>
      </c>
      <c r="Q61" s="5">
        <v>-115286000000</v>
      </c>
      <c r="R61" s="5">
        <v>-104824000000</v>
      </c>
      <c r="S61" s="5">
        <v>-86453000000</v>
      </c>
      <c r="T61" s="5">
        <v>-93290000000</v>
      </c>
      <c r="U61" s="5">
        <v>-118791000000</v>
      </c>
      <c r="V61" s="5">
        <v>-114736000000</v>
      </c>
      <c r="W61" s="5">
        <v>-60401000000</v>
      </c>
      <c r="X61" s="5">
        <v>-36049700407</v>
      </c>
      <c r="Y61" s="5">
        <v>-29639495032</v>
      </c>
      <c r="Z61" s="5">
        <v>-27713550699</v>
      </c>
    </row>
    <row r="62" spans="2:26" ht="15.5" x14ac:dyDescent="0.35">
      <c r="C62" t="s">
        <v>90</v>
      </c>
      <c r="F62" s="5">
        <v>-28098000000</v>
      </c>
      <c r="G62" s="5">
        <v>28098000000</v>
      </c>
    </row>
    <row r="63" spans="2:26" ht="15.5" x14ac:dyDescent="0.35">
      <c r="C63" t="s">
        <v>95</v>
      </c>
      <c r="D63" s="5">
        <v>102000000</v>
      </c>
      <c r="E63" s="5">
        <v>105000000</v>
      </c>
      <c r="F63" s="5">
        <v>573000000</v>
      </c>
      <c r="G63" s="5">
        <v>-380000000</v>
      </c>
      <c r="I63" s="5">
        <v>573000000</v>
      </c>
      <c r="J63" s="5">
        <v>1386000000</v>
      </c>
      <c r="K63" s="5">
        <v>3395000000</v>
      </c>
      <c r="L63" s="5">
        <v>5398000000</v>
      </c>
      <c r="M63" s="5">
        <v>5298000000</v>
      </c>
      <c r="N63" s="5">
        <v>1590000000</v>
      </c>
      <c r="O63" s="5">
        <v>9008000000</v>
      </c>
      <c r="P63" s="5">
        <v>6979000000</v>
      </c>
      <c r="Q63" s="5">
        <v>13319000000</v>
      </c>
      <c r="R63" s="5">
        <v>32708000000</v>
      </c>
      <c r="S63" s="5">
        <v>74982000000</v>
      </c>
      <c r="T63" s="5">
        <v>47084000000</v>
      </c>
      <c r="U63" s="5">
        <v>39205000000</v>
      </c>
      <c r="V63" s="5">
        <v>13546000000</v>
      </c>
      <c r="W63" s="5">
        <v>4062000000</v>
      </c>
      <c r="X63" s="5">
        <v>1828424428</v>
      </c>
      <c r="Y63" s="5">
        <v>3595061804</v>
      </c>
      <c r="Z63" s="5">
        <v>1328580944</v>
      </c>
    </row>
    <row r="64" spans="2:26" ht="15.5" x14ac:dyDescent="0.35">
      <c r="C64" t="s">
        <v>1250</v>
      </c>
      <c r="Y64" s="5">
        <v>7237480000</v>
      </c>
    </row>
    <row r="65" spans="3:26" ht="15.5" x14ac:dyDescent="0.35">
      <c r="C65" t="s">
        <v>260</v>
      </c>
      <c r="X65" s="5">
        <v>2663217378</v>
      </c>
      <c r="Y65" s="5">
        <v>13922714706</v>
      </c>
      <c r="Z65" s="5">
        <v>-10456442123</v>
      </c>
    </row>
    <row r="66" spans="3:26" ht="15.5" x14ac:dyDescent="0.35">
      <c r="C66" t="s">
        <v>97</v>
      </c>
      <c r="D66" s="5">
        <v>-2934000000</v>
      </c>
      <c r="E66" s="5">
        <v>-640000000</v>
      </c>
      <c r="F66" s="5">
        <v>-665000000</v>
      </c>
      <c r="G66" s="5">
        <v>-51000000</v>
      </c>
      <c r="I66" s="5">
        <v>-1863000000</v>
      </c>
      <c r="J66" s="5">
        <v>-3498000000</v>
      </c>
      <c r="K66" s="5">
        <v>-4574000000</v>
      </c>
      <c r="L66" s="5">
        <v>12083000000</v>
      </c>
      <c r="M66" s="5">
        <v>-3587000000</v>
      </c>
      <c r="N66" s="5">
        <v>4680000000</v>
      </c>
      <c r="O66" s="5">
        <v>19438000000</v>
      </c>
      <c r="P66" s="5">
        <v>-92880000000</v>
      </c>
      <c r="Q66" s="5">
        <v>-10679000000</v>
      </c>
      <c r="R66" s="5">
        <v>46188000000</v>
      </c>
      <c r="S66" s="5">
        <v>-103781000000</v>
      </c>
      <c r="T66" s="5">
        <v>7562000000</v>
      </c>
      <c r="U66" s="5">
        <v>-363903000000</v>
      </c>
      <c r="V66" s="5">
        <v>-78328000000</v>
      </c>
      <c r="W66" s="5">
        <v>-45477000000</v>
      </c>
      <c r="X66" s="5">
        <v>13576547201</v>
      </c>
      <c r="Y66" s="5">
        <v>-22102969360</v>
      </c>
      <c r="Z66" s="5">
        <v>4358690115</v>
      </c>
    </row>
    <row r="67" spans="3:26" ht="15.5" x14ac:dyDescent="0.35">
      <c r="C67" t="s">
        <v>98</v>
      </c>
      <c r="D67" s="5">
        <v>-8555000000</v>
      </c>
      <c r="E67" s="5">
        <v>-34738000000</v>
      </c>
      <c r="F67" s="5">
        <v>929000000</v>
      </c>
      <c r="G67" s="5">
        <v>-16585000000</v>
      </c>
      <c r="I67" s="5">
        <v>-63317000000</v>
      </c>
      <c r="J67" s="5">
        <v>-92084000000</v>
      </c>
      <c r="K67" s="5">
        <v>-20958000000</v>
      </c>
      <c r="L67" s="5">
        <v>-9945000000</v>
      </c>
      <c r="M67" s="5">
        <v>-246579000000</v>
      </c>
      <c r="N67" s="5">
        <v>-695521000000</v>
      </c>
      <c r="O67" s="5">
        <v>-401755000000</v>
      </c>
      <c r="P67" s="5">
        <v>-322901000000</v>
      </c>
      <c r="Q67" s="5">
        <v>-201246000000</v>
      </c>
      <c r="R67" s="5">
        <v>-307707000000</v>
      </c>
      <c r="S67" s="5">
        <v>-320779000000</v>
      </c>
      <c r="T67" s="5">
        <v>-165535000000</v>
      </c>
      <c r="U67" s="5">
        <v>-467605000000</v>
      </c>
      <c r="V67" s="5">
        <v>-233530000000</v>
      </c>
      <c r="W67" s="5">
        <v>-126550000000</v>
      </c>
      <c r="X67" s="5">
        <v>-34203597729</v>
      </c>
      <c r="Y67" s="5">
        <v>-45990413442</v>
      </c>
      <c r="Z67" s="5">
        <v>-41565986511</v>
      </c>
    </row>
    <row r="68" spans="3:26" ht="15.5" x14ac:dyDescent="0.35">
      <c r="C68" t="s">
        <v>29</v>
      </c>
      <c r="D68" s="5">
        <v>-5183000000</v>
      </c>
      <c r="E68" s="5">
        <v>-33550000000</v>
      </c>
      <c r="F68" s="5">
        <v>788000000</v>
      </c>
      <c r="G68" s="5">
        <v>14023000000</v>
      </c>
      <c r="I68" s="5">
        <v>-24512000000</v>
      </c>
      <c r="J68" s="5">
        <v>-63045000000</v>
      </c>
      <c r="K68" s="5">
        <v>36716000000</v>
      </c>
      <c r="L68" s="5">
        <v>-57646000000</v>
      </c>
      <c r="M68" s="5">
        <v>-422382000000</v>
      </c>
      <c r="N68" s="5">
        <v>-1007829000000</v>
      </c>
      <c r="O68" s="5">
        <v>-523185000000</v>
      </c>
      <c r="P68" s="5">
        <v>-297111000000</v>
      </c>
      <c r="Q68" s="5">
        <v>-328562000000</v>
      </c>
      <c r="R68" s="5">
        <v>-338521000000</v>
      </c>
      <c r="S68" s="5">
        <v>-284211000000</v>
      </c>
      <c r="T68" s="5">
        <v>-82970000000</v>
      </c>
      <c r="U68" s="5">
        <v>-300627000000</v>
      </c>
      <c r="V68" s="5">
        <v>26547000000</v>
      </c>
      <c r="W68" s="5">
        <v>168857000000</v>
      </c>
      <c r="X68" s="5">
        <v>117594522362</v>
      </c>
      <c r="Y68" s="5">
        <v>60789366638</v>
      </c>
      <c r="Z68" s="5">
        <v>47072990904</v>
      </c>
    </row>
    <row r="69" spans="3:26" ht="15.5" x14ac:dyDescent="0.35">
      <c r="C69" t="s">
        <v>28</v>
      </c>
      <c r="D69" s="5">
        <v>-649000000</v>
      </c>
      <c r="E69" s="5">
        <v>-658000000</v>
      </c>
      <c r="F69" s="5">
        <v>-23735000000</v>
      </c>
      <c r="G69" s="5">
        <v>-12990000000</v>
      </c>
      <c r="I69" s="5">
        <v>-56579000000</v>
      </c>
      <c r="J69" s="5">
        <v>-54794000000</v>
      </c>
      <c r="K69" s="5">
        <v>-95554000000</v>
      </c>
      <c r="L69" s="5">
        <v>-41277000000</v>
      </c>
      <c r="M69" s="5">
        <v>-44604000000</v>
      </c>
      <c r="N69" s="5">
        <v>-13970000000</v>
      </c>
      <c r="O69" s="5">
        <v>50156000000</v>
      </c>
      <c r="P69" s="5">
        <v>-102415000000</v>
      </c>
      <c r="Q69" s="5">
        <v>48966000000</v>
      </c>
      <c r="R69" s="5">
        <v>92772000000</v>
      </c>
      <c r="S69" s="5">
        <v>-31250000000</v>
      </c>
      <c r="T69" s="5">
        <v>2370000000</v>
      </c>
      <c r="U69" s="5">
        <v>57996000000</v>
      </c>
      <c r="V69" s="5">
        <v>-14117000000</v>
      </c>
      <c r="W69" s="5">
        <v>-48643000000</v>
      </c>
      <c r="X69" s="5">
        <v>-33065532807</v>
      </c>
      <c r="Y69" s="5">
        <v>-23316114283</v>
      </c>
      <c r="Z69" s="5">
        <v>-24129249130</v>
      </c>
    </row>
    <row r="70" spans="3:26" ht="15.5" x14ac:dyDescent="0.35">
      <c r="C70" t="s">
        <v>99</v>
      </c>
      <c r="X70" s="5">
        <v>-33412990747</v>
      </c>
      <c r="Y70" s="5">
        <v>-23452661260</v>
      </c>
      <c r="Z70" s="5">
        <v>-21503624800</v>
      </c>
    </row>
    <row r="71" spans="3:26" ht="15.5" x14ac:dyDescent="0.35">
      <c r="C71" t="s">
        <v>100</v>
      </c>
      <c r="X71" s="5">
        <v>347457940</v>
      </c>
      <c r="Y71" s="5">
        <v>136546977</v>
      </c>
      <c r="Z71" s="5">
        <v>-2625624330</v>
      </c>
    </row>
    <row r="72" spans="3:26" ht="15.5" x14ac:dyDescent="0.35">
      <c r="C72" t="s">
        <v>101</v>
      </c>
      <c r="D72" s="5">
        <v>-649000000</v>
      </c>
      <c r="E72" s="5">
        <v>-658000000</v>
      </c>
      <c r="F72" s="5">
        <v>-23735000000</v>
      </c>
      <c r="G72" s="5">
        <v>-12990000000</v>
      </c>
      <c r="I72" s="5">
        <v>-56579000000</v>
      </c>
      <c r="J72" s="5">
        <v>-54794000000</v>
      </c>
      <c r="K72" s="5">
        <v>-95554000000</v>
      </c>
      <c r="L72" s="5">
        <v>-41277000000</v>
      </c>
      <c r="M72" s="5">
        <v>-44604000000</v>
      </c>
      <c r="N72" s="5">
        <v>-13970000000</v>
      </c>
      <c r="O72" s="5">
        <v>50156000000</v>
      </c>
      <c r="P72" s="5">
        <v>-102415000000</v>
      </c>
      <c r="Q72" s="5">
        <v>48966000000</v>
      </c>
      <c r="R72" s="5">
        <v>92772000000</v>
      </c>
      <c r="S72" s="5">
        <v>-31250000000</v>
      </c>
      <c r="T72" s="5">
        <v>2370000000</v>
      </c>
      <c r="U72" s="5">
        <v>57996000000</v>
      </c>
      <c r="V72" s="5">
        <v>-14117000000</v>
      </c>
      <c r="W72" s="5">
        <v>-48643000000</v>
      </c>
      <c r="X72" s="5">
        <v>-33065532807</v>
      </c>
      <c r="Y72" s="5">
        <v>-23316114283</v>
      </c>
      <c r="Z72" s="5">
        <v>-24129249130</v>
      </c>
    </row>
    <row r="73" spans="3:26" ht="15.5" x14ac:dyDescent="0.35">
      <c r="C73" t="s">
        <v>262</v>
      </c>
      <c r="D73" s="5">
        <v>-5832000000</v>
      </c>
      <c r="E73" s="5">
        <v>-34208000000</v>
      </c>
      <c r="F73" s="5">
        <v>-22947000000</v>
      </c>
      <c r="G73" s="5">
        <v>1033000000</v>
      </c>
      <c r="I73" s="5">
        <v>-81091000000</v>
      </c>
      <c r="J73" s="5">
        <v>-117839000000</v>
      </c>
      <c r="K73" s="5">
        <v>-58838000000</v>
      </c>
      <c r="L73" s="5">
        <v>-98923000000</v>
      </c>
      <c r="M73" s="5">
        <v>-466986000000</v>
      </c>
      <c r="N73" s="5">
        <v>-1021799000000</v>
      </c>
      <c r="O73" s="5">
        <v>-473029000000</v>
      </c>
      <c r="P73" s="5">
        <v>-399526000000</v>
      </c>
      <c r="Q73" s="5">
        <v>-279596000000</v>
      </c>
      <c r="R73" s="5">
        <v>-245749000000</v>
      </c>
      <c r="S73" s="5">
        <v>-315461000000</v>
      </c>
      <c r="T73" s="5">
        <v>-80600000000</v>
      </c>
      <c r="U73" s="5">
        <v>-242631000000</v>
      </c>
      <c r="V73" s="5">
        <v>12430000000</v>
      </c>
      <c r="W73" s="5">
        <v>120214000000</v>
      </c>
      <c r="X73" s="5">
        <v>84528989555</v>
      </c>
      <c r="Y73" s="5">
        <v>37473252355</v>
      </c>
      <c r="Z73" s="5">
        <v>22943741774</v>
      </c>
    </row>
    <row r="74" spans="3:26" ht="15.5" x14ac:dyDescent="0.35">
      <c r="C74" t="s">
        <v>451</v>
      </c>
    </row>
    <row r="75" spans="3:26" ht="15.5" x14ac:dyDescent="0.35">
      <c r="C75" t="s">
        <v>264</v>
      </c>
      <c r="X75" s="5">
        <v>1714400654</v>
      </c>
    </row>
    <row r="76" spans="3:26" ht="15.5" x14ac:dyDescent="0.35">
      <c r="C76" t="s">
        <v>923</v>
      </c>
    </row>
    <row r="77" spans="3:26" ht="15.5" x14ac:dyDescent="0.35">
      <c r="C77" t="s">
        <v>263</v>
      </c>
      <c r="X77" s="5">
        <v>-3162006532</v>
      </c>
    </row>
    <row r="78" spans="3:26" ht="15.5" x14ac:dyDescent="0.35">
      <c r="C78" t="s">
        <v>102</v>
      </c>
      <c r="D78" s="5">
        <v>-5832000000</v>
      </c>
      <c r="E78" s="5">
        <v>-34208000000</v>
      </c>
      <c r="F78" s="5">
        <v>-22947000000</v>
      </c>
      <c r="G78" s="5">
        <v>1033000000</v>
      </c>
      <c r="I78" s="5">
        <v>-81091000000</v>
      </c>
      <c r="J78" s="5">
        <v>-117839000000</v>
      </c>
      <c r="K78" s="5">
        <v>-58838000000</v>
      </c>
      <c r="L78" s="5">
        <v>-98923000000</v>
      </c>
      <c r="M78" s="5">
        <v>-466986000000</v>
      </c>
      <c r="N78" s="5">
        <v>-1021799000000</v>
      </c>
      <c r="O78" s="5">
        <v>-473029000000</v>
      </c>
      <c r="P78" s="5">
        <v>-399526000000</v>
      </c>
      <c r="Q78" s="5">
        <v>-279596000000</v>
      </c>
      <c r="R78" s="5">
        <v>-245749000000</v>
      </c>
      <c r="S78" s="5">
        <v>-315461000000</v>
      </c>
      <c r="T78" s="5">
        <v>-80600000000</v>
      </c>
      <c r="U78" s="5">
        <v>-242631000000</v>
      </c>
      <c r="V78" s="5">
        <v>12430000000</v>
      </c>
      <c r="W78" s="5">
        <v>120214000000</v>
      </c>
      <c r="X78" s="5">
        <v>83081383677</v>
      </c>
      <c r="Y78" s="5">
        <v>37473252355</v>
      </c>
      <c r="Z78" s="5">
        <v>22943741774</v>
      </c>
    </row>
    <row r="79" spans="3:26" ht="15.5" x14ac:dyDescent="0.35">
      <c r="C79" t="s">
        <v>103</v>
      </c>
      <c r="F79" s="5">
        <v>6980000000</v>
      </c>
      <c r="I79" s="5">
        <v>4314000000</v>
      </c>
      <c r="J79" s="5">
        <v>4074000000</v>
      </c>
      <c r="K79" s="5">
        <v>-5517000000</v>
      </c>
      <c r="L79" s="5">
        <v>-78602000000</v>
      </c>
      <c r="M79" s="5">
        <v>25609000000</v>
      </c>
      <c r="N79" s="5">
        <v>16794000000</v>
      </c>
      <c r="O79" s="5">
        <v>10726000000</v>
      </c>
      <c r="P79" s="5">
        <v>18658000000</v>
      </c>
      <c r="Q79" s="5">
        <v>11265000000</v>
      </c>
      <c r="R79" s="5">
        <v>59212000000</v>
      </c>
      <c r="S79" s="5">
        <v>74505000000</v>
      </c>
      <c r="T79" s="5">
        <v>576560000000</v>
      </c>
    </row>
    <row r="80" spans="3:26" ht="15.5" x14ac:dyDescent="0.35">
      <c r="C80" t="s">
        <v>104</v>
      </c>
      <c r="F80" s="5">
        <v>6980000000</v>
      </c>
      <c r="I80" s="5">
        <v>4314000000</v>
      </c>
      <c r="J80" s="5">
        <v>4074000000</v>
      </c>
      <c r="K80" s="5">
        <v>-5517000000</v>
      </c>
      <c r="L80" s="5">
        <v>-78602000000</v>
      </c>
      <c r="M80" s="5">
        <v>25609000000</v>
      </c>
      <c r="N80" s="5">
        <v>16794000000</v>
      </c>
      <c r="O80" s="5">
        <v>10726000000</v>
      </c>
      <c r="P80" s="5">
        <v>18658000000</v>
      </c>
      <c r="Q80" s="5">
        <v>11265000000</v>
      </c>
      <c r="R80" s="5">
        <v>59212000000</v>
      </c>
      <c r="S80" s="5">
        <v>74505000000</v>
      </c>
      <c r="T80" s="5">
        <v>576560000000</v>
      </c>
    </row>
    <row r="81" spans="2:26" ht="15.5" x14ac:dyDescent="0.35">
      <c r="C81" t="s">
        <v>105</v>
      </c>
      <c r="D81" s="5">
        <v>-5832000000</v>
      </c>
      <c r="E81" s="5">
        <v>-34208000000</v>
      </c>
      <c r="F81" s="5">
        <v>-15967000000</v>
      </c>
      <c r="G81" s="5">
        <v>1033000000</v>
      </c>
      <c r="I81" s="5">
        <v>-76777000000</v>
      </c>
      <c r="J81" s="5">
        <v>-113765000000</v>
      </c>
      <c r="K81" s="5">
        <v>-64355000000</v>
      </c>
      <c r="L81" s="5">
        <v>-177525000000</v>
      </c>
      <c r="M81" s="5">
        <v>-441377000000</v>
      </c>
      <c r="N81" s="5">
        <v>-1005005000000</v>
      </c>
      <c r="O81" s="5">
        <v>-462303000000</v>
      </c>
      <c r="P81" s="5">
        <v>-380868000000</v>
      </c>
      <c r="Q81" s="5">
        <v>-268331000000</v>
      </c>
      <c r="R81" s="5">
        <v>-186537000000</v>
      </c>
      <c r="S81" s="5">
        <v>-240956000000</v>
      </c>
      <c r="T81" s="5">
        <v>495960000000</v>
      </c>
      <c r="U81" s="5">
        <v>-242631000000</v>
      </c>
      <c r="V81" s="5">
        <v>12430000000</v>
      </c>
      <c r="W81" s="5">
        <v>120214000000</v>
      </c>
    </row>
    <row r="82" spans="2:26" ht="15.5" x14ac:dyDescent="0.35">
      <c r="C82" t="s">
        <v>106</v>
      </c>
      <c r="D82" s="5">
        <v>-5832000000</v>
      </c>
      <c r="E82" s="5">
        <v>-34208000000</v>
      </c>
      <c r="F82" s="5">
        <v>-22947000000</v>
      </c>
      <c r="G82" s="5">
        <v>1033000000</v>
      </c>
      <c r="I82" s="5">
        <v>-81091000000</v>
      </c>
      <c r="J82" s="5">
        <v>-117839000000</v>
      </c>
      <c r="K82" s="5">
        <v>-58838000000</v>
      </c>
      <c r="L82" s="5">
        <v>-98923000000</v>
      </c>
      <c r="M82" s="5">
        <v>-466986000000</v>
      </c>
      <c r="N82" s="5">
        <v>-1021799000000</v>
      </c>
      <c r="O82" s="5">
        <v>-473029000000</v>
      </c>
      <c r="P82" s="5">
        <v>-399526000000</v>
      </c>
      <c r="Q82" s="5">
        <v>-279596000000</v>
      </c>
      <c r="R82" s="5">
        <v>-245749000000</v>
      </c>
      <c r="S82" s="5">
        <v>-315461000000</v>
      </c>
      <c r="T82" s="5">
        <v>-80600000000</v>
      </c>
      <c r="U82" s="5">
        <v>-242631000000</v>
      </c>
      <c r="V82" s="5">
        <v>12430000000</v>
      </c>
      <c r="W82" s="5">
        <v>120214000000</v>
      </c>
      <c r="X82" s="5">
        <v>83081383677</v>
      </c>
      <c r="Y82" s="5">
        <v>37473252355</v>
      </c>
      <c r="Z82" s="5">
        <v>22943741774</v>
      </c>
    </row>
    <row r="83" spans="2:26" ht="15.5" x14ac:dyDescent="0.35">
      <c r="C83" t="s">
        <v>8</v>
      </c>
      <c r="D83" s="5">
        <v>-8496000000</v>
      </c>
      <c r="E83" s="5">
        <v>-33140000000</v>
      </c>
      <c r="F83" s="5">
        <v>-12806000000</v>
      </c>
      <c r="G83" s="5">
        <v>230000000</v>
      </c>
      <c r="I83" s="5">
        <v>-65146000000</v>
      </c>
      <c r="J83" s="5">
        <v>-85627000000</v>
      </c>
      <c r="K83" s="5">
        <v>-45420000000</v>
      </c>
      <c r="L83" s="5">
        <v>-165607000000</v>
      </c>
      <c r="M83" s="5">
        <v>-386066000000</v>
      </c>
      <c r="N83" s="5">
        <v>-837556000000</v>
      </c>
      <c r="O83" s="5">
        <v>-429772000000</v>
      </c>
      <c r="P83" s="5">
        <v>-333645000000</v>
      </c>
      <c r="Q83" s="5">
        <v>-213957000000</v>
      </c>
      <c r="R83" s="5">
        <v>-134172000000</v>
      </c>
      <c r="S83" s="5">
        <v>-234641000000</v>
      </c>
      <c r="T83" s="5">
        <v>495459000000</v>
      </c>
      <c r="U83" s="5">
        <v>-220368000000</v>
      </c>
      <c r="V83" s="5">
        <v>29591000000</v>
      </c>
      <c r="W83" s="5">
        <v>133557000000</v>
      </c>
    </row>
    <row r="84" spans="2:26" ht="15.5" x14ac:dyDescent="0.35">
      <c r="C84" t="s">
        <v>108</v>
      </c>
      <c r="D84" s="5">
        <v>-5832000000</v>
      </c>
      <c r="E84" s="5">
        <v>-34208000000</v>
      </c>
      <c r="F84" s="5">
        <v>-22947000000</v>
      </c>
      <c r="G84" s="5">
        <v>1033000000</v>
      </c>
      <c r="I84" s="5">
        <v>-81091000000</v>
      </c>
      <c r="J84" s="5">
        <v>-117839000000</v>
      </c>
      <c r="K84" s="5">
        <v>-58838000000</v>
      </c>
      <c r="L84" s="5">
        <v>-98923000000</v>
      </c>
      <c r="M84" s="5">
        <v>-466986000000</v>
      </c>
      <c r="N84" s="5">
        <v>-1021799000000</v>
      </c>
      <c r="O84" s="5">
        <v>-473029000000</v>
      </c>
      <c r="P84" s="5">
        <v>-399526000000</v>
      </c>
      <c r="Q84" s="5">
        <v>-279596000000</v>
      </c>
      <c r="R84" s="5">
        <v>-245749000000</v>
      </c>
      <c r="S84" s="5">
        <v>-315461000000</v>
      </c>
      <c r="T84" s="5">
        <v>-80600000000</v>
      </c>
      <c r="U84" s="5">
        <v>-242631000000</v>
      </c>
      <c r="V84" s="5">
        <v>12430000000</v>
      </c>
      <c r="W84" s="5">
        <v>120214000000</v>
      </c>
      <c r="X84" s="5">
        <v>83081383677</v>
      </c>
      <c r="Y84" s="5">
        <v>37473252355</v>
      </c>
      <c r="Z84" s="5">
        <v>22943741774</v>
      </c>
    </row>
    <row r="85" spans="2:26" ht="15.5" x14ac:dyDescent="0.35">
      <c r="C85" t="s">
        <v>109</v>
      </c>
      <c r="D85" s="5">
        <v>-5832000000</v>
      </c>
      <c r="E85" s="5">
        <v>-34208000000</v>
      </c>
      <c r="F85" s="5">
        <v>-15967000000</v>
      </c>
      <c r="G85" s="5">
        <v>1033000000</v>
      </c>
      <c r="I85" s="5">
        <v>-76777000000</v>
      </c>
      <c r="J85" s="5">
        <v>-113765000000</v>
      </c>
      <c r="K85" s="5">
        <v>-64355000000</v>
      </c>
      <c r="L85" s="5">
        <v>-177525000000</v>
      </c>
      <c r="M85" s="5">
        <v>-441377000000</v>
      </c>
      <c r="N85" s="5">
        <v>-1005005000000</v>
      </c>
      <c r="O85" s="5">
        <v>-462303000000</v>
      </c>
      <c r="P85" s="5">
        <v>-380868000000</v>
      </c>
      <c r="Q85" s="5">
        <v>-268331000000</v>
      </c>
      <c r="R85" s="5">
        <v>-186537000000</v>
      </c>
      <c r="S85" s="5">
        <v>-240956000000</v>
      </c>
      <c r="T85" s="5">
        <v>495960000000</v>
      </c>
      <c r="U85" s="5">
        <v>-242631000000</v>
      </c>
      <c r="V85" s="5">
        <v>12430000000</v>
      </c>
      <c r="W85" s="5">
        <v>120214000000</v>
      </c>
    </row>
    <row r="86" spans="2:26" ht="15.5" x14ac:dyDescent="0.35">
      <c r="C86" t="s">
        <v>91</v>
      </c>
    </row>
    <row r="87" spans="2:26" ht="15.5" x14ac:dyDescent="0.35">
      <c r="C87" t="s">
        <v>110</v>
      </c>
      <c r="D87" s="5">
        <v>-5832000000</v>
      </c>
      <c r="E87" s="5">
        <v>-34208000000</v>
      </c>
      <c r="F87" s="5">
        <v>-15967000000</v>
      </c>
      <c r="G87" s="5">
        <v>1033000000</v>
      </c>
      <c r="I87" s="5">
        <v>-76777000000</v>
      </c>
      <c r="J87" s="5">
        <v>-113765000000</v>
      </c>
      <c r="K87" s="5">
        <v>-64355000000</v>
      </c>
      <c r="L87" s="5">
        <v>-177525000000</v>
      </c>
      <c r="M87" s="5">
        <v>-441377000000</v>
      </c>
      <c r="N87" s="5">
        <v>-1005005000000</v>
      </c>
      <c r="O87" s="5">
        <v>-462303000000</v>
      </c>
      <c r="P87" s="5">
        <v>-380868000000</v>
      </c>
      <c r="Q87" s="5">
        <v>-268331000000</v>
      </c>
      <c r="R87" s="5">
        <v>-186537000000</v>
      </c>
      <c r="S87" s="5">
        <v>-240956000000</v>
      </c>
      <c r="T87" s="5">
        <v>495960000000</v>
      </c>
      <c r="U87" s="5">
        <v>-242631000000</v>
      </c>
      <c r="V87" s="5">
        <v>12430000000</v>
      </c>
      <c r="W87" s="5">
        <v>120214000000</v>
      </c>
    </row>
    <row r="89" spans="2:26" ht="15.5" x14ac:dyDescent="0.35">
      <c r="B89" t="s">
        <v>111</v>
      </c>
      <c r="C89" t="s">
        <v>112</v>
      </c>
    </row>
    <row r="90" spans="2:26" ht="15.5" x14ac:dyDescent="0.35">
      <c r="C90" t="s">
        <v>113</v>
      </c>
    </row>
    <row r="91" spans="2:26" ht="15.5" x14ac:dyDescent="0.35">
      <c r="C91" t="s">
        <v>20</v>
      </c>
      <c r="D91" s="5">
        <v>37994000000</v>
      </c>
      <c r="E91" s="5">
        <v>41336000000</v>
      </c>
      <c r="F91" s="5">
        <v>41639000000</v>
      </c>
      <c r="G91" s="5">
        <v>49914000000</v>
      </c>
      <c r="I91" s="5">
        <v>41639000000</v>
      </c>
      <c r="J91" s="5">
        <v>117076000000</v>
      </c>
      <c r="K91" s="5">
        <v>100024000000</v>
      </c>
      <c r="L91" s="5">
        <v>102917000000</v>
      </c>
      <c r="M91" s="5">
        <v>30476000000</v>
      </c>
      <c r="N91" s="5">
        <v>37799000000</v>
      </c>
      <c r="O91" s="5">
        <v>75249000000</v>
      </c>
      <c r="P91" s="5">
        <v>139737000000</v>
      </c>
      <c r="Q91" s="5">
        <v>135533000000</v>
      </c>
      <c r="R91" s="5">
        <v>136643000000</v>
      </c>
      <c r="S91" s="5">
        <v>142668000000</v>
      </c>
      <c r="T91" s="5">
        <v>275546000000</v>
      </c>
      <c r="U91" s="5">
        <v>194657000000</v>
      </c>
      <c r="V91" s="5">
        <v>113486000000</v>
      </c>
      <c r="W91" s="5">
        <v>330568000000</v>
      </c>
      <c r="X91" s="5">
        <v>64569702089</v>
      </c>
      <c r="Y91" s="5">
        <v>58613871457</v>
      </c>
      <c r="Z91" s="5">
        <v>109179862655</v>
      </c>
    </row>
    <row r="92" spans="2:26" ht="15.5" x14ac:dyDescent="0.35">
      <c r="C92" t="s">
        <v>115</v>
      </c>
      <c r="D92" s="5">
        <v>233895000000</v>
      </c>
      <c r="E92" s="5">
        <v>232602000000</v>
      </c>
      <c r="F92" s="5">
        <v>277394000000</v>
      </c>
      <c r="G92" s="5">
        <v>364600000000</v>
      </c>
      <c r="I92" s="5">
        <v>277394000000</v>
      </c>
      <c r="J92" s="5">
        <v>348128000000</v>
      </c>
      <c r="K92" s="5">
        <v>411946000000</v>
      </c>
      <c r="L92" s="5">
        <v>94480000000</v>
      </c>
      <c r="M92" s="5">
        <v>161091000000</v>
      </c>
      <c r="N92" s="5">
        <v>171082000000</v>
      </c>
      <c r="O92" s="5">
        <v>341320000000</v>
      </c>
      <c r="P92" s="5">
        <v>596621000000</v>
      </c>
      <c r="Q92" s="5">
        <v>556353000000</v>
      </c>
      <c r="R92" s="5">
        <v>637181000000</v>
      </c>
      <c r="S92" s="5">
        <v>582697000000</v>
      </c>
      <c r="T92" s="5">
        <v>609842000000</v>
      </c>
      <c r="U92" s="5">
        <v>546813000000</v>
      </c>
      <c r="V92" s="5">
        <v>421212000000</v>
      </c>
      <c r="W92" s="5">
        <v>514678000000</v>
      </c>
      <c r="X92" s="5">
        <v>222407587026</v>
      </c>
      <c r="Y92" s="5">
        <v>297325852113</v>
      </c>
      <c r="Z92" s="5">
        <v>277876799811</v>
      </c>
    </row>
    <row r="93" spans="2:26" ht="15.5" x14ac:dyDescent="0.35">
      <c r="C93" t="s">
        <v>117</v>
      </c>
      <c r="R93" s="5">
        <v>1977000000</v>
      </c>
      <c r="S93" s="5">
        <v>468000000</v>
      </c>
      <c r="T93" s="5">
        <v>422000000</v>
      </c>
      <c r="U93" s="5">
        <v>2006000000</v>
      </c>
      <c r="V93" s="5">
        <v>1746000000</v>
      </c>
      <c r="W93" s="5">
        <v>2957000000</v>
      </c>
      <c r="X93" s="5">
        <v>3528106211</v>
      </c>
      <c r="Y93" s="5">
        <v>12439387002</v>
      </c>
      <c r="Z93" s="5">
        <v>4185106404</v>
      </c>
    </row>
    <row r="94" spans="2:26" ht="15.5" x14ac:dyDescent="0.35">
      <c r="C94" t="s">
        <v>116</v>
      </c>
      <c r="R94" s="5">
        <v>813004000000</v>
      </c>
      <c r="S94" s="5">
        <v>683910000000</v>
      </c>
      <c r="T94" s="5">
        <v>1309200000000</v>
      </c>
      <c r="U94" s="5">
        <v>1293442000000</v>
      </c>
      <c r="V94" s="5">
        <v>830127000000</v>
      </c>
      <c r="W94" s="5">
        <v>1459406000000</v>
      </c>
      <c r="X94" s="5">
        <v>320838777096</v>
      </c>
      <c r="Y94" s="5">
        <v>191260534794</v>
      </c>
      <c r="Z94" s="5">
        <v>185532007967</v>
      </c>
    </row>
    <row r="95" spans="2:26" ht="15.5" x14ac:dyDescent="0.35">
      <c r="C95" t="s">
        <v>92</v>
      </c>
      <c r="D95" s="5">
        <v>717903000000</v>
      </c>
      <c r="E95" s="5">
        <v>717903000000</v>
      </c>
      <c r="F95" s="5">
        <v>717903000000</v>
      </c>
      <c r="G95" s="5">
        <v>713589000000</v>
      </c>
      <c r="I95" s="5">
        <v>717903000000</v>
      </c>
      <c r="J95" s="5">
        <v>716255000000</v>
      </c>
      <c r="K95" s="5">
        <v>712181000000</v>
      </c>
      <c r="L95" s="5">
        <v>717698000000</v>
      </c>
      <c r="M95" s="5">
        <v>796300000000</v>
      </c>
      <c r="N95" s="5">
        <v>771038000000</v>
      </c>
      <c r="O95" s="5">
        <v>754358000000</v>
      </c>
      <c r="P95" s="5">
        <v>768730000000</v>
      </c>
      <c r="Q95" s="5">
        <v>750361000000</v>
      </c>
      <c r="R95" s="5">
        <v>769590000000</v>
      </c>
      <c r="S95" s="5">
        <v>703691000000</v>
      </c>
      <c r="T95" s="5">
        <v>632228000000</v>
      </c>
      <c r="U95" s="5">
        <v>20163000000</v>
      </c>
      <c r="V95" s="5">
        <v>-7922000000</v>
      </c>
      <c r="W95" s="5">
        <v>-7922000000</v>
      </c>
      <c r="X95" s="5">
        <v>-15532249345</v>
      </c>
    </row>
    <row r="96" spans="2:26" ht="15.5" x14ac:dyDescent="0.35">
      <c r="C96" t="s">
        <v>118</v>
      </c>
      <c r="D96" s="5">
        <v>233895000000</v>
      </c>
      <c r="E96" s="5">
        <v>232602000000</v>
      </c>
      <c r="F96" s="5">
        <v>277394000000</v>
      </c>
      <c r="G96" s="5">
        <v>364600000000</v>
      </c>
      <c r="I96" s="5">
        <v>277394000000</v>
      </c>
      <c r="J96" s="5">
        <v>348128000000</v>
      </c>
      <c r="K96" s="5">
        <v>411946000000</v>
      </c>
      <c r="L96" s="5">
        <v>94480000000</v>
      </c>
      <c r="M96" s="5">
        <v>161091000000</v>
      </c>
      <c r="N96" s="5">
        <v>171082000000</v>
      </c>
      <c r="O96" s="5">
        <v>341320000000</v>
      </c>
      <c r="P96" s="5">
        <v>596621000000</v>
      </c>
      <c r="Q96" s="5">
        <v>556353000000</v>
      </c>
      <c r="R96" s="5">
        <v>637181000000</v>
      </c>
      <c r="S96" s="5">
        <v>582697000000</v>
      </c>
      <c r="T96" s="5">
        <v>609842000000</v>
      </c>
      <c r="U96" s="5">
        <v>546813000000</v>
      </c>
      <c r="V96" s="5">
        <v>421212000000</v>
      </c>
      <c r="W96" s="5">
        <v>514678000000</v>
      </c>
      <c r="X96" s="5">
        <v>222407587026</v>
      </c>
      <c r="Y96" s="5">
        <v>297325852113</v>
      </c>
      <c r="Z96" s="5">
        <v>277876799811</v>
      </c>
    </row>
    <row r="97" spans="3:26" ht="15.5" x14ac:dyDescent="0.35">
      <c r="C97" t="s">
        <v>1624</v>
      </c>
      <c r="T97" s="5">
        <v>876000000</v>
      </c>
      <c r="U97" s="5">
        <v>1838000000</v>
      </c>
      <c r="V97" s="5">
        <v>1054000000</v>
      </c>
      <c r="W97" s="5">
        <v>3039000000</v>
      </c>
    </row>
    <row r="98" spans="3:26" ht="15.5" x14ac:dyDescent="0.35">
      <c r="C98" t="s">
        <v>119</v>
      </c>
      <c r="D98" s="5">
        <v>11302000000</v>
      </c>
      <c r="E98" s="5">
        <v>11201000000</v>
      </c>
      <c r="F98" s="5">
        <v>11177000000</v>
      </c>
      <c r="G98" s="5">
        <v>9785000000</v>
      </c>
      <c r="I98" s="5">
        <v>11177000000</v>
      </c>
      <c r="J98" s="5">
        <v>11516000000</v>
      </c>
      <c r="K98" s="5">
        <v>13666000000</v>
      </c>
      <c r="L98" s="5">
        <v>60948000000</v>
      </c>
      <c r="M98" s="5">
        <v>28823000000</v>
      </c>
      <c r="N98" s="5">
        <v>22747000000</v>
      </c>
      <c r="O98" s="5">
        <v>151510000000</v>
      </c>
      <c r="P98" s="5">
        <v>119397000000</v>
      </c>
      <c r="Q98" s="5">
        <v>158505000000</v>
      </c>
      <c r="R98" s="5">
        <v>539000000</v>
      </c>
      <c r="S98" s="5">
        <v>25631000000</v>
      </c>
    </row>
    <row r="99" spans="3:26" ht="15.5" x14ac:dyDescent="0.35">
      <c r="C99" t="s">
        <v>268</v>
      </c>
      <c r="D99" s="5">
        <v>258801000000</v>
      </c>
      <c r="E99" s="5">
        <v>262879000000</v>
      </c>
      <c r="F99" s="5">
        <v>276795000000</v>
      </c>
      <c r="G99" s="5">
        <v>250016000000</v>
      </c>
      <c r="I99" s="5">
        <v>276795000000</v>
      </c>
      <c r="J99" s="5">
        <v>254604000000</v>
      </c>
      <c r="K99" s="5">
        <v>269399000000</v>
      </c>
      <c r="L99" s="5">
        <v>158400000000</v>
      </c>
      <c r="M99" s="5">
        <v>197060000000</v>
      </c>
      <c r="N99" s="5">
        <v>250766000000</v>
      </c>
      <c r="O99" s="5">
        <v>564018000000</v>
      </c>
      <c r="P99" s="5">
        <v>650579000000</v>
      </c>
      <c r="Q99" s="5">
        <v>656654000000</v>
      </c>
      <c r="R99" s="5">
        <v>461955000000</v>
      </c>
      <c r="S99" s="5">
        <v>528165000000</v>
      </c>
      <c r="T99" s="5">
        <v>588810000000</v>
      </c>
      <c r="U99" s="5">
        <v>856918000000</v>
      </c>
      <c r="V99" s="5">
        <v>1185636000000</v>
      </c>
      <c r="W99" s="5">
        <v>765344000000</v>
      </c>
      <c r="X99" s="5">
        <v>407546350562</v>
      </c>
      <c r="Y99" s="5">
        <v>257204605741</v>
      </c>
      <c r="Z99" s="5">
        <v>308466418737</v>
      </c>
    </row>
    <row r="100" spans="3:26" ht="15.5" x14ac:dyDescent="0.35">
      <c r="C100" t="s">
        <v>121</v>
      </c>
      <c r="D100" s="5">
        <v>605362000000</v>
      </c>
      <c r="E100" s="5">
        <v>611111000000</v>
      </c>
      <c r="F100" s="5">
        <v>667597000000</v>
      </c>
      <c r="G100" s="5">
        <v>720224000000</v>
      </c>
      <c r="I100" s="5">
        <v>667597000000</v>
      </c>
      <c r="J100" s="5">
        <v>753236000000</v>
      </c>
      <c r="K100" s="5">
        <v>828278000000</v>
      </c>
      <c r="L100" s="5">
        <v>410578000000</v>
      </c>
      <c r="M100" s="5">
        <v>495730000000</v>
      </c>
      <c r="N100" s="5">
        <v>653858000000</v>
      </c>
      <c r="O100" s="5">
        <v>1248836000000</v>
      </c>
      <c r="P100" s="5">
        <v>2291606000000</v>
      </c>
      <c r="Q100" s="5">
        <v>2186005000000</v>
      </c>
      <c r="R100" s="5">
        <v>2071684000000</v>
      </c>
      <c r="S100" s="5">
        <v>2125940000000</v>
      </c>
      <c r="T100" s="5">
        <v>2279676000000</v>
      </c>
      <c r="U100" s="5">
        <v>2386224000000</v>
      </c>
      <c r="V100" s="5">
        <v>2336636000000</v>
      </c>
      <c r="W100" s="5">
        <v>2001160000000</v>
      </c>
      <c r="X100" s="5">
        <v>1065857940370</v>
      </c>
      <c r="Y100" s="5">
        <v>851625939659</v>
      </c>
      <c r="Z100" s="5">
        <v>1009143874552</v>
      </c>
    </row>
    <row r="101" spans="3:26" ht="15.5" x14ac:dyDescent="0.35">
      <c r="C101" t="s">
        <v>122</v>
      </c>
    </row>
    <row r="102" spans="3:26" ht="15.5" x14ac:dyDescent="0.35">
      <c r="C102" t="s">
        <v>124</v>
      </c>
      <c r="D102" s="5">
        <v>497000000</v>
      </c>
      <c r="E102" s="5">
        <v>468000000</v>
      </c>
      <c r="F102" s="5">
        <v>255000000</v>
      </c>
      <c r="G102" s="5">
        <v>193000000</v>
      </c>
      <c r="I102" s="5">
        <v>255000000</v>
      </c>
      <c r="J102" s="5">
        <v>184000000</v>
      </c>
      <c r="K102" s="5">
        <v>176000000</v>
      </c>
      <c r="L102" s="5">
        <v>178000000</v>
      </c>
      <c r="M102" s="5">
        <v>162000000</v>
      </c>
      <c r="N102" s="5">
        <v>160000000</v>
      </c>
      <c r="O102" s="5">
        <v>224000000</v>
      </c>
      <c r="P102" s="5">
        <v>980000000</v>
      </c>
      <c r="Q102" s="5">
        <v>6148000000</v>
      </c>
      <c r="R102" s="5">
        <v>27420000000</v>
      </c>
      <c r="S102" s="5">
        <v>18225000000</v>
      </c>
      <c r="T102" s="5">
        <v>33000000</v>
      </c>
      <c r="U102" s="5">
        <v>66000000</v>
      </c>
      <c r="V102" s="5">
        <v>146000000</v>
      </c>
      <c r="W102" s="5">
        <v>7611000000</v>
      </c>
      <c r="X102" s="5">
        <v>5718238796</v>
      </c>
      <c r="Y102" s="5">
        <v>5145615011</v>
      </c>
      <c r="Z102" s="5">
        <v>5676424228</v>
      </c>
    </row>
    <row r="103" spans="3:26" ht="15.5" x14ac:dyDescent="0.35">
      <c r="C103" t="s">
        <v>126</v>
      </c>
      <c r="D103" s="5">
        <v>748704000000</v>
      </c>
      <c r="E103" s="5">
        <v>750271000000</v>
      </c>
      <c r="F103" s="5">
        <v>753103000000</v>
      </c>
      <c r="G103" s="5">
        <v>753031000000</v>
      </c>
      <c r="I103" s="5">
        <v>753103000000</v>
      </c>
      <c r="J103" s="5">
        <v>768527000000</v>
      </c>
      <c r="K103" s="5">
        <v>770669000000</v>
      </c>
      <c r="L103" s="5">
        <v>767923000000</v>
      </c>
      <c r="M103" s="5">
        <v>863669000000</v>
      </c>
      <c r="N103" s="5">
        <v>864369000000</v>
      </c>
      <c r="O103" s="5">
        <v>873586000000</v>
      </c>
      <c r="P103" s="5">
        <v>887103000000</v>
      </c>
      <c r="Q103" s="5">
        <v>879093000000</v>
      </c>
      <c r="R103" s="5">
        <v>874120000000</v>
      </c>
      <c r="S103" s="5">
        <v>818586000000</v>
      </c>
      <c r="T103" s="5">
        <v>786634000000</v>
      </c>
      <c r="U103" s="5">
        <v>241578000000</v>
      </c>
      <c r="V103" s="5">
        <v>320020000000</v>
      </c>
      <c r="W103" s="5">
        <v>364620000000</v>
      </c>
      <c r="X103" s="5">
        <v>156617926338</v>
      </c>
      <c r="Y103" s="5">
        <v>63910054849</v>
      </c>
      <c r="Z103" s="5">
        <v>52783058498</v>
      </c>
    </row>
    <row r="104" spans="3:26" ht="15.5" x14ac:dyDescent="0.35">
      <c r="C104" t="s">
        <v>125</v>
      </c>
      <c r="D104" s="5">
        <v>78041000000</v>
      </c>
      <c r="E104" s="5">
        <v>76991000000</v>
      </c>
      <c r="F104" s="5">
        <v>77059000000</v>
      </c>
      <c r="G104" s="5">
        <v>100426000000</v>
      </c>
      <c r="I104" s="5">
        <v>77059000000</v>
      </c>
      <c r="J104" s="5">
        <v>130581000000</v>
      </c>
      <c r="K104" s="5">
        <v>176312000000</v>
      </c>
      <c r="L104" s="5">
        <v>245551000000</v>
      </c>
      <c r="M104" s="5">
        <v>284945000000</v>
      </c>
      <c r="N104" s="5">
        <v>331721000000</v>
      </c>
      <c r="O104" s="5">
        <v>346267000000</v>
      </c>
      <c r="P104" s="5">
        <v>295412000000</v>
      </c>
      <c r="Q104" s="5">
        <v>351398000000</v>
      </c>
      <c r="R104" s="5">
        <v>257246000000</v>
      </c>
      <c r="S104" s="5">
        <v>155028000000</v>
      </c>
      <c r="T104" s="5">
        <v>166085000000</v>
      </c>
      <c r="U104" s="5">
        <v>133186000000</v>
      </c>
      <c r="V104" s="5">
        <v>57402000000</v>
      </c>
      <c r="W104" s="5">
        <v>50657000000</v>
      </c>
      <c r="X104" s="5">
        <v>42802768832</v>
      </c>
      <c r="Y104" s="5">
        <v>8940061935</v>
      </c>
      <c r="Z104" s="5">
        <v>8803514958</v>
      </c>
    </row>
    <row r="105" spans="3:26" ht="15.5" x14ac:dyDescent="0.35">
      <c r="C105" t="s">
        <v>123</v>
      </c>
      <c r="D105" s="5">
        <v>561661000000</v>
      </c>
      <c r="E105" s="5">
        <v>550632000000</v>
      </c>
      <c r="F105" s="5">
        <v>542952000000</v>
      </c>
      <c r="G105" s="5">
        <v>533589000000</v>
      </c>
      <c r="I105" s="5">
        <v>542952000000</v>
      </c>
      <c r="J105" s="5">
        <v>529798000000</v>
      </c>
      <c r="K105" s="5">
        <v>517039000000</v>
      </c>
      <c r="L105" s="5">
        <v>494235000000</v>
      </c>
      <c r="M105" s="5">
        <v>477984000000</v>
      </c>
      <c r="N105" s="5">
        <v>462671000000</v>
      </c>
      <c r="O105" s="5">
        <v>411100000000</v>
      </c>
      <c r="P105" s="5">
        <v>393132000000</v>
      </c>
      <c r="Q105" s="5">
        <v>380247000000</v>
      </c>
    </row>
    <row r="106" spans="3:26" ht="15.5" x14ac:dyDescent="0.35">
      <c r="C106" t="s">
        <v>129</v>
      </c>
      <c r="D106" s="5">
        <v>1684193000000</v>
      </c>
      <c r="E106" s="5">
        <v>1680856000000</v>
      </c>
      <c r="F106" s="5">
        <v>1698332000000</v>
      </c>
      <c r="G106" s="5">
        <v>1681283000000</v>
      </c>
      <c r="I106" s="5">
        <v>1698332000000</v>
      </c>
      <c r="J106" s="5">
        <v>1616984000000</v>
      </c>
      <c r="K106" s="5">
        <v>1646686000000</v>
      </c>
      <c r="L106" s="5">
        <v>1776100000000</v>
      </c>
      <c r="M106" s="5">
        <v>1947327000000</v>
      </c>
      <c r="N106" s="5">
        <v>2234580000000</v>
      </c>
      <c r="O106" s="5">
        <v>2806264000000</v>
      </c>
      <c r="P106" s="5">
        <v>2707926000000</v>
      </c>
      <c r="Q106" s="5">
        <v>3018414000000</v>
      </c>
      <c r="R106" s="5">
        <v>3119902000000</v>
      </c>
      <c r="S106" s="5">
        <v>3675925000000</v>
      </c>
      <c r="T106" s="5">
        <v>3495033000000</v>
      </c>
      <c r="U106" s="5">
        <v>2356625000000</v>
      </c>
      <c r="V106" s="5">
        <v>1932339000000</v>
      </c>
      <c r="W106" s="5">
        <v>1736758000000</v>
      </c>
      <c r="X106" s="5">
        <v>569045907849</v>
      </c>
      <c r="Y106" s="5">
        <v>187885038761</v>
      </c>
      <c r="Z106" s="5">
        <v>128074321972</v>
      </c>
    </row>
    <row r="107" spans="3:26" ht="15.5" x14ac:dyDescent="0.35">
      <c r="C107" t="s">
        <v>130</v>
      </c>
      <c r="D107" s="5">
        <v>2289555000000</v>
      </c>
      <c r="E107" s="5">
        <v>2291967000000</v>
      </c>
      <c r="F107" s="5">
        <v>2365929000000</v>
      </c>
      <c r="G107" s="5">
        <v>2401507000000</v>
      </c>
      <c r="I107" s="5">
        <v>2365929000000</v>
      </c>
      <c r="J107" s="5">
        <v>2370220000000</v>
      </c>
      <c r="K107" s="5">
        <v>2474964000000</v>
      </c>
      <c r="L107" s="5">
        <v>2186678000000</v>
      </c>
      <c r="M107" s="5">
        <v>2443057000000</v>
      </c>
      <c r="N107" s="5">
        <v>2888438000000</v>
      </c>
      <c r="O107" s="5">
        <v>4055100000000</v>
      </c>
      <c r="P107" s="5">
        <v>4999532000000</v>
      </c>
      <c r="Q107" s="5">
        <v>5204419000000</v>
      </c>
      <c r="R107" s="5">
        <v>5191586000000</v>
      </c>
      <c r="S107" s="5">
        <v>5801865000000</v>
      </c>
      <c r="T107" s="5">
        <v>5774709000000</v>
      </c>
      <c r="U107" s="5">
        <v>4742849000000</v>
      </c>
      <c r="V107" s="5">
        <v>4268975000000</v>
      </c>
      <c r="W107" s="5">
        <v>3737918000000</v>
      </c>
      <c r="X107" s="5">
        <v>1634903848219</v>
      </c>
      <c r="Y107" s="5">
        <v>1039510978420</v>
      </c>
      <c r="Z107" s="5">
        <v>1137218196524</v>
      </c>
    </row>
    <row r="108" spans="3:26" ht="15.5" x14ac:dyDescent="0.35">
      <c r="C108" t="s">
        <v>131</v>
      </c>
    </row>
    <row r="109" spans="3:26" ht="15.5" x14ac:dyDescent="0.35">
      <c r="C109" t="s">
        <v>132</v>
      </c>
    </row>
    <row r="110" spans="3:26" ht="15.5" x14ac:dyDescent="0.35">
      <c r="C110" t="s">
        <v>133</v>
      </c>
      <c r="D110" s="5">
        <v>761272000000</v>
      </c>
      <c r="E110" s="5">
        <v>772253000000</v>
      </c>
      <c r="F110" s="5">
        <v>839657000000</v>
      </c>
      <c r="G110" s="5">
        <v>950554000000</v>
      </c>
      <c r="I110" s="5">
        <v>839657000000</v>
      </c>
      <c r="J110" s="5">
        <v>846142000000</v>
      </c>
      <c r="K110" s="5">
        <v>822980000000</v>
      </c>
      <c r="L110" s="5">
        <v>437671000000</v>
      </c>
      <c r="M110" s="5">
        <v>3133477000000</v>
      </c>
      <c r="N110" s="5">
        <v>3056088000000</v>
      </c>
      <c r="O110" s="5">
        <v>836491000000</v>
      </c>
      <c r="P110" s="5">
        <v>1883735000000</v>
      </c>
      <c r="Q110" s="5">
        <v>2896474000000</v>
      </c>
      <c r="R110" s="5">
        <v>2366870000000</v>
      </c>
      <c r="S110" s="5">
        <v>2459065000000</v>
      </c>
      <c r="T110" s="5">
        <v>2991109000000</v>
      </c>
      <c r="U110" s="5">
        <v>3239607000000</v>
      </c>
      <c r="V110" s="5">
        <v>2698291000000</v>
      </c>
      <c r="W110" s="5">
        <v>2383059000000</v>
      </c>
      <c r="X110" s="5">
        <v>869726064066</v>
      </c>
      <c r="Y110" s="5">
        <v>487724266864</v>
      </c>
      <c r="Z110" s="5">
        <v>469590963317</v>
      </c>
    </row>
    <row r="111" spans="3:26" ht="15.5" x14ac:dyDescent="0.35">
      <c r="C111" t="s">
        <v>134</v>
      </c>
      <c r="D111" s="5">
        <v>267570000000</v>
      </c>
      <c r="E111" s="5">
        <v>292337000000</v>
      </c>
      <c r="F111" s="5">
        <v>375646000000</v>
      </c>
      <c r="G111" s="5">
        <v>462377000000</v>
      </c>
      <c r="I111" s="5">
        <v>375646000000</v>
      </c>
      <c r="J111" s="5">
        <v>403662000000</v>
      </c>
      <c r="K111" s="5">
        <v>455842000000</v>
      </c>
      <c r="L111" s="5">
        <v>170175000000</v>
      </c>
      <c r="M111" s="5">
        <v>214995000000</v>
      </c>
      <c r="N111" s="5">
        <v>197211000000</v>
      </c>
      <c r="O111" s="5">
        <v>388013000000</v>
      </c>
      <c r="P111" s="5">
        <v>525008000000</v>
      </c>
      <c r="Q111" s="5">
        <v>961990000000</v>
      </c>
    </row>
    <row r="112" spans="3:26" ht="15.5" x14ac:dyDescent="0.35">
      <c r="C112" t="s">
        <v>272</v>
      </c>
      <c r="D112" s="5">
        <v>267570000000</v>
      </c>
      <c r="E112" s="5">
        <v>292337000000</v>
      </c>
      <c r="F112" s="5">
        <v>375646000000</v>
      </c>
      <c r="G112" s="5">
        <v>462377000000</v>
      </c>
      <c r="I112" s="5">
        <v>375646000000</v>
      </c>
      <c r="J112" s="5">
        <v>403662000000</v>
      </c>
      <c r="K112" s="5">
        <v>455842000000</v>
      </c>
      <c r="L112" s="5">
        <v>170175000000</v>
      </c>
      <c r="M112" s="5">
        <v>214995000000</v>
      </c>
      <c r="N112" s="5">
        <v>197211000000</v>
      </c>
      <c r="O112" s="5">
        <v>388013000000</v>
      </c>
      <c r="P112" s="5">
        <v>525008000000</v>
      </c>
      <c r="Q112" s="5">
        <v>961990000000</v>
      </c>
      <c r="R112" s="5">
        <v>814981000000</v>
      </c>
      <c r="S112" s="5">
        <v>684378000000</v>
      </c>
      <c r="T112" s="5">
        <v>1309622000000</v>
      </c>
      <c r="U112" s="5">
        <v>1295448000000</v>
      </c>
      <c r="V112" s="5">
        <v>831873000000</v>
      </c>
      <c r="W112" s="5">
        <v>1462363000000</v>
      </c>
      <c r="X112" s="5">
        <v>324366883307</v>
      </c>
      <c r="Y112" s="5">
        <v>203699921796</v>
      </c>
      <c r="Z112" s="5">
        <v>189717114371</v>
      </c>
    </row>
    <row r="113" spans="3:26" ht="15.5" x14ac:dyDescent="0.35">
      <c r="C113" t="s">
        <v>137</v>
      </c>
      <c r="D113" s="5">
        <v>4215000000</v>
      </c>
      <c r="E113" s="5">
        <v>5086000000</v>
      </c>
      <c r="F113" s="5">
        <v>3125000000</v>
      </c>
      <c r="G113" s="5">
        <v>4367000000</v>
      </c>
      <c r="I113" s="5">
        <v>3125000000</v>
      </c>
      <c r="J113" s="5">
        <v>10394000000</v>
      </c>
      <c r="K113" s="5">
        <v>18113000000</v>
      </c>
      <c r="L113" s="5">
        <v>34594000000</v>
      </c>
      <c r="M113" s="5">
        <v>27568000000</v>
      </c>
      <c r="N113" s="5">
        <v>51935000000</v>
      </c>
      <c r="O113" s="5">
        <v>19195000000</v>
      </c>
      <c r="P113" s="5">
        <v>35819000000</v>
      </c>
      <c r="Q113" s="5">
        <v>42365000000</v>
      </c>
      <c r="R113" s="5">
        <v>21884000000</v>
      </c>
      <c r="S113" s="5">
        <v>21600000000</v>
      </c>
      <c r="T113" s="5">
        <v>45578000000</v>
      </c>
      <c r="U113" s="5">
        <v>35456000000</v>
      </c>
      <c r="V113" s="5">
        <v>38629000000</v>
      </c>
      <c r="W113" s="5">
        <v>13182000000</v>
      </c>
      <c r="X113" s="5">
        <v>12444757310</v>
      </c>
      <c r="Y113" s="5">
        <v>36573166884</v>
      </c>
      <c r="Z113" s="5">
        <v>33197618061</v>
      </c>
    </row>
    <row r="114" spans="3:26" ht="15.5" x14ac:dyDescent="0.35">
      <c r="C114" t="s">
        <v>136</v>
      </c>
    </row>
    <row r="115" spans="3:26" ht="15.5" x14ac:dyDescent="0.35">
      <c r="C115" t="s">
        <v>1892</v>
      </c>
      <c r="P115" s="5">
        <v>514303000000</v>
      </c>
    </row>
    <row r="116" spans="3:26" ht="15.5" x14ac:dyDescent="0.35">
      <c r="C116" t="s">
        <v>271</v>
      </c>
      <c r="N116" s="5">
        <v>758000000</v>
      </c>
      <c r="O116" s="5">
        <v>2350000000</v>
      </c>
      <c r="P116" s="5">
        <v>180883000000</v>
      </c>
      <c r="Q116" s="5">
        <v>187036000000</v>
      </c>
      <c r="R116" s="5">
        <v>159850000000</v>
      </c>
      <c r="S116" s="5">
        <v>153650000000</v>
      </c>
      <c r="T116" s="5">
        <v>171311000000</v>
      </c>
      <c r="U116" s="5">
        <v>186875000000</v>
      </c>
      <c r="V116" s="5">
        <v>195168000000</v>
      </c>
      <c r="W116" s="5">
        <v>158903000000</v>
      </c>
      <c r="X116" s="5">
        <v>172127323499</v>
      </c>
      <c r="Y116" s="5">
        <v>31469320000</v>
      </c>
      <c r="Z116" s="5">
        <v>32634083635</v>
      </c>
    </row>
    <row r="117" spans="3:26" ht="15.5" x14ac:dyDescent="0.35">
      <c r="C117" t="s">
        <v>140</v>
      </c>
    </row>
    <row r="118" spans="3:26" ht="15.5" x14ac:dyDescent="0.35">
      <c r="C118" t="s">
        <v>1547</v>
      </c>
      <c r="P118" s="5">
        <v>523000000</v>
      </c>
      <c r="Q118" s="5">
        <v>907000000</v>
      </c>
      <c r="R118" s="5">
        <v>253000000</v>
      </c>
      <c r="S118" s="5">
        <v>51000000</v>
      </c>
      <c r="T118" s="5">
        <v>924000000</v>
      </c>
      <c r="U118" s="5">
        <v>3309000000</v>
      </c>
      <c r="V118" s="5">
        <v>7917000000</v>
      </c>
      <c r="W118" s="5">
        <v>9669000000</v>
      </c>
      <c r="X118" s="5">
        <v>3389144227</v>
      </c>
      <c r="Y118" s="5">
        <v>769604724</v>
      </c>
      <c r="Z118" s="5">
        <v>613036560</v>
      </c>
    </row>
    <row r="119" spans="3:26" ht="15.5" x14ac:dyDescent="0.35">
      <c r="C119" t="s">
        <v>277</v>
      </c>
      <c r="D119" s="5">
        <v>196000000</v>
      </c>
      <c r="E119" s="5">
        <v>6068000000</v>
      </c>
      <c r="F119" s="5">
        <v>352000000</v>
      </c>
      <c r="G119" s="5">
        <v>493000000</v>
      </c>
      <c r="I119" s="5">
        <v>352000000</v>
      </c>
      <c r="J119" s="5">
        <v>747000000</v>
      </c>
      <c r="K119" s="5">
        <v>796000000</v>
      </c>
      <c r="L119" s="5">
        <v>217000000</v>
      </c>
      <c r="M119" s="5">
        <v>287000000</v>
      </c>
      <c r="N119" s="5">
        <v>2389000000</v>
      </c>
      <c r="O119" s="5">
        <v>8327000000</v>
      </c>
      <c r="S119" s="5">
        <v>772000000</v>
      </c>
      <c r="T119" s="5">
        <v>15166000000</v>
      </c>
      <c r="U119" s="5">
        <v>39222000000</v>
      </c>
      <c r="V119" s="5">
        <v>87631000000</v>
      </c>
      <c r="W119" s="5">
        <v>113923000000</v>
      </c>
      <c r="X119" s="5">
        <v>11513160486</v>
      </c>
      <c r="Y119" s="5">
        <v>2770152160</v>
      </c>
      <c r="Z119" s="5">
        <v>3557138502</v>
      </c>
    </row>
    <row r="120" spans="3:26" ht="15.5" x14ac:dyDescent="0.35">
      <c r="C120" t="s">
        <v>141</v>
      </c>
      <c r="D120" s="5">
        <v>2195713000000</v>
      </c>
      <c r="E120" s="5">
        <v>2202451000000</v>
      </c>
      <c r="F120" s="5">
        <v>2210885000000</v>
      </c>
      <c r="G120" s="5">
        <v>2636317000000</v>
      </c>
      <c r="I120" s="5">
        <v>2210885000000</v>
      </c>
      <c r="J120" s="5">
        <v>3172770000000</v>
      </c>
      <c r="K120" s="5">
        <v>3179673000000</v>
      </c>
      <c r="L120" s="5">
        <v>3210730000000</v>
      </c>
      <c r="M120" s="5">
        <v>600604000000</v>
      </c>
      <c r="N120" s="5">
        <v>625216000000</v>
      </c>
      <c r="O120" s="5">
        <v>3021866000000</v>
      </c>
      <c r="P120" s="5">
        <v>2455747000000</v>
      </c>
      <c r="Q120" s="5">
        <v>1755747000000</v>
      </c>
      <c r="R120" s="5">
        <v>2264704000000</v>
      </c>
      <c r="S120" s="5">
        <v>2187280000000</v>
      </c>
      <c r="T120" s="5">
        <v>1484428000000</v>
      </c>
      <c r="U120" s="5">
        <v>1101324000000</v>
      </c>
      <c r="V120" s="5">
        <v>911488000000</v>
      </c>
      <c r="W120" s="5">
        <v>433281000000</v>
      </c>
      <c r="X120" s="5">
        <v>257194128183</v>
      </c>
      <c r="Y120" s="5">
        <v>162736441402</v>
      </c>
      <c r="Z120" s="5">
        <v>296219070987</v>
      </c>
    </row>
    <row r="121" spans="3:26" ht="15.5" x14ac:dyDescent="0.35">
      <c r="C121" t="s">
        <v>1489</v>
      </c>
      <c r="D121" s="5">
        <v>276182000000</v>
      </c>
      <c r="E121" s="5">
        <v>276257000000</v>
      </c>
      <c r="F121" s="5">
        <v>276332000000</v>
      </c>
      <c r="G121" s="5">
        <v>289657000000</v>
      </c>
      <c r="I121" s="5">
        <v>276332000000</v>
      </c>
      <c r="J121" s="5">
        <v>289882000000</v>
      </c>
      <c r="K121" s="5">
        <v>296028000000</v>
      </c>
      <c r="L121" s="5">
        <v>299399000000</v>
      </c>
      <c r="M121" s="5">
        <v>291963000000</v>
      </c>
      <c r="N121" s="5">
        <v>303409000000</v>
      </c>
      <c r="O121" s="5">
        <v>284571000000</v>
      </c>
      <c r="P121" s="5">
        <v>304403000000</v>
      </c>
      <c r="S121" s="5">
        <v>297144000000</v>
      </c>
      <c r="T121" s="5">
        <v>295471000000</v>
      </c>
      <c r="V121" s="5">
        <v>14931000000</v>
      </c>
      <c r="W121" s="5">
        <v>218563000000</v>
      </c>
    </row>
    <row r="122" spans="3:26" ht="15.5" x14ac:dyDescent="0.35">
      <c r="C122" t="s">
        <v>982</v>
      </c>
      <c r="D122" s="5">
        <v>61701000000</v>
      </c>
      <c r="E122" s="5">
        <v>58885000000</v>
      </c>
      <c r="F122" s="5">
        <v>58317000000</v>
      </c>
      <c r="G122" s="5">
        <v>58317000000</v>
      </c>
      <c r="I122" s="5">
        <v>58317000000</v>
      </c>
      <c r="J122" s="5">
        <v>56565000000</v>
      </c>
      <c r="K122" s="5">
        <v>58062000000</v>
      </c>
      <c r="L122" s="5">
        <v>60082000000</v>
      </c>
      <c r="M122" s="5">
        <v>54422000000</v>
      </c>
      <c r="N122" s="5">
        <v>53958000000</v>
      </c>
      <c r="O122" s="5">
        <v>53109000000</v>
      </c>
      <c r="P122" s="5">
        <v>55894000000</v>
      </c>
      <c r="S122" s="5">
        <v>49381000000</v>
      </c>
    </row>
    <row r="123" spans="3:26" ht="15.5" x14ac:dyDescent="0.35">
      <c r="C123" t="s">
        <v>2396</v>
      </c>
    </row>
    <row r="124" spans="3:26" ht="15.5" x14ac:dyDescent="0.35">
      <c r="C124" t="s">
        <v>144</v>
      </c>
      <c r="D124" s="5">
        <v>175202000000</v>
      </c>
      <c r="E124" s="5">
        <v>177055000000</v>
      </c>
      <c r="F124" s="5">
        <v>166564000000</v>
      </c>
      <c r="G124" s="5">
        <v>165859000000</v>
      </c>
      <c r="I124" s="5">
        <v>166564000000</v>
      </c>
      <c r="J124" s="5">
        <v>142151000000</v>
      </c>
      <c r="K124" s="5">
        <v>118657000000</v>
      </c>
      <c r="L124" s="5">
        <v>63818000000</v>
      </c>
      <c r="M124" s="5">
        <v>2469635000000</v>
      </c>
      <c r="N124" s="5">
        <v>2494674000000</v>
      </c>
      <c r="O124" s="5">
        <v>192657000000</v>
      </c>
      <c r="P124" s="5">
        <v>290598000000</v>
      </c>
      <c r="Q124" s="5">
        <v>1387521000000</v>
      </c>
      <c r="R124" s="5">
        <v>1066191000000</v>
      </c>
      <c r="S124" s="5">
        <v>1266540000000</v>
      </c>
      <c r="T124" s="5">
        <v>1074021000000</v>
      </c>
      <c r="U124" s="5">
        <v>1424608000000</v>
      </c>
      <c r="V124" s="5">
        <v>1343972000000</v>
      </c>
      <c r="W124" s="5">
        <v>501069000000</v>
      </c>
      <c r="X124" s="5">
        <v>265409417353</v>
      </c>
      <c r="Y124" s="5">
        <v>177380734902</v>
      </c>
      <c r="Z124" s="5">
        <v>140267820161</v>
      </c>
    </row>
    <row r="125" spans="3:26" ht="15.5" x14ac:dyDescent="0.35">
      <c r="C125" t="s">
        <v>408</v>
      </c>
    </row>
    <row r="126" spans="3:26" ht="15.5" x14ac:dyDescent="0.35">
      <c r="C126" t="s">
        <v>138</v>
      </c>
      <c r="D126" s="5">
        <v>2992000000</v>
      </c>
      <c r="E126" s="5">
        <v>2992000000</v>
      </c>
      <c r="F126" s="5">
        <v>2992000000</v>
      </c>
      <c r="G126" s="5">
        <v>5983000000</v>
      </c>
      <c r="I126" s="5">
        <v>2992000000</v>
      </c>
      <c r="J126" s="5">
        <v>5979000000</v>
      </c>
      <c r="K126" s="5">
        <v>6335000000</v>
      </c>
      <c r="L126" s="5">
        <v>6863000000</v>
      </c>
      <c r="M126" s="5">
        <v>8090000000</v>
      </c>
      <c r="N126" s="5">
        <v>8182000000</v>
      </c>
      <c r="O126" s="5">
        <v>8188000000</v>
      </c>
      <c r="P126" s="5">
        <v>8717000000</v>
      </c>
      <c r="Q126" s="5">
        <v>12839000000</v>
      </c>
      <c r="R126" s="5">
        <v>14551000000</v>
      </c>
      <c r="S126" s="5">
        <v>63275000000</v>
      </c>
      <c r="T126" s="5">
        <v>11605000000</v>
      </c>
      <c r="U126" s="5">
        <v>11605000000</v>
      </c>
      <c r="V126" s="5">
        <v>12656000000</v>
      </c>
      <c r="W126" s="5">
        <v>12495000000</v>
      </c>
    </row>
    <row r="127" spans="3:26" ht="15.5" x14ac:dyDescent="0.35">
      <c r="C127" t="s">
        <v>145</v>
      </c>
      <c r="D127" s="5">
        <v>3689607000000</v>
      </c>
      <c r="E127" s="5">
        <v>3675206000000</v>
      </c>
      <c r="F127" s="5">
        <v>3647556000000</v>
      </c>
      <c r="G127" s="5">
        <v>3556655000000</v>
      </c>
      <c r="I127" s="5">
        <v>3647556000000</v>
      </c>
      <c r="J127" s="5">
        <v>3568970000000</v>
      </c>
      <c r="K127" s="5">
        <v>3583111000000</v>
      </c>
      <c r="L127" s="5">
        <v>3615779000000</v>
      </c>
      <c r="M127" s="5">
        <v>998827000000</v>
      </c>
      <c r="N127" s="5">
        <v>1080220000000</v>
      </c>
      <c r="O127" s="5">
        <v>3462547000000</v>
      </c>
      <c r="P127" s="5">
        <v>2898658000000</v>
      </c>
      <c r="Q127" s="5">
        <v>1841540000000</v>
      </c>
      <c r="R127" s="5">
        <v>2325616000000</v>
      </c>
      <c r="S127" s="5">
        <v>2647456000000</v>
      </c>
      <c r="T127" s="5">
        <v>1869084000000</v>
      </c>
      <c r="U127" s="5">
        <v>1194927000000</v>
      </c>
      <c r="V127" s="5">
        <v>1070088000000</v>
      </c>
      <c r="W127" s="5">
        <v>818092000000</v>
      </c>
      <c r="X127" s="5">
        <v>328358142937</v>
      </c>
      <c r="Y127" s="5">
        <v>194330100268</v>
      </c>
      <c r="Z127" s="5">
        <v>339003757394</v>
      </c>
    </row>
    <row r="128" spans="3:26" ht="15.5" x14ac:dyDescent="0.35">
      <c r="C128" t="s">
        <v>146</v>
      </c>
      <c r="D128" s="5">
        <v>3689607000000</v>
      </c>
      <c r="E128" s="5">
        <v>3675206000000</v>
      </c>
      <c r="F128" s="5">
        <v>3647556000000</v>
      </c>
      <c r="G128" s="5">
        <v>3556655000000</v>
      </c>
      <c r="I128" s="5">
        <v>3647556000000</v>
      </c>
      <c r="J128" s="5">
        <v>3568970000000</v>
      </c>
      <c r="K128" s="5">
        <v>3583111000000</v>
      </c>
      <c r="L128" s="5">
        <v>3615779000000</v>
      </c>
      <c r="M128" s="5">
        <v>998827000000</v>
      </c>
      <c r="N128" s="5">
        <v>1080220000000</v>
      </c>
      <c r="O128" s="5">
        <v>3462547000000</v>
      </c>
      <c r="P128" s="5">
        <v>2898658000000</v>
      </c>
      <c r="Q128" s="5">
        <v>1841540000000</v>
      </c>
      <c r="R128" s="5">
        <v>2325616000000</v>
      </c>
      <c r="S128" s="5">
        <v>2647456000000</v>
      </c>
      <c r="T128" s="5">
        <v>1869084000000</v>
      </c>
      <c r="U128" s="5">
        <v>1194927000000</v>
      </c>
      <c r="V128" s="5">
        <v>1070088000000</v>
      </c>
      <c r="W128" s="5">
        <v>818092000000</v>
      </c>
      <c r="X128" s="5">
        <v>328358142937</v>
      </c>
      <c r="Y128" s="5">
        <v>194330100268</v>
      </c>
      <c r="Z128" s="5">
        <v>339003757394</v>
      </c>
    </row>
    <row r="129" spans="2:26" ht="15.5" x14ac:dyDescent="0.35">
      <c r="C129" t="s">
        <v>150</v>
      </c>
    </row>
    <row r="130" spans="2:26" ht="15.5" x14ac:dyDescent="0.35">
      <c r="C130" t="s">
        <v>151</v>
      </c>
      <c r="D130" s="5">
        <v>2533792000000</v>
      </c>
      <c r="E130" s="5">
        <v>2543661000000</v>
      </c>
      <c r="F130" s="5">
        <v>2545886000000</v>
      </c>
      <c r="G130" s="5">
        <v>2984784000000</v>
      </c>
      <c r="I130" s="5">
        <v>2545886000000</v>
      </c>
      <c r="J130" s="5">
        <v>3519964000000</v>
      </c>
      <c r="K130" s="5">
        <v>3534559000000</v>
      </c>
      <c r="L130" s="5">
        <v>3570428000000</v>
      </c>
      <c r="M130" s="5">
        <v>947276000000</v>
      </c>
      <c r="N130" s="5">
        <v>984972000000</v>
      </c>
      <c r="O130" s="5">
        <v>3367873000000</v>
      </c>
      <c r="P130" s="5">
        <v>2816567000000</v>
      </c>
      <c r="Q130" s="5">
        <v>1756654000000</v>
      </c>
      <c r="R130" s="5">
        <v>2264957000000</v>
      </c>
      <c r="S130" s="5">
        <v>2534628000000</v>
      </c>
      <c r="T130" s="5">
        <v>1795989000000</v>
      </c>
      <c r="U130" s="5">
        <v>1143855000000</v>
      </c>
      <c r="V130" s="5">
        <v>1021967000000</v>
      </c>
      <c r="W130" s="5">
        <v>775436000000</v>
      </c>
      <c r="X130" s="5">
        <v>272096432896</v>
      </c>
      <c r="Y130" s="5">
        <v>166276198286</v>
      </c>
      <c r="Z130" s="5">
        <v>300389246049</v>
      </c>
    </row>
    <row r="131" spans="2:26" ht="15.5" x14ac:dyDescent="0.35">
      <c r="C131" t="s">
        <v>148</v>
      </c>
      <c r="X131" s="5">
        <v>19449709714</v>
      </c>
    </row>
    <row r="132" spans="2:26" ht="15.5" x14ac:dyDescent="0.35">
      <c r="C132" t="s">
        <v>152</v>
      </c>
      <c r="V132" s="5">
        <v>3237000000</v>
      </c>
      <c r="W132" s="5">
        <v>6365000000</v>
      </c>
      <c r="X132" s="5">
        <v>5459927243</v>
      </c>
    </row>
    <row r="133" spans="2:26" ht="15.5" x14ac:dyDescent="0.35">
      <c r="C133" t="s">
        <v>407</v>
      </c>
      <c r="S133" s="5">
        <v>58213000000</v>
      </c>
      <c r="T133" s="5">
        <v>17389000000</v>
      </c>
      <c r="Y133" s="5">
        <v>383131216</v>
      </c>
      <c r="Z133" s="5">
        <v>12126435150</v>
      </c>
    </row>
    <row r="134" spans="2:26" ht="15.5" x14ac:dyDescent="0.35">
      <c r="C134" t="s">
        <v>154</v>
      </c>
      <c r="D134" s="5">
        <v>4450879000000</v>
      </c>
      <c r="E134" s="5">
        <v>4447459000000</v>
      </c>
      <c r="F134" s="5">
        <v>4487213000000</v>
      </c>
      <c r="G134" s="5">
        <v>4507209000000</v>
      </c>
      <c r="I134" s="5">
        <v>4487213000000</v>
      </c>
      <c r="J134" s="5">
        <v>4415112000000</v>
      </c>
      <c r="K134" s="5">
        <v>4406091000000</v>
      </c>
      <c r="L134" s="5">
        <v>4053450000000</v>
      </c>
      <c r="M134" s="5">
        <v>4132304000000</v>
      </c>
      <c r="N134" s="5">
        <v>4136308000000</v>
      </c>
      <c r="O134" s="5">
        <v>4299038000000</v>
      </c>
      <c r="P134" s="5">
        <v>4782393000000</v>
      </c>
      <c r="Q134" s="5">
        <v>4738014000000</v>
      </c>
      <c r="R134" s="5">
        <v>4692486000000</v>
      </c>
      <c r="S134" s="5">
        <v>5106521000000</v>
      </c>
      <c r="T134" s="5">
        <v>4860193000000</v>
      </c>
      <c r="U134" s="5">
        <v>4434534000000</v>
      </c>
      <c r="V134" s="5">
        <v>3768379000000</v>
      </c>
      <c r="W134" s="5">
        <v>3201151000000</v>
      </c>
      <c r="X134" s="5">
        <v>1198084207003</v>
      </c>
      <c r="Y134" s="5">
        <v>682054367132</v>
      </c>
      <c r="Z134" s="5">
        <v>808594720711</v>
      </c>
    </row>
    <row r="135" spans="2:26" ht="15.5" x14ac:dyDescent="0.35">
      <c r="C135" t="s">
        <v>155</v>
      </c>
    </row>
    <row r="136" spans="2:26" ht="15.5" x14ac:dyDescent="0.35">
      <c r="C136" t="s">
        <v>156</v>
      </c>
      <c r="D136" s="5">
        <v>167197000000</v>
      </c>
      <c r="E136" s="5">
        <v>167197000000</v>
      </c>
      <c r="F136" s="5">
        <v>167197000000</v>
      </c>
      <c r="G136" s="5">
        <v>167197000000</v>
      </c>
      <c r="I136" s="5">
        <v>167197000000</v>
      </c>
      <c r="J136" s="5">
        <v>167197000000</v>
      </c>
      <c r="K136" s="5">
        <v>167197000000</v>
      </c>
      <c r="L136" s="5">
        <v>167197000000</v>
      </c>
      <c r="M136" s="5">
        <v>167197000000</v>
      </c>
      <c r="N136" s="5">
        <v>167197000000</v>
      </c>
      <c r="O136" s="5">
        <v>166982000000</v>
      </c>
      <c r="P136" s="5">
        <v>166737000000</v>
      </c>
      <c r="Q136" s="5">
        <v>166417000000</v>
      </c>
      <c r="R136" s="5">
        <v>108001000000</v>
      </c>
      <c r="S136" s="5">
        <v>108001000000</v>
      </c>
      <c r="T136" s="5">
        <v>108001000000</v>
      </c>
      <c r="U136" s="5">
        <v>108001000000</v>
      </c>
      <c r="V136" s="5">
        <v>108001000000</v>
      </c>
      <c r="W136" s="5">
        <v>108001000000</v>
      </c>
      <c r="X136" s="5">
        <v>108001461000</v>
      </c>
      <c r="Y136" s="5">
        <v>108001461000</v>
      </c>
      <c r="Z136" s="5">
        <v>108001461000</v>
      </c>
    </row>
    <row r="137" spans="2:26" ht="15.5" x14ac:dyDescent="0.35">
      <c r="C137" t="s">
        <v>157</v>
      </c>
      <c r="D137" s="5">
        <v>256498000000</v>
      </c>
      <c r="E137" s="5">
        <v>256498000000</v>
      </c>
      <c r="F137" s="5">
        <v>256498000000</v>
      </c>
      <c r="G137" s="5">
        <v>256498000000</v>
      </c>
      <c r="I137" s="5">
        <v>256498000000</v>
      </c>
      <c r="J137" s="5">
        <v>256498000000</v>
      </c>
      <c r="K137" s="5">
        <v>256498000000</v>
      </c>
      <c r="L137" s="5">
        <v>256498000000</v>
      </c>
      <c r="M137" s="5">
        <v>256498000000</v>
      </c>
      <c r="N137" s="5">
        <v>256498000000</v>
      </c>
      <c r="O137" s="5">
        <v>255640000000</v>
      </c>
      <c r="P137" s="5">
        <v>254659000000</v>
      </c>
      <c r="Q137" s="5">
        <v>253381000000</v>
      </c>
      <c r="R137" s="5">
        <v>84341000000</v>
      </c>
      <c r="S137" s="5">
        <v>84341000000</v>
      </c>
      <c r="T137" s="5">
        <v>84341000000</v>
      </c>
      <c r="U137" s="5">
        <v>84341000000</v>
      </c>
      <c r="V137" s="5">
        <v>99873000000</v>
      </c>
      <c r="W137" s="5">
        <v>99873000000</v>
      </c>
      <c r="X137" s="5">
        <v>99872499940</v>
      </c>
      <c r="Y137" s="5">
        <v>99872499940</v>
      </c>
      <c r="Z137" s="5">
        <v>99872499940</v>
      </c>
    </row>
    <row r="138" spans="2:26" ht="15.5" x14ac:dyDescent="0.35">
      <c r="C138" t="s">
        <v>158</v>
      </c>
      <c r="D138" s="5">
        <v>-3063676000000</v>
      </c>
      <c r="E138" s="5">
        <v>-3055180000000</v>
      </c>
      <c r="F138" s="5">
        <v>-3022040000000</v>
      </c>
      <c r="G138" s="5">
        <v>-3005305000000</v>
      </c>
      <c r="I138" s="5">
        <v>-3022040000000</v>
      </c>
      <c r="J138" s="5">
        <v>-2955631000000</v>
      </c>
      <c r="K138" s="5">
        <v>-2865930000000</v>
      </c>
      <c r="L138" s="5">
        <v>-2826027000000</v>
      </c>
      <c r="M138" s="5">
        <v>-2739022000000</v>
      </c>
      <c r="N138" s="5">
        <v>-2327694000000</v>
      </c>
      <c r="O138" s="5">
        <v>-1473458000000</v>
      </c>
      <c r="P138" s="5">
        <v>-1058058000000</v>
      </c>
      <c r="Q138" s="5">
        <v>-710777000000</v>
      </c>
      <c r="R138" s="5">
        <v>-485459000000</v>
      </c>
      <c r="S138" s="5">
        <v>-292334000000</v>
      </c>
      <c r="T138" s="5">
        <v>8590000000</v>
      </c>
      <c r="U138" s="5">
        <v>89691000000</v>
      </c>
      <c r="V138" s="5">
        <v>310059000000</v>
      </c>
      <c r="W138" s="5">
        <v>329069000000</v>
      </c>
      <c r="X138" s="5">
        <v>219703858705</v>
      </c>
      <c r="Y138" s="5">
        <v>149582650348</v>
      </c>
      <c r="Z138" s="5">
        <v>120749514873</v>
      </c>
    </row>
    <row r="139" spans="2:26" ht="15.5" x14ac:dyDescent="0.35">
      <c r="C139" t="s">
        <v>162</v>
      </c>
      <c r="D139" s="5">
        <v>-239246000000</v>
      </c>
      <c r="E139" s="5">
        <v>-241910000000</v>
      </c>
      <c r="F139" s="5">
        <v>-240842000000</v>
      </c>
      <c r="G139" s="5">
        <v>-237681000000</v>
      </c>
      <c r="I139" s="5">
        <v>-240842000000</v>
      </c>
      <c r="J139" s="5">
        <v>-229211000000</v>
      </c>
      <c r="K139" s="5">
        <v>-201073000000</v>
      </c>
      <c r="L139" s="5">
        <v>-182138000000</v>
      </c>
      <c r="M139" s="5">
        <v>-170220000000</v>
      </c>
      <c r="N139" s="5">
        <v>-114909000000</v>
      </c>
      <c r="O139" s="5">
        <v>52540000000</v>
      </c>
      <c r="P139" s="5">
        <v>85071000000</v>
      </c>
      <c r="Q139" s="5">
        <v>7023000000</v>
      </c>
      <c r="R139" s="5">
        <v>22627000000</v>
      </c>
      <c r="S139" s="5">
        <v>91645000000</v>
      </c>
      <c r="T139" s="5">
        <v>81356000000</v>
      </c>
      <c r="U139" s="5">
        <v>6119000000</v>
      </c>
      <c r="V139" s="5">
        <v>-9415000000</v>
      </c>
      <c r="W139" s="5">
        <v>7746000000</v>
      </c>
      <c r="X139" s="5">
        <v>24774070916</v>
      </c>
    </row>
    <row r="140" spans="2:26" ht="15.5" x14ac:dyDescent="0.35">
      <c r="C140" t="s">
        <v>10</v>
      </c>
      <c r="D140" s="5">
        <v>-2161324000000</v>
      </c>
      <c r="E140" s="5">
        <v>-2155492000000</v>
      </c>
      <c r="F140" s="5">
        <v>-2121284000000</v>
      </c>
      <c r="G140" s="5">
        <v>-2105702000000</v>
      </c>
      <c r="I140" s="5">
        <v>-2121284000000</v>
      </c>
      <c r="J140" s="5">
        <v>-2044892000000</v>
      </c>
      <c r="K140" s="5">
        <v>-1931127000000</v>
      </c>
      <c r="L140" s="5">
        <v>-1866772000000</v>
      </c>
      <c r="M140" s="5">
        <v>-1689247000000</v>
      </c>
      <c r="N140" s="5">
        <v>-1247870000000</v>
      </c>
      <c r="O140" s="5">
        <v>-243938000000</v>
      </c>
      <c r="P140" s="5">
        <v>217139000000</v>
      </c>
      <c r="Q140" s="5">
        <v>466405000000</v>
      </c>
      <c r="R140" s="5">
        <v>499100000000</v>
      </c>
      <c r="S140" s="5">
        <v>695344000000</v>
      </c>
      <c r="T140" s="5">
        <v>914516000000</v>
      </c>
      <c r="U140" s="5">
        <v>308315000000</v>
      </c>
      <c r="V140" s="5">
        <v>500596000000</v>
      </c>
      <c r="W140" s="5">
        <v>536767000000</v>
      </c>
      <c r="X140" s="5">
        <v>436819641216</v>
      </c>
      <c r="Y140" s="5">
        <v>357456611288</v>
      </c>
      <c r="Z140" s="5">
        <v>328623475813</v>
      </c>
    </row>
    <row r="141" spans="2:26" ht="15.5" x14ac:dyDescent="0.35">
      <c r="C141" t="s">
        <v>163</v>
      </c>
      <c r="D141" s="5">
        <v>2289555000000</v>
      </c>
      <c r="E141" s="5">
        <v>2291967000000</v>
      </c>
      <c r="F141" s="5">
        <v>2365929000000</v>
      </c>
      <c r="G141" s="5">
        <v>2401507000000</v>
      </c>
      <c r="I141" s="5">
        <v>2365929000000</v>
      </c>
      <c r="J141" s="5">
        <v>2370220000000</v>
      </c>
      <c r="K141" s="5">
        <v>2474964000000</v>
      </c>
      <c r="L141" s="5">
        <v>2186678000000</v>
      </c>
      <c r="M141" s="5">
        <v>2443057000000</v>
      </c>
      <c r="N141" s="5">
        <v>2888438000000</v>
      </c>
      <c r="O141" s="5">
        <v>4055100000000</v>
      </c>
      <c r="P141" s="5">
        <v>4999532000000</v>
      </c>
      <c r="Q141" s="5">
        <v>5204419000000</v>
      </c>
      <c r="R141" s="5">
        <v>5191586000000</v>
      </c>
      <c r="S141" s="5">
        <v>5801865000000</v>
      </c>
      <c r="T141" s="5">
        <v>5774709000000</v>
      </c>
      <c r="U141" s="5">
        <v>4742849000000</v>
      </c>
      <c r="V141" s="5">
        <v>4268975000000</v>
      </c>
      <c r="W141" s="5">
        <v>3737918000000</v>
      </c>
      <c r="X141" s="5">
        <v>1634903848219</v>
      </c>
      <c r="Y141" s="5">
        <v>1039510978420</v>
      </c>
      <c r="Z141" s="5">
        <v>1137218196524</v>
      </c>
    </row>
    <row r="142" spans="2:26" ht="15.5" x14ac:dyDescent="0.35">
      <c r="C142" t="s">
        <v>164</v>
      </c>
      <c r="D142" s="5">
        <v>3343935022</v>
      </c>
      <c r="E142" s="5">
        <v>3343935022</v>
      </c>
      <c r="F142" s="5">
        <v>3343935022</v>
      </c>
      <c r="G142" s="5">
        <v>3343935022</v>
      </c>
      <c r="I142" s="5">
        <v>3343935022</v>
      </c>
      <c r="J142" s="5">
        <v>3343935022</v>
      </c>
      <c r="K142" s="5">
        <v>3343935022</v>
      </c>
      <c r="L142" s="5">
        <v>3343935022</v>
      </c>
      <c r="M142" s="5">
        <v>3343935022</v>
      </c>
      <c r="N142" s="5">
        <v>3343935022</v>
      </c>
      <c r="O142" s="5">
        <v>3339638262</v>
      </c>
      <c r="P142" s="5">
        <v>3334733297</v>
      </c>
      <c r="Q142" s="5">
        <v>3323121877</v>
      </c>
      <c r="R142" s="5">
        <v>2160029220</v>
      </c>
      <c r="S142" s="5">
        <v>2160029220</v>
      </c>
      <c r="T142" s="5">
        <v>2160029220</v>
      </c>
      <c r="U142" s="5">
        <v>2160029220</v>
      </c>
      <c r="V142" s="5">
        <v>2160029220</v>
      </c>
      <c r="W142" s="5">
        <v>2160029220</v>
      </c>
      <c r="X142" s="5">
        <v>432005844</v>
      </c>
      <c r="Y142" s="5">
        <v>432005844</v>
      </c>
      <c r="Z142" s="5">
        <v>432005844</v>
      </c>
    </row>
    <row r="144" spans="2:26" ht="15.5" x14ac:dyDescent="0.35">
      <c r="B144" t="s">
        <v>165</v>
      </c>
      <c r="C144" t="s">
        <v>166</v>
      </c>
      <c r="D144" s="5">
        <v>1897000000</v>
      </c>
      <c r="E144" s="5">
        <v>22132000000</v>
      </c>
      <c r="F144" s="5">
        <v>43537000000</v>
      </c>
      <c r="G144" s="5">
        <v>21374000000</v>
      </c>
      <c r="I144" s="5">
        <v>23081000000</v>
      </c>
      <c r="J144" s="5">
        <v>75205000000</v>
      </c>
      <c r="K144" s="5">
        <v>83175000000</v>
      </c>
      <c r="L144" s="5">
        <v>119248000000</v>
      </c>
      <c r="M144" s="5">
        <v>-4346000000</v>
      </c>
      <c r="N144" s="5">
        <v>63391000000</v>
      </c>
      <c r="O144" s="5">
        <v>257286000000</v>
      </c>
      <c r="P144" s="5">
        <v>283770000000</v>
      </c>
      <c r="Q144" s="5">
        <v>563853000000</v>
      </c>
      <c r="R144" s="5">
        <v>859336000000</v>
      </c>
      <c r="S144" s="5">
        <v>-217867000000</v>
      </c>
      <c r="T144" s="5">
        <v>1457631000000</v>
      </c>
      <c r="U144" s="5">
        <v>1348883000000</v>
      </c>
      <c r="V144" s="5">
        <v>-308034000000</v>
      </c>
      <c r="W144" s="5">
        <v>925431000000</v>
      </c>
      <c r="X144" s="5">
        <v>70181186764</v>
      </c>
      <c r="Y144" s="5">
        <v>107682723082</v>
      </c>
      <c r="Z144" s="5">
        <v>17236305172</v>
      </c>
    </row>
    <row r="145" spans="3:26" ht="15.5" x14ac:dyDescent="0.35">
      <c r="C145" t="s">
        <v>167</v>
      </c>
      <c r="D145" s="5">
        <v>226221000000</v>
      </c>
      <c r="E145" s="5">
        <v>263393000000</v>
      </c>
      <c r="F145" s="5">
        <v>334103000000</v>
      </c>
      <c r="G145" s="5">
        <v>317745000000</v>
      </c>
      <c r="I145" s="5">
        <v>1156862000000</v>
      </c>
      <c r="J145" s="5">
        <v>1112853000000</v>
      </c>
      <c r="K145" s="5">
        <v>915233000000</v>
      </c>
      <c r="L145" s="5">
        <v>788339000000</v>
      </c>
      <c r="M145" s="5">
        <v>770031000000</v>
      </c>
      <c r="N145" s="5">
        <v>820098000000</v>
      </c>
      <c r="O145" s="5">
        <v>2177393000000</v>
      </c>
      <c r="P145" s="5">
        <v>3033762000000</v>
      </c>
      <c r="Q145" s="5">
        <v>2509991000000</v>
      </c>
      <c r="R145" s="5">
        <v>1971971000000</v>
      </c>
      <c r="S145" s="5">
        <v>1970301000000</v>
      </c>
      <c r="T145" s="5">
        <v>2629267000000</v>
      </c>
      <c r="U145" s="5">
        <v>2894300000000</v>
      </c>
      <c r="V145" s="5">
        <v>2746995000000</v>
      </c>
      <c r="W145" s="5">
        <v>2411359000000</v>
      </c>
      <c r="X145" s="5">
        <v>2026293288396</v>
      </c>
      <c r="Y145" s="5">
        <v>1189666199607</v>
      </c>
      <c r="Z145" s="5">
        <v>1256826157539</v>
      </c>
    </row>
    <row r="146" spans="3:26" ht="15.5" x14ac:dyDescent="0.35">
      <c r="C146" t="s">
        <v>177</v>
      </c>
      <c r="D146" s="5">
        <v>15725000000</v>
      </c>
      <c r="E146" s="5">
        <v>495000000</v>
      </c>
      <c r="F146" s="5">
        <v>1420000000</v>
      </c>
      <c r="I146" s="5">
        <v>1420000000</v>
      </c>
    </row>
    <row r="147" spans="3:26" ht="15.5" x14ac:dyDescent="0.35">
      <c r="C147" t="s">
        <v>171</v>
      </c>
    </row>
    <row r="148" spans="3:26" ht="15.5" x14ac:dyDescent="0.35">
      <c r="C148" t="s">
        <v>280</v>
      </c>
      <c r="D148" s="5">
        <v>-214765000000</v>
      </c>
      <c r="E148" s="5">
        <v>-218929000000</v>
      </c>
      <c r="F148" s="5">
        <v>-244305000000</v>
      </c>
      <c r="G148" s="5">
        <v>-268995000000</v>
      </c>
      <c r="I148" s="5">
        <v>-1006771000000</v>
      </c>
      <c r="J148" s="5">
        <v>-937406000000</v>
      </c>
      <c r="K148" s="5">
        <v>-750261000000</v>
      </c>
      <c r="L148" s="5">
        <v>-587387000000</v>
      </c>
      <c r="M148" s="5">
        <v>-673519000000</v>
      </c>
      <c r="N148" s="5">
        <v>-616470000000</v>
      </c>
      <c r="O148" s="5">
        <v>-1643872000000</v>
      </c>
      <c r="P148" s="5">
        <v>-2433265000000</v>
      </c>
      <c r="Q148" s="5">
        <v>-1700275000000</v>
      </c>
      <c r="R148" s="5">
        <v>-919678000000</v>
      </c>
      <c r="S148" s="5">
        <v>-1983282000000</v>
      </c>
      <c r="T148" s="5">
        <v>-984561000000</v>
      </c>
      <c r="U148" s="5">
        <v>-1368682000000</v>
      </c>
      <c r="V148" s="5">
        <v>-2760109000000</v>
      </c>
    </row>
    <row r="149" spans="3:26" ht="15.5" x14ac:dyDescent="0.35">
      <c r="C149" t="s">
        <v>695</v>
      </c>
      <c r="D149" s="5">
        <v>-22883000000</v>
      </c>
      <c r="E149" s="5">
        <v>-24273000000</v>
      </c>
      <c r="F149" s="5">
        <v>-27169000000</v>
      </c>
      <c r="G149" s="5">
        <v>-26886000000</v>
      </c>
      <c r="I149" s="5">
        <v>-106792000000</v>
      </c>
      <c r="J149" s="5">
        <v>-100693000000</v>
      </c>
      <c r="K149" s="5">
        <v>-83073000000</v>
      </c>
      <c r="L149" s="5">
        <v>-84426000000</v>
      </c>
      <c r="M149" s="5">
        <v>-110702000000</v>
      </c>
      <c r="N149" s="5">
        <v>-152457000000</v>
      </c>
      <c r="O149" s="5">
        <v>-246859000000</v>
      </c>
      <c r="P149" s="5">
        <v>-264734000000</v>
      </c>
      <c r="Q149" s="5">
        <v>-228340000000</v>
      </c>
      <c r="R149" s="5">
        <v>-181606000000</v>
      </c>
      <c r="S149" s="5">
        <v>-185994000000</v>
      </c>
      <c r="T149" s="5">
        <v>-192451000000</v>
      </c>
      <c r="U149" s="5">
        <v>-122393000000</v>
      </c>
      <c r="V149" s="5">
        <v>-236106000000</v>
      </c>
    </row>
    <row r="150" spans="3:26" ht="15.5" x14ac:dyDescent="0.35">
      <c r="C150" t="s">
        <v>411</v>
      </c>
      <c r="D150" s="5">
        <v>-2401000000</v>
      </c>
      <c r="E150" s="5">
        <v>-2238000000</v>
      </c>
      <c r="F150" s="5">
        <v>-20512000000</v>
      </c>
      <c r="G150" s="5">
        <v>-490000000</v>
      </c>
      <c r="I150" s="5">
        <v>-21638000000</v>
      </c>
      <c r="J150" s="5">
        <v>-7571000000</v>
      </c>
      <c r="K150" s="5">
        <v>-3610000000</v>
      </c>
      <c r="L150" s="5">
        <v>-16544000000</v>
      </c>
      <c r="N150" s="5">
        <v>-10000000</v>
      </c>
      <c r="O150" s="5">
        <v>-43521000000</v>
      </c>
      <c r="P150" s="5">
        <v>-71574000000</v>
      </c>
      <c r="Q150" s="5">
        <v>-36309000000</v>
      </c>
      <c r="R150" s="5">
        <v>-30837000000</v>
      </c>
      <c r="S150" s="5">
        <v>-47621000000</v>
      </c>
      <c r="T150" s="5">
        <v>-35518000000</v>
      </c>
      <c r="U150" s="5">
        <v>-54342000000</v>
      </c>
      <c r="V150" s="5">
        <v>-58814000000</v>
      </c>
      <c r="W150" s="5">
        <v>-53022000000</v>
      </c>
      <c r="X150" s="5">
        <v>-36552732950</v>
      </c>
      <c r="Y150" s="5">
        <v>-24554596743</v>
      </c>
      <c r="Z150" s="5">
        <v>-12254624149</v>
      </c>
    </row>
    <row r="151" spans="3:26" ht="15.5" x14ac:dyDescent="0.35">
      <c r="C151" t="s">
        <v>1992</v>
      </c>
      <c r="E151" s="5">
        <v>3684000000</v>
      </c>
      <c r="J151" s="5">
        <v>8022000000</v>
      </c>
      <c r="K151" s="5">
        <v>4886000000</v>
      </c>
      <c r="L151" s="5">
        <v>19266000000</v>
      </c>
      <c r="M151" s="5">
        <v>9844000000</v>
      </c>
      <c r="N151" s="5">
        <v>12230000000</v>
      </c>
      <c r="O151" s="5">
        <v>14145000000</v>
      </c>
      <c r="P151" s="5">
        <v>19581000000</v>
      </c>
      <c r="Q151" s="5">
        <v>18786000000</v>
      </c>
      <c r="R151" s="5">
        <v>19486000000</v>
      </c>
      <c r="S151" s="5">
        <v>28729000000</v>
      </c>
      <c r="T151" s="5">
        <v>40894000000</v>
      </c>
    </row>
    <row r="152" spans="3:26" ht="15.5" x14ac:dyDescent="0.35">
      <c r="C152" t="s">
        <v>179</v>
      </c>
      <c r="D152" s="5">
        <v>6149000000</v>
      </c>
      <c r="E152" s="5">
        <v>-10868000000</v>
      </c>
      <c r="F152" s="5">
        <v>-9429000000</v>
      </c>
      <c r="G152" s="5">
        <v>-13400000000</v>
      </c>
      <c r="I152" s="5">
        <v>-77593000000</v>
      </c>
      <c r="J152" s="5">
        <v>-83595000000</v>
      </c>
      <c r="K152" s="5">
        <v>-94981000000</v>
      </c>
      <c r="L152" s="5">
        <v>-139416000000</v>
      </c>
      <c r="M152" s="5">
        <v>-76909000000</v>
      </c>
      <c r="N152" s="5">
        <v>-135564000000</v>
      </c>
      <c r="O152" s="5">
        <v>-355535000000</v>
      </c>
      <c r="P152" s="5">
        <v>-301683000000</v>
      </c>
      <c r="Q152" s="5">
        <v>-449718000000</v>
      </c>
      <c r="R152" s="5">
        <v>-703019000000</v>
      </c>
      <c r="S152" s="5">
        <v>475716000000</v>
      </c>
      <c r="T152" s="5">
        <v>13641000000</v>
      </c>
      <c r="U152" s="5">
        <v>37904000000</v>
      </c>
      <c r="V152" s="5">
        <v>562011000000</v>
      </c>
      <c r="W152" s="5">
        <v>149723000000</v>
      </c>
      <c r="X152" s="5">
        <v>171620614472</v>
      </c>
      <c r="Y152" s="5">
        <v>-135603866204</v>
      </c>
      <c r="Z152" s="5">
        <v>52225764788</v>
      </c>
    </row>
    <row r="153" spans="3:26" ht="15.5" x14ac:dyDescent="0.35">
      <c r="C153" t="s">
        <v>180</v>
      </c>
      <c r="D153" s="5">
        <v>-11958000000</v>
      </c>
      <c r="E153" s="5">
        <v>-11708000000</v>
      </c>
      <c r="F153" s="5">
        <v>-39585000000</v>
      </c>
      <c r="G153" s="5">
        <v>-9003000000</v>
      </c>
      <c r="I153" s="5">
        <v>-21573000000</v>
      </c>
      <c r="J153" s="5">
        <v>23664000000</v>
      </c>
      <c r="K153" s="5">
        <v>22918000000</v>
      </c>
      <c r="L153" s="5">
        <v>80526000000</v>
      </c>
      <c r="M153" s="5">
        <v>77519000000</v>
      </c>
      <c r="N153" s="5">
        <v>28707000000</v>
      </c>
      <c r="O153" s="5">
        <v>15016000000</v>
      </c>
      <c r="P153" s="5">
        <v>107000000</v>
      </c>
      <c r="Q153" s="5">
        <v>-126717000000</v>
      </c>
      <c r="R153" s="5">
        <v>-179910000000</v>
      </c>
      <c r="S153" s="5">
        <v>-412946000000</v>
      </c>
      <c r="T153" s="5">
        <v>-1393614000000</v>
      </c>
      <c r="U153" s="5">
        <v>-1325235000000</v>
      </c>
      <c r="V153" s="5">
        <v>-487962000000</v>
      </c>
      <c r="W153" s="5">
        <v>-809248000000</v>
      </c>
      <c r="X153" s="5">
        <v>-244646543132</v>
      </c>
      <c r="Y153" s="5">
        <v>-14772538236</v>
      </c>
      <c r="Z153" s="5">
        <v>-10497415589</v>
      </c>
    </row>
    <row r="154" spans="3:26" ht="15.5" x14ac:dyDescent="0.35">
      <c r="C154" t="s">
        <v>302</v>
      </c>
      <c r="X154" s="5">
        <v>-4999875000</v>
      </c>
    </row>
    <row r="155" spans="3:26" ht="15.5" x14ac:dyDescent="0.35">
      <c r="C155" t="s">
        <v>1846</v>
      </c>
      <c r="P155" s="5">
        <v>-4548000000</v>
      </c>
      <c r="Q155" s="5">
        <v>-1377000000</v>
      </c>
      <c r="R155" s="5">
        <v>-75550000000</v>
      </c>
      <c r="S155" s="5">
        <v>-362296000000</v>
      </c>
      <c r="T155" s="5">
        <v>-1386372000000</v>
      </c>
      <c r="U155" s="5">
        <v>-1366928000000</v>
      </c>
      <c r="V155" s="5">
        <v>-516073000000</v>
      </c>
      <c r="W155" s="5">
        <v>-728307000000</v>
      </c>
      <c r="X155" s="5">
        <v>-169824287650</v>
      </c>
    </row>
    <row r="156" spans="3:26" ht="15.5" x14ac:dyDescent="0.35">
      <c r="C156" t="s">
        <v>182</v>
      </c>
      <c r="D156" s="5">
        <v>-12249000000</v>
      </c>
      <c r="E156" s="5">
        <v>-11674000000</v>
      </c>
      <c r="F156" s="5">
        <v>-37193000000</v>
      </c>
      <c r="G156" s="5">
        <v>-11946000000</v>
      </c>
      <c r="I156" s="5">
        <v>-50020000000</v>
      </c>
      <c r="J156" s="5">
        <v>-6676000000</v>
      </c>
      <c r="K156" s="5">
        <v>-26401000000</v>
      </c>
      <c r="L156" s="5">
        <v>-2351000000</v>
      </c>
      <c r="M156" s="5">
        <v>-6178000000</v>
      </c>
      <c r="N156" s="5">
        <v>-846000000</v>
      </c>
      <c r="O156" s="5">
        <v>-27439000000</v>
      </c>
      <c r="P156" s="5">
        <v>-17449000000</v>
      </c>
      <c r="Q156" s="5">
        <v>-20940000000</v>
      </c>
      <c r="R156" s="5">
        <v>-87065000000</v>
      </c>
      <c r="S156" s="5">
        <v>-41682000000</v>
      </c>
      <c r="T156" s="5">
        <v>-62004000000</v>
      </c>
      <c r="U156" s="5">
        <v>-82785000000</v>
      </c>
      <c r="V156" s="5">
        <v>-93775000000</v>
      </c>
      <c r="W156" s="5">
        <v>-67293000000</v>
      </c>
      <c r="X156" s="5">
        <v>-73871718998</v>
      </c>
      <c r="Y156" s="5">
        <v>-16024570687</v>
      </c>
      <c r="Z156" s="5">
        <v>-20951797106</v>
      </c>
    </row>
    <row r="157" spans="3:26" ht="15.5" x14ac:dyDescent="0.35">
      <c r="C157" t="s">
        <v>351</v>
      </c>
      <c r="G157" s="5">
        <v>6000000</v>
      </c>
      <c r="P157" s="5">
        <v>12337000000</v>
      </c>
    </row>
    <row r="158" spans="3:26" ht="15.5" x14ac:dyDescent="0.35">
      <c r="C158" t="s">
        <v>2397</v>
      </c>
      <c r="D158" s="5">
        <v>139000000</v>
      </c>
      <c r="E158" s="5">
        <v>-139000000</v>
      </c>
      <c r="J158" s="5">
        <v>2000000</v>
      </c>
      <c r="K158" s="5">
        <v>862000000</v>
      </c>
      <c r="L158" s="5">
        <v>-866000000</v>
      </c>
      <c r="M158" s="5">
        <v>12000000</v>
      </c>
      <c r="N158" s="5">
        <v>627000000</v>
      </c>
      <c r="O158" s="5">
        <v>1624000000</v>
      </c>
      <c r="P158" s="5">
        <v>3370000000</v>
      </c>
      <c r="Q158" s="5">
        <v>-3102000000</v>
      </c>
      <c r="R158" s="5">
        <v>3241000000</v>
      </c>
      <c r="S158" s="5">
        <v>4684000000</v>
      </c>
      <c r="T158" s="5">
        <v>-8389000000</v>
      </c>
      <c r="U158" s="5">
        <v>4432000000</v>
      </c>
      <c r="V158" s="5">
        <v>26962000000</v>
      </c>
      <c r="W158" s="5">
        <v>-24562000000</v>
      </c>
      <c r="X158" s="5">
        <v>-5001358417</v>
      </c>
      <c r="Y158" s="5">
        <v>-3642151388</v>
      </c>
      <c r="Z158" s="5">
        <v>-215643326</v>
      </c>
    </row>
    <row r="159" spans="3:26" ht="15.5" x14ac:dyDescent="0.35">
      <c r="C159" t="s">
        <v>704</v>
      </c>
      <c r="F159" s="5">
        <v>-71000000</v>
      </c>
      <c r="G159" s="5">
        <v>-59000000</v>
      </c>
      <c r="I159" s="5">
        <v>-71000000</v>
      </c>
      <c r="J159" s="5">
        <v>-8000000</v>
      </c>
      <c r="K159" s="5">
        <v>3000000</v>
      </c>
      <c r="L159" s="5">
        <v>-508000000</v>
      </c>
      <c r="M159" s="5">
        <v>2000000</v>
      </c>
      <c r="N159" s="5">
        <v>65000000</v>
      </c>
      <c r="Q159" s="5">
        <v>-181000000</v>
      </c>
      <c r="R159" s="5">
        <v>-27194000000</v>
      </c>
      <c r="S159" s="5">
        <v>-18192000000</v>
      </c>
      <c r="T159" s="5">
        <v>33000000</v>
      </c>
      <c r="V159" s="5">
        <v>-459000000</v>
      </c>
      <c r="W159" s="5">
        <v>-1893000000</v>
      </c>
      <c r="X159" s="5">
        <v>-17187423</v>
      </c>
    </row>
    <row r="160" spans="3:26" ht="15.5" x14ac:dyDescent="0.35">
      <c r="C160" t="s">
        <v>689</v>
      </c>
      <c r="F160" s="5">
        <v>679000000</v>
      </c>
      <c r="G160" s="5">
        <v>-679000000</v>
      </c>
      <c r="U160" s="5">
        <v>80000000</v>
      </c>
      <c r="V160" s="5">
        <v>6288000000</v>
      </c>
    </row>
    <row r="161" spans="3:26" ht="15.5" x14ac:dyDescent="0.35">
      <c r="C161" t="s">
        <v>2398</v>
      </c>
    </row>
    <row r="162" spans="3:26" ht="15.5" x14ac:dyDescent="0.35">
      <c r="C162" t="s">
        <v>565</v>
      </c>
      <c r="D162" s="5">
        <v>50000000</v>
      </c>
      <c r="F162" s="5">
        <v>-3106000000</v>
      </c>
      <c r="G162" s="5">
        <v>3595000000</v>
      </c>
      <c r="I162" s="5">
        <v>3638000000</v>
      </c>
      <c r="J162" s="5">
        <v>22854000000</v>
      </c>
      <c r="K162" s="5">
        <v>38872000000</v>
      </c>
      <c r="L162" s="5">
        <v>67723000000</v>
      </c>
      <c r="M162" s="5">
        <v>67397000000</v>
      </c>
      <c r="N162" s="5">
        <v>26389000000</v>
      </c>
      <c r="O162" s="5">
        <v>36781000000</v>
      </c>
      <c r="P162" s="5">
        <v>11755000000</v>
      </c>
      <c r="Q162" s="5">
        <v>4534000000</v>
      </c>
      <c r="R162" s="5">
        <v>783000000</v>
      </c>
      <c r="S162" s="5">
        <v>3902000000</v>
      </c>
      <c r="T162" s="5">
        <v>16034000000</v>
      </c>
      <c r="U162" s="5">
        <v>80761000000</v>
      </c>
      <c r="V162" s="5">
        <v>75549000000</v>
      </c>
      <c r="W162" s="5">
        <v>8745000000</v>
      </c>
      <c r="X162" s="5">
        <v>6027025131</v>
      </c>
      <c r="Y162" s="5">
        <v>1918078478</v>
      </c>
      <c r="Z162" s="5">
        <v>8207121400</v>
      </c>
    </row>
    <row r="163" spans="3:26" ht="15.5" x14ac:dyDescent="0.35">
      <c r="C163" t="s">
        <v>282</v>
      </c>
      <c r="D163" s="5">
        <v>102000000</v>
      </c>
      <c r="E163" s="5">
        <v>105000000</v>
      </c>
      <c r="F163" s="5">
        <v>106000000</v>
      </c>
      <c r="G163" s="5">
        <v>87000000</v>
      </c>
      <c r="I163" s="5">
        <v>573000000</v>
      </c>
      <c r="J163" s="5">
        <v>1386000000</v>
      </c>
      <c r="K163" s="5">
        <v>3395000000</v>
      </c>
      <c r="L163" s="5">
        <v>5398000000</v>
      </c>
      <c r="M163" s="5">
        <v>5298000000</v>
      </c>
      <c r="N163" s="5">
        <v>1590000000</v>
      </c>
      <c r="O163" s="5">
        <v>1004000000</v>
      </c>
      <c r="P163" s="5">
        <v>6979000000</v>
      </c>
      <c r="Q163" s="5">
        <v>16338000000</v>
      </c>
      <c r="R163" s="5">
        <v>5875000000</v>
      </c>
      <c r="S163" s="5">
        <v>3638000000</v>
      </c>
      <c r="T163" s="5">
        <v>47084000000</v>
      </c>
      <c r="U163" s="5">
        <v>39205000000</v>
      </c>
      <c r="V163" s="5">
        <v>13546000000</v>
      </c>
      <c r="W163" s="5">
        <v>4062000000</v>
      </c>
      <c r="X163" s="5">
        <v>3040859225</v>
      </c>
      <c r="Y163" s="5">
        <v>2976105361</v>
      </c>
      <c r="Z163" s="5">
        <v>2462903443</v>
      </c>
    </row>
    <row r="164" spans="3:26" ht="15.5" x14ac:dyDescent="0.35">
      <c r="C164" t="s">
        <v>358</v>
      </c>
      <c r="U164" s="5">
        <v>50350000000</v>
      </c>
    </row>
    <row r="165" spans="3:26" ht="15.5" x14ac:dyDescent="0.35">
      <c r="C165" t="s">
        <v>184</v>
      </c>
    </row>
    <row r="166" spans="3:26" ht="15.5" x14ac:dyDescent="0.35">
      <c r="C166" t="s">
        <v>2399</v>
      </c>
    </row>
    <row r="167" spans="3:26" ht="15.5" x14ac:dyDescent="0.35">
      <c r="C167" t="s">
        <v>2400</v>
      </c>
      <c r="Q167" s="5">
        <v>-121989000000</v>
      </c>
      <c r="S167" s="5">
        <v>-3000000000</v>
      </c>
    </row>
    <row r="168" spans="3:26" ht="15.5" x14ac:dyDescent="0.35">
      <c r="C168" t="s">
        <v>183</v>
      </c>
    </row>
    <row r="169" spans="3:26" ht="15.5" x14ac:dyDescent="0.35">
      <c r="C169" t="s">
        <v>2401</v>
      </c>
    </row>
    <row r="170" spans="3:26" ht="15.5" x14ac:dyDescent="0.35">
      <c r="C170" t="s">
        <v>91</v>
      </c>
    </row>
    <row r="171" spans="3:26" ht="15.5" x14ac:dyDescent="0.35">
      <c r="C171" t="s">
        <v>206</v>
      </c>
      <c r="D171" s="5">
        <v>6149000000</v>
      </c>
      <c r="E171" s="5">
        <v>-10868000000</v>
      </c>
      <c r="F171" s="5">
        <v>-9429000000</v>
      </c>
      <c r="G171" s="5">
        <v>-13400000000</v>
      </c>
      <c r="I171" s="5">
        <v>-77593000000</v>
      </c>
      <c r="J171" s="5">
        <v>-83595000000</v>
      </c>
      <c r="K171" s="5">
        <v>-94981000000</v>
      </c>
      <c r="L171" s="5">
        <v>-139416000000</v>
      </c>
      <c r="M171" s="5">
        <v>-76909000000</v>
      </c>
      <c r="N171" s="5">
        <v>-135564000000</v>
      </c>
      <c r="O171" s="5">
        <v>-355535000000</v>
      </c>
      <c r="P171" s="5">
        <v>-301683000000</v>
      </c>
      <c r="Q171" s="5">
        <v>-449718000000</v>
      </c>
      <c r="R171" s="5">
        <v>-703019000000</v>
      </c>
      <c r="S171" s="5">
        <v>475716000000</v>
      </c>
      <c r="T171" s="5">
        <v>13641000000</v>
      </c>
      <c r="U171" s="5">
        <v>37904000000</v>
      </c>
      <c r="V171" s="5">
        <v>562011000000</v>
      </c>
      <c r="W171" s="5">
        <v>149723000000</v>
      </c>
      <c r="X171" s="5">
        <v>171620614472</v>
      </c>
      <c r="Y171" s="5">
        <v>-135603866204</v>
      </c>
      <c r="Z171" s="5">
        <v>52225764788</v>
      </c>
    </row>
    <row r="172" spans="3:26" ht="15.5" x14ac:dyDescent="0.35">
      <c r="C172" t="s">
        <v>398</v>
      </c>
      <c r="F172" s="5">
        <v>64000000</v>
      </c>
      <c r="I172" s="5">
        <v>64000000</v>
      </c>
      <c r="J172" s="5">
        <v>-356000000</v>
      </c>
      <c r="K172" s="5">
        <v>-527000000</v>
      </c>
      <c r="L172" s="5">
        <v>-1227000000</v>
      </c>
      <c r="M172" s="5">
        <v>-92000000</v>
      </c>
      <c r="N172" s="5">
        <v>-5000000</v>
      </c>
      <c r="O172" s="5">
        <v>227000000</v>
      </c>
      <c r="P172" s="5">
        <v>-4121000000</v>
      </c>
      <c r="Q172" s="5">
        <v>-1712000000</v>
      </c>
      <c r="R172" s="5">
        <v>-2055000000</v>
      </c>
      <c r="U172" s="5">
        <v>60000000</v>
      </c>
      <c r="V172" s="5">
        <v>1812000000</v>
      </c>
      <c r="Z172" s="5">
        <v>-6719109998</v>
      </c>
    </row>
    <row r="173" spans="3:26" ht="15.5" x14ac:dyDescent="0.35">
      <c r="C173" t="s">
        <v>435</v>
      </c>
      <c r="S173" s="5">
        <v>1730037000000</v>
      </c>
      <c r="T173" s="5">
        <v>1841052000000</v>
      </c>
      <c r="U173" s="5">
        <v>2260496000000</v>
      </c>
      <c r="V173" s="5">
        <v>1796202000000</v>
      </c>
      <c r="W173" s="5">
        <v>642194000000</v>
      </c>
      <c r="X173" s="5">
        <v>829144079832</v>
      </c>
      <c r="Y173" s="5">
        <v>-78736931207</v>
      </c>
      <c r="Z173" s="5">
        <v>112142025173</v>
      </c>
    </row>
    <row r="174" spans="3:26" ht="15.5" x14ac:dyDescent="0.35">
      <c r="C174" t="s">
        <v>1879</v>
      </c>
      <c r="D174" s="5">
        <v>-9582000000</v>
      </c>
      <c r="G174" s="5">
        <v>47630000000</v>
      </c>
      <c r="M174" s="5">
        <v>-758000000</v>
      </c>
      <c r="N174" s="5">
        <v>-4456000000</v>
      </c>
      <c r="O174" s="5">
        <v>-6138000000</v>
      </c>
      <c r="P174" s="5">
        <v>-32795000000</v>
      </c>
      <c r="Q174" s="5">
        <v>-18787000000</v>
      </c>
      <c r="R174" s="5">
        <v>-38795000000</v>
      </c>
    </row>
    <row r="175" spans="3:26" ht="15.5" x14ac:dyDescent="0.35">
      <c r="C175" t="s">
        <v>1880</v>
      </c>
      <c r="D175" s="5">
        <v>4771000000</v>
      </c>
      <c r="E175" s="5">
        <v>-4771000000</v>
      </c>
      <c r="F175" s="5">
        <v>-3744000000</v>
      </c>
      <c r="G175" s="5">
        <v>-54969000000</v>
      </c>
      <c r="I175" s="5">
        <v>-58713000000</v>
      </c>
      <c r="J175" s="5">
        <v>-53748000000</v>
      </c>
      <c r="K175" s="5">
        <v>-32313000000</v>
      </c>
      <c r="L175" s="5">
        <v>-112548000000</v>
      </c>
      <c r="M175" s="5">
        <v>-53739000000</v>
      </c>
      <c r="N175" s="5">
        <v>-57912000000</v>
      </c>
      <c r="O175" s="5">
        <v>-169711000000</v>
      </c>
      <c r="P175" s="5">
        <v>-186763000000</v>
      </c>
      <c r="Q175" s="5">
        <v>-250394000000</v>
      </c>
      <c r="R175" s="5">
        <v>-389030000000</v>
      </c>
    </row>
    <row r="176" spans="3:26" ht="15.5" x14ac:dyDescent="0.35">
      <c r="C176" t="s">
        <v>2402</v>
      </c>
      <c r="N176" s="5">
        <v>2864000000</v>
      </c>
      <c r="O176" s="5">
        <v>12781000000</v>
      </c>
      <c r="P176" s="5">
        <v>39678000000</v>
      </c>
      <c r="Q176" s="5">
        <v>52467000000</v>
      </c>
      <c r="R176" s="5">
        <v>47512000000</v>
      </c>
      <c r="S176" s="5">
        <v>1730037000000</v>
      </c>
      <c r="T176" s="5">
        <v>1841052000000</v>
      </c>
      <c r="U176" s="5">
        <v>2260496000000</v>
      </c>
      <c r="V176" s="5">
        <v>1796202000000</v>
      </c>
      <c r="W176" s="5">
        <v>642194000000</v>
      </c>
      <c r="X176" s="5">
        <v>829144079832</v>
      </c>
      <c r="Y176" s="5">
        <v>-78736931207</v>
      </c>
      <c r="Z176" s="5">
        <v>112142025173</v>
      </c>
    </row>
    <row r="177" spans="3:26" ht="15.5" x14ac:dyDescent="0.35">
      <c r="C177" t="s">
        <v>399</v>
      </c>
      <c r="S177" s="5">
        <v>-1010536000000</v>
      </c>
      <c r="T177" s="5">
        <v>-1793641000000</v>
      </c>
      <c r="U177" s="5">
        <v>-1791316000000</v>
      </c>
      <c r="V177" s="5">
        <v>-843080000000</v>
      </c>
      <c r="W177" s="5">
        <v>-302837000000</v>
      </c>
      <c r="X177" s="5">
        <v>-529643924214</v>
      </c>
    </row>
    <row r="178" spans="3:26" ht="15.5" x14ac:dyDescent="0.35">
      <c r="C178" t="s">
        <v>1272</v>
      </c>
      <c r="D178" s="5">
        <v>-4811000000</v>
      </c>
      <c r="E178" s="5">
        <v>-4771000000</v>
      </c>
      <c r="F178" s="5">
        <v>-3744000000</v>
      </c>
      <c r="G178" s="5">
        <v>-7339000000</v>
      </c>
      <c r="I178" s="5">
        <v>-58713000000</v>
      </c>
      <c r="J178" s="5">
        <v>-53748000000</v>
      </c>
      <c r="K178" s="5">
        <v>-32313000000</v>
      </c>
      <c r="L178" s="5">
        <v>-112548000000</v>
      </c>
      <c r="M178" s="5">
        <v>-54497000000</v>
      </c>
      <c r="N178" s="5">
        <v>-62368000000</v>
      </c>
      <c r="O178" s="5">
        <v>-175849000000</v>
      </c>
      <c r="P178" s="5">
        <v>-219558000000</v>
      </c>
      <c r="Q178" s="5">
        <v>-269181000000</v>
      </c>
      <c r="R178" s="5">
        <v>-427825000000</v>
      </c>
      <c r="S178" s="5">
        <v>-1010536000000</v>
      </c>
      <c r="T178" s="5">
        <v>-1793641000000</v>
      </c>
      <c r="U178" s="5">
        <v>-1791316000000</v>
      </c>
      <c r="V178" s="5">
        <v>-843080000000</v>
      </c>
      <c r="W178" s="5">
        <v>-302837000000</v>
      </c>
      <c r="X178" s="5">
        <v>-529643924214</v>
      </c>
    </row>
    <row r="179" spans="3:26" ht="15.5" x14ac:dyDescent="0.35">
      <c r="C179" t="s">
        <v>2403</v>
      </c>
      <c r="T179" s="5">
        <v>295471000000</v>
      </c>
      <c r="W179" s="5">
        <v>218563000000</v>
      </c>
    </row>
    <row r="180" spans="3:26" ht="15.5" x14ac:dyDescent="0.35">
      <c r="C180" t="s">
        <v>207</v>
      </c>
    </row>
    <row r="181" spans="3:26" ht="15.5" x14ac:dyDescent="0.35">
      <c r="C181" t="s">
        <v>2404</v>
      </c>
      <c r="S181" s="5">
        <v>71455000000</v>
      </c>
    </row>
    <row r="182" spans="3:26" ht="15.5" x14ac:dyDescent="0.35">
      <c r="C182" t="s">
        <v>2405</v>
      </c>
      <c r="N182" s="5">
        <v>8000000000</v>
      </c>
      <c r="O182" s="5">
        <v>57060000000</v>
      </c>
    </row>
    <row r="183" spans="3:26" ht="15.5" x14ac:dyDescent="0.35">
      <c r="C183" t="s">
        <v>606</v>
      </c>
    </row>
    <row r="184" spans="3:26" ht="15.5" x14ac:dyDescent="0.35">
      <c r="C184" t="s">
        <v>2406</v>
      </c>
    </row>
    <row r="185" spans="3:26" ht="15.5" x14ac:dyDescent="0.35">
      <c r="C185" t="s">
        <v>2407</v>
      </c>
      <c r="N185" s="5">
        <v>4273000000</v>
      </c>
    </row>
    <row r="186" spans="3:26" ht="15.5" x14ac:dyDescent="0.35">
      <c r="C186" t="s">
        <v>2408</v>
      </c>
    </row>
    <row r="187" spans="3:26" ht="15.5" x14ac:dyDescent="0.35">
      <c r="C187" t="s">
        <v>2409</v>
      </c>
      <c r="N187" s="5">
        <v>-4273000000</v>
      </c>
      <c r="Y187" s="5">
        <v>-1344281458</v>
      </c>
      <c r="Z187" s="5">
        <v>-5375858971</v>
      </c>
    </row>
    <row r="188" spans="3:26" ht="15.5" x14ac:dyDescent="0.35">
      <c r="C188" t="s">
        <v>2410</v>
      </c>
      <c r="S188" s="5">
        <v>-668000000</v>
      </c>
      <c r="V188" s="5">
        <v>-48601000000</v>
      </c>
      <c r="W188" s="5">
        <v>-24192000000</v>
      </c>
      <c r="X188" s="5">
        <v>-7125714674</v>
      </c>
      <c r="Y188" s="5">
        <v>-3859836480</v>
      </c>
    </row>
    <row r="189" spans="3:26" ht="15.5" x14ac:dyDescent="0.35">
      <c r="C189" t="s">
        <v>2411</v>
      </c>
      <c r="D189" s="5">
        <v>-4941000000</v>
      </c>
      <c r="E189" s="5">
        <v>-2291000000</v>
      </c>
      <c r="F189" s="5">
        <v>-1738000000</v>
      </c>
      <c r="G189" s="5">
        <v>-2038000000</v>
      </c>
      <c r="I189" s="5">
        <v>-4232000000</v>
      </c>
      <c r="J189" s="5">
        <v>-3347000000</v>
      </c>
      <c r="K189" s="5">
        <v>-918000000</v>
      </c>
      <c r="L189" s="5">
        <v>-6248000000</v>
      </c>
      <c r="M189" s="5">
        <v>-7520000000</v>
      </c>
      <c r="N189" s="5">
        <v>-6526000000</v>
      </c>
      <c r="O189" s="5">
        <v>-4336000000</v>
      </c>
      <c r="P189" s="5">
        <v>-834000000</v>
      </c>
      <c r="Q189" s="5">
        <v>-1329000000</v>
      </c>
      <c r="R189" s="5">
        <v>-15759000000</v>
      </c>
      <c r="S189" s="5">
        <v>-28286000000</v>
      </c>
      <c r="T189" s="5">
        <v>-16166000000</v>
      </c>
      <c r="U189" s="5">
        <v>-14944000000</v>
      </c>
      <c r="V189" s="5">
        <v>-167481000000</v>
      </c>
      <c r="W189" s="5">
        <v>-277362000000</v>
      </c>
      <c r="X189" s="5">
        <v>-66455290312</v>
      </c>
      <c r="Y189" s="5">
        <v>-5302005794</v>
      </c>
      <c r="Z189" s="5">
        <v>-3250275702</v>
      </c>
    </row>
    <row r="190" spans="3:26" ht="15.5" x14ac:dyDescent="0.35">
      <c r="C190" t="s">
        <v>1842</v>
      </c>
      <c r="D190" s="5">
        <v>9000000</v>
      </c>
      <c r="E190" s="5">
        <v>-9000000</v>
      </c>
      <c r="F190" s="5">
        <v>-9000000</v>
      </c>
      <c r="I190" s="5">
        <v>-9000000</v>
      </c>
      <c r="L190" s="5">
        <v>-1871000000</v>
      </c>
      <c r="M190" s="5">
        <v>-2942000000</v>
      </c>
      <c r="N190" s="5">
        <v>-10634000000</v>
      </c>
      <c r="O190" s="5">
        <v>-17040000000</v>
      </c>
      <c r="P190" s="5">
        <v>-13233000000</v>
      </c>
      <c r="Q190" s="5">
        <v>-70738000000</v>
      </c>
      <c r="R190" s="5">
        <v>-79082000000</v>
      </c>
      <c r="S190" s="5">
        <v>-118765000000</v>
      </c>
      <c r="T190" s="5">
        <v>-36002000000</v>
      </c>
      <c r="U190" s="5">
        <v>-85361000000</v>
      </c>
      <c r="V190" s="5">
        <v>-61300000000</v>
      </c>
      <c r="W190" s="5">
        <v>-39402000000</v>
      </c>
      <c r="X190" s="5">
        <v>-20764764965</v>
      </c>
      <c r="Y190" s="5">
        <v>-16663921710</v>
      </c>
      <c r="Z190" s="5">
        <v>-14978619054</v>
      </c>
    </row>
    <row r="191" spans="3:26" ht="15.5" x14ac:dyDescent="0.35">
      <c r="C191" t="s">
        <v>2412</v>
      </c>
      <c r="D191" s="5">
        <v>-2859000000</v>
      </c>
      <c r="E191" s="5">
        <v>-3557000000</v>
      </c>
      <c r="F191" s="5">
        <v>-3568000000</v>
      </c>
      <c r="G191" s="5">
        <v>-3938000000</v>
      </c>
      <c r="I191" s="5">
        <v>-13988000000</v>
      </c>
      <c r="J191" s="5">
        <v>-14886000000</v>
      </c>
      <c r="K191" s="5">
        <v>-57852000000</v>
      </c>
      <c r="L191" s="5">
        <v>-13727000000</v>
      </c>
      <c r="M191" s="5">
        <v>-6377000000</v>
      </c>
      <c r="N191" s="5">
        <v>-40635000000</v>
      </c>
      <c r="O191" s="5">
        <v>-161189000000</v>
      </c>
      <c r="P191" s="5">
        <v>-182184000000</v>
      </c>
      <c r="Q191" s="5">
        <v>-153057000000</v>
      </c>
      <c r="R191" s="5">
        <v>-213008000000</v>
      </c>
      <c r="S191" s="5">
        <v>-172521000000</v>
      </c>
      <c r="T191" s="5">
        <v>-262100000000</v>
      </c>
      <c r="U191" s="5">
        <v>-175270000000</v>
      </c>
      <c r="V191" s="5">
        <v>-113890000000</v>
      </c>
      <c r="W191" s="5">
        <v>-60286000000</v>
      </c>
      <c r="X191" s="5">
        <v>-38179191354</v>
      </c>
      <c r="Y191" s="5">
        <v>-29696889555</v>
      </c>
      <c r="Z191" s="5">
        <v>-29592396660</v>
      </c>
    </row>
    <row r="192" spans="3:26" ht="15.5" x14ac:dyDescent="0.35">
      <c r="C192" t="s">
        <v>2413</v>
      </c>
      <c r="F192" s="5">
        <v>-4000000</v>
      </c>
      <c r="G192" s="5">
        <v>4000000</v>
      </c>
    </row>
    <row r="193" spans="3:26" ht="15.5" x14ac:dyDescent="0.35">
      <c r="C193" t="s">
        <v>1489</v>
      </c>
      <c r="D193" s="5">
        <v>-75000000</v>
      </c>
      <c r="E193" s="5">
        <v>-75000000</v>
      </c>
      <c r="F193" s="5">
        <v>-75000000</v>
      </c>
      <c r="G193" s="5">
        <v>-75000000</v>
      </c>
      <c r="I193" s="5">
        <v>-300000000</v>
      </c>
      <c r="J193" s="5">
        <v>-7120000000</v>
      </c>
      <c r="K193" s="5">
        <v>-3371000000</v>
      </c>
      <c r="L193" s="5">
        <v>-3795000000</v>
      </c>
      <c r="M193" s="5">
        <v>-5341000000</v>
      </c>
      <c r="N193" s="5">
        <v>-8285000000</v>
      </c>
      <c r="O193" s="5">
        <v>-11853000000</v>
      </c>
      <c r="P193" s="5">
        <v>-11222000000</v>
      </c>
      <c r="Q193" s="5">
        <v>-13250000000</v>
      </c>
      <c r="T193" s="5">
        <v>-14973000000</v>
      </c>
      <c r="U193" s="5">
        <v>-205000000000</v>
      </c>
    </row>
    <row r="194" spans="3:26" ht="15.5" x14ac:dyDescent="0.35">
      <c r="C194" t="s">
        <v>2414</v>
      </c>
      <c r="D194" s="5">
        <v>-170000000</v>
      </c>
      <c r="E194" s="5">
        <v>-165000000</v>
      </c>
      <c r="F194" s="5">
        <v>-355000000</v>
      </c>
      <c r="G194" s="5">
        <v>-20000000</v>
      </c>
      <c r="I194" s="5">
        <v>-415000000</v>
      </c>
      <c r="J194" s="5">
        <v>-4138000000</v>
      </c>
      <c r="M194" s="5">
        <v>-140000000</v>
      </c>
      <c r="N194" s="5">
        <v>-358000000</v>
      </c>
      <c r="O194" s="5">
        <v>-557000000</v>
      </c>
      <c r="P194" s="5">
        <v>-382000000</v>
      </c>
      <c r="Q194" s="5">
        <v>-4863000000</v>
      </c>
      <c r="R194" s="5">
        <v>-12802000000</v>
      </c>
    </row>
    <row r="195" spans="3:26" ht="15.5" x14ac:dyDescent="0.35">
      <c r="C195" t="s">
        <v>2415</v>
      </c>
    </row>
    <row r="196" spans="3:26" ht="15.5" x14ac:dyDescent="0.35">
      <c r="C196" t="s">
        <v>2416</v>
      </c>
      <c r="N196" s="5">
        <v>-18691000000</v>
      </c>
      <c r="O196" s="5">
        <v>-56005000000</v>
      </c>
    </row>
    <row r="197" spans="3:26" ht="15.5" x14ac:dyDescent="0.35">
      <c r="C197" t="s">
        <v>2417</v>
      </c>
      <c r="D197" s="5">
        <v>-8036000000</v>
      </c>
      <c r="E197" s="5">
        <v>-6097000000</v>
      </c>
      <c r="F197" s="5">
        <v>-5749000000</v>
      </c>
      <c r="G197" s="5">
        <v>-6067000000</v>
      </c>
      <c r="I197" s="5">
        <v>-18944000000</v>
      </c>
      <c r="J197" s="5">
        <v>-29491000000</v>
      </c>
      <c r="K197" s="5">
        <v>-62141000000</v>
      </c>
      <c r="L197" s="5">
        <v>-25641000000</v>
      </c>
      <c r="M197" s="5">
        <v>-22320000000</v>
      </c>
      <c r="N197" s="5">
        <v>-89402000000</v>
      </c>
      <c r="O197" s="5">
        <v>-250980000000</v>
      </c>
      <c r="P197" s="5">
        <v>-207855000000</v>
      </c>
      <c r="Q197" s="5">
        <v>-243237000000</v>
      </c>
      <c r="R197" s="5">
        <v>-320651000000</v>
      </c>
      <c r="S197" s="5">
        <v>-320240000000</v>
      </c>
      <c r="T197" s="5">
        <v>-329241000000</v>
      </c>
      <c r="U197" s="5">
        <v>-480575000000</v>
      </c>
      <c r="V197" s="5">
        <v>-391272000000</v>
      </c>
      <c r="W197" s="5">
        <v>-401242000000</v>
      </c>
      <c r="X197" s="5">
        <v>-132524961305</v>
      </c>
      <c r="Y197" s="5">
        <v>-56866934997</v>
      </c>
      <c r="Z197" s="5">
        <v>-53197150387</v>
      </c>
    </row>
    <row r="198" spans="3:26" ht="15.5" x14ac:dyDescent="0.35">
      <c r="C198" t="s">
        <v>783</v>
      </c>
      <c r="Q198" s="5">
        <v>11945000000</v>
      </c>
    </row>
    <row r="199" spans="3:26" ht="15.5" x14ac:dyDescent="0.35">
      <c r="C199" t="s">
        <v>403</v>
      </c>
      <c r="D199" s="5">
        <v>18996000000</v>
      </c>
    </row>
    <row r="200" spans="3:26" ht="15.5" x14ac:dyDescent="0.35">
      <c r="C200" t="s">
        <v>2418</v>
      </c>
    </row>
    <row r="201" spans="3:26" ht="15.5" x14ac:dyDescent="0.35">
      <c r="C201" t="s">
        <v>2419</v>
      </c>
      <c r="P201" s="5">
        <v>77769000000</v>
      </c>
    </row>
    <row r="202" spans="3:26" ht="15.5" x14ac:dyDescent="0.35">
      <c r="C202" t="s">
        <v>495</v>
      </c>
      <c r="P202" s="5">
        <v>-1530000000</v>
      </c>
    </row>
    <row r="203" spans="3:26" ht="15.5" x14ac:dyDescent="0.35">
      <c r="C203" t="s">
        <v>2420</v>
      </c>
      <c r="S203" s="5">
        <v>5000000000</v>
      </c>
      <c r="X203" s="5">
        <v>4645420159</v>
      </c>
    </row>
    <row r="204" spans="3:26" ht="15.5" x14ac:dyDescent="0.35">
      <c r="C204" t="s">
        <v>1983</v>
      </c>
    </row>
    <row r="205" spans="3:26" ht="15.5" x14ac:dyDescent="0.35">
      <c r="C205" t="s">
        <v>2421</v>
      </c>
      <c r="U205" s="5">
        <v>-1111000000</v>
      </c>
      <c r="V205" s="5">
        <v>-1651000000</v>
      </c>
      <c r="W205" s="5">
        <v>-6955000000</v>
      </c>
    </row>
    <row r="206" spans="3:26" ht="15.5" x14ac:dyDescent="0.35">
      <c r="C206" t="s">
        <v>224</v>
      </c>
      <c r="D206" s="5">
        <v>-3912000000</v>
      </c>
      <c r="E206" s="5">
        <v>-444000000</v>
      </c>
      <c r="F206" s="5">
        <v>-5477000000</v>
      </c>
      <c r="G206" s="5">
        <v>-1029000000</v>
      </c>
      <c r="I206" s="5">
        <v>-76085000000</v>
      </c>
      <c r="J206" s="5">
        <v>15274000000</v>
      </c>
      <c r="K206" s="5">
        <v>11112000000</v>
      </c>
      <c r="L206" s="5">
        <v>60358000000</v>
      </c>
      <c r="M206" s="5">
        <v>-3736000000</v>
      </c>
      <c r="N206" s="5">
        <v>-43466000000</v>
      </c>
      <c r="O206" s="5">
        <v>-83233000000</v>
      </c>
      <c r="P206" s="5">
        <v>-17806000000</v>
      </c>
      <c r="Q206" s="5">
        <v>-12582000000</v>
      </c>
      <c r="R206" s="5">
        <v>-23593000000</v>
      </c>
      <c r="S206" s="5">
        <v>-155097000000</v>
      </c>
      <c r="T206" s="5">
        <v>77658000000</v>
      </c>
      <c r="U206" s="5">
        <v>61552000000</v>
      </c>
      <c r="V206" s="5">
        <v>-233985000000</v>
      </c>
      <c r="W206" s="5">
        <v>265906000000</v>
      </c>
      <c r="X206" s="5">
        <v>-2844741896</v>
      </c>
      <c r="Y206" s="5">
        <v>-42693681358</v>
      </c>
      <c r="Z206" s="5">
        <v>58964654371</v>
      </c>
    </row>
    <row r="207" spans="3:26" ht="15.5" x14ac:dyDescent="0.35">
      <c r="C207" t="s">
        <v>225</v>
      </c>
      <c r="E207" s="5">
        <v>41639000000</v>
      </c>
      <c r="I207" s="5">
        <v>117076000000</v>
      </c>
      <c r="J207" s="5">
        <v>100024000000</v>
      </c>
      <c r="K207" s="5">
        <v>102917000000</v>
      </c>
      <c r="L207" s="5">
        <v>30476000000</v>
      </c>
      <c r="M207" s="5">
        <v>37799000000</v>
      </c>
      <c r="N207" s="5">
        <v>75249000000</v>
      </c>
      <c r="O207" s="5">
        <v>139737000000</v>
      </c>
      <c r="P207" s="5">
        <v>135533000000</v>
      </c>
      <c r="Q207" s="5">
        <v>136643000000</v>
      </c>
      <c r="R207" s="5">
        <v>142668000000</v>
      </c>
      <c r="S207" s="5">
        <v>275546000000</v>
      </c>
      <c r="T207" s="5">
        <v>194657000000</v>
      </c>
      <c r="U207" s="5">
        <v>113486000000</v>
      </c>
      <c r="V207" s="5">
        <v>330568000000</v>
      </c>
      <c r="W207" s="5">
        <v>64570000000</v>
      </c>
      <c r="X207" s="5">
        <v>69602070149</v>
      </c>
      <c r="Y207" s="5">
        <v>109179862655</v>
      </c>
      <c r="Z207" s="5">
        <v>36559364986</v>
      </c>
    </row>
    <row r="208" spans="3:26" ht="15.5" x14ac:dyDescent="0.35">
      <c r="C208" t="s">
        <v>375</v>
      </c>
      <c r="D208" s="5">
        <v>570000000</v>
      </c>
      <c r="E208" s="5">
        <v>141000000</v>
      </c>
      <c r="F208" s="5">
        <v>-2798000000</v>
      </c>
      <c r="G208" s="5">
        <v>3890000000</v>
      </c>
      <c r="I208" s="5">
        <v>648000000</v>
      </c>
      <c r="J208" s="5">
        <v>1778000000</v>
      </c>
      <c r="K208" s="5">
        <v>-14005000000</v>
      </c>
      <c r="L208" s="5">
        <v>12083000000</v>
      </c>
      <c r="M208" s="5">
        <v>-3587000000</v>
      </c>
      <c r="N208" s="5">
        <v>6016000000</v>
      </c>
      <c r="O208" s="5">
        <v>18745000000</v>
      </c>
      <c r="P208" s="5">
        <v>22010000000</v>
      </c>
      <c r="Q208" s="5">
        <v>11472000000</v>
      </c>
      <c r="R208" s="5">
        <v>17568000000</v>
      </c>
      <c r="S208" s="5">
        <v>22219000000</v>
      </c>
      <c r="T208" s="5">
        <v>3231000000</v>
      </c>
      <c r="U208" s="5">
        <v>19619000000</v>
      </c>
      <c r="V208" s="5">
        <v>16903000000</v>
      </c>
      <c r="W208" s="5">
        <v>92000000</v>
      </c>
      <c r="X208" s="5">
        <v>-2187626164</v>
      </c>
      <c r="Y208" s="5">
        <v>-7872309840</v>
      </c>
      <c r="Z208" s="5">
        <v>13655843298</v>
      </c>
    </row>
    <row r="209" spans="2:26" ht="15.5" x14ac:dyDescent="0.35">
      <c r="C209" t="s">
        <v>226</v>
      </c>
      <c r="D209" s="5">
        <v>-3342000000</v>
      </c>
      <c r="E209" s="5">
        <v>41336000000</v>
      </c>
      <c r="F209" s="5">
        <v>-8275000000</v>
      </c>
      <c r="G209" s="5">
        <v>2861000000</v>
      </c>
      <c r="I209" s="5">
        <v>41639000000</v>
      </c>
      <c r="J209" s="5">
        <v>117076000000</v>
      </c>
      <c r="K209" s="5">
        <v>100024000000</v>
      </c>
      <c r="L209" s="5">
        <v>102917000000</v>
      </c>
      <c r="M209" s="5">
        <v>30476000000</v>
      </c>
      <c r="N209" s="5">
        <v>37799000000</v>
      </c>
      <c r="O209" s="5">
        <v>75249000000</v>
      </c>
      <c r="P209" s="5">
        <v>139737000000</v>
      </c>
      <c r="Q209" s="5">
        <v>135533000000</v>
      </c>
      <c r="R209" s="5">
        <v>136643000000</v>
      </c>
      <c r="S209" s="5">
        <v>142668000000</v>
      </c>
      <c r="T209" s="5">
        <v>275546000000</v>
      </c>
      <c r="U209" s="5">
        <v>194657000000</v>
      </c>
      <c r="V209" s="5">
        <v>113486000000</v>
      </c>
      <c r="W209" s="5">
        <v>330568000000</v>
      </c>
      <c r="X209" s="5">
        <v>64569702089</v>
      </c>
      <c r="Y209" s="5">
        <v>58613871457</v>
      </c>
      <c r="Z209" s="5">
        <v>109179862655</v>
      </c>
    </row>
    <row r="211" spans="2:26" ht="15.5" x14ac:dyDescent="0.35">
      <c r="B211" t="s">
        <v>227</v>
      </c>
      <c r="C211" t="s">
        <v>12</v>
      </c>
      <c r="D211" s="5">
        <v>3340000000</v>
      </c>
      <c r="E211" s="5">
        <v>3340000000</v>
      </c>
      <c r="F211" s="5">
        <v>3340000000</v>
      </c>
      <c r="G211" s="5">
        <v>3340000000</v>
      </c>
      <c r="I211" s="5">
        <v>3340000000</v>
      </c>
      <c r="J211" s="5">
        <v>3340000000</v>
      </c>
      <c r="K211" s="5">
        <v>3340000000</v>
      </c>
      <c r="L211" s="5">
        <v>3340000000</v>
      </c>
      <c r="M211" s="5">
        <v>3340000000</v>
      </c>
      <c r="N211" s="5">
        <v>3340000000</v>
      </c>
      <c r="O211" s="5">
        <v>3340000000</v>
      </c>
      <c r="P211" s="5">
        <v>3330000000</v>
      </c>
      <c r="Q211" s="5">
        <v>3320000000</v>
      </c>
      <c r="R211" s="5">
        <v>2160000000</v>
      </c>
      <c r="S211" s="5">
        <v>2160000000</v>
      </c>
      <c r="T211" s="5">
        <v>2160000000</v>
      </c>
      <c r="U211" s="5">
        <v>2160000000</v>
      </c>
      <c r="V211" s="5">
        <v>2160000000</v>
      </c>
      <c r="W211" s="5">
        <v>2160000000</v>
      </c>
      <c r="X211" s="5">
        <v>430000000</v>
      </c>
      <c r="Y211" s="5">
        <v>430000000</v>
      </c>
      <c r="Z211" s="5">
        <v>430000000</v>
      </c>
    </row>
    <row r="212" spans="2:26" ht="15.5" x14ac:dyDescent="0.35">
      <c r="C212" t="s">
        <v>228</v>
      </c>
      <c r="D212" s="6">
        <v>-2.54</v>
      </c>
      <c r="E212" s="6">
        <v>-9.91</v>
      </c>
      <c r="F212" s="6">
        <v>-5.92</v>
      </c>
      <c r="G212" s="6">
        <v>7.0000000000000007E-2</v>
      </c>
    </row>
    <row r="213" spans="2:26" ht="15.5" x14ac:dyDescent="0.35">
      <c r="C213" t="s">
        <v>229</v>
      </c>
      <c r="D213" s="6">
        <v>-24.02</v>
      </c>
      <c r="E213" s="6">
        <v>-8.07</v>
      </c>
      <c r="F213" s="6">
        <v>-19.43</v>
      </c>
      <c r="G213" s="6">
        <v>671.43</v>
      </c>
    </row>
    <row r="214" spans="2:26" ht="15.5" x14ac:dyDescent="0.35">
      <c r="C214" t="s">
        <v>73</v>
      </c>
      <c r="D214" s="6">
        <v>0.99</v>
      </c>
      <c r="E214" s="6">
        <v>1.23</v>
      </c>
      <c r="F214" s="6">
        <v>1.69</v>
      </c>
      <c r="G214" s="6">
        <v>0.6</v>
      </c>
    </row>
    <row r="215" spans="2:26" ht="15.5" x14ac:dyDescent="0.35">
      <c r="C215" t="s">
        <v>230</v>
      </c>
      <c r="D215" s="5">
        <v>14640000000</v>
      </c>
      <c r="E215" s="5">
        <v>11640000000</v>
      </c>
      <c r="F215" s="5">
        <v>7770000000</v>
      </c>
      <c r="G215" s="5">
        <v>42660000000</v>
      </c>
    </row>
    <row r="216" spans="2:26" ht="15.5" x14ac:dyDescent="0.35">
      <c r="C216" t="s">
        <v>231</v>
      </c>
      <c r="D216" s="6">
        <v>-3.7000000000000002E-3</v>
      </c>
      <c r="E216" s="6">
        <v>-1.4499999999999999E-2</v>
      </c>
      <c r="F216" s="6">
        <v>-8.3999999999999995E-3</v>
      </c>
      <c r="G216" s="6">
        <v>1E-4</v>
      </c>
    </row>
    <row r="217" spans="2:26" ht="15.5" x14ac:dyDescent="0.35">
      <c r="C217" t="s">
        <v>232</v>
      </c>
      <c r="D217" s="6">
        <v>4.4000000000000003E-3</v>
      </c>
      <c r="E217" s="6">
        <v>1.7299999999999999E-2</v>
      </c>
      <c r="F217" s="6">
        <v>1.0500000000000001E-2</v>
      </c>
      <c r="G217" s="6">
        <v>-1E-4</v>
      </c>
    </row>
    <row r="218" spans="2:26" ht="15.5" x14ac:dyDescent="0.35">
      <c r="C218" t="s">
        <v>233</v>
      </c>
      <c r="D218" s="6">
        <v>2.2000000000000001E-3</v>
      </c>
      <c r="E218" s="6">
        <v>8.0000000000000004E-4</v>
      </c>
      <c r="F218" s="6">
        <v>-1E-4</v>
      </c>
      <c r="G218" s="6">
        <v>2.12E-2</v>
      </c>
    </row>
    <row r="219" spans="2:26" ht="15.5" x14ac:dyDescent="0.35">
      <c r="C219" t="s">
        <v>234</v>
      </c>
      <c r="D219" s="6">
        <v>0.16</v>
      </c>
      <c r="E219" s="6">
        <v>0.06</v>
      </c>
      <c r="F219" s="6">
        <v>-0.01</v>
      </c>
      <c r="G219" s="6">
        <v>0.98</v>
      </c>
    </row>
    <row r="220" spans="2:26" ht="15.5" x14ac:dyDescent="0.35">
      <c r="C220" t="s">
        <v>235</v>
      </c>
      <c r="D220" s="5">
        <v>-2161000000000</v>
      </c>
      <c r="E220" s="5">
        <v>-2155000000000</v>
      </c>
      <c r="F220" s="5">
        <v>-2121000000000</v>
      </c>
      <c r="G220" s="5">
        <v>-2106000000000</v>
      </c>
    </row>
    <row r="221" spans="2:26" ht="15.5" x14ac:dyDescent="0.35">
      <c r="C221" t="s">
        <v>236</v>
      </c>
      <c r="D221" s="6">
        <v>-0.11</v>
      </c>
      <c r="E221" s="6">
        <v>-0.14000000000000001</v>
      </c>
      <c r="F221" s="6">
        <v>-0.2</v>
      </c>
      <c r="G221" s="6">
        <v>-0.08</v>
      </c>
    </row>
    <row r="222" spans="2:26" ht="15.5" x14ac:dyDescent="0.35">
      <c r="C222" t="s">
        <v>237</v>
      </c>
      <c r="D222" s="6">
        <v>-574.79999999999995</v>
      </c>
      <c r="E222" s="6">
        <v>-572.25</v>
      </c>
      <c r="F222" s="6">
        <v>-562.34</v>
      </c>
      <c r="G222" s="6">
        <v>-558.63</v>
      </c>
    </row>
    <row r="223" spans="2:26" ht="15.5" x14ac:dyDescent="0.35">
      <c r="C223" t="s">
        <v>238</v>
      </c>
      <c r="D223" s="6">
        <v>-0.11</v>
      </c>
      <c r="E223" s="6">
        <v>-0.14000000000000001</v>
      </c>
      <c r="F223" s="6">
        <v>-0.2</v>
      </c>
      <c r="G223" s="6">
        <v>-0.08</v>
      </c>
    </row>
    <row r="224" spans="2:26" ht="15.5" x14ac:dyDescent="0.35">
      <c r="C224" t="s">
        <v>239</v>
      </c>
      <c r="D224" s="6">
        <v>-574.79999999999995</v>
      </c>
      <c r="E224" s="6">
        <v>-572.25</v>
      </c>
      <c r="F224" s="6">
        <v>-562.34</v>
      </c>
      <c r="G224" s="6">
        <v>-558.63</v>
      </c>
    </row>
    <row r="225" spans="3:26" ht="15.5" x14ac:dyDescent="0.35">
      <c r="C225" t="s">
        <v>240</v>
      </c>
      <c r="D225" s="5">
        <v>157000000000</v>
      </c>
      <c r="E225" s="5">
        <v>161000000000</v>
      </c>
      <c r="F225" s="5">
        <v>149000000000</v>
      </c>
      <c r="G225" s="5">
        <v>160000000000</v>
      </c>
    </row>
    <row r="226" spans="3:26" ht="15.5" x14ac:dyDescent="0.35">
      <c r="C226" t="s">
        <v>241</v>
      </c>
      <c r="D226" s="5">
        <v>2258000000000</v>
      </c>
      <c r="E226" s="5">
        <v>2267000000000</v>
      </c>
      <c r="F226" s="5">
        <v>2270000000000</v>
      </c>
      <c r="G226" s="5">
        <v>2695000000000</v>
      </c>
    </row>
    <row r="227" spans="3:26" ht="15.5" x14ac:dyDescent="0.35">
      <c r="C227" t="s">
        <v>242</v>
      </c>
      <c r="D227" s="5">
        <v>-1922000000000</v>
      </c>
      <c r="E227" s="5">
        <v>-1914000000000</v>
      </c>
      <c r="F227" s="5">
        <v>-1880000000000</v>
      </c>
      <c r="G227" s="5">
        <v>-1868000000000</v>
      </c>
    </row>
    <row r="228" spans="3:26" ht="15.5" x14ac:dyDescent="0.35">
      <c r="C228" t="s">
        <v>24</v>
      </c>
      <c r="D228" s="5">
        <v>2415000000000</v>
      </c>
      <c r="E228" s="5">
        <v>2428000000000</v>
      </c>
      <c r="F228" s="5">
        <v>2419000000000</v>
      </c>
      <c r="G228" s="5">
        <v>2855000000000</v>
      </c>
    </row>
    <row r="229" spans="3:26" ht="15.5" x14ac:dyDescent="0.35">
      <c r="C229" t="s">
        <v>21</v>
      </c>
      <c r="D229" s="5">
        <v>2377000000000</v>
      </c>
      <c r="E229" s="5">
        <v>2387000000000</v>
      </c>
      <c r="F229" s="5">
        <v>2377000000000</v>
      </c>
      <c r="G229" s="5">
        <v>2805000000000</v>
      </c>
    </row>
    <row r="230" spans="3:26" ht="15.5" x14ac:dyDescent="0.35">
      <c r="C230" t="s">
        <v>243</v>
      </c>
      <c r="D230" s="5">
        <v>-156000000000</v>
      </c>
      <c r="E230" s="5">
        <v>-161000000000</v>
      </c>
      <c r="F230" s="5">
        <v>-172000000000</v>
      </c>
      <c r="G230" s="5">
        <v>-230000000000</v>
      </c>
    </row>
    <row r="231" spans="3:26" ht="15.5" x14ac:dyDescent="0.35">
      <c r="C231" t="s">
        <v>244</v>
      </c>
      <c r="D231" s="5">
        <v>2000000000</v>
      </c>
      <c r="E231" s="5">
        <v>22000000000</v>
      </c>
      <c r="F231" s="5">
        <v>44000000000</v>
      </c>
      <c r="G231" s="5">
        <v>21000000000</v>
      </c>
    </row>
    <row r="232" spans="3:26" ht="15.5" x14ac:dyDescent="0.35">
      <c r="C232" t="s">
        <v>245</v>
      </c>
      <c r="D232" s="5">
        <v>-12000000000</v>
      </c>
      <c r="E232" s="5">
        <v>-12000000000</v>
      </c>
      <c r="F232" s="5">
        <v>-37000000000</v>
      </c>
      <c r="G232" s="5">
        <v>-12000000000</v>
      </c>
    </row>
    <row r="233" spans="3:26" ht="15.5" x14ac:dyDescent="0.35">
      <c r="C233" t="s">
        <v>13</v>
      </c>
      <c r="D233" s="5">
        <v>-10000000000</v>
      </c>
      <c r="E233" s="5">
        <v>10000000000</v>
      </c>
      <c r="F233" s="5">
        <v>6000000000</v>
      </c>
      <c r="G233" s="5">
        <v>9000000000</v>
      </c>
    </row>
    <row r="234" spans="3:26" ht="15.5" x14ac:dyDescent="0.35">
      <c r="C234" t="s">
        <v>16</v>
      </c>
      <c r="D234" s="6">
        <v>-3.1</v>
      </c>
      <c r="E234" s="6">
        <v>3.13</v>
      </c>
      <c r="F234" s="6">
        <v>1.9</v>
      </c>
      <c r="G234" s="6">
        <v>2.82</v>
      </c>
    </row>
    <row r="235" spans="3:26" ht="15.5" x14ac:dyDescent="0.35">
      <c r="C235" t="s">
        <v>58</v>
      </c>
      <c r="I235" s="6">
        <v>-20.77</v>
      </c>
      <c r="J235" s="6">
        <v>-26.82</v>
      </c>
      <c r="K235" s="6">
        <v>-11.93</v>
      </c>
      <c r="L235" s="6">
        <v>-26.02</v>
      </c>
      <c r="M235" s="6">
        <v>-123.01</v>
      </c>
      <c r="N235" s="6">
        <v>-255.46</v>
      </c>
      <c r="O235" s="6">
        <v>-131.91</v>
      </c>
      <c r="P235" s="6">
        <v>-105.56</v>
      </c>
      <c r="Q235" s="6">
        <v>-67.8</v>
      </c>
      <c r="R235" s="6">
        <v>-89.41</v>
      </c>
      <c r="S235" s="6">
        <v>-143.15</v>
      </c>
      <c r="T235" s="6">
        <v>-37.549999999999997</v>
      </c>
      <c r="U235" s="6">
        <v>-102.02</v>
      </c>
      <c r="V235" s="6">
        <v>13.7</v>
      </c>
      <c r="W235" s="6">
        <v>61.83</v>
      </c>
      <c r="X235" s="6">
        <v>195.67</v>
      </c>
      <c r="Y235" s="6">
        <v>86.74</v>
      </c>
      <c r="Z235" s="6">
        <v>53.11</v>
      </c>
    </row>
    <row r="236" spans="3:26" ht="15.5" x14ac:dyDescent="0.35">
      <c r="C236" t="s">
        <v>72</v>
      </c>
      <c r="I236" s="6">
        <v>-5.54</v>
      </c>
      <c r="J236" s="6">
        <v>-0.45</v>
      </c>
      <c r="K236" s="6">
        <v>-4.1900000000000004</v>
      </c>
      <c r="L236" s="6">
        <v>-2.84</v>
      </c>
      <c r="M236" s="6">
        <v>-0.55000000000000004</v>
      </c>
      <c r="N236" s="6">
        <v>-0.74</v>
      </c>
      <c r="O236" s="6">
        <v>-3.78</v>
      </c>
      <c r="P236" s="6">
        <v>-4.62</v>
      </c>
      <c r="Q236" s="6">
        <v>-6.31</v>
      </c>
      <c r="R236" s="6">
        <v>-3.76</v>
      </c>
      <c r="S236" s="6">
        <v>-1.81</v>
      </c>
      <c r="T236" s="6">
        <v>-7.14</v>
      </c>
      <c r="U236" s="6">
        <v>-2.44</v>
      </c>
      <c r="V236" s="6">
        <v>31.53</v>
      </c>
      <c r="W236" s="6">
        <v>9.15</v>
      </c>
      <c r="X236" s="6">
        <v>60.07</v>
      </c>
      <c r="Y236" s="6">
        <v>38.15</v>
      </c>
      <c r="Z236" s="6">
        <v>21.24</v>
      </c>
    </row>
    <row r="237" spans="3:26" ht="15.5" x14ac:dyDescent="0.35">
      <c r="C237" t="s">
        <v>75</v>
      </c>
      <c r="I237" s="6">
        <v>0.4</v>
      </c>
      <c r="J237" s="6">
        <v>0.04</v>
      </c>
      <c r="K237" s="6">
        <v>0.15</v>
      </c>
      <c r="L237" s="6">
        <v>0.37</v>
      </c>
      <c r="M237" s="6">
        <v>0.37</v>
      </c>
      <c r="N237" s="6">
        <v>0.93</v>
      </c>
      <c r="O237" s="6">
        <v>0.85</v>
      </c>
      <c r="P237" s="6">
        <v>0.59</v>
      </c>
      <c r="Q237" s="6">
        <v>0.69</v>
      </c>
      <c r="R237" s="6">
        <v>0.48</v>
      </c>
      <c r="S237" s="6">
        <v>0.42</v>
      </c>
      <c r="T237" s="6">
        <v>0.35</v>
      </c>
      <c r="U237" s="6">
        <v>0.21</v>
      </c>
      <c r="V237" s="6">
        <v>0.36</v>
      </c>
      <c r="W237" s="6">
        <v>0.41</v>
      </c>
      <c r="X237" s="6">
        <v>2.77</v>
      </c>
      <c r="Y237" s="6">
        <v>1.28</v>
      </c>
      <c r="Z237" s="6">
        <v>0.43</v>
      </c>
    </row>
    <row r="238" spans="3:26" ht="15.5" x14ac:dyDescent="0.35">
      <c r="C238" t="s">
        <v>246</v>
      </c>
      <c r="I238" s="5">
        <v>67720000000</v>
      </c>
      <c r="J238" s="5">
        <v>46490000000</v>
      </c>
      <c r="K238" s="5">
        <v>77860000000</v>
      </c>
      <c r="L238" s="5">
        <v>-10660000000</v>
      </c>
      <c r="M238" s="5">
        <v>-123970000000</v>
      </c>
      <c r="N238" s="5">
        <v>-178370000000</v>
      </c>
      <c r="O238" s="5">
        <v>-30690000000</v>
      </c>
      <c r="P238" s="5">
        <v>286600000000</v>
      </c>
    </row>
    <row r="239" spans="3:26" ht="15.5" x14ac:dyDescent="0.35">
      <c r="C239" t="s">
        <v>247</v>
      </c>
      <c r="I239" s="6">
        <v>-2.9399999999999999E-2</v>
      </c>
      <c r="J239" s="6">
        <v>-3.78E-2</v>
      </c>
      <c r="K239" s="6">
        <v>-1.61E-2</v>
      </c>
      <c r="L239" s="6">
        <v>-3.9800000000000002E-2</v>
      </c>
      <c r="M239" s="6">
        <v>-0.16839999999999999</v>
      </c>
      <c r="N239" s="6">
        <v>-0.29570000000000002</v>
      </c>
      <c r="O239" s="6">
        <v>-0.10859999999999999</v>
      </c>
      <c r="P239" s="6">
        <v>-7.0400000000000004E-2</v>
      </c>
      <c r="Q239" s="6">
        <v>-4.3299999999999998E-2</v>
      </c>
      <c r="R239" s="6">
        <v>-3.7200000000000004E-2</v>
      </c>
      <c r="S239" s="6">
        <v>-5.33E-2</v>
      </c>
      <c r="T239" s="6">
        <v>-1.3999999999999999E-2</v>
      </c>
      <c r="U239" s="6">
        <v>-4.6500000000000007E-2</v>
      </c>
      <c r="V239" s="6">
        <v>6.8999999999999999E-3</v>
      </c>
      <c r="W239" s="6">
        <v>3.5699999999999996E-2</v>
      </c>
      <c r="X239" s="6">
        <v>5.1699999999999996E-2</v>
      </c>
      <c r="Y239" s="6">
        <v>3.6000000000000004E-2</v>
      </c>
      <c r="Z239" s="6">
        <v>2.0199999999999999E-2</v>
      </c>
    </row>
    <row r="240" spans="3:26" ht="15.5" x14ac:dyDescent="0.35">
      <c r="C240" t="s">
        <v>248</v>
      </c>
      <c r="I240" s="6">
        <v>3.6900000000000002E-2</v>
      </c>
      <c r="J240" s="6">
        <v>4.9400000000000006E-2</v>
      </c>
      <c r="K240" s="6">
        <v>2.3099999999999999E-2</v>
      </c>
      <c r="L240" s="6">
        <v>5.16E-2</v>
      </c>
      <c r="M240" s="6">
        <v>0.27079999999999999</v>
      </c>
      <c r="N240" s="6">
        <v>0.754</v>
      </c>
      <c r="O240" s="6">
        <v>1.4859</v>
      </c>
      <c r="P240" s="6">
        <v>-2.6655000000000002</v>
      </c>
      <c r="Q240" s="6">
        <v>-0.49049999999999999</v>
      </c>
      <c r="R240" s="6">
        <v>-0.40529999999999999</v>
      </c>
      <c r="S240" s="6">
        <v>-0.51219999999999999</v>
      </c>
      <c r="T240" s="6">
        <v>-9.7299999999999998E-2</v>
      </c>
      <c r="U240" s="6">
        <v>-0.72920000000000007</v>
      </c>
      <c r="V240" s="6">
        <v>5.7999999999999996E-2</v>
      </c>
      <c r="W240" s="6">
        <v>0.2525</v>
      </c>
      <c r="X240" s="6">
        <v>0.2051</v>
      </c>
      <c r="Y240" s="6">
        <v>0.1048</v>
      </c>
      <c r="Z240" s="6">
        <v>6.9800000000000001E-2</v>
      </c>
    </row>
    <row r="241" spans="3:26" ht="15.5" x14ac:dyDescent="0.35">
      <c r="C241" t="s">
        <v>249</v>
      </c>
      <c r="I241" s="6">
        <v>2.5399999999999999E-2</v>
      </c>
      <c r="J241" s="6">
        <v>1.83E-2</v>
      </c>
      <c r="K241" s="6">
        <v>3.39E-2</v>
      </c>
      <c r="L241" s="6">
        <v>-9.01E-2</v>
      </c>
      <c r="M241" s="6">
        <v>0.40979999999999994</v>
      </c>
      <c r="N241" s="6">
        <v>-0.20469999999999999</v>
      </c>
      <c r="O241" s="6">
        <v>-3.8300000000000001E-2</v>
      </c>
      <c r="P241" s="6">
        <v>9.4999999999999998E-3</v>
      </c>
      <c r="Q241" s="6">
        <v>-4.9599999999999998E-2</v>
      </c>
      <c r="R241" s="6">
        <v>-0.01</v>
      </c>
      <c r="S241" s="6">
        <v>1.1899999999999999E-2</v>
      </c>
      <c r="T241" s="6">
        <v>3.85E-2</v>
      </c>
      <c r="U241" s="6">
        <v>0.10859999999999999</v>
      </c>
      <c r="V241" s="6">
        <v>0.17780000000000001</v>
      </c>
      <c r="W241" s="6">
        <v>0.2787</v>
      </c>
      <c r="X241" s="6">
        <v>0.23050000000000001</v>
      </c>
      <c r="Y241" s="6">
        <v>0.17510000000000001</v>
      </c>
      <c r="Z241" s="6">
        <v>0.26550000000000001</v>
      </c>
    </row>
    <row r="242" spans="3:26" ht="15.5" x14ac:dyDescent="0.35">
      <c r="C242" t="s">
        <v>250</v>
      </c>
      <c r="I242" s="6">
        <v>0.34</v>
      </c>
      <c r="J242" s="6">
        <v>0.23</v>
      </c>
      <c r="K242" s="6">
        <v>0.5</v>
      </c>
      <c r="L242" s="6">
        <v>-0.36</v>
      </c>
      <c r="M242" s="6">
        <v>-1.37</v>
      </c>
      <c r="N242" s="6">
        <v>-2.6</v>
      </c>
      <c r="O242" s="6">
        <v>-0.84</v>
      </c>
      <c r="P242" s="6">
        <v>0.17</v>
      </c>
      <c r="Q242" s="6">
        <v>-1.1000000000000001</v>
      </c>
      <c r="R242" s="6">
        <v>-0.28999999999999998</v>
      </c>
      <c r="S242" s="6">
        <v>0.42</v>
      </c>
      <c r="T242" s="6">
        <v>0.89</v>
      </c>
      <c r="U242" s="6">
        <v>1.41</v>
      </c>
      <c r="V242" s="6">
        <v>2.27</v>
      </c>
      <c r="W242" s="6">
        <v>4.8899999999999997</v>
      </c>
      <c r="X242" s="6">
        <v>4.21</v>
      </c>
      <c r="Y242" s="6">
        <v>3.6</v>
      </c>
      <c r="Z242" s="6">
        <v>3.2</v>
      </c>
    </row>
    <row r="243" spans="3:26" ht="15.5" x14ac:dyDescent="0.35">
      <c r="C243" t="s">
        <v>69</v>
      </c>
      <c r="I243" s="6">
        <v>-0.2</v>
      </c>
      <c r="J243" s="6">
        <v>-0.02</v>
      </c>
      <c r="K243" s="6">
        <v>-0.1</v>
      </c>
      <c r="L243" s="6">
        <v>-0.15</v>
      </c>
      <c r="M243" s="6">
        <v>-0.15</v>
      </c>
      <c r="N243" s="6">
        <v>-0.56000000000000005</v>
      </c>
      <c r="O243" s="6">
        <v>-5.61</v>
      </c>
      <c r="P243" s="6">
        <v>12.32</v>
      </c>
      <c r="Q243" s="6">
        <v>3.1</v>
      </c>
      <c r="R243" s="6">
        <v>1.52</v>
      </c>
      <c r="S243" s="6">
        <v>0.93</v>
      </c>
      <c r="T243" s="6">
        <v>0.69</v>
      </c>
      <c r="U243" s="6">
        <v>1.78</v>
      </c>
      <c r="V243" s="6">
        <v>1.83</v>
      </c>
      <c r="W243" s="6">
        <v>2.31</v>
      </c>
      <c r="X243" s="6">
        <v>12.32</v>
      </c>
      <c r="Y243" s="5">
        <v>4</v>
      </c>
      <c r="Z243" s="6">
        <v>1.48</v>
      </c>
    </row>
    <row r="244" spans="3:26" ht="15.5" x14ac:dyDescent="0.35">
      <c r="C244" t="s">
        <v>66</v>
      </c>
      <c r="I244" s="6">
        <v>-562.34</v>
      </c>
      <c r="J244" s="6">
        <v>-542.98</v>
      </c>
      <c r="K244" s="6">
        <v>-517.37</v>
      </c>
      <c r="L244" s="6">
        <v>-503.79</v>
      </c>
      <c r="M244" s="6">
        <v>-454.26</v>
      </c>
      <c r="N244" s="6">
        <v>-338.81</v>
      </c>
      <c r="O244" s="6">
        <v>-88.78</v>
      </c>
      <c r="P244" s="6">
        <v>39.6</v>
      </c>
      <c r="Q244" s="6">
        <v>138.24</v>
      </c>
      <c r="R244" s="6">
        <v>220.59</v>
      </c>
      <c r="S244" s="6">
        <v>279.49</v>
      </c>
      <c r="T244" s="6">
        <v>385.72</v>
      </c>
      <c r="U244" s="6">
        <v>139.9</v>
      </c>
      <c r="V244" s="6">
        <v>236.11</v>
      </c>
      <c r="W244" s="6">
        <v>244.91</v>
      </c>
      <c r="X244" s="6">
        <v>953.8</v>
      </c>
      <c r="Y244" s="6">
        <v>827.43</v>
      </c>
      <c r="Z244" s="6">
        <v>760.69</v>
      </c>
    </row>
    <row r="245" spans="3:26" ht="15.5" x14ac:dyDescent="0.35">
      <c r="C245" t="s">
        <v>251</v>
      </c>
      <c r="I245" s="6">
        <v>-0.2</v>
      </c>
      <c r="J245" s="6">
        <v>-0.02</v>
      </c>
      <c r="K245" s="6">
        <v>-0.1</v>
      </c>
      <c r="L245" s="6">
        <v>-0.15</v>
      </c>
      <c r="M245" s="6">
        <v>-0.15</v>
      </c>
      <c r="N245" s="6">
        <v>-0.56000000000000005</v>
      </c>
      <c r="O245" s="6">
        <v>-5.61</v>
      </c>
      <c r="P245" s="6">
        <v>12.32</v>
      </c>
      <c r="Q245" s="6">
        <v>3.1</v>
      </c>
      <c r="R245" s="6">
        <v>1.52</v>
      </c>
      <c r="S245" s="6">
        <v>0.93</v>
      </c>
      <c r="T245" s="6">
        <v>0.69</v>
      </c>
      <c r="U245" s="6">
        <v>1.78</v>
      </c>
      <c r="V245" s="6">
        <v>1.83</v>
      </c>
      <c r="W245" s="6">
        <v>2.31</v>
      </c>
      <c r="X245" s="6">
        <v>12.32</v>
      </c>
      <c r="Y245" s="5">
        <v>4</v>
      </c>
      <c r="Z245" s="6">
        <v>1.48</v>
      </c>
    </row>
    <row r="246" spans="3:26" ht="15.5" x14ac:dyDescent="0.35">
      <c r="C246" t="s">
        <v>252</v>
      </c>
      <c r="I246" s="6">
        <v>-562.34</v>
      </c>
      <c r="J246" s="6">
        <v>-542.98</v>
      </c>
      <c r="K246" s="6">
        <v>-517.37</v>
      </c>
      <c r="L246" s="6">
        <v>-503.79</v>
      </c>
      <c r="M246" s="6">
        <v>-454.26</v>
      </c>
      <c r="N246" s="6">
        <v>-338.81</v>
      </c>
      <c r="O246" s="6">
        <v>-88.78</v>
      </c>
      <c r="P246" s="6">
        <v>39.6</v>
      </c>
      <c r="Q246" s="6">
        <v>138.24</v>
      </c>
      <c r="R246" s="6">
        <v>220.59</v>
      </c>
      <c r="S246" s="6">
        <v>279.49</v>
      </c>
      <c r="T246" s="6">
        <v>385.72</v>
      </c>
      <c r="U246" s="6">
        <v>139.9</v>
      </c>
      <c r="V246" s="6">
        <v>236.11</v>
      </c>
      <c r="W246" s="6">
        <v>244.91</v>
      </c>
      <c r="X246" s="6">
        <v>953.8</v>
      </c>
      <c r="Y246" s="6">
        <v>827.43</v>
      </c>
      <c r="Z246" s="6">
        <v>760.69</v>
      </c>
    </row>
    <row r="247" spans="3:26" ht="15.5" x14ac:dyDescent="0.35">
      <c r="C247" t="s">
        <v>253</v>
      </c>
      <c r="I247" s="5">
        <v>149000000000</v>
      </c>
      <c r="J247" s="5">
        <v>136000000000</v>
      </c>
      <c r="K247" s="5">
        <v>113000000000</v>
      </c>
      <c r="L247" s="5">
        <v>59000000000</v>
      </c>
      <c r="M247" s="5">
        <v>2454000000000</v>
      </c>
      <c r="N247" s="5">
        <v>2486000000000</v>
      </c>
      <c r="O247" s="5">
        <v>150000000000</v>
      </c>
      <c r="P247" s="5">
        <v>970000000000</v>
      </c>
      <c r="Q247" s="5">
        <v>1253000000000</v>
      </c>
      <c r="R247" s="5">
        <v>941000000000</v>
      </c>
      <c r="S247" s="5">
        <v>1483000000000</v>
      </c>
      <c r="T247" s="5">
        <v>1257000000000</v>
      </c>
      <c r="U247" s="5">
        <v>1608000000000</v>
      </c>
      <c r="V247" s="5">
        <v>1347000000000</v>
      </c>
      <c r="W247" s="5">
        <v>672000000000</v>
      </c>
      <c r="X247" s="5">
        <v>438000000000</v>
      </c>
      <c r="Y247" s="5">
        <v>209000000000</v>
      </c>
      <c r="Z247" s="5">
        <v>173000000000</v>
      </c>
    </row>
    <row r="248" spans="3:26" ht="15.5" x14ac:dyDescent="0.35">
      <c r="C248" t="s">
        <v>254</v>
      </c>
      <c r="I248" s="5">
        <v>2270000000000</v>
      </c>
      <c r="J248" s="5">
        <v>3230000000000</v>
      </c>
      <c r="K248" s="5">
        <v>3239000000000</v>
      </c>
      <c r="L248" s="5">
        <v>3271000000000</v>
      </c>
      <c r="M248" s="5">
        <v>655000000000</v>
      </c>
      <c r="N248" s="5">
        <v>682000000000</v>
      </c>
      <c r="O248" s="5">
        <v>3083000000000</v>
      </c>
      <c r="P248" s="5">
        <v>2512000000000</v>
      </c>
      <c r="Q248" s="5">
        <v>1757000000000</v>
      </c>
      <c r="R248" s="5">
        <v>2265000000000</v>
      </c>
      <c r="S248" s="5">
        <v>2296000000000</v>
      </c>
      <c r="T248" s="5">
        <v>1518000000000</v>
      </c>
      <c r="U248" s="5">
        <v>1144000000000</v>
      </c>
      <c r="V248" s="5">
        <v>1007000000000</v>
      </c>
      <c r="W248" s="5">
        <v>557000000000</v>
      </c>
      <c r="X248" s="5">
        <v>292000000000</v>
      </c>
      <c r="Y248" s="5">
        <v>167000000000</v>
      </c>
      <c r="Z248" s="5">
        <v>313000000000</v>
      </c>
    </row>
    <row r="249" spans="3:26" ht="15.5" x14ac:dyDescent="0.35">
      <c r="C249" t="s">
        <v>26</v>
      </c>
      <c r="I249" s="5">
        <v>2419000000000</v>
      </c>
      <c r="J249" s="5">
        <v>3366000000000</v>
      </c>
      <c r="K249" s="5">
        <v>3352000000000</v>
      </c>
      <c r="L249" s="5">
        <v>3330000000000</v>
      </c>
      <c r="M249" s="5">
        <v>3110000000000</v>
      </c>
      <c r="N249" s="5">
        <v>3168000000000</v>
      </c>
      <c r="O249" s="5">
        <v>3233000000000</v>
      </c>
      <c r="P249" s="5">
        <v>3482000000000</v>
      </c>
      <c r="Q249" s="5">
        <v>3009000000000</v>
      </c>
      <c r="R249" s="5">
        <v>3206000000000</v>
      </c>
      <c r="S249" s="5">
        <v>3779000000000</v>
      </c>
      <c r="T249" s="5">
        <v>2775000000000</v>
      </c>
      <c r="U249" s="5">
        <v>2752000000000</v>
      </c>
      <c r="V249" s="5">
        <v>2354000000000</v>
      </c>
      <c r="W249" s="5">
        <v>1229000000000</v>
      </c>
      <c r="X249" s="5">
        <v>729000000000</v>
      </c>
      <c r="Y249" s="5">
        <v>376000000000</v>
      </c>
      <c r="Z249" s="5">
        <v>485000000000</v>
      </c>
    </row>
    <row r="250" spans="3:26" ht="15.5" x14ac:dyDescent="0.35">
      <c r="C250" t="s">
        <v>23</v>
      </c>
      <c r="I250" s="5">
        <v>2377000000000</v>
      </c>
      <c r="J250" s="5">
        <v>3249000000000</v>
      </c>
      <c r="K250" s="5">
        <v>3252000000000</v>
      </c>
      <c r="L250" s="5">
        <v>3227000000000</v>
      </c>
      <c r="M250" s="5">
        <v>3079000000000</v>
      </c>
      <c r="N250" s="5">
        <v>3130000000000</v>
      </c>
      <c r="O250" s="5">
        <v>3158000000000</v>
      </c>
      <c r="P250" s="5">
        <v>3343000000000</v>
      </c>
      <c r="Q250" s="5">
        <v>2874000000000</v>
      </c>
      <c r="R250" s="5">
        <v>3069000000000</v>
      </c>
      <c r="S250" s="5">
        <v>3636000000000</v>
      </c>
      <c r="T250" s="5">
        <v>2499000000000</v>
      </c>
      <c r="U250" s="5">
        <v>2557000000000</v>
      </c>
      <c r="V250" s="5">
        <v>2241000000000</v>
      </c>
      <c r="W250" s="5">
        <v>899000000000</v>
      </c>
      <c r="X250" s="5">
        <v>665000000000</v>
      </c>
      <c r="Y250" s="5">
        <v>317000000000</v>
      </c>
      <c r="Z250" s="5">
        <v>376000000000</v>
      </c>
    </row>
    <row r="251" spans="3:26" ht="15.5" x14ac:dyDescent="0.35">
      <c r="C251" t="s">
        <v>255</v>
      </c>
      <c r="I251" s="5">
        <v>-172000000000</v>
      </c>
      <c r="J251" s="5">
        <v>-93000000000</v>
      </c>
      <c r="K251" s="5">
        <v>5000000000</v>
      </c>
      <c r="L251" s="5">
        <v>-27000000000</v>
      </c>
      <c r="M251" s="5">
        <v>-2638000000000</v>
      </c>
      <c r="N251" s="5">
        <v>-2402000000000</v>
      </c>
      <c r="O251" s="5">
        <v>412000000000</v>
      </c>
      <c r="P251" s="5">
        <v>408000000000</v>
      </c>
      <c r="Q251" s="5">
        <v>-710000000000</v>
      </c>
      <c r="R251" s="5">
        <v>-295000000000</v>
      </c>
      <c r="S251" s="5">
        <v>-333000000000</v>
      </c>
      <c r="T251" s="5">
        <v>-711000000000</v>
      </c>
      <c r="U251" s="5">
        <v>-853000000000</v>
      </c>
      <c r="V251" s="5">
        <v>-362000000000</v>
      </c>
      <c r="W251" s="5">
        <v>-382000000000</v>
      </c>
      <c r="X251" s="5">
        <v>196000000000</v>
      </c>
      <c r="Y251" s="5">
        <v>364000000000</v>
      </c>
      <c r="Z251" s="5">
        <v>540000000000</v>
      </c>
    </row>
    <row r="252" spans="3:26" ht="15.5" x14ac:dyDescent="0.35">
      <c r="C252" t="s">
        <v>256</v>
      </c>
      <c r="I252" s="5">
        <v>23000000000</v>
      </c>
      <c r="J252" s="5">
        <v>75000000000</v>
      </c>
      <c r="K252" s="5">
        <v>83000000000</v>
      </c>
      <c r="L252" s="5">
        <v>119000000000</v>
      </c>
      <c r="M252" s="5">
        <v>-4000000000</v>
      </c>
      <c r="N252" s="5">
        <v>63000000000</v>
      </c>
      <c r="O252" s="5">
        <v>257000000000</v>
      </c>
      <c r="P252" s="5">
        <v>284000000000</v>
      </c>
      <c r="Q252" s="5">
        <v>564000000000</v>
      </c>
      <c r="R252" s="5">
        <v>859000000000</v>
      </c>
      <c r="S252" s="5">
        <v>-218000000000</v>
      </c>
      <c r="T252" s="5">
        <v>1458000000000</v>
      </c>
      <c r="U252" s="5">
        <v>1349000000000</v>
      </c>
      <c r="V252" s="5">
        <v>-308000000000</v>
      </c>
      <c r="W252" s="5">
        <v>925000000000</v>
      </c>
      <c r="X252" s="5">
        <v>70000000000</v>
      </c>
      <c r="Y252" s="5">
        <v>108000000000</v>
      </c>
      <c r="Z252" s="5">
        <v>17000000000</v>
      </c>
    </row>
    <row r="253" spans="3:26" ht="15.5" x14ac:dyDescent="0.35">
      <c r="C253" t="s">
        <v>257</v>
      </c>
      <c r="I253" s="5">
        <v>-50000000000</v>
      </c>
      <c r="J253" s="5">
        <v>-7000000000</v>
      </c>
      <c r="K253" s="5">
        <v>-26000000000</v>
      </c>
      <c r="L253" s="5">
        <v>-2000000000</v>
      </c>
      <c r="M253" s="5">
        <v>-6000000000</v>
      </c>
      <c r="N253" s="5">
        <v>-1000000000</v>
      </c>
      <c r="O253" s="5">
        <v>-27000000000</v>
      </c>
      <c r="P253" s="5">
        <v>-22000000000</v>
      </c>
      <c r="Q253" s="5">
        <v>-22000000000</v>
      </c>
      <c r="R253" s="5">
        <v>-163000000000</v>
      </c>
      <c r="S253" s="5">
        <v>-404000000000</v>
      </c>
      <c r="T253" s="5">
        <v>-1448000000000</v>
      </c>
      <c r="U253" s="5">
        <v>-1450000000000</v>
      </c>
      <c r="V253" s="5">
        <v>-610000000000</v>
      </c>
      <c r="W253" s="5">
        <v>-796000000000</v>
      </c>
      <c r="X253" s="5">
        <v>-244000000000</v>
      </c>
      <c r="Y253" s="5">
        <v>-16000000000</v>
      </c>
      <c r="Z253" s="5">
        <v>-21000000000</v>
      </c>
    </row>
    <row r="254" spans="3:26" ht="15.5" x14ac:dyDescent="0.35">
      <c r="C254" t="s">
        <v>15</v>
      </c>
      <c r="I254" s="5">
        <v>-27000000000</v>
      </c>
      <c r="J254" s="5">
        <v>69000000000</v>
      </c>
      <c r="K254" s="5">
        <v>57000000000</v>
      </c>
      <c r="L254" s="5">
        <v>117000000000</v>
      </c>
      <c r="M254" s="5">
        <v>-11000000000</v>
      </c>
      <c r="N254" s="5">
        <v>63000000000</v>
      </c>
      <c r="O254" s="5">
        <v>230000000000</v>
      </c>
      <c r="P254" s="5">
        <v>262000000000</v>
      </c>
      <c r="Q254" s="5">
        <v>542000000000</v>
      </c>
      <c r="R254" s="5">
        <v>697000000000</v>
      </c>
      <c r="S254" s="5">
        <v>-622000000000</v>
      </c>
      <c r="T254" s="5">
        <v>9000000000</v>
      </c>
      <c r="U254" s="5">
        <v>-101000000000</v>
      </c>
      <c r="V254" s="5">
        <v>-918000000000</v>
      </c>
      <c r="W254" s="5">
        <v>130000000000</v>
      </c>
      <c r="X254" s="5">
        <v>-174000000000</v>
      </c>
      <c r="Y254" s="5">
        <v>92000000000</v>
      </c>
      <c r="Z254" s="5">
        <v>-4000000000</v>
      </c>
    </row>
    <row r="255" spans="3:26" ht="15.5" x14ac:dyDescent="0.35">
      <c r="C255" t="s">
        <v>17</v>
      </c>
      <c r="I255" s="6">
        <v>-8.06</v>
      </c>
      <c r="J255" s="6">
        <v>20.49</v>
      </c>
      <c r="K255" s="6">
        <v>16.98</v>
      </c>
      <c r="L255" s="6">
        <v>34.96</v>
      </c>
      <c r="M255" s="6">
        <v>-3.15</v>
      </c>
      <c r="N255" s="6">
        <v>18.7</v>
      </c>
      <c r="O255" s="6">
        <v>68.819999999999993</v>
      </c>
      <c r="P255" s="6">
        <v>78.5</v>
      </c>
      <c r="Q255" s="6">
        <v>162.96</v>
      </c>
      <c r="R255" s="6">
        <v>322.55</v>
      </c>
      <c r="S255" s="6">
        <v>-287.89</v>
      </c>
      <c r="T255" s="6">
        <v>4.28</v>
      </c>
      <c r="U255" s="6">
        <v>-46.68</v>
      </c>
      <c r="V255" s="6">
        <v>-424.94</v>
      </c>
      <c r="W255" s="6">
        <v>60.11</v>
      </c>
      <c r="X255" s="6">
        <v>-401.65</v>
      </c>
      <c r="Y255" s="6">
        <v>212.17</v>
      </c>
      <c r="Z255" s="6">
        <v>-8.6</v>
      </c>
    </row>
  </sheetData>
  <pageMargins left="0.7" right="0.7" top="0.75" bottom="0.75" header="0.3" footer="0.3"/>
  <ignoredErrors>
    <ignoredError sqref="A1:Z256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2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2422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2423</v>
      </c>
      <c r="D2" s="2" vm="741">
        <f ca="1">IFERROR(_xlfn.STOCKHISTORY("XIDX:" &amp; $C$1, D3, , 0, 0, 1), "Libur")</f>
        <v>250</v>
      </c>
      <c r="E2" s="2" vm="573">
        <f ca="1">IFERROR(_xlfn.STOCKHISTORY("XIDX:" &amp; $C$1, E3, , 0, 0, 1), "Libur")</f>
        <v>220</v>
      </c>
      <c r="H2" s="2" vm="573">
        <f ca="1">IFERROR(INDEX(D2:G2,COUNT(D2:G2)),"")</f>
        <v>220</v>
      </c>
      <c r="I2" s="2" vm="573">
        <f t="shared" ref="I2:S2" ca="1" si="0">IFERROR(_xlfn.STOCKHISTORY("XIDX:" &amp; $C$1, I1, , 0, 0, 1), "Libur")</f>
        <v>220</v>
      </c>
      <c r="J2" s="2" vm="639">
        <f t="shared" ca="1" si="0"/>
        <v>204</v>
      </c>
      <c r="K2" s="2" t="str">
        <f t="shared" ca="1" si="0"/>
        <v>Libur</v>
      </c>
      <c r="L2" s="2" vm="636">
        <f t="shared" ca="1" si="0"/>
        <v>163</v>
      </c>
      <c r="M2" s="2" vm="585">
        <f t="shared" ca="1" si="0"/>
        <v>258</v>
      </c>
      <c r="N2" s="2" vm="434">
        <f t="shared" ca="1" si="0"/>
        <v>104</v>
      </c>
      <c r="O2" s="2" vm="36">
        <f t="shared" ca="1" si="0"/>
        <v>350</v>
      </c>
      <c r="P2" s="2" vm="298">
        <f t="shared" ca="1" si="0"/>
        <v>240</v>
      </c>
      <c r="Q2" s="2" vm="583">
        <f t="shared" ca="1" si="0"/>
        <v>450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8219541035</v>
      </c>
      <c r="E4" s="2">
        <f>IFERROR(INDEX(E51:E500,MATCH($C$4,$C$51:$C$500,0)),"")</f>
        <v>8683981297</v>
      </c>
      <c r="H4" s="2">
        <f>IFERROR(SUM(D4:G4)*(4/MAX(1,COUNT(D4:G4))),"")</f>
        <v>33807044664</v>
      </c>
      <c r="I4" s="2">
        <f t="shared" ref="I4:S4" si="1">IFERROR(INDEX(I51:I500,MATCH($C$4,$C$51:$C$500,0)),"")</f>
        <v>36231441736</v>
      </c>
      <c r="J4" s="2">
        <f t="shared" si="1"/>
        <v>31266379007</v>
      </c>
      <c r="K4" s="2">
        <f t="shared" si="1"/>
        <v>43826512604</v>
      </c>
      <c r="L4" s="2">
        <f t="shared" si="1"/>
        <v>43205200773</v>
      </c>
      <c r="M4" s="2">
        <f t="shared" si="1"/>
        <v>59273878447</v>
      </c>
      <c r="N4" s="2">
        <f t="shared" si="1"/>
        <v>51421794000</v>
      </c>
      <c r="O4" s="2">
        <f t="shared" si="1"/>
        <v>84938903562</v>
      </c>
      <c r="P4" s="2">
        <f t="shared" si="1"/>
        <v>82434741654</v>
      </c>
      <c r="Q4" s="2">
        <f t="shared" si="1"/>
        <v>53215089941</v>
      </c>
      <c r="R4" s="2">
        <f t="shared" si="1"/>
        <v>73938540229</v>
      </c>
      <c r="S4" s="2">
        <f t="shared" si="1"/>
        <v>85862318532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-229155624</v>
      </c>
      <c r="E5" s="2">
        <f>IFERROR(INDEX(E51:E500,MATCH($C$5,$C$51:$C$500,0)),"")</f>
        <v>-1075918238</v>
      </c>
      <c r="H5" s="2">
        <f>IFERROR(SUM(D5:G5)*(4/MAX(1,COUNT(D5:G5))),"")</f>
        <v>-2610147724</v>
      </c>
      <c r="I5" s="2">
        <f t="shared" ref="I5:S5" si="2">IFERROR(INDEX(I51:I500,MATCH($C$5,$C$51:$C$500,0)),"")</f>
        <v>-2611444824</v>
      </c>
      <c r="J5" s="2">
        <f t="shared" si="2"/>
        <v>-1513507863</v>
      </c>
      <c r="K5" s="2">
        <f t="shared" si="2"/>
        <v>-608210202</v>
      </c>
      <c r="L5" s="2">
        <f t="shared" si="2"/>
        <v>1372230765</v>
      </c>
      <c r="M5" s="2">
        <f t="shared" si="2"/>
        <v>3209558111</v>
      </c>
      <c r="N5" s="2">
        <f t="shared" si="2"/>
        <v>-5627928900</v>
      </c>
      <c r="O5" s="2">
        <f t="shared" si="2"/>
        <v>2502833680</v>
      </c>
      <c r="P5" s="2">
        <f t="shared" si="2"/>
        <v>2573667861</v>
      </c>
      <c r="Q5" s="2">
        <f t="shared" si="2"/>
        <v>2050178002</v>
      </c>
      <c r="R5" s="2">
        <f t="shared" si="2"/>
        <v>2629883916</v>
      </c>
      <c r="S5" s="2">
        <f t="shared" si="2"/>
        <v>3049460236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34221831880</v>
      </c>
      <c r="E6" s="2">
        <f>IFERROR(INDEX(E51:E500,MATCH($C$6,$C$51:$C$500,0)),"")</f>
        <v>34450987504</v>
      </c>
      <c r="H6" s="2">
        <f>IFERROR(INDEX(D6:G6,COUNT(D6:G6)),"")</f>
        <v>34450987504</v>
      </c>
      <c r="I6" s="2">
        <f t="shared" ref="I6:S6" si="3">IFERROR(INDEX(I51:I500,MATCH($C$6,$C$51:$C$500,0)),"")</f>
        <v>35526905742</v>
      </c>
      <c r="J6" s="2">
        <f t="shared" si="3"/>
        <v>38138350566</v>
      </c>
      <c r="K6" s="2">
        <f t="shared" si="3"/>
        <v>39651858429</v>
      </c>
      <c r="L6" s="2">
        <f t="shared" si="3"/>
        <v>40260068631</v>
      </c>
      <c r="M6" s="2">
        <f t="shared" si="3"/>
        <v>38887837866</v>
      </c>
      <c r="N6" s="2">
        <f t="shared" si="3"/>
        <v>35678279755</v>
      </c>
      <c r="O6" s="2">
        <f t="shared" si="3"/>
        <v>41306208655</v>
      </c>
      <c r="P6" s="2">
        <f t="shared" si="3"/>
        <v>38803374975</v>
      </c>
      <c r="Q6" s="2">
        <f t="shared" si="3"/>
        <v>36229707114</v>
      </c>
      <c r="R6" s="2">
        <f t="shared" si="3"/>
        <v>34179529112</v>
      </c>
      <c r="S6" s="2">
        <f t="shared" si="3"/>
        <v>31359679686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S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0.42</v>
      </c>
      <c r="R7" s="3">
        <f t="shared" si="4"/>
        <v>0.12</v>
      </c>
      <c r="S7" s="3">
        <f t="shared" si="4"/>
        <v>0.12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S8" si="5">IFERROR(INDEX(I51:I500,MATCH($C$8,$C$51:$C$500,0)),"")</f>
        <v>-13000000000</v>
      </c>
      <c r="J8" s="2">
        <f t="shared" si="5"/>
        <v>4000000000</v>
      </c>
      <c r="K8" s="2">
        <f t="shared" si="5"/>
        <v>-8000000000</v>
      </c>
      <c r="L8" s="2">
        <f t="shared" si="5"/>
        <v>-5000000000</v>
      </c>
      <c r="M8" s="2">
        <f t="shared" si="5"/>
        <v>10000000000</v>
      </c>
      <c r="N8" s="2">
        <f t="shared" si="5"/>
        <v>9000000000</v>
      </c>
      <c r="O8" s="2">
        <f t="shared" si="5"/>
        <v>-2000000000</v>
      </c>
      <c r="P8" s="2">
        <f t="shared" si="5"/>
        <v>-2000000000</v>
      </c>
      <c r="Q8" s="2">
        <f t="shared" si="5"/>
        <v>3000000000</v>
      </c>
      <c r="R8" s="2">
        <f t="shared" si="5"/>
        <v>4000000000</v>
      </c>
      <c r="S8" s="2">
        <f t="shared" si="5"/>
        <v>6000000000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0.48</v>
      </c>
      <c r="E9" s="3">
        <f>IFERROR(INDEX(E51:E500,MATCH("Free cash flow per share (Quarter)",$C$51:$C$500,0)),"")</f>
        <v>-5.03</v>
      </c>
      <c r="H9" s="3">
        <f>IFERROR(INDEX(D9:G9,COUNT(D9:G9)),"")</f>
        <v>-5.03</v>
      </c>
      <c r="I9" s="3">
        <f t="shared" ref="I9:S9" si="6">IFERROR(INDEX(I51:I500,MATCH($C$9,$C$51:$C$500,0)),"")</f>
        <v>-21.93</v>
      </c>
      <c r="J9" s="3">
        <f t="shared" si="6"/>
        <v>7.1</v>
      </c>
      <c r="K9" s="3">
        <f t="shared" si="6"/>
        <v>-12.87</v>
      </c>
      <c r="L9" s="3">
        <f t="shared" si="6"/>
        <v>-8.17</v>
      </c>
      <c r="M9" s="3">
        <f t="shared" si="6"/>
        <v>16.5</v>
      </c>
      <c r="N9" s="3">
        <f t="shared" si="6"/>
        <v>14.54</v>
      </c>
      <c r="O9" s="3">
        <f t="shared" si="6"/>
        <v>-4.1500000000000004</v>
      </c>
      <c r="P9" s="3">
        <f t="shared" si="6"/>
        <v>-2.9</v>
      </c>
      <c r="Q9" s="3">
        <f t="shared" si="6"/>
        <v>8.2100000000000009</v>
      </c>
      <c r="R9" s="3">
        <f t="shared" si="6"/>
        <v>37.700000000000003</v>
      </c>
      <c r="S9" s="3">
        <f t="shared" si="6"/>
        <v>48.44</v>
      </c>
    </row>
    <row r="10" spans="1:19" ht="15.5" x14ac:dyDescent="0.35">
      <c r="C10" t="s">
        <v>18</v>
      </c>
      <c r="D10" s="3">
        <f ca="1">IFERROR(IF(D9=0,"",D2/D9),"")</f>
        <v>520.83333333333337</v>
      </c>
      <c r="E10" s="3">
        <f ca="1">IFERROR(IF(E9=0,"",E2/E9),"")</f>
        <v>-43.737574552683895</v>
      </c>
      <c r="I10" s="3">
        <f t="shared" ref="I10:S10" ca="1" si="7">IFERROR(IF(I9=0,"",I2/I9),"")</f>
        <v>-10.031919744642043</v>
      </c>
      <c r="J10" s="3">
        <f t="shared" ca="1" si="7"/>
        <v>28.732394366197184</v>
      </c>
      <c r="K10" s="3" t="str">
        <f t="shared" ca="1" si="7"/>
        <v/>
      </c>
      <c r="L10" s="3">
        <f t="shared" ca="1" si="7"/>
        <v>-19.951040391676866</v>
      </c>
      <c r="M10" s="3">
        <f t="shared" ca="1" si="7"/>
        <v>15.636363636363637</v>
      </c>
      <c r="N10" s="3">
        <f t="shared" ca="1" si="7"/>
        <v>7.1526822558459431</v>
      </c>
      <c r="O10" s="3">
        <f t="shared" ca="1" si="7"/>
        <v>-84.337349397590359</v>
      </c>
      <c r="P10" s="3">
        <f t="shared" ca="1" si="7"/>
        <v>-82.758620689655174</v>
      </c>
      <c r="Q10" s="3">
        <f t="shared" ca="1" si="7"/>
        <v>54.811205846528615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3012150146</v>
      </c>
      <c r="E11" s="2">
        <f>IFERROR(INDEX(E51:E500,MATCH($C$11,$C$51:$C$500,0)),"")</f>
        <v>2643401705</v>
      </c>
      <c r="H11" s="2">
        <f>IFERROR(INDEX(D11:G11,COUNT(D11:G11)),"")</f>
        <v>2643401705</v>
      </c>
      <c r="I11" s="2">
        <f t="shared" ref="I11:S11" si="8">IFERROR(INDEX(I51:I500,MATCH($C$11,$C$51:$C$500,0)),"")</f>
        <v>5552676459</v>
      </c>
      <c r="J11" s="2">
        <f t="shared" si="8"/>
        <v>18467792727</v>
      </c>
      <c r="K11" s="2">
        <f t="shared" si="8"/>
        <v>14171352686</v>
      </c>
      <c r="L11" s="2">
        <f t="shared" si="8"/>
        <v>21598470792</v>
      </c>
      <c r="M11" s="2">
        <f t="shared" si="8"/>
        <v>25700017152</v>
      </c>
      <c r="N11" s="2">
        <f t="shared" si="8"/>
        <v>15895313191</v>
      </c>
      <c r="O11" s="2">
        <f t="shared" si="8"/>
        <v>7444287661</v>
      </c>
      <c r="P11" s="2">
        <f t="shared" si="8"/>
        <v>10091252923</v>
      </c>
      <c r="Q11" s="2">
        <f t="shared" si="8"/>
        <v>11862231958</v>
      </c>
      <c r="R11" s="2">
        <f t="shared" si="8"/>
        <v>8207163591</v>
      </c>
      <c r="S11" s="2">
        <f t="shared" si="8"/>
        <v>3588514096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S12" si="9">IFERROR(INDEX(I51:I500,MATCH($C$12,$C$51:$C$500,0)),"")</f>
        <v>-6000000000</v>
      </c>
      <c r="J12" s="2">
        <f t="shared" si="9"/>
        <v>-18000000000</v>
      </c>
      <c r="K12" s="2">
        <f t="shared" si="9"/>
        <v>-14000000000</v>
      </c>
      <c r="L12" s="2">
        <f t="shared" si="9"/>
        <v>-22000000000</v>
      </c>
      <c r="M12" s="2">
        <f t="shared" si="9"/>
        <v>-26000000000</v>
      </c>
      <c r="N12" s="2">
        <f t="shared" si="9"/>
        <v>-16000000000</v>
      </c>
      <c r="O12" s="2">
        <f t="shared" si="9"/>
        <v>-7000000000</v>
      </c>
      <c r="P12" s="2">
        <f t="shared" si="9"/>
        <v>-9000000000</v>
      </c>
      <c r="Q12" s="2">
        <f t="shared" si="9"/>
        <v>-12000000000</v>
      </c>
      <c r="R12" s="2">
        <f t="shared" si="9"/>
        <v>-8000000000</v>
      </c>
      <c r="S12" s="2">
        <f t="shared" si="9"/>
        <v>-3000000000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-28956931</v>
      </c>
      <c r="N14" s="2">
        <f t="shared" si="11"/>
        <v>-29943328</v>
      </c>
      <c r="O14" s="2">
        <f t="shared" si="11"/>
        <v>-31328525</v>
      </c>
      <c r="P14" s="2">
        <f t="shared" si="11"/>
        <v>-30358655</v>
      </c>
      <c r="Q14" s="2">
        <f t="shared" si="11"/>
        <v>0</v>
      </c>
      <c r="R14" s="2">
        <f t="shared" si="11"/>
        <v>-40868176</v>
      </c>
      <c r="S14" s="2">
        <f t="shared" si="11"/>
        <v>-482355291</v>
      </c>
    </row>
    <row r="15" spans="1:19" ht="15.5" x14ac:dyDescent="0.35">
      <c r="C15" t="s">
        <v>28</v>
      </c>
      <c r="D15" s="2">
        <f>IFERROR(INDEX(D51:D500,MATCH($C$15,$C$51:$C$500,0)),"")</f>
        <v>1061675</v>
      </c>
      <c r="E15" s="2">
        <f>IFERROR(INDEX(E51:E500,MATCH($C$15,$C$51:$C$500,0)),"")</f>
        <v>1855757</v>
      </c>
      <c r="H15" s="2">
        <f>IFERROR(SUM(D15:G15)*(4/MAX(1,COUNT(D15:G15))),"")</f>
        <v>5834864</v>
      </c>
      <c r="I15" s="2">
        <f t="shared" ref="I15:S15" si="12">IFERROR(INDEX(I51:I500,MATCH($C$15,$C$51:$C$500,0)),"")</f>
        <v>1037615138</v>
      </c>
      <c r="J15" s="2">
        <f t="shared" si="12"/>
        <v>900393249</v>
      </c>
      <c r="K15" s="2">
        <f t="shared" si="12"/>
        <v>349173589</v>
      </c>
      <c r="L15" s="2">
        <f t="shared" si="12"/>
        <v>-387065951</v>
      </c>
      <c r="M15" s="2">
        <f t="shared" si="12"/>
        <v>-526673041</v>
      </c>
      <c r="N15" s="2">
        <f t="shared" si="12"/>
        <v>-2307848155</v>
      </c>
      <c r="O15" s="2">
        <f t="shared" si="12"/>
        <v>-1379493006</v>
      </c>
      <c r="P15" s="2">
        <f t="shared" si="12"/>
        <v>-1026230481</v>
      </c>
      <c r="Q15" s="2">
        <f t="shared" si="12"/>
        <v>-941759795</v>
      </c>
      <c r="R15" s="2">
        <f t="shared" si="12"/>
        <v>-628679989</v>
      </c>
      <c r="S15" s="2">
        <f t="shared" si="12"/>
        <v>-911368134</v>
      </c>
    </row>
    <row r="16" spans="1:19" ht="15.5" x14ac:dyDescent="0.35">
      <c r="C16" t="s">
        <v>29</v>
      </c>
      <c r="D16" s="2">
        <f>IFERROR(INDEX(D51:D500,MATCH($C$16,$C$51:$C$500,0)),"")</f>
        <v>-270643552</v>
      </c>
      <c r="E16" s="2">
        <f>IFERROR(INDEX(E51:E500,MATCH($C$16,$C$51:$C$500,0)),"")</f>
        <v>-1118200250</v>
      </c>
      <c r="H16" s="2">
        <f>IFERROR(SUM(D16:G16)*(4/MAX(1,COUNT(D16:G16))),"")</f>
        <v>-2777687604</v>
      </c>
      <c r="I16" s="2">
        <f t="shared" ref="I16:S16" si="13">IFERROR(INDEX(I51:I500,MATCH($C$16,$C$51:$C$500,0)),"")</f>
        <v>-3480296054</v>
      </c>
      <c r="J16" s="2">
        <f t="shared" si="13"/>
        <v>-2599975668</v>
      </c>
      <c r="K16" s="2">
        <f t="shared" si="13"/>
        <v>-935199164</v>
      </c>
      <c r="L16" s="2">
        <f t="shared" si="13"/>
        <v>1389117616</v>
      </c>
      <c r="M16" s="2">
        <f t="shared" si="13"/>
        <v>3527694535</v>
      </c>
      <c r="N16" s="2">
        <f t="shared" si="13"/>
        <v>-3275351276</v>
      </c>
      <c r="O16" s="2">
        <f t="shared" si="13"/>
        <v>2119215744</v>
      </c>
      <c r="P16" s="2">
        <f t="shared" si="13"/>
        <v>2755865468</v>
      </c>
      <c r="Q16" s="2">
        <f t="shared" si="13"/>
        <v>2622348041</v>
      </c>
      <c r="R16" s="2">
        <f t="shared" si="13"/>
        <v>1854980256</v>
      </c>
      <c r="S16" s="2">
        <f t="shared" si="13"/>
        <v>3429925981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147500000000</v>
      </c>
      <c r="E20" s="2">
        <f ca="1">IFERROR(E21*E2,"")</f>
        <v>129800000000</v>
      </c>
      <c r="H20" s="2">
        <f t="shared" ref="H20:S20" ca="1" si="14">IFERROR(H21*H2,"")</f>
        <v>129800000000</v>
      </c>
      <c r="I20" s="2">
        <f t="shared" ca="1" si="14"/>
        <v>129800000000</v>
      </c>
      <c r="J20" s="2">
        <f t="shared" ca="1" si="14"/>
        <v>120360000000</v>
      </c>
      <c r="K20" s="2" t="str">
        <f t="shared" ca="1" si="14"/>
        <v/>
      </c>
      <c r="L20" s="2">
        <f t="shared" ca="1" si="14"/>
        <v>96170000000</v>
      </c>
      <c r="M20" s="2">
        <f t="shared" ca="1" si="14"/>
        <v>152220000000</v>
      </c>
      <c r="N20" s="2">
        <f t="shared" ca="1" si="14"/>
        <v>61360000000</v>
      </c>
      <c r="O20" s="2">
        <f t="shared" ca="1" si="14"/>
        <v>206500000000</v>
      </c>
      <c r="P20" s="2">
        <f t="shared" ca="1" si="14"/>
        <v>141600000000</v>
      </c>
      <c r="Q20" s="2">
        <f t="shared" ca="1" si="14"/>
        <v>189000000000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S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420000000</v>
      </c>
      <c r="R21" s="2">
        <f t="shared" si="15"/>
        <v>120000000</v>
      </c>
      <c r="S21" s="2">
        <f t="shared" si="15"/>
        <v>120000000</v>
      </c>
    </row>
    <row r="23" spans="1:19" ht="15.5" x14ac:dyDescent="0.35">
      <c r="B23" t="s">
        <v>54</v>
      </c>
      <c r="C23" t="s">
        <v>55</v>
      </c>
      <c r="D23" s="3">
        <f>IFERROR(D5/D6*100,"")</f>
        <v>-0.66961822734546139</v>
      </c>
      <c r="E23" s="3">
        <f>IFERROR(E5/E6*100,"")</f>
        <v>-3.1230403420949204</v>
      </c>
      <c r="H23" s="3">
        <f t="shared" ref="H23:S23" si="16">IFERROR(H5/H6*100,"")</f>
        <v>-7.5764090178748686</v>
      </c>
      <c r="I23" s="3">
        <f t="shared" si="16"/>
        <v>-7.3506115138891559</v>
      </c>
      <c r="J23" s="3">
        <f t="shared" si="16"/>
        <v>-3.9684670168963176</v>
      </c>
      <c r="K23" s="3">
        <f t="shared" si="16"/>
        <v>-1.5338756519799741</v>
      </c>
      <c r="L23" s="3">
        <f t="shared" si="16"/>
        <v>3.4084163580967939</v>
      </c>
      <c r="M23" s="3">
        <f t="shared" si="16"/>
        <v>8.2533724864301252</v>
      </c>
      <c r="N23" s="3">
        <f t="shared" si="16"/>
        <v>-15.774103848746504</v>
      </c>
      <c r="O23" s="3">
        <f t="shared" si="16"/>
        <v>6.0592190895666693</v>
      </c>
      <c r="P23" s="3">
        <f t="shared" si="16"/>
        <v>6.6325876619189623</v>
      </c>
      <c r="Q23" s="3">
        <f t="shared" si="16"/>
        <v>5.658831288778936</v>
      </c>
      <c r="R23" s="3">
        <f t="shared" si="16"/>
        <v>7.6943245981603683</v>
      </c>
      <c r="S23" s="3">
        <f t="shared" si="16"/>
        <v>9.7241434432169296</v>
      </c>
    </row>
    <row r="24" spans="1:19" ht="15.5" x14ac:dyDescent="0.35">
      <c r="C24" t="s">
        <v>56</v>
      </c>
      <c r="D24" s="4">
        <f>IFERROR(_xlfn.RRI(5,I23,D23),"")</f>
        <v>-0.38070045737449687</v>
      </c>
      <c r="E24" s="4">
        <f>IFERROR(_xlfn.RRI(5,J23,E23),"")</f>
        <v>-4.6784789388751857E-2</v>
      </c>
      <c r="H24" s="4" t="str">
        <f t="shared" ref="H24:S24" si="17">IFERROR(_xlfn.RRI(5,M23,H23),"")</f>
        <v/>
      </c>
      <c r="I24" s="4">
        <f t="shared" si="17"/>
        <v>-0.14162758016052379</v>
      </c>
      <c r="J24" s="4" t="str">
        <f t="shared" si="17"/>
        <v/>
      </c>
      <c r="K24" s="4" t="str">
        <f t="shared" si="17"/>
        <v/>
      </c>
      <c r="L24" s="4">
        <f t="shared" si="17"/>
        <v>-9.6422976550441963E-2</v>
      </c>
      <c r="M24" s="4">
        <f t="shared" si="17"/>
        <v>1.4126633242564912E-2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-4.13</v>
      </c>
      <c r="J25" s="3">
        <f t="shared" si="18"/>
        <v>-2.87</v>
      </c>
      <c r="K25" s="3">
        <f t="shared" si="18"/>
        <v>-0.99</v>
      </c>
      <c r="L25" s="3">
        <f t="shared" si="18"/>
        <v>1.69</v>
      </c>
      <c r="M25" s="3">
        <f t="shared" si="18"/>
        <v>5.07</v>
      </c>
      <c r="N25" s="3">
        <f t="shared" si="18"/>
        <v>-9.43</v>
      </c>
      <c r="O25" s="3">
        <f t="shared" si="18"/>
        <v>1.25</v>
      </c>
      <c r="P25" s="3">
        <f t="shared" si="18"/>
        <v>2.92</v>
      </c>
      <c r="Q25" s="3">
        <f t="shared" si="18"/>
        <v>4.0199999999999996</v>
      </c>
      <c r="R25" s="3">
        <f t="shared" si="18"/>
        <v>10.36</v>
      </c>
      <c r="S25" s="3">
        <f t="shared" si="18"/>
        <v>21.28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-0.15221120603687588</v>
      </c>
      <c r="J26" s="4" t="str">
        <f t="shared" si="19"/>
        <v/>
      </c>
      <c r="K26" s="4" t="str">
        <f t="shared" si="19"/>
        <v/>
      </c>
      <c r="L26" s="4">
        <f t="shared" si="19"/>
        <v>-0.15912366477590068</v>
      </c>
      <c r="M26" s="4">
        <f t="shared" si="19"/>
        <v>-0.13317856769392966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13.931425483050848</v>
      </c>
      <c r="E27" s="3">
        <f>IFERROR(E4/E21,"")</f>
        <v>14.718612367796609</v>
      </c>
      <c r="H27" s="3">
        <f t="shared" ref="H27:S27" si="20">IFERROR(H4/H21,"")</f>
        <v>57.300075701694915</v>
      </c>
      <c r="I27" s="3">
        <f t="shared" si="20"/>
        <v>61.409223281355935</v>
      </c>
      <c r="J27" s="3">
        <f t="shared" si="20"/>
        <v>52.99386272372881</v>
      </c>
      <c r="K27" s="3">
        <f t="shared" si="20"/>
        <v>74.282224752542376</v>
      </c>
      <c r="L27" s="3">
        <f t="shared" si="20"/>
        <v>73.229153852542368</v>
      </c>
      <c r="M27" s="3">
        <f t="shared" si="20"/>
        <v>100.46420075762713</v>
      </c>
      <c r="N27" s="3">
        <f t="shared" si="20"/>
        <v>87.155583050847454</v>
      </c>
      <c r="O27" s="3">
        <f t="shared" si="20"/>
        <v>143.96424332542372</v>
      </c>
      <c r="P27" s="3">
        <f t="shared" si="20"/>
        <v>139.71990110847457</v>
      </c>
      <c r="Q27" s="3">
        <f t="shared" si="20"/>
        <v>126.70259509761905</v>
      </c>
      <c r="R27" s="3">
        <f t="shared" si="20"/>
        <v>616.15450190833337</v>
      </c>
      <c r="S27" s="3">
        <f t="shared" si="20"/>
        <v>715.51932109999996</v>
      </c>
    </row>
    <row r="28" spans="1:19" ht="15.5" x14ac:dyDescent="0.35">
      <c r="C28" t="s">
        <v>61</v>
      </c>
      <c r="D28" s="4">
        <f>IFERROR(_xlfn.RRI(5,I27,D27),"")</f>
        <v>-0.25672009699827392</v>
      </c>
      <c r="E28" s="4">
        <f>IFERROR(_xlfn.RRI(5,J27,E27),"")</f>
        <v>-0.22602263790800048</v>
      </c>
      <c r="H28" s="4">
        <f t="shared" ref="H28:S28" si="21">IFERROR(_xlfn.RRI(5,M27,H27),"")</f>
        <v>-0.10622382756695481</v>
      </c>
      <c r="I28" s="4">
        <f t="shared" si="21"/>
        <v>-6.76313156528634E-2</v>
      </c>
      <c r="J28" s="4">
        <f t="shared" si="21"/>
        <v>-0.18116916723450827</v>
      </c>
      <c r="K28" s="4">
        <f t="shared" si="21"/>
        <v>-0.11869684156325977</v>
      </c>
      <c r="L28" s="4">
        <f t="shared" si="21"/>
        <v>-0.10385207986623646</v>
      </c>
      <c r="M28" s="4">
        <f t="shared" si="21"/>
        <v>-0.30423217483984344</v>
      </c>
      <c r="N28" s="4">
        <f t="shared" si="21"/>
        <v>-0.34365108837736558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0.43902439024390233</v>
      </c>
      <c r="J29" s="4">
        <f t="shared" si="22"/>
        <v>1.8989898989898992</v>
      </c>
      <c r="K29" s="4">
        <f t="shared" si="22"/>
        <v>-1.5857988165680472</v>
      </c>
      <c r="L29" s="4">
        <f t="shared" si="22"/>
        <v>-0.66666666666666674</v>
      </c>
      <c r="M29" s="4">
        <f t="shared" si="22"/>
        <v>-1.5376458112407212</v>
      </c>
      <c r="N29" s="4">
        <f t="shared" si="22"/>
        <v>-8.5440000000000005</v>
      </c>
      <c r="O29" s="4">
        <f t="shared" si="22"/>
        <v>-0.57191780821917804</v>
      </c>
      <c r="P29" s="4">
        <f t="shared" si="22"/>
        <v>-0.27363184079601982</v>
      </c>
      <c r="Q29" s="4">
        <f t="shared" si="22"/>
        <v>-0.61196911196911197</v>
      </c>
      <c r="R29" s="4">
        <f t="shared" si="22"/>
        <v>-0.51315789473684215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-6.6914176081243032E-2</v>
      </c>
      <c r="I30" s="4">
        <f t="shared" si="23"/>
        <v>0.15879877640734838</v>
      </c>
      <c r="J30" s="4">
        <f t="shared" si="23"/>
        <v>-0.2865875665373761</v>
      </c>
      <c r="K30" s="4">
        <f t="shared" si="23"/>
        <v>1.4380487068313274E-2</v>
      </c>
      <c r="L30" s="4">
        <f t="shared" si="23"/>
        <v>-0.27109205766529831</v>
      </c>
      <c r="M30" s="4">
        <f t="shared" si="23"/>
        <v>0.15269954305756051</v>
      </c>
      <c r="N30" s="4">
        <f t="shared" si="23"/>
        <v>-0.3946025690987951</v>
      </c>
      <c r="O30" s="4">
        <f t="shared" si="23"/>
        <v>3.0377506591949009E-2</v>
      </c>
      <c r="P30" s="4">
        <f t="shared" si="23"/>
        <v>0.10273906387494455</v>
      </c>
      <c r="Q30" s="4">
        <f t="shared" si="23"/>
        <v>-0.79436554515920932</v>
      </c>
      <c r="R30" s="4">
        <f t="shared" si="23"/>
        <v>-0.13887090992722403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57.83</v>
      </c>
      <c r="E32" s="3">
        <f>IFERROR(INDEX(E51:E500,MATCH($A$32,$C$51:$C$500,0)),"")</f>
        <v>58.22</v>
      </c>
      <c r="H32" s="3">
        <f>IFERROR(INDEX(D32:G32,COUNT(D32:G32)),"")</f>
        <v>58.22</v>
      </c>
      <c r="I32" s="3">
        <f t="shared" ref="I32:S32" si="24">IFERROR(INDEX(I51:I500,MATCH($C$32,$C$51:$C$500,0)),"")</f>
        <v>60.03</v>
      </c>
      <c r="J32" s="3">
        <f t="shared" si="24"/>
        <v>64.45</v>
      </c>
      <c r="K32" s="3">
        <f t="shared" si="24"/>
        <v>67</v>
      </c>
      <c r="L32" s="3">
        <f t="shared" si="24"/>
        <v>68.03</v>
      </c>
      <c r="M32" s="3">
        <f t="shared" si="24"/>
        <v>65.709999999999994</v>
      </c>
      <c r="N32" s="3">
        <f t="shared" si="24"/>
        <v>60.29</v>
      </c>
      <c r="O32" s="3">
        <f t="shared" si="24"/>
        <v>69.8</v>
      </c>
      <c r="P32" s="3">
        <f t="shared" si="24"/>
        <v>65.569999999999993</v>
      </c>
      <c r="Q32" s="3">
        <f t="shared" si="24"/>
        <v>86.68</v>
      </c>
      <c r="R32" s="3">
        <f t="shared" si="24"/>
        <v>288.79000000000002</v>
      </c>
      <c r="S32" s="3">
        <f t="shared" si="24"/>
        <v>264.97000000000003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3.8</v>
      </c>
      <c r="E33" s="3">
        <f>IFERROR(INDEX(E51:E500,MATCH($A$33,$C$51:$C$500,0)),"")</f>
        <v>4.29</v>
      </c>
      <c r="H33" s="3">
        <f>IFERROR(INDEX(D33:G33,COUNT(D33:G33)),"")</f>
        <v>4.29</v>
      </c>
      <c r="I33" s="3">
        <f t="shared" ref="I33:S33" si="25">IFERROR(INDEX(I51:I500,MATCH($C$33,$C$51:$C$500,0)),"")</f>
        <v>3.66</v>
      </c>
      <c r="J33" s="3">
        <f t="shared" si="25"/>
        <v>3.17</v>
      </c>
      <c r="K33" s="3">
        <f t="shared" si="25"/>
        <v>2.0299999999999998</v>
      </c>
      <c r="L33" s="3">
        <f t="shared" si="25"/>
        <v>2.4</v>
      </c>
      <c r="M33" s="3">
        <f t="shared" si="25"/>
        <v>3.93</v>
      </c>
      <c r="N33" s="3">
        <f t="shared" si="25"/>
        <v>1.72</v>
      </c>
      <c r="O33" s="3">
        <f t="shared" si="25"/>
        <v>5.01</v>
      </c>
      <c r="P33" s="3">
        <f t="shared" si="25"/>
        <v>3.66</v>
      </c>
      <c r="Q33" s="3">
        <f t="shared" si="25"/>
        <v>5.19</v>
      </c>
      <c r="R33" s="3">
        <f t="shared" si="25"/>
        <v>2.25</v>
      </c>
      <c r="S33" s="3">
        <f t="shared" si="25"/>
        <v>1.43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-478.26</v>
      </c>
      <c r="E34" s="3">
        <f>IFERROR(INDEX(E51:E500,MATCH($A$34,$C$51:$C$500,0)),"")</f>
        <v>-132.28</v>
      </c>
      <c r="H34" s="3">
        <f>IFERROR(INDEX(D34:G34,COUNT(D34:G34)),"")</f>
        <v>-132.28</v>
      </c>
      <c r="I34" s="3">
        <f t="shared" ref="I34:S34" si="26">IFERROR(INDEX(I51:I500,MATCH($C$34,$C$51:$C$500,0)),"")</f>
        <v>-53.27</v>
      </c>
      <c r="J34" s="3">
        <f t="shared" si="26"/>
        <v>-71.08</v>
      </c>
      <c r="K34" s="3">
        <f t="shared" si="26"/>
        <v>-137.37</v>
      </c>
      <c r="L34" s="3">
        <f t="shared" si="26"/>
        <v>96.45</v>
      </c>
      <c r="M34" s="3">
        <f t="shared" si="26"/>
        <v>50.89</v>
      </c>
      <c r="N34" s="3">
        <f t="shared" si="26"/>
        <v>-11.03</v>
      </c>
      <c r="O34" s="3">
        <f t="shared" si="26"/>
        <v>280</v>
      </c>
      <c r="P34" s="3">
        <f t="shared" si="26"/>
        <v>82.19</v>
      </c>
      <c r="Q34" s="3">
        <f t="shared" si="26"/>
        <v>111.94</v>
      </c>
      <c r="R34" s="3">
        <f t="shared" si="26"/>
        <v>62.74</v>
      </c>
      <c r="S34" s="3">
        <f t="shared" si="26"/>
        <v>17.86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15.84</v>
      </c>
      <c r="E35" s="3">
        <f>IFERROR(INDEX(E51:E500,MATCH($A$35,$C$51:$C$500,0)),"")</f>
        <v>17.04</v>
      </c>
      <c r="H35" s="3">
        <f>IFERROR(INDEX(D35:G35,COUNT(D35:G35)),"")</f>
        <v>17.04</v>
      </c>
      <c r="I35" s="3">
        <f t="shared" ref="I35:S35" si="27">IFERROR(INDEX(I51:I500,MATCH($C$35,$C$51:$C$500,0)),"")</f>
        <v>3.59</v>
      </c>
      <c r="J35" s="3">
        <f t="shared" si="27"/>
        <v>3.86</v>
      </c>
      <c r="K35" s="3">
        <f t="shared" si="27"/>
        <v>1.84</v>
      </c>
      <c r="L35" s="3">
        <f t="shared" si="27"/>
        <v>2.23</v>
      </c>
      <c r="M35" s="3">
        <f t="shared" si="27"/>
        <v>2.58</v>
      </c>
      <c r="N35" s="3">
        <f t="shared" si="27"/>
        <v>1.2</v>
      </c>
      <c r="O35" s="3">
        <f t="shared" si="27"/>
        <v>2.44</v>
      </c>
      <c r="P35" s="3">
        <f t="shared" si="27"/>
        <v>1.72</v>
      </c>
      <c r="Q35" s="3">
        <f t="shared" si="27"/>
        <v>3.53</v>
      </c>
      <c r="R35" s="3">
        <f t="shared" si="27"/>
        <v>1.04</v>
      </c>
      <c r="S35" s="3">
        <f t="shared" si="27"/>
        <v>0.52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84</v>
      </c>
      <c r="C51" t="s">
        <v>6</v>
      </c>
      <c r="D51" s="5">
        <v>8219541035</v>
      </c>
      <c r="E51" s="5">
        <v>8683981297</v>
      </c>
      <c r="F51" s="5">
        <v>10309371505</v>
      </c>
      <c r="G51" s="5">
        <v>7137248367</v>
      </c>
      <c r="I51" s="5">
        <v>36231441736</v>
      </c>
      <c r="J51" s="5">
        <v>31266379007</v>
      </c>
      <c r="K51" s="5">
        <v>43826512604</v>
      </c>
      <c r="L51" s="5">
        <v>43205200773</v>
      </c>
      <c r="M51" s="5">
        <v>59273878447</v>
      </c>
      <c r="N51" s="5">
        <v>51421794000</v>
      </c>
      <c r="O51" s="5">
        <v>84938903562</v>
      </c>
      <c r="P51" s="5">
        <v>82434741654</v>
      </c>
      <c r="Q51" s="5">
        <v>53215089941</v>
      </c>
      <c r="R51" s="5">
        <v>73938540229</v>
      </c>
      <c r="S51" s="5">
        <v>85862318532</v>
      </c>
    </row>
    <row r="52" spans="2:19" ht="15.5" x14ac:dyDescent="0.35">
      <c r="C52" t="s">
        <v>85</v>
      </c>
      <c r="D52" s="5">
        <v>-6885187978</v>
      </c>
      <c r="E52" s="5">
        <v>-7378140705</v>
      </c>
      <c r="F52" s="5">
        <v>-9157481299</v>
      </c>
      <c r="G52" s="5">
        <v>-5934933729</v>
      </c>
      <c r="I52" s="5">
        <v>-30582120747</v>
      </c>
      <c r="J52" s="5">
        <v>-25147615993</v>
      </c>
      <c r="K52" s="5">
        <v>-34110442236</v>
      </c>
      <c r="L52" s="5">
        <v>-31824544684</v>
      </c>
      <c r="M52" s="5">
        <v>-45994319153</v>
      </c>
      <c r="N52" s="5">
        <v>-41810131519</v>
      </c>
      <c r="O52" s="5">
        <v>-65153880383</v>
      </c>
      <c r="P52" s="5">
        <v>-63763709414</v>
      </c>
      <c r="Q52" s="5">
        <v>-34602543345</v>
      </c>
      <c r="R52" s="5">
        <v>-55537038330</v>
      </c>
      <c r="S52" s="5">
        <v>-67052712687</v>
      </c>
    </row>
    <row r="53" spans="2:19" ht="15.5" x14ac:dyDescent="0.35">
      <c r="C53" t="s">
        <v>86</v>
      </c>
      <c r="D53" s="5">
        <v>1334353057</v>
      </c>
      <c r="E53" s="5">
        <v>1305840592</v>
      </c>
      <c r="F53" s="5">
        <v>1151890206</v>
      </c>
      <c r="G53" s="5">
        <v>1202314638</v>
      </c>
      <c r="I53" s="5">
        <v>5649320989</v>
      </c>
      <c r="J53" s="5">
        <v>6118763014</v>
      </c>
      <c r="K53" s="5">
        <v>9716070368</v>
      </c>
      <c r="L53" s="5">
        <v>11380656089</v>
      </c>
      <c r="M53" s="5">
        <v>13279559294</v>
      </c>
      <c r="N53" s="5">
        <v>9611662481</v>
      </c>
      <c r="O53" s="5">
        <v>19785023179</v>
      </c>
      <c r="P53" s="5">
        <v>18671032240</v>
      </c>
      <c r="Q53" s="5">
        <v>18612546596</v>
      </c>
      <c r="R53" s="5">
        <v>18401501899</v>
      </c>
      <c r="S53" s="5">
        <v>18809605845</v>
      </c>
    </row>
    <row r="54" spans="2:19" ht="15.5" x14ac:dyDescent="0.35">
      <c r="C54" t="s">
        <v>87</v>
      </c>
      <c r="D54" s="5">
        <v>-966051611</v>
      </c>
      <c r="E54" s="5">
        <v>-1048192738</v>
      </c>
      <c r="F54" s="5">
        <v>-8392530322</v>
      </c>
      <c r="G54" s="5">
        <v>-969293795</v>
      </c>
      <c r="I54" s="5">
        <v>-11412269769</v>
      </c>
      <c r="J54" s="5">
        <v>-11496995015</v>
      </c>
      <c r="K54" s="5">
        <v>-11871860767</v>
      </c>
      <c r="L54" s="5">
        <v>-12361438396</v>
      </c>
      <c r="M54" s="5">
        <v>-12703334478</v>
      </c>
      <c r="N54" s="5">
        <v>-13978542566</v>
      </c>
      <c r="O54" s="5">
        <v>-17600096050</v>
      </c>
      <c r="P54" s="5">
        <v>-16897473721</v>
      </c>
      <c r="Q54" s="5">
        <v>-18456048665</v>
      </c>
      <c r="R54" s="5">
        <v>-19101786772</v>
      </c>
      <c r="S54" s="5">
        <v>-19013474497</v>
      </c>
    </row>
    <row r="55" spans="2:19" ht="15.5" x14ac:dyDescent="0.35">
      <c r="C55" t="s">
        <v>89</v>
      </c>
      <c r="D55" s="5">
        <v>-966051611</v>
      </c>
      <c r="E55" s="5">
        <v>-1048192738</v>
      </c>
      <c r="F55" s="5">
        <v>-8392530322</v>
      </c>
      <c r="G55" s="5">
        <v>-969293795</v>
      </c>
      <c r="I55" s="5">
        <v>-11412269769</v>
      </c>
      <c r="J55" s="5">
        <v>-11496995015</v>
      </c>
      <c r="K55" s="5">
        <v>-11871860767</v>
      </c>
      <c r="L55" s="5">
        <v>-12361438396</v>
      </c>
      <c r="M55" s="5">
        <v>-12703334478</v>
      </c>
      <c r="N55" s="5">
        <v>-13978542566</v>
      </c>
      <c r="O55" s="5">
        <v>-17600096050</v>
      </c>
      <c r="P55" s="5">
        <v>-16897473721</v>
      </c>
      <c r="Q55" s="5">
        <v>-18456048665</v>
      </c>
      <c r="R55" s="5">
        <v>-19101786772</v>
      </c>
      <c r="S55" s="5">
        <v>-19013474497</v>
      </c>
    </row>
    <row r="56" spans="2:19" ht="15.5" x14ac:dyDescent="0.35">
      <c r="C56" t="s">
        <v>93</v>
      </c>
      <c r="D56" s="5">
        <v>368301446</v>
      </c>
      <c r="E56" s="5">
        <v>257647854</v>
      </c>
      <c r="F56" s="5">
        <v>-7240640116</v>
      </c>
      <c r="G56" s="5">
        <v>233020843</v>
      </c>
      <c r="I56" s="5">
        <v>-5762948780</v>
      </c>
      <c r="J56" s="5">
        <v>-5378232001</v>
      </c>
      <c r="K56" s="5">
        <v>-2155790399</v>
      </c>
      <c r="L56" s="5">
        <v>-980782307</v>
      </c>
      <c r="M56" s="5">
        <v>576224816</v>
      </c>
      <c r="N56" s="5">
        <v>-4366880085</v>
      </c>
      <c r="O56" s="5">
        <v>2184927129</v>
      </c>
      <c r="P56" s="5">
        <v>1773558519</v>
      </c>
      <c r="Q56" s="5">
        <v>156497931</v>
      </c>
      <c r="R56" s="5">
        <v>-700284873</v>
      </c>
      <c r="S56" s="5">
        <v>-203868652</v>
      </c>
    </row>
    <row r="57" spans="2:19" ht="15.5" x14ac:dyDescent="0.35">
      <c r="C57" t="s">
        <v>94</v>
      </c>
      <c r="D57" s="5">
        <v>-1784452434</v>
      </c>
      <c r="E57" s="5">
        <v>-1419381251</v>
      </c>
      <c r="F57" s="5">
        <v>6582902477</v>
      </c>
      <c r="G57" s="5">
        <v>-890414352</v>
      </c>
      <c r="I57" s="5">
        <v>2282652726</v>
      </c>
      <c r="J57" s="5">
        <v>2778256333</v>
      </c>
      <c r="K57" s="5">
        <v>1220591235</v>
      </c>
      <c r="L57" s="5">
        <v>2369899923</v>
      </c>
      <c r="M57" s="5">
        <v>2951469719</v>
      </c>
      <c r="N57" s="5">
        <v>1091528809</v>
      </c>
      <c r="O57" s="5">
        <v>-65711385</v>
      </c>
      <c r="P57" s="5">
        <v>982306949</v>
      </c>
      <c r="Q57" s="5">
        <v>2465850110</v>
      </c>
      <c r="R57" s="5">
        <v>2555265129</v>
      </c>
      <c r="S57" s="5">
        <v>3633794633</v>
      </c>
    </row>
    <row r="58" spans="2:19" ht="15.5" x14ac:dyDescent="0.35">
      <c r="C58" t="s">
        <v>95</v>
      </c>
      <c r="D58" s="5">
        <v>268121089</v>
      </c>
      <c r="E58" s="5">
        <v>335718336</v>
      </c>
      <c r="F58" s="5">
        <v>349800462</v>
      </c>
      <c r="G58" s="5">
        <v>427972110</v>
      </c>
      <c r="I58" s="5">
        <v>1532618412</v>
      </c>
      <c r="J58" s="5">
        <v>1177219763</v>
      </c>
      <c r="K58" s="5">
        <v>535710538</v>
      </c>
      <c r="L58" s="5">
        <v>303279044</v>
      </c>
      <c r="M58" s="5">
        <v>312925880</v>
      </c>
      <c r="N58" s="5">
        <v>175698229</v>
      </c>
      <c r="O58" s="5">
        <v>258058298</v>
      </c>
      <c r="P58" s="5">
        <v>296315802</v>
      </c>
      <c r="Q58" s="5">
        <v>411569799</v>
      </c>
      <c r="R58" s="5">
        <v>71245422</v>
      </c>
      <c r="S58" s="5">
        <v>126563939</v>
      </c>
    </row>
    <row r="59" spans="2:19" ht="15.5" x14ac:dyDescent="0.35">
      <c r="C59" t="s">
        <v>27</v>
      </c>
      <c r="M59" s="5">
        <v>-28956931</v>
      </c>
      <c r="N59" s="5">
        <v>-29943328</v>
      </c>
      <c r="O59" s="5">
        <v>-31328525</v>
      </c>
      <c r="P59" s="5">
        <v>-30358655</v>
      </c>
      <c r="R59" s="5">
        <v>-40868176</v>
      </c>
      <c r="S59" s="5">
        <v>-482355291</v>
      </c>
    </row>
    <row r="60" spans="2:19" ht="15.5" x14ac:dyDescent="0.35">
      <c r="C60" t="s">
        <v>92</v>
      </c>
      <c r="R60" s="5">
        <v>-34490</v>
      </c>
    </row>
    <row r="61" spans="2:19" ht="15.5" x14ac:dyDescent="0.35">
      <c r="C61" t="s">
        <v>98</v>
      </c>
      <c r="D61" s="5">
        <v>-1784452434</v>
      </c>
      <c r="E61" s="5">
        <v>-1419381251</v>
      </c>
      <c r="F61" s="5">
        <v>6582902477</v>
      </c>
      <c r="G61" s="5">
        <v>-890414352</v>
      </c>
      <c r="I61" s="5">
        <v>2282652726</v>
      </c>
      <c r="J61" s="5">
        <v>2778256333</v>
      </c>
      <c r="K61" s="5">
        <v>1220591235</v>
      </c>
      <c r="L61" s="5">
        <v>2369899923</v>
      </c>
      <c r="M61" s="5">
        <v>2951469719</v>
      </c>
      <c r="N61" s="5">
        <v>1091528809</v>
      </c>
      <c r="O61" s="5">
        <v>-65711385</v>
      </c>
      <c r="P61" s="5">
        <v>982306949</v>
      </c>
      <c r="Q61" s="5">
        <v>2465850110</v>
      </c>
      <c r="R61" s="5">
        <v>2555265129</v>
      </c>
      <c r="S61" s="5">
        <v>3633794633</v>
      </c>
    </row>
    <row r="62" spans="2:19" ht="15.5" x14ac:dyDescent="0.35">
      <c r="C62" t="s">
        <v>29</v>
      </c>
      <c r="D62" s="5">
        <v>-270643552</v>
      </c>
      <c r="E62" s="5">
        <v>-1118200250</v>
      </c>
      <c r="F62" s="5">
        <v>-1441809350</v>
      </c>
      <c r="G62" s="5">
        <v>71996116</v>
      </c>
      <c r="I62" s="5">
        <v>-3480296054</v>
      </c>
      <c r="J62" s="5">
        <v>-2599975668</v>
      </c>
      <c r="K62" s="5">
        <v>-935199164</v>
      </c>
      <c r="L62" s="5">
        <v>1389117616</v>
      </c>
      <c r="M62" s="5">
        <v>3527694535</v>
      </c>
      <c r="N62" s="5">
        <v>-3275351276</v>
      </c>
      <c r="O62" s="5">
        <v>2119215744</v>
      </c>
      <c r="P62" s="5">
        <v>2755865468</v>
      </c>
      <c r="Q62" s="5">
        <v>2622348041</v>
      </c>
      <c r="R62" s="5">
        <v>1854980256</v>
      </c>
      <c r="S62" s="5">
        <v>3429925981</v>
      </c>
    </row>
    <row r="63" spans="2:19" ht="15.5" x14ac:dyDescent="0.35">
      <c r="C63" t="s">
        <v>28</v>
      </c>
      <c r="D63" s="5">
        <v>1061675</v>
      </c>
      <c r="E63" s="5">
        <v>1855757</v>
      </c>
      <c r="F63" s="5">
        <v>1031218860</v>
      </c>
      <c r="G63" s="5">
        <v>2543282</v>
      </c>
      <c r="I63" s="5">
        <v>1037615138</v>
      </c>
      <c r="J63" s="5">
        <v>900393249</v>
      </c>
      <c r="K63" s="5">
        <v>349173589</v>
      </c>
      <c r="L63" s="5">
        <v>-387065951</v>
      </c>
      <c r="M63" s="5">
        <v>-526673041</v>
      </c>
      <c r="N63" s="5">
        <v>-2307848155</v>
      </c>
      <c r="O63" s="5">
        <v>-1379493006</v>
      </c>
      <c r="P63" s="5">
        <v>-1026230481</v>
      </c>
      <c r="Q63" s="5">
        <v>-941759795</v>
      </c>
      <c r="R63" s="5">
        <v>-628679989</v>
      </c>
      <c r="S63" s="5">
        <v>-911368134</v>
      </c>
    </row>
    <row r="64" spans="2:19" ht="15.5" x14ac:dyDescent="0.35">
      <c r="C64" t="s">
        <v>99</v>
      </c>
    </row>
    <row r="65" spans="2:19" ht="15.5" x14ac:dyDescent="0.35">
      <c r="C65" t="s">
        <v>100</v>
      </c>
      <c r="D65" s="5">
        <v>1061675</v>
      </c>
      <c r="E65" s="5">
        <v>1855757</v>
      </c>
    </row>
    <row r="66" spans="2:19" ht="15.5" x14ac:dyDescent="0.35">
      <c r="C66" t="s">
        <v>101</v>
      </c>
      <c r="D66" s="5">
        <v>1061675</v>
      </c>
      <c r="E66" s="5">
        <v>1855757</v>
      </c>
      <c r="F66" s="5">
        <v>1031218860</v>
      </c>
      <c r="G66" s="5">
        <v>2543282</v>
      </c>
      <c r="I66" s="5">
        <v>1037615138</v>
      </c>
      <c r="J66" s="5">
        <v>900393249</v>
      </c>
      <c r="K66" s="5">
        <v>349173589</v>
      </c>
      <c r="L66" s="5">
        <v>-387065951</v>
      </c>
      <c r="M66" s="5">
        <v>-526673041</v>
      </c>
      <c r="N66" s="5">
        <v>-2307848155</v>
      </c>
      <c r="O66" s="5">
        <v>-1379493006</v>
      </c>
      <c r="P66" s="5">
        <v>-1026230481</v>
      </c>
      <c r="Q66" s="5">
        <v>-941759795</v>
      </c>
      <c r="R66" s="5">
        <v>-628679989</v>
      </c>
      <c r="S66" s="5">
        <v>-911368134</v>
      </c>
    </row>
    <row r="67" spans="2:19" ht="15.5" x14ac:dyDescent="0.35">
      <c r="C67" t="s">
        <v>262</v>
      </c>
      <c r="D67" s="5">
        <v>-269581877</v>
      </c>
      <c r="E67" s="5">
        <v>-1116344493</v>
      </c>
      <c r="F67" s="5">
        <v>-410590490</v>
      </c>
      <c r="G67" s="5">
        <v>74539398</v>
      </c>
      <c r="I67" s="5">
        <v>-2442680916</v>
      </c>
      <c r="J67" s="5">
        <v>-1699582419</v>
      </c>
      <c r="K67" s="5">
        <v>-586025575</v>
      </c>
      <c r="L67" s="5">
        <v>1002051665</v>
      </c>
      <c r="M67" s="5">
        <v>3001021494</v>
      </c>
      <c r="N67" s="5">
        <v>-5583199431</v>
      </c>
      <c r="O67" s="5">
        <v>739722738</v>
      </c>
      <c r="P67" s="5">
        <v>1729634987</v>
      </c>
      <c r="Q67" s="5">
        <v>1680588246</v>
      </c>
      <c r="R67" s="5">
        <v>1226300267</v>
      </c>
      <c r="S67" s="5">
        <v>2518557847</v>
      </c>
    </row>
    <row r="68" spans="2:19" ht="15.5" x14ac:dyDescent="0.35">
      <c r="C68" t="s">
        <v>102</v>
      </c>
      <c r="D68" s="5">
        <v>-269581877</v>
      </c>
      <c r="E68" s="5">
        <v>-1116344493</v>
      </c>
      <c r="F68" s="5">
        <v>-410590490</v>
      </c>
      <c r="G68" s="5">
        <v>74539398</v>
      </c>
      <c r="I68" s="5">
        <v>-2442680916</v>
      </c>
      <c r="J68" s="5">
        <v>-1699582419</v>
      </c>
      <c r="K68" s="5">
        <v>-586025575</v>
      </c>
      <c r="L68" s="5">
        <v>1002051665</v>
      </c>
      <c r="M68" s="5">
        <v>3001021494</v>
      </c>
      <c r="N68" s="5">
        <v>-5583199431</v>
      </c>
      <c r="O68" s="5">
        <v>739722738</v>
      </c>
      <c r="P68" s="5">
        <v>1729634987</v>
      </c>
      <c r="Q68" s="5">
        <v>1680588246</v>
      </c>
      <c r="R68" s="5">
        <v>1226300267</v>
      </c>
      <c r="S68" s="5">
        <v>2518557847</v>
      </c>
    </row>
    <row r="69" spans="2:19" ht="15.5" x14ac:dyDescent="0.35">
      <c r="C69" t="s">
        <v>103</v>
      </c>
      <c r="D69" s="5">
        <v>40426253</v>
      </c>
      <c r="E69" s="5">
        <v>40426255</v>
      </c>
      <c r="F69" s="5">
        <v>-453309998</v>
      </c>
      <c r="G69" s="5">
        <v>94848697</v>
      </c>
      <c r="I69" s="5">
        <v>-168763908</v>
      </c>
      <c r="J69" s="5">
        <v>186074556</v>
      </c>
      <c r="K69" s="5">
        <v>-22184627</v>
      </c>
      <c r="L69" s="5">
        <v>370179100</v>
      </c>
      <c r="M69" s="5">
        <v>208536617</v>
      </c>
      <c r="N69" s="5">
        <v>-44729469</v>
      </c>
      <c r="O69" s="5">
        <v>1763110942</v>
      </c>
      <c r="P69" s="5">
        <v>844032874</v>
      </c>
      <c r="Q69" s="5">
        <v>369589756</v>
      </c>
      <c r="R69" s="5">
        <v>1403549159</v>
      </c>
      <c r="S69" s="5">
        <v>530902389</v>
      </c>
    </row>
    <row r="70" spans="2:19" ht="15.5" x14ac:dyDescent="0.35">
      <c r="C70" t="s">
        <v>105</v>
      </c>
      <c r="D70" s="5">
        <v>-229155624</v>
      </c>
      <c r="E70" s="5">
        <v>-1075918238</v>
      </c>
      <c r="F70" s="5">
        <v>-863900488</v>
      </c>
      <c r="G70" s="5">
        <v>169388095</v>
      </c>
      <c r="I70" s="5">
        <v>-2611444824</v>
      </c>
      <c r="J70" s="5">
        <v>-1513507863</v>
      </c>
      <c r="K70" s="5">
        <v>-608210202</v>
      </c>
      <c r="L70" s="5">
        <v>1372230765</v>
      </c>
      <c r="M70" s="5">
        <v>3209558111</v>
      </c>
      <c r="N70" s="5">
        <v>-5627928900</v>
      </c>
      <c r="O70" s="5">
        <v>2502833680</v>
      </c>
      <c r="P70" s="5">
        <v>2573667861</v>
      </c>
      <c r="Q70" s="5">
        <v>2050178002</v>
      </c>
      <c r="R70" s="5">
        <v>2629849426</v>
      </c>
      <c r="S70" s="5">
        <v>3049460236</v>
      </c>
    </row>
    <row r="71" spans="2:19" ht="15.5" x14ac:dyDescent="0.35">
      <c r="C71" t="s">
        <v>106</v>
      </c>
      <c r="D71" s="5">
        <v>-269581877</v>
      </c>
      <c r="E71" s="5">
        <v>-1116344493</v>
      </c>
      <c r="F71" s="5">
        <v>-410590490</v>
      </c>
      <c r="G71" s="5">
        <v>74539398</v>
      </c>
      <c r="I71" s="5">
        <v>-2442680916</v>
      </c>
      <c r="J71" s="5">
        <v>-1699582419</v>
      </c>
      <c r="K71" s="5">
        <v>-586025575</v>
      </c>
      <c r="L71" s="5">
        <v>1002051665</v>
      </c>
      <c r="M71" s="5">
        <v>3001021494</v>
      </c>
      <c r="N71" s="5">
        <v>-5583199431</v>
      </c>
      <c r="O71" s="5">
        <v>739722738</v>
      </c>
      <c r="P71" s="5">
        <v>1729634987</v>
      </c>
      <c r="Q71" s="5">
        <v>1680588246</v>
      </c>
      <c r="R71" s="5">
        <v>1226300267</v>
      </c>
      <c r="S71" s="5">
        <v>2518557847</v>
      </c>
    </row>
    <row r="72" spans="2:19" ht="15.5" x14ac:dyDescent="0.35">
      <c r="C72" t="s">
        <v>8</v>
      </c>
      <c r="D72" s="5">
        <v>-229155624</v>
      </c>
      <c r="E72" s="5">
        <v>-1075918238</v>
      </c>
      <c r="F72" s="5">
        <v>-863900488</v>
      </c>
      <c r="G72" s="5">
        <v>169388095</v>
      </c>
      <c r="I72" s="5">
        <v>-2611444824</v>
      </c>
      <c r="J72" s="5">
        <v>-1513507863</v>
      </c>
      <c r="K72" s="5">
        <v>-608210202</v>
      </c>
      <c r="L72" s="5">
        <v>1372230765</v>
      </c>
      <c r="M72" s="5">
        <v>3209558111</v>
      </c>
      <c r="N72" s="5">
        <v>-5627928900</v>
      </c>
      <c r="O72" s="5">
        <v>2502833680</v>
      </c>
      <c r="P72" s="5">
        <v>2573667861</v>
      </c>
      <c r="Q72" s="5">
        <v>2050178002</v>
      </c>
      <c r="R72" s="5">
        <v>2629883916</v>
      </c>
      <c r="S72" s="5">
        <v>3049460236</v>
      </c>
    </row>
    <row r="73" spans="2:19" ht="15.5" x14ac:dyDescent="0.35">
      <c r="C73" t="s">
        <v>108</v>
      </c>
      <c r="D73" s="5">
        <v>-269581877</v>
      </c>
      <c r="E73" s="5">
        <v>-1116344493</v>
      </c>
      <c r="F73" s="5">
        <v>-410590490</v>
      </c>
      <c r="G73" s="5">
        <v>74539398</v>
      </c>
      <c r="I73" s="5">
        <v>-2442680916</v>
      </c>
      <c r="J73" s="5">
        <v>-1699582419</v>
      </c>
      <c r="K73" s="5">
        <v>-586025575</v>
      </c>
      <c r="L73" s="5">
        <v>1002051665</v>
      </c>
      <c r="M73" s="5">
        <v>3001021494</v>
      </c>
      <c r="N73" s="5">
        <v>-5583199431</v>
      </c>
      <c r="O73" s="5">
        <v>739722738</v>
      </c>
      <c r="P73" s="5">
        <v>1729634987</v>
      </c>
      <c r="Q73" s="5">
        <v>1680588246</v>
      </c>
      <c r="R73" s="5">
        <v>1226300267</v>
      </c>
      <c r="S73" s="5">
        <v>2518557847</v>
      </c>
    </row>
    <row r="74" spans="2:19" ht="15.5" x14ac:dyDescent="0.35">
      <c r="C74" t="s">
        <v>109</v>
      </c>
      <c r="D74" s="5">
        <v>-229155624</v>
      </c>
      <c r="E74" s="5">
        <v>-1075918238</v>
      </c>
      <c r="F74" s="5">
        <v>-863900488</v>
      </c>
      <c r="G74" s="5">
        <v>169388095</v>
      </c>
      <c r="I74" s="5">
        <v>-2611444824</v>
      </c>
      <c r="J74" s="5">
        <v>-1513507863</v>
      </c>
      <c r="K74" s="5">
        <v>-608210202</v>
      </c>
      <c r="L74" s="5">
        <v>1372230765</v>
      </c>
      <c r="M74" s="5">
        <v>3209558111</v>
      </c>
      <c r="N74" s="5">
        <v>-5627928900</v>
      </c>
      <c r="O74" s="5">
        <v>2502833680</v>
      </c>
      <c r="P74" s="5">
        <v>2573667861</v>
      </c>
      <c r="Q74" s="5">
        <v>2050178002</v>
      </c>
      <c r="R74" s="5">
        <v>2629849426</v>
      </c>
      <c r="S74" s="5">
        <v>3049460236</v>
      </c>
    </row>
    <row r="75" spans="2:19" ht="15.5" x14ac:dyDescent="0.35">
      <c r="C75" t="s">
        <v>110</v>
      </c>
      <c r="D75" s="5">
        <v>-229155624</v>
      </c>
      <c r="E75" s="5">
        <v>-1075918238</v>
      </c>
      <c r="F75" s="5">
        <v>-863900488</v>
      </c>
      <c r="G75" s="5">
        <v>169388095</v>
      </c>
      <c r="I75" s="5">
        <v>-2611444824</v>
      </c>
      <c r="J75" s="5">
        <v>-1513507863</v>
      </c>
      <c r="K75" s="5">
        <v>-608210202</v>
      </c>
      <c r="L75" s="5">
        <v>1372230765</v>
      </c>
      <c r="M75" s="5">
        <v>3209558111</v>
      </c>
      <c r="N75" s="5">
        <v>-5627928900</v>
      </c>
      <c r="O75" s="5">
        <v>2502833680</v>
      </c>
      <c r="P75" s="5">
        <v>2573667861</v>
      </c>
      <c r="Q75" s="5">
        <v>2050178002</v>
      </c>
      <c r="R75" s="5">
        <v>2629849426</v>
      </c>
      <c r="S75" s="5">
        <v>3049460236</v>
      </c>
    </row>
    <row r="77" spans="2:19" ht="15.5" x14ac:dyDescent="0.35">
      <c r="B77" t="s">
        <v>111</v>
      </c>
      <c r="C77" t="s">
        <v>112</v>
      </c>
    </row>
    <row r="78" spans="2:19" ht="15.5" x14ac:dyDescent="0.35">
      <c r="C78" t="s">
        <v>113</v>
      </c>
    </row>
    <row r="79" spans="2:19" ht="15.5" x14ac:dyDescent="0.35">
      <c r="C79" t="s">
        <v>20</v>
      </c>
      <c r="D79" s="5">
        <v>3012150146</v>
      </c>
      <c r="E79" s="5">
        <v>2643401705</v>
      </c>
      <c r="F79" s="5">
        <v>5552676459</v>
      </c>
      <c r="G79" s="5">
        <v>17940894970</v>
      </c>
      <c r="I79" s="5">
        <v>5552676459</v>
      </c>
      <c r="J79" s="5">
        <v>18467792727</v>
      </c>
      <c r="K79" s="5">
        <v>14171352686</v>
      </c>
      <c r="L79" s="5">
        <v>21598470792</v>
      </c>
      <c r="M79" s="5">
        <v>25700017152</v>
      </c>
      <c r="N79" s="5">
        <v>15895313191</v>
      </c>
      <c r="O79" s="5">
        <v>7444287661</v>
      </c>
      <c r="P79" s="5">
        <v>10091252923</v>
      </c>
      <c r="Q79" s="5">
        <v>11862231958</v>
      </c>
      <c r="R79" s="5">
        <v>8207163591</v>
      </c>
      <c r="S79" s="5">
        <v>3588514096</v>
      </c>
    </row>
    <row r="80" spans="2:19" ht="15.5" x14ac:dyDescent="0.35">
      <c r="C80" t="s">
        <v>115</v>
      </c>
      <c r="Q80" s="5">
        <v>314000000</v>
      </c>
    </row>
    <row r="81" spans="3:19" ht="15.5" x14ac:dyDescent="0.35">
      <c r="C81" t="s">
        <v>116</v>
      </c>
      <c r="D81" s="5">
        <v>196304703</v>
      </c>
      <c r="E81" s="5">
        <v>352124567</v>
      </c>
      <c r="F81" s="5">
        <v>1750928793</v>
      </c>
      <c r="G81" s="5">
        <v>655511262</v>
      </c>
      <c r="I81" s="5">
        <v>1750928793</v>
      </c>
      <c r="J81" s="5">
        <v>48095976</v>
      </c>
      <c r="K81" s="5">
        <v>4231187</v>
      </c>
      <c r="L81" s="5">
        <v>975413326</v>
      </c>
      <c r="M81" s="5">
        <v>255085587</v>
      </c>
      <c r="N81" s="5">
        <v>41821227</v>
      </c>
      <c r="O81" s="5">
        <v>1416615567</v>
      </c>
      <c r="P81" s="5">
        <v>2072916930</v>
      </c>
      <c r="Q81" s="5">
        <v>2281515457</v>
      </c>
      <c r="R81" s="5">
        <v>347655418</v>
      </c>
      <c r="S81" s="5">
        <v>3323365186</v>
      </c>
    </row>
    <row r="82" spans="3:19" ht="15.5" x14ac:dyDescent="0.35">
      <c r="C82" t="s">
        <v>117</v>
      </c>
    </row>
    <row r="83" spans="3:19" ht="15.5" x14ac:dyDescent="0.35">
      <c r="C83" t="s">
        <v>118</v>
      </c>
      <c r="D83" s="5">
        <v>3137939077</v>
      </c>
      <c r="E83" s="5">
        <v>3521646585</v>
      </c>
      <c r="F83" s="5">
        <v>3104270168</v>
      </c>
      <c r="G83" s="5">
        <v>3166890929</v>
      </c>
      <c r="I83" s="5">
        <v>3104270168</v>
      </c>
      <c r="J83" s="5">
        <v>2692836398</v>
      </c>
      <c r="K83" s="5">
        <v>1659118993</v>
      </c>
      <c r="L83" s="5">
        <v>3468083197</v>
      </c>
      <c r="M83" s="5">
        <v>4372584584</v>
      </c>
      <c r="N83" s="5">
        <v>5963493702</v>
      </c>
      <c r="O83" s="5">
        <v>11782583467</v>
      </c>
      <c r="P83" s="5">
        <v>11711649280</v>
      </c>
      <c r="Q83" s="5">
        <v>11211655043</v>
      </c>
      <c r="R83" s="5">
        <v>15655083631</v>
      </c>
      <c r="S83" s="5">
        <v>7366614751</v>
      </c>
    </row>
    <row r="84" spans="3:19" ht="15.5" x14ac:dyDescent="0.35">
      <c r="C84" t="s">
        <v>119</v>
      </c>
      <c r="D84" s="5">
        <v>12537028402</v>
      </c>
      <c r="E84" s="5">
        <v>11543387899</v>
      </c>
      <c r="F84" s="5">
        <v>11552498046</v>
      </c>
      <c r="G84" s="5">
        <v>23942608</v>
      </c>
      <c r="I84" s="5">
        <v>11552498046</v>
      </c>
      <c r="J84" s="5">
        <v>43768609</v>
      </c>
      <c r="K84" s="5">
        <v>24975610</v>
      </c>
      <c r="L84" s="5">
        <v>162526817</v>
      </c>
      <c r="M84" s="5">
        <v>165710696</v>
      </c>
      <c r="N84" s="5">
        <v>45513317</v>
      </c>
      <c r="O84" s="5">
        <v>26244181</v>
      </c>
      <c r="P84" s="5">
        <v>119643956</v>
      </c>
      <c r="Q84" s="5">
        <v>253451222</v>
      </c>
      <c r="R84" s="5">
        <v>70721925</v>
      </c>
      <c r="S84" s="5">
        <v>32350954</v>
      </c>
    </row>
    <row r="85" spans="3:19" ht="15.5" x14ac:dyDescent="0.35">
      <c r="C85" t="s">
        <v>267</v>
      </c>
      <c r="D85" s="5">
        <v>12537028402</v>
      </c>
      <c r="E85" s="5">
        <v>11543387899</v>
      </c>
      <c r="F85" s="5">
        <v>11552498046</v>
      </c>
      <c r="G85" s="5">
        <v>23942608</v>
      </c>
      <c r="I85" s="5">
        <v>11552498046</v>
      </c>
      <c r="J85" s="5">
        <v>43768609</v>
      </c>
      <c r="K85" s="5">
        <v>24975610</v>
      </c>
      <c r="L85" s="5">
        <v>162526817</v>
      </c>
      <c r="M85" s="5">
        <v>165710696</v>
      </c>
      <c r="N85" s="5">
        <v>45513317</v>
      </c>
      <c r="O85" s="5">
        <v>26244181</v>
      </c>
      <c r="P85" s="5">
        <v>119643956</v>
      </c>
      <c r="Q85" s="5">
        <v>253451222</v>
      </c>
      <c r="R85" s="5">
        <v>70721925</v>
      </c>
      <c r="S85" s="5">
        <v>32350954</v>
      </c>
    </row>
    <row r="86" spans="3:19" ht="15.5" x14ac:dyDescent="0.35">
      <c r="C86" t="s">
        <v>268</v>
      </c>
      <c r="D86" s="5">
        <v>9817827147</v>
      </c>
      <c r="E86" s="5">
        <v>9761978157</v>
      </c>
      <c r="F86" s="5">
        <v>9504534598</v>
      </c>
      <c r="G86" s="5">
        <v>9609668744</v>
      </c>
      <c r="I86" s="5">
        <v>9504534598</v>
      </c>
      <c r="J86" s="5">
        <v>12247319888</v>
      </c>
      <c r="K86" s="5">
        <v>16377844953</v>
      </c>
      <c r="L86" s="5">
        <v>12535867686</v>
      </c>
      <c r="M86" s="5">
        <v>8262996136</v>
      </c>
      <c r="N86" s="5">
        <v>14942221386</v>
      </c>
      <c r="O86" s="5">
        <v>23085140580</v>
      </c>
      <c r="P86" s="5">
        <v>22725098764</v>
      </c>
      <c r="Q86" s="5">
        <v>18005248842</v>
      </c>
      <c r="R86" s="5">
        <v>13112609034</v>
      </c>
      <c r="S86" s="5">
        <v>27669557927</v>
      </c>
    </row>
    <row r="87" spans="3:19" ht="15.5" x14ac:dyDescent="0.35">
      <c r="C87" t="s">
        <v>92</v>
      </c>
      <c r="D87" s="5">
        <v>6661866888</v>
      </c>
      <c r="E87" s="5">
        <v>6621440635</v>
      </c>
      <c r="F87" s="5">
        <v>6581014380</v>
      </c>
      <c r="G87" s="5">
        <v>7034324378</v>
      </c>
      <c r="I87" s="5">
        <v>6581014380</v>
      </c>
      <c r="J87" s="5">
        <v>6749778288</v>
      </c>
      <c r="K87" s="5">
        <v>6613694208</v>
      </c>
      <c r="L87" s="5">
        <v>6635878835</v>
      </c>
      <c r="M87" s="5">
        <v>8175365735</v>
      </c>
      <c r="N87" s="5">
        <v>7966829118</v>
      </c>
      <c r="O87" s="5">
        <v>8011558587</v>
      </c>
      <c r="P87" s="5">
        <v>6248447645</v>
      </c>
      <c r="Q87" s="5">
        <v>5404414771</v>
      </c>
      <c r="R87" s="5">
        <v>5034825015</v>
      </c>
      <c r="S87" s="5">
        <v>3441285380</v>
      </c>
    </row>
    <row r="88" spans="3:19" ht="15.5" x14ac:dyDescent="0.35">
      <c r="C88" t="s">
        <v>121</v>
      </c>
      <c r="D88" s="5">
        <v>32724525242</v>
      </c>
      <c r="E88" s="5">
        <v>33180931055</v>
      </c>
      <c r="F88" s="5">
        <v>35538087400</v>
      </c>
      <c r="G88" s="5">
        <v>36181190987</v>
      </c>
      <c r="I88" s="5">
        <v>35538087400</v>
      </c>
      <c r="J88" s="5">
        <v>38015079911</v>
      </c>
      <c r="K88" s="5">
        <v>40216832672</v>
      </c>
      <c r="L88" s="5">
        <v>42513589925</v>
      </c>
      <c r="M88" s="5">
        <v>41647505288</v>
      </c>
      <c r="N88" s="5">
        <v>38784380944</v>
      </c>
      <c r="O88" s="5">
        <v>43558578916</v>
      </c>
      <c r="P88" s="5">
        <v>45326151824</v>
      </c>
      <c r="Q88" s="5">
        <v>42889578252</v>
      </c>
      <c r="R88" s="5">
        <v>39239681157</v>
      </c>
      <c r="S88" s="5">
        <v>39788870868</v>
      </c>
    </row>
    <row r="89" spans="3:19" ht="15.5" x14ac:dyDescent="0.35">
      <c r="C89" t="s">
        <v>122</v>
      </c>
    </row>
    <row r="90" spans="3:19" ht="15.5" x14ac:dyDescent="0.35">
      <c r="C90" t="s">
        <v>123</v>
      </c>
    </row>
    <row r="91" spans="3:19" ht="15.5" x14ac:dyDescent="0.35">
      <c r="C91" t="s">
        <v>126</v>
      </c>
      <c r="D91" s="5">
        <v>352989804</v>
      </c>
      <c r="E91" s="5">
        <v>382827564</v>
      </c>
      <c r="F91" s="5">
        <v>404065326</v>
      </c>
      <c r="G91" s="5">
        <v>434421836</v>
      </c>
      <c r="I91" s="5">
        <v>404065326</v>
      </c>
      <c r="J91" s="5">
        <v>522497548</v>
      </c>
      <c r="K91" s="5">
        <v>716550943</v>
      </c>
      <c r="L91" s="5">
        <v>916667729</v>
      </c>
      <c r="M91" s="5">
        <v>1279794025</v>
      </c>
      <c r="N91" s="5">
        <v>1733355156</v>
      </c>
      <c r="O91" s="5">
        <v>2241159668</v>
      </c>
      <c r="P91" s="5">
        <v>3056727852</v>
      </c>
      <c r="Q91" s="5">
        <v>2967218680</v>
      </c>
      <c r="R91" s="5">
        <v>3778923574</v>
      </c>
      <c r="S91" s="5">
        <v>3707407562</v>
      </c>
    </row>
    <row r="92" spans="3:19" ht="15.5" x14ac:dyDescent="0.35">
      <c r="C92" t="s">
        <v>125</v>
      </c>
      <c r="D92" s="5">
        <v>2847593559</v>
      </c>
      <c r="E92" s="5">
        <v>2857934162</v>
      </c>
      <c r="F92" s="5">
        <v>2867480682</v>
      </c>
      <c r="G92" s="5">
        <v>1708405157</v>
      </c>
      <c r="I92" s="5">
        <v>2867480682</v>
      </c>
      <c r="J92" s="5">
        <v>1782265468</v>
      </c>
      <c r="K92" s="5">
        <v>934354786</v>
      </c>
      <c r="L92" s="5">
        <v>578923995</v>
      </c>
      <c r="M92" s="5">
        <v>997140756</v>
      </c>
      <c r="N92" s="5">
        <v>1260516397</v>
      </c>
      <c r="O92" s="5">
        <v>3555748548</v>
      </c>
      <c r="P92" s="5">
        <v>3728614702</v>
      </c>
      <c r="Q92" s="5">
        <v>3477118725</v>
      </c>
      <c r="R92" s="5">
        <v>3627011106</v>
      </c>
      <c r="S92" s="5">
        <v>4047767065</v>
      </c>
    </row>
    <row r="93" spans="3:19" ht="15.5" x14ac:dyDescent="0.35">
      <c r="C93" t="s">
        <v>129</v>
      </c>
      <c r="D93" s="5">
        <v>3653786252</v>
      </c>
      <c r="E93" s="5">
        <v>3721950221</v>
      </c>
      <c r="F93" s="5">
        <v>3782529576</v>
      </c>
      <c r="G93" s="5">
        <v>2562456935</v>
      </c>
      <c r="I93" s="5">
        <v>3782529576</v>
      </c>
      <c r="J93" s="5">
        <v>2748719475</v>
      </c>
      <c r="K93" s="5">
        <v>2226909152</v>
      </c>
      <c r="L93" s="5">
        <v>1579591724</v>
      </c>
      <c r="M93" s="5">
        <v>2538000030</v>
      </c>
      <c r="N93" s="5">
        <v>3298225522</v>
      </c>
      <c r="O93" s="5">
        <v>5861521864</v>
      </c>
      <c r="P93" s="5">
        <v>6866855402</v>
      </c>
      <c r="Q93" s="5">
        <v>6856749453</v>
      </c>
      <c r="R93" s="5">
        <v>7521245928</v>
      </c>
      <c r="S93" s="5">
        <v>7887385075</v>
      </c>
    </row>
    <row r="94" spans="3:19" ht="15.5" x14ac:dyDescent="0.35">
      <c r="C94" t="s">
        <v>130</v>
      </c>
      <c r="D94" s="5">
        <v>36378311494</v>
      </c>
      <c r="E94" s="5">
        <v>36902881276</v>
      </c>
      <c r="F94" s="5">
        <v>39320616976</v>
      </c>
      <c r="G94" s="5">
        <v>38743647922</v>
      </c>
      <c r="I94" s="5">
        <v>39320616976</v>
      </c>
      <c r="J94" s="5">
        <v>40763799386</v>
      </c>
      <c r="K94" s="5">
        <v>42443741824</v>
      </c>
      <c r="L94" s="5">
        <v>44093181649</v>
      </c>
      <c r="M94" s="5">
        <v>44185505318</v>
      </c>
      <c r="N94" s="5">
        <v>42082606466</v>
      </c>
      <c r="O94" s="5">
        <v>49420100780</v>
      </c>
      <c r="P94" s="5">
        <v>52193007226</v>
      </c>
      <c r="Q94" s="5">
        <v>49746327705</v>
      </c>
      <c r="R94" s="5">
        <v>46760927085</v>
      </c>
      <c r="S94" s="5">
        <v>47676255943</v>
      </c>
    </row>
    <row r="95" spans="3:19" ht="15.5" x14ac:dyDescent="0.35">
      <c r="C95" t="s">
        <v>131</v>
      </c>
    </row>
    <row r="96" spans="3:19" ht="15.5" x14ac:dyDescent="0.35">
      <c r="C96" t="s">
        <v>132</v>
      </c>
    </row>
    <row r="97" spans="3:19" ht="15.5" x14ac:dyDescent="0.35">
      <c r="C97" t="s">
        <v>133</v>
      </c>
      <c r="D97" s="5">
        <v>612502308</v>
      </c>
      <c r="E97" s="5">
        <v>856087935</v>
      </c>
      <c r="F97" s="5">
        <v>2146076866</v>
      </c>
      <c r="G97" s="5">
        <v>1042981325</v>
      </c>
      <c r="I97" s="5">
        <v>2146076866</v>
      </c>
      <c r="J97" s="5">
        <v>414522061</v>
      </c>
      <c r="K97" s="5">
        <v>380223827</v>
      </c>
      <c r="L97" s="5">
        <v>1452070956</v>
      </c>
      <c r="M97" s="5">
        <v>1430552914</v>
      </c>
      <c r="N97" s="5">
        <v>1203940394</v>
      </c>
      <c r="O97" s="5">
        <v>2721869447</v>
      </c>
      <c r="P97" s="5">
        <v>3112978732</v>
      </c>
      <c r="Q97" s="5">
        <v>2624381969</v>
      </c>
      <c r="R97" s="5">
        <v>926725760</v>
      </c>
      <c r="S97" s="5">
        <v>4114441745</v>
      </c>
    </row>
    <row r="98" spans="3:19" ht="15.5" x14ac:dyDescent="0.35">
      <c r="C98" t="s">
        <v>134</v>
      </c>
    </row>
    <row r="99" spans="3:19" ht="15.5" x14ac:dyDescent="0.35">
      <c r="C99" t="s">
        <v>272</v>
      </c>
      <c r="D99" s="5">
        <v>196304703</v>
      </c>
      <c r="E99" s="5">
        <v>352124567</v>
      </c>
      <c r="F99" s="5">
        <v>1750928793</v>
      </c>
      <c r="G99" s="5">
        <v>655511262</v>
      </c>
      <c r="I99" s="5">
        <v>1750928793</v>
      </c>
      <c r="J99" s="5">
        <v>48095976</v>
      </c>
      <c r="K99" s="5">
        <v>4231187</v>
      </c>
      <c r="L99" s="5">
        <v>975413326</v>
      </c>
      <c r="M99" s="5">
        <v>255085587</v>
      </c>
      <c r="N99" s="5">
        <v>41821227</v>
      </c>
      <c r="O99" s="5">
        <v>1416615567</v>
      </c>
      <c r="P99" s="5">
        <v>2072916930</v>
      </c>
      <c r="Q99" s="5">
        <v>2281515457</v>
      </c>
      <c r="R99" s="5">
        <v>347655418</v>
      </c>
      <c r="S99" s="5">
        <v>3323365186</v>
      </c>
    </row>
    <row r="100" spans="3:19" ht="15.5" x14ac:dyDescent="0.35">
      <c r="C100" t="s">
        <v>135</v>
      </c>
      <c r="D100" s="5">
        <v>337296655</v>
      </c>
      <c r="E100" s="5">
        <v>333175490</v>
      </c>
      <c r="F100" s="5">
        <v>328993540</v>
      </c>
      <c r="G100" s="5">
        <v>324051248</v>
      </c>
      <c r="I100" s="5">
        <v>328993540</v>
      </c>
      <c r="J100" s="5">
        <v>311382672</v>
      </c>
      <c r="K100" s="5">
        <v>293852685</v>
      </c>
      <c r="L100" s="5">
        <v>389968422</v>
      </c>
      <c r="M100" s="5">
        <v>347887874</v>
      </c>
      <c r="N100" s="5">
        <v>228286046</v>
      </c>
      <c r="O100" s="5">
        <v>202177306</v>
      </c>
      <c r="P100" s="5">
        <v>179149407</v>
      </c>
      <c r="Q100" s="5">
        <v>155599236</v>
      </c>
      <c r="R100" s="5">
        <v>92071380</v>
      </c>
      <c r="S100" s="5">
        <v>66513323</v>
      </c>
    </row>
    <row r="101" spans="3:19" ht="15.5" x14ac:dyDescent="0.35">
      <c r="C101" t="s">
        <v>137</v>
      </c>
      <c r="D101" s="5">
        <v>33667665</v>
      </c>
      <c r="E101" s="5">
        <v>123372225</v>
      </c>
      <c r="F101" s="5">
        <v>9892854</v>
      </c>
      <c r="G101" s="5">
        <v>22708876</v>
      </c>
      <c r="I101" s="5">
        <v>9892854</v>
      </c>
      <c r="J101" s="5">
        <v>4987898</v>
      </c>
      <c r="K101" s="5">
        <v>31922369</v>
      </c>
      <c r="L101" s="5">
        <v>37016058</v>
      </c>
      <c r="M101" s="5">
        <v>437803121</v>
      </c>
      <c r="N101" s="5">
        <v>275655730</v>
      </c>
      <c r="O101" s="5">
        <v>315068313</v>
      </c>
      <c r="P101" s="5">
        <v>374416800</v>
      </c>
      <c r="Q101" s="5">
        <v>46825980</v>
      </c>
      <c r="R101" s="5">
        <v>345035334</v>
      </c>
      <c r="S101" s="5">
        <v>433457623</v>
      </c>
    </row>
    <row r="102" spans="3:19" ht="15.5" x14ac:dyDescent="0.35">
      <c r="C102" t="s">
        <v>136</v>
      </c>
      <c r="D102" s="5">
        <v>45233285</v>
      </c>
      <c r="E102" s="5">
        <v>47415653</v>
      </c>
      <c r="F102" s="5">
        <v>56261679</v>
      </c>
      <c r="G102" s="5">
        <v>40709939</v>
      </c>
      <c r="I102" s="5">
        <v>56261679</v>
      </c>
      <c r="J102" s="5">
        <v>50055515</v>
      </c>
      <c r="K102" s="5">
        <v>50217586</v>
      </c>
      <c r="L102" s="5">
        <v>49673150</v>
      </c>
      <c r="M102" s="5">
        <v>28919082</v>
      </c>
      <c r="N102" s="5">
        <v>59525989</v>
      </c>
      <c r="O102" s="5">
        <v>28501570</v>
      </c>
      <c r="P102" s="5">
        <v>37224119</v>
      </c>
      <c r="Q102" s="5">
        <v>40441296</v>
      </c>
      <c r="R102" s="5">
        <v>41963628</v>
      </c>
      <c r="S102" s="5">
        <v>101852784</v>
      </c>
    </row>
    <row r="103" spans="3:19" ht="15.5" x14ac:dyDescent="0.35">
      <c r="C103" t="s">
        <v>140</v>
      </c>
    </row>
    <row r="104" spans="3:19" ht="15.5" x14ac:dyDescent="0.35">
      <c r="C104" t="s">
        <v>143</v>
      </c>
      <c r="O104" s="5">
        <v>143243069</v>
      </c>
      <c r="P104" s="5">
        <v>408499741</v>
      </c>
    </row>
    <row r="105" spans="3:19" ht="15.5" x14ac:dyDescent="0.35">
      <c r="C105" t="s">
        <v>144</v>
      </c>
      <c r="M105" s="5">
        <v>360857250</v>
      </c>
      <c r="N105" s="5">
        <v>598651402</v>
      </c>
      <c r="O105" s="5">
        <v>759506691</v>
      </c>
      <c r="P105" s="5">
        <v>449271476</v>
      </c>
      <c r="Q105" s="5">
        <v>100000000</v>
      </c>
      <c r="R105" s="5">
        <v>100000000</v>
      </c>
      <c r="S105" s="5">
        <v>189252829</v>
      </c>
    </row>
    <row r="106" spans="3:19" ht="15.5" x14ac:dyDescent="0.35">
      <c r="C106" t="s">
        <v>145</v>
      </c>
      <c r="D106" s="5">
        <v>1543977306</v>
      </c>
      <c r="E106" s="5">
        <v>1595805837</v>
      </c>
      <c r="F106" s="5">
        <v>1647634368</v>
      </c>
      <c r="G106" s="5">
        <v>1309860367</v>
      </c>
      <c r="I106" s="5">
        <v>1647634368</v>
      </c>
      <c r="J106" s="5">
        <v>2210926759</v>
      </c>
      <c r="K106" s="5">
        <v>2411659568</v>
      </c>
      <c r="L106" s="5">
        <v>2381042062</v>
      </c>
      <c r="M106" s="5">
        <v>3867114538</v>
      </c>
      <c r="N106" s="5">
        <v>5200386317</v>
      </c>
      <c r="O106" s="5">
        <v>5392022678</v>
      </c>
      <c r="P106" s="5">
        <v>10276653519</v>
      </c>
      <c r="Q106" s="5">
        <v>10892238622</v>
      </c>
      <c r="R106" s="5">
        <v>11654672213</v>
      </c>
      <c r="S106" s="5">
        <v>12202134512</v>
      </c>
    </row>
    <row r="107" spans="3:19" ht="15.5" x14ac:dyDescent="0.35">
      <c r="C107" t="s">
        <v>146</v>
      </c>
      <c r="D107" s="5">
        <v>1543977306</v>
      </c>
      <c r="E107" s="5">
        <v>1595805837</v>
      </c>
      <c r="F107" s="5">
        <v>1647634368</v>
      </c>
      <c r="G107" s="5">
        <v>1309860367</v>
      </c>
      <c r="I107" s="5">
        <v>1647634368</v>
      </c>
      <c r="J107" s="5">
        <v>2210926759</v>
      </c>
      <c r="K107" s="5">
        <v>2411659568</v>
      </c>
      <c r="L107" s="5">
        <v>2381042062</v>
      </c>
      <c r="M107" s="5">
        <v>3867114538</v>
      </c>
      <c r="N107" s="5">
        <v>5200386317</v>
      </c>
      <c r="O107" s="5">
        <v>5392022678</v>
      </c>
      <c r="P107" s="5">
        <v>10276653519</v>
      </c>
      <c r="Q107" s="5">
        <v>10892238622</v>
      </c>
      <c r="R107" s="5">
        <v>11654672213</v>
      </c>
      <c r="S107" s="5">
        <v>12202134512</v>
      </c>
    </row>
    <row r="108" spans="3:19" ht="15.5" x14ac:dyDescent="0.35">
      <c r="C108" t="s">
        <v>150</v>
      </c>
    </row>
    <row r="109" spans="3:19" ht="15.5" x14ac:dyDescent="0.35">
      <c r="C109" t="s">
        <v>151</v>
      </c>
      <c r="N109" s="5">
        <v>234731250</v>
      </c>
      <c r="O109" s="5">
        <v>309076402</v>
      </c>
      <c r="P109" s="5">
        <v>784333080</v>
      </c>
      <c r="Q109" s="5">
        <v>291666667</v>
      </c>
      <c r="R109" s="5">
        <v>391666667</v>
      </c>
    </row>
    <row r="110" spans="3:19" ht="15.5" x14ac:dyDescent="0.35">
      <c r="C110" t="s">
        <v>154</v>
      </c>
      <c r="D110" s="5">
        <v>2156479614</v>
      </c>
      <c r="E110" s="5">
        <v>2451893772</v>
      </c>
      <c r="F110" s="5">
        <v>3793711234</v>
      </c>
      <c r="G110" s="5">
        <v>2352841692</v>
      </c>
      <c r="I110" s="5">
        <v>3793711234</v>
      </c>
      <c r="J110" s="5">
        <v>2625448820</v>
      </c>
      <c r="K110" s="5">
        <v>2791883395</v>
      </c>
      <c r="L110" s="5">
        <v>3833113018</v>
      </c>
      <c r="M110" s="5">
        <v>5297667452</v>
      </c>
      <c r="N110" s="5">
        <v>6404326711</v>
      </c>
      <c r="O110" s="5">
        <v>8113892125</v>
      </c>
      <c r="P110" s="5">
        <v>13389632251</v>
      </c>
      <c r="Q110" s="5">
        <v>13516620591</v>
      </c>
      <c r="R110" s="5">
        <v>12581397973</v>
      </c>
      <c r="S110" s="5">
        <v>16316576257</v>
      </c>
    </row>
    <row r="111" spans="3:19" ht="15.5" x14ac:dyDescent="0.35">
      <c r="C111" t="s">
        <v>155</v>
      </c>
    </row>
    <row r="112" spans="3:19" ht="15.5" x14ac:dyDescent="0.35">
      <c r="C112" t="s">
        <v>156</v>
      </c>
      <c r="D112" s="5">
        <v>59182800000</v>
      </c>
      <c r="E112" s="5">
        <v>59182800000</v>
      </c>
      <c r="F112" s="5">
        <v>59182800000</v>
      </c>
      <c r="G112" s="5">
        <v>59182800000</v>
      </c>
      <c r="I112" s="5">
        <v>59182800000</v>
      </c>
      <c r="J112" s="5">
        <v>59182800000</v>
      </c>
      <c r="K112" s="5">
        <v>59182800000</v>
      </c>
      <c r="L112" s="5">
        <v>59182800000</v>
      </c>
      <c r="M112" s="5">
        <v>59182800000</v>
      </c>
      <c r="N112" s="5">
        <v>59182800000</v>
      </c>
      <c r="O112" s="5">
        <v>59182800000</v>
      </c>
      <c r="P112" s="5">
        <v>59182800000</v>
      </c>
      <c r="Q112" s="5">
        <v>59182800000</v>
      </c>
      <c r="R112" s="5">
        <v>59182800000</v>
      </c>
      <c r="S112" s="5">
        <v>59182800000</v>
      </c>
    </row>
    <row r="113" spans="2:19" ht="15.5" x14ac:dyDescent="0.35">
      <c r="C113" t="s">
        <v>157</v>
      </c>
      <c r="D113" s="5">
        <v>1959656476</v>
      </c>
      <c r="E113" s="5">
        <v>1959656476</v>
      </c>
      <c r="F113" s="5">
        <v>1959656476</v>
      </c>
      <c r="G113" s="5">
        <v>1959656476</v>
      </c>
      <c r="I113" s="5">
        <v>1959656476</v>
      </c>
      <c r="J113" s="5">
        <v>1959656476</v>
      </c>
      <c r="K113" s="5">
        <v>1909666000</v>
      </c>
      <c r="L113" s="5">
        <v>1909666000</v>
      </c>
    </row>
    <row r="114" spans="2:19" ht="15.5" x14ac:dyDescent="0.35">
      <c r="C114" t="s">
        <v>158</v>
      </c>
      <c r="D114" s="5">
        <v>-33579005772</v>
      </c>
      <c r="E114" s="5">
        <v>-33309423895</v>
      </c>
      <c r="F114" s="5">
        <v>-32193079402</v>
      </c>
      <c r="G114" s="5">
        <v>-31782488912</v>
      </c>
      <c r="I114" s="5">
        <v>-32193079402</v>
      </c>
      <c r="J114" s="5">
        <v>-29750398486</v>
      </c>
      <c r="K114" s="5">
        <v>-28050816067</v>
      </c>
      <c r="L114" s="5">
        <v>-27464790492</v>
      </c>
      <c r="M114" s="5">
        <v>-28466842157</v>
      </c>
      <c r="N114" s="5">
        <v>-31467863651</v>
      </c>
      <c r="O114" s="5">
        <v>-25884664220</v>
      </c>
      <c r="P114" s="5">
        <v>-26624386958</v>
      </c>
      <c r="Q114" s="5">
        <v>-28354021945</v>
      </c>
      <c r="R114" s="5">
        <v>-30034610191</v>
      </c>
      <c r="S114" s="5">
        <v>-31260944948</v>
      </c>
    </row>
    <row r="115" spans="2:19" ht="15.5" x14ac:dyDescent="0.35">
      <c r="C115" t="s">
        <v>159</v>
      </c>
    </row>
    <row r="116" spans="2:19" ht="15.5" x14ac:dyDescent="0.35">
      <c r="C116" t="s">
        <v>160</v>
      </c>
    </row>
    <row r="117" spans="2:19" ht="15.5" x14ac:dyDescent="0.35">
      <c r="C117" t="s">
        <v>161</v>
      </c>
      <c r="D117" s="5">
        <v>-33579005772</v>
      </c>
      <c r="E117" s="5">
        <v>-33309423895</v>
      </c>
      <c r="F117" s="5">
        <v>-32193079402</v>
      </c>
      <c r="G117" s="5">
        <v>-31782488912</v>
      </c>
      <c r="I117" s="5">
        <v>-32193079402</v>
      </c>
      <c r="J117" s="5">
        <v>-29750398486</v>
      </c>
      <c r="K117" s="5">
        <v>-28050816067</v>
      </c>
      <c r="L117" s="5">
        <v>-27464790492</v>
      </c>
      <c r="M117" s="5">
        <v>-28466842157</v>
      </c>
      <c r="N117" s="5">
        <v>-31467863651</v>
      </c>
      <c r="O117" s="5">
        <v>-25884664220</v>
      </c>
      <c r="P117" s="5">
        <v>-26624386958</v>
      </c>
      <c r="Q117" s="5">
        <v>-28354021945</v>
      </c>
      <c r="R117" s="5">
        <v>-30034610191</v>
      </c>
      <c r="S117" s="5">
        <v>-31260944948</v>
      </c>
    </row>
    <row r="118" spans="2:19" ht="15.5" x14ac:dyDescent="0.35">
      <c r="C118" t="s">
        <v>162</v>
      </c>
      <c r="D118" s="5">
        <v>-3485712</v>
      </c>
      <c r="E118" s="5">
        <v>-3485712</v>
      </c>
      <c r="F118" s="5">
        <v>-3485712</v>
      </c>
      <c r="G118" s="5">
        <v>-3485712</v>
      </c>
      <c r="I118" s="5">
        <v>-3485712</v>
      </c>
      <c r="J118" s="5">
        <v>-3485712</v>
      </c>
      <c r="K118" s="5">
        <v>-3485712</v>
      </c>
      <c r="L118" s="5">
        <v>-3485712</v>
      </c>
      <c r="M118" s="5">
        <v>-3485712</v>
      </c>
      <c r="N118" s="5">
        <v>-3485712</v>
      </c>
      <c r="O118" s="5">
        <v>-3485712</v>
      </c>
      <c r="P118" s="5">
        <v>-3485712</v>
      </c>
      <c r="Q118" s="5">
        <v>-3485712</v>
      </c>
      <c r="R118" s="5">
        <v>-3485712</v>
      </c>
      <c r="S118" s="5">
        <v>-3460746</v>
      </c>
    </row>
    <row r="119" spans="2:19" ht="15.5" x14ac:dyDescent="0.35">
      <c r="C119" t="s">
        <v>10</v>
      </c>
      <c r="D119" s="5">
        <v>34221831880</v>
      </c>
      <c r="E119" s="5">
        <v>34450987504</v>
      </c>
      <c r="F119" s="5">
        <v>35526905742</v>
      </c>
      <c r="G119" s="5">
        <v>36390806230</v>
      </c>
      <c r="I119" s="5">
        <v>35526905742</v>
      </c>
      <c r="J119" s="5">
        <v>38138350566</v>
      </c>
      <c r="K119" s="5">
        <v>39651858429</v>
      </c>
      <c r="L119" s="5">
        <v>40260068631</v>
      </c>
      <c r="M119" s="5">
        <v>38887837866</v>
      </c>
      <c r="N119" s="5">
        <v>35678279755</v>
      </c>
      <c r="O119" s="5">
        <v>41306208655</v>
      </c>
      <c r="P119" s="5">
        <v>38803374975</v>
      </c>
      <c r="Q119" s="5">
        <v>36229707114</v>
      </c>
      <c r="R119" s="5">
        <v>34179529112</v>
      </c>
      <c r="S119" s="5">
        <v>31359679686</v>
      </c>
    </row>
    <row r="120" spans="2:19" ht="15.5" x14ac:dyDescent="0.35">
      <c r="C120" t="s">
        <v>163</v>
      </c>
      <c r="D120" s="5">
        <v>36378311494</v>
      </c>
      <c r="E120" s="5">
        <v>36902881276</v>
      </c>
      <c r="F120" s="5">
        <v>39320616976</v>
      </c>
      <c r="G120" s="5">
        <v>38743647922</v>
      </c>
      <c r="I120" s="5">
        <v>39320616976</v>
      </c>
      <c r="J120" s="5">
        <v>40763799386</v>
      </c>
      <c r="K120" s="5">
        <v>42443741824</v>
      </c>
      <c r="L120" s="5">
        <v>44093181649</v>
      </c>
      <c r="M120" s="5">
        <v>44185505318</v>
      </c>
      <c r="N120" s="5">
        <v>42082606466</v>
      </c>
      <c r="O120" s="5">
        <v>49420100780</v>
      </c>
      <c r="P120" s="5">
        <v>52193007226</v>
      </c>
      <c r="Q120" s="5">
        <v>49746327705</v>
      </c>
      <c r="R120" s="5">
        <v>46760927085</v>
      </c>
      <c r="S120" s="5">
        <v>47676255943</v>
      </c>
    </row>
    <row r="121" spans="2:19" ht="15.5" x14ac:dyDescent="0.35">
      <c r="C121" t="s">
        <v>164</v>
      </c>
      <c r="D121" s="5">
        <v>591828000</v>
      </c>
      <c r="E121" s="5">
        <v>591828000</v>
      </c>
      <c r="F121" s="5">
        <v>591828000</v>
      </c>
      <c r="G121" s="5">
        <v>591828000</v>
      </c>
      <c r="I121" s="5">
        <v>591828000</v>
      </c>
      <c r="J121" s="5">
        <v>591828000</v>
      </c>
      <c r="K121" s="5">
        <v>591828000</v>
      </c>
      <c r="L121" s="5">
        <v>591828000</v>
      </c>
      <c r="M121" s="5">
        <v>591828000</v>
      </c>
      <c r="N121" s="5">
        <v>591828000</v>
      </c>
      <c r="O121" s="5">
        <v>591828000</v>
      </c>
      <c r="P121" s="5">
        <v>591828000</v>
      </c>
      <c r="Q121" s="5">
        <v>418008927</v>
      </c>
      <c r="R121" s="5">
        <v>118365600</v>
      </c>
      <c r="S121" s="5">
        <v>118365600</v>
      </c>
    </row>
    <row r="123" spans="2:19" ht="15.5" x14ac:dyDescent="0.35">
      <c r="B123" t="s">
        <v>165</v>
      </c>
      <c r="C123" t="s">
        <v>166</v>
      </c>
      <c r="D123" s="5">
        <v>282595622</v>
      </c>
      <c r="E123" s="5">
        <v>-2979348745</v>
      </c>
      <c r="F123" s="5">
        <v>-12354054414</v>
      </c>
      <c r="G123" s="5">
        <v>7535897294</v>
      </c>
      <c r="I123" s="5">
        <v>-12972594468</v>
      </c>
      <c r="J123" s="5">
        <v>4205521562</v>
      </c>
      <c r="K123" s="5">
        <v>-7604726254</v>
      </c>
      <c r="L123" s="5">
        <v>-4824781222</v>
      </c>
      <c r="M123" s="5">
        <v>9796464692</v>
      </c>
      <c r="N123" s="5">
        <v>8611389240</v>
      </c>
      <c r="O123" s="5">
        <v>-2449359481</v>
      </c>
      <c r="P123" s="5">
        <v>-1681783832</v>
      </c>
      <c r="Q123" s="5">
        <v>3505383443</v>
      </c>
      <c r="R123" s="5">
        <v>5438031328</v>
      </c>
      <c r="S123" s="5">
        <v>6297143743</v>
      </c>
    </row>
    <row r="124" spans="2:19" ht="15.5" x14ac:dyDescent="0.35">
      <c r="C124" t="s">
        <v>167</v>
      </c>
      <c r="D124" s="5">
        <v>7658783597</v>
      </c>
      <c r="E124" s="5">
        <v>9211069827</v>
      </c>
      <c r="F124" s="5">
        <v>10084552484</v>
      </c>
      <c r="G124" s="5">
        <v>7848967215</v>
      </c>
      <c r="I124" s="5">
        <v>35820007966</v>
      </c>
      <c r="J124" s="5">
        <v>30232661602</v>
      </c>
      <c r="K124" s="5">
        <v>45635476808</v>
      </c>
      <c r="L124" s="5">
        <v>44109702160</v>
      </c>
      <c r="M124" s="5">
        <v>60864787565</v>
      </c>
      <c r="N124" s="5">
        <v>57240883765</v>
      </c>
      <c r="O124" s="5">
        <v>84867969375</v>
      </c>
      <c r="P124" s="5">
        <v>82248747417</v>
      </c>
      <c r="Q124" s="5">
        <v>57344518529</v>
      </c>
      <c r="R124" s="5">
        <v>65650071349</v>
      </c>
      <c r="S124" s="5">
        <v>88195088366</v>
      </c>
    </row>
    <row r="125" spans="2:19" ht="15.5" x14ac:dyDescent="0.35">
      <c r="C125" t="s">
        <v>458</v>
      </c>
      <c r="D125" s="5">
        <v>-7723833876</v>
      </c>
      <c r="E125" s="5">
        <v>-8407411446</v>
      </c>
      <c r="F125" s="5">
        <v>-7962084514</v>
      </c>
      <c r="G125" s="5">
        <v>-7979480793</v>
      </c>
      <c r="I125" s="5">
        <v>-26136502640</v>
      </c>
      <c r="J125" s="5">
        <v>-20973226139</v>
      </c>
      <c r="K125" s="5">
        <v>-38923601642</v>
      </c>
      <c r="L125" s="5">
        <v>-35377088495</v>
      </c>
      <c r="M125" s="5">
        <v>-39101829543</v>
      </c>
      <c r="N125" s="5">
        <v>-35042006665</v>
      </c>
      <c r="O125" s="5">
        <v>-66170223562</v>
      </c>
      <c r="P125" s="5">
        <v>-68692157863</v>
      </c>
      <c r="Q125" s="5">
        <v>-37561323114</v>
      </c>
      <c r="R125" s="5">
        <v>-43955799205</v>
      </c>
      <c r="S125" s="5">
        <v>-69416521271</v>
      </c>
    </row>
    <row r="126" spans="2:19" ht="15.5" x14ac:dyDescent="0.35">
      <c r="C126" t="s">
        <v>1609</v>
      </c>
    </row>
    <row r="127" spans="2:19" ht="15.5" x14ac:dyDescent="0.35">
      <c r="C127" t="s">
        <v>812</v>
      </c>
    </row>
    <row r="128" spans="2:19" ht="15.5" x14ac:dyDescent="0.35">
      <c r="C128" t="s">
        <v>813</v>
      </c>
      <c r="D128" s="5">
        <v>-7723833876</v>
      </c>
      <c r="E128" s="5">
        <v>-8407411446</v>
      </c>
      <c r="F128" s="5">
        <v>-7962084514</v>
      </c>
      <c r="G128" s="5">
        <v>-7979480793</v>
      </c>
      <c r="I128" s="5">
        <v>-26136502640</v>
      </c>
      <c r="J128" s="5">
        <v>-20973226139</v>
      </c>
      <c r="K128" s="5">
        <v>-38923601642</v>
      </c>
      <c r="L128" s="5">
        <v>-35377088495</v>
      </c>
      <c r="M128" s="5">
        <v>-39101829543</v>
      </c>
      <c r="N128" s="5">
        <v>-35042006665</v>
      </c>
      <c r="O128" s="5">
        <v>-66170223562</v>
      </c>
      <c r="P128" s="5">
        <v>-68692157863</v>
      </c>
      <c r="Q128" s="5">
        <v>-37561323114</v>
      </c>
      <c r="R128" s="5">
        <v>-43955799205</v>
      </c>
      <c r="S128" s="5">
        <v>-69416521271</v>
      </c>
    </row>
    <row r="129" spans="3:19" ht="15.5" x14ac:dyDescent="0.35">
      <c r="C129" t="s">
        <v>346</v>
      </c>
      <c r="D129" s="5">
        <v>-1532734493</v>
      </c>
      <c r="E129" s="5">
        <v>-2088568862</v>
      </c>
      <c r="F129" s="5">
        <v>-2162050347</v>
      </c>
      <c r="G129" s="5">
        <v>-1599506077</v>
      </c>
      <c r="I129" s="5">
        <v>-7459391226</v>
      </c>
      <c r="J129" s="5">
        <v>-7213874055</v>
      </c>
      <c r="K129" s="5">
        <v>-7108440138</v>
      </c>
      <c r="L129" s="5">
        <v>-9374197076</v>
      </c>
      <c r="M129" s="5">
        <v>-9412221292</v>
      </c>
      <c r="N129" s="5">
        <v>-9004940689</v>
      </c>
      <c r="O129" s="5">
        <v>-14109710341</v>
      </c>
      <c r="P129" s="5">
        <v>-10558854741</v>
      </c>
      <c r="Q129" s="5">
        <v>-11196833638</v>
      </c>
      <c r="R129" s="5">
        <v>-12579447848</v>
      </c>
      <c r="S129" s="5">
        <v>-8036980854</v>
      </c>
    </row>
    <row r="130" spans="3:19" ht="15.5" x14ac:dyDescent="0.35">
      <c r="C130" t="s">
        <v>1191</v>
      </c>
      <c r="D130" s="5">
        <v>-98993816</v>
      </c>
      <c r="E130" s="5">
        <v>-1209184600</v>
      </c>
      <c r="F130" s="5">
        <v>1327522883</v>
      </c>
      <c r="G130" s="5">
        <v>-873146345</v>
      </c>
      <c r="I130" s="5">
        <v>917353045</v>
      </c>
      <c r="J130" s="5">
        <v>660619585</v>
      </c>
      <c r="K130" s="5">
        <v>-1445182170</v>
      </c>
      <c r="L130" s="5">
        <v>-605745000</v>
      </c>
      <c r="M130" s="5">
        <v>-1322053200</v>
      </c>
      <c r="N130" s="5">
        <v>-1046573283</v>
      </c>
      <c r="O130" s="5">
        <v>-1792869635</v>
      </c>
      <c r="P130" s="5">
        <v>-1559981332</v>
      </c>
      <c r="Q130" s="5">
        <v>-914914750</v>
      </c>
      <c r="R130" s="5">
        <v>-678237500</v>
      </c>
      <c r="S130" s="5">
        <v>-1355108500</v>
      </c>
    </row>
    <row r="131" spans="3:19" ht="15.5" x14ac:dyDescent="0.35">
      <c r="C131" t="s">
        <v>283</v>
      </c>
      <c r="M131" s="5">
        <v>-28956931</v>
      </c>
      <c r="N131" s="5">
        <v>-29943328</v>
      </c>
      <c r="O131" s="5">
        <v>-31328525</v>
      </c>
      <c r="P131" s="5">
        <v>-30358655</v>
      </c>
      <c r="R131" s="5">
        <v>-40868176</v>
      </c>
      <c r="S131" s="5">
        <v>-482355291</v>
      </c>
    </row>
    <row r="132" spans="3:19" ht="15.5" x14ac:dyDescent="0.35">
      <c r="C132" t="s">
        <v>282</v>
      </c>
      <c r="D132" s="5">
        <v>268121089</v>
      </c>
      <c r="E132" s="5">
        <v>335718336</v>
      </c>
      <c r="F132" s="5">
        <v>349800462</v>
      </c>
      <c r="G132" s="5">
        <v>427969734</v>
      </c>
      <c r="I132" s="5">
        <v>1532618412</v>
      </c>
      <c r="J132" s="5">
        <v>1177219763</v>
      </c>
      <c r="K132" s="5">
        <v>535710538</v>
      </c>
      <c r="L132" s="5">
        <v>303279044</v>
      </c>
      <c r="M132" s="5">
        <v>312925880</v>
      </c>
      <c r="N132" s="5">
        <v>175698229</v>
      </c>
      <c r="O132" s="5">
        <v>258058298</v>
      </c>
      <c r="P132" s="5">
        <v>296315802</v>
      </c>
      <c r="Q132" s="5">
        <v>411569799</v>
      </c>
      <c r="R132" s="5">
        <v>71245422</v>
      </c>
      <c r="S132" s="5">
        <v>126563939</v>
      </c>
    </row>
    <row r="133" spans="3:19" ht="15.5" x14ac:dyDescent="0.35">
      <c r="C133" t="s">
        <v>2424</v>
      </c>
      <c r="D133" s="5">
        <v>1133832000</v>
      </c>
      <c r="F133" s="5">
        <v>-5917514</v>
      </c>
      <c r="G133" s="5">
        <v>729392000</v>
      </c>
      <c r="I133" s="5">
        <v>728892000</v>
      </c>
      <c r="J133" s="5">
        <v>1491914100</v>
      </c>
      <c r="K133" s="5">
        <v>450450450</v>
      </c>
      <c r="L133" s="5">
        <v>627822450</v>
      </c>
      <c r="M133" s="5">
        <v>841046000</v>
      </c>
      <c r="N133" s="5">
        <v>885420000</v>
      </c>
      <c r="O133" s="5">
        <v>708531445</v>
      </c>
      <c r="P133" s="5">
        <v>1358391669</v>
      </c>
      <c r="Q133" s="5">
        <v>307691999</v>
      </c>
      <c r="R133" s="5">
        <v>780710000</v>
      </c>
    </row>
    <row r="134" spans="3:19" ht="15.5" x14ac:dyDescent="0.35">
      <c r="C134" t="s">
        <v>1861</v>
      </c>
      <c r="D134" s="5">
        <v>577421121</v>
      </c>
      <c r="E134" s="5">
        <v>-820972000</v>
      </c>
      <c r="F134" s="5">
        <v>-13985877868</v>
      </c>
      <c r="G134" s="5">
        <v>8981701560</v>
      </c>
      <c r="I134" s="5">
        <v>-18375572025</v>
      </c>
      <c r="J134" s="5">
        <v>-1169793294</v>
      </c>
      <c r="K134" s="5">
        <v>-6749140100</v>
      </c>
      <c r="L134" s="5">
        <v>-4508554305</v>
      </c>
      <c r="M134" s="5">
        <v>-2357233787</v>
      </c>
      <c r="N134" s="5">
        <v>-4567148789</v>
      </c>
      <c r="O134" s="5">
        <v>-6179786536</v>
      </c>
      <c r="P134" s="5">
        <v>-4743886129</v>
      </c>
      <c r="Q134" s="5">
        <v>-4885325382</v>
      </c>
      <c r="R134" s="5">
        <v>-3809642714</v>
      </c>
      <c r="S134" s="5">
        <v>-2733542646</v>
      </c>
    </row>
    <row r="135" spans="3:19" ht="15.5" x14ac:dyDescent="0.35">
      <c r="C135" t="s">
        <v>179</v>
      </c>
      <c r="M135" s="5">
        <v>-143243069</v>
      </c>
      <c r="N135" s="5">
        <v>-265256672</v>
      </c>
      <c r="O135" s="5">
        <v>-239271475</v>
      </c>
      <c r="P135" s="5">
        <v>-290176345</v>
      </c>
      <c r="R135" s="5">
        <v>62622171</v>
      </c>
      <c r="S135" s="5">
        <v>-5818052492</v>
      </c>
    </row>
    <row r="136" spans="3:19" ht="15.5" x14ac:dyDescent="0.35">
      <c r="C136" t="s">
        <v>180</v>
      </c>
      <c r="E136" s="5">
        <v>40000000</v>
      </c>
      <c r="F136" s="5">
        <v>-5950000</v>
      </c>
      <c r="I136" s="5">
        <v>40050000</v>
      </c>
      <c r="J136" s="5">
        <v>82620721</v>
      </c>
      <c r="K136" s="5">
        <v>181111893</v>
      </c>
      <c r="L136" s="5">
        <v>286649099</v>
      </c>
      <c r="M136" s="5">
        <v>135150000</v>
      </c>
      <c r="N136" s="5">
        <v>65700000</v>
      </c>
      <c r="O136" s="5">
        <v>147400000</v>
      </c>
      <c r="P136" s="5">
        <v>46303673</v>
      </c>
      <c r="Q136" s="5">
        <v>145629545</v>
      </c>
      <c r="R136" s="5">
        <v>-871850000</v>
      </c>
      <c r="S136" s="5">
        <v>-537111919</v>
      </c>
    </row>
    <row r="137" spans="3:19" ht="15.5" x14ac:dyDescent="0.35">
      <c r="C137" t="s">
        <v>182</v>
      </c>
      <c r="F137" s="5">
        <v>-5950000</v>
      </c>
      <c r="I137" s="5">
        <v>-5950000</v>
      </c>
      <c r="J137" s="5">
        <v>-5667568</v>
      </c>
      <c r="K137" s="5">
        <v>-13280000</v>
      </c>
      <c r="L137" s="5">
        <v>-12450000</v>
      </c>
      <c r="M137" s="5">
        <v>-28350000</v>
      </c>
      <c r="N137" s="5">
        <v>-8300000</v>
      </c>
      <c r="O137" s="5">
        <v>-9100000</v>
      </c>
      <c r="P137" s="5">
        <v>-34923600</v>
      </c>
      <c r="Q137" s="5">
        <v>-73461364</v>
      </c>
      <c r="R137" s="5">
        <v>-975950000</v>
      </c>
      <c r="S137" s="5">
        <v>-563031921</v>
      </c>
    </row>
    <row r="138" spans="3:19" ht="15.5" x14ac:dyDescent="0.35">
      <c r="C138" t="s">
        <v>565</v>
      </c>
      <c r="E138" s="5">
        <v>40000000</v>
      </c>
      <c r="I138" s="5">
        <v>46000000</v>
      </c>
      <c r="J138" s="5">
        <v>88288289</v>
      </c>
      <c r="K138" s="5">
        <v>194391893</v>
      </c>
      <c r="L138" s="5">
        <v>299099099</v>
      </c>
      <c r="M138" s="5">
        <v>163500000</v>
      </c>
      <c r="N138" s="5">
        <v>74000000</v>
      </c>
      <c r="O138" s="5">
        <v>156500000</v>
      </c>
      <c r="P138" s="5">
        <v>81227273</v>
      </c>
      <c r="Q138" s="5">
        <v>219090909</v>
      </c>
      <c r="R138" s="5">
        <v>104100000</v>
      </c>
      <c r="S138" s="5">
        <v>25920002</v>
      </c>
    </row>
    <row r="139" spans="3:19" ht="15.5" x14ac:dyDescent="0.35">
      <c r="C139" t="s">
        <v>206</v>
      </c>
      <c r="M139" s="5">
        <v>-143243069</v>
      </c>
      <c r="N139" s="5">
        <v>-265256672</v>
      </c>
      <c r="O139" s="5">
        <v>-239271475</v>
      </c>
      <c r="P139" s="5">
        <v>-290176345</v>
      </c>
      <c r="R139" s="5">
        <v>62622171</v>
      </c>
      <c r="S139" s="5">
        <v>-5818052492</v>
      </c>
    </row>
    <row r="140" spans="3:19" ht="15.5" x14ac:dyDescent="0.35">
      <c r="C140" t="s">
        <v>2425</v>
      </c>
    </row>
    <row r="141" spans="3:19" ht="15.5" x14ac:dyDescent="0.35">
      <c r="C141" t="s">
        <v>2426</v>
      </c>
    </row>
    <row r="142" spans="3:19" ht="15.5" x14ac:dyDescent="0.35">
      <c r="C142" t="s">
        <v>507</v>
      </c>
    </row>
    <row r="143" spans="3:19" ht="15.5" x14ac:dyDescent="0.35">
      <c r="C143" t="s">
        <v>508</v>
      </c>
      <c r="M143" s="5">
        <v>-143243069</v>
      </c>
      <c r="N143" s="5">
        <v>-265256672</v>
      </c>
      <c r="O143" s="5">
        <v>-239271475</v>
      </c>
      <c r="P143" s="5">
        <v>-290176345</v>
      </c>
      <c r="R143" s="5">
        <v>-127377829</v>
      </c>
      <c r="S143" s="5">
        <v>-308020581</v>
      </c>
    </row>
    <row r="144" spans="3:19" ht="15.5" x14ac:dyDescent="0.35">
      <c r="C144" t="s">
        <v>2427</v>
      </c>
      <c r="S144" s="5">
        <v>-5510031911</v>
      </c>
    </row>
    <row r="145" spans="2:19" ht="15.5" x14ac:dyDescent="0.35">
      <c r="C145" t="s">
        <v>2428</v>
      </c>
    </row>
    <row r="146" spans="2:19" ht="15.5" x14ac:dyDescent="0.35">
      <c r="C146" t="s">
        <v>2429</v>
      </c>
    </row>
    <row r="147" spans="2:19" ht="15.5" x14ac:dyDescent="0.35">
      <c r="C147" t="s">
        <v>2430</v>
      </c>
    </row>
    <row r="148" spans="2:19" ht="15.5" x14ac:dyDescent="0.35">
      <c r="C148" t="s">
        <v>2431</v>
      </c>
      <c r="M148" s="5">
        <v>-143243069</v>
      </c>
      <c r="N148" s="5">
        <v>-265256672</v>
      </c>
      <c r="O148" s="5">
        <v>-239271475</v>
      </c>
      <c r="P148" s="5">
        <v>-290176345</v>
      </c>
      <c r="R148" s="5">
        <v>-127377829</v>
      </c>
      <c r="S148" s="5">
        <v>-308020581</v>
      </c>
    </row>
    <row r="149" spans="2:19" ht="15.5" x14ac:dyDescent="0.35">
      <c r="C149" t="s">
        <v>2432</v>
      </c>
      <c r="R149" s="5">
        <v>190000000</v>
      </c>
    </row>
    <row r="150" spans="2:19" ht="15.5" x14ac:dyDescent="0.35">
      <c r="C150" t="s">
        <v>224</v>
      </c>
      <c r="D150" s="5">
        <v>282595622</v>
      </c>
      <c r="E150" s="5">
        <v>-2939348745</v>
      </c>
      <c r="F150" s="5">
        <v>-12360004414</v>
      </c>
      <c r="G150" s="5">
        <v>7535897294</v>
      </c>
      <c r="I150" s="5">
        <v>-12932544468</v>
      </c>
      <c r="J150" s="5">
        <v>4288142283</v>
      </c>
      <c r="K150" s="5">
        <v>-7423614361</v>
      </c>
      <c r="L150" s="5">
        <v>-4538132123</v>
      </c>
      <c r="M150" s="5">
        <v>9788371623</v>
      </c>
      <c r="N150" s="5">
        <v>8411832568</v>
      </c>
      <c r="O150" s="5">
        <v>-2541230956</v>
      </c>
      <c r="P150" s="5">
        <v>-1925656504</v>
      </c>
      <c r="Q150" s="5">
        <v>3651012988</v>
      </c>
      <c r="R150" s="5">
        <v>4628803499</v>
      </c>
      <c r="S150" s="5">
        <v>-58020668</v>
      </c>
    </row>
    <row r="151" spans="2:19" ht="15.5" x14ac:dyDescent="0.35">
      <c r="C151" t="s">
        <v>225</v>
      </c>
      <c r="D151" s="5">
        <v>10</v>
      </c>
      <c r="E151" s="5">
        <v>5552676459</v>
      </c>
      <c r="I151" s="5">
        <v>18467792727</v>
      </c>
      <c r="J151" s="5">
        <v>14171352686</v>
      </c>
      <c r="K151" s="5">
        <v>21598470792</v>
      </c>
      <c r="L151" s="5">
        <v>25700017152</v>
      </c>
      <c r="M151" s="5">
        <v>15895313191</v>
      </c>
      <c r="N151" s="5">
        <v>7444287661</v>
      </c>
      <c r="O151" s="5">
        <v>10091252923</v>
      </c>
      <c r="P151" s="5">
        <v>11862231958</v>
      </c>
      <c r="Q151" s="5">
        <v>8207163591</v>
      </c>
      <c r="R151" s="5">
        <v>3588514096</v>
      </c>
      <c r="S151" s="5">
        <v>3472481943</v>
      </c>
    </row>
    <row r="152" spans="2:19" ht="15.5" x14ac:dyDescent="0.35">
      <c r="C152" t="s">
        <v>375</v>
      </c>
      <c r="D152" s="5">
        <v>86152809</v>
      </c>
      <c r="E152" s="5">
        <v>30073991</v>
      </c>
      <c r="F152" s="5">
        <v>-28214097</v>
      </c>
      <c r="G152" s="5">
        <v>87749624</v>
      </c>
      <c r="I152" s="5">
        <v>17428200</v>
      </c>
      <c r="J152" s="5">
        <v>8297758</v>
      </c>
      <c r="K152" s="5">
        <v>-3503745</v>
      </c>
      <c r="L152" s="5">
        <v>436585763</v>
      </c>
      <c r="M152" s="5">
        <v>16332338</v>
      </c>
      <c r="N152" s="5">
        <v>39192962</v>
      </c>
      <c r="O152" s="5">
        <v>-105734306</v>
      </c>
      <c r="P152" s="5">
        <v>154677469</v>
      </c>
      <c r="Q152" s="5">
        <v>4055379</v>
      </c>
      <c r="R152" s="5">
        <v>-10154004</v>
      </c>
      <c r="S152" s="5">
        <v>174052821</v>
      </c>
    </row>
    <row r="153" spans="2:19" ht="15.5" x14ac:dyDescent="0.35">
      <c r="C153" t="s">
        <v>91</v>
      </c>
    </row>
    <row r="154" spans="2:19" ht="15.5" x14ac:dyDescent="0.35">
      <c r="C154" t="s">
        <v>226</v>
      </c>
      <c r="D154" s="5">
        <v>368748441</v>
      </c>
      <c r="E154" s="5">
        <v>2643401705</v>
      </c>
      <c r="F154" s="5">
        <v>-12388218511</v>
      </c>
      <c r="G154" s="5">
        <v>7623646918</v>
      </c>
      <c r="I154" s="5">
        <v>5552676459</v>
      </c>
      <c r="J154" s="5">
        <v>18467792727</v>
      </c>
      <c r="K154" s="5">
        <v>14171352686</v>
      </c>
      <c r="L154" s="5">
        <v>21598470792</v>
      </c>
      <c r="M154" s="5">
        <v>25700017152</v>
      </c>
      <c r="N154" s="5">
        <v>15895313191</v>
      </c>
      <c r="O154" s="5">
        <v>7444287661</v>
      </c>
      <c r="P154" s="5">
        <v>10091252923</v>
      </c>
      <c r="Q154" s="5">
        <v>11862231958</v>
      </c>
      <c r="R154" s="5">
        <v>8207163591</v>
      </c>
      <c r="S154" s="5">
        <v>3588514096</v>
      </c>
    </row>
    <row r="156" spans="2:19" ht="15.5" x14ac:dyDescent="0.35">
      <c r="B156" t="s">
        <v>227</v>
      </c>
      <c r="C156" t="s">
        <v>12</v>
      </c>
      <c r="D156" s="5">
        <v>590000000</v>
      </c>
      <c r="E156" s="5">
        <v>590000000</v>
      </c>
      <c r="F156" s="5">
        <v>590000000</v>
      </c>
      <c r="G156" s="5">
        <v>590000000</v>
      </c>
      <c r="I156" s="5">
        <v>590000000</v>
      </c>
      <c r="J156" s="5">
        <v>590000000</v>
      </c>
      <c r="K156" s="5">
        <v>590000000</v>
      </c>
      <c r="L156" s="5">
        <v>590000000</v>
      </c>
      <c r="M156" s="5">
        <v>590000000</v>
      </c>
      <c r="N156" s="5">
        <v>590000000</v>
      </c>
      <c r="O156" s="5">
        <v>590000000</v>
      </c>
      <c r="P156" s="5">
        <v>590000000</v>
      </c>
      <c r="Q156" s="5">
        <v>420000000</v>
      </c>
      <c r="R156" s="5">
        <v>120000000</v>
      </c>
      <c r="S156" s="5">
        <v>120000000</v>
      </c>
    </row>
    <row r="157" spans="2:19" ht="15.5" x14ac:dyDescent="0.35">
      <c r="C157" t="s">
        <v>228</v>
      </c>
      <c r="D157" s="6">
        <v>-0.46</v>
      </c>
      <c r="E157" s="6">
        <v>-1.89</v>
      </c>
      <c r="F157" s="6">
        <v>-0.69</v>
      </c>
      <c r="G157" s="6">
        <v>0.13</v>
      </c>
    </row>
    <row r="158" spans="2:19" ht="15.5" x14ac:dyDescent="0.35">
      <c r="C158" t="s">
        <v>229</v>
      </c>
      <c r="D158" s="6">
        <v>-478.26</v>
      </c>
      <c r="E158" s="6">
        <v>-132.28</v>
      </c>
      <c r="F158" s="6">
        <v>-318.83999999999997</v>
      </c>
      <c r="G158" s="6">
        <v>1523.08</v>
      </c>
    </row>
    <row r="159" spans="2:19" ht="15.5" x14ac:dyDescent="0.35">
      <c r="C159" t="s">
        <v>73</v>
      </c>
      <c r="D159" s="6">
        <v>15.84</v>
      </c>
      <c r="E159" s="6">
        <v>17.04</v>
      </c>
      <c r="F159" s="6">
        <v>12.63</v>
      </c>
      <c r="G159" s="6">
        <v>16.420000000000002</v>
      </c>
    </row>
    <row r="160" spans="2:19" ht="15.5" x14ac:dyDescent="0.35">
      <c r="C160" t="s">
        <v>230</v>
      </c>
      <c r="D160" s="5">
        <v>420000000</v>
      </c>
      <c r="E160" s="5">
        <v>310000000</v>
      </c>
      <c r="F160" s="5">
        <v>-7150000000</v>
      </c>
      <c r="G160" s="5">
        <v>270000000</v>
      </c>
    </row>
    <row r="161" spans="3:7" ht="15.5" x14ac:dyDescent="0.35">
      <c r="C161" t="s">
        <v>231</v>
      </c>
      <c r="D161" s="6">
        <v>-7.4000000000000003E-3</v>
      </c>
      <c r="E161" s="6">
        <v>-3.0299999999999997E-2</v>
      </c>
      <c r="F161" s="6">
        <v>-1.04E-2</v>
      </c>
      <c r="G161" s="6">
        <v>1.9E-3</v>
      </c>
    </row>
    <row r="162" spans="3:7" ht="15.5" x14ac:dyDescent="0.35">
      <c r="C162" t="s">
        <v>232</v>
      </c>
      <c r="D162" s="6">
        <v>-7.9000000000000008E-3</v>
      </c>
      <c r="E162" s="6">
        <v>-3.2400000000000005E-2</v>
      </c>
      <c r="F162" s="6">
        <v>-1.1599999999999999E-2</v>
      </c>
      <c r="G162" s="6">
        <v>2E-3</v>
      </c>
    </row>
    <row r="163" spans="3:7" ht="15.5" x14ac:dyDescent="0.35">
      <c r="C163" t="s">
        <v>233</v>
      </c>
      <c r="D163" s="6">
        <v>1.03E-2</v>
      </c>
      <c r="E163" s="6">
        <v>6.9999999999999993E-3</v>
      </c>
      <c r="F163" s="6">
        <v>-0.19339999999999999</v>
      </c>
      <c r="G163" s="6">
        <v>6.1999999999999998E-3</v>
      </c>
    </row>
    <row r="164" spans="3:7" ht="15.5" x14ac:dyDescent="0.35">
      <c r="C164" t="s">
        <v>234</v>
      </c>
    </row>
    <row r="165" spans="3:7" ht="15.5" x14ac:dyDescent="0.35">
      <c r="C165" t="s">
        <v>235</v>
      </c>
      <c r="D165" s="5">
        <v>34000000000</v>
      </c>
      <c r="E165" s="5">
        <v>34000000000</v>
      </c>
      <c r="F165" s="5">
        <v>36000000000</v>
      </c>
      <c r="G165" s="5">
        <v>36000000000</v>
      </c>
    </row>
    <row r="166" spans="3:7" ht="15.5" x14ac:dyDescent="0.35">
      <c r="C166" t="s">
        <v>236</v>
      </c>
      <c r="D166" s="6">
        <v>3.8</v>
      </c>
      <c r="E166" s="6">
        <v>4.29</v>
      </c>
      <c r="F166" s="6">
        <v>3.66</v>
      </c>
      <c r="G166" s="6">
        <v>3.22</v>
      </c>
    </row>
    <row r="167" spans="3:7" ht="15.5" x14ac:dyDescent="0.35">
      <c r="C167" t="s">
        <v>237</v>
      </c>
      <c r="D167" s="6">
        <v>57.83</v>
      </c>
      <c r="E167" s="6">
        <v>58.22</v>
      </c>
      <c r="F167" s="6">
        <v>60.03</v>
      </c>
      <c r="G167" s="6">
        <v>61.49</v>
      </c>
    </row>
    <row r="168" spans="3:7" ht="15.5" x14ac:dyDescent="0.35">
      <c r="C168" t="s">
        <v>238</v>
      </c>
      <c r="D168" s="6">
        <v>3.8</v>
      </c>
      <c r="E168" s="6">
        <v>4.29</v>
      </c>
      <c r="F168" s="6">
        <v>3.66</v>
      </c>
      <c r="G168" s="6">
        <v>3.22</v>
      </c>
    </row>
    <row r="169" spans="3:7" ht="15.5" x14ac:dyDescent="0.35">
      <c r="C169" t="s">
        <v>239</v>
      </c>
      <c r="D169" s="6">
        <v>57.83</v>
      </c>
      <c r="E169" s="6">
        <v>58.22</v>
      </c>
      <c r="F169" s="6">
        <v>60.03</v>
      </c>
      <c r="G169" s="6">
        <v>61.49</v>
      </c>
    </row>
    <row r="170" spans="3:7" ht="15.5" x14ac:dyDescent="0.35">
      <c r="C170" t="s">
        <v>240</v>
      </c>
    </row>
    <row r="171" spans="3:7" ht="15.5" x14ac:dyDescent="0.35">
      <c r="C171" t="s">
        <v>241</v>
      </c>
    </row>
    <row r="172" spans="3:7" ht="15.5" x14ac:dyDescent="0.35">
      <c r="C172" t="s">
        <v>242</v>
      </c>
      <c r="D172" s="5">
        <v>34000000000</v>
      </c>
      <c r="E172" s="5">
        <v>34000000000</v>
      </c>
      <c r="F172" s="5">
        <v>36000000000</v>
      </c>
      <c r="G172" s="5">
        <v>36000000000</v>
      </c>
    </row>
    <row r="173" spans="3:7" ht="15.5" x14ac:dyDescent="0.35">
      <c r="C173" t="s">
        <v>24</v>
      </c>
    </row>
    <row r="174" spans="3:7" ht="15.5" x14ac:dyDescent="0.35">
      <c r="C174" t="s">
        <v>21</v>
      </c>
      <c r="D174" s="5">
        <v>-3000000000</v>
      </c>
      <c r="E174" s="5">
        <v>-3000000000</v>
      </c>
      <c r="F174" s="5">
        <v>-6000000000</v>
      </c>
      <c r="G174" s="5">
        <v>-18000000000</v>
      </c>
    </row>
    <row r="175" spans="3:7" ht="15.5" x14ac:dyDescent="0.35">
      <c r="C175" t="s">
        <v>243</v>
      </c>
      <c r="D175" s="5">
        <v>32000000000</v>
      </c>
      <c r="E175" s="5">
        <v>32000000000</v>
      </c>
      <c r="F175" s="5">
        <v>33000000000</v>
      </c>
      <c r="G175" s="5">
        <v>35000000000</v>
      </c>
    </row>
    <row r="176" spans="3:7" ht="15.5" x14ac:dyDescent="0.35">
      <c r="C176" t="s">
        <v>244</v>
      </c>
      <c r="D176" s="5">
        <v>0</v>
      </c>
      <c r="E176" s="5">
        <v>-3000000000</v>
      </c>
      <c r="F176" s="5">
        <v>-12000000000</v>
      </c>
      <c r="G176" s="5">
        <v>8000000000</v>
      </c>
    </row>
    <row r="177" spans="3:19" ht="15.5" x14ac:dyDescent="0.35">
      <c r="C177" t="s">
        <v>245</v>
      </c>
      <c r="F177" s="5">
        <v>0</v>
      </c>
    </row>
    <row r="178" spans="3:19" ht="15.5" x14ac:dyDescent="0.35">
      <c r="C178" t="s">
        <v>13</v>
      </c>
      <c r="D178" s="5">
        <v>0</v>
      </c>
      <c r="E178" s="5">
        <v>-3000000000</v>
      </c>
      <c r="F178" s="5">
        <v>-12000000000</v>
      </c>
      <c r="G178" s="5">
        <v>8000000000</v>
      </c>
    </row>
    <row r="179" spans="3:19" ht="15.5" x14ac:dyDescent="0.35">
      <c r="C179" t="s">
        <v>16</v>
      </c>
      <c r="D179" s="6">
        <v>0.48</v>
      </c>
      <c r="E179" s="6">
        <v>-5.03</v>
      </c>
      <c r="F179" s="6">
        <v>-20.88</v>
      </c>
      <c r="G179" s="6">
        <v>12.73</v>
      </c>
    </row>
    <row r="180" spans="3:19" ht="15.5" x14ac:dyDescent="0.35">
      <c r="C180" t="s">
        <v>58</v>
      </c>
      <c r="I180" s="6">
        <v>-4.13</v>
      </c>
      <c r="J180" s="6">
        <v>-2.87</v>
      </c>
      <c r="K180" s="6">
        <v>-0.99</v>
      </c>
      <c r="L180" s="6">
        <v>1.69</v>
      </c>
      <c r="M180" s="6">
        <v>5.07</v>
      </c>
      <c r="N180" s="6">
        <v>-9.43</v>
      </c>
      <c r="O180" s="6">
        <v>1.25</v>
      </c>
      <c r="P180" s="6">
        <v>2.92</v>
      </c>
      <c r="Q180" s="6">
        <v>4.0199999999999996</v>
      </c>
      <c r="R180" s="6">
        <v>10.36</v>
      </c>
      <c r="S180" s="6">
        <v>21.28</v>
      </c>
    </row>
    <row r="181" spans="3:19" ht="15.5" x14ac:dyDescent="0.35">
      <c r="C181" t="s">
        <v>72</v>
      </c>
      <c r="I181" s="6">
        <v>-53.27</v>
      </c>
      <c r="J181" s="6">
        <v>-71.08</v>
      </c>
      <c r="K181" s="6">
        <v>-137.37</v>
      </c>
      <c r="L181" s="6">
        <v>96.45</v>
      </c>
      <c r="M181" s="6">
        <v>50.89</v>
      </c>
      <c r="N181" s="6">
        <v>-11.03</v>
      </c>
      <c r="O181" s="5">
        <v>280</v>
      </c>
      <c r="P181" s="6">
        <v>82.19</v>
      </c>
      <c r="Q181" s="6">
        <v>111.94</v>
      </c>
      <c r="R181" s="6">
        <v>62.74</v>
      </c>
      <c r="S181" s="6">
        <v>17.86</v>
      </c>
    </row>
    <row r="182" spans="3:19" ht="15.5" x14ac:dyDescent="0.35">
      <c r="C182" t="s">
        <v>75</v>
      </c>
      <c r="I182" s="6">
        <v>3.59</v>
      </c>
      <c r="J182" s="6">
        <v>3.86</v>
      </c>
      <c r="K182" s="6">
        <v>1.84</v>
      </c>
      <c r="L182" s="6">
        <v>2.23</v>
      </c>
      <c r="M182" s="6">
        <v>2.58</v>
      </c>
      <c r="N182" s="6">
        <v>1.2</v>
      </c>
      <c r="O182" s="6">
        <v>2.44</v>
      </c>
      <c r="P182" s="6">
        <v>1.72</v>
      </c>
      <c r="Q182" s="6">
        <v>3.53</v>
      </c>
      <c r="R182" s="6">
        <v>1.04</v>
      </c>
      <c r="S182" s="6">
        <v>0.52</v>
      </c>
    </row>
    <row r="183" spans="3:19" ht="15.5" x14ac:dyDescent="0.35">
      <c r="C183" t="s">
        <v>246</v>
      </c>
      <c r="I183" s="5">
        <v>-5530000000</v>
      </c>
      <c r="J183" s="5">
        <v>-5070000000</v>
      </c>
      <c r="K183" s="5">
        <v>-1800000000</v>
      </c>
      <c r="L183" s="5">
        <v>-550000000</v>
      </c>
      <c r="M183" s="5">
        <v>1320000000</v>
      </c>
      <c r="N183" s="5">
        <v>-3530000000</v>
      </c>
      <c r="O183" s="5">
        <v>2960000000</v>
      </c>
      <c r="P183" s="5">
        <v>2660000000</v>
      </c>
    </row>
    <row r="184" spans="3:19" ht="15.5" x14ac:dyDescent="0.35">
      <c r="C184" t="s">
        <v>247</v>
      </c>
      <c r="I184" s="6">
        <v>-6.2100000000000002E-2</v>
      </c>
      <c r="J184" s="6">
        <v>-4.1700000000000001E-2</v>
      </c>
      <c r="K184" s="6">
        <v>-1.38E-2</v>
      </c>
      <c r="L184" s="6">
        <v>2.2700000000000001E-2</v>
      </c>
      <c r="M184" s="6">
        <v>6.7900000000000002E-2</v>
      </c>
      <c r="N184" s="6">
        <v>-0.13269999999999998</v>
      </c>
      <c r="O184" s="6">
        <v>1.4999999999999999E-2</v>
      </c>
      <c r="P184" s="6">
        <v>3.3099999999999997E-2</v>
      </c>
      <c r="Q184" s="6">
        <v>3.3799999999999997E-2</v>
      </c>
      <c r="R184" s="6">
        <v>2.6200000000000001E-2</v>
      </c>
      <c r="S184" s="6">
        <v>5.28E-2</v>
      </c>
    </row>
    <row r="185" spans="3:19" ht="15.5" x14ac:dyDescent="0.35">
      <c r="C185" t="s">
        <v>248</v>
      </c>
      <c r="I185" s="6">
        <v>-6.8699999999999997E-2</v>
      </c>
      <c r="J185" s="6">
        <v>-4.4600000000000001E-2</v>
      </c>
      <c r="K185" s="6">
        <v>-1.4800000000000001E-2</v>
      </c>
      <c r="L185" s="6">
        <v>2.4900000000000002E-2</v>
      </c>
      <c r="M185" s="6">
        <v>7.7199999999999991E-2</v>
      </c>
      <c r="N185" s="6">
        <v>-0.1565</v>
      </c>
      <c r="O185" s="6">
        <v>1.7899999999999999E-2</v>
      </c>
      <c r="P185" s="6">
        <v>4.4600000000000001E-2</v>
      </c>
      <c r="Q185" s="6">
        <v>4.6399999999999997E-2</v>
      </c>
      <c r="R185" s="6">
        <v>3.5900000000000001E-2</v>
      </c>
      <c r="S185" s="6">
        <v>8.0299999999999996E-2</v>
      </c>
    </row>
    <row r="186" spans="3:19" ht="15.5" x14ac:dyDescent="0.35">
      <c r="C186" t="s">
        <v>249</v>
      </c>
      <c r="I186" s="6">
        <v>-0.1487</v>
      </c>
      <c r="J186" s="6">
        <v>-0.1305</v>
      </c>
      <c r="K186" s="6">
        <v>-5.0900000000000001E-2</v>
      </c>
      <c r="L186" s="6">
        <v>-2.3E-2</v>
      </c>
      <c r="M186" s="6">
        <v>1.38E-2</v>
      </c>
      <c r="N186" s="6">
        <v>-9.9700000000000011E-2</v>
      </c>
      <c r="O186" s="6">
        <v>4.5599999999999995E-2</v>
      </c>
      <c r="P186" s="6">
        <v>3.6900000000000002E-2</v>
      </c>
      <c r="Q186" s="6">
        <v>3.4000000000000002E-3</v>
      </c>
      <c r="R186" s="6">
        <v>-1.5700000000000002E-2</v>
      </c>
      <c r="S186" s="6">
        <v>-9.3999999999999986E-3</v>
      </c>
    </row>
    <row r="187" spans="3:19" ht="15.5" x14ac:dyDescent="0.35">
      <c r="C187" t="s">
        <v>250</v>
      </c>
      <c r="M187" s="6">
        <v>19.899999999999999</v>
      </c>
      <c r="N187" s="6">
        <v>-145.84</v>
      </c>
      <c r="O187" s="6">
        <v>69.739999999999995</v>
      </c>
      <c r="P187" s="6">
        <v>58.42</v>
      </c>
      <c r="R187" s="6">
        <v>-17.14</v>
      </c>
      <c r="S187" s="6">
        <v>-0.42</v>
      </c>
    </row>
    <row r="188" spans="3:19" ht="15.5" x14ac:dyDescent="0.35">
      <c r="C188" t="s">
        <v>69</v>
      </c>
      <c r="I188" s="6">
        <v>3.66</v>
      </c>
      <c r="J188" s="6">
        <v>3.17</v>
      </c>
      <c r="K188" s="6">
        <v>2.0299999999999998</v>
      </c>
      <c r="L188" s="6">
        <v>2.4</v>
      </c>
      <c r="M188" s="6">
        <v>3.93</v>
      </c>
      <c r="N188" s="6">
        <v>1.72</v>
      </c>
      <c r="O188" s="6">
        <v>5.01</v>
      </c>
      <c r="P188" s="6">
        <v>3.66</v>
      </c>
      <c r="Q188" s="6">
        <v>5.19</v>
      </c>
      <c r="R188" s="6">
        <v>2.25</v>
      </c>
      <c r="S188" s="6">
        <v>1.43</v>
      </c>
    </row>
    <row r="189" spans="3:19" ht="15.5" x14ac:dyDescent="0.35">
      <c r="C189" t="s">
        <v>66</v>
      </c>
      <c r="I189" s="6">
        <v>60.03</v>
      </c>
      <c r="J189" s="6">
        <v>64.45</v>
      </c>
      <c r="K189" s="5">
        <v>67</v>
      </c>
      <c r="L189" s="6">
        <v>68.03</v>
      </c>
      <c r="M189" s="6">
        <v>65.709999999999994</v>
      </c>
      <c r="N189" s="6">
        <v>60.29</v>
      </c>
      <c r="O189" s="6">
        <v>69.8</v>
      </c>
      <c r="P189" s="6">
        <v>65.569999999999993</v>
      </c>
      <c r="Q189" s="6">
        <v>86.68</v>
      </c>
      <c r="R189" s="6">
        <v>288.79000000000002</v>
      </c>
      <c r="S189" s="6">
        <v>264.97000000000003</v>
      </c>
    </row>
    <row r="190" spans="3:19" ht="15.5" x14ac:dyDescent="0.35">
      <c r="C190" t="s">
        <v>251</v>
      </c>
      <c r="I190" s="6">
        <v>3.66</v>
      </c>
      <c r="J190" s="6">
        <v>3.17</v>
      </c>
      <c r="K190" s="6">
        <v>2.0299999999999998</v>
      </c>
      <c r="L190" s="6">
        <v>2.4</v>
      </c>
      <c r="M190" s="6">
        <v>3.93</v>
      </c>
      <c r="N190" s="6">
        <v>1.72</v>
      </c>
      <c r="O190" s="6">
        <v>5.01</v>
      </c>
      <c r="P190" s="6">
        <v>3.66</v>
      </c>
      <c r="Q190" s="6">
        <v>5.19</v>
      </c>
      <c r="R190" s="6">
        <v>2.25</v>
      </c>
      <c r="S190" s="6">
        <v>1.43</v>
      </c>
    </row>
    <row r="191" spans="3:19" ht="15.5" x14ac:dyDescent="0.35">
      <c r="C191" t="s">
        <v>252</v>
      </c>
      <c r="I191" s="6">
        <v>60.03</v>
      </c>
      <c r="J191" s="6">
        <v>64.45</v>
      </c>
      <c r="K191" s="5">
        <v>67</v>
      </c>
      <c r="L191" s="6">
        <v>68.03</v>
      </c>
      <c r="M191" s="6">
        <v>65.709999999999994</v>
      </c>
      <c r="N191" s="6">
        <v>60.29</v>
      </c>
      <c r="O191" s="6">
        <v>69.8</v>
      </c>
      <c r="P191" s="6">
        <v>65.569999999999993</v>
      </c>
      <c r="Q191" s="6">
        <v>86.68</v>
      </c>
      <c r="R191" s="6">
        <v>288.79000000000002</v>
      </c>
      <c r="S191" s="6">
        <v>264.97000000000003</v>
      </c>
    </row>
    <row r="192" spans="3:19" ht="15.5" x14ac:dyDescent="0.35">
      <c r="C192" t="s">
        <v>253</v>
      </c>
      <c r="N192" s="5">
        <v>0</v>
      </c>
      <c r="O192" s="5">
        <v>0</v>
      </c>
      <c r="P192" s="5">
        <v>0</v>
      </c>
      <c r="S192" s="5">
        <v>0</v>
      </c>
    </row>
    <row r="193" spans="3:19" ht="15.5" x14ac:dyDescent="0.35">
      <c r="C193" t="s">
        <v>254</v>
      </c>
      <c r="O193" s="5">
        <v>0</v>
      </c>
      <c r="P193" s="5">
        <v>0</v>
      </c>
    </row>
    <row r="194" spans="3:19" ht="15.5" x14ac:dyDescent="0.35">
      <c r="C194" t="s">
        <v>26</v>
      </c>
      <c r="N194" s="5">
        <v>0</v>
      </c>
      <c r="O194" s="5">
        <v>0</v>
      </c>
      <c r="P194" s="5">
        <v>1000000000</v>
      </c>
      <c r="S194" s="5">
        <v>0</v>
      </c>
    </row>
    <row r="195" spans="3:19" ht="15.5" x14ac:dyDescent="0.35">
      <c r="C195" t="s">
        <v>23</v>
      </c>
      <c r="I195" s="5">
        <v>-6000000000</v>
      </c>
      <c r="J195" s="5">
        <v>-18000000000</v>
      </c>
      <c r="K195" s="5">
        <v>-14000000000</v>
      </c>
      <c r="L195" s="5">
        <v>-22000000000</v>
      </c>
      <c r="M195" s="5">
        <v>-26000000000</v>
      </c>
      <c r="N195" s="5">
        <v>-16000000000</v>
      </c>
      <c r="O195" s="5">
        <v>-7000000000</v>
      </c>
      <c r="P195" s="5">
        <v>-9000000000</v>
      </c>
      <c r="Q195" s="5">
        <v>-12000000000</v>
      </c>
      <c r="R195" s="5">
        <v>-8000000000</v>
      </c>
      <c r="S195" s="5">
        <v>-3000000000</v>
      </c>
    </row>
    <row r="196" spans="3:19" ht="15.5" x14ac:dyDescent="0.35">
      <c r="C196" t="s">
        <v>255</v>
      </c>
      <c r="I196" s="5">
        <v>33000000000</v>
      </c>
      <c r="J196" s="5">
        <v>38000000000</v>
      </c>
      <c r="K196" s="5">
        <v>40000000000</v>
      </c>
      <c r="L196" s="5">
        <v>41000000000</v>
      </c>
      <c r="M196" s="5">
        <v>40000000000</v>
      </c>
      <c r="N196" s="5">
        <v>38000000000</v>
      </c>
      <c r="O196" s="5">
        <v>41000000000</v>
      </c>
      <c r="P196" s="5">
        <v>42000000000</v>
      </c>
      <c r="Q196" s="5">
        <v>40000000000</v>
      </c>
      <c r="R196" s="5">
        <v>38000000000</v>
      </c>
      <c r="S196" s="5">
        <v>36000000000</v>
      </c>
    </row>
    <row r="197" spans="3:19" ht="15.5" x14ac:dyDescent="0.35">
      <c r="C197" t="s">
        <v>256</v>
      </c>
      <c r="I197" s="5">
        <v>-13000000000</v>
      </c>
      <c r="J197" s="5">
        <v>4000000000</v>
      </c>
      <c r="K197" s="5">
        <v>-8000000000</v>
      </c>
      <c r="L197" s="5">
        <v>-5000000000</v>
      </c>
      <c r="M197" s="5">
        <v>10000000000</v>
      </c>
      <c r="N197" s="5">
        <v>9000000000</v>
      </c>
      <c r="O197" s="5">
        <v>-2000000000</v>
      </c>
      <c r="P197" s="5">
        <v>-2000000000</v>
      </c>
      <c r="Q197" s="5">
        <v>4000000000</v>
      </c>
      <c r="R197" s="5">
        <v>5000000000</v>
      </c>
      <c r="S197" s="5">
        <v>6000000000</v>
      </c>
    </row>
    <row r="198" spans="3:19" ht="15.5" x14ac:dyDescent="0.35">
      <c r="C198" t="s">
        <v>257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-1000000000</v>
      </c>
      <c r="S198" s="5">
        <v>-1000000000</v>
      </c>
    </row>
    <row r="199" spans="3:19" ht="15.5" x14ac:dyDescent="0.35">
      <c r="C199" t="s">
        <v>15</v>
      </c>
      <c r="I199" s="5">
        <v>-13000000000</v>
      </c>
      <c r="J199" s="5">
        <v>4000000000</v>
      </c>
      <c r="K199" s="5">
        <v>-8000000000</v>
      </c>
      <c r="L199" s="5">
        <v>-5000000000</v>
      </c>
      <c r="M199" s="5">
        <v>10000000000</v>
      </c>
      <c r="N199" s="5">
        <v>9000000000</v>
      </c>
      <c r="O199" s="5">
        <v>-2000000000</v>
      </c>
      <c r="P199" s="5">
        <v>-2000000000</v>
      </c>
      <c r="Q199" s="5">
        <v>3000000000</v>
      </c>
      <c r="R199" s="5">
        <v>4000000000</v>
      </c>
      <c r="S199" s="5">
        <v>6000000000</v>
      </c>
    </row>
    <row r="200" spans="3:19" ht="15.5" x14ac:dyDescent="0.35">
      <c r="C200" t="s">
        <v>17</v>
      </c>
      <c r="I200" s="6">
        <v>-21.93</v>
      </c>
      <c r="J200" s="6">
        <v>7.1</v>
      </c>
      <c r="K200" s="6">
        <v>-12.87</v>
      </c>
      <c r="L200" s="6">
        <v>-8.17</v>
      </c>
      <c r="M200" s="6">
        <v>16.5</v>
      </c>
      <c r="N200" s="6">
        <v>14.54</v>
      </c>
      <c r="O200" s="6">
        <v>-4.1500000000000004</v>
      </c>
      <c r="P200" s="6">
        <v>-2.9</v>
      </c>
      <c r="Q200" s="6">
        <v>8.2100000000000009</v>
      </c>
      <c r="R200" s="6">
        <v>37.700000000000003</v>
      </c>
      <c r="S200" s="6">
        <v>48.44</v>
      </c>
    </row>
  </sheetData>
  <pageMargins left="0.7" right="0.7" top="0.75" bottom="0.75" header="0.3" footer="0.3"/>
  <ignoredErrors>
    <ignoredError sqref="A1:S201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2434</v>
      </c>
      <c r="D2" s="2" vm="652">
        <f ca="1">IFERROR(_xlfn.STOCKHISTORY("XIDX:" &amp; $C$1, D3, , 0, 0, 1), "Libur")</f>
        <v>5175</v>
      </c>
      <c r="E2" s="2" vm="742">
        <f ca="1">IFERROR(_xlfn.STOCKHISTORY("XIDX:" &amp; $C$1, E3, , 0, 0, 1), "Libur")</f>
        <v>4160</v>
      </c>
      <c r="H2" s="2" vm="742">
        <f ca="1">IFERROR(INDEX(D2:G2,COUNT(D2:G2)),"")</f>
        <v>4160</v>
      </c>
      <c r="I2" s="2" vm="743">
        <f t="shared" ref="I2:Z2" ca="1" si="0">IFERROR(_xlfn.STOCKHISTORY("XIDX:" &amp; $C$1, I1, , 0, 0, 1), "Libur")</f>
        <v>7475</v>
      </c>
      <c r="J2" s="2" vm="744">
        <f t="shared" ca="1" si="0"/>
        <v>7400</v>
      </c>
      <c r="K2" s="2" vm="745">
        <f t="shared" ca="1" si="0"/>
        <v>9400</v>
      </c>
      <c r="L2" s="2" vm="713">
        <f t="shared" ca="1" si="0"/>
        <v>9900</v>
      </c>
      <c r="M2" s="2" vm="746">
        <f t="shared" ca="1" si="0"/>
        <v>12100</v>
      </c>
      <c r="N2" s="2" vm="747">
        <f t="shared" ca="1" si="0"/>
        <v>14475</v>
      </c>
      <c r="O2" s="2" vm="748">
        <f t="shared" ca="1" si="0"/>
        <v>19025</v>
      </c>
      <c r="P2" s="2" vm="749">
        <f t="shared" ca="1" si="0"/>
        <v>18450</v>
      </c>
      <c r="Q2" s="2" vm="750">
        <f t="shared" ca="1" si="0"/>
        <v>21950</v>
      </c>
      <c r="R2" s="2" vm="751">
        <f t="shared" ca="1" si="0"/>
        <v>15400</v>
      </c>
      <c r="S2" s="2" vm="752">
        <f t="shared" ca="1" si="0"/>
        <v>22325</v>
      </c>
      <c r="T2" s="2" vm="753">
        <f t="shared" ca="1" si="0"/>
        <v>25000</v>
      </c>
      <c r="U2" s="2" vm="754">
        <f t="shared" ca="1" si="0"/>
        <v>20000</v>
      </c>
      <c r="V2" s="2" vm="755">
        <f t="shared" ca="1" si="0"/>
        <v>22450</v>
      </c>
      <c r="W2" s="2" vm="756">
        <f t="shared" ca="1" si="0"/>
        <v>17050</v>
      </c>
      <c r="X2" s="2" vm="757">
        <f t="shared" ca="1" si="0"/>
        <v>15950</v>
      </c>
      <c r="Y2" s="2" vm="758">
        <f t="shared" ca="1" si="0"/>
        <v>13400</v>
      </c>
      <c r="Z2" s="2" vm="486">
        <f t="shared" ca="1" si="0"/>
        <v>4600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4606862000000</v>
      </c>
      <c r="E4" s="2">
        <f>IFERROR(INDEX(E51:E500,MATCH($C$4,$C$51:$C$500,0)),"")</f>
        <v>3844318000000</v>
      </c>
      <c r="H4" s="2">
        <f>IFERROR(SUM(D4:G4)*(4/MAX(1,COUNT(D4:G4))),"")</f>
        <v>16902360000000</v>
      </c>
      <c r="I4" s="2">
        <f t="shared" ref="I4:Z4" si="1">IFERROR(INDEX(I51:I500,MATCH($C$4,$C$51:$C$500,0)),"")</f>
        <v>17731188000000</v>
      </c>
      <c r="J4" s="2">
        <f t="shared" si="1"/>
        <v>18548734000000</v>
      </c>
      <c r="K4" s="2">
        <f t="shared" si="1"/>
        <v>17949756000000</v>
      </c>
      <c r="L4" s="2">
        <f t="shared" si="1"/>
        <v>16328278000000</v>
      </c>
      <c r="M4" s="2">
        <f t="shared" si="1"/>
        <v>14771906000000</v>
      </c>
      <c r="N4" s="2">
        <f t="shared" si="1"/>
        <v>14184322000000</v>
      </c>
      <c r="O4" s="2">
        <f t="shared" si="1"/>
        <v>15939348000000</v>
      </c>
      <c r="P4" s="2">
        <f t="shared" si="1"/>
        <v>15190283000000</v>
      </c>
      <c r="Q4" s="2">
        <f t="shared" si="1"/>
        <v>14431211000000</v>
      </c>
      <c r="R4" s="2">
        <f t="shared" si="1"/>
        <v>15361894000000</v>
      </c>
      <c r="S4" s="2">
        <f t="shared" si="1"/>
        <v>17798055000000</v>
      </c>
      <c r="T4" s="2">
        <f t="shared" si="1"/>
        <v>19996264000000</v>
      </c>
      <c r="U4" s="2">
        <f t="shared" si="1"/>
        <v>18691286000000</v>
      </c>
      <c r="V4" s="2">
        <f t="shared" si="1"/>
        <v>17290337000000</v>
      </c>
      <c r="W4" s="2">
        <f t="shared" si="1"/>
        <v>13887892000000</v>
      </c>
      <c r="X4" s="2">
        <f t="shared" si="1"/>
        <v>11137805265505</v>
      </c>
      <c r="Y4" s="2">
        <f t="shared" si="1"/>
        <v>10576456344583</v>
      </c>
      <c r="Z4" s="2">
        <f t="shared" si="1"/>
        <v>9780498326080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374449000000</v>
      </c>
      <c r="E5" s="2">
        <f>IFERROR(INDEX(E51:E500,MATCH($C$5,$C$51:$C$500,0)),"")</f>
        <v>215193000000</v>
      </c>
      <c r="H5" s="2">
        <f>IFERROR(SUM(D5:G5)*(4/MAX(1,COUNT(D5:G5))),"")</f>
        <v>1179284000000</v>
      </c>
      <c r="I5" s="2">
        <f t="shared" ref="I5:Z5" si="2">IFERROR(INDEX(I51:I500,MATCH($C$5,$C$51:$C$500,0)),"")</f>
        <v>2248262000000</v>
      </c>
      <c r="J5" s="2">
        <f t="shared" si="2"/>
        <v>2020344000000</v>
      </c>
      <c r="K5" s="2">
        <f t="shared" si="2"/>
        <v>1951577000000</v>
      </c>
      <c r="L5" s="2">
        <f t="shared" si="2"/>
        <v>1841868000000</v>
      </c>
      <c r="M5" s="2">
        <f t="shared" si="2"/>
        <v>1872995000000</v>
      </c>
      <c r="N5" s="2">
        <f t="shared" si="2"/>
        <v>1764880000000</v>
      </c>
      <c r="O5" s="2">
        <f t="shared" si="2"/>
        <v>1883349000000</v>
      </c>
      <c r="P5" s="2">
        <f t="shared" si="2"/>
        <v>1241944000000</v>
      </c>
      <c r="Q5" s="2">
        <f t="shared" si="2"/>
        <v>1837668000000</v>
      </c>
      <c r="R5" s="2">
        <f t="shared" si="2"/>
        <v>3800464000000</v>
      </c>
      <c r="S5" s="2">
        <f t="shared" si="2"/>
        <v>4258600000000</v>
      </c>
      <c r="T5" s="2">
        <f t="shared" si="2"/>
        <v>5150639000000</v>
      </c>
      <c r="U5" s="2">
        <f t="shared" si="2"/>
        <v>5215899000000</v>
      </c>
      <c r="V5" s="2">
        <f t="shared" si="2"/>
        <v>4760382000000</v>
      </c>
      <c r="W5" s="2">
        <f t="shared" si="2"/>
        <v>3596918000000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22108665000000</v>
      </c>
      <c r="E6" s="2">
        <f>IFERROR(INDEX(E51:E500,MATCH($C$6,$C$51:$C$500,0)),"")</f>
        <v>23270999000000</v>
      </c>
      <c r="H6" s="2">
        <f>IFERROR(INDEX(D6:G6,COUNT(D6:G6)),"")</f>
        <v>23270999000000</v>
      </c>
      <c r="I6" s="2">
        <f t="shared" ref="I6:Z6" si="3">IFERROR(INDEX(I51:I500,MATCH($C$6,$C$51:$C$500,0)),"")</f>
        <v>23203101000000</v>
      </c>
      <c r="J6" s="2">
        <f t="shared" si="3"/>
        <v>22114350000000</v>
      </c>
      <c r="K6" s="2">
        <f t="shared" si="3"/>
        <v>20969511000000</v>
      </c>
      <c r="L6" s="2">
        <f t="shared" si="3"/>
        <v>19566906000000</v>
      </c>
      <c r="M6" s="2">
        <f t="shared" si="3"/>
        <v>20620964000000</v>
      </c>
      <c r="N6" s="2">
        <f t="shared" si="3"/>
        <v>22176248000000</v>
      </c>
      <c r="O6" s="2">
        <f t="shared" si="3"/>
        <v>23080261000000</v>
      </c>
      <c r="P6" s="2">
        <f t="shared" si="3"/>
        <v>23221589000000</v>
      </c>
      <c r="Q6" s="2">
        <f t="shared" si="3"/>
        <v>24556507000000</v>
      </c>
      <c r="R6" s="2">
        <f t="shared" si="3"/>
        <v>26138703000000</v>
      </c>
      <c r="S6" s="2">
        <f t="shared" si="3"/>
        <v>23865950000000</v>
      </c>
      <c r="T6" s="2">
        <f t="shared" si="3"/>
        <v>24784801000000</v>
      </c>
      <c r="U6" s="2">
        <f t="shared" si="3"/>
        <v>22977687000000</v>
      </c>
      <c r="V6" s="2">
        <f t="shared" si="3"/>
        <v>19418738000000</v>
      </c>
      <c r="W6" s="2">
        <f t="shared" si="3"/>
        <v>15733951000000</v>
      </c>
      <c r="X6" s="2">
        <f t="shared" si="3"/>
        <v>13100598050433</v>
      </c>
      <c r="Y6" s="2">
        <f t="shared" si="3"/>
        <v>10704194179338</v>
      </c>
      <c r="Z6" s="2">
        <f t="shared" si="3"/>
        <v>8521730489166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3.52</v>
      </c>
      <c r="E7" s="3">
        <f>IFERROR(INDEX(E51:E500,MATCH($C$7,$C$51:$C$500,0))/1000000000,"")</f>
        <v>3.52</v>
      </c>
      <c r="H7" s="3">
        <f>IFERROR(INDEX(D7:G7,COUNT(D7:G7)),"")</f>
        <v>3.52</v>
      </c>
      <c r="I7" s="3">
        <f t="shared" ref="I7:Z7" si="4">IFERROR(INDEX(I51:I500,MATCH($C$7,$C$51:$C$500,0))/1000000000,"")</f>
        <v>3.52</v>
      </c>
      <c r="J7" s="3">
        <f t="shared" si="4"/>
        <v>3.68</v>
      </c>
      <c r="K7" s="3">
        <f t="shared" si="4"/>
        <v>3.68</v>
      </c>
      <c r="L7" s="3">
        <f t="shared" si="4"/>
        <v>3.68</v>
      </c>
      <c r="M7" s="3">
        <f t="shared" si="4"/>
        <v>3.68</v>
      </c>
      <c r="N7" s="3">
        <f t="shared" si="4"/>
        <v>3.68</v>
      </c>
      <c r="O7" s="3">
        <f t="shared" si="4"/>
        <v>3.68</v>
      </c>
      <c r="P7" s="3">
        <f t="shared" si="4"/>
        <v>3.68</v>
      </c>
      <c r="Q7" s="3">
        <f t="shared" si="4"/>
        <v>3.68</v>
      </c>
      <c r="R7" s="3">
        <f t="shared" si="4"/>
        <v>3.68</v>
      </c>
      <c r="S7" s="3">
        <f t="shared" si="4"/>
        <v>3.68</v>
      </c>
      <c r="T7" s="3">
        <f t="shared" si="4"/>
        <v>3.68</v>
      </c>
      <c r="U7" s="3">
        <f t="shared" si="4"/>
        <v>3.68</v>
      </c>
      <c r="V7" s="3">
        <f t="shared" si="4"/>
        <v>3.68</v>
      </c>
      <c r="W7" s="3">
        <f t="shared" si="4"/>
        <v>3.68</v>
      </c>
      <c r="X7" s="3">
        <f t="shared" si="4"/>
        <v>3.68</v>
      </c>
      <c r="Y7" s="3">
        <f t="shared" si="4"/>
        <v>3.68</v>
      </c>
      <c r="Z7" s="3">
        <f t="shared" si="4"/>
        <v>3.68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520000000000</v>
      </c>
      <c r="E8" s="2">
        <f>IFERROR(INDEX(E51:E500,MATCH("Free cash flow (Quarter)",$C$51:$C$500,0)),"")</f>
        <v>-499000000000</v>
      </c>
      <c r="H8" s="2">
        <f>IFERROR(INDEX(D8:G8,COUNT(D8:G8)),"")</f>
        <v>-499000000000</v>
      </c>
      <c r="I8" s="2">
        <f t="shared" ref="I8:Z8" si="5">IFERROR(INDEX(I51:I500,MATCH($C$8,$C$51:$C$500,0)),"")</f>
        <v>2807000000000</v>
      </c>
      <c r="J8" s="2">
        <f t="shared" si="5"/>
        <v>2751000000000</v>
      </c>
      <c r="K8" s="2">
        <f t="shared" si="5"/>
        <v>2930000000000</v>
      </c>
      <c r="L8" s="2">
        <f t="shared" si="5"/>
        <v>1524000000000</v>
      </c>
      <c r="M8" s="2">
        <f t="shared" si="5"/>
        <v>2038000000000</v>
      </c>
      <c r="N8" s="2">
        <f t="shared" si="5"/>
        <v>2854000000000</v>
      </c>
      <c r="O8" s="2">
        <f t="shared" si="5"/>
        <v>2488000000000</v>
      </c>
      <c r="P8" s="2">
        <f t="shared" si="5"/>
        <v>1461000000000</v>
      </c>
      <c r="Q8" s="2">
        <f t="shared" si="5"/>
        <v>2013000000000</v>
      </c>
      <c r="R8" s="2">
        <f t="shared" si="5"/>
        <v>2636000000000</v>
      </c>
      <c r="S8" s="2">
        <f t="shared" si="5"/>
        <v>2315000000000</v>
      </c>
      <c r="T8" s="2">
        <f t="shared" si="5"/>
        <v>1886000000000</v>
      </c>
      <c r="U8" s="2">
        <f t="shared" si="5"/>
        <v>3400000000000</v>
      </c>
      <c r="V8" s="2">
        <f t="shared" si="5"/>
        <v>4713000000000</v>
      </c>
      <c r="W8" s="2">
        <f t="shared" si="5"/>
        <v>3371000000000</v>
      </c>
      <c r="X8" s="2">
        <f t="shared" si="5"/>
        <v>2940000000000</v>
      </c>
      <c r="Y8" s="2">
        <f t="shared" si="5"/>
        <v>2910000000000</v>
      </c>
      <c r="Z8" s="2">
        <f t="shared" si="5"/>
        <v>1377000000000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147.82</v>
      </c>
      <c r="E9" s="3">
        <f>IFERROR(INDEX(E51:E500,MATCH("Free cash flow per share (Quarter)",$C$51:$C$500,0)),"")</f>
        <v>-141.88999999999999</v>
      </c>
      <c r="H9" s="3">
        <f>IFERROR(INDEX(D9:G9,COUNT(D9:G9)),"")</f>
        <v>-141.88999999999999</v>
      </c>
      <c r="I9" s="3">
        <f t="shared" ref="I9:Z9" si="6">IFERROR(INDEX(I51:I500,MATCH($C$9,$C$51:$C$500,0)),"")</f>
        <v>798.36</v>
      </c>
      <c r="J9" s="3">
        <f t="shared" si="6"/>
        <v>747.43</v>
      </c>
      <c r="K9" s="3">
        <f t="shared" si="6"/>
        <v>795.87</v>
      </c>
      <c r="L9" s="3">
        <f t="shared" si="6"/>
        <v>413.93</v>
      </c>
      <c r="M9" s="3">
        <f t="shared" si="6"/>
        <v>553.52</v>
      </c>
      <c r="N9" s="3">
        <f t="shared" si="6"/>
        <v>775.3</v>
      </c>
      <c r="O9" s="3">
        <f t="shared" si="6"/>
        <v>675.81</v>
      </c>
      <c r="P9" s="3">
        <f t="shared" si="6"/>
        <v>396.77</v>
      </c>
      <c r="Q9" s="3">
        <f t="shared" si="6"/>
        <v>546.77</v>
      </c>
      <c r="R9" s="3">
        <f t="shared" si="6"/>
        <v>716</v>
      </c>
      <c r="S9" s="3">
        <f t="shared" si="6"/>
        <v>628.88</v>
      </c>
      <c r="T9" s="3">
        <f t="shared" si="6"/>
        <v>512.21</v>
      </c>
      <c r="U9" s="3">
        <f t="shared" si="6"/>
        <v>923.68</v>
      </c>
      <c r="V9" s="3">
        <f t="shared" si="6"/>
        <v>1280.27</v>
      </c>
      <c r="W9" s="3">
        <f t="shared" si="6"/>
        <v>915.6</v>
      </c>
      <c r="X9" s="3">
        <f t="shared" si="6"/>
        <v>798.68</v>
      </c>
      <c r="Y9" s="3">
        <f t="shared" si="6"/>
        <v>790.45</v>
      </c>
      <c r="Z9" s="3">
        <f t="shared" si="6"/>
        <v>373.93</v>
      </c>
    </row>
    <row r="10" spans="1:26" ht="15.5" x14ac:dyDescent="0.35">
      <c r="C10" t="s">
        <v>18</v>
      </c>
      <c r="D10" s="3">
        <f ca="1">IFERROR(IF(D9=0,"",D2/D9),"")</f>
        <v>35.008794479772696</v>
      </c>
      <c r="E10" s="3">
        <f ca="1">IFERROR(IF(E9=0,"",E2/E9),"")</f>
        <v>-29.318486151243924</v>
      </c>
      <c r="I10" s="3">
        <f t="shared" ref="I10:Z10" ca="1" si="7">IFERROR(IF(I9=0,"",I2/I9),"")</f>
        <v>9.3629440352723083</v>
      </c>
      <c r="J10" s="3">
        <f t="shared" ca="1" si="7"/>
        <v>9.900592697643928</v>
      </c>
      <c r="K10" s="3">
        <f t="shared" ca="1" si="7"/>
        <v>11.810974154070388</v>
      </c>
      <c r="L10" s="3">
        <f t="shared" ca="1" si="7"/>
        <v>23.917087430241828</v>
      </c>
      <c r="M10" s="3">
        <f t="shared" ca="1" si="7"/>
        <v>21.860095389507155</v>
      </c>
      <c r="N10" s="3">
        <f t="shared" ca="1" si="7"/>
        <v>18.670192183670839</v>
      </c>
      <c r="O10" s="3">
        <f t="shared" ca="1" si="7"/>
        <v>28.151403500984006</v>
      </c>
      <c r="P10" s="3">
        <f t="shared" ca="1" si="7"/>
        <v>46.50049146860902</v>
      </c>
      <c r="Q10" s="3">
        <f t="shared" ca="1" si="7"/>
        <v>40.144850668471207</v>
      </c>
      <c r="R10" s="3">
        <f t="shared" ca="1" si="7"/>
        <v>21.508379888268156</v>
      </c>
      <c r="S10" s="3">
        <f t="shared" ca="1" si="7"/>
        <v>35.499618369164232</v>
      </c>
      <c r="T10" s="3">
        <f t="shared" ca="1" si="7"/>
        <v>48.808106050252825</v>
      </c>
      <c r="U10" s="3">
        <f t="shared" ca="1" si="7"/>
        <v>21.652520353369134</v>
      </c>
      <c r="V10" s="3">
        <f t="shared" ca="1" si="7"/>
        <v>17.535363634233406</v>
      </c>
      <c r="W10" s="3">
        <f t="shared" ca="1" si="7"/>
        <v>18.621668851026648</v>
      </c>
      <c r="X10" s="3">
        <f t="shared" ca="1" si="7"/>
        <v>19.970451244553516</v>
      </c>
      <c r="Y10" s="3">
        <f t="shared" ca="1" si="7"/>
        <v>16.95236890378898</v>
      </c>
      <c r="Z10" s="3">
        <f t="shared" ca="1" si="7"/>
        <v>12.301767710534056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3911459000000</v>
      </c>
      <c r="E11" s="2">
        <f>IFERROR(INDEX(E51:E500,MATCH($C$11,$C$51:$C$500,0)),"")</f>
        <v>5077983000000</v>
      </c>
      <c r="H11" s="2">
        <f>IFERROR(INDEX(D11:G11,COUNT(D11:G11)),"")</f>
        <v>5077983000000</v>
      </c>
      <c r="I11" s="2">
        <f t="shared" ref="I11:Z11" si="8">IFERROR(INDEX(I51:I500,MATCH($C$11,$C$51:$C$500,0)),"")</f>
        <v>5872748000000</v>
      </c>
      <c r="J11" s="2">
        <f t="shared" si="8"/>
        <v>4496547000000</v>
      </c>
      <c r="K11" s="2">
        <f t="shared" si="8"/>
        <v>3185373000000</v>
      </c>
      <c r="L11" s="2">
        <f t="shared" si="8"/>
        <v>4525505000000</v>
      </c>
      <c r="M11" s="2">
        <f t="shared" si="8"/>
        <v>6141267000000</v>
      </c>
      <c r="N11" s="2">
        <f t="shared" si="8"/>
        <v>7697631000000</v>
      </c>
      <c r="O11" s="2">
        <f t="shared" si="8"/>
        <v>7651750000000</v>
      </c>
      <c r="P11" s="2">
        <f t="shared" si="8"/>
        <v>7225876000000</v>
      </c>
      <c r="Q11" s="2">
        <f t="shared" si="8"/>
        <v>8294891000000</v>
      </c>
      <c r="R11" s="2">
        <f t="shared" si="8"/>
        <v>9674030000000</v>
      </c>
      <c r="S11" s="2">
        <f t="shared" si="8"/>
        <v>8655562000000</v>
      </c>
      <c r="T11" s="2">
        <f t="shared" si="8"/>
        <v>11256129000000</v>
      </c>
      <c r="U11" s="2">
        <f t="shared" si="8"/>
        <v>12595187000000</v>
      </c>
      <c r="V11" s="2">
        <f t="shared" si="8"/>
        <v>10474126000000</v>
      </c>
      <c r="W11" s="2">
        <f t="shared" si="8"/>
        <v>6864567000000</v>
      </c>
      <c r="X11" s="2">
        <f t="shared" si="8"/>
        <v>4684869689764</v>
      </c>
      <c r="Y11" s="2">
        <f t="shared" si="8"/>
        <v>2623472828832</v>
      </c>
      <c r="Z11" s="2">
        <f t="shared" si="8"/>
        <v>790140947798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-1210000000000</v>
      </c>
      <c r="E12" s="2">
        <f>IFERROR(INDEX(E51:E500,MATCH("Net Debt (Quarter)",$C$51:$C$500,0)),"")</f>
        <v>-2258000000000</v>
      </c>
      <c r="H12" s="2">
        <f>IFERROR(INDEX(D12:G12,COUNT(D12:G12)),"")</f>
        <v>-2258000000000</v>
      </c>
      <c r="I12" s="2">
        <f t="shared" ref="I12:Z12" si="9">IFERROR(INDEX(I51:I500,MATCH($C$12,$C$51:$C$500,0)),"")</f>
        <v>-3129000000000</v>
      </c>
      <c r="J12" s="2">
        <f t="shared" si="9"/>
        <v>-2058000000000</v>
      </c>
      <c r="K12" s="2">
        <f t="shared" si="9"/>
        <v>-381000000000</v>
      </c>
      <c r="L12" s="2">
        <f t="shared" si="9"/>
        <v>-3538000000000</v>
      </c>
      <c r="M12" s="2">
        <f t="shared" si="9"/>
        <v>-5866000000000</v>
      </c>
      <c r="N12" s="2">
        <f t="shared" si="9"/>
        <v>-7197000000000</v>
      </c>
      <c r="O12" s="2">
        <f t="shared" si="9"/>
        <v>-7541000000000</v>
      </c>
      <c r="P12" s="2">
        <f t="shared" si="9"/>
        <v>-7110000000000</v>
      </c>
      <c r="Q12" s="2">
        <f t="shared" si="9"/>
        <v>-8187000000000</v>
      </c>
      <c r="R12" s="2">
        <f t="shared" si="9"/>
        <v>-9567000000000</v>
      </c>
      <c r="S12" s="2">
        <f t="shared" si="9"/>
        <v>-8534000000000</v>
      </c>
      <c r="T12" s="2">
        <f t="shared" si="9"/>
        <v>-11131000000000</v>
      </c>
      <c r="U12" s="2">
        <f t="shared" si="9"/>
        <v>-12435000000000</v>
      </c>
      <c r="V12" s="2">
        <f t="shared" si="9"/>
        <v>-10314000000000</v>
      </c>
      <c r="W12" s="2">
        <f t="shared" si="9"/>
        <v>-6688000000000</v>
      </c>
      <c r="X12" s="2">
        <f t="shared" si="9"/>
        <v>-4315000000000</v>
      </c>
      <c r="Y12" s="2">
        <f t="shared" si="9"/>
        <v>-2274000000000</v>
      </c>
      <c r="Z12" s="2">
        <f t="shared" si="9"/>
        <v>224000000000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2701000000000</v>
      </c>
      <c r="E13" s="2">
        <f>IFERROR(INDEX(E51:E500,MATCH("Total Debt (Quarter)",$C$51:$C$500,0)),"")</f>
        <v>2820000000000</v>
      </c>
      <c r="H13" s="2">
        <f>IFERROR(INDEX(D13:G13,COUNT(D13:G13)),"")</f>
        <v>2820000000000</v>
      </c>
      <c r="I13" s="2">
        <f t="shared" ref="I13:Z13" si="10">IFERROR(INDEX(I51:I500,MATCH($C$13,$C$51:$C$500,0)),"")</f>
        <v>2743000000000</v>
      </c>
      <c r="J13" s="2">
        <f t="shared" si="10"/>
        <v>2439000000000</v>
      </c>
      <c r="K13" s="2">
        <f t="shared" si="10"/>
        <v>2805000000000</v>
      </c>
      <c r="L13" s="2">
        <f t="shared" si="10"/>
        <v>987000000000</v>
      </c>
      <c r="M13" s="2">
        <f t="shared" si="10"/>
        <v>276000000000</v>
      </c>
      <c r="N13" s="2">
        <f t="shared" si="10"/>
        <v>501000000000</v>
      </c>
      <c r="O13" s="2">
        <f t="shared" si="10"/>
        <v>110000000000</v>
      </c>
      <c r="P13" s="2">
        <f t="shared" si="10"/>
        <v>116000000000</v>
      </c>
      <c r="Q13" s="2">
        <f t="shared" si="10"/>
        <v>108000000000</v>
      </c>
      <c r="R13" s="2">
        <f t="shared" si="10"/>
        <v>107000000000</v>
      </c>
      <c r="S13" s="2">
        <f t="shared" si="10"/>
        <v>121000000000</v>
      </c>
      <c r="T13" s="2">
        <f t="shared" si="10"/>
        <v>125000000000</v>
      </c>
      <c r="U13" s="2">
        <f t="shared" si="10"/>
        <v>160000000000</v>
      </c>
      <c r="V13" s="2">
        <f t="shared" si="10"/>
        <v>160000000000</v>
      </c>
      <c r="W13" s="2">
        <f t="shared" si="10"/>
        <v>176000000000</v>
      </c>
      <c r="X13" s="2">
        <f t="shared" si="10"/>
        <v>370000000000</v>
      </c>
      <c r="Y13" s="2">
        <f t="shared" si="10"/>
        <v>350000000000</v>
      </c>
      <c r="Z13" s="2">
        <f t="shared" si="10"/>
        <v>1014000000000</v>
      </c>
    </row>
    <row r="14" spans="1:26" ht="15.5" x14ac:dyDescent="0.35">
      <c r="C14" t="s">
        <v>27</v>
      </c>
      <c r="D14" s="2">
        <f>IFERROR(INDEX(D51:D500,MATCH($C$14,$C$51:$C$500,0)),"")</f>
        <v>-37820000000</v>
      </c>
      <c r="E14" s="2">
        <f>IFERROR(INDEX(E51:E500,MATCH($C$14,$C$51:$C$500,0)),"")</f>
        <v>-38112000000</v>
      </c>
      <c r="H14" s="2">
        <f>IFERROR(SUM(D14:G14)*(4/MAX(1,COUNT(D14:G14))),"")</f>
        <v>-151864000000</v>
      </c>
      <c r="I14" s="2">
        <f t="shared" ref="I14:Z14" si="11">IFERROR(INDEX(I51:I500,MATCH($C$14,$C$51:$C$500,0)),"")</f>
        <v>-172536000000</v>
      </c>
      <c r="J14" s="2">
        <f t="shared" si="11"/>
        <v>-181562000000</v>
      </c>
      <c r="K14" s="2">
        <f t="shared" si="11"/>
        <v>-60503000000</v>
      </c>
      <c r="L14" s="2">
        <f t="shared" si="11"/>
        <v>-42914000000</v>
      </c>
      <c r="M14" s="2">
        <f t="shared" si="11"/>
        <v>-31636000000</v>
      </c>
      <c r="N14" s="2">
        <f t="shared" si="11"/>
        <v>-51101000000</v>
      </c>
      <c r="O14" s="2">
        <f t="shared" si="11"/>
        <v>-7738000000</v>
      </c>
      <c r="P14" s="2">
        <f t="shared" si="11"/>
        <v>-18661000000</v>
      </c>
      <c r="Q14" s="2">
        <f t="shared" si="11"/>
        <v>-14093000000</v>
      </c>
      <c r="R14" s="2">
        <f t="shared" si="11"/>
        <v>-11823000000</v>
      </c>
      <c r="S14" s="2">
        <f t="shared" si="11"/>
        <v>-26543000000</v>
      </c>
      <c r="T14" s="2">
        <f t="shared" si="11"/>
        <v>-21527000000</v>
      </c>
      <c r="U14" s="2">
        <f t="shared" si="11"/>
        <v>-50971000000</v>
      </c>
      <c r="V14" s="2">
        <f t="shared" si="11"/>
        <v>-32424000000</v>
      </c>
      <c r="W14" s="2">
        <f t="shared" si="11"/>
        <v>-23848000000</v>
      </c>
      <c r="X14" s="2">
        <f t="shared" si="11"/>
        <v>-16083815374</v>
      </c>
      <c r="Y14" s="2">
        <f t="shared" si="11"/>
        <v>-39783519966</v>
      </c>
      <c r="Z14" s="2">
        <f t="shared" si="11"/>
        <v>-123633778495</v>
      </c>
    </row>
    <row r="15" spans="1:26" ht="15.5" x14ac:dyDescent="0.35">
      <c r="C15" t="s">
        <v>28</v>
      </c>
      <c r="D15" s="2">
        <f>IFERROR(INDEX(D51:D500,MATCH($C$15,$C$51:$C$500,0)),"")</f>
        <v>-91572000000</v>
      </c>
      <c r="E15" s="2">
        <f>IFERROR(INDEX(E51:E500,MATCH($C$15,$C$51:$C$500,0)),"")</f>
        <v>-45735000000</v>
      </c>
      <c r="H15" s="2">
        <f>IFERROR(SUM(D15:G15)*(4/MAX(1,COUNT(D15:G15))),"")</f>
        <v>-274614000000</v>
      </c>
      <c r="I15" s="2">
        <f t="shared" ref="I15:Z15" si="12">IFERROR(INDEX(I51:I500,MATCH($C$15,$C$51:$C$500,0)),"")</f>
        <v>-487552000000</v>
      </c>
      <c r="J15" s="2">
        <f t="shared" si="12"/>
        <v>-455071000000</v>
      </c>
      <c r="K15" s="2">
        <f t="shared" si="12"/>
        <v>-446082000000</v>
      </c>
      <c r="L15" s="2">
        <f t="shared" si="12"/>
        <v>-446875000000</v>
      </c>
      <c r="M15" s="2">
        <f t="shared" si="12"/>
        <v>-445506000000</v>
      </c>
      <c r="N15" s="2">
        <f t="shared" si="12"/>
        <v>-341991000000</v>
      </c>
      <c r="O15" s="2">
        <f t="shared" si="12"/>
        <v>-439122000000</v>
      </c>
      <c r="P15" s="2">
        <f t="shared" si="12"/>
        <v>-254291000000</v>
      </c>
      <c r="Q15" s="2">
        <f t="shared" si="12"/>
        <v>-427456000000</v>
      </c>
      <c r="R15" s="2">
        <f t="shared" si="12"/>
        <v>-276060000000</v>
      </c>
      <c r="S15" s="2">
        <f t="shared" si="12"/>
        <v>-1288450000000</v>
      </c>
      <c r="T15" s="2">
        <f t="shared" si="12"/>
        <v>-1515593000000</v>
      </c>
      <c r="U15" s="2">
        <f t="shared" si="12"/>
        <v>-1582860000000</v>
      </c>
      <c r="V15" s="2">
        <f t="shared" si="12"/>
        <v>-1476162000000</v>
      </c>
      <c r="W15" s="2">
        <f t="shared" si="12"/>
        <v>-1106640000000</v>
      </c>
      <c r="X15" s="2">
        <f t="shared" si="12"/>
        <v>-1023794823420</v>
      </c>
      <c r="Y15" s="2">
        <f t="shared" si="12"/>
        <v>-1047740954784</v>
      </c>
      <c r="Z15" s="2">
        <f t="shared" si="12"/>
        <v>-587204749158</v>
      </c>
    </row>
    <row r="16" spans="1:26" ht="15.5" x14ac:dyDescent="0.35">
      <c r="C16" t="s">
        <v>29</v>
      </c>
      <c r="D16" s="2">
        <f>IFERROR(INDEX(D51:D500,MATCH($C$16,$C$51:$C$500,0)),"")</f>
        <v>466021000000</v>
      </c>
      <c r="E16" s="2">
        <f>IFERROR(INDEX(E51:E500,MATCH($C$16,$C$51:$C$500,0)),"")</f>
        <v>260928000000</v>
      </c>
      <c r="H16" s="2">
        <f>IFERROR(SUM(D16:G16)*(4/MAX(1,COUNT(D16:G16))),"")</f>
        <v>1453898000000</v>
      </c>
      <c r="I16" s="2">
        <f t="shared" ref="I16:Z16" si="13">IFERROR(INDEX(I51:I500,MATCH($C$16,$C$51:$C$500,0)),"")</f>
        <v>2736333000000</v>
      </c>
      <c r="J16" s="2">
        <f t="shared" si="13"/>
        <v>2463018000000</v>
      </c>
      <c r="K16" s="2">
        <f t="shared" si="13"/>
        <v>2396348000000</v>
      </c>
      <c r="L16" s="2">
        <f t="shared" si="13"/>
        <v>2289309000000</v>
      </c>
      <c r="M16" s="2">
        <f t="shared" si="13"/>
        <v>2234002000000</v>
      </c>
      <c r="N16" s="2">
        <f t="shared" si="13"/>
        <v>2148328000000</v>
      </c>
      <c r="O16" s="2">
        <f t="shared" si="13"/>
        <v>2274427000000</v>
      </c>
      <c r="P16" s="2">
        <f t="shared" si="13"/>
        <v>1400228000000</v>
      </c>
      <c r="Q16" s="2">
        <f t="shared" si="13"/>
        <v>2287274000000</v>
      </c>
      <c r="R16" s="2">
        <f t="shared" si="13"/>
        <v>4146379000000</v>
      </c>
      <c r="S16" s="2">
        <f t="shared" si="13"/>
        <v>5645111000000</v>
      </c>
      <c r="T16" s="2">
        <f t="shared" si="13"/>
        <v>6789602000000</v>
      </c>
      <c r="U16" s="2">
        <f t="shared" si="13"/>
        <v>6595154000000</v>
      </c>
      <c r="V16" s="2">
        <f t="shared" si="13"/>
        <v>6239550000000</v>
      </c>
      <c r="W16" s="2">
        <f t="shared" si="13"/>
        <v>4708156000000</v>
      </c>
      <c r="X16" s="2">
        <f t="shared" si="13"/>
        <v>4248475826790</v>
      </c>
      <c r="Y16" s="2">
        <f t="shared" si="13"/>
        <v>3796326872422</v>
      </c>
      <c r="Z16" s="2">
        <f t="shared" si="13"/>
        <v>2332786918887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18216000000000</v>
      </c>
      <c r="E20" s="2">
        <f ca="1">IFERROR(E21*E2,"")</f>
        <v>14643200000000</v>
      </c>
      <c r="H20" s="2">
        <f t="shared" ref="H20:Z20" ca="1" si="14">IFERROR(H21*H2,"")</f>
        <v>14643200000000</v>
      </c>
      <c r="I20" s="2">
        <f t="shared" ca="1" si="14"/>
        <v>26312000000000</v>
      </c>
      <c r="J20" s="2">
        <f t="shared" ca="1" si="14"/>
        <v>27232000000000</v>
      </c>
      <c r="K20" s="2">
        <f t="shared" ca="1" si="14"/>
        <v>34592000000000</v>
      </c>
      <c r="L20" s="2">
        <f t="shared" ca="1" si="14"/>
        <v>36432000000000</v>
      </c>
      <c r="M20" s="2">
        <f t="shared" ca="1" si="14"/>
        <v>44528000000000</v>
      </c>
      <c r="N20" s="2">
        <f t="shared" ca="1" si="14"/>
        <v>53268000000000</v>
      </c>
      <c r="O20" s="2">
        <f t="shared" ca="1" si="14"/>
        <v>70012000000000</v>
      </c>
      <c r="P20" s="2">
        <f t="shared" ca="1" si="14"/>
        <v>67896000000000</v>
      </c>
      <c r="Q20" s="2">
        <f t="shared" ca="1" si="14"/>
        <v>80776000000000</v>
      </c>
      <c r="R20" s="2">
        <f t="shared" ca="1" si="14"/>
        <v>56672000000000</v>
      </c>
      <c r="S20" s="2">
        <f t="shared" ca="1" si="14"/>
        <v>82156000000000</v>
      </c>
      <c r="T20" s="2">
        <f t="shared" ca="1" si="14"/>
        <v>92000000000000</v>
      </c>
      <c r="U20" s="2">
        <f t="shared" ca="1" si="14"/>
        <v>73600000000000</v>
      </c>
      <c r="V20" s="2">
        <f t="shared" ca="1" si="14"/>
        <v>82616000000000</v>
      </c>
      <c r="W20" s="2">
        <f t="shared" ca="1" si="14"/>
        <v>62744000000000</v>
      </c>
      <c r="X20" s="2">
        <f t="shared" ca="1" si="14"/>
        <v>58696000000000</v>
      </c>
      <c r="Y20" s="2">
        <f t="shared" ca="1" si="14"/>
        <v>49312000000000</v>
      </c>
      <c r="Z20" s="2">
        <f t="shared" ca="1" si="14"/>
        <v>16928000000000</v>
      </c>
    </row>
    <row r="21" spans="1:26" ht="15.5" x14ac:dyDescent="0.35">
      <c r="C21" t="s">
        <v>12</v>
      </c>
      <c r="D21" s="2">
        <f>IFERROR(INDEX(D51:D500,MATCH($C$7,$C$51:$C$500,0)),"")</f>
        <v>3520000000</v>
      </c>
      <c r="E21" s="2">
        <f>IFERROR(INDEX(E51:E500,MATCH($C$7,$C$51:$C$500,0)),"")</f>
        <v>3520000000</v>
      </c>
      <c r="H21" s="2">
        <f>IFERROR(INDEX(D21:G21,COUNT(D21:G21)),"")</f>
        <v>3520000000</v>
      </c>
      <c r="I21" s="2">
        <f t="shared" ref="I21:Z21" si="15">IFERROR(INDEX(I51:I500,MATCH($C$7,$C$51:$C$500,0)),"")</f>
        <v>3520000000</v>
      </c>
      <c r="J21" s="2">
        <f t="shared" si="15"/>
        <v>3680000000</v>
      </c>
      <c r="K21" s="2">
        <f t="shared" si="15"/>
        <v>3680000000</v>
      </c>
      <c r="L21" s="2">
        <f t="shared" si="15"/>
        <v>3680000000</v>
      </c>
      <c r="M21" s="2">
        <f t="shared" si="15"/>
        <v>3680000000</v>
      </c>
      <c r="N21" s="2">
        <f t="shared" si="15"/>
        <v>3680000000</v>
      </c>
      <c r="O21" s="2">
        <f t="shared" si="15"/>
        <v>3680000000</v>
      </c>
      <c r="P21" s="2">
        <f t="shared" si="15"/>
        <v>3680000000</v>
      </c>
      <c r="Q21" s="2">
        <f t="shared" si="15"/>
        <v>3680000000</v>
      </c>
      <c r="R21" s="2">
        <f t="shared" si="15"/>
        <v>3680000000</v>
      </c>
      <c r="S21" s="2">
        <f t="shared" si="15"/>
        <v>3680000000</v>
      </c>
      <c r="T21" s="2">
        <f t="shared" si="15"/>
        <v>3680000000</v>
      </c>
      <c r="U21" s="2">
        <f t="shared" si="15"/>
        <v>3680000000</v>
      </c>
      <c r="V21" s="2">
        <f t="shared" si="15"/>
        <v>3680000000</v>
      </c>
      <c r="W21" s="2">
        <f t="shared" si="15"/>
        <v>3680000000</v>
      </c>
      <c r="X21" s="2">
        <f t="shared" si="15"/>
        <v>3680000000</v>
      </c>
      <c r="Y21" s="2">
        <f t="shared" si="15"/>
        <v>3680000000</v>
      </c>
      <c r="Z21" s="2">
        <f t="shared" si="15"/>
        <v>3680000000</v>
      </c>
    </row>
    <row r="23" spans="1:26" ht="15.5" x14ac:dyDescent="0.35">
      <c r="B23" t="s">
        <v>54</v>
      </c>
      <c r="C23" t="s">
        <v>55</v>
      </c>
      <c r="D23" s="3">
        <f>IFERROR(D5/D6*100,"")</f>
        <v>1.6936753078487552</v>
      </c>
      <c r="E23" s="3">
        <f>IFERROR(E5/E6*100,"")</f>
        <v>0.92472609362408542</v>
      </c>
      <c r="H23" s="3">
        <f t="shared" ref="H23:Z23" si="16">IFERROR(H5/H6*100,"")</f>
        <v>5.067612267096913</v>
      </c>
      <c r="I23" s="3">
        <f t="shared" si="16"/>
        <v>9.6894893488590164</v>
      </c>
      <c r="J23" s="3">
        <f t="shared" si="16"/>
        <v>9.1358959227831704</v>
      </c>
      <c r="K23" s="3">
        <f t="shared" si="16"/>
        <v>9.3067358604595025</v>
      </c>
      <c r="L23" s="3">
        <f t="shared" si="16"/>
        <v>9.4131795798477285</v>
      </c>
      <c r="M23" s="3">
        <f t="shared" si="16"/>
        <v>9.0829652774719936</v>
      </c>
      <c r="N23" s="3">
        <f t="shared" si="16"/>
        <v>7.9584247073715986</v>
      </c>
      <c r="O23" s="3">
        <f t="shared" si="16"/>
        <v>8.1599987105865051</v>
      </c>
      <c r="P23" s="3">
        <f t="shared" si="16"/>
        <v>5.3482300457561287</v>
      </c>
      <c r="Q23" s="3">
        <f t="shared" si="16"/>
        <v>7.4834258797474735</v>
      </c>
      <c r="R23" s="3">
        <f t="shared" si="16"/>
        <v>14.53960435603863</v>
      </c>
      <c r="S23" s="3">
        <f t="shared" si="16"/>
        <v>17.843831902773616</v>
      </c>
      <c r="T23" s="3">
        <f t="shared" si="16"/>
        <v>20.781441819928268</v>
      </c>
      <c r="U23" s="3">
        <f t="shared" si="16"/>
        <v>22.69984354822137</v>
      </c>
      <c r="V23" s="3">
        <f t="shared" si="16"/>
        <v>24.514373694109267</v>
      </c>
      <c r="W23" s="3">
        <f t="shared" si="16"/>
        <v>22.86086946628981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-0.29448564734616078</v>
      </c>
      <c r="E24" s="4">
        <f>IFERROR(_xlfn.RRI(5,J23,E23),"")</f>
        <v>-0.36751184905271261</v>
      </c>
      <c r="H24" s="4">
        <f t="shared" ref="H24:Z24" si="17">IFERROR(_xlfn.RRI(5,M23,H23),"")</f>
        <v>-0.11015340088339487</v>
      </c>
      <c r="I24" s="4">
        <f t="shared" si="17"/>
        <v>4.0147083202831224E-2</v>
      </c>
      <c r="J24" s="4">
        <f t="shared" si="17"/>
        <v>2.2850615067786295E-2</v>
      </c>
      <c r="K24" s="4">
        <f t="shared" si="17"/>
        <v>0.11716536175440684</v>
      </c>
      <c r="L24" s="4">
        <f t="shared" si="17"/>
        <v>4.6952977846049349E-2</v>
      </c>
      <c r="M24" s="4">
        <f t="shared" si="17"/>
        <v>-8.9803810508272797E-2</v>
      </c>
      <c r="N24" s="4">
        <f t="shared" si="17"/>
        <v>-0.14912101476208939</v>
      </c>
      <c r="O24" s="4">
        <f t="shared" si="17"/>
        <v>-0.17052579879544993</v>
      </c>
      <c r="P24" s="4">
        <f t="shared" si="17"/>
        <v>-0.25107652612233555</v>
      </c>
      <c r="Q24" s="4">
        <f t="shared" si="17"/>
        <v>-0.21125624826838563</v>
      </c>
      <c r="R24" s="4">
        <f t="shared" si="17"/>
        <v>-8.6534879542975451E-2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639.66</v>
      </c>
      <c r="J25" s="3">
        <f t="shared" si="18"/>
        <v>545.46</v>
      </c>
      <c r="K25" s="3">
        <f t="shared" si="18"/>
        <v>529.79</v>
      </c>
      <c r="L25" s="3">
        <f t="shared" si="18"/>
        <v>500.49</v>
      </c>
      <c r="M25" s="3">
        <f t="shared" si="18"/>
        <v>485.84</v>
      </c>
      <c r="N25" s="3">
        <f t="shared" si="18"/>
        <v>490.69</v>
      </c>
      <c r="O25" s="3">
        <f t="shared" si="18"/>
        <v>498.56</v>
      </c>
      <c r="P25" s="3">
        <f t="shared" si="18"/>
        <v>311.29000000000002</v>
      </c>
      <c r="Q25" s="3">
        <f t="shared" si="18"/>
        <v>505.22</v>
      </c>
      <c r="R25" s="3">
        <f t="shared" si="18"/>
        <v>1051.3699999999999</v>
      </c>
      <c r="S25" s="3">
        <f t="shared" si="18"/>
        <v>1183.48</v>
      </c>
      <c r="T25" s="3">
        <f t="shared" si="18"/>
        <v>1431.82</v>
      </c>
      <c r="U25" s="3">
        <f t="shared" si="18"/>
        <v>1361.02</v>
      </c>
      <c r="V25" s="3">
        <f t="shared" si="18"/>
        <v>1293.1500000000001</v>
      </c>
      <c r="W25" s="3">
        <f t="shared" si="18"/>
        <v>977.1</v>
      </c>
      <c r="X25" s="3">
        <f t="shared" si="18"/>
        <v>875.98</v>
      </c>
      <c r="Y25" s="3">
        <f t="shared" si="18"/>
        <v>746.65</v>
      </c>
      <c r="Z25" s="3">
        <f t="shared" si="18"/>
        <v>474.18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5.4455841980117325E-2</v>
      </c>
      <c r="J26" s="4">
        <f t="shared" si="19"/>
        <v>1.8143739831840033E-2</v>
      </c>
      <c r="K26" s="4">
        <f t="shared" si="19"/>
        <v>0.11221236087666364</v>
      </c>
      <c r="L26" s="4">
        <f t="shared" si="19"/>
        <v>-1.8795034049984283E-3</v>
      </c>
      <c r="M26" s="4">
        <f t="shared" si="19"/>
        <v>-0.14306567814881699</v>
      </c>
      <c r="N26" s="4">
        <f t="shared" si="19"/>
        <v>-0.16144943312702353</v>
      </c>
      <c r="O26" s="4">
        <f t="shared" si="19"/>
        <v>-0.19022232120309213</v>
      </c>
      <c r="P26" s="4">
        <f t="shared" si="19"/>
        <v>-0.255507833550914</v>
      </c>
      <c r="Q26" s="4">
        <f t="shared" si="19"/>
        <v>-0.17135917497522002</v>
      </c>
      <c r="R26" s="4">
        <f t="shared" si="19"/>
        <v>1.4759938501960557E-2</v>
      </c>
      <c r="S26" s="4">
        <f t="shared" si="19"/>
        <v>6.2021591966357592E-2</v>
      </c>
      <c r="T26" s="4">
        <f t="shared" si="19"/>
        <v>0.13908011653920793</v>
      </c>
      <c r="U26" s="4">
        <f t="shared" si="19"/>
        <v>0.23476484153297839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1308.7676136363636</v>
      </c>
      <c r="E27" s="3">
        <f>IFERROR(E4/E21,"")</f>
        <v>1092.1357954545454</v>
      </c>
      <c r="H27" s="3">
        <f t="shared" ref="H27:Z27" si="20">IFERROR(H4/H21,"")</f>
        <v>4801.806818181818</v>
      </c>
      <c r="I27" s="3">
        <f t="shared" si="20"/>
        <v>5037.2693181818186</v>
      </c>
      <c r="J27" s="3">
        <f t="shared" si="20"/>
        <v>5040.4168478260872</v>
      </c>
      <c r="K27" s="3">
        <f t="shared" si="20"/>
        <v>4877.6510869565218</v>
      </c>
      <c r="L27" s="3">
        <f t="shared" si="20"/>
        <v>4437.0320652173914</v>
      </c>
      <c r="M27" s="3">
        <f t="shared" si="20"/>
        <v>4014.1048913043478</v>
      </c>
      <c r="N27" s="3">
        <f t="shared" si="20"/>
        <v>3854.4353260869566</v>
      </c>
      <c r="O27" s="3">
        <f t="shared" si="20"/>
        <v>4331.3445652173914</v>
      </c>
      <c r="P27" s="3">
        <f t="shared" si="20"/>
        <v>4127.7942934782604</v>
      </c>
      <c r="Q27" s="3">
        <f t="shared" si="20"/>
        <v>3921.5247282608698</v>
      </c>
      <c r="R27" s="3">
        <f t="shared" si="20"/>
        <v>4174.4277173913042</v>
      </c>
      <c r="S27" s="3">
        <f t="shared" si="20"/>
        <v>4836.427989130435</v>
      </c>
      <c r="T27" s="3">
        <f t="shared" si="20"/>
        <v>5433.7673913043482</v>
      </c>
      <c r="U27" s="3">
        <f t="shared" si="20"/>
        <v>5079.1538043478258</v>
      </c>
      <c r="V27" s="3">
        <f t="shared" si="20"/>
        <v>4698.4611413043476</v>
      </c>
      <c r="W27" s="3">
        <f t="shared" si="20"/>
        <v>3773.8836956521741</v>
      </c>
      <c r="X27" s="3">
        <f t="shared" si="20"/>
        <v>3026.5775178002718</v>
      </c>
      <c r="Y27" s="3">
        <f t="shared" si="20"/>
        <v>2874.0370501584239</v>
      </c>
      <c r="Z27" s="3">
        <f t="shared" si="20"/>
        <v>2657.7441103478259</v>
      </c>
    </row>
    <row r="28" spans="1:26" ht="15.5" x14ac:dyDescent="0.35">
      <c r="C28" t="s">
        <v>61</v>
      </c>
      <c r="D28" s="4">
        <f>IFERROR(_xlfn.RRI(5,I27,D27),"")</f>
        <v>-0.23628121372503885</v>
      </c>
      <c r="E28" s="4">
        <f>IFERROR(_xlfn.RRI(5,J27,E27),"")</f>
        <v>-0.26351816875434242</v>
      </c>
      <c r="H28" s="4">
        <f t="shared" ref="H28:Z28" si="21">IFERROR(_xlfn.RRI(5,M27,H27),"")</f>
        <v>3.6485410675379581E-2</v>
      </c>
      <c r="I28" s="4">
        <f t="shared" si="21"/>
        <v>5.4986449814365956E-2</v>
      </c>
      <c r="J28" s="4">
        <f t="shared" si="21"/>
        <v>3.078655240035455E-2</v>
      </c>
      <c r="K28" s="4">
        <f t="shared" si="21"/>
        <v>3.3947617642724692E-2</v>
      </c>
      <c r="L28" s="4">
        <f t="shared" si="21"/>
        <v>2.5008629865977516E-2</v>
      </c>
      <c r="M28" s="4">
        <f t="shared" si="21"/>
        <v>-7.8019840514722549E-3</v>
      </c>
      <c r="N28" s="4">
        <f t="shared" si="21"/>
        <v>-4.4375649828759745E-2</v>
      </c>
      <c r="O28" s="4">
        <f t="shared" si="21"/>
        <v>-4.4337954569221405E-2</v>
      </c>
      <c r="P28" s="4">
        <f t="shared" si="21"/>
        <v>-4.0631761229795393E-2</v>
      </c>
      <c r="Q28" s="4">
        <f t="shared" si="21"/>
        <v>-3.5505259541185885E-2</v>
      </c>
      <c r="R28" s="4">
        <f t="shared" si="21"/>
        <v>2.037941049322689E-2</v>
      </c>
      <c r="S28" s="4">
        <f t="shared" si="21"/>
        <v>9.828381807081632E-2</v>
      </c>
      <c r="T28" s="4">
        <f t="shared" si="21"/>
        <v>0.13585197143272842</v>
      </c>
      <c r="U28" s="4">
        <f t="shared" si="21"/>
        <v>0.13829712758741075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0.1726982730172697</v>
      </c>
      <c r="J29" s="4">
        <f t="shared" si="22"/>
        <v>2.9577757224560814E-2</v>
      </c>
      <c r="K29" s="4">
        <f t="shared" si="22"/>
        <v>5.8542628224340053E-2</v>
      </c>
      <c r="L29" s="4">
        <f t="shared" si="22"/>
        <v>3.0153960151490276E-2</v>
      </c>
      <c r="M29" s="4">
        <f t="shared" si="22"/>
        <v>-9.8840408404492104E-3</v>
      </c>
      <c r="N29" s="4">
        <f t="shared" si="22"/>
        <v>-1.5785462130937108E-2</v>
      </c>
      <c r="O29" s="4">
        <f t="shared" si="22"/>
        <v>0.60159336952680775</v>
      </c>
      <c r="P29" s="4">
        <f t="shared" si="22"/>
        <v>-0.38385257907446263</v>
      </c>
      <c r="Q29" s="4">
        <f t="shared" si="22"/>
        <v>-0.51946507889705806</v>
      </c>
      <c r="R29" s="4">
        <f t="shared" si="22"/>
        <v>-0.11162841788623393</v>
      </c>
      <c r="S29" s="4">
        <f t="shared" si="22"/>
        <v>-0.17344358927798181</v>
      </c>
      <c r="T29" s="4">
        <f t="shared" si="22"/>
        <v>5.201980867290705E-2</v>
      </c>
      <c r="U29" s="4">
        <f t="shared" si="22"/>
        <v>5.2484243900552827E-2</v>
      </c>
      <c r="V29" s="4">
        <f t="shared" si="22"/>
        <v>0.32345716917408662</v>
      </c>
      <c r="W29" s="4">
        <f t="shared" si="22"/>
        <v>0.11543642548916642</v>
      </c>
      <c r="X29" s="4">
        <f t="shared" si="22"/>
        <v>0.17321368780553142</v>
      </c>
      <c r="Y29" s="4">
        <f t="shared" si="22"/>
        <v>0.57461301615420302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-4.6744076031453835E-2</v>
      </c>
      <c r="I30" s="4">
        <f t="shared" si="23"/>
        <v>-6.2445820242548657E-4</v>
      </c>
      <c r="J30" s="4">
        <f t="shared" si="23"/>
        <v>3.3369701515719802E-2</v>
      </c>
      <c r="K30" s="4">
        <f t="shared" si="23"/>
        <v>9.9304899144906755E-2</v>
      </c>
      <c r="L30" s="4">
        <f t="shared" si="23"/>
        <v>0.10536026969031623</v>
      </c>
      <c r="M30" s="4">
        <f t="shared" si="23"/>
        <v>4.1424891510500092E-2</v>
      </c>
      <c r="N30" s="4">
        <f t="shared" si="23"/>
        <v>-0.11010651125754956</v>
      </c>
      <c r="O30" s="4">
        <f t="shared" si="23"/>
        <v>4.9312116173214279E-2</v>
      </c>
      <c r="P30" s="4">
        <f t="shared" si="23"/>
        <v>5.2599327942748367E-2</v>
      </c>
      <c r="Q30" s="4">
        <f t="shared" si="23"/>
        <v>-6.058387071281697E-2</v>
      </c>
      <c r="R30" s="4">
        <f t="shared" si="23"/>
        <v>-0.13687793413381413</v>
      </c>
      <c r="S30" s="4">
        <f t="shared" si="23"/>
        <v>-0.1099309851080182</v>
      </c>
      <c r="T30" s="4">
        <f t="shared" si="23"/>
        <v>6.9817453972937024E-2</v>
      </c>
      <c r="U30" s="4">
        <f t="shared" si="23"/>
        <v>8.1024967876565962E-2</v>
      </c>
      <c r="V30" s="4">
        <f t="shared" si="23"/>
        <v>0.24499362466240365</v>
      </c>
      <c r="W30" s="4">
        <f t="shared" si="23"/>
        <v>0.24691460022310852</v>
      </c>
      <c r="X30" s="4">
        <f t="shared" si="23"/>
        <v>5.307533096465808E-2</v>
      </c>
      <c r="Y30" s="4">
        <f t="shared" si="23"/>
        <v>8.1382153747785443E-2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6288.73</v>
      </c>
      <c r="E32" s="3">
        <f>IFERROR(INDEX(E51:E500,MATCH($A$32,$C$51:$C$500,0)),"")</f>
        <v>6619.35</v>
      </c>
      <c r="H32" s="3">
        <f>IFERROR(INDEX(D32:G32,COUNT(D32:G32)),"")</f>
        <v>6619.35</v>
      </c>
      <c r="I32" s="3">
        <f t="shared" ref="I32:Z32" si="24">IFERROR(INDEX(I51:I500,MATCH($C$32,$C$51:$C$500,0)),"")</f>
        <v>6600.03</v>
      </c>
      <c r="J32" s="3">
        <f t="shared" si="24"/>
        <v>6007.32</v>
      </c>
      <c r="K32" s="3">
        <f t="shared" si="24"/>
        <v>5696.33</v>
      </c>
      <c r="L32" s="3">
        <f t="shared" si="24"/>
        <v>5315.31</v>
      </c>
      <c r="M32" s="3">
        <f t="shared" si="24"/>
        <v>5601.65</v>
      </c>
      <c r="N32" s="3">
        <f t="shared" si="24"/>
        <v>6024.14</v>
      </c>
      <c r="O32" s="3">
        <f t="shared" si="24"/>
        <v>6269.71</v>
      </c>
      <c r="P32" s="3">
        <f t="shared" si="24"/>
        <v>6308.1</v>
      </c>
      <c r="Q32" s="3">
        <f t="shared" si="24"/>
        <v>6670.73</v>
      </c>
      <c r="R32" s="3">
        <f t="shared" si="24"/>
        <v>7100.53</v>
      </c>
      <c r="S32" s="3">
        <f t="shared" si="24"/>
        <v>6483.14</v>
      </c>
      <c r="T32" s="3">
        <f t="shared" si="24"/>
        <v>6732.75</v>
      </c>
      <c r="U32" s="3">
        <f t="shared" si="24"/>
        <v>6233.59</v>
      </c>
      <c r="V32" s="3">
        <f t="shared" si="24"/>
        <v>5266.7</v>
      </c>
      <c r="W32" s="3">
        <f t="shared" si="24"/>
        <v>4266.55</v>
      </c>
      <c r="X32" s="3">
        <f t="shared" si="24"/>
        <v>3552.45</v>
      </c>
      <c r="Y32" s="3">
        <f t="shared" si="24"/>
        <v>2901.4</v>
      </c>
      <c r="Z32" s="3">
        <f t="shared" si="24"/>
        <v>2309.06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0.66</v>
      </c>
      <c r="E33" s="3">
        <f>IFERROR(INDEX(E51:E500,MATCH($A$33,$C$51:$C$500,0)),"")</f>
        <v>0.76</v>
      </c>
      <c r="H33" s="3">
        <f>IFERROR(INDEX(D33:G33,COUNT(D33:G33)),"")</f>
        <v>0.76</v>
      </c>
      <c r="I33" s="3">
        <f t="shared" ref="I33:Z33" si="25">IFERROR(INDEX(I51:I500,MATCH($C$33,$C$51:$C$500,0)),"")</f>
        <v>1.1299999999999999</v>
      </c>
      <c r="J33" s="3">
        <f t="shared" si="25"/>
        <v>1.23</v>
      </c>
      <c r="K33" s="3">
        <f t="shared" si="25"/>
        <v>1.65</v>
      </c>
      <c r="L33" s="3">
        <f t="shared" si="25"/>
        <v>1.86</v>
      </c>
      <c r="M33" s="3">
        <f t="shared" si="25"/>
        <v>2.16</v>
      </c>
      <c r="N33" s="3">
        <f t="shared" si="25"/>
        <v>2.4</v>
      </c>
      <c r="O33" s="3">
        <f t="shared" si="25"/>
        <v>3.03</v>
      </c>
      <c r="P33" s="3">
        <f t="shared" si="25"/>
        <v>2.92</v>
      </c>
      <c r="Q33" s="3">
        <f t="shared" si="25"/>
        <v>3.29</v>
      </c>
      <c r="R33" s="3">
        <f t="shared" si="25"/>
        <v>2.17</v>
      </c>
      <c r="S33" s="3">
        <f t="shared" si="25"/>
        <v>3.44</v>
      </c>
      <c r="T33" s="3">
        <f t="shared" si="25"/>
        <v>3.71</v>
      </c>
      <c r="U33" s="3">
        <f t="shared" si="25"/>
        <v>3.21</v>
      </c>
      <c r="V33" s="3">
        <f t="shared" si="25"/>
        <v>4.26</v>
      </c>
      <c r="W33" s="3">
        <f t="shared" si="25"/>
        <v>4</v>
      </c>
      <c r="X33" s="3">
        <f t="shared" si="25"/>
        <v>4.49</v>
      </c>
      <c r="Y33" s="3">
        <f t="shared" si="25"/>
        <v>4.72</v>
      </c>
      <c r="Z33" s="3">
        <f t="shared" si="25"/>
        <v>1.99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39.06</v>
      </c>
      <c r="E34" s="3">
        <f>IFERROR(INDEX(E51:E500,MATCH($A$34,$C$51:$C$500,0)),"")</f>
        <v>82.5</v>
      </c>
      <c r="H34" s="3">
        <f>IFERROR(INDEX(D34:G34,COUNT(D34:G34)),"")</f>
        <v>82.5</v>
      </c>
      <c r="I34" s="3">
        <f t="shared" ref="I34:Z34" si="26">IFERROR(INDEX(I51:I500,MATCH($C$34,$C$51:$C$500,0)),"")</f>
        <v>11.69</v>
      </c>
      <c r="J34" s="3">
        <f t="shared" si="26"/>
        <v>13.57</v>
      </c>
      <c r="K34" s="3">
        <f t="shared" si="26"/>
        <v>17.739999999999998</v>
      </c>
      <c r="L34" s="3">
        <f t="shared" si="26"/>
        <v>19.78</v>
      </c>
      <c r="M34" s="3">
        <f t="shared" si="26"/>
        <v>24.91</v>
      </c>
      <c r="N34" s="3">
        <f t="shared" si="26"/>
        <v>29.5</v>
      </c>
      <c r="O34" s="3">
        <f t="shared" si="26"/>
        <v>38.159999999999997</v>
      </c>
      <c r="P34" s="3">
        <f t="shared" si="26"/>
        <v>59.27</v>
      </c>
      <c r="Q34" s="3">
        <f t="shared" si="26"/>
        <v>43.45</v>
      </c>
      <c r="R34" s="3">
        <f t="shared" si="26"/>
        <v>14.65</v>
      </c>
      <c r="S34" s="3">
        <f t="shared" si="26"/>
        <v>18.86</v>
      </c>
      <c r="T34" s="3">
        <f t="shared" si="26"/>
        <v>17.46</v>
      </c>
      <c r="U34" s="3">
        <f t="shared" si="26"/>
        <v>14.69</v>
      </c>
      <c r="V34" s="3">
        <f t="shared" si="26"/>
        <v>17.36</v>
      </c>
      <c r="W34" s="3">
        <f t="shared" si="26"/>
        <v>17.45</v>
      </c>
      <c r="X34" s="3">
        <f t="shared" si="26"/>
        <v>18.21</v>
      </c>
      <c r="Y34" s="3">
        <f t="shared" si="26"/>
        <v>18.350000000000001</v>
      </c>
      <c r="Z34" s="3">
        <f t="shared" si="26"/>
        <v>9.6999999999999993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3.17</v>
      </c>
      <c r="E35" s="3">
        <f>IFERROR(INDEX(E51:E500,MATCH($A$35,$C$51:$C$500,0)),"")</f>
        <v>4.62</v>
      </c>
      <c r="H35" s="3">
        <f>IFERROR(INDEX(D35:G35,COUNT(D35:G35)),"")</f>
        <v>4.62</v>
      </c>
      <c r="I35" s="3">
        <f t="shared" ref="I35:Z35" si="27">IFERROR(INDEX(I51:I500,MATCH($C$35,$C$51:$C$500,0)),"")</f>
        <v>1.48</v>
      </c>
      <c r="J35" s="3">
        <f t="shared" si="27"/>
        <v>1.47</v>
      </c>
      <c r="K35" s="3">
        <f t="shared" si="27"/>
        <v>1.93</v>
      </c>
      <c r="L35" s="3">
        <f t="shared" si="27"/>
        <v>2.23</v>
      </c>
      <c r="M35" s="3">
        <f t="shared" si="27"/>
        <v>3.02</v>
      </c>
      <c r="N35" s="3">
        <f t="shared" si="27"/>
        <v>3.76</v>
      </c>
      <c r="O35" s="3">
        <f t="shared" si="27"/>
        <v>4.3899999999999997</v>
      </c>
      <c r="P35" s="3">
        <f t="shared" si="27"/>
        <v>4.47</v>
      </c>
      <c r="Q35" s="3">
        <f t="shared" si="27"/>
        <v>5.6</v>
      </c>
      <c r="R35" s="3">
        <f t="shared" si="27"/>
        <v>3.69</v>
      </c>
      <c r="S35" s="3">
        <f t="shared" si="27"/>
        <v>4.62</v>
      </c>
      <c r="T35" s="3">
        <f t="shared" si="27"/>
        <v>4.5999999999999996</v>
      </c>
      <c r="U35" s="3">
        <f t="shared" si="27"/>
        <v>3.94</v>
      </c>
      <c r="V35" s="3">
        <f t="shared" si="27"/>
        <v>4.78</v>
      </c>
      <c r="W35" s="3">
        <f t="shared" si="27"/>
        <v>4.5199999999999996</v>
      </c>
      <c r="X35" s="3">
        <f t="shared" si="27"/>
        <v>5.27</v>
      </c>
      <c r="Y35" s="3">
        <f t="shared" si="27"/>
        <v>4.7699999999999996</v>
      </c>
      <c r="Z35" s="3">
        <f t="shared" si="27"/>
        <v>1.73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4606862000000</v>
      </c>
      <c r="E51" s="5">
        <v>3844318000000</v>
      </c>
      <c r="F51" s="5">
        <v>4815007000000</v>
      </c>
      <c r="G51" s="5">
        <v>4883365000000</v>
      </c>
      <c r="I51" s="5">
        <v>17731188000000</v>
      </c>
      <c r="J51" s="5">
        <v>18548734000000</v>
      </c>
      <c r="K51" s="5">
        <v>17949756000000</v>
      </c>
      <c r="L51" s="5">
        <v>16328278000000</v>
      </c>
      <c r="M51" s="5">
        <v>14771906000000</v>
      </c>
      <c r="N51" s="5">
        <v>14184322000000</v>
      </c>
      <c r="O51" s="5">
        <v>15939348000000</v>
      </c>
      <c r="P51" s="5">
        <v>15190283000000</v>
      </c>
      <c r="Q51" s="5">
        <v>14431211000000</v>
      </c>
      <c r="R51" s="5">
        <v>15361894000000</v>
      </c>
      <c r="S51" s="5">
        <v>17798055000000</v>
      </c>
      <c r="T51" s="5">
        <v>19996264000000</v>
      </c>
      <c r="U51" s="5">
        <v>18691286000000</v>
      </c>
      <c r="V51" s="5">
        <v>17290337000000</v>
      </c>
      <c r="W51" s="5">
        <v>13887892000000</v>
      </c>
      <c r="X51" s="5">
        <v>11137805265505</v>
      </c>
      <c r="Y51" s="5">
        <v>10576456344583</v>
      </c>
      <c r="Z51" s="5">
        <v>9780498326080</v>
      </c>
    </row>
    <row r="52" spans="2:26" ht="15.5" x14ac:dyDescent="0.35">
      <c r="C52" t="s">
        <v>85</v>
      </c>
      <c r="D52" s="5">
        <v>-3198640000000</v>
      </c>
      <c r="E52" s="5">
        <v>-2743371000000</v>
      </c>
      <c r="F52" s="5">
        <v>-3090006000000</v>
      </c>
      <c r="G52" s="5">
        <v>-3180374000000</v>
      </c>
      <c r="I52" s="5">
        <v>-11961315000000</v>
      </c>
      <c r="J52" s="5">
        <v>-12487779000000</v>
      </c>
      <c r="K52" s="5">
        <v>-12103031000000</v>
      </c>
      <c r="L52" s="5">
        <v>-11185120000000</v>
      </c>
      <c r="M52" s="5">
        <v>-9645624000000</v>
      </c>
      <c r="N52" s="5">
        <v>-9070770000000</v>
      </c>
      <c r="O52" s="5">
        <v>-10439031000000</v>
      </c>
      <c r="P52" s="5">
        <v>-10821254000000</v>
      </c>
      <c r="Q52" s="5">
        <v>-9423490000000</v>
      </c>
      <c r="R52" s="5">
        <v>-9030433000000</v>
      </c>
      <c r="S52" s="5">
        <v>-9888919000000</v>
      </c>
      <c r="T52" s="5">
        <v>-10909595000000</v>
      </c>
      <c r="U52" s="5">
        <v>-10036632000000</v>
      </c>
      <c r="V52" s="5">
        <v>-9020338000000</v>
      </c>
      <c r="W52" s="5">
        <v>-7473669000000</v>
      </c>
      <c r="X52" s="5">
        <v>-5597042805995</v>
      </c>
      <c r="Y52" s="5">
        <v>-5468017733384</v>
      </c>
      <c r="Z52" s="5">
        <v>-5755934618064</v>
      </c>
    </row>
    <row r="53" spans="2:26" ht="15.5" x14ac:dyDescent="0.35">
      <c r="C53" t="s">
        <v>86</v>
      </c>
      <c r="D53" s="5">
        <v>1408222000000</v>
      </c>
      <c r="E53" s="5">
        <v>1100947000000</v>
      </c>
      <c r="F53" s="5">
        <v>1725001000000</v>
      </c>
      <c r="G53" s="5">
        <v>1702991000000</v>
      </c>
      <c r="I53" s="5">
        <v>5769873000000</v>
      </c>
      <c r="J53" s="5">
        <v>6060955000000</v>
      </c>
      <c r="K53" s="5">
        <v>5846725000000</v>
      </c>
      <c r="L53" s="5">
        <v>5143158000000</v>
      </c>
      <c r="M53" s="5">
        <v>5126282000000</v>
      </c>
      <c r="N53" s="5">
        <v>5113552000000</v>
      </c>
      <c r="O53" s="5">
        <v>5500317000000</v>
      </c>
      <c r="P53" s="5">
        <v>4369029000000</v>
      </c>
      <c r="Q53" s="5">
        <v>5007721000000</v>
      </c>
      <c r="R53" s="5">
        <v>6331461000000</v>
      </c>
      <c r="S53" s="5">
        <v>7909136000000</v>
      </c>
      <c r="T53" s="5">
        <v>9086669000000</v>
      </c>
      <c r="U53" s="5">
        <v>8654654000000</v>
      </c>
      <c r="V53" s="5">
        <v>8269999000000</v>
      </c>
      <c r="W53" s="5">
        <v>6414223000000</v>
      </c>
      <c r="X53" s="5">
        <v>5540762459510</v>
      </c>
      <c r="Y53" s="5">
        <v>5108438611199</v>
      </c>
      <c r="Z53" s="5">
        <v>4024563708016</v>
      </c>
    </row>
    <row r="54" spans="2:26" ht="15.5" x14ac:dyDescent="0.35">
      <c r="C54" t="s">
        <v>87</v>
      </c>
      <c r="D54" s="5">
        <v>-966089000000</v>
      </c>
      <c r="E54" s="5">
        <v>-864153000000</v>
      </c>
      <c r="F54" s="5">
        <v>-1001605000000</v>
      </c>
      <c r="G54" s="5">
        <v>-991660000000</v>
      </c>
      <c r="I54" s="5">
        <v>-3732928000000</v>
      </c>
      <c r="J54" s="5">
        <v>-3667533000000</v>
      </c>
      <c r="K54" s="5">
        <v>-3564667000000</v>
      </c>
      <c r="L54" s="5">
        <v>-2916676000000</v>
      </c>
      <c r="M54" s="5">
        <v>-3055416000000</v>
      </c>
      <c r="N54" s="5">
        <v>-3237607000000</v>
      </c>
      <c r="O54" s="5">
        <v>-3595262000000</v>
      </c>
      <c r="P54" s="5">
        <v>-3294918000000</v>
      </c>
      <c r="Q54" s="5">
        <v>-3132876000000</v>
      </c>
      <c r="R54" s="5">
        <v>-2686866000000</v>
      </c>
      <c r="S54" s="5">
        <v>-2852206000000</v>
      </c>
      <c r="T54" s="5">
        <v>-3111676000000</v>
      </c>
      <c r="U54" s="5">
        <v>-2590554000000</v>
      </c>
      <c r="V54" s="5">
        <v>-2393257000000</v>
      </c>
      <c r="W54" s="5">
        <v>-1996200000000</v>
      </c>
      <c r="X54" s="5">
        <v>-1520732084653</v>
      </c>
      <c r="Y54" s="5">
        <v>-1415133152217</v>
      </c>
      <c r="Z54" s="5">
        <v>-1564695118690</v>
      </c>
    </row>
    <row r="55" spans="2:26" ht="15.5" x14ac:dyDescent="0.35">
      <c r="C55" t="s">
        <v>88</v>
      </c>
      <c r="D55" s="5">
        <v>-1007672000000</v>
      </c>
      <c r="E55" s="5">
        <v>-872546000000</v>
      </c>
      <c r="F55" s="5">
        <v>-984059000000</v>
      </c>
      <c r="G55" s="5">
        <v>-994444000000</v>
      </c>
      <c r="I55" s="5">
        <v>-3683036000000</v>
      </c>
      <c r="J55" s="5">
        <v>-3725106000000</v>
      </c>
      <c r="K55" s="5">
        <v>-3626194000000</v>
      </c>
      <c r="L55" s="5">
        <v>-3334297000000</v>
      </c>
      <c r="M55" s="5">
        <v>-3218741000000</v>
      </c>
      <c r="N55" s="5">
        <v>-3153515000000</v>
      </c>
      <c r="O55" s="5">
        <v>-3503230000000</v>
      </c>
      <c r="P55" s="5">
        <v>-3322550000000</v>
      </c>
      <c r="Q55" s="5">
        <v>-3080203000000</v>
      </c>
      <c r="R55" s="5">
        <v>-2713870000000</v>
      </c>
      <c r="S55" s="5">
        <v>-2879720000000</v>
      </c>
      <c r="T55" s="5">
        <v>-3232770000000</v>
      </c>
      <c r="U55" s="5">
        <v>-2679697000000</v>
      </c>
      <c r="V55" s="5">
        <v>-2424777000000</v>
      </c>
      <c r="W55" s="5">
        <v>-1649258000000</v>
      </c>
      <c r="X55" s="5">
        <v>-1222401565026</v>
      </c>
      <c r="Y55" s="5">
        <v>-1163868375210</v>
      </c>
      <c r="Z55" s="5">
        <v>-1304766671155</v>
      </c>
    </row>
    <row r="56" spans="2:26" ht="15.5" x14ac:dyDescent="0.35">
      <c r="C56" t="s">
        <v>89</v>
      </c>
      <c r="W56" s="5">
        <v>-337972000000</v>
      </c>
      <c r="X56" s="5">
        <v>-298330519627</v>
      </c>
      <c r="Y56" s="5">
        <v>-251264777007</v>
      </c>
      <c r="Z56" s="5">
        <v>-259928447535</v>
      </c>
    </row>
    <row r="57" spans="2:26" ht="15.5" x14ac:dyDescent="0.35">
      <c r="C57" t="s">
        <v>92</v>
      </c>
      <c r="T57" s="5">
        <v>3137000000</v>
      </c>
      <c r="U57" s="5">
        <v>2054000000</v>
      </c>
      <c r="V57" s="5">
        <v>3006000000</v>
      </c>
      <c r="W57" s="5">
        <v>4598000000</v>
      </c>
    </row>
    <row r="58" spans="2:26" ht="15.5" x14ac:dyDescent="0.35">
      <c r="C58" t="s">
        <v>93</v>
      </c>
      <c r="D58" s="5">
        <v>442133000000</v>
      </c>
      <c r="E58" s="5">
        <v>236794000000</v>
      </c>
      <c r="F58" s="5">
        <v>723396000000</v>
      </c>
      <c r="G58" s="5">
        <v>711331000000</v>
      </c>
      <c r="I58" s="5">
        <v>2036945000000</v>
      </c>
      <c r="J58" s="5">
        <v>2393422000000</v>
      </c>
      <c r="K58" s="5">
        <v>2282058000000</v>
      </c>
      <c r="L58" s="5">
        <v>2226482000000</v>
      </c>
      <c r="M58" s="5">
        <v>2070866000000</v>
      </c>
      <c r="N58" s="5">
        <v>1875945000000</v>
      </c>
      <c r="O58" s="5">
        <v>1905055000000</v>
      </c>
      <c r="P58" s="5">
        <v>1074111000000</v>
      </c>
      <c r="Q58" s="5">
        <v>1874845000000</v>
      </c>
      <c r="R58" s="5">
        <v>3644595000000</v>
      </c>
      <c r="S58" s="5">
        <v>5056930000000</v>
      </c>
      <c r="T58" s="5">
        <v>5974993000000</v>
      </c>
      <c r="U58" s="5">
        <v>6064100000000</v>
      </c>
      <c r="V58" s="5">
        <v>5876742000000</v>
      </c>
      <c r="W58" s="5">
        <v>4418023000000</v>
      </c>
      <c r="X58" s="5">
        <v>4020030374857</v>
      </c>
      <c r="Y58" s="5">
        <v>3693305458982</v>
      </c>
      <c r="Z58" s="5">
        <v>2459868589326</v>
      </c>
    </row>
    <row r="59" spans="2:26" ht="15.5" x14ac:dyDescent="0.35">
      <c r="C59" t="s">
        <v>94</v>
      </c>
      <c r="D59" s="5">
        <v>23888000000</v>
      </c>
      <c r="E59" s="5">
        <v>24134000000</v>
      </c>
      <c r="F59" s="5">
        <v>679183000000</v>
      </c>
      <c r="G59" s="5">
        <v>5566000000</v>
      </c>
      <c r="I59" s="5">
        <v>699388000000</v>
      </c>
      <c r="J59" s="5">
        <v>69596000000</v>
      </c>
      <c r="K59" s="5">
        <v>114290000000</v>
      </c>
      <c r="L59" s="5">
        <v>62827000000</v>
      </c>
      <c r="M59" s="5">
        <v>163136000000</v>
      </c>
      <c r="N59" s="5">
        <v>272383000000</v>
      </c>
      <c r="O59" s="5">
        <v>369372000000</v>
      </c>
      <c r="P59" s="5">
        <v>326117000000</v>
      </c>
      <c r="Q59" s="5">
        <v>412429000000</v>
      </c>
      <c r="R59" s="5">
        <v>501784000000</v>
      </c>
      <c r="S59" s="5">
        <v>588181000000</v>
      </c>
      <c r="T59" s="5">
        <v>814609000000</v>
      </c>
      <c r="U59" s="5">
        <v>531054000000</v>
      </c>
      <c r="V59" s="5">
        <v>362808000000</v>
      </c>
      <c r="W59" s="5">
        <v>290133000000</v>
      </c>
      <c r="X59" s="5">
        <v>228445451933</v>
      </c>
      <c r="Y59" s="5">
        <v>103021413440</v>
      </c>
      <c r="Z59" s="5">
        <v>-127081670439</v>
      </c>
    </row>
    <row r="60" spans="2:26" ht="15.5" x14ac:dyDescent="0.35">
      <c r="C60" t="s">
        <v>95</v>
      </c>
      <c r="D60" s="5">
        <v>54515000000</v>
      </c>
      <c r="E60" s="5">
        <v>55800000000</v>
      </c>
      <c r="F60" s="5">
        <v>46780000000</v>
      </c>
      <c r="G60" s="5">
        <v>45172000000</v>
      </c>
      <c r="I60" s="5">
        <v>207315000000</v>
      </c>
      <c r="J60" s="5">
        <v>133332000000</v>
      </c>
      <c r="K60" s="5">
        <v>181560000000</v>
      </c>
      <c r="L60" s="5">
        <v>104414000000</v>
      </c>
      <c r="M60" s="5">
        <v>213650000000</v>
      </c>
      <c r="N60" s="5">
        <v>385618000000</v>
      </c>
      <c r="O60" s="5">
        <v>449196000000</v>
      </c>
      <c r="P60" s="5">
        <v>415060000000</v>
      </c>
      <c r="Q60" s="5">
        <v>519535000000</v>
      </c>
      <c r="R60" s="5">
        <v>619671000000</v>
      </c>
      <c r="S60" s="5">
        <v>736705000000</v>
      </c>
      <c r="T60" s="5">
        <v>811649000000</v>
      </c>
      <c r="U60" s="5">
        <v>564294000000</v>
      </c>
      <c r="V60" s="5">
        <v>386361000000</v>
      </c>
      <c r="W60" s="5">
        <v>305727000000</v>
      </c>
      <c r="X60" s="5">
        <v>183008412265</v>
      </c>
      <c r="Y60" s="5">
        <v>78350504163</v>
      </c>
      <c r="Z60" s="5">
        <v>32961436331</v>
      </c>
    </row>
    <row r="61" spans="2:26" ht="15.5" x14ac:dyDescent="0.35">
      <c r="C61" t="s">
        <v>378</v>
      </c>
      <c r="D61" s="5">
        <v>-11095000000</v>
      </c>
      <c r="E61" s="5">
        <v>-11350000000</v>
      </c>
      <c r="F61" s="5">
        <v>-9604000000</v>
      </c>
      <c r="G61" s="5">
        <v>-9291000000</v>
      </c>
      <c r="I61" s="5">
        <v>-42328000000</v>
      </c>
      <c r="J61" s="5">
        <v>-27511000000</v>
      </c>
      <c r="K61" s="5">
        <v>-38122000000</v>
      </c>
      <c r="L61" s="5">
        <v>-21516000000</v>
      </c>
      <c r="M61" s="5">
        <v>-43069000000</v>
      </c>
      <c r="N61" s="5">
        <v>-77465000000</v>
      </c>
      <c r="O61" s="5">
        <v>-406000000</v>
      </c>
      <c r="P61" s="5">
        <v>-594000000</v>
      </c>
      <c r="Q61" s="5">
        <v>-715000000</v>
      </c>
    </row>
    <row r="62" spans="2:26" ht="15.5" x14ac:dyDescent="0.35">
      <c r="C62" t="s">
        <v>97</v>
      </c>
      <c r="X62" s="5">
        <v>20771334496</v>
      </c>
      <c r="Y62" s="5">
        <v>-7785089482</v>
      </c>
      <c r="Z62" s="5">
        <v>-73303325290</v>
      </c>
    </row>
    <row r="63" spans="2:26" ht="15.5" x14ac:dyDescent="0.35">
      <c r="C63" t="s">
        <v>27</v>
      </c>
      <c r="D63" s="5">
        <v>-37820000000</v>
      </c>
      <c r="E63" s="5">
        <v>-38112000000</v>
      </c>
      <c r="F63" s="5">
        <v>-41183000000</v>
      </c>
      <c r="G63" s="5">
        <v>-44801000000</v>
      </c>
      <c r="I63" s="5">
        <v>-172536000000</v>
      </c>
      <c r="J63" s="5">
        <v>-181562000000</v>
      </c>
      <c r="K63" s="5">
        <v>-60503000000</v>
      </c>
      <c r="L63" s="5">
        <v>-42914000000</v>
      </c>
      <c r="M63" s="5">
        <v>-31636000000</v>
      </c>
      <c r="N63" s="5">
        <v>-51101000000</v>
      </c>
      <c r="O63" s="5">
        <v>-7738000000</v>
      </c>
      <c r="P63" s="5">
        <v>-18661000000</v>
      </c>
      <c r="Q63" s="5">
        <v>-14093000000</v>
      </c>
      <c r="R63" s="5">
        <v>-11823000000</v>
      </c>
      <c r="S63" s="5">
        <v>-26543000000</v>
      </c>
      <c r="T63" s="5">
        <v>-21527000000</v>
      </c>
      <c r="U63" s="5">
        <v>-50971000000</v>
      </c>
      <c r="V63" s="5">
        <v>-32424000000</v>
      </c>
      <c r="W63" s="5">
        <v>-23848000000</v>
      </c>
      <c r="X63" s="5">
        <v>-16083815374</v>
      </c>
      <c r="Y63" s="5">
        <v>-39783519966</v>
      </c>
      <c r="Z63" s="5">
        <v>-123633778495</v>
      </c>
    </row>
    <row r="64" spans="2:26" ht="15.5" x14ac:dyDescent="0.35">
      <c r="C64" t="s">
        <v>90</v>
      </c>
      <c r="D64" s="5">
        <v>18288000000</v>
      </c>
      <c r="E64" s="5">
        <v>17796000000</v>
      </c>
      <c r="F64" s="5">
        <v>13211000000</v>
      </c>
      <c r="G64" s="5">
        <v>14486000000</v>
      </c>
      <c r="I64" s="5">
        <v>36958000000</v>
      </c>
      <c r="J64" s="5">
        <v>145337000000</v>
      </c>
      <c r="K64" s="5">
        <v>31355000000</v>
      </c>
      <c r="L64" s="5">
        <v>22843000000</v>
      </c>
      <c r="M64" s="5">
        <v>24191000000</v>
      </c>
      <c r="N64" s="5">
        <v>15331000000</v>
      </c>
      <c r="O64" s="5">
        <v>17241000000</v>
      </c>
      <c r="P64" s="5">
        <v>13304000000</v>
      </c>
      <c r="Q64" s="5">
        <v>11540000000</v>
      </c>
      <c r="R64" s="5">
        <v>17226000000</v>
      </c>
      <c r="S64" s="5">
        <v>25325000000</v>
      </c>
      <c r="T64" s="5">
        <v>24487000000</v>
      </c>
      <c r="U64" s="5">
        <v>17731000000</v>
      </c>
      <c r="V64" s="5">
        <v>8871000000</v>
      </c>
      <c r="W64" s="5">
        <v>8254000000</v>
      </c>
      <c r="X64" s="5">
        <v>6633014691</v>
      </c>
      <c r="Y64" s="5">
        <v>10655889404</v>
      </c>
      <c r="Z64" s="5">
        <v>7977088058</v>
      </c>
    </row>
    <row r="65" spans="2:26" ht="15.5" x14ac:dyDescent="0.35">
      <c r="C65" t="s">
        <v>98</v>
      </c>
      <c r="D65" s="5">
        <v>23888000000</v>
      </c>
      <c r="E65" s="5">
        <v>24134000000</v>
      </c>
      <c r="F65" s="5">
        <v>679183000000</v>
      </c>
      <c r="G65" s="5">
        <v>5566000000</v>
      </c>
      <c r="I65" s="5">
        <v>699388000000</v>
      </c>
      <c r="J65" s="5">
        <v>69596000000</v>
      </c>
      <c r="K65" s="5">
        <v>114290000000</v>
      </c>
      <c r="L65" s="5">
        <v>62827000000</v>
      </c>
      <c r="M65" s="5">
        <v>163136000000</v>
      </c>
      <c r="N65" s="5">
        <v>272383000000</v>
      </c>
      <c r="O65" s="5">
        <v>369372000000</v>
      </c>
      <c r="P65" s="5">
        <v>326117000000</v>
      </c>
      <c r="Q65" s="5">
        <v>412429000000</v>
      </c>
      <c r="R65" s="5">
        <v>501784000000</v>
      </c>
      <c r="S65" s="5">
        <v>588181000000</v>
      </c>
      <c r="T65" s="5">
        <v>814609000000</v>
      </c>
      <c r="U65" s="5">
        <v>531054000000</v>
      </c>
      <c r="V65" s="5">
        <v>362808000000</v>
      </c>
      <c r="W65" s="5">
        <v>290133000000</v>
      </c>
      <c r="X65" s="5">
        <v>228445451933</v>
      </c>
      <c r="Y65" s="5">
        <v>103021413440</v>
      </c>
      <c r="Z65" s="5">
        <v>-127081670439</v>
      </c>
    </row>
    <row r="66" spans="2:26" ht="15.5" x14ac:dyDescent="0.35">
      <c r="C66" t="s">
        <v>29</v>
      </c>
      <c r="D66" s="5">
        <v>466021000000</v>
      </c>
      <c r="E66" s="5">
        <v>260928000000</v>
      </c>
      <c r="F66" s="5">
        <v>1402579000000</v>
      </c>
      <c r="G66" s="5">
        <v>716897000000</v>
      </c>
      <c r="I66" s="5">
        <v>2736333000000</v>
      </c>
      <c r="J66" s="5">
        <v>2463018000000</v>
      </c>
      <c r="K66" s="5">
        <v>2396348000000</v>
      </c>
      <c r="L66" s="5">
        <v>2289309000000</v>
      </c>
      <c r="M66" s="5">
        <v>2234002000000</v>
      </c>
      <c r="N66" s="5">
        <v>2148328000000</v>
      </c>
      <c r="O66" s="5">
        <v>2274427000000</v>
      </c>
      <c r="P66" s="5">
        <v>1400228000000</v>
      </c>
      <c r="Q66" s="5">
        <v>2287274000000</v>
      </c>
      <c r="R66" s="5">
        <v>4146379000000</v>
      </c>
      <c r="S66" s="5">
        <v>5645111000000</v>
      </c>
      <c r="T66" s="5">
        <v>6789602000000</v>
      </c>
      <c r="U66" s="5">
        <v>6595154000000</v>
      </c>
      <c r="V66" s="5">
        <v>6239550000000</v>
      </c>
      <c r="W66" s="5">
        <v>4708156000000</v>
      </c>
      <c r="X66" s="5">
        <v>4248475826790</v>
      </c>
      <c r="Y66" s="5">
        <v>3796326872422</v>
      </c>
      <c r="Z66" s="5">
        <v>2332786918887</v>
      </c>
    </row>
    <row r="67" spans="2:26" ht="15.5" x14ac:dyDescent="0.35">
      <c r="C67" t="s">
        <v>28</v>
      </c>
      <c r="D67" s="5">
        <v>-91572000000</v>
      </c>
      <c r="E67" s="5">
        <v>-45735000000</v>
      </c>
      <c r="F67" s="5">
        <v>-216900000000</v>
      </c>
      <c r="G67" s="5">
        <v>-148552000000</v>
      </c>
      <c r="I67" s="5">
        <v>-487552000000</v>
      </c>
      <c r="J67" s="5">
        <v>-455071000000</v>
      </c>
      <c r="K67" s="5">
        <v>-446082000000</v>
      </c>
      <c r="L67" s="5">
        <v>-446875000000</v>
      </c>
      <c r="M67" s="5">
        <v>-445506000000</v>
      </c>
      <c r="N67" s="5">
        <v>-341991000000</v>
      </c>
      <c r="O67" s="5">
        <v>-439122000000</v>
      </c>
      <c r="P67" s="5">
        <v>-254291000000</v>
      </c>
      <c r="Q67" s="5">
        <v>-427456000000</v>
      </c>
      <c r="R67" s="5">
        <v>-276060000000</v>
      </c>
      <c r="S67" s="5">
        <v>-1288450000000</v>
      </c>
      <c r="T67" s="5">
        <v>-1515593000000</v>
      </c>
      <c r="U67" s="5">
        <v>-1582860000000</v>
      </c>
      <c r="V67" s="5">
        <v>-1476162000000</v>
      </c>
      <c r="W67" s="5">
        <v>-1106640000000</v>
      </c>
      <c r="X67" s="5">
        <v>-1023794823420</v>
      </c>
      <c r="Y67" s="5">
        <v>-1047740954784</v>
      </c>
      <c r="Z67" s="5">
        <v>-587204749158</v>
      </c>
    </row>
    <row r="68" spans="2:26" ht="15.5" x14ac:dyDescent="0.35">
      <c r="C68" t="s">
        <v>262</v>
      </c>
      <c r="D68" s="5">
        <v>374449000000</v>
      </c>
      <c r="E68" s="5">
        <v>215193000000</v>
      </c>
      <c r="F68" s="5">
        <v>1185679000000</v>
      </c>
      <c r="G68" s="5">
        <v>568345000000</v>
      </c>
      <c r="I68" s="5">
        <v>2248781000000</v>
      </c>
      <c r="J68" s="5">
        <v>2007947000000</v>
      </c>
      <c r="K68" s="5">
        <v>1950266000000</v>
      </c>
      <c r="L68" s="5">
        <v>1842434000000</v>
      </c>
      <c r="M68" s="5">
        <v>1788496000000</v>
      </c>
      <c r="N68" s="5">
        <v>1806337000000</v>
      </c>
      <c r="O68" s="5">
        <v>1835305000000</v>
      </c>
      <c r="P68" s="5">
        <v>1145937000000</v>
      </c>
      <c r="Q68" s="5">
        <v>1859818000000</v>
      </c>
      <c r="R68" s="5">
        <v>3870319000000</v>
      </c>
      <c r="S68" s="5">
        <v>4356661000000</v>
      </c>
      <c r="T68" s="5">
        <v>5274009000000</v>
      </c>
      <c r="U68" s="5">
        <v>5012294000000</v>
      </c>
      <c r="V68" s="5">
        <v>4763388000000</v>
      </c>
      <c r="W68" s="5">
        <v>3601516000000</v>
      </c>
      <c r="X68" s="5">
        <v>3224681003370</v>
      </c>
      <c r="Y68" s="5">
        <v>2748585917638</v>
      </c>
      <c r="Z68" s="5">
        <v>1745582169729</v>
      </c>
    </row>
    <row r="69" spans="2:26" ht="15.5" x14ac:dyDescent="0.35">
      <c r="C69" t="s">
        <v>264</v>
      </c>
      <c r="X69" s="5">
        <v>260881423</v>
      </c>
      <c r="Y69" s="5">
        <v>-1931846556</v>
      </c>
      <c r="Z69" s="5">
        <v>-81233514</v>
      </c>
    </row>
    <row r="70" spans="2:26" ht="15.5" x14ac:dyDescent="0.35">
      <c r="C70" t="s">
        <v>102</v>
      </c>
      <c r="D70" s="5">
        <v>374449000000</v>
      </c>
      <c r="E70" s="5">
        <v>215193000000</v>
      </c>
      <c r="F70" s="5">
        <v>1185679000000</v>
      </c>
      <c r="G70" s="5">
        <v>568345000000</v>
      </c>
      <c r="I70" s="5">
        <v>2248781000000</v>
      </c>
      <c r="J70" s="5">
        <v>2007947000000</v>
      </c>
      <c r="K70" s="5">
        <v>1950266000000</v>
      </c>
      <c r="L70" s="5">
        <v>1842434000000</v>
      </c>
      <c r="M70" s="5">
        <v>1788496000000</v>
      </c>
      <c r="N70" s="5">
        <v>1806337000000</v>
      </c>
      <c r="O70" s="5">
        <v>1835305000000</v>
      </c>
      <c r="P70" s="5">
        <v>1145937000000</v>
      </c>
      <c r="Q70" s="5">
        <v>1859818000000</v>
      </c>
      <c r="R70" s="5">
        <v>3870319000000</v>
      </c>
      <c r="S70" s="5">
        <v>4356661000000</v>
      </c>
      <c r="T70" s="5">
        <v>5274009000000</v>
      </c>
      <c r="U70" s="5">
        <v>5012294000000</v>
      </c>
      <c r="V70" s="5">
        <v>4763388000000</v>
      </c>
      <c r="W70" s="5">
        <v>3601516000000</v>
      </c>
      <c r="X70" s="5">
        <v>3224941884793</v>
      </c>
      <c r="Y70" s="5">
        <v>2746654071082</v>
      </c>
      <c r="Z70" s="5">
        <v>1745500936215</v>
      </c>
    </row>
    <row r="71" spans="2:26" ht="15.5" x14ac:dyDescent="0.35">
      <c r="C71" t="s">
        <v>103</v>
      </c>
      <c r="F71" s="5">
        <v>-519000000</v>
      </c>
      <c r="I71" s="5">
        <v>-519000000</v>
      </c>
      <c r="J71" s="5">
        <v>12397000000</v>
      </c>
      <c r="K71" s="5">
        <v>1311000000</v>
      </c>
      <c r="L71" s="5">
        <v>-566000000</v>
      </c>
      <c r="M71" s="5">
        <v>84499000000</v>
      </c>
      <c r="N71" s="5">
        <v>-41457000000</v>
      </c>
      <c r="O71" s="5">
        <v>48044000000</v>
      </c>
      <c r="P71" s="5">
        <v>96007000000</v>
      </c>
      <c r="Q71" s="5">
        <v>-22150000000</v>
      </c>
      <c r="R71" s="5">
        <v>-69855000000</v>
      </c>
      <c r="S71" s="5">
        <v>-98061000000</v>
      </c>
      <c r="T71" s="5">
        <v>-120233000000</v>
      </c>
      <c r="U71" s="5">
        <v>205659000000</v>
      </c>
    </row>
    <row r="72" spans="2:26" ht="15.5" x14ac:dyDescent="0.35">
      <c r="C72" t="s">
        <v>105</v>
      </c>
      <c r="D72" s="5">
        <v>374449000000</v>
      </c>
      <c r="E72" s="5">
        <v>215193000000</v>
      </c>
      <c r="F72" s="5">
        <v>1185160000000</v>
      </c>
      <c r="G72" s="5">
        <v>568345000000</v>
      </c>
      <c r="I72" s="5">
        <v>2248262000000</v>
      </c>
      <c r="J72" s="5">
        <v>2020344000000</v>
      </c>
      <c r="K72" s="5">
        <v>1951577000000</v>
      </c>
      <c r="L72" s="5">
        <v>1841868000000</v>
      </c>
      <c r="M72" s="5">
        <v>1872995000000</v>
      </c>
      <c r="N72" s="5">
        <v>1764880000000</v>
      </c>
      <c r="O72" s="5">
        <v>1883349000000</v>
      </c>
      <c r="P72" s="5">
        <v>1241944000000</v>
      </c>
      <c r="Q72" s="5">
        <v>1837668000000</v>
      </c>
      <c r="R72" s="5">
        <v>3800464000000</v>
      </c>
      <c r="S72" s="5">
        <v>4258600000000</v>
      </c>
      <c r="T72" s="5">
        <v>5153776000000</v>
      </c>
      <c r="U72" s="5">
        <v>5217953000000</v>
      </c>
      <c r="V72" s="5">
        <v>4763388000000</v>
      </c>
      <c r="W72" s="5">
        <v>3601516000000</v>
      </c>
    </row>
    <row r="73" spans="2:26" ht="15.5" x14ac:dyDescent="0.35">
      <c r="C73" t="s">
        <v>106</v>
      </c>
      <c r="D73" s="5">
        <v>374449000000</v>
      </c>
      <c r="E73" s="5">
        <v>215193000000</v>
      </c>
      <c r="F73" s="5">
        <v>1185679000000</v>
      </c>
      <c r="G73" s="5">
        <v>568345000000</v>
      </c>
      <c r="I73" s="5">
        <v>2248781000000</v>
      </c>
      <c r="J73" s="5">
        <v>2007947000000</v>
      </c>
      <c r="K73" s="5">
        <v>1950266000000</v>
      </c>
      <c r="L73" s="5">
        <v>1842434000000</v>
      </c>
      <c r="M73" s="5">
        <v>1788496000000</v>
      </c>
      <c r="N73" s="5">
        <v>1806337000000</v>
      </c>
      <c r="O73" s="5">
        <v>1835305000000</v>
      </c>
      <c r="P73" s="5">
        <v>1145937000000</v>
      </c>
      <c r="Q73" s="5">
        <v>1859818000000</v>
      </c>
      <c r="R73" s="5">
        <v>3870319000000</v>
      </c>
      <c r="S73" s="5">
        <v>4356661000000</v>
      </c>
      <c r="T73" s="5">
        <v>5274009000000</v>
      </c>
      <c r="U73" s="5">
        <v>5012294000000</v>
      </c>
      <c r="V73" s="5">
        <v>4763388000000</v>
      </c>
      <c r="W73" s="5">
        <v>3601516000000</v>
      </c>
      <c r="X73" s="5">
        <v>3224941884793</v>
      </c>
      <c r="Y73" s="5">
        <v>2746654071082</v>
      </c>
      <c r="Z73" s="5">
        <v>1745500936215</v>
      </c>
    </row>
    <row r="74" spans="2:26" ht="15.5" x14ac:dyDescent="0.35">
      <c r="C74" t="s">
        <v>8</v>
      </c>
      <c r="D74" s="5">
        <v>374449000000</v>
      </c>
      <c r="E74" s="5">
        <v>215193000000</v>
      </c>
      <c r="F74" s="5">
        <v>1185160000000</v>
      </c>
      <c r="G74" s="5">
        <v>568345000000</v>
      </c>
      <c r="I74" s="5">
        <v>2248262000000</v>
      </c>
      <c r="J74" s="5">
        <v>2020344000000</v>
      </c>
      <c r="K74" s="5">
        <v>1951577000000</v>
      </c>
      <c r="L74" s="5">
        <v>1841868000000</v>
      </c>
      <c r="M74" s="5">
        <v>1872995000000</v>
      </c>
      <c r="N74" s="5">
        <v>1764880000000</v>
      </c>
      <c r="O74" s="5">
        <v>1883349000000</v>
      </c>
      <c r="P74" s="5">
        <v>1241944000000</v>
      </c>
      <c r="Q74" s="5">
        <v>1837668000000</v>
      </c>
      <c r="R74" s="5">
        <v>3800464000000</v>
      </c>
      <c r="S74" s="5">
        <v>4258600000000</v>
      </c>
      <c r="T74" s="5">
        <v>5150639000000</v>
      </c>
      <c r="U74" s="5">
        <v>5215899000000</v>
      </c>
      <c r="V74" s="5">
        <v>4760382000000</v>
      </c>
      <c r="W74" s="5">
        <v>3596918000000</v>
      </c>
    </row>
    <row r="75" spans="2:26" ht="15.5" x14ac:dyDescent="0.35">
      <c r="C75" t="s">
        <v>108</v>
      </c>
      <c r="D75" s="5">
        <v>374449000000</v>
      </c>
      <c r="E75" s="5">
        <v>215193000000</v>
      </c>
      <c r="F75" s="5">
        <v>1185679000000</v>
      </c>
      <c r="G75" s="5">
        <v>568345000000</v>
      </c>
      <c r="I75" s="5">
        <v>2248781000000</v>
      </c>
      <c r="J75" s="5">
        <v>2007947000000</v>
      </c>
      <c r="K75" s="5">
        <v>1950266000000</v>
      </c>
      <c r="L75" s="5">
        <v>1842434000000</v>
      </c>
      <c r="M75" s="5">
        <v>1788496000000</v>
      </c>
      <c r="N75" s="5">
        <v>1806337000000</v>
      </c>
      <c r="O75" s="5">
        <v>1835305000000</v>
      </c>
      <c r="P75" s="5">
        <v>1145937000000</v>
      </c>
      <c r="Q75" s="5">
        <v>1859818000000</v>
      </c>
      <c r="R75" s="5">
        <v>3870319000000</v>
      </c>
      <c r="S75" s="5">
        <v>4356661000000</v>
      </c>
      <c r="T75" s="5">
        <v>5274009000000</v>
      </c>
      <c r="U75" s="5">
        <v>5012294000000</v>
      </c>
      <c r="V75" s="5">
        <v>4763388000000</v>
      </c>
      <c r="W75" s="5">
        <v>3601516000000</v>
      </c>
      <c r="X75" s="5">
        <v>3224941884793</v>
      </c>
      <c r="Y75" s="5">
        <v>2746654071082</v>
      </c>
      <c r="Z75" s="5">
        <v>1745500936215</v>
      </c>
    </row>
    <row r="76" spans="2:26" ht="15.5" x14ac:dyDescent="0.35">
      <c r="C76" t="s">
        <v>109</v>
      </c>
      <c r="D76" s="5">
        <v>374449000000</v>
      </c>
      <c r="E76" s="5">
        <v>215193000000</v>
      </c>
      <c r="F76" s="5">
        <v>1185160000000</v>
      </c>
      <c r="G76" s="5">
        <v>568345000000</v>
      </c>
      <c r="I76" s="5">
        <v>2248262000000</v>
      </c>
      <c r="J76" s="5">
        <v>2020344000000</v>
      </c>
      <c r="K76" s="5">
        <v>1951577000000</v>
      </c>
      <c r="L76" s="5">
        <v>1841868000000</v>
      </c>
      <c r="M76" s="5">
        <v>1872995000000</v>
      </c>
      <c r="N76" s="5">
        <v>1764880000000</v>
      </c>
      <c r="O76" s="5">
        <v>1883349000000</v>
      </c>
      <c r="P76" s="5">
        <v>1241944000000</v>
      </c>
      <c r="Q76" s="5">
        <v>1837668000000</v>
      </c>
      <c r="R76" s="5">
        <v>3800464000000</v>
      </c>
      <c r="S76" s="5">
        <v>4258600000000</v>
      </c>
      <c r="T76" s="5">
        <v>5153776000000</v>
      </c>
      <c r="U76" s="5">
        <v>5217953000000</v>
      </c>
      <c r="V76" s="5">
        <v>4763388000000</v>
      </c>
      <c r="W76" s="5">
        <v>3601516000000</v>
      </c>
    </row>
    <row r="77" spans="2:26" ht="15.5" x14ac:dyDescent="0.35">
      <c r="C77" t="s">
        <v>110</v>
      </c>
      <c r="D77" s="5">
        <v>374449000000</v>
      </c>
      <c r="E77" s="5">
        <v>215193000000</v>
      </c>
      <c r="F77" s="5">
        <v>1185160000000</v>
      </c>
      <c r="G77" s="5">
        <v>568345000000</v>
      </c>
      <c r="I77" s="5">
        <v>2248262000000</v>
      </c>
      <c r="J77" s="5">
        <v>2020344000000</v>
      </c>
      <c r="K77" s="5">
        <v>1951577000000</v>
      </c>
      <c r="L77" s="5">
        <v>1841868000000</v>
      </c>
      <c r="M77" s="5">
        <v>1872995000000</v>
      </c>
      <c r="N77" s="5">
        <v>1764880000000</v>
      </c>
      <c r="O77" s="5">
        <v>1883349000000</v>
      </c>
      <c r="P77" s="5">
        <v>1241944000000</v>
      </c>
      <c r="Q77" s="5">
        <v>1837668000000</v>
      </c>
      <c r="R77" s="5">
        <v>3800464000000</v>
      </c>
      <c r="S77" s="5">
        <v>4258600000000</v>
      </c>
      <c r="T77" s="5">
        <v>5153776000000</v>
      </c>
      <c r="U77" s="5">
        <v>5217953000000</v>
      </c>
      <c r="V77" s="5">
        <v>4763388000000</v>
      </c>
      <c r="W77" s="5">
        <v>3601516000000</v>
      </c>
    </row>
    <row r="79" spans="2:26" ht="15.5" x14ac:dyDescent="0.35">
      <c r="B79" t="s">
        <v>111</v>
      </c>
      <c r="C79" t="s">
        <v>112</v>
      </c>
    </row>
    <row r="80" spans="2:26" ht="15.5" x14ac:dyDescent="0.35">
      <c r="C80" t="s">
        <v>113</v>
      </c>
    </row>
    <row r="81" spans="3:26" ht="15.5" x14ac:dyDescent="0.35">
      <c r="C81" t="s">
        <v>20</v>
      </c>
      <c r="D81" s="5">
        <v>3911459000000</v>
      </c>
      <c r="E81" s="5">
        <v>5077983000000</v>
      </c>
      <c r="F81" s="5">
        <v>5872748000000</v>
      </c>
      <c r="G81" s="5">
        <v>3737394000000</v>
      </c>
      <c r="I81" s="5">
        <v>5872748000000</v>
      </c>
      <c r="J81" s="5">
        <v>4496547000000</v>
      </c>
      <c r="K81" s="5">
        <v>3185373000000</v>
      </c>
      <c r="L81" s="5">
        <v>4525505000000</v>
      </c>
      <c r="M81" s="5">
        <v>6141267000000</v>
      </c>
      <c r="N81" s="5">
        <v>7697631000000</v>
      </c>
      <c r="O81" s="5">
        <v>7651750000000</v>
      </c>
      <c r="P81" s="5">
        <v>7225876000000</v>
      </c>
      <c r="Q81" s="5">
        <v>8294891000000</v>
      </c>
      <c r="R81" s="5">
        <v>9674030000000</v>
      </c>
      <c r="S81" s="5">
        <v>8655562000000</v>
      </c>
      <c r="T81" s="5">
        <v>11256129000000</v>
      </c>
      <c r="U81" s="5">
        <v>12595187000000</v>
      </c>
      <c r="V81" s="5">
        <v>10474126000000</v>
      </c>
      <c r="W81" s="5">
        <v>6864567000000</v>
      </c>
      <c r="X81" s="5">
        <v>4684869689764</v>
      </c>
      <c r="Y81" s="5">
        <v>2623472828832</v>
      </c>
      <c r="Z81" s="5">
        <v>790140947798</v>
      </c>
    </row>
    <row r="82" spans="3:26" ht="15.5" x14ac:dyDescent="0.35">
      <c r="C82" t="s">
        <v>616</v>
      </c>
      <c r="Z82" s="5">
        <v>3038690719</v>
      </c>
    </row>
    <row r="83" spans="3:26" ht="15.5" x14ac:dyDescent="0.35">
      <c r="C83" t="s">
        <v>115</v>
      </c>
      <c r="D83" s="5">
        <v>3035792000000</v>
      </c>
      <c r="E83" s="5">
        <v>2800810000000</v>
      </c>
      <c r="F83" s="5">
        <v>2751091000000</v>
      </c>
      <c r="G83" s="5">
        <v>3002207000000</v>
      </c>
      <c r="I83" s="5">
        <v>2751091000000</v>
      </c>
      <c r="J83" s="5">
        <v>2838219000000</v>
      </c>
      <c r="K83" s="5">
        <v>2741975000000</v>
      </c>
      <c r="L83" s="5">
        <v>2651672000000</v>
      </c>
      <c r="M83" s="5">
        <v>2586792000000</v>
      </c>
      <c r="N83" s="5">
        <v>2584652000000</v>
      </c>
      <c r="O83" s="5">
        <v>2984151000000</v>
      </c>
      <c r="P83" s="5">
        <v>2965777000000</v>
      </c>
      <c r="Q83" s="5">
        <v>2484800000000</v>
      </c>
      <c r="R83" s="5">
        <v>2605323000000</v>
      </c>
      <c r="S83" s="5">
        <v>2534690000000</v>
      </c>
      <c r="T83" s="5">
        <v>2670993000000</v>
      </c>
      <c r="U83" s="5">
        <v>2518588000000</v>
      </c>
      <c r="V83" s="5">
        <v>2454818000000</v>
      </c>
      <c r="W83" s="5">
        <v>1936416000000</v>
      </c>
      <c r="X83" s="5">
        <v>1355227711528</v>
      </c>
      <c r="Y83" s="5">
        <v>1345329245955</v>
      </c>
      <c r="Z83" s="5">
        <v>922183950647</v>
      </c>
    </row>
    <row r="84" spans="3:26" ht="15.5" x14ac:dyDescent="0.35">
      <c r="C84" t="s">
        <v>117</v>
      </c>
      <c r="D84" s="5">
        <v>485840000000</v>
      </c>
      <c r="E84" s="5">
        <v>269594000000</v>
      </c>
      <c r="F84" s="5">
        <v>273540000000</v>
      </c>
      <c r="G84" s="5">
        <v>273718000000</v>
      </c>
      <c r="I84" s="5">
        <v>273540000000</v>
      </c>
      <c r="J84" s="5">
        <v>241024000000</v>
      </c>
      <c r="K84" s="5">
        <v>214513000000</v>
      </c>
      <c r="L84" s="5">
        <v>136659000000</v>
      </c>
      <c r="M84" s="5">
        <v>97806000000</v>
      </c>
      <c r="N84" s="5">
        <v>89772000000</v>
      </c>
      <c r="O84" s="5">
        <v>63176000000</v>
      </c>
      <c r="P84" s="5">
        <v>110294000000</v>
      </c>
      <c r="Q84" s="5">
        <v>77418000000</v>
      </c>
      <c r="R84" s="5">
        <v>59393000000</v>
      </c>
      <c r="S84" s="5">
        <v>40474000000</v>
      </c>
      <c r="T84" s="5">
        <v>44115000000</v>
      </c>
      <c r="U84" s="5">
        <v>19722000000</v>
      </c>
      <c r="V84" s="5">
        <v>33185000000</v>
      </c>
      <c r="W84" s="5">
        <v>21081000000</v>
      </c>
      <c r="X84" s="5">
        <v>11981241605</v>
      </c>
    </row>
    <row r="85" spans="3:26" ht="15.5" x14ac:dyDescent="0.35">
      <c r="C85" t="s">
        <v>116</v>
      </c>
      <c r="D85" s="5">
        <v>468059000000</v>
      </c>
      <c r="E85" s="5">
        <v>390285000000</v>
      </c>
      <c r="F85" s="5">
        <v>728510000000</v>
      </c>
      <c r="G85" s="5">
        <v>576649000000</v>
      </c>
      <c r="I85" s="5">
        <v>728510000000</v>
      </c>
      <c r="J85" s="5">
        <v>758146000000</v>
      </c>
      <c r="K85" s="5">
        <v>750301000000</v>
      </c>
      <c r="L85" s="5">
        <v>611431000000</v>
      </c>
      <c r="M85" s="5">
        <v>774348000000</v>
      </c>
      <c r="N85" s="5">
        <v>649487000000</v>
      </c>
      <c r="O85" s="5">
        <v>703593000000</v>
      </c>
      <c r="P85" s="5">
        <v>707715000000</v>
      </c>
      <c r="Q85" s="5">
        <v>580524000000</v>
      </c>
      <c r="R85" s="5">
        <v>510478000000</v>
      </c>
      <c r="S85" s="5">
        <v>478152000000</v>
      </c>
      <c r="T85" s="5">
        <v>476153000000</v>
      </c>
      <c r="U85" s="5">
        <v>347158000000</v>
      </c>
      <c r="V85" s="5">
        <v>324139000000</v>
      </c>
      <c r="W85" s="5">
        <v>218758000000</v>
      </c>
      <c r="X85" s="5">
        <v>161148915596</v>
      </c>
      <c r="Y85" s="5">
        <v>172688357332</v>
      </c>
      <c r="Z85" s="5">
        <v>134280347594</v>
      </c>
    </row>
    <row r="86" spans="3:26" ht="15.5" x14ac:dyDescent="0.35">
      <c r="C86" t="s">
        <v>118</v>
      </c>
      <c r="D86" s="5">
        <v>3035792000000</v>
      </c>
      <c r="E86" s="5">
        <v>2800810000000</v>
      </c>
      <c r="F86" s="5">
        <v>2751091000000</v>
      </c>
      <c r="G86" s="5">
        <v>3002207000000</v>
      </c>
      <c r="I86" s="5">
        <v>2751091000000</v>
      </c>
      <c r="J86" s="5">
        <v>2838219000000</v>
      </c>
      <c r="K86" s="5">
        <v>2741975000000</v>
      </c>
      <c r="L86" s="5">
        <v>2651672000000</v>
      </c>
      <c r="M86" s="5">
        <v>2586792000000</v>
      </c>
      <c r="N86" s="5">
        <v>2584652000000</v>
      </c>
      <c r="O86" s="5">
        <v>2984151000000</v>
      </c>
      <c r="P86" s="5">
        <v>2965777000000</v>
      </c>
      <c r="Q86" s="5">
        <v>2484800000000</v>
      </c>
      <c r="R86" s="5">
        <v>2605323000000</v>
      </c>
      <c r="S86" s="5">
        <v>2534690000000</v>
      </c>
      <c r="T86" s="5">
        <v>2670993000000</v>
      </c>
      <c r="U86" s="5">
        <v>2518588000000</v>
      </c>
      <c r="V86" s="5">
        <v>2454818000000</v>
      </c>
      <c r="W86" s="5">
        <v>1936416000000</v>
      </c>
      <c r="X86" s="5">
        <v>1355227711528</v>
      </c>
      <c r="Y86" s="5">
        <v>1345329245955</v>
      </c>
      <c r="Z86" s="5">
        <v>922183950647</v>
      </c>
    </row>
    <row r="87" spans="3:26" ht="15.5" x14ac:dyDescent="0.35">
      <c r="C87" t="s">
        <v>119</v>
      </c>
      <c r="W87" s="5">
        <v>40353000000</v>
      </c>
      <c r="X87" s="5">
        <v>47461937504</v>
      </c>
      <c r="Y87" s="5">
        <v>15834858892</v>
      </c>
      <c r="Z87" s="5">
        <v>9451629295</v>
      </c>
    </row>
    <row r="88" spans="3:26" ht="15.5" x14ac:dyDescent="0.35">
      <c r="C88" t="s">
        <v>267</v>
      </c>
      <c r="W88" s="5">
        <v>40353000000</v>
      </c>
      <c r="X88" s="5">
        <v>47461937504</v>
      </c>
      <c r="Y88" s="5">
        <v>15834858892</v>
      </c>
      <c r="Z88" s="5">
        <v>9451629295</v>
      </c>
    </row>
    <row r="89" spans="3:26" ht="15.5" x14ac:dyDescent="0.35">
      <c r="C89" t="s">
        <v>124</v>
      </c>
      <c r="T89" s="5">
        <v>597000000</v>
      </c>
      <c r="U89" s="5">
        <v>529000000</v>
      </c>
      <c r="V89" s="5">
        <v>1295000000</v>
      </c>
      <c r="X89" s="5">
        <v>2342015892</v>
      </c>
      <c r="Y89" s="5">
        <v>22196030767</v>
      </c>
      <c r="Z89" s="5">
        <v>30923868382</v>
      </c>
    </row>
    <row r="90" spans="3:26" ht="15.5" x14ac:dyDescent="0.35">
      <c r="C90" t="s">
        <v>268</v>
      </c>
      <c r="D90" s="5">
        <v>2504001000000</v>
      </c>
      <c r="E90" s="5">
        <v>2430641000000</v>
      </c>
      <c r="F90" s="5">
        <v>2176751000000</v>
      </c>
      <c r="G90" s="5">
        <v>2532176000000</v>
      </c>
      <c r="I90" s="5">
        <v>2176751000000</v>
      </c>
      <c r="J90" s="5">
        <v>2593061000000</v>
      </c>
      <c r="K90" s="5">
        <v>2904699000000</v>
      </c>
      <c r="L90" s="5">
        <v>2830700000000</v>
      </c>
      <c r="M90" s="5">
        <v>2267421000000</v>
      </c>
      <c r="N90" s="5">
        <v>1823772000000</v>
      </c>
      <c r="O90" s="5">
        <v>1895176000000</v>
      </c>
      <c r="P90" s="5">
        <v>1837769000000</v>
      </c>
      <c r="Q90" s="5">
        <v>1768603000000</v>
      </c>
      <c r="R90" s="5">
        <v>1780410000000</v>
      </c>
      <c r="S90" s="5">
        <v>1521197000000</v>
      </c>
      <c r="T90" s="5">
        <v>1665546000000</v>
      </c>
      <c r="U90" s="5">
        <v>1473645000000</v>
      </c>
      <c r="V90" s="5">
        <v>1470305000000</v>
      </c>
      <c r="W90" s="5">
        <v>1327720000000</v>
      </c>
      <c r="X90" s="5">
        <v>1299548786024</v>
      </c>
      <c r="Y90" s="5">
        <v>1269425028230</v>
      </c>
      <c r="Z90" s="5">
        <v>1515360346381</v>
      </c>
    </row>
    <row r="91" spans="3:26" ht="15.5" x14ac:dyDescent="0.35">
      <c r="C91" t="s">
        <v>92</v>
      </c>
      <c r="D91" s="5">
        <v>-1810286000000</v>
      </c>
      <c r="E91" s="5">
        <v>-1810286000000</v>
      </c>
      <c r="F91" s="5">
        <v>-1662991000000</v>
      </c>
      <c r="G91" s="5">
        <v>-1632638000000</v>
      </c>
      <c r="I91" s="5">
        <v>-1662991000000</v>
      </c>
      <c r="J91" s="5">
        <v>-3309476000000</v>
      </c>
      <c r="K91" s="5">
        <v>-2742768000000</v>
      </c>
      <c r="L91" s="5">
        <v>-2742768000000</v>
      </c>
      <c r="M91" s="5">
        <v>-1587663000000</v>
      </c>
      <c r="O91" s="5">
        <v>-162334000000</v>
      </c>
      <c r="P91" s="5">
        <v>-210378000000</v>
      </c>
      <c r="Q91" s="5">
        <v>-306385000000</v>
      </c>
      <c r="R91" s="5">
        <v>-284235000000</v>
      </c>
      <c r="S91" s="5">
        <v>-214380000000</v>
      </c>
      <c r="T91" s="5">
        <v>85426000000</v>
      </c>
      <c r="U91" s="5">
        <v>205659000000</v>
      </c>
      <c r="W91" s="5">
        <v>2698863000000</v>
      </c>
      <c r="X91" s="5">
        <v>2694339170529</v>
      </c>
      <c r="Y91" s="5">
        <v>2694339170529</v>
      </c>
      <c r="Z91" s="5">
        <v>2708276643145</v>
      </c>
    </row>
    <row r="92" spans="3:26" ht="15.5" x14ac:dyDescent="0.35">
      <c r="C92" t="s">
        <v>121</v>
      </c>
      <c r="D92" s="5">
        <v>9876727000000</v>
      </c>
      <c r="E92" s="5">
        <v>10774373000000</v>
      </c>
      <c r="F92" s="5">
        <v>11215313000000</v>
      </c>
      <c r="G92" s="5">
        <v>9690902000000</v>
      </c>
      <c r="I92" s="5">
        <v>11215313000000</v>
      </c>
      <c r="J92" s="5">
        <v>10388834000000</v>
      </c>
      <c r="K92" s="5">
        <v>9228033000000</v>
      </c>
      <c r="L92" s="5">
        <v>10312090000000</v>
      </c>
      <c r="M92" s="5">
        <v>11336733000000</v>
      </c>
      <c r="N92" s="5">
        <v>12299306000000</v>
      </c>
      <c r="O92" s="5">
        <v>12829494000000</v>
      </c>
      <c r="P92" s="5">
        <v>12315796000000</v>
      </c>
      <c r="Q92" s="5">
        <v>12883074000000</v>
      </c>
      <c r="R92" s="5">
        <v>14424622000000</v>
      </c>
      <c r="S92" s="5">
        <v>13133854000000</v>
      </c>
      <c r="T92" s="5">
        <v>16086773000000</v>
      </c>
      <c r="U92" s="5">
        <v>16846248000000</v>
      </c>
      <c r="V92" s="5">
        <v>14579400000000</v>
      </c>
      <c r="W92" s="5">
        <v>10314573000000</v>
      </c>
      <c r="X92" s="5">
        <v>7484807063858</v>
      </c>
      <c r="Y92" s="5">
        <v>5322916291443</v>
      </c>
      <c r="Z92" s="5">
        <v>3471276001333</v>
      </c>
    </row>
    <row r="93" spans="3:26" ht="15.5" x14ac:dyDescent="0.35">
      <c r="C93" t="s">
        <v>122</v>
      </c>
    </row>
    <row r="94" spans="3:26" ht="15.5" x14ac:dyDescent="0.35">
      <c r="C94" t="s">
        <v>125</v>
      </c>
      <c r="D94" s="5">
        <v>28588000000</v>
      </c>
      <c r="E94" s="5">
        <v>27197000000</v>
      </c>
      <c r="F94" s="5">
        <v>24589000000</v>
      </c>
      <c r="G94" s="5">
        <v>25916000000</v>
      </c>
      <c r="I94" s="5">
        <v>24589000000</v>
      </c>
      <c r="J94" s="5">
        <v>30408000000</v>
      </c>
      <c r="K94" s="5">
        <v>64829000000</v>
      </c>
      <c r="L94" s="5">
        <v>51412000000</v>
      </c>
      <c r="M94" s="5">
        <v>68173000000</v>
      </c>
      <c r="N94" s="5">
        <v>73396000000</v>
      </c>
      <c r="O94" s="5">
        <v>75284000000</v>
      </c>
      <c r="P94" s="5">
        <v>109088000000</v>
      </c>
      <c r="Q94" s="5">
        <v>239201000000</v>
      </c>
      <c r="R94" s="5">
        <v>322237000000</v>
      </c>
      <c r="S94" s="5">
        <v>39042000000</v>
      </c>
      <c r="T94" s="5">
        <v>29919000000</v>
      </c>
      <c r="U94" s="5">
        <v>40552000000</v>
      </c>
      <c r="V94" s="5">
        <v>20796000000</v>
      </c>
      <c r="W94" s="5">
        <v>32442000000</v>
      </c>
      <c r="X94" s="5">
        <v>24501387800</v>
      </c>
      <c r="Y94" s="5">
        <v>21742137413</v>
      </c>
      <c r="Z94" s="5">
        <v>17306954836</v>
      </c>
    </row>
    <row r="95" spans="3:26" ht="15.5" x14ac:dyDescent="0.35">
      <c r="C95" t="s">
        <v>123</v>
      </c>
      <c r="D95" s="5">
        <v>833421000000</v>
      </c>
      <c r="E95" s="5">
        <v>609713000000</v>
      </c>
      <c r="F95" s="5">
        <v>579918000000</v>
      </c>
      <c r="G95" s="5">
        <v>286722000000</v>
      </c>
      <c r="I95" s="5">
        <v>579918000000</v>
      </c>
      <c r="J95" s="5">
        <v>260522000000</v>
      </c>
      <c r="K95" s="5">
        <v>194608000000</v>
      </c>
      <c r="L95" s="5">
        <v>177010000000</v>
      </c>
      <c r="M95" s="5">
        <v>135271000000</v>
      </c>
      <c r="N95" s="5">
        <v>96320000000</v>
      </c>
      <c r="O95" s="5">
        <v>75726000000</v>
      </c>
      <c r="P95" s="5">
        <v>98377000000</v>
      </c>
      <c r="Q95" s="5">
        <v>93700000000</v>
      </c>
      <c r="R95" s="5">
        <v>95292000000</v>
      </c>
      <c r="S95" s="5">
        <v>102650000000</v>
      </c>
      <c r="T95" s="5">
        <v>108639000000</v>
      </c>
      <c r="U95" s="5">
        <v>57252000000</v>
      </c>
      <c r="V95" s="5">
        <v>46564000000</v>
      </c>
      <c r="W95" s="5">
        <v>37706000000</v>
      </c>
      <c r="X95" s="5">
        <v>31406833246</v>
      </c>
      <c r="Y95" s="5">
        <v>32433373436</v>
      </c>
      <c r="Z95" s="5">
        <v>57951169972</v>
      </c>
    </row>
    <row r="96" spans="3:26" ht="15.5" x14ac:dyDescent="0.35">
      <c r="C96" t="s">
        <v>126</v>
      </c>
      <c r="D96" s="5">
        <v>18487435000000</v>
      </c>
      <c r="E96" s="5">
        <v>18707739000000</v>
      </c>
      <c r="F96" s="5">
        <v>18862065000000</v>
      </c>
      <c r="G96" s="5">
        <v>18931220000000</v>
      </c>
      <c r="I96" s="5">
        <v>18862065000000</v>
      </c>
      <c r="J96" s="5">
        <v>18746770000000</v>
      </c>
      <c r="K96" s="5">
        <v>19155749000000</v>
      </c>
      <c r="L96" s="5">
        <v>14894921000000</v>
      </c>
      <c r="M96" s="5">
        <v>14342412000000</v>
      </c>
      <c r="N96" s="5">
        <v>14397092000000</v>
      </c>
      <c r="O96" s="5">
        <v>14080158000000</v>
      </c>
      <c r="P96" s="5">
        <v>14637185000000</v>
      </c>
      <c r="Q96" s="5">
        <v>14979453000000</v>
      </c>
      <c r="R96" s="5">
        <v>14643695000000</v>
      </c>
      <c r="S96" s="5">
        <v>13813892000000</v>
      </c>
      <c r="T96" s="5">
        <v>12143632000000</v>
      </c>
      <c r="U96" s="5">
        <v>9304992000000</v>
      </c>
      <c r="V96" s="5">
        <v>7935224000000</v>
      </c>
      <c r="W96" s="5">
        <v>7638064000000</v>
      </c>
      <c r="X96" s="5">
        <v>7702769475625</v>
      </c>
      <c r="Y96" s="5">
        <v>7773278914092</v>
      </c>
      <c r="Z96" s="5">
        <v>7597621854686</v>
      </c>
    </row>
    <row r="97" spans="3:26" ht="15.5" x14ac:dyDescent="0.35">
      <c r="C97" t="s">
        <v>342</v>
      </c>
      <c r="D97" s="5">
        <v>8481000000</v>
      </c>
      <c r="E97" s="5">
        <v>8606000000</v>
      </c>
      <c r="F97" s="5">
        <v>8730000000</v>
      </c>
      <c r="G97" s="5">
        <v>12554000000</v>
      </c>
      <c r="I97" s="5">
        <v>8730000000</v>
      </c>
      <c r="J97" s="5">
        <v>12927000000</v>
      </c>
      <c r="K97" s="5">
        <v>13423000000</v>
      </c>
      <c r="L97" s="5">
        <v>13920000000</v>
      </c>
      <c r="M97" s="5">
        <v>14417000000</v>
      </c>
      <c r="N97" s="5">
        <v>14914000000</v>
      </c>
      <c r="O97" s="5">
        <v>15410000000</v>
      </c>
      <c r="P97" s="5">
        <v>15907000000</v>
      </c>
      <c r="Q97" s="5">
        <v>16404000000</v>
      </c>
      <c r="R97" s="5">
        <v>16981000000</v>
      </c>
      <c r="S97" s="5">
        <v>3700000000</v>
      </c>
      <c r="T97" s="5">
        <v>3700000000</v>
      </c>
      <c r="U97" s="5">
        <v>3700000000</v>
      </c>
      <c r="V97" s="5">
        <v>3700000000</v>
      </c>
    </row>
    <row r="98" spans="3:26" ht="15.5" x14ac:dyDescent="0.35">
      <c r="C98" t="s">
        <v>127</v>
      </c>
      <c r="D98" s="5">
        <v>527294000000</v>
      </c>
      <c r="E98" s="5">
        <v>530994000000</v>
      </c>
      <c r="F98" s="5">
        <v>528336000000</v>
      </c>
      <c r="G98" s="5">
        <v>529698000000</v>
      </c>
      <c r="I98" s="5">
        <v>528336000000</v>
      </c>
      <c r="J98" s="5">
        <v>541457000000</v>
      </c>
      <c r="K98" s="5">
        <v>560716000000</v>
      </c>
      <c r="L98" s="5">
        <v>7311000000</v>
      </c>
      <c r="M98" s="5">
        <v>5705000000</v>
      </c>
      <c r="N98" s="5">
        <v>6143000000</v>
      </c>
      <c r="O98" s="5">
        <v>103721000000</v>
      </c>
      <c r="P98" s="5">
        <v>105555000000</v>
      </c>
      <c r="Q98" s="5">
        <v>107357000000</v>
      </c>
      <c r="R98" s="5">
        <v>111953000000</v>
      </c>
      <c r="S98" s="5">
        <v>71073000000</v>
      </c>
      <c r="T98" s="5">
        <v>15037000000</v>
      </c>
      <c r="U98" s="5">
        <v>12929000000</v>
      </c>
      <c r="V98" s="5">
        <v>10822000000</v>
      </c>
    </row>
    <row r="99" spans="3:26" ht="15.5" x14ac:dyDescent="0.35">
      <c r="C99" t="s">
        <v>128</v>
      </c>
      <c r="D99" s="5">
        <v>133422000000</v>
      </c>
      <c r="E99" s="5">
        <v>133422000000</v>
      </c>
      <c r="F99" s="5">
        <v>133422000000</v>
      </c>
      <c r="G99" s="5">
        <v>133422000000</v>
      </c>
      <c r="I99" s="5">
        <v>133422000000</v>
      </c>
      <c r="J99" s="5">
        <v>133422000000</v>
      </c>
      <c r="K99" s="5">
        <v>133422000000</v>
      </c>
    </row>
    <row r="100" spans="3:26" ht="15.5" x14ac:dyDescent="0.35">
      <c r="C100" t="s">
        <v>129</v>
      </c>
      <c r="D100" s="5">
        <v>20354828000000</v>
      </c>
      <c r="E100" s="5">
        <v>20397050000000</v>
      </c>
      <c r="F100" s="5">
        <v>20510030000000</v>
      </c>
      <c r="G100" s="5">
        <v>20199043000000</v>
      </c>
      <c r="I100" s="5">
        <v>20510030000000</v>
      </c>
      <c r="J100" s="5">
        <v>20031172000000</v>
      </c>
      <c r="K100" s="5">
        <v>20421612000000</v>
      </c>
      <c r="L100" s="5">
        <v>15394079000000</v>
      </c>
      <c r="M100" s="5">
        <v>14799381000000</v>
      </c>
      <c r="N100" s="5">
        <v>15045366000000</v>
      </c>
      <c r="O100" s="5">
        <v>14878255000000</v>
      </c>
      <c r="P100" s="5">
        <v>15472766000000</v>
      </c>
      <c r="Q100" s="5">
        <v>15980602000000</v>
      </c>
      <c r="R100" s="5">
        <v>15725958000000</v>
      </c>
      <c r="S100" s="5">
        <v>14504506000000</v>
      </c>
      <c r="T100" s="5">
        <v>12798200000000</v>
      </c>
      <c r="U100" s="5">
        <v>9760993000000</v>
      </c>
      <c r="V100" s="5">
        <v>8175760000000</v>
      </c>
      <c r="W100" s="5">
        <v>7836758000000</v>
      </c>
      <c r="X100" s="5">
        <v>7861338613879</v>
      </c>
      <c r="Y100" s="5">
        <v>7953353941105</v>
      </c>
      <c r="Z100" s="5">
        <v>7815430862446</v>
      </c>
    </row>
    <row r="101" spans="3:26" ht="15.5" x14ac:dyDescent="0.35">
      <c r="C101" t="s">
        <v>130</v>
      </c>
      <c r="D101" s="5">
        <v>30231555000000</v>
      </c>
      <c r="E101" s="5">
        <v>31171423000000</v>
      </c>
      <c r="F101" s="5">
        <v>31725343000000</v>
      </c>
      <c r="G101" s="5">
        <v>29889945000000</v>
      </c>
      <c r="I101" s="5">
        <v>31725343000000</v>
      </c>
      <c r="J101" s="5">
        <v>30420006000000</v>
      </c>
      <c r="K101" s="5">
        <v>29649645000000</v>
      </c>
      <c r="L101" s="5">
        <v>25706169000000</v>
      </c>
      <c r="M101" s="5">
        <v>26136114000000</v>
      </c>
      <c r="N101" s="5">
        <v>27344672000000</v>
      </c>
      <c r="O101" s="5">
        <v>27707749000000</v>
      </c>
      <c r="P101" s="5">
        <v>27788562000000</v>
      </c>
      <c r="Q101" s="5">
        <v>28863676000000</v>
      </c>
      <c r="R101" s="5">
        <v>30150580000000</v>
      </c>
      <c r="S101" s="5">
        <v>27638360000000</v>
      </c>
      <c r="T101" s="5">
        <v>28884973000000</v>
      </c>
      <c r="U101" s="5">
        <v>26607241000000</v>
      </c>
      <c r="V101" s="5">
        <v>22755160000000</v>
      </c>
      <c r="W101" s="5">
        <v>18151331000000</v>
      </c>
      <c r="X101" s="5">
        <v>15346145677737</v>
      </c>
      <c r="Y101" s="5">
        <v>13276270232548</v>
      </c>
      <c r="Z101" s="5">
        <v>11286706863779</v>
      </c>
    </row>
    <row r="102" spans="3:26" ht="15.5" x14ac:dyDescent="0.35">
      <c r="C102" t="s">
        <v>131</v>
      </c>
    </row>
    <row r="103" spans="3:26" ht="15.5" x14ac:dyDescent="0.35">
      <c r="C103" t="s">
        <v>132</v>
      </c>
    </row>
    <row r="104" spans="3:26" ht="15.5" x14ac:dyDescent="0.35">
      <c r="C104" t="s">
        <v>133</v>
      </c>
      <c r="D104" s="5">
        <v>6741612000000</v>
      </c>
      <c r="E104" s="5">
        <v>6461882000000</v>
      </c>
      <c r="F104" s="5">
        <v>6104197000000</v>
      </c>
      <c r="G104" s="5">
        <v>6372758000000</v>
      </c>
      <c r="I104" s="5">
        <v>6104197000000</v>
      </c>
      <c r="J104" s="5">
        <v>7175129000000</v>
      </c>
      <c r="K104" s="5">
        <v>7368187000000</v>
      </c>
      <c r="L104" s="5">
        <v>4822152000000</v>
      </c>
      <c r="M104" s="5">
        <v>4646506000000</v>
      </c>
      <c r="N104" s="5">
        <v>4215956000000</v>
      </c>
      <c r="O104" s="5">
        <v>3873487000000</v>
      </c>
      <c r="P104" s="5">
        <v>3925649000000</v>
      </c>
      <c r="Q104" s="5">
        <v>3479024000000</v>
      </c>
      <c r="R104" s="5">
        <v>3187742000000</v>
      </c>
      <c r="S104" s="5">
        <v>2687743000000</v>
      </c>
      <c r="T104" s="5">
        <v>3260559000000</v>
      </c>
      <c r="U104" s="5">
        <v>2740089000000</v>
      </c>
      <c r="V104" s="5">
        <v>2418762000000</v>
      </c>
      <c r="W104" s="5">
        <v>1476597000000</v>
      </c>
      <c r="X104" s="5">
        <v>1347705747072</v>
      </c>
      <c r="Y104" s="5">
        <v>1771030703811</v>
      </c>
      <c r="Z104" s="5">
        <v>1943884694003</v>
      </c>
    </row>
    <row r="105" spans="3:26" ht="15.5" x14ac:dyDescent="0.35">
      <c r="C105" t="s">
        <v>271</v>
      </c>
      <c r="D105" s="5">
        <v>2000000000000</v>
      </c>
      <c r="E105" s="5">
        <v>2000000000000</v>
      </c>
      <c r="F105" s="5">
        <v>1000000000000</v>
      </c>
      <c r="G105" s="5">
        <v>2000000000000</v>
      </c>
      <c r="I105" s="5">
        <v>1000000000000</v>
      </c>
      <c r="J105" s="5">
        <v>2000000000000</v>
      </c>
      <c r="K105" s="5">
        <v>2000000000000</v>
      </c>
      <c r="X105" s="5">
        <v>224775000000</v>
      </c>
      <c r="Y105" s="5">
        <v>235000000000</v>
      </c>
      <c r="Z105" s="5">
        <v>273750000000</v>
      </c>
    </row>
    <row r="106" spans="3:26" ht="15.5" x14ac:dyDescent="0.35">
      <c r="C106" t="s">
        <v>134</v>
      </c>
    </row>
    <row r="107" spans="3:26" ht="15.5" x14ac:dyDescent="0.35">
      <c r="C107" t="s">
        <v>272</v>
      </c>
      <c r="D107" s="5">
        <v>1401346000000</v>
      </c>
      <c r="E107" s="5">
        <v>1436866000000</v>
      </c>
      <c r="F107" s="5">
        <v>1608597000000</v>
      </c>
      <c r="G107" s="5">
        <v>1373370000000</v>
      </c>
      <c r="I107" s="5">
        <v>1608597000000</v>
      </c>
      <c r="J107" s="5">
        <v>1790625000000</v>
      </c>
      <c r="K107" s="5">
        <v>1747439000000</v>
      </c>
      <c r="L107" s="5">
        <v>1834752000000</v>
      </c>
      <c r="M107" s="5">
        <v>2082752000000</v>
      </c>
      <c r="N107" s="5">
        <v>1580229000000</v>
      </c>
      <c r="O107" s="5">
        <v>1748776000000</v>
      </c>
      <c r="P107" s="5">
        <v>1759956000000</v>
      </c>
      <c r="Q107" s="5">
        <v>1548844000000</v>
      </c>
      <c r="R107" s="5">
        <v>1518841000000</v>
      </c>
      <c r="S107" s="5">
        <v>1103303000000</v>
      </c>
      <c r="T107" s="5">
        <v>1174919000000</v>
      </c>
      <c r="U107" s="5">
        <v>1007808000000</v>
      </c>
      <c r="V107" s="5">
        <v>974996000000</v>
      </c>
      <c r="W107" s="5">
        <v>596429000000</v>
      </c>
      <c r="X107" s="5">
        <v>399425148381</v>
      </c>
      <c r="Y107" s="5">
        <v>488943801503</v>
      </c>
      <c r="Z107" s="5">
        <v>289426207631</v>
      </c>
    </row>
    <row r="108" spans="3:26" ht="15.5" x14ac:dyDescent="0.35">
      <c r="C108" t="s">
        <v>135</v>
      </c>
    </row>
    <row r="109" spans="3:26" ht="15.5" x14ac:dyDescent="0.35">
      <c r="C109" t="s">
        <v>273</v>
      </c>
      <c r="D109" s="5">
        <v>953899000000</v>
      </c>
      <c r="E109" s="5">
        <v>659879000000</v>
      </c>
      <c r="F109" s="5">
        <v>1002050000000</v>
      </c>
      <c r="G109" s="5">
        <v>850367000000</v>
      </c>
      <c r="I109" s="5">
        <v>1002050000000</v>
      </c>
      <c r="J109" s="5">
        <v>999170000000</v>
      </c>
      <c r="K109" s="5">
        <v>964814000000</v>
      </c>
      <c r="L109" s="5">
        <v>748090000000</v>
      </c>
      <c r="M109" s="5">
        <v>872154000000</v>
      </c>
      <c r="N109" s="5">
        <v>739259000000</v>
      </c>
      <c r="O109" s="5">
        <v>766769000000</v>
      </c>
      <c r="P109" s="5">
        <v>818009000000</v>
      </c>
      <c r="Q109" s="5">
        <v>657942000000</v>
      </c>
      <c r="R109" s="5">
        <v>569871000000</v>
      </c>
      <c r="S109" s="5">
        <v>518626000000</v>
      </c>
      <c r="T109" s="5">
        <v>520268000000</v>
      </c>
      <c r="U109" s="5">
        <v>366880000000</v>
      </c>
      <c r="V109" s="5">
        <v>357324000000</v>
      </c>
      <c r="W109" s="5">
        <v>239839000000</v>
      </c>
      <c r="X109" s="5">
        <v>173130157201</v>
      </c>
      <c r="Y109" s="5">
        <v>172688357332</v>
      </c>
      <c r="Z109" s="5">
        <v>134280347594</v>
      </c>
    </row>
    <row r="110" spans="3:26" ht="15.5" x14ac:dyDescent="0.35">
      <c r="C110" t="s">
        <v>136</v>
      </c>
      <c r="D110" s="5">
        <v>1188689000000</v>
      </c>
      <c r="E110" s="5">
        <v>1058351000000</v>
      </c>
      <c r="F110" s="5">
        <v>1130864000000</v>
      </c>
      <c r="G110" s="5">
        <v>1096763000000</v>
      </c>
      <c r="I110" s="5">
        <v>1130864000000</v>
      </c>
      <c r="J110" s="5">
        <v>1266838000000</v>
      </c>
      <c r="K110" s="5">
        <v>1307910000000</v>
      </c>
      <c r="L110" s="5">
        <v>1040593000000</v>
      </c>
      <c r="M110" s="5">
        <v>921451000000</v>
      </c>
      <c r="N110" s="5">
        <v>885312000000</v>
      </c>
      <c r="O110" s="5">
        <v>803197000000</v>
      </c>
      <c r="P110" s="5">
        <v>928999000000</v>
      </c>
      <c r="Q110" s="5">
        <v>869653000000</v>
      </c>
      <c r="R110" s="5">
        <v>773419000000</v>
      </c>
      <c r="S110" s="5">
        <v>677522000000</v>
      </c>
      <c r="T110" s="5">
        <v>1055928000000</v>
      </c>
      <c r="U110" s="5">
        <v>642428000000</v>
      </c>
      <c r="V110" s="5">
        <v>421245000000</v>
      </c>
      <c r="W110" s="5">
        <v>293320000000</v>
      </c>
      <c r="X110" s="5">
        <v>281901378873</v>
      </c>
      <c r="Y110" s="5">
        <v>368980311694</v>
      </c>
      <c r="Z110" s="5">
        <v>192297406562</v>
      </c>
    </row>
    <row r="111" spans="3:26" ht="15.5" x14ac:dyDescent="0.35">
      <c r="C111" t="s">
        <v>2435</v>
      </c>
      <c r="Z111" s="5">
        <v>547500000000</v>
      </c>
    </row>
    <row r="112" spans="3:26" ht="15.5" x14ac:dyDescent="0.35">
      <c r="C112" t="s">
        <v>137</v>
      </c>
      <c r="N112" s="5">
        <v>390515000000</v>
      </c>
      <c r="O112" s="5">
        <v>226916000000</v>
      </c>
      <c r="P112" s="5">
        <v>49511000000</v>
      </c>
      <c r="Q112" s="5">
        <v>103668000000</v>
      </c>
      <c r="R112" s="5">
        <v>112348000000</v>
      </c>
      <c r="S112" s="5">
        <v>194925000000</v>
      </c>
      <c r="T112" s="5">
        <v>270602000000</v>
      </c>
      <c r="U112" s="5">
        <v>436850000000</v>
      </c>
      <c r="V112" s="5">
        <v>470058000000</v>
      </c>
      <c r="W112" s="5">
        <v>247006000000</v>
      </c>
      <c r="X112" s="5">
        <v>197089318253</v>
      </c>
      <c r="Y112" s="5">
        <v>436542293957</v>
      </c>
      <c r="Z112" s="5">
        <v>426147521611</v>
      </c>
    </row>
    <row r="113" spans="3:26" ht="15.5" x14ac:dyDescent="0.35">
      <c r="C113" t="s">
        <v>718</v>
      </c>
      <c r="D113" s="5">
        <v>384684000000</v>
      </c>
      <c r="E113" s="5">
        <v>410645000000</v>
      </c>
      <c r="F113" s="5">
        <v>396027000000</v>
      </c>
      <c r="G113" s="5">
        <v>220279000000</v>
      </c>
      <c r="I113" s="5">
        <v>396027000000</v>
      </c>
      <c r="J113" s="5">
        <v>284192000000</v>
      </c>
      <c r="K113" s="5">
        <v>447680000000</v>
      </c>
      <c r="L113" s="5">
        <v>307172000000</v>
      </c>
      <c r="M113" s="5">
        <v>232053000000</v>
      </c>
      <c r="N113" s="5">
        <v>390515000000</v>
      </c>
      <c r="O113" s="5">
        <v>226916000000</v>
      </c>
      <c r="P113" s="5">
        <v>49511000000</v>
      </c>
      <c r="Q113" s="5">
        <v>103668000000</v>
      </c>
      <c r="R113" s="5">
        <v>112348000000</v>
      </c>
      <c r="S113" s="5">
        <v>194925000000</v>
      </c>
      <c r="T113" s="5">
        <v>270602000000</v>
      </c>
      <c r="U113" s="5">
        <v>436850000000</v>
      </c>
      <c r="V113" s="5">
        <v>470058000000</v>
      </c>
      <c r="W113" s="5">
        <v>247006000000</v>
      </c>
      <c r="X113" s="5">
        <v>197089318253</v>
      </c>
      <c r="Y113" s="5">
        <v>436542293957</v>
      </c>
      <c r="Z113" s="5">
        <v>426147521611</v>
      </c>
    </row>
    <row r="114" spans="3:26" ht="15.5" x14ac:dyDescent="0.35">
      <c r="C114" t="s">
        <v>140</v>
      </c>
    </row>
    <row r="115" spans="3:26" ht="15.5" x14ac:dyDescent="0.35">
      <c r="C115" t="s">
        <v>277</v>
      </c>
      <c r="D115" s="5">
        <v>231417000000</v>
      </c>
      <c r="E115" s="5">
        <v>333736000000</v>
      </c>
      <c r="F115" s="5">
        <v>322094000000</v>
      </c>
      <c r="G115" s="5">
        <v>405549000000</v>
      </c>
      <c r="I115" s="5">
        <v>322094000000</v>
      </c>
      <c r="J115" s="5">
        <v>105712000000</v>
      </c>
      <c r="K115" s="5">
        <v>388700000000</v>
      </c>
      <c r="L115" s="5">
        <v>633670000000</v>
      </c>
      <c r="M115" s="5">
        <v>113940000000</v>
      </c>
      <c r="N115" s="5">
        <v>246616000000</v>
      </c>
      <c r="O115" s="5">
        <v>3580000000</v>
      </c>
      <c r="P115" s="5">
        <v>5383000000</v>
      </c>
      <c r="Q115" s="5">
        <v>20036000000</v>
      </c>
      <c r="R115" s="5">
        <v>37146000000</v>
      </c>
      <c r="S115" s="5">
        <v>61113000000</v>
      </c>
      <c r="T115" s="5">
        <v>76053000000</v>
      </c>
      <c r="U115" s="5">
        <v>92797000000</v>
      </c>
      <c r="V115" s="5">
        <v>108388000000</v>
      </c>
      <c r="W115" s="5">
        <v>131365000000</v>
      </c>
      <c r="X115" s="5">
        <v>112518081493</v>
      </c>
      <c r="Y115" s="5">
        <v>38059502899</v>
      </c>
      <c r="Z115" s="5">
        <v>99513063143</v>
      </c>
    </row>
    <row r="116" spans="3:26" ht="15.5" x14ac:dyDescent="0.35">
      <c r="C116" t="s">
        <v>144</v>
      </c>
      <c r="D116" s="5">
        <v>469828000000</v>
      </c>
      <c r="E116" s="5">
        <v>486485000000</v>
      </c>
      <c r="F116" s="5">
        <v>421400000000</v>
      </c>
      <c r="G116" s="5">
        <v>434667000000</v>
      </c>
      <c r="I116" s="5">
        <v>421400000000</v>
      </c>
      <c r="J116" s="5">
        <v>333032000000</v>
      </c>
      <c r="K116" s="5">
        <v>416161000000</v>
      </c>
      <c r="L116" s="5">
        <v>353806000000</v>
      </c>
      <c r="M116" s="5">
        <v>161824000000</v>
      </c>
      <c r="N116" s="5">
        <v>254095000000</v>
      </c>
      <c r="O116" s="5">
        <v>106703000000</v>
      </c>
      <c r="P116" s="5">
        <v>110749000000</v>
      </c>
      <c r="Q116" s="5">
        <v>87953000000</v>
      </c>
      <c r="R116" s="5">
        <v>70038000000</v>
      </c>
      <c r="S116" s="5">
        <v>60122000000</v>
      </c>
      <c r="T116" s="5">
        <v>49126000000</v>
      </c>
      <c r="U116" s="5">
        <v>67273000000</v>
      </c>
      <c r="V116" s="5">
        <v>52106000000</v>
      </c>
      <c r="W116" s="5">
        <v>44980000000</v>
      </c>
      <c r="X116" s="5">
        <v>32393664970</v>
      </c>
      <c r="Y116" s="5">
        <v>68875939325</v>
      </c>
      <c r="Z116" s="5">
        <v>80483210605</v>
      </c>
    </row>
    <row r="117" spans="3:26" ht="15.5" x14ac:dyDescent="0.35">
      <c r="C117" t="s">
        <v>145</v>
      </c>
      <c r="D117" s="5">
        <v>1381278000000</v>
      </c>
      <c r="E117" s="5">
        <v>1438542000000</v>
      </c>
      <c r="F117" s="5">
        <v>2418045000000</v>
      </c>
      <c r="G117" s="5">
        <v>1468893000000</v>
      </c>
      <c r="I117" s="5">
        <v>2418045000000</v>
      </c>
      <c r="J117" s="5">
        <v>1130527000000</v>
      </c>
      <c r="K117" s="5">
        <v>1311947000000</v>
      </c>
      <c r="L117" s="5">
        <v>1317111000000</v>
      </c>
      <c r="M117" s="5">
        <v>868644000000</v>
      </c>
      <c r="N117" s="5">
        <v>952468000000</v>
      </c>
      <c r="O117" s="5">
        <v>754001000000</v>
      </c>
      <c r="P117" s="5">
        <v>641324000000</v>
      </c>
      <c r="Q117" s="5">
        <v>828145000000</v>
      </c>
      <c r="R117" s="5">
        <v>824135000000</v>
      </c>
      <c r="S117" s="5">
        <v>1084667000000</v>
      </c>
      <c r="T117" s="5">
        <v>839613000000</v>
      </c>
      <c r="U117" s="5">
        <v>889465000000</v>
      </c>
      <c r="V117" s="5">
        <v>917660000000</v>
      </c>
      <c r="W117" s="5">
        <v>940783000000</v>
      </c>
      <c r="X117" s="5">
        <v>897841880232</v>
      </c>
      <c r="Y117" s="5">
        <v>801045349399</v>
      </c>
      <c r="Z117" s="5">
        <v>821091680610</v>
      </c>
    </row>
    <row r="118" spans="3:26" ht="15.5" x14ac:dyDescent="0.35">
      <c r="C118" t="s">
        <v>146</v>
      </c>
      <c r="D118" s="5">
        <v>1381278000000</v>
      </c>
      <c r="E118" s="5">
        <v>1438542000000</v>
      </c>
      <c r="F118" s="5">
        <v>2418045000000</v>
      </c>
      <c r="G118" s="5">
        <v>1468893000000</v>
      </c>
      <c r="I118" s="5">
        <v>2418045000000</v>
      </c>
      <c r="J118" s="5">
        <v>1130527000000</v>
      </c>
      <c r="K118" s="5">
        <v>1311947000000</v>
      </c>
      <c r="L118" s="5">
        <v>1317111000000</v>
      </c>
      <c r="M118" s="5">
        <v>868644000000</v>
      </c>
      <c r="N118" s="5">
        <v>952468000000</v>
      </c>
      <c r="O118" s="5">
        <v>754001000000</v>
      </c>
      <c r="P118" s="5">
        <v>641324000000</v>
      </c>
      <c r="Q118" s="5">
        <v>828145000000</v>
      </c>
      <c r="R118" s="5">
        <v>824135000000</v>
      </c>
      <c r="S118" s="5">
        <v>1084667000000</v>
      </c>
      <c r="T118" s="5">
        <v>839613000000</v>
      </c>
      <c r="U118" s="5">
        <v>889465000000</v>
      </c>
      <c r="V118" s="5">
        <v>917660000000</v>
      </c>
      <c r="W118" s="5">
        <v>940783000000</v>
      </c>
      <c r="X118" s="5">
        <v>897841880232</v>
      </c>
      <c r="Y118" s="5">
        <v>801045349399</v>
      </c>
      <c r="Z118" s="5">
        <v>821091680610</v>
      </c>
    </row>
    <row r="119" spans="3:26" ht="15.5" x14ac:dyDescent="0.35">
      <c r="C119" t="s">
        <v>150</v>
      </c>
    </row>
    <row r="120" spans="3:26" ht="15.5" x14ac:dyDescent="0.35">
      <c r="C120" t="s">
        <v>151</v>
      </c>
      <c r="D120" s="5">
        <v>231417000000</v>
      </c>
      <c r="E120" s="5">
        <v>333736000000</v>
      </c>
      <c r="F120" s="5">
        <v>322094000000</v>
      </c>
      <c r="G120" s="5">
        <v>405549000000</v>
      </c>
      <c r="I120" s="5">
        <v>322094000000</v>
      </c>
      <c r="J120" s="5">
        <v>105712000000</v>
      </c>
      <c r="K120" s="5">
        <v>388700000000</v>
      </c>
      <c r="L120" s="5">
        <v>633670000000</v>
      </c>
      <c r="M120" s="5">
        <v>113940000000</v>
      </c>
      <c r="N120" s="5">
        <v>246616000000</v>
      </c>
      <c r="O120" s="5">
        <v>3580000000</v>
      </c>
      <c r="P120" s="5">
        <v>5383000000</v>
      </c>
      <c r="Q120" s="5">
        <v>20036000000</v>
      </c>
      <c r="R120" s="5">
        <v>37146000000</v>
      </c>
      <c r="S120" s="5">
        <v>61113000000</v>
      </c>
      <c r="T120" s="5">
        <v>76053000000</v>
      </c>
      <c r="U120" s="5">
        <v>92797000000</v>
      </c>
      <c r="V120" s="5">
        <v>108388000000</v>
      </c>
      <c r="W120" s="5">
        <v>131365000000</v>
      </c>
      <c r="X120" s="5">
        <v>112518081493</v>
      </c>
      <c r="Y120" s="5">
        <v>38059502899</v>
      </c>
      <c r="Z120" s="5">
        <v>99513063143</v>
      </c>
    </row>
    <row r="121" spans="3:26" ht="15.5" x14ac:dyDescent="0.35">
      <c r="C121" t="s">
        <v>148</v>
      </c>
      <c r="Y121" s="5">
        <v>7955289063</v>
      </c>
      <c r="Z121" s="5">
        <v>12904694046</v>
      </c>
    </row>
    <row r="122" spans="3:26" ht="15.5" x14ac:dyDescent="0.35">
      <c r="C122" t="s">
        <v>545</v>
      </c>
      <c r="F122" s="5">
        <v>1000000000000</v>
      </c>
      <c r="I122" s="5">
        <v>1000000000000</v>
      </c>
    </row>
    <row r="123" spans="3:26" ht="15.5" x14ac:dyDescent="0.35">
      <c r="C123" t="s">
        <v>152</v>
      </c>
      <c r="D123" s="5">
        <v>658661000000</v>
      </c>
      <c r="E123" s="5">
        <v>607292000000</v>
      </c>
      <c r="F123" s="5">
        <v>597772000000</v>
      </c>
      <c r="G123" s="5">
        <v>603122000000</v>
      </c>
      <c r="I123" s="5">
        <v>597772000000</v>
      </c>
      <c r="J123" s="5">
        <v>535474000000</v>
      </c>
      <c r="K123" s="5">
        <v>455768000000</v>
      </c>
      <c r="L123" s="5">
        <v>222526000000</v>
      </c>
      <c r="M123" s="5">
        <v>170230000000</v>
      </c>
      <c r="N123" s="5">
        <v>65435000000</v>
      </c>
      <c r="O123" s="5">
        <v>90505000000</v>
      </c>
      <c r="S123" s="5">
        <v>323471000000</v>
      </c>
      <c r="T123" s="5">
        <v>386772000000</v>
      </c>
      <c r="U123" s="5">
        <v>462163000000</v>
      </c>
      <c r="V123" s="5">
        <v>514671000000</v>
      </c>
      <c r="W123" s="5">
        <v>575787000000</v>
      </c>
      <c r="X123" s="5">
        <v>590878390132</v>
      </c>
      <c r="Y123" s="5">
        <v>594238371634</v>
      </c>
      <c r="Z123" s="5">
        <v>569061887334</v>
      </c>
    </row>
    <row r="124" spans="3:26" ht="15.5" x14ac:dyDescent="0.35">
      <c r="C124" t="s">
        <v>407</v>
      </c>
    </row>
    <row r="125" spans="3:26" ht="15.5" x14ac:dyDescent="0.35">
      <c r="C125" t="s">
        <v>154</v>
      </c>
      <c r="D125" s="5">
        <v>8122890000000</v>
      </c>
      <c r="E125" s="5">
        <v>7900424000000</v>
      </c>
      <c r="F125" s="5">
        <v>8522242000000</v>
      </c>
      <c r="G125" s="5">
        <v>7841651000000</v>
      </c>
      <c r="I125" s="5">
        <v>8522242000000</v>
      </c>
      <c r="J125" s="5">
        <v>8305656000000</v>
      </c>
      <c r="K125" s="5">
        <v>8680134000000</v>
      </c>
      <c r="L125" s="5">
        <v>6139263000000</v>
      </c>
      <c r="M125" s="5">
        <v>5515150000000</v>
      </c>
      <c r="N125" s="5">
        <v>5168424000000</v>
      </c>
      <c r="O125" s="5">
        <v>4627488000000</v>
      </c>
      <c r="P125" s="5">
        <v>4566973000000</v>
      </c>
      <c r="Q125" s="5">
        <v>4307169000000</v>
      </c>
      <c r="R125" s="5">
        <v>4011877000000</v>
      </c>
      <c r="S125" s="5">
        <v>3772410000000</v>
      </c>
      <c r="T125" s="5">
        <v>4100172000000</v>
      </c>
      <c r="U125" s="5">
        <v>3629554000000</v>
      </c>
      <c r="V125" s="5">
        <v>3336422000000</v>
      </c>
      <c r="W125" s="5">
        <v>2417380000000</v>
      </c>
      <c r="X125" s="5">
        <v>2245547627304</v>
      </c>
      <c r="Y125" s="5">
        <v>2572076053210</v>
      </c>
      <c r="Z125" s="5">
        <v>2764976374613</v>
      </c>
    </row>
    <row r="126" spans="3:26" ht="15.5" x14ac:dyDescent="0.35">
      <c r="C126" t="s">
        <v>155</v>
      </c>
    </row>
    <row r="127" spans="3:26" ht="15.5" x14ac:dyDescent="0.35">
      <c r="C127" t="s">
        <v>156</v>
      </c>
      <c r="D127" s="5">
        <v>1757801000000</v>
      </c>
      <c r="E127" s="5">
        <v>1757801000000</v>
      </c>
      <c r="F127" s="5">
        <v>1757801000000</v>
      </c>
      <c r="G127" s="5">
        <v>1757801000000</v>
      </c>
      <c r="I127" s="5">
        <v>1757801000000</v>
      </c>
      <c r="J127" s="5">
        <v>1840616000000</v>
      </c>
      <c r="K127" s="5">
        <v>1840616000000</v>
      </c>
      <c r="L127" s="5">
        <v>1840616000000</v>
      </c>
      <c r="M127" s="5">
        <v>1840616000000</v>
      </c>
      <c r="N127" s="5">
        <v>1840616000000</v>
      </c>
      <c r="O127" s="5">
        <v>1840616000000</v>
      </c>
      <c r="P127" s="5">
        <v>1840616000000</v>
      </c>
      <c r="Q127" s="5">
        <v>1840616000000</v>
      </c>
      <c r="R127" s="5">
        <v>1840616000000</v>
      </c>
      <c r="S127" s="5">
        <v>1840616000000</v>
      </c>
      <c r="T127" s="5">
        <v>1840616000000</v>
      </c>
      <c r="U127" s="5">
        <v>1840616000000</v>
      </c>
      <c r="V127" s="5">
        <v>1840616000000</v>
      </c>
      <c r="W127" s="5">
        <v>1840616000000</v>
      </c>
      <c r="X127" s="5">
        <v>1840615849500</v>
      </c>
      <c r="Y127" s="5">
        <v>1840615849500</v>
      </c>
      <c r="Z127" s="5">
        <v>1840615849500</v>
      </c>
    </row>
    <row r="128" spans="3:26" ht="15.5" x14ac:dyDescent="0.35">
      <c r="C128" t="s">
        <v>157</v>
      </c>
      <c r="D128" s="5">
        <v>843325000000</v>
      </c>
      <c r="E128" s="5">
        <v>843325000000</v>
      </c>
      <c r="F128" s="5">
        <v>843325000000</v>
      </c>
      <c r="G128" s="5">
        <v>843325000000</v>
      </c>
      <c r="I128" s="5">
        <v>843325000000</v>
      </c>
      <c r="J128" s="5">
        <v>2698863000000</v>
      </c>
      <c r="K128" s="5">
        <v>2698863000000</v>
      </c>
      <c r="L128" s="5">
        <v>2698863000000</v>
      </c>
      <c r="M128" s="5">
        <v>2698863000000</v>
      </c>
      <c r="N128" s="5">
        <v>2698863000000</v>
      </c>
      <c r="O128" s="5">
        <v>2698863000000</v>
      </c>
      <c r="P128" s="5">
        <v>2698863000000</v>
      </c>
      <c r="Q128" s="5">
        <v>2698863000000</v>
      </c>
      <c r="R128" s="5">
        <v>2698863000000</v>
      </c>
      <c r="S128" s="5">
        <v>2698863000000</v>
      </c>
      <c r="T128" s="5">
        <v>2698863000000</v>
      </c>
      <c r="U128" s="5">
        <v>2698863000000</v>
      </c>
      <c r="V128" s="5">
        <v>2698863000000</v>
      </c>
    </row>
    <row r="129" spans="2:26" ht="15.5" x14ac:dyDescent="0.35">
      <c r="C129" t="s">
        <v>158</v>
      </c>
      <c r="D129" s="5">
        <v>21317825000000</v>
      </c>
      <c r="E129" s="5">
        <v>22480159000000</v>
      </c>
      <c r="F129" s="5">
        <v>22264966000000</v>
      </c>
      <c r="G129" s="5">
        <v>21079806000000</v>
      </c>
      <c r="I129" s="5">
        <v>22264966000000</v>
      </c>
      <c r="J129" s="5">
        <v>20884347000000</v>
      </c>
      <c r="K129" s="5">
        <v>19172800000000</v>
      </c>
      <c r="L129" s="5">
        <v>17770195000000</v>
      </c>
      <c r="M129" s="5">
        <v>17669148000000</v>
      </c>
      <c r="N129" s="5">
        <v>17636769000000</v>
      </c>
      <c r="O129" s="5">
        <v>18703116000000</v>
      </c>
      <c r="P129" s="5">
        <v>18892488000000</v>
      </c>
      <c r="Q129" s="5">
        <v>20323413000000</v>
      </c>
      <c r="R129" s="5">
        <v>21883459000000</v>
      </c>
      <c r="S129" s="5">
        <v>19540851000000</v>
      </c>
      <c r="T129" s="5">
        <v>20159896000000</v>
      </c>
      <c r="U129" s="5">
        <v>18202133000000</v>
      </c>
      <c r="V129" s="5">
        <v>14848447000000</v>
      </c>
      <c r="W129" s="5">
        <v>11166666000000</v>
      </c>
      <c r="X129" s="5">
        <v>8542435136490</v>
      </c>
      <c r="Y129" s="5">
        <v>6145770383972</v>
      </c>
      <c r="Z129" s="5">
        <v>3951301067740</v>
      </c>
    </row>
    <row r="130" spans="2:26" ht="15.5" x14ac:dyDescent="0.35">
      <c r="C130" t="s">
        <v>159</v>
      </c>
      <c r="D130" s="5">
        <v>400000000000</v>
      </c>
      <c r="E130" s="5">
        <v>400000000000</v>
      </c>
      <c r="F130" s="5">
        <v>400000000000</v>
      </c>
      <c r="G130" s="5">
        <v>400000000000</v>
      </c>
      <c r="I130" s="5">
        <v>400000000000</v>
      </c>
      <c r="J130" s="5">
        <v>400000000000</v>
      </c>
      <c r="K130" s="5">
        <v>400000000000</v>
      </c>
      <c r="L130" s="5">
        <v>400000000000</v>
      </c>
      <c r="M130" s="5">
        <v>400000000000</v>
      </c>
      <c r="N130" s="5">
        <v>400000000000</v>
      </c>
      <c r="O130" s="5">
        <v>400000000000</v>
      </c>
      <c r="P130" s="5">
        <v>400000000000</v>
      </c>
      <c r="Q130" s="5">
        <v>400000000000</v>
      </c>
      <c r="R130" s="5">
        <v>400000000000</v>
      </c>
      <c r="S130" s="5">
        <v>375000000000</v>
      </c>
      <c r="T130" s="5">
        <v>350000000000</v>
      </c>
      <c r="U130" s="5">
        <v>325000000000</v>
      </c>
      <c r="V130" s="5">
        <v>300000000000</v>
      </c>
      <c r="W130" s="5">
        <v>275000000000</v>
      </c>
      <c r="X130" s="5">
        <v>250000000000</v>
      </c>
      <c r="Y130" s="5">
        <v>225000000000</v>
      </c>
      <c r="Z130" s="5">
        <v>200000000000</v>
      </c>
    </row>
    <row r="131" spans="2:26" ht="15.5" x14ac:dyDescent="0.35">
      <c r="C131" t="s">
        <v>160</v>
      </c>
      <c r="D131" s="5">
        <v>20917825000000</v>
      </c>
      <c r="E131" s="5">
        <v>22080159000000</v>
      </c>
      <c r="F131" s="5">
        <v>21864966000000</v>
      </c>
      <c r="G131" s="5">
        <v>20679806000000</v>
      </c>
      <c r="I131" s="5">
        <v>21864966000000</v>
      </c>
      <c r="J131" s="5">
        <v>20484347000000</v>
      </c>
      <c r="K131" s="5">
        <v>18772800000000</v>
      </c>
      <c r="L131" s="5">
        <v>17370195000000</v>
      </c>
      <c r="M131" s="5">
        <v>17269148000000</v>
      </c>
      <c r="N131" s="5">
        <v>17236769000000</v>
      </c>
      <c r="O131" s="5">
        <v>18303116000000</v>
      </c>
      <c r="P131" s="5">
        <v>18492488000000</v>
      </c>
      <c r="Q131" s="5">
        <v>19923413000000</v>
      </c>
      <c r="R131" s="5">
        <v>21483459000000</v>
      </c>
      <c r="S131" s="5">
        <v>19165851000000</v>
      </c>
      <c r="T131" s="5">
        <v>19809896000000</v>
      </c>
      <c r="U131" s="5">
        <v>17877133000000</v>
      </c>
      <c r="V131" s="5">
        <v>14548447000000</v>
      </c>
      <c r="W131" s="5">
        <v>10891666000000</v>
      </c>
      <c r="X131" s="5">
        <v>8292435136490</v>
      </c>
      <c r="Y131" s="5">
        <v>5920770383972</v>
      </c>
      <c r="Z131" s="5">
        <v>3751301067740</v>
      </c>
    </row>
    <row r="132" spans="2:26" ht="15.5" x14ac:dyDescent="0.35">
      <c r="C132" t="s">
        <v>161</v>
      </c>
      <c r="D132" s="5">
        <v>21317825000000</v>
      </c>
      <c r="E132" s="5">
        <v>22480159000000</v>
      </c>
      <c r="F132" s="5">
        <v>22264966000000</v>
      </c>
      <c r="G132" s="5">
        <v>21079806000000</v>
      </c>
      <c r="I132" s="5">
        <v>22264966000000</v>
      </c>
      <c r="J132" s="5">
        <v>20884347000000</v>
      </c>
      <c r="K132" s="5">
        <v>19172800000000</v>
      </c>
      <c r="L132" s="5">
        <v>17770195000000</v>
      </c>
      <c r="M132" s="5">
        <v>17669148000000</v>
      </c>
      <c r="N132" s="5">
        <v>17636769000000</v>
      </c>
      <c r="O132" s="5">
        <v>18703116000000</v>
      </c>
      <c r="P132" s="5">
        <v>18892488000000</v>
      </c>
      <c r="Q132" s="5">
        <v>20323413000000</v>
      </c>
      <c r="R132" s="5">
        <v>21883459000000</v>
      </c>
      <c r="S132" s="5">
        <v>19540851000000</v>
      </c>
      <c r="T132" s="5">
        <v>20159896000000</v>
      </c>
      <c r="U132" s="5">
        <v>18202133000000</v>
      </c>
      <c r="V132" s="5">
        <v>14848447000000</v>
      </c>
      <c r="W132" s="5">
        <v>11166666000000</v>
      </c>
      <c r="X132" s="5">
        <v>8542435136490</v>
      </c>
      <c r="Y132" s="5">
        <v>6145770383972</v>
      </c>
      <c r="Z132" s="5">
        <v>3951301067740</v>
      </c>
    </row>
    <row r="133" spans="2:26" ht="15.5" x14ac:dyDescent="0.35">
      <c r="C133" t="s">
        <v>162</v>
      </c>
      <c r="U133" s="5">
        <v>30416000000</v>
      </c>
      <c r="V133" s="5">
        <v>30812000000</v>
      </c>
      <c r="W133" s="5">
        <v>27806000000</v>
      </c>
      <c r="X133" s="5">
        <v>23207893914</v>
      </c>
      <c r="Y133" s="5">
        <v>23468775337</v>
      </c>
      <c r="Z133" s="5">
        <v>21536928781</v>
      </c>
    </row>
    <row r="134" spans="2:26" ht="15.5" x14ac:dyDescent="0.35">
      <c r="C134" t="s">
        <v>10</v>
      </c>
      <c r="D134" s="5">
        <v>22108665000000</v>
      </c>
      <c r="E134" s="5">
        <v>23270999000000</v>
      </c>
      <c r="F134" s="5">
        <v>23203101000000</v>
      </c>
      <c r="G134" s="5">
        <v>22048294000000</v>
      </c>
      <c r="I134" s="5">
        <v>23203101000000</v>
      </c>
      <c r="J134" s="5">
        <v>22114350000000</v>
      </c>
      <c r="K134" s="5">
        <v>20969511000000</v>
      </c>
      <c r="L134" s="5">
        <v>19566906000000</v>
      </c>
      <c r="M134" s="5">
        <v>20620964000000</v>
      </c>
      <c r="N134" s="5">
        <v>22176248000000</v>
      </c>
      <c r="O134" s="5">
        <v>23080261000000</v>
      </c>
      <c r="P134" s="5">
        <v>23221589000000</v>
      </c>
      <c r="Q134" s="5">
        <v>24556507000000</v>
      </c>
      <c r="R134" s="5">
        <v>26138703000000</v>
      </c>
      <c r="S134" s="5">
        <v>23865950000000</v>
      </c>
      <c r="T134" s="5">
        <v>24784801000000</v>
      </c>
      <c r="U134" s="5">
        <v>22977687000000</v>
      </c>
      <c r="V134" s="5">
        <v>19418738000000</v>
      </c>
      <c r="W134" s="5">
        <v>15733951000000</v>
      </c>
      <c r="X134" s="5">
        <v>13100598050433</v>
      </c>
      <c r="Y134" s="5">
        <v>10704194179338</v>
      </c>
      <c r="Z134" s="5">
        <v>8521730489166</v>
      </c>
    </row>
    <row r="135" spans="2:26" ht="15.5" x14ac:dyDescent="0.35">
      <c r="C135" t="s">
        <v>163</v>
      </c>
      <c r="D135" s="5">
        <v>30231555000000</v>
      </c>
      <c r="E135" s="5">
        <v>31171423000000</v>
      </c>
      <c r="F135" s="5">
        <v>31725343000000</v>
      </c>
      <c r="G135" s="5">
        <v>29889945000000</v>
      </c>
      <c r="I135" s="5">
        <v>31725343000000</v>
      </c>
      <c r="J135" s="5">
        <v>30420006000000</v>
      </c>
      <c r="K135" s="5">
        <v>29649645000000</v>
      </c>
      <c r="L135" s="5">
        <v>25706169000000</v>
      </c>
      <c r="M135" s="5">
        <v>26136114000000</v>
      </c>
      <c r="N135" s="5">
        <v>27344672000000</v>
      </c>
      <c r="O135" s="5">
        <v>27707749000000</v>
      </c>
      <c r="P135" s="5">
        <v>27788562000000</v>
      </c>
      <c r="Q135" s="5">
        <v>28863676000000</v>
      </c>
      <c r="R135" s="5">
        <v>30150580000000</v>
      </c>
      <c r="S135" s="5">
        <v>27638360000000</v>
      </c>
      <c r="T135" s="5">
        <v>28884973000000</v>
      </c>
      <c r="U135" s="5">
        <v>26607241000000</v>
      </c>
      <c r="V135" s="5">
        <v>22755160000000</v>
      </c>
      <c r="W135" s="5">
        <v>18151331000000</v>
      </c>
      <c r="X135" s="5">
        <v>15346145677737</v>
      </c>
      <c r="Y135" s="5">
        <v>13276270232548</v>
      </c>
      <c r="Z135" s="5">
        <v>11286706863779</v>
      </c>
    </row>
    <row r="136" spans="2:26" ht="15.5" x14ac:dyDescent="0.35">
      <c r="C136" t="s">
        <v>164</v>
      </c>
      <c r="D136" s="5">
        <v>3515602799</v>
      </c>
      <c r="E136" s="5">
        <v>3515602799</v>
      </c>
      <c r="F136" s="5">
        <v>3515602799</v>
      </c>
      <c r="G136" s="5">
        <v>3515602799</v>
      </c>
      <c r="I136" s="5">
        <v>3515602799</v>
      </c>
      <c r="J136" s="5">
        <v>3681231699</v>
      </c>
      <c r="K136" s="5">
        <v>3681231699</v>
      </c>
      <c r="L136" s="5">
        <v>3681231699</v>
      </c>
      <c r="M136" s="5">
        <v>3681231699</v>
      </c>
      <c r="N136" s="5">
        <v>3681231699</v>
      </c>
      <c r="O136" s="5">
        <v>3681231699</v>
      </c>
      <c r="P136" s="5">
        <v>3681231699</v>
      </c>
      <c r="Q136" s="5">
        <v>3681231699</v>
      </c>
      <c r="R136" s="5">
        <v>3681231699</v>
      </c>
      <c r="S136" s="5">
        <v>3681231699</v>
      </c>
      <c r="T136" s="5">
        <v>3681231699</v>
      </c>
      <c r="U136" s="5">
        <v>3681231699</v>
      </c>
      <c r="V136" s="5">
        <v>3681231699</v>
      </c>
      <c r="W136" s="5">
        <v>3681231699</v>
      </c>
      <c r="X136" s="5">
        <v>3681231699</v>
      </c>
      <c r="Y136" s="5">
        <v>3681231699</v>
      </c>
      <c r="Z136" s="5">
        <v>3681231699</v>
      </c>
    </row>
    <row r="138" spans="2:26" ht="15.5" x14ac:dyDescent="0.35">
      <c r="B138" t="s">
        <v>165</v>
      </c>
      <c r="C138" t="s">
        <v>166</v>
      </c>
      <c r="D138" s="5">
        <v>781929000000</v>
      </c>
      <c r="E138" s="5">
        <v>-371718000000</v>
      </c>
      <c r="F138" s="5">
        <v>2152390000000</v>
      </c>
      <c r="G138" s="5">
        <v>1119115000000</v>
      </c>
      <c r="I138" s="5">
        <v>3808146000000</v>
      </c>
      <c r="J138" s="5">
        <v>3348053000000</v>
      </c>
      <c r="K138" s="5">
        <v>3485045000000</v>
      </c>
      <c r="L138" s="5">
        <v>2401773000000</v>
      </c>
      <c r="M138" s="5">
        <v>2606707000000</v>
      </c>
      <c r="N138" s="5">
        <v>3538011000000</v>
      </c>
      <c r="O138" s="5">
        <v>3530772000000</v>
      </c>
      <c r="P138" s="5">
        <v>1984532000000</v>
      </c>
      <c r="Q138" s="5">
        <v>2781805000000</v>
      </c>
      <c r="R138" s="5">
        <v>3546113000000</v>
      </c>
      <c r="S138" s="5">
        <v>5049117000000</v>
      </c>
      <c r="T138" s="5">
        <v>5344607000000</v>
      </c>
      <c r="U138" s="5">
        <v>5419268000000</v>
      </c>
      <c r="V138" s="5">
        <v>5674822000000</v>
      </c>
      <c r="W138" s="5">
        <v>3883711000000</v>
      </c>
      <c r="X138" s="5">
        <v>3376092402560</v>
      </c>
      <c r="Y138" s="5">
        <v>3184421623015</v>
      </c>
      <c r="Z138" s="5">
        <v>1619202132220</v>
      </c>
    </row>
    <row r="139" spans="2:26" ht="15.5" x14ac:dyDescent="0.35">
      <c r="C139" t="s">
        <v>167</v>
      </c>
      <c r="D139" s="5">
        <v>4865222000000</v>
      </c>
      <c r="E139" s="5">
        <v>4202911000000</v>
      </c>
      <c r="F139" s="5">
        <v>5457106000000</v>
      </c>
      <c r="G139" s="5">
        <v>5286874000000</v>
      </c>
      <c r="I139" s="5">
        <v>19764564000000</v>
      </c>
      <c r="J139" s="5">
        <v>20447543000000</v>
      </c>
      <c r="K139" s="5">
        <v>19806309000000</v>
      </c>
      <c r="L139" s="5">
        <v>18013028000000</v>
      </c>
      <c r="M139" s="5">
        <v>16237474000000</v>
      </c>
      <c r="N139" s="5">
        <v>15899790000000</v>
      </c>
      <c r="O139" s="5">
        <v>17483861000000</v>
      </c>
      <c r="P139" s="5">
        <v>16235309000000</v>
      </c>
      <c r="Q139" s="5">
        <v>15897438000000</v>
      </c>
      <c r="R139" s="5">
        <v>16942375000000</v>
      </c>
      <c r="S139" s="5">
        <v>19689328000000</v>
      </c>
      <c r="T139" s="5">
        <v>21834789000000</v>
      </c>
      <c r="U139" s="5">
        <v>20661644000000</v>
      </c>
      <c r="V139" s="5">
        <v>18536542000000</v>
      </c>
      <c r="W139" s="5">
        <v>14711818000000</v>
      </c>
      <c r="X139" s="5">
        <v>12216236493713</v>
      </c>
      <c r="Y139" s="5">
        <v>11108615024303</v>
      </c>
      <c r="Z139" s="5">
        <v>10593771412769</v>
      </c>
    </row>
    <row r="140" spans="2:26" ht="15.5" x14ac:dyDescent="0.35">
      <c r="C140" t="s">
        <v>2436</v>
      </c>
      <c r="D140" s="5">
        <v>-3823622000000</v>
      </c>
      <c r="E140" s="5">
        <v>-4575764000000</v>
      </c>
      <c r="F140" s="5">
        <v>-3299055000000</v>
      </c>
      <c r="G140" s="5">
        <v>-4160847000000</v>
      </c>
      <c r="I140" s="5">
        <v>-15754358000000</v>
      </c>
      <c r="J140" s="5">
        <v>-16865448000000</v>
      </c>
      <c r="K140" s="5">
        <v>-16084460000000</v>
      </c>
      <c r="L140" s="5">
        <v>-15362102000000</v>
      </c>
      <c r="M140" s="5">
        <v>-13401776000000</v>
      </c>
      <c r="N140" s="5">
        <v>-12369793000000</v>
      </c>
      <c r="O140" s="5">
        <v>-12963284000000</v>
      </c>
      <c r="P140" s="5">
        <v>-12726342000000</v>
      </c>
      <c r="Q140" s="5">
        <v>-11696850000000</v>
      </c>
      <c r="R140" s="5">
        <v>-11493687000000</v>
      </c>
      <c r="S140" s="5">
        <v>-12228843000000</v>
      </c>
      <c r="T140" s="5">
        <v>-13717264000000</v>
      </c>
      <c r="U140" s="5">
        <v>-12178501000000</v>
      </c>
      <c r="V140" s="5">
        <v>-10241427000000</v>
      </c>
      <c r="W140" s="5">
        <v>-8807106000000</v>
      </c>
      <c r="X140" s="5">
        <v>-6804128609014</v>
      </c>
      <c r="Y140" s="5">
        <v>-6055715577773</v>
      </c>
      <c r="Z140" s="5">
        <v>-7635201219980</v>
      </c>
    </row>
    <row r="141" spans="2:26" ht="15.5" x14ac:dyDescent="0.35">
      <c r="C141" t="s">
        <v>618</v>
      </c>
      <c r="D141" s="5">
        <v>45851000000</v>
      </c>
      <c r="E141" s="5">
        <v>44647000000</v>
      </c>
      <c r="F141" s="5">
        <v>35748000000</v>
      </c>
      <c r="G141" s="5">
        <v>35105000000</v>
      </c>
      <c r="I141" s="5">
        <v>166830000000</v>
      </c>
      <c r="J141" s="5">
        <v>101309000000</v>
      </c>
      <c r="K141" s="5">
        <v>149870000000</v>
      </c>
      <c r="L141" s="5">
        <v>81199000000</v>
      </c>
      <c r="M141" s="5">
        <v>176990000000</v>
      </c>
      <c r="N141" s="5">
        <v>317955000000</v>
      </c>
      <c r="O141" s="5">
        <v>355010000000</v>
      </c>
      <c r="P141" s="5">
        <v>334944000000</v>
      </c>
      <c r="Q141" s="5">
        <v>417221000000</v>
      </c>
      <c r="R141" s="5">
        <v>490943000000</v>
      </c>
      <c r="S141" s="5">
        <v>597767000000</v>
      </c>
      <c r="T141" s="5">
        <v>811709000000</v>
      </c>
      <c r="U141" s="5">
        <v>562711000000</v>
      </c>
      <c r="V141" s="5">
        <v>385475000000</v>
      </c>
      <c r="W141" s="5">
        <v>301108000000</v>
      </c>
      <c r="X141" s="5">
        <v>163520609208</v>
      </c>
      <c r="Y141" s="5">
        <v>88432196428</v>
      </c>
      <c r="Z141" s="5">
        <v>29912396937</v>
      </c>
    </row>
    <row r="142" spans="2:26" ht="15.5" x14ac:dyDescent="0.35">
      <c r="C142" t="s">
        <v>411</v>
      </c>
      <c r="D142" s="5">
        <v>-305522000000</v>
      </c>
      <c r="E142" s="5">
        <v>-43512000000</v>
      </c>
      <c r="F142" s="5">
        <v>-46321000000</v>
      </c>
      <c r="G142" s="5">
        <v>-42017000000</v>
      </c>
      <c r="I142" s="5">
        <v>-373802000000</v>
      </c>
      <c r="J142" s="5">
        <v>-335351000000</v>
      </c>
      <c r="K142" s="5">
        <v>-386674000000</v>
      </c>
      <c r="L142" s="5">
        <v>-330352000000</v>
      </c>
      <c r="M142" s="5">
        <v>-412171000000</v>
      </c>
      <c r="N142" s="5">
        <v>-311374000000</v>
      </c>
      <c r="O142" s="5">
        <v>-76104000000</v>
      </c>
      <c r="P142" s="5">
        <v>-167132000000</v>
      </c>
      <c r="Q142" s="5">
        <v>-274627000000</v>
      </c>
      <c r="R142" s="5">
        <v>-754245000000</v>
      </c>
      <c r="S142" s="5">
        <v>-1219943000000</v>
      </c>
      <c r="T142" s="5">
        <v>-1493614000000</v>
      </c>
      <c r="U142" s="5">
        <v>-1654688000000</v>
      </c>
      <c r="V142" s="5">
        <v>-1270288000000</v>
      </c>
      <c r="W142" s="5">
        <v>-1043954000000</v>
      </c>
      <c r="Y142" s="5">
        <v>10928671080</v>
      </c>
      <c r="Z142" s="5">
        <v>2998251227</v>
      </c>
    </row>
    <row r="143" spans="2:26" ht="15.5" x14ac:dyDescent="0.35">
      <c r="C143" t="s">
        <v>1013</v>
      </c>
      <c r="O143" s="5">
        <v>-1322657000000</v>
      </c>
      <c r="P143" s="5">
        <v>-1730094000000</v>
      </c>
      <c r="Q143" s="5">
        <v>-1622952000000</v>
      </c>
      <c r="R143" s="5">
        <v>-1788519000000</v>
      </c>
      <c r="S143" s="5">
        <v>-1903661000000</v>
      </c>
      <c r="T143" s="5">
        <v>-2214909000000</v>
      </c>
      <c r="U143" s="5">
        <v>-2069215000000</v>
      </c>
      <c r="V143" s="5">
        <v>-1829910000000</v>
      </c>
      <c r="W143" s="5">
        <v>-1332007000000</v>
      </c>
      <c r="X143" s="5">
        <v>-2222270752583</v>
      </c>
      <c r="Y143" s="5">
        <v>-1919842528029</v>
      </c>
      <c r="Z143" s="5">
        <v>-1242167737228</v>
      </c>
    </row>
    <row r="144" spans="2:26" ht="15.5" x14ac:dyDescent="0.35">
      <c r="C144" t="s">
        <v>1352</v>
      </c>
      <c r="F144" s="5">
        <v>4912000000</v>
      </c>
      <c r="I144" s="5">
        <v>4912000000</v>
      </c>
      <c r="M144" s="5">
        <v>6190000000</v>
      </c>
      <c r="N144" s="5">
        <v>1433000000</v>
      </c>
      <c r="O144" s="5">
        <v>17650000000</v>
      </c>
      <c r="P144" s="5">
        <v>166000000</v>
      </c>
      <c r="Q144" s="5">
        <v>121000000</v>
      </c>
      <c r="R144" s="5">
        <v>38393000000</v>
      </c>
      <c r="W144" s="5">
        <v>204000000</v>
      </c>
      <c r="X144" s="5">
        <v>1020234532</v>
      </c>
      <c r="Y144" s="5">
        <v>-83613619937</v>
      </c>
      <c r="Z144" s="5">
        <v>-157090758104</v>
      </c>
    </row>
    <row r="145" spans="3:26" ht="15.5" x14ac:dyDescent="0.35">
      <c r="C145" t="s">
        <v>904</v>
      </c>
      <c r="D145" s="5">
        <v>-37683000000</v>
      </c>
      <c r="E145" s="5">
        <v>-37940000000</v>
      </c>
      <c r="F145" s="5">
        <v>-42626000000</v>
      </c>
      <c r="G145" s="5">
        <v>-44092000000</v>
      </c>
      <c r="I145" s="5">
        <v>-172576000000</v>
      </c>
      <c r="J145" s="5">
        <v>-179862000000</v>
      </c>
      <c r="K145" s="5">
        <v>-457944000000</v>
      </c>
      <c r="L145" s="5">
        <v>-37150000000</v>
      </c>
      <c r="M145" s="5">
        <v>-24017000000</v>
      </c>
      <c r="N145" s="5">
        <v>-45193000000</v>
      </c>
      <c r="O145" s="5">
        <v>-865000000</v>
      </c>
      <c r="P145" s="5">
        <v>-1158000000</v>
      </c>
      <c r="Q145" s="5">
        <v>-1968000000</v>
      </c>
      <c r="R145" s="5">
        <v>-8923000000</v>
      </c>
      <c r="S145" s="5">
        <v>-9007000000</v>
      </c>
      <c r="T145" s="5">
        <v>-14240000000</v>
      </c>
      <c r="U145" s="5">
        <v>-16789000000</v>
      </c>
      <c r="V145" s="5">
        <v>-18042000000</v>
      </c>
      <c r="W145" s="5">
        <v>-19864000000</v>
      </c>
    </row>
    <row r="146" spans="3:26" ht="15.5" x14ac:dyDescent="0.35">
      <c r="C146" t="s">
        <v>598</v>
      </c>
      <c r="O146" s="5">
        <v>36296000000</v>
      </c>
      <c r="P146" s="5">
        <v>37681000000</v>
      </c>
      <c r="Q146" s="5">
        <v>61454000000</v>
      </c>
      <c r="R146" s="5">
        <v>110853000000</v>
      </c>
      <c r="S146" s="5">
        <v>114469000000</v>
      </c>
      <c r="T146" s="5">
        <v>123896000000</v>
      </c>
      <c r="U146" s="5">
        <v>97317000000</v>
      </c>
      <c r="V146" s="5">
        <v>94430000000</v>
      </c>
      <c r="W146" s="5">
        <v>53648000000</v>
      </c>
      <c r="X146" s="5">
        <v>35670049709</v>
      </c>
      <c r="Y146" s="5">
        <v>35617456943</v>
      </c>
      <c r="Z146" s="5">
        <v>26979786599</v>
      </c>
    </row>
    <row r="147" spans="3:26" ht="15.5" x14ac:dyDescent="0.35">
      <c r="C147" t="s">
        <v>179</v>
      </c>
      <c r="D147" s="5">
        <v>-1693728000000</v>
      </c>
      <c r="E147" s="5">
        <v>-307153000000</v>
      </c>
      <c r="F147" s="5">
        <v>-203722000000</v>
      </c>
      <c r="G147" s="5">
        <v>-430375000000</v>
      </c>
      <c r="I147" s="5">
        <v>-1831999000000</v>
      </c>
      <c r="J147" s="5">
        <v>-1587674000000</v>
      </c>
      <c r="K147" s="5">
        <v>-3094717000000</v>
      </c>
      <c r="L147" s="5">
        <v>-3240305000000</v>
      </c>
      <c r="M147" s="5">
        <v>-3603521000000</v>
      </c>
      <c r="N147" s="5">
        <v>-2862698000000</v>
      </c>
      <c r="O147" s="5">
        <v>-2026357000000</v>
      </c>
      <c r="P147" s="5">
        <v>-2578613000000</v>
      </c>
      <c r="Q147" s="5">
        <v>-3424549000000</v>
      </c>
      <c r="R147" s="5">
        <v>-1547212000000</v>
      </c>
      <c r="S147" s="5">
        <v>-4993314000000</v>
      </c>
      <c r="T147" s="5">
        <v>-3365099000000</v>
      </c>
      <c r="U147" s="5">
        <v>-1707042000000</v>
      </c>
      <c r="V147" s="5">
        <v>-1126361000000</v>
      </c>
      <c r="W147" s="5">
        <v>-1190000000000</v>
      </c>
      <c r="X147" s="5">
        <v>-883854421928</v>
      </c>
      <c r="Y147" s="5">
        <v>-1079450550717</v>
      </c>
      <c r="Z147" s="5">
        <v>-893021913491</v>
      </c>
    </row>
    <row r="148" spans="3:26" ht="15.5" x14ac:dyDescent="0.35">
      <c r="C148" t="s">
        <v>180</v>
      </c>
      <c r="D148" s="5">
        <v>-284863000000</v>
      </c>
      <c r="E148" s="5">
        <v>-125760000000</v>
      </c>
      <c r="F148" s="5">
        <v>185033000000</v>
      </c>
      <c r="G148" s="5">
        <v>-389863000000</v>
      </c>
      <c r="I148" s="5">
        <v>-607956000000</v>
      </c>
      <c r="J148" s="5">
        <v>-464096000000</v>
      </c>
      <c r="K148" s="5">
        <v>-1716775000000</v>
      </c>
      <c r="L148" s="5">
        <v>-873589000000</v>
      </c>
      <c r="M148" s="5">
        <v>-558145000000</v>
      </c>
      <c r="N148" s="5">
        <v>-661734000000</v>
      </c>
      <c r="O148" s="5">
        <v>-1045966000000</v>
      </c>
      <c r="P148" s="5">
        <v>-505092000000</v>
      </c>
      <c r="Q148" s="5">
        <v>-760688000000</v>
      </c>
      <c r="R148" s="5">
        <v>-973959000000</v>
      </c>
      <c r="S148" s="5">
        <v>-2696658000000</v>
      </c>
      <c r="T148" s="5">
        <v>-3395834000000</v>
      </c>
      <c r="U148" s="5">
        <v>-2005318000000</v>
      </c>
      <c r="V148" s="5">
        <v>-959008000000</v>
      </c>
      <c r="W148" s="5">
        <v>-504789000000</v>
      </c>
      <c r="X148" s="5">
        <v>-435832645144</v>
      </c>
      <c r="Y148" s="5">
        <v>-274369437444</v>
      </c>
      <c r="Z148" s="5">
        <v>-232837442184</v>
      </c>
    </row>
    <row r="149" spans="3:26" ht="15.5" x14ac:dyDescent="0.35">
      <c r="C149" t="s">
        <v>358</v>
      </c>
      <c r="F149" s="5">
        <v>455040000000</v>
      </c>
      <c r="I149" s="5">
        <v>455040000000</v>
      </c>
    </row>
    <row r="150" spans="3:26" ht="15.5" x14ac:dyDescent="0.35">
      <c r="C150" t="s">
        <v>182</v>
      </c>
      <c r="D150" s="5">
        <v>-260322000000</v>
      </c>
      <c r="E150" s="5">
        <v>-121762000000</v>
      </c>
      <c r="F150" s="5">
        <v>-261760000000</v>
      </c>
      <c r="G150" s="5">
        <v>-335097000000</v>
      </c>
      <c r="I150" s="5">
        <v>-1001430000000</v>
      </c>
      <c r="J150" s="5">
        <v>-593071000000</v>
      </c>
      <c r="K150" s="5">
        <v>-548951000000</v>
      </c>
      <c r="L150" s="5">
        <v>-874137000000</v>
      </c>
      <c r="M150" s="5">
        <v>-567327000000</v>
      </c>
      <c r="N150" s="5">
        <v>-678564000000</v>
      </c>
      <c r="O150" s="5">
        <v>-1027248000000</v>
      </c>
      <c r="P150" s="5">
        <v>-514180000000</v>
      </c>
      <c r="Q150" s="5">
        <v>-769019000000</v>
      </c>
      <c r="R150" s="5">
        <v>-910334000000</v>
      </c>
      <c r="S150" s="5">
        <v>-2670307000000</v>
      </c>
      <c r="T150" s="5">
        <v>-3459061000000</v>
      </c>
      <c r="U150" s="5">
        <v>-2018998000000</v>
      </c>
      <c r="V150" s="5">
        <v>-961841000000</v>
      </c>
      <c r="W150" s="5">
        <v>-513161000000</v>
      </c>
      <c r="X150" s="5">
        <v>-435966242137</v>
      </c>
      <c r="Y150" s="5">
        <v>-218764959075</v>
      </c>
      <c r="Z150" s="5">
        <v>-233285568095</v>
      </c>
    </row>
    <row r="151" spans="3:26" ht="15.5" x14ac:dyDescent="0.35">
      <c r="C151" t="s">
        <v>2437</v>
      </c>
      <c r="Y151" s="5">
        <v>3038690719</v>
      </c>
      <c r="Z151" s="5">
        <v>2873804561</v>
      </c>
    </row>
    <row r="152" spans="3:26" ht="15.5" x14ac:dyDescent="0.35">
      <c r="C152" t="s">
        <v>1101</v>
      </c>
    </row>
    <row r="153" spans="3:26" ht="15.5" x14ac:dyDescent="0.35">
      <c r="C153" t="s">
        <v>481</v>
      </c>
      <c r="F153" s="5">
        <v>3700000000</v>
      </c>
      <c r="I153" s="5">
        <v>3700000000</v>
      </c>
    </row>
    <row r="154" spans="3:26" ht="15.5" x14ac:dyDescent="0.35">
      <c r="C154" t="s">
        <v>848</v>
      </c>
      <c r="D154" s="5">
        <v>1080000000</v>
      </c>
      <c r="F154" s="5">
        <v>3072000000</v>
      </c>
      <c r="I154" s="5">
        <v>8119000000</v>
      </c>
      <c r="J154" s="5">
        <v>154673000000</v>
      </c>
      <c r="K154" s="5">
        <v>13758000000</v>
      </c>
      <c r="L154" s="5">
        <v>15104000000</v>
      </c>
      <c r="M154" s="5">
        <v>10240000000</v>
      </c>
      <c r="N154" s="5">
        <v>15737000000</v>
      </c>
      <c r="O154" s="5">
        <v>13690000000</v>
      </c>
      <c r="P154" s="5">
        <v>7727000000</v>
      </c>
      <c r="Q154" s="5">
        <v>13632000000</v>
      </c>
      <c r="R154" s="5">
        <v>22412000000</v>
      </c>
      <c r="S154" s="5">
        <v>31734000000</v>
      </c>
      <c r="T154" s="5">
        <v>7068000000</v>
      </c>
      <c r="V154" s="5">
        <v>1955000000</v>
      </c>
      <c r="W154" s="5">
        <v>1660000000</v>
      </c>
      <c r="Y154" s="5">
        <v>26544596226</v>
      </c>
    </row>
    <row r="155" spans="3:26" ht="15.5" x14ac:dyDescent="0.35">
      <c r="C155" t="s">
        <v>1034</v>
      </c>
      <c r="Y155" s="5">
        <v>-55838021540</v>
      </c>
      <c r="Z155" s="5">
        <v>-9378000000</v>
      </c>
    </row>
    <row r="156" spans="3:26" ht="15.5" x14ac:dyDescent="0.35">
      <c r="C156" t="s">
        <v>2438</v>
      </c>
      <c r="R156" s="5">
        <v>8970000000</v>
      </c>
      <c r="T156" s="5">
        <v>-22131000000</v>
      </c>
    </row>
    <row r="157" spans="3:26" ht="15.5" x14ac:dyDescent="0.35">
      <c r="C157" t="s">
        <v>1325</v>
      </c>
      <c r="F157" s="5">
        <v>-11160000000</v>
      </c>
      <c r="I157" s="5">
        <v>-11160000000</v>
      </c>
    </row>
    <row r="158" spans="3:26" ht="15.5" x14ac:dyDescent="0.35">
      <c r="C158" t="s">
        <v>705</v>
      </c>
      <c r="Q158" s="5">
        <v>-500000000</v>
      </c>
      <c r="R158" s="5">
        <v>-53193000000</v>
      </c>
      <c r="T158" s="5">
        <v>-27150000000</v>
      </c>
      <c r="Y158" s="5">
        <v>-31235292880</v>
      </c>
      <c r="Z158" s="5">
        <v>-27450000</v>
      </c>
    </row>
    <row r="159" spans="3:26" ht="15.5" x14ac:dyDescent="0.35">
      <c r="C159" t="s">
        <v>2439</v>
      </c>
    </row>
    <row r="160" spans="3:26" ht="15.5" x14ac:dyDescent="0.35">
      <c r="C160" t="s">
        <v>881</v>
      </c>
      <c r="K160" s="5">
        <v>-1179257000000</v>
      </c>
      <c r="M160" s="5">
        <v>-2416000000</v>
      </c>
      <c r="O160" s="5">
        <v>-29760000000</v>
      </c>
    </row>
    <row r="161" spans="3:26" ht="15.5" x14ac:dyDescent="0.35">
      <c r="C161" t="s">
        <v>183</v>
      </c>
      <c r="D161" s="5">
        <v>-1921000000</v>
      </c>
      <c r="E161" s="5">
        <v>-5339000000</v>
      </c>
      <c r="F161" s="5">
        <v>6028000000</v>
      </c>
      <c r="G161" s="5">
        <v>-474000000</v>
      </c>
      <c r="J161" s="5">
        <v>-3533000000</v>
      </c>
      <c r="K161" s="5">
        <v>-6296000000</v>
      </c>
      <c r="L161" s="5">
        <v>-3880000000</v>
      </c>
      <c r="M161" s="5">
        <v>-1752000000</v>
      </c>
      <c r="N161" s="5">
        <v>-5397000000</v>
      </c>
      <c r="O161" s="5">
        <v>-15706000000</v>
      </c>
      <c r="P161" s="5">
        <v>-9756000000</v>
      </c>
      <c r="S161" s="5">
        <v>-63773000000</v>
      </c>
    </row>
    <row r="162" spans="3:26" ht="15.5" x14ac:dyDescent="0.35">
      <c r="C162" t="s">
        <v>2440</v>
      </c>
      <c r="F162" s="5">
        <v>-10279000000</v>
      </c>
      <c r="I162" s="5">
        <v>-10279000000</v>
      </c>
      <c r="O162" s="5">
        <v>4292000000</v>
      </c>
      <c r="Q162" s="5">
        <v>-6790000000</v>
      </c>
      <c r="R162" s="5">
        <v>-52025000000</v>
      </c>
      <c r="T162" s="5">
        <v>201000000</v>
      </c>
      <c r="W162" s="5">
        <v>5000000</v>
      </c>
    </row>
    <row r="163" spans="3:26" ht="15.5" x14ac:dyDescent="0.35">
      <c r="C163" t="s">
        <v>2166</v>
      </c>
      <c r="D163" s="5">
        <v>-24081000000</v>
      </c>
      <c r="F163" s="5">
        <v>-1000000000</v>
      </c>
      <c r="G163" s="5">
        <v>-54750000000</v>
      </c>
      <c r="I163" s="5">
        <v>-55750000000</v>
      </c>
      <c r="J163" s="5">
        <v>-27000000000</v>
      </c>
    </row>
    <row r="164" spans="3:26" ht="15.5" x14ac:dyDescent="0.35">
      <c r="C164" t="s">
        <v>833</v>
      </c>
      <c r="L164" s="5">
        <v>-14000000000</v>
      </c>
      <c r="N164" s="5">
        <v>-21000000000</v>
      </c>
    </row>
    <row r="165" spans="3:26" ht="15.5" x14ac:dyDescent="0.35">
      <c r="C165" t="s">
        <v>2441</v>
      </c>
      <c r="N165" s="5">
        <v>-15000000</v>
      </c>
    </row>
    <row r="166" spans="3:26" ht="15.5" x14ac:dyDescent="0.35">
      <c r="C166" t="s">
        <v>206</v>
      </c>
      <c r="D166" s="5">
        <v>-1693728000000</v>
      </c>
      <c r="E166" s="5">
        <v>-307153000000</v>
      </c>
      <c r="F166" s="5">
        <v>-203722000000</v>
      </c>
      <c r="G166" s="5">
        <v>-430375000000</v>
      </c>
      <c r="I166" s="5">
        <v>-1831999000000</v>
      </c>
      <c r="J166" s="5">
        <v>-1587674000000</v>
      </c>
      <c r="K166" s="5">
        <v>-3094717000000</v>
      </c>
      <c r="L166" s="5">
        <v>-3240305000000</v>
      </c>
      <c r="M166" s="5">
        <v>-3603521000000</v>
      </c>
      <c r="N166" s="5">
        <v>-2862698000000</v>
      </c>
      <c r="O166" s="5">
        <v>-2026357000000</v>
      </c>
      <c r="P166" s="5">
        <v>-2578613000000</v>
      </c>
      <c r="Q166" s="5">
        <v>-3424549000000</v>
      </c>
      <c r="R166" s="5">
        <v>-1547212000000</v>
      </c>
      <c r="S166" s="5">
        <v>-4993314000000</v>
      </c>
      <c r="T166" s="5">
        <v>-3365099000000</v>
      </c>
      <c r="U166" s="5">
        <v>-1707042000000</v>
      </c>
      <c r="V166" s="5">
        <v>-1126361000000</v>
      </c>
      <c r="W166" s="5">
        <v>-1190000000000</v>
      </c>
      <c r="X166" s="5">
        <v>-883854421928</v>
      </c>
      <c r="Y166" s="5">
        <v>-1079450550717</v>
      </c>
      <c r="Z166" s="5">
        <v>-893021913491</v>
      </c>
    </row>
    <row r="167" spans="3:26" ht="15.5" x14ac:dyDescent="0.35">
      <c r="C167" t="s">
        <v>436</v>
      </c>
      <c r="D167" s="5">
        <v>-119852000000</v>
      </c>
      <c r="E167" s="5">
        <v>-121884000000</v>
      </c>
      <c r="F167" s="5">
        <v>-130743000000</v>
      </c>
      <c r="G167" s="5">
        <v>-124768000000</v>
      </c>
      <c r="I167" s="5">
        <v>-494303000000</v>
      </c>
      <c r="J167" s="5">
        <v>-538610000000</v>
      </c>
      <c r="K167" s="5">
        <v>-410520000000</v>
      </c>
      <c r="L167" s="5">
        <v>-284799000000</v>
      </c>
      <c r="M167" s="5">
        <v>-166154000000</v>
      </c>
      <c r="N167" s="5">
        <v>-158609000000</v>
      </c>
      <c r="O167" s="5">
        <v>-1477000000</v>
      </c>
      <c r="P167" s="5">
        <v>-1431000000</v>
      </c>
      <c r="Q167" s="5">
        <v>-3822000000</v>
      </c>
      <c r="R167" s="5">
        <v>-11042000000</v>
      </c>
      <c r="S167" s="5">
        <v>-16279000000</v>
      </c>
      <c r="T167" s="5">
        <v>-38850000000</v>
      </c>
      <c r="U167" s="5">
        <v>-31811000000</v>
      </c>
      <c r="V167" s="5">
        <v>-29965000000</v>
      </c>
      <c r="W167" s="5">
        <v>-70650000000</v>
      </c>
      <c r="X167" s="5">
        <v>-55907935006</v>
      </c>
      <c r="Y167" s="5">
        <v>-59585926502</v>
      </c>
      <c r="Z167" s="5">
        <v>-84187025983</v>
      </c>
    </row>
    <row r="168" spans="3:26" ht="15.5" x14ac:dyDescent="0.35">
      <c r="C168" t="s">
        <v>443</v>
      </c>
      <c r="F168" s="5">
        <v>1000000000000</v>
      </c>
      <c r="I168" s="5">
        <v>1000000000000</v>
      </c>
      <c r="J168" s="5">
        <v>2000000000000</v>
      </c>
      <c r="K168" s="5">
        <v>2000000000000</v>
      </c>
      <c r="Z168" s="5">
        <v>228825000000</v>
      </c>
    </row>
    <row r="169" spans="3:26" ht="15.5" x14ac:dyDescent="0.35">
      <c r="C169" t="s">
        <v>1065</v>
      </c>
      <c r="W169" s="5">
        <v>88875000000</v>
      </c>
      <c r="Z169" s="5">
        <v>46835105572</v>
      </c>
    </row>
    <row r="170" spans="3:26" ht="15.5" x14ac:dyDescent="0.35">
      <c r="C170" t="s">
        <v>2442</v>
      </c>
      <c r="Z170" s="5">
        <v>292000000</v>
      </c>
    </row>
    <row r="171" spans="3:26" ht="15.5" x14ac:dyDescent="0.35">
      <c r="C171" t="s">
        <v>577</v>
      </c>
      <c r="F171" s="5">
        <v>-1000000000000</v>
      </c>
      <c r="I171" s="5">
        <v>-1000000000000</v>
      </c>
      <c r="J171" s="5">
        <v>-2000000000000</v>
      </c>
    </row>
    <row r="172" spans="3:26" ht="15.5" x14ac:dyDescent="0.35">
      <c r="C172" t="s">
        <v>496</v>
      </c>
      <c r="E172" s="5">
        <v>-147295000000</v>
      </c>
      <c r="F172" s="5">
        <v>-30353000000</v>
      </c>
      <c r="G172" s="5">
        <v>-261515000000</v>
      </c>
      <c r="I172" s="5">
        <v>-297802000000</v>
      </c>
      <c r="J172" s="5">
        <v>-560774000000</v>
      </c>
      <c r="L172" s="5">
        <v>-1178555000000</v>
      </c>
      <c r="M172" s="5">
        <v>-1564213000000</v>
      </c>
    </row>
    <row r="173" spans="3:26" ht="15.5" x14ac:dyDescent="0.35">
      <c r="C173" t="s">
        <v>2443</v>
      </c>
    </row>
    <row r="174" spans="3:26" ht="15.5" x14ac:dyDescent="0.35">
      <c r="C174" t="s">
        <v>215</v>
      </c>
      <c r="D174" s="5">
        <v>-1536193000000</v>
      </c>
      <c r="E174" s="5">
        <v>-34000000</v>
      </c>
      <c r="I174" s="5">
        <v>-867318000000</v>
      </c>
      <c r="J174" s="5">
        <v>-308428000000</v>
      </c>
      <c r="K174" s="5">
        <v>-548778000000</v>
      </c>
      <c r="L174" s="5">
        <v>-1739801000000</v>
      </c>
      <c r="M174" s="5">
        <v>-1849137000000</v>
      </c>
      <c r="N174" s="5">
        <v>-2658896000000</v>
      </c>
      <c r="O174" s="5">
        <v>-2024015000000</v>
      </c>
      <c r="P174" s="5">
        <v>-2576024000000</v>
      </c>
      <c r="Q174" s="5">
        <v>-3418759000000</v>
      </c>
      <c r="R174" s="5">
        <v>-1527247000000</v>
      </c>
      <c r="S174" s="5">
        <v>-4968028000000</v>
      </c>
      <c r="T174" s="5">
        <v>-3312009000000</v>
      </c>
      <c r="U174" s="5">
        <v>-1658442000000</v>
      </c>
      <c r="V174" s="5">
        <v>-1078354000000</v>
      </c>
      <c r="W174" s="5">
        <v>-967786000000</v>
      </c>
      <c r="X174" s="5">
        <v>-827946486922</v>
      </c>
      <c r="Y174" s="5">
        <v>-551964624215</v>
      </c>
      <c r="Z174" s="5">
        <v>-147211993080</v>
      </c>
    </row>
    <row r="175" spans="3:26" ht="15.5" x14ac:dyDescent="0.35">
      <c r="C175" t="s">
        <v>1244</v>
      </c>
      <c r="K175" s="5">
        <v>-2983695000000</v>
      </c>
      <c r="W175" s="5">
        <v>-220575000000</v>
      </c>
      <c r="Y175" s="5">
        <v>-467900000000</v>
      </c>
      <c r="Z175" s="5">
        <v>-937575000000</v>
      </c>
    </row>
    <row r="176" spans="3:26" ht="15.5" x14ac:dyDescent="0.35">
      <c r="C176" t="s">
        <v>438</v>
      </c>
      <c r="K176" s="5">
        <v>-693780000000</v>
      </c>
    </row>
    <row r="177" spans="2:26" ht="15.5" x14ac:dyDescent="0.35">
      <c r="C177" t="s">
        <v>224</v>
      </c>
      <c r="D177" s="5">
        <v>-1196662000000</v>
      </c>
      <c r="E177" s="5">
        <v>-804631000000</v>
      </c>
      <c r="F177" s="5">
        <v>2133701000000</v>
      </c>
      <c r="G177" s="5">
        <v>298877000000</v>
      </c>
      <c r="I177" s="5">
        <v>1368191000000</v>
      </c>
      <c r="J177" s="5">
        <v>1296283000000</v>
      </c>
      <c r="K177" s="5">
        <v>-1326447000000</v>
      </c>
      <c r="L177" s="5">
        <v>-1712121000000</v>
      </c>
      <c r="M177" s="5">
        <v>-1554959000000</v>
      </c>
      <c r="N177" s="5">
        <v>13579000000</v>
      </c>
      <c r="O177" s="5">
        <v>458449000000</v>
      </c>
      <c r="P177" s="5">
        <v>-1099173000000</v>
      </c>
      <c r="Q177" s="5">
        <v>-1403432000000</v>
      </c>
      <c r="R177" s="5">
        <v>1024942000000</v>
      </c>
      <c r="S177" s="5">
        <v>-2640855000000</v>
      </c>
      <c r="T177" s="5">
        <v>-1416326000000</v>
      </c>
      <c r="U177" s="5">
        <v>1706908000000</v>
      </c>
      <c r="V177" s="5">
        <v>3589453000000</v>
      </c>
      <c r="W177" s="5">
        <v>2188922000000</v>
      </c>
      <c r="X177" s="5">
        <v>2056405335488</v>
      </c>
      <c r="Y177" s="5">
        <v>1830601634854</v>
      </c>
      <c r="Z177" s="5">
        <v>493342776545</v>
      </c>
    </row>
    <row r="178" spans="2:26" ht="15.5" x14ac:dyDescent="0.35">
      <c r="C178" t="s">
        <v>375</v>
      </c>
      <c r="D178" s="5">
        <v>30138000000</v>
      </c>
      <c r="E178" s="5">
        <v>9866000000</v>
      </c>
      <c r="F178" s="5">
        <v>1653000000</v>
      </c>
      <c r="G178" s="5">
        <v>9224000000</v>
      </c>
      <c r="I178" s="5">
        <v>8010000000</v>
      </c>
      <c r="J178" s="5">
        <v>14891000000</v>
      </c>
      <c r="K178" s="5">
        <v>-13685000000</v>
      </c>
      <c r="L178" s="5">
        <v>96359000000</v>
      </c>
      <c r="M178" s="5">
        <v>-1405000000</v>
      </c>
      <c r="N178" s="5">
        <v>32302000000</v>
      </c>
      <c r="O178" s="5">
        <v>-32575000000</v>
      </c>
      <c r="P178" s="5">
        <v>30158000000</v>
      </c>
      <c r="Q178" s="5">
        <v>24293000000</v>
      </c>
      <c r="R178" s="5">
        <v>-6474000000</v>
      </c>
      <c r="S178" s="5">
        <v>40288000000</v>
      </c>
      <c r="T178" s="5">
        <v>77268000000</v>
      </c>
      <c r="U178" s="5">
        <v>414153000000</v>
      </c>
      <c r="V178" s="5">
        <v>20106000000</v>
      </c>
      <c r="W178" s="5">
        <v>-9225000000</v>
      </c>
      <c r="X178" s="5">
        <v>4991525444</v>
      </c>
      <c r="Y178" s="5">
        <v>298166856</v>
      </c>
      <c r="Z178" s="5">
        <v>-10960584449</v>
      </c>
    </row>
    <row r="179" spans="2:26" ht="15.5" x14ac:dyDescent="0.35">
      <c r="C179" t="s">
        <v>225</v>
      </c>
      <c r="E179" s="5">
        <v>5872748000000</v>
      </c>
      <c r="I179" s="5">
        <v>4496547000000</v>
      </c>
      <c r="J179" s="5">
        <v>3185373000000</v>
      </c>
      <c r="K179" s="5">
        <v>4525505000000</v>
      </c>
      <c r="L179" s="5">
        <v>6141267000000</v>
      </c>
      <c r="M179" s="5">
        <v>7697631000000</v>
      </c>
      <c r="N179" s="5">
        <v>7651750000000</v>
      </c>
      <c r="O179" s="5">
        <v>7225876000000</v>
      </c>
      <c r="P179" s="5">
        <v>8294891000000</v>
      </c>
      <c r="Q179" s="5">
        <v>9674030000000</v>
      </c>
      <c r="R179" s="5">
        <v>8655562000000</v>
      </c>
      <c r="S179" s="5">
        <v>11256129000000</v>
      </c>
      <c r="T179" s="5">
        <v>12595187000000</v>
      </c>
      <c r="U179" s="5">
        <v>10474126000000</v>
      </c>
      <c r="V179" s="5">
        <v>6864567000000</v>
      </c>
      <c r="W179" s="5">
        <v>4684870000000</v>
      </c>
      <c r="X179" s="5">
        <v>2623472828832</v>
      </c>
      <c r="Y179" s="5">
        <v>790140947798</v>
      </c>
      <c r="Z179" s="5">
        <v>307758755702</v>
      </c>
    </row>
    <row r="180" spans="2:26" ht="15.5" x14ac:dyDescent="0.35">
      <c r="C180" t="s">
        <v>1594</v>
      </c>
      <c r="Y180" s="5">
        <v>2432079324</v>
      </c>
    </row>
    <row r="181" spans="2:26" ht="15.5" x14ac:dyDescent="0.35">
      <c r="C181" t="s">
        <v>226</v>
      </c>
      <c r="D181" s="5">
        <v>-1166524000000</v>
      </c>
      <c r="E181" s="5">
        <v>5077983000000</v>
      </c>
      <c r="F181" s="5">
        <v>2135354000000</v>
      </c>
      <c r="G181" s="5">
        <v>308101000000</v>
      </c>
      <c r="I181" s="5">
        <v>5872748000000</v>
      </c>
      <c r="J181" s="5">
        <v>4496547000000</v>
      </c>
      <c r="K181" s="5">
        <v>3185373000000</v>
      </c>
      <c r="L181" s="5">
        <v>4525505000000</v>
      </c>
      <c r="M181" s="5">
        <v>6141267000000</v>
      </c>
      <c r="N181" s="5">
        <v>7697631000000</v>
      </c>
      <c r="O181" s="5">
        <v>7651750000000</v>
      </c>
      <c r="P181" s="5">
        <v>7225876000000</v>
      </c>
      <c r="Q181" s="5">
        <v>8294891000000</v>
      </c>
      <c r="R181" s="5">
        <v>9674030000000</v>
      </c>
      <c r="S181" s="5">
        <v>8655562000000</v>
      </c>
      <c r="T181" s="5">
        <v>11256129000000</v>
      </c>
      <c r="U181" s="5">
        <v>12595187000000</v>
      </c>
      <c r="V181" s="5">
        <v>10474126000000</v>
      </c>
      <c r="W181" s="5">
        <v>6864567000000</v>
      </c>
      <c r="X181" s="5">
        <v>4684869689764</v>
      </c>
      <c r="Y181" s="5">
        <v>2623472828832</v>
      </c>
      <c r="Z181" s="5">
        <v>790140947798</v>
      </c>
    </row>
    <row r="183" spans="2:26" ht="15.5" x14ac:dyDescent="0.35">
      <c r="B183" t="s">
        <v>227</v>
      </c>
      <c r="C183" t="s">
        <v>12</v>
      </c>
      <c r="D183" s="5">
        <v>3520000000</v>
      </c>
      <c r="E183" s="5">
        <v>3520000000</v>
      </c>
      <c r="F183" s="5">
        <v>3520000000</v>
      </c>
      <c r="G183" s="5">
        <v>3520000000</v>
      </c>
      <c r="I183" s="5">
        <v>3520000000</v>
      </c>
      <c r="J183" s="5">
        <v>3680000000</v>
      </c>
      <c r="K183" s="5">
        <v>3680000000</v>
      </c>
      <c r="L183" s="5">
        <v>3680000000</v>
      </c>
      <c r="M183" s="5">
        <v>3680000000</v>
      </c>
      <c r="N183" s="5">
        <v>3680000000</v>
      </c>
      <c r="O183" s="5">
        <v>3680000000</v>
      </c>
      <c r="P183" s="5">
        <v>3680000000</v>
      </c>
      <c r="Q183" s="5">
        <v>3680000000</v>
      </c>
      <c r="R183" s="5">
        <v>3680000000</v>
      </c>
      <c r="S183" s="5">
        <v>3680000000</v>
      </c>
      <c r="T183" s="5">
        <v>3680000000</v>
      </c>
      <c r="U183" s="5">
        <v>3680000000</v>
      </c>
      <c r="V183" s="5">
        <v>3680000000</v>
      </c>
      <c r="W183" s="5">
        <v>3680000000</v>
      </c>
      <c r="X183" s="5">
        <v>3680000000</v>
      </c>
      <c r="Y183" s="5">
        <v>3680000000</v>
      </c>
      <c r="Z183" s="5">
        <v>3680000000</v>
      </c>
    </row>
    <row r="184" spans="2:26" ht="15.5" x14ac:dyDescent="0.35">
      <c r="C184" t="s">
        <v>228</v>
      </c>
      <c r="D184" s="6">
        <v>106.51</v>
      </c>
      <c r="E184" s="6">
        <v>61.21</v>
      </c>
      <c r="F184" s="6">
        <v>337.26</v>
      </c>
      <c r="G184" s="6">
        <v>161.66</v>
      </c>
    </row>
    <row r="185" spans="2:26" ht="15.5" x14ac:dyDescent="0.35">
      <c r="C185" t="s">
        <v>229</v>
      </c>
      <c r="D185" s="6">
        <v>39.06</v>
      </c>
      <c r="E185" s="6">
        <v>82.5</v>
      </c>
      <c r="F185" s="6">
        <v>22.16</v>
      </c>
      <c r="G185" s="6">
        <v>40.36</v>
      </c>
    </row>
    <row r="186" spans="2:26" ht="15.5" x14ac:dyDescent="0.35">
      <c r="C186" t="s">
        <v>73</v>
      </c>
      <c r="D186" s="6">
        <v>3.17</v>
      </c>
      <c r="E186" s="6">
        <v>4.62</v>
      </c>
      <c r="F186" s="6">
        <v>5.46</v>
      </c>
      <c r="G186" s="6">
        <v>4.7</v>
      </c>
    </row>
    <row r="187" spans="2:26" ht="15.5" x14ac:dyDescent="0.35">
      <c r="C187" t="s">
        <v>230</v>
      </c>
      <c r="D187" s="5">
        <v>864740000000</v>
      </c>
      <c r="E187" s="5">
        <v>654410000000</v>
      </c>
      <c r="F187" s="5">
        <v>1135310000000</v>
      </c>
      <c r="G187" s="5">
        <v>1114750000000</v>
      </c>
    </row>
    <row r="188" spans="2:26" ht="15.5" x14ac:dyDescent="0.35">
      <c r="C188" t="s">
        <v>231</v>
      </c>
      <c r="D188" s="6">
        <v>1.24E-2</v>
      </c>
      <c r="E188" s="6">
        <v>6.8999999999999999E-3</v>
      </c>
      <c r="F188" s="6">
        <v>3.7400000000000003E-2</v>
      </c>
      <c r="G188" s="6">
        <v>1.9E-2</v>
      </c>
    </row>
    <row r="189" spans="2:26" ht="15.5" x14ac:dyDescent="0.35">
      <c r="C189" t="s">
        <v>232</v>
      </c>
      <c r="D189" s="6">
        <v>1.6899999999999998E-2</v>
      </c>
      <c r="E189" s="6">
        <v>9.1999999999999998E-3</v>
      </c>
      <c r="F189" s="6">
        <v>5.1100000000000007E-2</v>
      </c>
      <c r="G189" s="6">
        <v>2.58E-2</v>
      </c>
    </row>
    <row r="190" spans="2:26" ht="15.5" x14ac:dyDescent="0.35">
      <c r="C190" t="s">
        <v>233</v>
      </c>
      <c r="D190" s="6">
        <v>1.83E-2</v>
      </c>
      <c r="E190" s="6">
        <v>9.3999999999999986E-3</v>
      </c>
      <c r="F190" s="6">
        <v>2.9399999999999999E-2</v>
      </c>
      <c r="G190" s="6">
        <v>3.0600000000000002E-2</v>
      </c>
    </row>
    <row r="191" spans="2:26" ht="15.5" x14ac:dyDescent="0.35">
      <c r="C191" t="s">
        <v>234</v>
      </c>
      <c r="D191" s="6">
        <v>11.69</v>
      </c>
      <c r="E191" s="6">
        <v>6.21</v>
      </c>
      <c r="F191" s="6">
        <v>17.57</v>
      </c>
      <c r="G191" s="6">
        <v>15.88</v>
      </c>
    </row>
    <row r="192" spans="2:26" ht="15.5" x14ac:dyDescent="0.35">
      <c r="C192" t="s">
        <v>235</v>
      </c>
      <c r="D192" s="5">
        <v>22109000000000</v>
      </c>
      <c r="E192" s="5">
        <v>23271000000000</v>
      </c>
      <c r="F192" s="5">
        <v>23203000000000</v>
      </c>
      <c r="G192" s="5">
        <v>22048000000000</v>
      </c>
    </row>
    <row r="193" spans="3:26" ht="15.5" x14ac:dyDescent="0.35">
      <c r="C193" t="s">
        <v>236</v>
      </c>
      <c r="D193" s="6">
        <v>0.66</v>
      </c>
      <c r="E193" s="6">
        <v>0.76</v>
      </c>
      <c r="F193" s="6">
        <v>1.1299999999999999</v>
      </c>
      <c r="G193" s="6">
        <v>1.04</v>
      </c>
    </row>
    <row r="194" spans="3:26" ht="15.5" x14ac:dyDescent="0.35">
      <c r="C194" t="s">
        <v>237</v>
      </c>
      <c r="D194" s="6">
        <v>6288.73</v>
      </c>
      <c r="E194" s="6">
        <v>6619.35</v>
      </c>
      <c r="F194" s="6">
        <v>6600.03</v>
      </c>
      <c r="G194" s="6">
        <v>6271.55</v>
      </c>
    </row>
    <row r="195" spans="3:26" ht="15.5" x14ac:dyDescent="0.35">
      <c r="C195" t="s">
        <v>238</v>
      </c>
      <c r="D195" s="6">
        <v>0.68</v>
      </c>
      <c r="E195" s="6">
        <v>0.79</v>
      </c>
      <c r="F195" s="6">
        <v>1.17</v>
      </c>
      <c r="G195" s="6">
        <v>1.07</v>
      </c>
    </row>
    <row r="196" spans="3:26" ht="15.5" x14ac:dyDescent="0.35">
      <c r="C196" t="s">
        <v>239</v>
      </c>
      <c r="D196" s="6">
        <v>6100.79</v>
      </c>
      <c r="E196" s="6">
        <v>6430.36</v>
      </c>
      <c r="F196" s="6">
        <v>6411.8</v>
      </c>
      <c r="G196" s="6">
        <v>6082.93</v>
      </c>
    </row>
    <row r="197" spans="3:26" ht="15.5" x14ac:dyDescent="0.35">
      <c r="C197" t="s">
        <v>240</v>
      </c>
      <c r="D197" s="5">
        <v>2470000000000</v>
      </c>
      <c r="E197" s="5">
        <v>2486000000000</v>
      </c>
      <c r="F197" s="5">
        <v>1421000000000</v>
      </c>
      <c r="G197" s="5">
        <v>2435000000000</v>
      </c>
    </row>
    <row r="198" spans="3:26" ht="15.5" x14ac:dyDescent="0.35">
      <c r="C198" t="s">
        <v>241</v>
      </c>
      <c r="D198" s="5">
        <v>231000000000</v>
      </c>
      <c r="E198" s="5">
        <v>334000000000</v>
      </c>
      <c r="F198" s="5">
        <v>1322000000000</v>
      </c>
      <c r="G198" s="5">
        <v>406000000000</v>
      </c>
    </row>
    <row r="199" spans="3:26" ht="15.5" x14ac:dyDescent="0.35">
      <c r="C199" t="s">
        <v>242</v>
      </c>
      <c r="D199" s="5">
        <v>22109000000000</v>
      </c>
      <c r="E199" s="5">
        <v>23271000000000</v>
      </c>
      <c r="F199" s="5">
        <v>23203000000000</v>
      </c>
      <c r="G199" s="5">
        <v>22048000000000</v>
      </c>
    </row>
    <row r="200" spans="3:26" ht="15.5" x14ac:dyDescent="0.35">
      <c r="C200" t="s">
        <v>24</v>
      </c>
      <c r="D200" s="5">
        <v>2701000000000</v>
      </c>
      <c r="E200" s="5">
        <v>2820000000000</v>
      </c>
      <c r="F200" s="5">
        <v>2743000000000</v>
      </c>
      <c r="G200" s="5">
        <v>2840000000000</v>
      </c>
    </row>
    <row r="201" spans="3:26" ht="15.5" x14ac:dyDescent="0.35">
      <c r="C201" t="s">
        <v>21</v>
      </c>
      <c r="D201" s="5">
        <v>-1210000000000</v>
      </c>
      <c r="E201" s="5">
        <v>-2258000000000</v>
      </c>
      <c r="F201" s="5">
        <v>-3129000000000</v>
      </c>
      <c r="G201" s="5">
        <v>-897000000000</v>
      </c>
    </row>
    <row r="202" spans="3:26" ht="15.5" x14ac:dyDescent="0.35">
      <c r="C202" t="s">
        <v>243</v>
      </c>
      <c r="D202" s="5">
        <v>3135000000000</v>
      </c>
      <c r="E202" s="5">
        <v>4312000000000</v>
      </c>
      <c r="F202" s="5">
        <v>5111000000000</v>
      </c>
      <c r="G202" s="5">
        <v>3318000000000</v>
      </c>
    </row>
    <row r="203" spans="3:26" ht="15.5" x14ac:dyDescent="0.35">
      <c r="C203" t="s">
        <v>244</v>
      </c>
      <c r="D203" s="5">
        <v>782000000000</v>
      </c>
      <c r="E203" s="5">
        <v>-372000000000</v>
      </c>
      <c r="F203" s="5">
        <v>2152000000000</v>
      </c>
      <c r="G203" s="5">
        <v>1119000000000</v>
      </c>
    </row>
    <row r="204" spans="3:26" ht="15.5" x14ac:dyDescent="0.35">
      <c r="C204" t="s">
        <v>245</v>
      </c>
      <c r="D204" s="5">
        <v>-262000000000</v>
      </c>
      <c r="E204" s="5">
        <v>-127000000000</v>
      </c>
      <c r="F204" s="5">
        <v>-256000000000</v>
      </c>
      <c r="G204" s="5">
        <v>-336000000000</v>
      </c>
    </row>
    <row r="205" spans="3:26" ht="15.5" x14ac:dyDescent="0.35">
      <c r="C205" t="s">
        <v>13</v>
      </c>
      <c r="D205" s="5">
        <v>520000000000</v>
      </c>
      <c r="E205" s="5">
        <v>-499000000000</v>
      </c>
      <c r="F205" s="5">
        <v>1897000000000</v>
      </c>
      <c r="G205" s="5">
        <v>784000000000</v>
      </c>
    </row>
    <row r="206" spans="3:26" ht="15.5" x14ac:dyDescent="0.35">
      <c r="C206" t="s">
        <v>16</v>
      </c>
      <c r="D206" s="6">
        <v>147.82</v>
      </c>
      <c r="E206" s="6">
        <v>-141.88999999999999</v>
      </c>
      <c r="F206" s="6">
        <v>539.5</v>
      </c>
      <c r="G206" s="6">
        <v>222.88</v>
      </c>
    </row>
    <row r="207" spans="3:26" ht="15.5" x14ac:dyDescent="0.35">
      <c r="C207" t="s">
        <v>58</v>
      </c>
      <c r="I207" s="6">
        <v>639.66</v>
      </c>
      <c r="J207" s="6">
        <v>545.46</v>
      </c>
      <c r="K207" s="6">
        <v>529.79</v>
      </c>
      <c r="L207" s="6">
        <v>500.49</v>
      </c>
      <c r="M207" s="6">
        <v>485.84</v>
      </c>
      <c r="N207" s="6">
        <v>490.69</v>
      </c>
      <c r="O207" s="6">
        <v>498.56</v>
      </c>
      <c r="P207" s="6">
        <v>311.29000000000002</v>
      </c>
      <c r="Q207" s="6">
        <v>505.22</v>
      </c>
      <c r="R207" s="6">
        <v>1051.3699999999999</v>
      </c>
      <c r="S207" s="6">
        <v>1183.48</v>
      </c>
      <c r="T207" s="6">
        <v>1431.82</v>
      </c>
      <c r="U207" s="6">
        <v>1361.02</v>
      </c>
      <c r="V207" s="6">
        <v>1293.1500000000001</v>
      </c>
      <c r="W207" s="6">
        <v>977.1</v>
      </c>
      <c r="X207" s="6">
        <v>875.98</v>
      </c>
      <c r="Y207" s="6">
        <v>746.65</v>
      </c>
      <c r="Z207" s="6">
        <v>474.18</v>
      </c>
    </row>
    <row r="208" spans="3:26" ht="15.5" x14ac:dyDescent="0.35">
      <c r="C208" t="s">
        <v>72</v>
      </c>
      <c r="I208" s="6">
        <v>11.69</v>
      </c>
      <c r="J208" s="6">
        <v>13.57</v>
      </c>
      <c r="K208" s="6">
        <v>17.739999999999998</v>
      </c>
      <c r="L208" s="6">
        <v>19.78</v>
      </c>
      <c r="M208" s="6">
        <v>24.91</v>
      </c>
      <c r="N208" s="6">
        <v>29.5</v>
      </c>
      <c r="O208" s="6">
        <v>38.159999999999997</v>
      </c>
      <c r="P208" s="6">
        <v>59.27</v>
      </c>
      <c r="Q208" s="6">
        <v>43.45</v>
      </c>
      <c r="R208" s="6">
        <v>14.65</v>
      </c>
      <c r="S208" s="6">
        <v>18.86</v>
      </c>
      <c r="T208" s="6">
        <v>17.46</v>
      </c>
      <c r="U208" s="6">
        <v>14.69</v>
      </c>
      <c r="V208" s="6">
        <v>17.36</v>
      </c>
      <c r="W208" s="6">
        <v>17.45</v>
      </c>
      <c r="X208" s="6">
        <v>18.21</v>
      </c>
      <c r="Y208" s="6">
        <v>18.350000000000001</v>
      </c>
      <c r="Z208" s="6">
        <v>9.6999999999999993</v>
      </c>
    </row>
    <row r="209" spans="3:26" ht="15.5" x14ac:dyDescent="0.35">
      <c r="C209" t="s">
        <v>75</v>
      </c>
      <c r="I209" s="6">
        <v>1.48</v>
      </c>
      <c r="J209" s="6">
        <v>1.47</v>
      </c>
      <c r="K209" s="6">
        <v>1.93</v>
      </c>
      <c r="L209" s="6">
        <v>2.23</v>
      </c>
      <c r="M209" s="6">
        <v>3.02</v>
      </c>
      <c r="N209" s="6">
        <v>3.76</v>
      </c>
      <c r="O209" s="6">
        <v>4.3899999999999997</v>
      </c>
      <c r="P209" s="6">
        <v>4.47</v>
      </c>
      <c r="Q209" s="6">
        <v>5.6</v>
      </c>
      <c r="R209" s="6">
        <v>3.69</v>
      </c>
      <c r="S209" s="6">
        <v>4.62</v>
      </c>
      <c r="T209" s="6">
        <v>4.5999999999999996</v>
      </c>
      <c r="U209" s="6">
        <v>3.94</v>
      </c>
      <c r="V209" s="6">
        <v>4.78</v>
      </c>
      <c r="W209" s="6">
        <v>4.5199999999999996</v>
      </c>
      <c r="X209" s="6">
        <v>5.27</v>
      </c>
      <c r="Y209" s="6">
        <v>4.7699999999999996</v>
      </c>
      <c r="Z209" s="6">
        <v>1.73</v>
      </c>
    </row>
    <row r="210" spans="3:26" ht="15.5" x14ac:dyDescent="0.35">
      <c r="C210" t="s">
        <v>246</v>
      </c>
      <c r="I210" s="5">
        <v>3599830000000</v>
      </c>
      <c r="J210" s="5">
        <v>3936380000000</v>
      </c>
      <c r="K210" s="5">
        <v>3656500000000</v>
      </c>
      <c r="L210" s="5">
        <v>3454640000000</v>
      </c>
      <c r="M210" s="5">
        <v>3323880000000</v>
      </c>
      <c r="N210" s="5">
        <v>3277990000000</v>
      </c>
      <c r="O210" s="5">
        <v>3123190000000</v>
      </c>
      <c r="P210" s="5">
        <v>2353670000000</v>
      </c>
    </row>
    <row r="211" spans="3:26" ht="15.5" x14ac:dyDescent="0.35">
      <c r="C211" t="s">
        <v>247</v>
      </c>
      <c r="I211" s="6">
        <v>7.0900000000000005E-2</v>
      </c>
      <c r="J211" s="6">
        <v>6.6000000000000003E-2</v>
      </c>
      <c r="K211" s="6">
        <v>6.5799999999999997E-2</v>
      </c>
      <c r="L211" s="6">
        <v>7.17E-2</v>
      </c>
      <c r="M211" s="6">
        <v>6.8400000000000002E-2</v>
      </c>
      <c r="N211" s="6">
        <v>6.6100000000000006E-2</v>
      </c>
      <c r="O211" s="6">
        <v>6.6199999999999995E-2</v>
      </c>
      <c r="P211" s="6">
        <v>4.1200000000000001E-2</v>
      </c>
      <c r="Q211" s="6">
        <v>6.4399999999999999E-2</v>
      </c>
      <c r="R211" s="6">
        <v>0.12839999999999999</v>
      </c>
      <c r="S211" s="6">
        <v>0.15759999999999999</v>
      </c>
      <c r="T211" s="6">
        <v>0.1825</v>
      </c>
      <c r="U211" s="6">
        <v>0.1883</v>
      </c>
      <c r="V211" s="6">
        <v>0.20920000000000002</v>
      </c>
      <c r="W211" s="6">
        <v>0.19820000000000002</v>
      </c>
      <c r="X211" s="6">
        <v>0.21010000000000001</v>
      </c>
      <c r="Y211" s="6">
        <v>0.20699999999999999</v>
      </c>
      <c r="Z211" s="6">
        <v>0.1547</v>
      </c>
    </row>
    <row r="212" spans="3:26" ht="15.5" x14ac:dyDescent="0.35">
      <c r="C212" t="s">
        <v>248</v>
      </c>
      <c r="I212" s="6">
        <v>9.69E-2</v>
      </c>
      <c r="J212" s="6">
        <v>9.0800000000000006E-2</v>
      </c>
      <c r="K212" s="6">
        <v>9.3000000000000013E-2</v>
      </c>
      <c r="L212" s="6">
        <v>9.4200000000000006E-2</v>
      </c>
      <c r="M212" s="6">
        <v>8.6699999999999999E-2</v>
      </c>
      <c r="N212" s="6">
        <v>8.1500000000000003E-2</v>
      </c>
      <c r="O212" s="6">
        <v>7.9500000000000001E-2</v>
      </c>
      <c r="P212" s="6">
        <v>4.9299999999999997E-2</v>
      </c>
      <c r="Q212" s="6">
        <v>7.5700000000000003E-2</v>
      </c>
      <c r="R212" s="6">
        <v>0.14810000000000001</v>
      </c>
      <c r="S212" s="6">
        <v>0.1825</v>
      </c>
      <c r="T212" s="6">
        <v>0.2127</v>
      </c>
      <c r="U212" s="6">
        <v>0.21829999999999999</v>
      </c>
      <c r="V212" s="6">
        <v>0.2455</v>
      </c>
      <c r="W212" s="6">
        <v>0.22899999999999998</v>
      </c>
      <c r="X212" s="6">
        <v>0.24660000000000001</v>
      </c>
      <c r="Y212" s="6">
        <v>0.25730000000000003</v>
      </c>
      <c r="Z212" s="6">
        <v>0.2054</v>
      </c>
    </row>
    <row r="213" spans="3:26" ht="15.5" x14ac:dyDescent="0.35">
      <c r="C213" t="s">
        <v>249</v>
      </c>
      <c r="I213" s="6">
        <v>8.3400000000000002E-2</v>
      </c>
      <c r="J213" s="6">
        <v>0.1051</v>
      </c>
      <c r="K213" s="6">
        <v>0.1057</v>
      </c>
      <c r="L213" s="6">
        <v>0.1051</v>
      </c>
      <c r="M213" s="6">
        <v>9.2799999999999994E-2</v>
      </c>
      <c r="N213" s="6">
        <v>7.9899999999999999E-2</v>
      </c>
      <c r="O213" s="6">
        <v>7.9899999999999999E-2</v>
      </c>
      <c r="P213" s="6">
        <v>4.36E-2</v>
      </c>
      <c r="Q213" s="6">
        <v>7.1599999999999997E-2</v>
      </c>
      <c r="R213" s="6">
        <v>0.1404</v>
      </c>
      <c r="S213" s="6">
        <v>0.2</v>
      </c>
      <c r="T213" s="6">
        <v>0.24149999999999999</v>
      </c>
      <c r="U213" s="6">
        <v>0.27440000000000003</v>
      </c>
      <c r="V213" s="6">
        <v>0.31759999999999999</v>
      </c>
      <c r="W213" s="6">
        <v>0.28809999999999997</v>
      </c>
      <c r="X213" s="6">
        <v>0.31530000000000002</v>
      </c>
      <c r="Y213" s="6">
        <v>0.3543</v>
      </c>
      <c r="Z213" s="6">
        <v>0.52659999999999996</v>
      </c>
    </row>
    <row r="214" spans="3:26" ht="15.5" x14ac:dyDescent="0.35">
      <c r="C214" t="s">
        <v>250</v>
      </c>
      <c r="I214" s="6">
        <v>11.81</v>
      </c>
      <c r="J214" s="6">
        <v>13.18</v>
      </c>
      <c r="K214" s="6">
        <v>37.72</v>
      </c>
      <c r="L214" s="6">
        <v>51.88</v>
      </c>
      <c r="M214" s="6">
        <v>65.459999999999994</v>
      </c>
      <c r="N214" s="6">
        <v>36.71</v>
      </c>
      <c r="O214" s="6">
        <v>246.19</v>
      </c>
      <c r="P214" s="6">
        <v>57.56</v>
      </c>
      <c r="Q214" s="6">
        <v>133.03</v>
      </c>
      <c r="R214" s="6">
        <v>308.26</v>
      </c>
      <c r="S214" s="6">
        <v>190.52</v>
      </c>
      <c r="T214" s="6">
        <v>277.56</v>
      </c>
      <c r="U214" s="6">
        <v>118.97</v>
      </c>
      <c r="V214" s="6">
        <v>181.25</v>
      </c>
      <c r="W214" s="6">
        <v>185.26</v>
      </c>
      <c r="X214" s="6">
        <v>249.94</v>
      </c>
      <c r="Y214" s="6">
        <v>92.84</v>
      </c>
      <c r="Z214" s="6">
        <v>19.899999999999999</v>
      </c>
    </row>
    <row r="215" spans="3:26" ht="15.5" x14ac:dyDescent="0.35">
      <c r="C215" t="s">
        <v>69</v>
      </c>
      <c r="I215" s="6">
        <v>1.1299999999999999</v>
      </c>
      <c r="J215" s="6">
        <v>1.23</v>
      </c>
      <c r="K215" s="6">
        <v>1.65</v>
      </c>
      <c r="L215" s="6">
        <v>1.86</v>
      </c>
      <c r="M215" s="6">
        <v>2.16</v>
      </c>
      <c r="N215" s="6">
        <v>2.4</v>
      </c>
      <c r="O215" s="6">
        <v>3.03</v>
      </c>
      <c r="P215" s="6">
        <v>2.92</v>
      </c>
      <c r="Q215" s="6">
        <v>3.29</v>
      </c>
      <c r="R215" s="6">
        <v>2.17</v>
      </c>
      <c r="S215" s="6">
        <v>3.44</v>
      </c>
      <c r="T215" s="6">
        <v>3.71</v>
      </c>
      <c r="U215" s="6">
        <v>3.21</v>
      </c>
      <c r="V215" s="6">
        <v>4.26</v>
      </c>
      <c r="W215" s="5">
        <v>4</v>
      </c>
      <c r="X215" s="6">
        <v>4.49</v>
      </c>
      <c r="Y215" s="6">
        <v>4.72</v>
      </c>
      <c r="Z215" s="6">
        <v>1.99</v>
      </c>
    </row>
    <row r="216" spans="3:26" ht="15.5" x14ac:dyDescent="0.35">
      <c r="C216" t="s">
        <v>66</v>
      </c>
      <c r="I216" s="6">
        <v>6600.03</v>
      </c>
      <c r="J216" s="6">
        <v>6007.32</v>
      </c>
      <c r="K216" s="6">
        <v>5696.33</v>
      </c>
      <c r="L216" s="6">
        <v>5315.31</v>
      </c>
      <c r="M216" s="6">
        <v>5601.65</v>
      </c>
      <c r="N216" s="6">
        <v>6024.14</v>
      </c>
      <c r="O216" s="6">
        <v>6269.71</v>
      </c>
      <c r="P216" s="6">
        <v>6308.1</v>
      </c>
      <c r="Q216" s="6">
        <v>6670.73</v>
      </c>
      <c r="R216" s="6">
        <v>7100.53</v>
      </c>
      <c r="S216" s="6">
        <v>6483.14</v>
      </c>
      <c r="T216" s="6">
        <v>6732.75</v>
      </c>
      <c r="U216" s="6">
        <v>6233.59</v>
      </c>
      <c r="V216" s="6">
        <v>5266.7</v>
      </c>
      <c r="W216" s="6">
        <v>4266.55</v>
      </c>
      <c r="X216" s="6">
        <v>3552.45</v>
      </c>
      <c r="Y216" s="6">
        <v>2901.4</v>
      </c>
      <c r="Z216" s="6">
        <v>2309.06</v>
      </c>
    </row>
    <row r="217" spans="3:26" ht="15.5" x14ac:dyDescent="0.35">
      <c r="C217" t="s">
        <v>251</v>
      </c>
      <c r="I217" s="6">
        <v>1.17</v>
      </c>
      <c r="J217" s="6">
        <v>1.27</v>
      </c>
      <c r="K217" s="6">
        <v>1.71</v>
      </c>
      <c r="L217" s="6">
        <v>1.86</v>
      </c>
      <c r="M217" s="6">
        <v>2.16</v>
      </c>
      <c r="N217" s="6">
        <v>2.4</v>
      </c>
      <c r="O217" s="6">
        <v>3.05</v>
      </c>
      <c r="P217" s="6">
        <v>2.94</v>
      </c>
      <c r="Q217" s="6">
        <v>3.3</v>
      </c>
      <c r="R217" s="6">
        <v>2.1800000000000002</v>
      </c>
      <c r="S217" s="6">
        <v>3.45</v>
      </c>
      <c r="T217" s="6">
        <v>3.72</v>
      </c>
      <c r="U217" s="6">
        <v>3.21</v>
      </c>
      <c r="V217" s="6">
        <v>4.2699999999999996</v>
      </c>
      <c r="W217" s="5">
        <v>4</v>
      </c>
      <c r="X217" s="6">
        <v>4.49</v>
      </c>
      <c r="Y217" s="6">
        <v>4.72</v>
      </c>
      <c r="Z217" s="6">
        <v>1.99</v>
      </c>
    </row>
    <row r="218" spans="3:26" ht="15.5" x14ac:dyDescent="0.35">
      <c r="C218" t="s">
        <v>252</v>
      </c>
      <c r="I218" s="6">
        <v>6411.8</v>
      </c>
      <c r="J218" s="6">
        <v>5823.99</v>
      </c>
      <c r="K218" s="6">
        <v>5507.77</v>
      </c>
      <c r="L218" s="6">
        <v>5313.33</v>
      </c>
      <c r="M218" s="6">
        <v>5600.1</v>
      </c>
      <c r="N218" s="6">
        <v>6022.47</v>
      </c>
      <c r="O218" s="6">
        <v>6241.54</v>
      </c>
      <c r="P218" s="6">
        <v>6279.43</v>
      </c>
      <c r="Q218" s="6">
        <v>6641.57</v>
      </c>
      <c r="R218" s="6">
        <v>7070.12</v>
      </c>
      <c r="S218" s="6">
        <v>6463.84</v>
      </c>
      <c r="T218" s="6">
        <v>6728.66</v>
      </c>
      <c r="U218" s="6">
        <v>6230.07</v>
      </c>
      <c r="V218" s="6">
        <v>5263.76</v>
      </c>
      <c r="W218" s="6">
        <v>4266.55</v>
      </c>
      <c r="X218" s="6">
        <v>3552.45</v>
      </c>
      <c r="Y218" s="6">
        <v>2901.4</v>
      </c>
      <c r="Z218" s="6">
        <v>2309.06</v>
      </c>
    </row>
    <row r="219" spans="3:26" ht="15.5" x14ac:dyDescent="0.35">
      <c r="C219" t="s">
        <v>253</v>
      </c>
      <c r="I219" s="5">
        <v>1421000000000</v>
      </c>
      <c r="J219" s="5">
        <v>2333000000000</v>
      </c>
      <c r="K219" s="5">
        <v>2416000000000</v>
      </c>
      <c r="L219" s="5">
        <v>354000000000</v>
      </c>
      <c r="M219" s="5">
        <v>162000000000</v>
      </c>
      <c r="N219" s="5">
        <v>254000000000</v>
      </c>
      <c r="O219" s="5">
        <v>107000000000</v>
      </c>
      <c r="P219" s="5">
        <v>111000000000</v>
      </c>
      <c r="Q219" s="5">
        <v>88000000000</v>
      </c>
      <c r="R219" s="5">
        <v>70000000000</v>
      </c>
      <c r="S219" s="5">
        <v>60000000000</v>
      </c>
      <c r="T219" s="5">
        <v>49000000000</v>
      </c>
      <c r="U219" s="5">
        <v>67000000000</v>
      </c>
      <c r="V219" s="5">
        <v>52000000000</v>
      </c>
      <c r="W219" s="5">
        <v>45000000000</v>
      </c>
      <c r="X219" s="5">
        <v>257000000000</v>
      </c>
      <c r="Y219" s="5">
        <v>304000000000</v>
      </c>
      <c r="Z219" s="5">
        <v>902000000000</v>
      </c>
    </row>
    <row r="220" spans="3:26" ht="15.5" x14ac:dyDescent="0.35">
      <c r="C220" t="s">
        <v>254</v>
      </c>
      <c r="I220" s="5">
        <v>1322000000000</v>
      </c>
      <c r="J220" s="5">
        <v>106000000000</v>
      </c>
      <c r="K220" s="5">
        <v>389000000000</v>
      </c>
      <c r="L220" s="5">
        <v>634000000000</v>
      </c>
      <c r="M220" s="5">
        <v>114000000000</v>
      </c>
      <c r="N220" s="5">
        <v>247000000000</v>
      </c>
      <c r="O220" s="5">
        <v>4000000000</v>
      </c>
      <c r="P220" s="5">
        <v>5000000000</v>
      </c>
      <c r="Q220" s="5">
        <v>20000000000</v>
      </c>
      <c r="R220" s="5">
        <v>37000000000</v>
      </c>
      <c r="S220" s="5">
        <v>61000000000</v>
      </c>
      <c r="T220" s="5">
        <v>76000000000</v>
      </c>
      <c r="U220" s="5">
        <v>93000000000</v>
      </c>
      <c r="V220" s="5">
        <v>108000000000</v>
      </c>
      <c r="W220" s="5">
        <v>131000000000</v>
      </c>
      <c r="X220" s="5">
        <v>113000000000</v>
      </c>
      <c r="Y220" s="5">
        <v>46000000000</v>
      </c>
      <c r="Z220" s="5">
        <v>112000000000</v>
      </c>
    </row>
    <row r="221" spans="3:26" ht="15.5" x14ac:dyDescent="0.35">
      <c r="C221" t="s">
        <v>26</v>
      </c>
      <c r="I221" s="5">
        <v>2743000000000</v>
      </c>
      <c r="J221" s="5">
        <v>2439000000000</v>
      </c>
      <c r="K221" s="5">
        <v>2805000000000</v>
      </c>
      <c r="L221" s="5">
        <v>987000000000</v>
      </c>
      <c r="M221" s="5">
        <v>276000000000</v>
      </c>
      <c r="N221" s="5">
        <v>501000000000</v>
      </c>
      <c r="O221" s="5">
        <v>110000000000</v>
      </c>
      <c r="P221" s="5">
        <v>116000000000</v>
      </c>
      <c r="Q221" s="5">
        <v>108000000000</v>
      </c>
      <c r="R221" s="5">
        <v>107000000000</v>
      </c>
      <c r="S221" s="5">
        <v>121000000000</v>
      </c>
      <c r="T221" s="5">
        <v>125000000000</v>
      </c>
      <c r="U221" s="5">
        <v>160000000000</v>
      </c>
      <c r="V221" s="5">
        <v>160000000000</v>
      </c>
      <c r="W221" s="5">
        <v>176000000000</v>
      </c>
      <c r="X221" s="5">
        <v>370000000000</v>
      </c>
      <c r="Y221" s="5">
        <v>350000000000</v>
      </c>
      <c r="Z221" s="5">
        <v>1014000000000</v>
      </c>
    </row>
    <row r="222" spans="3:26" ht="15.5" x14ac:dyDescent="0.35">
      <c r="C222" t="s">
        <v>23</v>
      </c>
      <c r="I222" s="5">
        <v>-3129000000000</v>
      </c>
      <c r="J222" s="5">
        <v>-2058000000000</v>
      </c>
      <c r="K222" s="5">
        <v>-381000000000</v>
      </c>
      <c r="L222" s="5">
        <v>-3538000000000</v>
      </c>
      <c r="M222" s="5">
        <v>-5866000000000</v>
      </c>
      <c r="N222" s="5">
        <v>-7197000000000</v>
      </c>
      <c r="O222" s="5">
        <v>-7541000000000</v>
      </c>
      <c r="P222" s="5">
        <v>-7110000000000</v>
      </c>
      <c r="Q222" s="5">
        <v>-8187000000000</v>
      </c>
      <c r="R222" s="5">
        <v>-9567000000000</v>
      </c>
      <c r="S222" s="5">
        <v>-8534000000000</v>
      </c>
      <c r="T222" s="5">
        <v>-11131000000000</v>
      </c>
      <c r="U222" s="5">
        <v>-12435000000000</v>
      </c>
      <c r="V222" s="5">
        <v>-10314000000000</v>
      </c>
      <c r="W222" s="5">
        <v>-6688000000000</v>
      </c>
      <c r="X222" s="5">
        <v>-4315000000000</v>
      </c>
      <c r="Y222" s="5">
        <v>-2274000000000</v>
      </c>
      <c r="Z222" s="5">
        <v>224000000000</v>
      </c>
    </row>
    <row r="223" spans="3:26" ht="15.5" x14ac:dyDescent="0.35">
      <c r="C223" t="s">
        <v>255</v>
      </c>
      <c r="I223" s="5">
        <v>5111000000000</v>
      </c>
      <c r="J223" s="5">
        <v>3214000000000</v>
      </c>
      <c r="K223" s="5">
        <v>1860000000000</v>
      </c>
      <c r="L223" s="5">
        <v>5490000000000</v>
      </c>
      <c r="M223" s="5">
        <v>6690000000000</v>
      </c>
      <c r="N223" s="5">
        <v>8083000000000</v>
      </c>
      <c r="O223" s="5">
        <v>8956000000000</v>
      </c>
      <c r="P223" s="5">
        <v>8390000000000</v>
      </c>
      <c r="Q223" s="5">
        <v>9404000000000</v>
      </c>
      <c r="R223" s="5">
        <v>11237000000000</v>
      </c>
      <c r="S223" s="5">
        <v>10446000000000</v>
      </c>
      <c r="T223" s="5">
        <v>12826000000000</v>
      </c>
      <c r="U223" s="5">
        <v>14106000000000</v>
      </c>
      <c r="V223" s="5">
        <v>12161000000000</v>
      </c>
      <c r="W223" s="5">
        <v>8838000000000</v>
      </c>
      <c r="X223" s="5">
        <v>6137000000000</v>
      </c>
      <c r="Y223" s="5">
        <v>3552000000000</v>
      </c>
      <c r="Z223" s="5">
        <v>1527000000000</v>
      </c>
    </row>
    <row r="224" spans="3:26" ht="15.5" x14ac:dyDescent="0.35">
      <c r="C224" t="s">
        <v>256</v>
      </c>
      <c r="I224" s="5">
        <v>3808000000000</v>
      </c>
      <c r="J224" s="5">
        <v>3348000000000</v>
      </c>
      <c r="K224" s="5">
        <v>3485000000000</v>
      </c>
      <c r="L224" s="5">
        <v>2402000000000</v>
      </c>
      <c r="M224" s="5">
        <v>2607000000000</v>
      </c>
      <c r="N224" s="5">
        <v>3538000000000</v>
      </c>
      <c r="O224" s="5">
        <v>3531000000000</v>
      </c>
      <c r="P224" s="5">
        <v>1985000000000</v>
      </c>
      <c r="Q224" s="5">
        <v>2782000000000</v>
      </c>
      <c r="R224" s="5">
        <v>3546000000000</v>
      </c>
      <c r="S224" s="5">
        <v>5049000000000</v>
      </c>
      <c r="T224" s="5">
        <v>5345000000000</v>
      </c>
      <c r="U224" s="5">
        <v>5419000000000</v>
      </c>
      <c r="V224" s="5">
        <v>5675000000000</v>
      </c>
      <c r="W224" s="5">
        <v>3884000000000</v>
      </c>
      <c r="X224" s="5">
        <v>3376000000000</v>
      </c>
      <c r="Y224" s="5">
        <v>3184000000000</v>
      </c>
      <c r="Z224" s="5">
        <v>1619000000000</v>
      </c>
    </row>
    <row r="225" spans="3:26" ht="15.5" x14ac:dyDescent="0.35">
      <c r="C225" t="s">
        <v>257</v>
      </c>
      <c r="I225" s="5">
        <v>-1001000000000</v>
      </c>
      <c r="J225" s="5">
        <v>-597000000000</v>
      </c>
      <c r="K225" s="5">
        <v>-555000000000</v>
      </c>
      <c r="L225" s="5">
        <v>-878000000000</v>
      </c>
      <c r="M225" s="5">
        <v>-569000000000</v>
      </c>
      <c r="N225" s="5">
        <v>-684000000000</v>
      </c>
      <c r="O225" s="5">
        <v>-1043000000000</v>
      </c>
      <c r="P225" s="5">
        <v>-524000000000</v>
      </c>
      <c r="Q225" s="5">
        <v>-769000000000</v>
      </c>
      <c r="R225" s="5">
        <v>-910000000000</v>
      </c>
      <c r="S225" s="5">
        <v>-2734000000000</v>
      </c>
      <c r="T225" s="5">
        <v>-3459000000000</v>
      </c>
      <c r="U225" s="5">
        <v>-2019000000000</v>
      </c>
      <c r="V225" s="5">
        <v>-962000000000</v>
      </c>
      <c r="W225" s="5">
        <v>-513000000000</v>
      </c>
      <c r="X225" s="5">
        <v>-436000000000</v>
      </c>
      <c r="Y225" s="5">
        <v>-275000000000</v>
      </c>
      <c r="Z225" s="5">
        <v>-243000000000</v>
      </c>
    </row>
    <row r="226" spans="3:26" ht="15.5" x14ac:dyDescent="0.35">
      <c r="C226" t="s">
        <v>15</v>
      </c>
      <c r="I226" s="5">
        <v>2807000000000</v>
      </c>
      <c r="J226" s="5">
        <v>2751000000000</v>
      </c>
      <c r="K226" s="5">
        <v>2930000000000</v>
      </c>
      <c r="L226" s="5">
        <v>1524000000000</v>
      </c>
      <c r="M226" s="5">
        <v>2038000000000</v>
      </c>
      <c r="N226" s="5">
        <v>2854000000000</v>
      </c>
      <c r="O226" s="5">
        <v>2488000000000</v>
      </c>
      <c r="P226" s="5">
        <v>1461000000000</v>
      </c>
      <c r="Q226" s="5">
        <v>2013000000000</v>
      </c>
      <c r="R226" s="5">
        <v>2636000000000</v>
      </c>
      <c r="S226" s="5">
        <v>2315000000000</v>
      </c>
      <c r="T226" s="5">
        <v>1886000000000</v>
      </c>
      <c r="U226" s="5">
        <v>3400000000000</v>
      </c>
      <c r="V226" s="5">
        <v>4713000000000</v>
      </c>
      <c r="W226" s="5">
        <v>3371000000000</v>
      </c>
      <c r="X226" s="5">
        <v>2940000000000</v>
      </c>
      <c r="Y226" s="5">
        <v>2910000000000</v>
      </c>
      <c r="Z226" s="5">
        <v>1377000000000</v>
      </c>
    </row>
    <row r="227" spans="3:26" ht="15.5" x14ac:dyDescent="0.35">
      <c r="C227" t="s">
        <v>17</v>
      </c>
      <c r="I227" s="6">
        <v>798.36</v>
      </c>
      <c r="J227" s="6">
        <v>747.43</v>
      </c>
      <c r="K227" s="6">
        <v>795.87</v>
      </c>
      <c r="L227" s="6">
        <v>413.93</v>
      </c>
      <c r="M227" s="6">
        <v>553.52</v>
      </c>
      <c r="N227" s="6">
        <v>775.3</v>
      </c>
      <c r="O227" s="6">
        <v>675.81</v>
      </c>
      <c r="P227" s="6">
        <v>396.77</v>
      </c>
      <c r="Q227" s="6">
        <v>546.77</v>
      </c>
      <c r="R227" s="5">
        <v>716</v>
      </c>
      <c r="S227" s="6">
        <v>628.88</v>
      </c>
      <c r="T227" s="6">
        <v>512.21</v>
      </c>
      <c r="U227" s="6">
        <v>923.68</v>
      </c>
      <c r="V227" s="6">
        <v>1280.27</v>
      </c>
      <c r="W227" s="6">
        <v>915.6</v>
      </c>
      <c r="X227" s="6">
        <v>798.68</v>
      </c>
      <c r="Y227" s="6">
        <v>790.45</v>
      </c>
      <c r="Z227" s="6">
        <v>373.93</v>
      </c>
    </row>
  </sheetData>
  <pageMargins left="0.7" right="0.7" top="0.75" bottom="0.75" header="0.3" footer="0.3"/>
  <ignoredErrors>
    <ignoredError sqref="A1:Z228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Y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2444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2445</v>
      </c>
      <c r="D2" s="2" vm="148">
        <f ca="1">IFERROR(_xlfn.STOCKHISTORY("XIDX:" &amp; $C$1, D3, , 0, 0, 1), "Libur")</f>
        <v>117</v>
      </c>
      <c r="E2" s="2" vm="333">
        <f ca="1">IFERROR(_xlfn.STOCKHISTORY("XIDX:" &amp; $C$1, E3, , 0, 0, 1), "Libur")</f>
        <v>102</v>
      </c>
      <c r="H2" s="2" vm="333">
        <f ca="1">IFERROR(INDEX(D2:G2,COUNT(D2:G2)),"")</f>
        <v>102</v>
      </c>
      <c r="I2" s="2" vm="440">
        <f t="shared" ref="I2:Y2" ca="1" si="0">IFERROR(_xlfn.STOCKHISTORY("XIDX:" &amp; $C$1, I1, , 0, 0, 1), "Libur")</f>
        <v>121</v>
      </c>
      <c r="J2" s="2" vm="468">
        <f t="shared" ca="1" si="0"/>
        <v>130</v>
      </c>
      <c r="K2" s="2" vm="154">
        <f t="shared" ca="1" si="0"/>
        <v>157</v>
      </c>
      <c r="L2" s="2" vm="759">
        <f t="shared" ca="1" si="0"/>
        <v>172</v>
      </c>
      <c r="M2" s="2" vm="578">
        <f t="shared" ca="1" si="0"/>
        <v>170</v>
      </c>
      <c r="N2" s="2" vm="168">
        <f t="shared" ca="1" si="0"/>
        <v>160</v>
      </c>
      <c r="O2" s="2" vm="760">
        <f t="shared" ca="1" si="0"/>
        <v>93</v>
      </c>
      <c r="P2" s="2" vm="761">
        <f t="shared" ca="1" si="0"/>
        <v>89</v>
      </c>
      <c r="Q2" s="2" vm="521">
        <f t="shared" ca="1" si="0"/>
        <v>127</v>
      </c>
      <c r="R2" s="2" vm="762">
        <f t="shared" ca="1" si="0"/>
        <v>136</v>
      </c>
      <c r="S2" s="2" vm="156">
        <f t="shared" ca="1" si="0"/>
        <v>72</v>
      </c>
      <c r="T2" s="2" vm="243">
        <f t="shared" ca="1" si="0"/>
        <v>116</v>
      </c>
      <c r="U2" s="2" vm="726">
        <f t="shared" ca="1" si="0"/>
        <v>107</v>
      </c>
      <c r="V2" s="2" vm="48">
        <f t="shared" ca="1" si="0"/>
        <v>106</v>
      </c>
      <c r="W2" s="2" vm="450">
        <f t="shared" ca="1" si="0"/>
        <v>133</v>
      </c>
      <c r="X2" s="2" vm="163">
        <f t="shared" ca="1" si="0"/>
        <v>260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79633585</v>
      </c>
      <c r="E4" s="2">
        <f>IFERROR(INDEX(E51:E500,MATCH($C$4,$C$51:$C$500,0)),"")</f>
        <v>61998216</v>
      </c>
      <c r="H4" s="2">
        <f>IFERROR(SUM(D4:G4)*(4/MAX(1,COUNT(D4:G4))),"")</f>
        <v>283263602</v>
      </c>
      <c r="I4" s="2">
        <f t="shared" ref="I4:Y4" si="1">IFERROR(INDEX(I51:I500,MATCH($C$4,$C$51:$C$500,0)),"")</f>
        <v>241584918</v>
      </c>
      <c r="J4" s="2">
        <f t="shared" si="1"/>
        <v>211926197</v>
      </c>
      <c r="K4" s="2">
        <f t="shared" si="1"/>
        <v>193862822</v>
      </c>
      <c r="L4" s="2">
        <f t="shared" si="1"/>
        <v>227701578</v>
      </c>
      <c r="M4" s="2">
        <f t="shared" si="1"/>
        <v>239407318</v>
      </c>
      <c r="N4" s="2">
        <f t="shared" si="1"/>
        <v>197888006</v>
      </c>
      <c r="O4" s="2">
        <f t="shared" si="1"/>
        <v>203257618</v>
      </c>
      <c r="P4" s="2">
        <f t="shared" si="1"/>
        <v>211572897</v>
      </c>
      <c r="Q4" s="2">
        <f t="shared" si="1"/>
        <v>198934982</v>
      </c>
      <c r="R4" s="2">
        <f t="shared" si="1"/>
        <v>195626757</v>
      </c>
      <c r="S4" s="2">
        <f t="shared" si="1"/>
        <v>200542395</v>
      </c>
      <c r="T4" s="2">
        <f t="shared" si="1"/>
        <v>229688106</v>
      </c>
      <c r="U4" s="2">
        <f t="shared" si="1"/>
        <v>233483218</v>
      </c>
      <c r="V4" s="2">
        <f t="shared" si="1"/>
        <v>227273096</v>
      </c>
      <c r="W4" s="2">
        <f t="shared" si="1"/>
        <v>1818287000000</v>
      </c>
      <c r="X4" s="2">
        <f t="shared" si="1"/>
        <v>1625149000000</v>
      </c>
      <c r="Y4" s="2">
        <f t="shared" si="1"/>
        <v>1230221000000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2245163</v>
      </c>
      <c r="E5" s="2">
        <f>IFERROR(INDEX(E51:E500,MATCH($C$5,$C$51:$C$500,0)),"")</f>
        <v>988275</v>
      </c>
      <c r="H5" s="2">
        <f>IFERROR(SUM(D5:G5)*(4/MAX(1,COUNT(D5:G5))),"")</f>
        <v>6466876</v>
      </c>
      <c r="I5" s="2">
        <f t="shared" ref="I5:Y5" si="2">IFERROR(INDEX(I51:I500,MATCH($C$5,$C$51:$C$500,0)),"")</f>
        <v>3284954</v>
      </c>
      <c r="J5" s="2">
        <f t="shared" si="2"/>
        <v>171165</v>
      </c>
      <c r="K5" s="2">
        <f t="shared" si="2"/>
        <v>-818002</v>
      </c>
      <c r="L5" s="2">
        <f t="shared" si="2"/>
        <v>-3634223</v>
      </c>
      <c r="M5" s="2">
        <f t="shared" si="2"/>
        <v>9888413</v>
      </c>
      <c r="N5" s="2">
        <f t="shared" si="2"/>
        <v>11397827</v>
      </c>
      <c r="O5" s="2">
        <f t="shared" si="2"/>
        <v>2928079</v>
      </c>
      <c r="P5" s="2">
        <f t="shared" si="2"/>
        <v>2326990</v>
      </c>
      <c r="Q5" s="2">
        <f t="shared" si="2"/>
        <v>4455665</v>
      </c>
      <c r="R5" s="2">
        <f t="shared" si="2"/>
        <v>2690191</v>
      </c>
      <c r="S5" s="2">
        <f t="shared" si="2"/>
        <v>-759178</v>
      </c>
      <c r="T5" s="2">
        <f t="shared" si="2"/>
        <v>3619506</v>
      </c>
      <c r="U5" s="2">
        <f t="shared" si="2"/>
        <v>10341970</v>
      </c>
      <c r="V5" s="2">
        <f t="shared" si="2"/>
        <v>7291035</v>
      </c>
      <c r="W5" s="2">
        <f t="shared" si="2"/>
        <v>67843000000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184606945</v>
      </c>
      <c r="E6" s="2">
        <f>IFERROR(INDEX(E51:E500,MATCH($C$6,$C$51:$C$500,0)),"")</f>
        <v>181981053</v>
      </c>
      <c r="H6" s="2">
        <f>IFERROR(INDEX(D6:G6,COUNT(D6:G6)),"")</f>
        <v>181981053</v>
      </c>
      <c r="I6" s="2">
        <f t="shared" ref="I6:Y6" si="3">IFERROR(INDEX(I51:I500,MATCH($C$6,$C$51:$C$500,0)),"")</f>
        <v>180787598</v>
      </c>
      <c r="J6" s="2">
        <f t="shared" si="3"/>
        <v>177032113</v>
      </c>
      <c r="K6" s="2">
        <f t="shared" si="3"/>
        <v>176972503</v>
      </c>
      <c r="L6" s="2">
        <f t="shared" si="3"/>
        <v>177918699</v>
      </c>
      <c r="M6" s="2">
        <f t="shared" si="3"/>
        <v>184333533</v>
      </c>
      <c r="N6" s="2">
        <f t="shared" si="3"/>
        <v>175892359</v>
      </c>
      <c r="O6" s="2">
        <f t="shared" si="3"/>
        <v>163405190</v>
      </c>
      <c r="P6" s="2">
        <f t="shared" si="3"/>
        <v>161682800</v>
      </c>
      <c r="Q6" s="2">
        <f t="shared" si="3"/>
        <v>159444208</v>
      </c>
      <c r="R6" s="2">
        <f t="shared" si="3"/>
        <v>155955776</v>
      </c>
      <c r="S6" s="2">
        <f t="shared" si="3"/>
        <v>153200888</v>
      </c>
      <c r="T6" s="2">
        <f t="shared" si="3"/>
        <v>154810875</v>
      </c>
      <c r="U6" s="2">
        <f t="shared" si="3"/>
        <v>151337714</v>
      </c>
      <c r="V6" s="2">
        <f t="shared" si="3"/>
        <v>141020626</v>
      </c>
      <c r="W6" s="2">
        <f t="shared" si="3"/>
        <v>1148918000000</v>
      </c>
      <c r="X6" s="2">
        <f t="shared" si="3"/>
        <v>1095640000000</v>
      </c>
      <c r="Y6" s="2">
        <f t="shared" si="3"/>
        <v>310094000000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6.44</v>
      </c>
      <c r="E7" s="3">
        <f>IFERROR(INDEX(E51:E500,MATCH($C$7,$C$51:$C$500,0))/1000000000,"")</f>
        <v>6.44</v>
      </c>
      <c r="H7" s="3">
        <f>IFERROR(INDEX(D7:G7,COUNT(D7:G7)),"")</f>
        <v>6.44</v>
      </c>
      <c r="I7" s="3">
        <f t="shared" ref="I7:Y7" si="4">IFERROR(INDEX(I51:I500,MATCH($C$7,$C$51:$C$500,0))/1000000000,"")</f>
        <v>6.44</v>
      </c>
      <c r="J7" s="3">
        <f t="shared" si="4"/>
        <v>6.44</v>
      </c>
      <c r="K7" s="3">
        <f t="shared" si="4"/>
        <v>6.44</v>
      </c>
      <c r="L7" s="3">
        <f t="shared" si="4"/>
        <v>6.44</v>
      </c>
      <c r="M7" s="3">
        <f t="shared" si="4"/>
        <v>6.44</v>
      </c>
      <c r="N7" s="3">
        <f t="shared" si="4"/>
        <v>6.44</v>
      </c>
      <c r="O7" s="3">
        <f t="shared" si="4"/>
        <v>6.44</v>
      </c>
      <c r="P7" s="3">
        <f t="shared" si="4"/>
        <v>6.44</v>
      </c>
      <c r="Q7" s="3">
        <f t="shared" si="4"/>
        <v>6.44</v>
      </c>
      <c r="R7" s="3">
        <f t="shared" si="4"/>
        <v>6.44</v>
      </c>
      <c r="S7" s="3">
        <f t="shared" si="4"/>
        <v>6.44</v>
      </c>
      <c r="T7" s="3">
        <f t="shared" si="4"/>
        <v>6.44</v>
      </c>
      <c r="U7" s="3">
        <f t="shared" si="4"/>
        <v>6.44</v>
      </c>
      <c r="V7" s="3">
        <f t="shared" si="4"/>
        <v>6.44</v>
      </c>
      <c r="W7" s="3">
        <f t="shared" si="4"/>
        <v>6.44</v>
      </c>
      <c r="X7" s="3">
        <f t="shared" si="4"/>
        <v>6.44</v>
      </c>
      <c r="Y7" s="3">
        <f t="shared" si="4"/>
        <v>0.08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-255000000000</v>
      </c>
      <c r="E8" s="2">
        <f>IFERROR(INDEX(E51:E500,MATCH("Free cash flow (Quarter)",$C$51:$C$500,0)),"")</f>
        <v>-65000000000</v>
      </c>
      <c r="H8" s="2">
        <f>IFERROR(INDEX(D8:G8,COUNT(D8:G8)),"")</f>
        <v>-65000000000</v>
      </c>
      <c r="I8" s="2">
        <f t="shared" ref="I8:Y8" si="5">IFERROR(INDEX(I51:I500,MATCH($C$8,$C$51:$C$500,0)),"")</f>
        <v>-33000000000</v>
      </c>
      <c r="J8" s="2">
        <f t="shared" si="5"/>
        <v>-1360000000000</v>
      </c>
      <c r="K8" s="2">
        <f t="shared" si="5"/>
        <v>-103000000000</v>
      </c>
      <c r="L8" s="2">
        <f t="shared" si="5"/>
        <v>-36000000000</v>
      </c>
      <c r="M8" s="2">
        <f t="shared" si="5"/>
        <v>-132000000000</v>
      </c>
      <c r="N8" s="2">
        <f t="shared" si="5"/>
        <v>434000000000</v>
      </c>
      <c r="O8" s="2">
        <f t="shared" si="5"/>
        <v>267000000000</v>
      </c>
      <c r="P8" s="2">
        <f t="shared" si="5"/>
        <v>-53000000000</v>
      </c>
      <c r="Q8" s="2">
        <f t="shared" si="5"/>
        <v>13000000000</v>
      </c>
      <c r="R8" s="2">
        <f t="shared" si="5"/>
        <v>-73000000000</v>
      </c>
      <c r="S8" s="2">
        <f t="shared" si="5"/>
        <v>132000000000</v>
      </c>
      <c r="T8" s="2">
        <f t="shared" si="5"/>
        <v>9000000000</v>
      </c>
      <c r="U8" s="2">
        <f t="shared" si="5"/>
        <v>149000000000</v>
      </c>
      <c r="V8" s="2">
        <f t="shared" si="5"/>
        <v>175000000000</v>
      </c>
      <c r="W8" s="2">
        <f t="shared" si="5"/>
        <v>-393000000000</v>
      </c>
      <c r="X8" s="2">
        <f t="shared" si="5"/>
        <v>-226000000000</v>
      </c>
      <c r="Y8" s="2">
        <f t="shared" si="5"/>
        <v>-248000000000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-39.64</v>
      </c>
      <c r="E9" s="3">
        <f>IFERROR(INDEX(E51:E500,MATCH("Free cash flow per share (Quarter)",$C$51:$C$500,0)),"")</f>
        <v>-10.029999999999999</v>
      </c>
      <c r="H9" s="3">
        <f>IFERROR(INDEX(D9:G9,COUNT(D9:G9)),"")</f>
        <v>-10.029999999999999</v>
      </c>
      <c r="I9" s="3">
        <f t="shared" ref="I9:Y9" si="6">IFERROR(INDEX(I51:I500,MATCH($C$9,$C$51:$C$500,0)),"")</f>
        <v>-5.0599999999999996</v>
      </c>
      <c r="J9" s="3">
        <f t="shared" si="6"/>
        <v>-211.05</v>
      </c>
      <c r="K9" s="3">
        <f t="shared" si="6"/>
        <v>-16.010000000000002</v>
      </c>
      <c r="L9" s="3">
        <f t="shared" si="6"/>
        <v>-5.55</v>
      </c>
      <c r="M9" s="3">
        <f t="shared" si="6"/>
        <v>-20.440000000000001</v>
      </c>
      <c r="N9" s="3">
        <f t="shared" si="6"/>
        <v>67.319999999999993</v>
      </c>
      <c r="O9" s="3">
        <f t="shared" si="6"/>
        <v>41.37</v>
      </c>
      <c r="P9" s="3">
        <f t="shared" si="6"/>
        <v>-8.19</v>
      </c>
      <c r="Q9" s="3">
        <f t="shared" si="6"/>
        <v>1.95</v>
      </c>
      <c r="R9" s="3">
        <f t="shared" si="6"/>
        <v>-11.3</v>
      </c>
      <c r="S9" s="3">
        <f t="shared" si="6"/>
        <v>20.54</v>
      </c>
      <c r="T9" s="3">
        <f t="shared" si="6"/>
        <v>1.32</v>
      </c>
      <c r="U9" s="3">
        <f t="shared" si="6"/>
        <v>23.2</v>
      </c>
      <c r="V9" s="3">
        <f t="shared" si="6"/>
        <v>27.23</v>
      </c>
      <c r="W9" s="3">
        <f t="shared" si="6"/>
        <v>-61</v>
      </c>
      <c r="X9" s="3">
        <f t="shared" si="6"/>
        <v>-35.03</v>
      </c>
      <c r="Y9" s="3">
        <f t="shared" si="6"/>
        <v>-3065.16</v>
      </c>
    </row>
    <row r="10" spans="1:25" ht="15.5" x14ac:dyDescent="0.35">
      <c r="C10" t="s">
        <v>18</v>
      </c>
      <c r="D10" s="3">
        <f ca="1">IFERROR(IF(D9=0,"",D2/D9),"")</f>
        <v>-2.9515640766902118</v>
      </c>
      <c r="E10" s="3">
        <f ca="1">IFERROR(IF(E9=0,"",E2/E9),"")</f>
        <v>-10.16949152542373</v>
      </c>
      <c r="I10" s="3">
        <f t="shared" ref="I10:Y10" ca="1" si="7">IFERROR(IF(I9=0,"",I2/I9),"")</f>
        <v>-23.913043478260871</v>
      </c>
      <c r="J10" s="3">
        <f t="shared" ca="1" si="7"/>
        <v>-0.61596778014688458</v>
      </c>
      <c r="K10" s="3">
        <f t="shared" ca="1" si="7"/>
        <v>-9.8063710181136781</v>
      </c>
      <c r="L10" s="3">
        <f t="shared" ca="1" si="7"/>
        <v>-30.990990990990991</v>
      </c>
      <c r="M10" s="3">
        <f t="shared" ca="1" si="7"/>
        <v>-8.3170254403131114</v>
      </c>
      <c r="N10" s="3">
        <f t="shared" ca="1" si="7"/>
        <v>2.3767082590612003</v>
      </c>
      <c r="O10" s="3">
        <f t="shared" ca="1" si="7"/>
        <v>2.2480058013052937</v>
      </c>
      <c r="P10" s="3">
        <f t="shared" ca="1" si="7"/>
        <v>-10.866910866910867</v>
      </c>
      <c r="Q10" s="3">
        <f t="shared" ca="1" si="7"/>
        <v>65.128205128205124</v>
      </c>
      <c r="R10" s="3">
        <f t="shared" ca="1" si="7"/>
        <v>-12.035398230088495</v>
      </c>
      <c r="S10" s="3">
        <f t="shared" ca="1" si="7"/>
        <v>3.5053554040895816</v>
      </c>
      <c r="T10" s="3">
        <f t="shared" ca="1" si="7"/>
        <v>87.878787878787875</v>
      </c>
      <c r="U10" s="3">
        <f t="shared" ca="1" si="7"/>
        <v>4.6120689655172411</v>
      </c>
      <c r="V10" s="3">
        <f t="shared" ca="1" si="7"/>
        <v>3.8927653323540214</v>
      </c>
      <c r="W10" s="3">
        <f t="shared" ca="1" si="7"/>
        <v>-2.180327868852459</v>
      </c>
      <c r="X10" s="3">
        <f t="shared" ca="1" si="7"/>
        <v>-7.4222095346845558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17264028</v>
      </c>
      <c r="E11" s="2">
        <f>IFERROR(INDEX(E51:E500,MATCH($C$11,$C$51:$C$500,0)),"")</f>
        <v>16003877</v>
      </c>
      <c r="H11" s="2">
        <f>IFERROR(INDEX(D11:G11,COUNT(D11:G11)),"")</f>
        <v>16003877</v>
      </c>
      <c r="I11" s="2">
        <f t="shared" ref="I11:Y11" si="8">IFERROR(INDEX(I51:I500,MATCH($C$11,$C$51:$C$500,0)),"")</f>
        <v>19395998</v>
      </c>
      <c r="J11" s="2">
        <f t="shared" si="8"/>
        <v>11683636</v>
      </c>
      <c r="K11" s="2">
        <f t="shared" si="8"/>
        <v>14269681</v>
      </c>
      <c r="L11" s="2">
        <f t="shared" si="8"/>
        <v>12863521</v>
      </c>
      <c r="M11" s="2">
        <f t="shared" si="8"/>
        <v>20434212</v>
      </c>
      <c r="N11" s="2">
        <f t="shared" si="8"/>
        <v>28216321</v>
      </c>
      <c r="O11" s="2">
        <f t="shared" si="8"/>
        <v>11987549</v>
      </c>
      <c r="P11" s="2">
        <f t="shared" si="8"/>
        <v>12118460</v>
      </c>
      <c r="Q11" s="2">
        <f t="shared" si="8"/>
        <v>11554129</v>
      </c>
      <c r="R11" s="2">
        <f t="shared" si="8"/>
        <v>13516650</v>
      </c>
      <c r="S11" s="2">
        <f t="shared" si="8"/>
        <v>14934790</v>
      </c>
      <c r="T11" s="2">
        <f t="shared" si="8"/>
        <v>10940812</v>
      </c>
      <c r="U11" s="2">
        <f t="shared" si="8"/>
        <v>9695028</v>
      </c>
      <c r="V11" s="2">
        <f t="shared" si="8"/>
        <v>6439332</v>
      </c>
      <c r="W11" s="2">
        <f t="shared" si="8"/>
        <v>100075000000</v>
      </c>
      <c r="X11" s="2">
        <f t="shared" si="8"/>
        <v>276483000000</v>
      </c>
      <c r="Y11" s="2">
        <f t="shared" si="8"/>
        <v>80412000000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2962000000000</v>
      </c>
      <c r="E12" s="2">
        <f>IFERROR(INDEX(E51:E500,MATCH("Net Debt (Quarter)",$C$51:$C$500,0)),"")</f>
        <v>2590000000000</v>
      </c>
      <c r="H12" s="2">
        <f>IFERROR(INDEX(D12:G12,COUNT(D12:G12)),"")</f>
        <v>2590000000000</v>
      </c>
      <c r="I12" s="2">
        <f t="shared" ref="I12:Y12" si="9">IFERROR(INDEX(I51:I500,MATCH($C$12,$C$51:$C$500,0)),"")</f>
        <v>2487000000000</v>
      </c>
      <c r="J12" s="2">
        <f t="shared" si="9"/>
        <v>2365000000000</v>
      </c>
      <c r="K12" s="2">
        <f t="shared" si="9"/>
        <v>1009000000000</v>
      </c>
      <c r="L12" s="2">
        <f t="shared" si="9"/>
        <v>897000000000</v>
      </c>
      <c r="M12" s="2">
        <f t="shared" si="9"/>
        <v>803000000000</v>
      </c>
      <c r="N12" s="2">
        <f t="shared" si="9"/>
        <v>588000000000</v>
      </c>
      <c r="O12" s="2">
        <f t="shared" si="9"/>
        <v>1010000000000</v>
      </c>
      <c r="P12" s="2">
        <f t="shared" si="9"/>
        <v>1301000000000</v>
      </c>
      <c r="Q12" s="2">
        <f t="shared" si="9"/>
        <v>1193000000000</v>
      </c>
      <c r="R12" s="2">
        <f t="shared" si="9"/>
        <v>1172000000000</v>
      </c>
      <c r="S12" s="2">
        <f t="shared" si="9"/>
        <v>1137000000000</v>
      </c>
      <c r="T12" s="2">
        <f t="shared" si="9"/>
        <v>1151000000000</v>
      </c>
      <c r="U12" s="2">
        <f t="shared" si="9"/>
        <v>1134000000000</v>
      </c>
      <c r="V12" s="2">
        <f t="shared" si="9"/>
        <v>1015000000000</v>
      </c>
      <c r="W12" s="2">
        <f t="shared" si="9"/>
        <v>1116000000000</v>
      </c>
      <c r="X12" s="2">
        <f t="shared" si="9"/>
        <v>664000000000</v>
      </c>
      <c r="Y12" s="2">
        <f t="shared" si="9"/>
        <v>888000000000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3271000000000</v>
      </c>
      <c r="E13" s="2">
        <f>IFERROR(INDEX(E51:E500,MATCH("Total Debt (Quarter)",$C$51:$C$500,0)),"")</f>
        <v>2863000000000</v>
      </c>
      <c r="H13" s="2">
        <f>IFERROR(INDEX(D13:G13,COUNT(D13:G13)),"")</f>
        <v>2863000000000</v>
      </c>
      <c r="I13" s="2">
        <f t="shared" ref="I13:Y13" si="10">IFERROR(INDEX(I51:I500,MATCH($C$13,$C$51:$C$500,0)),"")</f>
        <v>2811000000000</v>
      </c>
      <c r="J13" s="2">
        <f t="shared" si="10"/>
        <v>2553000000000</v>
      </c>
      <c r="K13" s="2">
        <f t="shared" si="10"/>
        <v>1229000000000</v>
      </c>
      <c r="L13" s="2">
        <f t="shared" si="10"/>
        <v>1097000000000</v>
      </c>
      <c r="M13" s="2">
        <f t="shared" si="10"/>
        <v>1095000000000</v>
      </c>
      <c r="N13" s="2">
        <f t="shared" si="10"/>
        <v>986000000000</v>
      </c>
      <c r="O13" s="2">
        <f t="shared" si="10"/>
        <v>1177000000000</v>
      </c>
      <c r="P13" s="2">
        <f t="shared" si="10"/>
        <v>1476000000000</v>
      </c>
      <c r="Q13" s="2">
        <f t="shared" si="10"/>
        <v>1350000000000</v>
      </c>
      <c r="R13" s="2">
        <f t="shared" si="10"/>
        <v>1354000000000</v>
      </c>
      <c r="S13" s="2">
        <f t="shared" si="10"/>
        <v>1343000000000</v>
      </c>
      <c r="T13" s="2">
        <f t="shared" si="10"/>
        <v>1287000000000</v>
      </c>
      <c r="U13" s="2">
        <f t="shared" si="10"/>
        <v>1252000000000</v>
      </c>
      <c r="V13" s="2">
        <f t="shared" si="10"/>
        <v>1078000000000</v>
      </c>
      <c r="W13" s="2">
        <f t="shared" si="10"/>
        <v>1216000000000</v>
      </c>
      <c r="X13" s="2">
        <f t="shared" si="10"/>
        <v>941000000000</v>
      </c>
      <c r="Y13" s="2">
        <f t="shared" si="10"/>
        <v>968000000000</v>
      </c>
    </row>
    <row r="14" spans="1:25" ht="15.5" x14ac:dyDescent="0.35">
      <c r="C14" t="s">
        <v>27</v>
      </c>
      <c r="D14" s="2">
        <f>IFERROR(INDEX(D51:D500,MATCH($C$14,$C$51:$C$500,0)),"")</f>
        <v>-2245805</v>
      </c>
      <c r="E14" s="2">
        <f>IFERROR(INDEX(E51:E500,MATCH($C$14,$C$51:$C$500,0)),"")</f>
        <v>-2031442</v>
      </c>
      <c r="H14" s="2">
        <f>IFERROR(SUM(D14:G14)*(4/MAX(1,COUNT(D14:G14))),"")</f>
        <v>-8554494</v>
      </c>
      <c r="I14" s="2">
        <f t="shared" ref="I14:Y14" si="11">IFERROR(INDEX(I51:I500,MATCH($C$14,$C$51:$C$500,0)),"")</f>
        <v>-7836029</v>
      </c>
      <c r="J14" s="2">
        <f t="shared" si="11"/>
        <v>-5558913</v>
      </c>
      <c r="K14" s="2">
        <f t="shared" si="11"/>
        <v>-4996245</v>
      </c>
      <c r="L14" s="2">
        <f t="shared" si="11"/>
        <v>-4268366</v>
      </c>
      <c r="M14" s="2">
        <f t="shared" si="11"/>
        <v>-3983001</v>
      </c>
      <c r="N14" s="2">
        <f t="shared" si="11"/>
        <v>-4291469</v>
      </c>
      <c r="O14" s="2">
        <f t="shared" si="11"/>
        <v>-5756225</v>
      </c>
      <c r="P14" s="2">
        <f t="shared" si="11"/>
        <v>-5687096</v>
      </c>
      <c r="Q14" s="2">
        <f t="shared" si="11"/>
        <v>-5516534</v>
      </c>
      <c r="R14" s="2">
        <f t="shared" si="11"/>
        <v>-5346037</v>
      </c>
      <c r="S14" s="2">
        <f t="shared" si="11"/>
        <v>-5387518</v>
      </c>
      <c r="T14" s="2">
        <f t="shared" si="11"/>
        <v>-5094846</v>
      </c>
      <c r="U14" s="2">
        <f t="shared" si="11"/>
        <v>-5815281</v>
      </c>
      <c r="V14" s="2">
        <f t="shared" si="11"/>
        <v>-7363086</v>
      </c>
      <c r="W14" s="2">
        <f t="shared" si="11"/>
        <v>-54172000000</v>
      </c>
      <c r="X14" s="2">
        <f t="shared" si="11"/>
        <v>-60841000000</v>
      </c>
      <c r="Y14" s="2">
        <f t="shared" si="11"/>
        <v>-58162000000</v>
      </c>
    </row>
    <row r="15" spans="1:25" ht="15.5" x14ac:dyDescent="0.35">
      <c r="C15" t="s">
        <v>28</v>
      </c>
      <c r="D15" s="2">
        <f>IFERROR(INDEX(D51:D500,MATCH($C$15,$C$51:$C$500,0)),"")</f>
        <v>-170664</v>
      </c>
      <c r="E15" s="2">
        <f>IFERROR(INDEX(E51:E500,MATCH($C$15,$C$51:$C$500,0)),"")</f>
        <v>-86891</v>
      </c>
      <c r="H15" s="2">
        <f>IFERROR(SUM(D15:G15)*(4/MAX(1,COUNT(D15:G15))),"")</f>
        <v>-515110</v>
      </c>
      <c r="I15" s="2">
        <f t="shared" ref="I15:Y15" si="12">IFERROR(INDEX(I51:I500,MATCH($C$15,$C$51:$C$500,0)),"")</f>
        <v>-1134313</v>
      </c>
      <c r="J15" s="2">
        <f t="shared" si="12"/>
        <v>-878911</v>
      </c>
      <c r="K15" s="2">
        <f t="shared" si="12"/>
        <v>-536021</v>
      </c>
      <c r="L15" s="2">
        <f t="shared" si="12"/>
        <v>-1285745</v>
      </c>
      <c r="M15" s="2">
        <f t="shared" si="12"/>
        <v>-4016231</v>
      </c>
      <c r="N15" s="2">
        <f t="shared" si="12"/>
        <v>-3929905</v>
      </c>
      <c r="O15" s="2">
        <f t="shared" si="12"/>
        <v>-2089479</v>
      </c>
      <c r="P15" s="2">
        <f t="shared" si="12"/>
        <v>-2564781</v>
      </c>
      <c r="Q15" s="2">
        <f t="shared" si="12"/>
        <v>-1023932</v>
      </c>
      <c r="R15" s="2">
        <f t="shared" si="12"/>
        <v>-3828991</v>
      </c>
      <c r="S15" s="2">
        <f t="shared" si="12"/>
        <v>-4113196</v>
      </c>
      <c r="T15" s="2">
        <f t="shared" si="12"/>
        <v>-4179749</v>
      </c>
      <c r="U15" s="2">
        <f t="shared" si="12"/>
        <v>-2010246</v>
      </c>
      <c r="V15" s="2">
        <f t="shared" si="12"/>
        <v>-1675772</v>
      </c>
      <c r="W15" s="2">
        <f t="shared" si="12"/>
        <v>-21319000000</v>
      </c>
      <c r="X15" s="2">
        <f t="shared" si="12"/>
        <v>-61660000000</v>
      </c>
      <c r="Y15" s="2">
        <f t="shared" si="12"/>
        <v>-31085000000</v>
      </c>
    </row>
    <row r="16" spans="1:25" ht="15.5" x14ac:dyDescent="0.35">
      <c r="C16" t="s">
        <v>29</v>
      </c>
      <c r="D16" s="2">
        <f>IFERROR(INDEX(D51:D500,MATCH($C$16,$C$51:$C$500,0)),"")</f>
        <v>1564012</v>
      </c>
      <c r="E16" s="2">
        <f>IFERROR(INDEX(E51:E500,MATCH($C$16,$C$51:$C$500,0)),"")</f>
        <v>562144</v>
      </c>
      <c r="H16" s="2">
        <f>IFERROR(SUM(D16:G16)*(4/MAX(1,COUNT(D16:G16))),"")</f>
        <v>4252312</v>
      </c>
      <c r="I16" s="2">
        <f t="shared" ref="I16:Y16" si="13">IFERROR(INDEX(I51:I500,MATCH($C$16,$C$51:$C$500,0)),"")</f>
        <v>2315071</v>
      </c>
      <c r="J16" s="2">
        <f t="shared" si="13"/>
        <v>2035337</v>
      </c>
      <c r="K16" s="2">
        <f t="shared" si="13"/>
        <v>968344</v>
      </c>
      <c r="L16" s="2">
        <f t="shared" si="13"/>
        <v>5031072</v>
      </c>
      <c r="M16" s="2">
        <f t="shared" si="13"/>
        <v>13515364</v>
      </c>
      <c r="N16" s="2">
        <f t="shared" si="13"/>
        <v>12449338</v>
      </c>
      <c r="O16" s="2">
        <f t="shared" si="13"/>
        <v>6599506</v>
      </c>
      <c r="P16" s="2">
        <f t="shared" si="13"/>
        <v>7638710</v>
      </c>
      <c r="Q16" s="2">
        <f t="shared" si="13"/>
        <v>3503358</v>
      </c>
      <c r="R16" s="2">
        <f t="shared" si="13"/>
        <v>10326358</v>
      </c>
      <c r="S16" s="2">
        <f t="shared" si="13"/>
        <v>6777976</v>
      </c>
      <c r="T16" s="2">
        <f t="shared" si="13"/>
        <v>8289639</v>
      </c>
      <c r="U16" s="2">
        <f t="shared" si="13"/>
        <v>11513690</v>
      </c>
      <c r="V16" s="2">
        <f t="shared" si="13"/>
        <v>9165413</v>
      </c>
      <c r="W16" s="2">
        <f t="shared" si="13"/>
        <v>74085000000</v>
      </c>
      <c r="X16" s="2">
        <f t="shared" si="13"/>
        <v>237068000000</v>
      </c>
      <c r="Y16" s="2">
        <f t="shared" si="13"/>
        <v>129864000000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753480000000</v>
      </c>
      <c r="E20" s="2">
        <f ca="1">IFERROR(E21*E2,"")</f>
        <v>656880000000</v>
      </c>
      <c r="H20" s="2">
        <f t="shared" ref="H20:Y20" ca="1" si="14">IFERROR(H21*H2,"")</f>
        <v>656880000000</v>
      </c>
      <c r="I20" s="2">
        <f t="shared" ca="1" si="14"/>
        <v>779240000000</v>
      </c>
      <c r="J20" s="2">
        <f t="shared" ca="1" si="14"/>
        <v>837200000000</v>
      </c>
      <c r="K20" s="2">
        <f t="shared" ca="1" si="14"/>
        <v>1011080000000</v>
      </c>
      <c r="L20" s="2">
        <f t="shared" ca="1" si="14"/>
        <v>1107680000000</v>
      </c>
      <c r="M20" s="2">
        <f t="shared" ca="1" si="14"/>
        <v>1094800000000</v>
      </c>
      <c r="N20" s="2">
        <f t="shared" ca="1" si="14"/>
        <v>1030400000000</v>
      </c>
      <c r="O20" s="2">
        <f t="shared" ca="1" si="14"/>
        <v>598920000000</v>
      </c>
      <c r="P20" s="2">
        <f t="shared" ca="1" si="14"/>
        <v>573160000000</v>
      </c>
      <c r="Q20" s="2">
        <f t="shared" ca="1" si="14"/>
        <v>817880000000</v>
      </c>
      <c r="R20" s="2">
        <f t="shared" ca="1" si="14"/>
        <v>875840000000</v>
      </c>
      <c r="S20" s="2">
        <f t="shared" ca="1" si="14"/>
        <v>463680000000</v>
      </c>
      <c r="T20" s="2">
        <f t="shared" ca="1" si="14"/>
        <v>747040000000</v>
      </c>
      <c r="U20" s="2">
        <f t="shared" ca="1" si="14"/>
        <v>689080000000</v>
      </c>
      <c r="V20" s="2">
        <f t="shared" ca="1" si="14"/>
        <v>682640000000</v>
      </c>
      <c r="W20" s="2">
        <f t="shared" ca="1" si="14"/>
        <v>856520000000</v>
      </c>
      <c r="X20" s="2">
        <f t="shared" ca="1" si="14"/>
        <v>1674400000000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6440000000</v>
      </c>
      <c r="E21" s="2">
        <f>IFERROR(INDEX(E51:E500,MATCH($C$7,$C$51:$C$500,0)),"")</f>
        <v>6440000000</v>
      </c>
      <c r="H21" s="2">
        <f>IFERROR(INDEX(D21:G21,COUNT(D21:G21)),"")</f>
        <v>6440000000</v>
      </c>
      <c r="I21" s="2">
        <f t="shared" ref="I21:Y21" si="15">IFERROR(INDEX(I51:I500,MATCH($C$7,$C$51:$C$500,0)),"")</f>
        <v>6440000000</v>
      </c>
      <c r="J21" s="2">
        <f t="shared" si="15"/>
        <v>6440000000</v>
      </c>
      <c r="K21" s="2">
        <f t="shared" si="15"/>
        <v>6440000000</v>
      </c>
      <c r="L21" s="2">
        <f t="shared" si="15"/>
        <v>6440000000</v>
      </c>
      <c r="M21" s="2">
        <f t="shared" si="15"/>
        <v>6440000000</v>
      </c>
      <c r="N21" s="2">
        <f t="shared" si="15"/>
        <v>6440000000</v>
      </c>
      <c r="O21" s="2">
        <f t="shared" si="15"/>
        <v>6440000000</v>
      </c>
      <c r="P21" s="2">
        <f t="shared" si="15"/>
        <v>6440000000</v>
      </c>
      <c r="Q21" s="2">
        <f t="shared" si="15"/>
        <v>6440000000</v>
      </c>
      <c r="R21" s="2">
        <f t="shared" si="15"/>
        <v>6440000000</v>
      </c>
      <c r="S21" s="2">
        <f t="shared" si="15"/>
        <v>6440000000</v>
      </c>
      <c r="T21" s="2">
        <f t="shared" si="15"/>
        <v>6440000000</v>
      </c>
      <c r="U21" s="2">
        <f t="shared" si="15"/>
        <v>6440000000</v>
      </c>
      <c r="V21" s="2">
        <f t="shared" si="15"/>
        <v>6440000000</v>
      </c>
      <c r="W21" s="2">
        <f t="shared" si="15"/>
        <v>6440000000</v>
      </c>
      <c r="X21" s="2">
        <f t="shared" si="15"/>
        <v>6440000000</v>
      </c>
      <c r="Y21" s="2">
        <f t="shared" si="15"/>
        <v>80000000</v>
      </c>
    </row>
    <row r="23" spans="1:25" ht="15.5" x14ac:dyDescent="0.35">
      <c r="B23" t="s">
        <v>54</v>
      </c>
      <c r="C23" t="s">
        <v>55</v>
      </c>
      <c r="D23" s="3">
        <f>IFERROR(D5/D6*100,"")</f>
        <v>1.2161855557492705</v>
      </c>
      <c r="E23" s="3">
        <f>IFERROR(E5/E6*100,"")</f>
        <v>0.54306477718864499</v>
      </c>
      <c r="H23" s="3">
        <f t="shared" ref="H23:Y23" si="16">IFERROR(H5/H6*100,"")</f>
        <v>3.5535985166543682</v>
      </c>
      <c r="I23" s="3">
        <f t="shared" si="16"/>
        <v>1.8170239752839685</v>
      </c>
      <c r="J23" s="3">
        <f t="shared" si="16"/>
        <v>9.6685848177160943E-2</v>
      </c>
      <c r="K23" s="3">
        <f t="shared" si="16"/>
        <v>-0.46221982857981048</v>
      </c>
      <c r="L23" s="3">
        <f t="shared" si="16"/>
        <v>-2.0426312807064759</v>
      </c>
      <c r="M23" s="3">
        <f t="shared" si="16"/>
        <v>5.364413538365806</v>
      </c>
      <c r="N23" s="3">
        <f t="shared" si="16"/>
        <v>6.480001214833897</v>
      </c>
      <c r="O23" s="3">
        <f t="shared" si="16"/>
        <v>1.7919130965179257</v>
      </c>
      <c r="P23" s="3">
        <f t="shared" si="16"/>
        <v>1.439231631317617</v>
      </c>
      <c r="Q23" s="3">
        <f t="shared" si="16"/>
        <v>2.7944978722588658</v>
      </c>
      <c r="R23" s="3">
        <f t="shared" si="16"/>
        <v>1.7249704172546967</v>
      </c>
      <c r="S23" s="3">
        <f t="shared" si="16"/>
        <v>-0.49554412504449719</v>
      </c>
      <c r="T23" s="3">
        <f t="shared" si="16"/>
        <v>2.3380179202526956</v>
      </c>
      <c r="U23" s="3">
        <f t="shared" si="16"/>
        <v>6.8337030649214121</v>
      </c>
      <c r="V23" s="3">
        <f t="shared" si="16"/>
        <v>5.1701904939778105</v>
      </c>
      <c r="W23" s="3">
        <f t="shared" si="16"/>
        <v>5.9049470893484131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-7.7156969535232323E-2</v>
      </c>
      <c r="E24" s="4">
        <f>IFERROR(_xlfn.RRI(5,J23,E23),"")</f>
        <v>0.41220500012275085</v>
      </c>
      <c r="H24" s="4">
        <f t="shared" ref="H24:Y24" si="17">IFERROR(_xlfn.RRI(5,M23,H23),"")</f>
        <v>-7.9064483808899411E-2</v>
      </c>
      <c r="I24" s="4">
        <f t="shared" si="17"/>
        <v>-0.22454408308381868</v>
      </c>
      <c r="J24" s="4">
        <f t="shared" si="17"/>
        <v>-0.44228902158220229</v>
      </c>
      <c r="K24" s="4" t="str">
        <f t="shared" si="17"/>
        <v/>
      </c>
      <c r="L24" s="4" t="str">
        <f t="shared" si="17"/>
        <v/>
      </c>
      <c r="M24" s="4">
        <f t="shared" si="17"/>
        <v>0.25472375314073958</v>
      </c>
      <c r="N24" s="4" t="str">
        <f t="shared" si="17"/>
        <v/>
      </c>
      <c r="O24" s="4">
        <f t="shared" si="17"/>
        <v>-5.1813382250131212E-2</v>
      </c>
      <c r="P24" s="4">
        <f t="shared" si="17"/>
        <v>-0.26769007824657109</v>
      </c>
      <c r="Q24" s="4">
        <f t="shared" si="17"/>
        <v>-0.11578180432039853</v>
      </c>
      <c r="R24" s="4">
        <f t="shared" si="17"/>
        <v>-0.21816856479436397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2.69</v>
      </c>
      <c r="J25" s="3">
        <f t="shared" si="18"/>
        <v>2.61</v>
      </c>
      <c r="K25" s="3">
        <f t="shared" si="18"/>
        <v>0.68</v>
      </c>
      <c r="L25" s="3">
        <f t="shared" si="18"/>
        <v>7.34</v>
      </c>
      <c r="M25" s="3">
        <f t="shared" si="18"/>
        <v>19.61</v>
      </c>
      <c r="N25" s="3">
        <f t="shared" si="18"/>
        <v>17.84</v>
      </c>
      <c r="O25" s="3">
        <f t="shared" si="18"/>
        <v>9.27</v>
      </c>
      <c r="P25" s="3">
        <f t="shared" si="18"/>
        <v>10.74</v>
      </c>
      <c r="Q25" s="3">
        <f t="shared" si="18"/>
        <v>4.37</v>
      </c>
      <c r="R25" s="3">
        <f t="shared" si="18"/>
        <v>12.44</v>
      </c>
      <c r="S25" s="3">
        <f t="shared" si="18"/>
        <v>4.76</v>
      </c>
      <c r="T25" s="3">
        <f t="shared" si="18"/>
        <v>7.17</v>
      </c>
      <c r="U25" s="3">
        <f t="shared" si="18"/>
        <v>17.23</v>
      </c>
      <c r="V25" s="3">
        <f t="shared" si="18"/>
        <v>10.87</v>
      </c>
      <c r="W25" s="3">
        <f t="shared" si="18"/>
        <v>7.79</v>
      </c>
      <c r="X25" s="3">
        <f t="shared" si="18"/>
        <v>27.24</v>
      </c>
      <c r="Y25" s="3">
        <f t="shared" si="18"/>
        <v>1219.49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-0.31503010234013895</v>
      </c>
      <c r="J26" s="4">
        <f t="shared" si="19"/>
        <v>-0.22390988009879575</v>
      </c>
      <c r="K26" s="4">
        <f t="shared" si="19"/>
        <v>-0.42416119735848634</v>
      </c>
      <c r="L26" s="4">
        <f t="shared" si="19"/>
        <v>0.10928444876720023</v>
      </c>
      <c r="M26" s="4">
        <f t="shared" si="19"/>
        <v>9.5295851265435827E-2</v>
      </c>
      <c r="N26" s="4">
        <f t="shared" si="19"/>
        <v>0.30243956167232611</v>
      </c>
      <c r="O26" s="4">
        <f t="shared" si="19"/>
        <v>5.271816209302127E-2</v>
      </c>
      <c r="P26" s="4">
        <f t="shared" si="19"/>
        <v>-9.0204465692838576E-2</v>
      </c>
      <c r="Q26" s="4">
        <f t="shared" si="19"/>
        <v>-0.16660598246653835</v>
      </c>
      <c r="R26" s="4">
        <f t="shared" si="19"/>
        <v>9.8137151398464351E-2</v>
      </c>
      <c r="S26" s="4">
        <f t="shared" si="19"/>
        <v>-0.29452769380131805</v>
      </c>
      <c r="T26" s="4">
        <f t="shared" si="19"/>
        <v>-0.64201223623243098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1.2365463509316769E-2</v>
      </c>
      <c r="E27" s="3">
        <f>IFERROR(E4/E21,"")</f>
        <v>9.6270521739130442E-3</v>
      </c>
      <c r="H27" s="3">
        <f t="shared" ref="H27:Y27" si="20">IFERROR(H4/H21,"")</f>
        <v>4.3985031366459627E-2</v>
      </c>
      <c r="I27" s="3">
        <f t="shared" si="20"/>
        <v>3.751318602484472E-2</v>
      </c>
      <c r="J27" s="3">
        <f t="shared" si="20"/>
        <v>3.2907794565217391E-2</v>
      </c>
      <c r="K27" s="3">
        <f t="shared" si="20"/>
        <v>3.0102922670807452E-2</v>
      </c>
      <c r="L27" s="3">
        <f t="shared" si="20"/>
        <v>3.5357387888198755E-2</v>
      </c>
      <c r="M27" s="3">
        <f t="shared" si="20"/>
        <v>3.717504937888199E-2</v>
      </c>
      <c r="N27" s="3">
        <f t="shared" si="20"/>
        <v>3.0727951242236026E-2</v>
      </c>
      <c r="O27" s="3">
        <f t="shared" si="20"/>
        <v>3.156174192546584E-2</v>
      </c>
      <c r="P27" s="3">
        <f t="shared" si="20"/>
        <v>3.2852934316770187E-2</v>
      </c>
      <c r="Q27" s="3">
        <f t="shared" si="20"/>
        <v>3.0890525155279503E-2</v>
      </c>
      <c r="R27" s="3">
        <f t="shared" si="20"/>
        <v>3.0376825621118011E-2</v>
      </c>
      <c r="S27" s="3">
        <f t="shared" si="20"/>
        <v>3.114012344720497E-2</v>
      </c>
      <c r="T27" s="3">
        <f t="shared" si="20"/>
        <v>3.5665854968944102E-2</v>
      </c>
      <c r="U27" s="3">
        <f t="shared" si="20"/>
        <v>3.6255158074534159E-2</v>
      </c>
      <c r="V27" s="3">
        <f t="shared" si="20"/>
        <v>3.5290853416149071E-2</v>
      </c>
      <c r="W27" s="3">
        <f t="shared" si="20"/>
        <v>282.34270186335402</v>
      </c>
      <c r="X27" s="3">
        <f t="shared" si="20"/>
        <v>252.35232919254659</v>
      </c>
      <c r="Y27" s="3">
        <f t="shared" si="20"/>
        <v>15377.762500000001</v>
      </c>
    </row>
    <row r="28" spans="1:25" ht="15.5" x14ac:dyDescent="0.35">
      <c r="C28" t="s">
        <v>61</v>
      </c>
      <c r="D28" s="4">
        <f>IFERROR(_xlfn.RRI(5,I27,D27),"")</f>
        <v>-0.19905021360779573</v>
      </c>
      <c r="E28" s="4">
        <f>IFERROR(_xlfn.RRI(5,J27,E27),"")</f>
        <v>-0.21794209608666826</v>
      </c>
      <c r="H28" s="4">
        <f t="shared" ref="H28:Y28" si="21">IFERROR(_xlfn.RRI(5,M27,H27),"")</f>
        <v>3.4214614237499719E-2</v>
      </c>
      <c r="I28" s="4">
        <f t="shared" si="21"/>
        <v>4.0710818320472963E-2</v>
      </c>
      <c r="J28" s="4">
        <f t="shared" si="21"/>
        <v>8.3877533356226941E-3</v>
      </c>
      <c r="K28" s="4">
        <f t="shared" si="21"/>
        <v>-1.7331805916105947E-2</v>
      </c>
      <c r="L28" s="4">
        <f t="shared" si="21"/>
        <v>2.7379690607098661E-2</v>
      </c>
      <c r="M28" s="4">
        <f t="shared" si="21"/>
        <v>4.1218397610216506E-2</v>
      </c>
      <c r="N28" s="4">
        <f t="shared" si="21"/>
        <v>-2.6613376201000127E-3</v>
      </c>
      <c r="O28" s="4">
        <f t="shared" si="21"/>
        <v>-2.4153148982079542E-2</v>
      </c>
      <c r="P28" s="4">
        <f t="shared" si="21"/>
        <v>-1.9515184005039932E-2</v>
      </c>
      <c r="Q28" s="4">
        <f t="shared" si="21"/>
        <v>-2.6283282936510499E-2</v>
      </c>
      <c r="R28" s="4">
        <f t="shared" si="21"/>
        <v>-0.83917514654037795</v>
      </c>
      <c r="S28" s="4">
        <f t="shared" si="21"/>
        <v>-0.83470390170491648</v>
      </c>
      <c r="T28" s="4">
        <f t="shared" si="21"/>
        <v>-0.92534276558185613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3.0651340996168612E-2</v>
      </c>
      <c r="J29" s="4">
        <f t="shared" si="22"/>
        <v>2.8382352941176463</v>
      </c>
      <c r="K29" s="4">
        <f t="shared" si="22"/>
        <v>-0.90735694822888291</v>
      </c>
      <c r="L29" s="4">
        <f t="shared" si="22"/>
        <v>-0.62570117287098415</v>
      </c>
      <c r="M29" s="4">
        <f t="shared" si="22"/>
        <v>9.9215246636771282E-2</v>
      </c>
      <c r="N29" s="4">
        <f t="shared" si="22"/>
        <v>0.92448759439050709</v>
      </c>
      <c r="O29" s="4">
        <f t="shared" si="22"/>
        <v>-0.13687150837988832</v>
      </c>
      <c r="P29" s="4">
        <f t="shared" si="22"/>
        <v>1.4576659038901603</v>
      </c>
      <c r="Q29" s="4">
        <f t="shared" si="22"/>
        <v>-0.6487138263665595</v>
      </c>
      <c r="R29" s="4">
        <f t="shared" si="22"/>
        <v>1.6134453781512605</v>
      </c>
      <c r="S29" s="4">
        <f t="shared" si="22"/>
        <v>-0.33612273361227341</v>
      </c>
      <c r="T29" s="4">
        <f t="shared" si="22"/>
        <v>-0.58386535113174698</v>
      </c>
      <c r="U29" s="4">
        <f t="shared" si="22"/>
        <v>0.58509659613615472</v>
      </c>
      <c r="V29" s="4">
        <f t="shared" si="22"/>
        <v>0.39537869062901143</v>
      </c>
      <c r="W29" s="4">
        <f t="shared" si="22"/>
        <v>-0.71402349486049932</v>
      </c>
      <c r="X29" s="4">
        <f t="shared" si="22"/>
        <v>-0.97766279346284102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0.17252187903551164</v>
      </c>
      <c r="I30" s="4">
        <f t="shared" si="23"/>
        <v>0.13994834720692884</v>
      </c>
      <c r="J30" s="4">
        <f t="shared" si="23"/>
        <v>9.3176065496457114E-2</v>
      </c>
      <c r="K30" s="4">
        <f t="shared" si="23"/>
        <v>-0.14861010756807314</v>
      </c>
      <c r="L30" s="4">
        <f t="shared" si="23"/>
        <v>-4.8894662443025379E-2</v>
      </c>
      <c r="M30" s="4">
        <f t="shared" si="23"/>
        <v>0.20981217022319182</v>
      </c>
      <c r="N30" s="4">
        <f t="shared" si="23"/>
        <v>-2.641776506502207E-2</v>
      </c>
      <c r="O30" s="4">
        <f t="shared" si="23"/>
        <v>-3.9302193796590078E-2</v>
      </c>
      <c r="P30" s="4">
        <f t="shared" si="23"/>
        <v>6.35278666071913E-2</v>
      </c>
      <c r="Q30" s="4">
        <f t="shared" si="23"/>
        <v>1.6910902428342204E-2</v>
      </c>
      <c r="R30" s="4">
        <f t="shared" si="23"/>
        <v>-2.4511714842141059E-2</v>
      </c>
      <c r="S30" s="4">
        <f t="shared" si="23"/>
        <v>-0.12689255663939347</v>
      </c>
      <c r="T30" s="4">
        <f t="shared" si="23"/>
        <v>-1.6254324539933172E-2</v>
      </c>
      <c r="U30" s="4">
        <f t="shared" si="23"/>
        <v>2.732449246874329E-2</v>
      </c>
      <c r="V30" s="4">
        <f t="shared" si="23"/>
        <v>-0.99987500702804344</v>
      </c>
      <c r="W30" s="4">
        <f t="shared" si="23"/>
        <v>0.11884325683368101</v>
      </c>
      <c r="X30" s="4">
        <f t="shared" si="23"/>
        <v>-0.98358978887906834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488.66</v>
      </c>
      <c r="E32" s="3">
        <f>IFERROR(INDEX(E51:E500,MATCH($A$32,$C$51:$C$500,0)),"")</f>
        <v>458.17</v>
      </c>
      <c r="H32" s="3">
        <f>IFERROR(INDEX(D32:G32,COUNT(D32:G32)),"")</f>
        <v>458.17</v>
      </c>
      <c r="I32" s="3">
        <f t="shared" ref="I32:Y32" si="24">IFERROR(INDEX(I51:I500,MATCH($C$32,$C$51:$C$500,0)),"")</f>
        <v>448.08</v>
      </c>
      <c r="J32" s="3">
        <f t="shared" si="24"/>
        <v>424.76</v>
      </c>
      <c r="K32" s="3">
        <f t="shared" si="24"/>
        <v>405.47</v>
      </c>
      <c r="L32" s="3">
        <f t="shared" si="24"/>
        <v>411.47</v>
      </c>
      <c r="M32" s="3">
        <f t="shared" si="24"/>
        <v>390.28</v>
      </c>
      <c r="N32" s="3">
        <f t="shared" si="24"/>
        <v>368.75</v>
      </c>
      <c r="O32" s="3">
        <f t="shared" si="24"/>
        <v>338.85</v>
      </c>
      <c r="P32" s="3">
        <f t="shared" si="24"/>
        <v>349.41</v>
      </c>
      <c r="Q32" s="3">
        <f t="shared" si="24"/>
        <v>322.01</v>
      </c>
      <c r="R32" s="3">
        <f t="shared" si="24"/>
        <v>313.58999999999997</v>
      </c>
      <c r="S32" s="3">
        <f t="shared" si="24"/>
        <v>316.20999999999998</v>
      </c>
      <c r="T32" s="3">
        <f t="shared" si="24"/>
        <v>288.37</v>
      </c>
      <c r="U32" s="3">
        <f t="shared" si="24"/>
        <v>276.89</v>
      </c>
      <c r="V32" s="3">
        <f t="shared" si="24"/>
        <v>204.94</v>
      </c>
      <c r="W32" s="3">
        <f t="shared" si="24"/>
        <v>172.38</v>
      </c>
      <c r="X32" s="3">
        <f t="shared" si="24"/>
        <v>164.84</v>
      </c>
      <c r="Y32" s="3">
        <f t="shared" si="24"/>
        <v>3468.4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0.21</v>
      </c>
      <c r="E33" s="3">
        <f>IFERROR(INDEX(E51:E500,MATCH($A$33,$C$51:$C$500,0)),"")</f>
        <v>0.26</v>
      </c>
      <c r="H33" s="3">
        <f>IFERROR(INDEX(D33:G33,COUNT(D33:G33)),"")</f>
        <v>0.26</v>
      </c>
      <c r="I33" s="3">
        <f t="shared" ref="I33:Y33" si="25">IFERROR(INDEX(I51:I500,MATCH($C$33,$C$51:$C$500,0)),"")</f>
        <v>0.27</v>
      </c>
      <c r="J33" s="3">
        <f t="shared" si="25"/>
        <v>0.31</v>
      </c>
      <c r="K33" s="3">
        <f t="shared" si="25"/>
        <v>0.39</v>
      </c>
      <c r="L33" s="3">
        <f t="shared" si="25"/>
        <v>0.42</v>
      </c>
      <c r="M33" s="3">
        <f t="shared" si="25"/>
        <v>0.44</v>
      </c>
      <c r="N33" s="3">
        <f t="shared" si="25"/>
        <v>0.43</v>
      </c>
      <c r="O33" s="3">
        <f t="shared" si="25"/>
        <v>0.27</v>
      </c>
      <c r="P33" s="3">
        <f t="shared" si="25"/>
        <v>0.25</v>
      </c>
      <c r="Q33" s="3">
        <f t="shared" si="25"/>
        <v>0.39</v>
      </c>
      <c r="R33" s="3">
        <f t="shared" si="25"/>
        <v>0.43</v>
      </c>
      <c r="S33" s="3">
        <f t="shared" si="25"/>
        <v>0.23</v>
      </c>
      <c r="T33" s="3">
        <f t="shared" si="25"/>
        <v>0.4</v>
      </c>
      <c r="U33" s="3">
        <f t="shared" si="25"/>
        <v>0.39</v>
      </c>
      <c r="V33" s="3">
        <f t="shared" si="25"/>
        <v>0.52</v>
      </c>
      <c r="W33" s="3">
        <f t="shared" si="25"/>
        <v>0.77</v>
      </c>
      <c r="X33" s="3">
        <f t="shared" si="25"/>
        <v>1.58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32.28</v>
      </c>
      <c r="E34" s="3">
        <f>IFERROR(INDEX(E51:E500,MATCH($A$34,$C$51:$C$500,0)),"")</f>
        <v>125.26</v>
      </c>
      <c r="H34" s="3">
        <f>IFERROR(INDEX(D34:G34,COUNT(D34:G34)),"")</f>
        <v>125.26</v>
      </c>
      <c r="I34" s="3">
        <f t="shared" ref="I34:Y34" si="26">IFERROR(INDEX(I51:I500,MATCH($C$34,$C$51:$C$500,0)),"")</f>
        <v>44.98</v>
      </c>
      <c r="J34" s="3">
        <f t="shared" si="26"/>
        <v>49.81</v>
      </c>
      <c r="K34" s="3">
        <f t="shared" si="26"/>
        <v>230.88</v>
      </c>
      <c r="L34" s="3">
        <f t="shared" si="26"/>
        <v>23.43</v>
      </c>
      <c r="M34" s="3">
        <f t="shared" si="26"/>
        <v>8.67</v>
      </c>
      <c r="N34" s="3">
        <f t="shared" si="26"/>
        <v>8.9700000000000006</v>
      </c>
      <c r="O34" s="3">
        <f t="shared" si="26"/>
        <v>10.029999999999999</v>
      </c>
      <c r="P34" s="3">
        <f t="shared" si="26"/>
        <v>8.2899999999999991</v>
      </c>
      <c r="Q34" s="3">
        <f t="shared" si="26"/>
        <v>29.06</v>
      </c>
      <c r="R34" s="3">
        <f t="shared" si="26"/>
        <v>10.93</v>
      </c>
      <c r="S34" s="3">
        <f t="shared" si="26"/>
        <v>15.13</v>
      </c>
      <c r="T34" s="3">
        <f t="shared" si="26"/>
        <v>16.18</v>
      </c>
      <c r="U34" s="3">
        <f t="shared" si="26"/>
        <v>6.21</v>
      </c>
      <c r="V34" s="3">
        <f t="shared" si="26"/>
        <v>9.75</v>
      </c>
      <c r="W34" s="3">
        <f t="shared" si="26"/>
        <v>17.07</v>
      </c>
      <c r="X34" s="3">
        <f t="shared" si="26"/>
        <v>9.5399999999999991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0.47</v>
      </c>
      <c r="E35" s="3">
        <f>IFERROR(INDEX(E51:E500,MATCH($A$35,$C$51:$C$500,0)),"")</f>
        <v>0.73</v>
      </c>
      <c r="H35" s="3">
        <f>IFERROR(INDEX(D35:G35,COUNT(D35:G35)),"")</f>
        <v>0.73</v>
      </c>
      <c r="I35" s="3">
        <f t="shared" ref="I35:Y35" si="27">IFERROR(INDEX(I51:I500,MATCH($C$35,$C$51:$C$500,0)),"")</f>
        <v>0.2</v>
      </c>
      <c r="J35" s="3">
        <f t="shared" si="27"/>
        <v>0.25</v>
      </c>
      <c r="K35" s="3">
        <f t="shared" si="27"/>
        <v>0.34</v>
      </c>
      <c r="L35" s="3">
        <f t="shared" si="27"/>
        <v>0.33</v>
      </c>
      <c r="M35" s="3">
        <f t="shared" si="27"/>
        <v>0.32</v>
      </c>
      <c r="N35" s="3">
        <f t="shared" si="27"/>
        <v>0.36</v>
      </c>
      <c r="O35" s="3">
        <f t="shared" si="27"/>
        <v>0.21</v>
      </c>
      <c r="P35" s="3">
        <f t="shared" si="27"/>
        <v>0.19</v>
      </c>
      <c r="Q35" s="3">
        <f t="shared" si="27"/>
        <v>0.31</v>
      </c>
      <c r="R35" s="3">
        <f t="shared" si="27"/>
        <v>0.34</v>
      </c>
      <c r="S35" s="3">
        <f t="shared" si="27"/>
        <v>0.17</v>
      </c>
      <c r="T35" s="3">
        <f t="shared" si="27"/>
        <v>0.26</v>
      </c>
      <c r="U35" s="3">
        <f t="shared" si="27"/>
        <v>0.24</v>
      </c>
      <c r="V35" s="3">
        <f t="shared" si="27"/>
        <v>0.31</v>
      </c>
      <c r="W35" s="3">
        <f t="shared" si="27"/>
        <v>0.47</v>
      </c>
      <c r="X35" s="3">
        <f t="shared" si="27"/>
        <v>1.03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79633585</v>
      </c>
      <c r="E51" s="5">
        <v>61998216</v>
      </c>
      <c r="F51" s="5">
        <v>62744398</v>
      </c>
      <c r="G51" s="5">
        <v>61826476</v>
      </c>
      <c r="I51" s="5">
        <v>241584918</v>
      </c>
      <c r="J51" s="5">
        <v>211926197</v>
      </c>
      <c r="K51" s="5">
        <v>193862822</v>
      </c>
      <c r="L51" s="5">
        <v>227701578</v>
      </c>
      <c r="M51" s="5">
        <v>239407318</v>
      </c>
      <c r="N51" s="5">
        <v>197888006</v>
      </c>
      <c r="O51" s="5">
        <v>203257618</v>
      </c>
      <c r="P51" s="5">
        <v>211572897</v>
      </c>
      <c r="Q51" s="5">
        <v>198934982</v>
      </c>
      <c r="R51" s="5">
        <v>195626757</v>
      </c>
      <c r="S51" s="5">
        <v>200542395</v>
      </c>
      <c r="T51" s="5">
        <v>229688106</v>
      </c>
      <c r="U51" s="5">
        <v>233483218</v>
      </c>
      <c r="V51" s="5">
        <v>227273096</v>
      </c>
      <c r="W51" s="5">
        <v>1818287000000</v>
      </c>
      <c r="X51" s="5">
        <v>1625149000000</v>
      </c>
      <c r="Y51" s="5">
        <v>1230221000000</v>
      </c>
    </row>
    <row r="52" spans="2:25" ht="15.5" x14ac:dyDescent="0.35">
      <c r="C52" t="s">
        <v>85</v>
      </c>
      <c r="D52" s="5">
        <v>-67731881</v>
      </c>
      <c r="E52" s="5">
        <v>-52683752</v>
      </c>
      <c r="F52" s="5">
        <v>-51339307</v>
      </c>
      <c r="G52" s="5">
        <v>-51966839</v>
      </c>
      <c r="I52" s="5">
        <v>-198740936</v>
      </c>
      <c r="J52" s="5">
        <v>-172541960</v>
      </c>
      <c r="K52" s="5">
        <v>-159384819</v>
      </c>
      <c r="L52" s="5">
        <v>-184937180</v>
      </c>
      <c r="M52" s="5">
        <v>-187261078</v>
      </c>
      <c r="N52" s="5">
        <v>-153806806</v>
      </c>
      <c r="O52" s="5">
        <v>-162780875</v>
      </c>
      <c r="P52" s="5">
        <v>-170410316</v>
      </c>
      <c r="Q52" s="5">
        <v>-160834920</v>
      </c>
      <c r="R52" s="5">
        <v>-151913282</v>
      </c>
      <c r="S52" s="5">
        <v>-162840161</v>
      </c>
      <c r="T52" s="5">
        <v>-192543030</v>
      </c>
      <c r="U52" s="5">
        <v>-193045083</v>
      </c>
      <c r="V52" s="5">
        <v>-188731789</v>
      </c>
      <c r="W52" s="5">
        <v>-1508000000000</v>
      </c>
      <c r="X52" s="5">
        <v>-1185546000000</v>
      </c>
      <c r="Y52" s="5">
        <v>-964015000000</v>
      </c>
    </row>
    <row r="53" spans="2:25" ht="15.5" x14ac:dyDescent="0.35">
      <c r="C53" t="s">
        <v>86</v>
      </c>
      <c r="D53" s="5">
        <v>11901704</v>
      </c>
      <c r="E53" s="5">
        <v>9314464</v>
      </c>
      <c r="F53" s="5">
        <v>11405091</v>
      </c>
      <c r="G53" s="5">
        <v>9859637</v>
      </c>
      <c r="I53" s="5">
        <v>42843982</v>
      </c>
      <c r="J53" s="5">
        <v>39384237</v>
      </c>
      <c r="K53" s="5">
        <v>34478003</v>
      </c>
      <c r="L53" s="5">
        <v>42764398</v>
      </c>
      <c r="M53" s="5">
        <v>52146240</v>
      </c>
      <c r="N53" s="5">
        <v>44081200</v>
      </c>
      <c r="O53" s="5">
        <v>40476743</v>
      </c>
      <c r="P53" s="5">
        <v>41162581</v>
      </c>
      <c r="Q53" s="5">
        <v>38100062</v>
      </c>
      <c r="R53" s="5">
        <v>43713475</v>
      </c>
      <c r="S53" s="5">
        <v>37702234</v>
      </c>
      <c r="T53" s="5">
        <v>37145076</v>
      </c>
      <c r="U53" s="5">
        <v>40438135</v>
      </c>
      <c r="V53" s="5">
        <v>38541307</v>
      </c>
      <c r="W53" s="5">
        <v>310287000000</v>
      </c>
      <c r="X53" s="5">
        <v>439603000000</v>
      </c>
      <c r="Y53" s="5">
        <v>266206000000</v>
      </c>
    </row>
    <row r="54" spans="2:25" ht="15.5" x14ac:dyDescent="0.35">
      <c r="C54" t="s">
        <v>87</v>
      </c>
      <c r="D54" s="5">
        <v>-8091887</v>
      </c>
      <c r="E54" s="5">
        <v>-6720878</v>
      </c>
      <c r="F54" s="5">
        <v>-8220146</v>
      </c>
      <c r="G54" s="5">
        <v>-7643641</v>
      </c>
      <c r="I54" s="5">
        <v>-32692882</v>
      </c>
      <c r="J54" s="5">
        <v>-31789987</v>
      </c>
      <c r="K54" s="5">
        <v>-28513414</v>
      </c>
      <c r="L54" s="5">
        <v>-33464960</v>
      </c>
      <c r="M54" s="5">
        <v>-34647875</v>
      </c>
      <c r="N54" s="5">
        <v>-27340393</v>
      </c>
      <c r="O54" s="5">
        <v>-28121012</v>
      </c>
      <c r="P54" s="5">
        <v>-27836775</v>
      </c>
      <c r="Q54" s="5">
        <v>-29080170</v>
      </c>
      <c r="R54" s="5">
        <v>-28041080</v>
      </c>
      <c r="S54" s="5">
        <v>-25536740</v>
      </c>
      <c r="T54" s="5">
        <v>-23760591</v>
      </c>
      <c r="U54" s="5">
        <v>-23109164</v>
      </c>
      <c r="V54" s="5">
        <v>-22012808</v>
      </c>
      <c r="W54" s="5">
        <v>-186679000000</v>
      </c>
      <c r="X54" s="5">
        <v>-161674000000</v>
      </c>
      <c r="Y54" s="5">
        <v>-159248000000</v>
      </c>
    </row>
    <row r="55" spans="2:25" ht="15.5" x14ac:dyDescent="0.35">
      <c r="C55" t="s">
        <v>340</v>
      </c>
      <c r="D55" s="5">
        <v>-8051734</v>
      </c>
      <c r="E55" s="5">
        <v>-7231385</v>
      </c>
      <c r="F55" s="5">
        <v>-8624303</v>
      </c>
      <c r="G55" s="5">
        <v>-9155796</v>
      </c>
      <c r="I55" s="5">
        <v>-33305376</v>
      </c>
      <c r="J55" s="5">
        <v>-34035584</v>
      </c>
      <c r="K55" s="5">
        <v>-30365987</v>
      </c>
      <c r="L55" s="5">
        <v>-33235551</v>
      </c>
      <c r="M55" s="5">
        <v>-35053102</v>
      </c>
      <c r="N55" s="5">
        <v>-28272368</v>
      </c>
      <c r="O55" s="5">
        <v>-28776845</v>
      </c>
      <c r="P55" s="5">
        <v>-28163980</v>
      </c>
      <c r="Q55" s="5">
        <v>-29926173</v>
      </c>
      <c r="R55" s="5">
        <v>-27811593</v>
      </c>
      <c r="S55" s="5">
        <v>-24728331</v>
      </c>
      <c r="T55" s="5">
        <v>-23806977</v>
      </c>
      <c r="U55" s="5">
        <v>-23472785</v>
      </c>
      <c r="V55" s="5">
        <v>-22190019</v>
      </c>
    </row>
    <row r="56" spans="2:25" ht="15.5" x14ac:dyDescent="0.35">
      <c r="C56" t="s">
        <v>716</v>
      </c>
      <c r="W56" s="5">
        <v>-106900000000</v>
      </c>
      <c r="X56" s="5">
        <v>-90234000000</v>
      </c>
      <c r="Y56" s="5">
        <v>-89589000000</v>
      </c>
    </row>
    <row r="57" spans="2:25" ht="15.5" x14ac:dyDescent="0.35">
      <c r="C57" t="s">
        <v>88</v>
      </c>
      <c r="W57" s="5">
        <v>-79779000000</v>
      </c>
      <c r="X57" s="5">
        <v>-71440000000</v>
      </c>
      <c r="Y57" s="5">
        <v>-69659000000</v>
      </c>
    </row>
    <row r="58" spans="2:25" ht="15.5" x14ac:dyDescent="0.35">
      <c r="C58" t="s">
        <v>92</v>
      </c>
      <c r="D58" s="5">
        <v>380729</v>
      </c>
      <c r="E58" s="5">
        <v>205180</v>
      </c>
      <c r="F58" s="5">
        <v>307237</v>
      </c>
      <c r="G58" s="5">
        <v>138934</v>
      </c>
      <c r="I58" s="5">
        <v>470531</v>
      </c>
      <c r="J58" s="5">
        <v>-111555</v>
      </c>
      <c r="K58" s="5">
        <v>-951</v>
      </c>
      <c r="L58" s="5">
        <v>-140969</v>
      </c>
      <c r="M58" s="5">
        <v>849620</v>
      </c>
      <c r="N58" s="5">
        <v>1099525</v>
      </c>
      <c r="O58" s="5">
        <v>180390</v>
      </c>
      <c r="P58" s="5">
        <v>-88398</v>
      </c>
      <c r="Q58" s="5">
        <v>730308</v>
      </c>
      <c r="R58" s="5">
        <v>109790</v>
      </c>
      <c r="S58" s="5">
        <v>41796</v>
      </c>
      <c r="T58" s="5">
        <v>386034</v>
      </c>
      <c r="U58" s="5">
        <v>552424</v>
      </c>
      <c r="V58" s="5">
        <v>253880</v>
      </c>
      <c r="W58" s="5">
        <v>4753000000</v>
      </c>
    </row>
    <row r="59" spans="2:25" ht="15.5" x14ac:dyDescent="0.35">
      <c r="C59" t="s">
        <v>93</v>
      </c>
      <c r="D59" s="5">
        <v>3809817</v>
      </c>
      <c r="E59" s="5">
        <v>2593586</v>
      </c>
      <c r="F59" s="5">
        <v>3184945</v>
      </c>
      <c r="G59" s="5">
        <v>2215996</v>
      </c>
      <c r="I59" s="5">
        <v>10151100</v>
      </c>
      <c r="J59" s="5">
        <v>7594250</v>
      </c>
      <c r="K59" s="5">
        <v>5964589</v>
      </c>
      <c r="L59" s="5">
        <v>9299438</v>
      </c>
      <c r="M59" s="5">
        <v>17498365</v>
      </c>
      <c r="N59" s="5">
        <v>16740807</v>
      </c>
      <c r="O59" s="5">
        <v>12355731</v>
      </c>
      <c r="P59" s="5">
        <v>13325806</v>
      </c>
      <c r="Q59" s="5">
        <v>9019892</v>
      </c>
      <c r="R59" s="5">
        <v>15672395</v>
      </c>
      <c r="S59" s="5">
        <v>12165494</v>
      </c>
      <c r="T59" s="5">
        <v>13384485</v>
      </c>
      <c r="U59" s="5">
        <v>17328971</v>
      </c>
      <c r="V59" s="5">
        <v>16528499</v>
      </c>
      <c r="W59" s="5">
        <v>123608000000</v>
      </c>
      <c r="X59" s="5">
        <v>277929000000</v>
      </c>
      <c r="Y59" s="5">
        <v>106958000000</v>
      </c>
    </row>
    <row r="60" spans="2:25" ht="15.5" x14ac:dyDescent="0.35">
      <c r="C60" t="s">
        <v>94</v>
      </c>
      <c r="D60" s="5">
        <v>-2245805</v>
      </c>
      <c r="E60" s="5">
        <v>-2031442</v>
      </c>
      <c r="F60" s="5">
        <v>-2279798</v>
      </c>
      <c r="G60" s="5">
        <v>-2055094</v>
      </c>
      <c r="I60" s="5">
        <v>-7836029</v>
      </c>
      <c r="J60" s="5">
        <v>-5558913</v>
      </c>
      <c r="K60" s="5">
        <v>-4996245</v>
      </c>
      <c r="L60" s="5">
        <v>-4268366</v>
      </c>
      <c r="M60" s="5">
        <v>-3983001</v>
      </c>
      <c r="N60" s="5">
        <v>-4291469</v>
      </c>
      <c r="O60" s="5">
        <v>-5756225</v>
      </c>
      <c r="P60" s="5">
        <v>-5687096</v>
      </c>
      <c r="Q60" s="5">
        <v>-5516534</v>
      </c>
      <c r="R60" s="5">
        <v>-5346037</v>
      </c>
      <c r="S60" s="5">
        <v>-5387518</v>
      </c>
      <c r="T60" s="5">
        <v>-5094846</v>
      </c>
      <c r="U60" s="5">
        <v>-5815281</v>
      </c>
      <c r="V60" s="5">
        <v>-7363086</v>
      </c>
      <c r="W60" s="5">
        <v>-49523000000</v>
      </c>
      <c r="X60" s="5">
        <v>-40861000000</v>
      </c>
      <c r="Y60" s="5">
        <v>22906000000</v>
      </c>
    </row>
    <row r="61" spans="2:25" ht="15.5" x14ac:dyDescent="0.35">
      <c r="C61" t="s">
        <v>27</v>
      </c>
      <c r="D61" s="5">
        <v>-2245805</v>
      </c>
      <c r="E61" s="5">
        <v>-2031442</v>
      </c>
      <c r="F61" s="5">
        <v>-2279798</v>
      </c>
      <c r="G61" s="5">
        <v>-2055094</v>
      </c>
      <c r="I61" s="5">
        <v>-7836029</v>
      </c>
      <c r="J61" s="5">
        <v>-5558913</v>
      </c>
      <c r="K61" s="5">
        <v>-4996245</v>
      </c>
      <c r="L61" s="5">
        <v>-4268366</v>
      </c>
      <c r="M61" s="5">
        <v>-3983001</v>
      </c>
      <c r="N61" s="5">
        <v>-4291469</v>
      </c>
      <c r="O61" s="5">
        <v>-5756225</v>
      </c>
      <c r="P61" s="5">
        <v>-5687096</v>
      </c>
      <c r="Q61" s="5">
        <v>-5516534</v>
      </c>
      <c r="R61" s="5">
        <v>-5346037</v>
      </c>
      <c r="S61" s="5">
        <v>-5387518</v>
      </c>
      <c r="T61" s="5">
        <v>-5094846</v>
      </c>
      <c r="U61" s="5">
        <v>-5815281</v>
      </c>
      <c r="V61" s="5">
        <v>-7363086</v>
      </c>
      <c r="W61" s="5">
        <v>-54172000000</v>
      </c>
      <c r="X61" s="5">
        <v>-60841000000</v>
      </c>
      <c r="Y61" s="5">
        <v>-58162000000</v>
      </c>
    </row>
    <row r="62" spans="2:25" ht="15.5" x14ac:dyDescent="0.35">
      <c r="C62" t="s">
        <v>97</v>
      </c>
      <c r="W62" s="5">
        <v>208000000</v>
      </c>
      <c r="X62" s="5">
        <v>25739000000</v>
      </c>
      <c r="Y62" s="5">
        <v>77765000000</v>
      </c>
    </row>
    <row r="63" spans="2:25" ht="15.5" x14ac:dyDescent="0.35">
      <c r="C63" t="s">
        <v>95</v>
      </c>
      <c r="W63" s="5">
        <v>747000000</v>
      </c>
      <c r="X63" s="5">
        <v>3474000000</v>
      </c>
      <c r="Y63" s="5">
        <v>1447000000</v>
      </c>
    </row>
    <row r="64" spans="2:25" ht="15.5" x14ac:dyDescent="0.35">
      <c r="C64" t="s">
        <v>96</v>
      </c>
      <c r="W64" s="5">
        <v>667000000</v>
      </c>
      <c r="X64" s="5">
        <v>160000000</v>
      </c>
      <c r="Y64" s="5">
        <v>-305000000</v>
      </c>
    </row>
    <row r="65" spans="3:25" ht="15.5" x14ac:dyDescent="0.35">
      <c r="C65" t="s">
        <v>98</v>
      </c>
      <c r="D65" s="5">
        <v>-2245805</v>
      </c>
      <c r="E65" s="5">
        <v>-2031442</v>
      </c>
      <c r="F65" s="5">
        <v>-2279798</v>
      </c>
      <c r="G65" s="5">
        <v>-2055094</v>
      </c>
      <c r="I65" s="5">
        <v>-7836029</v>
      </c>
      <c r="J65" s="5">
        <v>-5558913</v>
      </c>
      <c r="K65" s="5">
        <v>-4996245</v>
      </c>
      <c r="L65" s="5">
        <v>-4268366</v>
      </c>
      <c r="M65" s="5">
        <v>-3983001</v>
      </c>
      <c r="N65" s="5">
        <v>-4291469</v>
      </c>
      <c r="O65" s="5">
        <v>-5756225</v>
      </c>
      <c r="P65" s="5">
        <v>-5687096</v>
      </c>
      <c r="Q65" s="5">
        <v>-5516534</v>
      </c>
      <c r="R65" s="5">
        <v>-5346037</v>
      </c>
      <c r="S65" s="5">
        <v>-5387518</v>
      </c>
      <c r="T65" s="5">
        <v>-5094846</v>
      </c>
      <c r="U65" s="5">
        <v>-5815281</v>
      </c>
      <c r="V65" s="5">
        <v>-7363086</v>
      </c>
      <c r="W65" s="5">
        <v>-49523000000</v>
      </c>
      <c r="X65" s="5">
        <v>-40861000000</v>
      </c>
      <c r="Y65" s="5">
        <v>22906000000</v>
      </c>
    </row>
    <row r="66" spans="3:25" ht="15.5" x14ac:dyDescent="0.35">
      <c r="C66" t="s">
        <v>29</v>
      </c>
      <c r="D66" s="5">
        <v>1564012</v>
      </c>
      <c r="E66" s="5">
        <v>562144</v>
      </c>
      <c r="F66" s="5">
        <v>905147</v>
      </c>
      <c r="G66" s="5">
        <v>160902</v>
      </c>
      <c r="I66" s="5">
        <v>2315071</v>
      </c>
      <c r="J66" s="5">
        <v>2035337</v>
      </c>
      <c r="K66" s="5">
        <v>968344</v>
      </c>
      <c r="L66" s="5">
        <v>5031072</v>
      </c>
      <c r="M66" s="5">
        <v>13515364</v>
      </c>
      <c r="N66" s="5">
        <v>12449338</v>
      </c>
      <c r="O66" s="5">
        <v>6599506</v>
      </c>
      <c r="P66" s="5">
        <v>7638710</v>
      </c>
      <c r="Q66" s="5">
        <v>3503358</v>
      </c>
      <c r="R66" s="5">
        <v>10326358</v>
      </c>
      <c r="S66" s="5">
        <v>6777976</v>
      </c>
      <c r="T66" s="5">
        <v>8289639</v>
      </c>
      <c r="U66" s="5">
        <v>11513690</v>
      </c>
      <c r="V66" s="5">
        <v>9165413</v>
      </c>
      <c r="W66" s="5">
        <v>74085000000</v>
      </c>
      <c r="X66" s="5">
        <v>237068000000</v>
      </c>
      <c r="Y66" s="5">
        <v>129864000000</v>
      </c>
    </row>
    <row r="67" spans="3:25" ht="15.5" x14ac:dyDescent="0.35">
      <c r="C67" t="s">
        <v>28</v>
      </c>
      <c r="D67" s="5">
        <v>-170664</v>
      </c>
      <c r="E67" s="5">
        <v>-86891</v>
      </c>
      <c r="F67" s="5">
        <v>-257492</v>
      </c>
      <c r="G67" s="5">
        <v>-31577</v>
      </c>
      <c r="I67" s="5">
        <v>-1134313</v>
      </c>
      <c r="J67" s="5">
        <v>-878911</v>
      </c>
      <c r="K67" s="5">
        <v>-536021</v>
      </c>
      <c r="L67" s="5">
        <v>-1285745</v>
      </c>
      <c r="M67" s="5">
        <v>-4016231</v>
      </c>
      <c r="N67" s="5">
        <v>-3929905</v>
      </c>
      <c r="O67" s="5">
        <v>-2089479</v>
      </c>
      <c r="P67" s="5">
        <v>-2564781</v>
      </c>
      <c r="Q67" s="5">
        <v>-1023932</v>
      </c>
      <c r="R67" s="5">
        <v>-3828991</v>
      </c>
      <c r="S67" s="5">
        <v>-4113196</v>
      </c>
      <c r="T67" s="5">
        <v>-4179749</v>
      </c>
      <c r="U67" s="5">
        <v>-2010246</v>
      </c>
      <c r="V67" s="5">
        <v>-1675772</v>
      </c>
      <c r="W67" s="5">
        <v>-21319000000</v>
      </c>
      <c r="X67" s="5">
        <v>-61660000000</v>
      </c>
      <c r="Y67" s="5">
        <v>-31085000000</v>
      </c>
    </row>
    <row r="68" spans="3:25" ht="15.5" x14ac:dyDescent="0.35">
      <c r="C68" t="s">
        <v>99</v>
      </c>
      <c r="D68" s="5">
        <v>-315684</v>
      </c>
      <c r="E68" s="5">
        <v>-189180</v>
      </c>
      <c r="F68" s="5">
        <v>-107030</v>
      </c>
      <c r="G68" s="5">
        <v>-113877</v>
      </c>
      <c r="I68" s="5">
        <v>-279745</v>
      </c>
      <c r="J68" s="5">
        <v>-412378</v>
      </c>
      <c r="K68" s="5">
        <v>-464921</v>
      </c>
      <c r="L68" s="5">
        <v>-962340</v>
      </c>
      <c r="M68" s="5">
        <v>-2852178</v>
      </c>
      <c r="N68" s="5">
        <v>-2623722</v>
      </c>
      <c r="O68" s="5">
        <v>-2066184</v>
      </c>
      <c r="P68" s="5">
        <v>-980483</v>
      </c>
      <c r="Q68" s="5">
        <v>-983535</v>
      </c>
      <c r="R68" s="5">
        <v>-1985822</v>
      </c>
      <c r="S68" s="5">
        <v>-2211747</v>
      </c>
      <c r="T68" s="5">
        <v>-2110087</v>
      </c>
      <c r="U68" s="5">
        <v>-2010246</v>
      </c>
      <c r="V68" s="5">
        <v>-1675772</v>
      </c>
      <c r="W68" s="5">
        <v>-11565000000</v>
      </c>
      <c r="X68" s="5">
        <v>-51774000000</v>
      </c>
      <c r="Y68" s="5">
        <v>-25699000000</v>
      </c>
    </row>
    <row r="69" spans="3:25" ht="15.5" x14ac:dyDescent="0.35">
      <c r="C69" t="s">
        <v>378</v>
      </c>
      <c r="D69" s="5">
        <v>-102975</v>
      </c>
      <c r="E69" s="5">
        <v>102975</v>
      </c>
      <c r="T69" s="5">
        <v>-365889</v>
      </c>
    </row>
    <row r="70" spans="3:25" ht="15.5" x14ac:dyDescent="0.35">
      <c r="C70" t="s">
        <v>100</v>
      </c>
      <c r="D70" s="5">
        <v>247995</v>
      </c>
      <c r="F70" s="5">
        <v>711</v>
      </c>
      <c r="G70" s="5">
        <v>82300</v>
      </c>
      <c r="I70" s="5">
        <v>-703395</v>
      </c>
      <c r="J70" s="5">
        <v>-301728</v>
      </c>
      <c r="K70" s="5">
        <v>-71100</v>
      </c>
      <c r="L70" s="5">
        <v>-323405</v>
      </c>
      <c r="M70" s="5">
        <v>-1164053</v>
      </c>
      <c r="N70" s="5">
        <v>-543315</v>
      </c>
      <c r="O70" s="5">
        <v>-23295</v>
      </c>
      <c r="P70" s="5">
        <v>-907767</v>
      </c>
      <c r="Q70" s="5">
        <v>199651</v>
      </c>
      <c r="R70" s="5">
        <v>-1726446</v>
      </c>
      <c r="S70" s="5">
        <v>-1901449</v>
      </c>
      <c r="T70" s="5">
        <v>-1703773</v>
      </c>
      <c r="W70" s="5">
        <v>-9754000000</v>
      </c>
      <c r="X70" s="5">
        <v>-9886000000</v>
      </c>
      <c r="Y70" s="5">
        <v>-5386000000</v>
      </c>
    </row>
    <row r="71" spans="3:25" ht="15.5" x14ac:dyDescent="0.35">
      <c r="C71" t="s">
        <v>101</v>
      </c>
      <c r="D71" s="5">
        <v>-170664</v>
      </c>
      <c r="E71" s="5">
        <v>-86891</v>
      </c>
      <c r="F71" s="5">
        <v>-257492</v>
      </c>
      <c r="G71" s="5">
        <v>-31577</v>
      </c>
      <c r="I71" s="5">
        <v>-1134313</v>
      </c>
      <c r="J71" s="5">
        <v>-878911</v>
      </c>
      <c r="K71" s="5">
        <v>-536021</v>
      </c>
      <c r="L71" s="5">
        <v>-1285745</v>
      </c>
      <c r="M71" s="5">
        <v>-4016231</v>
      </c>
      <c r="N71" s="5">
        <v>-3929905</v>
      </c>
      <c r="O71" s="5">
        <v>-2089479</v>
      </c>
      <c r="P71" s="5">
        <v>-2564781</v>
      </c>
      <c r="Q71" s="5">
        <v>-1023932</v>
      </c>
      <c r="R71" s="5">
        <v>-3828991</v>
      </c>
      <c r="S71" s="5">
        <v>-4113196</v>
      </c>
      <c r="T71" s="5">
        <v>-4179749</v>
      </c>
      <c r="U71" s="5">
        <v>-2010246</v>
      </c>
      <c r="V71" s="5">
        <v>-1675772</v>
      </c>
      <c r="W71" s="5">
        <v>-21319000000</v>
      </c>
      <c r="X71" s="5">
        <v>-61660000000</v>
      </c>
      <c r="Y71" s="5">
        <v>-31085000000</v>
      </c>
    </row>
    <row r="72" spans="3:25" ht="15.5" x14ac:dyDescent="0.35">
      <c r="C72" t="s">
        <v>262</v>
      </c>
      <c r="D72" s="5">
        <v>1393348</v>
      </c>
      <c r="E72" s="5">
        <v>475253</v>
      </c>
      <c r="F72" s="5">
        <v>647655</v>
      </c>
      <c r="G72" s="5">
        <v>129325</v>
      </c>
      <c r="I72" s="5">
        <v>1180758</v>
      </c>
      <c r="J72" s="5">
        <v>1156426</v>
      </c>
      <c r="K72" s="5">
        <v>432323</v>
      </c>
      <c r="L72" s="5">
        <v>3745327</v>
      </c>
      <c r="M72" s="5">
        <v>9499133</v>
      </c>
      <c r="N72" s="5">
        <v>8519433</v>
      </c>
      <c r="O72" s="5">
        <v>4510027</v>
      </c>
      <c r="P72" s="5">
        <v>5073929</v>
      </c>
      <c r="Q72" s="5">
        <v>2479426</v>
      </c>
      <c r="R72" s="5">
        <v>6497367</v>
      </c>
      <c r="S72" s="5">
        <v>2664780</v>
      </c>
      <c r="T72" s="5">
        <v>4109890</v>
      </c>
      <c r="U72" s="5">
        <v>9503444</v>
      </c>
      <c r="V72" s="5">
        <v>7489641</v>
      </c>
      <c r="W72" s="5">
        <v>52766000000</v>
      </c>
      <c r="X72" s="5">
        <v>175408000000</v>
      </c>
      <c r="Y72" s="5">
        <v>98779000000</v>
      </c>
    </row>
    <row r="73" spans="3:25" ht="15.5" x14ac:dyDescent="0.35">
      <c r="C73" t="s">
        <v>264</v>
      </c>
      <c r="X73" s="5">
        <v>-5143000000</v>
      </c>
      <c r="Y73" s="5">
        <v>-5339000000</v>
      </c>
    </row>
    <row r="74" spans="3:25" ht="15.5" x14ac:dyDescent="0.35">
      <c r="C74" t="s">
        <v>102</v>
      </c>
      <c r="D74" s="5">
        <v>1393348</v>
      </c>
      <c r="E74" s="5">
        <v>475253</v>
      </c>
      <c r="F74" s="5">
        <v>647655</v>
      </c>
      <c r="G74" s="5">
        <v>129325</v>
      </c>
      <c r="I74" s="5">
        <v>1180758</v>
      </c>
      <c r="J74" s="5">
        <v>1156426</v>
      </c>
      <c r="K74" s="5">
        <v>432323</v>
      </c>
      <c r="L74" s="5">
        <v>3745327</v>
      </c>
      <c r="M74" s="5">
        <v>9499133</v>
      </c>
      <c r="N74" s="5">
        <v>8519433</v>
      </c>
      <c r="O74" s="5">
        <v>4510027</v>
      </c>
      <c r="P74" s="5">
        <v>5073929</v>
      </c>
      <c r="Q74" s="5">
        <v>2479426</v>
      </c>
      <c r="R74" s="5">
        <v>6497367</v>
      </c>
      <c r="S74" s="5">
        <v>2664780</v>
      </c>
      <c r="T74" s="5">
        <v>4109890</v>
      </c>
      <c r="U74" s="5">
        <v>9503444</v>
      </c>
      <c r="V74" s="5">
        <v>7489641</v>
      </c>
      <c r="W74" s="5">
        <v>52766000000</v>
      </c>
      <c r="X74" s="5">
        <v>170265000000</v>
      </c>
      <c r="Y74" s="5">
        <v>93440000000</v>
      </c>
    </row>
    <row r="75" spans="3:25" ht="15.5" x14ac:dyDescent="0.35">
      <c r="C75" t="s">
        <v>103</v>
      </c>
      <c r="D75" s="5">
        <v>1232544</v>
      </c>
      <c r="E75" s="5">
        <v>718202</v>
      </c>
      <c r="F75" s="5">
        <v>137245</v>
      </c>
      <c r="G75" s="5">
        <v>713002</v>
      </c>
      <c r="I75" s="5">
        <v>2574727</v>
      </c>
      <c r="J75" s="5">
        <v>-1096816</v>
      </c>
      <c r="K75" s="5">
        <v>-1251276</v>
      </c>
      <c r="L75" s="5">
        <v>-7520519</v>
      </c>
      <c r="M75" s="5">
        <v>1238900</v>
      </c>
      <c r="N75" s="5">
        <v>3977919</v>
      </c>
      <c r="O75" s="5">
        <v>-1401558</v>
      </c>
      <c r="P75" s="5">
        <v>-2835337</v>
      </c>
      <c r="Q75" s="5">
        <v>2706547</v>
      </c>
      <c r="R75" s="5">
        <v>-3697386</v>
      </c>
      <c r="S75" s="5">
        <v>-3382162</v>
      </c>
      <c r="T75" s="5">
        <v>-104350</v>
      </c>
      <c r="U75" s="5">
        <v>1390950</v>
      </c>
      <c r="V75" s="5">
        <v>55274</v>
      </c>
      <c r="W75" s="5">
        <v>19830000000</v>
      </c>
    </row>
    <row r="76" spans="3:25" ht="15.5" x14ac:dyDescent="0.35">
      <c r="C76" t="s">
        <v>105</v>
      </c>
      <c r="D76" s="5">
        <v>2625892</v>
      </c>
      <c r="E76" s="5">
        <v>1193455</v>
      </c>
      <c r="F76" s="5">
        <v>784900</v>
      </c>
      <c r="G76" s="5">
        <v>842327</v>
      </c>
      <c r="I76" s="5">
        <v>3755485</v>
      </c>
      <c r="J76" s="5">
        <v>59610</v>
      </c>
      <c r="K76" s="5">
        <v>-818953</v>
      </c>
      <c r="L76" s="5">
        <v>-3775192</v>
      </c>
      <c r="M76" s="5">
        <v>10738033</v>
      </c>
      <c r="N76" s="5">
        <v>12497352</v>
      </c>
      <c r="O76" s="5">
        <v>3108469</v>
      </c>
      <c r="P76" s="5">
        <v>2238592</v>
      </c>
      <c r="Q76" s="5">
        <v>5185973</v>
      </c>
      <c r="R76" s="5">
        <v>2799981</v>
      </c>
      <c r="S76" s="5">
        <v>-717382</v>
      </c>
      <c r="T76" s="5">
        <v>4005540</v>
      </c>
      <c r="U76" s="5">
        <v>10894394</v>
      </c>
      <c r="V76" s="5">
        <v>7544915</v>
      </c>
      <c r="W76" s="5">
        <v>72596000000</v>
      </c>
    </row>
    <row r="77" spans="3:25" ht="15.5" x14ac:dyDescent="0.35">
      <c r="C77" t="s">
        <v>106</v>
      </c>
      <c r="D77" s="5">
        <v>1393348</v>
      </c>
      <c r="E77" s="5">
        <v>475253</v>
      </c>
      <c r="F77" s="5">
        <v>647655</v>
      </c>
      <c r="G77" s="5">
        <v>129325</v>
      </c>
      <c r="I77" s="5">
        <v>1180758</v>
      </c>
      <c r="J77" s="5">
        <v>1156426</v>
      </c>
      <c r="K77" s="5">
        <v>432323</v>
      </c>
      <c r="L77" s="5">
        <v>3745327</v>
      </c>
      <c r="M77" s="5">
        <v>9499133</v>
      </c>
      <c r="N77" s="5">
        <v>8519433</v>
      </c>
      <c r="O77" s="5">
        <v>4510027</v>
      </c>
      <c r="P77" s="5">
        <v>5073929</v>
      </c>
      <c r="Q77" s="5">
        <v>2479426</v>
      </c>
      <c r="R77" s="5">
        <v>6497367</v>
      </c>
      <c r="S77" s="5">
        <v>2664780</v>
      </c>
      <c r="T77" s="5">
        <v>4109890</v>
      </c>
      <c r="U77" s="5">
        <v>9503444</v>
      </c>
      <c r="V77" s="5">
        <v>7489641</v>
      </c>
      <c r="W77" s="5">
        <v>52766000000</v>
      </c>
      <c r="X77" s="5">
        <v>170265000000</v>
      </c>
      <c r="Y77" s="5">
        <v>93440000000</v>
      </c>
    </row>
    <row r="78" spans="3:25" ht="15.5" x14ac:dyDescent="0.35">
      <c r="C78" t="s">
        <v>8</v>
      </c>
      <c r="D78" s="5">
        <v>2245163</v>
      </c>
      <c r="E78" s="5">
        <v>988275</v>
      </c>
      <c r="F78" s="5">
        <v>477663</v>
      </c>
      <c r="G78" s="5">
        <v>703393</v>
      </c>
      <c r="I78" s="5">
        <v>3284954</v>
      </c>
      <c r="J78" s="5">
        <v>171165</v>
      </c>
      <c r="K78" s="5">
        <v>-818002</v>
      </c>
      <c r="L78" s="5">
        <v>-3634223</v>
      </c>
      <c r="M78" s="5">
        <v>9888413</v>
      </c>
      <c r="N78" s="5">
        <v>11397827</v>
      </c>
      <c r="O78" s="5">
        <v>2928079</v>
      </c>
      <c r="P78" s="5">
        <v>2326990</v>
      </c>
      <c r="Q78" s="5">
        <v>4455665</v>
      </c>
      <c r="R78" s="5">
        <v>2690191</v>
      </c>
      <c r="S78" s="5">
        <v>-759178</v>
      </c>
      <c r="T78" s="5">
        <v>3619506</v>
      </c>
      <c r="U78" s="5">
        <v>10341970</v>
      </c>
      <c r="V78" s="5">
        <v>7291035</v>
      </c>
      <c r="W78" s="5">
        <v>67843000000</v>
      </c>
    </row>
    <row r="79" spans="3:25" ht="15.5" x14ac:dyDescent="0.35">
      <c r="C79" t="s">
        <v>108</v>
      </c>
      <c r="D79" s="5">
        <v>1393348</v>
      </c>
      <c r="E79" s="5">
        <v>475253</v>
      </c>
      <c r="F79" s="5">
        <v>647655</v>
      </c>
      <c r="G79" s="5">
        <v>129325</v>
      </c>
      <c r="I79" s="5">
        <v>1180758</v>
      </c>
      <c r="J79" s="5">
        <v>1156426</v>
      </c>
      <c r="K79" s="5">
        <v>432323</v>
      </c>
      <c r="L79" s="5">
        <v>3745327</v>
      </c>
      <c r="M79" s="5">
        <v>9499133</v>
      </c>
      <c r="N79" s="5">
        <v>8519433</v>
      </c>
      <c r="O79" s="5">
        <v>4510027</v>
      </c>
      <c r="P79" s="5">
        <v>5073929</v>
      </c>
      <c r="Q79" s="5">
        <v>2479426</v>
      </c>
      <c r="R79" s="5">
        <v>6497367</v>
      </c>
      <c r="S79" s="5">
        <v>2664780</v>
      </c>
      <c r="T79" s="5">
        <v>4109890</v>
      </c>
      <c r="U79" s="5">
        <v>9503444</v>
      </c>
      <c r="V79" s="5">
        <v>7489641</v>
      </c>
      <c r="W79" s="5">
        <v>52766000000</v>
      </c>
      <c r="X79" s="5">
        <v>170265000000</v>
      </c>
      <c r="Y79" s="5">
        <v>93440000000</v>
      </c>
    </row>
    <row r="80" spans="3:25" ht="15.5" x14ac:dyDescent="0.35">
      <c r="C80" t="s">
        <v>109</v>
      </c>
      <c r="D80" s="5">
        <v>2625892</v>
      </c>
      <c r="E80" s="5">
        <v>1193455</v>
      </c>
      <c r="F80" s="5">
        <v>784900</v>
      </c>
      <c r="G80" s="5">
        <v>842327</v>
      </c>
      <c r="I80" s="5">
        <v>3755485</v>
      </c>
      <c r="J80" s="5">
        <v>59610</v>
      </c>
      <c r="K80" s="5">
        <v>-818953</v>
      </c>
      <c r="L80" s="5">
        <v>-3775192</v>
      </c>
      <c r="M80" s="5">
        <v>10738033</v>
      </c>
      <c r="N80" s="5">
        <v>12497352</v>
      </c>
      <c r="O80" s="5">
        <v>3108469</v>
      </c>
      <c r="P80" s="5">
        <v>2238592</v>
      </c>
      <c r="Q80" s="5">
        <v>5185973</v>
      </c>
      <c r="R80" s="5">
        <v>2799981</v>
      </c>
      <c r="S80" s="5">
        <v>-717382</v>
      </c>
      <c r="T80" s="5">
        <v>4005540</v>
      </c>
      <c r="U80" s="5">
        <v>10894394</v>
      </c>
      <c r="V80" s="5">
        <v>7544915</v>
      </c>
      <c r="W80" s="5">
        <v>72596000000</v>
      </c>
    </row>
    <row r="81" spans="2:25" ht="15.5" x14ac:dyDescent="0.35">
      <c r="C81" t="s">
        <v>110</v>
      </c>
      <c r="D81" s="5">
        <v>2625892</v>
      </c>
      <c r="E81" s="5">
        <v>1193455</v>
      </c>
      <c r="F81" s="5">
        <v>784900</v>
      </c>
      <c r="G81" s="5">
        <v>842327</v>
      </c>
      <c r="I81" s="5">
        <v>3755485</v>
      </c>
      <c r="J81" s="5">
        <v>59610</v>
      </c>
      <c r="K81" s="5">
        <v>-818953</v>
      </c>
      <c r="L81" s="5">
        <v>-3775192</v>
      </c>
      <c r="M81" s="5">
        <v>10738033</v>
      </c>
      <c r="N81" s="5">
        <v>12497352</v>
      </c>
      <c r="O81" s="5">
        <v>3108469</v>
      </c>
      <c r="P81" s="5">
        <v>2238592</v>
      </c>
      <c r="Q81" s="5">
        <v>5185973</v>
      </c>
      <c r="R81" s="5">
        <v>2799981</v>
      </c>
      <c r="S81" s="5">
        <v>-717382</v>
      </c>
      <c r="T81" s="5">
        <v>4005540</v>
      </c>
      <c r="U81" s="5">
        <v>10894394</v>
      </c>
      <c r="V81" s="5">
        <v>7544915</v>
      </c>
      <c r="W81" s="5">
        <v>72596000000</v>
      </c>
    </row>
    <row r="83" spans="2:25" ht="15.5" x14ac:dyDescent="0.35">
      <c r="B83" t="s">
        <v>111</v>
      </c>
      <c r="C83" t="s">
        <v>112</v>
      </c>
    </row>
    <row r="84" spans="2:25" ht="15.5" x14ac:dyDescent="0.35">
      <c r="C84" t="s">
        <v>113</v>
      </c>
    </row>
    <row r="85" spans="2:25" ht="15.5" x14ac:dyDescent="0.35">
      <c r="C85" t="s">
        <v>20</v>
      </c>
      <c r="D85" s="5">
        <v>17264028</v>
      </c>
      <c r="E85" s="5">
        <v>16003877</v>
      </c>
      <c r="F85" s="5">
        <v>19395998</v>
      </c>
      <c r="G85" s="5">
        <v>15803221</v>
      </c>
      <c r="I85" s="5">
        <v>19395998</v>
      </c>
      <c r="J85" s="5">
        <v>11683636</v>
      </c>
      <c r="K85" s="5">
        <v>14269681</v>
      </c>
      <c r="L85" s="5">
        <v>12863521</v>
      </c>
      <c r="M85" s="5">
        <v>20434212</v>
      </c>
      <c r="N85" s="5">
        <v>28216321</v>
      </c>
      <c r="O85" s="5">
        <v>11987549</v>
      </c>
      <c r="P85" s="5">
        <v>12118460</v>
      </c>
      <c r="Q85" s="5">
        <v>11554129</v>
      </c>
      <c r="R85" s="5">
        <v>13516650</v>
      </c>
      <c r="S85" s="5">
        <v>14934790</v>
      </c>
      <c r="T85" s="5">
        <v>10940812</v>
      </c>
      <c r="U85" s="5">
        <v>9695028</v>
      </c>
      <c r="V85" s="5">
        <v>6439332</v>
      </c>
      <c r="W85" s="5">
        <v>100075000000</v>
      </c>
      <c r="X85" s="5">
        <v>276483000000</v>
      </c>
      <c r="Y85" s="5">
        <v>80412000000</v>
      </c>
    </row>
    <row r="86" spans="2:25" ht="15.5" x14ac:dyDescent="0.35">
      <c r="C86" t="s">
        <v>115</v>
      </c>
      <c r="D86" s="5">
        <v>70975821</v>
      </c>
      <c r="E86" s="5">
        <v>63248811</v>
      </c>
      <c r="F86" s="5">
        <v>59352234</v>
      </c>
      <c r="G86" s="5">
        <v>60438350</v>
      </c>
      <c r="I86" s="5">
        <v>59352234</v>
      </c>
      <c r="J86" s="5">
        <v>58742874</v>
      </c>
      <c r="K86" s="5">
        <v>50070388</v>
      </c>
      <c r="L86" s="5">
        <v>55460989</v>
      </c>
      <c r="M86" s="5">
        <v>60130888</v>
      </c>
      <c r="N86" s="5">
        <v>48129202</v>
      </c>
      <c r="O86" s="5">
        <v>51548682</v>
      </c>
      <c r="P86" s="5">
        <v>54919081</v>
      </c>
      <c r="Q86" s="5">
        <v>49178766</v>
      </c>
      <c r="R86" s="5">
        <v>44414792</v>
      </c>
      <c r="S86" s="5">
        <v>36829799</v>
      </c>
      <c r="T86" s="5">
        <v>46341314</v>
      </c>
      <c r="U86" s="5">
        <v>45679524</v>
      </c>
      <c r="V86" s="5">
        <v>45899233</v>
      </c>
      <c r="W86" s="5">
        <v>406048000000</v>
      </c>
      <c r="X86" s="5">
        <v>317024000000</v>
      </c>
      <c r="Y86" s="5">
        <v>194308000000</v>
      </c>
    </row>
    <row r="87" spans="2:25" ht="15.5" x14ac:dyDescent="0.35">
      <c r="C87" t="s">
        <v>117</v>
      </c>
      <c r="X87" s="5">
        <v>9494000000</v>
      </c>
      <c r="Y87" s="5">
        <v>45114000000</v>
      </c>
    </row>
    <row r="88" spans="2:25" ht="15.5" x14ac:dyDescent="0.35">
      <c r="C88" t="s">
        <v>116</v>
      </c>
      <c r="U88" s="5">
        <v>114416</v>
      </c>
      <c r="V88" s="5">
        <v>498635</v>
      </c>
      <c r="W88" s="5">
        <v>4437000000</v>
      </c>
      <c r="X88" s="5">
        <v>4246000000</v>
      </c>
      <c r="Y88" s="5">
        <v>4303000000</v>
      </c>
    </row>
    <row r="89" spans="2:25" ht="15.5" x14ac:dyDescent="0.35">
      <c r="C89" t="s">
        <v>118</v>
      </c>
      <c r="D89" s="5">
        <v>70975821</v>
      </c>
      <c r="E89" s="5">
        <v>63248811</v>
      </c>
      <c r="F89" s="5">
        <v>59352234</v>
      </c>
      <c r="G89" s="5">
        <v>60438350</v>
      </c>
      <c r="I89" s="5">
        <v>59352234</v>
      </c>
      <c r="J89" s="5">
        <v>58742874</v>
      </c>
      <c r="K89" s="5">
        <v>50070388</v>
      </c>
      <c r="L89" s="5">
        <v>55460989</v>
      </c>
      <c r="M89" s="5">
        <v>60130888</v>
      </c>
      <c r="N89" s="5">
        <v>48129202</v>
      </c>
      <c r="O89" s="5">
        <v>51548682</v>
      </c>
      <c r="P89" s="5">
        <v>54919081</v>
      </c>
      <c r="Q89" s="5">
        <v>49178766</v>
      </c>
      <c r="R89" s="5">
        <v>44414792</v>
      </c>
      <c r="S89" s="5">
        <v>36829799</v>
      </c>
      <c r="T89" s="5">
        <v>46341314</v>
      </c>
      <c r="U89" s="5">
        <v>45679524</v>
      </c>
      <c r="V89" s="5">
        <v>45899233</v>
      </c>
      <c r="W89" s="5">
        <v>406048000000</v>
      </c>
      <c r="X89" s="5">
        <v>317024000000</v>
      </c>
      <c r="Y89" s="5">
        <v>194308000000</v>
      </c>
    </row>
    <row r="90" spans="2:25" ht="15.5" x14ac:dyDescent="0.35">
      <c r="C90" t="s">
        <v>119</v>
      </c>
      <c r="V90" s="5">
        <v>163363</v>
      </c>
      <c r="W90" s="5">
        <v>8396000000</v>
      </c>
      <c r="X90" s="5">
        <v>4159000000</v>
      </c>
      <c r="Y90" s="5">
        <v>2463000000</v>
      </c>
    </row>
    <row r="91" spans="2:25" ht="15.5" x14ac:dyDescent="0.35">
      <c r="C91" t="s">
        <v>267</v>
      </c>
      <c r="V91" s="5">
        <v>163363</v>
      </c>
      <c r="W91" s="5">
        <v>8396000000</v>
      </c>
      <c r="X91" s="5">
        <v>4159000000</v>
      </c>
      <c r="Y91" s="5">
        <v>2463000000</v>
      </c>
    </row>
    <row r="92" spans="2:25" ht="15.5" x14ac:dyDescent="0.35">
      <c r="C92" t="s">
        <v>114</v>
      </c>
      <c r="G92" s="5">
        <v>952374</v>
      </c>
      <c r="J92" s="5">
        <v>2377054</v>
      </c>
      <c r="K92" s="5">
        <v>3134722</v>
      </c>
      <c r="L92" s="5">
        <v>2062124</v>
      </c>
      <c r="M92" s="5">
        <v>3497574</v>
      </c>
    </row>
    <row r="93" spans="2:25" ht="15.5" x14ac:dyDescent="0.35">
      <c r="C93" t="s">
        <v>268</v>
      </c>
      <c r="D93" s="5">
        <v>44898120</v>
      </c>
      <c r="E93" s="5">
        <v>37427375</v>
      </c>
      <c r="F93" s="5">
        <v>38359073</v>
      </c>
      <c r="G93" s="5">
        <v>37359539</v>
      </c>
      <c r="I93" s="5">
        <v>38359073</v>
      </c>
      <c r="J93" s="5">
        <v>43585364</v>
      </c>
      <c r="K93" s="5">
        <v>35220883</v>
      </c>
      <c r="L93" s="5">
        <v>38352850</v>
      </c>
      <c r="M93" s="5">
        <v>36935242</v>
      </c>
      <c r="N93" s="5">
        <v>26361275</v>
      </c>
      <c r="O93" s="5">
        <v>29380581</v>
      </c>
      <c r="P93" s="5">
        <v>30244837</v>
      </c>
      <c r="Q93" s="5">
        <v>26545651</v>
      </c>
      <c r="R93" s="5">
        <v>22905204</v>
      </c>
      <c r="S93" s="5">
        <v>20221113</v>
      </c>
      <c r="T93" s="5">
        <v>24169248</v>
      </c>
      <c r="U93" s="5">
        <v>22910527</v>
      </c>
      <c r="V93" s="5">
        <v>20547707</v>
      </c>
      <c r="W93" s="5">
        <v>219191000000</v>
      </c>
      <c r="X93" s="5">
        <v>195457000000</v>
      </c>
      <c r="Y93" s="5">
        <v>154305000000</v>
      </c>
    </row>
    <row r="94" spans="2:25" ht="15.5" x14ac:dyDescent="0.35">
      <c r="C94" t="s">
        <v>92</v>
      </c>
      <c r="D94" s="5">
        <v>-5775149</v>
      </c>
      <c r="E94" s="5">
        <v>-6995417</v>
      </c>
      <c r="F94" s="5">
        <v>-7769564</v>
      </c>
      <c r="G94" s="5">
        <v>-8977612</v>
      </c>
      <c r="I94" s="5">
        <v>-7769564</v>
      </c>
      <c r="J94" s="5">
        <v>-10606844</v>
      </c>
      <c r="K94" s="5">
        <v>-8876744</v>
      </c>
      <c r="L94" s="5">
        <v>-7652066</v>
      </c>
      <c r="M94" s="5">
        <v>-1783178</v>
      </c>
      <c r="N94" s="5">
        <v>-3283146</v>
      </c>
      <c r="O94" s="5">
        <v>-7143216</v>
      </c>
      <c r="P94" s="5">
        <v>-6255387</v>
      </c>
      <c r="Q94" s="5">
        <v>-3701464</v>
      </c>
      <c r="R94" s="5">
        <v>-6645306</v>
      </c>
      <c r="S94" s="5">
        <v>-3611630</v>
      </c>
      <c r="T94" s="5">
        <v>-839584</v>
      </c>
      <c r="U94" s="5">
        <v>-746462</v>
      </c>
      <c r="V94" s="5">
        <v>-4366273</v>
      </c>
      <c r="W94" s="5">
        <v>-53134000000</v>
      </c>
      <c r="X94" s="5">
        <v>-70830000000</v>
      </c>
      <c r="Y94" s="5">
        <v>18230000000</v>
      </c>
    </row>
    <row r="95" spans="2:25" ht="15.5" x14ac:dyDescent="0.35">
      <c r="C95" t="s">
        <v>121</v>
      </c>
      <c r="D95" s="5">
        <v>149413860</v>
      </c>
      <c r="E95" s="5">
        <v>132902893</v>
      </c>
      <c r="F95" s="5">
        <v>130867917</v>
      </c>
      <c r="G95" s="5">
        <v>128853761</v>
      </c>
      <c r="I95" s="5">
        <v>130867917</v>
      </c>
      <c r="J95" s="5">
        <v>130451808</v>
      </c>
      <c r="K95" s="5">
        <v>113934065</v>
      </c>
      <c r="L95" s="5">
        <v>119637098</v>
      </c>
      <c r="M95" s="5">
        <v>131282807</v>
      </c>
      <c r="N95" s="5">
        <v>112610249</v>
      </c>
      <c r="O95" s="5">
        <v>105060090</v>
      </c>
      <c r="P95" s="5">
        <v>108667852</v>
      </c>
      <c r="Q95" s="5">
        <v>98032607</v>
      </c>
      <c r="R95" s="5">
        <v>91142117</v>
      </c>
      <c r="S95" s="5">
        <v>82079055</v>
      </c>
      <c r="T95" s="5">
        <v>92292368</v>
      </c>
      <c r="U95" s="5">
        <v>85292460</v>
      </c>
      <c r="V95" s="5">
        <v>84757988</v>
      </c>
      <c r="W95" s="5">
        <v>835540000000</v>
      </c>
      <c r="X95" s="5">
        <v>844889000000</v>
      </c>
      <c r="Y95" s="5">
        <v>474383000000</v>
      </c>
    </row>
    <row r="96" spans="2:25" ht="15.5" x14ac:dyDescent="0.35">
      <c r="C96" t="s">
        <v>122</v>
      </c>
    </row>
    <row r="97" spans="3:25" ht="15.5" x14ac:dyDescent="0.35">
      <c r="C97" t="s">
        <v>126</v>
      </c>
      <c r="D97" s="5">
        <v>248891435</v>
      </c>
      <c r="E97" s="5">
        <v>249954147</v>
      </c>
      <c r="F97" s="5">
        <v>250710166</v>
      </c>
      <c r="G97" s="5">
        <v>247545249</v>
      </c>
      <c r="I97" s="5">
        <v>250710166</v>
      </c>
      <c r="J97" s="5">
        <v>239210874</v>
      </c>
      <c r="K97" s="5">
        <v>167842940</v>
      </c>
      <c r="L97" s="5">
        <v>158495524</v>
      </c>
      <c r="M97" s="5">
        <v>165289912</v>
      </c>
      <c r="N97" s="5">
        <v>165342143</v>
      </c>
      <c r="O97" s="5">
        <v>169970444</v>
      </c>
      <c r="P97" s="5">
        <v>180836560</v>
      </c>
      <c r="Q97" s="5">
        <v>186860062</v>
      </c>
      <c r="R97" s="5">
        <v>188858978</v>
      </c>
      <c r="S97" s="5">
        <v>195425773</v>
      </c>
      <c r="T97" s="5">
        <v>189380790</v>
      </c>
      <c r="U97" s="5">
        <v>188335093</v>
      </c>
      <c r="V97" s="5">
        <v>194062750</v>
      </c>
      <c r="W97" s="5">
        <v>1740471000000</v>
      </c>
      <c r="X97" s="5">
        <v>1336264000000</v>
      </c>
      <c r="Y97" s="5">
        <v>1177324000000</v>
      </c>
    </row>
    <row r="98" spans="3:25" ht="15.5" x14ac:dyDescent="0.35">
      <c r="C98" t="s">
        <v>127</v>
      </c>
      <c r="D98" s="5">
        <v>2169512</v>
      </c>
      <c r="E98" s="5">
        <v>2154891</v>
      </c>
      <c r="F98" s="5">
        <v>2111323</v>
      </c>
      <c r="G98" s="5">
        <v>1949043</v>
      </c>
      <c r="I98" s="5">
        <v>2111323</v>
      </c>
      <c r="J98" s="5">
        <v>1950977</v>
      </c>
      <c r="K98" s="5">
        <v>2073371</v>
      </c>
      <c r="L98" s="5">
        <v>2184189</v>
      </c>
      <c r="M98" s="5">
        <v>2464622</v>
      </c>
      <c r="N98" s="5">
        <v>2483228</v>
      </c>
      <c r="O98" s="5">
        <v>2391048</v>
      </c>
      <c r="P98" s="5">
        <v>2504137</v>
      </c>
      <c r="Q98" s="5">
        <v>2802172</v>
      </c>
      <c r="R98" s="5">
        <v>2801428</v>
      </c>
      <c r="S98" s="5">
        <v>3165745</v>
      </c>
      <c r="T98" s="5">
        <v>3543164</v>
      </c>
      <c r="U98" s="5">
        <v>3636532</v>
      </c>
      <c r="V98" s="5">
        <v>3603169</v>
      </c>
      <c r="W98" s="5">
        <v>33321000000</v>
      </c>
      <c r="X98" s="5">
        <v>32100000000</v>
      </c>
      <c r="Y98" s="5">
        <v>34097000000</v>
      </c>
    </row>
    <row r="99" spans="3:25" ht="15.5" x14ac:dyDescent="0.35">
      <c r="C99" t="s">
        <v>129</v>
      </c>
      <c r="D99" s="5">
        <v>251237378</v>
      </c>
      <c r="E99" s="5">
        <v>252294430</v>
      </c>
      <c r="F99" s="5">
        <v>253024068</v>
      </c>
      <c r="G99" s="5">
        <v>249683164</v>
      </c>
      <c r="I99" s="5">
        <v>253024068</v>
      </c>
      <c r="J99" s="5">
        <v>241356775</v>
      </c>
      <c r="K99" s="5">
        <v>170141366</v>
      </c>
      <c r="L99" s="5">
        <v>160897401</v>
      </c>
      <c r="M99" s="5">
        <v>167839759</v>
      </c>
      <c r="N99" s="5">
        <v>167905086</v>
      </c>
      <c r="O99" s="5">
        <v>172480864</v>
      </c>
      <c r="P99" s="5">
        <v>183459120</v>
      </c>
      <c r="Q99" s="5">
        <v>189760851</v>
      </c>
      <c r="R99" s="5">
        <v>191752287</v>
      </c>
      <c r="S99" s="5">
        <v>198701016</v>
      </c>
      <c r="T99" s="5">
        <v>193113125</v>
      </c>
      <c r="U99" s="5">
        <v>192215986</v>
      </c>
      <c r="V99" s="5">
        <v>198069881</v>
      </c>
      <c r="W99" s="5">
        <v>1784196000000</v>
      </c>
      <c r="X99" s="5">
        <v>1374521000000</v>
      </c>
      <c r="Y99" s="5">
        <v>1217263000000</v>
      </c>
    </row>
    <row r="100" spans="3:25" ht="15.5" x14ac:dyDescent="0.35">
      <c r="C100" t="s">
        <v>130</v>
      </c>
      <c r="D100" s="5">
        <v>400651238</v>
      </c>
      <c r="E100" s="5">
        <v>385197323</v>
      </c>
      <c r="F100" s="5">
        <v>383891985</v>
      </c>
      <c r="G100" s="5">
        <v>378536925</v>
      </c>
      <c r="I100" s="5">
        <v>383891985</v>
      </c>
      <c r="J100" s="5">
        <v>371808583</v>
      </c>
      <c r="K100" s="5">
        <v>284075431</v>
      </c>
      <c r="L100" s="5">
        <v>280534499</v>
      </c>
      <c r="M100" s="5">
        <v>299122566</v>
      </c>
      <c r="N100" s="5">
        <v>280515335</v>
      </c>
      <c r="O100" s="5">
        <v>277540954</v>
      </c>
      <c r="P100" s="5">
        <v>292126972</v>
      </c>
      <c r="Q100" s="5">
        <v>287793458</v>
      </c>
      <c r="R100" s="5">
        <v>282894404</v>
      </c>
      <c r="S100" s="5">
        <v>280780071</v>
      </c>
      <c r="T100" s="5">
        <v>285405493</v>
      </c>
      <c r="U100" s="5">
        <v>277508446</v>
      </c>
      <c r="V100" s="5">
        <v>282827869</v>
      </c>
      <c r="W100" s="5">
        <v>2619736000000</v>
      </c>
      <c r="X100" s="5">
        <v>2219410000000</v>
      </c>
      <c r="Y100" s="5">
        <v>1691646000000</v>
      </c>
    </row>
    <row r="101" spans="3:25" ht="15.5" x14ac:dyDescent="0.35">
      <c r="C101" t="s">
        <v>131</v>
      </c>
    </row>
    <row r="102" spans="3:25" ht="15.5" x14ac:dyDescent="0.35">
      <c r="C102" t="s">
        <v>132</v>
      </c>
    </row>
    <row r="103" spans="3:25" ht="15.5" x14ac:dyDescent="0.35">
      <c r="C103" t="s">
        <v>133</v>
      </c>
      <c r="D103" s="5">
        <v>124992913</v>
      </c>
      <c r="E103" s="5">
        <v>111285140</v>
      </c>
      <c r="F103" s="5">
        <v>111999938</v>
      </c>
      <c r="G103" s="5">
        <v>111403546</v>
      </c>
      <c r="I103" s="5">
        <v>111999938</v>
      </c>
      <c r="J103" s="5">
        <v>113324773</v>
      </c>
      <c r="K103" s="5">
        <v>84204424</v>
      </c>
      <c r="L103" s="5">
        <v>82323398</v>
      </c>
      <c r="M103" s="5">
        <v>93962976</v>
      </c>
      <c r="N103" s="5">
        <v>86299066</v>
      </c>
      <c r="O103" s="5">
        <v>92748238</v>
      </c>
      <c r="P103" s="5">
        <v>106171161</v>
      </c>
      <c r="Q103" s="5">
        <v>100644759</v>
      </c>
      <c r="R103" s="5">
        <v>95025914</v>
      </c>
      <c r="S103" s="5">
        <v>93454587</v>
      </c>
      <c r="T103" s="5">
        <v>105692581</v>
      </c>
      <c r="U103" s="5">
        <v>96028005</v>
      </c>
      <c r="V103" s="5">
        <v>96840291</v>
      </c>
      <c r="W103" s="5">
        <v>971888000000</v>
      </c>
      <c r="X103" s="5">
        <v>703033000000</v>
      </c>
      <c r="Y103" s="5">
        <v>919974000000</v>
      </c>
    </row>
    <row r="104" spans="3:25" ht="15.5" x14ac:dyDescent="0.35">
      <c r="C104" t="s">
        <v>271</v>
      </c>
      <c r="D104" s="5">
        <v>104656932</v>
      </c>
      <c r="E104" s="5">
        <v>89724977</v>
      </c>
      <c r="F104" s="5">
        <v>90178863</v>
      </c>
      <c r="G104" s="5">
        <v>90279416</v>
      </c>
      <c r="I104" s="5">
        <v>90178863</v>
      </c>
      <c r="J104" s="5">
        <v>88258074</v>
      </c>
      <c r="K104" s="5">
        <v>72416174</v>
      </c>
      <c r="L104" s="5">
        <v>66009438</v>
      </c>
      <c r="M104" s="5">
        <v>70976822</v>
      </c>
      <c r="N104" s="5">
        <v>62494812</v>
      </c>
      <c r="O104" s="5">
        <v>73234070</v>
      </c>
      <c r="P104" s="5">
        <v>83548429</v>
      </c>
      <c r="Q104" s="5">
        <v>76525866</v>
      </c>
      <c r="R104" s="5">
        <v>72797228</v>
      </c>
      <c r="S104" s="5">
        <v>69152679</v>
      </c>
      <c r="T104" s="5">
        <v>74787042</v>
      </c>
      <c r="U104" s="5">
        <v>65932301</v>
      </c>
      <c r="V104" s="5">
        <v>63931616</v>
      </c>
      <c r="W104" s="5">
        <v>695793000000</v>
      </c>
      <c r="X104" s="5">
        <v>482321000000</v>
      </c>
      <c r="Y104" s="5">
        <v>506456000000</v>
      </c>
    </row>
    <row r="105" spans="3:25" ht="15.5" x14ac:dyDescent="0.35">
      <c r="C105" t="s">
        <v>134</v>
      </c>
    </row>
    <row r="106" spans="3:25" ht="15.5" x14ac:dyDescent="0.35">
      <c r="C106" t="s">
        <v>272</v>
      </c>
      <c r="D106" s="5">
        <v>10580022</v>
      </c>
      <c r="E106" s="5">
        <v>11181569</v>
      </c>
      <c r="F106" s="5">
        <v>11938996</v>
      </c>
      <c r="G106" s="5">
        <v>11490955</v>
      </c>
      <c r="I106" s="5">
        <v>11938996</v>
      </c>
      <c r="J106" s="5">
        <v>15617793</v>
      </c>
      <c r="K106" s="5">
        <v>6558069</v>
      </c>
      <c r="L106" s="5">
        <v>10099245</v>
      </c>
      <c r="M106" s="5">
        <v>15898683</v>
      </c>
      <c r="N106" s="5">
        <v>12826383</v>
      </c>
      <c r="O106" s="5">
        <v>10101429</v>
      </c>
      <c r="P106" s="5">
        <v>10673391</v>
      </c>
      <c r="Q106" s="5">
        <v>9803501</v>
      </c>
      <c r="R106" s="5">
        <v>9852110</v>
      </c>
      <c r="S106" s="5">
        <v>9808590</v>
      </c>
      <c r="T106" s="5">
        <v>14617001</v>
      </c>
      <c r="U106" s="5">
        <v>13777882</v>
      </c>
      <c r="V106" s="5">
        <v>17122632</v>
      </c>
      <c r="W106" s="5">
        <v>127042000000</v>
      </c>
      <c r="X106" s="5">
        <v>52799000000</v>
      </c>
      <c r="Y106" s="5">
        <v>127237000000</v>
      </c>
    </row>
    <row r="107" spans="3:25" ht="15.5" x14ac:dyDescent="0.35">
      <c r="C107" t="s">
        <v>135</v>
      </c>
    </row>
    <row r="108" spans="3:25" ht="15.5" x14ac:dyDescent="0.35">
      <c r="C108" t="s">
        <v>273</v>
      </c>
      <c r="U108" s="5">
        <v>114416</v>
      </c>
      <c r="V108" s="5">
        <v>498635</v>
      </c>
      <c r="W108" s="5">
        <v>4437000000</v>
      </c>
      <c r="X108" s="5">
        <v>13740000000</v>
      </c>
      <c r="Y108" s="5">
        <v>49417000000</v>
      </c>
    </row>
    <row r="109" spans="3:25" ht="15.5" x14ac:dyDescent="0.35">
      <c r="C109" t="s">
        <v>137</v>
      </c>
      <c r="D109" s="5">
        <v>1020017</v>
      </c>
      <c r="E109" s="5">
        <v>1920985</v>
      </c>
      <c r="F109" s="5">
        <v>1146696</v>
      </c>
      <c r="G109" s="5">
        <v>741747</v>
      </c>
      <c r="I109" s="5">
        <v>1146696</v>
      </c>
      <c r="J109" s="5">
        <v>771406</v>
      </c>
      <c r="K109" s="5">
        <v>875820</v>
      </c>
      <c r="L109" s="5">
        <v>1054822</v>
      </c>
      <c r="M109" s="5">
        <v>1657104</v>
      </c>
      <c r="N109" s="5">
        <v>2187942</v>
      </c>
      <c r="O109" s="5">
        <v>1234008</v>
      </c>
      <c r="P109" s="5">
        <v>873189</v>
      </c>
      <c r="Q109" s="5">
        <v>1999747</v>
      </c>
      <c r="R109" s="5">
        <v>985728</v>
      </c>
      <c r="S109" s="5">
        <v>1952390</v>
      </c>
      <c r="T109" s="5">
        <v>1843274</v>
      </c>
      <c r="U109" s="5">
        <v>1358351</v>
      </c>
      <c r="V109" s="5">
        <v>1317296</v>
      </c>
      <c r="W109" s="5">
        <v>8388000000</v>
      </c>
      <c r="X109" s="5">
        <v>36677000000</v>
      </c>
      <c r="Y109" s="5">
        <v>6964000000</v>
      </c>
    </row>
    <row r="110" spans="3:25" ht="15.5" x14ac:dyDescent="0.35">
      <c r="C110" t="s">
        <v>136</v>
      </c>
      <c r="S110" s="5">
        <v>4250000</v>
      </c>
    </row>
    <row r="111" spans="3:25" ht="15.5" x14ac:dyDescent="0.35">
      <c r="C111" t="s">
        <v>140</v>
      </c>
    </row>
    <row r="112" spans="3:25" ht="15.5" x14ac:dyDescent="0.35">
      <c r="C112" t="s">
        <v>141</v>
      </c>
      <c r="D112" s="5">
        <v>74691150</v>
      </c>
      <c r="E112" s="5">
        <v>75180640</v>
      </c>
      <c r="F112" s="5">
        <v>74402742</v>
      </c>
      <c r="G112" s="5">
        <v>71719756</v>
      </c>
      <c r="I112" s="5">
        <v>74402742</v>
      </c>
      <c r="J112" s="5">
        <v>65730500</v>
      </c>
      <c r="K112" s="5">
        <v>5818996</v>
      </c>
      <c r="L112" s="5">
        <v>2989616</v>
      </c>
      <c r="M112" s="5">
        <v>3892019</v>
      </c>
      <c r="N112" s="5">
        <v>2291388</v>
      </c>
      <c r="O112" s="5">
        <v>6507955</v>
      </c>
      <c r="P112" s="5">
        <v>10670701</v>
      </c>
      <c r="Q112" s="5">
        <v>15175938</v>
      </c>
      <c r="R112" s="5">
        <v>20236568</v>
      </c>
      <c r="S112" s="5">
        <v>20486380</v>
      </c>
      <c r="T112" s="5">
        <v>18102797</v>
      </c>
      <c r="U112" s="5">
        <v>25090106</v>
      </c>
      <c r="V112" s="5">
        <v>37005756</v>
      </c>
      <c r="W112" s="5">
        <v>427867000000</v>
      </c>
      <c r="X112" s="5">
        <v>354616000000</v>
      </c>
      <c r="Y112" s="5">
        <v>371372000000</v>
      </c>
    </row>
    <row r="113" spans="3:25" ht="15.5" x14ac:dyDescent="0.35">
      <c r="C113" t="s">
        <v>277</v>
      </c>
      <c r="Y113" s="5">
        <v>98000000</v>
      </c>
    </row>
    <row r="114" spans="3:25" ht="15.5" x14ac:dyDescent="0.35">
      <c r="C114" t="s">
        <v>143</v>
      </c>
      <c r="J114" s="5">
        <v>21319</v>
      </c>
      <c r="K114" s="5">
        <v>68639</v>
      </c>
      <c r="R114" s="5">
        <v>20640</v>
      </c>
      <c r="S114" s="5">
        <v>40742</v>
      </c>
      <c r="T114" s="5">
        <v>166121</v>
      </c>
      <c r="U114" s="5">
        <v>62548</v>
      </c>
      <c r="V114" s="5">
        <v>221862</v>
      </c>
      <c r="W114" s="5">
        <v>4429000000</v>
      </c>
      <c r="X114" s="5">
        <v>1398000000</v>
      </c>
      <c r="Y114" s="5">
        <v>2140000000</v>
      </c>
    </row>
    <row r="115" spans="3:25" ht="15.5" x14ac:dyDescent="0.35">
      <c r="C115" t="s">
        <v>144</v>
      </c>
      <c r="D115" s="5">
        <v>3396077</v>
      </c>
      <c r="E115" s="5">
        <v>3488016</v>
      </c>
      <c r="F115" s="5">
        <v>3562370</v>
      </c>
      <c r="G115" s="5">
        <v>3605025</v>
      </c>
      <c r="I115" s="5">
        <v>3562370</v>
      </c>
      <c r="J115" s="5">
        <v>4024094</v>
      </c>
      <c r="K115" s="5">
        <v>1319936</v>
      </c>
      <c r="L115" s="5">
        <v>1387720</v>
      </c>
      <c r="M115" s="5">
        <v>1818970</v>
      </c>
      <c r="N115" s="5">
        <v>5134322</v>
      </c>
      <c r="O115" s="5">
        <v>4900870</v>
      </c>
      <c r="P115" s="5">
        <v>7716926</v>
      </c>
      <c r="Q115" s="5">
        <v>7938501</v>
      </c>
      <c r="R115" s="5">
        <v>7724232</v>
      </c>
      <c r="S115" s="5">
        <v>7642266</v>
      </c>
      <c r="T115" s="5">
        <v>10394062</v>
      </c>
      <c r="U115" s="5">
        <v>11553525</v>
      </c>
      <c r="V115" s="5">
        <v>10283414</v>
      </c>
      <c r="W115" s="5">
        <v>87679000000</v>
      </c>
      <c r="X115" s="5">
        <v>102397000000</v>
      </c>
      <c r="Y115" s="5">
        <v>87939000000</v>
      </c>
    </row>
    <row r="116" spans="3:25" ht="15.5" x14ac:dyDescent="0.35">
      <c r="C116" t="s">
        <v>145</v>
      </c>
      <c r="D116" s="5">
        <v>91051380</v>
      </c>
      <c r="E116" s="5">
        <v>91931130</v>
      </c>
      <c r="F116" s="5">
        <v>91104449</v>
      </c>
      <c r="G116" s="5">
        <v>87130681</v>
      </c>
      <c r="I116" s="5">
        <v>91104449</v>
      </c>
      <c r="J116" s="5">
        <v>81451697</v>
      </c>
      <c r="K116" s="5">
        <v>22898504</v>
      </c>
      <c r="L116" s="5">
        <v>20292402</v>
      </c>
      <c r="M116" s="5">
        <v>20826057</v>
      </c>
      <c r="N116" s="5">
        <v>18323910</v>
      </c>
      <c r="O116" s="5">
        <v>21387526</v>
      </c>
      <c r="P116" s="5">
        <v>24273011</v>
      </c>
      <c r="Q116" s="5">
        <v>27704491</v>
      </c>
      <c r="R116" s="5">
        <v>31912714</v>
      </c>
      <c r="S116" s="5">
        <v>34124596</v>
      </c>
      <c r="T116" s="5">
        <v>24902037</v>
      </c>
      <c r="U116" s="5">
        <v>30142727</v>
      </c>
      <c r="V116" s="5">
        <v>44966952</v>
      </c>
      <c r="W116" s="5">
        <v>498930000000</v>
      </c>
      <c r="X116" s="5">
        <v>420737000000</v>
      </c>
      <c r="Y116" s="5">
        <v>461578000000</v>
      </c>
    </row>
    <row r="117" spans="3:25" ht="15.5" x14ac:dyDescent="0.35">
      <c r="C117" t="s">
        <v>146</v>
      </c>
      <c r="D117" s="5">
        <v>91051380</v>
      </c>
      <c r="E117" s="5">
        <v>91931130</v>
      </c>
      <c r="F117" s="5">
        <v>91104449</v>
      </c>
      <c r="G117" s="5">
        <v>87130681</v>
      </c>
      <c r="I117" s="5">
        <v>91104449</v>
      </c>
      <c r="J117" s="5">
        <v>81451697</v>
      </c>
      <c r="K117" s="5">
        <v>22898504</v>
      </c>
      <c r="L117" s="5">
        <v>20292402</v>
      </c>
      <c r="M117" s="5">
        <v>20826057</v>
      </c>
      <c r="N117" s="5">
        <v>18323910</v>
      </c>
      <c r="O117" s="5">
        <v>21387526</v>
      </c>
      <c r="P117" s="5">
        <v>24273011</v>
      </c>
      <c r="Q117" s="5">
        <v>27704491</v>
      </c>
      <c r="R117" s="5">
        <v>31912714</v>
      </c>
      <c r="S117" s="5">
        <v>34124596</v>
      </c>
      <c r="T117" s="5">
        <v>24902037</v>
      </c>
      <c r="U117" s="5">
        <v>30142727</v>
      </c>
      <c r="V117" s="5">
        <v>44966952</v>
      </c>
      <c r="W117" s="5">
        <v>498930000000</v>
      </c>
      <c r="X117" s="5">
        <v>420737000000</v>
      </c>
      <c r="Y117" s="5">
        <v>461578000000</v>
      </c>
    </row>
    <row r="118" spans="3:25" ht="15.5" x14ac:dyDescent="0.35">
      <c r="C118" t="s">
        <v>150</v>
      </c>
    </row>
    <row r="119" spans="3:25" ht="15.5" x14ac:dyDescent="0.35">
      <c r="C119" t="s">
        <v>151</v>
      </c>
      <c r="D119" s="5">
        <v>74691150</v>
      </c>
      <c r="E119" s="5">
        <v>75180640</v>
      </c>
      <c r="F119" s="5">
        <v>74402742</v>
      </c>
      <c r="G119" s="5">
        <v>71719756</v>
      </c>
      <c r="I119" s="5">
        <v>74402742</v>
      </c>
      <c r="J119" s="5">
        <v>65751819</v>
      </c>
      <c r="K119" s="5">
        <v>5887635</v>
      </c>
      <c r="L119" s="5">
        <v>2989616</v>
      </c>
      <c r="M119" s="5">
        <v>3892019</v>
      </c>
      <c r="N119" s="5">
        <v>2291388</v>
      </c>
      <c r="O119" s="5">
        <v>6507955</v>
      </c>
      <c r="P119" s="5">
        <v>10670701</v>
      </c>
      <c r="Q119" s="5">
        <v>15175938</v>
      </c>
      <c r="R119" s="5">
        <v>20257208</v>
      </c>
      <c r="S119" s="5">
        <v>20527122</v>
      </c>
      <c r="T119" s="5">
        <v>18268918</v>
      </c>
      <c r="U119" s="5">
        <v>25152654</v>
      </c>
      <c r="V119" s="5">
        <v>37227618</v>
      </c>
      <c r="W119" s="5">
        <v>432296000000</v>
      </c>
      <c r="X119" s="5">
        <v>356014000000</v>
      </c>
      <c r="Y119" s="5">
        <v>373610000000</v>
      </c>
    </row>
    <row r="120" spans="3:25" ht="15.5" x14ac:dyDescent="0.35">
      <c r="C120" t="s">
        <v>152</v>
      </c>
      <c r="D120" s="5">
        <v>11249501</v>
      </c>
      <c r="E120" s="5">
        <v>11432558</v>
      </c>
      <c r="F120" s="5">
        <v>11577639</v>
      </c>
      <c r="G120" s="5">
        <v>11921455</v>
      </c>
      <c r="I120" s="5">
        <v>11577639</v>
      </c>
      <c r="J120" s="5">
        <v>11044788</v>
      </c>
      <c r="K120" s="5">
        <v>10505605</v>
      </c>
      <c r="L120" s="5">
        <v>10400358</v>
      </c>
      <c r="M120" s="5">
        <v>10343208</v>
      </c>
      <c r="N120" s="5">
        <v>9396793</v>
      </c>
      <c r="O120" s="5">
        <v>8730950</v>
      </c>
      <c r="P120" s="5">
        <v>8843215</v>
      </c>
      <c r="Q120" s="5">
        <v>7926607</v>
      </c>
      <c r="R120" s="5">
        <v>8323673</v>
      </c>
      <c r="S120" s="5">
        <v>6696537</v>
      </c>
      <c r="T120" s="5">
        <v>5364779</v>
      </c>
      <c r="U120" s="5">
        <v>3736395</v>
      </c>
      <c r="V120" s="5">
        <v>6131480</v>
      </c>
      <c r="W120" s="5">
        <v>54428000000</v>
      </c>
      <c r="X120" s="5">
        <v>44675000000</v>
      </c>
      <c r="Y120" s="5">
        <v>34789000000</v>
      </c>
    </row>
    <row r="121" spans="3:25" ht="15.5" x14ac:dyDescent="0.35">
      <c r="C121" t="s">
        <v>154</v>
      </c>
      <c r="D121" s="5">
        <v>216044293</v>
      </c>
      <c r="E121" s="5">
        <v>203216270</v>
      </c>
      <c r="F121" s="5">
        <v>203104387</v>
      </c>
      <c r="G121" s="5">
        <v>198534227</v>
      </c>
      <c r="I121" s="5">
        <v>203104387</v>
      </c>
      <c r="J121" s="5">
        <v>194776470</v>
      </c>
      <c r="K121" s="5">
        <v>107102928</v>
      </c>
      <c r="L121" s="5">
        <v>102615800</v>
      </c>
      <c r="M121" s="5">
        <v>114789033</v>
      </c>
      <c r="N121" s="5">
        <v>104622976</v>
      </c>
      <c r="O121" s="5">
        <v>114135764</v>
      </c>
      <c r="P121" s="5">
        <v>130444172</v>
      </c>
      <c r="Q121" s="5">
        <v>128349250</v>
      </c>
      <c r="R121" s="5">
        <v>126938628</v>
      </c>
      <c r="S121" s="5">
        <v>127579183</v>
      </c>
      <c r="T121" s="5">
        <v>130594618</v>
      </c>
      <c r="U121" s="5">
        <v>126170732</v>
      </c>
      <c r="V121" s="5">
        <v>141807243</v>
      </c>
      <c r="W121" s="5">
        <v>1470818000000</v>
      </c>
      <c r="X121" s="5">
        <v>1123770000000</v>
      </c>
      <c r="Y121" s="5">
        <v>1381552000000</v>
      </c>
    </row>
    <row r="122" spans="3:25" ht="15.5" x14ac:dyDescent="0.35">
      <c r="C122" t="s">
        <v>155</v>
      </c>
    </row>
    <row r="123" spans="3:25" ht="15.5" x14ac:dyDescent="0.35">
      <c r="C123" t="s">
        <v>156</v>
      </c>
      <c r="D123" s="5">
        <v>72874753</v>
      </c>
      <c r="E123" s="5">
        <v>72874753</v>
      </c>
      <c r="F123" s="5">
        <v>72874753</v>
      </c>
      <c r="G123" s="5">
        <v>72874753</v>
      </c>
      <c r="I123" s="5">
        <v>72874753</v>
      </c>
      <c r="J123" s="5">
        <v>72874753</v>
      </c>
      <c r="K123" s="5">
        <v>72874753</v>
      </c>
      <c r="L123" s="5">
        <v>72874753</v>
      </c>
      <c r="M123" s="5">
        <v>72874753</v>
      </c>
      <c r="N123" s="5">
        <v>72874753</v>
      </c>
      <c r="O123" s="5">
        <v>72874753</v>
      </c>
      <c r="P123" s="5">
        <v>72874753</v>
      </c>
      <c r="Q123" s="5">
        <v>72874753</v>
      </c>
      <c r="R123" s="5">
        <v>72874753</v>
      </c>
      <c r="S123" s="5">
        <v>72874753</v>
      </c>
      <c r="T123" s="5">
        <v>72874753</v>
      </c>
      <c r="U123" s="5">
        <v>72874753</v>
      </c>
      <c r="V123" s="5">
        <v>72845925</v>
      </c>
      <c r="W123" s="5">
        <v>644052000000</v>
      </c>
      <c r="X123" s="5">
        <v>644050000000</v>
      </c>
      <c r="Y123" s="5">
        <v>178524000000</v>
      </c>
    </row>
    <row r="124" spans="3:25" ht="15.5" x14ac:dyDescent="0.35">
      <c r="C124" t="s">
        <v>157</v>
      </c>
      <c r="D124" s="5">
        <v>23427408</v>
      </c>
      <c r="E124" s="5">
        <v>23427408</v>
      </c>
      <c r="F124" s="5">
        <v>23427408</v>
      </c>
      <c r="G124" s="5">
        <v>23427408</v>
      </c>
      <c r="I124" s="5">
        <v>23427408</v>
      </c>
      <c r="J124" s="5">
        <v>23427408</v>
      </c>
      <c r="K124" s="5">
        <v>23427408</v>
      </c>
      <c r="L124" s="5">
        <v>23427408</v>
      </c>
      <c r="M124" s="5">
        <v>23427408</v>
      </c>
      <c r="N124" s="5">
        <v>23427408</v>
      </c>
      <c r="O124" s="5">
        <v>23427408</v>
      </c>
      <c r="P124" s="5">
        <v>23427408</v>
      </c>
      <c r="Q124" s="5">
        <v>23427408</v>
      </c>
      <c r="R124" s="5">
        <v>23427408</v>
      </c>
      <c r="S124" s="5">
        <v>23427408</v>
      </c>
      <c r="T124" s="5">
        <v>23427408</v>
      </c>
      <c r="U124" s="5">
        <v>23427408</v>
      </c>
      <c r="V124" s="5">
        <v>25762692</v>
      </c>
      <c r="W124" s="5">
        <v>234545000000</v>
      </c>
      <c r="X124" s="5">
        <v>234543000000</v>
      </c>
      <c r="Y124" s="5">
        <v>540000000</v>
      </c>
    </row>
    <row r="125" spans="3:25" ht="15.5" x14ac:dyDescent="0.35">
      <c r="C125" t="s">
        <v>158</v>
      </c>
      <c r="D125" s="5">
        <v>85383372</v>
      </c>
      <c r="E125" s="5">
        <v>84358477</v>
      </c>
      <c r="F125" s="5">
        <v>84144349</v>
      </c>
      <c r="G125" s="5">
        <v>84874734</v>
      </c>
      <c r="I125" s="5">
        <v>84144349</v>
      </c>
      <c r="J125" s="5">
        <v>83696675</v>
      </c>
      <c r="K125" s="5">
        <v>81795410</v>
      </c>
      <c r="L125" s="5">
        <v>81388734</v>
      </c>
      <c r="M125" s="5">
        <v>81604531</v>
      </c>
      <c r="N125" s="5">
        <v>75430610</v>
      </c>
      <c r="O125" s="5">
        <v>67903036</v>
      </c>
      <c r="P125" s="5">
        <v>65425410</v>
      </c>
      <c r="Q125" s="5">
        <v>60544497</v>
      </c>
      <c r="R125" s="5">
        <v>60730215</v>
      </c>
      <c r="S125" s="5">
        <v>55006348</v>
      </c>
      <c r="T125" s="5">
        <v>53886085</v>
      </c>
      <c r="U125" s="5">
        <v>50705836</v>
      </c>
      <c r="V125" s="5">
        <v>42254527</v>
      </c>
      <c r="W125" s="5">
        <v>284736000000</v>
      </c>
      <c r="X125" s="5">
        <v>253911000000</v>
      </c>
      <c r="Y125" s="5">
        <v>83646000000</v>
      </c>
    </row>
    <row r="126" spans="3:25" ht="15.5" x14ac:dyDescent="0.35">
      <c r="C126" t="s">
        <v>159</v>
      </c>
      <c r="T126" s="5">
        <v>273817</v>
      </c>
      <c r="U126" s="5">
        <v>173817</v>
      </c>
      <c r="V126" s="5">
        <v>73817</v>
      </c>
    </row>
    <row r="127" spans="3:25" ht="15.5" x14ac:dyDescent="0.35">
      <c r="C127" t="s">
        <v>160</v>
      </c>
      <c r="T127" s="5">
        <v>53612268</v>
      </c>
      <c r="U127" s="5">
        <v>50532019</v>
      </c>
      <c r="V127" s="5">
        <v>42180710</v>
      </c>
    </row>
    <row r="128" spans="3:25" ht="15.5" x14ac:dyDescent="0.35">
      <c r="C128" t="s">
        <v>161</v>
      </c>
      <c r="D128" s="5">
        <v>85383372</v>
      </c>
      <c r="E128" s="5">
        <v>84358477</v>
      </c>
      <c r="F128" s="5">
        <v>84144349</v>
      </c>
      <c r="G128" s="5">
        <v>84874734</v>
      </c>
      <c r="I128" s="5">
        <v>84144349</v>
      </c>
      <c r="J128" s="5">
        <v>83696675</v>
      </c>
      <c r="K128" s="5">
        <v>81795410</v>
      </c>
      <c r="L128" s="5">
        <v>81388734</v>
      </c>
      <c r="M128" s="5">
        <v>81604531</v>
      </c>
      <c r="N128" s="5">
        <v>75430610</v>
      </c>
      <c r="O128" s="5">
        <v>67903036</v>
      </c>
      <c r="P128" s="5">
        <v>65425410</v>
      </c>
      <c r="Q128" s="5">
        <v>60544497</v>
      </c>
      <c r="R128" s="5">
        <v>60730215</v>
      </c>
      <c r="S128" s="5">
        <v>55006348</v>
      </c>
      <c r="T128" s="5">
        <v>53886085</v>
      </c>
      <c r="U128" s="5">
        <v>50705836</v>
      </c>
      <c r="V128" s="5">
        <v>42254527</v>
      </c>
      <c r="W128" s="5">
        <v>284736000000</v>
      </c>
      <c r="X128" s="5">
        <v>253911000000</v>
      </c>
      <c r="Y128" s="5">
        <v>83646000000</v>
      </c>
    </row>
    <row r="129" spans="2:25" ht="15.5" x14ac:dyDescent="0.35">
      <c r="C129" t="s">
        <v>162</v>
      </c>
      <c r="D129" s="5">
        <v>8696561</v>
      </c>
      <c r="E129" s="5">
        <v>8315832</v>
      </c>
      <c r="F129" s="5">
        <v>8110652</v>
      </c>
      <c r="G129" s="5">
        <v>7803415</v>
      </c>
      <c r="I129" s="5">
        <v>8110652</v>
      </c>
      <c r="J129" s="5">
        <v>7640121</v>
      </c>
      <c r="K129" s="5">
        <v>7751676</v>
      </c>
      <c r="L129" s="5">
        <v>7879870</v>
      </c>
      <c r="M129" s="5">
        <v>8210019</v>
      </c>
      <c r="N129" s="5">
        <v>7442734</v>
      </c>
      <c r="O129" s="5">
        <v>6343209</v>
      </c>
      <c r="P129" s="5">
        <v>6210616</v>
      </c>
      <c r="Q129" s="5">
        <v>6299014</v>
      </c>
      <c r="R129" s="5">
        <v>5568706</v>
      </c>
      <c r="S129" s="5">
        <v>5504009</v>
      </c>
      <c r="T129" s="5">
        <v>5462213</v>
      </c>
      <c r="U129" s="5">
        <v>5076179</v>
      </c>
      <c r="V129" s="5">
        <v>4523755</v>
      </c>
      <c r="W129" s="5">
        <v>38719000000</v>
      </c>
      <c r="X129" s="5">
        <v>33966000000</v>
      </c>
      <c r="Y129" s="5">
        <v>29154000000</v>
      </c>
    </row>
    <row r="130" spans="2:25" ht="15.5" x14ac:dyDescent="0.35">
      <c r="C130" t="s">
        <v>10</v>
      </c>
      <c r="D130" s="5">
        <v>184606945</v>
      </c>
      <c r="E130" s="5">
        <v>181981053</v>
      </c>
      <c r="F130" s="5">
        <v>180787598</v>
      </c>
      <c r="G130" s="5">
        <v>180002698</v>
      </c>
      <c r="I130" s="5">
        <v>180787598</v>
      </c>
      <c r="J130" s="5">
        <v>177032113</v>
      </c>
      <c r="K130" s="5">
        <v>176972503</v>
      </c>
      <c r="L130" s="5">
        <v>177918699</v>
      </c>
      <c r="M130" s="5">
        <v>184333533</v>
      </c>
      <c r="N130" s="5">
        <v>175892359</v>
      </c>
      <c r="O130" s="5">
        <v>163405190</v>
      </c>
      <c r="P130" s="5">
        <v>161682800</v>
      </c>
      <c r="Q130" s="5">
        <v>159444208</v>
      </c>
      <c r="R130" s="5">
        <v>155955776</v>
      </c>
      <c r="S130" s="5">
        <v>153200888</v>
      </c>
      <c r="T130" s="5">
        <v>154810875</v>
      </c>
      <c r="U130" s="5">
        <v>151337714</v>
      </c>
      <c r="V130" s="5">
        <v>141020626</v>
      </c>
      <c r="W130" s="5">
        <v>1148918000000</v>
      </c>
      <c r="X130" s="5">
        <v>1095640000000</v>
      </c>
      <c r="Y130" s="5">
        <v>310094000000</v>
      </c>
    </row>
    <row r="131" spans="2:25" ht="15.5" x14ac:dyDescent="0.35">
      <c r="C131" t="s">
        <v>163</v>
      </c>
      <c r="D131" s="5">
        <v>400651238</v>
      </c>
      <c r="E131" s="5">
        <v>385197323</v>
      </c>
      <c r="F131" s="5">
        <v>383891985</v>
      </c>
      <c r="G131" s="5">
        <v>378536925</v>
      </c>
      <c r="I131" s="5">
        <v>383891985</v>
      </c>
      <c r="J131" s="5">
        <v>371808583</v>
      </c>
      <c r="K131" s="5">
        <v>284075431</v>
      </c>
      <c r="L131" s="5">
        <v>280534499</v>
      </c>
      <c r="M131" s="5">
        <v>299122566</v>
      </c>
      <c r="N131" s="5">
        <v>280515335</v>
      </c>
      <c r="O131" s="5">
        <v>277540954</v>
      </c>
      <c r="P131" s="5">
        <v>292126972</v>
      </c>
      <c r="Q131" s="5">
        <v>287793458</v>
      </c>
      <c r="R131" s="5">
        <v>282894404</v>
      </c>
      <c r="S131" s="5">
        <v>280780071</v>
      </c>
      <c r="T131" s="5">
        <v>285405493</v>
      </c>
      <c r="U131" s="5">
        <v>277508446</v>
      </c>
      <c r="V131" s="5">
        <v>282827869</v>
      </c>
      <c r="W131" s="5">
        <v>2619736000000</v>
      </c>
      <c r="X131" s="5">
        <v>2219410000000</v>
      </c>
      <c r="Y131" s="5">
        <v>1691646000000</v>
      </c>
    </row>
    <row r="132" spans="2:25" ht="15.5" x14ac:dyDescent="0.35">
      <c r="C132" t="s">
        <v>164</v>
      </c>
      <c r="D132" s="5">
        <v>6443379509</v>
      </c>
      <c r="E132" s="5">
        <v>6443379509</v>
      </c>
      <c r="F132" s="5">
        <v>6443379509</v>
      </c>
      <c r="G132" s="5">
        <v>6443379509</v>
      </c>
      <c r="I132" s="5">
        <v>6443379509</v>
      </c>
      <c r="J132" s="5">
        <v>6443379509</v>
      </c>
      <c r="K132" s="5">
        <v>6443379509</v>
      </c>
      <c r="L132" s="5">
        <v>6443379509</v>
      </c>
      <c r="M132" s="5">
        <v>6443379509</v>
      </c>
      <c r="N132" s="5">
        <v>6443379509</v>
      </c>
      <c r="O132" s="5">
        <v>6443379509</v>
      </c>
      <c r="P132" s="5">
        <v>6443379509</v>
      </c>
      <c r="Q132" s="5">
        <v>6443379509</v>
      </c>
      <c r="R132" s="5">
        <v>6443379509</v>
      </c>
      <c r="S132" s="5">
        <v>6443379509</v>
      </c>
      <c r="T132" s="5">
        <v>6443379509</v>
      </c>
      <c r="U132" s="5">
        <v>6443379509</v>
      </c>
      <c r="V132" s="5">
        <v>6440516680</v>
      </c>
      <c r="W132" s="5">
        <v>6440516680</v>
      </c>
      <c r="X132" s="5">
        <v>6440500780</v>
      </c>
      <c r="Y132" s="5">
        <v>81000000</v>
      </c>
    </row>
    <row r="134" spans="2:25" ht="15.5" x14ac:dyDescent="0.35">
      <c r="B134" t="s">
        <v>165</v>
      </c>
      <c r="C134" t="s">
        <v>166</v>
      </c>
      <c r="D134" s="5">
        <v>-12569338</v>
      </c>
      <c r="E134" s="5">
        <v>-636518</v>
      </c>
      <c r="F134" s="5">
        <v>6464001</v>
      </c>
      <c r="G134" s="5">
        <v>11773036</v>
      </c>
      <c r="I134" s="5">
        <v>23476822</v>
      </c>
      <c r="J134" s="5">
        <v>1223929</v>
      </c>
      <c r="K134" s="5">
        <v>15055732</v>
      </c>
      <c r="L134" s="5">
        <v>5854582</v>
      </c>
      <c r="M134" s="5">
        <v>1427288</v>
      </c>
      <c r="N134" s="5">
        <v>34931146</v>
      </c>
      <c r="O134" s="5">
        <v>20543709</v>
      </c>
      <c r="P134" s="5">
        <v>4249526</v>
      </c>
      <c r="Q134" s="5">
        <v>8384319</v>
      </c>
      <c r="R134" s="5">
        <v>7962289</v>
      </c>
      <c r="S134" s="5">
        <v>24557802</v>
      </c>
      <c r="T134" s="5">
        <v>12726284</v>
      </c>
      <c r="U134" s="5">
        <v>16715753</v>
      </c>
      <c r="V134" s="5">
        <v>23975072</v>
      </c>
      <c r="W134" s="5">
        <v>61948000000</v>
      </c>
      <c r="X134" s="5">
        <v>5450000000</v>
      </c>
      <c r="Y134" s="5">
        <v>-109904000000</v>
      </c>
    </row>
    <row r="135" spans="2:25" ht="15.5" x14ac:dyDescent="0.35">
      <c r="C135" t="s">
        <v>279</v>
      </c>
      <c r="D135" s="5">
        <v>71906575</v>
      </c>
      <c r="E135" s="5">
        <v>58101639</v>
      </c>
      <c r="F135" s="5">
        <v>63830514</v>
      </c>
      <c r="G135" s="5">
        <v>66372826</v>
      </c>
      <c r="I135" s="5">
        <v>240975558</v>
      </c>
      <c r="J135" s="5">
        <v>203257048</v>
      </c>
      <c r="K135" s="5">
        <v>199253423</v>
      </c>
      <c r="L135" s="5">
        <v>232371477</v>
      </c>
      <c r="M135" s="5">
        <v>227405632</v>
      </c>
      <c r="N135" s="5">
        <v>201307486</v>
      </c>
      <c r="O135" s="5">
        <v>206628016</v>
      </c>
      <c r="P135" s="5">
        <v>205832581</v>
      </c>
      <c r="Q135" s="5">
        <v>194171007</v>
      </c>
      <c r="R135" s="5">
        <v>188041764</v>
      </c>
      <c r="S135" s="5">
        <v>210053910</v>
      </c>
      <c r="T135" s="5">
        <v>229026316</v>
      </c>
      <c r="U135" s="5">
        <v>233702927</v>
      </c>
      <c r="V135" s="5">
        <v>226151999</v>
      </c>
      <c r="W135" s="5">
        <v>1729263000000</v>
      </c>
      <c r="X135" s="5">
        <v>1502433000000</v>
      </c>
      <c r="Y135" s="5">
        <v>1178916000000</v>
      </c>
    </row>
    <row r="136" spans="2:25" ht="15.5" x14ac:dyDescent="0.35">
      <c r="C136" t="s">
        <v>458</v>
      </c>
      <c r="D136" s="5">
        <v>-74186295</v>
      </c>
      <c r="E136" s="5">
        <v>-47156641</v>
      </c>
      <c r="F136" s="5">
        <v>-44618474</v>
      </c>
      <c r="G136" s="5">
        <v>-44308904</v>
      </c>
      <c r="I136" s="5">
        <v>-176146645</v>
      </c>
      <c r="J136" s="5">
        <v>-159255641</v>
      </c>
      <c r="K136" s="5">
        <v>-149575847</v>
      </c>
      <c r="L136" s="5">
        <v>-187055097</v>
      </c>
      <c r="M136" s="5">
        <v>-183509307</v>
      </c>
      <c r="N136" s="5">
        <v>-132321011</v>
      </c>
      <c r="O136" s="5">
        <v>-151369485</v>
      </c>
      <c r="P136" s="5">
        <v>-164159021</v>
      </c>
      <c r="Q136" s="5">
        <v>-152492588</v>
      </c>
      <c r="R136" s="5">
        <v>-145563707</v>
      </c>
      <c r="S136" s="5">
        <v>-153911873</v>
      </c>
      <c r="T136" s="5">
        <v>-185565500</v>
      </c>
      <c r="U136" s="5">
        <v>-188483488</v>
      </c>
      <c r="V136" s="5">
        <v>-170244692</v>
      </c>
      <c r="W136" s="5">
        <v>-1370846000000</v>
      </c>
      <c r="X136" s="5">
        <v>-1270314000000</v>
      </c>
      <c r="Y136" s="5">
        <v>-1054542000000</v>
      </c>
    </row>
    <row r="137" spans="2:25" ht="15.5" x14ac:dyDescent="0.35">
      <c r="C137" t="s">
        <v>384</v>
      </c>
      <c r="D137" s="5">
        <v>39217</v>
      </c>
      <c r="E137" s="5">
        <v>53732</v>
      </c>
      <c r="F137" s="5">
        <v>35296</v>
      </c>
      <c r="G137" s="5">
        <v>21580</v>
      </c>
      <c r="I137" s="5">
        <v>94029</v>
      </c>
      <c r="J137" s="5">
        <v>162089</v>
      </c>
      <c r="K137" s="5">
        <v>194983</v>
      </c>
      <c r="L137" s="5">
        <v>169681</v>
      </c>
      <c r="M137" s="5">
        <v>219140</v>
      </c>
      <c r="N137" s="5">
        <v>93699</v>
      </c>
      <c r="O137" s="5">
        <v>56939</v>
      </c>
      <c r="P137" s="5">
        <v>48031</v>
      </c>
      <c r="Q137" s="5">
        <v>62669</v>
      </c>
      <c r="R137" s="5">
        <v>58527</v>
      </c>
      <c r="S137" s="5">
        <v>27515</v>
      </c>
      <c r="T137" s="5">
        <v>24526</v>
      </c>
      <c r="U137" s="5">
        <v>24355</v>
      </c>
      <c r="V137" s="5">
        <v>33702</v>
      </c>
      <c r="W137" s="5">
        <v>747000000</v>
      </c>
      <c r="X137" s="5">
        <v>3474000000</v>
      </c>
      <c r="Y137" s="5">
        <v>1447000000</v>
      </c>
    </row>
    <row r="138" spans="2:25" ht="15.5" x14ac:dyDescent="0.35">
      <c r="C138" t="s">
        <v>283</v>
      </c>
      <c r="D138" s="5">
        <v>-2215314</v>
      </c>
      <c r="E138" s="5">
        <v>-2027711</v>
      </c>
      <c r="F138" s="5">
        <v>-2263437</v>
      </c>
      <c r="G138" s="5">
        <v>-2065289</v>
      </c>
      <c r="I138" s="5">
        <v>-7847198</v>
      </c>
      <c r="J138" s="5">
        <v>-5492714</v>
      </c>
      <c r="K138" s="5">
        <v>-4940620</v>
      </c>
      <c r="L138" s="5">
        <v>-4249515</v>
      </c>
      <c r="M138" s="5">
        <v>-3961542</v>
      </c>
      <c r="N138" s="5">
        <v>-4342275</v>
      </c>
      <c r="O138" s="5">
        <v>-5854555</v>
      </c>
      <c r="P138" s="5">
        <v>-5710322</v>
      </c>
      <c r="Q138" s="5">
        <v>-5508205</v>
      </c>
      <c r="R138" s="5">
        <v>-5329001</v>
      </c>
      <c r="S138" s="5">
        <v>-5372581</v>
      </c>
      <c r="T138" s="5">
        <v>-5075612</v>
      </c>
      <c r="U138" s="5">
        <v>-5873505</v>
      </c>
      <c r="V138" s="5">
        <v>-7630880</v>
      </c>
      <c r="W138" s="5">
        <v>-59616000000</v>
      </c>
      <c r="X138" s="5">
        <v>-58944000000</v>
      </c>
      <c r="Y138" s="5">
        <v>-57284000000</v>
      </c>
    </row>
    <row r="139" spans="2:25" ht="15.5" x14ac:dyDescent="0.35">
      <c r="C139" t="s">
        <v>413</v>
      </c>
      <c r="J139" s="5">
        <v>1219664</v>
      </c>
    </row>
    <row r="140" spans="2:25" ht="15.5" x14ac:dyDescent="0.35">
      <c r="C140" t="s">
        <v>610</v>
      </c>
      <c r="D140" s="5">
        <v>-663843</v>
      </c>
      <c r="E140" s="5">
        <v>-225511</v>
      </c>
      <c r="F140" s="5">
        <v>-2956852</v>
      </c>
      <c r="G140" s="5">
        <v>-69101</v>
      </c>
      <c r="I140" s="5">
        <v>-1703862</v>
      </c>
      <c r="J140" s="5">
        <v>-4940679</v>
      </c>
      <c r="K140" s="5">
        <v>610926</v>
      </c>
      <c r="L140" s="5">
        <v>-1805124</v>
      </c>
      <c r="M140" s="5">
        <v>-3382359</v>
      </c>
      <c r="N140" s="5">
        <v>-2254741</v>
      </c>
      <c r="O140" s="5">
        <v>-1325822</v>
      </c>
      <c r="P140" s="5">
        <v>-3971207</v>
      </c>
      <c r="Q140" s="5">
        <v>364791</v>
      </c>
      <c r="R140" s="5">
        <v>-2535018</v>
      </c>
      <c r="S140" s="5">
        <v>-2289615</v>
      </c>
      <c r="T140" s="5">
        <v>-2670972</v>
      </c>
      <c r="U140" s="5">
        <v>408696</v>
      </c>
      <c r="V140" s="5">
        <v>-2681396</v>
      </c>
      <c r="W140" s="5">
        <v>-62811000000</v>
      </c>
      <c r="X140" s="5">
        <v>-21172000000</v>
      </c>
      <c r="Y140" s="5">
        <v>-27168000000</v>
      </c>
    </row>
    <row r="141" spans="2:25" ht="15.5" x14ac:dyDescent="0.35">
      <c r="C141" t="s">
        <v>696</v>
      </c>
      <c r="D141" s="5">
        <v>-7449678</v>
      </c>
      <c r="E141" s="5">
        <v>-9382026</v>
      </c>
      <c r="F141" s="5">
        <v>-7563046</v>
      </c>
      <c r="G141" s="5">
        <v>-8178076</v>
      </c>
      <c r="I141" s="5">
        <v>-31895060</v>
      </c>
      <c r="J141" s="5">
        <v>-33725838</v>
      </c>
      <c r="K141" s="5">
        <v>-30487133</v>
      </c>
      <c r="L141" s="5">
        <v>-33576840</v>
      </c>
      <c r="M141" s="5">
        <v>-35344276</v>
      </c>
      <c r="N141" s="5">
        <v>-27552012</v>
      </c>
      <c r="O141" s="5">
        <v>-27591384</v>
      </c>
      <c r="P141" s="5">
        <v>-27790536</v>
      </c>
      <c r="Q141" s="5">
        <v>-28213355</v>
      </c>
      <c r="R141" s="5">
        <v>-26710276</v>
      </c>
      <c r="S141" s="5">
        <v>-23949554</v>
      </c>
      <c r="T141" s="5">
        <v>-23012474</v>
      </c>
      <c r="U141" s="5">
        <v>-23063232</v>
      </c>
      <c r="V141" s="5">
        <v>-21653661</v>
      </c>
      <c r="W141" s="5">
        <v>-174789000000</v>
      </c>
      <c r="X141" s="5">
        <v>-150027000000</v>
      </c>
      <c r="Y141" s="5">
        <v>-151273000000</v>
      </c>
    </row>
    <row r="142" spans="2:25" ht="15.5" x14ac:dyDescent="0.35">
      <c r="C142" t="s">
        <v>179</v>
      </c>
      <c r="D142" s="5">
        <v>16892391</v>
      </c>
      <c r="E142" s="5">
        <v>-1604693</v>
      </c>
      <c r="F142" s="5">
        <v>2036995</v>
      </c>
      <c r="G142" s="5">
        <v>-2299180</v>
      </c>
      <c r="I142" s="5">
        <v>11759130</v>
      </c>
      <c r="J142" s="5">
        <v>76027219</v>
      </c>
      <c r="K142" s="5">
        <v>9481919</v>
      </c>
      <c r="L142" s="5">
        <v>-8546215</v>
      </c>
      <c r="M142" s="5">
        <v>4304887</v>
      </c>
      <c r="N142" s="5">
        <v>-14046212</v>
      </c>
      <c r="O142" s="5">
        <v>-16961787</v>
      </c>
      <c r="P142" s="5">
        <v>1024172</v>
      </c>
      <c r="Q142" s="5">
        <v>-4180319</v>
      </c>
      <c r="R142" s="5">
        <v>6281934</v>
      </c>
      <c r="S142" s="5">
        <v>-5778730</v>
      </c>
      <c r="T142" s="5">
        <v>-743251</v>
      </c>
      <c r="U142" s="5">
        <v>-8778194</v>
      </c>
      <c r="V142" s="5">
        <v>-20900046</v>
      </c>
      <c r="W142" s="5">
        <v>213650000000</v>
      </c>
      <c r="X142" s="5">
        <v>422864000000</v>
      </c>
      <c r="Y142" s="5">
        <v>296554000000</v>
      </c>
    </row>
    <row r="143" spans="2:25" ht="15.5" x14ac:dyDescent="0.35">
      <c r="C143" t="s">
        <v>180</v>
      </c>
      <c r="D143" s="5">
        <v>-1472196</v>
      </c>
      <c r="E143" s="5">
        <v>-3147191</v>
      </c>
      <c r="F143" s="5">
        <v>-4660703</v>
      </c>
      <c r="G143" s="5">
        <v>-6668252</v>
      </c>
      <c r="I143" s="5">
        <v>-22963103</v>
      </c>
      <c r="J143" s="5">
        <v>-84542412</v>
      </c>
      <c r="K143" s="5">
        <v>-22751866</v>
      </c>
      <c r="L143" s="5">
        <v>-6634060</v>
      </c>
      <c r="M143" s="5">
        <v>-13593709</v>
      </c>
      <c r="N143" s="5">
        <v>-4079527</v>
      </c>
      <c r="O143" s="5">
        <v>-1332969</v>
      </c>
      <c r="P143" s="5">
        <v>-7876098</v>
      </c>
      <c r="Q143" s="5">
        <v>-7009134</v>
      </c>
      <c r="R143" s="5">
        <v>-13284004</v>
      </c>
      <c r="S143" s="5">
        <v>-14938182</v>
      </c>
      <c r="T143" s="5">
        <v>-11969520</v>
      </c>
      <c r="U143" s="5">
        <v>-4228783</v>
      </c>
      <c r="V143" s="5">
        <v>-5761548</v>
      </c>
      <c r="W143" s="5">
        <v>-453541000000</v>
      </c>
      <c r="X143" s="5">
        <v>-230615000000</v>
      </c>
      <c r="Y143" s="5">
        <v>-137065000000</v>
      </c>
    </row>
    <row r="144" spans="2:25" ht="15.5" x14ac:dyDescent="0.35">
      <c r="C144" t="s">
        <v>565</v>
      </c>
      <c r="D144" s="5">
        <v>36642</v>
      </c>
      <c r="E144" s="5">
        <v>16475</v>
      </c>
      <c r="F144" s="5">
        <v>4758</v>
      </c>
      <c r="G144" s="5">
        <v>35636</v>
      </c>
      <c r="I144" s="5">
        <v>86985</v>
      </c>
      <c r="J144" s="5">
        <v>90671</v>
      </c>
      <c r="K144" s="5">
        <v>59451</v>
      </c>
      <c r="L144" s="5">
        <v>76745</v>
      </c>
      <c r="M144" s="5">
        <v>554326</v>
      </c>
      <c r="N144" s="5">
        <v>98197</v>
      </c>
      <c r="O144" s="5">
        <v>32708</v>
      </c>
      <c r="P144" s="5">
        <v>16361</v>
      </c>
      <c r="Q144" s="5">
        <v>446886</v>
      </c>
      <c r="R144" s="5">
        <v>98678</v>
      </c>
      <c r="S144" s="5">
        <v>27521</v>
      </c>
      <c r="T144" s="5">
        <v>73334</v>
      </c>
      <c r="U144" s="5">
        <v>232772</v>
      </c>
      <c r="V144" s="5">
        <v>75136</v>
      </c>
      <c r="W144" s="5">
        <v>1306000000</v>
      </c>
      <c r="X144" s="5">
        <v>472000000</v>
      </c>
      <c r="Y144" s="5">
        <v>1309000000</v>
      </c>
    </row>
    <row r="145" spans="3:25" ht="15.5" x14ac:dyDescent="0.35">
      <c r="C145" t="s">
        <v>182</v>
      </c>
      <c r="D145" s="5">
        <v>-1508838</v>
      </c>
      <c r="E145" s="5">
        <v>-3163666</v>
      </c>
      <c r="F145" s="5">
        <v>-5617835</v>
      </c>
      <c r="G145" s="5">
        <v>-6730113</v>
      </c>
      <c r="I145" s="5">
        <v>-25427142</v>
      </c>
      <c r="J145" s="5">
        <v>-85390751</v>
      </c>
      <c r="K145" s="5">
        <v>-21738719</v>
      </c>
      <c r="L145" s="5">
        <v>-8146255</v>
      </c>
      <c r="M145" s="5">
        <v>-10650461</v>
      </c>
      <c r="N145" s="5">
        <v>-4177724</v>
      </c>
      <c r="O145" s="5">
        <v>-1365677</v>
      </c>
      <c r="P145" s="5">
        <v>-7892459</v>
      </c>
      <c r="Q145" s="5">
        <v>-7456020</v>
      </c>
      <c r="R145" s="5">
        <v>-13382682</v>
      </c>
      <c r="S145" s="5">
        <v>-14965703</v>
      </c>
      <c r="T145" s="5">
        <v>-12042854</v>
      </c>
      <c r="U145" s="5">
        <v>-4461555</v>
      </c>
      <c r="V145" s="5">
        <v>-5836684</v>
      </c>
      <c r="W145" s="5">
        <v>-454847000000</v>
      </c>
      <c r="X145" s="5">
        <v>-231087000000</v>
      </c>
      <c r="Y145" s="5">
        <v>-138374000000</v>
      </c>
    </row>
    <row r="146" spans="3:25" ht="15.5" x14ac:dyDescent="0.35">
      <c r="C146" t="s">
        <v>189</v>
      </c>
      <c r="F146" s="5">
        <v>952374</v>
      </c>
      <c r="G146" s="5">
        <v>26225</v>
      </c>
      <c r="I146" s="5">
        <v>2377054</v>
      </c>
      <c r="J146" s="5">
        <v>757668</v>
      </c>
      <c r="K146" s="5">
        <v>-1072598</v>
      </c>
      <c r="L146" s="5">
        <v>1435450</v>
      </c>
      <c r="M146" s="5">
        <v>-3497574</v>
      </c>
    </row>
    <row r="147" spans="3:25" ht="15.5" x14ac:dyDescent="0.35">
      <c r="C147" t="s">
        <v>206</v>
      </c>
      <c r="D147" s="5">
        <v>16892391</v>
      </c>
      <c r="E147" s="5">
        <v>-1604693</v>
      </c>
      <c r="F147" s="5">
        <v>2036995</v>
      </c>
      <c r="G147" s="5">
        <v>-2299180</v>
      </c>
      <c r="I147" s="5">
        <v>11759130</v>
      </c>
      <c r="J147" s="5">
        <v>76027219</v>
      </c>
      <c r="K147" s="5">
        <v>9481919</v>
      </c>
      <c r="L147" s="5">
        <v>-8546215</v>
      </c>
      <c r="M147" s="5">
        <v>4304887</v>
      </c>
      <c r="N147" s="5">
        <v>-14046212</v>
      </c>
      <c r="O147" s="5">
        <v>-16961787</v>
      </c>
      <c r="P147" s="5">
        <v>1024172</v>
      </c>
      <c r="Q147" s="5">
        <v>-4180319</v>
      </c>
      <c r="R147" s="5">
        <v>6281934</v>
      </c>
      <c r="S147" s="5">
        <v>-5778730</v>
      </c>
      <c r="T147" s="5">
        <v>-743251</v>
      </c>
      <c r="U147" s="5">
        <v>-8778194</v>
      </c>
      <c r="V147" s="5">
        <v>-20900046</v>
      </c>
      <c r="W147" s="5">
        <v>213650000000</v>
      </c>
      <c r="X147" s="5">
        <v>422864000000</v>
      </c>
      <c r="Y147" s="5">
        <v>296554000000</v>
      </c>
    </row>
    <row r="148" spans="3:25" ht="15.5" x14ac:dyDescent="0.35">
      <c r="C148" t="s">
        <v>2446</v>
      </c>
      <c r="D148" s="5">
        <v>80622505</v>
      </c>
      <c r="E148" s="5">
        <v>62118730</v>
      </c>
      <c r="F148" s="5">
        <v>63596457</v>
      </c>
      <c r="G148" s="5">
        <v>67285738</v>
      </c>
      <c r="I148" s="5">
        <v>275676020</v>
      </c>
      <c r="J148" s="5">
        <v>243538506</v>
      </c>
      <c r="K148" s="5">
        <v>172833123</v>
      </c>
      <c r="L148" s="5">
        <v>177468675</v>
      </c>
      <c r="M148" s="5">
        <v>164883357</v>
      </c>
      <c r="N148" s="5">
        <v>141469493</v>
      </c>
      <c r="O148" s="5">
        <v>159780592</v>
      </c>
      <c r="P148" s="5">
        <v>192067370</v>
      </c>
      <c r="Q148" s="5">
        <v>167586772</v>
      </c>
      <c r="R148" s="5">
        <v>158227375</v>
      </c>
      <c r="S148" s="5">
        <v>132717095</v>
      </c>
      <c r="T148" s="5">
        <v>131475949</v>
      </c>
      <c r="U148" s="5">
        <v>113203387</v>
      </c>
      <c r="V148" s="5">
        <v>81355000</v>
      </c>
      <c r="W148" s="5">
        <v>378065000000</v>
      </c>
      <c r="X148" s="5">
        <v>203302000000</v>
      </c>
      <c r="Y148" s="5">
        <v>168047000000</v>
      </c>
    </row>
    <row r="149" spans="3:25" ht="15.5" x14ac:dyDescent="0.35">
      <c r="C149" t="s">
        <v>1802</v>
      </c>
      <c r="D149" s="5">
        <v>-62625909</v>
      </c>
      <c r="E149" s="5">
        <v>-64372279</v>
      </c>
      <c r="F149" s="5">
        <v>-63527148</v>
      </c>
      <c r="G149" s="5">
        <v>-69748390</v>
      </c>
      <c r="I149" s="5">
        <v>-268785993</v>
      </c>
      <c r="J149" s="5">
        <v>-231022676</v>
      </c>
      <c r="K149" s="5">
        <v>-166169710</v>
      </c>
      <c r="L149" s="5">
        <v>-182208268</v>
      </c>
      <c r="M149" s="5">
        <v>-156647127</v>
      </c>
      <c r="N149" s="5">
        <v>-151600246</v>
      </c>
      <c r="O149" s="5">
        <v>-168483900</v>
      </c>
      <c r="P149" s="5">
        <v>-186435180</v>
      </c>
      <c r="Q149" s="5">
        <v>-164960830</v>
      </c>
      <c r="R149" s="5">
        <v>-151759532</v>
      </c>
      <c r="S149" s="5">
        <v>-138103571</v>
      </c>
      <c r="T149" s="5">
        <v>-123812899</v>
      </c>
      <c r="U149" s="5">
        <v>-110628573</v>
      </c>
      <c r="V149" s="5">
        <v>-91847411</v>
      </c>
      <c r="W149" s="5">
        <v>-193234000000</v>
      </c>
      <c r="X149" s="5">
        <v>-213252000000</v>
      </c>
      <c r="Y149" s="5">
        <v>-69166000000</v>
      </c>
    </row>
    <row r="150" spans="3:25" ht="15.5" x14ac:dyDescent="0.35">
      <c r="C150" t="s">
        <v>212</v>
      </c>
    </row>
    <row r="151" spans="3:25" ht="15.5" x14ac:dyDescent="0.35">
      <c r="C151" t="s">
        <v>2447</v>
      </c>
      <c r="D151" s="5">
        <v>-1349495</v>
      </c>
      <c r="E151" s="5">
        <v>-498718</v>
      </c>
      <c r="F151" s="5">
        <v>-1249051</v>
      </c>
      <c r="G151" s="5">
        <v>-1111409</v>
      </c>
      <c r="I151" s="5">
        <v>-4029991</v>
      </c>
      <c r="J151" s="5">
        <v>-1245557</v>
      </c>
      <c r="K151" s="5">
        <v>-1387720</v>
      </c>
      <c r="L151" s="5">
        <v>-1818970</v>
      </c>
      <c r="M151" s="5">
        <v>-5402023</v>
      </c>
      <c r="N151" s="5">
        <v>-4903368</v>
      </c>
      <c r="O151" s="5">
        <v>-7715023</v>
      </c>
      <c r="P151" s="5">
        <v>-7935003</v>
      </c>
      <c r="Q151" s="5">
        <v>-7225259</v>
      </c>
      <c r="R151" s="5">
        <v>-7738117</v>
      </c>
      <c r="S151" s="5">
        <v>-11201761</v>
      </c>
      <c r="T151" s="5">
        <v>-12855390</v>
      </c>
      <c r="U151" s="5">
        <v>-18107377</v>
      </c>
      <c r="V151" s="5">
        <v>-9581903</v>
      </c>
      <c r="W151" s="5">
        <v>-163867000000</v>
      </c>
      <c r="X151" s="5">
        <v>-68070000000</v>
      </c>
      <c r="Y151" s="5">
        <v>-17036000000</v>
      </c>
    </row>
    <row r="152" spans="3:25" ht="15.5" x14ac:dyDescent="0.35">
      <c r="C152" t="s">
        <v>2448</v>
      </c>
      <c r="W152" s="5">
        <v>-137000000</v>
      </c>
      <c r="X152" s="5">
        <v>-195000000</v>
      </c>
      <c r="Y152" s="5">
        <v>-195000000</v>
      </c>
    </row>
    <row r="153" spans="3:25" ht="15.5" x14ac:dyDescent="0.35">
      <c r="C153" t="s">
        <v>1630</v>
      </c>
      <c r="D153" s="5">
        <v>-12070</v>
      </c>
      <c r="E153" s="5">
        <v>-12148</v>
      </c>
      <c r="F153" s="5">
        <v>-11995</v>
      </c>
      <c r="G153" s="5">
        <v>-12945</v>
      </c>
      <c r="I153" s="5">
        <v>-48497</v>
      </c>
      <c r="J153" s="5">
        <v>-49807</v>
      </c>
      <c r="K153" s="5">
        <v>-10097</v>
      </c>
      <c r="P153" s="5">
        <v>-18037</v>
      </c>
      <c r="Q153" s="5">
        <v>-67201</v>
      </c>
      <c r="R153" s="5">
        <v>-63670</v>
      </c>
      <c r="S153" s="5">
        <v>-125379</v>
      </c>
      <c r="T153" s="5">
        <v>-155925</v>
      </c>
      <c r="U153" s="5">
        <v>-206530</v>
      </c>
      <c r="V153" s="5">
        <v>-173984</v>
      </c>
      <c r="W153" s="5">
        <v>-1675000000</v>
      </c>
      <c r="X153" s="5">
        <v>-1042000000</v>
      </c>
      <c r="Y153" s="5">
        <v>-706000000</v>
      </c>
    </row>
    <row r="154" spans="3:25" ht="15.5" x14ac:dyDescent="0.35">
      <c r="C154" t="s">
        <v>1271</v>
      </c>
      <c r="D154" s="5">
        <v>257504</v>
      </c>
      <c r="E154" s="5">
        <v>1161458</v>
      </c>
      <c r="F154" s="5">
        <v>3227350</v>
      </c>
      <c r="G154" s="5">
        <v>1287167</v>
      </c>
      <c r="I154" s="5">
        <v>8945550</v>
      </c>
      <c r="J154" s="5">
        <v>64806753</v>
      </c>
      <c r="K154" s="5">
        <v>4216323</v>
      </c>
      <c r="L154" s="5">
        <v>462810</v>
      </c>
      <c r="M154" s="5">
        <v>3685204</v>
      </c>
      <c r="N154" s="5">
        <v>903395</v>
      </c>
      <c r="O154" s="5">
        <v>745552</v>
      </c>
      <c r="P154" s="5">
        <v>3280862</v>
      </c>
      <c r="Q154" s="5">
        <v>2294698</v>
      </c>
      <c r="R154" s="5">
        <v>7647930</v>
      </c>
      <c r="S154" s="5">
        <v>10974501</v>
      </c>
      <c r="T154" s="5">
        <v>5134716</v>
      </c>
      <c r="U154" s="5">
        <v>7476534</v>
      </c>
      <c r="W154" s="5">
        <v>223358000000</v>
      </c>
      <c r="X154" s="5">
        <v>85396000000</v>
      </c>
      <c r="Y154" s="5">
        <v>33740000000</v>
      </c>
    </row>
    <row r="155" spans="3:25" ht="15.5" x14ac:dyDescent="0.35">
      <c r="C155" t="s">
        <v>213</v>
      </c>
    </row>
    <row r="156" spans="3:25" ht="15.5" x14ac:dyDescent="0.35">
      <c r="C156" t="s">
        <v>1272</v>
      </c>
      <c r="D156" s="5">
        <v>-1361565</v>
      </c>
      <c r="E156" s="5">
        <v>-510866</v>
      </c>
      <c r="F156" s="5">
        <v>-1261046</v>
      </c>
      <c r="G156" s="5">
        <v>-1124354</v>
      </c>
      <c r="I156" s="5">
        <v>-4078488</v>
      </c>
      <c r="J156" s="5">
        <v>-1295364</v>
      </c>
      <c r="K156" s="5">
        <v>-1397817</v>
      </c>
      <c r="L156" s="5">
        <v>-1818970</v>
      </c>
      <c r="M156" s="5">
        <v>-5402023</v>
      </c>
      <c r="N156" s="5">
        <v>-4903368</v>
      </c>
      <c r="O156" s="5">
        <v>-7715023</v>
      </c>
      <c r="P156" s="5">
        <v>-7953040</v>
      </c>
      <c r="Q156" s="5">
        <v>-7292460</v>
      </c>
      <c r="R156" s="5">
        <v>-7801787</v>
      </c>
      <c r="S156" s="5">
        <v>-11327140</v>
      </c>
      <c r="T156" s="5">
        <v>-13011315</v>
      </c>
      <c r="U156" s="5">
        <v>-18313907</v>
      </c>
      <c r="V156" s="5">
        <v>-9755887</v>
      </c>
      <c r="W156" s="5">
        <v>-165679000000</v>
      </c>
      <c r="X156" s="5">
        <v>-69307000000</v>
      </c>
      <c r="Y156" s="5">
        <v>-17937000000</v>
      </c>
    </row>
    <row r="157" spans="3:25" ht="15.5" x14ac:dyDescent="0.35">
      <c r="C157" t="s">
        <v>1558</v>
      </c>
      <c r="Y157" s="5">
        <v>5087000000</v>
      </c>
    </row>
    <row r="158" spans="3:25" ht="15.5" x14ac:dyDescent="0.35">
      <c r="C158" t="s">
        <v>703</v>
      </c>
      <c r="U158" s="5">
        <v>72071</v>
      </c>
      <c r="W158" s="5">
        <v>4000000</v>
      </c>
      <c r="X158" s="5">
        <v>613212000000</v>
      </c>
    </row>
    <row r="159" spans="3:25" ht="15.5" x14ac:dyDescent="0.35">
      <c r="C159" t="s">
        <v>367</v>
      </c>
      <c r="L159" s="5">
        <v>-2450462</v>
      </c>
      <c r="M159" s="5">
        <v>-2214524</v>
      </c>
      <c r="O159" s="5">
        <v>-1338282</v>
      </c>
      <c r="Q159" s="5">
        <v>-1697541</v>
      </c>
      <c r="T159" s="5">
        <v>-532379</v>
      </c>
      <c r="U159" s="5">
        <v>-649377</v>
      </c>
      <c r="V159" s="5">
        <v>-678918</v>
      </c>
      <c r="W159" s="5">
        <v>-19322000000</v>
      </c>
    </row>
    <row r="160" spans="3:25" ht="15.5" x14ac:dyDescent="0.35">
      <c r="C160" t="s">
        <v>884</v>
      </c>
      <c r="X160" s="5">
        <v>-196184000000</v>
      </c>
      <c r="Y160" s="5">
        <v>142194000000</v>
      </c>
    </row>
    <row r="161" spans="2:25" ht="15.5" x14ac:dyDescent="0.35">
      <c r="C161" t="s">
        <v>911</v>
      </c>
      <c r="D161" s="5">
        <v>-1880</v>
      </c>
      <c r="X161" s="5">
        <v>-303000000</v>
      </c>
      <c r="Y161" s="5">
        <v>34589000000</v>
      </c>
    </row>
    <row r="162" spans="2:25" ht="15.5" x14ac:dyDescent="0.35">
      <c r="C162" t="s">
        <v>2205</v>
      </c>
      <c r="D162" s="5">
        <v>1736</v>
      </c>
      <c r="E162" s="5">
        <v>-1736</v>
      </c>
      <c r="F162" s="5">
        <v>1382</v>
      </c>
      <c r="G162" s="5">
        <v>659</v>
      </c>
      <c r="I162" s="5">
        <v>2041</v>
      </c>
      <c r="N162" s="5">
        <v>84514</v>
      </c>
      <c r="O162" s="5">
        <v>49274</v>
      </c>
      <c r="P162" s="5">
        <v>64160</v>
      </c>
      <c r="Q162" s="5">
        <v>-110958</v>
      </c>
      <c r="R162" s="5">
        <v>-32052</v>
      </c>
      <c r="S162" s="5">
        <v>-39615</v>
      </c>
      <c r="T162" s="5">
        <v>2677</v>
      </c>
      <c r="U162" s="5">
        <v>61671</v>
      </c>
      <c r="V162" s="5">
        <v>27170</v>
      </c>
      <c r="W162" s="5">
        <v>423000000</v>
      </c>
    </row>
    <row r="163" spans="2:25" ht="15.5" x14ac:dyDescent="0.35">
      <c r="C163" t="s">
        <v>671</v>
      </c>
      <c r="W163" s="5">
        <v>-9965000000</v>
      </c>
    </row>
    <row r="164" spans="2:25" ht="15.5" x14ac:dyDescent="0.35">
      <c r="C164" t="s">
        <v>224</v>
      </c>
      <c r="D164" s="5">
        <v>2850857</v>
      </c>
      <c r="E164" s="5">
        <v>-5388402</v>
      </c>
      <c r="F164" s="5">
        <v>3840293</v>
      </c>
      <c r="G164" s="5">
        <v>2805604</v>
      </c>
      <c r="I164" s="5">
        <v>12272849</v>
      </c>
      <c r="J164" s="5">
        <v>-7291264</v>
      </c>
      <c r="K164" s="5">
        <v>1785785</v>
      </c>
      <c r="L164" s="5">
        <v>-9325693</v>
      </c>
      <c r="M164" s="5">
        <v>-7861534</v>
      </c>
      <c r="N164" s="5">
        <v>16805407</v>
      </c>
      <c r="O164" s="5">
        <v>2248953</v>
      </c>
      <c r="P164" s="5">
        <v>-2602400</v>
      </c>
      <c r="Q164" s="5">
        <v>-2805134</v>
      </c>
      <c r="R164" s="5">
        <v>960219</v>
      </c>
      <c r="S164" s="5">
        <v>3840890</v>
      </c>
      <c r="T164" s="5">
        <v>13513</v>
      </c>
      <c r="U164" s="5">
        <v>3708776</v>
      </c>
      <c r="V164" s="5">
        <v>-2686522</v>
      </c>
      <c r="W164" s="5">
        <v>-177943000000</v>
      </c>
      <c r="X164" s="5">
        <v>197699000000</v>
      </c>
      <c r="Y164" s="5">
        <v>49585000000</v>
      </c>
    </row>
    <row r="165" spans="2:25" ht="15.5" x14ac:dyDescent="0.35">
      <c r="C165" t="s">
        <v>2449</v>
      </c>
      <c r="D165" s="5">
        <v>265224</v>
      </c>
      <c r="E165" s="5">
        <v>140351</v>
      </c>
      <c r="F165" s="5">
        <v>149724</v>
      </c>
      <c r="G165" s="5">
        <v>111758</v>
      </c>
      <c r="I165" s="5">
        <v>490845</v>
      </c>
      <c r="J165" s="5">
        <v>-346113</v>
      </c>
      <c r="K165" s="5">
        <v>63812</v>
      </c>
      <c r="L165" s="5">
        <v>1311565</v>
      </c>
      <c r="M165" s="5">
        <v>79425</v>
      </c>
      <c r="N165" s="5">
        <v>895377</v>
      </c>
      <c r="O165" s="5">
        <v>-174469</v>
      </c>
      <c r="P165" s="5">
        <v>-324294</v>
      </c>
      <c r="Q165" s="5">
        <v>656231</v>
      </c>
      <c r="R165" s="5">
        <v>-560278</v>
      </c>
      <c r="S165" s="5">
        <v>-406221</v>
      </c>
      <c r="T165" s="5">
        <v>-26501</v>
      </c>
      <c r="U165" s="5">
        <v>-13530</v>
      </c>
      <c r="V165" s="5">
        <v>76546</v>
      </c>
      <c r="W165" s="5">
        <v>1535000000</v>
      </c>
      <c r="X165" s="5">
        <v>-1628000000</v>
      </c>
      <c r="Y165" s="5">
        <v>-39598000000</v>
      </c>
    </row>
    <row r="166" spans="2:25" ht="15.5" x14ac:dyDescent="0.35">
      <c r="C166" t="s">
        <v>225</v>
      </c>
      <c r="E166" s="5">
        <v>19395998</v>
      </c>
      <c r="I166" s="5">
        <v>6632304</v>
      </c>
      <c r="J166" s="5">
        <v>14269681</v>
      </c>
      <c r="K166" s="5">
        <v>12420084</v>
      </c>
      <c r="L166" s="5">
        <v>20434212</v>
      </c>
      <c r="M166" s="5">
        <v>28216321</v>
      </c>
      <c r="N166" s="5">
        <v>10515537</v>
      </c>
      <c r="O166" s="5">
        <v>8441053</v>
      </c>
      <c r="P166" s="5">
        <v>11367747</v>
      </c>
      <c r="Q166" s="5">
        <v>13516650</v>
      </c>
      <c r="R166" s="5">
        <v>13116709</v>
      </c>
      <c r="S166" s="5">
        <v>9682040</v>
      </c>
      <c r="T166" s="5">
        <v>9695022</v>
      </c>
      <c r="U166" s="5">
        <v>5999782</v>
      </c>
      <c r="V166" s="5">
        <v>8609758</v>
      </c>
      <c r="W166" s="5">
        <v>276483000000</v>
      </c>
      <c r="X166" s="5">
        <v>80412000000</v>
      </c>
      <c r="Y166" s="5">
        <v>70425000000</v>
      </c>
    </row>
    <row r="167" spans="2:25" ht="15.5" x14ac:dyDescent="0.35">
      <c r="C167" t="s">
        <v>226</v>
      </c>
      <c r="D167" s="5">
        <v>3116081</v>
      </c>
      <c r="E167" s="5">
        <v>14147947</v>
      </c>
      <c r="F167" s="5">
        <v>3990017</v>
      </c>
      <c r="G167" s="5">
        <v>2917362</v>
      </c>
      <c r="I167" s="5">
        <v>19395998</v>
      </c>
      <c r="J167" s="5">
        <v>6632304</v>
      </c>
      <c r="K167" s="5">
        <v>14269681</v>
      </c>
      <c r="L167" s="5">
        <v>12420084</v>
      </c>
      <c r="M167" s="5">
        <v>20434212</v>
      </c>
      <c r="N167" s="5">
        <v>28216321</v>
      </c>
      <c r="O167" s="5">
        <v>10515537</v>
      </c>
      <c r="P167" s="5">
        <v>8441053</v>
      </c>
      <c r="Q167" s="5">
        <v>11367747</v>
      </c>
      <c r="R167" s="5">
        <v>13516650</v>
      </c>
      <c r="S167" s="5">
        <v>13116709</v>
      </c>
      <c r="T167" s="5">
        <v>9682034</v>
      </c>
      <c r="U167" s="5">
        <v>9695028</v>
      </c>
      <c r="V167" s="5">
        <v>5999782</v>
      </c>
      <c r="W167" s="5">
        <v>100075000000</v>
      </c>
      <c r="X167" s="5">
        <v>276483000000</v>
      </c>
      <c r="Y167" s="5">
        <v>80412000000</v>
      </c>
    </row>
    <row r="169" spans="2:25" ht="15.5" x14ac:dyDescent="0.35">
      <c r="B169" t="s">
        <v>227</v>
      </c>
      <c r="C169" t="s">
        <v>12</v>
      </c>
      <c r="D169" s="5">
        <v>6440000000</v>
      </c>
      <c r="E169" s="5">
        <v>6440000000</v>
      </c>
      <c r="F169" s="5">
        <v>6440000000</v>
      </c>
      <c r="G169" s="5">
        <v>6440000000</v>
      </c>
      <c r="I169" s="5">
        <v>6440000000</v>
      </c>
      <c r="J169" s="5">
        <v>6440000000</v>
      </c>
      <c r="K169" s="5">
        <v>6440000000</v>
      </c>
      <c r="L169" s="5">
        <v>6440000000</v>
      </c>
      <c r="M169" s="5">
        <v>6440000000</v>
      </c>
      <c r="N169" s="5">
        <v>6440000000</v>
      </c>
      <c r="O169" s="5">
        <v>6440000000</v>
      </c>
      <c r="P169" s="5">
        <v>6440000000</v>
      </c>
      <c r="Q169" s="5">
        <v>6440000000</v>
      </c>
      <c r="R169" s="5">
        <v>6440000000</v>
      </c>
      <c r="S169" s="5">
        <v>6440000000</v>
      </c>
      <c r="T169" s="5">
        <v>6440000000</v>
      </c>
      <c r="U169" s="5">
        <v>6440000000</v>
      </c>
      <c r="V169" s="5">
        <v>6440000000</v>
      </c>
      <c r="W169" s="5">
        <v>6440000000</v>
      </c>
      <c r="X169" s="5">
        <v>6440000000</v>
      </c>
      <c r="Y169" s="5">
        <v>80000000</v>
      </c>
    </row>
    <row r="170" spans="2:25" ht="15.5" x14ac:dyDescent="0.35">
      <c r="C170" t="s">
        <v>228</v>
      </c>
      <c r="D170" s="6">
        <v>3.16</v>
      </c>
      <c r="E170" s="6">
        <v>0.95</v>
      </c>
      <c r="F170" s="6">
        <v>1.26</v>
      </c>
      <c r="G170" s="6">
        <v>0.12</v>
      </c>
    </row>
    <row r="171" spans="2:25" ht="15.5" x14ac:dyDescent="0.35">
      <c r="C171" t="s">
        <v>229</v>
      </c>
      <c r="D171" s="6">
        <v>32.28</v>
      </c>
      <c r="E171" s="6">
        <v>125.26</v>
      </c>
      <c r="F171" s="6">
        <v>96.03</v>
      </c>
      <c r="G171" s="6">
        <v>1183.33</v>
      </c>
    </row>
    <row r="172" spans="2:25" ht="15.5" x14ac:dyDescent="0.35">
      <c r="C172" t="s">
        <v>73</v>
      </c>
      <c r="D172" s="6">
        <v>0.47</v>
      </c>
      <c r="E172" s="6">
        <v>0.73</v>
      </c>
      <c r="F172" s="6">
        <v>0.75</v>
      </c>
      <c r="G172" s="6">
        <v>0.9</v>
      </c>
    </row>
    <row r="173" spans="2:25" ht="15.5" x14ac:dyDescent="0.35">
      <c r="C173" t="s">
        <v>230</v>
      </c>
      <c r="D173" s="5">
        <v>179680000000</v>
      </c>
      <c r="E173" s="5">
        <v>125520000000</v>
      </c>
      <c r="F173" s="6">
        <v>132270000000.00002</v>
      </c>
      <c r="G173" s="5">
        <v>111420000000</v>
      </c>
    </row>
    <row r="174" spans="2:25" ht="15.5" x14ac:dyDescent="0.35">
      <c r="C174" t="s">
        <v>231</v>
      </c>
      <c r="D174" s="6">
        <v>2.8000000000000004E-3</v>
      </c>
      <c r="E174" s="6">
        <v>8.9999999999999998E-4</v>
      </c>
      <c r="F174" s="6">
        <v>1.2999999999999999E-3</v>
      </c>
      <c r="G174" s="6">
        <v>1E-4</v>
      </c>
    </row>
    <row r="175" spans="2:25" ht="15.5" x14ac:dyDescent="0.35">
      <c r="C175" t="s">
        <v>232</v>
      </c>
      <c r="D175" s="6">
        <v>6.5000000000000006E-3</v>
      </c>
      <c r="E175" s="6">
        <v>2.0999999999999999E-3</v>
      </c>
      <c r="F175" s="6">
        <v>2.8000000000000004E-3</v>
      </c>
      <c r="G175" s="6">
        <v>2.9999999999999997E-4</v>
      </c>
    </row>
    <row r="176" spans="2:25" ht="15.5" x14ac:dyDescent="0.35">
      <c r="C176" t="s">
        <v>233</v>
      </c>
      <c r="D176" s="6">
        <v>1.3899999999999999E-2</v>
      </c>
      <c r="E176" s="6">
        <v>9.4999999999999998E-3</v>
      </c>
      <c r="F176" s="6">
        <v>1.18E-2</v>
      </c>
      <c r="G176" s="6">
        <v>8.3000000000000001E-3</v>
      </c>
    </row>
    <row r="177" spans="3:7" ht="15.5" x14ac:dyDescent="0.35">
      <c r="C177" t="s">
        <v>234</v>
      </c>
      <c r="D177" s="6">
        <v>1.7</v>
      </c>
      <c r="E177" s="6">
        <v>1.28</v>
      </c>
      <c r="F177" s="6">
        <v>1.4</v>
      </c>
      <c r="G177" s="6">
        <v>1.08</v>
      </c>
    </row>
    <row r="178" spans="3:7" ht="15.5" x14ac:dyDescent="0.35">
      <c r="C178" t="s">
        <v>235</v>
      </c>
      <c r="D178" s="5">
        <v>3304000000000</v>
      </c>
      <c r="E178" s="5">
        <v>3093000000000</v>
      </c>
      <c r="F178" s="5">
        <v>3023000000000</v>
      </c>
      <c r="G178" s="5">
        <v>3005000000000</v>
      </c>
    </row>
    <row r="179" spans="3:7" ht="15.5" x14ac:dyDescent="0.35">
      <c r="C179" t="s">
        <v>236</v>
      </c>
      <c r="D179" s="6">
        <v>0.21</v>
      </c>
      <c r="E179" s="6">
        <v>0.26</v>
      </c>
      <c r="F179" s="6">
        <v>0.27</v>
      </c>
      <c r="G179" s="6">
        <v>0.32</v>
      </c>
    </row>
    <row r="180" spans="3:7" ht="15.5" x14ac:dyDescent="0.35">
      <c r="C180" t="s">
        <v>237</v>
      </c>
      <c r="D180" s="6">
        <v>488.66</v>
      </c>
      <c r="E180" s="6">
        <v>458.17</v>
      </c>
      <c r="F180" s="6">
        <v>448.08</v>
      </c>
      <c r="G180" s="6">
        <v>446.09</v>
      </c>
    </row>
    <row r="181" spans="3:7" ht="15.5" x14ac:dyDescent="0.35">
      <c r="C181" t="s">
        <v>238</v>
      </c>
      <c r="D181" s="6">
        <v>0.21</v>
      </c>
      <c r="E181" s="6">
        <v>0.26</v>
      </c>
      <c r="F181" s="6">
        <v>0.27</v>
      </c>
      <c r="G181" s="6">
        <v>0.32</v>
      </c>
    </row>
    <row r="182" spans="3:7" ht="15.5" x14ac:dyDescent="0.35">
      <c r="C182" t="s">
        <v>239</v>
      </c>
      <c r="D182" s="6">
        <v>482.63</v>
      </c>
      <c r="E182" s="6">
        <v>452.48</v>
      </c>
      <c r="F182" s="6">
        <v>442.6</v>
      </c>
      <c r="G182" s="6">
        <v>441.04</v>
      </c>
    </row>
    <row r="183" spans="3:7" ht="15.5" x14ac:dyDescent="0.35">
      <c r="C183" t="s">
        <v>240</v>
      </c>
      <c r="D183" s="5">
        <v>1934000000000</v>
      </c>
      <c r="E183" s="5">
        <v>1585000000000</v>
      </c>
      <c r="F183" s="5">
        <v>1567000000000</v>
      </c>
      <c r="G183" s="5">
        <v>1567000000000</v>
      </c>
    </row>
    <row r="184" spans="3:7" ht="15.5" x14ac:dyDescent="0.35">
      <c r="C184" t="s">
        <v>241</v>
      </c>
      <c r="D184" s="5">
        <v>1337000000000</v>
      </c>
      <c r="E184" s="5">
        <v>1278000000000</v>
      </c>
      <c r="F184" s="5">
        <v>1244000000000</v>
      </c>
      <c r="G184" s="5">
        <v>1197000000000</v>
      </c>
    </row>
    <row r="185" spans="3:7" ht="15.5" x14ac:dyDescent="0.35">
      <c r="C185" t="s">
        <v>242</v>
      </c>
      <c r="D185" s="5">
        <v>3149000000000</v>
      </c>
      <c r="E185" s="5">
        <v>2952000000000</v>
      </c>
      <c r="F185" s="5">
        <v>2887000000000</v>
      </c>
      <c r="G185" s="5">
        <v>2874000000000</v>
      </c>
    </row>
    <row r="186" spans="3:7" ht="15.5" x14ac:dyDescent="0.35">
      <c r="C186" t="s">
        <v>24</v>
      </c>
      <c r="D186" s="5">
        <v>3271000000000</v>
      </c>
      <c r="E186" s="5">
        <v>2863000000000</v>
      </c>
      <c r="F186" s="5">
        <v>2811000000000</v>
      </c>
      <c r="G186" s="5">
        <v>2764000000000</v>
      </c>
    </row>
    <row r="187" spans="3:7" ht="15.5" x14ac:dyDescent="0.35">
      <c r="C187" t="s">
        <v>21</v>
      </c>
      <c r="D187" s="5">
        <v>2962000000000</v>
      </c>
      <c r="E187" s="5">
        <v>2590000000000</v>
      </c>
      <c r="F187" s="5">
        <v>2487000000000</v>
      </c>
      <c r="G187" s="5">
        <v>2500000000000</v>
      </c>
    </row>
    <row r="188" spans="3:7" ht="15.5" x14ac:dyDescent="0.35">
      <c r="C188" t="s">
        <v>243</v>
      </c>
      <c r="D188" s="5">
        <v>437000000000</v>
      </c>
      <c r="E188" s="5">
        <v>367000000000</v>
      </c>
      <c r="F188" s="5">
        <v>315000000000</v>
      </c>
      <c r="G188" s="5">
        <v>291000000000</v>
      </c>
    </row>
    <row r="189" spans="3:7" ht="15.5" x14ac:dyDescent="0.35">
      <c r="C189" t="s">
        <v>244</v>
      </c>
      <c r="D189" s="5">
        <v>-226000000000</v>
      </c>
      <c r="E189" s="5">
        <v>-11000000000</v>
      </c>
      <c r="F189" s="5">
        <v>109000000000</v>
      </c>
      <c r="G189" s="5">
        <v>199000000000</v>
      </c>
    </row>
    <row r="190" spans="3:7" ht="15.5" x14ac:dyDescent="0.35">
      <c r="C190" t="s">
        <v>245</v>
      </c>
      <c r="D190" s="5">
        <v>-30000000000</v>
      </c>
      <c r="E190" s="5">
        <v>-54000000000</v>
      </c>
      <c r="F190" s="5">
        <v>-94000000000</v>
      </c>
      <c r="G190" s="5">
        <v>-118000000000</v>
      </c>
    </row>
    <row r="191" spans="3:7" ht="15.5" x14ac:dyDescent="0.35">
      <c r="C191" t="s">
        <v>13</v>
      </c>
      <c r="D191" s="5">
        <v>-255000000000</v>
      </c>
      <c r="E191" s="5">
        <v>-65000000000</v>
      </c>
      <c r="F191" s="5">
        <v>14000000000</v>
      </c>
      <c r="G191" s="5">
        <v>81000000000</v>
      </c>
    </row>
    <row r="192" spans="3:7" ht="15.5" x14ac:dyDescent="0.35">
      <c r="C192" t="s">
        <v>16</v>
      </c>
      <c r="D192" s="6">
        <v>-39.64</v>
      </c>
      <c r="E192" s="6">
        <v>-10.029999999999999</v>
      </c>
      <c r="F192" s="6">
        <v>2.1800000000000002</v>
      </c>
      <c r="G192" s="6">
        <v>12.5</v>
      </c>
    </row>
    <row r="193" spans="3:25" ht="15.5" x14ac:dyDescent="0.35">
      <c r="C193" t="s">
        <v>58</v>
      </c>
      <c r="I193" s="6">
        <v>2.69</v>
      </c>
      <c r="J193" s="6">
        <v>2.61</v>
      </c>
      <c r="K193" s="6">
        <v>0.68</v>
      </c>
      <c r="L193" s="6">
        <v>7.34</v>
      </c>
      <c r="M193" s="6">
        <v>19.61</v>
      </c>
      <c r="N193" s="6">
        <v>17.84</v>
      </c>
      <c r="O193" s="6">
        <v>9.27</v>
      </c>
      <c r="P193" s="6">
        <v>10.74</v>
      </c>
      <c r="Q193" s="6">
        <v>4.37</v>
      </c>
      <c r="R193" s="6">
        <v>12.44</v>
      </c>
      <c r="S193" s="6">
        <v>4.76</v>
      </c>
      <c r="T193" s="6">
        <v>7.17</v>
      </c>
      <c r="U193" s="6">
        <v>17.23</v>
      </c>
      <c r="V193" s="6">
        <v>10.87</v>
      </c>
      <c r="W193" s="6">
        <v>7.79</v>
      </c>
      <c r="X193" s="6">
        <v>27.24</v>
      </c>
      <c r="Y193" s="6">
        <v>1219.49</v>
      </c>
    </row>
    <row r="194" spans="3:25" ht="15.5" x14ac:dyDescent="0.35">
      <c r="C194" t="s">
        <v>72</v>
      </c>
      <c r="I194" s="6">
        <v>44.98</v>
      </c>
      <c r="J194" s="6">
        <v>49.81</v>
      </c>
      <c r="K194" s="6">
        <v>230.88</v>
      </c>
      <c r="L194" s="6">
        <v>23.43</v>
      </c>
      <c r="M194" s="6">
        <v>8.67</v>
      </c>
      <c r="N194" s="6">
        <v>8.9700000000000006</v>
      </c>
      <c r="O194" s="6">
        <v>10.029999999999999</v>
      </c>
      <c r="P194" s="6">
        <v>8.2899999999999991</v>
      </c>
      <c r="Q194" s="6">
        <v>29.06</v>
      </c>
      <c r="R194" s="6">
        <v>10.93</v>
      </c>
      <c r="S194" s="6">
        <v>15.13</v>
      </c>
      <c r="T194" s="6">
        <v>16.18</v>
      </c>
      <c r="U194" s="6">
        <v>6.21</v>
      </c>
      <c r="V194" s="6">
        <v>9.75</v>
      </c>
      <c r="W194" s="6">
        <v>17.07</v>
      </c>
      <c r="X194" s="6">
        <v>9.5399999999999991</v>
      </c>
      <c r="Y194" s="5">
        <v>0</v>
      </c>
    </row>
    <row r="195" spans="3:25" ht="15.5" x14ac:dyDescent="0.35">
      <c r="C195" t="s">
        <v>75</v>
      </c>
      <c r="I195" s="6">
        <v>0.2</v>
      </c>
      <c r="J195" s="6">
        <v>0.25</v>
      </c>
      <c r="K195" s="6">
        <v>0.34</v>
      </c>
      <c r="L195" s="6">
        <v>0.33</v>
      </c>
      <c r="M195" s="6">
        <v>0.32</v>
      </c>
      <c r="N195" s="6">
        <v>0.36</v>
      </c>
      <c r="O195" s="6">
        <v>0.21</v>
      </c>
      <c r="P195" s="6">
        <v>0.19</v>
      </c>
      <c r="Q195" s="6">
        <v>0.31</v>
      </c>
      <c r="R195" s="6">
        <v>0.34</v>
      </c>
      <c r="S195" s="6">
        <v>0.17</v>
      </c>
      <c r="T195" s="6">
        <v>0.26</v>
      </c>
      <c r="U195" s="6">
        <v>0.24</v>
      </c>
      <c r="V195" s="6">
        <v>0.31</v>
      </c>
      <c r="W195" s="6">
        <v>0.47</v>
      </c>
      <c r="X195" s="6">
        <v>1.03</v>
      </c>
      <c r="Y195" s="5">
        <v>0</v>
      </c>
    </row>
    <row r="196" spans="3:25" ht="15.5" x14ac:dyDescent="0.35">
      <c r="C196" t="s">
        <v>246</v>
      </c>
      <c r="I196" s="5">
        <v>453260000000</v>
      </c>
      <c r="J196" s="5">
        <v>318630000000</v>
      </c>
      <c r="K196" s="5">
        <v>267620000000</v>
      </c>
      <c r="L196" s="5">
        <v>304080000000</v>
      </c>
      <c r="M196" s="5">
        <v>410900000000</v>
      </c>
      <c r="N196" s="5">
        <v>419380000000</v>
      </c>
      <c r="O196" s="5">
        <v>338070000000</v>
      </c>
      <c r="P196" s="5">
        <v>358130000000</v>
      </c>
    </row>
    <row r="197" spans="3:25" ht="15.5" x14ac:dyDescent="0.35">
      <c r="C197" t="s">
        <v>247</v>
      </c>
      <c r="I197" s="6">
        <v>2.7000000000000001E-3</v>
      </c>
      <c r="J197" s="6">
        <v>2.8000000000000004E-3</v>
      </c>
      <c r="K197" s="6">
        <v>1E-3</v>
      </c>
      <c r="L197" s="6">
        <v>1.0800000000000001E-2</v>
      </c>
      <c r="M197" s="6">
        <v>2.9600000000000001E-2</v>
      </c>
      <c r="N197" s="6">
        <v>2.9100000000000001E-2</v>
      </c>
      <c r="O197" s="6">
        <v>1.55E-2</v>
      </c>
      <c r="P197" s="6">
        <v>1.6399999999999998E-2</v>
      </c>
      <c r="Q197" s="6">
        <v>7.1999999999999998E-3</v>
      </c>
      <c r="R197" s="6">
        <v>2.1099999999999997E-2</v>
      </c>
      <c r="S197" s="6">
        <v>7.9000000000000008E-3</v>
      </c>
      <c r="T197" s="6">
        <v>1.3000000000000001E-2</v>
      </c>
      <c r="U197" s="6">
        <v>3.2799999999999996E-2</v>
      </c>
      <c r="V197" s="6">
        <v>2.5600000000000001E-2</v>
      </c>
      <c r="W197" s="6">
        <v>1.9099999999999999E-2</v>
      </c>
      <c r="X197" s="6">
        <v>7.9000000000000001E-2</v>
      </c>
      <c r="Y197" s="6">
        <v>5.8400000000000001E-2</v>
      </c>
    </row>
    <row r="198" spans="3:25" ht="15.5" x14ac:dyDescent="0.35">
      <c r="C198" t="s">
        <v>248</v>
      </c>
      <c r="I198" s="6">
        <v>6.0000000000000001E-3</v>
      </c>
      <c r="J198" s="6">
        <v>6.0999999999999995E-3</v>
      </c>
      <c r="K198" s="6">
        <v>1.7000000000000001E-3</v>
      </c>
      <c r="L198" s="6">
        <v>1.78E-2</v>
      </c>
      <c r="M198" s="6">
        <v>5.0300000000000004E-2</v>
      </c>
      <c r="N198" s="6">
        <v>4.8399999999999999E-2</v>
      </c>
      <c r="O198" s="6">
        <v>2.7400000000000001E-2</v>
      </c>
      <c r="P198" s="6">
        <v>3.0699999999999998E-2</v>
      </c>
      <c r="Q198" s="6">
        <v>1.3600000000000001E-2</v>
      </c>
      <c r="R198" s="6">
        <v>3.9699999999999999E-2</v>
      </c>
      <c r="S198" s="6">
        <v>1.4999999999999999E-2</v>
      </c>
      <c r="T198" s="6">
        <v>2.4900000000000002E-2</v>
      </c>
      <c r="U198" s="6">
        <v>6.2199999999999998E-2</v>
      </c>
      <c r="V198" s="6">
        <v>5.3099999999999994E-2</v>
      </c>
      <c r="W198" s="6">
        <v>4.5199999999999997E-2</v>
      </c>
      <c r="X198" s="6">
        <v>0.16519999999999999</v>
      </c>
      <c r="Y198" s="6">
        <v>0.35159999999999997</v>
      </c>
    </row>
    <row r="199" spans="3:25" ht="15.5" x14ac:dyDescent="0.35">
      <c r="C199" t="s">
        <v>249</v>
      </c>
      <c r="I199" s="6">
        <v>3.8399999999999997E-2</v>
      </c>
      <c r="J199" s="6">
        <v>3.3099999999999997E-2</v>
      </c>
      <c r="K199" s="6">
        <v>2.9500000000000002E-2</v>
      </c>
      <c r="L199" s="6">
        <v>4.5999999999999999E-2</v>
      </c>
      <c r="M199" s="6">
        <v>8.8399999999999992E-2</v>
      </c>
      <c r="N199" s="6">
        <v>9.1899999999999996E-2</v>
      </c>
      <c r="O199" s="6">
        <v>6.6400000000000001E-2</v>
      </c>
      <c r="P199" s="6">
        <v>7.2599999999999998E-2</v>
      </c>
      <c r="Q199" s="6">
        <v>4.7699999999999992E-2</v>
      </c>
      <c r="R199" s="6">
        <v>8.1699999999999995E-2</v>
      </c>
      <c r="S199" s="6">
        <v>6.7599999999999993E-2</v>
      </c>
      <c r="T199" s="6">
        <v>7.4800000000000005E-2</v>
      </c>
      <c r="U199" s="6">
        <v>0.10539999999999999</v>
      </c>
      <c r="V199" s="6">
        <v>9.2799999999999994E-2</v>
      </c>
      <c r="W199" s="6">
        <v>7.8100000000000003E-2</v>
      </c>
      <c r="X199" s="6">
        <v>0.2429</v>
      </c>
      <c r="Y199" s="6">
        <v>0.2772</v>
      </c>
    </row>
    <row r="200" spans="3:25" ht="15.5" x14ac:dyDescent="0.35">
      <c r="C200" t="s">
        <v>250</v>
      </c>
      <c r="I200" s="6">
        <v>1.3</v>
      </c>
      <c r="J200" s="6">
        <v>1.37</v>
      </c>
      <c r="K200" s="6">
        <v>1.19</v>
      </c>
      <c r="L200" s="6">
        <v>2.1800000000000002</v>
      </c>
      <c r="M200" s="6">
        <v>4.3899999999999997</v>
      </c>
      <c r="N200" s="6">
        <v>3.9</v>
      </c>
      <c r="O200" s="6">
        <v>2.15</v>
      </c>
      <c r="P200" s="6">
        <v>2.34</v>
      </c>
      <c r="Q200" s="6">
        <v>1.64</v>
      </c>
      <c r="R200" s="6">
        <v>2.93</v>
      </c>
      <c r="S200" s="6">
        <v>2.2599999999999998</v>
      </c>
      <c r="T200" s="6">
        <v>2.63</v>
      </c>
      <c r="U200" s="6">
        <v>2.98</v>
      </c>
      <c r="V200" s="6">
        <v>2.2400000000000002</v>
      </c>
      <c r="W200" s="6">
        <v>2.2799999999999998</v>
      </c>
      <c r="X200" s="6">
        <v>4.57</v>
      </c>
      <c r="Y200" s="6">
        <v>1.84</v>
      </c>
    </row>
    <row r="201" spans="3:25" ht="15.5" x14ac:dyDescent="0.35">
      <c r="C201" t="s">
        <v>69</v>
      </c>
      <c r="I201" s="6">
        <v>0.27</v>
      </c>
      <c r="J201" s="6">
        <v>0.31</v>
      </c>
      <c r="K201" s="6">
        <v>0.39</v>
      </c>
      <c r="L201" s="6">
        <v>0.42</v>
      </c>
      <c r="M201" s="6">
        <v>0.44</v>
      </c>
      <c r="N201" s="6">
        <v>0.43</v>
      </c>
      <c r="O201" s="6">
        <v>0.27</v>
      </c>
      <c r="P201" s="6">
        <v>0.25</v>
      </c>
      <c r="Q201" s="6">
        <v>0.39</v>
      </c>
      <c r="R201" s="6">
        <v>0.43</v>
      </c>
      <c r="S201" s="6">
        <v>0.23</v>
      </c>
      <c r="T201" s="6">
        <v>0.4</v>
      </c>
      <c r="U201" s="6">
        <v>0.39</v>
      </c>
      <c r="V201" s="6">
        <v>0.52</v>
      </c>
      <c r="W201" s="6">
        <v>0.77</v>
      </c>
      <c r="X201" s="6">
        <v>1.58</v>
      </c>
      <c r="Y201" s="5">
        <v>0</v>
      </c>
    </row>
    <row r="202" spans="3:25" ht="15.5" x14ac:dyDescent="0.35">
      <c r="C202" t="s">
        <v>66</v>
      </c>
      <c r="I202" s="6">
        <v>448.08</v>
      </c>
      <c r="J202" s="6">
        <v>424.76</v>
      </c>
      <c r="K202" s="6">
        <v>405.47</v>
      </c>
      <c r="L202" s="6">
        <v>411.47</v>
      </c>
      <c r="M202" s="6">
        <v>390.28</v>
      </c>
      <c r="N202" s="6">
        <v>368.75</v>
      </c>
      <c r="O202" s="6">
        <v>338.85</v>
      </c>
      <c r="P202" s="6">
        <v>349.41</v>
      </c>
      <c r="Q202" s="6">
        <v>322.01</v>
      </c>
      <c r="R202" s="6">
        <v>313.58999999999997</v>
      </c>
      <c r="S202" s="6">
        <v>316.20999999999998</v>
      </c>
      <c r="T202" s="6">
        <v>288.37</v>
      </c>
      <c r="U202" s="6">
        <v>276.89</v>
      </c>
      <c r="V202" s="6">
        <v>204.94</v>
      </c>
      <c r="W202" s="6">
        <v>172.38</v>
      </c>
      <c r="X202" s="6">
        <v>164.84</v>
      </c>
      <c r="Y202" s="6">
        <v>3468.4</v>
      </c>
    </row>
    <row r="203" spans="3:25" ht="15.5" x14ac:dyDescent="0.35">
      <c r="C203" t="s">
        <v>251</v>
      </c>
      <c r="I203" s="6">
        <v>0.27</v>
      </c>
      <c r="J203" s="6">
        <v>0.31</v>
      </c>
      <c r="K203" s="6">
        <v>0.39</v>
      </c>
      <c r="L203" s="6">
        <v>0.42</v>
      </c>
      <c r="M203" s="6">
        <v>0.44</v>
      </c>
      <c r="N203" s="6">
        <v>0.44</v>
      </c>
      <c r="O203" s="6">
        <v>0.28000000000000003</v>
      </c>
      <c r="P203" s="6">
        <v>0.26</v>
      </c>
      <c r="Q203" s="6">
        <v>0.4</v>
      </c>
      <c r="R203" s="6">
        <v>0.44</v>
      </c>
      <c r="S203" s="6">
        <v>0.23</v>
      </c>
      <c r="T203" s="6">
        <v>0.41</v>
      </c>
      <c r="U203" s="6">
        <v>0.4</v>
      </c>
      <c r="V203" s="6">
        <v>0.53</v>
      </c>
      <c r="W203" s="6">
        <v>0.8</v>
      </c>
      <c r="X203" s="6">
        <v>1.63</v>
      </c>
      <c r="Y203" s="5">
        <v>0</v>
      </c>
    </row>
    <row r="204" spans="3:25" ht="15.5" x14ac:dyDescent="0.35">
      <c r="C204" t="s">
        <v>252</v>
      </c>
      <c r="I204" s="6">
        <v>442.6</v>
      </c>
      <c r="J204" s="6">
        <v>419.86</v>
      </c>
      <c r="K204" s="6">
        <v>400.5</v>
      </c>
      <c r="L204" s="6">
        <v>406.18</v>
      </c>
      <c r="M204" s="6">
        <v>384.81</v>
      </c>
      <c r="N204" s="6">
        <v>363.31</v>
      </c>
      <c r="O204" s="6">
        <v>333.69</v>
      </c>
      <c r="P204" s="6">
        <v>343.78</v>
      </c>
      <c r="Q204" s="6">
        <v>316.11</v>
      </c>
      <c r="R204" s="6">
        <v>307.75</v>
      </c>
      <c r="S204" s="6">
        <v>309.43</v>
      </c>
      <c r="T204" s="6">
        <v>281.52</v>
      </c>
      <c r="U204" s="5">
        <v>270</v>
      </c>
      <c r="V204" s="6">
        <v>199.53</v>
      </c>
      <c r="W204" s="6">
        <v>167.2</v>
      </c>
      <c r="X204" s="6">
        <v>159.86000000000001</v>
      </c>
      <c r="Y204" s="6">
        <v>3047.44</v>
      </c>
    </row>
    <row r="205" spans="3:25" ht="15.5" x14ac:dyDescent="0.35">
      <c r="C205" t="s">
        <v>253</v>
      </c>
      <c r="I205" s="5">
        <v>1567000000000</v>
      </c>
      <c r="J205" s="5">
        <v>1491000000000</v>
      </c>
      <c r="K205" s="5">
        <v>1138000000000</v>
      </c>
      <c r="L205" s="5">
        <v>1051000000000</v>
      </c>
      <c r="M205" s="5">
        <v>1039000000000</v>
      </c>
      <c r="N205" s="5">
        <v>954000000000</v>
      </c>
      <c r="O205" s="5">
        <v>1086000000000</v>
      </c>
      <c r="P205" s="5">
        <v>1322000000000</v>
      </c>
      <c r="Q205" s="5">
        <v>1144000000000</v>
      </c>
      <c r="R205" s="5">
        <v>1082000000000</v>
      </c>
      <c r="S205" s="5">
        <v>1059000000000</v>
      </c>
      <c r="T205" s="5">
        <v>1060000000000</v>
      </c>
      <c r="U205" s="5">
        <v>945000000000</v>
      </c>
      <c r="V205" s="5">
        <v>718000000000</v>
      </c>
      <c r="W205" s="5">
        <v>783000000000</v>
      </c>
      <c r="X205" s="5">
        <v>585000000000</v>
      </c>
      <c r="Y205" s="5">
        <v>594000000000</v>
      </c>
    </row>
    <row r="206" spans="3:25" ht="15.5" x14ac:dyDescent="0.35">
      <c r="C206" t="s">
        <v>254</v>
      </c>
      <c r="I206" s="5">
        <v>1244000000000</v>
      </c>
      <c r="J206" s="5">
        <v>1062000000000</v>
      </c>
      <c r="K206" s="5">
        <v>91000000000</v>
      </c>
      <c r="L206" s="5">
        <v>47000000000</v>
      </c>
      <c r="M206" s="5">
        <v>56000000000</v>
      </c>
      <c r="N206" s="5">
        <v>32000000000</v>
      </c>
      <c r="O206" s="5">
        <v>90000000000</v>
      </c>
      <c r="P206" s="5">
        <v>155000000000</v>
      </c>
      <c r="Q206" s="5">
        <v>206000000000</v>
      </c>
      <c r="R206" s="5">
        <v>272000000000</v>
      </c>
      <c r="S206" s="5">
        <v>283000000000</v>
      </c>
      <c r="T206" s="5">
        <v>227000000000</v>
      </c>
      <c r="U206" s="5">
        <v>307000000000</v>
      </c>
      <c r="V206" s="5">
        <v>360000000000</v>
      </c>
      <c r="W206" s="5">
        <v>432000000000</v>
      </c>
      <c r="X206" s="5">
        <v>356000000000</v>
      </c>
      <c r="Y206" s="5">
        <v>374000000000</v>
      </c>
    </row>
    <row r="207" spans="3:25" ht="15.5" x14ac:dyDescent="0.35">
      <c r="C207" t="s">
        <v>26</v>
      </c>
      <c r="I207" s="5">
        <v>2811000000000</v>
      </c>
      <c r="J207" s="5">
        <v>2553000000000</v>
      </c>
      <c r="K207" s="5">
        <v>1229000000000</v>
      </c>
      <c r="L207" s="5">
        <v>1097000000000</v>
      </c>
      <c r="M207" s="5">
        <v>1095000000000</v>
      </c>
      <c r="N207" s="5">
        <v>986000000000</v>
      </c>
      <c r="O207" s="5">
        <v>1177000000000</v>
      </c>
      <c r="P207" s="5">
        <v>1476000000000</v>
      </c>
      <c r="Q207" s="5">
        <v>1350000000000</v>
      </c>
      <c r="R207" s="5">
        <v>1354000000000</v>
      </c>
      <c r="S207" s="5">
        <v>1343000000000</v>
      </c>
      <c r="T207" s="5">
        <v>1287000000000</v>
      </c>
      <c r="U207" s="5">
        <v>1252000000000</v>
      </c>
      <c r="V207" s="5">
        <v>1078000000000</v>
      </c>
      <c r="W207" s="5">
        <v>1216000000000</v>
      </c>
      <c r="X207" s="5">
        <v>941000000000</v>
      </c>
      <c r="Y207" s="5">
        <v>968000000000</v>
      </c>
    </row>
    <row r="208" spans="3:25" ht="15.5" x14ac:dyDescent="0.35">
      <c r="C208" t="s">
        <v>23</v>
      </c>
      <c r="I208" s="5">
        <v>2487000000000</v>
      </c>
      <c r="J208" s="5">
        <v>2365000000000</v>
      </c>
      <c r="K208" s="5">
        <v>1009000000000</v>
      </c>
      <c r="L208" s="5">
        <v>897000000000</v>
      </c>
      <c r="M208" s="5">
        <v>803000000000</v>
      </c>
      <c r="N208" s="5">
        <v>588000000000</v>
      </c>
      <c r="O208" s="5">
        <v>1010000000000</v>
      </c>
      <c r="P208" s="5">
        <v>1301000000000</v>
      </c>
      <c r="Q208" s="5">
        <v>1193000000000</v>
      </c>
      <c r="R208" s="5">
        <v>1172000000000</v>
      </c>
      <c r="S208" s="5">
        <v>1137000000000</v>
      </c>
      <c r="T208" s="5">
        <v>1151000000000</v>
      </c>
      <c r="U208" s="5">
        <v>1134000000000</v>
      </c>
      <c r="V208" s="5">
        <v>1015000000000</v>
      </c>
      <c r="W208" s="5">
        <v>1116000000000</v>
      </c>
      <c r="X208" s="5">
        <v>664000000000</v>
      </c>
      <c r="Y208" s="5">
        <v>888000000000</v>
      </c>
    </row>
    <row r="209" spans="3:25" ht="15.5" x14ac:dyDescent="0.35">
      <c r="C209" t="s">
        <v>255</v>
      </c>
      <c r="I209" s="5">
        <v>315000000000</v>
      </c>
      <c r="J209" s="5">
        <v>277000000000</v>
      </c>
      <c r="K209" s="5">
        <v>459000000000</v>
      </c>
      <c r="L209" s="5">
        <v>582000000000</v>
      </c>
      <c r="M209" s="5">
        <v>533000000000</v>
      </c>
      <c r="N209" s="5">
        <v>371000000000</v>
      </c>
      <c r="O209" s="5">
        <v>171000000000</v>
      </c>
      <c r="P209" s="5">
        <v>36000000000</v>
      </c>
      <c r="Q209" s="5">
        <v>-35000000000</v>
      </c>
      <c r="R209" s="5">
        <v>-52000000000</v>
      </c>
      <c r="S209" s="5">
        <v>-157000000000</v>
      </c>
      <c r="T209" s="5">
        <v>-167000000000</v>
      </c>
      <c r="U209" s="5">
        <v>-131000000000</v>
      </c>
      <c r="V209" s="5">
        <v>-117000000000</v>
      </c>
      <c r="W209" s="5">
        <v>-136000000000</v>
      </c>
      <c r="X209" s="5">
        <v>142000000000</v>
      </c>
      <c r="Y209" s="5">
        <v>-446000000000</v>
      </c>
    </row>
    <row r="210" spans="3:25" ht="15.5" x14ac:dyDescent="0.35">
      <c r="C210" t="s">
        <v>256</v>
      </c>
      <c r="I210" s="5">
        <v>393000000000</v>
      </c>
      <c r="J210" s="5">
        <v>20000000000</v>
      </c>
      <c r="K210" s="5">
        <v>232000000000</v>
      </c>
      <c r="L210" s="5">
        <v>91000000000</v>
      </c>
      <c r="M210" s="5">
        <v>20000000000</v>
      </c>
      <c r="N210" s="5">
        <v>493000000000</v>
      </c>
      <c r="O210" s="5">
        <v>286000000000</v>
      </c>
      <c r="P210" s="5">
        <v>62000000000</v>
      </c>
      <c r="Q210" s="5">
        <v>114000000000</v>
      </c>
      <c r="R210" s="5">
        <v>107000000000</v>
      </c>
      <c r="S210" s="5">
        <v>339000000000</v>
      </c>
      <c r="T210" s="5">
        <v>158000000000</v>
      </c>
      <c r="U210" s="5">
        <v>204000000000</v>
      </c>
      <c r="V210" s="5">
        <v>232000000000</v>
      </c>
      <c r="W210" s="5">
        <v>62000000000</v>
      </c>
      <c r="X210" s="5">
        <v>5000000000</v>
      </c>
      <c r="Y210" s="5">
        <v>-110000000000</v>
      </c>
    </row>
    <row r="211" spans="3:25" ht="15.5" x14ac:dyDescent="0.35">
      <c r="C211" t="s">
        <v>257</v>
      </c>
      <c r="I211" s="5">
        <v>-425000000000</v>
      </c>
      <c r="J211" s="5">
        <v>-1380000000000</v>
      </c>
      <c r="K211" s="5">
        <v>-336000000000</v>
      </c>
      <c r="L211" s="5">
        <v>-127000000000</v>
      </c>
      <c r="M211" s="5">
        <v>-152000000000</v>
      </c>
      <c r="N211" s="5">
        <v>-59000000000</v>
      </c>
      <c r="O211" s="5">
        <v>-19000000000</v>
      </c>
      <c r="P211" s="5">
        <v>-114000000000</v>
      </c>
      <c r="Q211" s="5">
        <v>-101000000000</v>
      </c>
      <c r="R211" s="5">
        <v>-180000000000</v>
      </c>
      <c r="S211" s="5">
        <v>-206000000000</v>
      </c>
      <c r="T211" s="5">
        <v>-150000000000</v>
      </c>
      <c r="U211" s="5">
        <v>-54000000000</v>
      </c>
      <c r="V211" s="5">
        <v>-56000000000</v>
      </c>
      <c r="W211" s="5">
        <v>-455000000000</v>
      </c>
      <c r="X211" s="5">
        <v>-231000000000</v>
      </c>
      <c r="Y211" s="5">
        <v>-138000000000</v>
      </c>
    </row>
    <row r="212" spans="3:25" ht="15.5" x14ac:dyDescent="0.35">
      <c r="C212" t="s">
        <v>15</v>
      </c>
      <c r="I212" s="5">
        <v>-33000000000</v>
      </c>
      <c r="J212" s="5">
        <v>-1360000000000</v>
      </c>
      <c r="K212" s="5">
        <v>-103000000000</v>
      </c>
      <c r="L212" s="5">
        <v>-36000000000</v>
      </c>
      <c r="M212" s="5">
        <v>-132000000000</v>
      </c>
      <c r="N212" s="5">
        <v>434000000000</v>
      </c>
      <c r="O212" s="5">
        <v>267000000000</v>
      </c>
      <c r="P212" s="5">
        <v>-53000000000</v>
      </c>
      <c r="Q212" s="5">
        <v>13000000000</v>
      </c>
      <c r="R212" s="5">
        <v>-73000000000</v>
      </c>
      <c r="S212" s="5">
        <v>132000000000</v>
      </c>
      <c r="T212" s="5">
        <v>9000000000</v>
      </c>
      <c r="U212" s="5">
        <v>149000000000</v>
      </c>
      <c r="V212" s="5">
        <v>175000000000</v>
      </c>
      <c r="W212" s="5">
        <v>-393000000000</v>
      </c>
      <c r="X212" s="5">
        <v>-226000000000</v>
      </c>
      <c r="Y212" s="5">
        <v>-248000000000</v>
      </c>
    </row>
    <row r="213" spans="3:25" ht="15.5" x14ac:dyDescent="0.35">
      <c r="C213" t="s">
        <v>17</v>
      </c>
      <c r="I213" s="6">
        <v>-5.0599999999999996</v>
      </c>
      <c r="J213" s="6">
        <v>-211.05</v>
      </c>
      <c r="K213" s="6">
        <v>-16.010000000000002</v>
      </c>
      <c r="L213" s="6">
        <v>-5.55</v>
      </c>
      <c r="M213" s="6">
        <v>-20.440000000000001</v>
      </c>
      <c r="N213" s="6">
        <v>67.319999999999993</v>
      </c>
      <c r="O213" s="6">
        <v>41.37</v>
      </c>
      <c r="P213" s="6">
        <v>-8.19</v>
      </c>
      <c r="Q213" s="6">
        <v>1.95</v>
      </c>
      <c r="R213" s="6">
        <v>-11.3</v>
      </c>
      <c r="S213" s="6">
        <v>20.54</v>
      </c>
      <c r="T213" s="6">
        <v>1.32</v>
      </c>
      <c r="U213" s="6">
        <v>23.2</v>
      </c>
      <c r="V213" s="6">
        <v>27.23</v>
      </c>
      <c r="W213" s="5">
        <v>-61</v>
      </c>
      <c r="X213" s="6">
        <v>-35.03</v>
      </c>
      <c r="Y213" s="6">
        <v>-3065.16</v>
      </c>
    </row>
  </sheetData>
  <pageMargins left="0.7" right="0.7" top="0.75" bottom="0.75" header="0.3" footer="0.3"/>
  <ignoredErrors>
    <ignoredError sqref="A1:Y214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2451</v>
      </c>
      <c r="D2" s="2" vm="763">
        <f ca="1">IFERROR(_xlfn.STOCKHISTORY("XIDX:" &amp; $C$1, D3, , 0, 0, 1), "Libur")</f>
        <v>2080</v>
      </c>
      <c r="E2" s="2" vm="53">
        <f ca="1">IFERROR(_xlfn.STOCKHISTORY("XIDX:" &amp; $C$1, E3, , 0, 0, 1), "Libur")</f>
        <v>1730</v>
      </c>
      <c r="H2" s="2" vm="53">
        <f ca="1">IFERROR(INDEX(D2:G2,COUNT(D2:G2)),"")</f>
        <v>1730</v>
      </c>
      <c r="I2" s="2" vm="199">
        <f t="shared" ref="I2:Z2" ca="1" si="0">IFERROR(_xlfn.STOCKHISTORY("XIDX:" &amp; $C$1, I1, , 0, 0, 1), "Libur")</f>
        <v>2320</v>
      </c>
      <c r="J2" s="2" vm="764">
        <f t="shared" ca="1" si="0"/>
        <v>2480</v>
      </c>
      <c r="K2" s="2" vm="765">
        <f t="shared" ca="1" si="0"/>
        <v>2343.75</v>
      </c>
      <c r="L2" s="2" vm="766">
        <f t="shared" ca="1" si="0"/>
        <v>1543.75</v>
      </c>
      <c r="M2" s="2" vm="767">
        <f t="shared" ca="1" si="0"/>
        <v>1550</v>
      </c>
      <c r="N2" s="2" vm="768">
        <f t="shared" ca="1" si="0"/>
        <v>1262.5</v>
      </c>
      <c r="O2" s="2" vm="769">
        <f t="shared" ca="1" si="0"/>
        <v>727.5</v>
      </c>
      <c r="P2" s="2" vm="770">
        <f t="shared" ca="1" si="0"/>
        <v>421.25</v>
      </c>
      <c r="Q2" s="2" vm="528">
        <f t="shared" ca="1" si="0"/>
        <v>1200</v>
      </c>
      <c r="R2" s="2" vm="771">
        <f t="shared" ca="1" si="0"/>
        <v>1612.5</v>
      </c>
      <c r="S2" s="2" vm="772">
        <f t="shared" ca="1" si="0"/>
        <v>1375</v>
      </c>
      <c r="T2" s="2" vm="773">
        <f t="shared" ca="1" si="0"/>
        <v>1012.5</v>
      </c>
      <c r="U2" s="2" vm="774">
        <f t="shared" ca="1" si="0"/>
        <v>1037.5</v>
      </c>
      <c r="V2" s="2" vm="771">
        <f t="shared" ca="1" si="0"/>
        <v>1612.5</v>
      </c>
      <c r="W2" s="2" vm="775">
        <f t="shared" ca="1" si="0"/>
        <v>1412.5</v>
      </c>
      <c r="X2" s="2" vm="776">
        <f t="shared" ca="1" si="0"/>
        <v>1350</v>
      </c>
      <c r="Y2" s="2" vm="777">
        <f t="shared" ca="1" si="0"/>
        <v>1175</v>
      </c>
      <c r="Z2" s="2" vm="778">
        <f t="shared" ca="1" si="0"/>
        <v>1437.5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15432484000000</v>
      </c>
      <c r="E4" s="2">
        <f>IFERROR(INDEX(E51:E500,MATCH($C$4,$C$51:$C$500,0)),"")</f>
        <v>15220661000000</v>
      </c>
      <c r="H4" s="2">
        <f>IFERROR(SUM(D4:G4)*(4/MAX(1,COUNT(D4:G4))),"")</f>
        <v>61306290000000</v>
      </c>
      <c r="I4" s="2">
        <f t="shared" ref="I4:Z4" si="1">IFERROR(INDEX(I51:I500,MATCH($C$4,$C$51:$C$500,0)),"")</f>
        <v>56518141000000</v>
      </c>
      <c r="J4" s="2">
        <f t="shared" si="1"/>
        <v>55886870000000</v>
      </c>
      <c r="K4" s="2">
        <f t="shared" si="1"/>
        <v>51228782000000</v>
      </c>
      <c r="L4" s="2">
        <f t="shared" si="1"/>
        <v>46753319000000</v>
      </c>
      <c r="M4" s="2">
        <f t="shared" si="1"/>
        <v>31388311000000</v>
      </c>
      <c r="N4" s="2">
        <f t="shared" si="1"/>
        <v>27925661000000</v>
      </c>
      <c r="O4" s="2">
        <f t="shared" si="1"/>
        <v>26117533000000</v>
      </c>
      <c r="P4" s="2">
        <f t="shared" si="1"/>
        <v>23139551000000</v>
      </c>
      <c r="Q4" s="2">
        <f t="shared" si="1"/>
        <v>29926098000000</v>
      </c>
      <c r="R4" s="2">
        <f t="shared" si="1"/>
        <v>29184624000000</v>
      </c>
      <c r="S4" s="2">
        <f t="shared" si="1"/>
        <v>26768525000000</v>
      </c>
      <c r="T4" s="2">
        <f t="shared" si="1"/>
        <v>24085101000000</v>
      </c>
      <c r="U4" s="2">
        <f t="shared" si="1"/>
        <v>23855272000000</v>
      </c>
      <c r="V4" s="2">
        <f t="shared" si="1"/>
        <v>22418812000000</v>
      </c>
      <c r="W4" s="2">
        <f t="shared" si="1"/>
        <v>20576893000000</v>
      </c>
      <c r="X4" s="2">
        <f t="shared" si="1"/>
        <v>19796515000000</v>
      </c>
      <c r="Y4" s="2">
        <f t="shared" si="1"/>
        <v>18393016000000</v>
      </c>
      <c r="Z4" s="2">
        <f t="shared" si="1"/>
        <v>18689133000000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2817097000000</v>
      </c>
      <c r="E5" s="2">
        <f>IFERROR(INDEX(E51:E500,MATCH($C$5,$C$51:$C$500,0)),"")</f>
        <v>1492351000000</v>
      </c>
      <c r="H5" s="2">
        <f>IFERROR(SUM(D5:G5)*(4/MAX(1,COUNT(D5:G5))),"")</f>
        <v>8618896000000</v>
      </c>
      <c r="I5" s="2">
        <f t="shared" ref="I5:Z5" si="2">IFERROR(INDEX(I51:I500,MATCH($C$5,$C$51:$C$500,0)),"")</f>
        <v>5524428000000</v>
      </c>
      <c r="J5" s="2">
        <f t="shared" si="2"/>
        <v>4916312000000</v>
      </c>
      <c r="K5" s="2">
        <f t="shared" si="2"/>
        <v>4464533000000</v>
      </c>
      <c r="L5" s="2">
        <f t="shared" si="2"/>
        <v>4726966000000</v>
      </c>
      <c r="M5" s="2">
        <f t="shared" si="2"/>
        <v>6813807000000</v>
      </c>
      <c r="N5" s="2">
        <f t="shared" si="2"/>
        <v>-852788000000</v>
      </c>
      <c r="O5" s="2">
        <f t="shared" si="2"/>
        <v>1549166000000</v>
      </c>
      <c r="P5" s="2">
        <f t="shared" si="2"/>
        <v>-2181969000000</v>
      </c>
      <c r="Q5" s="2">
        <f t="shared" si="2"/>
        <v>1033561000000</v>
      </c>
      <c r="R5" s="2">
        <f t="shared" si="2"/>
        <v>867368000000</v>
      </c>
      <c r="S5" s="2">
        <f t="shared" si="2"/>
        <v>-1135001000000</v>
      </c>
      <c r="T5" s="2">
        <f t="shared" si="2"/>
        <v>-1991041000000</v>
      </c>
      <c r="U5" s="2">
        <f t="shared" si="2"/>
        <v>-2759627000000</v>
      </c>
      <c r="V5" s="2">
        <f t="shared" si="2"/>
        <v>763550000000</v>
      </c>
      <c r="W5" s="2">
        <f t="shared" si="2"/>
        <v>835376000000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40095477000000</v>
      </c>
      <c r="E6" s="2">
        <f>IFERROR(INDEX(E51:E500,MATCH($C$6,$C$51:$C$500,0)),"")</f>
        <v>41038262000000</v>
      </c>
      <c r="H6" s="2">
        <f>IFERROR(INDEX(D6:G6,COUNT(D6:G6)),"")</f>
        <v>41038262000000</v>
      </c>
      <c r="I6" s="2">
        <f t="shared" ref="I6:Z6" si="3">IFERROR(INDEX(I51:I500,MATCH($C$6,$C$51:$C$500,0)),"")</f>
        <v>39509108000000</v>
      </c>
      <c r="J6" s="2">
        <f t="shared" si="3"/>
        <v>36651797000000</v>
      </c>
      <c r="K6" s="2">
        <f t="shared" si="3"/>
        <v>33708792000000</v>
      </c>
      <c r="L6" s="2">
        <f t="shared" si="3"/>
        <v>31614988000000</v>
      </c>
      <c r="M6" s="2">
        <f t="shared" si="3"/>
        <v>10302802000000</v>
      </c>
      <c r="N6" s="2">
        <f t="shared" si="3"/>
        <v>12913396000000</v>
      </c>
      <c r="O6" s="2">
        <f t="shared" si="3"/>
        <v>13707193000000</v>
      </c>
      <c r="P6" s="2">
        <f t="shared" si="3"/>
        <v>12136247000000</v>
      </c>
      <c r="Q6" s="2">
        <f t="shared" si="3"/>
        <v>14815534000000</v>
      </c>
      <c r="R6" s="2">
        <f t="shared" si="3"/>
        <v>14177119000000</v>
      </c>
      <c r="S6" s="2">
        <f t="shared" si="3"/>
        <v>13263841000000</v>
      </c>
      <c r="T6" s="2">
        <f t="shared" si="3"/>
        <v>14195964000000</v>
      </c>
      <c r="U6" s="2">
        <f t="shared" si="3"/>
        <v>16517598000000</v>
      </c>
      <c r="V6" s="2">
        <f t="shared" si="3"/>
        <v>19395384000000</v>
      </c>
      <c r="W6" s="2">
        <f t="shared" si="3"/>
        <v>18815973000000</v>
      </c>
      <c r="X6" s="2">
        <f t="shared" si="3"/>
        <v>18236486000000</v>
      </c>
      <c r="Y6" s="2">
        <f t="shared" si="3"/>
        <v>18288283000000</v>
      </c>
      <c r="Z6" s="2">
        <f t="shared" si="3"/>
        <v>17698559000000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32.25</v>
      </c>
      <c r="E7" s="3">
        <f>IFERROR(INDEX(E51:E500,MATCH($C$7,$C$51:$C$500,0))/1000000000,"")</f>
        <v>32.25</v>
      </c>
      <c r="H7" s="3">
        <f>IFERROR(INDEX(D7:G7,COUNT(D7:G7)),"")</f>
        <v>32.25</v>
      </c>
      <c r="I7" s="3">
        <f t="shared" ref="I7:Z7" si="4">IFERROR(INDEX(I51:I500,MATCH($C$7,$C$51:$C$500,0))/1000000000,"")</f>
        <v>32.25</v>
      </c>
      <c r="J7" s="3">
        <f t="shared" si="4"/>
        <v>32.25</v>
      </c>
      <c r="K7" s="3">
        <f t="shared" si="4"/>
        <v>8.06</v>
      </c>
      <c r="L7" s="3">
        <f t="shared" si="4"/>
        <v>8.06</v>
      </c>
      <c r="M7" s="3">
        <f t="shared" si="4"/>
        <v>5.43</v>
      </c>
      <c r="N7" s="3">
        <f t="shared" si="4"/>
        <v>5.43</v>
      </c>
      <c r="O7" s="3">
        <f t="shared" si="4"/>
        <v>5.43</v>
      </c>
      <c r="P7" s="3">
        <f t="shared" si="4"/>
        <v>5.43</v>
      </c>
      <c r="Q7" s="3">
        <f t="shared" si="4"/>
        <v>5.43</v>
      </c>
      <c r="R7" s="3">
        <f t="shared" si="4"/>
        <v>5.43</v>
      </c>
      <c r="S7" s="3">
        <f t="shared" si="4"/>
        <v>5.43</v>
      </c>
      <c r="T7" s="3">
        <f t="shared" si="4"/>
        <v>5.43</v>
      </c>
      <c r="U7" s="3">
        <f t="shared" si="4"/>
        <v>5.43</v>
      </c>
      <c r="V7" s="3">
        <f t="shared" si="4"/>
        <v>5.43</v>
      </c>
      <c r="W7" s="3">
        <f t="shared" si="4"/>
        <v>5.43</v>
      </c>
      <c r="X7" s="3">
        <f t="shared" si="4"/>
        <v>5.43</v>
      </c>
      <c r="Y7" s="3">
        <f t="shared" si="4"/>
        <v>5.43</v>
      </c>
      <c r="Z7" s="3">
        <f t="shared" si="4"/>
        <v>5.43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-508000000000</v>
      </c>
      <c r="E8" s="2">
        <f>IFERROR(INDEX(E51:E500,MATCH("Free cash flow (Quarter)",$C$51:$C$500,0)),"")</f>
        <v>3038000000000</v>
      </c>
      <c r="H8" s="2">
        <f>IFERROR(INDEX(D8:G8,COUNT(D8:G8)),"")</f>
        <v>3038000000000</v>
      </c>
      <c r="I8" s="2">
        <f t="shared" ref="I8:Z8" si="5">IFERROR(INDEX(I51:I500,MATCH($C$8,$C$51:$C$500,0)),"")</f>
        <v>9095000000000</v>
      </c>
      <c r="J8" s="2">
        <f t="shared" si="5"/>
        <v>6423000000000</v>
      </c>
      <c r="K8" s="2">
        <f t="shared" si="5"/>
        <v>4671000000000</v>
      </c>
      <c r="L8" s="2">
        <f t="shared" si="5"/>
        <v>5248000000000</v>
      </c>
      <c r="M8" s="2">
        <f t="shared" si="5"/>
        <v>1488000000000</v>
      </c>
      <c r="N8" s="2">
        <f t="shared" si="5"/>
        <v>3417000000000</v>
      </c>
      <c r="O8" s="2">
        <f t="shared" si="5"/>
        <v>-105000000000</v>
      </c>
      <c r="P8" s="2">
        <f t="shared" si="5"/>
        <v>-1351000000000</v>
      </c>
      <c r="Q8" s="2">
        <f t="shared" si="5"/>
        <v>2920000000000</v>
      </c>
      <c r="R8" s="2">
        <f t="shared" si="5"/>
        <v>2459000000000</v>
      </c>
      <c r="S8" s="2">
        <f t="shared" si="5"/>
        <v>910000000000</v>
      </c>
      <c r="T8" s="2">
        <f t="shared" si="5"/>
        <v>905000000000</v>
      </c>
      <c r="U8" s="2">
        <f t="shared" si="5"/>
        <v>-936000000000</v>
      </c>
      <c r="V8" s="2">
        <f t="shared" si="5"/>
        <v>1200000000000</v>
      </c>
      <c r="W8" s="2">
        <f t="shared" si="5"/>
        <v>1262000000000</v>
      </c>
      <c r="X8" s="2">
        <f t="shared" si="5"/>
        <v>304000000000</v>
      </c>
      <c r="Y8" s="2">
        <f t="shared" si="5"/>
        <v>-6649000000000</v>
      </c>
      <c r="Z8" s="2">
        <f t="shared" si="5"/>
        <v>-3802000000000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-15.76</v>
      </c>
      <c r="E9" s="3">
        <f>IFERROR(INDEX(E51:E500,MATCH("Free cash flow per share (Quarter)",$C$51:$C$500,0)),"")</f>
        <v>94.19</v>
      </c>
      <c r="H9" s="3">
        <f>IFERROR(INDEX(D9:G9,COUNT(D9:G9)),"")</f>
        <v>94.19</v>
      </c>
      <c r="I9" s="3">
        <f t="shared" ref="I9:Z9" si="6">IFERROR(INDEX(I51:I500,MATCH($C$9,$C$51:$C$500,0)),"")</f>
        <v>282.02</v>
      </c>
      <c r="J9" s="3">
        <f t="shared" si="6"/>
        <v>199.17</v>
      </c>
      <c r="K9" s="3">
        <f t="shared" si="6"/>
        <v>579.33000000000004</v>
      </c>
      <c r="L9" s="3">
        <f t="shared" si="6"/>
        <v>650.87</v>
      </c>
      <c r="M9" s="3">
        <f t="shared" si="6"/>
        <v>273.75</v>
      </c>
      <c r="N9" s="3">
        <f t="shared" si="6"/>
        <v>628.91</v>
      </c>
      <c r="O9" s="3">
        <f t="shared" si="6"/>
        <v>-19.309999999999999</v>
      </c>
      <c r="P9" s="3">
        <f t="shared" si="6"/>
        <v>-248.57</v>
      </c>
      <c r="Q9" s="3">
        <f t="shared" si="6"/>
        <v>537.45000000000005</v>
      </c>
      <c r="R9" s="3">
        <f t="shared" si="6"/>
        <v>452.51</v>
      </c>
      <c r="S9" s="3">
        <f t="shared" si="6"/>
        <v>167.56</v>
      </c>
      <c r="T9" s="3">
        <f t="shared" si="6"/>
        <v>166.61</v>
      </c>
      <c r="U9" s="3">
        <f t="shared" si="6"/>
        <v>-172.24</v>
      </c>
      <c r="V9" s="3">
        <f t="shared" si="6"/>
        <v>220.92</v>
      </c>
      <c r="W9" s="3">
        <f t="shared" si="6"/>
        <v>232.18</v>
      </c>
      <c r="X9" s="3">
        <f t="shared" si="6"/>
        <v>55.89</v>
      </c>
      <c r="Y9" s="3">
        <f t="shared" si="6"/>
        <v>-1223.52</v>
      </c>
      <c r="Z9" s="3">
        <f t="shared" si="6"/>
        <v>-699.61</v>
      </c>
    </row>
    <row r="10" spans="1:26" ht="15.5" x14ac:dyDescent="0.35">
      <c r="C10" t="s">
        <v>18</v>
      </c>
      <c r="D10" s="3">
        <f ca="1">IFERROR(IF(D9=0,"",D2/D9),"")</f>
        <v>-131.97969543147209</v>
      </c>
      <c r="E10" s="3">
        <f ca="1">IFERROR(IF(E9=0,"",E2/E9),"")</f>
        <v>18.367130268606008</v>
      </c>
      <c r="I10" s="3">
        <f t="shared" ref="I10:Z10" ca="1" si="7">IFERROR(IF(I9=0,"",I2/I9),"")</f>
        <v>8.2263669243316091</v>
      </c>
      <c r="J10" s="3">
        <f t="shared" ca="1" si="7"/>
        <v>12.451674448963198</v>
      </c>
      <c r="K10" s="3">
        <f t="shared" ca="1" si="7"/>
        <v>4.0456216664077465</v>
      </c>
      <c r="L10" s="3">
        <f t="shared" ca="1" si="7"/>
        <v>2.3718254029222425</v>
      </c>
      <c r="M10" s="3">
        <f t="shared" ca="1" si="7"/>
        <v>5.6621004566210047</v>
      </c>
      <c r="N10" s="3">
        <f t="shared" ca="1" si="7"/>
        <v>2.0074414463118728</v>
      </c>
      <c r="O10" s="3">
        <f t="shared" ca="1" si="7"/>
        <v>-37.674779906784053</v>
      </c>
      <c r="P10" s="3">
        <f t="shared" ca="1" si="7"/>
        <v>-1.6946936476646417</v>
      </c>
      <c r="Q10" s="3">
        <f t="shared" ca="1" si="7"/>
        <v>2.2327658386826679</v>
      </c>
      <c r="R10" s="3">
        <f t="shared" ca="1" si="7"/>
        <v>3.5634571611677091</v>
      </c>
      <c r="S10" s="3">
        <f t="shared" ca="1" si="7"/>
        <v>8.2060157555502506</v>
      </c>
      <c r="T10" s="3">
        <f t="shared" ca="1" si="7"/>
        <v>6.0770662025088527</v>
      </c>
      <c r="U10" s="3">
        <f t="shared" ca="1" si="7"/>
        <v>-6.0235717603344172</v>
      </c>
      <c r="V10" s="3">
        <f t="shared" ca="1" si="7"/>
        <v>7.2990222705051604</v>
      </c>
      <c r="W10" s="3">
        <f t="shared" ca="1" si="7"/>
        <v>6.0836420018950816</v>
      </c>
      <c r="X10" s="3">
        <f t="shared" ca="1" si="7"/>
        <v>24.154589371980677</v>
      </c>
      <c r="Y10" s="3">
        <f t="shared" ca="1" si="7"/>
        <v>-0.9603439257225056</v>
      </c>
      <c r="Z10" s="3">
        <f t="shared" ca="1" si="7"/>
        <v>-2.054716199025171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15781626000000</v>
      </c>
      <c r="E11" s="2">
        <f>IFERROR(INDEX(E51:E500,MATCH($C$11,$C$51:$C$500,0)),"")</f>
        <v>5564426000000</v>
      </c>
      <c r="H11" s="2">
        <f>IFERROR(INDEX(D11:G11,COUNT(D11:G11)),"")</f>
        <v>5564426000000</v>
      </c>
      <c r="I11" s="2">
        <f t="shared" ref="I11:Z11" si="8">IFERROR(INDEX(I51:I500,MATCH($C$11,$C$51:$C$500,0)),"")</f>
        <v>5075324000000</v>
      </c>
      <c r="J11" s="2">
        <f t="shared" si="8"/>
        <v>4454098000000</v>
      </c>
      <c r="K11" s="2">
        <f t="shared" si="8"/>
        <v>5189573000000</v>
      </c>
      <c r="L11" s="2">
        <f t="shared" si="8"/>
        <v>9507880000000</v>
      </c>
      <c r="M11" s="2">
        <f t="shared" si="8"/>
        <v>3789006000000</v>
      </c>
      <c r="N11" s="2">
        <f t="shared" si="8"/>
        <v>1782246000000</v>
      </c>
      <c r="O11" s="2">
        <f t="shared" si="8"/>
        <v>5881174000000</v>
      </c>
      <c r="P11" s="2">
        <f t="shared" si="8"/>
        <v>1045041000000</v>
      </c>
      <c r="Q11" s="2">
        <f t="shared" si="8"/>
        <v>1674745000000</v>
      </c>
      <c r="R11" s="2">
        <f t="shared" si="8"/>
        <v>1850425000000</v>
      </c>
      <c r="S11" s="2">
        <f t="shared" si="8"/>
        <v>3623346000000</v>
      </c>
      <c r="T11" s="2">
        <f t="shared" si="8"/>
        <v>3480011000000</v>
      </c>
      <c r="U11" s="2">
        <f t="shared" si="8"/>
        <v>2233532000000</v>
      </c>
      <c r="V11" s="2">
        <f t="shared" si="8"/>
        <v>3917236000000</v>
      </c>
      <c r="W11" s="2">
        <f t="shared" si="8"/>
        <v>2224206000000</v>
      </c>
      <c r="X11" s="2">
        <f t="shared" si="8"/>
        <v>2075270000000</v>
      </c>
      <c r="Y11" s="2">
        <f t="shared" si="8"/>
        <v>2835999000000</v>
      </c>
      <c r="Z11" s="2">
        <f t="shared" si="8"/>
        <v>5737866000000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54937000000000</v>
      </c>
      <c r="E12" s="2">
        <f>IFERROR(INDEX(E51:E500,MATCH("Net Debt (Quarter)",$C$51:$C$500,0)),"")</f>
        <v>49189000000000</v>
      </c>
      <c r="H12" s="2">
        <f>IFERROR(INDEX(D12:G12,COUNT(D12:G12)),"")</f>
        <v>49189000000000</v>
      </c>
      <c r="I12" s="2">
        <f t="shared" ref="I12:Z12" si="9">IFERROR(INDEX(I51:I500,MATCH($C$12,$C$51:$C$500,0)),"")</f>
        <v>49840000000000</v>
      </c>
      <c r="J12" s="2">
        <f t="shared" si="9"/>
        <v>50412000000000</v>
      </c>
      <c r="K12" s="2">
        <f t="shared" si="9"/>
        <v>48681000000000</v>
      </c>
      <c r="L12" s="2">
        <f t="shared" si="9"/>
        <v>46476000000000</v>
      </c>
      <c r="M12" s="2">
        <f t="shared" si="9"/>
        <v>30087000000000</v>
      </c>
      <c r="N12" s="2">
        <f t="shared" si="9"/>
        <v>26158000000000</v>
      </c>
      <c r="O12" s="2">
        <f t="shared" si="9"/>
        <v>24252000000000</v>
      </c>
      <c r="P12" s="2">
        <f t="shared" si="9"/>
        <v>23925000000000</v>
      </c>
      <c r="Q12" s="2">
        <f t="shared" si="9"/>
        <v>20967000000000</v>
      </c>
      <c r="R12" s="2">
        <f t="shared" si="9"/>
        <v>21845000000000</v>
      </c>
      <c r="S12" s="2">
        <f t="shared" si="9"/>
        <v>24312000000000</v>
      </c>
      <c r="T12" s="2">
        <f t="shared" si="9"/>
        <v>23770000000000</v>
      </c>
      <c r="U12" s="2">
        <f t="shared" si="9"/>
        <v>25773000000000</v>
      </c>
      <c r="V12" s="2">
        <f t="shared" si="9"/>
        <v>21613000000000</v>
      </c>
      <c r="W12" s="2">
        <f t="shared" si="9"/>
        <v>21336000000000</v>
      </c>
      <c r="X12" s="2">
        <f t="shared" si="9"/>
        <v>22226000000000</v>
      </c>
      <c r="Y12" s="2">
        <f t="shared" si="9"/>
        <v>22839000000000</v>
      </c>
      <c r="Z12" s="2">
        <f t="shared" si="9"/>
        <v>16335000000000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70718000000000</v>
      </c>
      <c r="E13" s="2">
        <f>IFERROR(INDEX(E51:E500,MATCH("Total Debt (Quarter)",$C$51:$C$500,0)),"")</f>
        <v>54754000000000</v>
      </c>
      <c r="H13" s="2">
        <f>IFERROR(INDEX(D13:G13,COUNT(D13:G13)),"")</f>
        <v>54754000000000</v>
      </c>
      <c r="I13" s="2">
        <f t="shared" ref="I13:Z13" si="10">IFERROR(INDEX(I51:I500,MATCH($C$13,$C$51:$C$500,0)),"")</f>
        <v>54915000000000</v>
      </c>
      <c r="J13" s="2">
        <f t="shared" si="10"/>
        <v>54866000000000</v>
      </c>
      <c r="K13" s="2">
        <f t="shared" si="10"/>
        <v>53871000000000</v>
      </c>
      <c r="L13" s="2">
        <f t="shared" si="10"/>
        <v>55984000000000</v>
      </c>
      <c r="M13" s="2">
        <f t="shared" si="10"/>
        <v>33876000000000</v>
      </c>
      <c r="N13" s="2">
        <f t="shared" si="10"/>
        <v>27941000000000</v>
      </c>
      <c r="O13" s="2">
        <f t="shared" si="10"/>
        <v>30133000000000</v>
      </c>
      <c r="P13" s="2">
        <f t="shared" si="10"/>
        <v>24970000000000</v>
      </c>
      <c r="Q13" s="2">
        <f t="shared" si="10"/>
        <v>22642000000000</v>
      </c>
      <c r="R13" s="2">
        <f t="shared" si="10"/>
        <v>23696000000000</v>
      </c>
      <c r="S13" s="2">
        <f t="shared" si="10"/>
        <v>27935000000000</v>
      </c>
      <c r="T13" s="2">
        <f t="shared" si="10"/>
        <v>27250000000000</v>
      </c>
      <c r="U13" s="2">
        <f t="shared" si="10"/>
        <v>28006000000000</v>
      </c>
      <c r="V13" s="2">
        <f t="shared" si="10"/>
        <v>25530000000000</v>
      </c>
      <c r="W13" s="2">
        <f t="shared" si="10"/>
        <v>23560000000000</v>
      </c>
      <c r="X13" s="2">
        <f t="shared" si="10"/>
        <v>24302000000000</v>
      </c>
      <c r="Y13" s="2">
        <f t="shared" si="10"/>
        <v>25675000000000</v>
      </c>
      <c r="Z13" s="2">
        <f t="shared" si="10"/>
        <v>22073000000000</v>
      </c>
    </row>
    <row r="14" spans="1:26" ht="15.5" x14ac:dyDescent="0.35">
      <c r="C14" t="s">
        <v>27</v>
      </c>
      <c r="D14" s="2">
        <f>IFERROR(INDEX(D51:D500,MATCH($C$14,$C$51:$C$500,0)),"")</f>
        <v>-1136129000000</v>
      </c>
      <c r="E14" s="2">
        <f>IFERROR(INDEX(E51:E500,MATCH($C$14,$C$51:$C$500,0)),"")</f>
        <v>-1164736000000</v>
      </c>
      <c r="H14" s="2">
        <f>IFERROR(SUM(D14:G14)*(4/MAX(1,COUNT(D14:G14))),"")</f>
        <v>-4601730000000</v>
      </c>
      <c r="I14" s="2">
        <f t="shared" ref="I14:Z14" si="11">IFERROR(INDEX(I51:I500,MATCH($C$14,$C$51:$C$500,0)),"")</f>
        <v>-4201287000000</v>
      </c>
      <c r="J14" s="2">
        <f t="shared" si="11"/>
        <v>-4477795000000</v>
      </c>
      <c r="K14" s="2">
        <f t="shared" si="11"/>
        <v>-4724609000000</v>
      </c>
      <c r="L14" s="2">
        <f t="shared" si="11"/>
        <v>-4345014000000</v>
      </c>
      <c r="M14" s="2">
        <f t="shared" si="11"/>
        <v>-3001596000000</v>
      </c>
      <c r="N14" s="2">
        <f t="shared" si="11"/>
        <v>-3045008000000</v>
      </c>
      <c r="O14" s="2">
        <f t="shared" si="11"/>
        <v>-2760866000000</v>
      </c>
      <c r="P14" s="2">
        <f t="shared" si="11"/>
        <v>-2125059000000</v>
      </c>
      <c r="Q14" s="2">
        <f t="shared" si="11"/>
        <v>-2121246000000</v>
      </c>
      <c r="R14" s="2">
        <f t="shared" si="11"/>
        <v>-2256285000000</v>
      </c>
      <c r="S14" s="2">
        <f t="shared" si="11"/>
        <v>-2829464000000</v>
      </c>
      <c r="T14" s="2">
        <f t="shared" si="11"/>
        <v>-2406536000000</v>
      </c>
      <c r="U14" s="2">
        <f t="shared" si="11"/>
        <v>-2212095000000</v>
      </c>
      <c r="V14" s="2">
        <f t="shared" si="11"/>
        <v>-2077350000000</v>
      </c>
      <c r="W14" s="2">
        <f t="shared" si="11"/>
        <v>-1789687000000</v>
      </c>
      <c r="X14" s="2">
        <f t="shared" si="11"/>
        <v>-2271628000000</v>
      </c>
      <c r="Y14" s="2">
        <f t="shared" si="11"/>
        <v>-1872967000000</v>
      </c>
      <c r="Z14" s="2">
        <f t="shared" si="11"/>
        <v>-1858294000000</v>
      </c>
    </row>
    <row r="15" spans="1:26" ht="15.5" x14ac:dyDescent="0.35">
      <c r="C15" t="s">
        <v>28</v>
      </c>
      <c r="D15" s="2">
        <f>IFERROR(INDEX(D51:D500,MATCH($C$15,$C$51:$C$500,0)),"")</f>
        <v>-795798000000</v>
      </c>
      <c r="E15" s="2">
        <f>IFERROR(INDEX(E51:E500,MATCH($C$15,$C$51:$C$500,0)),"")</f>
        <v>-397258000000</v>
      </c>
      <c r="H15" s="2">
        <f>IFERROR(SUM(D15:G15)*(4/MAX(1,COUNT(D15:G15))),"")</f>
        <v>-2386112000000</v>
      </c>
      <c r="I15" s="2">
        <f t="shared" ref="I15:Z15" si="12">IFERROR(INDEX(I51:I500,MATCH($C$15,$C$51:$C$500,0)),"")</f>
        <v>-1467141000000</v>
      </c>
      <c r="J15" s="2">
        <f t="shared" si="12"/>
        <v>-1460113000000</v>
      </c>
      <c r="K15" s="2">
        <f t="shared" si="12"/>
        <v>-1155842000000</v>
      </c>
      <c r="L15" s="2">
        <f t="shared" si="12"/>
        <v>-1165586000000</v>
      </c>
      <c r="M15" s="2">
        <f t="shared" si="12"/>
        <v>-646853000000</v>
      </c>
      <c r="N15" s="2">
        <f t="shared" si="12"/>
        <v>-30619000000</v>
      </c>
      <c r="O15" s="2">
        <f t="shared" si="12"/>
        <v>43181000000</v>
      </c>
      <c r="P15" s="2">
        <f t="shared" si="12"/>
        <v>578484000000</v>
      </c>
      <c r="Q15" s="2">
        <f t="shared" si="12"/>
        <v>-638497000000</v>
      </c>
      <c r="R15" s="2">
        <f t="shared" si="12"/>
        <v>-519608000000</v>
      </c>
      <c r="S15" s="2">
        <f t="shared" si="12"/>
        <v>622357000000</v>
      </c>
      <c r="T15" s="2">
        <f t="shared" si="12"/>
        <v>77879000000</v>
      </c>
      <c r="U15" s="2">
        <f t="shared" si="12"/>
        <v>667378000000</v>
      </c>
      <c r="V15" s="2">
        <f t="shared" si="12"/>
        <v>25798000000</v>
      </c>
      <c r="W15" s="2">
        <f t="shared" si="12"/>
        <v>-249397000000</v>
      </c>
      <c r="X15" s="2">
        <f t="shared" si="12"/>
        <v>-357798000000</v>
      </c>
      <c r="Y15" s="2">
        <f t="shared" si="12"/>
        <v>-677265000000</v>
      </c>
      <c r="Z15" s="2">
        <f t="shared" si="12"/>
        <v>-419830000000</v>
      </c>
    </row>
    <row r="16" spans="1:26" ht="15.5" x14ac:dyDescent="0.35">
      <c r="C16" t="s">
        <v>29</v>
      </c>
      <c r="D16" s="2">
        <f>IFERROR(INDEX(D51:D500,MATCH($C$16,$C$51:$C$500,0)),"")</f>
        <v>3690495000000</v>
      </c>
      <c r="E16" s="2">
        <f>IFERROR(INDEX(E51:E500,MATCH($C$16,$C$51:$C$500,0)),"")</f>
        <v>1922898000000</v>
      </c>
      <c r="H16" s="2">
        <f>IFERROR(SUM(D16:G16)*(4/MAX(1,COUNT(D16:G16))),"")</f>
        <v>11226786000000</v>
      </c>
      <c r="I16" s="2">
        <f t="shared" ref="I16:Z16" si="13">IFERROR(INDEX(I51:I500,MATCH($C$16,$C$51:$C$500,0)),"")</f>
        <v>7284647000000</v>
      </c>
      <c r="J16" s="2">
        <f t="shared" si="13"/>
        <v>6732525000000</v>
      </c>
      <c r="K16" s="2">
        <f t="shared" si="13"/>
        <v>5931583000000</v>
      </c>
      <c r="L16" s="2">
        <f t="shared" si="13"/>
        <v>6535789000000</v>
      </c>
      <c r="M16" s="2">
        <f t="shared" si="13"/>
        <v>7506974000000</v>
      </c>
      <c r="N16" s="2">
        <f t="shared" si="13"/>
        <v>-599541000000</v>
      </c>
      <c r="O16" s="2">
        <f t="shared" si="13"/>
        <v>1587191000000</v>
      </c>
      <c r="P16" s="2">
        <f t="shared" si="13"/>
        <v>-2663543000000</v>
      </c>
      <c r="Q16" s="2">
        <f t="shared" si="13"/>
        <v>1940426000000</v>
      </c>
      <c r="R16" s="2">
        <f t="shared" si="13"/>
        <v>1795263000000</v>
      </c>
      <c r="S16" s="2">
        <f t="shared" si="13"/>
        <v>-1785835000000</v>
      </c>
      <c r="T16" s="2">
        <f t="shared" si="13"/>
        <v>-1935901000000</v>
      </c>
      <c r="U16" s="2">
        <f t="shared" si="13"/>
        <v>-3333837000000</v>
      </c>
      <c r="V16" s="2">
        <f t="shared" si="13"/>
        <v>461618000000</v>
      </c>
      <c r="W16" s="2">
        <f t="shared" si="13"/>
        <v>1181900000000</v>
      </c>
      <c r="X16" s="2">
        <f t="shared" si="13"/>
        <v>1081817000000</v>
      </c>
      <c r="Y16" s="2">
        <f t="shared" si="13"/>
        <v>2231993000000</v>
      </c>
      <c r="Z16" s="2">
        <f t="shared" si="13"/>
        <v>2355115000000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67080000000000</v>
      </c>
      <c r="E20" s="2">
        <f ca="1">IFERROR(E21*E2,"")</f>
        <v>55792500000000</v>
      </c>
      <c r="H20" s="2">
        <f t="shared" ref="H20:Z20" ca="1" si="14">IFERROR(H21*H2,"")</f>
        <v>55792500000000</v>
      </c>
      <c r="I20" s="2">
        <f t="shared" ca="1" si="14"/>
        <v>74820000000000</v>
      </c>
      <c r="J20" s="2">
        <f t="shared" ca="1" si="14"/>
        <v>79980000000000</v>
      </c>
      <c r="K20" s="2">
        <f t="shared" ca="1" si="14"/>
        <v>18890625000000.004</v>
      </c>
      <c r="L20" s="2">
        <f t="shared" ca="1" si="14"/>
        <v>12442625000000.002</v>
      </c>
      <c r="M20" s="2">
        <f t="shared" ca="1" si="14"/>
        <v>8416500000000</v>
      </c>
      <c r="N20" s="2">
        <f t="shared" ca="1" si="14"/>
        <v>6855375000000</v>
      </c>
      <c r="O20" s="2">
        <f t="shared" ca="1" si="14"/>
        <v>3950325000000</v>
      </c>
      <c r="P20" s="2">
        <f t="shared" ca="1" si="14"/>
        <v>2287387500000</v>
      </c>
      <c r="Q20" s="2">
        <f t="shared" ca="1" si="14"/>
        <v>6516000000000</v>
      </c>
      <c r="R20" s="2">
        <f t="shared" ca="1" si="14"/>
        <v>8755875000000</v>
      </c>
      <c r="S20" s="2">
        <f t="shared" ca="1" si="14"/>
        <v>7466250000000</v>
      </c>
      <c r="T20" s="2">
        <f t="shared" ca="1" si="14"/>
        <v>5497875000000</v>
      </c>
      <c r="U20" s="2">
        <f t="shared" ca="1" si="14"/>
        <v>5633625000000</v>
      </c>
      <c r="V20" s="2">
        <f t="shared" ca="1" si="14"/>
        <v>8755875000000</v>
      </c>
      <c r="W20" s="2">
        <f t="shared" ca="1" si="14"/>
        <v>7669875000000</v>
      </c>
      <c r="X20" s="2">
        <f t="shared" ca="1" si="14"/>
        <v>7330500000000</v>
      </c>
      <c r="Y20" s="2">
        <f t="shared" ca="1" si="14"/>
        <v>6380250000000</v>
      </c>
      <c r="Z20" s="2">
        <f t="shared" ca="1" si="14"/>
        <v>7805625000000</v>
      </c>
    </row>
    <row r="21" spans="1:26" ht="15.5" x14ac:dyDescent="0.35">
      <c r="C21" t="s">
        <v>12</v>
      </c>
      <c r="D21" s="2">
        <f>IFERROR(INDEX(D51:D500,MATCH($C$7,$C$51:$C$500,0)),"")</f>
        <v>32250000000</v>
      </c>
      <c r="E21" s="2">
        <f>IFERROR(INDEX(E51:E500,MATCH($C$7,$C$51:$C$500,0)),"")</f>
        <v>32250000000</v>
      </c>
      <c r="H21" s="2">
        <f>IFERROR(INDEX(D21:G21,COUNT(D21:G21)),"")</f>
        <v>32250000000</v>
      </c>
      <c r="I21" s="2">
        <f t="shared" ref="I21:Z21" si="15">IFERROR(INDEX(I51:I500,MATCH($C$7,$C$51:$C$500,0)),"")</f>
        <v>32250000000</v>
      </c>
      <c r="J21" s="2">
        <f t="shared" si="15"/>
        <v>32250000000</v>
      </c>
      <c r="K21" s="2">
        <f t="shared" si="15"/>
        <v>8060000000.000001</v>
      </c>
      <c r="L21" s="2">
        <f t="shared" si="15"/>
        <v>8060000000.000001</v>
      </c>
      <c r="M21" s="2">
        <f t="shared" si="15"/>
        <v>5430000000</v>
      </c>
      <c r="N21" s="2">
        <f t="shared" si="15"/>
        <v>5430000000</v>
      </c>
      <c r="O21" s="2">
        <f t="shared" si="15"/>
        <v>5430000000</v>
      </c>
      <c r="P21" s="2">
        <f t="shared" si="15"/>
        <v>5430000000</v>
      </c>
      <c r="Q21" s="2">
        <f t="shared" si="15"/>
        <v>5430000000</v>
      </c>
      <c r="R21" s="2">
        <f t="shared" si="15"/>
        <v>5430000000</v>
      </c>
      <c r="S21" s="2">
        <f t="shared" si="15"/>
        <v>5430000000</v>
      </c>
      <c r="T21" s="2">
        <f t="shared" si="15"/>
        <v>5430000000</v>
      </c>
      <c r="U21" s="2">
        <f t="shared" si="15"/>
        <v>5430000000</v>
      </c>
      <c r="V21" s="2">
        <f t="shared" si="15"/>
        <v>5430000000</v>
      </c>
      <c r="W21" s="2">
        <f t="shared" si="15"/>
        <v>5430000000</v>
      </c>
      <c r="X21" s="2">
        <f t="shared" si="15"/>
        <v>5430000000</v>
      </c>
      <c r="Y21" s="2">
        <f t="shared" si="15"/>
        <v>5430000000</v>
      </c>
      <c r="Z21" s="2">
        <f t="shared" si="15"/>
        <v>5430000000</v>
      </c>
    </row>
    <row r="23" spans="1:26" ht="15.5" x14ac:dyDescent="0.35">
      <c r="B23" t="s">
        <v>54</v>
      </c>
      <c r="C23" t="s">
        <v>55</v>
      </c>
      <c r="D23" s="3">
        <f>IFERROR(D5/D6*100,"")</f>
        <v>7.025972031708215</v>
      </c>
      <c r="E23" s="3">
        <f>IFERROR(E5/E6*100,"")</f>
        <v>3.6364868473231149</v>
      </c>
      <c r="H23" s="3">
        <f t="shared" ref="H23:Z23" si="16">IFERROR(H5/H6*100,"")</f>
        <v>21.002097993331198</v>
      </c>
      <c r="I23" s="3">
        <f t="shared" si="16"/>
        <v>13.982669515090041</v>
      </c>
      <c r="J23" s="3">
        <f t="shared" si="16"/>
        <v>13.413563324057481</v>
      </c>
      <c r="K23" s="3">
        <f t="shared" si="16"/>
        <v>13.244417064841718</v>
      </c>
      <c r="L23" s="3">
        <f t="shared" si="16"/>
        <v>14.951661534712587</v>
      </c>
      <c r="M23" s="3">
        <f t="shared" si="16"/>
        <v>66.135474601957796</v>
      </c>
      <c r="N23" s="3">
        <f t="shared" si="16"/>
        <v>-6.6039018705846235</v>
      </c>
      <c r="O23" s="3">
        <f t="shared" si="16"/>
        <v>11.301847139673308</v>
      </c>
      <c r="P23" s="3">
        <f t="shared" si="16"/>
        <v>-17.978943572918382</v>
      </c>
      <c r="Q23" s="3">
        <f t="shared" si="16"/>
        <v>6.976198090463698</v>
      </c>
      <c r="R23" s="3">
        <f t="shared" si="16"/>
        <v>6.1180836529622136</v>
      </c>
      <c r="S23" s="3">
        <f t="shared" si="16"/>
        <v>-8.5571064972808397</v>
      </c>
      <c r="T23" s="3">
        <f t="shared" si="16"/>
        <v>-14.025401867742126</v>
      </c>
      <c r="U23" s="3">
        <f t="shared" si="16"/>
        <v>-16.70719314031011</v>
      </c>
      <c r="V23" s="3">
        <f t="shared" si="16"/>
        <v>3.9367614479816431</v>
      </c>
      <c r="W23" s="3">
        <f t="shared" si="16"/>
        <v>4.4397172551214865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-0.12858854473910819</v>
      </c>
      <c r="E24" s="4">
        <f>IFERROR(_xlfn.RRI(5,J23,E23),"")</f>
        <v>-0.2297573346121532</v>
      </c>
      <c r="H24" s="4">
        <f t="shared" ref="H24:Z24" si="17">IFERROR(_xlfn.RRI(5,M23,H23),"")</f>
        <v>-0.20500272285374188</v>
      </c>
      <c r="I24" s="4" t="str">
        <f t="shared" si="17"/>
        <v/>
      </c>
      <c r="J24" s="4">
        <f t="shared" si="17"/>
        <v>3.4853676614204687E-2</v>
      </c>
      <c r="K24" s="4" t="str">
        <f t="shared" si="17"/>
        <v/>
      </c>
      <c r="L24" s="4">
        <f t="shared" si="17"/>
        <v>0.16470014798110477</v>
      </c>
      <c r="M24" s="4">
        <f t="shared" si="17"/>
        <v>0.60976993772820753</v>
      </c>
      <c r="N24" s="4">
        <f t="shared" si="17"/>
        <v>-5.050051206191708E-2</v>
      </c>
      <c r="O24" s="4" t="str">
        <f t="shared" si="17"/>
        <v/>
      </c>
      <c r="P24" s="4">
        <f t="shared" si="17"/>
        <v>1.4780551396953889E-2</v>
      </c>
      <c r="Q24" s="4">
        <f t="shared" si="17"/>
        <v>0.12123317968365677</v>
      </c>
      <c r="R24" s="4">
        <f t="shared" si="17"/>
        <v>6.623275389376726E-2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170.84</v>
      </c>
      <c r="J25" s="3">
        <f t="shared" si="18"/>
        <v>152.27000000000001</v>
      </c>
      <c r="K25" s="3">
        <f t="shared" si="18"/>
        <v>558.91999999999996</v>
      </c>
      <c r="L25" s="3">
        <f t="shared" si="18"/>
        <v>585.84</v>
      </c>
      <c r="M25" s="3">
        <f t="shared" si="18"/>
        <v>1242.3499999999999</v>
      </c>
      <c r="N25" s="3">
        <f t="shared" si="18"/>
        <v>-131.9</v>
      </c>
      <c r="O25" s="3">
        <f t="shared" si="18"/>
        <v>288.74</v>
      </c>
      <c r="P25" s="3">
        <f t="shared" si="18"/>
        <v>-442.38</v>
      </c>
      <c r="Q25" s="3">
        <f t="shared" si="18"/>
        <v>209.02</v>
      </c>
      <c r="R25" s="3">
        <f t="shared" si="18"/>
        <v>203.36</v>
      </c>
      <c r="S25" s="3">
        <f t="shared" si="18"/>
        <v>-206.54</v>
      </c>
      <c r="T25" s="3">
        <f t="shared" si="18"/>
        <v>-243.47</v>
      </c>
      <c r="U25" s="3">
        <f t="shared" si="18"/>
        <v>-325.04000000000002</v>
      </c>
      <c r="V25" s="3">
        <f t="shared" si="18"/>
        <v>299.67</v>
      </c>
      <c r="W25" s="3">
        <f t="shared" si="18"/>
        <v>182.56</v>
      </c>
      <c r="X25" s="3">
        <f t="shared" si="18"/>
        <v>106.8</v>
      </c>
      <c r="Y25" s="3">
        <f t="shared" si="18"/>
        <v>274.08</v>
      </c>
      <c r="Z25" s="3">
        <f t="shared" si="18"/>
        <v>275.18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-0.12012398516563616</v>
      </c>
      <c r="K26" s="4" t="str">
        <f t="shared" si="19"/>
        <v/>
      </c>
      <c r="L26" s="4">
        <f t="shared" si="19"/>
        <v>0.22890478584838769</v>
      </c>
      <c r="M26" s="4">
        <f t="shared" si="19"/>
        <v>0.43613638792438225</v>
      </c>
      <c r="N26" s="4">
        <f t="shared" si="19"/>
        <v>-8.5785459185512947E-2</v>
      </c>
      <c r="O26" s="4" t="str">
        <f t="shared" si="19"/>
        <v/>
      </c>
      <c r="P26" s="4">
        <f t="shared" si="19"/>
        <v>6.3583852040366207E-2</v>
      </c>
      <c r="Q26" s="4">
        <f t="shared" si="19"/>
        <v>-6.951598837366979E-2</v>
      </c>
      <c r="R26" s="4">
        <f t="shared" si="19"/>
        <v>2.1814311789592811E-2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478.52663565891476</v>
      </c>
      <c r="E27" s="3">
        <f>IFERROR(E4/E21,"")</f>
        <v>471.95848062015506</v>
      </c>
      <c r="H27" s="3">
        <f t="shared" ref="H27:Z27" si="20">IFERROR(H4/H21,"")</f>
        <v>1900.9702325581395</v>
      </c>
      <c r="I27" s="3">
        <f t="shared" si="20"/>
        <v>1752.5004961240311</v>
      </c>
      <c r="J27" s="3">
        <f t="shared" si="20"/>
        <v>1732.9262015503875</v>
      </c>
      <c r="K27" s="3">
        <f t="shared" si="20"/>
        <v>6355.9282878411905</v>
      </c>
      <c r="L27" s="3">
        <f t="shared" si="20"/>
        <v>5800.6599255583124</v>
      </c>
      <c r="M27" s="3">
        <f t="shared" si="20"/>
        <v>5780.5360957642724</v>
      </c>
      <c r="N27" s="3">
        <f t="shared" si="20"/>
        <v>5142.8473296500924</v>
      </c>
      <c r="O27" s="3">
        <f t="shared" si="20"/>
        <v>4809.8587476979746</v>
      </c>
      <c r="P27" s="3">
        <f t="shared" si="20"/>
        <v>4261.4274401473294</v>
      </c>
      <c r="Q27" s="3">
        <f t="shared" si="20"/>
        <v>5511.2519337016574</v>
      </c>
      <c r="R27" s="3">
        <f t="shared" si="20"/>
        <v>5374.7005524861879</v>
      </c>
      <c r="S27" s="3">
        <f t="shared" si="20"/>
        <v>4929.746777163904</v>
      </c>
      <c r="T27" s="3">
        <f t="shared" si="20"/>
        <v>4435.5618784530388</v>
      </c>
      <c r="U27" s="3">
        <f t="shared" si="20"/>
        <v>4393.2360957642722</v>
      </c>
      <c r="V27" s="3">
        <f t="shared" si="20"/>
        <v>4128.694659300184</v>
      </c>
      <c r="W27" s="3">
        <f t="shared" si="20"/>
        <v>3789.4830570902395</v>
      </c>
      <c r="X27" s="3">
        <f t="shared" si="20"/>
        <v>3645.7670349907917</v>
      </c>
      <c r="Y27" s="3">
        <f t="shared" si="20"/>
        <v>3387.2957642725601</v>
      </c>
      <c r="Z27" s="3">
        <f t="shared" si="20"/>
        <v>3441.8292817679558</v>
      </c>
    </row>
    <row r="28" spans="1:26" ht="15.5" x14ac:dyDescent="0.35">
      <c r="C28" t="s">
        <v>61</v>
      </c>
      <c r="D28" s="4">
        <f>IFERROR(_xlfn.RRI(5,I27,D27),"")</f>
        <v>-0.22865335769931228</v>
      </c>
      <c r="E28" s="4">
        <f>IFERROR(_xlfn.RRI(5,J27,E27),"")</f>
        <v>-0.22905260516493375</v>
      </c>
      <c r="H28" s="4">
        <f t="shared" ref="H28:Z28" si="21">IFERROR(_xlfn.RRI(5,M27,H27),"")</f>
        <v>-0.1994260770141878</v>
      </c>
      <c r="I28" s="4">
        <f t="shared" si="21"/>
        <v>-0.19371068691931903</v>
      </c>
      <c r="J28" s="4">
        <f t="shared" si="21"/>
        <v>-0.18467727158602432</v>
      </c>
      <c r="K28" s="4">
        <f t="shared" si="21"/>
        <v>8.3240223458827867E-2</v>
      </c>
      <c r="L28" s="4">
        <f t="shared" si="21"/>
        <v>1.0288543371348657E-2</v>
      </c>
      <c r="M28" s="4">
        <f t="shared" si="21"/>
        <v>1.466520769117774E-2</v>
      </c>
      <c r="N28" s="4">
        <f t="shared" si="21"/>
        <v>8.4997713000065644E-3</v>
      </c>
      <c r="O28" s="4">
        <f t="shared" si="21"/>
        <v>1.6334658837046545E-2</v>
      </c>
      <c r="P28" s="4">
        <f t="shared" si="21"/>
        <v>-6.0738636915768085E-3</v>
      </c>
      <c r="Q28" s="4">
        <f t="shared" si="21"/>
        <v>5.9467160465687341E-2</v>
      </c>
      <c r="R28" s="4">
        <f t="shared" si="21"/>
        <v>7.2395198050789977E-2</v>
      </c>
      <c r="S28" s="4">
        <f t="shared" si="21"/>
        <v>6.2202060645388801E-2</v>
      </c>
      <c r="T28" s="4">
        <f t="shared" si="21"/>
        <v>5.5404896278598237E-2</v>
      </c>
      <c r="U28" s="4">
        <f t="shared" si="21"/>
        <v>5.0023559813441532E-2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0.12195442306429363</v>
      </c>
      <c r="J29" s="4">
        <f t="shared" si="22"/>
        <v>-0.72756387318399773</v>
      </c>
      <c r="K29" s="4">
        <f t="shared" si="22"/>
        <v>-4.5951112931858648E-2</v>
      </c>
      <c r="L29" s="4">
        <f t="shared" si="22"/>
        <v>-0.52844206544049577</v>
      </c>
      <c r="M29" s="4">
        <f t="shared" si="22"/>
        <v>-10.41887793783169</v>
      </c>
      <c r="N29" s="4">
        <f t="shared" si="22"/>
        <v>-1.4568123571379095</v>
      </c>
      <c r="O29" s="4">
        <f t="shared" si="22"/>
        <v>-1.6526967765269678</v>
      </c>
      <c r="P29" s="4">
        <f t="shared" si="22"/>
        <v>-3.1164481867763847</v>
      </c>
      <c r="Q29" s="4">
        <f t="shared" si="22"/>
        <v>2.7832415420928385E-2</v>
      </c>
      <c r="R29" s="4">
        <f t="shared" si="22"/>
        <v>-1.9846034666408443</v>
      </c>
      <c r="S29" s="4">
        <f t="shared" si="22"/>
        <v>-0.15168193206555225</v>
      </c>
      <c r="T29" s="4">
        <f t="shared" si="22"/>
        <v>-0.25095372877184352</v>
      </c>
      <c r="U29" s="4">
        <f t="shared" si="22"/>
        <v>-2.084659792438349</v>
      </c>
      <c r="V29" s="4">
        <f t="shared" si="22"/>
        <v>0.64148773006134974</v>
      </c>
      <c r="W29" s="4">
        <f t="shared" si="22"/>
        <v>0.7093632958801499</v>
      </c>
      <c r="X29" s="4">
        <f t="shared" si="22"/>
        <v>-0.61033274956217154</v>
      </c>
      <c r="Y29" s="4">
        <f t="shared" si="22"/>
        <v>-3.9973835307799358E-3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8.4718798518160679E-2</v>
      </c>
      <c r="I30" s="4">
        <f t="shared" si="23"/>
        <v>1.1295515386708983E-2</v>
      </c>
      <c r="J30" s="4">
        <f t="shared" si="23"/>
        <v>-0.72735277632608708</v>
      </c>
      <c r="K30" s="4">
        <f t="shared" si="23"/>
        <v>9.5725032911567157E-2</v>
      </c>
      <c r="L30" s="4">
        <f t="shared" si="23"/>
        <v>3.4813085604267387E-3</v>
      </c>
      <c r="M30" s="4">
        <f t="shared" si="23"/>
        <v>0.12399527445384362</v>
      </c>
      <c r="N30" s="4">
        <f t="shared" si="23"/>
        <v>6.9230428463515278E-2</v>
      </c>
      <c r="O30" s="4">
        <f t="shared" si="23"/>
        <v>0.12869661991280659</v>
      </c>
      <c r="P30" s="4">
        <f t="shared" si="23"/>
        <v>-0.22677687548841152</v>
      </c>
      <c r="Q30" s="4">
        <f t="shared" si="23"/>
        <v>2.5406323549003046E-2</v>
      </c>
      <c r="R30" s="4">
        <f t="shared" si="23"/>
        <v>9.0258951511149835E-2</v>
      </c>
      <c r="S30" s="4">
        <f t="shared" si="23"/>
        <v>0.11141427225071622</v>
      </c>
      <c r="T30" s="4">
        <f t="shared" si="23"/>
        <v>9.6343064124359019E-3</v>
      </c>
      <c r="U30" s="4">
        <f t="shared" si="23"/>
        <v>6.4073867964100847E-2</v>
      </c>
      <c r="V30" s="4">
        <f t="shared" si="23"/>
        <v>8.9513951401700834E-2</v>
      </c>
      <c r="W30" s="4">
        <f t="shared" si="23"/>
        <v>3.9419968615688264E-2</v>
      </c>
      <c r="X30" s="4">
        <f t="shared" si="23"/>
        <v>7.6306082700085598E-2</v>
      </c>
      <c r="Y30" s="4">
        <f t="shared" si="23"/>
        <v>-1.5844341200846431E-2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1148.8</v>
      </c>
      <c r="E32" s="3">
        <f>IFERROR(INDEX(E51:E500,MATCH($A$32,$C$51:$C$500,0)),"")</f>
        <v>1172.45</v>
      </c>
      <c r="H32" s="3">
        <f>IFERROR(INDEX(D32:G32,COUNT(D32:G32)),"")</f>
        <v>1172.45</v>
      </c>
      <c r="I32" s="3">
        <f t="shared" ref="I32:Z32" si="24">IFERROR(INDEX(I51:I500,MATCH($C$32,$C$51:$C$500,0)),"")</f>
        <v>1126.18</v>
      </c>
      <c r="J32" s="3">
        <f t="shared" si="24"/>
        <v>1038.68</v>
      </c>
      <c r="K32" s="3">
        <f t="shared" si="24"/>
        <v>3813.35</v>
      </c>
      <c r="L32" s="3">
        <f t="shared" si="24"/>
        <v>3515.32</v>
      </c>
      <c r="M32" s="3">
        <f t="shared" si="24"/>
        <v>1689.47</v>
      </c>
      <c r="N32" s="3">
        <f t="shared" si="24"/>
        <v>2184.5100000000002</v>
      </c>
      <c r="O32" s="3">
        <f t="shared" si="24"/>
        <v>2341.4499999999998</v>
      </c>
      <c r="P32" s="3">
        <f t="shared" si="24"/>
        <v>2056.36</v>
      </c>
      <c r="Q32" s="3">
        <f t="shared" si="24"/>
        <v>2575.85</v>
      </c>
      <c r="R32" s="3">
        <f t="shared" si="24"/>
        <v>2456.8200000000002</v>
      </c>
      <c r="S32" s="3">
        <f t="shared" si="24"/>
        <v>2297.1999999999998</v>
      </c>
      <c r="T32" s="3">
        <f t="shared" si="24"/>
        <v>2486.12</v>
      </c>
      <c r="U32" s="3">
        <f t="shared" si="24"/>
        <v>2928.66</v>
      </c>
      <c r="V32" s="3">
        <f t="shared" si="24"/>
        <v>3471.03</v>
      </c>
      <c r="W32" s="3">
        <f t="shared" si="24"/>
        <v>3379.22</v>
      </c>
      <c r="X32" s="3">
        <f t="shared" si="24"/>
        <v>3285.03</v>
      </c>
      <c r="Y32" s="3">
        <f t="shared" si="24"/>
        <v>3304.73</v>
      </c>
      <c r="Z32" s="3">
        <f t="shared" si="24"/>
        <v>3203.87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1.51</v>
      </c>
      <c r="E33" s="3">
        <f>IFERROR(INDEX(E51:E500,MATCH($A$33,$C$51:$C$500,0)),"")</f>
        <v>1.78</v>
      </c>
      <c r="H33" s="3">
        <f>IFERROR(INDEX(D33:G33,COUNT(D33:G33)),"")</f>
        <v>1.78</v>
      </c>
      <c r="I33" s="3">
        <f t="shared" ref="I33:Z33" si="25">IFERROR(INDEX(I51:I500,MATCH($C$33,$C$51:$C$500,0)),"")</f>
        <v>2.06</v>
      </c>
      <c r="J33" s="3">
        <f t="shared" si="25"/>
        <v>2.39</v>
      </c>
      <c r="K33" s="3">
        <f t="shared" si="25"/>
        <v>2.46</v>
      </c>
      <c r="L33" s="3">
        <f t="shared" si="25"/>
        <v>1.76</v>
      </c>
      <c r="M33" s="3">
        <f t="shared" si="25"/>
        <v>3.67</v>
      </c>
      <c r="N33" s="3">
        <f t="shared" si="25"/>
        <v>2.31</v>
      </c>
      <c r="O33" s="3">
        <f t="shared" si="25"/>
        <v>1.24</v>
      </c>
      <c r="P33" s="3">
        <f t="shared" si="25"/>
        <v>0.82</v>
      </c>
      <c r="Q33" s="3">
        <f t="shared" si="25"/>
        <v>1.86</v>
      </c>
      <c r="R33" s="3">
        <f t="shared" si="25"/>
        <v>2.63</v>
      </c>
      <c r="S33" s="3">
        <f t="shared" si="25"/>
        <v>2.39</v>
      </c>
      <c r="T33" s="3">
        <f t="shared" si="25"/>
        <v>1.63</v>
      </c>
      <c r="U33" s="3">
        <f t="shared" si="25"/>
        <v>1.42</v>
      </c>
      <c r="V33" s="3">
        <f t="shared" si="25"/>
        <v>1.86</v>
      </c>
      <c r="W33" s="3">
        <f t="shared" si="25"/>
        <v>1.67</v>
      </c>
      <c r="X33" s="3">
        <f t="shared" si="25"/>
        <v>1.64</v>
      </c>
      <c r="Y33" s="3">
        <f t="shared" si="25"/>
        <v>1.43</v>
      </c>
      <c r="Z33" s="3">
        <f t="shared" si="25"/>
        <v>1.79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19.8</v>
      </c>
      <c r="E34" s="3">
        <f>IFERROR(INDEX(E51:E500,MATCH($A$34,$C$51:$C$500,0)),"")</f>
        <v>45.2</v>
      </c>
      <c r="H34" s="3">
        <f>IFERROR(INDEX(D34:G34,COUNT(D34:G34)),"")</f>
        <v>45.2</v>
      </c>
      <c r="I34" s="3">
        <f t="shared" ref="I34:Z34" si="26">IFERROR(INDEX(I51:I500,MATCH($C$34,$C$51:$C$500,0)),"")</f>
        <v>13.58</v>
      </c>
      <c r="J34" s="3">
        <f t="shared" si="26"/>
        <v>16.29</v>
      </c>
      <c r="K34" s="3">
        <f t="shared" si="26"/>
        <v>16.77</v>
      </c>
      <c r="L34" s="3">
        <f t="shared" si="26"/>
        <v>10.54</v>
      </c>
      <c r="M34" s="3">
        <f t="shared" si="26"/>
        <v>4.99</v>
      </c>
      <c r="N34" s="3">
        <f t="shared" si="26"/>
        <v>-38.29</v>
      </c>
      <c r="O34" s="3">
        <f t="shared" si="26"/>
        <v>10.08</v>
      </c>
      <c r="P34" s="3">
        <f t="shared" si="26"/>
        <v>-3.81</v>
      </c>
      <c r="Q34" s="3">
        <f t="shared" si="26"/>
        <v>22.96</v>
      </c>
      <c r="R34" s="3">
        <f t="shared" si="26"/>
        <v>31.72</v>
      </c>
      <c r="S34" s="3">
        <f t="shared" si="26"/>
        <v>-26.63</v>
      </c>
      <c r="T34" s="3">
        <f t="shared" si="26"/>
        <v>-16.63</v>
      </c>
      <c r="U34" s="3">
        <f t="shared" si="26"/>
        <v>-12.77</v>
      </c>
      <c r="V34" s="3">
        <f t="shared" si="26"/>
        <v>21.52</v>
      </c>
      <c r="W34" s="3">
        <f t="shared" si="26"/>
        <v>30.95</v>
      </c>
      <c r="X34" s="3">
        <f t="shared" si="26"/>
        <v>50.56</v>
      </c>
      <c r="Y34" s="3">
        <f t="shared" si="26"/>
        <v>17.239999999999998</v>
      </c>
      <c r="Z34" s="3">
        <f t="shared" si="26"/>
        <v>20.9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3.62</v>
      </c>
      <c r="E35" s="3">
        <f>IFERROR(INDEX(E51:E500,MATCH($A$35,$C$51:$C$500,0)),"")</f>
        <v>4.43</v>
      </c>
      <c r="H35" s="3">
        <f>IFERROR(INDEX(D35:G35,COUNT(D35:G35)),"")</f>
        <v>4.43</v>
      </c>
      <c r="I35" s="3">
        <f t="shared" ref="I35:Z35" si="27">IFERROR(INDEX(I51:I500,MATCH($C$35,$C$51:$C$500,0)),"")</f>
        <v>1.32</v>
      </c>
      <c r="J35" s="3">
        <f t="shared" si="27"/>
        <v>1.43</v>
      </c>
      <c r="K35" s="3">
        <f t="shared" si="27"/>
        <v>1.48</v>
      </c>
      <c r="L35" s="3">
        <f t="shared" si="27"/>
        <v>1.06</v>
      </c>
      <c r="M35" s="3">
        <f t="shared" si="27"/>
        <v>1.07</v>
      </c>
      <c r="N35" s="3">
        <f t="shared" si="27"/>
        <v>0.98</v>
      </c>
      <c r="O35" s="3">
        <f t="shared" si="27"/>
        <v>0.61</v>
      </c>
      <c r="P35" s="3">
        <f t="shared" si="27"/>
        <v>0.4</v>
      </c>
      <c r="Q35" s="3">
        <f t="shared" si="27"/>
        <v>0.87</v>
      </c>
      <c r="R35" s="3">
        <f t="shared" si="27"/>
        <v>1.2</v>
      </c>
      <c r="S35" s="3">
        <f t="shared" si="27"/>
        <v>1.1200000000000001</v>
      </c>
      <c r="T35" s="3">
        <f t="shared" si="27"/>
        <v>0.91</v>
      </c>
      <c r="U35" s="3">
        <f t="shared" si="27"/>
        <v>0.95</v>
      </c>
      <c r="V35" s="3">
        <f t="shared" si="27"/>
        <v>1.56</v>
      </c>
      <c r="W35" s="3">
        <f t="shared" si="27"/>
        <v>1.49</v>
      </c>
      <c r="X35" s="3">
        <f t="shared" si="27"/>
        <v>1.48</v>
      </c>
      <c r="Y35" s="3">
        <f t="shared" si="27"/>
        <v>1.4</v>
      </c>
      <c r="Z35" s="3">
        <f t="shared" si="27"/>
        <v>1.67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15432484000000</v>
      </c>
      <c r="E51" s="5">
        <v>15220661000000</v>
      </c>
      <c r="F51" s="5">
        <v>15356566000000</v>
      </c>
      <c r="G51" s="5">
        <v>14051989000000</v>
      </c>
      <c r="I51" s="5">
        <v>56518141000000</v>
      </c>
      <c r="J51" s="5">
        <v>55886870000000</v>
      </c>
      <c r="K51" s="5">
        <v>51228782000000</v>
      </c>
      <c r="L51" s="5">
        <v>46753319000000</v>
      </c>
      <c r="M51" s="5">
        <v>31388311000000</v>
      </c>
      <c r="N51" s="5">
        <v>27925661000000</v>
      </c>
      <c r="O51" s="5">
        <v>26117533000000</v>
      </c>
      <c r="P51" s="5">
        <v>23139551000000</v>
      </c>
      <c r="Q51" s="5">
        <v>29926098000000</v>
      </c>
      <c r="R51" s="5">
        <v>29184624000000</v>
      </c>
      <c r="S51" s="5">
        <v>26768525000000</v>
      </c>
      <c r="T51" s="5">
        <v>24085101000000</v>
      </c>
      <c r="U51" s="5">
        <v>23855272000000</v>
      </c>
      <c r="V51" s="5">
        <v>22418812000000</v>
      </c>
      <c r="W51" s="5">
        <v>20576893000000</v>
      </c>
      <c r="X51" s="5">
        <v>19796515000000</v>
      </c>
      <c r="Y51" s="5">
        <v>18393016000000</v>
      </c>
      <c r="Z51" s="5">
        <v>18689133000000</v>
      </c>
    </row>
    <row r="52" spans="2:26" ht="15.5" x14ac:dyDescent="0.35">
      <c r="C52" t="s">
        <v>92</v>
      </c>
      <c r="D52" s="5">
        <v>77091000000</v>
      </c>
      <c r="E52" s="5">
        <v>34303000000</v>
      </c>
      <c r="F52" s="5">
        <v>50269000000</v>
      </c>
      <c r="G52" s="5">
        <v>78594000000</v>
      </c>
      <c r="I52" s="5">
        <v>306821000000</v>
      </c>
      <c r="J52" s="5">
        <v>362161000000</v>
      </c>
      <c r="K52" s="5">
        <v>271410000000</v>
      </c>
      <c r="L52" s="5">
        <v>644685000000</v>
      </c>
      <c r="M52" s="5">
        <v>110876000000</v>
      </c>
      <c r="N52" s="5">
        <v>81217000000</v>
      </c>
      <c r="O52" s="5">
        <v>59439000000</v>
      </c>
      <c r="P52" s="5">
        <v>320835000000</v>
      </c>
      <c r="Q52" s="5">
        <v>164871000000</v>
      </c>
      <c r="R52" s="5">
        <v>171342000000</v>
      </c>
      <c r="S52" s="5">
        <v>148297000000</v>
      </c>
      <c r="T52" s="5">
        <v>129148000000</v>
      </c>
      <c r="U52" s="5">
        <v>115540000000</v>
      </c>
      <c r="V52" s="5">
        <v>112310000000</v>
      </c>
      <c r="W52" s="5">
        <v>97528000000</v>
      </c>
    </row>
    <row r="53" spans="2:26" ht="15.5" x14ac:dyDescent="0.35">
      <c r="C53" t="s">
        <v>87</v>
      </c>
      <c r="D53" s="5">
        <v>-10712763000000</v>
      </c>
      <c r="E53" s="5">
        <v>-12202515000000</v>
      </c>
      <c r="F53" s="5">
        <v>-11923304000000</v>
      </c>
      <c r="G53" s="5">
        <v>-11394016000000</v>
      </c>
      <c r="I53" s="5">
        <v>-45243274000000</v>
      </c>
      <c r="J53" s="5">
        <v>-45048974000000</v>
      </c>
      <c r="K53" s="5">
        <v>-40801060000000</v>
      </c>
      <c r="L53" s="5">
        <v>-36162514000000</v>
      </c>
      <c r="M53" s="5">
        <v>-20789813000000</v>
      </c>
      <c r="N53" s="5">
        <v>-26251786000000</v>
      </c>
      <c r="O53" s="5">
        <v>-22438058000000</v>
      </c>
      <c r="P53" s="5">
        <v>-23730393000000</v>
      </c>
      <c r="Q53" s="5">
        <v>-25893599000000</v>
      </c>
      <c r="R53" s="5">
        <v>-25244071000000</v>
      </c>
      <c r="S53" s="5">
        <v>-24406415000000</v>
      </c>
      <c r="T53" s="5">
        <v>-23412169000000</v>
      </c>
      <c r="U53" s="5">
        <v>-22346056000000</v>
      </c>
      <c r="V53" s="5">
        <v>-19228789000000</v>
      </c>
      <c r="W53" s="5">
        <v>-17746794000000</v>
      </c>
      <c r="X53" s="5">
        <v>-16322571000000</v>
      </c>
      <c r="Y53" s="5">
        <v>-15180001000000</v>
      </c>
      <c r="Z53" s="5">
        <v>-13925854000000</v>
      </c>
    </row>
    <row r="54" spans="2:26" ht="15.5" x14ac:dyDescent="0.35">
      <c r="C54" t="s">
        <v>897</v>
      </c>
      <c r="D54" s="5">
        <v>-4190968000000</v>
      </c>
      <c r="E54" s="5">
        <v>-4115511000000</v>
      </c>
      <c r="F54" s="5">
        <v>-3946135000000</v>
      </c>
      <c r="G54" s="5">
        <v>-3912660000000</v>
      </c>
      <c r="I54" s="5">
        <v>-15831135000000</v>
      </c>
      <c r="J54" s="5">
        <v>-15558448000000</v>
      </c>
      <c r="K54" s="5">
        <v>-14621163000000</v>
      </c>
      <c r="L54" s="5">
        <v>-13703158000000</v>
      </c>
      <c r="M54" s="5">
        <v>-10204023000000</v>
      </c>
      <c r="N54" s="5">
        <v>-10011415000000</v>
      </c>
      <c r="O54" s="5">
        <v>-9569826000000</v>
      </c>
      <c r="P54" s="5">
        <v>-8249033000000</v>
      </c>
      <c r="Q54" s="5">
        <v>-8852812000000</v>
      </c>
      <c r="R54" s="5">
        <v>-8972570000000</v>
      </c>
      <c r="S54" s="5">
        <v>-8769147000000</v>
      </c>
      <c r="T54" s="5">
        <v>-8226063000000</v>
      </c>
      <c r="U54" s="5">
        <v>-8958393000000</v>
      </c>
      <c r="V54" s="5">
        <v>-8272824000000</v>
      </c>
      <c r="W54" s="5">
        <v>-6580754000000</v>
      </c>
      <c r="X54" s="5">
        <v>-6151911000000</v>
      </c>
      <c r="Y54" s="5">
        <v>-5561390000000</v>
      </c>
      <c r="Z54" s="5">
        <v>-4555891000000</v>
      </c>
    </row>
    <row r="55" spans="2:26" ht="15.5" x14ac:dyDescent="0.35">
      <c r="C55" t="s">
        <v>1050</v>
      </c>
      <c r="D55" s="5">
        <v>-953878000000</v>
      </c>
      <c r="E55" s="5">
        <v>-1227920000000</v>
      </c>
      <c r="F55" s="5">
        <v>-1132146000000</v>
      </c>
      <c r="G55" s="5">
        <v>-814170000000</v>
      </c>
      <c r="I55" s="5">
        <v>-3449691000000</v>
      </c>
      <c r="J55" s="5">
        <v>-3889735000000</v>
      </c>
      <c r="K55" s="5">
        <v>-3694617000000</v>
      </c>
      <c r="L55" s="5">
        <v>-3782104000000</v>
      </c>
      <c r="M55" s="5">
        <v>-2193703000000</v>
      </c>
      <c r="N55" s="5">
        <v>-2578463000000</v>
      </c>
      <c r="O55" s="5">
        <v>-1934024000000</v>
      </c>
      <c r="P55" s="5">
        <v>-2238310000000</v>
      </c>
      <c r="Q55" s="5">
        <v>-2022021000000</v>
      </c>
      <c r="R55" s="5">
        <v>-2114754000000</v>
      </c>
      <c r="S55" s="5">
        <v>-1921071000000</v>
      </c>
      <c r="T55" s="5">
        <v>-1712518000000</v>
      </c>
      <c r="U55" s="5">
        <v>-1727594000000</v>
      </c>
      <c r="V55" s="5">
        <v>-1427194000000</v>
      </c>
      <c r="W55" s="5">
        <v>-1891940000000</v>
      </c>
      <c r="X55" s="5">
        <v>-1411244000000</v>
      </c>
      <c r="Y55" s="5">
        <v>-1451560000000</v>
      </c>
      <c r="Z55" s="5">
        <v>-1638993000000</v>
      </c>
    </row>
    <row r="56" spans="2:26" ht="15.5" x14ac:dyDescent="0.35">
      <c r="C56" t="s">
        <v>88</v>
      </c>
      <c r="D56" s="5">
        <v>-408493000000</v>
      </c>
      <c r="E56" s="5">
        <v>-415379000000</v>
      </c>
      <c r="F56" s="5">
        <v>-470751000000</v>
      </c>
      <c r="G56" s="5">
        <v>-404349000000</v>
      </c>
      <c r="I56" s="5">
        <v>-1677341000000</v>
      </c>
      <c r="J56" s="5">
        <v>-1992959000000</v>
      </c>
      <c r="K56" s="5">
        <v>-1676654000000</v>
      </c>
      <c r="L56" s="5">
        <v>-1396969000000</v>
      </c>
      <c r="M56" s="5">
        <v>-1035426000000</v>
      </c>
      <c r="N56" s="5">
        <v>-1082774000000</v>
      </c>
      <c r="O56" s="5">
        <v>-1145457000000</v>
      </c>
      <c r="P56" s="5">
        <v>-1228930000000</v>
      </c>
      <c r="Q56" s="5">
        <v>-1282788000000</v>
      </c>
      <c r="R56" s="5">
        <v>-1237831000000</v>
      </c>
      <c r="S56" s="5">
        <v>-1236679000000</v>
      </c>
      <c r="T56" s="5">
        <v>-1044884000000</v>
      </c>
      <c r="U56" s="5">
        <v>-893574000000</v>
      </c>
      <c r="V56" s="5">
        <v>-920296000000</v>
      </c>
      <c r="W56" s="5">
        <v>-1023698000000</v>
      </c>
      <c r="X56" s="5">
        <v>-986019000000</v>
      </c>
      <c r="Y56" s="5">
        <v>-816934000000</v>
      </c>
      <c r="Z56" s="5">
        <v>-918124000000</v>
      </c>
    </row>
    <row r="57" spans="2:26" ht="15.5" x14ac:dyDescent="0.35">
      <c r="C57" t="s">
        <v>89</v>
      </c>
      <c r="D57" s="5">
        <v>-232131000000</v>
      </c>
      <c r="E57" s="5">
        <v>-210439000000</v>
      </c>
      <c r="F57" s="5">
        <v>-278390000000</v>
      </c>
      <c r="G57" s="5">
        <v>-279854000000</v>
      </c>
      <c r="I57" s="5">
        <v>-965324000000</v>
      </c>
      <c r="J57" s="5">
        <v>-888833000000</v>
      </c>
      <c r="K57" s="5">
        <v>-834667000000</v>
      </c>
      <c r="L57" s="5">
        <v>-955192000000</v>
      </c>
      <c r="M57" s="5">
        <v>-693532000000</v>
      </c>
      <c r="N57" s="5">
        <v>-665727000000</v>
      </c>
      <c r="O57" s="5">
        <v>-839338000000</v>
      </c>
      <c r="P57" s="5">
        <v>-1128860000000</v>
      </c>
      <c r="Q57" s="5">
        <v>-1213988000000</v>
      </c>
      <c r="R57" s="5">
        <v>-1049399000000</v>
      </c>
      <c r="S57" s="5">
        <v>-923567000000</v>
      </c>
      <c r="T57" s="5">
        <v>-859529000000</v>
      </c>
      <c r="U57" s="5">
        <v>-901534000000</v>
      </c>
      <c r="V57" s="5">
        <v>-625540000000</v>
      </c>
      <c r="W57" s="5">
        <v>-662694000000</v>
      </c>
      <c r="X57" s="5">
        <v>-659987000000</v>
      </c>
      <c r="Y57" s="5">
        <v>-693437000000</v>
      </c>
      <c r="Z57" s="5">
        <v>-737432000000</v>
      </c>
    </row>
    <row r="58" spans="2:26" ht="15.5" x14ac:dyDescent="0.35">
      <c r="C58" t="s">
        <v>97</v>
      </c>
      <c r="D58" s="5">
        <v>50167000000</v>
      </c>
      <c r="E58" s="5">
        <v>12886000000</v>
      </c>
      <c r="F58" s="5">
        <v>186916000000</v>
      </c>
      <c r="G58" s="5">
        <v>4638000000</v>
      </c>
      <c r="I58" s="5">
        <v>189402000000</v>
      </c>
      <c r="J58" s="5">
        <v>362972000000</v>
      </c>
      <c r="K58" s="5">
        <v>330998000000</v>
      </c>
      <c r="L58" s="5">
        <v>172228000000</v>
      </c>
      <c r="M58" s="5">
        <v>-10027000000</v>
      </c>
      <c r="N58" s="5">
        <v>-57729000000</v>
      </c>
      <c r="O58" s="5">
        <v>77620000000</v>
      </c>
      <c r="P58" s="5">
        <v>2023000000</v>
      </c>
      <c r="Q58" s="5">
        <v>3185000000</v>
      </c>
      <c r="R58" s="5">
        <v>273805000000</v>
      </c>
      <c r="S58" s="5">
        <v>-1292516000000</v>
      </c>
      <c r="T58" s="5">
        <v>-243173000000</v>
      </c>
      <c r="U58" s="5">
        <v>-3011410000000</v>
      </c>
      <c r="V58" s="5">
        <v>-789438000000</v>
      </c>
      <c r="W58" s="5">
        <v>36731000000</v>
      </c>
      <c r="X58" s="5">
        <v>492401000000</v>
      </c>
      <c r="Y58" s="5">
        <v>1656407000000</v>
      </c>
      <c r="Z58" s="5">
        <v>-885729000000</v>
      </c>
    </row>
    <row r="59" spans="2:26" ht="15.5" x14ac:dyDescent="0.35">
      <c r="C59" t="s">
        <v>90</v>
      </c>
      <c r="V59" s="5">
        <v>-125000000</v>
      </c>
    </row>
    <row r="60" spans="2:26" ht="15.5" x14ac:dyDescent="0.35">
      <c r="C60" t="s">
        <v>91</v>
      </c>
      <c r="L60" s="5">
        <v>-1000000000</v>
      </c>
    </row>
    <row r="61" spans="2:26" ht="15.5" x14ac:dyDescent="0.35">
      <c r="C61" t="s">
        <v>93</v>
      </c>
      <c r="D61" s="5">
        <v>4719721000000</v>
      </c>
      <c r="E61" s="5">
        <v>3018146000000</v>
      </c>
      <c r="F61" s="5">
        <v>3433262000000</v>
      </c>
      <c r="G61" s="5">
        <v>2657973000000</v>
      </c>
      <c r="I61" s="5">
        <v>11274867000000</v>
      </c>
      <c r="J61" s="5">
        <v>10837896000000</v>
      </c>
      <c r="K61" s="5">
        <v>10427722000000</v>
      </c>
      <c r="L61" s="5">
        <v>10590805000000</v>
      </c>
      <c r="M61" s="5">
        <v>10598498000000</v>
      </c>
      <c r="N61" s="5">
        <v>1673875000000</v>
      </c>
      <c r="O61" s="5">
        <v>3679475000000</v>
      </c>
      <c r="P61" s="5">
        <v>-590842000000</v>
      </c>
      <c r="Q61" s="5">
        <v>4032499000000</v>
      </c>
      <c r="R61" s="5">
        <v>3940553000000</v>
      </c>
      <c r="S61" s="5">
        <v>2362110000000</v>
      </c>
      <c r="T61" s="5">
        <v>672932000000</v>
      </c>
      <c r="U61" s="5">
        <v>1509216000000</v>
      </c>
      <c r="V61" s="5">
        <v>3190023000000</v>
      </c>
      <c r="W61" s="5">
        <v>2830099000000</v>
      </c>
      <c r="X61" s="5">
        <v>3473944000000</v>
      </c>
      <c r="Y61" s="5">
        <v>3213015000000</v>
      </c>
      <c r="Z61" s="5">
        <v>4763279000000</v>
      </c>
    </row>
    <row r="62" spans="2:26" ht="15.5" x14ac:dyDescent="0.35">
      <c r="C62" t="s">
        <v>94</v>
      </c>
      <c r="D62" s="5">
        <v>-1029226000000</v>
      </c>
      <c r="E62" s="5">
        <v>-1095248000000</v>
      </c>
      <c r="F62" s="5">
        <v>-896273000000</v>
      </c>
      <c r="G62" s="5">
        <v>-994557000000</v>
      </c>
      <c r="I62" s="5">
        <v>-3990220000000</v>
      </c>
      <c r="J62" s="5">
        <v>-4105371000000</v>
      </c>
      <c r="K62" s="5">
        <v>-4496139000000</v>
      </c>
      <c r="L62" s="5">
        <v>-4055016000000</v>
      </c>
      <c r="M62" s="5">
        <v>-3091524000000</v>
      </c>
      <c r="N62" s="5">
        <v>-2273416000000</v>
      </c>
      <c r="O62" s="5">
        <v>-2092284000000</v>
      </c>
      <c r="P62" s="5">
        <v>-2072701000000</v>
      </c>
      <c r="Q62" s="5">
        <v>-2092073000000</v>
      </c>
      <c r="R62" s="5">
        <v>-2145290000000</v>
      </c>
      <c r="S62" s="5">
        <v>-4147945000000</v>
      </c>
      <c r="T62" s="5">
        <v>-2608833000000</v>
      </c>
      <c r="U62" s="5">
        <v>-4843053000000</v>
      </c>
      <c r="V62" s="5">
        <v>-2728405000000</v>
      </c>
      <c r="W62" s="5">
        <v>-1648199000000</v>
      </c>
      <c r="X62" s="5">
        <v>-2392127000000</v>
      </c>
      <c r="Y62" s="5">
        <v>-981022000000</v>
      </c>
      <c r="Z62" s="5">
        <v>-2408164000000</v>
      </c>
    </row>
    <row r="63" spans="2:26" ht="15.5" x14ac:dyDescent="0.35">
      <c r="C63" t="s">
        <v>95</v>
      </c>
      <c r="D63" s="5">
        <v>56736000000</v>
      </c>
      <c r="E63" s="5">
        <v>56602000000</v>
      </c>
      <c r="F63" s="5">
        <v>-114611000000</v>
      </c>
      <c r="G63" s="5">
        <v>44193000000</v>
      </c>
      <c r="I63" s="5">
        <v>21665000000</v>
      </c>
      <c r="J63" s="5">
        <v>9452000000</v>
      </c>
      <c r="K63" s="5">
        <v>-102528000000</v>
      </c>
      <c r="L63" s="5">
        <v>117626000000</v>
      </c>
      <c r="M63" s="5">
        <v>151967000000</v>
      </c>
      <c r="N63" s="5">
        <v>191254000000</v>
      </c>
      <c r="O63" s="5">
        <v>81401000000</v>
      </c>
      <c r="P63" s="5">
        <v>35907000000</v>
      </c>
      <c r="Q63" s="5">
        <v>64643000000</v>
      </c>
      <c r="R63" s="5">
        <v>111474000000</v>
      </c>
      <c r="S63" s="5">
        <v>218555000000</v>
      </c>
      <c r="T63" s="5">
        <v>142803000000</v>
      </c>
      <c r="U63" s="5">
        <v>107193000000</v>
      </c>
      <c r="V63" s="5">
        <v>133544000000</v>
      </c>
      <c r="W63" s="5">
        <v>81477000000</v>
      </c>
      <c r="X63" s="5">
        <v>143402000000</v>
      </c>
      <c r="Y63" s="5">
        <v>138951000000</v>
      </c>
      <c r="Z63" s="5">
        <v>460089000000</v>
      </c>
    </row>
    <row r="64" spans="2:26" ht="15.5" x14ac:dyDescent="0.35">
      <c r="C64" t="s">
        <v>27</v>
      </c>
      <c r="D64" s="5">
        <v>-1136129000000</v>
      </c>
      <c r="E64" s="5">
        <v>-1164736000000</v>
      </c>
      <c r="F64" s="5">
        <v>-968578000000</v>
      </c>
      <c r="G64" s="5">
        <v>-1043388000000</v>
      </c>
      <c r="I64" s="5">
        <v>-4201287000000</v>
      </c>
      <c r="J64" s="5">
        <v>-4477795000000</v>
      </c>
      <c r="K64" s="5">
        <v>-4724609000000</v>
      </c>
      <c r="L64" s="5">
        <v>-4345014000000</v>
      </c>
      <c r="M64" s="5">
        <v>-3001596000000</v>
      </c>
      <c r="N64" s="5">
        <v>-3045008000000</v>
      </c>
      <c r="O64" s="5">
        <v>-2760866000000</v>
      </c>
      <c r="P64" s="5">
        <v>-2125059000000</v>
      </c>
      <c r="Q64" s="5">
        <v>-2121246000000</v>
      </c>
      <c r="R64" s="5">
        <v>-2256285000000</v>
      </c>
      <c r="S64" s="5">
        <v>-2829464000000</v>
      </c>
      <c r="T64" s="5">
        <v>-2406536000000</v>
      </c>
      <c r="U64" s="5">
        <v>-2212095000000</v>
      </c>
      <c r="V64" s="5">
        <v>-2077350000000</v>
      </c>
      <c r="W64" s="5">
        <v>-1789687000000</v>
      </c>
      <c r="X64" s="5">
        <v>-2271628000000</v>
      </c>
      <c r="Y64" s="5">
        <v>-1872967000000</v>
      </c>
      <c r="Z64" s="5">
        <v>-1858294000000</v>
      </c>
    </row>
    <row r="65" spans="2:26" ht="15.5" x14ac:dyDescent="0.35">
      <c r="C65" t="s">
        <v>260</v>
      </c>
      <c r="L65" s="5">
        <v>144000000</v>
      </c>
      <c r="M65" s="5">
        <v>12624000000</v>
      </c>
      <c r="N65" s="5">
        <v>-87387000000</v>
      </c>
      <c r="O65" s="5">
        <v>-39285000000</v>
      </c>
      <c r="P65" s="5">
        <v>14428000000</v>
      </c>
      <c r="Q65" s="5">
        <v>-38655000000</v>
      </c>
      <c r="R65" s="5">
        <v>-274284000000</v>
      </c>
      <c r="S65" s="5">
        <v>-244520000000</v>
      </c>
      <c r="T65" s="5">
        <v>-101927000000</v>
      </c>
      <c r="U65" s="5">
        <v>273259000000</v>
      </c>
      <c r="V65" s="5">
        <v>4964000000</v>
      </c>
      <c r="W65" s="5">
        <v>57944000000</v>
      </c>
      <c r="X65" s="5">
        <v>-418092000000</v>
      </c>
      <c r="Y65" s="5">
        <v>-517655000000</v>
      </c>
      <c r="Z65" s="5">
        <v>136603000000</v>
      </c>
    </row>
    <row r="66" spans="2:26" ht="15.5" x14ac:dyDescent="0.35">
      <c r="C66" t="s">
        <v>98</v>
      </c>
      <c r="D66" s="5">
        <v>-1029226000000</v>
      </c>
      <c r="E66" s="5">
        <v>-1095248000000</v>
      </c>
      <c r="F66" s="5">
        <v>-896273000000</v>
      </c>
      <c r="G66" s="5">
        <v>-994557000000</v>
      </c>
      <c r="I66" s="5">
        <v>-3990220000000</v>
      </c>
      <c r="J66" s="5">
        <v>-4105371000000</v>
      </c>
      <c r="K66" s="5">
        <v>-4496139000000</v>
      </c>
      <c r="L66" s="5">
        <v>-4055016000000</v>
      </c>
      <c r="M66" s="5">
        <v>-3091524000000</v>
      </c>
      <c r="N66" s="5">
        <v>-2273416000000</v>
      </c>
      <c r="O66" s="5">
        <v>-2092284000000</v>
      </c>
      <c r="P66" s="5">
        <v>-2072701000000</v>
      </c>
      <c r="Q66" s="5">
        <v>-2092073000000</v>
      </c>
      <c r="R66" s="5">
        <v>-2145290000000</v>
      </c>
      <c r="S66" s="5">
        <v>-4147945000000</v>
      </c>
      <c r="T66" s="5">
        <v>-2608833000000</v>
      </c>
      <c r="U66" s="5">
        <v>-4843053000000</v>
      </c>
      <c r="V66" s="5">
        <v>-2728405000000</v>
      </c>
      <c r="W66" s="5">
        <v>-1648199000000</v>
      </c>
      <c r="X66" s="5">
        <v>-2392127000000</v>
      </c>
      <c r="Y66" s="5">
        <v>-981022000000</v>
      </c>
      <c r="Z66" s="5">
        <v>-2408164000000</v>
      </c>
    </row>
    <row r="67" spans="2:26" ht="15.5" x14ac:dyDescent="0.35">
      <c r="C67" t="s">
        <v>29</v>
      </c>
      <c r="D67" s="5">
        <v>3690495000000</v>
      </c>
      <c r="E67" s="5">
        <v>1922898000000</v>
      </c>
      <c r="F67" s="5">
        <v>2536989000000</v>
      </c>
      <c r="G67" s="5">
        <v>1663416000000</v>
      </c>
      <c r="I67" s="5">
        <v>7284647000000</v>
      </c>
      <c r="J67" s="5">
        <v>6732525000000</v>
      </c>
      <c r="K67" s="5">
        <v>5931583000000</v>
      </c>
      <c r="L67" s="5">
        <v>6535789000000</v>
      </c>
      <c r="M67" s="5">
        <v>7506974000000</v>
      </c>
      <c r="N67" s="5">
        <v>-599541000000</v>
      </c>
      <c r="O67" s="5">
        <v>1587191000000</v>
      </c>
      <c r="P67" s="5">
        <v>-2663543000000</v>
      </c>
      <c r="Q67" s="5">
        <v>1940426000000</v>
      </c>
      <c r="R67" s="5">
        <v>1795263000000</v>
      </c>
      <c r="S67" s="5">
        <v>-1785835000000</v>
      </c>
      <c r="T67" s="5">
        <v>-1935901000000</v>
      </c>
      <c r="U67" s="5">
        <v>-3333837000000</v>
      </c>
      <c r="V67" s="5">
        <v>461618000000</v>
      </c>
      <c r="W67" s="5">
        <v>1181900000000</v>
      </c>
      <c r="X67" s="5">
        <v>1081817000000</v>
      </c>
      <c r="Y67" s="5">
        <v>2231993000000</v>
      </c>
      <c r="Z67" s="5">
        <v>2355115000000</v>
      </c>
    </row>
    <row r="68" spans="2:26" ht="15.5" x14ac:dyDescent="0.35">
      <c r="C68" t="s">
        <v>28</v>
      </c>
      <c r="D68" s="5">
        <v>-795798000000</v>
      </c>
      <c r="E68" s="5">
        <v>-397258000000</v>
      </c>
      <c r="F68" s="5">
        <v>-563424000000</v>
      </c>
      <c r="G68" s="5">
        <v>-332726000000</v>
      </c>
      <c r="I68" s="5">
        <v>-1467141000000</v>
      </c>
      <c r="J68" s="5">
        <v>-1460113000000</v>
      </c>
      <c r="K68" s="5">
        <v>-1155842000000</v>
      </c>
      <c r="L68" s="5">
        <v>-1165586000000</v>
      </c>
      <c r="M68" s="5">
        <v>-646853000000</v>
      </c>
      <c r="N68" s="5">
        <v>-30619000000</v>
      </c>
      <c r="O68" s="5">
        <v>43181000000</v>
      </c>
      <c r="P68" s="5">
        <v>578484000000</v>
      </c>
      <c r="Q68" s="5">
        <v>-638497000000</v>
      </c>
      <c r="R68" s="5">
        <v>-519608000000</v>
      </c>
      <c r="S68" s="5">
        <v>622357000000</v>
      </c>
      <c r="T68" s="5">
        <v>77879000000</v>
      </c>
      <c r="U68" s="5">
        <v>667378000000</v>
      </c>
      <c r="V68" s="5">
        <v>25798000000</v>
      </c>
      <c r="W68" s="5">
        <v>-249397000000</v>
      </c>
      <c r="X68" s="5">
        <v>-357798000000</v>
      </c>
      <c r="Y68" s="5">
        <v>-677265000000</v>
      </c>
      <c r="Z68" s="5">
        <v>-419830000000</v>
      </c>
    </row>
    <row r="69" spans="2:26" ht="15.5" x14ac:dyDescent="0.35">
      <c r="C69" t="s">
        <v>262</v>
      </c>
      <c r="D69" s="5">
        <v>2894697000000</v>
      </c>
      <c r="E69" s="5">
        <v>1525640000000</v>
      </c>
      <c r="F69" s="5">
        <v>1973565000000</v>
      </c>
      <c r="G69" s="5">
        <v>1330690000000</v>
      </c>
      <c r="I69" s="5">
        <v>5817506000000</v>
      </c>
      <c r="J69" s="5">
        <v>5272412000000</v>
      </c>
      <c r="K69" s="5">
        <v>4775741000000</v>
      </c>
      <c r="L69" s="5">
        <v>5370203000000</v>
      </c>
      <c r="M69" s="5">
        <v>6860121000000</v>
      </c>
      <c r="N69" s="5">
        <v>-630160000000</v>
      </c>
      <c r="O69" s="5">
        <v>1630372000000</v>
      </c>
      <c r="P69" s="5">
        <v>-2085059000000</v>
      </c>
      <c r="Q69" s="5">
        <v>1301929000000</v>
      </c>
      <c r="R69" s="5">
        <v>1275655000000</v>
      </c>
      <c r="S69" s="5">
        <v>-1163478000000</v>
      </c>
      <c r="T69" s="5">
        <v>-1858022000000</v>
      </c>
      <c r="U69" s="5">
        <v>-2666459000000</v>
      </c>
      <c r="V69" s="5">
        <v>487416000000</v>
      </c>
      <c r="W69" s="5">
        <v>932503000000</v>
      </c>
      <c r="X69" s="5">
        <v>724019000000</v>
      </c>
      <c r="Y69" s="5">
        <v>1554728000000</v>
      </c>
      <c r="Z69" s="5">
        <v>1935285000000</v>
      </c>
    </row>
    <row r="70" spans="2:26" ht="15.5" x14ac:dyDescent="0.35">
      <c r="C70" t="s">
        <v>264</v>
      </c>
      <c r="X70" s="5">
        <v>-76845000000</v>
      </c>
      <c r="Y70" s="5">
        <v>-56483000000</v>
      </c>
      <c r="Z70" s="5">
        <v>-26763000000</v>
      </c>
    </row>
    <row r="71" spans="2:26" ht="15.5" x14ac:dyDescent="0.35">
      <c r="C71" t="s">
        <v>102</v>
      </c>
      <c r="D71" s="5">
        <v>2894697000000</v>
      </c>
      <c r="E71" s="5">
        <v>1525640000000</v>
      </c>
      <c r="F71" s="5">
        <v>1973565000000</v>
      </c>
      <c r="G71" s="5">
        <v>1330690000000</v>
      </c>
      <c r="I71" s="5">
        <v>5817506000000</v>
      </c>
      <c r="J71" s="5">
        <v>5272412000000</v>
      </c>
      <c r="K71" s="5">
        <v>4775741000000</v>
      </c>
      <c r="L71" s="5">
        <v>5370203000000</v>
      </c>
      <c r="M71" s="5">
        <v>6860121000000</v>
      </c>
      <c r="N71" s="5">
        <v>-630160000000</v>
      </c>
      <c r="O71" s="5">
        <v>1630372000000</v>
      </c>
      <c r="P71" s="5">
        <v>-2085059000000</v>
      </c>
      <c r="Q71" s="5">
        <v>1301929000000</v>
      </c>
      <c r="R71" s="5">
        <v>1275655000000</v>
      </c>
      <c r="S71" s="5">
        <v>-1163478000000</v>
      </c>
      <c r="T71" s="5">
        <v>-1858022000000</v>
      </c>
      <c r="U71" s="5">
        <v>-2666459000000</v>
      </c>
      <c r="V71" s="5">
        <v>487416000000</v>
      </c>
      <c r="W71" s="5">
        <v>932503000000</v>
      </c>
      <c r="X71" s="5">
        <v>647174000000</v>
      </c>
      <c r="Y71" s="5">
        <v>1498245000000</v>
      </c>
      <c r="Z71" s="5">
        <v>1908522000000</v>
      </c>
    </row>
    <row r="72" spans="2:26" ht="15.5" x14ac:dyDescent="0.35">
      <c r="C72" t="s">
        <v>103</v>
      </c>
      <c r="D72" s="5">
        <v>-509000000</v>
      </c>
      <c r="E72" s="5">
        <v>1014000000</v>
      </c>
      <c r="F72" s="5">
        <v>14238000000</v>
      </c>
      <c r="G72" s="5">
        <v>941000000</v>
      </c>
      <c r="I72" s="5">
        <v>13743000000</v>
      </c>
      <c r="J72" s="5">
        <v>6061000000</v>
      </c>
      <c r="K72" s="5">
        <v>-39798000000</v>
      </c>
      <c r="L72" s="5">
        <v>1448000000</v>
      </c>
      <c r="M72" s="5">
        <v>64562000000</v>
      </c>
      <c r="N72" s="5">
        <v>-141411000000</v>
      </c>
      <c r="O72" s="5">
        <v>-21767000000</v>
      </c>
      <c r="P72" s="5">
        <v>223925000000</v>
      </c>
      <c r="Q72" s="5">
        <v>-103497000000</v>
      </c>
      <c r="R72" s="5">
        <v>-236945000000</v>
      </c>
      <c r="S72" s="5">
        <v>176774000000</v>
      </c>
      <c r="T72" s="5">
        <v>-3871000000</v>
      </c>
      <c r="U72" s="5">
        <v>22372000000</v>
      </c>
      <c r="V72" s="5">
        <v>388444000000</v>
      </c>
      <c r="W72" s="5">
        <v>401000000</v>
      </c>
    </row>
    <row r="73" spans="2:26" ht="15.5" x14ac:dyDescent="0.35">
      <c r="C73" t="s">
        <v>105</v>
      </c>
      <c r="D73" s="5">
        <v>2894188000000</v>
      </c>
      <c r="E73" s="5">
        <v>1526654000000</v>
      </c>
      <c r="F73" s="5">
        <v>1987803000000</v>
      </c>
      <c r="G73" s="5">
        <v>1331631000000</v>
      </c>
      <c r="I73" s="5">
        <v>5831249000000</v>
      </c>
      <c r="J73" s="5">
        <v>5278473000000</v>
      </c>
      <c r="K73" s="5">
        <v>4735943000000</v>
      </c>
      <c r="L73" s="5">
        <v>5371651000000</v>
      </c>
      <c r="M73" s="5">
        <v>6924683000000</v>
      </c>
      <c r="N73" s="5">
        <v>-771571000000</v>
      </c>
      <c r="O73" s="5">
        <v>1608605000000</v>
      </c>
      <c r="P73" s="5">
        <v>-1861134000000</v>
      </c>
      <c r="Q73" s="5">
        <v>1198432000000</v>
      </c>
      <c r="R73" s="5">
        <v>1038710000000</v>
      </c>
      <c r="S73" s="5">
        <v>-986704000000</v>
      </c>
      <c r="T73" s="5">
        <v>-1861893000000</v>
      </c>
      <c r="U73" s="5">
        <v>-2644087000000</v>
      </c>
      <c r="V73" s="5">
        <v>875860000000</v>
      </c>
      <c r="W73" s="5">
        <v>932904000000</v>
      </c>
    </row>
    <row r="74" spans="2:26" ht="15.5" x14ac:dyDescent="0.35">
      <c r="C74" t="s">
        <v>106</v>
      </c>
      <c r="D74" s="5">
        <v>2894697000000</v>
      </c>
      <c r="E74" s="5">
        <v>1525640000000</v>
      </c>
      <c r="F74" s="5">
        <v>1973565000000</v>
      </c>
      <c r="G74" s="5">
        <v>1330690000000</v>
      </c>
      <c r="I74" s="5">
        <v>5817506000000</v>
      </c>
      <c r="J74" s="5">
        <v>5272412000000</v>
      </c>
      <c r="K74" s="5">
        <v>4775741000000</v>
      </c>
      <c r="L74" s="5">
        <v>5370203000000</v>
      </c>
      <c r="M74" s="5">
        <v>6860121000000</v>
      </c>
      <c r="N74" s="5">
        <v>-630160000000</v>
      </c>
      <c r="O74" s="5">
        <v>1630372000000</v>
      </c>
      <c r="P74" s="5">
        <v>-2085059000000</v>
      </c>
      <c r="Q74" s="5">
        <v>1301929000000</v>
      </c>
      <c r="R74" s="5">
        <v>1275655000000</v>
      </c>
      <c r="S74" s="5">
        <v>-1014103000000</v>
      </c>
      <c r="T74" s="5">
        <v>-1235821000000</v>
      </c>
      <c r="U74" s="5">
        <v>-1675379000000</v>
      </c>
      <c r="V74" s="5">
        <v>1701295000000</v>
      </c>
      <c r="W74" s="5">
        <v>1056159000000</v>
      </c>
      <c r="X74" s="5">
        <v>530914000000</v>
      </c>
      <c r="Y74" s="5">
        <v>1449908000000</v>
      </c>
      <c r="Z74" s="5">
        <v>1473115000000</v>
      </c>
    </row>
    <row r="75" spans="2:26" ht="15.5" x14ac:dyDescent="0.35">
      <c r="C75" t="s">
        <v>8</v>
      </c>
      <c r="D75" s="5">
        <v>2817097000000</v>
      </c>
      <c r="E75" s="5">
        <v>1492351000000</v>
      </c>
      <c r="F75" s="5">
        <v>1937534000000</v>
      </c>
      <c r="G75" s="5">
        <v>1253037000000</v>
      </c>
      <c r="I75" s="5">
        <v>5524428000000</v>
      </c>
      <c r="J75" s="5">
        <v>4916312000000</v>
      </c>
      <c r="K75" s="5">
        <v>4464533000000</v>
      </c>
      <c r="L75" s="5">
        <v>4726966000000</v>
      </c>
      <c r="M75" s="5">
        <v>6813807000000</v>
      </c>
      <c r="N75" s="5">
        <v>-852788000000</v>
      </c>
      <c r="O75" s="5">
        <v>1549166000000</v>
      </c>
      <c r="P75" s="5">
        <v>-2181969000000</v>
      </c>
      <c r="Q75" s="5">
        <v>1033561000000</v>
      </c>
      <c r="R75" s="5">
        <v>867368000000</v>
      </c>
      <c r="S75" s="5">
        <v>-1135001000000</v>
      </c>
      <c r="T75" s="5">
        <v>-1991041000000</v>
      </c>
      <c r="U75" s="5">
        <v>-2759627000000</v>
      </c>
      <c r="V75" s="5">
        <v>763550000000</v>
      </c>
      <c r="W75" s="5">
        <v>835376000000</v>
      </c>
    </row>
    <row r="76" spans="2:26" ht="15.5" x14ac:dyDescent="0.35">
      <c r="C76" t="s">
        <v>108</v>
      </c>
      <c r="D76" s="5">
        <v>2894697000000</v>
      </c>
      <c r="E76" s="5">
        <v>1525640000000</v>
      </c>
      <c r="F76" s="5">
        <v>1973565000000</v>
      </c>
      <c r="G76" s="5">
        <v>1330690000000</v>
      </c>
      <c r="I76" s="5">
        <v>5817506000000</v>
      </c>
      <c r="J76" s="5">
        <v>5272412000000</v>
      </c>
      <c r="K76" s="5">
        <v>4775741000000</v>
      </c>
      <c r="L76" s="5">
        <v>5370203000000</v>
      </c>
      <c r="M76" s="5">
        <v>6860121000000</v>
      </c>
      <c r="N76" s="5">
        <v>-630160000000</v>
      </c>
      <c r="O76" s="5">
        <v>1630372000000</v>
      </c>
      <c r="P76" s="5">
        <v>-2085059000000</v>
      </c>
      <c r="Q76" s="5">
        <v>1301929000000</v>
      </c>
      <c r="R76" s="5">
        <v>1275655000000</v>
      </c>
      <c r="S76" s="5">
        <v>-1014103000000</v>
      </c>
      <c r="T76" s="5">
        <v>-1235821000000</v>
      </c>
      <c r="U76" s="5">
        <v>-1675379000000</v>
      </c>
      <c r="V76" s="5">
        <v>1701295000000</v>
      </c>
      <c r="W76" s="5">
        <v>1056159000000</v>
      </c>
      <c r="X76" s="5">
        <v>530914000000</v>
      </c>
      <c r="Y76" s="5">
        <v>1449908000000</v>
      </c>
      <c r="Z76" s="5">
        <v>1473115000000</v>
      </c>
    </row>
    <row r="77" spans="2:26" ht="15.5" x14ac:dyDescent="0.35">
      <c r="C77" t="s">
        <v>109</v>
      </c>
      <c r="D77" s="5">
        <v>2894188000000</v>
      </c>
      <c r="E77" s="5">
        <v>1526654000000</v>
      </c>
      <c r="F77" s="5">
        <v>1987803000000</v>
      </c>
      <c r="G77" s="5">
        <v>1331631000000</v>
      </c>
      <c r="I77" s="5">
        <v>5831249000000</v>
      </c>
      <c r="J77" s="5">
        <v>5278473000000</v>
      </c>
      <c r="K77" s="5">
        <v>4735943000000</v>
      </c>
      <c r="L77" s="5">
        <v>5371651000000</v>
      </c>
      <c r="M77" s="5">
        <v>6924683000000</v>
      </c>
      <c r="N77" s="5">
        <v>-771571000000</v>
      </c>
      <c r="O77" s="5">
        <v>1608605000000</v>
      </c>
      <c r="P77" s="5">
        <v>-1861134000000</v>
      </c>
      <c r="Q77" s="5">
        <v>1198432000000</v>
      </c>
      <c r="R77" s="5">
        <v>1038710000000</v>
      </c>
      <c r="S77" s="5">
        <v>-986704000000</v>
      </c>
      <c r="T77" s="5">
        <v>-1861893000000</v>
      </c>
      <c r="U77" s="5">
        <v>-2644087000000</v>
      </c>
      <c r="V77" s="5">
        <v>875860000000</v>
      </c>
      <c r="W77" s="5">
        <v>932904000000</v>
      </c>
    </row>
    <row r="78" spans="2:26" ht="15.5" x14ac:dyDescent="0.35">
      <c r="C78" t="s">
        <v>110</v>
      </c>
      <c r="D78" s="5">
        <v>2894188000000</v>
      </c>
      <c r="E78" s="5">
        <v>1526654000000</v>
      </c>
      <c r="F78" s="5">
        <v>1987803000000</v>
      </c>
      <c r="G78" s="5">
        <v>1331631000000</v>
      </c>
      <c r="I78" s="5">
        <v>5831249000000</v>
      </c>
      <c r="J78" s="5">
        <v>5278473000000</v>
      </c>
      <c r="K78" s="5">
        <v>4735943000000</v>
      </c>
      <c r="L78" s="5">
        <v>5371651000000</v>
      </c>
      <c r="M78" s="5">
        <v>6924683000000</v>
      </c>
      <c r="N78" s="5">
        <v>-771571000000</v>
      </c>
      <c r="O78" s="5">
        <v>1608605000000</v>
      </c>
      <c r="P78" s="5">
        <v>-1861134000000</v>
      </c>
      <c r="Q78" s="5">
        <v>1198432000000</v>
      </c>
      <c r="R78" s="5">
        <v>1038710000000</v>
      </c>
      <c r="S78" s="5">
        <v>-986704000000</v>
      </c>
      <c r="T78" s="5">
        <v>-1861893000000</v>
      </c>
      <c r="U78" s="5">
        <v>-2644087000000</v>
      </c>
      <c r="V78" s="5">
        <v>875860000000</v>
      </c>
      <c r="W78" s="5">
        <v>932904000000</v>
      </c>
    </row>
    <row r="80" spans="2:26" ht="15.5" x14ac:dyDescent="0.35">
      <c r="B80" t="s">
        <v>111</v>
      </c>
      <c r="C80" t="s">
        <v>112</v>
      </c>
    </row>
    <row r="81" spans="3:26" ht="15.5" x14ac:dyDescent="0.35">
      <c r="C81" t="s">
        <v>113</v>
      </c>
    </row>
    <row r="82" spans="3:26" ht="15.5" x14ac:dyDescent="0.35">
      <c r="C82" t="s">
        <v>20</v>
      </c>
      <c r="D82" s="5">
        <v>15781626000000</v>
      </c>
      <c r="E82" s="5">
        <v>5564426000000</v>
      </c>
      <c r="F82" s="5">
        <v>5075324000000</v>
      </c>
      <c r="G82" s="5">
        <v>2426524000000</v>
      </c>
      <c r="I82" s="5">
        <v>5075324000000</v>
      </c>
      <c r="J82" s="5">
        <v>4454098000000</v>
      </c>
      <c r="K82" s="5">
        <v>5189573000000</v>
      </c>
      <c r="L82" s="5">
        <v>9507880000000</v>
      </c>
      <c r="M82" s="5">
        <v>3789006000000</v>
      </c>
      <c r="N82" s="5">
        <v>1782246000000</v>
      </c>
      <c r="O82" s="5">
        <v>5881174000000</v>
      </c>
      <c r="P82" s="5">
        <v>1045041000000</v>
      </c>
      <c r="Q82" s="5">
        <v>1674745000000</v>
      </c>
      <c r="R82" s="5">
        <v>1850425000000</v>
      </c>
      <c r="S82" s="5">
        <v>3623346000000</v>
      </c>
      <c r="T82" s="5">
        <v>3480011000000</v>
      </c>
      <c r="U82" s="5">
        <v>2233532000000</v>
      </c>
      <c r="V82" s="5">
        <v>3917236000000</v>
      </c>
      <c r="W82" s="5">
        <v>2224206000000</v>
      </c>
      <c r="X82" s="5">
        <v>2075270000000</v>
      </c>
      <c r="Y82" s="5">
        <v>2835999000000</v>
      </c>
      <c r="Z82" s="5">
        <v>5737866000000</v>
      </c>
    </row>
    <row r="83" spans="3:26" ht="15.5" x14ac:dyDescent="0.35">
      <c r="C83" t="s">
        <v>114</v>
      </c>
    </row>
    <row r="84" spans="3:26" ht="15.5" x14ac:dyDescent="0.35">
      <c r="C84" t="s">
        <v>115</v>
      </c>
      <c r="D84" s="5">
        <v>3693190000000</v>
      </c>
      <c r="E84" s="5">
        <v>3534682000000</v>
      </c>
      <c r="F84" s="5">
        <v>3600500000000</v>
      </c>
      <c r="G84" s="5">
        <v>4081982000000</v>
      </c>
      <c r="I84" s="5">
        <v>3600500000000</v>
      </c>
      <c r="J84" s="5">
        <v>3266588000000</v>
      </c>
      <c r="K84" s="5">
        <v>3139479000000</v>
      </c>
      <c r="L84" s="5">
        <v>2332767000000</v>
      </c>
      <c r="M84" s="5">
        <v>2027161000000</v>
      </c>
      <c r="N84" s="5">
        <v>2556760000000</v>
      </c>
      <c r="O84" s="5">
        <v>2993746000000</v>
      </c>
      <c r="P84" s="5">
        <v>2926078000000</v>
      </c>
      <c r="Q84" s="5">
        <v>3845943000000</v>
      </c>
      <c r="R84" s="5">
        <v>2707279000000</v>
      </c>
      <c r="S84" s="5">
        <v>2730175000000</v>
      </c>
      <c r="T84" s="5">
        <v>2092112000000</v>
      </c>
      <c r="U84" s="5">
        <v>2268339000000</v>
      </c>
      <c r="V84" s="5">
        <v>2038719000000</v>
      </c>
      <c r="W84" s="5">
        <v>1441069000000</v>
      </c>
      <c r="X84" s="5">
        <v>1548426000000</v>
      </c>
      <c r="Y84" s="5">
        <v>1356697000000</v>
      </c>
      <c r="Z84" s="5">
        <v>1340706000000</v>
      </c>
    </row>
    <row r="85" spans="3:26" ht="15.5" x14ac:dyDescent="0.35">
      <c r="C85" t="s">
        <v>117</v>
      </c>
      <c r="D85" s="5">
        <v>934325000000</v>
      </c>
      <c r="E85" s="5">
        <v>849503000000</v>
      </c>
      <c r="F85" s="5">
        <v>1043412000000</v>
      </c>
      <c r="G85" s="5">
        <v>1278728000000</v>
      </c>
      <c r="I85" s="5">
        <v>1043412000000</v>
      </c>
      <c r="J85" s="5">
        <v>855833000000</v>
      </c>
      <c r="K85" s="5">
        <v>678157000000</v>
      </c>
      <c r="L85" s="5">
        <v>777966000000</v>
      </c>
      <c r="M85" s="5">
        <v>968075000000</v>
      </c>
      <c r="N85" s="5">
        <v>635059000000</v>
      </c>
      <c r="O85" s="5">
        <v>590036000000</v>
      </c>
      <c r="P85" s="5">
        <v>790242000000</v>
      </c>
      <c r="Q85" s="5">
        <v>735256000000</v>
      </c>
      <c r="R85" s="5">
        <v>619585000000</v>
      </c>
      <c r="S85" s="5">
        <v>640490000000</v>
      </c>
      <c r="T85" s="5">
        <v>660027000000</v>
      </c>
      <c r="U85" s="5">
        <v>291707000000</v>
      </c>
      <c r="V85" s="5">
        <v>209087000000</v>
      </c>
      <c r="W85" s="5">
        <v>295477000000</v>
      </c>
      <c r="X85" s="5">
        <v>623245000000</v>
      </c>
      <c r="Y85" s="5">
        <v>498806000000</v>
      </c>
      <c r="Z85" s="5">
        <v>596645000000</v>
      </c>
    </row>
    <row r="86" spans="3:26" ht="15.5" x14ac:dyDescent="0.35">
      <c r="C86" t="s">
        <v>116</v>
      </c>
      <c r="D86" s="5">
        <v>169321000000</v>
      </c>
      <c r="E86" s="5">
        <v>125767000000</v>
      </c>
      <c r="F86" s="5">
        <v>164290000000</v>
      </c>
      <c r="G86" s="5">
        <v>112856000000</v>
      </c>
      <c r="I86" s="5">
        <v>164290000000</v>
      </c>
      <c r="J86" s="5">
        <v>56034000000</v>
      </c>
      <c r="K86" s="5">
        <v>67642000000</v>
      </c>
      <c r="L86" s="5">
        <v>71608000000</v>
      </c>
      <c r="M86" s="5">
        <v>13686000000</v>
      </c>
      <c r="N86" s="5">
        <v>22125000000</v>
      </c>
      <c r="O86" s="5">
        <v>17149000000</v>
      </c>
      <c r="P86" s="5">
        <v>12691000000</v>
      </c>
      <c r="Q86" s="5">
        <v>137163000000</v>
      </c>
      <c r="R86" s="5">
        <v>225478000000</v>
      </c>
      <c r="S86" s="5">
        <v>123652000000</v>
      </c>
      <c r="T86" s="5">
        <v>30532000000</v>
      </c>
      <c r="U86" s="5">
        <v>47603000000</v>
      </c>
      <c r="V86" s="5">
        <v>22650000000</v>
      </c>
      <c r="W86" s="5">
        <v>23581000000</v>
      </c>
      <c r="X86" s="5">
        <v>22260000000</v>
      </c>
      <c r="Y86" s="5">
        <v>38670000000</v>
      </c>
      <c r="Z86" s="5">
        <v>12109000000</v>
      </c>
    </row>
    <row r="87" spans="3:26" ht="15.5" x14ac:dyDescent="0.35">
      <c r="C87" t="s">
        <v>118</v>
      </c>
      <c r="D87" s="5">
        <v>3693190000000</v>
      </c>
      <c r="E87" s="5">
        <v>3534682000000</v>
      </c>
      <c r="F87" s="5">
        <v>3600500000000</v>
      </c>
      <c r="G87" s="5">
        <v>4081982000000</v>
      </c>
      <c r="I87" s="5">
        <v>3600500000000</v>
      </c>
      <c r="J87" s="5">
        <v>3266588000000</v>
      </c>
      <c r="K87" s="5">
        <v>3139479000000</v>
      </c>
      <c r="L87" s="5">
        <v>2332767000000</v>
      </c>
      <c r="M87" s="5">
        <v>2027161000000</v>
      </c>
      <c r="N87" s="5">
        <v>2556760000000</v>
      </c>
      <c r="O87" s="5">
        <v>2993746000000</v>
      </c>
      <c r="P87" s="5">
        <v>2926078000000</v>
      </c>
      <c r="Q87" s="5">
        <v>3845943000000</v>
      </c>
      <c r="R87" s="5">
        <v>2707279000000</v>
      </c>
      <c r="S87" s="5">
        <v>2730175000000</v>
      </c>
      <c r="T87" s="5">
        <v>2092112000000</v>
      </c>
      <c r="U87" s="5">
        <v>2268339000000</v>
      </c>
      <c r="V87" s="5">
        <v>2038719000000</v>
      </c>
      <c r="W87" s="5">
        <v>1441069000000</v>
      </c>
      <c r="X87" s="5">
        <v>1548426000000</v>
      </c>
      <c r="Y87" s="5">
        <v>1356697000000</v>
      </c>
      <c r="Z87" s="5">
        <v>1340706000000</v>
      </c>
    </row>
    <row r="88" spans="3:26" ht="15.5" x14ac:dyDescent="0.35">
      <c r="C88" t="s">
        <v>119</v>
      </c>
      <c r="D88" s="5">
        <v>15508000000</v>
      </c>
      <c r="E88" s="5">
        <v>16835000000</v>
      </c>
      <c r="F88" s="5">
        <v>14081000000</v>
      </c>
      <c r="G88" s="5">
        <v>39293000000</v>
      </c>
      <c r="I88" s="5">
        <v>14081000000</v>
      </c>
      <c r="J88" s="5">
        <v>15344000000</v>
      </c>
      <c r="K88" s="5">
        <v>4303000000</v>
      </c>
      <c r="L88" s="5">
        <v>41617000000</v>
      </c>
      <c r="M88" s="5">
        <v>32832000000</v>
      </c>
      <c r="N88" s="5">
        <v>32719000000</v>
      </c>
      <c r="O88" s="5">
        <v>44030000000</v>
      </c>
      <c r="P88" s="5">
        <v>35674000000</v>
      </c>
      <c r="Q88" s="5">
        <v>142948000000</v>
      </c>
      <c r="R88" s="5">
        <v>42913000000</v>
      </c>
      <c r="S88" s="5">
        <v>11232000000</v>
      </c>
      <c r="T88" s="5">
        <v>9015000000</v>
      </c>
      <c r="U88" s="5">
        <v>16294000000</v>
      </c>
      <c r="V88" s="5">
        <v>22441000000</v>
      </c>
      <c r="W88" s="5">
        <v>5660000000</v>
      </c>
      <c r="X88" s="5">
        <v>10031000000</v>
      </c>
      <c r="Y88" s="5">
        <v>593287000000</v>
      </c>
      <c r="Z88" s="5">
        <v>16914000000</v>
      </c>
    </row>
    <row r="89" spans="3:26" ht="15.5" x14ac:dyDescent="0.35">
      <c r="C89" t="s">
        <v>268</v>
      </c>
      <c r="D89" s="5">
        <v>61201000000</v>
      </c>
      <c r="E89" s="5">
        <v>37965000000</v>
      </c>
      <c r="F89" s="5">
        <v>54082000000</v>
      </c>
      <c r="G89" s="5">
        <v>45069000000</v>
      </c>
      <c r="I89" s="5">
        <v>54082000000</v>
      </c>
      <c r="J89" s="5">
        <v>71815000000</v>
      </c>
      <c r="K89" s="5">
        <v>226428000000</v>
      </c>
      <c r="L89" s="5">
        <v>73277000000</v>
      </c>
      <c r="M89" s="5">
        <v>18110000000</v>
      </c>
      <c r="N89" s="5">
        <v>39813000000</v>
      </c>
      <c r="O89" s="5">
        <v>29406000000</v>
      </c>
      <c r="P89" s="5">
        <v>47889000000</v>
      </c>
      <c r="Q89" s="5">
        <v>87820000000</v>
      </c>
      <c r="R89" s="5">
        <v>79272000000</v>
      </c>
      <c r="S89" s="5">
        <v>39346000000</v>
      </c>
      <c r="T89" s="5">
        <v>49408000000</v>
      </c>
      <c r="U89" s="5">
        <v>36004000000</v>
      </c>
      <c r="V89" s="5">
        <v>52556000000</v>
      </c>
      <c r="W89" s="5">
        <v>75890000000</v>
      </c>
      <c r="X89" s="5">
        <v>105885000000</v>
      </c>
      <c r="Y89" s="5">
        <v>112260000000</v>
      </c>
      <c r="Z89" s="5">
        <v>241991000000</v>
      </c>
    </row>
    <row r="90" spans="3:26" ht="15.5" x14ac:dyDescent="0.35">
      <c r="C90" t="s">
        <v>92</v>
      </c>
      <c r="D90" s="5">
        <v>375679000000</v>
      </c>
      <c r="E90" s="5">
        <v>376188000000</v>
      </c>
      <c r="F90" s="5">
        <v>375174000000</v>
      </c>
      <c r="G90" s="5">
        <v>359954000000</v>
      </c>
      <c r="I90" s="5">
        <v>375174000000</v>
      </c>
      <c r="J90" s="5">
        <v>360449000000</v>
      </c>
      <c r="K90" s="5">
        <v>354842000000</v>
      </c>
      <c r="L90" s="5">
        <v>396701000000</v>
      </c>
      <c r="M90" s="5">
        <v>387383000000</v>
      </c>
      <c r="N90" s="5">
        <v>353504000000</v>
      </c>
      <c r="O90" s="5">
        <v>489573000000</v>
      </c>
      <c r="P90" s="5">
        <v>587121000000</v>
      </c>
      <c r="Q90" s="5">
        <v>322395000000</v>
      </c>
      <c r="R90" s="5">
        <v>424617000000</v>
      </c>
      <c r="S90" s="5">
        <v>662291000000</v>
      </c>
      <c r="T90" s="5">
        <v>395023000000</v>
      </c>
      <c r="U90" s="5">
        <v>812594000000</v>
      </c>
      <c r="V90" s="5">
        <v>790222000000</v>
      </c>
      <c r="W90" s="5">
        <v>401778000000</v>
      </c>
      <c r="X90" s="5">
        <v>401377000000</v>
      </c>
      <c r="Y90" s="5">
        <v>406473000000</v>
      </c>
      <c r="Z90" s="5">
        <v>417395000000</v>
      </c>
    </row>
    <row r="91" spans="3:26" ht="15.5" x14ac:dyDescent="0.35">
      <c r="C91" t="s">
        <v>121</v>
      </c>
      <c r="D91" s="5">
        <v>26063253000000</v>
      </c>
      <c r="E91" s="5">
        <v>18524016000000</v>
      </c>
      <c r="F91" s="5">
        <v>19003874000000</v>
      </c>
      <c r="G91" s="5">
        <v>11472596000000</v>
      </c>
      <c r="I91" s="5">
        <v>19003874000000</v>
      </c>
      <c r="J91" s="5">
        <v>14877675000000</v>
      </c>
      <c r="K91" s="5">
        <v>15479659000000</v>
      </c>
      <c r="L91" s="5">
        <v>18683115000000</v>
      </c>
      <c r="M91" s="5">
        <v>11499439000000</v>
      </c>
      <c r="N91" s="5">
        <v>9594951000000</v>
      </c>
      <c r="O91" s="5">
        <v>12444795000000</v>
      </c>
      <c r="P91" s="5">
        <v>7906525000000</v>
      </c>
      <c r="Q91" s="5">
        <v>9479271000000</v>
      </c>
      <c r="R91" s="5">
        <v>8073481000000</v>
      </c>
      <c r="S91" s="5">
        <v>9918677000000</v>
      </c>
      <c r="T91" s="5">
        <v>8591684000000</v>
      </c>
      <c r="U91" s="5">
        <v>7169017000000</v>
      </c>
      <c r="V91" s="5">
        <v>8308810000000</v>
      </c>
      <c r="W91" s="5">
        <v>6579439000000</v>
      </c>
      <c r="X91" s="5">
        <v>6158854000000</v>
      </c>
      <c r="Y91" s="5">
        <v>7139627000000</v>
      </c>
      <c r="Z91" s="5">
        <v>9691773000000</v>
      </c>
    </row>
    <row r="92" spans="3:26" ht="15.5" x14ac:dyDescent="0.35">
      <c r="C92" t="s">
        <v>122</v>
      </c>
    </row>
    <row r="93" spans="3:26" ht="15.5" x14ac:dyDescent="0.35">
      <c r="C93" t="s">
        <v>124</v>
      </c>
      <c r="D93" s="5">
        <v>669225000000</v>
      </c>
      <c r="E93" s="5">
        <v>568027000000</v>
      </c>
      <c r="F93" s="5">
        <v>576286000000</v>
      </c>
      <c r="G93" s="5">
        <v>449383000000</v>
      </c>
      <c r="I93" s="5">
        <v>576286000000</v>
      </c>
      <c r="J93" s="5">
        <v>255854000000</v>
      </c>
      <c r="K93" s="5">
        <v>232188000000</v>
      </c>
      <c r="L93" s="5">
        <v>232646000000</v>
      </c>
      <c r="M93" s="5">
        <v>204246000000</v>
      </c>
      <c r="N93" s="5">
        <v>235735000000</v>
      </c>
      <c r="O93" s="5">
        <v>5286000000</v>
      </c>
      <c r="P93" s="5">
        <v>1533000000</v>
      </c>
      <c r="Q93" s="5">
        <v>1394000000</v>
      </c>
      <c r="R93" s="5">
        <v>3991000000</v>
      </c>
      <c r="S93" s="5">
        <v>2758000000</v>
      </c>
      <c r="T93" s="5">
        <v>3496000000</v>
      </c>
      <c r="U93" s="5">
        <v>7167000000</v>
      </c>
      <c r="V93" s="5">
        <v>10358000000</v>
      </c>
      <c r="W93" s="5">
        <v>10654000000</v>
      </c>
      <c r="X93" s="5">
        <v>8421000000</v>
      </c>
      <c r="Y93" s="5">
        <v>7215000000</v>
      </c>
      <c r="Z93" s="5">
        <v>42496000000</v>
      </c>
    </row>
    <row r="94" spans="3:26" ht="15.5" x14ac:dyDescent="0.35">
      <c r="C94" t="s">
        <v>717</v>
      </c>
      <c r="D94" s="5">
        <v>7515000000</v>
      </c>
      <c r="E94" s="5">
        <v>5688000000</v>
      </c>
      <c r="F94" s="5">
        <v>5838000000</v>
      </c>
      <c r="G94" s="5">
        <v>5872000000</v>
      </c>
      <c r="I94" s="5">
        <v>5838000000</v>
      </c>
      <c r="J94" s="5">
        <v>5713000000</v>
      </c>
      <c r="K94" s="5">
        <v>5945000000</v>
      </c>
      <c r="L94" s="5">
        <v>14442000000</v>
      </c>
    </row>
    <row r="95" spans="3:26" ht="15.5" x14ac:dyDescent="0.35">
      <c r="C95" t="s">
        <v>125</v>
      </c>
      <c r="D95" s="5">
        <v>2666259000000</v>
      </c>
      <c r="E95" s="5">
        <v>414294000000</v>
      </c>
      <c r="F95" s="5">
        <v>294211000000</v>
      </c>
      <c r="G95" s="5">
        <v>431184000000</v>
      </c>
      <c r="I95" s="5">
        <v>294211000000</v>
      </c>
      <c r="J95" s="5">
        <v>564506000000</v>
      </c>
      <c r="K95" s="5">
        <v>849458000000</v>
      </c>
      <c r="L95" s="5">
        <v>702751000000</v>
      </c>
      <c r="M95" s="5">
        <v>850394000000</v>
      </c>
      <c r="N95" s="5">
        <v>1348036000000</v>
      </c>
      <c r="O95" s="5">
        <v>1295455000000</v>
      </c>
      <c r="P95" s="5">
        <v>1249018000000</v>
      </c>
      <c r="Q95" s="5">
        <v>368605000000</v>
      </c>
      <c r="R95" s="5">
        <v>215971000000</v>
      </c>
      <c r="S95" s="5">
        <v>114226000000</v>
      </c>
      <c r="T95" s="5">
        <v>85181000000</v>
      </c>
      <c r="U95" s="5">
        <v>96057000000</v>
      </c>
      <c r="V95" s="5">
        <v>100693000000</v>
      </c>
      <c r="W95" s="5">
        <v>114114000000</v>
      </c>
      <c r="X95" s="5">
        <v>95018000000</v>
      </c>
      <c r="Y95" s="5">
        <v>85812000000</v>
      </c>
      <c r="Z95" s="5">
        <v>68445000000</v>
      </c>
    </row>
    <row r="96" spans="3:26" ht="15.5" x14ac:dyDescent="0.35">
      <c r="C96" t="s">
        <v>123</v>
      </c>
      <c r="D96" s="5">
        <v>3208696000000</v>
      </c>
      <c r="E96" s="5">
        <v>1050711000000</v>
      </c>
      <c r="F96" s="5">
        <v>1039448000000</v>
      </c>
      <c r="G96" s="5">
        <v>1032239000000</v>
      </c>
      <c r="I96" s="5">
        <v>1039448000000</v>
      </c>
      <c r="J96" s="5">
        <v>1042371000000</v>
      </c>
      <c r="K96" s="5">
        <v>1265391000000</v>
      </c>
      <c r="L96" s="5">
        <v>1350069000000</v>
      </c>
      <c r="M96" s="5">
        <v>279098000000</v>
      </c>
      <c r="N96" s="5">
        <v>219347000000</v>
      </c>
      <c r="O96" s="5">
        <v>1303201000000</v>
      </c>
      <c r="P96" s="5">
        <v>1466132000000</v>
      </c>
      <c r="Q96" s="5">
        <v>246695000000</v>
      </c>
      <c r="R96" s="5">
        <v>153413000000</v>
      </c>
      <c r="S96" s="5">
        <v>78521000000</v>
      </c>
      <c r="Y96" s="5">
        <v>422000000</v>
      </c>
      <c r="Z96" s="5">
        <v>700000000</v>
      </c>
    </row>
    <row r="97" spans="3:26" ht="15.5" x14ac:dyDescent="0.35">
      <c r="C97" t="s">
        <v>126</v>
      </c>
      <c r="D97" s="5">
        <v>82648194000000</v>
      </c>
      <c r="E97" s="5">
        <v>77884614000000</v>
      </c>
      <c r="F97" s="5">
        <v>75099499000000</v>
      </c>
      <c r="G97" s="5">
        <v>77484997000000</v>
      </c>
      <c r="I97" s="5">
        <v>75099499000000</v>
      </c>
      <c r="J97" s="5">
        <v>74143085000000</v>
      </c>
      <c r="K97" s="5">
        <v>72860819000000</v>
      </c>
      <c r="L97" s="5">
        <v>69070496000000</v>
      </c>
      <c r="M97" s="5">
        <v>45515184000000</v>
      </c>
      <c r="N97" s="5">
        <v>46522054000000</v>
      </c>
      <c r="O97" s="5">
        <v>42753285000000</v>
      </c>
      <c r="P97" s="5">
        <v>36899330000000</v>
      </c>
      <c r="Q97" s="5">
        <v>35891716000000</v>
      </c>
      <c r="R97" s="5">
        <v>39078409000000</v>
      </c>
      <c r="S97" s="5">
        <v>41821703000000</v>
      </c>
      <c r="T97" s="5">
        <v>40775907000000</v>
      </c>
      <c r="U97" s="5">
        <v>42190111000000</v>
      </c>
      <c r="V97" s="5">
        <v>41964793000000</v>
      </c>
      <c r="W97" s="5">
        <v>42573369000000</v>
      </c>
      <c r="X97" s="5">
        <v>43571010000000</v>
      </c>
      <c r="Y97" s="5">
        <v>44428807000000</v>
      </c>
      <c r="Z97" s="5">
        <v>38394073000000</v>
      </c>
    </row>
    <row r="98" spans="3:26" ht="15.5" x14ac:dyDescent="0.35">
      <c r="C98" t="s">
        <v>465</v>
      </c>
      <c r="D98" s="5">
        <v>82648194000000</v>
      </c>
      <c r="E98" s="5">
        <v>77884614000000</v>
      </c>
      <c r="F98" s="5">
        <v>75099499000000</v>
      </c>
      <c r="G98" s="5">
        <v>77484997000000</v>
      </c>
      <c r="I98" s="5">
        <v>75099499000000</v>
      </c>
      <c r="J98" s="5">
        <v>74143085000000</v>
      </c>
      <c r="K98" s="5">
        <v>72860819000000</v>
      </c>
      <c r="L98" s="5">
        <v>69070496000000</v>
      </c>
      <c r="M98" s="5">
        <v>45515184000000</v>
      </c>
      <c r="N98" s="5">
        <v>46522054000000</v>
      </c>
      <c r="O98" s="5">
        <v>42753285000000</v>
      </c>
      <c r="P98" s="5">
        <v>36899330000000</v>
      </c>
      <c r="Q98" s="5">
        <v>35891716000000</v>
      </c>
      <c r="R98" s="5">
        <v>39078409000000</v>
      </c>
      <c r="S98" s="5">
        <v>41821703000000</v>
      </c>
      <c r="T98" s="5">
        <v>40775907000000</v>
      </c>
      <c r="U98" s="5">
        <v>42190111000000</v>
      </c>
      <c r="V98" s="5">
        <v>41964793000000</v>
      </c>
      <c r="W98" s="5">
        <v>42573369000000</v>
      </c>
      <c r="X98" s="5">
        <v>43571010000000</v>
      </c>
      <c r="Y98" s="5">
        <v>44428807000000</v>
      </c>
      <c r="Z98" s="5">
        <v>38394073000000</v>
      </c>
    </row>
    <row r="99" spans="3:26" ht="15.5" x14ac:dyDescent="0.35">
      <c r="C99" t="s">
        <v>128</v>
      </c>
      <c r="D99" s="5">
        <v>19559803000000</v>
      </c>
      <c r="E99" s="5">
        <v>19565680000000</v>
      </c>
      <c r="F99" s="5">
        <v>19758022000000</v>
      </c>
      <c r="G99" s="5">
        <v>19790783000000</v>
      </c>
      <c r="I99" s="5">
        <v>19758022000000</v>
      </c>
      <c r="J99" s="5">
        <v>20116982000000</v>
      </c>
      <c r="K99" s="5">
        <v>20504147000000</v>
      </c>
      <c r="L99" s="5">
        <v>19882646000000</v>
      </c>
      <c r="M99" s="5">
        <v>1626065000000</v>
      </c>
      <c r="N99" s="5">
        <v>1719758000000</v>
      </c>
      <c r="O99" s="5">
        <v>1666781000000</v>
      </c>
      <c r="P99" s="5">
        <v>1571010000000</v>
      </c>
      <c r="Q99" s="5">
        <v>1596842000000</v>
      </c>
      <c r="R99" s="5">
        <v>1440211000000</v>
      </c>
      <c r="S99" s="5">
        <v>1351431000000</v>
      </c>
      <c r="T99" s="5">
        <v>1356562000000</v>
      </c>
      <c r="U99" s="5">
        <v>1362600000000</v>
      </c>
      <c r="V99" s="5">
        <v>1373707000000</v>
      </c>
      <c r="W99" s="5">
        <v>1366853000000</v>
      </c>
      <c r="X99" s="5">
        <v>1374060000000</v>
      </c>
      <c r="Y99" s="5">
        <v>1580080000000</v>
      </c>
      <c r="Z99" s="5">
        <v>1833392000000</v>
      </c>
    </row>
    <row r="100" spans="3:26" ht="15.5" x14ac:dyDescent="0.35">
      <c r="C100" t="s">
        <v>342</v>
      </c>
      <c r="D100" s="5">
        <v>475043000000</v>
      </c>
      <c r="E100" s="5">
        <v>476854000000</v>
      </c>
      <c r="F100" s="5">
        <v>478665000000</v>
      </c>
      <c r="G100" s="5">
        <v>480476000000</v>
      </c>
      <c r="I100" s="5">
        <v>478665000000</v>
      </c>
      <c r="J100" s="5">
        <v>485908000000</v>
      </c>
      <c r="K100" s="5">
        <v>493151000000</v>
      </c>
      <c r="L100" s="5">
        <v>313935000000</v>
      </c>
      <c r="M100" s="5">
        <v>313935000000</v>
      </c>
      <c r="N100" s="5">
        <v>54203000000</v>
      </c>
      <c r="O100" s="5">
        <v>54203000000</v>
      </c>
    </row>
    <row r="101" spans="3:26" ht="15.5" x14ac:dyDescent="0.35">
      <c r="C101" t="s">
        <v>129</v>
      </c>
      <c r="D101" s="5">
        <v>112243235000000</v>
      </c>
      <c r="E101" s="5">
        <v>103577949000000</v>
      </c>
      <c r="F101" s="5">
        <v>99625997000000</v>
      </c>
      <c r="G101" s="5">
        <v>102254193000000</v>
      </c>
      <c r="I101" s="5">
        <v>99625997000000</v>
      </c>
      <c r="J101" s="5">
        <v>99509023000000</v>
      </c>
      <c r="K101" s="5">
        <v>99242590000000</v>
      </c>
      <c r="L101" s="5">
        <v>95197115000000</v>
      </c>
      <c r="M101" s="5">
        <v>51897709000000</v>
      </c>
      <c r="N101" s="5">
        <v>53183789000000</v>
      </c>
      <c r="O101" s="5">
        <v>50368205000000</v>
      </c>
      <c r="P101" s="5">
        <v>45233062000000</v>
      </c>
      <c r="Q101" s="5">
        <v>41181769000000</v>
      </c>
      <c r="R101" s="5">
        <v>42765223000000</v>
      </c>
      <c r="S101" s="5">
        <v>45469840000000</v>
      </c>
      <c r="T101" s="5">
        <v>44663157000000</v>
      </c>
      <c r="U101" s="5">
        <v>47351874000000</v>
      </c>
      <c r="V101" s="5">
        <v>46916251000000</v>
      </c>
      <c r="W101" s="5">
        <v>45592872000000</v>
      </c>
      <c r="X101" s="5">
        <v>46659333000000</v>
      </c>
      <c r="Y101" s="5">
        <v>47901860000000</v>
      </c>
      <c r="Z101" s="5">
        <v>42001550000000</v>
      </c>
    </row>
    <row r="102" spans="3:26" ht="15.5" x14ac:dyDescent="0.35">
      <c r="C102" t="s">
        <v>130</v>
      </c>
      <c r="D102" s="5">
        <v>138306488000000</v>
      </c>
      <c r="E102" s="5">
        <v>122101965000000</v>
      </c>
      <c r="F102" s="5">
        <v>118629871000000</v>
      </c>
      <c r="G102" s="5">
        <v>113726789000000</v>
      </c>
      <c r="I102" s="5">
        <v>118629871000000</v>
      </c>
      <c r="J102" s="5">
        <v>114386698000000</v>
      </c>
      <c r="K102" s="5">
        <v>114722249000000</v>
      </c>
      <c r="L102" s="5">
        <v>113880230000000</v>
      </c>
      <c r="M102" s="5">
        <v>63397148000000</v>
      </c>
      <c r="N102" s="5">
        <v>62778740000000</v>
      </c>
      <c r="O102" s="5">
        <v>62813000000000</v>
      </c>
      <c r="P102" s="5">
        <v>53139587000000</v>
      </c>
      <c r="Q102" s="5">
        <v>50661040000000</v>
      </c>
      <c r="R102" s="5">
        <v>50838704000000</v>
      </c>
      <c r="S102" s="5">
        <v>55388517000000</v>
      </c>
      <c r="T102" s="5">
        <v>53254841000000</v>
      </c>
      <c r="U102" s="5">
        <v>54520891000000</v>
      </c>
      <c r="V102" s="5">
        <v>55225061000000</v>
      </c>
      <c r="W102" s="5">
        <v>52172311000000</v>
      </c>
      <c r="X102" s="5">
        <v>52818187000000</v>
      </c>
      <c r="Y102" s="5">
        <v>55041487000000</v>
      </c>
      <c r="Z102" s="5">
        <v>51693323000000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</row>
    <row r="105" spans="3:26" ht="15.5" x14ac:dyDescent="0.35">
      <c r="C105" t="s">
        <v>133</v>
      </c>
      <c r="D105" s="5">
        <v>39186201000000</v>
      </c>
      <c r="E105" s="5">
        <v>32894133000000</v>
      </c>
      <c r="F105" s="5">
        <v>30499266000000</v>
      </c>
      <c r="G105" s="5">
        <v>31359183000000</v>
      </c>
      <c r="I105" s="5">
        <v>30499266000000</v>
      </c>
      <c r="J105" s="5">
        <v>31009045000000</v>
      </c>
      <c r="K105" s="5">
        <v>34134343000000</v>
      </c>
      <c r="L105" s="5">
        <v>35874074000000</v>
      </c>
      <c r="M105" s="5">
        <v>28658152000000</v>
      </c>
      <c r="N105" s="5">
        <v>22658094000000</v>
      </c>
      <c r="O105" s="5">
        <v>22129440000000</v>
      </c>
      <c r="P105" s="5">
        <v>21040365000000</v>
      </c>
      <c r="Q105" s="5">
        <v>16200457000000</v>
      </c>
      <c r="R105" s="5">
        <v>19086592000000</v>
      </c>
      <c r="S105" s="5">
        <v>20052600000000</v>
      </c>
      <c r="T105" s="5">
        <v>21147849000000</v>
      </c>
      <c r="U105" s="5">
        <v>13494437000000</v>
      </c>
      <c r="V105" s="5">
        <v>11015751000000</v>
      </c>
      <c r="W105" s="5">
        <v>11952171000000</v>
      </c>
      <c r="X105" s="5">
        <v>11946853000000</v>
      </c>
      <c r="Y105" s="5">
        <v>13068122000000</v>
      </c>
      <c r="Z105" s="5">
        <v>10675245000000</v>
      </c>
    </row>
    <row r="106" spans="3:26" ht="15.5" x14ac:dyDescent="0.35">
      <c r="C106" t="s">
        <v>271</v>
      </c>
      <c r="M106" s="5">
        <v>399390000000</v>
      </c>
      <c r="P106" s="5">
        <v>549991000000</v>
      </c>
      <c r="R106" s="5">
        <v>399390000000</v>
      </c>
      <c r="S106" s="5">
        <v>1449022000000</v>
      </c>
      <c r="T106" s="5">
        <v>849448000000</v>
      </c>
      <c r="U106" s="5">
        <v>1499849000000</v>
      </c>
      <c r="V106" s="5">
        <v>299529000000</v>
      </c>
      <c r="W106" s="5">
        <v>1499256000000</v>
      </c>
    </row>
    <row r="107" spans="3:26" ht="15.5" x14ac:dyDescent="0.35">
      <c r="C107" t="s">
        <v>139</v>
      </c>
      <c r="D107" s="5">
        <v>3780129000000</v>
      </c>
      <c r="E107" s="5">
        <v>1204045000000</v>
      </c>
    </row>
    <row r="108" spans="3:26" ht="15.5" x14ac:dyDescent="0.35">
      <c r="C108" t="s">
        <v>134</v>
      </c>
    </row>
    <row r="109" spans="3:26" ht="15.5" x14ac:dyDescent="0.35">
      <c r="C109" t="s">
        <v>272</v>
      </c>
      <c r="D109" s="5">
        <v>1103646000000</v>
      </c>
      <c r="E109" s="5">
        <v>975270000000</v>
      </c>
      <c r="F109" s="5">
        <v>1207702000000</v>
      </c>
      <c r="G109" s="5">
        <v>1391584000000</v>
      </c>
      <c r="I109" s="5">
        <v>1207702000000</v>
      </c>
      <c r="J109" s="5">
        <v>911867000000</v>
      </c>
      <c r="K109" s="5">
        <v>745799000000</v>
      </c>
      <c r="L109" s="5">
        <v>849574000000</v>
      </c>
      <c r="M109" s="5">
        <v>981761000000</v>
      </c>
      <c r="N109" s="5">
        <v>657184000000</v>
      </c>
      <c r="O109" s="5">
        <v>607185000000</v>
      </c>
      <c r="P109" s="5">
        <v>802933000000</v>
      </c>
      <c r="Q109" s="5">
        <v>872419000000</v>
      </c>
      <c r="R109" s="5">
        <v>845063000000</v>
      </c>
      <c r="S109" s="5">
        <v>764142000000</v>
      </c>
      <c r="T109" s="5">
        <v>690559000000</v>
      </c>
      <c r="U109" s="5">
        <v>339310000000</v>
      </c>
      <c r="V109" s="5">
        <v>231737000000</v>
      </c>
      <c r="W109" s="5">
        <v>319058000000</v>
      </c>
      <c r="X109" s="5">
        <v>645505000000</v>
      </c>
      <c r="Y109" s="5">
        <v>537476000000</v>
      </c>
      <c r="Z109" s="5">
        <v>608754000000</v>
      </c>
    </row>
    <row r="110" spans="3:26" ht="15.5" x14ac:dyDescent="0.35">
      <c r="C110" t="s">
        <v>137</v>
      </c>
      <c r="T110" s="5">
        <v>75368000000</v>
      </c>
      <c r="U110" s="5">
        <v>89260000000</v>
      </c>
      <c r="V110" s="5">
        <v>95599000000</v>
      </c>
      <c r="W110" s="5">
        <v>88563000000</v>
      </c>
      <c r="X110" s="5">
        <v>169445000000</v>
      </c>
      <c r="Y110" s="5">
        <v>161820000000</v>
      </c>
      <c r="Z110" s="5">
        <v>268891000000</v>
      </c>
    </row>
    <row r="111" spans="3:26" ht="15.5" x14ac:dyDescent="0.35">
      <c r="C111" t="s">
        <v>718</v>
      </c>
      <c r="D111" s="5">
        <v>3287183000000</v>
      </c>
      <c r="E111" s="5">
        <v>1048888000000</v>
      </c>
      <c r="F111" s="5">
        <v>727280000000</v>
      </c>
      <c r="G111" s="5">
        <v>649176000000</v>
      </c>
      <c r="I111" s="5">
        <v>727280000000</v>
      </c>
      <c r="J111" s="5">
        <v>589445000000</v>
      </c>
      <c r="K111" s="5">
        <v>1514322000000</v>
      </c>
      <c r="L111" s="5">
        <v>1105982000000</v>
      </c>
      <c r="M111" s="5">
        <v>1202254000000</v>
      </c>
      <c r="N111" s="5">
        <v>223714000000</v>
      </c>
      <c r="O111" s="5">
        <v>311425000000</v>
      </c>
      <c r="P111" s="5">
        <v>124532000000</v>
      </c>
      <c r="Q111" s="5">
        <v>237977000000</v>
      </c>
      <c r="R111" s="5">
        <v>443221000000</v>
      </c>
      <c r="S111" s="5">
        <v>98240000000</v>
      </c>
      <c r="T111" s="5">
        <v>75368000000</v>
      </c>
      <c r="U111" s="5">
        <v>89260000000</v>
      </c>
      <c r="V111" s="5">
        <v>95599000000</v>
      </c>
      <c r="W111" s="5">
        <v>88563000000</v>
      </c>
      <c r="X111" s="5">
        <v>169445000000</v>
      </c>
      <c r="Y111" s="5">
        <v>161820000000</v>
      </c>
      <c r="Z111" s="5">
        <v>268891000000</v>
      </c>
    </row>
    <row r="112" spans="3:26" ht="15.5" x14ac:dyDescent="0.35">
      <c r="C112" t="s">
        <v>136</v>
      </c>
      <c r="D112" s="5">
        <v>4046934000000</v>
      </c>
      <c r="E112" s="5">
        <v>3664256000000</v>
      </c>
      <c r="F112" s="5">
        <v>3393047000000</v>
      </c>
      <c r="G112" s="5">
        <v>3647317000000</v>
      </c>
      <c r="I112" s="5">
        <v>3393047000000</v>
      </c>
      <c r="J112" s="5">
        <v>3819049000000</v>
      </c>
      <c r="K112" s="5">
        <v>4088128000000</v>
      </c>
      <c r="L112" s="5">
        <v>3625466000000</v>
      </c>
      <c r="M112" s="5">
        <v>2717059000000</v>
      </c>
      <c r="N112" s="5">
        <v>2366178000000</v>
      </c>
      <c r="O112" s="5">
        <v>3181527000000</v>
      </c>
      <c r="P112" s="5">
        <v>1984198000000</v>
      </c>
      <c r="Q112" s="5">
        <v>2042979000000</v>
      </c>
      <c r="R112" s="5">
        <v>1533412000000</v>
      </c>
      <c r="S112" s="5">
        <v>1730483000000</v>
      </c>
      <c r="T112" s="5">
        <v>2150949000000</v>
      </c>
      <c r="U112" s="5">
        <v>2107467000000</v>
      </c>
      <c r="V112" s="5">
        <v>1961285000000</v>
      </c>
      <c r="W112" s="5">
        <v>1891477000000</v>
      </c>
      <c r="X112" s="5">
        <v>1710885000000</v>
      </c>
      <c r="Y112" s="5">
        <v>1583732000000</v>
      </c>
      <c r="Z112" s="5">
        <v>1512533000000</v>
      </c>
    </row>
    <row r="113" spans="3:26" ht="15.5" x14ac:dyDescent="0.35">
      <c r="C113" t="s">
        <v>407</v>
      </c>
      <c r="M113" s="5">
        <v>11574000000</v>
      </c>
      <c r="N113" s="5">
        <v>120194000000</v>
      </c>
      <c r="O113" s="5">
        <v>24396000000</v>
      </c>
      <c r="P113" s="5">
        <v>24171000000</v>
      </c>
      <c r="Q113" s="5">
        <v>6028000000</v>
      </c>
      <c r="R113" s="5">
        <v>20814000000</v>
      </c>
      <c r="S113" s="5">
        <v>290747000000</v>
      </c>
      <c r="T113" s="5">
        <v>31740000000</v>
      </c>
      <c r="U113" s="5">
        <v>36903000000</v>
      </c>
      <c r="V113" s="5">
        <v>81241000000</v>
      </c>
      <c r="W113" s="5">
        <v>138189000000</v>
      </c>
      <c r="X113" s="5">
        <v>215403000000</v>
      </c>
      <c r="Y113" s="5">
        <v>200202000000</v>
      </c>
      <c r="Z113" s="5">
        <v>315866000000</v>
      </c>
    </row>
    <row r="114" spans="3:26" ht="15.5" x14ac:dyDescent="0.35">
      <c r="C114" t="s">
        <v>140</v>
      </c>
    </row>
    <row r="115" spans="3:26" ht="15.5" x14ac:dyDescent="0.35">
      <c r="C115" t="s">
        <v>2396</v>
      </c>
    </row>
    <row r="116" spans="3:26" ht="15.5" x14ac:dyDescent="0.35">
      <c r="C116" t="s">
        <v>277</v>
      </c>
      <c r="D116" s="5">
        <v>43818788000000</v>
      </c>
      <c r="E116" s="5">
        <v>34125395000000</v>
      </c>
      <c r="F116" s="5">
        <v>33096852000000</v>
      </c>
      <c r="G116" s="5">
        <v>32850924000000</v>
      </c>
      <c r="I116" s="5">
        <v>33096852000000</v>
      </c>
      <c r="J116" s="5">
        <v>33457877000000</v>
      </c>
      <c r="K116" s="5">
        <v>32118989000000</v>
      </c>
      <c r="L116" s="5">
        <v>27583729000000</v>
      </c>
      <c r="M116" s="5">
        <v>14292299000000</v>
      </c>
      <c r="N116" s="5">
        <v>9579798000000</v>
      </c>
      <c r="O116" s="5">
        <v>6647910000000</v>
      </c>
      <c r="P116" s="5">
        <v>2811189000000</v>
      </c>
      <c r="Q116" s="5">
        <v>2559438000000</v>
      </c>
      <c r="R116" s="5">
        <v>2959487000000</v>
      </c>
      <c r="S116" s="5">
        <v>3450558000000</v>
      </c>
      <c r="T116" s="5">
        <v>3631591000000</v>
      </c>
      <c r="U116" s="5">
        <v>3594112000000</v>
      </c>
      <c r="V116" s="5">
        <v>3101910000000</v>
      </c>
    </row>
    <row r="117" spans="3:26" ht="15.5" x14ac:dyDescent="0.35">
      <c r="C117" t="s">
        <v>141</v>
      </c>
      <c r="D117" s="5">
        <v>2229800000000</v>
      </c>
      <c r="E117" s="5">
        <v>2239800000000</v>
      </c>
      <c r="F117" s="5">
        <v>3339355000000</v>
      </c>
      <c r="G117" s="5">
        <v>3598691000000</v>
      </c>
      <c r="I117" s="5">
        <v>3339355000000</v>
      </c>
      <c r="J117" s="5">
        <v>1549800000000</v>
      </c>
      <c r="K117" s="5">
        <v>970000000000</v>
      </c>
      <c r="L117" s="5">
        <v>4056209000000</v>
      </c>
      <c r="M117" s="5">
        <v>2719675000000</v>
      </c>
      <c r="N117" s="5">
        <v>690000000000</v>
      </c>
      <c r="O117" s="5">
        <v>580250000000</v>
      </c>
      <c r="P117" s="5">
        <v>1224520000000</v>
      </c>
      <c r="Q117" s="5">
        <v>1449218000000</v>
      </c>
      <c r="R117" s="5">
        <v>3795600000000</v>
      </c>
      <c r="S117" s="5">
        <v>4240746000000</v>
      </c>
      <c r="T117" s="5">
        <v>2613500000000</v>
      </c>
      <c r="U117" s="5">
        <v>2443367000000</v>
      </c>
      <c r="V117" s="5">
        <v>2669218000000</v>
      </c>
      <c r="W117" s="5">
        <v>3300537000000</v>
      </c>
      <c r="X117" s="5">
        <v>3184147000000</v>
      </c>
      <c r="Y117" s="5">
        <v>1440259000000</v>
      </c>
      <c r="Z117" s="5">
        <v>572469000000</v>
      </c>
    </row>
    <row r="118" spans="3:26" ht="15.5" x14ac:dyDescent="0.35">
      <c r="C118" t="s">
        <v>274</v>
      </c>
      <c r="D118" s="5">
        <v>2022404000000</v>
      </c>
      <c r="E118" s="5">
        <v>2559923000000</v>
      </c>
      <c r="F118" s="5">
        <v>2559630000000</v>
      </c>
      <c r="G118" s="5">
        <v>2559342000000</v>
      </c>
      <c r="I118" s="5">
        <v>2559630000000</v>
      </c>
      <c r="J118" s="5">
        <v>2804347000000</v>
      </c>
      <c r="K118" s="5">
        <v>4530619000000</v>
      </c>
      <c r="L118" s="5">
        <v>5538449000000</v>
      </c>
      <c r="M118" s="5">
        <v>4006296000000</v>
      </c>
      <c r="N118" s="5">
        <v>8515980000000</v>
      </c>
      <c r="O118" s="5">
        <v>10124229000000</v>
      </c>
      <c r="P118" s="5">
        <v>10152393000000</v>
      </c>
      <c r="Q118" s="5">
        <v>11634355000000</v>
      </c>
      <c r="R118" s="5">
        <v>9060534000000</v>
      </c>
      <c r="S118" s="5">
        <v>9282161000000</v>
      </c>
      <c r="T118" s="5">
        <v>7622485000000</v>
      </c>
      <c r="U118" s="5">
        <v>13285207000000</v>
      </c>
      <c r="V118" s="5">
        <v>13986507000000</v>
      </c>
      <c r="W118" s="5">
        <v>12138353000000</v>
      </c>
      <c r="X118" s="5">
        <v>12114104000000</v>
      </c>
      <c r="Y118" s="5">
        <v>8472175000000</v>
      </c>
      <c r="Z118" s="5">
        <v>10315616000000</v>
      </c>
    </row>
    <row r="119" spans="3:26" ht="15.5" x14ac:dyDescent="0.35">
      <c r="C119" t="s">
        <v>719</v>
      </c>
      <c r="D119" s="5">
        <v>608536000000</v>
      </c>
      <c r="E119" s="5">
        <v>671434000000</v>
      </c>
      <c r="F119" s="5">
        <v>671346000000</v>
      </c>
      <c r="G119" s="5">
        <v>671258000000</v>
      </c>
      <c r="I119" s="5">
        <v>671346000000</v>
      </c>
      <c r="J119" s="5">
        <v>735898000000</v>
      </c>
      <c r="K119" s="5">
        <v>1325556000000</v>
      </c>
      <c r="L119" s="5">
        <v>1830131000000</v>
      </c>
      <c r="M119" s="5">
        <v>1082215000000</v>
      </c>
      <c r="N119" s="5">
        <v>1514245000000</v>
      </c>
      <c r="O119" s="5">
        <v>1633288000000</v>
      </c>
      <c r="P119" s="5">
        <v>1325224000000</v>
      </c>
      <c r="Q119" s="5">
        <v>1700957000000</v>
      </c>
      <c r="R119" s="5">
        <v>1014985000000</v>
      </c>
      <c r="S119" s="5">
        <v>954586000000</v>
      </c>
    </row>
    <row r="120" spans="3:26" ht="15.5" x14ac:dyDescent="0.35">
      <c r="C120" t="s">
        <v>144</v>
      </c>
      <c r="D120" s="5">
        <v>11478547000000</v>
      </c>
      <c r="E120" s="5">
        <v>9141347000000</v>
      </c>
      <c r="F120" s="5">
        <v>10088875000000</v>
      </c>
      <c r="G120" s="5">
        <v>11667796000000</v>
      </c>
      <c r="I120" s="5">
        <v>10088875000000</v>
      </c>
      <c r="J120" s="5">
        <v>10378271000000</v>
      </c>
      <c r="K120" s="5">
        <v>9456967000000</v>
      </c>
      <c r="L120" s="5">
        <v>11374998000000</v>
      </c>
      <c r="M120" s="5">
        <v>10348918000000</v>
      </c>
      <c r="N120" s="5">
        <v>4653593000000</v>
      </c>
      <c r="O120" s="5">
        <v>7528865000000</v>
      </c>
      <c r="P120" s="5">
        <v>6509597000000</v>
      </c>
      <c r="Q120" s="5">
        <v>5177565000000</v>
      </c>
      <c r="R120" s="5">
        <v>7966727000000</v>
      </c>
      <c r="S120" s="5">
        <v>6136874000000</v>
      </c>
      <c r="T120" s="5">
        <v>10947111000000</v>
      </c>
      <c r="U120" s="5">
        <v>4799677000000</v>
      </c>
      <c r="V120" s="5">
        <v>3998393000000</v>
      </c>
      <c r="W120" s="5">
        <v>3342526000000</v>
      </c>
      <c r="X120" s="5">
        <v>4282278000000</v>
      </c>
      <c r="Y120" s="5">
        <v>4280921000000</v>
      </c>
      <c r="Z120" s="5">
        <v>628911000000</v>
      </c>
    </row>
    <row r="121" spans="3:26" ht="15.5" x14ac:dyDescent="0.35">
      <c r="C121" t="s">
        <v>595</v>
      </c>
      <c r="S121" s="5">
        <v>114000000</v>
      </c>
      <c r="T121" s="5">
        <v>17049000000</v>
      </c>
      <c r="U121" s="5">
        <v>82855000000</v>
      </c>
      <c r="V121" s="5">
        <v>69273000000</v>
      </c>
    </row>
    <row r="122" spans="3:26" ht="15.5" x14ac:dyDescent="0.35">
      <c r="C122" t="s">
        <v>2044</v>
      </c>
      <c r="G122" s="5">
        <v>219409000000</v>
      </c>
      <c r="S122" s="5">
        <v>1014000000</v>
      </c>
      <c r="T122" s="5">
        <v>423029000000</v>
      </c>
      <c r="U122" s="5">
        <v>362448000000</v>
      </c>
      <c r="V122" s="5">
        <v>289164000000</v>
      </c>
      <c r="W122" s="5">
        <v>16072000000</v>
      </c>
      <c r="X122" s="5">
        <v>23127000000</v>
      </c>
    </row>
    <row r="123" spans="3:26" ht="15.5" x14ac:dyDescent="0.35">
      <c r="C123" t="s">
        <v>145</v>
      </c>
      <c r="D123" s="5">
        <v>59024810000000</v>
      </c>
      <c r="E123" s="5">
        <v>48169570000000</v>
      </c>
      <c r="F123" s="5">
        <v>48621497000000</v>
      </c>
      <c r="G123" s="5">
        <v>44792145000000</v>
      </c>
      <c r="I123" s="5">
        <v>48621497000000</v>
      </c>
      <c r="J123" s="5">
        <v>46725856000000</v>
      </c>
      <c r="K123" s="5">
        <v>46879114000000</v>
      </c>
      <c r="L123" s="5">
        <v>46391168000000</v>
      </c>
      <c r="M123" s="5">
        <v>24436194000000</v>
      </c>
      <c r="N123" s="5">
        <v>27207250000000</v>
      </c>
      <c r="O123" s="5">
        <v>26976367000000</v>
      </c>
      <c r="P123" s="5">
        <v>19962975000000</v>
      </c>
      <c r="Q123" s="5">
        <v>19645049000000</v>
      </c>
      <c r="R123" s="5">
        <v>17574993000000</v>
      </c>
      <c r="S123" s="5">
        <v>22072076000000</v>
      </c>
      <c r="T123" s="5">
        <v>17911028000000</v>
      </c>
      <c r="U123" s="5">
        <v>24508856000000</v>
      </c>
      <c r="V123" s="5">
        <v>24813926000000</v>
      </c>
      <c r="W123" s="5">
        <v>21404167000000</v>
      </c>
      <c r="X123" s="5">
        <v>22634848000000</v>
      </c>
      <c r="Y123" s="5">
        <v>23685082000000</v>
      </c>
      <c r="Z123" s="5">
        <v>23319519000000</v>
      </c>
    </row>
    <row r="124" spans="3:26" ht="15.5" x14ac:dyDescent="0.35">
      <c r="C124" t="s">
        <v>146</v>
      </c>
      <c r="D124" s="5">
        <v>59024810000000</v>
      </c>
      <c r="E124" s="5">
        <v>48169570000000</v>
      </c>
      <c r="F124" s="5">
        <v>48621497000000</v>
      </c>
      <c r="G124" s="5">
        <v>44792145000000</v>
      </c>
      <c r="I124" s="5">
        <v>48621497000000</v>
      </c>
      <c r="J124" s="5">
        <v>46725856000000</v>
      </c>
      <c r="K124" s="5">
        <v>46879114000000</v>
      </c>
      <c r="L124" s="5">
        <v>46391168000000</v>
      </c>
      <c r="M124" s="5">
        <v>24436194000000</v>
      </c>
      <c r="N124" s="5">
        <v>27207250000000</v>
      </c>
      <c r="O124" s="5">
        <v>26976367000000</v>
      </c>
      <c r="P124" s="5">
        <v>19962975000000</v>
      </c>
      <c r="Q124" s="5">
        <v>19645049000000</v>
      </c>
      <c r="R124" s="5">
        <v>17574993000000</v>
      </c>
      <c r="S124" s="5">
        <v>22072076000000</v>
      </c>
      <c r="T124" s="5">
        <v>17911028000000</v>
      </c>
      <c r="U124" s="5">
        <v>24508856000000</v>
      </c>
      <c r="V124" s="5">
        <v>24813926000000</v>
      </c>
      <c r="W124" s="5">
        <v>21404167000000</v>
      </c>
      <c r="X124" s="5">
        <v>22634848000000</v>
      </c>
      <c r="Y124" s="5">
        <v>23685082000000</v>
      </c>
      <c r="Z124" s="5">
        <v>23319519000000</v>
      </c>
    </row>
    <row r="125" spans="3:26" ht="15.5" x14ac:dyDescent="0.35">
      <c r="C125" t="s">
        <v>343</v>
      </c>
      <c r="D125" s="5">
        <v>39151000000</v>
      </c>
      <c r="E125" s="5">
        <v>20257000000</v>
      </c>
      <c r="F125" s="5">
        <v>15387000000</v>
      </c>
      <c r="G125" s="5">
        <v>17542000000</v>
      </c>
      <c r="I125" s="5">
        <v>15387000000</v>
      </c>
      <c r="J125" s="5">
        <v>23719000000</v>
      </c>
      <c r="K125" s="5">
        <v>39216000000</v>
      </c>
      <c r="L125" s="5">
        <v>97473000000</v>
      </c>
      <c r="M125" s="5">
        <v>55510000000</v>
      </c>
      <c r="N125" s="5">
        <v>382348000000</v>
      </c>
      <c r="O125" s="5">
        <v>370857000000</v>
      </c>
      <c r="P125" s="5">
        <v>311892000000</v>
      </c>
      <c r="Q125" s="5">
        <v>95989000000</v>
      </c>
      <c r="R125" s="5">
        <v>37693000000</v>
      </c>
      <c r="S125" s="5">
        <v>25196000000</v>
      </c>
      <c r="T125" s="5">
        <v>30159000000</v>
      </c>
      <c r="U125" s="5">
        <v>33301000000</v>
      </c>
      <c r="V125" s="5">
        <v>42789000000</v>
      </c>
      <c r="W125" s="5">
        <v>15480000000</v>
      </c>
      <c r="X125" s="5">
        <v>22099000000</v>
      </c>
      <c r="Y125" s="5">
        <v>13764000000</v>
      </c>
      <c r="Z125" s="5">
        <v>14699000000</v>
      </c>
    </row>
    <row r="126" spans="3:26" ht="15.5" x14ac:dyDescent="0.35">
      <c r="C126" t="s">
        <v>152</v>
      </c>
      <c r="D126" s="5">
        <v>182876000000</v>
      </c>
      <c r="E126" s="5">
        <v>183932000000</v>
      </c>
      <c r="F126" s="5">
        <v>183731000000</v>
      </c>
      <c r="G126" s="5">
        <v>185183000000</v>
      </c>
      <c r="I126" s="5">
        <v>183731000000</v>
      </c>
      <c r="J126" s="5">
        <v>191550000000</v>
      </c>
      <c r="K126" s="5">
        <v>192410000000</v>
      </c>
      <c r="L126" s="5">
        <v>1588000000</v>
      </c>
      <c r="M126" s="5">
        <v>15567000000</v>
      </c>
      <c r="N126" s="5">
        <v>31026000000</v>
      </c>
      <c r="O126" s="5">
        <v>81554000000</v>
      </c>
      <c r="P126" s="5">
        <v>115289000000</v>
      </c>
      <c r="Q126" s="5">
        <v>888000000</v>
      </c>
      <c r="R126" s="5">
        <v>11551000000</v>
      </c>
      <c r="S126" s="5">
        <v>12572000000</v>
      </c>
      <c r="T126" s="5">
        <v>662929000000</v>
      </c>
      <c r="U126" s="5">
        <v>893285000000</v>
      </c>
      <c r="V126" s="5">
        <v>1684270000000</v>
      </c>
      <c r="W126" s="5">
        <v>1920787000000</v>
      </c>
      <c r="X126" s="5">
        <v>1772337000000</v>
      </c>
      <c r="Y126" s="5">
        <v>1535202000000</v>
      </c>
      <c r="Z126" s="5">
        <v>1305185000000</v>
      </c>
    </row>
    <row r="127" spans="3:26" ht="15.5" x14ac:dyDescent="0.35">
      <c r="C127" t="s">
        <v>150</v>
      </c>
    </row>
    <row r="128" spans="3:26" ht="15.5" x14ac:dyDescent="0.35">
      <c r="C128" t="s">
        <v>275</v>
      </c>
      <c r="D128" s="5">
        <v>9009916000000</v>
      </c>
      <c r="E128" s="5">
        <v>7051407000000</v>
      </c>
      <c r="F128" s="5">
        <v>8498450000000</v>
      </c>
      <c r="G128" s="5">
        <v>6542417000000</v>
      </c>
      <c r="I128" s="5">
        <v>8498450000000</v>
      </c>
      <c r="J128" s="5">
        <v>7489863000000</v>
      </c>
      <c r="K128" s="5">
        <v>6438911000000</v>
      </c>
      <c r="L128" s="5">
        <v>9656584000000</v>
      </c>
      <c r="M128" s="5">
        <v>3735155000000</v>
      </c>
      <c r="N128" s="5">
        <v>3556701000000</v>
      </c>
      <c r="O128" s="5">
        <v>4174136000000</v>
      </c>
      <c r="P128" s="5">
        <v>3597117000000</v>
      </c>
      <c r="Q128" s="5">
        <v>1563437000000</v>
      </c>
      <c r="R128" s="5">
        <v>2273616000000</v>
      </c>
      <c r="S128" s="5">
        <v>6369885000000</v>
      </c>
      <c r="T128" s="5">
        <v>3727118000000</v>
      </c>
      <c r="U128" s="5">
        <v>4345267000000</v>
      </c>
      <c r="W128" s="5">
        <v>6425779000000</v>
      </c>
    </row>
    <row r="129" spans="3:26" ht="15.5" x14ac:dyDescent="0.35">
      <c r="C129" t="s">
        <v>1731</v>
      </c>
      <c r="X129" s="5">
        <v>997045000000</v>
      </c>
      <c r="Y129" s="5">
        <v>2192489000000</v>
      </c>
      <c r="Z129" s="5">
        <v>1596142000000</v>
      </c>
    </row>
    <row r="130" spans="3:26" ht="15.5" x14ac:dyDescent="0.35">
      <c r="C130" t="s">
        <v>1679</v>
      </c>
      <c r="V130" s="5">
        <v>3703822000000</v>
      </c>
      <c r="X130" s="5">
        <v>6669759000000</v>
      </c>
      <c r="Y130" s="5">
        <v>10528819000000</v>
      </c>
      <c r="Z130" s="5">
        <v>9216018000000</v>
      </c>
    </row>
    <row r="131" spans="3:26" ht="15.5" x14ac:dyDescent="0.35">
      <c r="C131" t="s">
        <v>151</v>
      </c>
      <c r="D131" s="5">
        <v>56461744000000</v>
      </c>
      <c r="E131" s="5">
        <v>45409753000000</v>
      </c>
      <c r="F131" s="5">
        <v>45805606000000</v>
      </c>
      <c r="G131" s="5">
        <v>43568545000000</v>
      </c>
      <c r="I131" s="5">
        <v>45805606000000</v>
      </c>
      <c r="J131" s="5">
        <v>45350108000000</v>
      </c>
      <c r="K131" s="5">
        <v>45266383000000</v>
      </c>
      <c r="L131" s="5">
        <v>45345019000000</v>
      </c>
      <c r="M131" s="5">
        <v>23643036000000</v>
      </c>
      <c r="N131" s="5">
        <v>23802198000000</v>
      </c>
      <c r="O131" s="5">
        <v>23088501000000</v>
      </c>
      <c r="P131" s="5">
        <v>18830191000000</v>
      </c>
      <c r="Q131" s="5">
        <v>18696634000000</v>
      </c>
      <c r="R131" s="5">
        <v>16554467000000</v>
      </c>
      <c r="S131" s="5">
        <v>20966028000000</v>
      </c>
      <c r="T131" s="5">
        <v>16072509000000</v>
      </c>
      <c r="U131" s="5">
        <v>22271000000000</v>
      </c>
      <c r="V131" s="5">
        <v>21718463000000</v>
      </c>
      <c r="W131" s="5">
        <v>19351445000000</v>
      </c>
      <c r="X131" s="5">
        <v>20653315000000</v>
      </c>
      <c r="Y131" s="5">
        <v>21193483000000</v>
      </c>
      <c r="Z131" s="5">
        <v>21127776000000</v>
      </c>
    </row>
    <row r="132" spans="3:26" ht="15.5" x14ac:dyDescent="0.35">
      <c r="C132" t="s">
        <v>154</v>
      </c>
      <c r="D132" s="5">
        <v>98211011000000</v>
      </c>
      <c r="E132" s="5">
        <v>81063703000000</v>
      </c>
      <c r="F132" s="5">
        <v>79120763000000</v>
      </c>
      <c r="G132" s="5">
        <v>76151328000000</v>
      </c>
      <c r="I132" s="5">
        <v>79120763000000</v>
      </c>
      <c r="J132" s="5">
        <v>77734901000000</v>
      </c>
      <c r="K132" s="5">
        <v>81013457000000</v>
      </c>
      <c r="L132" s="5">
        <v>82265242000000</v>
      </c>
      <c r="M132" s="5">
        <v>53094346000000</v>
      </c>
      <c r="N132" s="5">
        <v>49865344000000</v>
      </c>
      <c r="O132" s="5">
        <v>49105807000000</v>
      </c>
      <c r="P132" s="5">
        <v>41003340000000</v>
      </c>
      <c r="Q132" s="5">
        <v>35845506000000</v>
      </c>
      <c r="R132" s="5">
        <v>36661585000000</v>
      </c>
      <c r="S132" s="5">
        <v>42124676000000</v>
      </c>
      <c r="T132" s="5">
        <v>39058877000000</v>
      </c>
      <c r="U132" s="5">
        <v>38003293000000</v>
      </c>
      <c r="V132" s="5">
        <v>35829677000000</v>
      </c>
      <c r="W132" s="5">
        <v>33356338000000</v>
      </c>
      <c r="X132" s="5">
        <v>34581701000000</v>
      </c>
      <c r="Y132" s="5">
        <v>36753204000000</v>
      </c>
      <c r="Z132" s="5">
        <v>33994764000000</v>
      </c>
    </row>
    <row r="133" spans="3:26" ht="15.5" x14ac:dyDescent="0.35">
      <c r="C133" t="s">
        <v>155</v>
      </c>
    </row>
    <row r="134" spans="3:26" ht="15.5" x14ac:dyDescent="0.35">
      <c r="C134" t="s">
        <v>156</v>
      </c>
      <c r="D134" s="5">
        <v>806270000000</v>
      </c>
      <c r="E134" s="5">
        <v>806270000000</v>
      </c>
      <c r="F134" s="5">
        <v>806270000000</v>
      </c>
      <c r="G134" s="5">
        <v>806270000000</v>
      </c>
      <c r="I134" s="5">
        <v>806270000000</v>
      </c>
      <c r="J134" s="5">
        <v>806270000000</v>
      </c>
      <c r="K134" s="5">
        <v>806270000000</v>
      </c>
      <c r="L134" s="5">
        <v>806270000000</v>
      </c>
      <c r="M134" s="5">
        <v>543393000000</v>
      </c>
      <c r="N134" s="5">
        <v>543393000000</v>
      </c>
      <c r="O134" s="5">
        <v>543393000000</v>
      </c>
      <c r="P134" s="5">
        <v>543393000000</v>
      </c>
      <c r="Q134" s="5">
        <v>543393000000</v>
      </c>
      <c r="R134" s="5">
        <v>543393000000</v>
      </c>
      <c r="S134" s="5">
        <v>543393000000</v>
      </c>
      <c r="T134" s="5">
        <v>543393000000</v>
      </c>
      <c r="U134" s="5">
        <v>543393000000</v>
      </c>
      <c r="V134" s="5">
        <v>543393000000</v>
      </c>
      <c r="W134" s="5">
        <v>543393000000</v>
      </c>
      <c r="X134" s="5">
        <v>543393000000</v>
      </c>
      <c r="Y134" s="5">
        <v>543393000000</v>
      </c>
      <c r="Z134" s="5">
        <v>543393000000</v>
      </c>
    </row>
    <row r="135" spans="3:26" ht="15.5" x14ac:dyDescent="0.35">
      <c r="C135" t="s">
        <v>157</v>
      </c>
      <c r="D135" s="5">
        <v>17713642000000</v>
      </c>
      <c r="E135" s="5">
        <v>17713642000000</v>
      </c>
      <c r="F135" s="5">
        <v>17713642000000</v>
      </c>
      <c r="G135" s="5">
        <v>17713642000000</v>
      </c>
      <c r="I135" s="5">
        <v>17713642000000</v>
      </c>
      <c r="J135" s="5">
        <v>17713642000000</v>
      </c>
      <c r="K135" s="5">
        <v>17713518000000</v>
      </c>
      <c r="L135" s="5">
        <v>17713518000000</v>
      </c>
      <c r="M135" s="5">
        <v>1546587000000</v>
      </c>
      <c r="N135" s="5">
        <v>1546587000000</v>
      </c>
      <c r="O135" s="5">
        <v>1546587000000</v>
      </c>
      <c r="P135" s="5">
        <v>1546587000000</v>
      </c>
      <c r="Q135" s="5">
        <v>1546587000000</v>
      </c>
      <c r="R135" s="5">
        <v>1546587000000</v>
      </c>
      <c r="S135" s="5">
        <v>1546587000000</v>
      </c>
      <c r="T135" s="5">
        <v>1546587000000</v>
      </c>
      <c r="U135" s="5">
        <v>1546587000000</v>
      </c>
      <c r="V135" s="5">
        <v>1546587000000</v>
      </c>
      <c r="W135" s="5">
        <v>1546587000000</v>
      </c>
      <c r="X135" s="5">
        <v>1546587000000</v>
      </c>
      <c r="Y135" s="5">
        <v>1546587000000</v>
      </c>
      <c r="Z135" s="5">
        <v>1546587000000</v>
      </c>
    </row>
    <row r="136" spans="3:26" ht="15.5" x14ac:dyDescent="0.35">
      <c r="C136" t="s">
        <v>158</v>
      </c>
      <c r="D136" s="5">
        <v>18154258000000</v>
      </c>
      <c r="E136" s="5">
        <v>18916492000000</v>
      </c>
      <c r="F136" s="5">
        <v>17425155000000</v>
      </c>
      <c r="G136" s="5">
        <v>15502841000000</v>
      </c>
      <c r="I136" s="5">
        <v>17425155000000</v>
      </c>
      <c r="J136" s="5">
        <v>14618070000000</v>
      </c>
      <c r="K136" s="5">
        <v>11871271000000</v>
      </c>
      <c r="L136" s="5">
        <v>9426507000000</v>
      </c>
      <c r="M136" s="5">
        <v>6703092000000</v>
      </c>
      <c r="N136" s="5">
        <v>9426998000000</v>
      </c>
      <c r="O136" s="5">
        <v>10143717000000</v>
      </c>
      <c r="P136" s="5">
        <v>8497003000000</v>
      </c>
      <c r="Q136" s="5">
        <v>11584601000000</v>
      </c>
      <c r="R136" s="5">
        <v>10835606000000</v>
      </c>
      <c r="S136" s="5">
        <v>9730564000000</v>
      </c>
      <c r="T136" s="5">
        <v>11024419000000</v>
      </c>
      <c r="U136" s="5">
        <v>13011589000000</v>
      </c>
      <c r="V136" s="5">
        <v>15981167000000</v>
      </c>
      <c r="W136" s="5">
        <v>15870673000000</v>
      </c>
      <c r="X136" s="5">
        <v>15359289000000</v>
      </c>
      <c r="Y136" s="5">
        <v>15461237000000</v>
      </c>
      <c r="Z136" s="5">
        <v>14902246000000</v>
      </c>
    </row>
    <row r="137" spans="3:26" ht="15.5" x14ac:dyDescent="0.35">
      <c r="C137" t="s">
        <v>159</v>
      </c>
      <c r="D137" s="5">
        <v>161254000000</v>
      </c>
      <c r="E137" s="5">
        <v>161254000000</v>
      </c>
      <c r="F137" s="5">
        <v>161254000000</v>
      </c>
      <c r="G137" s="5">
        <v>161254000000</v>
      </c>
      <c r="I137" s="5">
        <v>161254000000</v>
      </c>
      <c r="J137" s="5">
        <v>161254000000</v>
      </c>
      <c r="K137" s="5">
        <v>161254000000</v>
      </c>
      <c r="L137" s="5">
        <v>134446000000</v>
      </c>
      <c r="M137" s="5">
        <v>134446000000</v>
      </c>
      <c r="N137" s="5">
        <v>134446000000</v>
      </c>
      <c r="O137" s="5">
        <v>134446000000</v>
      </c>
      <c r="P137" s="5">
        <v>134446000000</v>
      </c>
      <c r="Q137" s="5">
        <v>134446000000</v>
      </c>
      <c r="R137" s="5">
        <v>134446000000</v>
      </c>
      <c r="S137" s="5">
        <v>134446000000</v>
      </c>
      <c r="T137" s="5">
        <v>134446000000</v>
      </c>
      <c r="U137" s="5">
        <v>134446000000</v>
      </c>
      <c r="V137" s="5">
        <v>134446000000</v>
      </c>
      <c r="W137" s="5">
        <v>134446000000</v>
      </c>
      <c r="X137" s="5">
        <v>134446000000</v>
      </c>
      <c r="Y137" s="5">
        <v>119464000000</v>
      </c>
      <c r="Z137" s="5">
        <v>100678000000</v>
      </c>
    </row>
    <row r="138" spans="3:26" ht="15.5" x14ac:dyDescent="0.35">
      <c r="C138" t="s">
        <v>160</v>
      </c>
      <c r="D138" s="5">
        <v>17993004000000</v>
      </c>
      <c r="E138" s="5">
        <v>18755238000000</v>
      </c>
      <c r="F138" s="5">
        <v>17263901000000</v>
      </c>
      <c r="G138" s="5">
        <v>15341587000000</v>
      </c>
      <c r="I138" s="5">
        <v>17263901000000</v>
      </c>
      <c r="J138" s="5">
        <v>14456816000000</v>
      </c>
      <c r="K138" s="5">
        <v>11710017000000</v>
      </c>
      <c r="L138" s="5">
        <v>9292061000000</v>
      </c>
      <c r="M138" s="5">
        <v>6568646000000</v>
      </c>
      <c r="N138" s="5">
        <v>9292552000000</v>
      </c>
      <c r="O138" s="5">
        <v>10009271000000</v>
      </c>
      <c r="P138" s="5">
        <v>8362557000000</v>
      </c>
      <c r="Q138" s="5">
        <v>11450155000000</v>
      </c>
      <c r="R138" s="5">
        <v>10701160000000</v>
      </c>
      <c r="S138" s="5">
        <v>9596118000000</v>
      </c>
      <c r="T138" s="5">
        <v>10889973000000</v>
      </c>
      <c r="U138" s="5">
        <v>12877143000000</v>
      </c>
      <c r="V138" s="5">
        <v>15846721000000</v>
      </c>
      <c r="W138" s="5">
        <v>15736227000000</v>
      </c>
      <c r="X138" s="5">
        <v>15224843000000</v>
      </c>
      <c r="Y138" s="5">
        <v>15341773000000</v>
      </c>
      <c r="Z138" s="5">
        <v>14801568000000</v>
      </c>
    </row>
    <row r="139" spans="3:26" ht="15.5" x14ac:dyDescent="0.35">
      <c r="C139" t="s">
        <v>161</v>
      </c>
      <c r="D139" s="5">
        <v>18154258000000</v>
      </c>
      <c r="E139" s="5">
        <v>18916492000000</v>
      </c>
      <c r="F139" s="5">
        <v>17425155000000</v>
      </c>
      <c r="G139" s="5">
        <v>15502841000000</v>
      </c>
      <c r="I139" s="5">
        <v>17425155000000</v>
      </c>
      <c r="J139" s="5">
        <v>14618070000000</v>
      </c>
      <c r="K139" s="5">
        <v>11871271000000</v>
      </c>
      <c r="L139" s="5">
        <v>9426507000000</v>
      </c>
      <c r="M139" s="5">
        <v>6703092000000</v>
      </c>
      <c r="N139" s="5">
        <v>9426998000000</v>
      </c>
      <c r="O139" s="5">
        <v>10143717000000</v>
      </c>
      <c r="P139" s="5">
        <v>8497003000000</v>
      </c>
      <c r="Q139" s="5">
        <v>11584601000000</v>
      </c>
      <c r="R139" s="5">
        <v>10835606000000</v>
      </c>
      <c r="S139" s="5">
        <v>9730564000000</v>
      </c>
      <c r="T139" s="5">
        <v>11024419000000</v>
      </c>
      <c r="U139" s="5">
        <v>13011589000000</v>
      </c>
      <c r="V139" s="5">
        <v>15981167000000</v>
      </c>
      <c r="W139" s="5">
        <v>15870673000000</v>
      </c>
      <c r="X139" s="5">
        <v>15359289000000</v>
      </c>
      <c r="Y139" s="5">
        <v>15461237000000</v>
      </c>
      <c r="Z139" s="5">
        <v>14902246000000</v>
      </c>
    </row>
    <row r="140" spans="3:26" ht="15.5" x14ac:dyDescent="0.35">
      <c r="C140" t="s">
        <v>162</v>
      </c>
      <c r="D140" s="5">
        <v>3045628000000</v>
      </c>
      <c r="E140" s="5">
        <v>3225670000000</v>
      </c>
      <c r="F140" s="5">
        <v>3188867000000</v>
      </c>
      <c r="G140" s="5">
        <v>3192754000000</v>
      </c>
      <c r="I140" s="5">
        <v>3188867000000</v>
      </c>
      <c r="J140" s="5">
        <v>3153366000000</v>
      </c>
      <c r="K140" s="5">
        <v>2962891000000</v>
      </c>
      <c r="L140" s="5">
        <v>3271992000000</v>
      </c>
      <c r="M140" s="5">
        <v>1122347000000</v>
      </c>
      <c r="N140" s="5">
        <v>1042914000000</v>
      </c>
      <c r="O140" s="5">
        <v>983923000000</v>
      </c>
      <c r="P140" s="5">
        <v>962143000000</v>
      </c>
      <c r="Q140" s="5">
        <v>818558000000</v>
      </c>
      <c r="R140" s="5">
        <v>826916000000</v>
      </c>
      <c r="S140" s="5">
        <v>781006000000</v>
      </c>
      <c r="T140" s="5">
        <v>686542000000</v>
      </c>
      <c r="U140" s="5">
        <v>603435000000</v>
      </c>
      <c r="V140" s="5">
        <v>534015000000</v>
      </c>
      <c r="W140" s="5">
        <v>453542000000</v>
      </c>
      <c r="X140" s="5">
        <v>385840000000</v>
      </c>
      <c r="Y140" s="5">
        <v>330593000000</v>
      </c>
      <c r="Z140" s="5">
        <v>288938000000</v>
      </c>
    </row>
    <row r="141" spans="3:26" ht="15.5" x14ac:dyDescent="0.35">
      <c r="C141" t="s">
        <v>10</v>
      </c>
      <c r="D141" s="5">
        <v>40095477000000</v>
      </c>
      <c r="E141" s="5">
        <v>41038262000000</v>
      </c>
      <c r="F141" s="5">
        <v>39509108000000</v>
      </c>
      <c r="G141" s="5">
        <v>37575461000000</v>
      </c>
      <c r="I141" s="5">
        <v>39509108000000</v>
      </c>
      <c r="J141" s="5">
        <v>36651797000000</v>
      </c>
      <c r="K141" s="5">
        <v>33708792000000</v>
      </c>
      <c r="L141" s="5">
        <v>31614988000000</v>
      </c>
      <c r="M141" s="5">
        <v>10302802000000</v>
      </c>
      <c r="N141" s="5">
        <v>12913396000000</v>
      </c>
      <c r="O141" s="5">
        <v>13707193000000</v>
      </c>
      <c r="P141" s="5">
        <v>12136247000000</v>
      </c>
      <c r="Q141" s="5">
        <v>14815534000000</v>
      </c>
      <c r="R141" s="5">
        <v>14177119000000</v>
      </c>
      <c r="S141" s="5">
        <v>13263841000000</v>
      </c>
      <c r="T141" s="5">
        <v>14195964000000</v>
      </c>
      <c r="U141" s="5">
        <v>16517598000000</v>
      </c>
      <c r="V141" s="5">
        <v>19395384000000</v>
      </c>
      <c r="W141" s="5">
        <v>18815973000000</v>
      </c>
      <c r="X141" s="5">
        <v>18236486000000</v>
      </c>
      <c r="Y141" s="5">
        <v>18288283000000</v>
      </c>
      <c r="Z141" s="5">
        <v>17698559000000</v>
      </c>
    </row>
    <row r="142" spans="3:26" ht="15.5" x14ac:dyDescent="0.35">
      <c r="C142" t="s">
        <v>163</v>
      </c>
      <c r="D142" s="5">
        <v>138306488000000</v>
      </c>
      <c r="E142" s="5">
        <v>122101965000000</v>
      </c>
      <c r="F142" s="5">
        <v>118629871000000</v>
      </c>
      <c r="G142" s="5">
        <v>113726789000000</v>
      </c>
      <c r="I142" s="5">
        <v>118629871000000</v>
      </c>
      <c r="J142" s="5">
        <v>114386698000000</v>
      </c>
      <c r="K142" s="5">
        <v>114722249000000</v>
      </c>
      <c r="L142" s="5">
        <v>113880230000000</v>
      </c>
      <c r="M142" s="5">
        <v>63397148000000</v>
      </c>
      <c r="N142" s="5">
        <v>62778740000000</v>
      </c>
      <c r="O142" s="5">
        <v>62813000000000</v>
      </c>
      <c r="P142" s="5">
        <v>53139587000000</v>
      </c>
      <c r="Q142" s="5">
        <v>50661040000000</v>
      </c>
      <c r="R142" s="5">
        <v>50838704000000</v>
      </c>
      <c r="S142" s="5">
        <v>55388517000000</v>
      </c>
      <c r="T142" s="5">
        <v>53254841000000</v>
      </c>
      <c r="U142" s="5">
        <v>54520891000000</v>
      </c>
      <c r="V142" s="5">
        <v>55225061000000</v>
      </c>
      <c r="W142" s="5">
        <v>52172311000000</v>
      </c>
      <c r="X142" s="5">
        <v>52818187000000</v>
      </c>
      <c r="Y142" s="5">
        <v>55041487000000</v>
      </c>
      <c r="Z142" s="5">
        <v>51693323000000</v>
      </c>
    </row>
    <row r="143" spans="3:26" ht="15.5" x14ac:dyDescent="0.35">
      <c r="C143" t="s">
        <v>164</v>
      </c>
      <c r="D143" s="5">
        <v>32250810957</v>
      </c>
      <c r="E143" s="5">
        <v>32250810957</v>
      </c>
      <c r="F143" s="5">
        <v>32250810957</v>
      </c>
      <c r="G143" s="5">
        <v>32250810957</v>
      </c>
      <c r="I143" s="5">
        <v>32250810957</v>
      </c>
      <c r="J143" s="5">
        <v>32250810957</v>
      </c>
      <c r="K143" s="5">
        <v>8062702740</v>
      </c>
      <c r="L143" s="5">
        <v>8062702740</v>
      </c>
      <c r="M143" s="5">
        <v>5433933500</v>
      </c>
      <c r="N143" s="5">
        <v>5433933500</v>
      </c>
      <c r="O143" s="5">
        <v>5433933500</v>
      </c>
      <c r="P143" s="5">
        <v>5433933500</v>
      </c>
      <c r="Q143" s="5">
        <v>5433933500</v>
      </c>
      <c r="R143" s="5">
        <v>5433933500</v>
      </c>
      <c r="S143" s="5">
        <v>5433933500</v>
      </c>
      <c r="T143" s="5">
        <v>5433933500</v>
      </c>
      <c r="U143" s="5">
        <v>5433933500</v>
      </c>
      <c r="V143" s="5">
        <v>5433933500</v>
      </c>
      <c r="W143" s="5">
        <v>5433933500</v>
      </c>
      <c r="X143" s="5">
        <v>5433933500</v>
      </c>
      <c r="Y143" s="5">
        <v>5433933500</v>
      </c>
      <c r="Z143" s="5">
        <v>5433933500</v>
      </c>
    </row>
    <row r="145" spans="2:26" ht="15.5" x14ac:dyDescent="0.35">
      <c r="B145" t="s">
        <v>165</v>
      </c>
      <c r="C145" t="s">
        <v>166</v>
      </c>
      <c r="D145" s="5">
        <v>5238566000000</v>
      </c>
      <c r="E145" s="5">
        <v>6525266000000</v>
      </c>
      <c r="F145" s="5">
        <v>5828584000000</v>
      </c>
      <c r="G145" s="5">
        <v>6146215000000</v>
      </c>
      <c r="I145" s="5">
        <v>21550578000000</v>
      </c>
      <c r="J145" s="5">
        <v>19096086000000</v>
      </c>
      <c r="K145" s="5">
        <v>17680485000000</v>
      </c>
      <c r="L145" s="5">
        <v>15676831000000</v>
      </c>
      <c r="M145" s="5">
        <v>10971911000000</v>
      </c>
      <c r="N145" s="5">
        <v>11047901000000</v>
      </c>
      <c r="O145" s="5">
        <v>10588453000000</v>
      </c>
      <c r="P145" s="5">
        <v>4161943000000</v>
      </c>
      <c r="Q145" s="5">
        <v>8960936000000</v>
      </c>
      <c r="R145" s="5">
        <v>9751515000000</v>
      </c>
      <c r="S145" s="5">
        <v>8264993000000</v>
      </c>
      <c r="T145" s="5">
        <v>7348789000000</v>
      </c>
      <c r="U145" s="5">
        <v>8393179000000</v>
      </c>
      <c r="V145" s="5">
        <v>6989453000000</v>
      </c>
      <c r="W145" s="5">
        <v>7320081000000</v>
      </c>
      <c r="X145" s="5">
        <v>6838884000000</v>
      </c>
      <c r="Y145" s="5">
        <v>4051209000000</v>
      </c>
      <c r="Z145" s="5">
        <v>6513265000000</v>
      </c>
    </row>
    <row r="146" spans="2:26" ht="15.5" x14ac:dyDescent="0.35">
      <c r="C146" t="s">
        <v>383</v>
      </c>
    </row>
    <row r="147" spans="2:26" ht="15.5" x14ac:dyDescent="0.35">
      <c r="C147" t="s">
        <v>1665</v>
      </c>
      <c r="D147" s="5">
        <v>14713602000000</v>
      </c>
      <c r="E147" s="5">
        <v>15104779000000</v>
      </c>
      <c r="F147" s="5">
        <v>18004860000000</v>
      </c>
      <c r="G147" s="5">
        <v>13598408000000</v>
      </c>
      <c r="I147" s="5">
        <v>58156705000000</v>
      </c>
      <c r="J147" s="5">
        <v>55321566000000</v>
      </c>
      <c r="K147" s="5">
        <v>49986680000000</v>
      </c>
      <c r="L147" s="5">
        <v>46530735000000</v>
      </c>
      <c r="M147" s="5">
        <v>31942546000000</v>
      </c>
      <c r="N147" s="5">
        <v>28925823000000</v>
      </c>
      <c r="O147" s="5">
        <v>26317516000000</v>
      </c>
      <c r="P147" s="5">
        <v>24090678000000</v>
      </c>
      <c r="Q147" s="5">
        <v>28590810000000</v>
      </c>
      <c r="R147" s="5">
        <v>28724605000000</v>
      </c>
      <c r="S147" s="5">
        <v>26230342000000</v>
      </c>
      <c r="T147" s="5">
        <v>24757946000000</v>
      </c>
      <c r="U147" s="5">
        <v>23288619000000</v>
      </c>
      <c r="V147" s="5">
        <v>21960377000000</v>
      </c>
      <c r="W147" s="5">
        <v>20620790000000</v>
      </c>
      <c r="X147" s="5">
        <v>19678609000000</v>
      </c>
      <c r="Y147" s="5">
        <v>18415890000000</v>
      </c>
      <c r="Z147" s="5">
        <v>18336914000000</v>
      </c>
    </row>
    <row r="148" spans="2:26" ht="15.5" x14ac:dyDescent="0.35">
      <c r="C148" t="s">
        <v>2452</v>
      </c>
      <c r="L148" s="5">
        <v>406819000000</v>
      </c>
    </row>
    <row r="149" spans="2:26" ht="15.5" x14ac:dyDescent="0.35">
      <c r="C149" t="s">
        <v>2453</v>
      </c>
      <c r="E149" s="5">
        <v>32664000000</v>
      </c>
      <c r="G149" s="5">
        <v>75716000000</v>
      </c>
      <c r="I149" s="5">
        <v>96360000000</v>
      </c>
      <c r="J149" s="5">
        <v>172050000000</v>
      </c>
      <c r="K149" s="5">
        <v>112166000000</v>
      </c>
      <c r="L149" s="5">
        <v>102669000000</v>
      </c>
      <c r="M149" s="5">
        <v>74064000000</v>
      </c>
      <c r="N149" s="5">
        <v>610969000000</v>
      </c>
      <c r="Q149" s="5">
        <v>36446000000</v>
      </c>
      <c r="R149" s="5">
        <v>194839000000</v>
      </c>
      <c r="S149" s="5">
        <v>363537000000</v>
      </c>
    </row>
    <row r="150" spans="2:26" ht="15.5" x14ac:dyDescent="0.35">
      <c r="C150" t="s">
        <v>2454</v>
      </c>
      <c r="G150" s="5">
        <v>69759000000</v>
      </c>
      <c r="I150" s="5">
        <v>69759000000</v>
      </c>
      <c r="J150" s="5">
        <v>81940000000</v>
      </c>
      <c r="K150" s="5">
        <v>170349000000</v>
      </c>
      <c r="L150" s="5">
        <v>159310000000</v>
      </c>
      <c r="M150" s="5">
        <v>313658000000</v>
      </c>
      <c r="N150" s="5">
        <v>534772000000</v>
      </c>
      <c r="O150" s="5">
        <v>105794000000</v>
      </c>
      <c r="P150" s="5">
        <v>96440000000</v>
      </c>
      <c r="Q150" s="5">
        <v>333299000000</v>
      </c>
      <c r="R150" s="5">
        <v>230068000000</v>
      </c>
      <c r="S150" s="5">
        <v>103077000000</v>
      </c>
      <c r="T150" s="5">
        <v>79450000000</v>
      </c>
      <c r="U150" s="5">
        <v>352444000000</v>
      </c>
      <c r="V150" s="5">
        <v>179478000000</v>
      </c>
      <c r="W150" s="5">
        <v>141271000000</v>
      </c>
      <c r="X150" s="5">
        <v>41753000000</v>
      </c>
      <c r="Y150" s="5">
        <v>84650000000</v>
      </c>
      <c r="Z150" s="5">
        <v>271321000000</v>
      </c>
    </row>
    <row r="151" spans="2:26" ht="15.5" x14ac:dyDescent="0.35">
      <c r="C151" t="s">
        <v>172</v>
      </c>
      <c r="D151" s="5">
        <v>39594000000</v>
      </c>
      <c r="E151" s="5">
        <v>31987000000</v>
      </c>
      <c r="F151" s="5">
        <v>23406000000</v>
      </c>
      <c r="G151" s="5">
        <v>18499000000</v>
      </c>
      <c r="I151" s="5">
        <v>85820000000</v>
      </c>
      <c r="J151" s="5">
        <v>337657000000</v>
      </c>
      <c r="K151" s="5">
        <v>311754000000</v>
      </c>
      <c r="L151" s="5">
        <v>98093000000</v>
      </c>
      <c r="M151" s="5">
        <v>152241000000</v>
      </c>
      <c r="N151" s="5">
        <v>196421000000</v>
      </c>
      <c r="O151" s="5">
        <v>76220000000</v>
      </c>
      <c r="P151" s="5">
        <v>36051000000</v>
      </c>
      <c r="Q151" s="5">
        <v>65325000000</v>
      </c>
      <c r="R151" s="5">
        <v>114333000000</v>
      </c>
      <c r="S151" s="5">
        <v>219748000000</v>
      </c>
      <c r="T151" s="5">
        <v>138909000000</v>
      </c>
      <c r="U151" s="5">
        <v>109626000000</v>
      </c>
      <c r="V151" s="5">
        <v>131804000000</v>
      </c>
      <c r="W151" s="5">
        <v>81336000000</v>
      </c>
      <c r="X151" s="5">
        <v>145067000000</v>
      </c>
      <c r="Y151" s="5">
        <v>146826000000</v>
      </c>
      <c r="Z151" s="5">
        <v>460020000000</v>
      </c>
    </row>
    <row r="152" spans="2:26" ht="15.5" x14ac:dyDescent="0.35">
      <c r="C152" t="s">
        <v>2455</v>
      </c>
      <c r="L152" s="5">
        <v>-11430000000</v>
      </c>
      <c r="M152" s="5">
        <v>-95996000000</v>
      </c>
      <c r="O152" s="5">
        <v>-38175000000</v>
      </c>
      <c r="P152" s="5">
        <v>35859000000</v>
      </c>
      <c r="Q152" s="5">
        <v>-33326000000</v>
      </c>
      <c r="R152" s="5">
        <v>-550014000000</v>
      </c>
    </row>
    <row r="153" spans="2:26" ht="15.5" x14ac:dyDescent="0.35">
      <c r="C153" t="s">
        <v>2456</v>
      </c>
    </row>
    <row r="154" spans="2:26" ht="15.5" x14ac:dyDescent="0.35">
      <c r="C154" t="s">
        <v>2457</v>
      </c>
      <c r="W154" s="5">
        <v>20626000000</v>
      </c>
      <c r="X154" s="5">
        <v>-24431000000</v>
      </c>
      <c r="Z154" s="5">
        <v>58375000000</v>
      </c>
    </row>
    <row r="155" spans="2:26" ht="15.5" x14ac:dyDescent="0.35">
      <c r="C155" t="s">
        <v>2458</v>
      </c>
      <c r="J155" s="5">
        <v>220304000000</v>
      </c>
      <c r="K155" s="5">
        <v>42872000000</v>
      </c>
      <c r="L155" s="5">
        <v>91998000000</v>
      </c>
    </row>
    <row r="156" spans="2:26" ht="15.5" x14ac:dyDescent="0.35">
      <c r="C156" t="s">
        <v>385</v>
      </c>
      <c r="D156" s="5">
        <v>14753196000000</v>
      </c>
      <c r="E156" s="5">
        <v>15169430000000</v>
      </c>
      <c r="F156" s="5">
        <v>18028266000000</v>
      </c>
      <c r="G156" s="5">
        <v>13762382000000</v>
      </c>
      <c r="I156" s="5">
        <v>58408644000000</v>
      </c>
      <c r="J156" s="5">
        <v>56133517000000</v>
      </c>
      <c r="K156" s="5">
        <v>50623821000000</v>
      </c>
      <c r="L156" s="5">
        <v>47389624000000</v>
      </c>
      <c r="M156" s="5">
        <v>32482509000000</v>
      </c>
      <c r="N156" s="5">
        <v>30276395000000</v>
      </c>
      <c r="O156" s="5">
        <v>26499530000000</v>
      </c>
      <c r="P156" s="5">
        <v>24223169000000</v>
      </c>
      <c r="Q156" s="5">
        <v>29025880000000</v>
      </c>
      <c r="R156" s="5">
        <v>29263845000000</v>
      </c>
      <c r="S156" s="5">
        <v>27022489000000</v>
      </c>
      <c r="T156" s="5">
        <v>25009153000000</v>
      </c>
      <c r="U156" s="5">
        <v>23911315000000</v>
      </c>
      <c r="V156" s="5">
        <v>22422216000000</v>
      </c>
      <c r="W156" s="5">
        <v>20919394000000</v>
      </c>
      <c r="X156" s="5">
        <v>19840998000000</v>
      </c>
      <c r="Y156" s="5">
        <v>18647366000000</v>
      </c>
      <c r="Z156" s="5">
        <v>19126630000000</v>
      </c>
    </row>
    <row r="157" spans="2:26" ht="15.5" x14ac:dyDescent="0.35">
      <c r="C157" t="s">
        <v>2459</v>
      </c>
    </row>
    <row r="158" spans="2:26" ht="15.5" x14ac:dyDescent="0.35">
      <c r="C158" t="s">
        <v>2460</v>
      </c>
      <c r="D158" s="5">
        <v>-7017976000000</v>
      </c>
      <c r="E158" s="5">
        <v>-6144081000000</v>
      </c>
      <c r="F158" s="5">
        <v>-10030838000000</v>
      </c>
      <c r="G158" s="5">
        <v>-5530184000000</v>
      </c>
      <c r="I158" s="5">
        <v>-27853049000000</v>
      </c>
      <c r="J158" s="5">
        <v>-26866169000000</v>
      </c>
      <c r="K158" s="5">
        <v>-23156321000000</v>
      </c>
      <c r="L158" s="5">
        <v>-24924863000000</v>
      </c>
      <c r="M158" s="5">
        <v>-16071440000000</v>
      </c>
      <c r="N158" s="5">
        <v>-14067807000000</v>
      </c>
      <c r="O158" s="5">
        <v>-11094450000000</v>
      </c>
      <c r="P158" s="5">
        <v>-15076336000000</v>
      </c>
      <c r="Q158" s="5">
        <v>-14956035000000</v>
      </c>
      <c r="R158" s="5">
        <v>-14791085000000</v>
      </c>
      <c r="S158" s="5">
        <v>-13905023000000</v>
      </c>
      <c r="T158" s="5">
        <v>-13232721000000</v>
      </c>
      <c r="U158" s="5">
        <v>-11563977000000</v>
      </c>
      <c r="V158" s="5">
        <v>-11607302000000</v>
      </c>
      <c r="W158" s="5">
        <v>-9102182000000</v>
      </c>
      <c r="X158" s="5">
        <v>-9061007000000</v>
      </c>
      <c r="Y158" s="5">
        <v>-10116183000000</v>
      </c>
      <c r="Z158" s="5">
        <v>-7992693000000</v>
      </c>
    </row>
    <row r="159" spans="2:26" ht="15.5" x14ac:dyDescent="0.35">
      <c r="C159" t="s">
        <v>2461</v>
      </c>
      <c r="D159" s="5">
        <v>-969678000000</v>
      </c>
      <c r="E159" s="5">
        <v>-1119254000000</v>
      </c>
      <c r="F159" s="5">
        <v>-1249738000000</v>
      </c>
      <c r="G159" s="5">
        <v>-922307000000</v>
      </c>
      <c r="I159" s="5">
        <v>-4226886000000</v>
      </c>
      <c r="J159" s="5">
        <v>-4450659000000</v>
      </c>
      <c r="K159" s="5">
        <v>-5071923000000</v>
      </c>
      <c r="L159" s="5">
        <v>-3855508000000</v>
      </c>
      <c r="M159" s="5">
        <v>-2778641000000</v>
      </c>
      <c r="N159" s="5">
        <v>-2371742000000</v>
      </c>
      <c r="O159" s="5">
        <v>-2286912000000</v>
      </c>
      <c r="P159" s="5">
        <v>-2084771000000</v>
      </c>
      <c r="Q159" s="5">
        <v>-2101469000000</v>
      </c>
      <c r="R159" s="5">
        <v>-2238752000000</v>
      </c>
      <c r="S159" s="5">
        <v>-2658816000000</v>
      </c>
      <c r="T159" s="5">
        <v>-2378199000000</v>
      </c>
      <c r="U159" s="5">
        <v>-2145722000000</v>
      </c>
      <c r="V159" s="5">
        <v>-2026450000000</v>
      </c>
      <c r="W159" s="5">
        <v>-2003642000000</v>
      </c>
      <c r="X159" s="5">
        <v>-2175997000000</v>
      </c>
      <c r="Y159" s="5">
        <v>-1730149000000</v>
      </c>
      <c r="Z159" s="5">
        <v>-1776934000000</v>
      </c>
    </row>
    <row r="160" spans="2:26" ht="15.5" x14ac:dyDescent="0.35">
      <c r="C160" t="s">
        <v>812</v>
      </c>
      <c r="D160" s="5">
        <v>-869079000000</v>
      </c>
      <c r="E160" s="5">
        <v>-1119751000000</v>
      </c>
      <c r="F160" s="5">
        <v>-439541000000</v>
      </c>
      <c r="G160" s="5">
        <v>-1000852000000</v>
      </c>
      <c r="I160" s="5">
        <v>-3680298000000</v>
      </c>
      <c r="J160" s="5">
        <v>-3854847000000</v>
      </c>
      <c r="K160" s="5">
        <v>-3582563000000</v>
      </c>
      <c r="L160" s="5">
        <v>-2781581000000</v>
      </c>
      <c r="M160" s="5">
        <v>-2387532000000</v>
      </c>
      <c r="N160" s="5">
        <v>-2526982000000</v>
      </c>
      <c r="O160" s="5">
        <v>-2074533000000</v>
      </c>
      <c r="P160" s="5">
        <v>-2255668000000</v>
      </c>
      <c r="Q160" s="5">
        <v>-2032806000000</v>
      </c>
      <c r="R160" s="5">
        <v>-1687223000000</v>
      </c>
      <c r="S160" s="5">
        <v>-1969175000000</v>
      </c>
      <c r="T160" s="5">
        <v>-1658546000000</v>
      </c>
      <c r="U160" s="5">
        <v>-1443524000000</v>
      </c>
      <c r="V160" s="5">
        <v>-1252470000000</v>
      </c>
      <c r="W160" s="5">
        <v>-1739810000000</v>
      </c>
      <c r="X160" s="5">
        <v>-1310556000000</v>
      </c>
      <c r="Y160" s="5">
        <v>-1359817000000</v>
      </c>
      <c r="Z160" s="5">
        <v>-1708174000000</v>
      </c>
    </row>
    <row r="161" spans="3:26" ht="15.5" x14ac:dyDescent="0.35">
      <c r="C161" t="s">
        <v>173</v>
      </c>
      <c r="D161" s="5">
        <v>-657897000000</v>
      </c>
      <c r="E161" s="5">
        <v>-261078000000</v>
      </c>
      <c r="F161" s="5">
        <v>-479565000000</v>
      </c>
      <c r="G161" s="5">
        <v>-162824000000</v>
      </c>
      <c r="I161" s="5">
        <v>-1097833000000</v>
      </c>
      <c r="J161" s="5">
        <v>-1865756000000</v>
      </c>
      <c r="K161" s="5">
        <v>-1132529000000</v>
      </c>
      <c r="L161" s="5">
        <v>-139411000000</v>
      </c>
      <c r="M161" s="5">
        <v>-176989000000</v>
      </c>
      <c r="N161" s="5">
        <v>-261963000000</v>
      </c>
      <c r="O161" s="5">
        <v>-416122000000</v>
      </c>
      <c r="P161" s="5">
        <v>-677482000000</v>
      </c>
      <c r="Q161" s="5">
        <v>-936165000000</v>
      </c>
      <c r="R161" s="5">
        <v>-235619000000</v>
      </c>
      <c r="S161" s="5">
        <v>-209170000000</v>
      </c>
      <c r="T161" s="5">
        <v>-370543000000</v>
      </c>
      <c r="U161" s="5">
        <v>-311134000000</v>
      </c>
      <c r="V161" s="5">
        <v>-424538000000</v>
      </c>
      <c r="W161" s="5">
        <v>-563320000000</v>
      </c>
      <c r="X161" s="5">
        <v>-215874000000</v>
      </c>
      <c r="Y161" s="5">
        <v>-878137000000</v>
      </c>
      <c r="Z161" s="5">
        <v>-897161000000</v>
      </c>
    </row>
    <row r="162" spans="3:26" ht="15.5" x14ac:dyDescent="0.35">
      <c r="C162" t="s">
        <v>2462</v>
      </c>
      <c r="U162" s="5">
        <v>-32000000000</v>
      </c>
      <c r="V162" s="5">
        <v>-82306000000</v>
      </c>
      <c r="W162" s="5">
        <v>-119521000000</v>
      </c>
      <c r="X162" s="5">
        <v>-117231000000</v>
      </c>
      <c r="Y162" s="5">
        <v>-47715000000</v>
      </c>
      <c r="Z162" s="5">
        <v>-2432000000</v>
      </c>
    </row>
    <row r="163" spans="3:26" ht="15.5" x14ac:dyDescent="0.35">
      <c r="C163" t="s">
        <v>2463</v>
      </c>
      <c r="O163" s="5">
        <v>-885000000</v>
      </c>
      <c r="P163" s="5">
        <v>-2828000000</v>
      </c>
      <c r="Q163" s="5">
        <v>-5143000000</v>
      </c>
      <c r="R163" s="5">
        <v>-9637000000</v>
      </c>
      <c r="S163" s="5">
        <v>-15312000000</v>
      </c>
      <c r="T163" s="5">
        <v>-17244000000</v>
      </c>
      <c r="U163" s="5">
        <v>-17853000000</v>
      </c>
    </row>
    <row r="164" spans="3:26" ht="15.5" x14ac:dyDescent="0.35">
      <c r="C164" t="s">
        <v>2464</v>
      </c>
      <c r="T164" s="5">
        <v>-3111000000</v>
      </c>
      <c r="U164" s="5">
        <v>-3926000000</v>
      </c>
      <c r="V164" s="5">
        <v>-39697000000</v>
      </c>
      <c r="W164" s="5">
        <v>-70838000000</v>
      </c>
      <c r="X164" s="5">
        <v>-121449000000</v>
      </c>
      <c r="Y164" s="5">
        <v>-125748000000</v>
      </c>
      <c r="Z164" s="5">
        <v>-235971000000</v>
      </c>
    </row>
    <row r="165" spans="3:26" ht="15.5" x14ac:dyDescent="0.35">
      <c r="C165" t="s">
        <v>2240</v>
      </c>
      <c r="D165" s="5">
        <v>-9514630000000</v>
      </c>
      <c r="E165" s="5">
        <v>-8644164000000</v>
      </c>
      <c r="F165" s="5">
        <v>-12199682000000</v>
      </c>
      <c r="G165" s="5">
        <v>-7616167000000</v>
      </c>
      <c r="I165" s="5">
        <v>-36858066000000</v>
      </c>
      <c r="J165" s="5">
        <v>-37037431000000</v>
      </c>
      <c r="K165" s="5">
        <v>-32943336000000</v>
      </c>
      <c r="L165" s="5">
        <v>-31712793000000</v>
      </c>
      <c r="M165" s="5">
        <v>-21510598000000</v>
      </c>
      <c r="N165" s="5">
        <v>-19228494000000</v>
      </c>
      <c r="O165" s="5">
        <v>-15911077000000</v>
      </c>
      <c r="P165" s="5">
        <v>-20061226000000</v>
      </c>
      <c r="Q165" s="5">
        <v>-20064944000000</v>
      </c>
      <c r="R165" s="5">
        <v>-19512330000000</v>
      </c>
      <c r="S165" s="5">
        <v>-18757496000000</v>
      </c>
      <c r="T165" s="5">
        <v>-17660364000000</v>
      </c>
      <c r="U165" s="5">
        <v>-15518136000000</v>
      </c>
      <c r="V165" s="5">
        <v>-15432763000000</v>
      </c>
      <c r="W165" s="5">
        <v>-13599313000000</v>
      </c>
      <c r="X165" s="5">
        <v>-13002114000000</v>
      </c>
      <c r="Y165" s="5">
        <v>-14257749000000</v>
      </c>
      <c r="Z165" s="5">
        <v>-12613365000000</v>
      </c>
    </row>
    <row r="166" spans="3:26" ht="15.5" x14ac:dyDescent="0.35">
      <c r="C166" t="s">
        <v>2465</v>
      </c>
      <c r="Y166" s="5">
        <v>-338408000000</v>
      </c>
    </row>
    <row r="167" spans="3:26" ht="15.5" x14ac:dyDescent="0.35">
      <c r="C167" t="s">
        <v>179</v>
      </c>
      <c r="D167" s="5">
        <v>8698587000000</v>
      </c>
      <c r="E167" s="5">
        <v>-2607487000000</v>
      </c>
      <c r="F167" s="5">
        <v>-1143018000000</v>
      </c>
      <c r="G167" s="5">
        <v>-6812964000000</v>
      </c>
      <c r="I167" s="5">
        <v>-8861591000000</v>
      </c>
      <c r="J167" s="5">
        <v>-7380381000000</v>
      </c>
      <c r="K167" s="5">
        <v>-11111022000000</v>
      </c>
      <c r="L167" s="5">
        <v>-6154605000000</v>
      </c>
      <c r="M167" s="5">
        <v>-7764587000000</v>
      </c>
      <c r="N167" s="5">
        <v>-8177490000000</v>
      </c>
      <c r="O167" s="5">
        <v>3143622000000</v>
      </c>
      <c r="P167" s="5">
        <v>624810000000</v>
      </c>
      <c r="Q167" s="5">
        <v>-2115406000000</v>
      </c>
      <c r="R167" s="5">
        <v>-4251347000000</v>
      </c>
      <c r="S167" s="5">
        <v>-1085398000000</v>
      </c>
      <c r="T167" s="5">
        <v>-1057422000000</v>
      </c>
      <c r="U167" s="5">
        <v>-749923000000</v>
      </c>
      <c r="V167" s="5">
        <v>-2647488000000</v>
      </c>
      <c r="W167" s="5">
        <v>-1135446000000</v>
      </c>
      <c r="X167" s="5">
        <v>-1629655000000</v>
      </c>
      <c r="Y167" s="5">
        <v>3724651000000</v>
      </c>
      <c r="Z167" s="5">
        <v>1458450000000</v>
      </c>
    </row>
    <row r="168" spans="3:26" ht="15.5" x14ac:dyDescent="0.35">
      <c r="C168" t="s">
        <v>180</v>
      </c>
      <c r="D168" s="5">
        <v>-3784428000000</v>
      </c>
      <c r="E168" s="5">
        <v>-3454721000000</v>
      </c>
      <c r="F168" s="5">
        <v>-2056592000000</v>
      </c>
      <c r="G168" s="5">
        <v>-2093682000000</v>
      </c>
      <c r="I168" s="5">
        <v>-12097383000000</v>
      </c>
      <c r="J168" s="5">
        <v>-12464804000000</v>
      </c>
      <c r="K168" s="5">
        <v>-10771189000000</v>
      </c>
      <c r="L168" s="5">
        <v>-4012434000000</v>
      </c>
      <c r="M168" s="5">
        <v>-1209157000000</v>
      </c>
      <c r="N168" s="5">
        <v>-6962803000000</v>
      </c>
      <c r="O168" s="5">
        <v>-8883065000000</v>
      </c>
      <c r="P168" s="5">
        <v>-5451915000000</v>
      </c>
      <c r="Q168" s="5">
        <v>-6772642000000</v>
      </c>
      <c r="R168" s="5">
        <v>-7291386000000</v>
      </c>
      <c r="S168" s="5">
        <v>-7145364000000</v>
      </c>
      <c r="T168" s="5">
        <v>-5003627000000</v>
      </c>
      <c r="U168" s="5">
        <v>-9067977000000</v>
      </c>
      <c r="V168" s="5">
        <v>-2688906000000</v>
      </c>
      <c r="W168" s="5">
        <v>-6037912000000</v>
      </c>
      <c r="X168" s="5">
        <v>-5970713000000</v>
      </c>
      <c r="Y168" s="5">
        <v>-10670707000000</v>
      </c>
      <c r="Z168" s="5">
        <v>-10286855000000</v>
      </c>
    </row>
    <row r="169" spans="3:26" ht="15.5" x14ac:dyDescent="0.35">
      <c r="C169" t="s">
        <v>358</v>
      </c>
      <c r="J169" s="5">
        <v>247000000</v>
      </c>
    </row>
    <row r="170" spans="3:26" ht="15.5" x14ac:dyDescent="0.35">
      <c r="C170" t="s">
        <v>182</v>
      </c>
      <c r="D170" s="5">
        <v>-5634241000000</v>
      </c>
      <c r="E170" s="5">
        <v>-3454653000000</v>
      </c>
      <c r="F170" s="5">
        <v>-2109108000000</v>
      </c>
      <c r="G170" s="5">
        <v>-2188564000000</v>
      </c>
      <c r="I170" s="5">
        <v>-12359655000000</v>
      </c>
      <c r="J170" s="5">
        <v>-12516425000000</v>
      </c>
      <c r="K170" s="5">
        <v>-11759661000000</v>
      </c>
      <c r="L170" s="5">
        <v>-10350352000000</v>
      </c>
      <c r="M170" s="5">
        <v>-9395238000000</v>
      </c>
      <c r="N170" s="5">
        <v>-7351586000000</v>
      </c>
      <c r="O170" s="5">
        <v>-10582150000000</v>
      </c>
      <c r="P170" s="5">
        <v>-5458311000000</v>
      </c>
      <c r="Q170" s="5">
        <v>-5831242000000</v>
      </c>
      <c r="R170" s="5">
        <v>-7207477000000</v>
      </c>
      <c r="S170" s="5">
        <v>-7344833000000</v>
      </c>
      <c r="T170" s="5">
        <v>-6432134000000</v>
      </c>
      <c r="U170" s="5">
        <v>-9322410000000</v>
      </c>
      <c r="V170" s="5">
        <v>-5765942000000</v>
      </c>
      <c r="W170" s="5">
        <v>-6047958000000</v>
      </c>
      <c r="X170" s="5">
        <v>-6495146000000</v>
      </c>
      <c r="Y170" s="5">
        <v>-10684690000000</v>
      </c>
      <c r="Z170" s="5">
        <v>-10307932000000</v>
      </c>
    </row>
    <row r="171" spans="3:26" ht="15.5" x14ac:dyDescent="0.35">
      <c r="C171" t="s">
        <v>2466</v>
      </c>
    </row>
    <row r="172" spans="3:26" ht="15.5" x14ac:dyDescent="0.35">
      <c r="C172" t="s">
        <v>183</v>
      </c>
      <c r="D172" s="5">
        <v>-112485000000</v>
      </c>
      <c r="E172" s="5">
        <v>-32973000000</v>
      </c>
      <c r="F172" s="5">
        <v>-66163000000</v>
      </c>
      <c r="G172" s="5">
        <v>-27874000000</v>
      </c>
      <c r="I172" s="5">
        <v>-95583000000</v>
      </c>
      <c r="J172" s="5">
        <v>-156178000000</v>
      </c>
      <c r="K172" s="5">
        <v>-1249828000000</v>
      </c>
      <c r="L172" s="5">
        <v>-78684000000</v>
      </c>
      <c r="M172" s="5">
        <v>-89116000000</v>
      </c>
      <c r="N172" s="5">
        <v>-278877000000</v>
      </c>
      <c r="O172" s="5">
        <v>-111249000000</v>
      </c>
      <c r="P172" s="5">
        <v>-54324000000</v>
      </c>
      <c r="Q172" s="5">
        <v>-209240000000</v>
      </c>
      <c r="R172" s="5">
        <v>-85122000000</v>
      </c>
      <c r="S172" s="5">
        <v>-9670000000</v>
      </c>
      <c r="T172" s="5">
        <v>-11306000000</v>
      </c>
      <c r="U172" s="5">
        <v>-6732000000</v>
      </c>
      <c r="V172" s="5">
        <v>-23073000000</v>
      </c>
      <c r="W172" s="5">
        <v>-10452000000</v>
      </c>
      <c r="X172" s="5">
        <v>-40052000000</v>
      </c>
      <c r="Y172" s="5">
        <v>-15044000000</v>
      </c>
      <c r="Z172" s="5">
        <v>-6952000000</v>
      </c>
    </row>
    <row r="173" spans="3:26" ht="15.5" x14ac:dyDescent="0.35">
      <c r="C173" t="s">
        <v>2467</v>
      </c>
      <c r="L173" s="5">
        <v>1822156000000</v>
      </c>
    </row>
    <row r="174" spans="3:26" ht="15.5" x14ac:dyDescent="0.35">
      <c r="C174" t="s">
        <v>2468</v>
      </c>
      <c r="K174" s="5">
        <v>2428904000000</v>
      </c>
      <c r="M174" s="5">
        <v>2462300000000</v>
      </c>
      <c r="O174" s="5">
        <v>4617803000000</v>
      </c>
    </row>
    <row r="175" spans="3:26" ht="15.5" x14ac:dyDescent="0.35">
      <c r="C175" t="s">
        <v>2469</v>
      </c>
      <c r="K175" s="5">
        <v>-18000000000</v>
      </c>
      <c r="X175" s="5">
        <v>-194000000</v>
      </c>
      <c r="Z175" s="5">
        <v>-700000000</v>
      </c>
    </row>
    <row r="176" spans="3:26" ht="15.5" x14ac:dyDescent="0.35">
      <c r="C176" t="s">
        <v>2470</v>
      </c>
      <c r="L176" s="5">
        <v>926278000000</v>
      </c>
    </row>
    <row r="177" spans="3:26" ht="15.5" x14ac:dyDescent="0.35">
      <c r="C177" t="s">
        <v>2471</v>
      </c>
      <c r="L177" s="5">
        <v>827640000000</v>
      </c>
    </row>
    <row r="178" spans="3:26" ht="15.5" x14ac:dyDescent="0.35">
      <c r="C178" t="s">
        <v>2472</v>
      </c>
      <c r="L178" s="5">
        <v>-200000000</v>
      </c>
    </row>
    <row r="179" spans="3:26" ht="15.5" x14ac:dyDescent="0.35">
      <c r="C179" t="s">
        <v>414</v>
      </c>
      <c r="K179" s="5">
        <v>100964000000</v>
      </c>
    </row>
    <row r="180" spans="3:26" ht="15.5" x14ac:dyDescent="0.35">
      <c r="C180" t="s">
        <v>833</v>
      </c>
      <c r="L180" s="5">
        <v>-101415000000</v>
      </c>
    </row>
    <row r="181" spans="3:26" ht="15.5" x14ac:dyDescent="0.35">
      <c r="C181" t="s">
        <v>2391</v>
      </c>
      <c r="M181" s="5">
        <v>-3169000000</v>
      </c>
      <c r="N181" s="5">
        <v>-10269000000</v>
      </c>
      <c r="O181" s="5">
        <v>-61872000000</v>
      </c>
      <c r="P181" s="5">
        <v>-83579000000</v>
      </c>
      <c r="Q181" s="5">
        <v>-36169000000</v>
      </c>
      <c r="R181" s="5">
        <v>-91970000000</v>
      </c>
      <c r="S181" s="5">
        <v>-72370000000</v>
      </c>
      <c r="T181" s="5">
        <v>-3552000000</v>
      </c>
    </row>
    <row r="182" spans="3:26" ht="15.5" x14ac:dyDescent="0.35">
      <c r="C182" t="s">
        <v>2473</v>
      </c>
      <c r="M182" s="5">
        <v>4842000000</v>
      </c>
      <c r="Q182" s="5">
        <v>3442000000</v>
      </c>
      <c r="T182" s="5">
        <v>1379114000000</v>
      </c>
    </row>
    <row r="183" spans="3:26" ht="15.5" x14ac:dyDescent="0.35">
      <c r="C183" t="s">
        <v>936</v>
      </c>
      <c r="L183" s="5">
        <v>228559000000</v>
      </c>
      <c r="M183" s="5">
        <v>219714000000</v>
      </c>
    </row>
    <row r="184" spans="3:26" ht="15.5" x14ac:dyDescent="0.35">
      <c r="C184" t="s">
        <v>2474</v>
      </c>
      <c r="X184" s="5">
        <v>537657000000</v>
      </c>
    </row>
    <row r="185" spans="3:26" ht="15.5" x14ac:dyDescent="0.35">
      <c r="C185" t="s">
        <v>2475</v>
      </c>
      <c r="Q185" s="5">
        <v>-846168000000</v>
      </c>
    </row>
    <row r="186" spans="3:26" ht="15.5" x14ac:dyDescent="0.35">
      <c r="C186" t="s">
        <v>2476</v>
      </c>
      <c r="L186" s="5">
        <v>-152067000000</v>
      </c>
      <c r="M186" s="5">
        <v>-11096000000</v>
      </c>
    </row>
    <row r="187" spans="3:26" ht="15.5" x14ac:dyDescent="0.35">
      <c r="C187" t="s">
        <v>206</v>
      </c>
      <c r="D187" s="5">
        <v>8698587000000</v>
      </c>
      <c r="E187" s="5">
        <v>-2607487000000</v>
      </c>
      <c r="F187" s="5">
        <v>-1143018000000</v>
      </c>
      <c r="G187" s="5">
        <v>-6812964000000</v>
      </c>
      <c r="I187" s="5">
        <v>-8861591000000</v>
      </c>
      <c r="J187" s="5">
        <v>-7380381000000</v>
      </c>
      <c r="K187" s="5">
        <v>-11111022000000</v>
      </c>
      <c r="L187" s="5">
        <v>-6154605000000</v>
      </c>
      <c r="M187" s="5">
        <v>-7764587000000</v>
      </c>
      <c r="N187" s="5">
        <v>-8177490000000</v>
      </c>
      <c r="O187" s="5">
        <v>3143622000000</v>
      </c>
      <c r="P187" s="5">
        <v>624810000000</v>
      </c>
      <c r="Q187" s="5">
        <v>-2115406000000</v>
      </c>
      <c r="R187" s="5">
        <v>-4251347000000</v>
      </c>
      <c r="S187" s="5">
        <v>-1085398000000</v>
      </c>
      <c r="T187" s="5">
        <v>-1057422000000</v>
      </c>
      <c r="U187" s="5">
        <v>-749923000000</v>
      </c>
      <c r="V187" s="5">
        <v>-2647488000000</v>
      </c>
      <c r="W187" s="5">
        <v>-1135446000000</v>
      </c>
      <c r="X187" s="5">
        <v>-1629655000000</v>
      </c>
      <c r="Y187" s="5">
        <v>3724651000000</v>
      </c>
      <c r="Z187" s="5">
        <v>1458450000000</v>
      </c>
    </row>
    <row r="188" spans="3:26" ht="15.5" x14ac:dyDescent="0.35">
      <c r="C188" t="s">
        <v>2477</v>
      </c>
      <c r="D188" s="5">
        <v>2900000000000</v>
      </c>
      <c r="E188" s="5">
        <v>450000000000</v>
      </c>
      <c r="F188" s="5">
        <v>4950000000000</v>
      </c>
      <c r="I188" s="5">
        <v>10650000000000</v>
      </c>
      <c r="J188" s="5">
        <v>2620000000000</v>
      </c>
      <c r="K188" s="5">
        <v>70000000000</v>
      </c>
      <c r="L188" s="5">
        <v>12230000000000</v>
      </c>
      <c r="M188" s="5">
        <v>3675000000000</v>
      </c>
      <c r="N188" s="5">
        <v>520800000000</v>
      </c>
      <c r="O188" s="5">
        <v>7570000000000</v>
      </c>
      <c r="P188" s="5">
        <v>7620000000000</v>
      </c>
      <c r="Q188" s="5">
        <v>5726290000000</v>
      </c>
      <c r="R188" s="5">
        <v>4670000000000</v>
      </c>
      <c r="S188" s="5">
        <v>10688530000000</v>
      </c>
      <c r="T188" s="5">
        <v>1665750000000</v>
      </c>
      <c r="U188" s="5">
        <v>2950000000000</v>
      </c>
      <c r="V188" s="5">
        <v>1700000000000</v>
      </c>
      <c r="W188" s="5">
        <v>2322900000000</v>
      </c>
      <c r="X188" s="5">
        <v>1092059000000</v>
      </c>
      <c r="Y188" s="5">
        <v>3892786000000</v>
      </c>
      <c r="Z188" s="5">
        <v>5126570000000</v>
      </c>
    </row>
    <row r="189" spans="3:26" ht="15.5" x14ac:dyDescent="0.35">
      <c r="C189" t="s">
        <v>2478</v>
      </c>
      <c r="D189" s="5">
        <v>-949950000000</v>
      </c>
      <c r="E189" s="5">
        <v>-2999950000000</v>
      </c>
      <c r="F189" s="5">
        <v>-3249950000000</v>
      </c>
      <c r="G189" s="5">
        <v>-2549950000000</v>
      </c>
      <c r="I189" s="5">
        <v>-7849800000000</v>
      </c>
      <c r="J189" s="5">
        <v>-990000000000</v>
      </c>
      <c r="K189" s="5">
        <v>-6377259000000</v>
      </c>
      <c r="L189" s="5">
        <v>-8200000000000</v>
      </c>
      <c r="M189" s="5">
        <v>-1465000000000</v>
      </c>
      <c r="N189" s="5">
        <v>-1030000000000</v>
      </c>
      <c r="O189" s="5">
        <v>-8187036000000</v>
      </c>
      <c r="P189" s="5">
        <v>-5835650000000</v>
      </c>
      <c r="Q189" s="5">
        <v>-8779922000000</v>
      </c>
      <c r="R189" s="5">
        <v>-9053865000000</v>
      </c>
      <c r="S189" s="5">
        <v>-6978781000000</v>
      </c>
      <c r="T189" s="5">
        <v>-2166163000000</v>
      </c>
      <c r="U189" s="5">
        <v>-3366200000000</v>
      </c>
      <c r="V189" s="5">
        <v>-5455925000000</v>
      </c>
      <c r="W189" s="5">
        <v>-3505063000000</v>
      </c>
      <c r="X189" s="5">
        <v>-4098277000000</v>
      </c>
      <c r="Y189" s="5">
        <v>-632814000000</v>
      </c>
      <c r="Z189" s="5">
        <v>-506220000000</v>
      </c>
    </row>
    <row r="190" spans="3:26" ht="15.5" x14ac:dyDescent="0.35">
      <c r="C190" t="s">
        <v>2479</v>
      </c>
      <c r="O190" s="5">
        <v>1429200000000</v>
      </c>
      <c r="P190" s="5">
        <v>750000000000</v>
      </c>
      <c r="R190" s="5">
        <v>1150000000000</v>
      </c>
      <c r="S190" s="5">
        <v>925000000000</v>
      </c>
      <c r="T190" s="5">
        <v>1400000000000</v>
      </c>
      <c r="U190" s="5">
        <v>1300000000000</v>
      </c>
      <c r="V190" s="5">
        <v>700000000000</v>
      </c>
      <c r="W190" s="5">
        <v>1500000000000</v>
      </c>
    </row>
    <row r="191" spans="3:26" ht="15.5" x14ac:dyDescent="0.35">
      <c r="C191" t="s">
        <v>1164</v>
      </c>
      <c r="O191" s="5">
        <v>-1430000000000</v>
      </c>
      <c r="P191" s="5">
        <v>-200000000000</v>
      </c>
      <c r="Q191" s="5">
        <v>-400000000000</v>
      </c>
      <c r="R191" s="5">
        <v>-2200000000000</v>
      </c>
      <c r="S191" s="5">
        <v>-325000000000</v>
      </c>
      <c r="T191" s="5">
        <v>-2050000000000</v>
      </c>
      <c r="U191" s="5">
        <v>-100000000000</v>
      </c>
      <c r="V191" s="5">
        <v>-1900000000000</v>
      </c>
    </row>
    <row r="192" spans="3:26" ht="15.5" x14ac:dyDescent="0.35">
      <c r="C192" t="s">
        <v>443</v>
      </c>
      <c r="D192" s="5">
        <v>2459520000000</v>
      </c>
      <c r="E192" s="5">
        <v>1247296000000</v>
      </c>
      <c r="M192" s="5">
        <v>400000000000</v>
      </c>
    </row>
    <row r="193" spans="3:26" ht="15.5" x14ac:dyDescent="0.35">
      <c r="C193" t="s">
        <v>1075</v>
      </c>
      <c r="L193" s="5">
        <v>-1060000000000</v>
      </c>
    </row>
    <row r="194" spans="3:26" ht="15.5" x14ac:dyDescent="0.35">
      <c r="C194" t="s">
        <v>2480</v>
      </c>
      <c r="L194" s="5">
        <v>2500000000000</v>
      </c>
      <c r="O194" s="5">
        <v>5381000000000</v>
      </c>
      <c r="P194" s="5">
        <v>2719000000000</v>
      </c>
      <c r="Q194" s="5">
        <v>6420000000000</v>
      </c>
      <c r="R194" s="5">
        <v>3460000000000</v>
      </c>
      <c r="S194" s="5">
        <v>4000000000000</v>
      </c>
      <c r="T194" s="5">
        <v>2500000000000</v>
      </c>
      <c r="V194" s="5">
        <v>3000000000000</v>
      </c>
      <c r="X194" s="5">
        <v>5851301000000</v>
      </c>
      <c r="Y194" s="5">
        <v>1500000000000</v>
      </c>
      <c r="Z194" s="5">
        <v>1650000000000</v>
      </c>
    </row>
    <row r="195" spans="3:26" ht="15.5" x14ac:dyDescent="0.35">
      <c r="C195" t="s">
        <v>2481</v>
      </c>
      <c r="E195" s="5">
        <v>-56000000000</v>
      </c>
      <c r="F195" s="5">
        <v>-1453000000000</v>
      </c>
      <c r="I195" s="5">
        <v>-2321000000000</v>
      </c>
      <c r="J195" s="5">
        <v>-1517000000000</v>
      </c>
      <c r="K195" s="5">
        <v>-213000000000</v>
      </c>
      <c r="L195" s="5">
        <v>-4949000000000</v>
      </c>
      <c r="M195" s="5">
        <v>-1734000000000</v>
      </c>
      <c r="N195" s="5">
        <v>-5100000000000</v>
      </c>
      <c r="O195" s="5">
        <v>-4583000000000</v>
      </c>
      <c r="P195" s="5">
        <v>-3157000000000</v>
      </c>
      <c r="Q195" s="5">
        <v>-3622000000000</v>
      </c>
      <c r="R195" s="5">
        <v>-1381000000000</v>
      </c>
      <c r="S195" s="5">
        <v>-9347137000000</v>
      </c>
      <c r="T195" s="5">
        <v>-2358000000000</v>
      </c>
      <c r="U195" s="5">
        <v>-1330000000000</v>
      </c>
      <c r="V195" s="5">
        <v>-241989000000</v>
      </c>
      <c r="W195" s="5">
        <v>-1100000000000</v>
      </c>
      <c r="X195" s="5">
        <v>-3720815000000</v>
      </c>
      <c r="Y195" s="5">
        <v>-14453000000</v>
      </c>
      <c r="Z195" s="5">
        <v>-3828827000000</v>
      </c>
    </row>
    <row r="196" spans="3:26" ht="15.5" x14ac:dyDescent="0.35">
      <c r="C196" t="s">
        <v>2482</v>
      </c>
      <c r="D196" s="5">
        <v>2500000000</v>
      </c>
    </row>
    <row r="197" spans="3:26" ht="15.5" x14ac:dyDescent="0.35">
      <c r="C197" t="s">
        <v>2483</v>
      </c>
      <c r="M197" s="5">
        <v>354980000000</v>
      </c>
      <c r="O197" s="5">
        <v>500000000000</v>
      </c>
    </row>
    <row r="198" spans="3:26" ht="15.5" x14ac:dyDescent="0.35">
      <c r="C198" t="s">
        <v>1144</v>
      </c>
      <c r="D198" s="5">
        <v>-134351000000</v>
      </c>
      <c r="F198" s="5">
        <v>-271320000000</v>
      </c>
      <c r="I198" s="5">
        <v>-271320000000</v>
      </c>
      <c r="J198" s="5">
        <v>-237716000000</v>
      </c>
      <c r="K198" s="5">
        <v>-313213000000</v>
      </c>
      <c r="L198" s="5">
        <v>-40572000000</v>
      </c>
      <c r="M198" s="5">
        <v>-39170000000</v>
      </c>
      <c r="N198" s="5">
        <v>-22226000000</v>
      </c>
      <c r="O198" s="5">
        <v>-38273000000</v>
      </c>
      <c r="P198" s="5">
        <v>-79619000000</v>
      </c>
      <c r="Q198" s="5">
        <v>-127349000000</v>
      </c>
      <c r="R198" s="5">
        <v>-125432000000</v>
      </c>
      <c r="S198" s="5">
        <v>-47044000000</v>
      </c>
      <c r="T198" s="5">
        <v>-46041000000</v>
      </c>
      <c r="U198" s="5">
        <v>-31945000000</v>
      </c>
      <c r="V198" s="5">
        <v>-32085000000</v>
      </c>
      <c r="W198" s="5">
        <v>-29692000000</v>
      </c>
      <c r="X198" s="5">
        <v>-21436000000</v>
      </c>
      <c r="Y198" s="5">
        <v>-9291000000</v>
      </c>
      <c r="Z198" s="5">
        <v>-11326000000</v>
      </c>
    </row>
    <row r="199" spans="3:26" ht="15.5" x14ac:dyDescent="0.35">
      <c r="C199" t="s">
        <v>2484</v>
      </c>
    </row>
    <row r="200" spans="3:26" ht="15.5" x14ac:dyDescent="0.35">
      <c r="C200" t="s">
        <v>2485</v>
      </c>
      <c r="T200" s="5">
        <v>-2968000000</v>
      </c>
      <c r="U200" s="5">
        <v>15801000000</v>
      </c>
      <c r="X200" s="5">
        <v>2846000000</v>
      </c>
      <c r="Y200" s="5">
        <v>-18206000000</v>
      </c>
      <c r="Z200" s="5">
        <v>4200000000</v>
      </c>
    </row>
    <row r="201" spans="3:26" ht="15.5" x14ac:dyDescent="0.35">
      <c r="C201" t="s">
        <v>2486</v>
      </c>
      <c r="X201" s="5">
        <v>59925000000</v>
      </c>
      <c r="Z201" s="5">
        <v>109099000000</v>
      </c>
    </row>
    <row r="202" spans="3:26" ht="15.5" x14ac:dyDescent="0.35">
      <c r="C202" t="s">
        <v>2487</v>
      </c>
      <c r="X202" s="5">
        <v>-46136000000</v>
      </c>
      <c r="Y202" s="5">
        <v>-54116000000</v>
      </c>
      <c r="Z202" s="5">
        <v>-64009000000</v>
      </c>
    </row>
    <row r="203" spans="3:26" ht="15.5" x14ac:dyDescent="0.35">
      <c r="C203" t="s">
        <v>2488</v>
      </c>
    </row>
    <row r="204" spans="3:26" ht="15.5" x14ac:dyDescent="0.35">
      <c r="C204" t="s">
        <v>2489</v>
      </c>
      <c r="S204" s="5">
        <v>1519000000</v>
      </c>
    </row>
    <row r="205" spans="3:26" ht="15.5" x14ac:dyDescent="0.35">
      <c r="C205" t="s">
        <v>2490</v>
      </c>
      <c r="S205" s="5">
        <v>-2485000000</v>
      </c>
    </row>
    <row r="206" spans="3:26" ht="15.5" x14ac:dyDescent="0.35">
      <c r="C206" t="s">
        <v>2491</v>
      </c>
      <c r="K206" s="5">
        <v>405600000000</v>
      </c>
    </row>
    <row r="207" spans="3:26" ht="15.5" x14ac:dyDescent="0.35">
      <c r="C207" t="s">
        <v>2492</v>
      </c>
      <c r="I207" s="5">
        <v>-259178000000</v>
      </c>
    </row>
    <row r="208" spans="3:26" ht="15.5" x14ac:dyDescent="0.35">
      <c r="C208" t="s">
        <v>1098</v>
      </c>
      <c r="D208" s="5">
        <v>-1788208000000</v>
      </c>
      <c r="E208" s="5">
        <v>-1248833000000</v>
      </c>
      <c r="F208" s="5">
        <v>-1118746000000</v>
      </c>
      <c r="G208" s="5">
        <v>-1560616000000</v>
      </c>
      <c r="I208" s="5">
        <v>-6107893000000</v>
      </c>
      <c r="J208" s="5">
        <v>-5092071000000</v>
      </c>
      <c r="K208" s="5">
        <v>-5050650000000</v>
      </c>
      <c r="L208" s="5">
        <v>-4634888000000</v>
      </c>
      <c r="M208" s="5">
        <v>-1919982000000</v>
      </c>
      <c r="N208" s="5">
        <v>-2546064000000</v>
      </c>
      <c r="O208" s="5">
        <v>-2116072000000</v>
      </c>
      <c r="P208" s="5">
        <v>-795244000000</v>
      </c>
      <c r="Q208" s="5">
        <v>-945637000000</v>
      </c>
      <c r="R208" s="5">
        <v>-771050000000</v>
      </c>
    </row>
    <row r="209" spans="2:26" ht="15.5" x14ac:dyDescent="0.35">
      <c r="C209" t="s">
        <v>646</v>
      </c>
      <c r="L209" s="5">
        <v>-123000000</v>
      </c>
    </row>
    <row r="210" spans="2:26" ht="15.5" x14ac:dyDescent="0.35">
      <c r="C210" t="s">
        <v>224</v>
      </c>
      <c r="D210" s="5">
        <v>10152725000000</v>
      </c>
      <c r="E210" s="5">
        <v>463058000000</v>
      </c>
      <c r="F210" s="5">
        <v>2628974000000</v>
      </c>
      <c r="G210" s="5">
        <v>-2760431000000</v>
      </c>
      <c r="I210" s="5">
        <v>591604000000</v>
      </c>
      <c r="J210" s="5">
        <v>-749099000000</v>
      </c>
      <c r="K210" s="5">
        <v>-4201726000000</v>
      </c>
      <c r="L210" s="5">
        <v>5509792000000</v>
      </c>
      <c r="M210" s="5">
        <v>1998167000000</v>
      </c>
      <c r="N210" s="5">
        <v>-4092392000000</v>
      </c>
      <c r="O210" s="5">
        <v>4849010000000</v>
      </c>
      <c r="P210" s="5">
        <v>-665162000000</v>
      </c>
      <c r="Q210" s="5">
        <v>72888000000</v>
      </c>
      <c r="R210" s="5">
        <v>-1791218000000</v>
      </c>
      <c r="S210" s="5">
        <v>34231000000</v>
      </c>
      <c r="T210" s="5">
        <v>1287740000000</v>
      </c>
      <c r="U210" s="5">
        <v>-1424721000000</v>
      </c>
      <c r="V210" s="5">
        <v>1653059000000</v>
      </c>
      <c r="W210" s="5">
        <v>146723000000</v>
      </c>
      <c r="X210" s="5">
        <v>-761484000000</v>
      </c>
      <c r="Y210" s="5">
        <v>-2894847000000</v>
      </c>
      <c r="Z210" s="5">
        <v>-2315140000000</v>
      </c>
    </row>
    <row r="211" spans="2:26" ht="15.5" x14ac:dyDescent="0.35">
      <c r="C211" t="s">
        <v>375</v>
      </c>
      <c r="D211" s="5">
        <v>64475000000</v>
      </c>
      <c r="E211" s="5">
        <v>26044000000</v>
      </c>
      <c r="F211" s="5">
        <v>19826000000</v>
      </c>
      <c r="G211" s="5">
        <v>12630000000</v>
      </c>
      <c r="I211" s="5">
        <v>29622000000</v>
      </c>
      <c r="J211" s="5">
        <v>13624000000</v>
      </c>
      <c r="K211" s="5">
        <v>-116581000000</v>
      </c>
      <c r="L211" s="5">
        <v>209082000000</v>
      </c>
      <c r="M211" s="5">
        <v>8593000000</v>
      </c>
      <c r="N211" s="5">
        <v>-6536000000</v>
      </c>
      <c r="O211" s="5">
        <v>-12877000000</v>
      </c>
      <c r="P211" s="5">
        <v>35458000000</v>
      </c>
      <c r="Q211" s="5">
        <v>3003000000</v>
      </c>
      <c r="R211" s="5">
        <v>18297000000</v>
      </c>
      <c r="S211" s="5">
        <v>109104000000</v>
      </c>
      <c r="T211" s="5">
        <v>-41261000000</v>
      </c>
      <c r="U211" s="5">
        <v>-221260000000</v>
      </c>
      <c r="V211" s="5">
        <v>39971000000</v>
      </c>
      <c r="W211" s="5">
        <v>2213000000</v>
      </c>
    </row>
    <row r="212" spans="2:26" ht="15.5" x14ac:dyDescent="0.35">
      <c r="C212" t="s">
        <v>225</v>
      </c>
      <c r="E212" s="5">
        <v>5075324000000</v>
      </c>
      <c r="I212" s="5">
        <v>4454098000000</v>
      </c>
      <c r="J212" s="5">
        <v>5189573000000</v>
      </c>
      <c r="K212" s="5">
        <v>9507880000000</v>
      </c>
      <c r="L212" s="5">
        <v>3789006000000</v>
      </c>
      <c r="M212" s="5">
        <v>1782246000000</v>
      </c>
      <c r="N212" s="5">
        <v>5881174000000</v>
      </c>
      <c r="O212" s="5">
        <v>1045041000000</v>
      </c>
      <c r="P212" s="5">
        <v>1674745000000</v>
      </c>
      <c r="Q212" s="5">
        <v>1850425000000</v>
      </c>
      <c r="R212" s="5">
        <v>3623346000000</v>
      </c>
      <c r="S212" s="5">
        <v>3480011000000</v>
      </c>
      <c r="T212" s="5">
        <v>2233532000000</v>
      </c>
      <c r="U212" s="5">
        <v>3917236000000</v>
      </c>
      <c r="V212" s="5">
        <v>2224206000000</v>
      </c>
      <c r="W212" s="5">
        <v>2075270000000</v>
      </c>
      <c r="X212" s="5">
        <v>2835999000000</v>
      </c>
      <c r="Y212" s="5">
        <v>5737866000000</v>
      </c>
      <c r="Z212" s="5">
        <v>8053006000000</v>
      </c>
    </row>
    <row r="213" spans="2:26" ht="15.5" x14ac:dyDescent="0.35">
      <c r="C213" t="s">
        <v>2493</v>
      </c>
    </row>
    <row r="214" spans="2:26" ht="15.5" x14ac:dyDescent="0.35">
      <c r="C214" t="s">
        <v>2494</v>
      </c>
      <c r="X214" s="5">
        <v>755000000</v>
      </c>
    </row>
    <row r="215" spans="2:26" ht="15.5" x14ac:dyDescent="0.35">
      <c r="C215" t="s">
        <v>226</v>
      </c>
      <c r="D215" s="5">
        <v>10217200000000</v>
      </c>
      <c r="E215" s="5">
        <v>5564426000000</v>
      </c>
      <c r="F215" s="5">
        <v>2648800000000</v>
      </c>
      <c r="G215" s="5">
        <v>-2747801000000</v>
      </c>
      <c r="I215" s="5">
        <v>5075324000000</v>
      </c>
      <c r="J215" s="5">
        <v>4454098000000</v>
      </c>
      <c r="K215" s="5">
        <v>5189573000000</v>
      </c>
      <c r="L215" s="5">
        <v>9507880000000</v>
      </c>
      <c r="M215" s="5">
        <v>3789006000000</v>
      </c>
      <c r="N215" s="5">
        <v>1782246000000</v>
      </c>
      <c r="O215" s="5">
        <v>5881174000000</v>
      </c>
      <c r="P215" s="5">
        <v>1045041000000</v>
      </c>
      <c r="Q215" s="5">
        <v>1926316000000</v>
      </c>
      <c r="R215" s="5">
        <v>1850425000000</v>
      </c>
      <c r="S215" s="5">
        <v>3623346000000</v>
      </c>
      <c r="T215" s="5">
        <v>3480011000000</v>
      </c>
      <c r="U215" s="5">
        <v>2233532000000</v>
      </c>
      <c r="V215" s="5">
        <v>3917236000000</v>
      </c>
      <c r="W215" s="5">
        <v>2224206000000</v>
      </c>
      <c r="X215" s="5">
        <v>2075270000000</v>
      </c>
      <c r="Y215" s="5">
        <v>2835999000000</v>
      </c>
      <c r="Z215" s="5">
        <v>5737866000000</v>
      </c>
    </row>
    <row r="217" spans="2:26" ht="15.5" x14ac:dyDescent="0.35">
      <c r="B217" t="s">
        <v>227</v>
      </c>
      <c r="C217" t="s">
        <v>12</v>
      </c>
      <c r="D217" s="5">
        <v>32250000000</v>
      </c>
      <c r="E217" s="5">
        <v>32250000000</v>
      </c>
      <c r="F217" s="5">
        <v>32250000000</v>
      </c>
      <c r="G217" s="5">
        <v>32250000000</v>
      </c>
      <c r="I217" s="5">
        <v>32250000000</v>
      </c>
      <c r="J217" s="5">
        <v>32250000000</v>
      </c>
      <c r="K217" s="6">
        <v>8060000000.000001</v>
      </c>
      <c r="L217" s="6">
        <v>8060000000.000001</v>
      </c>
      <c r="M217" s="5">
        <v>5430000000</v>
      </c>
      <c r="N217" s="5">
        <v>5430000000</v>
      </c>
      <c r="O217" s="5">
        <v>5430000000</v>
      </c>
      <c r="P217" s="5">
        <v>5430000000</v>
      </c>
      <c r="Q217" s="5">
        <v>5430000000</v>
      </c>
      <c r="R217" s="5">
        <v>5430000000</v>
      </c>
      <c r="S217" s="5">
        <v>5430000000</v>
      </c>
      <c r="T217" s="5">
        <v>5430000000</v>
      </c>
      <c r="U217" s="5">
        <v>5430000000</v>
      </c>
      <c r="V217" s="5">
        <v>5430000000</v>
      </c>
      <c r="W217" s="5">
        <v>5430000000</v>
      </c>
      <c r="X217" s="5">
        <v>5430000000</v>
      </c>
      <c r="Y217" s="5">
        <v>5430000000</v>
      </c>
      <c r="Z217" s="5">
        <v>5430000000</v>
      </c>
    </row>
    <row r="218" spans="2:26" ht="15.5" x14ac:dyDescent="0.35">
      <c r="C218" t="s">
        <v>228</v>
      </c>
      <c r="D218" s="6">
        <v>87.37</v>
      </c>
      <c r="E218" s="6">
        <v>46.24</v>
      </c>
      <c r="F218" s="6">
        <v>59.61</v>
      </c>
      <c r="G218" s="6">
        <v>38.82</v>
      </c>
    </row>
    <row r="219" spans="2:26" ht="15.5" x14ac:dyDescent="0.35">
      <c r="C219" t="s">
        <v>229</v>
      </c>
      <c r="D219" s="6">
        <v>19.8</v>
      </c>
      <c r="E219" s="6">
        <v>45.2</v>
      </c>
      <c r="F219" s="6">
        <v>38.92</v>
      </c>
      <c r="G219" s="6">
        <v>45.08</v>
      </c>
    </row>
    <row r="220" spans="2:26" ht="15.5" x14ac:dyDescent="0.35">
      <c r="C220" t="s">
        <v>73</v>
      </c>
      <c r="D220" s="6">
        <v>3.62</v>
      </c>
      <c r="E220" s="6">
        <v>4.43</v>
      </c>
      <c r="F220" s="6">
        <v>4.87</v>
      </c>
      <c r="G220" s="6">
        <v>4.0199999999999996</v>
      </c>
    </row>
    <row r="221" spans="2:26" ht="15.5" x14ac:dyDescent="0.35">
      <c r="C221" t="s">
        <v>230</v>
      </c>
      <c r="D221" s="5">
        <v>8910690000000</v>
      </c>
      <c r="E221" s="5">
        <v>7133660000000</v>
      </c>
      <c r="F221" s="5">
        <v>7379400000000</v>
      </c>
      <c r="G221" s="5">
        <v>6570630000000</v>
      </c>
    </row>
    <row r="222" spans="2:26" ht="15.5" x14ac:dyDescent="0.35">
      <c r="C222" t="s">
        <v>231</v>
      </c>
      <c r="D222" s="6">
        <v>2.0400000000000001E-2</v>
      </c>
      <c r="E222" s="6">
        <v>1.2199999999999999E-2</v>
      </c>
      <c r="F222" s="6">
        <v>1.6200000000000003E-2</v>
      </c>
      <c r="G222" s="6">
        <v>1.1000000000000001E-2</v>
      </c>
    </row>
    <row r="223" spans="2:26" ht="15.5" x14ac:dyDescent="0.35">
      <c r="C223" t="s">
        <v>232</v>
      </c>
      <c r="D223" s="6">
        <v>7.5999999999999998E-2</v>
      </c>
      <c r="E223" s="6">
        <v>3.9399999999999998E-2</v>
      </c>
      <c r="F223" s="6">
        <v>5.2900000000000003E-2</v>
      </c>
      <c r="G223" s="6">
        <v>3.6400000000000002E-2</v>
      </c>
    </row>
    <row r="224" spans="2:26" ht="15.5" x14ac:dyDescent="0.35">
      <c r="C224" t="s">
        <v>233</v>
      </c>
      <c r="D224" s="6">
        <v>5.0099999999999999E-2</v>
      </c>
      <c r="E224" s="6">
        <v>3.4000000000000002E-2</v>
      </c>
      <c r="F224" s="6">
        <v>4.0300000000000002E-2</v>
      </c>
      <c r="G224" s="6">
        <v>3.2099999999999997E-2</v>
      </c>
    </row>
    <row r="225" spans="3:7" ht="15.5" x14ac:dyDescent="0.35">
      <c r="C225" t="s">
        <v>234</v>
      </c>
      <c r="D225" s="6">
        <v>4.1500000000000004</v>
      </c>
      <c r="E225" s="6">
        <v>2.59</v>
      </c>
      <c r="F225" s="6">
        <v>3.54</v>
      </c>
      <c r="G225" s="6">
        <v>2.5499999999999998</v>
      </c>
    </row>
    <row r="226" spans="3:7" ht="15.5" x14ac:dyDescent="0.35">
      <c r="C226" t="s">
        <v>235</v>
      </c>
      <c r="D226" s="5">
        <v>40095000000000</v>
      </c>
      <c r="E226" s="5">
        <v>41038000000000</v>
      </c>
      <c r="F226" s="5">
        <v>39509000000000</v>
      </c>
      <c r="G226" s="5">
        <v>37575000000000</v>
      </c>
    </row>
    <row r="227" spans="3:7" ht="15.5" x14ac:dyDescent="0.35">
      <c r="C227" t="s">
        <v>236</v>
      </c>
      <c r="D227" s="6">
        <v>1.51</v>
      </c>
      <c r="E227" s="6">
        <v>1.78</v>
      </c>
      <c r="F227" s="6">
        <v>2.06</v>
      </c>
      <c r="G227" s="6">
        <v>1.64</v>
      </c>
    </row>
    <row r="228" spans="3:7" ht="15.5" x14ac:dyDescent="0.35">
      <c r="C228" t="s">
        <v>237</v>
      </c>
      <c r="D228" s="6">
        <v>1148.8</v>
      </c>
      <c r="E228" s="6">
        <v>1172.45</v>
      </c>
      <c r="F228" s="6">
        <v>1126.18</v>
      </c>
      <c r="G228" s="6">
        <v>1066.0999999999999</v>
      </c>
    </row>
    <row r="229" spans="3:7" ht="15.5" x14ac:dyDescent="0.35">
      <c r="C229" t="s">
        <v>238</v>
      </c>
      <c r="D229" s="6">
        <v>3.19</v>
      </c>
      <c r="E229" s="6">
        <v>3.69</v>
      </c>
      <c r="F229" s="6">
        <v>4.5199999999999996</v>
      </c>
      <c r="G229" s="6">
        <v>3.87</v>
      </c>
    </row>
    <row r="230" spans="3:7" ht="15.5" x14ac:dyDescent="0.35">
      <c r="C230" t="s">
        <v>239</v>
      </c>
      <c r="D230" s="6">
        <v>542.30999999999995</v>
      </c>
      <c r="E230" s="6">
        <v>565.78</v>
      </c>
      <c r="F230" s="6">
        <v>513.54</v>
      </c>
      <c r="G230" s="6">
        <v>452.45</v>
      </c>
    </row>
    <row r="231" spans="3:7" ht="15.5" x14ac:dyDescent="0.35">
      <c r="C231" t="s">
        <v>240</v>
      </c>
      <c r="D231" s="5">
        <v>15259000000000</v>
      </c>
      <c r="E231" s="5">
        <v>10345000000000</v>
      </c>
      <c r="F231" s="5">
        <v>10089000000000</v>
      </c>
      <c r="G231" s="5">
        <v>11887000000000</v>
      </c>
    </row>
    <row r="232" spans="3:7" ht="15.5" x14ac:dyDescent="0.35">
      <c r="C232" t="s">
        <v>241</v>
      </c>
      <c r="D232" s="5">
        <v>55460000000000</v>
      </c>
      <c r="E232" s="5">
        <v>44408000000000</v>
      </c>
      <c r="F232" s="5">
        <v>44826000000000</v>
      </c>
      <c r="G232" s="5">
        <v>42624000000000</v>
      </c>
    </row>
    <row r="233" spans="3:7" ht="15.5" x14ac:dyDescent="0.35">
      <c r="C233" t="s">
        <v>242</v>
      </c>
      <c r="D233" s="5">
        <v>37050000000000</v>
      </c>
      <c r="E233" s="5">
        <v>37813000000000</v>
      </c>
      <c r="F233" s="5">
        <v>36320000000000</v>
      </c>
      <c r="G233" s="5">
        <v>34383000000000</v>
      </c>
    </row>
    <row r="234" spans="3:7" ht="15.5" x14ac:dyDescent="0.35">
      <c r="C234" t="s">
        <v>24</v>
      </c>
      <c r="D234" s="5">
        <v>70718000000000</v>
      </c>
      <c r="E234" s="5">
        <v>54754000000000</v>
      </c>
      <c r="F234" s="5">
        <v>54915000000000</v>
      </c>
      <c r="G234" s="5">
        <v>54511000000000</v>
      </c>
    </row>
    <row r="235" spans="3:7" ht="15.5" x14ac:dyDescent="0.35">
      <c r="C235" t="s">
        <v>21</v>
      </c>
      <c r="D235" s="5">
        <v>54937000000000</v>
      </c>
      <c r="E235" s="5">
        <v>49189000000000</v>
      </c>
      <c r="F235" s="5">
        <v>49840000000000</v>
      </c>
      <c r="G235" s="5">
        <v>52085000000000</v>
      </c>
    </row>
    <row r="236" spans="3:7" ht="15.5" x14ac:dyDescent="0.35">
      <c r="C236" t="s">
        <v>243</v>
      </c>
      <c r="D236" s="5">
        <v>-13123000000000</v>
      </c>
      <c r="E236" s="5">
        <v>-14370000000000</v>
      </c>
      <c r="F236" s="5">
        <v>-11495000000000</v>
      </c>
      <c r="G236" s="5">
        <v>-19887000000000</v>
      </c>
    </row>
    <row r="237" spans="3:7" ht="15.5" x14ac:dyDescent="0.35">
      <c r="C237" t="s">
        <v>244</v>
      </c>
      <c r="D237" s="5">
        <v>5239000000000</v>
      </c>
      <c r="E237" s="5">
        <v>6525000000000</v>
      </c>
      <c r="F237" s="5">
        <v>5829000000000</v>
      </c>
      <c r="G237" s="5">
        <v>6146000000000</v>
      </c>
    </row>
    <row r="238" spans="3:7" ht="15.5" x14ac:dyDescent="0.35">
      <c r="C238" t="s">
        <v>245</v>
      </c>
      <c r="D238" s="5">
        <v>-5747000000000</v>
      </c>
      <c r="E238" s="5">
        <v>-3488000000000</v>
      </c>
      <c r="F238" s="5">
        <v>-2175000000000</v>
      </c>
      <c r="G238" s="5">
        <v>-2216000000000</v>
      </c>
    </row>
    <row r="239" spans="3:7" ht="15.5" x14ac:dyDescent="0.35">
      <c r="C239" t="s">
        <v>13</v>
      </c>
      <c r="D239" s="5">
        <v>-508000000000</v>
      </c>
      <c r="E239" s="5">
        <v>3038000000000</v>
      </c>
      <c r="F239" s="5">
        <v>3653000000000</v>
      </c>
      <c r="G239" s="5">
        <v>3930000000000</v>
      </c>
    </row>
    <row r="240" spans="3:7" ht="15.5" x14ac:dyDescent="0.35">
      <c r="C240" t="s">
        <v>16</v>
      </c>
      <c r="D240" s="6">
        <v>-15.76</v>
      </c>
      <c r="E240" s="6">
        <v>94.19</v>
      </c>
      <c r="F240" s="6">
        <v>113.28</v>
      </c>
      <c r="G240" s="6">
        <v>121.85</v>
      </c>
    </row>
    <row r="241" spans="3:26" ht="15.5" x14ac:dyDescent="0.35">
      <c r="C241" t="s">
        <v>58</v>
      </c>
      <c r="I241" s="6">
        <v>170.84</v>
      </c>
      <c r="J241" s="6">
        <v>152.27000000000001</v>
      </c>
      <c r="K241" s="6">
        <v>558.91999999999996</v>
      </c>
      <c r="L241" s="6">
        <v>585.84</v>
      </c>
      <c r="M241" s="6">
        <v>1242.3499999999999</v>
      </c>
      <c r="N241" s="6">
        <v>-131.9</v>
      </c>
      <c r="O241" s="6">
        <v>288.74</v>
      </c>
      <c r="P241" s="6">
        <v>-442.38</v>
      </c>
      <c r="Q241" s="6">
        <v>209.02</v>
      </c>
      <c r="R241" s="6">
        <v>203.36</v>
      </c>
      <c r="S241" s="6">
        <v>-206.54</v>
      </c>
      <c r="T241" s="6">
        <v>-243.47</v>
      </c>
      <c r="U241" s="6">
        <v>-325.04000000000002</v>
      </c>
      <c r="V241" s="6">
        <v>299.67</v>
      </c>
      <c r="W241" s="6">
        <v>182.56</v>
      </c>
      <c r="X241" s="6">
        <v>106.8</v>
      </c>
      <c r="Y241" s="6">
        <v>274.08</v>
      </c>
      <c r="Z241" s="6">
        <v>275.18</v>
      </c>
    </row>
    <row r="242" spans="3:26" ht="15.5" x14ac:dyDescent="0.35">
      <c r="C242" t="s">
        <v>72</v>
      </c>
      <c r="I242" s="6">
        <v>13.58</v>
      </c>
      <c r="J242" s="6">
        <v>16.29</v>
      </c>
      <c r="K242" s="6">
        <v>16.77</v>
      </c>
      <c r="L242" s="6">
        <v>10.54</v>
      </c>
      <c r="M242" s="6">
        <v>4.99</v>
      </c>
      <c r="N242" s="6">
        <v>-38.29</v>
      </c>
      <c r="O242" s="6">
        <v>10.08</v>
      </c>
      <c r="P242" s="6">
        <v>-3.81</v>
      </c>
      <c r="Q242" s="6">
        <v>22.96</v>
      </c>
      <c r="R242" s="6">
        <v>31.72</v>
      </c>
      <c r="S242" s="6">
        <v>-26.63</v>
      </c>
      <c r="T242" s="6">
        <v>-16.63</v>
      </c>
      <c r="U242" s="6">
        <v>-12.77</v>
      </c>
      <c r="V242" s="6">
        <v>21.52</v>
      </c>
      <c r="W242" s="6">
        <v>30.95</v>
      </c>
      <c r="X242" s="6">
        <v>50.56</v>
      </c>
      <c r="Y242" s="6">
        <v>17.239999999999998</v>
      </c>
      <c r="Z242" s="6">
        <v>20.9</v>
      </c>
    </row>
    <row r="243" spans="3:26" ht="15.5" x14ac:dyDescent="0.35">
      <c r="C243" t="s">
        <v>75</v>
      </c>
      <c r="I243" s="6">
        <v>1.32</v>
      </c>
      <c r="J243" s="6">
        <v>1.43</v>
      </c>
      <c r="K243" s="6">
        <v>1.48</v>
      </c>
      <c r="L243" s="6">
        <v>1.06</v>
      </c>
      <c r="M243" s="6">
        <v>1.07</v>
      </c>
      <c r="N243" s="6">
        <v>0.98</v>
      </c>
      <c r="O243" s="6">
        <v>0.61</v>
      </c>
      <c r="P243" s="6">
        <v>0.4</v>
      </c>
      <c r="Q243" s="6">
        <v>0.87</v>
      </c>
      <c r="R243" s="6">
        <v>1.2</v>
      </c>
      <c r="S243" s="6">
        <v>1.1200000000000001</v>
      </c>
      <c r="T243" s="6">
        <v>0.91</v>
      </c>
      <c r="U243" s="6">
        <v>0.95</v>
      </c>
      <c r="V243" s="6">
        <v>1.56</v>
      </c>
      <c r="W243" s="6">
        <v>1.49</v>
      </c>
      <c r="X243" s="6">
        <v>1.48</v>
      </c>
      <c r="Y243" s="6">
        <v>1.4</v>
      </c>
      <c r="Z243" s="6">
        <v>1.67</v>
      </c>
    </row>
    <row r="244" spans="3:26" ht="15.5" x14ac:dyDescent="0.35">
      <c r="C244" t="s">
        <v>246</v>
      </c>
      <c r="I244" s="5">
        <v>27106000000000</v>
      </c>
      <c r="J244" s="5">
        <v>26396340000000</v>
      </c>
      <c r="K244" s="5">
        <v>25048880000000</v>
      </c>
      <c r="L244" s="5">
        <v>24293960000000</v>
      </c>
      <c r="M244" s="5">
        <v>20802520000000</v>
      </c>
      <c r="N244" s="5">
        <v>11685290000000</v>
      </c>
      <c r="O244" s="5">
        <v>13249300000000</v>
      </c>
      <c r="P244" s="5">
        <v>7658190000000</v>
      </c>
    </row>
    <row r="245" spans="3:26" ht="15.5" x14ac:dyDescent="0.35">
      <c r="C245" t="s">
        <v>247</v>
      </c>
      <c r="I245" s="6">
        <v>4.6399999999999997E-2</v>
      </c>
      <c r="J245" s="6">
        <v>4.2900000000000001E-2</v>
      </c>
      <c r="K245" s="6">
        <v>3.9300000000000002E-2</v>
      </c>
      <c r="L245" s="6">
        <v>4.1500000000000002E-2</v>
      </c>
      <c r="M245" s="6">
        <v>0.1065</v>
      </c>
      <c r="N245" s="6">
        <v>-1.1399999999999999E-2</v>
      </c>
      <c r="O245" s="6">
        <v>2.5000000000000001E-2</v>
      </c>
      <c r="P245" s="6">
        <v>-4.5199999999999997E-2</v>
      </c>
      <c r="Q245" s="6">
        <v>2.2400000000000003E-2</v>
      </c>
      <c r="R245" s="6">
        <v>2.1700000000000001E-2</v>
      </c>
      <c r="S245" s="6">
        <v>-2.0299999999999999E-2</v>
      </c>
      <c r="T245" s="6">
        <v>-2.4799999999999999E-2</v>
      </c>
      <c r="U245" s="6">
        <v>-3.2400000000000005E-2</v>
      </c>
      <c r="V245" s="6">
        <v>2.9500000000000002E-2</v>
      </c>
      <c r="W245" s="6">
        <v>1.9E-2</v>
      </c>
      <c r="X245" s="6">
        <v>1.1000000000000001E-2</v>
      </c>
      <c r="Y245" s="6">
        <v>2.7099999999999999E-2</v>
      </c>
      <c r="Z245" s="6">
        <v>2.8900000000000002E-2</v>
      </c>
    </row>
    <row r="246" spans="3:26" ht="15.5" x14ac:dyDescent="0.35">
      <c r="C246" t="s">
        <v>248</v>
      </c>
      <c r="I246" s="6">
        <v>0.1517</v>
      </c>
      <c r="J246" s="6">
        <v>0.14660000000000001</v>
      </c>
      <c r="K246" s="6">
        <v>0.14660000000000001</v>
      </c>
      <c r="L246" s="6">
        <v>0.16670000000000001</v>
      </c>
      <c r="M246" s="6">
        <v>0.73540000000000005</v>
      </c>
      <c r="N246" s="6">
        <v>-6.0400000000000002E-2</v>
      </c>
      <c r="O246" s="6">
        <v>0.12330000000000001</v>
      </c>
      <c r="P246" s="6">
        <v>-0.21510000000000001</v>
      </c>
      <c r="Q246" s="6">
        <v>8.1099999999999992E-2</v>
      </c>
      <c r="R246" s="6">
        <v>8.2799999999999999E-2</v>
      </c>
      <c r="S246" s="6">
        <v>-8.9900000000000008E-2</v>
      </c>
      <c r="T246" s="6">
        <v>-9.7899999999999987E-2</v>
      </c>
      <c r="U246" s="6">
        <v>-0.111</v>
      </c>
      <c r="V246" s="6">
        <v>8.6300000000000002E-2</v>
      </c>
      <c r="W246" s="6">
        <v>5.4000000000000006E-2</v>
      </c>
      <c r="X246" s="6">
        <v>3.2500000000000001E-2</v>
      </c>
      <c r="Y246" s="6">
        <v>8.2899999999999988E-2</v>
      </c>
      <c r="Z246" s="6">
        <v>8.5900000000000004E-2</v>
      </c>
    </row>
    <row r="247" spans="3:26" ht="15.5" x14ac:dyDescent="0.35">
      <c r="C247" t="s">
        <v>249</v>
      </c>
      <c r="I247" s="6">
        <v>0.13150000000000001</v>
      </c>
      <c r="J247" s="6">
        <v>0.13220000000000001</v>
      </c>
      <c r="K247" s="6">
        <v>0.13150000000000001</v>
      </c>
      <c r="L247" s="6">
        <v>0.18789999999999998</v>
      </c>
      <c r="M247" s="6">
        <v>0.28320000000000001</v>
      </c>
      <c r="N247" s="6">
        <v>4.1399999999999999E-2</v>
      </c>
      <c r="O247" s="6">
        <v>0.1011</v>
      </c>
      <c r="P247" s="6">
        <v>-1.78E-2</v>
      </c>
      <c r="Q247" s="6">
        <v>0.12179999999999999</v>
      </c>
      <c r="R247" s="6">
        <v>0.11749999999999999</v>
      </c>
      <c r="S247" s="6">
        <v>7.0000000000000007E-2</v>
      </c>
      <c r="T247" s="6">
        <v>1.84E-2</v>
      </c>
      <c r="U247" s="6">
        <v>3.5400000000000001E-2</v>
      </c>
      <c r="V247" s="6">
        <v>7.5600000000000001E-2</v>
      </c>
      <c r="W247" s="6">
        <v>6.9800000000000001E-2</v>
      </c>
      <c r="X247" s="6">
        <v>8.3900000000000002E-2</v>
      </c>
      <c r="Y247" s="6">
        <v>7.7399999999999997E-2</v>
      </c>
      <c r="Z247" s="6">
        <v>0.23230000000000001</v>
      </c>
    </row>
    <row r="248" spans="3:26" ht="15.5" x14ac:dyDescent="0.35">
      <c r="C248" t="s">
        <v>250</v>
      </c>
      <c r="I248" s="6">
        <v>2.68</v>
      </c>
      <c r="J248" s="6">
        <v>2.42</v>
      </c>
      <c r="K248" s="6">
        <v>2.21</v>
      </c>
      <c r="L248" s="6">
        <v>2.44</v>
      </c>
      <c r="M248" s="6">
        <v>3.53</v>
      </c>
      <c r="N248" s="6">
        <v>0.55000000000000004</v>
      </c>
      <c r="O248" s="6">
        <v>1.33</v>
      </c>
      <c r="P248" s="6">
        <v>-0.28000000000000003</v>
      </c>
      <c r="Q248" s="6">
        <v>1.9</v>
      </c>
      <c r="R248" s="6">
        <v>1.75</v>
      </c>
      <c r="S248" s="6">
        <v>0.83</v>
      </c>
      <c r="T248" s="6">
        <v>0.28000000000000003</v>
      </c>
      <c r="U248" s="6">
        <v>0.68</v>
      </c>
      <c r="V248" s="6">
        <v>1.54</v>
      </c>
      <c r="W248" s="6">
        <v>1.58</v>
      </c>
      <c r="X248" s="6">
        <v>1.53</v>
      </c>
      <c r="Y248" s="6">
        <v>1.72</v>
      </c>
      <c r="Z248" s="6">
        <v>2.56</v>
      </c>
    </row>
    <row r="249" spans="3:26" ht="15.5" x14ac:dyDescent="0.35">
      <c r="C249" t="s">
        <v>69</v>
      </c>
      <c r="I249" s="6">
        <v>2.06</v>
      </c>
      <c r="J249" s="6">
        <v>2.39</v>
      </c>
      <c r="K249" s="6">
        <v>2.46</v>
      </c>
      <c r="L249" s="6">
        <v>1.76</v>
      </c>
      <c r="M249" s="6">
        <v>3.67</v>
      </c>
      <c r="N249" s="6">
        <v>2.31</v>
      </c>
      <c r="O249" s="6">
        <v>1.24</v>
      </c>
      <c r="P249" s="6">
        <v>0.82</v>
      </c>
      <c r="Q249" s="6">
        <v>1.86</v>
      </c>
      <c r="R249" s="6">
        <v>2.63</v>
      </c>
      <c r="S249" s="6">
        <v>2.39</v>
      </c>
      <c r="T249" s="6">
        <v>1.63</v>
      </c>
      <c r="U249" s="6">
        <v>1.42</v>
      </c>
      <c r="V249" s="6">
        <v>1.86</v>
      </c>
      <c r="W249" s="6">
        <v>1.67</v>
      </c>
      <c r="X249" s="6">
        <v>1.64</v>
      </c>
      <c r="Y249" s="6">
        <v>1.43</v>
      </c>
      <c r="Z249" s="6">
        <v>1.79</v>
      </c>
    </row>
    <row r="250" spans="3:26" ht="15.5" x14ac:dyDescent="0.35">
      <c r="C250" t="s">
        <v>66</v>
      </c>
      <c r="I250" s="6">
        <v>1126.18</v>
      </c>
      <c r="J250" s="6">
        <v>1038.68</v>
      </c>
      <c r="K250" s="6">
        <v>3813.35</v>
      </c>
      <c r="L250" s="6">
        <v>3515.32</v>
      </c>
      <c r="M250" s="6">
        <v>1689.47</v>
      </c>
      <c r="N250" s="6">
        <v>2184.5100000000002</v>
      </c>
      <c r="O250" s="6">
        <v>2341.4499999999998</v>
      </c>
      <c r="P250" s="6">
        <v>2056.36</v>
      </c>
      <c r="Q250" s="6">
        <v>2575.85</v>
      </c>
      <c r="R250" s="6">
        <v>2456.8200000000002</v>
      </c>
      <c r="S250" s="6">
        <v>2297.1999999999998</v>
      </c>
      <c r="T250" s="6">
        <v>2486.12</v>
      </c>
      <c r="U250" s="6">
        <v>2928.66</v>
      </c>
      <c r="V250" s="6">
        <v>3471.03</v>
      </c>
      <c r="W250" s="6">
        <v>3379.22</v>
      </c>
      <c r="X250" s="6">
        <v>3285.03</v>
      </c>
      <c r="Y250" s="6">
        <v>3304.73</v>
      </c>
      <c r="Z250" s="6">
        <v>3203.87</v>
      </c>
    </row>
    <row r="251" spans="3:26" ht="15.5" x14ac:dyDescent="0.35">
      <c r="C251" t="s">
        <v>251</v>
      </c>
      <c r="I251" s="6">
        <v>4.5199999999999996</v>
      </c>
      <c r="J251" s="6">
        <v>5.98</v>
      </c>
      <c r="K251" s="6">
        <v>7.38</v>
      </c>
      <c r="L251" s="6">
        <v>5.88</v>
      </c>
      <c r="M251" s="6">
        <v>4.46</v>
      </c>
      <c r="N251" s="6">
        <v>2.7</v>
      </c>
      <c r="O251" s="6">
        <v>1.43</v>
      </c>
      <c r="P251" s="6">
        <v>0.95</v>
      </c>
      <c r="Q251" s="6">
        <v>2.1</v>
      </c>
      <c r="R251" s="6">
        <v>2.94</v>
      </c>
      <c r="S251" s="6">
        <v>2.68</v>
      </c>
      <c r="T251" s="6">
        <v>1.81</v>
      </c>
      <c r="U251" s="6">
        <v>1.55</v>
      </c>
      <c r="V251" s="5">
        <v>2</v>
      </c>
      <c r="W251" s="6">
        <v>1.81</v>
      </c>
      <c r="X251" s="6">
        <v>1.78</v>
      </c>
      <c r="Y251" s="6">
        <v>1.57</v>
      </c>
      <c r="Z251" s="6">
        <v>2.0099999999999998</v>
      </c>
    </row>
    <row r="252" spans="3:26" ht="15.5" x14ac:dyDescent="0.35">
      <c r="C252" t="s">
        <v>252</v>
      </c>
      <c r="I252" s="6">
        <v>513.54</v>
      </c>
      <c r="J252" s="6">
        <v>414.92</v>
      </c>
      <c r="K252" s="6">
        <v>1270.26</v>
      </c>
      <c r="L252" s="6">
        <v>1049.32</v>
      </c>
      <c r="M252" s="6">
        <v>1390.22</v>
      </c>
      <c r="N252" s="6">
        <v>1868.03</v>
      </c>
      <c r="O252" s="6">
        <v>2034.71</v>
      </c>
      <c r="P252" s="6">
        <v>1767.25</v>
      </c>
      <c r="Q252" s="6">
        <v>2281.98</v>
      </c>
      <c r="R252" s="6">
        <v>2191.7800000000002</v>
      </c>
      <c r="S252" s="6">
        <v>2048.5</v>
      </c>
      <c r="T252" s="6">
        <v>2236.48</v>
      </c>
      <c r="U252" s="6">
        <v>2677.91</v>
      </c>
      <c r="V252" s="6">
        <v>3218.23</v>
      </c>
      <c r="W252" s="6">
        <v>3127.68</v>
      </c>
      <c r="X252" s="6">
        <v>3032.17</v>
      </c>
      <c r="Y252" s="6">
        <v>3013.95</v>
      </c>
      <c r="Z252" s="6">
        <v>2866.47</v>
      </c>
    </row>
    <row r="253" spans="3:26" ht="15.5" x14ac:dyDescent="0.35">
      <c r="C253" t="s">
        <v>253</v>
      </c>
      <c r="I253" s="5">
        <v>10089000000000</v>
      </c>
      <c r="J253" s="5">
        <v>10378000000000</v>
      </c>
      <c r="K253" s="5">
        <v>9457000000000</v>
      </c>
      <c r="L253" s="5">
        <v>11375000000000</v>
      </c>
      <c r="M253" s="5">
        <v>10760000000000</v>
      </c>
      <c r="N253" s="5">
        <v>4774000000000</v>
      </c>
      <c r="O253" s="5">
        <v>7553000000000</v>
      </c>
      <c r="P253" s="5">
        <v>7084000000000</v>
      </c>
      <c r="Q253" s="5">
        <v>5184000000000</v>
      </c>
      <c r="R253" s="5">
        <v>8387000000000</v>
      </c>
      <c r="S253" s="5">
        <v>7878000000000</v>
      </c>
      <c r="T253" s="5">
        <v>12251000000000</v>
      </c>
      <c r="U253" s="5">
        <v>6699000000000</v>
      </c>
      <c r="V253" s="5">
        <v>4668000000000</v>
      </c>
      <c r="W253" s="5">
        <v>4996000000000</v>
      </c>
      <c r="X253" s="5">
        <v>4521000000000</v>
      </c>
      <c r="Y253" s="5">
        <v>4481000000000</v>
      </c>
      <c r="Z253" s="5">
        <v>945000000000</v>
      </c>
    </row>
    <row r="254" spans="3:26" ht="15.5" x14ac:dyDescent="0.35">
      <c r="C254" t="s">
        <v>254</v>
      </c>
      <c r="I254" s="5">
        <v>44826000000000</v>
      </c>
      <c r="J254" s="5">
        <v>44488000000000</v>
      </c>
      <c r="K254" s="5">
        <v>44414000000000</v>
      </c>
      <c r="L254" s="5">
        <v>44609000000000</v>
      </c>
      <c r="M254" s="5">
        <v>23116000000000</v>
      </c>
      <c r="N254" s="5">
        <v>23167000000000</v>
      </c>
      <c r="O254" s="5">
        <v>22580000000000</v>
      </c>
      <c r="P254" s="5">
        <v>17886000000000</v>
      </c>
      <c r="Q254" s="5">
        <v>17458000000000</v>
      </c>
      <c r="R254" s="5">
        <v>15309000000000</v>
      </c>
      <c r="S254" s="5">
        <v>20057000000000</v>
      </c>
      <c r="T254" s="5">
        <v>14998000000000</v>
      </c>
      <c r="U254" s="5">
        <v>21307000000000</v>
      </c>
      <c r="V254" s="5">
        <v>20862000000000</v>
      </c>
      <c r="W254" s="5">
        <v>18564000000000</v>
      </c>
      <c r="X254" s="5">
        <v>19781000000000</v>
      </c>
      <c r="Y254" s="5">
        <v>21193000000000</v>
      </c>
      <c r="Z254" s="5">
        <v>21128000000000</v>
      </c>
    </row>
    <row r="255" spans="3:26" ht="15.5" x14ac:dyDescent="0.35">
      <c r="C255" t="s">
        <v>26</v>
      </c>
      <c r="I255" s="5">
        <v>54915000000000</v>
      </c>
      <c r="J255" s="5">
        <v>54866000000000</v>
      </c>
      <c r="K255" s="5">
        <v>53871000000000</v>
      </c>
      <c r="L255" s="5">
        <v>55984000000000</v>
      </c>
      <c r="M255" s="5">
        <v>33876000000000</v>
      </c>
      <c r="N255" s="5">
        <v>27941000000000</v>
      </c>
      <c r="O255" s="5">
        <v>30133000000000</v>
      </c>
      <c r="P255" s="5">
        <v>24970000000000</v>
      </c>
      <c r="Q255" s="5">
        <v>22642000000000</v>
      </c>
      <c r="R255" s="5">
        <v>23696000000000</v>
      </c>
      <c r="S255" s="5">
        <v>27935000000000</v>
      </c>
      <c r="T255" s="5">
        <v>27250000000000</v>
      </c>
      <c r="U255" s="5">
        <v>28006000000000</v>
      </c>
      <c r="V255" s="5">
        <v>25530000000000</v>
      </c>
      <c r="W255" s="5">
        <v>23560000000000</v>
      </c>
      <c r="X255" s="5">
        <v>24302000000000</v>
      </c>
      <c r="Y255" s="5">
        <v>25675000000000</v>
      </c>
      <c r="Z255" s="5">
        <v>22073000000000</v>
      </c>
    </row>
    <row r="256" spans="3:26" ht="15.5" x14ac:dyDescent="0.35">
      <c r="C256" t="s">
        <v>23</v>
      </c>
      <c r="I256" s="5">
        <v>49840000000000</v>
      </c>
      <c r="J256" s="5">
        <v>50412000000000</v>
      </c>
      <c r="K256" s="5">
        <v>48681000000000</v>
      </c>
      <c r="L256" s="5">
        <v>46476000000000</v>
      </c>
      <c r="M256" s="5">
        <v>30087000000000</v>
      </c>
      <c r="N256" s="5">
        <v>26158000000000</v>
      </c>
      <c r="O256" s="5">
        <v>24252000000000</v>
      </c>
      <c r="P256" s="5">
        <v>23925000000000</v>
      </c>
      <c r="Q256" s="5">
        <v>20967000000000</v>
      </c>
      <c r="R256" s="5">
        <v>21845000000000</v>
      </c>
      <c r="S256" s="5">
        <v>24312000000000</v>
      </c>
      <c r="T256" s="5">
        <v>23770000000000</v>
      </c>
      <c r="U256" s="5">
        <v>25773000000000</v>
      </c>
      <c r="V256" s="5">
        <v>21613000000000</v>
      </c>
      <c r="W256" s="5">
        <v>21336000000000</v>
      </c>
      <c r="X256" s="5">
        <v>22226000000000</v>
      </c>
      <c r="Y256" s="5">
        <v>22839000000000</v>
      </c>
      <c r="Z256" s="5">
        <v>16335000000000</v>
      </c>
    </row>
    <row r="257" spans="3:26" ht="15.5" x14ac:dyDescent="0.35">
      <c r="C257" t="s">
        <v>255</v>
      </c>
      <c r="I257" s="5">
        <v>-11495000000000</v>
      </c>
      <c r="J257" s="5">
        <v>-16131000000000</v>
      </c>
      <c r="K257" s="5">
        <v>-18655000000000</v>
      </c>
      <c r="L257" s="5">
        <v>-17191000000000</v>
      </c>
      <c r="M257" s="5">
        <v>-17159000000000</v>
      </c>
      <c r="N257" s="5">
        <v>-13063000000000</v>
      </c>
      <c r="O257" s="5">
        <v>-9685000000000</v>
      </c>
      <c r="P257" s="5">
        <v>-13134000000000</v>
      </c>
      <c r="Q257" s="5">
        <v>-6721000000000</v>
      </c>
      <c r="R257" s="5">
        <v>-11013000000000</v>
      </c>
      <c r="S257" s="5">
        <v>-10134000000000</v>
      </c>
      <c r="T257" s="5">
        <v>-12556000000000</v>
      </c>
      <c r="U257" s="5">
        <v>-6325000000000</v>
      </c>
      <c r="V257" s="5">
        <v>-2707000000000</v>
      </c>
      <c r="W257" s="5">
        <v>-5373000000000</v>
      </c>
      <c r="X257" s="5">
        <v>-5788000000000</v>
      </c>
      <c r="Y257" s="5">
        <v>-5928000000000</v>
      </c>
      <c r="Z257" s="5">
        <v>-983000000000</v>
      </c>
    </row>
    <row r="258" spans="3:26" ht="15.5" x14ac:dyDescent="0.35">
      <c r="C258" t="s">
        <v>256</v>
      </c>
      <c r="I258" s="5">
        <v>21551000000000</v>
      </c>
      <c r="J258" s="5">
        <v>19096000000000</v>
      </c>
      <c r="K258" s="5">
        <v>17680000000000</v>
      </c>
      <c r="L258" s="5">
        <v>15677000000000</v>
      </c>
      <c r="M258" s="5">
        <v>10972000000000</v>
      </c>
      <c r="N258" s="5">
        <v>11048000000000</v>
      </c>
      <c r="O258" s="5">
        <v>10588000000000</v>
      </c>
      <c r="P258" s="5">
        <v>4162000000000</v>
      </c>
      <c r="Q258" s="5">
        <v>8961000000000</v>
      </c>
      <c r="R258" s="5">
        <v>9752000000000</v>
      </c>
      <c r="S258" s="5">
        <v>8265000000000</v>
      </c>
      <c r="T258" s="5">
        <v>7349000000000</v>
      </c>
      <c r="U258" s="5">
        <v>8393000000000</v>
      </c>
      <c r="V258" s="5">
        <v>6989000000000</v>
      </c>
      <c r="W258" s="5">
        <v>7320000000000</v>
      </c>
      <c r="X258" s="5">
        <v>6839000000000</v>
      </c>
      <c r="Y258" s="5">
        <v>4051000000000</v>
      </c>
      <c r="Z258" s="5">
        <v>6513000000000</v>
      </c>
    </row>
    <row r="259" spans="3:26" ht="15.5" x14ac:dyDescent="0.35">
      <c r="C259" t="s">
        <v>257</v>
      </c>
      <c r="I259" s="5">
        <v>-12455000000000</v>
      </c>
      <c r="J259" s="5">
        <v>-12673000000000</v>
      </c>
      <c r="K259" s="5">
        <v>-13009000000000</v>
      </c>
      <c r="L259" s="5">
        <v>-10429000000000</v>
      </c>
      <c r="M259" s="5">
        <v>-9484000000000</v>
      </c>
      <c r="N259" s="5">
        <v>-7630000000000</v>
      </c>
      <c r="O259" s="5">
        <v>-10693000000000</v>
      </c>
      <c r="P259" s="5">
        <v>-5513000000000</v>
      </c>
      <c r="Q259" s="5">
        <v>-6040000000000</v>
      </c>
      <c r="R259" s="5">
        <v>-7293000000000</v>
      </c>
      <c r="S259" s="5">
        <v>-7355000000000</v>
      </c>
      <c r="T259" s="5">
        <v>-6443000000000</v>
      </c>
      <c r="U259" s="5">
        <v>-9329000000000</v>
      </c>
      <c r="V259" s="5">
        <v>-5789000000000</v>
      </c>
      <c r="W259" s="5">
        <v>-6058000000000</v>
      </c>
      <c r="X259" s="5">
        <v>-6535000000000</v>
      </c>
      <c r="Y259" s="5">
        <v>-10700000000000</v>
      </c>
      <c r="Z259" s="5">
        <v>-10315000000000</v>
      </c>
    </row>
    <row r="260" spans="3:26" ht="15.5" x14ac:dyDescent="0.35">
      <c r="C260" t="s">
        <v>15</v>
      </c>
      <c r="I260" s="5">
        <v>9095000000000</v>
      </c>
      <c r="J260" s="5">
        <v>6423000000000</v>
      </c>
      <c r="K260" s="5">
        <v>4671000000000</v>
      </c>
      <c r="L260" s="5">
        <v>5248000000000</v>
      </c>
      <c r="M260" s="5">
        <v>1488000000000</v>
      </c>
      <c r="N260" s="5">
        <v>3417000000000</v>
      </c>
      <c r="O260" s="5">
        <v>-105000000000</v>
      </c>
      <c r="P260" s="5">
        <v>-1351000000000</v>
      </c>
      <c r="Q260" s="5">
        <v>2920000000000</v>
      </c>
      <c r="R260" s="5">
        <v>2459000000000</v>
      </c>
      <c r="S260" s="5">
        <v>910000000000</v>
      </c>
      <c r="T260" s="5">
        <v>905000000000</v>
      </c>
      <c r="U260" s="5">
        <v>-936000000000</v>
      </c>
      <c r="V260" s="5">
        <v>1200000000000</v>
      </c>
      <c r="W260" s="5">
        <v>1262000000000</v>
      </c>
      <c r="X260" s="5">
        <v>304000000000</v>
      </c>
      <c r="Y260" s="5">
        <v>-6649000000000</v>
      </c>
      <c r="Z260" s="5">
        <v>-3802000000000</v>
      </c>
    </row>
    <row r="261" spans="3:26" ht="15.5" x14ac:dyDescent="0.35">
      <c r="C261" t="s">
        <v>17</v>
      </c>
      <c r="I261" s="6">
        <v>282.02</v>
      </c>
      <c r="J261" s="6">
        <v>199.17</v>
      </c>
      <c r="K261" s="6">
        <v>579.33000000000004</v>
      </c>
      <c r="L261" s="6">
        <v>650.87</v>
      </c>
      <c r="M261" s="6">
        <v>273.75</v>
      </c>
      <c r="N261" s="6">
        <v>628.91</v>
      </c>
      <c r="O261" s="6">
        <v>-19.309999999999999</v>
      </c>
      <c r="P261" s="6">
        <v>-248.57</v>
      </c>
      <c r="Q261" s="6">
        <v>537.45000000000005</v>
      </c>
      <c r="R261" s="6">
        <v>452.51</v>
      </c>
      <c r="S261" s="6">
        <v>167.56</v>
      </c>
      <c r="T261" s="6">
        <v>166.61</v>
      </c>
      <c r="U261" s="6">
        <v>-172.24</v>
      </c>
      <c r="V261" s="6">
        <v>220.92</v>
      </c>
      <c r="W261" s="6">
        <v>232.18</v>
      </c>
      <c r="X261" s="6">
        <v>55.89</v>
      </c>
      <c r="Y261" s="6">
        <v>-1223.52</v>
      </c>
      <c r="Z261" s="6">
        <v>-699.61</v>
      </c>
    </row>
  </sheetData>
  <pageMargins left="0.7" right="0.7" top="0.75" bottom="0.75" header="0.3" footer="0.3"/>
  <ignoredErrors>
    <ignoredError sqref="A1:Z262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V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2495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2496</v>
      </c>
      <c r="D2" s="2" vm="779">
        <f ca="1">IFERROR(_xlfn.STOCKHISTORY("XIDX:" &amp; $C$1, D3, , 0, 0, 1), "Libur")</f>
        <v>468</v>
      </c>
      <c r="E2" s="2" vm="566">
        <f ca="1">IFERROR(_xlfn.STOCKHISTORY("XIDX:" &amp; $C$1, E3, , 0, 0, 1), "Libur")</f>
        <v>378</v>
      </c>
      <c r="H2" s="2" vm="566">
        <f ca="1">IFERROR(INDEX(D2:G2,COUNT(D2:G2)),"")</f>
        <v>378</v>
      </c>
      <c r="I2" s="2" vm="780">
        <f t="shared" ref="I2:V2" ca="1" si="0">IFERROR(_xlfn.STOCKHISTORY("XIDX:" &amp; $C$1, I1, , 0, 0, 1), "Libur")</f>
        <v>422</v>
      </c>
      <c r="J2" s="2" vm="232">
        <f t="shared" ca="1" si="0"/>
        <v>268</v>
      </c>
      <c r="K2" s="2" vm="273">
        <f t="shared" ca="1" si="0"/>
        <v>292</v>
      </c>
      <c r="L2" s="2" vm="781">
        <f t="shared" ca="1" si="0"/>
        <v>246</v>
      </c>
      <c r="M2" s="2" vm="471">
        <f t="shared" ca="1" si="0"/>
        <v>398</v>
      </c>
      <c r="N2" s="2" vm="168">
        <f t="shared" ca="1" si="0"/>
        <v>160</v>
      </c>
      <c r="O2" s="2" vm="119">
        <f t="shared" ca="1" si="0"/>
        <v>184</v>
      </c>
      <c r="P2" s="2" vm="531">
        <f t="shared" ca="1" si="0"/>
        <v>84</v>
      </c>
      <c r="Q2" s="2" vm="330">
        <f t="shared" ca="1" si="0"/>
        <v>115</v>
      </c>
      <c r="R2" s="2" vm="222">
        <f t="shared" ca="1" si="0"/>
        <v>210</v>
      </c>
      <c r="S2" s="2" vm="325">
        <f t="shared" ca="1" si="0"/>
        <v>188</v>
      </c>
      <c r="T2" s="2" vm="443">
        <f t="shared" ca="1" si="0"/>
        <v>238</v>
      </c>
      <c r="U2" s="2" vm="165">
        <f t="shared" ca="1" si="0"/>
        <v>144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1615092000000</v>
      </c>
      <c r="E4" s="2">
        <f>IFERROR(INDEX(E51:E500,MATCH($C$4,$C$51:$C$500,0)),"")</f>
        <v>1221490000000</v>
      </c>
      <c r="H4" s="2">
        <f>IFERROR(SUM(D4:G4)*(4/MAX(1,COUNT(D4:G4))),"")</f>
        <v>5673164000000</v>
      </c>
      <c r="I4" s="2">
        <f t="shared" ref="I4:V4" si="1">IFERROR(INDEX(I51:I500,MATCH($C$4,$C$51:$C$500,0)),"")</f>
        <v>5932797000000</v>
      </c>
      <c r="J4" s="2">
        <f t="shared" si="1"/>
        <v>6118364000000</v>
      </c>
      <c r="K4" s="2">
        <f t="shared" si="1"/>
        <v>6455329000000</v>
      </c>
      <c r="L4" s="2">
        <f t="shared" si="1"/>
        <v>6255945000000</v>
      </c>
      <c r="M4" s="2">
        <f t="shared" si="1"/>
        <v>5378808000000</v>
      </c>
      <c r="N4" s="2">
        <f t="shared" si="1"/>
        <v>3775530000000</v>
      </c>
      <c r="O4" s="2">
        <f t="shared" si="1"/>
        <v>4885875000000</v>
      </c>
      <c r="P4" s="2">
        <f t="shared" si="1"/>
        <v>4467590000000</v>
      </c>
      <c r="Q4" s="2">
        <f t="shared" si="1"/>
        <v>3662810000000</v>
      </c>
      <c r="R4" s="2">
        <f t="shared" si="1"/>
        <v>3259200000000</v>
      </c>
      <c r="S4" s="2">
        <f t="shared" si="1"/>
        <v>3583541000000</v>
      </c>
      <c r="T4" s="2">
        <f t="shared" si="1"/>
        <v>3367873000000</v>
      </c>
      <c r="U4" s="2">
        <f t="shared" si="1"/>
        <v>3534018000000</v>
      </c>
      <c r="V4" s="2">
        <f t="shared" si="1"/>
        <v>3092658000000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163472000000</v>
      </c>
      <c r="E5" s="2">
        <f>IFERROR(INDEX(E51:E500,MATCH($C$5,$C$51:$C$500,0)),"")</f>
        <v>77068000000</v>
      </c>
      <c r="H5" s="2">
        <f>IFERROR(SUM(D5:G5)*(4/MAX(1,COUNT(D5:G5))),"")</f>
        <v>481080000000</v>
      </c>
      <c r="I5" s="2">
        <f t="shared" ref="I5:V5" si="2">IFERROR(INDEX(I51:I500,MATCH($C$5,$C$51:$C$500,0)),"")</f>
        <v>746460000000</v>
      </c>
      <c r="J5" s="2">
        <f t="shared" si="2"/>
        <v>531404000000</v>
      </c>
      <c r="K5" s="2">
        <f t="shared" si="2"/>
        <v>516231000000</v>
      </c>
      <c r="L5" s="2">
        <f t="shared" si="2"/>
        <v>421021000000</v>
      </c>
      <c r="M5" s="2">
        <f t="shared" si="2"/>
        <v>494166000000</v>
      </c>
      <c r="N5" s="2">
        <f t="shared" si="2"/>
        <v>237334000000</v>
      </c>
      <c r="O5" s="2">
        <f t="shared" si="2"/>
        <v>183252000000</v>
      </c>
      <c r="P5" s="2">
        <f t="shared" si="2"/>
        <v>74457000000</v>
      </c>
      <c r="Q5" s="2">
        <f t="shared" si="2"/>
        <v>206497000000</v>
      </c>
      <c r="R5" s="2">
        <f t="shared" si="2"/>
        <v>126934000000</v>
      </c>
      <c r="S5" s="2">
        <f t="shared" si="2"/>
        <v>268296000000</v>
      </c>
      <c r="T5" s="2">
        <f t="shared" si="2"/>
        <v>405825000000</v>
      </c>
      <c r="U5" s="2">
        <f t="shared" si="2"/>
        <v>366628000000</v>
      </c>
      <c r="V5" s="2">
        <f t="shared" si="2"/>
        <v>224734000000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5766555000000</v>
      </c>
      <c r="E6" s="2">
        <f>IFERROR(INDEX(E51:E500,MATCH($C$6,$C$51:$C$500,0)),"")</f>
        <v>5750391000000</v>
      </c>
      <c r="H6" s="2">
        <f>IFERROR(INDEX(D6:G6,COUNT(D6:G6)),"")</f>
        <v>5750391000000</v>
      </c>
      <c r="I6" s="2">
        <f t="shared" ref="I6:V6" si="3">IFERROR(INDEX(I51:I500,MATCH($C$6,$C$51:$C$500,0)),"")</f>
        <v>5673359000000</v>
      </c>
      <c r="J6" s="2">
        <f t="shared" si="3"/>
        <v>5043751000000</v>
      </c>
      <c r="K6" s="2">
        <f t="shared" si="3"/>
        <v>4618346000000</v>
      </c>
      <c r="L6" s="2">
        <f t="shared" si="3"/>
        <v>4144535000000</v>
      </c>
      <c r="M6" s="2">
        <f t="shared" si="3"/>
        <v>3787113000000</v>
      </c>
      <c r="N6" s="2">
        <f t="shared" si="3"/>
        <v>3335340000000</v>
      </c>
      <c r="O6" s="2">
        <f t="shared" si="3"/>
        <v>3098666000000</v>
      </c>
      <c r="P6" s="2">
        <f t="shared" si="3"/>
        <v>2915416000000</v>
      </c>
      <c r="Q6" s="2">
        <f t="shared" si="3"/>
        <v>2840941000000</v>
      </c>
      <c r="R6" s="2">
        <f t="shared" si="3"/>
        <v>2645057000000</v>
      </c>
      <c r="S6" s="2">
        <f t="shared" si="3"/>
        <v>2553475000000</v>
      </c>
      <c r="T6" s="2">
        <f t="shared" si="3"/>
        <v>2325909000000</v>
      </c>
      <c r="U6" s="2">
        <f t="shared" si="3"/>
        <v>1934459000000</v>
      </c>
      <c r="V6" s="2">
        <f t="shared" si="3"/>
        <v>768711000000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7.19</v>
      </c>
      <c r="E7" s="3">
        <f>IFERROR(INDEX(E51:E500,MATCH($C$7,$C$51:$C$500,0))/1000000000,"")</f>
        <v>7.19</v>
      </c>
      <c r="H7" s="3">
        <f>IFERROR(INDEX(D7:G7,COUNT(D7:G7)),"")</f>
        <v>7.19</v>
      </c>
      <c r="I7" s="3">
        <f t="shared" ref="I7:V7" si="4">IFERROR(INDEX(I51:I500,MATCH($C$7,$C$51:$C$500,0))/1000000000,"")</f>
        <v>7.19</v>
      </c>
      <c r="J7" s="3">
        <f t="shared" si="4"/>
        <v>7.19</v>
      </c>
      <c r="K7" s="3">
        <f t="shared" si="4"/>
        <v>7.19</v>
      </c>
      <c r="L7" s="3">
        <f t="shared" si="4"/>
        <v>7.19</v>
      </c>
      <c r="M7" s="3">
        <f t="shared" si="4"/>
        <v>7.19</v>
      </c>
      <c r="N7" s="3">
        <f t="shared" si="4"/>
        <v>7.19</v>
      </c>
      <c r="O7" s="3">
        <f t="shared" si="4"/>
        <v>7.19</v>
      </c>
      <c r="P7" s="3">
        <f t="shared" si="4"/>
        <v>7.19</v>
      </c>
      <c r="Q7" s="3">
        <f t="shared" si="4"/>
        <v>7.19</v>
      </c>
      <c r="R7" s="3">
        <f t="shared" si="4"/>
        <v>7.19</v>
      </c>
      <c r="S7" s="3">
        <f t="shared" si="4"/>
        <v>7.19</v>
      </c>
      <c r="T7" s="3">
        <f t="shared" si="4"/>
        <v>7.19</v>
      </c>
      <c r="U7" s="3">
        <f t="shared" si="4"/>
        <v>7.19</v>
      </c>
      <c r="V7" s="3">
        <f t="shared" si="4"/>
        <v>4.29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-1357000000000</v>
      </c>
      <c r="E8" s="2">
        <f>IFERROR(INDEX(E51:E500,MATCH("Free cash flow (Quarter)",$C$51:$C$500,0)),"")</f>
        <v>-105000000000</v>
      </c>
      <c r="H8" s="2">
        <f>IFERROR(INDEX(D8:G8,COUNT(D8:G8)),"")</f>
        <v>-105000000000</v>
      </c>
      <c r="I8" s="2">
        <f t="shared" ref="I8:V8" si="5">IFERROR(INDEX(I51:I500,MATCH($C$8,$C$51:$C$500,0)),"")</f>
        <v>696000000000</v>
      </c>
      <c r="J8" s="2">
        <f t="shared" si="5"/>
        <v>629000000000</v>
      </c>
      <c r="K8" s="2">
        <f t="shared" si="5"/>
        <v>139000000000</v>
      </c>
      <c r="L8" s="2">
        <f t="shared" si="5"/>
        <v>-139000000000</v>
      </c>
      <c r="M8" s="2">
        <f t="shared" si="5"/>
        <v>-69000000000</v>
      </c>
      <c r="N8" s="2">
        <f t="shared" si="5"/>
        <v>284000000000</v>
      </c>
      <c r="O8" s="2">
        <f t="shared" si="5"/>
        <v>322000000000</v>
      </c>
      <c r="P8" s="2">
        <f t="shared" si="5"/>
        <v>-450000000000</v>
      </c>
      <c r="Q8" s="2">
        <f t="shared" si="5"/>
        <v>528000000000</v>
      </c>
      <c r="R8" s="2">
        <f t="shared" si="5"/>
        <v>-684000000000</v>
      </c>
      <c r="S8" s="2">
        <f t="shared" si="5"/>
        <v>-364000000000</v>
      </c>
      <c r="T8" s="2">
        <f t="shared" si="5"/>
        <v>-554000000000</v>
      </c>
      <c r="U8" s="2">
        <f t="shared" si="5"/>
        <v>67000000000</v>
      </c>
      <c r="V8" s="2">
        <f t="shared" si="5"/>
        <v>-835000000000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-188.8</v>
      </c>
      <c r="E9" s="3">
        <f>IFERROR(INDEX(E51:E500,MATCH("Free cash flow per share (Quarter)",$C$51:$C$500,0)),"")</f>
        <v>-14.61</v>
      </c>
      <c r="H9" s="3">
        <f>IFERROR(INDEX(D9:G9,COUNT(D9:G9)),"")</f>
        <v>-14.61</v>
      </c>
      <c r="I9" s="3">
        <f t="shared" ref="I9:V9" si="6">IFERROR(INDEX(I51:I500,MATCH($C$9,$C$51:$C$500,0)),"")</f>
        <v>96.91</v>
      </c>
      <c r="J9" s="3">
        <f t="shared" si="6"/>
        <v>87.49</v>
      </c>
      <c r="K9" s="3">
        <f t="shared" si="6"/>
        <v>19.399999999999999</v>
      </c>
      <c r="L9" s="3">
        <f t="shared" si="6"/>
        <v>-19.38</v>
      </c>
      <c r="M9" s="3">
        <f t="shared" si="6"/>
        <v>-9.66</v>
      </c>
      <c r="N9" s="3">
        <f t="shared" si="6"/>
        <v>39.56</v>
      </c>
      <c r="O9" s="3">
        <f t="shared" si="6"/>
        <v>44.82</v>
      </c>
      <c r="P9" s="3">
        <f t="shared" si="6"/>
        <v>-62.61</v>
      </c>
      <c r="Q9" s="3">
        <f t="shared" si="6"/>
        <v>73.459999999999994</v>
      </c>
      <c r="R9" s="3">
        <f t="shared" si="6"/>
        <v>-95.22</v>
      </c>
      <c r="S9" s="3">
        <f t="shared" si="6"/>
        <v>-50.6</v>
      </c>
      <c r="T9" s="3">
        <f t="shared" si="6"/>
        <v>-77.09</v>
      </c>
      <c r="U9" s="3">
        <f t="shared" si="6"/>
        <v>9.26</v>
      </c>
      <c r="V9" s="3">
        <f t="shared" si="6"/>
        <v>-194.84</v>
      </c>
    </row>
    <row r="10" spans="1:22" ht="15.5" x14ac:dyDescent="0.35">
      <c r="C10" t="s">
        <v>18</v>
      </c>
      <c r="D10" s="3">
        <f ca="1">IFERROR(IF(D9=0,"",D2/D9),"")</f>
        <v>-2.4788135593220337</v>
      </c>
      <c r="E10" s="3">
        <f ca="1">IFERROR(IF(E9=0,"",E2/E9),"")</f>
        <v>-25.872689938398359</v>
      </c>
      <c r="I10" s="3">
        <f t="shared" ref="I10:V10" ca="1" si="7">IFERROR(IF(I9=0,"",I2/I9),"")</f>
        <v>4.3545557733979985</v>
      </c>
      <c r="J10" s="3">
        <f t="shared" ca="1" si="7"/>
        <v>3.0632072236827068</v>
      </c>
      <c r="K10" s="3">
        <f t="shared" ca="1" si="7"/>
        <v>15.051546391752579</v>
      </c>
      <c r="L10" s="3">
        <f t="shared" ca="1" si="7"/>
        <v>-12.693498452012385</v>
      </c>
      <c r="M10" s="3">
        <f t="shared" ca="1" si="7"/>
        <v>-41.200828157349896</v>
      </c>
      <c r="N10" s="3">
        <f t="shared" ca="1" si="7"/>
        <v>4.0444893832153692</v>
      </c>
      <c r="O10" s="3">
        <f t="shared" ca="1" si="7"/>
        <v>4.1053101294065151</v>
      </c>
      <c r="P10" s="3">
        <f t="shared" ca="1" si="7"/>
        <v>-1.3416387158600862</v>
      </c>
      <c r="Q10" s="3">
        <f t="shared" ca="1" si="7"/>
        <v>1.5654778110536347</v>
      </c>
      <c r="R10" s="3">
        <f t="shared" ca="1" si="7"/>
        <v>-2.2054190296156269</v>
      </c>
      <c r="S10" s="3">
        <f t="shared" ca="1" si="7"/>
        <v>-3.7154150197628457</v>
      </c>
      <c r="T10" s="3">
        <f t="shared" ca="1" si="7"/>
        <v>-3.0873005577895962</v>
      </c>
      <c r="U10" s="3">
        <f t="shared" ca="1" si="7"/>
        <v>15.550755939524839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680732000000</v>
      </c>
      <c r="E11" s="2">
        <f>IFERROR(INDEX(E51:E500,MATCH($C$11,$C$51:$C$500,0)),"")</f>
        <v>806544000000</v>
      </c>
      <c r="H11" s="2">
        <f>IFERROR(INDEX(D11:G11,COUNT(D11:G11)),"")</f>
        <v>806544000000</v>
      </c>
      <c r="I11" s="2">
        <f t="shared" ref="I11:V11" si="8">IFERROR(INDEX(I51:I500,MATCH($C$11,$C$51:$C$500,0)),"")</f>
        <v>956526000000</v>
      </c>
      <c r="J11" s="2">
        <f t="shared" si="8"/>
        <v>503649000000</v>
      </c>
      <c r="K11" s="2">
        <f t="shared" si="8"/>
        <v>176938000000</v>
      </c>
      <c r="L11" s="2">
        <f t="shared" si="8"/>
        <v>50178000000</v>
      </c>
      <c r="M11" s="2">
        <f t="shared" si="8"/>
        <v>50092000000</v>
      </c>
      <c r="N11" s="2">
        <f t="shared" si="8"/>
        <v>59543000000</v>
      </c>
      <c r="O11" s="2">
        <f t="shared" si="8"/>
        <v>219024000000</v>
      </c>
      <c r="P11" s="2">
        <f t="shared" si="8"/>
        <v>232235000000</v>
      </c>
      <c r="Q11" s="2">
        <f t="shared" si="8"/>
        <v>170489000000</v>
      </c>
      <c r="R11" s="2">
        <f t="shared" si="8"/>
        <v>31338000000</v>
      </c>
      <c r="S11" s="2">
        <f t="shared" si="8"/>
        <v>24585000000</v>
      </c>
      <c r="T11" s="2">
        <f t="shared" si="8"/>
        <v>197776000000</v>
      </c>
      <c r="U11" s="2">
        <f t="shared" si="8"/>
        <v>119196000000</v>
      </c>
      <c r="V11" s="2">
        <f t="shared" si="8"/>
        <v>14314000000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2775000000000</v>
      </c>
      <c r="E12" s="2">
        <f>IFERROR(INDEX(E51:E500,MATCH("Net Debt (Quarter)",$C$51:$C$500,0)),"")</f>
        <v>1261000000000</v>
      </c>
      <c r="H12" s="2">
        <f>IFERROR(INDEX(D12:G12,COUNT(D12:G12)),"")</f>
        <v>1261000000000</v>
      </c>
      <c r="I12" s="2">
        <f t="shared" ref="I12:V12" si="9">IFERROR(INDEX(I51:I500,MATCH($C$12,$C$51:$C$500,0)),"")</f>
        <v>1146000000000</v>
      </c>
      <c r="J12" s="2">
        <f t="shared" si="9"/>
        <v>1803000000000</v>
      </c>
      <c r="K12" s="2">
        <f t="shared" si="9"/>
        <v>2182000000000</v>
      </c>
      <c r="L12" s="2">
        <f t="shared" si="9"/>
        <v>2385000000000</v>
      </c>
      <c r="M12" s="2">
        <f t="shared" si="9"/>
        <v>2235000000000</v>
      </c>
      <c r="N12" s="2">
        <f t="shared" si="9"/>
        <v>2257000000000</v>
      </c>
      <c r="O12" s="2">
        <f t="shared" si="9"/>
        <v>2542000000000</v>
      </c>
      <c r="P12" s="2">
        <f t="shared" si="9"/>
        <v>2866000000000</v>
      </c>
      <c r="Q12" s="2">
        <f t="shared" si="9"/>
        <v>2442000000000</v>
      </c>
      <c r="R12" s="2">
        <f t="shared" si="9"/>
        <v>2930000000000</v>
      </c>
      <c r="S12" s="2">
        <f t="shared" si="9"/>
        <v>2302000000000</v>
      </c>
      <c r="T12" s="2">
        <f t="shared" si="9"/>
        <v>1930000000000</v>
      </c>
      <c r="U12" s="2">
        <f t="shared" si="9"/>
        <v>1477000000000</v>
      </c>
      <c r="V12" s="2">
        <f t="shared" si="9"/>
        <v>2104000000000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3455000000000</v>
      </c>
      <c r="E13" s="2">
        <f>IFERROR(INDEX(E51:E500,MATCH("Total Debt (Quarter)",$C$51:$C$500,0)),"")</f>
        <v>2068000000000</v>
      </c>
      <c r="H13" s="2">
        <f>IFERROR(INDEX(D13:G13,COUNT(D13:G13)),"")</f>
        <v>2068000000000</v>
      </c>
      <c r="I13" s="2">
        <f t="shared" ref="I13:V13" si="10">IFERROR(INDEX(I51:I500,MATCH($C$13,$C$51:$C$500,0)),"")</f>
        <v>2103000000000</v>
      </c>
      <c r="J13" s="2">
        <f t="shared" si="10"/>
        <v>2307000000000</v>
      </c>
      <c r="K13" s="2">
        <f t="shared" si="10"/>
        <v>2359000000000</v>
      </c>
      <c r="L13" s="2">
        <f t="shared" si="10"/>
        <v>2435000000000</v>
      </c>
      <c r="M13" s="2">
        <f t="shared" si="10"/>
        <v>2285000000000</v>
      </c>
      <c r="N13" s="2">
        <f t="shared" si="10"/>
        <v>2317000000000</v>
      </c>
      <c r="O13" s="2">
        <f t="shared" si="10"/>
        <v>2761000000000</v>
      </c>
      <c r="P13" s="2">
        <f t="shared" si="10"/>
        <v>3099000000000</v>
      </c>
      <c r="Q13" s="2">
        <f t="shared" si="10"/>
        <v>2613000000000</v>
      </c>
      <c r="R13" s="2">
        <f t="shared" si="10"/>
        <v>2962000000000</v>
      </c>
      <c r="S13" s="2">
        <f t="shared" si="10"/>
        <v>2326000000000</v>
      </c>
      <c r="T13" s="2">
        <f t="shared" si="10"/>
        <v>2128000000000</v>
      </c>
      <c r="U13" s="2">
        <f t="shared" si="10"/>
        <v>1596000000000</v>
      </c>
      <c r="V13" s="2">
        <f t="shared" si="10"/>
        <v>2119000000000</v>
      </c>
    </row>
    <row r="14" spans="1:22" ht="15.5" x14ac:dyDescent="0.35">
      <c r="C14" t="s">
        <v>27</v>
      </c>
      <c r="D14" s="2">
        <f>IFERROR(INDEX(D51:D500,MATCH($C$14,$C$51:$C$500,0)),"")</f>
        <v>-49366000000</v>
      </c>
      <c r="E14" s="2">
        <f>IFERROR(INDEX(E51:E500,MATCH($C$14,$C$51:$C$500,0)),"")</f>
        <v>-47453000000</v>
      </c>
      <c r="H14" s="2">
        <f>IFERROR(SUM(D14:G14)*(4/MAX(1,COUNT(D14:G14))),"")</f>
        <v>-193638000000</v>
      </c>
      <c r="I14" s="2">
        <f t="shared" ref="I14:V14" si="11">IFERROR(INDEX(I51:I500,MATCH($C$14,$C$51:$C$500,0)),"")</f>
        <v>-203991000000</v>
      </c>
      <c r="J14" s="2">
        <f t="shared" si="11"/>
        <v>-210832000000</v>
      </c>
      <c r="K14" s="2">
        <f t="shared" si="11"/>
        <v>-237188000000</v>
      </c>
      <c r="L14" s="2">
        <f t="shared" si="11"/>
        <v>-200744000000</v>
      </c>
      <c r="M14" s="2">
        <f t="shared" si="11"/>
        <v>-174578000000</v>
      </c>
      <c r="N14" s="2">
        <f t="shared" si="11"/>
        <v>-205664000000</v>
      </c>
      <c r="O14" s="2">
        <f t="shared" si="11"/>
        <v>-261675000000</v>
      </c>
      <c r="P14" s="2">
        <f t="shared" si="11"/>
        <v>-257413000000</v>
      </c>
      <c r="Q14" s="2">
        <f t="shared" si="11"/>
        <v>-269760000000</v>
      </c>
      <c r="R14" s="2">
        <f t="shared" si="11"/>
        <v>-293852000000</v>
      </c>
      <c r="S14" s="2">
        <f t="shared" si="11"/>
        <v>-239138000000</v>
      </c>
      <c r="T14" s="2">
        <f t="shared" si="11"/>
        <v>-158798000000</v>
      </c>
      <c r="U14" s="2">
        <f t="shared" si="11"/>
        <v>-132459000000</v>
      </c>
      <c r="V14" s="2">
        <f t="shared" si="11"/>
        <v>-147037000000</v>
      </c>
    </row>
    <row r="15" spans="1:22" ht="15.5" x14ac:dyDescent="0.35">
      <c r="C15" t="s">
        <v>28</v>
      </c>
      <c r="D15" s="2">
        <f>IFERROR(INDEX(D51:D500,MATCH($C$15,$C$51:$C$500,0)),"")</f>
        <v>-43254000000</v>
      </c>
      <c r="E15" s="2">
        <f>IFERROR(INDEX(E51:E500,MATCH($C$15,$C$51:$C$500,0)),"")</f>
        <v>-19725000000</v>
      </c>
      <c r="H15" s="2">
        <f>IFERROR(SUM(D15:G15)*(4/MAX(1,COUNT(D15:G15))),"")</f>
        <v>-125958000000</v>
      </c>
      <c r="I15" s="2">
        <f t="shared" ref="I15:V15" si="12">IFERROR(INDEX(I51:I500,MATCH($C$15,$C$51:$C$500,0)),"")</f>
        <v>-138270000000</v>
      </c>
      <c r="J15" s="2">
        <f t="shared" si="12"/>
        <v>-145526000000</v>
      </c>
      <c r="K15" s="2">
        <f t="shared" si="12"/>
        <v>-142525000000</v>
      </c>
      <c r="L15" s="2">
        <f t="shared" si="12"/>
        <v>-87382000000</v>
      </c>
      <c r="M15" s="2">
        <f t="shared" si="12"/>
        <v>-173341000000</v>
      </c>
      <c r="N15" s="2">
        <f t="shared" si="12"/>
        <v>20767000000</v>
      </c>
      <c r="O15" s="2">
        <f t="shared" si="12"/>
        <v>-47599000000</v>
      </c>
      <c r="P15" s="2">
        <f t="shared" si="12"/>
        <v>-10899000000</v>
      </c>
      <c r="Q15" s="2">
        <f t="shared" si="12"/>
        <v>-11796000000</v>
      </c>
      <c r="R15" s="2">
        <f t="shared" si="12"/>
        <v>-36224000000</v>
      </c>
      <c r="S15" s="2">
        <f t="shared" si="12"/>
        <v>-35906000000</v>
      </c>
      <c r="T15" s="2">
        <f t="shared" si="12"/>
        <v>-47129000000</v>
      </c>
      <c r="U15" s="2">
        <f t="shared" si="12"/>
        <v>-47697000000</v>
      </c>
      <c r="V15" s="2">
        <f t="shared" si="12"/>
        <v>-37924000000</v>
      </c>
    </row>
    <row r="16" spans="1:22" ht="15.5" x14ac:dyDescent="0.35">
      <c r="C16" t="s">
        <v>29</v>
      </c>
      <c r="D16" s="2">
        <f>IFERROR(INDEX(D51:D500,MATCH($C$16,$C$51:$C$500,0)),"")</f>
        <v>206726000000</v>
      </c>
      <c r="E16" s="2">
        <f>IFERROR(INDEX(E51:E500,MATCH($C$16,$C$51:$C$500,0)),"")</f>
        <v>96757000000</v>
      </c>
      <c r="H16" s="2">
        <f>IFERROR(SUM(D16:G16)*(4/MAX(1,COUNT(D16:G16))),"")</f>
        <v>606966000000</v>
      </c>
      <c r="I16" s="2">
        <f t="shared" ref="I16:V16" si="13">IFERROR(INDEX(I51:I500,MATCH($C$16,$C$51:$C$500,0)),"")</f>
        <v>672486000000</v>
      </c>
      <c r="J16" s="2">
        <f t="shared" si="13"/>
        <v>675589000000</v>
      </c>
      <c r="K16" s="2">
        <f t="shared" si="13"/>
        <v>640584000000</v>
      </c>
      <c r="L16" s="2">
        <f t="shared" si="13"/>
        <v>393231000000</v>
      </c>
      <c r="M16" s="2">
        <f t="shared" si="13"/>
        <v>659402000000</v>
      </c>
      <c r="N16" s="2">
        <f t="shared" si="13"/>
        <v>155068000000</v>
      </c>
      <c r="O16" s="2">
        <f t="shared" si="13"/>
        <v>233293000000</v>
      </c>
      <c r="P16" s="2">
        <f t="shared" si="13"/>
        <v>59640000000</v>
      </c>
      <c r="Q16" s="2">
        <f t="shared" si="13"/>
        <v>20430000000</v>
      </c>
      <c r="R16" s="2">
        <f t="shared" si="13"/>
        <v>139149000000</v>
      </c>
      <c r="S16" s="2">
        <f t="shared" si="13"/>
        <v>194905000000</v>
      </c>
      <c r="T16" s="2">
        <f t="shared" si="13"/>
        <v>262024000000</v>
      </c>
      <c r="U16" s="2">
        <f t="shared" si="13"/>
        <v>251258000000</v>
      </c>
      <c r="V16" s="2">
        <f t="shared" si="13"/>
        <v>149110000000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3364920000000</v>
      </c>
      <c r="E20" s="2">
        <f ca="1">IFERROR(E21*E2,"")</f>
        <v>2717820000000</v>
      </c>
      <c r="H20" s="2">
        <f t="shared" ref="H20:V20" ca="1" si="14">IFERROR(H21*H2,"")</f>
        <v>2717820000000</v>
      </c>
      <c r="I20" s="2">
        <f t="shared" ca="1" si="14"/>
        <v>3034180000000</v>
      </c>
      <c r="J20" s="2">
        <f t="shared" ca="1" si="14"/>
        <v>1926920000000</v>
      </c>
      <c r="K20" s="2">
        <f t="shared" ca="1" si="14"/>
        <v>2099480000000</v>
      </c>
      <c r="L20" s="2">
        <f t="shared" ca="1" si="14"/>
        <v>1768740000000</v>
      </c>
      <c r="M20" s="2">
        <f t="shared" ca="1" si="14"/>
        <v>2861620000000</v>
      </c>
      <c r="N20" s="2">
        <f t="shared" ca="1" si="14"/>
        <v>1150400000000</v>
      </c>
      <c r="O20" s="2">
        <f t="shared" ca="1" si="14"/>
        <v>1322960000000</v>
      </c>
      <c r="P20" s="2">
        <f t="shared" ca="1" si="14"/>
        <v>603960000000</v>
      </c>
      <c r="Q20" s="2">
        <f t="shared" ca="1" si="14"/>
        <v>826850000000</v>
      </c>
      <c r="R20" s="2">
        <f t="shared" ca="1" si="14"/>
        <v>1509900000000</v>
      </c>
      <c r="S20" s="2">
        <f t="shared" ca="1" si="14"/>
        <v>1351720000000</v>
      </c>
      <c r="T20" s="2">
        <f t="shared" ca="1" si="14"/>
        <v>1711220000000</v>
      </c>
      <c r="U20" s="2">
        <f t="shared" ca="1" si="14"/>
        <v>1035360000000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7190000000</v>
      </c>
      <c r="E21" s="2">
        <f>IFERROR(INDEX(E51:E500,MATCH($C$7,$C$51:$C$500,0)),"")</f>
        <v>7190000000</v>
      </c>
      <c r="H21" s="2">
        <f>IFERROR(INDEX(D21:G21,COUNT(D21:G21)),"")</f>
        <v>7190000000</v>
      </c>
      <c r="I21" s="2">
        <f t="shared" ref="I21:V21" si="15">IFERROR(INDEX(I51:I500,MATCH($C$7,$C$51:$C$500,0)),"")</f>
        <v>7190000000</v>
      </c>
      <c r="J21" s="2">
        <f t="shared" si="15"/>
        <v>7190000000</v>
      </c>
      <c r="K21" s="2">
        <f t="shared" si="15"/>
        <v>7190000000</v>
      </c>
      <c r="L21" s="2">
        <f t="shared" si="15"/>
        <v>7190000000</v>
      </c>
      <c r="M21" s="2">
        <f t="shared" si="15"/>
        <v>7190000000</v>
      </c>
      <c r="N21" s="2">
        <f t="shared" si="15"/>
        <v>7190000000</v>
      </c>
      <c r="O21" s="2">
        <f t="shared" si="15"/>
        <v>7190000000</v>
      </c>
      <c r="P21" s="2">
        <f t="shared" si="15"/>
        <v>7190000000</v>
      </c>
      <c r="Q21" s="2">
        <f t="shared" si="15"/>
        <v>7190000000</v>
      </c>
      <c r="R21" s="2">
        <f t="shared" si="15"/>
        <v>7190000000</v>
      </c>
      <c r="S21" s="2">
        <f t="shared" si="15"/>
        <v>7190000000</v>
      </c>
      <c r="T21" s="2">
        <f t="shared" si="15"/>
        <v>7190000000</v>
      </c>
      <c r="U21" s="2">
        <f t="shared" si="15"/>
        <v>7190000000</v>
      </c>
      <c r="V21" s="2">
        <f t="shared" si="15"/>
        <v>4290000000</v>
      </c>
    </row>
    <row r="23" spans="1:22" ht="15.5" x14ac:dyDescent="0.35">
      <c r="B23" t="s">
        <v>54</v>
      </c>
      <c r="C23" t="s">
        <v>55</v>
      </c>
      <c r="D23" s="3">
        <f>IFERROR(D5/D6*100,"")</f>
        <v>2.8348294605704791</v>
      </c>
      <c r="E23" s="3">
        <f>IFERROR(E5/E6*100,"")</f>
        <v>1.3402219083884903</v>
      </c>
      <c r="H23" s="3">
        <f t="shared" ref="H23:V23" si="16">IFERROR(H5/H6*100,"")</f>
        <v>8.366039804945439</v>
      </c>
      <c r="I23" s="3">
        <f t="shared" si="16"/>
        <v>13.157284776091203</v>
      </c>
      <c r="J23" s="3">
        <f t="shared" si="16"/>
        <v>10.535888865251279</v>
      </c>
      <c r="K23" s="3">
        <f t="shared" si="16"/>
        <v>11.177832929797811</v>
      </c>
      <c r="L23" s="3">
        <f t="shared" si="16"/>
        <v>10.158461685086506</v>
      </c>
      <c r="M23" s="3">
        <f t="shared" si="16"/>
        <v>13.048620413491754</v>
      </c>
      <c r="N23" s="3">
        <f t="shared" si="16"/>
        <v>7.1157363267313078</v>
      </c>
      <c r="O23" s="3">
        <f t="shared" si="16"/>
        <v>5.9138997233002844</v>
      </c>
      <c r="P23" s="3">
        <f t="shared" si="16"/>
        <v>2.5539065436973658</v>
      </c>
      <c r="Q23" s="3">
        <f t="shared" si="16"/>
        <v>7.2686127589414911</v>
      </c>
      <c r="R23" s="3">
        <f t="shared" si="16"/>
        <v>4.7989135961909328</v>
      </c>
      <c r="S23" s="3">
        <f t="shared" si="16"/>
        <v>10.507093274850938</v>
      </c>
      <c r="T23" s="3">
        <f t="shared" si="16"/>
        <v>17.448017097831428</v>
      </c>
      <c r="U23" s="3">
        <f t="shared" si="16"/>
        <v>18.952482321930834</v>
      </c>
      <c r="V23" s="3">
        <f t="shared" si="16"/>
        <v>29.235174207211813</v>
      </c>
    </row>
    <row r="24" spans="1:22" ht="15.5" x14ac:dyDescent="0.35">
      <c r="C24" t="s">
        <v>56</v>
      </c>
      <c r="D24" s="4">
        <f>IFERROR(_xlfn.RRI(5,I23,D23),"")</f>
        <v>-0.2643484869200825</v>
      </c>
      <c r="E24" s="4">
        <f>IFERROR(_xlfn.RRI(5,J23,E23),"")</f>
        <v>-0.33793427305108148</v>
      </c>
      <c r="H24" s="4">
        <f t="shared" ref="H24:V24" si="17">IFERROR(_xlfn.RRI(5,M23,H23),"")</f>
        <v>-8.5063263338560846E-2</v>
      </c>
      <c r="I24" s="4">
        <f t="shared" si="17"/>
        <v>0.13080907603617886</v>
      </c>
      <c r="J24" s="4">
        <f t="shared" si="17"/>
        <v>0.12243046275075842</v>
      </c>
      <c r="K24" s="4">
        <f t="shared" si="17"/>
        <v>0.34347788730528173</v>
      </c>
      <c r="L24" s="4">
        <f t="shared" si="17"/>
        <v>6.9240211056514012E-2</v>
      </c>
      <c r="M24" s="4">
        <f t="shared" si="17"/>
        <v>0.22147429893107917</v>
      </c>
      <c r="N24" s="4">
        <f t="shared" si="17"/>
        <v>-7.4987818813377793E-2</v>
      </c>
      <c r="O24" s="4">
        <f t="shared" si="17"/>
        <v>-0.19457412861198808</v>
      </c>
      <c r="P24" s="4">
        <f t="shared" si="17"/>
        <v>-0.33025762152335336</v>
      </c>
      <c r="Q24" s="4">
        <f t="shared" si="17"/>
        <v>-0.24297683493215028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74.349999999999994</v>
      </c>
      <c r="J25" s="3">
        <f t="shared" si="18"/>
        <v>73.77</v>
      </c>
      <c r="K25" s="3">
        <f t="shared" si="18"/>
        <v>69.31</v>
      </c>
      <c r="L25" s="3">
        <f t="shared" si="18"/>
        <v>42.56</v>
      </c>
      <c r="M25" s="3">
        <f t="shared" si="18"/>
        <v>67.64</v>
      </c>
      <c r="N25" s="3">
        <f t="shared" si="18"/>
        <v>24.47</v>
      </c>
      <c r="O25" s="3">
        <f t="shared" si="18"/>
        <v>25.84</v>
      </c>
      <c r="P25" s="3">
        <f t="shared" si="18"/>
        <v>6.78</v>
      </c>
      <c r="Q25" s="3">
        <f t="shared" si="18"/>
        <v>1.2</v>
      </c>
      <c r="R25" s="3">
        <f t="shared" si="18"/>
        <v>14.32</v>
      </c>
      <c r="S25" s="3">
        <f t="shared" si="18"/>
        <v>22.13</v>
      </c>
      <c r="T25" s="3">
        <f t="shared" si="18"/>
        <v>29.9</v>
      </c>
      <c r="U25" s="3">
        <f t="shared" si="18"/>
        <v>28.33</v>
      </c>
      <c r="V25" s="3">
        <f t="shared" si="18"/>
        <v>25.94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0.24890498961951146</v>
      </c>
      <c r="J26" s="4">
        <f t="shared" si="19"/>
        <v>0.23343837120352662</v>
      </c>
      <c r="K26" s="4">
        <f t="shared" si="19"/>
        <v>0.59189068329969263</v>
      </c>
      <c r="L26" s="4">
        <f t="shared" si="19"/>
        <v>1.041569056682353</v>
      </c>
      <c r="M26" s="4">
        <f t="shared" si="19"/>
        <v>0.36411855459070641</v>
      </c>
      <c r="N26" s="4">
        <f t="shared" si="19"/>
        <v>2.0306165670309184E-2</v>
      </c>
      <c r="O26" s="4">
        <f t="shared" si="19"/>
        <v>-2.8765134867104636E-2</v>
      </c>
      <c r="P26" s="4">
        <f t="shared" si="19"/>
        <v>-0.24872900170207723</v>
      </c>
      <c r="Q26" s="4">
        <f t="shared" si="19"/>
        <v>-0.4591930615809855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224.63031988873436</v>
      </c>
      <c r="E27" s="3">
        <f>IFERROR(E4/E21,"")</f>
        <v>169.88734353268427</v>
      </c>
      <c r="H27" s="3">
        <f t="shared" ref="H27:V27" si="20">IFERROR(H4/H21,"")</f>
        <v>789.03532684283732</v>
      </c>
      <c r="I27" s="3">
        <f t="shared" si="20"/>
        <v>825.14561891515996</v>
      </c>
      <c r="J27" s="3">
        <f t="shared" si="20"/>
        <v>850.95465924895689</v>
      </c>
      <c r="K27" s="3">
        <f t="shared" si="20"/>
        <v>897.82044506258694</v>
      </c>
      <c r="L27" s="3">
        <f t="shared" si="20"/>
        <v>870.0897079276773</v>
      </c>
      <c r="M27" s="3">
        <f t="shared" si="20"/>
        <v>748.09568845618912</v>
      </c>
      <c r="N27" s="3">
        <f t="shared" si="20"/>
        <v>525.10848400556324</v>
      </c>
      <c r="O27" s="3">
        <f t="shared" si="20"/>
        <v>679.53755215577189</v>
      </c>
      <c r="P27" s="3">
        <f t="shared" si="20"/>
        <v>621.36161335187762</v>
      </c>
      <c r="Q27" s="3">
        <f t="shared" si="20"/>
        <v>509.43115438108487</v>
      </c>
      <c r="R27" s="3">
        <f t="shared" si="20"/>
        <v>453.29624478442281</v>
      </c>
      <c r="S27" s="3">
        <f t="shared" si="20"/>
        <v>498.40625869262863</v>
      </c>
      <c r="T27" s="3">
        <f t="shared" si="20"/>
        <v>468.41070931849794</v>
      </c>
      <c r="U27" s="3">
        <f t="shared" si="20"/>
        <v>491.51849791376912</v>
      </c>
      <c r="V27" s="3">
        <f t="shared" si="20"/>
        <v>720.89930069930074</v>
      </c>
    </row>
    <row r="28" spans="1:22" ht="15.5" x14ac:dyDescent="0.35">
      <c r="C28" t="s">
        <v>61</v>
      </c>
      <c r="D28" s="4">
        <f>IFERROR(_xlfn.RRI(5,I27,D27),"")</f>
        <v>-0.2291186205107385</v>
      </c>
      <c r="E28" s="4">
        <f>IFERROR(_xlfn.RRI(5,J27,E27),"")</f>
        <v>-0.2754790948874436</v>
      </c>
      <c r="H28" s="4">
        <f t="shared" ref="H28:V28" si="21">IFERROR(_xlfn.RRI(5,M27,H27),"")</f>
        <v>1.0713017498314104E-2</v>
      </c>
      <c r="I28" s="4">
        <f t="shared" si="21"/>
        <v>9.4602189738585141E-2</v>
      </c>
      <c r="J28" s="4">
        <f t="shared" si="21"/>
        <v>4.6016636365579178E-2</v>
      </c>
      <c r="K28" s="4">
        <f t="shared" si="21"/>
        <v>7.6388413379443021E-2</v>
      </c>
      <c r="L28" s="4">
        <f t="shared" si="21"/>
        <v>0.11300138853018504</v>
      </c>
      <c r="M28" s="4">
        <f t="shared" si="21"/>
        <v>0.10538866301196204</v>
      </c>
      <c r="N28" s="4">
        <f t="shared" si="21"/>
        <v>1.0492535095201427E-2</v>
      </c>
      <c r="O28" s="4">
        <f t="shared" si="21"/>
        <v>7.7252049752179808E-2</v>
      </c>
      <c r="P28" s="4">
        <f t="shared" si="21"/>
        <v>4.799910219688952E-2</v>
      </c>
      <c r="Q28" s="4">
        <f t="shared" si="21"/>
        <v>-6.7084778053781879E-2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7.8622746373864481E-3</v>
      </c>
      <c r="J29" s="4">
        <f t="shared" si="22"/>
        <v>6.4348578848650889E-2</v>
      </c>
      <c r="K29" s="4">
        <f t="shared" si="22"/>
        <v>0.62852443609022557</v>
      </c>
      <c r="L29" s="4">
        <f t="shared" si="22"/>
        <v>-0.37078651685393255</v>
      </c>
      <c r="M29" s="4">
        <f t="shared" si="22"/>
        <v>1.7642010625255415</v>
      </c>
      <c r="N29" s="4">
        <f t="shared" si="22"/>
        <v>-5.3018575851393225E-2</v>
      </c>
      <c r="O29" s="4">
        <f t="shared" si="22"/>
        <v>2.8112094395280232</v>
      </c>
      <c r="P29" s="4">
        <f t="shared" si="22"/>
        <v>4.6500000000000004</v>
      </c>
      <c r="Q29" s="4">
        <f t="shared" si="22"/>
        <v>-0.91620111731843579</v>
      </c>
      <c r="R29" s="4">
        <f t="shared" si="22"/>
        <v>-0.35291459557162219</v>
      </c>
      <c r="S29" s="4">
        <f t="shared" si="22"/>
        <v>-0.25986622073578597</v>
      </c>
      <c r="T29" s="4">
        <f t="shared" si="22"/>
        <v>5.5418284504059313E-2</v>
      </c>
      <c r="U29" s="4">
        <f t="shared" si="22"/>
        <v>9.2135697764070809E-2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-4.3762326605815055E-2</v>
      </c>
      <c r="I30" s="4">
        <f t="shared" si="23"/>
        <v>-3.0329512922081771E-2</v>
      </c>
      <c r="J30" s="4">
        <f t="shared" si="23"/>
        <v>-5.2199508344191299E-2</v>
      </c>
      <c r="K30" s="4">
        <f t="shared" si="23"/>
        <v>3.1871124186673691E-2</v>
      </c>
      <c r="L30" s="4">
        <f t="shared" si="23"/>
        <v>0.16307274771659447</v>
      </c>
      <c r="M30" s="4">
        <f t="shared" si="23"/>
        <v>0.42464978426869876</v>
      </c>
      <c r="N30" s="4">
        <f t="shared" si="23"/>
        <v>-0.22725612096093334</v>
      </c>
      <c r="O30" s="4">
        <f t="shared" si="23"/>
        <v>9.3626541379132774E-2</v>
      </c>
      <c r="P30" s="4">
        <f t="shared" si="23"/>
        <v>0.2197165564143376</v>
      </c>
      <c r="Q30" s="4">
        <f t="shared" si="23"/>
        <v>0.12383713794796275</v>
      </c>
      <c r="R30" s="4">
        <f t="shared" si="23"/>
        <v>-9.0508522157273993E-2</v>
      </c>
      <c r="S30" s="4">
        <f t="shared" si="23"/>
        <v>6.4036856496667086E-2</v>
      </c>
      <c r="T30" s="4">
        <f t="shared" si="23"/>
        <v>-4.7013059922162211E-2</v>
      </c>
      <c r="U30" s="4">
        <f t="shared" si="23"/>
        <v>-0.31818702357322748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802.48</v>
      </c>
      <c r="E32" s="3">
        <f>IFERROR(INDEX(E51:E500,MATCH($A$32,$C$51:$C$500,0)),"")</f>
        <v>800.23</v>
      </c>
      <c r="H32" s="3">
        <f>IFERROR(INDEX(D32:G32,COUNT(D32:G32)),"")</f>
        <v>800.23</v>
      </c>
      <c r="I32" s="3">
        <f t="shared" ref="I32:V32" si="24">IFERROR(INDEX(I51:I500,MATCH($C$32,$C$51:$C$500,0)),"")</f>
        <v>789.5</v>
      </c>
      <c r="J32" s="3">
        <f t="shared" si="24"/>
        <v>701.88</v>
      </c>
      <c r="K32" s="3">
        <f t="shared" si="24"/>
        <v>642.67999999999995</v>
      </c>
      <c r="L32" s="3">
        <f t="shared" si="24"/>
        <v>576.74</v>
      </c>
      <c r="M32" s="3">
        <f t="shared" si="24"/>
        <v>527</v>
      </c>
      <c r="N32" s="3">
        <f t="shared" si="24"/>
        <v>464.13</v>
      </c>
      <c r="O32" s="3">
        <f t="shared" si="24"/>
        <v>431.2</v>
      </c>
      <c r="P32" s="3">
        <f t="shared" si="24"/>
        <v>405.7</v>
      </c>
      <c r="Q32" s="3">
        <f t="shared" si="24"/>
        <v>395.34</v>
      </c>
      <c r="R32" s="3">
        <f t="shared" si="24"/>
        <v>368.08</v>
      </c>
      <c r="S32" s="3">
        <f t="shared" si="24"/>
        <v>355.33</v>
      </c>
      <c r="T32" s="3">
        <f t="shared" si="24"/>
        <v>323.66000000000003</v>
      </c>
      <c r="U32" s="3">
        <f t="shared" si="24"/>
        <v>269.19</v>
      </c>
      <c r="V32" s="3">
        <f t="shared" si="24"/>
        <v>179.34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0.47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V33" si="25">IFERROR(INDEX(I51:I500,MATCH($C$33,$C$51:$C$500,0)),"")</f>
        <v>0.53</v>
      </c>
      <c r="J33" s="3">
        <f t="shared" si="25"/>
        <v>0.38</v>
      </c>
      <c r="K33" s="3">
        <f t="shared" si="25"/>
        <v>0.45</v>
      </c>
      <c r="L33" s="3">
        <f t="shared" si="25"/>
        <v>0.43</v>
      </c>
      <c r="M33" s="3">
        <f t="shared" si="25"/>
        <v>0.76</v>
      </c>
      <c r="N33" s="3">
        <f t="shared" si="25"/>
        <v>0.34</v>
      </c>
      <c r="O33" s="3">
        <f t="shared" si="25"/>
        <v>0.43</v>
      </c>
      <c r="P33" s="3">
        <f t="shared" si="25"/>
        <v>0.21</v>
      </c>
      <c r="Q33" s="3">
        <f t="shared" si="25"/>
        <v>0.28999999999999998</v>
      </c>
      <c r="R33" s="3">
        <f t="shared" si="25"/>
        <v>0.56999999999999995</v>
      </c>
      <c r="S33" s="3">
        <f t="shared" si="25"/>
        <v>0.53</v>
      </c>
      <c r="T33" s="3">
        <f t="shared" si="25"/>
        <v>0.74</v>
      </c>
      <c r="U33" s="3">
        <f t="shared" si="25"/>
        <v>0.53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16.62</v>
      </c>
      <c r="E34" s="3">
        <f>IFERROR(INDEX(E51:E500,MATCH($A$34,$C$51:$C$500,0)),"")</f>
        <v>43.1</v>
      </c>
      <c r="H34" s="3">
        <f>IFERROR(INDEX(D34:G34,COUNT(D34:G34)),"")</f>
        <v>43.1</v>
      </c>
      <c r="I34" s="3">
        <f t="shared" ref="I34:V34" si="26">IFERROR(INDEX(I51:I500,MATCH($C$34,$C$51:$C$500,0)),"")</f>
        <v>5.68</v>
      </c>
      <c r="J34" s="3">
        <f t="shared" si="26"/>
        <v>3.63</v>
      </c>
      <c r="K34" s="3">
        <f t="shared" si="26"/>
        <v>4.21</v>
      </c>
      <c r="L34" s="3">
        <f t="shared" si="26"/>
        <v>5.78</v>
      </c>
      <c r="M34" s="3">
        <f t="shared" si="26"/>
        <v>5.88</v>
      </c>
      <c r="N34" s="3">
        <f t="shared" si="26"/>
        <v>6.54</v>
      </c>
      <c r="O34" s="3">
        <f t="shared" si="26"/>
        <v>7.12</v>
      </c>
      <c r="P34" s="3">
        <f t="shared" si="26"/>
        <v>12.39</v>
      </c>
      <c r="Q34" s="3">
        <f t="shared" si="26"/>
        <v>95.83</v>
      </c>
      <c r="R34" s="3">
        <f t="shared" si="26"/>
        <v>14.66</v>
      </c>
      <c r="S34" s="3">
        <f t="shared" si="26"/>
        <v>8.5</v>
      </c>
      <c r="T34" s="3">
        <f t="shared" si="26"/>
        <v>7.96</v>
      </c>
      <c r="U34" s="3">
        <f t="shared" si="26"/>
        <v>5.08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1.68</v>
      </c>
      <c r="E35" s="3">
        <f>IFERROR(INDEX(E51:E500,MATCH($A$35,$C$51:$C$500,0)),"")</f>
        <v>2.72</v>
      </c>
      <c r="H35" s="3">
        <f>IFERROR(INDEX(D35:G35,COUNT(D35:G35)),"")</f>
        <v>2.72</v>
      </c>
      <c r="I35" s="3">
        <f t="shared" ref="I35:V35" si="27">IFERROR(INDEX(I51:I500,MATCH($C$35,$C$51:$C$500,0)),"")</f>
        <v>0.51</v>
      </c>
      <c r="J35" s="3">
        <f t="shared" si="27"/>
        <v>0.31</v>
      </c>
      <c r="K35" s="3">
        <f t="shared" si="27"/>
        <v>0.33</v>
      </c>
      <c r="L35" s="3">
        <f t="shared" si="27"/>
        <v>0.28000000000000003</v>
      </c>
      <c r="M35" s="3">
        <f t="shared" si="27"/>
        <v>0.53</v>
      </c>
      <c r="N35" s="3">
        <f t="shared" si="27"/>
        <v>0.3</v>
      </c>
      <c r="O35" s="3">
        <f t="shared" si="27"/>
        <v>0.27</v>
      </c>
      <c r="P35" s="3">
        <f t="shared" si="27"/>
        <v>0.14000000000000001</v>
      </c>
      <c r="Q35" s="3">
        <f t="shared" si="27"/>
        <v>0.23</v>
      </c>
      <c r="R35" s="3">
        <f t="shared" si="27"/>
        <v>0.46</v>
      </c>
      <c r="S35" s="3">
        <f t="shared" si="27"/>
        <v>0.38</v>
      </c>
      <c r="T35" s="3">
        <f t="shared" si="27"/>
        <v>0.51</v>
      </c>
      <c r="U35" s="3">
        <f t="shared" si="27"/>
        <v>0.28999999999999998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1615092000000</v>
      </c>
      <c r="E51" s="5">
        <v>1221490000000</v>
      </c>
      <c r="F51" s="5">
        <v>1769550000000</v>
      </c>
      <c r="G51" s="5">
        <v>1548900000000</v>
      </c>
      <c r="I51" s="5">
        <v>5932797000000</v>
      </c>
      <c r="J51" s="5">
        <v>6118364000000</v>
      </c>
      <c r="K51" s="5">
        <v>6455329000000</v>
      </c>
      <c r="L51" s="5">
        <v>6255945000000</v>
      </c>
      <c r="M51" s="5">
        <v>5378808000000</v>
      </c>
      <c r="N51" s="5">
        <v>3775530000000</v>
      </c>
      <c r="O51" s="5">
        <v>4885875000000</v>
      </c>
      <c r="P51" s="5">
        <v>4467590000000</v>
      </c>
      <c r="Q51" s="5">
        <v>3662810000000</v>
      </c>
      <c r="R51" s="5">
        <v>3259200000000</v>
      </c>
      <c r="S51" s="5">
        <v>3583541000000</v>
      </c>
      <c r="T51" s="5">
        <v>3367873000000</v>
      </c>
      <c r="U51" s="5">
        <v>3534018000000</v>
      </c>
      <c r="V51" s="5">
        <v>3092658000000</v>
      </c>
    </row>
    <row r="52" spans="2:22" ht="15.5" x14ac:dyDescent="0.35">
      <c r="C52" t="s">
        <v>85</v>
      </c>
      <c r="D52" s="5">
        <v>-1230782000000</v>
      </c>
      <c r="E52" s="5">
        <v>-1008160000000</v>
      </c>
      <c r="F52" s="5">
        <v>-1459228000000</v>
      </c>
      <c r="G52" s="5">
        <v>-1249848000000</v>
      </c>
      <c r="I52" s="5">
        <v>-4802424000000</v>
      </c>
      <c r="J52" s="5">
        <v>-5012387000000</v>
      </c>
      <c r="K52" s="5">
        <v>-5387142000000</v>
      </c>
      <c r="L52" s="5">
        <v>-5497334000000</v>
      </c>
      <c r="M52" s="5">
        <v>-4258794000000</v>
      </c>
      <c r="N52" s="5">
        <v>-3217408000000</v>
      </c>
      <c r="O52" s="5">
        <v>-4197484000000</v>
      </c>
      <c r="P52" s="5">
        <v>-3935894000000</v>
      </c>
      <c r="Q52" s="5">
        <v>-3100253000000</v>
      </c>
      <c r="R52" s="5">
        <v>-2560584000000</v>
      </c>
      <c r="S52" s="5">
        <v>-2810585000000</v>
      </c>
      <c r="T52" s="5">
        <v>-2803580000000</v>
      </c>
      <c r="U52" s="5">
        <v>-2929019000000</v>
      </c>
      <c r="V52" s="5">
        <v>-2691644000000</v>
      </c>
    </row>
    <row r="53" spans="2:22" ht="15.5" x14ac:dyDescent="0.35">
      <c r="C53" t="s">
        <v>86</v>
      </c>
      <c r="D53" s="5">
        <v>384310000000</v>
      </c>
      <c r="E53" s="5">
        <v>213330000000</v>
      </c>
      <c r="F53" s="5">
        <v>310322000000</v>
      </c>
      <c r="G53" s="5">
        <v>299052000000</v>
      </c>
      <c r="I53" s="5">
        <v>1130373000000</v>
      </c>
      <c r="J53" s="5">
        <v>1105977000000</v>
      </c>
      <c r="K53" s="5">
        <v>1068187000000</v>
      </c>
      <c r="L53" s="5">
        <v>758611000000</v>
      </c>
      <c r="M53" s="5">
        <v>1120014000000</v>
      </c>
      <c r="N53" s="5">
        <v>558122000000</v>
      </c>
      <c r="O53" s="5">
        <v>688391000000</v>
      </c>
      <c r="P53" s="5">
        <v>531696000000</v>
      </c>
      <c r="Q53" s="5">
        <v>562557000000</v>
      </c>
      <c r="R53" s="5">
        <v>698616000000</v>
      </c>
      <c r="S53" s="5">
        <v>772956000000</v>
      </c>
      <c r="T53" s="5">
        <v>564293000000</v>
      </c>
      <c r="U53" s="5">
        <v>604999000000</v>
      </c>
      <c r="V53" s="5">
        <v>401014000000</v>
      </c>
    </row>
    <row r="54" spans="2:22" ht="15.5" x14ac:dyDescent="0.35">
      <c r="C54" t="s">
        <v>87</v>
      </c>
      <c r="D54" s="5">
        <v>-128218000000</v>
      </c>
      <c r="E54" s="5">
        <v>-69120000000</v>
      </c>
      <c r="F54" s="5">
        <v>-57146000000</v>
      </c>
      <c r="G54" s="5">
        <v>-58328000000</v>
      </c>
      <c r="I54" s="5">
        <v>-253896000000</v>
      </c>
      <c r="J54" s="5">
        <v>-219556000000</v>
      </c>
      <c r="K54" s="5">
        <v>-190415000000</v>
      </c>
      <c r="L54" s="5">
        <v>-164636000000</v>
      </c>
      <c r="M54" s="5">
        <v>-286034000000</v>
      </c>
      <c r="N54" s="5">
        <v>-197390000000</v>
      </c>
      <c r="O54" s="5">
        <v>-193423000000</v>
      </c>
      <c r="P54" s="5">
        <v>-214643000000</v>
      </c>
      <c r="Q54" s="5">
        <v>-272367000000</v>
      </c>
      <c r="R54" s="5">
        <v>-265615000000</v>
      </c>
      <c r="S54" s="5">
        <v>-338913000000</v>
      </c>
      <c r="T54" s="5">
        <v>-143471000000</v>
      </c>
      <c r="U54" s="5">
        <v>-226169000000</v>
      </c>
      <c r="V54" s="5">
        <v>-104782000000</v>
      </c>
    </row>
    <row r="55" spans="2:22" ht="15.5" x14ac:dyDescent="0.35">
      <c r="C55" t="s">
        <v>88</v>
      </c>
      <c r="D55" s="5">
        <v>-70642000000</v>
      </c>
      <c r="E55" s="5">
        <v>-41921000000</v>
      </c>
      <c r="F55" s="5">
        <v>-43697000000</v>
      </c>
      <c r="G55" s="5">
        <v>-40457000000</v>
      </c>
      <c r="I55" s="5">
        <v>-192310000000</v>
      </c>
      <c r="J55" s="5">
        <v>-159646000000</v>
      </c>
      <c r="K55" s="5">
        <v>-160557000000</v>
      </c>
      <c r="L55" s="5">
        <v>-138190000000</v>
      </c>
      <c r="M55" s="5">
        <v>-196518000000</v>
      </c>
      <c r="N55" s="5">
        <v>-111101000000</v>
      </c>
      <c r="O55" s="5">
        <v>-149742000000</v>
      </c>
      <c r="P55" s="5">
        <v>-110556000000</v>
      </c>
      <c r="Q55" s="5">
        <v>-125860000000</v>
      </c>
      <c r="R55" s="5">
        <v>-142078000000</v>
      </c>
      <c r="S55" s="5">
        <v>-159767000000</v>
      </c>
      <c r="T55" s="5">
        <v>-131720000000</v>
      </c>
      <c r="U55" s="5">
        <v>-145608000000</v>
      </c>
      <c r="V55" s="5">
        <v>-81794000000</v>
      </c>
    </row>
    <row r="56" spans="2:22" ht="15.5" x14ac:dyDescent="0.35">
      <c r="C56" t="s">
        <v>89</v>
      </c>
      <c r="D56" s="5">
        <v>-45237000000</v>
      </c>
      <c r="E56" s="5">
        <v>-40380000000</v>
      </c>
      <c r="F56" s="5">
        <v>-36769000000</v>
      </c>
      <c r="G56" s="5">
        <v>-29675000000</v>
      </c>
      <c r="I56" s="5">
        <v>-126019000000</v>
      </c>
      <c r="J56" s="5">
        <v>-125254000000</v>
      </c>
      <c r="K56" s="5">
        <v>-144052000000</v>
      </c>
      <c r="L56" s="5">
        <v>-124364000000</v>
      </c>
      <c r="M56" s="5">
        <v>-190510000000</v>
      </c>
      <c r="N56" s="5">
        <v>-130681000000</v>
      </c>
      <c r="O56" s="5">
        <v>-147856000000</v>
      </c>
      <c r="P56" s="5">
        <v>-149591000000</v>
      </c>
      <c r="Q56" s="5">
        <v>-188505000000</v>
      </c>
      <c r="R56" s="5">
        <v>-196585000000</v>
      </c>
      <c r="S56" s="5">
        <v>-106259000000</v>
      </c>
      <c r="T56" s="5">
        <v>-79004000000</v>
      </c>
      <c r="U56" s="5">
        <v>-80320000000</v>
      </c>
      <c r="V56" s="5">
        <v>-50161000000</v>
      </c>
    </row>
    <row r="57" spans="2:22" ht="15.5" x14ac:dyDescent="0.35">
      <c r="C57" t="s">
        <v>97</v>
      </c>
      <c r="U57" s="5">
        <v>-55837000000</v>
      </c>
      <c r="V57" s="5">
        <v>-35541000000</v>
      </c>
    </row>
    <row r="58" spans="2:22" ht="15.5" x14ac:dyDescent="0.35">
      <c r="C58" t="s">
        <v>92</v>
      </c>
      <c r="E58" s="5">
        <v>-36000000</v>
      </c>
      <c r="F58" s="5">
        <v>-12000000</v>
      </c>
      <c r="G58" s="5">
        <v>-4000000</v>
      </c>
      <c r="I58" s="5">
        <v>-31000000</v>
      </c>
      <c r="J58" s="5">
        <v>-19000000</v>
      </c>
      <c r="K58" s="5">
        <v>-28000000</v>
      </c>
      <c r="L58" s="5">
        <v>-11000000</v>
      </c>
      <c r="M58" s="5">
        <v>-1000000</v>
      </c>
      <c r="N58" s="5">
        <v>10000000</v>
      </c>
      <c r="P58" s="5">
        <v>18000000</v>
      </c>
      <c r="Q58" s="5">
        <v>-5000000</v>
      </c>
      <c r="R58" s="5">
        <v>8000000</v>
      </c>
      <c r="S58" s="5">
        <v>-15000000</v>
      </c>
      <c r="T58" s="5">
        <v>-3000000</v>
      </c>
      <c r="U58" s="5">
        <v>-4000000</v>
      </c>
      <c r="V58" s="5">
        <v>-5000000</v>
      </c>
    </row>
    <row r="59" spans="2:22" ht="15.5" x14ac:dyDescent="0.35">
      <c r="C59" t="s">
        <v>93</v>
      </c>
      <c r="D59" s="5">
        <v>256092000000</v>
      </c>
      <c r="E59" s="5">
        <v>144210000000</v>
      </c>
      <c r="F59" s="5">
        <v>253176000000</v>
      </c>
      <c r="G59" s="5">
        <v>240724000000</v>
      </c>
      <c r="I59" s="5">
        <v>876477000000</v>
      </c>
      <c r="J59" s="5">
        <v>886421000000</v>
      </c>
      <c r="K59" s="5">
        <v>877772000000</v>
      </c>
      <c r="L59" s="5">
        <v>593975000000</v>
      </c>
      <c r="M59" s="5">
        <v>833980000000</v>
      </c>
      <c r="N59" s="5">
        <v>360732000000</v>
      </c>
      <c r="O59" s="5">
        <v>494968000000</v>
      </c>
      <c r="P59" s="5">
        <v>317053000000</v>
      </c>
      <c r="Q59" s="5">
        <v>290190000000</v>
      </c>
      <c r="R59" s="5">
        <v>433001000000</v>
      </c>
      <c r="S59" s="5">
        <v>434043000000</v>
      </c>
      <c r="T59" s="5">
        <v>420822000000</v>
      </c>
      <c r="U59" s="5">
        <v>378830000000</v>
      </c>
      <c r="V59" s="5">
        <v>296232000000</v>
      </c>
    </row>
    <row r="60" spans="2:22" ht="15.5" x14ac:dyDescent="0.35">
      <c r="C60" t="s">
        <v>94</v>
      </c>
      <c r="D60" s="5">
        <v>-49366000000</v>
      </c>
      <c r="E60" s="5">
        <v>-47453000000</v>
      </c>
      <c r="F60" s="5">
        <v>-45416000000</v>
      </c>
      <c r="G60" s="5">
        <v>-43821000000</v>
      </c>
      <c r="I60" s="5">
        <v>-203991000000</v>
      </c>
      <c r="J60" s="5">
        <v>-210832000000</v>
      </c>
      <c r="K60" s="5">
        <v>-237188000000</v>
      </c>
      <c r="L60" s="5">
        <v>-200744000000</v>
      </c>
      <c r="M60" s="5">
        <v>-174578000000</v>
      </c>
      <c r="N60" s="5">
        <v>-205664000000</v>
      </c>
      <c r="O60" s="5">
        <v>-261675000000</v>
      </c>
      <c r="P60" s="5">
        <v>-257413000000</v>
      </c>
      <c r="Q60" s="5">
        <v>-269760000000</v>
      </c>
      <c r="R60" s="5">
        <v>-293852000000</v>
      </c>
      <c r="S60" s="5">
        <v>-239138000000</v>
      </c>
      <c r="T60" s="5">
        <v>-158798000000</v>
      </c>
      <c r="U60" s="5">
        <v>-127572000000</v>
      </c>
      <c r="V60" s="5">
        <v>-147122000000</v>
      </c>
    </row>
    <row r="61" spans="2:22" ht="15.5" x14ac:dyDescent="0.35">
      <c r="C61" t="s">
        <v>95</v>
      </c>
      <c r="U61" s="5">
        <v>3579000000</v>
      </c>
      <c r="V61" s="5">
        <v>72000000</v>
      </c>
    </row>
    <row r="62" spans="2:22" ht="15.5" x14ac:dyDescent="0.35">
      <c r="C62" t="s">
        <v>27</v>
      </c>
      <c r="D62" s="5">
        <v>-49366000000</v>
      </c>
      <c r="E62" s="5">
        <v>-47453000000</v>
      </c>
      <c r="F62" s="5">
        <v>-45416000000</v>
      </c>
      <c r="G62" s="5">
        <v>-43821000000</v>
      </c>
      <c r="I62" s="5">
        <v>-203991000000</v>
      </c>
      <c r="J62" s="5">
        <v>-210832000000</v>
      </c>
      <c r="K62" s="5">
        <v>-237188000000</v>
      </c>
      <c r="L62" s="5">
        <v>-200744000000</v>
      </c>
      <c r="M62" s="5">
        <v>-174578000000</v>
      </c>
      <c r="N62" s="5">
        <v>-205664000000</v>
      </c>
      <c r="O62" s="5">
        <v>-261675000000</v>
      </c>
      <c r="P62" s="5">
        <v>-257413000000</v>
      </c>
      <c r="Q62" s="5">
        <v>-269760000000</v>
      </c>
      <c r="R62" s="5">
        <v>-293852000000</v>
      </c>
      <c r="S62" s="5">
        <v>-239138000000</v>
      </c>
      <c r="T62" s="5">
        <v>-158798000000</v>
      </c>
      <c r="U62" s="5">
        <v>-132459000000</v>
      </c>
      <c r="V62" s="5">
        <v>-147037000000</v>
      </c>
    </row>
    <row r="63" spans="2:22" ht="15.5" x14ac:dyDescent="0.35">
      <c r="C63" t="s">
        <v>90</v>
      </c>
      <c r="U63" s="5">
        <v>1308000000</v>
      </c>
      <c r="V63" s="5">
        <v>-157000000</v>
      </c>
    </row>
    <row r="64" spans="2:22" ht="15.5" x14ac:dyDescent="0.35">
      <c r="C64" t="s">
        <v>98</v>
      </c>
      <c r="D64" s="5">
        <v>-49366000000</v>
      </c>
      <c r="E64" s="5">
        <v>-47453000000</v>
      </c>
      <c r="F64" s="5">
        <v>-45416000000</v>
      </c>
      <c r="G64" s="5">
        <v>-43821000000</v>
      </c>
      <c r="I64" s="5">
        <v>-203991000000</v>
      </c>
      <c r="J64" s="5">
        <v>-210832000000</v>
      </c>
      <c r="K64" s="5">
        <v>-237188000000</v>
      </c>
      <c r="L64" s="5">
        <v>-200744000000</v>
      </c>
      <c r="M64" s="5">
        <v>-174578000000</v>
      </c>
      <c r="N64" s="5">
        <v>-205664000000</v>
      </c>
      <c r="O64" s="5">
        <v>-261675000000</v>
      </c>
      <c r="P64" s="5">
        <v>-257413000000</v>
      </c>
      <c r="Q64" s="5">
        <v>-269760000000</v>
      </c>
      <c r="R64" s="5">
        <v>-293852000000</v>
      </c>
      <c r="S64" s="5">
        <v>-239138000000</v>
      </c>
      <c r="T64" s="5">
        <v>-158798000000</v>
      </c>
      <c r="U64" s="5">
        <v>-127572000000</v>
      </c>
      <c r="V64" s="5">
        <v>-147122000000</v>
      </c>
    </row>
    <row r="65" spans="2:22" ht="15.5" x14ac:dyDescent="0.35">
      <c r="C65" t="s">
        <v>29</v>
      </c>
      <c r="D65" s="5">
        <v>206726000000</v>
      </c>
      <c r="E65" s="5">
        <v>96757000000</v>
      </c>
      <c r="F65" s="5">
        <v>207760000000</v>
      </c>
      <c r="G65" s="5">
        <v>196903000000</v>
      </c>
      <c r="I65" s="5">
        <v>672486000000</v>
      </c>
      <c r="J65" s="5">
        <v>675589000000</v>
      </c>
      <c r="K65" s="5">
        <v>640584000000</v>
      </c>
      <c r="L65" s="5">
        <v>393231000000</v>
      </c>
      <c r="M65" s="5">
        <v>659402000000</v>
      </c>
      <c r="N65" s="5">
        <v>155068000000</v>
      </c>
      <c r="O65" s="5">
        <v>233293000000</v>
      </c>
      <c r="P65" s="5">
        <v>59640000000</v>
      </c>
      <c r="Q65" s="5">
        <v>20430000000</v>
      </c>
      <c r="R65" s="5">
        <v>139149000000</v>
      </c>
      <c r="S65" s="5">
        <v>194905000000</v>
      </c>
      <c r="T65" s="5">
        <v>262024000000</v>
      </c>
      <c r="U65" s="5">
        <v>251258000000</v>
      </c>
      <c r="V65" s="5">
        <v>149110000000</v>
      </c>
    </row>
    <row r="66" spans="2:22" ht="15.5" x14ac:dyDescent="0.35">
      <c r="C66" t="s">
        <v>28</v>
      </c>
      <c r="D66" s="5">
        <v>-43254000000</v>
      </c>
      <c r="E66" s="5">
        <v>-19725000000</v>
      </c>
      <c r="F66" s="5">
        <v>-42788000000</v>
      </c>
      <c r="G66" s="5">
        <v>-41004000000</v>
      </c>
      <c r="I66" s="5">
        <v>-138270000000</v>
      </c>
      <c r="J66" s="5">
        <v>-145526000000</v>
      </c>
      <c r="K66" s="5">
        <v>-142525000000</v>
      </c>
      <c r="L66" s="5">
        <v>-87382000000</v>
      </c>
      <c r="M66" s="5">
        <v>-173341000000</v>
      </c>
      <c r="N66" s="5">
        <v>20767000000</v>
      </c>
      <c r="O66" s="5">
        <v>-47599000000</v>
      </c>
      <c r="P66" s="5">
        <v>-10899000000</v>
      </c>
      <c r="Q66" s="5">
        <v>-11796000000</v>
      </c>
      <c r="R66" s="5">
        <v>-36224000000</v>
      </c>
      <c r="S66" s="5">
        <v>-35906000000</v>
      </c>
      <c r="T66" s="5">
        <v>-47129000000</v>
      </c>
      <c r="U66" s="5">
        <v>-47697000000</v>
      </c>
      <c r="V66" s="5">
        <v>-37924000000</v>
      </c>
    </row>
    <row r="67" spans="2:22" ht="15.5" x14ac:dyDescent="0.35">
      <c r="C67" t="s">
        <v>99</v>
      </c>
      <c r="D67" s="5">
        <v>-51164000000</v>
      </c>
      <c r="E67" s="5">
        <v>-21265000000</v>
      </c>
      <c r="F67" s="5">
        <v>-44488000000</v>
      </c>
      <c r="G67" s="5">
        <v>-42977000000</v>
      </c>
      <c r="I67" s="5">
        <v>-144664000000</v>
      </c>
      <c r="J67" s="5">
        <v>-160121000000</v>
      </c>
      <c r="K67" s="5">
        <v>-156327000000</v>
      </c>
      <c r="L67" s="5">
        <v>-87874000000</v>
      </c>
      <c r="M67" s="5">
        <v>-160417000000</v>
      </c>
      <c r="N67" s="5">
        <v>-41436000000</v>
      </c>
      <c r="O67" s="5">
        <v>-59131000000</v>
      </c>
      <c r="P67" s="5">
        <v>-21750000000</v>
      </c>
      <c r="Q67" s="5">
        <v>-18879000000</v>
      </c>
      <c r="R67" s="5">
        <v>-42345000000</v>
      </c>
      <c r="S67" s="5">
        <v>-52839000000</v>
      </c>
      <c r="T67" s="5">
        <v>-63567000000</v>
      </c>
      <c r="U67" s="5">
        <v>-47697000000</v>
      </c>
      <c r="V67" s="5">
        <v>-37924000000</v>
      </c>
    </row>
    <row r="68" spans="2:22" ht="15.5" x14ac:dyDescent="0.35">
      <c r="C68" t="s">
        <v>100</v>
      </c>
      <c r="D68" s="5">
        <v>7910000000</v>
      </c>
      <c r="E68" s="5">
        <v>1540000000</v>
      </c>
      <c r="F68" s="5">
        <v>1700000000</v>
      </c>
      <c r="G68" s="5">
        <v>1973000000</v>
      </c>
      <c r="I68" s="5">
        <v>6394000000</v>
      </c>
      <c r="J68" s="5">
        <v>14595000000</v>
      </c>
      <c r="K68" s="5">
        <v>13802000000</v>
      </c>
      <c r="L68" s="5">
        <v>492000000</v>
      </c>
      <c r="M68" s="5">
        <v>-12924000000</v>
      </c>
      <c r="N68" s="5">
        <v>62203000000</v>
      </c>
      <c r="O68" s="5">
        <v>11532000000</v>
      </c>
      <c r="P68" s="5">
        <v>10851000000</v>
      </c>
      <c r="Q68" s="5">
        <v>7083000000</v>
      </c>
      <c r="R68" s="5">
        <v>6121000000</v>
      </c>
      <c r="S68" s="5">
        <v>16933000000</v>
      </c>
      <c r="T68" s="5">
        <v>16438000000</v>
      </c>
    </row>
    <row r="69" spans="2:22" ht="15.5" x14ac:dyDescent="0.35">
      <c r="C69" t="s">
        <v>101</v>
      </c>
      <c r="D69" s="5">
        <v>-43254000000</v>
      </c>
      <c r="E69" s="5">
        <v>-19725000000</v>
      </c>
      <c r="F69" s="5">
        <v>-42788000000</v>
      </c>
      <c r="G69" s="5">
        <v>-41004000000</v>
      </c>
      <c r="I69" s="5">
        <v>-138270000000</v>
      </c>
      <c r="J69" s="5">
        <v>-145526000000</v>
      </c>
      <c r="K69" s="5">
        <v>-142525000000</v>
      </c>
      <c r="L69" s="5">
        <v>-87382000000</v>
      </c>
      <c r="M69" s="5">
        <v>-173341000000</v>
      </c>
      <c r="N69" s="5">
        <v>20767000000</v>
      </c>
      <c r="O69" s="5">
        <v>-47599000000</v>
      </c>
      <c r="P69" s="5">
        <v>-10899000000</v>
      </c>
      <c r="Q69" s="5">
        <v>-11796000000</v>
      </c>
      <c r="R69" s="5">
        <v>-36224000000</v>
      </c>
      <c r="S69" s="5">
        <v>-35906000000</v>
      </c>
      <c r="T69" s="5">
        <v>-47129000000</v>
      </c>
      <c r="U69" s="5">
        <v>-47697000000</v>
      </c>
      <c r="V69" s="5">
        <v>-37924000000</v>
      </c>
    </row>
    <row r="70" spans="2:22" ht="15.5" x14ac:dyDescent="0.35">
      <c r="C70" t="s">
        <v>102</v>
      </c>
      <c r="D70" s="5">
        <v>163472000000</v>
      </c>
      <c r="E70" s="5">
        <v>77032000000</v>
      </c>
      <c r="F70" s="5">
        <v>164972000000</v>
      </c>
      <c r="G70" s="5">
        <v>155899000000</v>
      </c>
      <c r="I70" s="5">
        <v>534216000000</v>
      </c>
      <c r="J70" s="5">
        <v>530063000000</v>
      </c>
      <c r="K70" s="5">
        <v>498059000000</v>
      </c>
      <c r="L70" s="5">
        <v>305849000000</v>
      </c>
      <c r="M70" s="5">
        <v>486061000000</v>
      </c>
      <c r="N70" s="5">
        <v>175835000000</v>
      </c>
      <c r="O70" s="5">
        <v>185694000000</v>
      </c>
      <c r="P70" s="5">
        <v>48741000000</v>
      </c>
      <c r="Q70" s="5">
        <v>8634000000</v>
      </c>
      <c r="R70" s="5">
        <v>102925000000</v>
      </c>
      <c r="S70" s="5">
        <v>158999000000</v>
      </c>
      <c r="T70" s="5">
        <v>214895000000</v>
      </c>
      <c r="U70" s="5">
        <v>203561000000</v>
      </c>
      <c r="V70" s="5">
        <v>111186000000</v>
      </c>
    </row>
    <row r="71" spans="2:22" ht="15.5" x14ac:dyDescent="0.35">
      <c r="C71" t="s">
        <v>103</v>
      </c>
      <c r="F71" s="5">
        <v>212213000000</v>
      </c>
      <c r="I71" s="5">
        <v>212213000000</v>
      </c>
      <c r="J71" s="5">
        <v>1322000000</v>
      </c>
      <c r="K71" s="5">
        <v>18144000000</v>
      </c>
      <c r="L71" s="5">
        <v>115161000000</v>
      </c>
      <c r="M71" s="5">
        <v>8104000000</v>
      </c>
      <c r="N71" s="5">
        <v>61509000000</v>
      </c>
      <c r="O71" s="5">
        <v>-2443000000</v>
      </c>
      <c r="P71" s="5">
        <v>25734000000</v>
      </c>
      <c r="Q71" s="5">
        <v>197858000000</v>
      </c>
      <c r="R71" s="5">
        <v>24017000000</v>
      </c>
      <c r="S71" s="5">
        <v>109282000000</v>
      </c>
      <c r="T71" s="5">
        <v>190927000000</v>
      </c>
      <c r="U71" s="5">
        <v>163063000000</v>
      </c>
      <c r="V71" s="5">
        <v>113543000000</v>
      </c>
    </row>
    <row r="72" spans="2:22" ht="15.5" x14ac:dyDescent="0.35">
      <c r="C72" t="s">
        <v>105</v>
      </c>
      <c r="D72" s="5">
        <v>163472000000</v>
      </c>
      <c r="E72" s="5">
        <v>77032000000</v>
      </c>
      <c r="F72" s="5">
        <v>377185000000</v>
      </c>
      <c r="G72" s="5">
        <v>155899000000</v>
      </c>
      <c r="I72" s="5">
        <v>746429000000</v>
      </c>
      <c r="J72" s="5">
        <v>531385000000</v>
      </c>
      <c r="K72" s="5">
        <v>516203000000</v>
      </c>
      <c r="L72" s="5">
        <v>421010000000</v>
      </c>
      <c r="M72" s="5">
        <v>494165000000</v>
      </c>
      <c r="N72" s="5">
        <v>237344000000</v>
      </c>
      <c r="O72" s="5">
        <v>183251000000</v>
      </c>
      <c r="P72" s="5">
        <v>74475000000</v>
      </c>
      <c r="Q72" s="5">
        <v>206492000000</v>
      </c>
      <c r="R72" s="5">
        <v>126942000000</v>
      </c>
      <c r="S72" s="5">
        <v>268281000000</v>
      </c>
      <c r="T72" s="5">
        <v>405822000000</v>
      </c>
      <c r="U72" s="5">
        <v>366624000000</v>
      </c>
      <c r="V72" s="5">
        <v>224729000000</v>
      </c>
    </row>
    <row r="73" spans="2:22" ht="15.5" x14ac:dyDescent="0.35">
      <c r="C73" t="s">
        <v>106</v>
      </c>
      <c r="D73" s="5">
        <v>163472000000</v>
      </c>
      <c r="E73" s="5">
        <v>77032000000</v>
      </c>
      <c r="F73" s="5">
        <v>164972000000</v>
      </c>
      <c r="G73" s="5">
        <v>155899000000</v>
      </c>
      <c r="I73" s="5">
        <v>534216000000</v>
      </c>
      <c r="J73" s="5">
        <v>530063000000</v>
      </c>
      <c r="K73" s="5">
        <v>498059000000</v>
      </c>
      <c r="L73" s="5">
        <v>305849000000</v>
      </c>
      <c r="M73" s="5">
        <v>486061000000</v>
      </c>
      <c r="N73" s="5">
        <v>175835000000</v>
      </c>
      <c r="O73" s="5">
        <v>185695000000</v>
      </c>
      <c r="P73" s="5">
        <v>48741000000</v>
      </c>
      <c r="Q73" s="5">
        <v>8634000000</v>
      </c>
      <c r="R73" s="5">
        <v>102925000000</v>
      </c>
      <c r="S73" s="5">
        <v>158999000000</v>
      </c>
      <c r="T73" s="5">
        <v>214895000000</v>
      </c>
      <c r="U73" s="5">
        <v>203561000000</v>
      </c>
      <c r="V73" s="5">
        <v>111186000000</v>
      </c>
    </row>
    <row r="74" spans="2:22" ht="15.5" x14ac:dyDescent="0.35">
      <c r="C74" t="s">
        <v>8</v>
      </c>
      <c r="D74" s="5">
        <v>163472000000</v>
      </c>
      <c r="E74" s="5">
        <v>77068000000</v>
      </c>
      <c r="F74" s="5">
        <v>377197000000</v>
      </c>
      <c r="G74" s="5">
        <v>155903000000</v>
      </c>
      <c r="I74" s="5">
        <v>746460000000</v>
      </c>
      <c r="J74" s="5">
        <v>531404000000</v>
      </c>
      <c r="K74" s="5">
        <v>516231000000</v>
      </c>
      <c r="L74" s="5">
        <v>421021000000</v>
      </c>
      <c r="M74" s="5">
        <v>494166000000</v>
      </c>
      <c r="N74" s="5">
        <v>237334000000</v>
      </c>
      <c r="O74" s="5">
        <v>183252000000</v>
      </c>
      <c r="P74" s="5">
        <v>74457000000</v>
      </c>
      <c r="Q74" s="5">
        <v>206497000000</v>
      </c>
      <c r="R74" s="5">
        <v>126934000000</v>
      </c>
      <c r="S74" s="5">
        <v>268296000000</v>
      </c>
      <c r="T74" s="5">
        <v>405825000000</v>
      </c>
      <c r="U74" s="5">
        <v>366628000000</v>
      </c>
      <c r="V74" s="5">
        <v>224734000000</v>
      </c>
    </row>
    <row r="75" spans="2:22" ht="15.5" x14ac:dyDescent="0.35">
      <c r="C75" t="s">
        <v>108</v>
      </c>
      <c r="D75" s="5">
        <v>163472000000</v>
      </c>
      <c r="E75" s="5">
        <v>77032000000</v>
      </c>
      <c r="F75" s="5">
        <v>164972000000</v>
      </c>
      <c r="G75" s="5">
        <v>155899000000</v>
      </c>
      <c r="I75" s="5">
        <v>534216000000</v>
      </c>
      <c r="J75" s="5">
        <v>530063000000</v>
      </c>
      <c r="K75" s="5">
        <v>498059000000</v>
      </c>
      <c r="L75" s="5">
        <v>305849000000</v>
      </c>
      <c r="M75" s="5">
        <v>486061000000</v>
      </c>
      <c r="N75" s="5">
        <v>175835000000</v>
      </c>
      <c r="O75" s="5">
        <v>185695000000</v>
      </c>
      <c r="P75" s="5">
        <v>48741000000</v>
      </c>
      <c r="Q75" s="5">
        <v>8634000000</v>
      </c>
      <c r="R75" s="5">
        <v>102925000000</v>
      </c>
      <c r="S75" s="5">
        <v>158999000000</v>
      </c>
      <c r="T75" s="5">
        <v>214895000000</v>
      </c>
      <c r="U75" s="5">
        <v>203561000000</v>
      </c>
      <c r="V75" s="5">
        <v>111186000000</v>
      </c>
    </row>
    <row r="76" spans="2:22" ht="15.5" x14ac:dyDescent="0.35">
      <c r="C76" t="s">
        <v>109</v>
      </c>
      <c r="D76" s="5">
        <v>163472000000</v>
      </c>
      <c r="E76" s="5">
        <v>77032000000</v>
      </c>
      <c r="F76" s="5">
        <v>377185000000</v>
      </c>
      <c r="G76" s="5">
        <v>155899000000</v>
      </c>
      <c r="I76" s="5">
        <v>746429000000</v>
      </c>
      <c r="J76" s="5">
        <v>531385000000</v>
      </c>
      <c r="K76" s="5">
        <v>516203000000</v>
      </c>
      <c r="L76" s="5">
        <v>421010000000</v>
      </c>
      <c r="M76" s="5">
        <v>494165000000</v>
      </c>
      <c r="N76" s="5">
        <v>237344000000</v>
      </c>
      <c r="O76" s="5">
        <v>183252000000</v>
      </c>
      <c r="P76" s="5">
        <v>74475000000</v>
      </c>
      <c r="Q76" s="5">
        <v>206492000000</v>
      </c>
      <c r="R76" s="5">
        <v>126942000000</v>
      </c>
      <c r="S76" s="5">
        <v>268281000000</v>
      </c>
      <c r="T76" s="5">
        <v>405822000000</v>
      </c>
      <c r="U76" s="5">
        <v>366624000000</v>
      </c>
      <c r="V76" s="5">
        <v>224729000000</v>
      </c>
    </row>
    <row r="77" spans="2:22" ht="15.5" x14ac:dyDescent="0.35">
      <c r="C77" t="s">
        <v>91</v>
      </c>
    </row>
    <row r="78" spans="2:22" ht="15.5" x14ac:dyDescent="0.35">
      <c r="C78" t="s">
        <v>110</v>
      </c>
      <c r="D78" s="5">
        <v>163472000000</v>
      </c>
      <c r="E78" s="5">
        <v>77032000000</v>
      </c>
      <c r="F78" s="5">
        <v>377185000000</v>
      </c>
      <c r="G78" s="5">
        <v>155899000000</v>
      </c>
      <c r="I78" s="5">
        <v>746429000000</v>
      </c>
      <c r="J78" s="5">
        <v>531385000000</v>
      </c>
      <c r="K78" s="5">
        <v>516203000000</v>
      </c>
      <c r="L78" s="5">
        <v>421010000000</v>
      </c>
      <c r="M78" s="5">
        <v>494165000000</v>
      </c>
      <c r="N78" s="5">
        <v>237344000000</v>
      </c>
      <c r="O78" s="5">
        <v>183252000000</v>
      </c>
      <c r="P78" s="5">
        <v>74475000000</v>
      </c>
      <c r="Q78" s="5">
        <v>206492000000</v>
      </c>
      <c r="R78" s="5">
        <v>126942000000</v>
      </c>
      <c r="S78" s="5">
        <v>268281000000</v>
      </c>
      <c r="T78" s="5">
        <v>405822000000</v>
      </c>
      <c r="U78" s="5">
        <v>366624000000</v>
      </c>
      <c r="V78" s="5">
        <v>224729000000</v>
      </c>
    </row>
    <row r="80" spans="2:22" ht="15.5" x14ac:dyDescent="0.35">
      <c r="B80" t="s">
        <v>111</v>
      </c>
      <c r="C80" t="s">
        <v>112</v>
      </c>
    </row>
    <row r="81" spans="3:22" ht="15.5" x14ac:dyDescent="0.35">
      <c r="C81" t="s">
        <v>113</v>
      </c>
    </row>
    <row r="82" spans="3:22" ht="15.5" x14ac:dyDescent="0.35">
      <c r="C82" t="s">
        <v>20</v>
      </c>
      <c r="D82" s="5">
        <v>680732000000</v>
      </c>
      <c r="E82" s="5">
        <v>806544000000</v>
      </c>
      <c r="F82" s="5">
        <v>956526000000</v>
      </c>
      <c r="G82" s="5">
        <v>737925000000</v>
      </c>
      <c r="I82" s="5">
        <v>956526000000</v>
      </c>
      <c r="J82" s="5">
        <v>503649000000</v>
      </c>
      <c r="K82" s="5">
        <v>176938000000</v>
      </c>
      <c r="L82" s="5">
        <v>50178000000</v>
      </c>
      <c r="M82" s="5">
        <v>50092000000</v>
      </c>
      <c r="N82" s="5">
        <v>59543000000</v>
      </c>
      <c r="O82" s="5">
        <v>219024000000</v>
      </c>
      <c r="P82" s="5">
        <v>232235000000</v>
      </c>
      <c r="Q82" s="5">
        <v>170489000000</v>
      </c>
      <c r="R82" s="5">
        <v>31338000000</v>
      </c>
      <c r="S82" s="5">
        <v>24585000000</v>
      </c>
      <c r="T82" s="5">
        <v>197776000000</v>
      </c>
      <c r="U82" s="5">
        <v>119196000000</v>
      </c>
      <c r="V82" s="5">
        <v>14314000000</v>
      </c>
    </row>
    <row r="83" spans="3:22" ht="15.5" x14ac:dyDescent="0.35">
      <c r="C83" t="s">
        <v>114</v>
      </c>
      <c r="D83" s="5">
        <v>20468000000</v>
      </c>
      <c r="E83" s="5">
        <v>19143000000</v>
      </c>
    </row>
    <row r="84" spans="3:22" ht="15.5" x14ac:dyDescent="0.35">
      <c r="C84" t="s">
        <v>115</v>
      </c>
      <c r="D84" s="5">
        <v>977021000000</v>
      </c>
      <c r="E84" s="5">
        <v>848081000000</v>
      </c>
      <c r="F84" s="5">
        <v>957165000000</v>
      </c>
      <c r="G84" s="5">
        <v>798774000000</v>
      </c>
      <c r="I84" s="5">
        <v>957165000000</v>
      </c>
      <c r="J84" s="5">
        <v>1121787000000</v>
      </c>
      <c r="K84" s="5">
        <v>1134793000000</v>
      </c>
      <c r="L84" s="5">
        <v>1159861000000</v>
      </c>
      <c r="M84" s="5">
        <v>1019584000000</v>
      </c>
      <c r="N84" s="5">
        <v>848299000000</v>
      </c>
      <c r="O84" s="5">
        <v>798622000000</v>
      </c>
      <c r="P84" s="5">
        <v>669538000000</v>
      </c>
      <c r="Q84" s="5">
        <v>715844000000</v>
      </c>
      <c r="R84" s="5">
        <v>660231000000</v>
      </c>
      <c r="S84" s="5">
        <v>664315000000</v>
      </c>
      <c r="T84" s="5">
        <v>792012000000</v>
      </c>
      <c r="U84" s="5">
        <v>888049000000</v>
      </c>
      <c r="V84" s="5">
        <v>590954000000</v>
      </c>
    </row>
    <row r="85" spans="3:22" ht="15.5" x14ac:dyDescent="0.35">
      <c r="C85" t="s">
        <v>116</v>
      </c>
      <c r="D85" s="5">
        <v>517240000000</v>
      </c>
      <c r="E85" s="5">
        <v>384033000000</v>
      </c>
      <c r="F85" s="5">
        <v>306374000000</v>
      </c>
      <c r="G85" s="5">
        <v>463796000000</v>
      </c>
      <c r="I85" s="5">
        <v>306374000000</v>
      </c>
      <c r="J85" s="5">
        <v>336992000000</v>
      </c>
      <c r="K85" s="5">
        <v>269277000000</v>
      </c>
      <c r="L85" s="5">
        <v>258311000000</v>
      </c>
      <c r="M85" s="5">
        <v>386320000000</v>
      </c>
      <c r="N85" s="5">
        <v>28852000000</v>
      </c>
      <c r="O85" s="5">
        <v>165435000000</v>
      </c>
      <c r="P85" s="5">
        <v>89199000000</v>
      </c>
      <c r="Q85" s="5">
        <v>435258000000</v>
      </c>
      <c r="R85" s="5">
        <v>101890000000</v>
      </c>
      <c r="S85" s="5">
        <v>258042000000</v>
      </c>
      <c r="T85" s="5">
        <v>704055000000</v>
      </c>
      <c r="U85" s="5">
        <v>623921000000</v>
      </c>
      <c r="V85" s="5">
        <v>197528000000</v>
      </c>
    </row>
    <row r="86" spans="3:22" ht="15.5" x14ac:dyDescent="0.35">
      <c r="C86" t="s">
        <v>117</v>
      </c>
      <c r="D86" s="5">
        <v>955000000</v>
      </c>
      <c r="E86" s="5">
        <v>604000000</v>
      </c>
      <c r="F86" s="5">
        <v>705000000</v>
      </c>
      <c r="G86" s="5">
        <v>541000000</v>
      </c>
      <c r="I86" s="5">
        <v>705000000</v>
      </c>
      <c r="J86" s="5">
        <v>1125000000</v>
      </c>
      <c r="K86" s="5">
        <v>590000000</v>
      </c>
      <c r="L86" s="5">
        <v>974000000</v>
      </c>
      <c r="M86" s="5">
        <v>1508000000</v>
      </c>
      <c r="N86" s="5">
        <v>1215000000</v>
      </c>
      <c r="O86" s="5">
        <v>858000000</v>
      </c>
      <c r="P86" s="5">
        <v>1298000000</v>
      </c>
      <c r="Q86" s="5">
        <v>913000000</v>
      </c>
      <c r="R86" s="5">
        <v>938000000</v>
      </c>
      <c r="S86" s="5">
        <v>1103000000</v>
      </c>
      <c r="T86" s="5">
        <v>1682000000</v>
      </c>
      <c r="U86" s="5">
        <v>879000000</v>
      </c>
      <c r="V86" s="5">
        <v>986000000</v>
      </c>
    </row>
    <row r="87" spans="3:22" ht="15.5" x14ac:dyDescent="0.35">
      <c r="C87" t="s">
        <v>118</v>
      </c>
      <c r="D87" s="5">
        <v>977021000000</v>
      </c>
      <c r="E87" s="5">
        <v>848081000000</v>
      </c>
      <c r="F87" s="5">
        <v>957165000000</v>
      </c>
      <c r="G87" s="5">
        <v>798774000000</v>
      </c>
      <c r="I87" s="5">
        <v>957165000000</v>
      </c>
      <c r="J87" s="5">
        <v>1121787000000</v>
      </c>
      <c r="K87" s="5">
        <v>1134793000000</v>
      </c>
      <c r="L87" s="5">
        <v>1159861000000</v>
      </c>
      <c r="M87" s="5">
        <v>1019584000000</v>
      </c>
      <c r="N87" s="5">
        <v>848299000000</v>
      </c>
      <c r="O87" s="5">
        <v>798622000000</v>
      </c>
      <c r="P87" s="5">
        <v>669538000000</v>
      </c>
      <c r="Q87" s="5">
        <v>715844000000</v>
      </c>
      <c r="R87" s="5">
        <v>660231000000</v>
      </c>
      <c r="S87" s="5">
        <v>664315000000</v>
      </c>
      <c r="T87" s="5">
        <v>792012000000</v>
      </c>
      <c r="U87" s="5">
        <v>888049000000</v>
      </c>
      <c r="V87" s="5">
        <v>590954000000</v>
      </c>
    </row>
    <row r="88" spans="3:22" ht="15.5" x14ac:dyDescent="0.35">
      <c r="C88" t="s">
        <v>119</v>
      </c>
      <c r="D88" s="5">
        <v>1364000000</v>
      </c>
      <c r="E88" s="5">
        <v>1276000000</v>
      </c>
      <c r="F88" s="5">
        <v>1437000000</v>
      </c>
      <c r="G88" s="5">
        <v>1341000000</v>
      </c>
      <c r="I88" s="5">
        <v>1437000000</v>
      </c>
      <c r="J88" s="5">
        <v>571000000</v>
      </c>
      <c r="K88" s="5">
        <v>1463000000</v>
      </c>
      <c r="L88" s="5">
        <v>1705000000</v>
      </c>
      <c r="M88" s="5">
        <v>1618000000</v>
      </c>
      <c r="N88" s="5">
        <v>6409000000</v>
      </c>
      <c r="O88" s="5">
        <v>8923000000</v>
      </c>
      <c r="P88" s="5">
        <v>14689000000</v>
      </c>
      <c r="Q88" s="5">
        <v>14054000000</v>
      </c>
      <c r="R88" s="5">
        <v>31487000000</v>
      </c>
    </row>
    <row r="89" spans="3:22" ht="15.5" x14ac:dyDescent="0.35">
      <c r="C89" t="s">
        <v>267</v>
      </c>
      <c r="D89" s="5">
        <v>1364000000</v>
      </c>
      <c r="E89" s="5">
        <v>1276000000</v>
      </c>
      <c r="F89" s="5">
        <v>1437000000</v>
      </c>
      <c r="G89" s="5">
        <v>1341000000</v>
      </c>
      <c r="I89" s="5">
        <v>1437000000</v>
      </c>
      <c r="J89" s="5">
        <v>571000000</v>
      </c>
      <c r="K89" s="5">
        <v>1463000000</v>
      </c>
      <c r="L89" s="5">
        <v>1705000000</v>
      </c>
      <c r="M89" s="5">
        <v>1618000000</v>
      </c>
      <c r="N89" s="5">
        <v>6409000000</v>
      </c>
      <c r="O89" s="5">
        <v>8923000000</v>
      </c>
      <c r="P89" s="5">
        <v>14689000000</v>
      </c>
      <c r="Q89" s="5">
        <v>14054000000</v>
      </c>
      <c r="R89" s="5">
        <v>31487000000</v>
      </c>
    </row>
    <row r="90" spans="3:22" ht="15.5" x14ac:dyDescent="0.35">
      <c r="C90" t="s">
        <v>268</v>
      </c>
      <c r="D90" s="5">
        <v>4337813000000</v>
      </c>
      <c r="E90" s="5">
        <v>3181835000000</v>
      </c>
      <c r="F90" s="5">
        <v>2924160000000</v>
      </c>
      <c r="G90" s="5">
        <v>3326347000000</v>
      </c>
      <c r="I90" s="5">
        <v>2924160000000</v>
      </c>
      <c r="J90" s="5">
        <v>3519974000000</v>
      </c>
      <c r="K90" s="5">
        <v>3676658000000</v>
      </c>
      <c r="L90" s="5">
        <v>3095377000000</v>
      </c>
      <c r="M90" s="5">
        <v>3243760000000</v>
      </c>
      <c r="N90" s="5">
        <v>2103313000000</v>
      </c>
      <c r="O90" s="5">
        <v>2453314000000</v>
      </c>
      <c r="P90" s="5">
        <v>2658086000000</v>
      </c>
      <c r="Q90" s="5">
        <v>2414970000000</v>
      </c>
      <c r="R90" s="5">
        <v>2453266000000</v>
      </c>
      <c r="S90" s="5">
        <v>2061815000000</v>
      </c>
      <c r="T90" s="5">
        <v>2374717000000</v>
      </c>
      <c r="U90" s="5">
        <v>1767302000000</v>
      </c>
      <c r="V90" s="5">
        <v>1631542000000</v>
      </c>
    </row>
    <row r="91" spans="3:22" ht="15.5" x14ac:dyDescent="0.35">
      <c r="C91" t="s">
        <v>91</v>
      </c>
    </row>
    <row r="92" spans="3:22" ht="15.5" x14ac:dyDescent="0.35">
      <c r="C92" t="s">
        <v>92</v>
      </c>
      <c r="D92" s="5">
        <v>1418150000000</v>
      </c>
      <c r="E92" s="5">
        <v>1419340000000</v>
      </c>
      <c r="F92" s="5">
        <v>1419340000000</v>
      </c>
      <c r="G92" s="5">
        <v>1207127000000</v>
      </c>
      <c r="I92" s="5">
        <v>1419340000000</v>
      </c>
      <c r="J92" s="5">
        <v>1208513000000</v>
      </c>
      <c r="K92" s="5">
        <v>1207191000000</v>
      </c>
      <c r="L92" s="5">
        <v>1189047000000</v>
      </c>
      <c r="M92" s="5">
        <v>1073886000000</v>
      </c>
      <c r="N92" s="5">
        <v>1065782000000</v>
      </c>
      <c r="O92" s="5">
        <v>996698000000</v>
      </c>
      <c r="P92" s="5">
        <v>999142000000</v>
      </c>
      <c r="Q92" s="5">
        <v>973408000000</v>
      </c>
      <c r="R92" s="5">
        <v>775550000000</v>
      </c>
      <c r="S92" s="5">
        <v>751533000000</v>
      </c>
      <c r="T92" s="5">
        <v>683366000000</v>
      </c>
      <c r="U92" s="5">
        <v>492439000000</v>
      </c>
      <c r="V92" s="5">
        <v>329375000000</v>
      </c>
    </row>
    <row r="93" spans="3:22" ht="15.5" x14ac:dyDescent="0.35">
      <c r="C93" t="s">
        <v>121</v>
      </c>
      <c r="D93" s="5">
        <v>6354772000000</v>
      </c>
      <c r="E93" s="5">
        <v>5086358000000</v>
      </c>
      <c r="F93" s="5">
        <v>5025701000000</v>
      </c>
      <c r="G93" s="5">
        <v>4987409000000</v>
      </c>
      <c r="I93" s="5">
        <v>5025701000000</v>
      </c>
      <c r="J93" s="5">
        <v>5254241000000</v>
      </c>
      <c r="K93" s="5">
        <v>5074574000000</v>
      </c>
      <c r="L93" s="5">
        <v>4401410000000</v>
      </c>
      <c r="M93" s="5">
        <v>4422689000000</v>
      </c>
      <c r="N93" s="5">
        <v>3113612000000</v>
      </c>
      <c r="O93" s="5">
        <v>3547289000000</v>
      </c>
      <c r="P93" s="5">
        <v>3640720000000</v>
      </c>
      <c r="Q93" s="5">
        <v>3431703000000</v>
      </c>
      <c r="R93" s="5">
        <v>3277978000000</v>
      </c>
      <c r="S93" s="5">
        <v>2993437000000</v>
      </c>
      <c r="T93" s="5">
        <v>3579690000000</v>
      </c>
      <c r="U93" s="5">
        <v>3003350000000</v>
      </c>
      <c r="V93" s="5">
        <v>2337000000000</v>
      </c>
    </row>
    <row r="94" spans="3:22" ht="15.5" x14ac:dyDescent="0.35">
      <c r="C94" t="s">
        <v>122</v>
      </c>
    </row>
    <row r="95" spans="3:22" ht="15.5" x14ac:dyDescent="0.35">
      <c r="C95" t="s">
        <v>124</v>
      </c>
      <c r="K95" s="5">
        <v>7000000</v>
      </c>
      <c r="L95" s="5">
        <v>7000000</v>
      </c>
      <c r="M95" s="5">
        <v>7000000</v>
      </c>
      <c r="N95" s="5">
        <v>11000000</v>
      </c>
      <c r="O95" s="5">
        <v>11000000</v>
      </c>
      <c r="P95" s="5">
        <v>17000000</v>
      </c>
      <c r="Q95" s="5">
        <v>17268000000</v>
      </c>
      <c r="R95" s="5">
        <v>23018000000</v>
      </c>
      <c r="S95" s="5">
        <v>68433000000</v>
      </c>
      <c r="T95" s="5">
        <v>65798000000</v>
      </c>
      <c r="U95" s="5">
        <v>45575000000</v>
      </c>
      <c r="V95" s="5">
        <v>6087000000</v>
      </c>
    </row>
    <row r="96" spans="3:22" ht="15.5" x14ac:dyDescent="0.35">
      <c r="C96" t="s">
        <v>123</v>
      </c>
      <c r="D96" s="5">
        <v>66520000000</v>
      </c>
      <c r="E96" s="5">
        <v>43905000000</v>
      </c>
      <c r="F96" s="5">
        <v>42705000000</v>
      </c>
      <c r="G96" s="5">
        <v>42058000000</v>
      </c>
      <c r="I96" s="5">
        <v>42705000000</v>
      </c>
      <c r="J96" s="5">
        <v>39579000000</v>
      </c>
      <c r="K96" s="5">
        <v>35529000000</v>
      </c>
      <c r="L96" s="5">
        <v>32452000000</v>
      </c>
      <c r="M96" s="5">
        <v>30218000000</v>
      </c>
      <c r="N96" s="5">
        <v>26818000000</v>
      </c>
      <c r="O96" s="5">
        <v>26479000000</v>
      </c>
      <c r="P96" s="5">
        <v>24863000000</v>
      </c>
      <c r="Q96" s="5">
        <v>23419000000</v>
      </c>
      <c r="R96" s="5">
        <v>23741000000</v>
      </c>
      <c r="S96" s="5">
        <v>25186000000</v>
      </c>
      <c r="T96" s="5">
        <v>25204000000</v>
      </c>
      <c r="U96" s="5">
        <v>25440000000</v>
      </c>
      <c r="V96" s="5">
        <v>289000000</v>
      </c>
    </row>
    <row r="97" spans="3:22" ht="15.5" x14ac:dyDescent="0.35">
      <c r="C97" t="s">
        <v>126</v>
      </c>
      <c r="D97" s="5">
        <v>3222255000000</v>
      </c>
      <c r="E97" s="5">
        <v>3102927000000</v>
      </c>
      <c r="F97" s="5">
        <v>3021724000000</v>
      </c>
      <c r="G97" s="5">
        <v>2715530000000</v>
      </c>
      <c r="I97" s="5">
        <v>3021724000000</v>
      </c>
      <c r="J97" s="5">
        <v>2529331000000</v>
      </c>
      <c r="K97" s="5">
        <v>2450464000000</v>
      </c>
      <c r="L97" s="5">
        <v>2471517000000</v>
      </c>
      <c r="M97" s="5">
        <v>2214814000000</v>
      </c>
      <c r="N97" s="5">
        <v>2197790000000</v>
      </c>
      <c r="O97" s="5">
        <v>2128844000000</v>
      </c>
      <c r="P97" s="5">
        <v>2197050000000</v>
      </c>
      <c r="Q97" s="5">
        <v>2199589000000</v>
      </c>
      <c r="R97" s="5">
        <v>1984343000000</v>
      </c>
      <c r="S97" s="5">
        <v>1873458000000</v>
      </c>
      <c r="T97" s="5">
        <v>1561125000000</v>
      </c>
      <c r="U97" s="5">
        <v>1157563000000</v>
      </c>
      <c r="V97" s="5">
        <v>781465000000</v>
      </c>
    </row>
    <row r="98" spans="3:22" ht="15.5" x14ac:dyDescent="0.35">
      <c r="C98" t="s">
        <v>127</v>
      </c>
      <c r="D98" s="5">
        <v>1131000000</v>
      </c>
      <c r="E98" s="5">
        <v>1176000000</v>
      </c>
      <c r="F98" s="5">
        <v>1080000000</v>
      </c>
      <c r="G98" s="5">
        <v>1024000000</v>
      </c>
      <c r="I98" s="5">
        <v>1080000000</v>
      </c>
      <c r="J98" s="5">
        <v>1731000000</v>
      </c>
      <c r="K98" s="5">
        <v>2772000000</v>
      </c>
      <c r="L98" s="5">
        <v>8347000000</v>
      </c>
      <c r="M98" s="5">
        <v>13922000000</v>
      </c>
      <c r="N98" s="5">
        <v>20601000000</v>
      </c>
      <c r="O98" s="5">
        <v>22656000000</v>
      </c>
      <c r="P98" s="5">
        <v>30136000000</v>
      </c>
      <c r="Q98" s="5">
        <v>46344000000</v>
      </c>
      <c r="R98" s="5">
        <v>55321000000</v>
      </c>
      <c r="S98" s="5">
        <v>46847000000</v>
      </c>
      <c r="T98" s="5">
        <v>17403000000</v>
      </c>
      <c r="U98" s="5">
        <v>4540000000</v>
      </c>
      <c r="V98" s="5">
        <v>3000000000</v>
      </c>
    </row>
    <row r="99" spans="3:22" ht="15.5" x14ac:dyDescent="0.35">
      <c r="C99" t="s">
        <v>342</v>
      </c>
      <c r="D99" s="5">
        <v>15421000000</v>
      </c>
      <c r="E99" s="5">
        <v>20209000000</v>
      </c>
      <c r="F99" s="5">
        <v>20209000000</v>
      </c>
      <c r="G99" s="5">
        <v>20209000000</v>
      </c>
      <c r="I99" s="5">
        <v>20209000000</v>
      </c>
      <c r="J99" s="5">
        <v>9067000000</v>
      </c>
      <c r="K99" s="5">
        <v>9067000000</v>
      </c>
      <c r="L99" s="5">
        <v>9067000000</v>
      </c>
      <c r="M99" s="5">
        <v>9067000000</v>
      </c>
      <c r="N99" s="5">
        <v>9067000000</v>
      </c>
      <c r="O99" s="5">
        <v>9067000000</v>
      </c>
      <c r="P99" s="5">
        <v>9067000000</v>
      </c>
      <c r="Q99" s="5">
        <v>8868000000</v>
      </c>
      <c r="R99" s="5">
        <v>4788000000</v>
      </c>
      <c r="S99" s="5">
        <v>4723000000</v>
      </c>
    </row>
    <row r="100" spans="3:22" ht="15.5" x14ac:dyDescent="0.35">
      <c r="C100" t="s">
        <v>125</v>
      </c>
    </row>
    <row r="101" spans="3:22" ht="15.5" x14ac:dyDescent="0.35">
      <c r="C101" t="s">
        <v>129</v>
      </c>
      <c r="D101" s="5">
        <v>4096502000000</v>
      </c>
      <c r="E101" s="5">
        <v>3861890000000</v>
      </c>
      <c r="F101" s="5">
        <v>3770669000000</v>
      </c>
      <c r="G101" s="5">
        <v>3385148000000</v>
      </c>
      <c r="I101" s="5">
        <v>3770669000000</v>
      </c>
      <c r="J101" s="5">
        <v>3041186000000</v>
      </c>
      <c r="K101" s="5">
        <v>2897134000000</v>
      </c>
      <c r="L101" s="5">
        <v>3004521000000</v>
      </c>
      <c r="M101" s="5">
        <v>2674633000000</v>
      </c>
      <c r="N101" s="5">
        <v>2962992000000</v>
      </c>
      <c r="O101" s="5">
        <v>2877218000000</v>
      </c>
      <c r="P101" s="5">
        <v>2853350000000</v>
      </c>
      <c r="Q101" s="5">
        <v>2837662000000</v>
      </c>
      <c r="R101" s="5">
        <v>2763833000000</v>
      </c>
      <c r="S101" s="5">
        <v>2455010000000</v>
      </c>
      <c r="T101" s="5">
        <v>1863468000000</v>
      </c>
      <c r="U101" s="5">
        <v>1390227000000</v>
      </c>
      <c r="V101" s="5">
        <v>945808000000</v>
      </c>
    </row>
    <row r="102" spans="3:22" ht="15.5" x14ac:dyDescent="0.35">
      <c r="C102" t="s">
        <v>130</v>
      </c>
      <c r="D102" s="5">
        <v>10451274000000</v>
      </c>
      <c r="E102" s="5">
        <v>8948248000000</v>
      </c>
      <c r="F102" s="5">
        <v>8796370000000</v>
      </c>
      <c r="G102" s="5">
        <v>8372557000000</v>
      </c>
      <c r="I102" s="5">
        <v>8796370000000</v>
      </c>
      <c r="J102" s="5">
        <v>8295427000000</v>
      </c>
      <c r="K102" s="5">
        <v>7971708000000</v>
      </c>
      <c r="L102" s="5">
        <v>7405931000000</v>
      </c>
      <c r="M102" s="5">
        <v>7097322000000</v>
      </c>
      <c r="N102" s="5">
        <v>6076604000000</v>
      </c>
      <c r="O102" s="5">
        <v>6424507000000</v>
      </c>
      <c r="P102" s="5">
        <v>6494070000000</v>
      </c>
      <c r="Q102" s="5">
        <v>6269365000000</v>
      </c>
      <c r="R102" s="5">
        <v>6041811000000</v>
      </c>
      <c r="S102" s="5">
        <v>5448447000000</v>
      </c>
      <c r="T102" s="5">
        <v>5443158000000</v>
      </c>
      <c r="U102" s="5">
        <v>4393577000000</v>
      </c>
      <c r="V102" s="5">
        <v>3282808000000</v>
      </c>
    </row>
    <row r="103" spans="3:22" ht="15.5" x14ac:dyDescent="0.35">
      <c r="C103" t="s">
        <v>131</v>
      </c>
    </row>
    <row r="104" spans="3:22" ht="15.5" x14ac:dyDescent="0.35">
      <c r="C104" t="s">
        <v>132</v>
      </c>
    </row>
    <row r="105" spans="3:22" ht="15.5" x14ac:dyDescent="0.35">
      <c r="C105" t="s">
        <v>133</v>
      </c>
      <c r="D105" s="5">
        <v>3103381000000</v>
      </c>
      <c r="E105" s="5">
        <v>1702660000000</v>
      </c>
      <c r="F105" s="5">
        <v>1628609000000</v>
      </c>
      <c r="G105" s="5">
        <v>1644395000000</v>
      </c>
      <c r="I105" s="5">
        <v>1628609000000</v>
      </c>
      <c r="J105" s="5">
        <v>1611148000000</v>
      </c>
      <c r="K105" s="5">
        <v>2497358000000</v>
      </c>
      <c r="L105" s="5">
        <v>2606899000000</v>
      </c>
      <c r="M105" s="5">
        <v>2761503000000</v>
      </c>
      <c r="N105" s="5">
        <v>2162323000000</v>
      </c>
      <c r="O105" s="5">
        <v>2542901000000</v>
      </c>
      <c r="P105" s="5">
        <v>2579383000000</v>
      </c>
      <c r="Q105" s="5">
        <v>2279714000000</v>
      </c>
      <c r="R105" s="5">
        <v>2827200000000</v>
      </c>
      <c r="S105" s="5">
        <v>2328260000000</v>
      </c>
      <c r="T105" s="5">
        <v>2636139000000</v>
      </c>
      <c r="U105" s="5">
        <v>2096531000000</v>
      </c>
      <c r="V105" s="5">
        <v>2095080000000</v>
      </c>
    </row>
    <row r="106" spans="3:22" ht="15.5" x14ac:dyDescent="0.35">
      <c r="C106" t="s">
        <v>134</v>
      </c>
    </row>
    <row r="107" spans="3:22" ht="15.5" x14ac:dyDescent="0.35">
      <c r="C107" t="s">
        <v>272</v>
      </c>
      <c r="D107" s="5">
        <v>518195000000</v>
      </c>
      <c r="E107" s="5">
        <v>384637000000</v>
      </c>
      <c r="F107" s="5">
        <v>307079000000</v>
      </c>
      <c r="G107" s="5">
        <v>464337000000</v>
      </c>
      <c r="I107" s="5">
        <v>307079000000</v>
      </c>
      <c r="J107" s="5">
        <v>338117000000</v>
      </c>
      <c r="K107" s="5">
        <v>269867000000</v>
      </c>
      <c r="L107" s="5">
        <v>259285000000</v>
      </c>
      <c r="M107" s="5">
        <v>387828000000</v>
      </c>
      <c r="N107" s="5">
        <v>30067000000</v>
      </c>
      <c r="O107" s="5">
        <v>166293000000</v>
      </c>
      <c r="P107" s="5">
        <v>90497000000</v>
      </c>
      <c r="Q107" s="5">
        <v>436171000000</v>
      </c>
      <c r="R107" s="5">
        <v>102828000000</v>
      </c>
      <c r="S107" s="5">
        <v>259145000000</v>
      </c>
      <c r="T107" s="5">
        <v>705737000000</v>
      </c>
      <c r="U107" s="5">
        <v>624800000000</v>
      </c>
      <c r="V107" s="5">
        <v>198514000000</v>
      </c>
    </row>
    <row r="108" spans="3:22" ht="15.5" x14ac:dyDescent="0.35">
      <c r="C108" t="s">
        <v>271</v>
      </c>
      <c r="D108" s="5">
        <v>2258913000000</v>
      </c>
      <c r="E108" s="5">
        <v>678459000000</v>
      </c>
      <c r="F108" s="5">
        <v>703282000000</v>
      </c>
      <c r="G108" s="5">
        <v>582787000000</v>
      </c>
      <c r="I108" s="5">
        <v>703282000000</v>
      </c>
      <c r="J108" s="5">
        <v>918667000000</v>
      </c>
      <c r="K108" s="5">
        <v>1757746000000</v>
      </c>
      <c r="L108" s="5">
        <v>2069716000000</v>
      </c>
      <c r="M108" s="5">
        <v>1838460000000</v>
      </c>
      <c r="N108" s="5">
        <v>1877269000000</v>
      </c>
      <c r="O108" s="5">
        <v>2109182000000</v>
      </c>
      <c r="P108" s="5">
        <v>2223226000000</v>
      </c>
      <c r="Q108" s="5">
        <v>1694842000000</v>
      </c>
      <c r="R108" s="5">
        <v>2557871000000</v>
      </c>
      <c r="S108" s="5">
        <v>1844368000000</v>
      </c>
      <c r="T108" s="5">
        <v>1676006000000</v>
      </c>
      <c r="U108" s="5">
        <v>1247809000000</v>
      </c>
      <c r="V108" s="5">
        <v>1684091000000</v>
      </c>
    </row>
    <row r="109" spans="3:22" ht="15.5" x14ac:dyDescent="0.35">
      <c r="C109" t="s">
        <v>595</v>
      </c>
      <c r="D109" s="5">
        <v>25071000000</v>
      </c>
      <c r="E109" s="5">
        <v>35562000000</v>
      </c>
      <c r="F109" s="5">
        <v>44696000000</v>
      </c>
      <c r="G109" s="5">
        <v>23817000000</v>
      </c>
      <c r="I109" s="5">
        <v>44696000000</v>
      </c>
      <c r="J109" s="5">
        <v>19942000000</v>
      </c>
      <c r="K109" s="5">
        <v>14758000000</v>
      </c>
      <c r="L109" s="5">
        <v>9547000000</v>
      </c>
      <c r="M109" s="5">
        <v>16641000000</v>
      </c>
      <c r="N109" s="5">
        <v>9162000000</v>
      </c>
      <c r="O109" s="5">
        <v>7959000000</v>
      </c>
      <c r="P109" s="5">
        <v>14774000000</v>
      </c>
      <c r="Q109" s="5">
        <v>22038000000</v>
      </c>
      <c r="R109" s="5">
        <v>30711000000</v>
      </c>
      <c r="S109" s="5">
        <v>98786000000</v>
      </c>
      <c r="T109" s="5">
        <v>115719000000</v>
      </c>
      <c r="U109" s="5">
        <v>97608000000</v>
      </c>
      <c r="V109" s="5">
        <v>83700000000</v>
      </c>
    </row>
    <row r="110" spans="3:22" ht="15.5" x14ac:dyDescent="0.35">
      <c r="C110" t="s">
        <v>137</v>
      </c>
      <c r="D110" s="5">
        <v>4693000000</v>
      </c>
      <c r="E110" s="5">
        <v>24585000000</v>
      </c>
      <c r="F110" s="5">
        <v>24890000000</v>
      </c>
      <c r="G110" s="5">
        <v>9149000000</v>
      </c>
      <c r="I110" s="5">
        <v>24890000000</v>
      </c>
      <c r="J110" s="5">
        <v>31415000000</v>
      </c>
      <c r="K110" s="5">
        <v>59265000000</v>
      </c>
      <c r="L110" s="5">
        <v>1602000000</v>
      </c>
      <c r="M110" s="5">
        <v>118666000000</v>
      </c>
      <c r="N110" s="5">
        <v>34061000000</v>
      </c>
      <c r="O110" s="5">
        <v>2568000000</v>
      </c>
      <c r="P110" s="5">
        <v>1510000000</v>
      </c>
      <c r="Q110" s="5">
        <v>3334000000</v>
      </c>
      <c r="R110" s="5">
        <v>28215000000</v>
      </c>
      <c r="S110" s="5">
        <v>7244000000</v>
      </c>
      <c r="T110" s="5">
        <v>18144000000</v>
      </c>
      <c r="U110" s="5">
        <v>18032000000</v>
      </c>
      <c r="V110" s="5">
        <v>28741000000</v>
      </c>
    </row>
    <row r="111" spans="3:22" ht="15.5" x14ac:dyDescent="0.35">
      <c r="C111" t="s">
        <v>136</v>
      </c>
      <c r="D111" s="5">
        <v>58296000000</v>
      </c>
      <c r="E111" s="5">
        <v>47002000000</v>
      </c>
      <c r="F111" s="5">
        <v>36461000000</v>
      </c>
      <c r="G111" s="5">
        <v>36795000000</v>
      </c>
      <c r="I111" s="5">
        <v>36461000000</v>
      </c>
      <c r="J111" s="5">
        <v>41598000000</v>
      </c>
      <c r="K111" s="5">
        <v>26704000000</v>
      </c>
      <c r="L111" s="5">
        <v>19591000000</v>
      </c>
      <c r="M111" s="5">
        <v>18129000000</v>
      </c>
      <c r="N111" s="5">
        <v>10742000000</v>
      </c>
      <c r="O111" s="5">
        <v>19171000000</v>
      </c>
      <c r="P111" s="5">
        <v>5291000000</v>
      </c>
      <c r="Q111" s="5">
        <v>4093000000</v>
      </c>
      <c r="R111" s="5">
        <v>13028000000</v>
      </c>
      <c r="S111" s="5">
        <v>17728000000</v>
      </c>
      <c r="T111" s="5">
        <v>24181000000</v>
      </c>
      <c r="U111" s="5">
        <v>17912000000</v>
      </c>
      <c r="V111" s="5">
        <v>26826000000</v>
      </c>
    </row>
    <row r="112" spans="3:22" ht="15.5" x14ac:dyDescent="0.35">
      <c r="C112" t="s">
        <v>140</v>
      </c>
    </row>
    <row r="113" spans="3:22" ht="15.5" x14ac:dyDescent="0.35">
      <c r="C113" t="s">
        <v>141</v>
      </c>
      <c r="L113" s="5">
        <v>708000000</v>
      </c>
      <c r="M113" s="5">
        <v>89038000000</v>
      </c>
      <c r="N113" s="5">
        <v>243102000000</v>
      </c>
      <c r="O113" s="5">
        <v>415733000000</v>
      </c>
      <c r="P113" s="5">
        <v>620330000000</v>
      </c>
      <c r="Q113" s="5">
        <v>775781000000</v>
      </c>
      <c r="R113" s="5">
        <v>269651000000</v>
      </c>
      <c r="S113" s="5">
        <v>275355000000</v>
      </c>
      <c r="T113" s="5">
        <v>224858000000</v>
      </c>
      <c r="U113" s="5">
        <v>139603000000</v>
      </c>
      <c r="V113" s="5">
        <v>126361000000</v>
      </c>
    </row>
    <row r="114" spans="3:22" ht="15.5" x14ac:dyDescent="0.35">
      <c r="C114" t="s">
        <v>274</v>
      </c>
      <c r="D114" s="5">
        <v>1138855000000</v>
      </c>
      <c r="E114" s="5">
        <v>1068985000000</v>
      </c>
      <c r="F114" s="5">
        <v>1068985000000</v>
      </c>
      <c r="G114" s="5">
        <v>1068985000000</v>
      </c>
      <c r="I114" s="5">
        <v>1068985000000</v>
      </c>
      <c r="J114" s="5">
        <v>1212100000000</v>
      </c>
      <c r="K114" s="5">
        <v>347100000000</v>
      </c>
      <c r="L114" s="5">
        <v>184000000000</v>
      </c>
      <c r="M114" s="5">
        <v>49000000000</v>
      </c>
    </row>
    <row r="115" spans="3:22" ht="15.5" x14ac:dyDescent="0.35">
      <c r="C115" t="s">
        <v>277</v>
      </c>
      <c r="G115" s="5">
        <v>23000000</v>
      </c>
      <c r="J115" s="5">
        <v>3411000000</v>
      </c>
      <c r="K115" s="5">
        <v>20390000000</v>
      </c>
      <c r="L115" s="5">
        <v>39351000000</v>
      </c>
      <c r="M115" s="5">
        <v>20912000000</v>
      </c>
      <c r="N115" s="5">
        <v>3429000000</v>
      </c>
      <c r="O115" s="5">
        <v>6604000000</v>
      </c>
      <c r="P115" s="5">
        <v>12235000000</v>
      </c>
      <c r="Q115" s="5">
        <v>11489000000</v>
      </c>
      <c r="R115" s="5">
        <v>18280000000</v>
      </c>
      <c r="S115" s="5">
        <v>16622000000</v>
      </c>
      <c r="T115" s="5">
        <v>30920000000</v>
      </c>
      <c r="U115" s="5">
        <v>10954000000</v>
      </c>
      <c r="V115" s="5">
        <v>5833000000</v>
      </c>
    </row>
    <row r="116" spans="3:22" ht="15.5" x14ac:dyDescent="0.35">
      <c r="C116" t="s">
        <v>144</v>
      </c>
      <c r="D116" s="5">
        <v>68617000000</v>
      </c>
      <c r="E116" s="5">
        <v>502503000000</v>
      </c>
      <c r="F116" s="5">
        <v>503604000000</v>
      </c>
      <c r="G116" s="5">
        <v>507143000000</v>
      </c>
      <c r="I116" s="5">
        <v>503604000000</v>
      </c>
      <c r="J116" s="5">
        <v>202791000000</v>
      </c>
      <c r="K116" s="5">
        <v>332874000000</v>
      </c>
      <c r="L116" s="5">
        <v>225862000000</v>
      </c>
      <c r="M116" s="5">
        <v>363910000000</v>
      </c>
      <c r="N116" s="5">
        <v>177611000000</v>
      </c>
      <c r="O116" s="5">
        <v>213422000000</v>
      </c>
      <c r="P116" s="5">
        <v>216339000000</v>
      </c>
      <c r="Q116" s="5">
        <v>108575000000</v>
      </c>
      <c r="R116" s="5">
        <v>85066000000</v>
      </c>
      <c r="S116" s="5">
        <v>90509000000</v>
      </c>
      <c r="T116" s="5">
        <v>80473000000</v>
      </c>
      <c r="U116" s="5">
        <v>59266000000</v>
      </c>
      <c r="V116" s="5">
        <v>55997000000</v>
      </c>
    </row>
    <row r="117" spans="3:22" ht="15.5" x14ac:dyDescent="0.35">
      <c r="C117" t="s">
        <v>145</v>
      </c>
      <c r="D117" s="5">
        <v>1581338000000</v>
      </c>
      <c r="E117" s="5">
        <v>1495197000000</v>
      </c>
      <c r="F117" s="5">
        <v>1494402000000</v>
      </c>
      <c r="G117" s="5">
        <v>1431988000000</v>
      </c>
      <c r="I117" s="5">
        <v>1494402000000</v>
      </c>
      <c r="J117" s="5">
        <v>1640528000000</v>
      </c>
      <c r="K117" s="5">
        <v>856004000000</v>
      </c>
      <c r="L117" s="5">
        <v>654497000000</v>
      </c>
      <c r="M117" s="5">
        <v>548706000000</v>
      </c>
      <c r="N117" s="5">
        <v>578941000000</v>
      </c>
      <c r="O117" s="5">
        <v>782940000000</v>
      </c>
      <c r="P117" s="5">
        <v>999271000000</v>
      </c>
      <c r="Q117" s="5">
        <v>1148710000000</v>
      </c>
      <c r="R117" s="5">
        <v>569554000000</v>
      </c>
      <c r="S117" s="5">
        <v>566712000000</v>
      </c>
      <c r="T117" s="5">
        <v>481110000000</v>
      </c>
      <c r="U117" s="5">
        <v>362587000000</v>
      </c>
      <c r="V117" s="5">
        <v>419016000000</v>
      </c>
    </row>
    <row r="118" spans="3:22" ht="15.5" x14ac:dyDescent="0.35">
      <c r="C118" t="s">
        <v>146</v>
      </c>
      <c r="D118" s="5">
        <v>1581338000000</v>
      </c>
      <c r="E118" s="5">
        <v>1495197000000</v>
      </c>
      <c r="F118" s="5">
        <v>1494402000000</v>
      </c>
      <c r="G118" s="5">
        <v>1431988000000</v>
      </c>
      <c r="I118" s="5">
        <v>1494402000000</v>
      </c>
      <c r="J118" s="5">
        <v>1640528000000</v>
      </c>
      <c r="K118" s="5">
        <v>856004000000</v>
      </c>
      <c r="L118" s="5">
        <v>654497000000</v>
      </c>
      <c r="M118" s="5">
        <v>548706000000</v>
      </c>
      <c r="N118" s="5">
        <v>578941000000</v>
      </c>
      <c r="O118" s="5">
        <v>782940000000</v>
      </c>
      <c r="P118" s="5">
        <v>999271000000</v>
      </c>
      <c r="Q118" s="5">
        <v>1148710000000</v>
      </c>
      <c r="R118" s="5">
        <v>569554000000</v>
      </c>
      <c r="S118" s="5">
        <v>566712000000</v>
      </c>
      <c r="T118" s="5">
        <v>481110000000</v>
      </c>
      <c r="U118" s="5">
        <v>362587000000</v>
      </c>
      <c r="V118" s="5">
        <v>419016000000</v>
      </c>
    </row>
    <row r="119" spans="3:22" ht="15.5" x14ac:dyDescent="0.35">
      <c r="C119" t="s">
        <v>150</v>
      </c>
    </row>
    <row r="120" spans="3:22" ht="15.5" x14ac:dyDescent="0.35">
      <c r="C120" t="s">
        <v>151</v>
      </c>
      <c r="D120" s="5">
        <v>1248260000000</v>
      </c>
      <c r="E120" s="5">
        <v>1156050000000</v>
      </c>
      <c r="F120" s="5">
        <v>1156050000000</v>
      </c>
      <c r="G120" s="5">
        <v>1156073000000</v>
      </c>
      <c r="I120" s="5">
        <v>1156050000000</v>
      </c>
      <c r="J120" s="5">
        <v>1367511000000</v>
      </c>
      <c r="K120" s="5">
        <v>569490000000</v>
      </c>
      <c r="L120" s="5">
        <v>325059000000</v>
      </c>
      <c r="M120" s="5">
        <v>209950000000</v>
      </c>
      <c r="N120" s="5">
        <v>246531000000</v>
      </c>
      <c r="O120" s="5">
        <v>422337000000</v>
      </c>
      <c r="P120" s="5">
        <v>632565000000</v>
      </c>
      <c r="Q120" s="5">
        <v>787270000000</v>
      </c>
      <c r="R120" s="5">
        <v>287931000000</v>
      </c>
      <c r="S120" s="5">
        <v>291977000000</v>
      </c>
      <c r="T120" s="5">
        <v>255778000000</v>
      </c>
      <c r="U120" s="5">
        <v>150557000000</v>
      </c>
      <c r="V120" s="5">
        <v>132194000000</v>
      </c>
    </row>
    <row r="121" spans="3:22" ht="15.5" x14ac:dyDescent="0.35">
      <c r="C121" t="s">
        <v>148</v>
      </c>
      <c r="L121" s="5">
        <v>6205000000</v>
      </c>
      <c r="M121" s="5">
        <v>6205000000</v>
      </c>
      <c r="N121" s="5">
        <v>6205000000</v>
      </c>
      <c r="O121" s="5">
        <v>7643000000</v>
      </c>
      <c r="P121" s="5">
        <v>11699000000</v>
      </c>
      <c r="S121" s="5">
        <v>663000000</v>
      </c>
      <c r="U121" s="5">
        <v>41145000000</v>
      </c>
      <c r="V121" s="5">
        <v>162805000000</v>
      </c>
    </row>
    <row r="122" spans="3:22" ht="15.5" x14ac:dyDescent="0.35">
      <c r="C122" t="s">
        <v>152</v>
      </c>
      <c r="D122" s="5">
        <v>229544000000</v>
      </c>
      <c r="E122" s="5">
        <v>237453000000</v>
      </c>
      <c r="F122" s="5">
        <v>238994000000</v>
      </c>
      <c r="G122" s="5">
        <v>180839000000</v>
      </c>
      <c r="I122" s="5">
        <v>238994000000</v>
      </c>
      <c r="J122" s="5">
        <v>185533000000</v>
      </c>
      <c r="K122" s="5">
        <v>199755000000</v>
      </c>
      <c r="L122" s="5">
        <v>208440000000</v>
      </c>
      <c r="M122" s="5">
        <v>176451000000</v>
      </c>
      <c r="N122" s="5">
        <v>161241000000</v>
      </c>
      <c r="O122" s="5">
        <v>208765000000</v>
      </c>
      <c r="P122" s="5">
        <v>221111000000</v>
      </c>
      <c r="Q122" s="5">
        <v>223384000000</v>
      </c>
      <c r="R122" s="5">
        <v>164514000000</v>
      </c>
      <c r="S122" s="5">
        <v>180855000000</v>
      </c>
      <c r="T122" s="5">
        <v>168386000000</v>
      </c>
      <c r="U122" s="5">
        <v>121181000000</v>
      </c>
      <c r="V122" s="5">
        <v>79120000000</v>
      </c>
    </row>
    <row r="123" spans="3:22" ht="15.5" x14ac:dyDescent="0.35">
      <c r="C123" t="s">
        <v>154</v>
      </c>
      <c r="D123" s="5">
        <v>4684719000000</v>
      </c>
      <c r="E123" s="5">
        <v>3197857000000</v>
      </c>
      <c r="F123" s="5">
        <v>3123011000000</v>
      </c>
      <c r="G123" s="5">
        <v>3076383000000</v>
      </c>
      <c r="I123" s="5">
        <v>3123011000000</v>
      </c>
      <c r="J123" s="5">
        <v>3251676000000</v>
      </c>
      <c r="K123" s="5">
        <v>3353362000000</v>
      </c>
      <c r="L123" s="5">
        <v>3261396000000</v>
      </c>
      <c r="M123" s="5">
        <v>3310209000000</v>
      </c>
      <c r="N123" s="5">
        <v>2741264000000</v>
      </c>
      <c r="O123" s="5">
        <v>3325841000000</v>
      </c>
      <c r="P123" s="5">
        <v>3578654000000</v>
      </c>
      <c r="Q123" s="5">
        <v>3428424000000</v>
      </c>
      <c r="R123" s="5">
        <v>3396754000000</v>
      </c>
      <c r="S123" s="5">
        <v>2894972000000</v>
      </c>
      <c r="T123" s="5">
        <v>3117249000000</v>
      </c>
      <c r="U123" s="5">
        <v>2459118000000</v>
      </c>
      <c r="V123" s="5">
        <v>2514096000000</v>
      </c>
    </row>
    <row r="124" spans="3:22" ht="15.5" x14ac:dyDescent="0.35">
      <c r="C124" t="s">
        <v>155</v>
      </c>
    </row>
    <row r="125" spans="3:22" ht="15.5" x14ac:dyDescent="0.35">
      <c r="C125" t="s">
        <v>156</v>
      </c>
      <c r="D125" s="5">
        <v>718599000000</v>
      </c>
      <c r="E125" s="5">
        <v>718599000000</v>
      </c>
      <c r="F125" s="5">
        <v>718599000000</v>
      </c>
      <c r="G125" s="5">
        <v>718599000000</v>
      </c>
      <c r="I125" s="5">
        <v>718599000000</v>
      </c>
      <c r="J125" s="5">
        <v>718599000000</v>
      </c>
      <c r="K125" s="5">
        <v>718599000000</v>
      </c>
      <c r="L125" s="5">
        <v>718599000000</v>
      </c>
      <c r="M125" s="5">
        <v>718599000000</v>
      </c>
      <c r="N125" s="5">
        <v>718599000000</v>
      </c>
      <c r="O125" s="5">
        <v>718599000000</v>
      </c>
      <c r="P125" s="5">
        <v>718599000000</v>
      </c>
      <c r="Q125" s="5">
        <v>718599000000</v>
      </c>
      <c r="R125" s="5">
        <v>718599000000</v>
      </c>
      <c r="S125" s="5">
        <v>718599000000</v>
      </c>
      <c r="T125" s="5">
        <v>718599000000</v>
      </c>
      <c r="U125" s="5">
        <v>718599000000</v>
      </c>
      <c r="V125" s="5">
        <v>428599000000</v>
      </c>
    </row>
    <row r="126" spans="3:22" ht="15.5" x14ac:dyDescent="0.35">
      <c r="C126" t="s">
        <v>157</v>
      </c>
      <c r="D126" s="5">
        <v>492943000000</v>
      </c>
      <c r="E126" s="5">
        <v>498269000000</v>
      </c>
      <c r="F126" s="5">
        <v>498269000000</v>
      </c>
      <c r="G126" s="5">
        <v>498269000000</v>
      </c>
      <c r="I126" s="5">
        <v>498269000000</v>
      </c>
      <c r="J126" s="5">
        <v>500880000000</v>
      </c>
      <c r="K126" s="5">
        <v>500880000000</v>
      </c>
      <c r="L126" s="5">
        <v>500880000000</v>
      </c>
      <c r="M126" s="5">
        <v>500880000000</v>
      </c>
      <c r="N126" s="5">
        <v>500880000000</v>
      </c>
      <c r="O126" s="5">
        <v>509125000000</v>
      </c>
      <c r="P126" s="5">
        <v>509125000000</v>
      </c>
      <c r="Q126" s="5">
        <v>509125000000</v>
      </c>
      <c r="R126" s="5">
        <v>509125000000</v>
      </c>
      <c r="S126" s="5">
        <v>509125000000</v>
      </c>
      <c r="T126" s="5">
        <v>509125000000</v>
      </c>
      <c r="U126" s="5">
        <v>509125000000</v>
      </c>
    </row>
    <row r="127" spans="3:22" ht="15.5" x14ac:dyDescent="0.35">
      <c r="C127" t="s">
        <v>158</v>
      </c>
      <c r="D127" s="5">
        <v>3136916000000</v>
      </c>
      <c r="E127" s="5">
        <v>3114236000000</v>
      </c>
      <c r="F127" s="5">
        <v>3037168000000</v>
      </c>
      <c r="G127" s="5">
        <v>2872184000000</v>
      </c>
      <c r="I127" s="5">
        <v>3037168000000</v>
      </c>
      <c r="J127" s="5">
        <v>2615745000000</v>
      </c>
      <c r="K127" s="5">
        <v>2191643000000</v>
      </c>
      <c r="L127" s="5">
        <v>1735948000000</v>
      </c>
      <c r="M127" s="5">
        <v>1493676000000</v>
      </c>
      <c r="N127" s="5">
        <v>1050006000000</v>
      </c>
      <c r="O127" s="5">
        <v>874181000000</v>
      </c>
      <c r="P127" s="5">
        <v>688486000000</v>
      </c>
      <c r="Q127" s="5">
        <v>639763000000</v>
      </c>
      <c r="R127" s="5">
        <v>641732000000</v>
      </c>
      <c r="S127" s="5">
        <v>574175000000</v>
      </c>
      <c r="T127" s="5">
        <v>414761000000</v>
      </c>
      <c r="U127" s="5">
        <v>214235000000</v>
      </c>
      <c r="V127" s="5">
        <v>10672000000</v>
      </c>
    </row>
    <row r="128" spans="3:22" ht="15.5" x14ac:dyDescent="0.35">
      <c r="C128" t="s">
        <v>159</v>
      </c>
      <c r="D128" s="5">
        <v>60000000000</v>
      </c>
      <c r="E128" s="5">
        <v>50000000000</v>
      </c>
      <c r="F128" s="5">
        <v>50000000000</v>
      </c>
      <c r="G128" s="5">
        <v>50000000000</v>
      </c>
      <c r="I128" s="5">
        <v>50000000000</v>
      </c>
      <c r="J128" s="5">
        <v>40000000000</v>
      </c>
      <c r="K128" s="5">
        <v>30000000000</v>
      </c>
      <c r="L128" s="5">
        <v>20000000000</v>
      </c>
      <c r="M128" s="5">
        <v>10000000000</v>
      </c>
    </row>
    <row r="129" spans="2:22" ht="15.5" x14ac:dyDescent="0.35">
      <c r="C129" t="s">
        <v>160</v>
      </c>
      <c r="D129" s="5">
        <v>3076916000000</v>
      </c>
      <c r="E129" s="5">
        <v>3064236000000</v>
      </c>
      <c r="F129" s="5">
        <v>2987168000000</v>
      </c>
      <c r="G129" s="5">
        <v>2822184000000</v>
      </c>
      <c r="I129" s="5">
        <v>2987168000000</v>
      </c>
      <c r="J129" s="5">
        <v>2575745000000</v>
      </c>
      <c r="K129" s="5">
        <v>2161643000000</v>
      </c>
      <c r="L129" s="5">
        <v>1715948000000</v>
      </c>
      <c r="M129" s="5">
        <v>1483676000000</v>
      </c>
      <c r="N129" s="5">
        <v>1050006000000</v>
      </c>
    </row>
    <row r="130" spans="2:22" ht="15.5" x14ac:dyDescent="0.35">
      <c r="C130" t="s">
        <v>161</v>
      </c>
      <c r="D130" s="5">
        <v>3136916000000</v>
      </c>
      <c r="E130" s="5">
        <v>3114236000000</v>
      </c>
      <c r="F130" s="5">
        <v>3037168000000</v>
      </c>
      <c r="G130" s="5">
        <v>2872184000000</v>
      </c>
      <c r="I130" s="5">
        <v>3037168000000</v>
      </c>
      <c r="J130" s="5">
        <v>2615745000000</v>
      </c>
      <c r="K130" s="5">
        <v>2191643000000</v>
      </c>
      <c r="L130" s="5">
        <v>1735948000000</v>
      </c>
      <c r="M130" s="5">
        <v>1493676000000</v>
      </c>
      <c r="N130" s="5">
        <v>1050006000000</v>
      </c>
      <c r="O130" s="5">
        <v>874181000000</v>
      </c>
      <c r="P130" s="5">
        <v>688486000000</v>
      </c>
      <c r="Q130" s="5">
        <v>639763000000</v>
      </c>
      <c r="R130" s="5">
        <v>641732000000</v>
      </c>
      <c r="S130" s="5">
        <v>574175000000</v>
      </c>
      <c r="T130" s="5">
        <v>414761000000</v>
      </c>
      <c r="U130" s="5">
        <v>214235000000</v>
      </c>
      <c r="V130" s="5">
        <v>10672000000</v>
      </c>
    </row>
    <row r="131" spans="2:22" ht="15.5" x14ac:dyDescent="0.35">
      <c r="C131" t="s">
        <v>162</v>
      </c>
      <c r="D131" s="5">
        <v>-53000000</v>
      </c>
      <c r="E131" s="5">
        <v>-53000000</v>
      </c>
      <c r="F131" s="5">
        <v>-17000000</v>
      </c>
      <c r="G131" s="5">
        <v>-5000000</v>
      </c>
      <c r="I131" s="5">
        <v>-17000000</v>
      </c>
      <c r="J131" s="5">
        <v>14000000</v>
      </c>
      <c r="K131" s="5">
        <v>33000000</v>
      </c>
      <c r="L131" s="5">
        <v>61000000</v>
      </c>
      <c r="M131" s="5">
        <v>72000000</v>
      </c>
      <c r="N131" s="5">
        <v>73000000</v>
      </c>
      <c r="O131" s="5">
        <v>63000000</v>
      </c>
      <c r="P131" s="5">
        <v>64000000</v>
      </c>
      <c r="Q131" s="5">
        <v>46000000</v>
      </c>
      <c r="R131" s="5">
        <v>51000000</v>
      </c>
      <c r="S131" s="5">
        <v>43000000</v>
      </c>
      <c r="T131" s="5">
        <v>58000000</v>
      </c>
      <c r="U131" s="5">
        <v>61000000</v>
      </c>
      <c r="V131" s="5">
        <v>65000000</v>
      </c>
    </row>
    <row r="132" spans="2:22" ht="15.5" x14ac:dyDescent="0.35">
      <c r="C132" t="s">
        <v>10</v>
      </c>
      <c r="D132" s="5">
        <v>5766555000000</v>
      </c>
      <c r="E132" s="5">
        <v>5750391000000</v>
      </c>
      <c r="F132" s="5">
        <v>5673359000000</v>
      </c>
      <c r="G132" s="5">
        <v>5296174000000</v>
      </c>
      <c r="I132" s="5">
        <v>5673359000000</v>
      </c>
      <c r="J132" s="5">
        <v>5043751000000</v>
      </c>
      <c r="K132" s="5">
        <v>4618346000000</v>
      </c>
      <c r="L132" s="5">
        <v>4144535000000</v>
      </c>
      <c r="M132" s="5">
        <v>3787113000000</v>
      </c>
      <c r="N132" s="5">
        <v>3335340000000</v>
      </c>
      <c r="O132" s="5">
        <v>3098666000000</v>
      </c>
      <c r="P132" s="5">
        <v>2915416000000</v>
      </c>
      <c r="Q132" s="5">
        <v>2840941000000</v>
      </c>
      <c r="R132" s="5">
        <v>2645057000000</v>
      </c>
      <c r="S132" s="5">
        <v>2553475000000</v>
      </c>
      <c r="T132" s="5">
        <v>2325909000000</v>
      </c>
      <c r="U132" s="5">
        <v>1934459000000</v>
      </c>
      <c r="V132" s="5">
        <v>768711000000</v>
      </c>
    </row>
    <row r="133" spans="2:22" ht="15.5" x14ac:dyDescent="0.35">
      <c r="C133" t="s">
        <v>163</v>
      </c>
      <c r="D133" s="5">
        <v>10451274000000</v>
      </c>
      <c r="E133" s="5">
        <v>8948248000000</v>
      </c>
      <c r="F133" s="5">
        <v>8796370000000</v>
      </c>
      <c r="G133" s="5">
        <v>8372557000000</v>
      </c>
      <c r="I133" s="5">
        <v>8796370000000</v>
      </c>
      <c r="J133" s="5">
        <v>8295427000000</v>
      </c>
      <c r="K133" s="5">
        <v>7971708000000</v>
      </c>
      <c r="L133" s="5">
        <v>7405931000000</v>
      </c>
      <c r="M133" s="5">
        <v>7097322000000</v>
      </c>
      <c r="N133" s="5">
        <v>6076604000000</v>
      </c>
      <c r="O133" s="5">
        <v>6424507000000</v>
      </c>
      <c r="P133" s="5">
        <v>6494070000000</v>
      </c>
      <c r="Q133" s="5">
        <v>6269365000000</v>
      </c>
      <c r="R133" s="5">
        <v>6041811000000</v>
      </c>
      <c r="S133" s="5">
        <v>5448447000000</v>
      </c>
      <c r="T133" s="5">
        <v>5443158000000</v>
      </c>
      <c r="U133" s="5">
        <v>4393577000000</v>
      </c>
      <c r="V133" s="5">
        <v>3282807000000</v>
      </c>
    </row>
    <row r="134" spans="2:22" ht="15.5" x14ac:dyDescent="0.35">
      <c r="C134" t="s">
        <v>164</v>
      </c>
      <c r="D134" s="5">
        <v>7185992035</v>
      </c>
      <c r="E134" s="5">
        <v>7185992035</v>
      </c>
      <c r="F134" s="5">
        <v>7185992035</v>
      </c>
      <c r="G134" s="5">
        <v>7185992035</v>
      </c>
      <c r="I134" s="5">
        <v>7185992035</v>
      </c>
      <c r="J134" s="5">
        <v>7185992035</v>
      </c>
      <c r="K134" s="5">
        <v>7185992035</v>
      </c>
      <c r="L134" s="5">
        <v>7185992035</v>
      </c>
      <c r="M134" s="5">
        <v>7185992035</v>
      </c>
      <c r="N134" s="5">
        <v>7185992035</v>
      </c>
      <c r="O134" s="5">
        <v>7185992035</v>
      </c>
      <c r="P134" s="5">
        <v>7185992035</v>
      </c>
      <c r="Q134" s="5">
        <v>7185992035</v>
      </c>
      <c r="R134" s="5">
        <v>7185992035</v>
      </c>
      <c r="S134" s="5">
        <v>7185992035</v>
      </c>
      <c r="T134" s="5">
        <v>7185992035</v>
      </c>
      <c r="U134" s="5">
        <v>7185992035</v>
      </c>
      <c r="V134" s="5">
        <v>4285992035</v>
      </c>
    </row>
    <row r="136" spans="2:22" ht="15.5" x14ac:dyDescent="0.35">
      <c r="B136" t="s">
        <v>165</v>
      </c>
      <c r="C136" t="s">
        <v>166</v>
      </c>
      <c r="D136" s="5">
        <v>-1112317000000</v>
      </c>
      <c r="E136" s="5">
        <v>11548000000</v>
      </c>
      <c r="F136" s="5">
        <v>272312000000</v>
      </c>
      <c r="G136" s="5">
        <v>240401000000</v>
      </c>
      <c r="I136" s="5">
        <v>1205431000000</v>
      </c>
      <c r="J136" s="5">
        <v>893058000000</v>
      </c>
      <c r="K136" s="5">
        <v>201569000000</v>
      </c>
      <c r="L136" s="5">
        <v>-31546000000</v>
      </c>
      <c r="M136" s="5">
        <v>-110281000000</v>
      </c>
      <c r="N136" s="5">
        <v>350585000000</v>
      </c>
      <c r="O136" s="5">
        <v>461351000000</v>
      </c>
      <c r="P136" s="5">
        <v>-374759000000</v>
      </c>
      <c r="Q136" s="5">
        <v>743427000000</v>
      </c>
      <c r="R136" s="5">
        <v>-374268000000</v>
      </c>
      <c r="S136" s="5">
        <v>176316000000</v>
      </c>
      <c r="T136" s="5">
        <v>-191012000000</v>
      </c>
      <c r="U136" s="5">
        <v>304874000000</v>
      </c>
      <c r="V136" s="5">
        <v>-774453000000</v>
      </c>
    </row>
    <row r="137" spans="2:22" ht="15.5" x14ac:dyDescent="0.35">
      <c r="C137" t="s">
        <v>279</v>
      </c>
      <c r="D137" s="5">
        <v>1474553000000</v>
      </c>
      <c r="E137" s="5">
        <v>1342755000000</v>
      </c>
      <c r="F137" s="5">
        <v>1620274000000</v>
      </c>
      <c r="G137" s="5">
        <v>1510450000000</v>
      </c>
      <c r="I137" s="5">
        <v>6072158000000</v>
      </c>
      <c r="J137" s="5">
        <v>6159065000000</v>
      </c>
      <c r="K137" s="5">
        <v>6500458000000</v>
      </c>
      <c r="L137" s="5">
        <v>6111987000000</v>
      </c>
      <c r="M137" s="5">
        <v>5209490000000</v>
      </c>
      <c r="N137" s="5">
        <v>3726165000000</v>
      </c>
      <c r="O137" s="5">
        <v>5201844000000</v>
      </c>
      <c r="P137" s="5">
        <v>4947188000000</v>
      </c>
      <c r="Q137" s="5">
        <v>3638152000000</v>
      </c>
      <c r="R137" s="5">
        <v>3550645000000</v>
      </c>
      <c r="S137" s="5">
        <v>4040230000000</v>
      </c>
      <c r="T137" s="5">
        <v>3859222000000</v>
      </c>
      <c r="U137" s="5">
        <v>3324211000000</v>
      </c>
      <c r="V137" s="5">
        <v>3247319000000</v>
      </c>
    </row>
    <row r="138" spans="2:22" ht="15.5" x14ac:dyDescent="0.35">
      <c r="C138" t="s">
        <v>280</v>
      </c>
      <c r="D138" s="5">
        <v>-2542184000000</v>
      </c>
      <c r="E138" s="5">
        <v>-1257003000000</v>
      </c>
      <c r="F138" s="5">
        <v>-1219620000000</v>
      </c>
      <c r="G138" s="5">
        <v>-1231956000000</v>
      </c>
      <c r="I138" s="5">
        <v>-4561979000000</v>
      </c>
      <c r="J138" s="5">
        <v>-4917701000000</v>
      </c>
      <c r="K138" s="5">
        <v>-6050176000000</v>
      </c>
      <c r="L138" s="5">
        <v>-5837494000000</v>
      </c>
      <c r="M138" s="5">
        <v>-5273948000000</v>
      </c>
      <c r="N138" s="5">
        <v>-3152160000000</v>
      </c>
      <c r="O138" s="5">
        <v>-4411451000000</v>
      </c>
      <c r="P138" s="5">
        <v>-5061056000000</v>
      </c>
      <c r="Q138" s="5">
        <v>-2635182000000</v>
      </c>
      <c r="R138" s="5">
        <v>-3580054000000</v>
      </c>
      <c r="S138" s="5">
        <v>-3550691000000</v>
      </c>
      <c r="T138" s="5">
        <v>-3847352000000</v>
      </c>
      <c r="U138" s="5">
        <v>-2831043000000</v>
      </c>
      <c r="V138" s="5">
        <v>-3838287000000</v>
      </c>
    </row>
    <row r="139" spans="2:22" ht="15.5" x14ac:dyDescent="0.35">
      <c r="C139" t="s">
        <v>1379</v>
      </c>
    </row>
    <row r="140" spans="2:22" ht="15.5" x14ac:dyDescent="0.35">
      <c r="C140" t="s">
        <v>1448</v>
      </c>
      <c r="D140" s="5">
        <v>-49366000000</v>
      </c>
      <c r="E140" s="5">
        <v>-47453000000</v>
      </c>
      <c r="F140" s="5">
        <v>-45416000000</v>
      </c>
      <c r="G140" s="5">
        <v>-43821000000</v>
      </c>
      <c r="I140" s="5">
        <v>-203991000000</v>
      </c>
      <c r="J140" s="5">
        <v>-210833000000</v>
      </c>
      <c r="K140" s="5">
        <v>-237188000000</v>
      </c>
      <c r="L140" s="5">
        <v>-200743000000</v>
      </c>
      <c r="M140" s="5">
        <v>-174578000000</v>
      </c>
      <c r="N140" s="5">
        <v>-205665000000</v>
      </c>
      <c r="O140" s="5">
        <v>-261675000000</v>
      </c>
      <c r="P140" s="5">
        <v>-257413000000</v>
      </c>
      <c r="Q140" s="5">
        <v>-269760000000</v>
      </c>
      <c r="R140" s="5">
        <v>-293852000000</v>
      </c>
      <c r="S140" s="5">
        <v>-243226000000</v>
      </c>
      <c r="T140" s="5">
        <v>-137239000000</v>
      </c>
      <c r="U140" s="5">
        <v>-134603000000</v>
      </c>
      <c r="V140" s="5">
        <v>-148135000000</v>
      </c>
    </row>
    <row r="141" spans="2:22" ht="15.5" x14ac:dyDescent="0.35">
      <c r="C141" t="s">
        <v>173</v>
      </c>
      <c r="E141" s="5">
        <v>-34914000000</v>
      </c>
      <c r="F141" s="5">
        <v>-91408000000</v>
      </c>
      <c r="I141" s="5">
        <v>-126322000000</v>
      </c>
      <c r="J141" s="5">
        <v>-138910000000</v>
      </c>
      <c r="K141" s="5">
        <v>-102416000000</v>
      </c>
      <c r="L141" s="5">
        <v>-105393000000</v>
      </c>
      <c r="M141" s="5">
        <v>-47798000000</v>
      </c>
      <c r="N141" s="5">
        <v>-19793000000</v>
      </c>
      <c r="O141" s="5">
        <v>-76306000000</v>
      </c>
      <c r="P141" s="5">
        <v>-10055000000</v>
      </c>
      <c r="Q141" s="5">
        <v>-21179000000</v>
      </c>
      <c r="R141" s="5">
        <v>-51100000000</v>
      </c>
      <c r="S141" s="5">
        <v>-77578000000</v>
      </c>
      <c r="T141" s="5">
        <v>-76783000000</v>
      </c>
      <c r="U141" s="5">
        <v>-57270000000</v>
      </c>
      <c r="V141" s="5">
        <v>-51778000000</v>
      </c>
    </row>
    <row r="142" spans="2:22" ht="15.5" x14ac:dyDescent="0.35">
      <c r="C142" t="s">
        <v>1382</v>
      </c>
      <c r="D142" s="5">
        <v>-49366000000</v>
      </c>
      <c r="E142" s="5">
        <v>-82367000000</v>
      </c>
      <c r="F142" s="5">
        <v>-136824000000</v>
      </c>
      <c r="G142" s="5">
        <v>-43821000000</v>
      </c>
      <c r="I142" s="5">
        <v>-330313000000</v>
      </c>
      <c r="J142" s="5">
        <v>-349743000000</v>
      </c>
      <c r="K142" s="5">
        <v>-339604000000</v>
      </c>
      <c r="L142" s="5">
        <v>-306136000000</v>
      </c>
      <c r="M142" s="5">
        <v>-222376000000</v>
      </c>
      <c r="N142" s="5">
        <v>-225458000000</v>
      </c>
      <c r="O142" s="5">
        <v>-337981000000</v>
      </c>
      <c r="P142" s="5">
        <v>-267468000000</v>
      </c>
      <c r="Q142" s="5">
        <v>-290939000000</v>
      </c>
      <c r="R142" s="5">
        <v>-344952000000</v>
      </c>
      <c r="S142" s="5">
        <v>-320804000000</v>
      </c>
      <c r="T142" s="5">
        <v>-214022000000</v>
      </c>
      <c r="U142" s="5">
        <v>-191873000000</v>
      </c>
      <c r="V142" s="5">
        <v>-199913000000</v>
      </c>
    </row>
    <row r="143" spans="2:22" ht="15.5" x14ac:dyDescent="0.35">
      <c r="C143" t="s">
        <v>413</v>
      </c>
      <c r="K143" s="5">
        <v>90598000000</v>
      </c>
      <c r="M143" s="5">
        <v>155714000000</v>
      </c>
      <c r="Q143" s="5">
        <v>31291000000</v>
      </c>
      <c r="V143" s="5">
        <v>16356000000</v>
      </c>
    </row>
    <row r="144" spans="2:22" ht="15.5" x14ac:dyDescent="0.35">
      <c r="C144" t="s">
        <v>282</v>
      </c>
      <c r="D144" s="5">
        <v>4680000000</v>
      </c>
      <c r="E144" s="5">
        <v>8163000000</v>
      </c>
      <c r="F144" s="5">
        <v>8482000000</v>
      </c>
      <c r="G144" s="5">
        <v>5728000000</v>
      </c>
      <c r="I144" s="5">
        <v>25565000000</v>
      </c>
      <c r="J144" s="5">
        <v>1437000000</v>
      </c>
      <c r="K144" s="5">
        <v>293000000</v>
      </c>
      <c r="L144" s="5">
        <v>97000000</v>
      </c>
      <c r="M144" s="5">
        <v>20839000000</v>
      </c>
      <c r="N144" s="5">
        <v>2038000000</v>
      </c>
      <c r="O144" s="5">
        <v>8939000000</v>
      </c>
      <c r="P144" s="5">
        <v>6577000000</v>
      </c>
      <c r="Q144" s="5">
        <v>105000000</v>
      </c>
      <c r="R144" s="5">
        <v>93000000</v>
      </c>
      <c r="S144" s="5">
        <v>7581000000</v>
      </c>
      <c r="T144" s="5">
        <v>11140000000</v>
      </c>
      <c r="U144" s="5">
        <v>3579000000</v>
      </c>
      <c r="V144" s="5">
        <v>72000000</v>
      </c>
    </row>
    <row r="145" spans="3:22" ht="15.5" x14ac:dyDescent="0.35">
      <c r="C145" t="s">
        <v>179</v>
      </c>
      <c r="D145" s="5">
        <v>1232058000000</v>
      </c>
      <c r="E145" s="5">
        <v>-25925000000</v>
      </c>
      <c r="F145" s="5">
        <v>118391000000</v>
      </c>
      <c r="G145" s="5">
        <v>-223034000000</v>
      </c>
      <c r="I145" s="5">
        <v>-242916000000</v>
      </c>
      <c r="J145" s="5">
        <v>-301861000000</v>
      </c>
      <c r="K145" s="5">
        <v>-12619000000</v>
      </c>
      <c r="L145" s="5">
        <v>138371000000</v>
      </c>
      <c r="M145" s="5">
        <v>59379000000</v>
      </c>
      <c r="N145" s="5">
        <v>-443788000000</v>
      </c>
      <c r="O145" s="5">
        <v>-335306000000</v>
      </c>
      <c r="P145" s="5">
        <v>510393000000</v>
      </c>
      <c r="Q145" s="5">
        <v>-388857000000</v>
      </c>
      <c r="R145" s="5">
        <v>690508000000</v>
      </c>
      <c r="S145" s="5">
        <v>190535000000</v>
      </c>
      <c r="T145" s="5">
        <v>437594000000</v>
      </c>
      <c r="U145" s="5">
        <v>211366000000</v>
      </c>
      <c r="V145" s="5">
        <v>816006000000</v>
      </c>
    </row>
    <row r="146" spans="3:22" ht="15.5" x14ac:dyDescent="0.35">
      <c r="C146" t="s">
        <v>180</v>
      </c>
      <c r="D146" s="5">
        <v>-245711000000</v>
      </c>
      <c r="E146" s="5">
        <v>-135714000000</v>
      </c>
      <c r="F146" s="5">
        <v>-172222000000</v>
      </c>
      <c r="G146" s="5">
        <v>-89318000000</v>
      </c>
      <c r="I146" s="5">
        <v>-509919000000</v>
      </c>
      <c r="J146" s="5">
        <v>-264770000000</v>
      </c>
      <c r="K146" s="5">
        <v>-62190000000</v>
      </c>
      <c r="L146" s="5">
        <v>-106739000000</v>
      </c>
      <c r="M146" s="5">
        <v>41451000000</v>
      </c>
      <c r="N146" s="5">
        <v>-66260000000</v>
      </c>
      <c r="O146" s="5">
        <v>-139161000000</v>
      </c>
      <c r="P146" s="5">
        <v>-74943000000</v>
      </c>
      <c r="Q146" s="5">
        <v>-215484000000</v>
      </c>
      <c r="R146" s="5">
        <v>-309571000000</v>
      </c>
      <c r="S146" s="5">
        <v>-543442000000</v>
      </c>
      <c r="T146" s="5">
        <v>-168408000000</v>
      </c>
      <c r="U146" s="5">
        <v>-412097000000</v>
      </c>
      <c r="V146" s="5">
        <v>-33513000000</v>
      </c>
    </row>
    <row r="147" spans="3:22" ht="15.5" x14ac:dyDescent="0.35">
      <c r="C147" t="s">
        <v>2497</v>
      </c>
      <c r="T147" s="5">
        <v>150000000000</v>
      </c>
      <c r="U147" s="5">
        <v>-150000000000</v>
      </c>
      <c r="V147" s="5">
        <v>27158000000</v>
      </c>
    </row>
    <row r="148" spans="3:22" ht="15.5" x14ac:dyDescent="0.35">
      <c r="C148" t="s">
        <v>2498</v>
      </c>
      <c r="S148" s="5">
        <v>-4120000000</v>
      </c>
      <c r="U148" s="5">
        <v>-24132000000</v>
      </c>
      <c r="V148" s="5">
        <v>-229000000</v>
      </c>
    </row>
    <row r="149" spans="3:22" ht="15.5" x14ac:dyDescent="0.35">
      <c r="C149" t="s">
        <v>182</v>
      </c>
      <c r="D149" s="5">
        <v>-151672000000</v>
      </c>
      <c r="E149" s="5">
        <v>-107710000000</v>
      </c>
      <c r="F149" s="5">
        <v>-55849000000</v>
      </c>
      <c r="G149" s="5">
        <v>-76149000000</v>
      </c>
      <c r="I149" s="5">
        <v>-236904000000</v>
      </c>
      <c r="J149" s="5">
        <v>-180838000000</v>
      </c>
      <c r="K149" s="5">
        <v>-63087000000</v>
      </c>
      <c r="L149" s="5">
        <v>-103949000000</v>
      </c>
      <c r="M149" s="5">
        <v>-105557000000</v>
      </c>
      <c r="N149" s="5">
        <v>-47061000000</v>
      </c>
      <c r="O149" s="5">
        <v>-30717000000</v>
      </c>
      <c r="P149" s="5">
        <v>-65999000000</v>
      </c>
      <c r="Q149" s="5">
        <v>-52051000000</v>
      </c>
      <c r="R149" s="5">
        <v>-140492000000</v>
      </c>
      <c r="S149" s="5">
        <v>-276497000000</v>
      </c>
      <c r="T149" s="5">
        <v>-257024000000</v>
      </c>
      <c r="U149" s="5">
        <v>-235427000000</v>
      </c>
      <c r="V149" s="5">
        <v>-57696000000</v>
      </c>
    </row>
    <row r="150" spans="3:22" ht="15.5" x14ac:dyDescent="0.35">
      <c r="C150" t="s">
        <v>565</v>
      </c>
      <c r="F150" s="5">
        <v>-32000000</v>
      </c>
      <c r="I150" s="5">
        <v>96000000</v>
      </c>
      <c r="J150" s="5">
        <v>225000000</v>
      </c>
      <c r="L150" s="5">
        <v>975000000</v>
      </c>
      <c r="M150" s="5">
        <v>618000000</v>
      </c>
      <c r="N150" s="5">
        <v>72000000</v>
      </c>
      <c r="O150" s="5">
        <v>82000000</v>
      </c>
      <c r="P150" s="5">
        <v>231000000</v>
      </c>
      <c r="Q150" s="5">
        <v>90000000</v>
      </c>
      <c r="R150" s="5">
        <v>396000000</v>
      </c>
      <c r="S150" s="5">
        <v>610000000</v>
      </c>
      <c r="T150" s="5">
        <v>44539000000</v>
      </c>
      <c r="U150" s="5">
        <v>394000000</v>
      </c>
      <c r="V150" s="5">
        <v>209000000</v>
      </c>
    </row>
    <row r="151" spans="3:22" ht="15.5" x14ac:dyDescent="0.35">
      <c r="C151" t="s">
        <v>184</v>
      </c>
      <c r="D151" s="5">
        <v>-97502000000</v>
      </c>
      <c r="E151" s="5">
        <v>-8722000000</v>
      </c>
      <c r="F151" s="5">
        <v>-116107000000</v>
      </c>
      <c r="G151" s="5">
        <v>-13169000000</v>
      </c>
      <c r="I151" s="5">
        <v>-260955000000</v>
      </c>
      <c r="J151" s="5">
        <v>-83523000000</v>
      </c>
      <c r="K151" s="5">
        <v>-2956000000</v>
      </c>
      <c r="L151" s="5">
        <v>-4728000000</v>
      </c>
      <c r="M151" s="5">
        <v>-6000000000</v>
      </c>
      <c r="O151" s="5">
        <v>-14031000000</v>
      </c>
      <c r="P151" s="5">
        <v>-35000000</v>
      </c>
      <c r="Q151" s="5">
        <v>-152362000000</v>
      </c>
      <c r="R151" s="5">
        <v>-146968000000</v>
      </c>
      <c r="S151" s="5">
        <v>-161823000000</v>
      </c>
      <c r="T151" s="5">
        <v>-89642000000</v>
      </c>
    </row>
    <row r="152" spans="3:22" ht="15.5" x14ac:dyDescent="0.35">
      <c r="C152" t="s">
        <v>2499</v>
      </c>
      <c r="S152" s="5">
        <v>-2635000000</v>
      </c>
      <c r="T152" s="5">
        <v>-20223000000</v>
      </c>
    </row>
    <row r="153" spans="3:22" ht="15.5" x14ac:dyDescent="0.35">
      <c r="C153" t="s">
        <v>1290</v>
      </c>
      <c r="D153" s="5">
        <v>-1325000000</v>
      </c>
      <c r="E153" s="5">
        <v>-19143000000</v>
      </c>
      <c r="G153" s="5">
        <v>11142000000</v>
      </c>
    </row>
    <row r="154" spans="3:22" ht="15.5" x14ac:dyDescent="0.35">
      <c r="C154" t="s">
        <v>354</v>
      </c>
      <c r="D154" s="5">
        <v>4788000000</v>
      </c>
      <c r="G154" s="5">
        <v>-11142000000</v>
      </c>
      <c r="I154" s="5">
        <v>-11142000000</v>
      </c>
      <c r="P154" s="5">
        <v>-199000000</v>
      </c>
      <c r="Q154" s="5">
        <v>-4080000000</v>
      </c>
      <c r="R154" s="5">
        <v>-66000000</v>
      </c>
      <c r="S154" s="5">
        <v>-4723000000</v>
      </c>
    </row>
    <row r="155" spans="3:22" ht="15.5" x14ac:dyDescent="0.35">
      <c r="C155" t="s">
        <v>1405</v>
      </c>
      <c r="F155" s="5">
        <v>-1014000000</v>
      </c>
      <c r="I155" s="5">
        <v>-1014000000</v>
      </c>
      <c r="J155" s="5">
        <v>-641000000</v>
      </c>
    </row>
    <row r="156" spans="3:22" ht="15.5" x14ac:dyDescent="0.35">
      <c r="C156" t="s">
        <v>183</v>
      </c>
      <c r="E156" s="5">
        <v>-139000000</v>
      </c>
      <c r="F156" s="5">
        <v>780000000</v>
      </c>
      <c r="K156" s="5">
        <v>3853000000</v>
      </c>
      <c r="L156" s="5">
        <v>963000000</v>
      </c>
      <c r="M156" s="5">
        <v>152386000000</v>
      </c>
      <c r="N156" s="5">
        <v>-19271000000</v>
      </c>
      <c r="O156" s="5">
        <v>-94495000000</v>
      </c>
      <c r="P156" s="5">
        <v>-8941000000</v>
      </c>
      <c r="Q156" s="5">
        <v>-7081000000</v>
      </c>
      <c r="R156" s="5">
        <v>-22441000000</v>
      </c>
      <c r="S156" s="5">
        <v>-96889000000</v>
      </c>
      <c r="T156" s="5">
        <v>-16281000000</v>
      </c>
      <c r="U156" s="5">
        <v>-2932000000</v>
      </c>
      <c r="V156" s="5">
        <v>-2955000000</v>
      </c>
    </row>
    <row r="157" spans="3:22" ht="15.5" x14ac:dyDescent="0.35">
      <c r="C157" t="s">
        <v>206</v>
      </c>
      <c r="D157" s="5">
        <v>1232058000000</v>
      </c>
      <c r="E157" s="5">
        <v>-25925000000</v>
      </c>
      <c r="F157" s="5">
        <v>118391000000</v>
      </c>
      <c r="G157" s="5">
        <v>-223034000000</v>
      </c>
      <c r="I157" s="5">
        <v>-242916000000</v>
      </c>
      <c r="J157" s="5">
        <v>-301861000000</v>
      </c>
      <c r="K157" s="5">
        <v>-12619000000</v>
      </c>
      <c r="L157" s="5">
        <v>138371000000</v>
      </c>
      <c r="M157" s="5">
        <v>59379000000</v>
      </c>
      <c r="N157" s="5">
        <v>-443788000000</v>
      </c>
      <c r="O157" s="5">
        <v>-335306000000</v>
      </c>
      <c r="P157" s="5">
        <v>510393000000</v>
      </c>
      <c r="Q157" s="5">
        <v>-388857000000</v>
      </c>
      <c r="R157" s="5">
        <v>690508000000</v>
      </c>
      <c r="S157" s="5">
        <v>190535000000</v>
      </c>
      <c r="T157" s="5">
        <v>437594000000</v>
      </c>
      <c r="U157" s="5">
        <v>211366000000</v>
      </c>
      <c r="V157" s="5">
        <v>816006000000</v>
      </c>
    </row>
    <row r="158" spans="3:22" ht="15.5" x14ac:dyDescent="0.35">
      <c r="C158" t="s">
        <v>368</v>
      </c>
      <c r="N158" s="5">
        <v>-231913000000</v>
      </c>
      <c r="O158" s="5">
        <v>-114044000000</v>
      </c>
      <c r="P158" s="5">
        <v>528385000000</v>
      </c>
      <c r="Q158" s="5">
        <v>-863029000000</v>
      </c>
      <c r="R158" s="5">
        <v>713504000000</v>
      </c>
      <c r="S158" s="5">
        <v>168362000000</v>
      </c>
      <c r="T158" s="5">
        <v>428197000000</v>
      </c>
      <c r="U158" s="5">
        <v>-422183000000</v>
      </c>
      <c r="V158" s="5">
        <v>796028000000</v>
      </c>
    </row>
    <row r="159" spans="3:22" ht="15.5" x14ac:dyDescent="0.35">
      <c r="C159" t="s">
        <v>1140</v>
      </c>
      <c r="P159" s="5">
        <v>149846000000</v>
      </c>
      <c r="Q159" s="5">
        <v>506130000000</v>
      </c>
      <c r="R159" s="5">
        <v>63688000000</v>
      </c>
      <c r="S159" s="5">
        <v>150540000000</v>
      </c>
      <c r="T159" s="5">
        <v>232367000000</v>
      </c>
    </row>
    <row r="160" spans="3:22" ht="15.5" x14ac:dyDescent="0.35">
      <c r="C160" t="s">
        <v>577</v>
      </c>
      <c r="J160" s="5">
        <v>-708000000</v>
      </c>
      <c r="K160" s="5">
        <v>-88330000000</v>
      </c>
      <c r="L160" s="5">
        <v>-154064000000</v>
      </c>
      <c r="M160" s="5">
        <v>-174436000000</v>
      </c>
      <c r="N160" s="5">
        <v>-202792000000</v>
      </c>
      <c r="O160" s="5">
        <v>-207811000000</v>
      </c>
      <c r="P160" s="5">
        <v>-198783000000</v>
      </c>
      <c r="Q160" s="5">
        <v>-1415000000</v>
      </c>
      <c r="R160" s="5">
        <v>-79877000000</v>
      </c>
      <c r="S160" s="5">
        <v>-89452000000</v>
      </c>
      <c r="T160" s="5">
        <v>-135722000000</v>
      </c>
    </row>
    <row r="161" spans="3:22" ht="15.5" x14ac:dyDescent="0.35">
      <c r="C161" t="s">
        <v>1341</v>
      </c>
      <c r="D161" s="5">
        <v>101450000000</v>
      </c>
      <c r="I161" s="5">
        <v>139650000000</v>
      </c>
      <c r="J161" s="5">
        <v>1000000000000</v>
      </c>
      <c r="K161" s="5">
        <v>360350000000</v>
      </c>
      <c r="L161" s="5">
        <v>150000000000</v>
      </c>
      <c r="M161" s="5">
        <v>150000000000</v>
      </c>
    </row>
    <row r="162" spans="3:22" ht="15.5" x14ac:dyDescent="0.35">
      <c r="C162" t="s">
        <v>800</v>
      </c>
      <c r="D162" s="5">
        <v>-2996000000</v>
      </c>
      <c r="I162" s="5">
        <v>-1997000000</v>
      </c>
      <c r="J162" s="5">
        <v>-17078000000</v>
      </c>
      <c r="K162" s="5">
        <v>-4922000000</v>
      </c>
      <c r="L162" s="5">
        <v>-1995000000</v>
      </c>
      <c r="M162" s="5">
        <v>-2652000000</v>
      </c>
    </row>
    <row r="163" spans="3:22" ht="15.5" x14ac:dyDescent="0.35">
      <c r="C163" t="s">
        <v>2500</v>
      </c>
      <c r="D163" s="5">
        <v>58550000000</v>
      </c>
      <c r="I163" s="5">
        <v>152850000000</v>
      </c>
      <c r="K163" s="5">
        <v>214650000000</v>
      </c>
      <c r="L163" s="5">
        <v>150000000000</v>
      </c>
      <c r="M163" s="5">
        <v>150000000000</v>
      </c>
    </row>
    <row r="164" spans="3:22" ht="15.5" x14ac:dyDescent="0.35">
      <c r="C164" t="s">
        <v>2501</v>
      </c>
      <c r="D164" s="5">
        <v>-217785000000</v>
      </c>
      <c r="G164" s="5">
        <v>-50000000000</v>
      </c>
      <c r="I164" s="5">
        <v>-50000000000</v>
      </c>
      <c r="J164" s="5">
        <v>-113650000000</v>
      </c>
      <c r="K164" s="5">
        <v>-100000000000</v>
      </c>
      <c r="L164" s="5">
        <v>-99000000000</v>
      </c>
    </row>
    <row r="165" spans="3:22" ht="15.5" x14ac:dyDescent="0.35">
      <c r="C165" t="s">
        <v>2502</v>
      </c>
      <c r="D165" s="5">
        <v>-2534000000</v>
      </c>
      <c r="I165" s="5">
        <v>-2133000000</v>
      </c>
      <c r="K165" s="5">
        <v>-3764000000</v>
      </c>
      <c r="L165" s="5">
        <v>-2040000000</v>
      </c>
      <c r="M165" s="5">
        <v>-2690000000</v>
      </c>
    </row>
    <row r="166" spans="3:22" ht="15.5" x14ac:dyDescent="0.35">
      <c r="C166" t="s">
        <v>538</v>
      </c>
      <c r="D166" s="5">
        <v>-282765000000</v>
      </c>
      <c r="G166" s="5">
        <v>-135000000000</v>
      </c>
      <c r="I166" s="5">
        <v>-135000000000</v>
      </c>
      <c r="J166" s="5">
        <v>-197250000000</v>
      </c>
      <c r="K166" s="5">
        <v>-15000000000</v>
      </c>
      <c r="L166" s="5">
        <v>-101000000000</v>
      </c>
    </row>
    <row r="167" spans="3:22" ht="15.5" x14ac:dyDescent="0.35">
      <c r="C167" t="s">
        <v>358</v>
      </c>
      <c r="D167" s="5">
        <v>-1190000000</v>
      </c>
      <c r="G167" s="5">
        <v>1386000000</v>
      </c>
    </row>
    <row r="168" spans="3:22" ht="15.5" x14ac:dyDescent="0.35">
      <c r="C168" t="s">
        <v>2503</v>
      </c>
      <c r="O168" s="5">
        <v>1001000000</v>
      </c>
      <c r="P168" s="5">
        <v>17250000000</v>
      </c>
      <c r="Q168" s="5">
        <v>5751000000</v>
      </c>
      <c r="R168" s="5">
        <v>44752000000</v>
      </c>
      <c r="S168" s="5">
        <v>663000000</v>
      </c>
      <c r="T168" s="5">
        <v>-41145000000</v>
      </c>
      <c r="U168" s="5">
        <v>-161148000000</v>
      </c>
      <c r="V168" s="5">
        <v>22670000000</v>
      </c>
    </row>
    <row r="169" spans="3:22" ht="15.5" x14ac:dyDescent="0.35">
      <c r="C169" t="s">
        <v>1411</v>
      </c>
      <c r="K169" s="5">
        <v>-6205000000</v>
      </c>
      <c r="N169" s="5">
        <v>-1000000</v>
      </c>
      <c r="O169" s="5">
        <v>-5051000000</v>
      </c>
      <c r="P169" s="5">
        <v>11699000000</v>
      </c>
    </row>
    <row r="170" spans="3:22" ht="15.5" x14ac:dyDescent="0.35">
      <c r="C170" t="s">
        <v>444</v>
      </c>
      <c r="U170" s="5">
        <v>855500000000</v>
      </c>
    </row>
    <row r="171" spans="3:22" ht="15.5" x14ac:dyDescent="0.35">
      <c r="C171" t="s">
        <v>367</v>
      </c>
      <c r="G171" s="5">
        <v>-112824000000</v>
      </c>
      <c r="I171" s="5">
        <v>-112824000000</v>
      </c>
      <c r="J171" s="5">
        <v>-105980000000</v>
      </c>
      <c r="K171" s="5">
        <v>-42392000000</v>
      </c>
      <c r="L171" s="5">
        <v>-63588000000</v>
      </c>
      <c r="M171" s="5">
        <v>-42392000000</v>
      </c>
      <c r="Q171" s="5">
        <v>-10608000000</v>
      </c>
      <c r="R171" s="5">
        <v>-35360000000</v>
      </c>
      <c r="T171" s="5">
        <v>-14372000000</v>
      </c>
    </row>
    <row r="172" spans="3:22" ht="15.5" x14ac:dyDescent="0.35">
      <c r="C172" t="s">
        <v>889</v>
      </c>
      <c r="U172" s="5">
        <v>-56375000000</v>
      </c>
    </row>
    <row r="173" spans="3:22" ht="15.5" x14ac:dyDescent="0.35">
      <c r="C173" t="s">
        <v>1363</v>
      </c>
      <c r="S173" s="5">
        <v>-19640000000</v>
      </c>
    </row>
    <row r="174" spans="3:22" ht="15.5" x14ac:dyDescent="0.35">
      <c r="C174" t="s">
        <v>633</v>
      </c>
      <c r="L174" s="5">
        <v>39548000000</v>
      </c>
      <c r="M174" s="5">
        <v>26526000000</v>
      </c>
      <c r="P174" s="5">
        <v>9329000000</v>
      </c>
    </row>
    <row r="175" spans="3:22" ht="15.5" x14ac:dyDescent="0.35">
      <c r="C175" t="s">
        <v>436</v>
      </c>
      <c r="D175" s="5">
        <v>-1126000000</v>
      </c>
      <c r="E175" s="5">
        <v>-1101000000</v>
      </c>
      <c r="F175" s="5">
        <v>-3491000000</v>
      </c>
      <c r="G175" s="5">
        <v>-3528000000</v>
      </c>
      <c r="I175" s="5">
        <v>-18077000000</v>
      </c>
      <c r="J175" s="5">
        <v>-21409000000</v>
      </c>
      <c r="K175" s="5">
        <v>-20569000000</v>
      </c>
      <c r="L175" s="5">
        <v>-10746000000</v>
      </c>
      <c r="M175" s="5">
        <v>-6168000000</v>
      </c>
      <c r="N175" s="5">
        <v>-9082000000</v>
      </c>
      <c r="O175" s="5">
        <v>-9401000000</v>
      </c>
      <c r="P175" s="5">
        <v>-7333000000</v>
      </c>
      <c r="Q175" s="5">
        <v>-25686000000</v>
      </c>
      <c r="R175" s="5">
        <v>-16199000000</v>
      </c>
      <c r="S175" s="5">
        <v>-17303000000</v>
      </c>
      <c r="T175" s="5">
        <v>-11508000000</v>
      </c>
      <c r="U175" s="5">
        <v>-4428000000</v>
      </c>
      <c r="V175" s="5">
        <v>-2692000000</v>
      </c>
    </row>
    <row r="176" spans="3:22" ht="15.5" x14ac:dyDescent="0.35">
      <c r="C176" t="s">
        <v>958</v>
      </c>
      <c r="F176" s="5">
        <v>1386000000</v>
      </c>
      <c r="G176" s="5">
        <v>-1386000000</v>
      </c>
    </row>
    <row r="177" spans="2:22" ht="15.5" x14ac:dyDescent="0.35">
      <c r="C177" t="s">
        <v>224</v>
      </c>
      <c r="D177" s="5">
        <v>-125970000000</v>
      </c>
      <c r="E177" s="5">
        <v>-150091000000</v>
      </c>
      <c r="F177" s="5">
        <v>218481000000</v>
      </c>
      <c r="G177" s="5">
        <v>-71951000000</v>
      </c>
      <c r="I177" s="5">
        <v>452596000000</v>
      </c>
      <c r="J177" s="5">
        <v>326427000000</v>
      </c>
      <c r="K177" s="5">
        <v>126760000000</v>
      </c>
      <c r="L177" s="5">
        <v>86000000</v>
      </c>
      <c r="M177" s="5">
        <v>-9451000000</v>
      </c>
      <c r="N177" s="5">
        <v>-159463000000</v>
      </c>
      <c r="O177" s="5">
        <v>-13116000000</v>
      </c>
      <c r="P177" s="5">
        <v>60691000000</v>
      </c>
      <c r="Q177" s="5">
        <v>139086000000</v>
      </c>
      <c r="R177" s="5">
        <v>6669000000</v>
      </c>
      <c r="S177" s="5">
        <v>-176591000000</v>
      </c>
      <c r="T177" s="5">
        <v>78174000000</v>
      </c>
      <c r="U177" s="5">
        <v>104143000000</v>
      </c>
      <c r="V177" s="5">
        <v>8040000000</v>
      </c>
    </row>
    <row r="178" spans="2:22" ht="15.5" x14ac:dyDescent="0.35">
      <c r="C178" t="s">
        <v>225</v>
      </c>
      <c r="E178" s="5">
        <v>956526000000</v>
      </c>
      <c r="I178" s="5">
        <v>503649000000</v>
      </c>
      <c r="J178" s="5">
        <v>176938000000</v>
      </c>
      <c r="K178" s="5">
        <v>50178000000</v>
      </c>
      <c r="L178" s="5">
        <v>50092000000</v>
      </c>
      <c r="M178" s="5">
        <v>59543000000</v>
      </c>
      <c r="N178" s="5">
        <v>219024000000</v>
      </c>
      <c r="O178" s="5">
        <v>232235000000</v>
      </c>
      <c r="P178" s="5">
        <v>170489000000</v>
      </c>
      <c r="Q178" s="5">
        <v>31338000000</v>
      </c>
      <c r="R178" s="5">
        <v>24585000000</v>
      </c>
      <c r="S178" s="5">
        <v>197776000000</v>
      </c>
      <c r="T178" s="5">
        <v>119196000000</v>
      </c>
      <c r="U178" s="5">
        <v>14314000000</v>
      </c>
      <c r="V178" s="5">
        <v>6207000000</v>
      </c>
    </row>
    <row r="179" spans="2:22" ht="15.5" x14ac:dyDescent="0.35">
      <c r="C179" t="s">
        <v>375</v>
      </c>
      <c r="D179" s="5">
        <v>158000000</v>
      </c>
      <c r="E179" s="5">
        <v>109000000</v>
      </c>
      <c r="F179" s="5">
        <v>120000000</v>
      </c>
      <c r="G179" s="5">
        <v>131000000</v>
      </c>
      <c r="I179" s="5">
        <v>281000000</v>
      </c>
      <c r="J179" s="5">
        <v>284000000</v>
      </c>
      <c r="N179" s="5">
        <v>-18000000</v>
      </c>
      <c r="O179" s="5">
        <v>-95000000</v>
      </c>
      <c r="P179" s="5">
        <v>1055000000</v>
      </c>
      <c r="Q179" s="5">
        <v>65000000</v>
      </c>
      <c r="R179" s="5">
        <v>84000000</v>
      </c>
      <c r="S179" s="5">
        <v>3400000000</v>
      </c>
      <c r="T179" s="5">
        <v>406000000</v>
      </c>
      <c r="U179" s="5">
        <v>739000000</v>
      </c>
      <c r="V179" s="5">
        <v>67000000</v>
      </c>
    </row>
    <row r="180" spans="2:22" ht="15.5" x14ac:dyDescent="0.35">
      <c r="C180" t="s">
        <v>91</v>
      </c>
    </row>
    <row r="181" spans="2:22" ht="15.5" x14ac:dyDescent="0.35">
      <c r="C181" t="s">
        <v>226</v>
      </c>
      <c r="D181" s="5">
        <v>-125812000000</v>
      </c>
      <c r="E181" s="5">
        <v>806544000000</v>
      </c>
      <c r="F181" s="5">
        <v>218601000000</v>
      </c>
      <c r="G181" s="5">
        <v>-71820000000</v>
      </c>
      <c r="I181" s="5">
        <v>956526000000</v>
      </c>
      <c r="J181" s="5">
        <v>503649000000</v>
      </c>
      <c r="K181" s="5">
        <v>176938000000</v>
      </c>
      <c r="L181" s="5">
        <v>50178000000</v>
      </c>
      <c r="M181" s="5">
        <v>50092000000</v>
      </c>
      <c r="N181" s="5">
        <v>59543000000</v>
      </c>
      <c r="O181" s="5">
        <v>219024000000</v>
      </c>
      <c r="P181" s="5">
        <v>232235000000</v>
      </c>
      <c r="Q181" s="5">
        <v>170489000000</v>
      </c>
      <c r="R181" s="5">
        <v>31338000000</v>
      </c>
      <c r="S181" s="5">
        <v>24585000000</v>
      </c>
      <c r="T181" s="5">
        <v>197776000000</v>
      </c>
      <c r="U181" s="5">
        <v>119196000000</v>
      </c>
      <c r="V181" s="5">
        <v>14314000000</v>
      </c>
    </row>
    <row r="183" spans="2:22" ht="15.5" x14ac:dyDescent="0.35">
      <c r="B183" t="s">
        <v>227</v>
      </c>
      <c r="C183" t="s">
        <v>12</v>
      </c>
      <c r="D183" s="5">
        <v>7190000000</v>
      </c>
      <c r="E183" s="5">
        <v>7190000000</v>
      </c>
      <c r="F183" s="5">
        <v>7190000000</v>
      </c>
      <c r="G183" s="5">
        <v>7190000000</v>
      </c>
      <c r="I183" s="5">
        <v>7190000000</v>
      </c>
      <c r="J183" s="5">
        <v>7190000000</v>
      </c>
      <c r="K183" s="5">
        <v>7190000000</v>
      </c>
      <c r="L183" s="5">
        <v>7190000000</v>
      </c>
      <c r="M183" s="5">
        <v>7190000000</v>
      </c>
      <c r="N183" s="5">
        <v>7190000000</v>
      </c>
      <c r="O183" s="5">
        <v>7190000000</v>
      </c>
      <c r="P183" s="5">
        <v>7190000000</v>
      </c>
      <c r="Q183" s="5">
        <v>7190000000</v>
      </c>
      <c r="R183" s="5">
        <v>7190000000</v>
      </c>
      <c r="S183" s="5">
        <v>7190000000</v>
      </c>
      <c r="T183" s="5">
        <v>7190000000</v>
      </c>
      <c r="U183" s="5">
        <v>7190000000</v>
      </c>
      <c r="V183" s="5">
        <v>4290000000</v>
      </c>
    </row>
    <row r="184" spans="2:22" ht="15.5" x14ac:dyDescent="0.35">
      <c r="C184" t="s">
        <v>228</v>
      </c>
      <c r="D184" s="6">
        <v>22.75</v>
      </c>
      <c r="E184" s="6">
        <v>10.72</v>
      </c>
      <c r="F184" s="6">
        <v>22.96</v>
      </c>
      <c r="G184" s="6">
        <v>21.7</v>
      </c>
    </row>
    <row r="185" spans="2:22" ht="15.5" x14ac:dyDescent="0.35">
      <c r="C185" t="s">
        <v>229</v>
      </c>
      <c r="D185" s="6">
        <v>16.62</v>
      </c>
      <c r="E185" s="6">
        <v>43.1</v>
      </c>
      <c r="F185" s="6">
        <v>18.38</v>
      </c>
      <c r="G185" s="6">
        <v>20.28</v>
      </c>
    </row>
    <row r="186" spans="2:22" ht="15.5" x14ac:dyDescent="0.35">
      <c r="C186" t="s">
        <v>73</v>
      </c>
      <c r="D186" s="6">
        <v>1.68</v>
      </c>
      <c r="E186" s="6">
        <v>2.72</v>
      </c>
      <c r="F186" s="6">
        <v>1.71</v>
      </c>
      <c r="G186" s="6">
        <v>2.04</v>
      </c>
    </row>
    <row r="187" spans="2:22" ht="15.5" x14ac:dyDescent="0.35">
      <c r="C187" t="s">
        <v>230</v>
      </c>
      <c r="D187" s="5">
        <v>298750000000</v>
      </c>
      <c r="E187" s="5">
        <v>170760000000</v>
      </c>
      <c r="F187" s="5">
        <v>182610000000</v>
      </c>
      <c r="G187" s="5">
        <v>370270000000</v>
      </c>
    </row>
    <row r="188" spans="2:22" ht="15.5" x14ac:dyDescent="0.35">
      <c r="C188" t="s">
        <v>231</v>
      </c>
      <c r="D188" s="6">
        <v>1.5600000000000001E-2</v>
      </c>
      <c r="E188" s="6">
        <v>8.6E-3</v>
      </c>
      <c r="F188" s="6">
        <v>1.8799999999999997E-2</v>
      </c>
      <c r="G188" s="6">
        <v>1.8600000000000002E-2</v>
      </c>
    </row>
    <row r="189" spans="2:22" ht="15.5" x14ac:dyDescent="0.35">
      <c r="C189" t="s">
        <v>232</v>
      </c>
      <c r="D189" s="6">
        <v>2.8300000000000002E-2</v>
      </c>
      <c r="E189" s="6">
        <v>1.34E-2</v>
      </c>
      <c r="F189" s="6">
        <v>2.9100000000000001E-2</v>
      </c>
      <c r="G189" s="6">
        <v>2.9399999999999999E-2</v>
      </c>
    </row>
    <row r="190" spans="2:22" ht="15.5" x14ac:dyDescent="0.35">
      <c r="C190" t="s">
        <v>233</v>
      </c>
      <c r="D190" s="6">
        <v>3.5099999999999999E-2</v>
      </c>
      <c r="E190" s="6">
        <v>0.02</v>
      </c>
      <c r="F190" s="6">
        <v>3.6400000000000002E-2</v>
      </c>
      <c r="G190" s="6">
        <v>3.6200000000000003E-2</v>
      </c>
    </row>
    <row r="191" spans="2:22" ht="15.5" x14ac:dyDescent="0.35">
      <c r="C191" t="s">
        <v>234</v>
      </c>
      <c r="D191" s="6">
        <v>5.19</v>
      </c>
      <c r="E191" s="6">
        <v>3.04</v>
      </c>
      <c r="F191" s="6">
        <v>5.57</v>
      </c>
      <c r="G191" s="6">
        <v>5.49</v>
      </c>
    </row>
    <row r="192" spans="2:22" ht="15.5" x14ac:dyDescent="0.35">
      <c r="C192" t="s">
        <v>235</v>
      </c>
      <c r="D192" s="5">
        <v>5767000000000</v>
      </c>
      <c r="E192" s="5">
        <v>5750000000000</v>
      </c>
      <c r="F192" s="5">
        <v>5673000000000</v>
      </c>
      <c r="G192" s="5">
        <v>5296000000000</v>
      </c>
    </row>
    <row r="193" spans="3:22" ht="15.5" x14ac:dyDescent="0.35">
      <c r="C193" t="s">
        <v>236</v>
      </c>
      <c r="D193" s="6">
        <v>0.47</v>
      </c>
      <c r="E193" s="6">
        <v>0.57999999999999996</v>
      </c>
      <c r="F193" s="6">
        <v>0.53</v>
      </c>
      <c r="G193" s="6">
        <v>0.6</v>
      </c>
    </row>
    <row r="194" spans="3:22" ht="15.5" x14ac:dyDescent="0.35">
      <c r="C194" t="s">
        <v>237</v>
      </c>
      <c r="D194" s="6">
        <v>802.48</v>
      </c>
      <c r="E194" s="6">
        <v>800.23</v>
      </c>
      <c r="F194" s="6">
        <v>789.5</v>
      </c>
      <c r="G194" s="6">
        <v>737.01</v>
      </c>
    </row>
    <row r="195" spans="3:22" ht="15.5" x14ac:dyDescent="0.35">
      <c r="C195" t="s">
        <v>238</v>
      </c>
      <c r="D195" s="6">
        <v>0.47</v>
      </c>
      <c r="E195" s="6">
        <v>0.57999999999999996</v>
      </c>
      <c r="F195" s="6">
        <v>0.53</v>
      </c>
      <c r="G195" s="6">
        <v>0.6</v>
      </c>
    </row>
    <row r="196" spans="3:22" ht="15.5" x14ac:dyDescent="0.35">
      <c r="C196" t="s">
        <v>239</v>
      </c>
      <c r="D196" s="6">
        <v>802.32</v>
      </c>
      <c r="E196" s="6">
        <v>800.07</v>
      </c>
      <c r="F196" s="6">
        <v>789.35</v>
      </c>
      <c r="G196" s="6">
        <v>736.87</v>
      </c>
    </row>
    <row r="197" spans="3:22" ht="15.5" x14ac:dyDescent="0.35">
      <c r="C197" t="s">
        <v>240</v>
      </c>
      <c r="D197" s="5">
        <v>2316000000000</v>
      </c>
      <c r="E197" s="5">
        <v>999000000000</v>
      </c>
      <c r="F197" s="5">
        <v>1034000000000</v>
      </c>
      <c r="G197" s="5">
        <v>896000000000</v>
      </c>
    </row>
    <row r="198" spans="3:22" ht="15.5" x14ac:dyDescent="0.35">
      <c r="C198" t="s">
        <v>241</v>
      </c>
      <c r="D198" s="5">
        <v>1139000000000</v>
      </c>
      <c r="E198" s="5">
        <v>1069000000000</v>
      </c>
      <c r="F198" s="5">
        <v>1069000000000</v>
      </c>
      <c r="G198" s="5">
        <v>1069000000000</v>
      </c>
    </row>
    <row r="199" spans="3:22" ht="15.5" x14ac:dyDescent="0.35">
      <c r="C199" t="s">
        <v>242</v>
      </c>
      <c r="D199" s="5">
        <v>5767000000000</v>
      </c>
      <c r="E199" s="5">
        <v>5750000000000</v>
      </c>
      <c r="F199" s="5">
        <v>5673000000000</v>
      </c>
      <c r="G199" s="5">
        <v>5296000000000</v>
      </c>
    </row>
    <row r="200" spans="3:22" ht="15.5" x14ac:dyDescent="0.35">
      <c r="C200" t="s">
        <v>24</v>
      </c>
      <c r="D200" s="5">
        <v>3455000000000</v>
      </c>
      <c r="E200" s="5">
        <v>2068000000000</v>
      </c>
      <c r="F200" s="5">
        <v>2103000000000</v>
      </c>
      <c r="G200" s="5">
        <v>1965000000000</v>
      </c>
    </row>
    <row r="201" spans="3:22" ht="15.5" x14ac:dyDescent="0.35">
      <c r="C201" t="s">
        <v>21</v>
      </c>
      <c r="D201" s="5">
        <v>2775000000000</v>
      </c>
      <c r="E201" s="5">
        <v>1261000000000</v>
      </c>
      <c r="F201" s="5">
        <v>1146000000000</v>
      </c>
      <c r="G201" s="5">
        <v>1227000000000</v>
      </c>
    </row>
    <row r="202" spans="3:22" ht="15.5" x14ac:dyDescent="0.35">
      <c r="C202" t="s">
        <v>243</v>
      </c>
      <c r="D202" s="5">
        <v>3251000000000</v>
      </c>
      <c r="E202" s="5">
        <v>3384000000000</v>
      </c>
      <c r="F202" s="5">
        <v>3397000000000</v>
      </c>
      <c r="G202" s="5">
        <v>3343000000000</v>
      </c>
    </row>
    <row r="203" spans="3:22" ht="15.5" x14ac:dyDescent="0.35">
      <c r="C203" t="s">
        <v>244</v>
      </c>
      <c r="D203" s="5">
        <v>-1112000000000</v>
      </c>
      <c r="E203" s="5">
        <v>12000000000</v>
      </c>
      <c r="F203" s="5">
        <v>272000000000</v>
      </c>
      <c r="G203" s="5">
        <v>240000000000</v>
      </c>
    </row>
    <row r="204" spans="3:22" ht="15.5" x14ac:dyDescent="0.35">
      <c r="C204" t="s">
        <v>245</v>
      </c>
      <c r="D204" s="5">
        <v>-244000000000</v>
      </c>
      <c r="E204" s="5">
        <v>-117000000000</v>
      </c>
      <c r="F204" s="5">
        <v>-171000000000</v>
      </c>
      <c r="G204" s="5">
        <v>-100000000000</v>
      </c>
    </row>
    <row r="205" spans="3:22" ht="15.5" x14ac:dyDescent="0.35">
      <c r="C205" t="s">
        <v>13</v>
      </c>
      <c r="D205" s="5">
        <v>-1357000000000</v>
      </c>
      <c r="E205" s="5">
        <v>-105000000000</v>
      </c>
      <c r="F205" s="5">
        <v>101000000000</v>
      </c>
      <c r="G205" s="5">
        <v>140000000000</v>
      </c>
    </row>
    <row r="206" spans="3:22" ht="15.5" x14ac:dyDescent="0.35">
      <c r="C206" t="s">
        <v>16</v>
      </c>
      <c r="D206" s="6">
        <v>-188.8</v>
      </c>
      <c r="E206" s="6">
        <v>-14.61</v>
      </c>
      <c r="F206" s="6">
        <v>14.07</v>
      </c>
      <c r="G206" s="6">
        <v>19.47</v>
      </c>
    </row>
    <row r="207" spans="3:22" ht="15.5" x14ac:dyDescent="0.35">
      <c r="C207" t="s">
        <v>58</v>
      </c>
      <c r="I207" s="6">
        <v>74.349999999999994</v>
      </c>
      <c r="J207" s="6">
        <v>73.77</v>
      </c>
      <c r="K207" s="6">
        <v>69.31</v>
      </c>
      <c r="L207" s="6">
        <v>42.56</v>
      </c>
      <c r="M207" s="6">
        <v>67.64</v>
      </c>
      <c r="N207" s="6">
        <v>24.47</v>
      </c>
      <c r="O207" s="6">
        <v>25.84</v>
      </c>
      <c r="P207" s="6">
        <v>6.78</v>
      </c>
      <c r="Q207" s="6">
        <v>1.2</v>
      </c>
      <c r="R207" s="6">
        <v>14.32</v>
      </c>
      <c r="S207" s="6">
        <v>22.13</v>
      </c>
      <c r="T207" s="6">
        <v>29.9</v>
      </c>
      <c r="U207" s="6">
        <v>28.33</v>
      </c>
      <c r="V207" s="6">
        <v>25.94</v>
      </c>
    </row>
    <row r="208" spans="3:22" ht="15.5" x14ac:dyDescent="0.35">
      <c r="C208" t="s">
        <v>72</v>
      </c>
      <c r="I208" s="6">
        <v>5.68</v>
      </c>
      <c r="J208" s="6">
        <v>3.63</v>
      </c>
      <c r="K208" s="6">
        <v>4.21</v>
      </c>
      <c r="L208" s="6">
        <v>5.78</v>
      </c>
      <c r="M208" s="6">
        <v>5.88</v>
      </c>
      <c r="N208" s="6">
        <v>6.54</v>
      </c>
      <c r="O208" s="6">
        <v>7.12</v>
      </c>
      <c r="P208" s="6">
        <v>12.39</v>
      </c>
      <c r="Q208" s="6">
        <v>95.83</v>
      </c>
      <c r="R208" s="6">
        <v>14.66</v>
      </c>
      <c r="S208" s="6">
        <v>8.5</v>
      </c>
      <c r="T208" s="6">
        <v>7.96</v>
      </c>
      <c r="U208" s="6">
        <v>5.08</v>
      </c>
      <c r="V208" s="5">
        <v>0</v>
      </c>
    </row>
    <row r="209" spans="3:22" ht="15.5" x14ac:dyDescent="0.35">
      <c r="C209" t="s">
        <v>75</v>
      </c>
      <c r="I209" s="6">
        <v>0.51</v>
      </c>
      <c r="J209" s="6">
        <v>0.31</v>
      </c>
      <c r="K209" s="6">
        <v>0.33</v>
      </c>
      <c r="L209" s="6">
        <v>0.28000000000000003</v>
      </c>
      <c r="M209" s="6">
        <v>0.53</v>
      </c>
      <c r="N209" s="6">
        <v>0.3</v>
      </c>
      <c r="O209" s="6">
        <v>0.27</v>
      </c>
      <c r="P209" s="6">
        <v>0.14000000000000001</v>
      </c>
      <c r="Q209" s="6">
        <v>0.23</v>
      </c>
      <c r="R209" s="6">
        <v>0.46</v>
      </c>
      <c r="S209" s="6">
        <v>0.38</v>
      </c>
      <c r="T209" s="6">
        <v>0.51</v>
      </c>
      <c r="U209" s="6">
        <v>0.28999999999999998</v>
      </c>
      <c r="V209" s="5">
        <v>0</v>
      </c>
    </row>
    <row r="210" spans="3:22" ht="15.5" x14ac:dyDescent="0.35">
      <c r="C210" t="s">
        <v>246</v>
      </c>
      <c r="I210" s="5">
        <v>995410000000</v>
      </c>
      <c r="J210" s="6">
        <v>1053150000000.0001</v>
      </c>
      <c r="K210" s="6">
        <v>1031339999999.9999</v>
      </c>
      <c r="L210" s="5">
        <v>709570000000</v>
      </c>
      <c r="M210" s="5">
        <v>957150000000</v>
      </c>
      <c r="N210" s="5">
        <v>470520000000</v>
      </c>
      <c r="O210" s="5">
        <v>608680000000</v>
      </c>
      <c r="P210" s="5">
        <v>447870000000</v>
      </c>
    </row>
    <row r="211" spans="3:22" ht="15.5" x14ac:dyDescent="0.35">
      <c r="C211" t="s">
        <v>247</v>
      </c>
      <c r="I211" s="6">
        <v>6.0700000000000004E-2</v>
      </c>
      <c r="J211" s="6">
        <v>6.3899999999999998E-2</v>
      </c>
      <c r="K211" s="6">
        <v>6.25E-2</v>
      </c>
      <c r="L211" s="6">
        <v>4.1299999999999996E-2</v>
      </c>
      <c r="M211" s="6">
        <v>6.8499999999999991E-2</v>
      </c>
      <c r="N211" s="6">
        <v>2.8900000000000002E-2</v>
      </c>
      <c r="O211" s="6">
        <v>2.8900000000000002E-2</v>
      </c>
      <c r="P211" s="6">
        <v>7.4999999999999997E-3</v>
      </c>
      <c r="Q211" s="6">
        <v>1.4000000000000002E-3</v>
      </c>
      <c r="R211" s="6">
        <v>1.7000000000000001E-2</v>
      </c>
      <c r="S211" s="6">
        <v>2.92E-2</v>
      </c>
      <c r="T211" s="6">
        <v>3.95E-2</v>
      </c>
      <c r="U211" s="6">
        <v>4.6300000000000001E-2</v>
      </c>
      <c r="V211" s="6">
        <v>3.39E-2</v>
      </c>
    </row>
    <row r="212" spans="3:22" ht="15.5" x14ac:dyDescent="0.35">
      <c r="C212" t="s">
        <v>248</v>
      </c>
      <c r="I212" s="6">
        <v>9.4200000000000006E-2</v>
      </c>
      <c r="J212" s="6">
        <v>0.1051</v>
      </c>
      <c r="K212" s="6">
        <v>0.1079</v>
      </c>
      <c r="L212" s="6">
        <v>7.3800000000000004E-2</v>
      </c>
      <c r="M212" s="6">
        <v>0.1283</v>
      </c>
      <c r="N212" s="6">
        <v>5.2699999999999997E-2</v>
      </c>
      <c r="O212" s="6">
        <v>5.9900000000000002E-2</v>
      </c>
      <c r="P212" s="6">
        <v>1.67E-2</v>
      </c>
      <c r="Q212" s="6">
        <v>3.0000000000000001E-3</v>
      </c>
      <c r="R212" s="6">
        <v>3.8900000000000004E-2</v>
      </c>
      <c r="S212" s="6">
        <v>6.2300000000000001E-2</v>
      </c>
      <c r="T212" s="6">
        <v>9.2399999999999996E-2</v>
      </c>
      <c r="U212" s="6">
        <v>0.1052</v>
      </c>
      <c r="V212" s="6">
        <v>0.1447</v>
      </c>
    </row>
    <row r="213" spans="3:22" ht="15.5" x14ac:dyDescent="0.35">
      <c r="C213" t="s">
        <v>249</v>
      </c>
      <c r="I213" s="6">
        <v>0.1265</v>
      </c>
      <c r="J213" s="6">
        <v>0.14580000000000001</v>
      </c>
      <c r="K213" s="6">
        <v>0.1709</v>
      </c>
      <c r="L213" s="6">
        <v>0.13</v>
      </c>
      <c r="M213" s="6">
        <v>0.20219999999999999</v>
      </c>
      <c r="N213" s="6">
        <v>9.2499999999999999E-2</v>
      </c>
      <c r="O213" s="6">
        <v>0.127</v>
      </c>
      <c r="P213" s="6">
        <v>8.0199999999999994E-2</v>
      </c>
      <c r="Q213" s="6">
        <v>8.0600000000000005E-2</v>
      </c>
      <c r="R213" s="6">
        <v>0.13669999999999999</v>
      </c>
      <c r="S213" s="6">
        <v>0.14649999999999999</v>
      </c>
      <c r="T213" s="6">
        <v>0.16489999999999999</v>
      </c>
      <c r="U213" s="6">
        <v>0.21739999999999998</v>
      </c>
      <c r="V213" s="6">
        <v>0.49880000000000002</v>
      </c>
    </row>
    <row r="214" spans="3:22" ht="15.5" x14ac:dyDescent="0.35">
      <c r="C214" t="s">
        <v>250</v>
      </c>
      <c r="I214" s="6">
        <v>4.3</v>
      </c>
      <c r="J214" s="6">
        <v>4.2</v>
      </c>
      <c r="K214" s="6">
        <v>3.7</v>
      </c>
      <c r="L214" s="6">
        <v>2.96</v>
      </c>
      <c r="M214" s="6">
        <v>4.78</v>
      </c>
      <c r="N214" s="6">
        <v>1.75</v>
      </c>
      <c r="O214" s="6">
        <v>1.89</v>
      </c>
      <c r="P214" s="6">
        <v>1.23</v>
      </c>
      <c r="Q214" s="6">
        <v>1.08</v>
      </c>
      <c r="R214" s="6">
        <v>1.47</v>
      </c>
      <c r="S214" s="6">
        <v>1.82</v>
      </c>
      <c r="T214" s="6">
        <v>2.65</v>
      </c>
      <c r="U214" s="6">
        <v>2.86</v>
      </c>
      <c r="V214" s="6">
        <v>2.0099999999999998</v>
      </c>
    </row>
    <row r="215" spans="3:22" ht="15.5" x14ac:dyDescent="0.35">
      <c r="C215" t="s">
        <v>69</v>
      </c>
      <c r="I215" s="6">
        <v>0.53</v>
      </c>
      <c r="J215" s="6">
        <v>0.38</v>
      </c>
      <c r="K215" s="6">
        <v>0.45</v>
      </c>
      <c r="L215" s="6">
        <v>0.43</v>
      </c>
      <c r="M215" s="6">
        <v>0.76</v>
      </c>
      <c r="N215" s="6">
        <v>0.34</v>
      </c>
      <c r="O215" s="6">
        <v>0.43</v>
      </c>
      <c r="P215" s="6">
        <v>0.21</v>
      </c>
      <c r="Q215" s="6">
        <v>0.28999999999999998</v>
      </c>
      <c r="R215" s="6">
        <v>0.56999999999999995</v>
      </c>
      <c r="S215" s="6">
        <v>0.53</v>
      </c>
      <c r="T215" s="6">
        <v>0.74</v>
      </c>
      <c r="U215" s="6">
        <v>0.53</v>
      </c>
      <c r="V215" s="5">
        <v>0</v>
      </c>
    </row>
    <row r="216" spans="3:22" ht="15.5" x14ac:dyDescent="0.35">
      <c r="C216" t="s">
        <v>66</v>
      </c>
      <c r="I216" s="6">
        <v>789.5</v>
      </c>
      <c r="J216" s="6">
        <v>701.88</v>
      </c>
      <c r="K216" s="6">
        <v>642.67999999999995</v>
      </c>
      <c r="L216" s="6">
        <v>576.74</v>
      </c>
      <c r="M216" s="5">
        <v>527</v>
      </c>
      <c r="N216" s="6">
        <v>464.13</v>
      </c>
      <c r="O216" s="6">
        <v>431.2</v>
      </c>
      <c r="P216" s="6">
        <v>405.7</v>
      </c>
      <c r="Q216" s="6">
        <v>395.34</v>
      </c>
      <c r="R216" s="6">
        <v>368.08</v>
      </c>
      <c r="S216" s="6">
        <v>355.33</v>
      </c>
      <c r="T216" s="6">
        <v>323.66000000000003</v>
      </c>
      <c r="U216" s="6">
        <v>269.19</v>
      </c>
      <c r="V216" s="6">
        <v>179.34</v>
      </c>
    </row>
    <row r="217" spans="3:22" ht="15.5" x14ac:dyDescent="0.35">
      <c r="C217" t="s">
        <v>251</v>
      </c>
      <c r="I217" s="6">
        <v>0.53</v>
      </c>
      <c r="J217" s="6">
        <v>0.38</v>
      </c>
      <c r="K217" s="6">
        <v>0.45</v>
      </c>
      <c r="L217" s="6">
        <v>0.43</v>
      </c>
      <c r="M217" s="6">
        <v>0.76</v>
      </c>
      <c r="N217" s="6">
        <v>0.35</v>
      </c>
      <c r="O217" s="6">
        <v>0.43</v>
      </c>
      <c r="P217" s="6">
        <v>0.21</v>
      </c>
      <c r="Q217" s="6">
        <v>0.3</v>
      </c>
      <c r="R217" s="6">
        <v>0.57999999999999996</v>
      </c>
      <c r="S217" s="6">
        <v>0.54</v>
      </c>
      <c r="T217" s="6">
        <v>0.74</v>
      </c>
      <c r="U217" s="6">
        <v>0.54</v>
      </c>
      <c r="V217" s="5">
        <v>0</v>
      </c>
    </row>
    <row r="218" spans="3:22" ht="15.5" x14ac:dyDescent="0.35">
      <c r="C218" t="s">
        <v>252</v>
      </c>
      <c r="I218" s="6">
        <v>789.35</v>
      </c>
      <c r="J218" s="6">
        <v>701.64</v>
      </c>
      <c r="K218" s="6">
        <v>642.29999999999995</v>
      </c>
      <c r="L218" s="6">
        <v>575.58000000000004</v>
      </c>
      <c r="M218" s="6">
        <v>525.07000000000005</v>
      </c>
      <c r="N218" s="6">
        <v>461.27</v>
      </c>
      <c r="O218" s="6">
        <v>428.05</v>
      </c>
      <c r="P218" s="6">
        <v>401.51</v>
      </c>
      <c r="Q218" s="6">
        <v>388.89</v>
      </c>
      <c r="R218" s="6">
        <v>360.38</v>
      </c>
      <c r="S218" s="6">
        <v>348.82</v>
      </c>
      <c r="T218" s="6">
        <v>321.24</v>
      </c>
      <c r="U218" s="6">
        <v>268.56</v>
      </c>
      <c r="V218" s="6">
        <v>178.64</v>
      </c>
    </row>
    <row r="219" spans="3:22" ht="15.5" x14ac:dyDescent="0.35">
      <c r="C219" t="s">
        <v>253</v>
      </c>
      <c r="I219" s="5">
        <v>1034000000000</v>
      </c>
      <c r="J219" s="5">
        <v>1091000000000</v>
      </c>
      <c r="K219" s="5">
        <v>1992000000000</v>
      </c>
      <c r="L219" s="5">
        <v>2205000000000</v>
      </c>
      <c r="M219" s="5">
        <v>2120000000000</v>
      </c>
      <c r="N219" s="5">
        <v>2064000000000</v>
      </c>
      <c r="O219" s="5">
        <v>2331000000000</v>
      </c>
      <c r="P219" s="5">
        <v>2454000000000</v>
      </c>
      <c r="Q219" s="5">
        <v>1825000000000</v>
      </c>
      <c r="R219" s="5">
        <v>2674000000000</v>
      </c>
      <c r="S219" s="5">
        <v>2034000000000</v>
      </c>
      <c r="T219" s="5">
        <v>1872000000000</v>
      </c>
      <c r="U219" s="5">
        <v>1405000000000</v>
      </c>
      <c r="V219" s="5">
        <v>1824000000000</v>
      </c>
    </row>
    <row r="220" spans="3:22" ht="15.5" x14ac:dyDescent="0.35">
      <c r="C220" t="s">
        <v>254</v>
      </c>
      <c r="I220" s="5">
        <v>1069000000000</v>
      </c>
      <c r="J220" s="5">
        <v>1216000000000</v>
      </c>
      <c r="K220" s="5">
        <v>367000000000</v>
      </c>
      <c r="L220" s="5">
        <v>230000000000</v>
      </c>
      <c r="M220" s="5">
        <v>165000000000</v>
      </c>
      <c r="N220" s="5">
        <v>253000000000</v>
      </c>
      <c r="O220" s="5">
        <v>430000000000</v>
      </c>
      <c r="P220" s="5">
        <v>644000000000</v>
      </c>
      <c r="Q220" s="5">
        <v>787000000000</v>
      </c>
      <c r="R220" s="5">
        <v>288000000000</v>
      </c>
      <c r="S220" s="5">
        <v>293000000000</v>
      </c>
      <c r="T220" s="5">
        <v>256000000000</v>
      </c>
      <c r="U220" s="5">
        <v>192000000000</v>
      </c>
      <c r="V220" s="5">
        <v>295000000000</v>
      </c>
    </row>
    <row r="221" spans="3:22" ht="15.5" x14ac:dyDescent="0.35">
      <c r="C221" t="s">
        <v>26</v>
      </c>
      <c r="I221" s="5">
        <v>2103000000000</v>
      </c>
      <c r="J221" s="5">
        <v>2307000000000</v>
      </c>
      <c r="K221" s="5">
        <v>2359000000000</v>
      </c>
      <c r="L221" s="5">
        <v>2435000000000</v>
      </c>
      <c r="M221" s="5">
        <v>2285000000000</v>
      </c>
      <c r="N221" s="5">
        <v>2317000000000</v>
      </c>
      <c r="O221" s="5">
        <v>2761000000000</v>
      </c>
      <c r="P221" s="5">
        <v>3099000000000</v>
      </c>
      <c r="Q221" s="5">
        <v>2613000000000</v>
      </c>
      <c r="R221" s="5">
        <v>2962000000000</v>
      </c>
      <c r="S221" s="5">
        <v>2326000000000</v>
      </c>
      <c r="T221" s="5">
        <v>2128000000000</v>
      </c>
      <c r="U221" s="5">
        <v>1596000000000</v>
      </c>
      <c r="V221" s="5">
        <v>2119000000000</v>
      </c>
    </row>
    <row r="222" spans="3:22" ht="15.5" x14ac:dyDescent="0.35">
      <c r="C222" t="s">
        <v>23</v>
      </c>
      <c r="I222" s="5">
        <v>1146000000000</v>
      </c>
      <c r="J222" s="5">
        <v>1803000000000</v>
      </c>
      <c r="K222" s="5">
        <v>2182000000000</v>
      </c>
      <c r="L222" s="5">
        <v>2385000000000</v>
      </c>
      <c r="M222" s="5">
        <v>2235000000000</v>
      </c>
      <c r="N222" s="5">
        <v>2257000000000</v>
      </c>
      <c r="O222" s="5">
        <v>2542000000000</v>
      </c>
      <c r="P222" s="5">
        <v>2866000000000</v>
      </c>
      <c r="Q222" s="5">
        <v>2442000000000</v>
      </c>
      <c r="R222" s="5">
        <v>2930000000000</v>
      </c>
      <c r="S222" s="5">
        <v>2302000000000</v>
      </c>
      <c r="T222" s="5">
        <v>1930000000000</v>
      </c>
      <c r="U222" s="5">
        <v>1477000000000</v>
      </c>
      <c r="V222" s="5">
        <v>2104000000000</v>
      </c>
    </row>
    <row r="223" spans="3:22" ht="15.5" x14ac:dyDescent="0.35">
      <c r="C223" t="s">
        <v>255</v>
      </c>
      <c r="I223" s="5">
        <v>3397000000000</v>
      </c>
      <c r="J223" s="5">
        <v>3643000000000</v>
      </c>
      <c r="K223" s="5">
        <v>2577000000000</v>
      </c>
      <c r="L223" s="5">
        <v>1795000000000</v>
      </c>
      <c r="M223" s="5">
        <v>1661000000000</v>
      </c>
      <c r="N223" s="5">
        <v>951000000000</v>
      </c>
      <c r="O223" s="5">
        <v>1004000000000</v>
      </c>
      <c r="P223" s="5">
        <v>1061000000000</v>
      </c>
      <c r="Q223" s="5">
        <v>1152000000000</v>
      </c>
      <c r="R223" s="5">
        <v>451000000000</v>
      </c>
      <c r="S223" s="5">
        <v>665000000000</v>
      </c>
      <c r="T223" s="5">
        <v>944000000000</v>
      </c>
      <c r="U223" s="5">
        <v>907000000000</v>
      </c>
      <c r="V223" s="5">
        <v>242000000000</v>
      </c>
    </row>
    <row r="224" spans="3:22" ht="15.5" x14ac:dyDescent="0.35">
      <c r="C224" t="s">
        <v>256</v>
      </c>
      <c r="I224" s="5">
        <v>1205000000000</v>
      </c>
      <c r="J224" s="5">
        <v>893000000000</v>
      </c>
      <c r="K224" s="5">
        <v>202000000000</v>
      </c>
      <c r="L224" s="5">
        <v>-32000000000</v>
      </c>
      <c r="M224" s="5">
        <v>-110000000000</v>
      </c>
      <c r="N224" s="5">
        <v>351000000000</v>
      </c>
      <c r="O224" s="5">
        <v>461000000000</v>
      </c>
      <c r="P224" s="5">
        <v>-375000000000</v>
      </c>
      <c r="Q224" s="5">
        <v>743000000000</v>
      </c>
      <c r="R224" s="5">
        <v>-374000000000</v>
      </c>
      <c r="S224" s="5">
        <v>176000000000</v>
      </c>
      <c r="T224" s="5">
        <v>-191000000000</v>
      </c>
      <c r="U224" s="5">
        <v>305000000000</v>
      </c>
      <c r="V224" s="5">
        <v>-774000000000</v>
      </c>
    </row>
    <row r="225" spans="3:22" ht="15.5" x14ac:dyDescent="0.35">
      <c r="C225" t="s">
        <v>257</v>
      </c>
      <c r="I225" s="5">
        <v>-509000000000</v>
      </c>
      <c r="J225" s="5">
        <v>-264000000000</v>
      </c>
      <c r="K225" s="5">
        <v>-62000000000</v>
      </c>
      <c r="L225" s="5">
        <v>-108000000000</v>
      </c>
      <c r="M225" s="5">
        <v>41000000000</v>
      </c>
      <c r="N225" s="5">
        <v>-66000000000</v>
      </c>
      <c r="O225" s="5">
        <v>-139000000000</v>
      </c>
      <c r="P225" s="5">
        <v>-75000000000</v>
      </c>
      <c r="Q225" s="5">
        <v>-216000000000</v>
      </c>
      <c r="R225" s="5">
        <v>-310000000000</v>
      </c>
      <c r="S225" s="5">
        <v>-540000000000</v>
      </c>
      <c r="T225" s="5">
        <v>-363000000000</v>
      </c>
      <c r="U225" s="5">
        <v>-238000000000</v>
      </c>
      <c r="V225" s="5">
        <v>-61000000000</v>
      </c>
    </row>
    <row r="226" spans="3:22" ht="15.5" x14ac:dyDescent="0.35">
      <c r="C226" t="s">
        <v>15</v>
      </c>
      <c r="I226" s="5">
        <v>696000000000</v>
      </c>
      <c r="J226" s="5">
        <v>629000000000</v>
      </c>
      <c r="K226" s="5">
        <v>139000000000</v>
      </c>
      <c r="L226" s="5">
        <v>-139000000000</v>
      </c>
      <c r="M226" s="5">
        <v>-69000000000</v>
      </c>
      <c r="N226" s="5">
        <v>284000000000</v>
      </c>
      <c r="O226" s="5">
        <v>322000000000</v>
      </c>
      <c r="P226" s="5">
        <v>-450000000000</v>
      </c>
      <c r="Q226" s="5">
        <v>528000000000</v>
      </c>
      <c r="R226" s="5">
        <v>-684000000000</v>
      </c>
      <c r="S226" s="5">
        <v>-364000000000</v>
      </c>
      <c r="T226" s="5">
        <v>-554000000000</v>
      </c>
      <c r="U226" s="5">
        <v>67000000000</v>
      </c>
      <c r="V226" s="5">
        <v>-835000000000</v>
      </c>
    </row>
    <row r="227" spans="3:22" ht="15.5" x14ac:dyDescent="0.35">
      <c r="C227" t="s">
        <v>17</v>
      </c>
      <c r="I227" s="6">
        <v>96.91</v>
      </c>
      <c r="J227" s="6">
        <v>87.49</v>
      </c>
      <c r="K227" s="6">
        <v>19.399999999999999</v>
      </c>
      <c r="L227" s="6">
        <v>-19.38</v>
      </c>
      <c r="M227" s="6">
        <v>-9.66</v>
      </c>
      <c r="N227" s="6">
        <v>39.56</v>
      </c>
      <c r="O227" s="6">
        <v>44.82</v>
      </c>
      <c r="P227" s="6">
        <v>-62.61</v>
      </c>
      <c r="Q227" s="6">
        <v>73.459999999999994</v>
      </c>
      <c r="R227" s="6">
        <v>-95.22</v>
      </c>
      <c r="S227" s="6">
        <v>-50.6</v>
      </c>
      <c r="T227" s="6">
        <v>-77.09</v>
      </c>
      <c r="U227" s="6">
        <v>9.26</v>
      </c>
      <c r="V227" s="6">
        <v>-194.84</v>
      </c>
    </row>
  </sheetData>
  <pageMargins left="0.7" right="0.7" top="0.75" bottom="0.75" header="0.3" footer="0.3"/>
  <ignoredErrors>
    <ignoredError sqref="A1:V228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Y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2505</v>
      </c>
      <c r="D2" s="2" vm="782">
        <f ca="1">IFERROR(_xlfn.STOCKHISTORY("XIDX:" &amp; $C$1, D3, , 0, 0, 1), "Libur")</f>
        <v>2400</v>
      </c>
      <c r="E2" s="2" vm="783">
        <f ca="1">IFERROR(_xlfn.STOCKHISTORY("XIDX:" &amp; $C$1, E3, , 0, 0, 1), "Libur")</f>
        <v>1325</v>
      </c>
      <c r="H2" s="2" vm="783">
        <f ca="1">IFERROR(INDEX(D2:G2,COUNT(D2:G2)),"")</f>
        <v>1325</v>
      </c>
      <c r="I2" s="2" vm="784">
        <f t="shared" ref="I2:Y2" ca="1" si="0">IFERROR(_xlfn.STOCKHISTORY("XIDX:" &amp; $C$1, I1, , 0, 0, 1), "Libur")</f>
        <v>1760</v>
      </c>
      <c r="J2" s="2" vm="278">
        <f t="shared" ca="1" si="0"/>
        <v>720</v>
      </c>
      <c r="K2" s="2" vm="495">
        <f t="shared" ca="1" si="0"/>
        <v>690</v>
      </c>
      <c r="L2" s="2" vm="785">
        <f t="shared" ca="1" si="0"/>
        <v>815</v>
      </c>
      <c r="M2" s="2" vm="208">
        <f t="shared" ca="1" si="0"/>
        <v>750</v>
      </c>
      <c r="N2" s="2" vm="430">
        <f t="shared" ca="1" si="0"/>
        <v>540</v>
      </c>
      <c r="O2" s="2" vm="786">
        <f t="shared" ca="1" si="0"/>
        <v>825</v>
      </c>
      <c r="P2" s="2" vm="727">
        <f t="shared" ca="1" si="0"/>
        <v>790</v>
      </c>
      <c r="Q2" s="2" vm="787">
        <f t="shared" ca="1" si="0"/>
        <v>1685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98">
        <f t="shared" ca="1" si="0"/>
        <v>75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515963</v>
      </c>
      <c r="E4" s="2">
        <f>IFERROR(INDEX(E51:E500,MATCH($C$4,$C$51:$C$500,0)),"")</f>
        <v>740295</v>
      </c>
      <c r="H4" s="2">
        <f>IFERROR(SUM(D4:G4)*(4/MAX(1,COUNT(D4:G4))),"")</f>
        <v>2512516</v>
      </c>
      <c r="I4" s="2">
        <f t="shared" ref="I4:Y4" si="1">IFERROR(INDEX(I51:I500,MATCH($C$4,$C$51:$C$500,0)),"")</f>
        <v>2113923</v>
      </c>
      <c r="J4" s="2">
        <f t="shared" si="1"/>
        <v>988452</v>
      </c>
      <c r="K4" s="2">
        <f t="shared" si="1"/>
        <v>245643</v>
      </c>
      <c r="L4" s="2">
        <f t="shared" si="1"/>
        <v>198232</v>
      </c>
      <c r="M4" s="2">
        <f t="shared" si="1"/>
        <v>204458</v>
      </c>
      <c r="N4" s="2">
        <f t="shared" si="1"/>
        <v>12000</v>
      </c>
      <c r="O4" s="2">
        <f t="shared" si="1"/>
        <v>24213</v>
      </c>
      <c r="P4" s="2">
        <f t="shared" si="1"/>
        <v>106687</v>
      </c>
      <c r="Q4" s="2">
        <f t="shared" si="1"/>
        <v>135162</v>
      </c>
      <c r="R4" s="2">
        <f t="shared" si="1"/>
        <v>133509</v>
      </c>
      <c r="S4" s="2">
        <f t="shared" si="1"/>
        <v>367000</v>
      </c>
      <c r="T4" s="2">
        <f t="shared" si="1"/>
        <v>402700</v>
      </c>
      <c r="U4" s="2">
        <f t="shared" si="1"/>
        <v>2190816</v>
      </c>
      <c r="V4" s="2">
        <f t="shared" si="1"/>
        <v>677375000</v>
      </c>
      <c r="W4" s="2">
        <f t="shared" si="1"/>
        <v>0</v>
      </c>
      <c r="X4" s="2">
        <f t="shared" si="1"/>
        <v>8016382183</v>
      </c>
      <c r="Y4" s="2">
        <f t="shared" si="1"/>
        <v>13516460453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939495</v>
      </c>
      <c r="E5" s="2">
        <f>IFERROR(INDEX(E51:E500,MATCH($C$5,$C$51:$C$500,0)),"")</f>
        <v>631336</v>
      </c>
      <c r="H5" s="2">
        <f>IFERROR(SUM(D5:G5)*(4/MAX(1,COUNT(D5:G5))),"")</f>
        <v>3141662</v>
      </c>
      <c r="I5" s="2">
        <f t="shared" ref="I5:Y5" si="2">IFERROR(INDEX(I51:I500,MATCH($C$5,$C$51:$C$500,0)),"")</f>
        <v>2112664</v>
      </c>
      <c r="J5" s="2">
        <f t="shared" si="2"/>
        <v>1661225</v>
      </c>
      <c r="K5" s="2">
        <f t="shared" si="2"/>
        <v>2186120</v>
      </c>
      <c r="L5" s="2">
        <f t="shared" si="2"/>
        <v>30691078</v>
      </c>
      <c r="M5" s="2">
        <f t="shared" si="2"/>
        <v>12276261</v>
      </c>
      <c r="N5" s="2">
        <f t="shared" si="2"/>
        <v>11810316</v>
      </c>
      <c r="O5" s="2">
        <f t="shared" si="2"/>
        <v>10911759</v>
      </c>
      <c r="P5" s="2">
        <f t="shared" si="2"/>
        <v>13802680</v>
      </c>
      <c r="Q5" s="2">
        <f t="shared" si="2"/>
        <v>41007853</v>
      </c>
      <c r="R5" s="2">
        <f t="shared" si="2"/>
        <v>24279283</v>
      </c>
      <c r="S5" s="2">
        <f t="shared" si="2"/>
        <v>31446127</v>
      </c>
      <c r="T5" s="2">
        <f t="shared" si="2"/>
        <v>26108351</v>
      </c>
      <c r="U5" s="2">
        <f t="shared" si="2"/>
        <v>33523404</v>
      </c>
      <c r="V5" s="2">
        <f t="shared" si="2"/>
        <v>-1918798732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217842740</v>
      </c>
      <c r="E6" s="2">
        <f>IFERROR(INDEX(E51:E500,MATCH($C$6,$C$51:$C$500,0)),"")</f>
        <v>217086998</v>
      </c>
      <c r="H6" s="2">
        <f>IFERROR(INDEX(D6:G6,COUNT(D6:G6)),"")</f>
        <v>217086998</v>
      </c>
      <c r="I6" s="2">
        <f t="shared" ref="I6:Y6" si="3">IFERROR(INDEX(I51:I500,MATCH($C$6,$C$51:$C$500,0)),"")</f>
        <v>216277962</v>
      </c>
      <c r="J6" s="2">
        <f t="shared" si="3"/>
        <v>214182820</v>
      </c>
      <c r="K6" s="2">
        <f t="shared" si="3"/>
        <v>211604532</v>
      </c>
      <c r="L6" s="2">
        <f t="shared" si="3"/>
        <v>209524281</v>
      </c>
      <c r="M6" s="2">
        <f t="shared" si="3"/>
        <v>172248454</v>
      </c>
      <c r="N6" s="2">
        <f t="shared" si="3"/>
        <v>147627264</v>
      </c>
      <c r="O6" s="2">
        <f t="shared" si="3"/>
        <v>134195589</v>
      </c>
      <c r="P6" s="2">
        <f t="shared" si="3"/>
        <v>123681543</v>
      </c>
      <c r="Q6" s="2">
        <f t="shared" si="3"/>
        <v>132334613</v>
      </c>
      <c r="R6" s="2">
        <f t="shared" si="3"/>
        <v>115662344</v>
      </c>
      <c r="S6" s="2">
        <f t="shared" si="3"/>
        <v>91383061</v>
      </c>
      <c r="T6" s="2">
        <f t="shared" si="3"/>
        <v>59936934</v>
      </c>
      <c r="U6" s="2">
        <f t="shared" si="3"/>
        <v>33828583</v>
      </c>
      <c r="V6" s="2">
        <f t="shared" si="3"/>
        <v>3391683439</v>
      </c>
      <c r="W6" s="2">
        <f t="shared" si="3"/>
        <v>4248477382</v>
      </c>
      <c r="X6" s="2">
        <f t="shared" si="3"/>
        <v>8688510741</v>
      </c>
      <c r="Y6" s="2">
        <f t="shared" si="3"/>
        <v>5887770754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Y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0.87</v>
      </c>
      <c r="N7" s="3">
        <f t="shared" si="4"/>
        <v>0.87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0.03</v>
      </c>
      <c r="S7" s="3">
        <f t="shared" si="4"/>
        <v>0.03</v>
      </c>
      <c r="T7" s="3">
        <f t="shared" si="4"/>
        <v>0.03</v>
      </c>
      <c r="U7" s="3">
        <f t="shared" si="4"/>
        <v>0.03</v>
      </c>
      <c r="V7" s="3">
        <f t="shared" si="4"/>
        <v>0.03</v>
      </c>
      <c r="W7" s="3">
        <f t="shared" si="4"/>
        <v>0.03</v>
      </c>
      <c r="X7" s="3">
        <f t="shared" si="4"/>
        <v>0.03</v>
      </c>
      <c r="Y7" s="3">
        <f t="shared" si="4"/>
        <v>0.03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-15000000000</v>
      </c>
      <c r="H8" s="2">
        <f>IFERROR(INDEX(D8:G8,COUNT(D8:G8)),"")</f>
        <v>-15000000000</v>
      </c>
      <c r="I8" s="2">
        <f t="shared" ref="I8:Y8" si="5">IFERROR(INDEX(I51:I500,MATCH($C$8,$C$51:$C$500,0)),"")</f>
        <v>-21000000000</v>
      </c>
      <c r="J8" s="2">
        <f t="shared" si="5"/>
        <v>0</v>
      </c>
      <c r="K8" s="2">
        <f t="shared" si="5"/>
        <v>-6000000000</v>
      </c>
      <c r="L8" s="2">
        <f t="shared" si="5"/>
        <v>-8000000000</v>
      </c>
      <c r="M8" s="2">
        <f t="shared" si="5"/>
        <v>-3000000000</v>
      </c>
      <c r="N8" s="2">
        <f t="shared" si="5"/>
        <v>-2000000000</v>
      </c>
      <c r="O8" s="2">
        <f t="shared" si="5"/>
        <v>-3000000000</v>
      </c>
      <c r="P8" s="2">
        <f t="shared" si="5"/>
        <v>-2000000000</v>
      </c>
      <c r="Q8" s="2">
        <f t="shared" si="5"/>
        <v>-1000000000</v>
      </c>
      <c r="R8" s="2">
        <f t="shared" si="5"/>
        <v>-2000000000</v>
      </c>
      <c r="S8" s="2">
        <f t="shared" si="5"/>
        <v>-2000000000</v>
      </c>
      <c r="T8" s="2">
        <f t="shared" si="5"/>
        <v>-15000000000</v>
      </c>
      <c r="U8" s="2">
        <f t="shared" si="5"/>
        <v>12000000000</v>
      </c>
      <c r="V8" s="2">
        <f t="shared" si="5"/>
        <v>-1000000000</v>
      </c>
      <c r="W8" s="2">
        <f t="shared" si="5"/>
        <v>-1000000000</v>
      </c>
      <c r="X8" s="2">
        <f t="shared" si="5"/>
        <v>10000000000</v>
      </c>
      <c r="Y8" s="2">
        <f t="shared" si="5"/>
        <v>-3000000000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-7.59</v>
      </c>
      <c r="E9" s="3">
        <f>IFERROR(INDEX(E51:E500,MATCH("Free cash flow per share (Quarter)",$C$51:$C$500,0)),"")</f>
        <v>-14.89</v>
      </c>
      <c r="H9" s="3">
        <f>IFERROR(INDEX(D9:G9,COUNT(D9:G9)),"")</f>
        <v>-14.89</v>
      </c>
      <c r="I9" s="3">
        <f t="shared" ref="I9:Y9" si="6">IFERROR(INDEX(I51:I500,MATCH($C$9,$C$51:$C$500,0)),"")</f>
        <v>-20.62</v>
      </c>
      <c r="J9" s="3">
        <f t="shared" si="6"/>
        <v>0.35</v>
      </c>
      <c r="K9" s="3">
        <f t="shared" si="6"/>
        <v>-6.49</v>
      </c>
      <c r="L9" s="3">
        <f t="shared" si="6"/>
        <v>-7.7</v>
      </c>
      <c r="M9" s="3">
        <f t="shared" si="6"/>
        <v>-4.01</v>
      </c>
      <c r="N9" s="3">
        <f t="shared" si="6"/>
        <v>-2.82</v>
      </c>
      <c r="O9" s="3">
        <f t="shared" si="6"/>
        <v>-3.68</v>
      </c>
      <c r="P9" s="3">
        <f t="shared" si="6"/>
        <v>-2.56</v>
      </c>
      <c r="Q9" s="3">
        <f t="shared" si="6"/>
        <v>-1.17</v>
      </c>
      <c r="R9" s="3">
        <f t="shared" si="6"/>
        <v>-47.14</v>
      </c>
      <c r="S9" s="3">
        <f t="shared" si="6"/>
        <v>-59.57</v>
      </c>
      <c r="T9" s="3">
        <f t="shared" si="6"/>
        <v>-449.79</v>
      </c>
      <c r="U9" s="3">
        <f t="shared" si="6"/>
        <v>362.58</v>
      </c>
      <c r="V9" s="3">
        <f t="shared" si="6"/>
        <v>-40.18</v>
      </c>
      <c r="W9" s="3">
        <f t="shared" si="6"/>
        <v>-38.119999999999997</v>
      </c>
      <c r="X9" s="3">
        <f t="shared" si="6"/>
        <v>306.87</v>
      </c>
      <c r="Y9" s="3">
        <f t="shared" si="6"/>
        <v>-93.81</v>
      </c>
    </row>
    <row r="10" spans="1:25" ht="15.5" x14ac:dyDescent="0.35">
      <c r="C10" t="s">
        <v>18</v>
      </c>
      <c r="D10" s="3">
        <f ca="1">IFERROR(IF(D9=0,"",D2/D9),"")</f>
        <v>-316.20553359683794</v>
      </c>
      <c r="E10" s="3">
        <f ca="1">IFERROR(IF(E9=0,"",E2/E9),"")</f>
        <v>-88.985896574882474</v>
      </c>
      <c r="I10" s="3">
        <f t="shared" ref="I10:Y10" ca="1" si="7">IFERROR(IF(I9=0,"",I2/I9),"")</f>
        <v>-85.354025218234725</v>
      </c>
      <c r="J10" s="3">
        <f t="shared" ca="1" si="7"/>
        <v>2057.1428571428573</v>
      </c>
      <c r="K10" s="3">
        <f t="shared" ca="1" si="7"/>
        <v>-106.31741140215716</v>
      </c>
      <c r="L10" s="3">
        <f t="shared" ca="1" si="7"/>
        <v>-105.84415584415584</v>
      </c>
      <c r="M10" s="3">
        <f t="shared" ca="1" si="7"/>
        <v>-187.03241895261846</v>
      </c>
      <c r="N10" s="3">
        <f t="shared" ca="1" si="7"/>
        <v>-191.48936170212767</v>
      </c>
      <c r="O10" s="3">
        <f t="shared" ca="1" si="7"/>
        <v>-224.18478260869566</v>
      </c>
      <c r="P10" s="3">
        <f t="shared" ca="1" si="7"/>
        <v>-308.59375</v>
      </c>
      <c r="Q10" s="3">
        <f t="shared" ca="1" si="7"/>
        <v>-1440.1709401709402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0.20685090186993216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540154</v>
      </c>
      <c r="E11" s="2">
        <f>IFERROR(INDEX(E51:E500,MATCH($C$11,$C$51:$C$500,0)),"")</f>
        <v>716762</v>
      </c>
      <c r="H11" s="2">
        <f>IFERROR(INDEX(D11:G11,COUNT(D11:G11)),"")</f>
        <v>716762</v>
      </c>
      <c r="I11" s="2">
        <f t="shared" ref="I11:Y11" si="8">IFERROR(INDEX(I51:I500,MATCH($C$11,$C$51:$C$500,0)),"")</f>
        <v>541939</v>
      </c>
      <c r="J11" s="2">
        <f t="shared" si="8"/>
        <v>1090349</v>
      </c>
      <c r="K11" s="2">
        <f t="shared" si="8"/>
        <v>270630</v>
      </c>
      <c r="L11" s="2">
        <f t="shared" si="8"/>
        <v>217902</v>
      </c>
      <c r="M11" s="2">
        <f t="shared" si="8"/>
        <v>175872</v>
      </c>
      <c r="N11" s="2">
        <f t="shared" si="8"/>
        <v>88944</v>
      </c>
      <c r="O11" s="2">
        <f t="shared" si="8"/>
        <v>63454</v>
      </c>
      <c r="P11" s="2">
        <f t="shared" si="8"/>
        <v>59246</v>
      </c>
      <c r="Q11" s="2">
        <f t="shared" si="8"/>
        <v>46122</v>
      </c>
      <c r="R11" s="2">
        <f t="shared" si="8"/>
        <v>65687</v>
      </c>
      <c r="S11" s="2">
        <f t="shared" si="8"/>
        <v>1172994</v>
      </c>
      <c r="T11" s="2">
        <f t="shared" si="8"/>
        <v>1947221</v>
      </c>
      <c r="U11" s="2">
        <f t="shared" si="8"/>
        <v>918148</v>
      </c>
      <c r="V11" s="2">
        <f t="shared" si="8"/>
        <v>97715419</v>
      </c>
      <c r="W11" s="2">
        <f t="shared" si="8"/>
        <v>107570904</v>
      </c>
      <c r="X11" s="2">
        <f t="shared" si="8"/>
        <v>95766833</v>
      </c>
      <c r="Y11" s="2">
        <f t="shared" si="8"/>
        <v>171537843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728000000000</v>
      </c>
      <c r="E12" s="2">
        <f>IFERROR(INDEX(E51:E500,MATCH("Net Debt (Quarter)",$C$51:$C$500,0)),"")</f>
        <v>706000000000</v>
      </c>
      <c r="H12" s="2">
        <f>IFERROR(INDEX(D12:G12,COUNT(D12:G12)),"")</f>
        <v>706000000000</v>
      </c>
      <c r="I12" s="2">
        <f t="shared" ref="I12:Y12" si="9">IFERROR(INDEX(I51:I500,MATCH($C$12,$C$51:$C$500,0)),"")</f>
        <v>672000000000</v>
      </c>
      <c r="J12" s="2">
        <f t="shared" si="9"/>
        <v>556000000000</v>
      </c>
      <c r="K12" s="2">
        <f t="shared" si="9"/>
        <v>228000000000</v>
      </c>
      <c r="L12" s="2">
        <f t="shared" si="9"/>
        <v>136000000000</v>
      </c>
      <c r="M12" s="2">
        <f t="shared" si="9"/>
        <v>147000000000</v>
      </c>
      <c r="N12" s="2">
        <f t="shared" si="9"/>
        <v>-1000000000</v>
      </c>
      <c r="O12" s="2">
        <f t="shared" si="9"/>
        <v>-1000000000</v>
      </c>
      <c r="P12" s="2">
        <f t="shared" si="9"/>
        <v>-1000000000</v>
      </c>
      <c r="Q12" s="2">
        <f t="shared" si="9"/>
        <v>-1000000000</v>
      </c>
      <c r="R12" s="2">
        <f t="shared" si="9"/>
        <v>-1000000000</v>
      </c>
      <c r="S12" s="2">
        <f t="shared" si="9"/>
        <v>-15000000000</v>
      </c>
      <c r="T12" s="2">
        <f t="shared" si="9"/>
        <v>-24000000000</v>
      </c>
      <c r="U12" s="2">
        <f t="shared" si="9"/>
        <v>-9000000000</v>
      </c>
      <c r="V12" s="2">
        <f t="shared" si="9"/>
        <v>0</v>
      </c>
      <c r="W12" s="2">
        <f t="shared" si="9"/>
        <v>1000000000</v>
      </c>
      <c r="X12" s="2">
        <f t="shared" si="9"/>
        <v>1000000000</v>
      </c>
      <c r="Y12" s="2">
        <f t="shared" si="9"/>
        <v>9000000000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738000000000</v>
      </c>
      <c r="E13" s="2">
        <f>IFERROR(INDEX(E51:E500,MATCH("Total Debt (Quarter)",$C$51:$C$500,0)),"")</f>
        <v>719000000000</v>
      </c>
      <c r="H13" s="2">
        <f>IFERROR(INDEX(D13:G13,COUNT(D13:G13)),"")</f>
        <v>719000000000</v>
      </c>
      <c r="I13" s="2">
        <f t="shared" ref="I13:Y13" si="10">IFERROR(INDEX(I51:I500,MATCH($C$13,$C$51:$C$500,0)),"")</f>
        <v>681000000000</v>
      </c>
      <c r="J13" s="2">
        <f t="shared" si="10"/>
        <v>573000000000</v>
      </c>
      <c r="K13" s="2">
        <f t="shared" si="10"/>
        <v>232000000000</v>
      </c>
      <c r="L13" s="2">
        <f t="shared" si="10"/>
        <v>140000000000</v>
      </c>
      <c r="M13" s="2">
        <f t="shared" si="10"/>
        <v>150000000000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1000000000</v>
      </c>
      <c r="X13" s="2">
        <f t="shared" si="10"/>
        <v>1000000000</v>
      </c>
      <c r="Y13" s="2">
        <f t="shared" si="10"/>
        <v>9000000000</v>
      </c>
    </row>
    <row r="14" spans="1:25" ht="15.5" x14ac:dyDescent="0.35">
      <c r="C14" t="s">
        <v>27</v>
      </c>
      <c r="D14" s="2">
        <f>IFERROR(INDEX(D51:D500,MATCH($C$14,$C$51:$C$500,0)),"")</f>
        <v>-83901</v>
      </c>
      <c r="E14" s="2">
        <f>IFERROR(INDEX(E51:E500,MATCH($C$14,$C$51:$C$500,0)),"")</f>
        <v>-92894</v>
      </c>
      <c r="H14" s="2">
        <f>IFERROR(SUM(D14:G14)*(4/MAX(1,COUNT(D14:G14))),"")</f>
        <v>-353590</v>
      </c>
      <c r="I14" s="2">
        <f t="shared" ref="I14:Y14" si="11">IFERROR(INDEX(I51:I500,MATCH($C$14,$C$51:$C$500,0)),"")</f>
        <v>-1543</v>
      </c>
      <c r="J14" s="2">
        <f t="shared" si="11"/>
        <v>-744</v>
      </c>
      <c r="K14" s="2">
        <f t="shared" si="11"/>
        <v>-1853</v>
      </c>
      <c r="L14" s="2">
        <f t="shared" si="11"/>
        <v>-217</v>
      </c>
      <c r="M14" s="2">
        <f t="shared" si="11"/>
        <v>-1028</v>
      </c>
      <c r="N14" s="2">
        <f t="shared" si="11"/>
        <v>-86</v>
      </c>
      <c r="O14" s="2">
        <f t="shared" si="11"/>
        <v>-99</v>
      </c>
      <c r="P14" s="2">
        <f t="shared" si="11"/>
        <v>-118</v>
      </c>
      <c r="Q14" s="2">
        <f t="shared" si="11"/>
        <v>-95</v>
      </c>
      <c r="R14" s="2">
        <f t="shared" si="11"/>
        <v>-120</v>
      </c>
      <c r="S14" s="2">
        <f t="shared" si="11"/>
        <v>-255</v>
      </c>
      <c r="T14" s="2">
        <f t="shared" si="11"/>
        <v>-232</v>
      </c>
      <c r="U14" s="2">
        <f t="shared" si="11"/>
        <v>-702</v>
      </c>
      <c r="V14" s="2">
        <f t="shared" si="11"/>
        <v>-3551061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-9592</v>
      </c>
      <c r="J15" s="2">
        <f t="shared" si="12"/>
        <v>-586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-827</v>
      </c>
      <c r="Q15" s="2">
        <f t="shared" si="12"/>
        <v>1355</v>
      </c>
      <c r="R15" s="2">
        <f t="shared" si="12"/>
        <v>0</v>
      </c>
      <c r="S15" s="2">
        <f t="shared" si="12"/>
        <v>-1325</v>
      </c>
      <c r="T15" s="2">
        <f t="shared" si="12"/>
        <v>-17575</v>
      </c>
      <c r="U15" s="2">
        <f t="shared" si="12"/>
        <v>-757593</v>
      </c>
      <c r="V15" s="2">
        <f t="shared" si="12"/>
        <v>526691307</v>
      </c>
      <c r="W15" s="2">
        <f t="shared" si="12"/>
        <v>0</v>
      </c>
      <c r="X15" s="2">
        <f t="shared" si="12"/>
        <v>1201746433</v>
      </c>
      <c r="Y15" s="2">
        <f t="shared" si="12"/>
        <v>829037440</v>
      </c>
    </row>
    <row r="16" spans="1:25" ht="15.5" x14ac:dyDescent="0.35">
      <c r="C16" t="s">
        <v>29</v>
      </c>
      <c r="D16" s="2">
        <f>IFERROR(INDEX(D51:D500,MATCH($C$16,$C$51:$C$500,0)),"")</f>
        <v>-79942</v>
      </c>
      <c r="E16" s="2">
        <f>IFERROR(INDEX(E51:E500,MATCH($C$16,$C$51:$C$500,0)),"")</f>
        <v>661199</v>
      </c>
      <c r="H16" s="2">
        <f>IFERROR(SUM(D16:G16)*(4/MAX(1,COUNT(D16:G16))),"")</f>
        <v>1162514</v>
      </c>
      <c r="I16" s="2">
        <f t="shared" ref="I16:Y16" si="13">IFERROR(INDEX(I51:I500,MATCH($C$16,$C$51:$C$500,0)),"")</f>
        <v>1746793</v>
      </c>
      <c r="J16" s="2">
        <f t="shared" si="13"/>
        <v>1870216</v>
      </c>
      <c r="K16" s="2">
        <f t="shared" si="13"/>
        <v>2087099</v>
      </c>
      <c r="L16" s="2">
        <f t="shared" si="13"/>
        <v>30549794</v>
      </c>
      <c r="M16" s="2">
        <f t="shared" si="13"/>
        <v>12256008</v>
      </c>
      <c r="N16" s="2">
        <f t="shared" si="13"/>
        <v>11811130</v>
      </c>
      <c r="O16" s="2">
        <f t="shared" si="13"/>
        <v>10915428</v>
      </c>
      <c r="P16" s="2">
        <f t="shared" si="13"/>
        <v>13812308</v>
      </c>
      <c r="Q16" s="2">
        <f t="shared" si="13"/>
        <v>41006175</v>
      </c>
      <c r="R16" s="2">
        <f t="shared" si="13"/>
        <v>24274332</v>
      </c>
      <c r="S16" s="2">
        <f t="shared" si="13"/>
        <v>31447452</v>
      </c>
      <c r="T16" s="2">
        <f t="shared" si="13"/>
        <v>26125926</v>
      </c>
      <c r="U16" s="2">
        <f t="shared" si="13"/>
        <v>15879057</v>
      </c>
      <c r="V16" s="2">
        <f t="shared" si="13"/>
        <v>-2445490039</v>
      </c>
      <c r="W16" s="2">
        <f t="shared" si="13"/>
        <v>-3585934666</v>
      </c>
      <c r="X16" s="2">
        <f t="shared" si="13"/>
        <v>935765660</v>
      </c>
      <c r="Y16" s="2">
        <f t="shared" si="13"/>
        <v>-2955266519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2400000000000</v>
      </c>
      <c r="E20" s="2">
        <f ca="1">IFERROR(E21*E2,"")</f>
        <v>1325000000000</v>
      </c>
      <c r="H20" s="2">
        <f t="shared" ref="H20:Y20" ca="1" si="14">IFERROR(H21*H2,"")</f>
        <v>1325000000000</v>
      </c>
      <c r="I20" s="2">
        <f t="shared" ca="1" si="14"/>
        <v>1760000000000</v>
      </c>
      <c r="J20" s="2">
        <f t="shared" ca="1" si="14"/>
        <v>720000000000</v>
      </c>
      <c r="K20" s="2">
        <f t="shared" ca="1" si="14"/>
        <v>690000000000</v>
      </c>
      <c r="L20" s="2">
        <f t="shared" ca="1" si="14"/>
        <v>815000000000</v>
      </c>
      <c r="M20" s="2">
        <f t="shared" ca="1" si="14"/>
        <v>652500000000</v>
      </c>
      <c r="N20" s="2">
        <f t="shared" ca="1" si="14"/>
        <v>469800000000</v>
      </c>
      <c r="O20" s="2">
        <f t="shared" ca="1" si="14"/>
        <v>561000000000</v>
      </c>
      <c r="P20" s="2">
        <f t="shared" ca="1" si="14"/>
        <v>537200000000</v>
      </c>
      <c r="Q20" s="2">
        <f t="shared" ca="1" si="14"/>
        <v>1145800000000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2250000000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Y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870000000</v>
      </c>
      <c r="N21" s="2">
        <f t="shared" si="15"/>
        <v>870000000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30000000</v>
      </c>
      <c r="S21" s="2">
        <f t="shared" si="15"/>
        <v>30000000</v>
      </c>
      <c r="T21" s="2">
        <f t="shared" si="15"/>
        <v>30000000</v>
      </c>
      <c r="U21" s="2">
        <f t="shared" si="15"/>
        <v>30000000</v>
      </c>
      <c r="V21" s="2">
        <f t="shared" si="15"/>
        <v>30000000</v>
      </c>
      <c r="W21" s="2">
        <f t="shared" si="15"/>
        <v>30000000</v>
      </c>
      <c r="X21" s="2">
        <f t="shared" si="15"/>
        <v>30000000</v>
      </c>
      <c r="Y21" s="2">
        <f t="shared" si="15"/>
        <v>30000000</v>
      </c>
    </row>
    <row r="23" spans="1:25" ht="15.5" x14ac:dyDescent="0.35">
      <c r="B23" t="s">
        <v>54</v>
      </c>
      <c r="C23" t="s">
        <v>55</v>
      </c>
      <c r="D23" s="3">
        <f>IFERROR(D5/D6*100,"")</f>
        <v>0.43127211859344033</v>
      </c>
      <c r="E23" s="3">
        <f>IFERROR(E5/E6*100,"")</f>
        <v>0.29082165482798744</v>
      </c>
      <c r="H23" s="3">
        <f t="shared" ref="H23:Y23" si="16">IFERROR(H5/H6*100,"")</f>
        <v>1.4471903103105235</v>
      </c>
      <c r="I23" s="3">
        <f t="shared" si="16"/>
        <v>0.97682814303567367</v>
      </c>
      <c r="J23" s="3">
        <f t="shared" si="16"/>
        <v>0.77561076093778203</v>
      </c>
      <c r="K23" s="3">
        <f t="shared" si="16"/>
        <v>1.0331158691818565</v>
      </c>
      <c r="L23" s="3">
        <f t="shared" si="16"/>
        <v>14.64798153871245</v>
      </c>
      <c r="M23" s="3">
        <f t="shared" si="16"/>
        <v>7.1270659996750974</v>
      </c>
      <c r="N23" s="3">
        <f t="shared" si="16"/>
        <v>8.0000913652372514</v>
      </c>
      <c r="O23" s="3">
        <f t="shared" si="16"/>
        <v>8.1312352226420792</v>
      </c>
      <c r="P23" s="3">
        <f t="shared" si="16"/>
        <v>11.159854304210937</v>
      </c>
      <c r="Q23" s="3">
        <f t="shared" si="16"/>
        <v>30.98800236034997</v>
      </c>
      <c r="R23" s="3">
        <f t="shared" si="16"/>
        <v>20.991519072101809</v>
      </c>
      <c r="S23" s="3">
        <f t="shared" si="16"/>
        <v>34.411330344909324</v>
      </c>
      <c r="T23" s="3">
        <f t="shared" si="16"/>
        <v>43.559703938142711</v>
      </c>
      <c r="U23" s="3">
        <f t="shared" si="16"/>
        <v>99.097866440341292</v>
      </c>
      <c r="V23" s="3">
        <f t="shared" si="16"/>
        <v>-56.5736386225283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-0.15084564014088242</v>
      </c>
      <c r="E24" s="4">
        <f>IFERROR(_xlfn.RRI(5,J23,E23),"")</f>
        <v>-0.17814238580075747</v>
      </c>
      <c r="H24" s="4">
        <f t="shared" ref="H24:Y24" si="17">IFERROR(_xlfn.RRI(5,M23,H23),"")</f>
        <v>-0.27301914633157609</v>
      </c>
      <c r="I24" s="4">
        <f t="shared" si="17"/>
        <v>-0.34333382948648683</v>
      </c>
      <c r="J24" s="4">
        <f t="shared" si="17"/>
        <v>-0.37497489712899934</v>
      </c>
      <c r="K24" s="4">
        <f t="shared" si="17"/>
        <v>-0.37870465235534745</v>
      </c>
      <c r="L24" s="4">
        <f t="shared" si="17"/>
        <v>-0.13917109626497748</v>
      </c>
      <c r="M24" s="4">
        <f t="shared" si="17"/>
        <v>-0.1942999649453574</v>
      </c>
      <c r="N24" s="4">
        <f t="shared" si="17"/>
        <v>-0.25307207442191637</v>
      </c>
      <c r="O24" s="4">
        <f t="shared" si="17"/>
        <v>-0.28515098834214425</v>
      </c>
      <c r="P24" s="4">
        <f t="shared" si="17"/>
        <v>-0.35387157975720196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28.94</v>
      </c>
      <c r="J25" s="3">
        <f t="shared" si="18"/>
        <v>27.84</v>
      </c>
      <c r="K25" s="3">
        <f t="shared" si="18"/>
        <v>33.369999999999997</v>
      </c>
      <c r="L25" s="3">
        <f t="shared" si="18"/>
        <v>456.98</v>
      </c>
      <c r="M25" s="3">
        <f t="shared" si="18"/>
        <v>201.5</v>
      </c>
      <c r="N25" s="3">
        <f t="shared" si="18"/>
        <v>191.9</v>
      </c>
      <c r="O25" s="3">
        <f t="shared" si="18"/>
        <v>228.74</v>
      </c>
      <c r="P25" s="3">
        <f t="shared" si="18"/>
        <v>271.83999999999997</v>
      </c>
      <c r="Q25" s="3">
        <f t="shared" si="18"/>
        <v>802.51</v>
      </c>
      <c r="R25" s="3">
        <f t="shared" si="18"/>
        <v>9561.2099999999991</v>
      </c>
      <c r="S25" s="3">
        <f t="shared" si="18"/>
        <v>11506.51</v>
      </c>
      <c r="T25" s="3">
        <f t="shared" si="18"/>
        <v>9366.75</v>
      </c>
      <c r="U25" s="3">
        <f t="shared" si="18"/>
        <v>4300.72</v>
      </c>
      <c r="V25" s="3">
        <f t="shared" si="18"/>
        <v>-56.44</v>
      </c>
      <c r="W25" s="3">
        <f t="shared" si="18"/>
        <v>-105.47</v>
      </c>
      <c r="X25" s="3">
        <f t="shared" si="18"/>
        <v>62.87</v>
      </c>
      <c r="Y25" s="3">
        <f t="shared" si="18"/>
        <v>-62.54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-0.31500924445249368</v>
      </c>
      <c r="J26" s="4">
        <f t="shared" si="19"/>
        <v>-0.34375588345245156</v>
      </c>
      <c r="K26" s="4">
        <f t="shared" si="19"/>
        <v>-0.342631985202974</v>
      </c>
      <c r="L26" s="4">
        <f t="shared" si="19"/>
        <v>-0.10651071618375108</v>
      </c>
      <c r="M26" s="4">
        <f t="shared" si="19"/>
        <v>-0.53788247500185871</v>
      </c>
      <c r="N26" s="4">
        <f t="shared" si="19"/>
        <v>-0.55901250838638061</v>
      </c>
      <c r="O26" s="4">
        <f t="shared" si="19"/>
        <v>-0.52406171913774158</v>
      </c>
      <c r="P26" s="4">
        <f t="shared" si="19"/>
        <v>-0.42435539523009014</v>
      </c>
      <c r="Q26" s="4" t="str">
        <f t="shared" si="19"/>
        <v/>
      </c>
      <c r="R26" s="4" t="str">
        <f t="shared" si="19"/>
        <v/>
      </c>
      <c r="S26" s="4">
        <f t="shared" si="19"/>
        <v>1.8346538408996294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5.1596300000000003E-4</v>
      </c>
      <c r="E27" s="3">
        <f>IFERROR(E4/E21,"")</f>
        <v>7.4029499999999997E-4</v>
      </c>
      <c r="H27" s="3">
        <f t="shared" ref="H27:Y27" si="20">IFERROR(H4/H21,"")</f>
        <v>2.5125159999999998E-3</v>
      </c>
      <c r="I27" s="3">
        <f t="shared" si="20"/>
        <v>2.1139230000000002E-3</v>
      </c>
      <c r="J27" s="3">
        <f t="shared" si="20"/>
        <v>9.8845199999999991E-4</v>
      </c>
      <c r="K27" s="3">
        <f t="shared" si="20"/>
        <v>2.4564299999999998E-4</v>
      </c>
      <c r="L27" s="3">
        <f t="shared" si="20"/>
        <v>1.9823200000000001E-4</v>
      </c>
      <c r="M27" s="3">
        <f t="shared" si="20"/>
        <v>2.3500919540229886E-4</v>
      </c>
      <c r="N27" s="3">
        <f t="shared" si="20"/>
        <v>1.3793103448275862E-5</v>
      </c>
      <c r="O27" s="3">
        <f t="shared" si="20"/>
        <v>3.5607352941176468E-5</v>
      </c>
      <c r="P27" s="3">
        <f t="shared" si="20"/>
        <v>1.5689264705882354E-4</v>
      </c>
      <c r="Q27" s="3">
        <f t="shared" si="20"/>
        <v>1.9876764705882352E-4</v>
      </c>
      <c r="R27" s="3">
        <f t="shared" si="20"/>
        <v>4.4502999999999999E-3</v>
      </c>
      <c r="S27" s="3">
        <f t="shared" si="20"/>
        <v>1.2233333333333334E-2</v>
      </c>
      <c r="T27" s="3">
        <f t="shared" si="20"/>
        <v>1.3423333333333334E-2</v>
      </c>
      <c r="U27" s="3">
        <f t="shared" si="20"/>
        <v>7.30272E-2</v>
      </c>
      <c r="V27" s="3">
        <f t="shared" si="20"/>
        <v>22.579166666666666</v>
      </c>
      <c r="W27" s="3">
        <f t="shared" si="20"/>
        <v>0</v>
      </c>
      <c r="X27" s="3">
        <f t="shared" si="20"/>
        <v>267.21273943333335</v>
      </c>
      <c r="Y27" s="3">
        <f t="shared" si="20"/>
        <v>450.54868176666668</v>
      </c>
    </row>
    <row r="28" spans="1:25" ht="15.5" x14ac:dyDescent="0.35">
      <c r="C28" t="s">
        <v>61</v>
      </c>
      <c r="D28" s="4">
        <f>IFERROR(_xlfn.RRI(5,I27,D27),"")</f>
        <v>-0.24576639415859736</v>
      </c>
      <c r="E28" s="4">
        <f>IFERROR(_xlfn.RRI(5,J27,E27),"")</f>
        <v>-5.6178543247014656E-2</v>
      </c>
      <c r="H28" s="4">
        <f t="shared" ref="H28:Y28" si="21">IFERROR(_xlfn.RRI(5,M27,H27),"")</f>
        <v>0.60621913763204804</v>
      </c>
      <c r="I28" s="4">
        <f t="shared" si="21"/>
        <v>1.735806859446134</v>
      </c>
      <c r="J28" s="4">
        <f t="shared" si="21"/>
        <v>0.94394144487882992</v>
      </c>
      <c r="K28" s="4">
        <f t="shared" si="21"/>
        <v>9.3806148914079124E-2</v>
      </c>
      <c r="L28" s="4">
        <f t="shared" si="21"/>
        <v>-5.3954996742922035E-4</v>
      </c>
      <c r="M28" s="4">
        <f t="shared" si="21"/>
        <v>-0.44468537233855288</v>
      </c>
      <c r="N28" s="4">
        <f t="shared" si="21"/>
        <v>-0.74270968612219979</v>
      </c>
      <c r="O28" s="4">
        <f t="shared" si="21"/>
        <v>-0.69469363193419675</v>
      </c>
      <c r="P28" s="4">
        <f t="shared" si="21"/>
        <v>-0.7072994164890074</v>
      </c>
      <c r="Q28" s="4">
        <f t="shared" si="21"/>
        <v>-0.90251729819199977</v>
      </c>
      <c r="R28" s="4" t="str">
        <f t="shared" si="21"/>
        <v/>
      </c>
      <c r="S28" s="4">
        <f t="shared" si="21"/>
        <v>-0.86443813656368595</v>
      </c>
      <c r="T28" s="4">
        <f t="shared" si="21"/>
        <v>-0.87559904043060377</v>
      </c>
      <c r="U28" s="4" t="str">
        <f t="shared" si="21"/>
        <v/>
      </c>
      <c r="V28" s="4" t="str">
        <f t="shared" si="21"/>
        <v/>
      </c>
      <c r="W28" s="4">
        <f t="shared" si="21"/>
        <v>0</v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3.9511494252873612E-2</v>
      </c>
      <c r="J29" s="4">
        <f t="shared" si="22"/>
        <v>-0.16571771051842968</v>
      </c>
      <c r="K29" s="4">
        <f t="shared" si="22"/>
        <v>-0.92697711059564969</v>
      </c>
      <c r="L29" s="4">
        <f t="shared" si="22"/>
        <v>1.2678908188585609</v>
      </c>
      <c r="M29" s="4">
        <f t="shared" si="22"/>
        <v>5.0026055237102629E-2</v>
      </c>
      <c r="N29" s="4">
        <f t="shared" si="22"/>
        <v>-0.16105622103698522</v>
      </c>
      <c r="O29" s="4">
        <f t="shared" si="22"/>
        <v>-0.158549146556798</v>
      </c>
      <c r="P29" s="4">
        <f t="shared" si="22"/>
        <v>-0.66126278800264182</v>
      </c>
      <c r="Q29" s="4">
        <f t="shared" si="22"/>
        <v>-0.91606606276820612</v>
      </c>
      <c r="R29" s="4">
        <f t="shared" si="22"/>
        <v>-0.16906081861485378</v>
      </c>
      <c r="S29" s="4">
        <f t="shared" si="22"/>
        <v>0.22844209571089227</v>
      </c>
      <c r="T29" s="4">
        <f t="shared" si="22"/>
        <v>1.1779492736100001</v>
      </c>
      <c r="U29" s="4">
        <f t="shared" si="22"/>
        <v>-77.199858256555629</v>
      </c>
      <c r="V29" s="4">
        <f t="shared" si="22"/>
        <v>-0.46487152744856358</v>
      </c>
      <c r="W29" s="4">
        <f t="shared" si="22"/>
        <v>-2.6775886750437414</v>
      </c>
      <c r="X29" s="4">
        <f t="shared" si="22"/>
        <v>-2.0052766229613046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0.18855606377337281</v>
      </c>
      <c r="I30" s="4">
        <f t="shared" si="23"/>
        <v>1.1386197812336869</v>
      </c>
      <c r="J30" s="4">
        <f t="shared" si="23"/>
        <v>3.0239371771228978</v>
      </c>
      <c r="K30" s="4">
        <f t="shared" si="23"/>
        <v>0.2391692562250291</v>
      </c>
      <c r="L30" s="4">
        <f t="shared" si="23"/>
        <v>-0.1564925803832572</v>
      </c>
      <c r="M30" s="4">
        <f t="shared" si="23"/>
        <v>16.038166666666669</v>
      </c>
      <c r="N30" s="4">
        <f t="shared" si="23"/>
        <v>-0.61263328192179467</v>
      </c>
      <c r="O30" s="4">
        <f t="shared" si="23"/>
        <v>-0.77304638803228132</v>
      </c>
      <c r="P30" s="4">
        <f t="shared" si="23"/>
        <v>-0.21067311818410489</v>
      </c>
      <c r="Q30" s="4">
        <f t="shared" si="23"/>
        <v>-0.95533612406830459</v>
      </c>
      <c r="R30" s="4">
        <f t="shared" si="23"/>
        <v>-0.63621525885558583</v>
      </c>
      <c r="S30" s="4">
        <f t="shared" si="23"/>
        <v>-8.8651601688601936E-2</v>
      </c>
      <c r="T30" s="4">
        <f t="shared" si="23"/>
        <v>-0.81618721061011057</v>
      </c>
      <c r="U30" s="4">
        <f t="shared" si="23"/>
        <v>-0.99676572651780782</v>
      </c>
      <c r="V30" s="4" t="str">
        <f t="shared" si="23"/>
        <v/>
      </c>
      <c r="W30" s="4">
        <f t="shared" si="23"/>
        <v>-1</v>
      </c>
      <c r="X30" s="4">
        <f t="shared" si="23"/>
        <v>-0.40691705414484075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3891</v>
      </c>
      <c r="E32" s="3">
        <f>IFERROR(INDEX(E51:E500,MATCH($A$32,$C$51:$C$500,0)),"")</f>
        <v>3681.88</v>
      </c>
      <c r="H32" s="3">
        <f>IFERROR(INDEX(D32:G32,COUNT(D32:G32)),"")</f>
        <v>3681.88</v>
      </c>
      <c r="I32" s="3">
        <f t="shared" ref="I32:Y32" si="24">IFERROR(INDEX(I51:I500,MATCH($C$32,$C$51:$C$500,0)),"")</f>
        <v>3608.41</v>
      </c>
      <c r="J32" s="3">
        <f t="shared" si="24"/>
        <v>3452.74</v>
      </c>
      <c r="K32" s="3">
        <f t="shared" si="24"/>
        <v>3273.63</v>
      </c>
      <c r="L32" s="3">
        <f t="shared" si="24"/>
        <v>3272.07</v>
      </c>
      <c r="M32" s="3">
        <f t="shared" si="24"/>
        <v>2824.45</v>
      </c>
      <c r="N32" s="3">
        <f t="shared" si="24"/>
        <v>2356.91</v>
      </c>
      <c r="O32" s="3">
        <f t="shared" si="24"/>
        <v>2857.77</v>
      </c>
      <c r="P32" s="3">
        <f t="shared" si="24"/>
        <v>2464.17</v>
      </c>
      <c r="Q32" s="3">
        <f t="shared" si="24"/>
        <v>2614.7800000000002</v>
      </c>
      <c r="R32" s="3">
        <f t="shared" si="24"/>
        <v>46928.3</v>
      </c>
      <c r="S32" s="3">
        <f t="shared" si="24"/>
        <v>33438.14</v>
      </c>
      <c r="T32" s="3">
        <f t="shared" si="24"/>
        <v>21503.26</v>
      </c>
      <c r="U32" s="3">
        <f t="shared" si="24"/>
        <v>9621.25</v>
      </c>
      <c r="V32" s="3">
        <f t="shared" si="24"/>
        <v>99.76</v>
      </c>
      <c r="W32" s="3">
        <f t="shared" si="24"/>
        <v>124.96</v>
      </c>
      <c r="X32" s="3">
        <f t="shared" si="24"/>
        <v>255.54</v>
      </c>
      <c r="Y32" s="3">
        <f t="shared" si="24"/>
        <v>173.17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0.34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 t="shared" ref="I33:Y33" si="25">IFERROR(INDEX(I51:I500,MATCH($C$33,$C$51:$C$500,0)),"")</f>
        <v>0.49</v>
      </c>
      <c r="J33" s="3">
        <f t="shared" si="25"/>
        <v>0.21</v>
      </c>
      <c r="K33" s="3">
        <f t="shared" si="25"/>
        <v>0.21</v>
      </c>
      <c r="L33" s="3">
        <f t="shared" si="25"/>
        <v>0.25</v>
      </c>
      <c r="M33" s="3">
        <f t="shared" si="25"/>
        <v>0.27</v>
      </c>
      <c r="N33" s="3">
        <f t="shared" si="25"/>
        <v>0.23</v>
      </c>
      <c r="O33" s="3">
        <f t="shared" si="25"/>
        <v>0.28999999999999998</v>
      </c>
      <c r="P33" s="3">
        <f t="shared" si="25"/>
        <v>0.32</v>
      </c>
      <c r="Q33" s="3">
        <f t="shared" si="25"/>
        <v>0.64</v>
      </c>
      <c r="R33" s="3">
        <f t="shared" si="25"/>
        <v>0.3</v>
      </c>
      <c r="S33" s="3">
        <f t="shared" si="25"/>
        <v>0.42</v>
      </c>
      <c r="T33" s="3">
        <f t="shared" si="25"/>
        <v>0.65</v>
      </c>
      <c r="U33" s="3">
        <f t="shared" si="25"/>
        <v>0.16</v>
      </c>
      <c r="V33" s="3">
        <f t="shared" si="25"/>
        <v>4.51</v>
      </c>
      <c r="W33" s="3">
        <f t="shared" si="25"/>
        <v>3.08</v>
      </c>
      <c r="X33" s="3">
        <f t="shared" si="25"/>
        <v>3.91</v>
      </c>
      <c r="Y33" s="3">
        <f t="shared" si="25"/>
        <v>3.23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-1720.78</v>
      </c>
      <c r="E34" s="3">
        <f>IFERROR(INDEX(E51:E500,MATCH($A$34,$C$51:$C$500,0)),"")</f>
        <v>228.17</v>
      </c>
      <c r="H34" s="3">
        <f>IFERROR(INDEX(D34:G34,COUNT(D34:G34)),"")</f>
        <v>228.17</v>
      </c>
      <c r="I34" s="3">
        <f t="shared" ref="I34:Y34" si="26">IFERROR(INDEX(I51:I500,MATCH($C$34,$C$51:$C$500,0)),"")</f>
        <v>60.82</v>
      </c>
      <c r="J34" s="3">
        <f t="shared" si="26"/>
        <v>25.86</v>
      </c>
      <c r="K34" s="3">
        <f t="shared" si="26"/>
        <v>20.68</v>
      </c>
      <c r="L34" s="3">
        <f t="shared" si="26"/>
        <v>1.78</v>
      </c>
      <c r="M34" s="3">
        <f t="shared" si="26"/>
        <v>3.72</v>
      </c>
      <c r="N34" s="3">
        <f t="shared" si="26"/>
        <v>2.81</v>
      </c>
      <c r="O34" s="3">
        <f t="shared" si="26"/>
        <v>3.61</v>
      </c>
      <c r="P34" s="3">
        <f t="shared" si="26"/>
        <v>2.91</v>
      </c>
      <c r="Q34" s="3">
        <f t="shared" si="26"/>
        <v>2.1</v>
      </c>
      <c r="R34" s="3">
        <f t="shared" si="26"/>
        <v>1.45</v>
      </c>
      <c r="S34" s="3">
        <f t="shared" si="26"/>
        <v>1.21</v>
      </c>
      <c r="T34" s="3">
        <f t="shared" si="26"/>
        <v>1.48</v>
      </c>
      <c r="U34" s="3">
        <f t="shared" si="26"/>
        <v>0.35</v>
      </c>
      <c r="V34" s="3">
        <f t="shared" si="26"/>
        <v>-7.97</v>
      </c>
      <c r="W34" s="3">
        <f t="shared" si="26"/>
        <v>-3.65</v>
      </c>
      <c r="X34" s="3">
        <f t="shared" si="26"/>
        <v>15.91</v>
      </c>
      <c r="Y34" s="3">
        <f t="shared" si="26"/>
        <v>-8.9499999999999993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146.22999999999999</v>
      </c>
      <c r="E35" s="3">
        <f>IFERROR(INDEX(E51:E500,MATCH($A$35,$C$51:$C$500,0)),"")</f>
        <v>194.53</v>
      </c>
      <c r="H35" s="3">
        <f>IFERROR(INDEX(D35:G35,COUNT(D35:G35)),"")</f>
        <v>194.53</v>
      </c>
      <c r="I35" s="3">
        <f t="shared" ref="I35:Y35" si="27">IFERROR(INDEX(I51:I500,MATCH($C$35,$C$51:$C$500,0)),"")</f>
        <v>50.48</v>
      </c>
      <c r="J35" s="3">
        <f t="shared" si="27"/>
        <v>45.91</v>
      </c>
      <c r="K35" s="3">
        <f t="shared" si="27"/>
        <v>183.97</v>
      </c>
      <c r="L35" s="3">
        <f t="shared" si="27"/>
        <v>276.11</v>
      </c>
      <c r="M35" s="3">
        <f t="shared" si="27"/>
        <v>223.17</v>
      </c>
      <c r="N35" s="3">
        <f t="shared" si="27"/>
        <v>2769.73</v>
      </c>
      <c r="O35" s="3">
        <f t="shared" si="27"/>
        <v>1625.96</v>
      </c>
      <c r="P35" s="3">
        <f t="shared" si="27"/>
        <v>376.22</v>
      </c>
      <c r="Q35" s="3">
        <f t="shared" si="27"/>
        <v>637.03</v>
      </c>
      <c r="R35" s="3">
        <f t="shared" si="27"/>
        <v>264.33</v>
      </c>
      <c r="S35" s="3">
        <f t="shared" si="27"/>
        <v>103.51</v>
      </c>
      <c r="T35" s="3">
        <f t="shared" si="27"/>
        <v>96.21</v>
      </c>
      <c r="U35" s="3">
        <f t="shared" si="27"/>
        <v>2.41</v>
      </c>
      <c r="V35" s="3">
        <f t="shared" si="27"/>
        <v>22.59</v>
      </c>
      <c r="W35" s="3">
        <f t="shared" si="27"/>
        <v>0</v>
      </c>
      <c r="X35" s="3">
        <f t="shared" si="27"/>
        <v>4.24</v>
      </c>
      <c r="Y35" s="3">
        <f t="shared" si="27"/>
        <v>1.41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</row>
    <row r="51" spans="2:25" ht="15.5" x14ac:dyDescent="0.35">
      <c r="B51" t="s">
        <v>84</v>
      </c>
      <c r="C51" t="s">
        <v>6</v>
      </c>
      <c r="D51" s="5">
        <v>515963</v>
      </c>
      <c r="E51" s="5">
        <v>740295</v>
      </c>
      <c r="F51" s="5">
        <v>1178154</v>
      </c>
      <c r="G51" s="5">
        <v>490897</v>
      </c>
      <c r="I51" s="5">
        <v>2113923</v>
      </c>
      <c r="J51" s="5">
        <v>988452</v>
      </c>
      <c r="K51" s="5">
        <v>245643</v>
      </c>
      <c r="L51" s="5">
        <v>198232</v>
      </c>
      <c r="M51" s="5">
        <v>204458</v>
      </c>
      <c r="N51" s="5">
        <v>12000</v>
      </c>
      <c r="O51" s="5">
        <v>24213</v>
      </c>
      <c r="P51" s="5">
        <v>106687</v>
      </c>
      <c r="Q51" s="5">
        <v>135162</v>
      </c>
      <c r="R51" s="5">
        <v>133509</v>
      </c>
      <c r="S51" s="5">
        <v>367000</v>
      </c>
      <c r="T51" s="5">
        <v>402700</v>
      </c>
      <c r="U51" s="5">
        <v>2190816</v>
      </c>
      <c r="V51" s="5">
        <v>677375000</v>
      </c>
      <c r="X51" s="5">
        <v>8016382183</v>
      </c>
      <c r="Y51" s="5">
        <v>13516460453</v>
      </c>
    </row>
    <row r="52" spans="2:25" ht="15.5" x14ac:dyDescent="0.35">
      <c r="C52" t="s">
        <v>85</v>
      </c>
      <c r="D52" s="5">
        <v>-306209</v>
      </c>
      <c r="E52" s="5">
        <v>-700095</v>
      </c>
      <c r="F52" s="5">
        <v>-520479</v>
      </c>
      <c r="G52" s="5">
        <v>-543798</v>
      </c>
      <c r="I52" s="5">
        <v>-1253167</v>
      </c>
      <c r="J52" s="5">
        <v>-167555</v>
      </c>
      <c r="X52" s="5">
        <v>-9795479077</v>
      </c>
      <c r="Y52" s="5">
        <v>-14541732117</v>
      </c>
    </row>
    <row r="53" spans="2:25" ht="15.5" x14ac:dyDescent="0.35">
      <c r="C53" t="s">
        <v>86</v>
      </c>
      <c r="D53" s="5">
        <v>209754</v>
      </c>
      <c r="E53" s="5">
        <v>40200</v>
      </c>
      <c r="F53" s="5">
        <v>657675</v>
      </c>
      <c r="G53" s="5">
        <v>-52901</v>
      </c>
      <c r="I53" s="5">
        <v>860756</v>
      </c>
      <c r="J53" s="5">
        <v>820897</v>
      </c>
      <c r="K53" s="5">
        <v>245643</v>
      </c>
      <c r="L53" s="5">
        <v>198232</v>
      </c>
      <c r="M53" s="5">
        <v>204458</v>
      </c>
      <c r="N53" s="5">
        <v>12000</v>
      </c>
      <c r="O53" s="5">
        <v>24213</v>
      </c>
      <c r="P53" s="5">
        <v>106687</v>
      </c>
      <c r="Q53" s="5">
        <v>135162</v>
      </c>
      <c r="R53" s="5">
        <v>133509</v>
      </c>
      <c r="S53" s="5">
        <v>367000</v>
      </c>
      <c r="T53" s="5">
        <v>402700</v>
      </c>
      <c r="U53" s="5">
        <v>2190816</v>
      </c>
      <c r="V53" s="5">
        <v>677375000</v>
      </c>
      <c r="X53" s="5">
        <v>-1779096894</v>
      </c>
      <c r="Y53" s="5">
        <v>-1025271664</v>
      </c>
    </row>
    <row r="54" spans="2:25" ht="15.5" x14ac:dyDescent="0.35">
      <c r="C54" t="s">
        <v>87</v>
      </c>
      <c r="D54" s="5">
        <v>-96087</v>
      </c>
      <c r="E54" s="5">
        <v>-128613</v>
      </c>
      <c r="F54" s="5">
        <v>-121190</v>
      </c>
      <c r="G54" s="5">
        <v>-62704</v>
      </c>
      <c r="I54" s="5">
        <v>-337500</v>
      </c>
      <c r="J54" s="5">
        <v>-263686</v>
      </c>
      <c r="K54" s="5">
        <v>-205100</v>
      </c>
      <c r="L54" s="5">
        <v>-148417</v>
      </c>
      <c r="M54" s="5">
        <v>-130788</v>
      </c>
      <c r="N54" s="5">
        <v>-179874</v>
      </c>
      <c r="O54" s="5">
        <v>-240746</v>
      </c>
      <c r="P54" s="5">
        <v>-244072</v>
      </c>
      <c r="Q54" s="5">
        <v>-256240</v>
      </c>
      <c r="R54" s="5">
        <v>-333706</v>
      </c>
      <c r="S54" s="5">
        <v>-503087</v>
      </c>
      <c r="T54" s="5">
        <v>-576159</v>
      </c>
      <c r="U54" s="5">
        <v>-1092353</v>
      </c>
      <c r="V54" s="5">
        <v>-3293781249</v>
      </c>
      <c r="W54" s="5">
        <v>-3103615070</v>
      </c>
      <c r="X54" s="5">
        <v>-2707980318</v>
      </c>
      <c r="Y54" s="5">
        <v>-2392051094</v>
      </c>
    </row>
    <row r="55" spans="2:25" ht="15.5" x14ac:dyDescent="0.35">
      <c r="C55" t="s">
        <v>89</v>
      </c>
      <c r="D55" s="5">
        <v>-96087</v>
      </c>
      <c r="E55" s="5">
        <v>-128613</v>
      </c>
      <c r="F55" s="5">
        <v>-121190</v>
      </c>
      <c r="G55" s="5">
        <v>-62704</v>
      </c>
      <c r="I55" s="5">
        <v>-337500</v>
      </c>
      <c r="J55" s="5">
        <v>-263686</v>
      </c>
      <c r="K55" s="5">
        <v>-205100</v>
      </c>
      <c r="L55" s="5">
        <v>-148417</v>
      </c>
      <c r="M55" s="5">
        <v>-130788</v>
      </c>
      <c r="N55" s="5">
        <v>-179874</v>
      </c>
      <c r="O55" s="5">
        <v>-240746</v>
      </c>
      <c r="P55" s="5">
        <v>-244072</v>
      </c>
      <c r="Q55" s="5">
        <v>-256240</v>
      </c>
      <c r="R55" s="5">
        <v>-333706</v>
      </c>
      <c r="S55" s="5">
        <v>-503087</v>
      </c>
      <c r="T55" s="5">
        <v>-576159</v>
      </c>
      <c r="U55" s="5">
        <v>-1092353</v>
      </c>
      <c r="V55" s="5">
        <v>-3293781249</v>
      </c>
      <c r="W55" s="5">
        <v>-3103615070</v>
      </c>
      <c r="X55" s="5">
        <v>-2707980318</v>
      </c>
      <c r="Y55" s="5">
        <v>-2392051094</v>
      </c>
    </row>
    <row r="56" spans="2:25" ht="15.5" x14ac:dyDescent="0.35">
      <c r="C56" t="s">
        <v>93</v>
      </c>
      <c r="D56" s="5">
        <v>113667</v>
      </c>
      <c r="E56" s="5">
        <v>-88413</v>
      </c>
      <c r="F56" s="5">
        <v>536485</v>
      </c>
      <c r="G56" s="5">
        <v>-115605</v>
      </c>
      <c r="I56" s="5">
        <v>523256</v>
      </c>
      <c r="J56" s="5">
        <v>557211</v>
      </c>
      <c r="K56" s="5">
        <v>40543</v>
      </c>
      <c r="L56" s="5">
        <v>49815</v>
      </c>
      <c r="M56" s="5">
        <v>73670</v>
      </c>
      <c r="N56" s="5">
        <v>-167874</v>
      </c>
      <c r="O56" s="5">
        <v>-216533</v>
      </c>
      <c r="P56" s="5">
        <v>-137385</v>
      </c>
      <c r="Q56" s="5">
        <v>-121078</v>
      </c>
      <c r="R56" s="5">
        <v>-200197</v>
      </c>
      <c r="S56" s="5">
        <v>-136087</v>
      </c>
      <c r="T56" s="5">
        <v>-173459</v>
      </c>
      <c r="U56" s="5">
        <v>1098463</v>
      </c>
      <c r="V56" s="5">
        <v>-2616406249</v>
      </c>
      <c r="W56" s="5">
        <v>-3103615070</v>
      </c>
      <c r="X56" s="5">
        <v>-4487077212</v>
      </c>
      <c r="Y56" s="5">
        <v>-3417322758</v>
      </c>
    </row>
    <row r="57" spans="2:25" ht="15.5" x14ac:dyDescent="0.35">
      <c r="C57" t="s">
        <v>94</v>
      </c>
      <c r="D57" s="5">
        <v>-193609</v>
      </c>
      <c r="E57" s="5">
        <v>749612</v>
      </c>
      <c r="F57" s="5">
        <v>408053</v>
      </c>
      <c r="G57" s="5">
        <v>322340</v>
      </c>
      <c r="I57" s="5">
        <v>1223537</v>
      </c>
      <c r="J57" s="5">
        <v>1313005</v>
      </c>
      <c r="K57" s="5">
        <v>2046556</v>
      </c>
      <c r="L57" s="5">
        <v>30499979</v>
      </c>
      <c r="M57" s="5">
        <v>12182338</v>
      </c>
      <c r="N57" s="5">
        <v>11979004</v>
      </c>
      <c r="O57" s="5">
        <v>11131961</v>
      </c>
      <c r="P57" s="5">
        <v>13949693</v>
      </c>
      <c r="Q57" s="5">
        <v>41127253</v>
      </c>
      <c r="R57" s="5">
        <v>24474529</v>
      </c>
      <c r="S57" s="5">
        <v>31583539</v>
      </c>
      <c r="T57" s="5">
        <v>26299385</v>
      </c>
      <c r="U57" s="5">
        <v>14780594</v>
      </c>
      <c r="V57" s="5">
        <v>170916210</v>
      </c>
      <c r="W57" s="5">
        <v>-482319596</v>
      </c>
      <c r="X57" s="5">
        <v>5422842872</v>
      </c>
      <c r="Y57" s="5">
        <v>462056239</v>
      </c>
    </row>
    <row r="58" spans="2:25" ht="15.5" x14ac:dyDescent="0.35">
      <c r="C58" t="s">
        <v>95</v>
      </c>
      <c r="D58" s="5">
        <v>2416</v>
      </c>
      <c r="E58" s="5">
        <v>2767</v>
      </c>
      <c r="F58" s="5">
        <v>7181</v>
      </c>
      <c r="G58" s="5">
        <v>9042</v>
      </c>
      <c r="I58" s="5">
        <v>36525</v>
      </c>
      <c r="J58" s="5">
        <v>14931</v>
      </c>
      <c r="K58" s="5">
        <v>5014</v>
      </c>
      <c r="L58" s="5">
        <v>2747</v>
      </c>
      <c r="M58" s="5">
        <v>3724</v>
      </c>
      <c r="N58" s="5">
        <v>11207</v>
      </c>
      <c r="O58" s="5">
        <v>18565</v>
      </c>
      <c r="P58" s="5">
        <v>35025</v>
      </c>
      <c r="Q58" s="5">
        <v>53526</v>
      </c>
      <c r="R58" s="5">
        <v>71909</v>
      </c>
      <c r="S58" s="5">
        <v>86389</v>
      </c>
      <c r="T58" s="5">
        <v>40264</v>
      </c>
      <c r="U58" s="5">
        <v>15717</v>
      </c>
    </row>
    <row r="59" spans="2:25" ht="15.5" x14ac:dyDescent="0.35">
      <c r="C59" t="s">
        <v>90</v>
      </c>
      <c r="D59" s="5">
        <v>598105</v>
      </c>
      <c r="E59" s="5">
        <v>1205673</v>
      </c>
      <c r="F59" s="5">
        <v>1038625</v>
      </c>
      <c r="G59" s="5">
        <v>961721</v>
      </c>
      <c r="I59" s="5">
        <v>3564504</v>
      </c>
      <c r="J59" s="5">
        <v>1633613</v>
      </c>
      <c r="K59" s="5">
        <v>2540593</v>
      </c>
      <c r="L59" s="5">
        <v>31192770</v>
      </c>
      <c r="M59" s="5">
        <v>12183281</v>
      </c>
      <c r="N59" s="5">
        <v>11946769</v>
      </c>
      <c r="O59" s="5">
        <v>11114791</v>
      </c>
      <c r="P59" s="5">
        <v>13917670</v>
      </c>
      <c r="Q59" s="5">
        <v>41101123</v>
      </c>
      <c r="T59" s="5">
        <v>1812955</v>
      </c>
      <c r="U59" s="5">
        <v>14751008</v>
      </c>
    </row>
    <row r="60" spans="2:25" ht="15.5" x14ac:dyDescent="0.35">
      <c r="C60" t="s">
        <v>97</v>
      </c>
      <c r="D60" s="5">
        <v>-58794</v>
      </c>
      <c r="E60" s="5">
        <v>25454</v>
      </c>
      <c r="F60" s="5">
        <v>-3346</v>
      </c>
      <c r="G60" s="5">
        <v>-16471</v>
      </c>
      <c r="I60" s="5">
        <v>-5685</v>
      </c>
      <c r="J60" s="5">
        <v>-17462</v>
      </c>
      <c r="K60" s="5">
        <v>3585</v>
      </c>
      <c r="L60" s="5">
        <v>-11091</v>
      </c>
      <c r="M60" s="5">
        <v>580</v>
      </c>
      <c r="N60" s="5">
        <v>-1406</v>
      </c>
      <c r="O60" s="5">
        <v>-13623</v>
      </c>
      <c r="P60" s="5">
        <v>-8661</v>
      </c>
      <c r="Q60" s="5">
        <v>-3938</v>
      </c>
      <c r="R60" s="5">
        <v>-9960</v>
      </c>
      <c r="S60" s="5">
        <v>-106708</v>
      </c>
      <c r="T60" s="5">
        <v>-128030</v>
      </c>
      <c r="U60" s="5">
        <v>-16560</v>
      </c>
      <c r="V60" s="5">
        <v>10668500</v>
      </c>
    </row>
    <row r="61" spans="2:25" ht="15.5" x14ac:dyDescent="0.35">
      <c r="C61" t="s">
        <v>27</v>
      </c>
      <c r="D61" s="5">
        <v>-83901</v>
      </c>
      <c r="E61" s="5">
        <v>-92894</v>
      </c>
      <c r="F61" s="5">
        <v>426115</v>
      </c>
      <c r="G61" s="5">
        <v>-144613</v>
      </c>
      <c r="I61" s="5">
        <v>-1543</v>
      </c>
      <c r="J61" s="5">
        <v>-744</v>
      </c>
      <c r="K61" s="5">
        <v>-1853</v>
      </c>
      <c r="L61" s="5">
        <v>-217</v>
      </c>
      <c r="M61" s="5">
        <v>-1028</v>
      </c>
      <c r="N61" s="5">
        <v>-86</v>
      </c>
      <c r="O61" s="5">
        <v>-99</v>
      </c>
      <c r="P61" s="5">
        <v>-118</v>
      </c>
      <c r="Q61" s="5">
        <v>-95</v>
      </c>
      <c r="R61" s="5">
        <v>-120</v>
      </c>
      <c r="S61" s="5">
        <v>-255</v>
      </c>
      <c r="T61" s="5">
        <v>-232</v>
      </c>
      <c r="U61" s="5">
        <v>-702</v>
      </c>
      <c r="V61" s="5">
        <v>-3551061</v>
      </c>
    </row>
    <row r="62" spans="2:25" ht="15.5" x14ac:dyDescent="0.35">
      <c r="C62" t="s">
        <v>92</v>
      </c>
      <c r="D62" s="5">
        <v>-35916</v>
      </c>
      <c r="E62" s="5">
        <v>29863</v>
      </c>
      <c r="F62" s="5">
        <v>80870</v>
      </c>
      <c r="G62" s="5">
        <v>-56377</v>
      </c>
      <c r="I62" s="5">
        <v>-17522</v>
      </c>
      <c r="J62" s="5">
        <v>114967</v>
      </c>
      <c r="K62" s="5">
        <v>-98655</v>
      </c>
      <c r="L62" s="5">
        <v>-140423</v>
      </c>
      <c r="M62" s="5">
        <v>-2901</v>
      </c>
    </row>
    <row r="63" spans="2:25" ht="15.5" x14ac:dyDescent="0.35">
      <c r="C63" t="s">
        <v>98</v>
      </c>
      <c r="D63" s="5">
        <v>-193609</v>
      </c>
      <c r="E63" s="5">
        <v>749612</v>
      </c>
      <c r="F63" s="5">
        <v>408053</v>
      </c>
      <c r="G63" s="5">
        <v>322340</v>
      </c>
      <c r="I63" s="5">
        <v>1223537</v>
      </c>
      <c r="J63" s="5">
        <v>1313005</v>
      </c>
      <c r="K63" s="5">
        <v>2046556</v>
      </c>
      <c r="L63" s="5">
        <v>30499979</v>
      </c>
      <c r="M63" s="5">
        <v>12182338</v>
      </c>
      <c r="N63" s="5">
        <v>11979004</v>
      </c>
      <c r="O63" s="5">
        <v>11131961</v>
      </c>
      <c r="P63" s="5">
        <v>13949693</v>
      </c>
      <c r="Q63" s="5">
        <v>41127253</v>
      </c>
      <c r="R63" s="5">
        <v>24474529</v>
      </c>
      <c r="S63" s="5">
        <v>31583539</v>
      </c>
      <c r="T63" s="5">
        <v>26299385</v>
      </c>
      <c r="U63" s="5">
        <v>14780594</v>
      </c>
      <c r="V63" s="5">
        <v>170916210</v>
      </c>
      <c r="W63" s="5">
        <v>-482319596</v>
      </c>
      <c r="X63" s="5">
        <v>5422842872</v>
      </c>
      <c r="Y63" s="5">
        <v>462056239</v>
      </c>
    </row>
    <row r="64" spans="2:25" ht="15.5" x14ac:dyDescent="0.35">
      <c r="C64" t="s">
        <v>29</v>
      </c>
      <c r="D64" s="5">
        <v>-79942</v>
      </c>
      <c r="E64" s="5">
        <v>661199</v>
      </c>
      <c r="F64" s="5">
        <v>944538</v>
      </c>
      <c r="G64" s="5">
        <v>206735</v>
      </c>
      <c r="I64" s="5">
        <v>1746793</v>
      </c>
      <c r="J64" s="5">
        <v>1870216</v>
      </c>
      <c r="K64" s="5">
        <v>2087099</v>
      </c>
      <c r="L64" s="5">
        <v>30549794</v>
      </c>
      <c r="M64" s="5">
        <v>12256008</v>
      </c>
      <c r="N64" s="5">
        <v>11811130</v>
      </c>
      <c r="O64" s="5">
        <v>10915428</v>
      </c>
      <c r="P64" s="5">
        <v>13812308</v>
      </c>
      <c r="Q64" s="5">
        <v>41006175</v>
      </c>
      <c r="R64" s="5">
        <v>24274332</v>
      </c>
      <c r="S64" s="5">
        <v>31447452</v>
      </c>
      <c r="T64" s="5">
        <v>26125926</v>
      </c>
      <c r="U64" s="5">
        <v>15879057</v>
      </c>
      <c r="V64" s="5">
        <v>-2445490039</v>
      </c>
      <c r="W64" s="5">
        <v>-3585934666</v>
      </c>
      <c r="X64" s="5">
        <v>935765660</v>
      </c>
      <c r="Y64" s="5">
        <v>-2955266519</v>
      </c>
    </row>
    <row r="65" spans="2:25" ht="15.5" x14ac:dyDescent="0.35">
      <c r="C65" t="s">
        <v>28</v>
      </c>
      <c r="F65" s="5">
        <v>-9592</v>
      </c>
      <c r="I65" s="5">
        <v>-9592</v>
      </c>
      <c r="J65" s="5">
        <v>-586</v>
      </c>
      <c r="P65" s="5">
        <v>-827</v>
      </c>
      <c r="Q65" s="5">
        <v>1355</v>
      </c>
      <c r="S65" s="5">
        <v>-1325</v>
      </c>
      <c r="T65" s="5">
        <v>-17575</v>
      </c>
      <c r="U65" s="5">
        <v>-757593</v>
      </c>
      <c r="V65" s="5">
        <v>526691307</v>
      </c>
      <c r="X65" s="5">
        <v>1201746433</v>
      </c>
      <c r="Y65" s="5">
        <v>829037440</v>
      </c>
    </row>
    <row r="66" spans="2:25" ht="15.5" x14ac:dyDescent="0.35">
      <c r="C66" t="s">
        <v>102</v>
      </c>
      <c r="D66" s="5">
        <v>-79942</v>
      </c>
      <c r="E66" s="5">
        <v>661199</v>
      </c>
      <c r="F66" s="5">
        <v>934946</v>
      </c>
      <c r="G66" s="5">
        <v>206735</v>
      </c>
      <c r="I66" s="5">
        <v>1737201</v>
      </c>
      <c r="J66" s="5">
        <v>1869630</v>
      </c>
      <c r="K66" s="5">
        <v>2087099</v>
      </c>
      <c r="L66" s="5">
        <v>30549794</v>
      </c>
      <c r="M66" s="5">
        <v>12256008</v>
      </c>
      <c r="N66" s="5">
        <v>11811130</v>
      </c>
      <c r="O66" s="5">
        <v>10915428</v>
      </c>
      <c r="P66" s="5">
        <v>13811481</v>
      </c>
      <c r="Q66" s="5">
        <v>41007530</v>
      </c>
      <c r="R66" s="5">
        <v>24274332</v>
      </c>
      <c r="S66" s="5">
        <v>31446127</v>
      </c>
      <c r="T66" s="5">
        <v>26108351</v>
      </c>
      <c r="U66" s="5">
        <v>15121464</v>
      </c>
      <c r="V66" s="5">
        <v>-1918798732</v>
      </c>
      <c r="W66" s="5">
        <v>-3585934666</v>
      </c>
      <c r="X66" s="5">
        <v>2137512093</v>
      </c>
      <c r="Y66" s="5">
        <v>-2126229079</v>
      </c>
    </row>
    <row r="67" spans="2:25" ht="15.5" x14ac:dyDescent="0.35">
      <c r="C67" t="s">
        <v>103</v>
      </c>
      <c r="D67" s="5">
        <v>983521</v>
      </c>
      <c r="F67" s="5">
        <v>357941</v>
      </c>
      <c r="I67" s="5">
        <v>357941</v>
      </c>
      <c r="J67" s="5">
        <v>-93438</v>
      </c>
      <c r="K67" s="5">
        <v>366</v>
      </c>
      <c r="L67" s="5">
        <v>861</v>
      </c>
      <c r="M67" s="5">
        <v>17352</v>
      </c>
      <c r="N67" s="5">
        <v>-814</v>
      </c>
      <c r="O67" s="5">
        <v>-3669</v>
      </c>
      <c r="P67" s="5">
        <v>-8801</v>
      </c>
      <c r="Q67" s="5">
        <v>323</v>
      </c>
      <c r="R67" s="5">
        <v>4951</v>
      </c>
      <c r="U67" s="5">
        <v>18401940</v>
      </c>
    </row>
    <row r="68" spans="2:25" ht="15.5" x14ac:dyDescent="0.35">
      <c r="C68" t="s">
        <v>105</v>
      </c>
      <c r="D68" s="5">
        <v>903579</v>
      </c>
      <c r="E68" s="5">
        <v>661199</v>
      </c>
      <c r="F68" s="5">
        <v>1292887</v>
      </c>
      <c r="G68" s="5">
        <v>206735</v>
      </c>
      <c r="I68" s="5">
        <v>2095142</v>
      </c>
      <c r="J68" s="5">
        <v>1776192</v>
      </c>
      <c r="K68" s="5">
        <v>2087465</v>
      </c>
      <c r="L68" s="5">
        <v>30550655</v>
      </c>
      <c r="M68" s="5">
        <v>12273360</v>
      </c>
      <c r="N68" s="5">
        <v>11810316</v>
      </c>
      <c r="O68" s="5">
        <v>10911759</v>
      </c>
      <c r="P68" s="5">
        <v>13802680</v>
      </c>
      <c r="Q68" s="5">
        <v>41007853</v>
      </c>
      <c r="R68" s="5">
        <v>24279283</v>
      </c>
      <c r="S68" s="5">
        <v>31446127</v>
      </c>
      <c r="T68" s="5">
        <v>26108351</v>
      </c>
      <c r="U68" s="5">
        <v>33523404</v>
      </c>
      <c r="V68" s="5">
        <v>-1918798732</v>
      </c>
    </row>
    <row r="69" spans="2:25" ht="15.5" x14ac:dyDescent="0.35">
      <c r="C69" t="s">
        <v>106</v>
      </c>
      <c r="D69" s="5">
        <v>-79942</v>
      </c>
      <c r="E69" s="5">
        <v>661199</v>
      </c>
      <c r="F69" s="5">
        <v>934946</v>
      </c>
      <c r="G69" s="5">
        <v>206735</v>
      </c>
      <c r="I69" s="5">
        <v>1737201</v>
      </c>
      <c r="J69" s="5">
        <v>1869630</v>
      </c>
      <c r="K69" s="5">
        <v>2087099</v>
      </c>
      <c r="L69" s="5">
        <v>30549794</v>
      </c>
      <c r="M69" s="5">
        <v>12256008</v>
      </c>
      <c r="N69" s="5">
        <v>11811130</v>
      </c>
      <c r="O69" s="5">
        <v>10915428</v>
      </c>
      <c r="P69" s="5">
        <v>13811481</v>
      </c>
      <c r="Q69" s="5">
        <v>41007530</v>
      </c>
      <c r="R69" s="5">
        <v>24274332</v>
      </c>
      <c r="S69" s="5">
        <v>31446127</v>
      </c>
      <c r="T69" s="5">
        <v>26108351</v>
      </c>
      <c r="U69" s="5">
        <v>15121464</v>
      </c>
      <c r="V69" s="5">
        <v>-1918798732</v>
      </c>
      <c r="W69" s="5">
        <v>-3585934666</v>
      </c>
      <c r="X69" s="5">
        <v>2137512093</v>
      </c>
      <c r="Y69" s="5">
        <v>-2126229079</v>
      </c>
    </row>
    <row r="70" spans="2:25" ht="15.5" x14ac:dyDescent="0.35">
      <c r="C70" t="s">
        <v>8</v>
      </c>
      <c r="D70" s="5">
        <v>939495</v>
      </c>
      <c r="E70" s="5">
        <v>631336</v>
      </c>
      <c r="F70" s="5">
        <v>1212017</v>
      </c>
      <c r="G70" s="5">
        <v>263112</v>
      </c>
      <c r="I70" s="5">
        <v>2112664</v>
      </c>
      <c r="J70" s="5">
        <v>1661225</v>
      </c>
      <c r="K70" s="5">
        <v>2186120</v>
      </c>
      <c r="L70" s="5">
        <v>30691078</v>
      </c>
      <c r="M70" s="5">
        <v>12276261</v>
      </c>
      <c r="N70" s="5">
        <v>11810316</v>
      </c>
      <c r="O70" s="5">
        <v>10911759</v>
      </c>
      <c r="P70" s="5">
        <v>13802680</v>
      </c>
      <c r="Q70" s="5">
        <v>41007853</v>
      </c>
      <c r="R70" s="5">
        <v>24279283</v>
      </c>
      <c r="S70" s="5">
        <v>31446127</v>
      </c>
      <c r="T70" s="5">
        <v>26108351</v>
      </c>
      <c r="U70" s="5">
        <v>33523404</v>
      </c>
      <c r="V70" s="5">
        <v>-1918798732</v>
      </c>
    </row>
    <row r="71" spans="2:25" ht="15.5" x14ac:dyDescent="0.35">
      <c r="C71" t="s">
        <v>108</v>
      </c>
      <c r="D71" s="5">
        <v>-79942</v>
      </c>
      <c r="E71" s="5">
        <v>661199</v>
      </c>
      <c r="F71" s="5">
        <v>934946</v>
      </c>
      <c r="G71" s="5">
        <v>206735</v>
      </c>
      <c r="I71" s="5">
        <v>1737201</v>
      </c>
      <c r="J71" s="5">
        <v>1869630</v>
      </c>
      <c r="K71" s="5">
        <v>2087099</v>
      </c>
      <c r="L71" s="5">
        <v>30549794</v>
      </c>
      <c r="M71" s="5">
        <v>12256008</v>
      </c>
      <c r="N71" s="5">
        <v>11811130</v>
      </c>
      <c r="O71" s="5">
        <v>10915428</v>
      </c>
      <c r="P71" s="5">
        <v>13811481</v>
      </c>
      <c r="Q71" s="5">
        <v>41007530</v>
      </c>
      <c r="R71" s="5">
        <v>24274332</v>
      </c>
      <c r="S71" s="5">
        <v>31446127</v>
      </c>
      <c r="T71" s="5">
        <v>26108351</v>
      </c>
      <c r="U71" s="5">
        <v>15121464</v>
      </c>
      <c r="V71" s="5">
        <v>-1918798732</v>
      </c>
      <c r="W71" s="5">
        <v>-3585934666</v>
      </c>
      <c r="X71" s="5">
        <v>2137512093</v>
      </c>
      <c r="Y71" s="5">
        <v>-2126229079</v>
      </c>
    </row>
    <row r="72" spans="2:25" ht="15.5" x14ac:dyDescent="0.35">
      <c r="C72" t="s">
        <v>109</v>
      </c>
      <c r="D72" s="5">
        <v>903579</v>
      </c>
      <c r="E72" s="5">
        <v>661199</v>
      </c>
      <c r="F72" s="5">
        <v>1292887</v>
      </c>
      <c r="G72" s="5">
        <v>206735</v>
      </c>
      <c r="I72" s="5">
        <v>2095142</v>
      </c>
      <c r="J72" s="5">
        <v>1776192</v>
      </c>
      <c r="K72" s="5">
        <v>2087465</v>
      </c>
      <c r="L72" s="5">
        <v>30550655</v>
      </c>
      <c r="M72" s="5">
        <v>12273360</v>
      </c>
      <c r="N72" s="5">
        <v>11810316</v>
      </c>
      <c r="O72" s="5">
        <v>10911759</v>
      </c>
      <c r="P72" s="5">
        <v>13802680</v>
      </c>
      <c r="Q72" s="5">
        <v>41007853</v>
      </c>
      <c r="R72" s="5">
        <v>24279283</v>
      </c>
      <c r="S72" s="5">
        <v>31446127</v>
      </c>
      <c r="T72" s="5">
        <v>26108351</v>
      </c>
      <c r="U72" s="5">
        <v>33523404</v>
      </c>
      <c r="V72" s="5">
        <v>-1918798732</v>
      </c>
    </row>
    <row r="73" spans="2:25" ht="15.5" x14ac:dyDescent="0.35">
      <c r="C73" t="s">
        <v>110</v>
      </c>
      <c r="D73" s="5">
        <v>903579</v>
      </c>
      <c r="E73" s="5">
        <v>661199</v>
      </c>
      <c r="F73" s="5">
        <v>1292887</v>
      </c>
      <c r="G73" s="5">
        <v>206735</v>
      </c>
      <c r="I73" s="5">
        <v>2095142</v>
      </c>
      <c r="J73" s="5">
        <v>1776192</v>
      </c>
      <c r="K73" s="5">
        <v>2087465</v>
      </c>
      <c r="L73" s="5">
        <v>30550655</v>
      </c>
      <c r="M73" s="5">
        <v>12273360</v>
      </c>
      <c r="N73" s="5">
        <v>11810316</v>
      </c>
      <c r="O73" s="5">
        <v>10911759</v>
      </c>
      <c r="P73" s="5">
        <v>13802680</v>
      </c>
      <c r="Q73" s="5">
        <v>41007853</v>
      </c>
      <c r="R73" s="5">
        <v>24279283</v>
      </c>
      <c r="S73" s="5">
        <v>31446127</v>
      </c>
      <c r="T73" s="5">
        <v>26108351</v>
      </c>
      <c r="U73" s="5">
        <v>33523404</v>
      </c>
      <c r="V73" s="5">
        <v>-1918798732</v>
      </c>
    </row>
    <row r="75" spans="2:25" ht="15.5" x14ac:dyDescent="0.35">
      <c r="B75" t="s">
        <v>111</v>
      </c>
      <c r="C75" t="s">
        <v>112</v>
      </c>
    </row>
    <row r="76" spans="2:25" ht="15.5" x14ac:dyDescent="0.35">
      <c r="C76" t="s">
        <v>113</v>
      </c>
    </row>
    <row r="77" spans="2:25" ht="15.5" x14ac:dyDescent="0.35">
      <c r="C77" t="s">
        <v>20</v>
      </c>
      <c r="D77" s="5">
        <v>540154</v>
      </c>
      <c r="E77" s="5">
        <v>716762</v>
      </c>
      <c r="F77" s="5">
        <v>541939</v>
      </c>
      <c r="G77" s="5">
        <v>641396</v>
      </c>
      <c r="I77" s="5">
        <v>541939</v>
      </c>
      <c r="J77" s="5">
        <v>1090349</v>
      </c>
      <c r="K77" s="5">
        <v>270630</v>
      </c>
      <c r="L77" s="5">
        <v>217902</v>
      </c>
      <c r="M77" s="5">
        <v>175872</v>
      </c>
      <c r="N77" s="5">
        <v>88944</v>
      </c>
      <c r="O77" s="5">
        <v>63454</v>
      </c>
      <c r="P77" s="5">
        <v>59246</v>
      </c>
      <c r="Q77" s="5">
        <v>46122</v>
      </c>
      <c r="R77" s="5">
        <v>65687</v>
      </c>
      <c r="S77" s="5">
        <v>1172994</v>
      </c>
      <c r="T77" s="5">
        <v>1947221</v>
      </c>
      <c r="U77" s="5">
        <v>918148</v>
      </c>
      <c r="V77" s="5">
        <v>97715419</v>
      </c>
      <c r="W77" s="5">
        <v>107570904</v>
      </c>
      <c r="X77" s="5">
        <v>95766833</v>
      </c>
      <c r="Y77" s="5">
        <v>171537843</v>
      </c>
    </row>
    <row r="78" spans="2:25" ht="15.5" x14ac:dyDescent="0.35">
      <c r="C78" t="s">
        <v>115</v>
      </c>
      <c r="D78" s="5">
        <v>1160974</v>
      </c>
      <c r="E78" s="5">
        <v>897662</v>
      </c>
      <c r="F78" s="5">
        <v>1678735</v>
      </c>
      <c r="G78" s="5">
        <v>581388</v>
      </c>
      <c r="I78" s="5">
        <v>1678735</v>
      </c>
      <c r="O78" s="5">
        <v>6600</v>
      </c>
      <c r="P78" s="5">
        <v>35981</v>
      </c>
      <c r="Q78" s="5">
        <v>36958</v>
      </c>
      <c r="R78" s="5">
        <v>36513</v>
      </c>
      <c r="S78" s="5">
        <v>35887</v>
      </c>
      <c r="T78" s="5">
        <v>91300</v>
      </c>
      <c r="U78" s="5">
        <v>27500</v>
      </c>
      <c r="V78" s="5">
        <v>504900000</v>
      </c>
    </row>
    <row r="79" spans="2:25" ht="15.5" x14ac:dyDescent="0.35">
      <c r="C79" t="s">
        <v>116</v>
      </c>
      <c r="D79" s="5">
        <v>753989</v>
      </c>
      <c r="E79" s="5">
        <v>753989</v>
      </c>
      <c r="F79" s="5">
        <v>763469</v>
      </c>
      <c r="G79" s="5">
        <v>749400</v>
      </c>
      <c r="I79" s="5">
        <v>763469</v>
      </c>
      <c r="J79" s="5">
        <v>850143</v>
      </c>
      <c r="N79" s="5">
        <v>238284</v>
      </c>
      <c r="U79" s="5">
        <v>495746</v>
      </c>
      <c r="V79" s="5">
        <v>4818158893</v>
      </c>
    </row>
    <row r="80" spans="2:25" ht="15.5" x14ac:dyDescent="0.35">
      <c r="C80" t="s">
        <v>117</v>
      </c>
      <c r="L80" s="5">
        <v>650408</v>
      </c>
      <c r="M80" s="5">
        <v>345964</v>
      </c>
      <c r="V80" s="5">
        <v>3588123483</v>
      </c>
    </row>
    <row r="81" spans="3:25" ht="15.5" x14ac:dyDescent="0.35">
      <c r="C81" t="s">
        <v>118</v>
      </c>
      <c r="D81" s="5">
        <v>1160974</v>
      </c>
      <c r="E81" s="5">
        <v>897662</v>
      </c>
      <c r="F81" s="5">
        <v>1678735</v>
      </c>
      <c r="G81" s="5">
        <v>581388</v>
      </c>
      <c r="I81" s="5">
        <v>1678735</v>
      </c>
      <c r="O81" s="5">
        <v>6600</v>
      </c>
      <c r="P81" s="5">
        <v>35981</v>
      </c>
      <c r="Q81" s="5">
        <v>36958</v>
      </c>
      <c r="R81" s="5">
        <v>36513</v>
      </c>
      <c r="S81" s="5">
        <v>35887</v>
      </c>
      <c r="T81" s="5">
        <v>91300</v>
      </c>
      <c r="U81" s="5">
        <v>27500</v>
      </c>
      <c r="V81" s="5">
        <v>504900000</v>
      </c>
    </row>
    <row r="82" spans="3:25" ht="15.5" x14ac:dyDescent="0.35">
      <c r="C82" t="s">
        <v>616</v>
      </c>
      <c r="N82" s="5">
        <v>133805</v>
      </c>
      <c r="O82" s="5">
        <v>259056</v>
      </c>
      <c r="P82" s="5">
        <v>436173</v>
      </c>
      <c r="Q82" s="5">
        <v>1562996</v>
      </c>
      <c r="R82" s="5">
        <v>1602566</v>
      </c>
      <c r="S82" s="5">
        <v>611434</v>
      </c>
    </row>
    <row r="83" spans="3:25" ht="15.5" x14ac:dyDescent="0.35">
      <c r="C83" t="s">
        <v>119</v>
      </c>
      <c r="D83" s="5">
        <v>134935</v>
      </c>
      <c r="E83" s="5">
        <v>141789</v>
      </c>
      <c r="F83" s="5">
        <v>152508</v>
      </c>
      <c r="G83" s="5">
        <v>153442</v>
      </c>
      <c r="I83" s="5">
        <v>152508</v>
      </c>
      <c r="J83" s="5">
        <v>149078</v>
      </c>
      <c r="K83" s="5">
        <v>10171</v>
      </c>
      <c r="L83" s="5">
        <v>9853</v>
      </c>
      <c r="M83" s="5">
        <v>10924</v>
      </c>
      <c r="N83" s="5">
        <v>6000</v>
      </c>
      <c r="O83" s="5">
        <v>5097</v>
      </c>
      <c r="S83" s="5">
        <v>1907</v>
      </c>
      <c r="T83" s="5">
        <v>3235</v>
      </c>
      <c r="U83" s="5">
        <v>50931</v>
      </c>
      <c r="V83" s="5">
        <v>165000000</v>
      </c>
    </row>
    <row r="84" spans="3:25" ht="15.5" x14ac:dyDescent="0.35">
      <c r="C84" t="s">
        <v>267</v>
      </c>
      <c r="D84" s="5">
        <v>134935</v>
      </c>
      <c r="E84" s="5">
        <v>141789</v>
      </c>
      <c r="F84" s="5">
        <v>152508</v>
      </c>
      <c r="G84" s="5">
        <v>153442</v>
      </c>
      <c r="I84" s="5">
        <v>152508</v>
      </c>
      <c r="J84" s="5">
        <v>149078</v>
      </c>
      <c r="K84" s="5">
        <v>10171</v>
      </c>
      <c r="L84" s="5">
        <v>9853</v>
      </c>
      <c r="M84" s="5">
        <v>10924</v>
      </c>
      <c r="N84" s="5">
        <v>6000</v>
      </c>
      <c r="O84" s="5">
        <v>5097</v>
      </c>
      <c r="S84" s="5">
        <v>1907</v>
      </c>
      <c r="T84" s="5">
        <v>3235</v>
      </c>
      <c r="U84" s="5">
        <v>50931</v>
      </c>
      <c r="V84" s="5">
        <v>165000000</v>
      </c>
    </row>
    <row r="85" spans="3:25" ht="15.5" x14ac:dyDescent="0.35">
      <c r="C85" t="s">
        <v>268</v>
      </c>
      <c r="D85" s="5">
        <v>64017</v>
      </c>
      <c r="E85" s="5">
        <v>96236</v>
      </c>
      <c r="F85" s="5">
        <v>76405</v>
      </c>
      <c r="I85" s="5">
        <v>76405</v>
      </c>
      <c r="W85" s="5">
        <v>791802508</v>
      </c>
      <c r="X85" s="5">
        <v>791802508</v>
      </c>
      <c r="Y85" s="5">
        <v>867205067</v>
      </c>
    </row>
    <row r="86" spans="3:25" ht="15.5" x14ac:dyDescent="0.35">
      <c r="C86" t="s">
        <v>92</v>
      </c>
      <c r="D86" s="5">
        <v>1297547</v>
      </c>
      <c r="E86" s="5">
        <v>461863</v>
      </c>
      <c r="F86" s="5">
        <v>314026</v>
      </c>
      <c r="G86" s="5">
        <v>5376</v>
      </c>
      <c r="I86" s="5">
        <v>314026</v>
      </c>
      <c r="J86" s="5">
        <v>-43915</v>
      </c>
      <c r="K86" s="5">
        <v>49523</v>
      </c>
      <c r="L86" s="5">
        <v>56371</v>
      </c>
      <c r="M86" s="5">
        <v>20509</v>
      </c>
      <c r="N86" s="5">
        <v>66986</v>
      </c>
      <c r="O86" s="5">
        <v>18394744</v>
      </c>
      <c r="P86" s="5">
        <v>18398413</v>
      </c>
      <c r="Q86" s="5">
        <v>18407214</v>
      </c>
      <c r="R86" s="5">
        <v>18406891</v>
      </c>
      <c r="S86" s="5">
        <v>18401940</v>
      </c>
      <c r="T86" s="5">
        <v>18401940</v>
      </c>
      <c r="U86" s="5">
        <v>18401940</v>
      </c>
    </row>
    <row r="87" spans="3:25" ht="15.5" x14ac:dyDescent="0.35">
      <c r="C87" t="s">
        <v>121</v>
      </c>
      <c r="D87" s="5">
        <v>2659083</v>
      </c>
      <c r="E87" s="5">
        <v>2811457</v>
      </c>
      <c r="F87" s="5">
        <v>3129632</v>
      </c>
      <c r="G87" s="5">
        <v>2289708</v>
      </c>
      <c r="I87" s="5">
        <v>3129632</v>
      </c>
      <c r="J87" s="5">
        <v>1821006</v>
      </c>
      <c r="K87" s="5">
        <v>497265</v>
      </c>
      <c r="L87" s="5">
        <v>326286</v>
      </c>
      <c r="M87" s="5">
        <v>292035</v>
      </c>
      <c r="N87" s="5">
        <v>241437</v>
      </c>
      <c r="O87" s="5">
        <v>347298</v>
      </c>
      <c r="P87" s="5">
        <v>540351</v>
      </c>
      <c r="Q87" s="5">
        <v>1653398</v>
      </c>
      <c r="R87" s="5">
        <v>1742011</v>
      </c>
      <c r="S87" s="5">
        <v>1861364</v>
      </c>
      <c r="T87" s="5">
        <v>2073205</v>
      </c>
      <c r="U87" s="5">
        <v>1049701</v>
      </c>
      <c r="V87" s="5">
        <v>905334676</v>
      </c>
      <c r="W87" s="5">
        <v>1021351664</v>
      </c>
      <c r="X87" s="5">
        <v>976480896</v>
      </c>
      <c r="Y87" s="5">
        <v>1038742910</v>
      </c>
    </row>
    <row r="88" spans="3:25" ht="15.5" x14ac:dyDescent="0.35">
      <c r="C88" t="s">
        <v>122</v>
      </c>
    </row>
    <row r="89" spans="3:25" ht="15.5" x14ac:dyDescent="0.35">
      <c r="C89" t="s">
        <v>126</v>
      </c>
      <c r="D89" s="5">
        <v>25886189</v>
      </c>
      <c r="E89" s="5">
        <v>25476815</v>
      </c>
      <c r="F89" s="5">
        <v>25450634</v>
      </c>
      <c r="G89" s="5">
        <v>24948063</v>
      </c>
      <c r="I89" s="5">
        <v>25450634</v>
      </c>
      <c r="J89" s="5">
        <v>18289280</v>
      </c>
      <c r="K89" s="5">
        <v>165</v>
      </c>
      <c r="L89" s="5">
        <v>393</v>
      </c>
      <c r="M89" s="5">
        <v>30680</v>
      </c>
      <c r="N89" s="5">
        <v>412</v>
      </c>
      <c r="O89" s="5">
        <v>708</v>
      </c>
      <c r="P89" s="5">
        <v>526</v>
      </c>
      <c r="Q89" s="5">
        <v>2729</v>
      </c>
      <c r="R89" s="5">
        <v>8694</v>
      </c>
      <c r="S89" s="5">
        <v>17199</v>
      </c>
      <c r="T89" s="5">
        <v>25245</v>
      </c>
      <c r="U89" s="5">
        <v>22910</v>
      </c>
      <c r="V89" s="5">
        <v>4946534207</v>
      </c>
      <c r="W89" s="5">
        <v>6442383257</v>
      </c>
      <c r="X89" s="5">
        <v>7867364074</v>
      </c>
      <c r="Y89" s="5">
        <v>9297298936</v>
      </c>
    </row>
    <row r="90" spans="3:25" ht="15.5" x14ac:dyDescent="0.35">
      <c r="C90" t="s">
        <v>465</v>
      </c>
      <c r="D90" s="5">
        <v>25886189</v>
      </c>
      <c r="E90" s="5">
        <v>25476815</v>
      </c>
      <c r="F90" s="5">
        <v>25450634</v>
      </c>
      <c r="G90" s="5">
        <v>24948063</v>
      </c>
      <c r="I90" s="5">
        <v>25450634</v>
      </c>
      <c r="J90" s="5">
        <v>18289280</v>
      </c>
      <c r="K90" s="5">
        <v>165</v>
      </c>
      <c r="L90" s="5">
        <v>393</v>
      </c>
      <c r="M90" s="5">
        <v>30680</v>
      </c>
      <c r="N90" s="5">
        <v>412</v>
      </c>
      <c r="O90" s="5">
        <v>708</v>
      </c>
      <c r="P90" s="5">
        <v>526</v>
      </c>
      <c r="Q90" s="5">
        <v>2729</v>
      </c>
      <c r="R90" s="5">
        <v>8694</v>
      </c>
      <c r="S90" s="5">
        <v>17199</v>
      </c>
      <c r="T90" s="5">
        <v>25245</v>
      </c>
      <c r="U90" s="5">
        <v>22910</v>
      </c>
      <c r="V90" s="5">
        <v>4946534207</v>
      </c>
      <c r="W90" s="5">
        <v>6442383257</v>
      </c>
      <c r="X90" s="5">
        <v>7867364074</v>
      </c>
      <c r="Y90" s="5">
        <v>9297298936</v>
      </c>
    </row>
    <row r="91" spans="3:25" ht="15.5" x14ac:dyDescent="0.35">
      <c r="C91" t="s">
        <v>123</v>
      </c>
      <c r="D91" s="5">
        <v>202794654</v>
      </c>
      <c r="E91" s="5">
        <v>202196549</v>
      </c>
      <c r="F91" s="5">
        <v>200990876</v>
      </c>
      <c r="G91" s="5">
        <v>199957365</v>
      </c>
      <c r="I91" s="5">
        <v>200990876</v>
      </c>
      <c r="J91" s="5">
        <v>197431486</v>
      </c>
      <c r="K91" s="5">
        <v>195809103</v>
      </c>
      <c r="L91" s="5">
        <v>193268144</v>
      </c>
      <c r="M91" s="5">
        <v>162074513</v>
      </c>
      <c r="N91" s="5">
        <v>137596813</v>
      </c>
      <c r="O91" s="5">
        <v>134156924</v>
      </c>
      <c r="P91" s="5">
        <v>123443515</v>
      </c>
      <c r="Q91" s="5">
        <v>130990396</v>
      </c>
      <c r="R91" s="5">
        <v>113930726</v>
      </c>
      <c r="S91" s="5">
        <v>89522208</v>
      </c>
      <c r="T91" s="5">
        <v>57951356</v>
      </c>
      <c r="U91" s="5">
        <v>33077953</v>
      </c>
    </row>
    <row r="92" spans="3:25" ht="15.5" x14ac:dyDescent="0.35">
      <c r="C92" t="s">
        <v>127</v>
      </c>
    </row>
    <row r="93" spans="3:25" ht="15.5" x14ac:dyDescent="0.35">
      <c r="C93" t="s">
        <v>125</v>
      </c>
      <c r="V93" s="5">
        <v>6029170117</v>
      </c>
      <c r="W93" s="5">
        <v>4351873496</v>
      </c>
      <c r="X93" s="5">
        <v>4351873496</v>
      </c>
      <c r="Y93" s="5">
        <v>3271022691</v>
      </c>
    </row>
    <row r="94" spans="3:25" ht="15.5" x14ac:dyDescent="0.35">
      <c r="C94" t="s">
        <v>129</v>
      </c>
      <c r="D94" s="5">
        <v>257752271</v>
      </c>
      <c r="E94" s="5">
        <v>258011663</v>
      </c>
      <c r="F94" s="5">
        <v>256884362</v>
      </c>
      <c r="G94" s="5">
        <v>256211239</v>
      </c>
      <c r="I94" s="5">
        <v>256884362</v>
      </c>
      <c r="J94" s="5">
        <v>249161890</v>
      </c>
      <c r="K94" s="5">
        <v>226198656</v>
      </c>
      <c r="L94" s="5">
        <v>218853691</v>
      </c>
      <c r="M94" s="5">
        <v>182902660</v>
      </c>
      <c r="N94" s="5">
        <v>147647225</v>
      </c>
      <c r="O94" s="5">
        <v>134157632</v>
      </c>
      <c r="P94" s="5">
        <v>123452953</v>
      </c>
      <c r="Q94" s="5">
        <v>131002037</v>
      </c>
      <c r="R94" s="5">
        <v>113948332</v>
      </c>
      <c r="S94" s="5">
        <v>89549158</v>
      </c>
      <c r="T94" s="5">
        <v>57986352</v>
      </c>
      <c r="U94" s="5">
        <v>33579757</v>
      </c>
      <c r="V94" s="5">
        <v>10975704324</v>
      </c>
      <c r="W94" s="5">
        <v>11392456753</v>
      </c>
      <c r="X94" s="5">
        <v>12817437570</v>
      </c>
      <c r="Y94" s="5">
        <v>21560266627</v>
      </c>
    </row>
    <row r="95" spans="3:25" ht="15.5" x14ac:dyDescent="0.35">
      <c r="C95" t="s">
        <v>130</v>
      </c>
      <c r="D95" s="5">
        <v>260411354</v>
      </c>
      <c r="E95" s="5">
        <v>260823120</v>
      </c>
      <c r="F95" s="5">
        <v>260013994</v>
      </c>
      <c r="G95" s="5">
        <v>258500947</v>
      </c>
      <c r="I95" s="5">
        <v>260013994</v>
      </c>
      <c r="J95" s="5">
        <v>250982896</v>
      </c>
      <c r="K95" s="5">
        <v>226695921</v>
      </c>
      <c r="L95" s="5">
        <v>219179977</v>
      </c>
      <c r="M95" s="5">
        <v>183194695</v>
      </c>
      <c r="N95" s="5">
        <v>147888662</v>
      </c>
      <c r="O95" s="5">
        <v>134504930</v>
      </c>
      <c r="P95" s="5">
        <v>123993304</v>
      </c>
      <c r="Q95" s="5">
        <v>132655435</v>
      </c>
      <c r="R95" s="5">
        <v>115690343</v>
      </c>
      <c r="S95" s="5">
        <v>91410522</v>
      </c>
      <c r="T95" s="5">
        <v>60059557</v>
      </c>
      <c r="U95" s="5">
        <v>34629458</v>
      </c>
      <c r="V95" s="5">
        <v>11881039000</v>
      </c>
      <c r="W95" s="5">
        <v>12413808417</v>
      </c>
      <c r="X95" s="5">
        <v>13793918466</v>
      </c>
      <c r="Y95" s="5">
        <v>22599009537</v>
      </c>
    </row>
    <row r="96" spans="3:25" ht="15.5" x14ac:dyDescent="0.35">
      <c r="C96" t="s">
        <v>131</v>
      </c>
    </row>
    <row r="97" spans="3:25" ht="15.5" x14ac:dyDescent="0.35">
      <c r="C97" t="s">
        <v>132</v>
      </c>
    </row>
    <row r="98" spans="3:25" ht="15.5" x14ac:dyDescent="0.35">
      <c r="C98" t="s">
        <v>133</v>
      </c>
      <c r="D98" s="5">
        <v>4477776</v>
      </c>
      <c r="E98" s="5">
        <v>4139818</v>
      </c>
      <c r="F98" s="5">
        <v>5164954</v>
      </c>
      <c r="G98" s="5">
        <v>5914590</v>
      </c>
      <c r="I98" s="5">
        <v>5164954</v>
      </c>
      <c r="J98" s="5">
        <v>2886432</v>
      </c>
      <c r="K98" s="5">
        <v>1167535</v>
      </c>
      <c r="L98" s="5">
        <v>1601434</v>
      </c>
      <c r="M98" s="5">
        <v>863739</v>
      </c>
      <c r="N98" s="5">
        <v>261398</v>
      </c>
      <c r="O98" s="5">
        <v>309341</v>
      </c>
      <c r="P98" s="5">
        <v>311761</v>
      </c>
      <c r="Q98" s="5">
        <v>320822</v>
      </c>
      <c r="R98" s="5">
        <v>27999</v>
      </c>
      <c r="S98" s="5">
        <v>27461</v>
      </c>
      <c r="T98" s="5">
        <v>122623</v>
      </c>
      <c r="U98" s="5">
        <v>800875</v>
      </c>
      <c r="V98" s="5">
        <v>8489355561</v>
      </c>
      <c r="W98" s="5">
        <v>7265765121</v>
      </c>
      <c r="X98" s="5">
        <v>4205841811</v>
      </c>
      <c r="Y98" s="5">
        <v>6746993438</v>
      </c>
    </row>
    <row r="99" spans="3:25" ht="15.5" x14ac:dyDescent="0.35">
      <c r="C99" t="s">
        <v>134</v>
      </c>
      <c r="X99" s="5">
        <v>2466200</v>
      </c>
      <c r="Y99" s="5">
        <v>422614567</v>
      </c>
    </row>
    <row r="100" spans="3:25" ht="15.5" x14ac:dyDescent="0.35">
      <c r="C100" t="s">
        <v>272</v>
      </c>
      <c r="D100" s="5">
        <v>228592</v>
      </c>
      <c r="E100" s="5">
        <v>328702</v>
      </c>
      <c r="F100" s="5">
        <v>1847800</v>
      </c>
      <c r="G100" s="5">
        <v>1734012</v>
      </c>
      <c r="I100" s="5">
        <v>1847800</v>
      </c>
      <c r="J100" s="5">
        <v>144190</v>
      </c>
      <c r="U100" s="5">
        <v>250000</v>
      </c>
      <c r="W100" s="5">
        <v>1307770465</v>
      </c>
      <c r="X100" s="5">
        <v>2466200</v>
      </c>
      <c r="Y100" s="5">
        <v>422614567</v>
      </c>
    </row>
    <row r="101" spans="3:25" ht="15.5" x14ac:dyDescent="0.35">
      <c r="C101" t="s">
        <v>137</v>
      </c>
      <c r="D101" s="5">
        <v>14797</v>
      </c>
      <c r="E101" s="5">
        <v>18559</v>
      </c>
      <c r="F101" s="5">
        <v>12559</v>
      </c>
      <c r="G101" s="5">
        <v>19456</v>
      </c>
      <c r="I101" s="5">
        <v>12559</v>
      </c>
      <c r="J101" s="5">
        <v>12811</v>
      </c>
      <c r="K101" s="5">
        <v>3714</v>
      </c>
      <c r="L101" s="5">
        <v>1439</v>
      </c>
      <c r="M101" s="5">
        <v>3903</v>
      </c>
      <c r="N101" s="5">
        <v>160</v>
      </c>
      <c r="O101" s="5">
        <v>829</v>
      </c>
      <c r="P101" s="5">
        <v>1198</v>
      </c>
      <c r="Q101" s="5">
        <v>1729</v>
      </c>
      <c r="R101" s="5">
        <v>936</v>
      </c>
      <c r="S101" s="5">
        <v>2816</v>
      </c>
      <c r="T101" s="5">
        <v>1921</v>
      </c>
      <c r="U101" s="5">
        <v>32600</v>
      </c>
      <c r="V101" s="5">
        <v>6073185</v>
      </c>
      <c r="Y101" s="5">
        <v>1241627</v>
      </c>
    </row>
    <row r="102" spans="3:25" ht="15.5" x14ac:dyDescent="0.35">
      <c r="C102" t="s">
        <v>140</v>
      </c>
    </row>
    <row r="103" spans="3:25" ht="15.5" x14ac:dyDescent="0.35">
      <c r="C103" t="s">
        <v>981</v>
      </c>
      <c r="D103" s="5">
        <v>12811312</v>
      </c>
      <c r="E103" s="5">
        <v>13554888</v>
      </c>
      <c r="F103" s="5">
        <v>14706327</v>
      </c>
      <c r="G103" s="5">
        <v>14456595</v>
      </c>
      <c r="I103" s="5">
        <v>14706327</v>
      </c>
      <c r="J103" s="5">
        <v>13423817</v>
      </c>
      <c r="K103" s="5">
        <v>7115155</v>
      </c>
      <c r="L103" s="5">
        <v>8054262</v>
      </c>
      <c r="M103" s="5">
        <v>10052367</v>
      </c>
    </row>
    <row r="104" spans="3:25" ht="15.5" x14ac:dyDescent="0.35">
      <c r="C104" t="s">
        <v>275</v>
      </c>
    </row>
    <row r="105" spans="3:25" ht="15.5" x14ac:dyDescent="0.35">
      <c r="C105" t="s">
        <v>144</v>
      </c>
      <c r="D105" s="5">
        <v>3140016</v>
      </c>
      <c r="E105" s="5">
        <v>2681032</v>
      </c>
      <c r="F105" s="5">
        <v>2175703</v>
      </c>
      <c r="G105" s="5">
        <v>3079596</v>
      </c>
      <c r="I105" s="5">
        <v>2175703</v>
      </c>
      <c r="J105" s="5">
        <v>1577775</v>
      </c>
      <c r="K105" s="5">
        <v>1103683</v>
      </c>
      <c r="L105" s="5">
        <v>911962</v>
      </c>
      <c r="M105" s="5">
        <v>438012</v>
      </c>
    </row>
    <row r="106" spans="3:25" ht="15.5" x14ac:dyDescent="0.35">
      <c r="C106" t="s">
        <v>136</v>
      </c>
      <c r="D106" s="5">
        <v>329065</v>
      </c>
      <c r="E106" s="5">
        <v>345644</v>
      </c>
      <c r="F106" s="5">
        <v>353382</v>
      </c>
      <c r="G106" s="5">
        <v>320011</v>
      </c>
      <c r="I106" s="5">
        <v>353382</v>
      </c>
      <c r="J106" s="5">
        <v>289010</v>
      </c>
      <c r="K106" s="5">
        <v>47030</v>
      </c>
      <c r="L106" s="5">
        <v>24779</v>
      </c>
      <c r="M106" s="5">
        <v>33948</v>
      </c>
      <c r="N106" s="5">
        <v>10608</v>
      </c>
      <c r="O106" s="5">
        <v>11680</v>
      </c>
      <c r="P106" s="5">
        <v>12360</v>
      </c>
      <c r="Q106" s="5">
        <v>26322</v>
      </c>
      <c r="R106" s="5">
        <v>27063</v>
      </c>
      <c r="S106" s="5">
        <v>24645</v>
      </c>
      <c r="T106" s="5">
        <v>120702</v>
      </c>
      <c r="U106" s="5">
        <v>22529</v>
      </c>
      <c r="V106" s="5">
        <v>77000000</v>
      </c>
      <c r="W106" s="5">
        <v>1890088693</v>
      </c>
      <c r="X106" s="5">
        <v>135469648</v>
      </c>
      <c r="Y106" s="5">
        <v>231090624</v>
      </c>
    </row>
    <row r="107" spans="3:25" ht="15.5" x14ac:dyDescent="0.35">
      <c r="C107" t="s">
        <v>1445</v>
      </c>
      <c r="W107" s="5">
        <v>894484079</v>
      </c>
      <c r="X107" s="5">
        <v>894484079</v>
      </c>
      <c r="Y107" s="5">
        <v>894484079</v>
      </c>
    </row>
    <row r="108" spans="3:25" ht="15.5" x14ac:dyDescent="0.35">
      <c r="C108" t="s">
        <v>135</v>
      </c>
      <c r="W108" s="5">
        <v>4067905963</v>
      </c>
      <c r="X108" s="5">
        <v>4067905963</v>
      </c>
      <c r="Y108" s="5">
        <v>5976430824</v>
      </c>
    </row>
    <row r="109" spans="3:25" ht="15.5" x14ac:dyDescent="0.35">
      <c r="C109" t="s">
        <v>273</v>
      </c>
      <c r="D109" s="5">
        <v>753989</v>
      </c>
      <c r="E109" s="5">
        <v>753989</v>
      </c>
      <c r="F109" s="5">
        <v>763469</v>
      </c>
      <c r="G109" s="5">
        <v>749400</v>
      </c>
      <c r="I109" s="5">
        <v>763469</v>
      </c>
      <c r="J109" s="5">
        <v>850143</v>
      </c>
      <c r="L109" s="5">
        <v>650408</v>
      </c>
      <c r="M109" s="5">
        <v>345964</v>
      </c>
      <c r="N109" s="5">
        <v>238284</v>
      </c>
      <c r="U109" s="5">
        <v>495746</v>
      </c>
      <c r="V109" s="5">
        <v>8406282376</v>
      </c>
      <c r="W109" s="5">
        <v>4067905963</v>
      </c>
      <c r="X109" s="5">
        <v>4067905963</v>
      </c>
      <c r="Y109" s="5">
        <v>5976430824</v>
      </c>
    </row>
    <row r="110" spans="3:25" ht="15.5" x14ac:dyDescent="0.35">
      <c r="C110" t="s">
        <v>145</v>
      </c>
      <c r="D110" s="5">
        <v>38090838</v>
      </c>
      <c r="E110" s="5">
        <v>39596304</v>
      </c>
      <c r="F110" s="5">
        <v>38571078</v>
      </c>
      <c r="G110" s="5">
        <v>37551991</v>
      </c>
      <c r="I110" s="5">
        <v>38571078</v>
      </c>
      <c r="J110" s="5">
        <v>33913644</v>
      </c>
      <c r="K110" s="5">
        <v>13923854</v>
      </c>
      <c r="L110" s="5">
        <v>8054262</v>
      </c>
      <c r="M110" s="5">
        <v>10052367</v>
      </c>
      <c r="W110" s="5">
        <v>899565914</v>
      </c>
      <c r="X110" s="5">
        <v>899565914</v>
      </c>
      <c r="Y110" s="5">
        <v>9964245345</v>
      </c>
    </row>
    <row r="111" spans="3:25" ht="15.5" x14ac:dyDescent="0.35">
      <c r="C111" t="s">
        <v>146</v>
      </c>
      <c r="D111" s="5">
        <v>38090838</v>
      </c>
      <c r="E111" s="5">
        <v>39596304</v>
      </c>
      <c r="F111" s="5">
        <v>38571078</v>
      </c>
      <c r="G111" s="5">
        <v>37551991</v>
      </c>
      <c r="I111" s="5">
        <v>38571078</v>
      </c>
      <c r="J111" s="5">
        <v>33913644</v>
      </c>
      <c r="K111" s="5">
        <v>13923854</v>
      </c>
      <c r="L111" s="5">
        <v>8054262</v>
      </c>
      <c r="M111" s="5">
        <v>10052367</v>
      </c>
      <c r="W111" s="5">
        <v>899565914</v>
      </c>
      <c r="X111" s="5">
        <v>899565914</v>
      </c>
      <c r="Y111" s="5">
        <v>9964245345</v>
      </c>
    </row>
    <row r="112" spans="3:25" ht="15.5" x14ac:dyDescent="0.35">
      <c r="C112" t="s">
        <v>148</v>
      </c>
      <c r="Y112" s="5">
        <v>8600989525</v>
      </c>
    </row>
    <row r="113" spans="3:25" ht="15.5" x14ac:dyDescent="0.35">
      <c r="C113" t="s">
        <v>408</v>
      </c>
      <c r="D113" s="5">
        <v>25279526</v>
      </c>
      <c r="E113" s="5">
        <v>26041416</v>
      </c>
      <c r="F113" s="5">
        <v>23864751</v>
      </c>
      <c r="G113" s="5">
        <v>23095396</v>
      </c>
      <c r="I113" s="5">
        <v>23864751</v>
      </c>
      <c r="J113" s="5">
        <v>20489827</v>
      </c>
      <c r="K113" s="5">
        <v>6808699</v>
      </c>
    </row>
    <row r="114" spans="3:25" ht="15.5" x14ac:dyDescent="0.35">
      <c r="C114" t="s">
        <v>150</v>
      </c>
    </row>
    <row r="115" spans="3:25" ht="15.5" x14ac:dyDescent="0.35">
      <c r="C115" t="s">
        <v>151</v>
      </c>
      <c r="D115" s="5">
        <v>12811312</v>
      </c>
      <c r="E115" s="5">
        <v>13554888</v>
      </c>
      <c r="F115" s="5">
        <v>14706327</v>
      </c>
      <c r="G115" s="5">
        <v>14456595</v>
      </c>
      <c r="I115" s="5">
        <v>14706327</v>
      </c>
      <c r="J115" s="5">
        <v>13423817</v>
      </c>
      <c r="K115" s="5">
        <v>7115155</v>
      </c>
      <c r="L115" s="5">
        <v>8054262</v>
      </c>
      <c r="M115" s="5">
        <v>10052367</v>
      </c>
    </row>
    <row r="116" spans="3:25" ht="15.5" x14ac:dyDescent="0.35">
      <c r="C116" t="s">
        <v>154</v>
      </c>
      <c r="D116" s="5">
        <v>42568614</v>
      </c>
      <c r="E116" s="5">
        <v>43736122</v>
      </c>
      <c r="F116" s="5">
        <v>43736032</v>
      </c>
      <c r="G116" s="5">
        <v>43466581</v>
      </c>
      <c r="I116" s="5">
        <v>43736032</v>
      </c>
      <c r="J116" s="5">
        <v>36800076</v>
      </c>
      <c r="K116" s="5">
        <v>15091389</v>
      </c>
      <c r="L116" s="5">
        <v>9655696</v>
      </c>
      <c r="M116" s="5">
        <v>10916106</v>
      </c>
      <c r="N116" s="5">
        <v>261398</v>
      </c>
      <c r="O116" s="5">
        <v>309341</v>
      </c>
      <c r="P116" s="5">
        <v>311761</v>
      </c>
      <c r="Q116" s="5">
        <v>320822</v>
      </c>
      <c r="R116" s="5">
        <v>27999</v>
      </c>
      <c r="S116" s="5">
        <v>27461</v>
      </c>
      <c r="T116" s="5">
        <v>122623</v>
      </c>
      <c r="U116" s="5">
        <v>800875</v>
      </c>
      <c r="V116" s="5">
        <v>8489355561</v>
      </c>
      <c r="W116" s="5">
        <v>8165331035</v>
      </c>
      <c r="X116" s="5">
        <v>5105407725</v>
      </c>
      <c r="Y116" s="5">
        <v>16711238783</v>
      </c>
    </row>
    <row r="117" spans="3:25" ht="15.5" x14ac:dyDescent="0.35">
      <c r="C117" t="s">
        <v>155</v>
      </c>
    </row>
    <row r="118" spans="3:25" ht="15.5" x14ac:dyDescent="0.35">
      <c r="C118" t="s">
        <v>156</v>
      </c>
      <c r="D118" s="5">
        <v>4481502</v>
      </c>
      <c r="E118" s="5">
        <v>4481502</v>
      </c>
      <c r="F118" s="5">
        <v>4481502</v>
      </c>
      <c r="G118" s="5">
        <v>4481502</v>
      </c>
      <c r="I118" s="5">
        <v>4481502</v>
      </c>
      <c r="J118" s="5">
        <v>4481502</v>
      </c>
      <c r="K118" s="5">
        <v>4481502</v>
      </c>
      <c r="L118" s="5">
        <v>4481502</v>
      </c>
      <c r="M118" s="5">
        <v>4063367</v>
      </c>
      <c r="N118" s="5">
        <v>4063367</v>
      </c>
      <c r="O118" s="5">
        <v>3388142</v>
      </c>
      <c r="P118" s="5">
        <v>3388142</v>
      </c>
      <c r="Q118" s="5">
        <v>3388142</v>
      </c>
      <c r="R118" s="5">
        <v>3388142</v>
      </c>
      <c r="S118" s="5">
        <v>3388142</v>
      </c>
      <c r="T118" s="5">
        <v>3388142</v>
      </c>
      <c r="U118" s="5">
        <v>3388142</v>
      </c>
      <c r="V118" s="5">
        <v>34000000000</v>
      </c>
      <c r="W118" s="5">
        <v>34000000000</v>
      </c>
      <c r="X118" s="5">
        <v>34000000000</v>
      </c>
      <c r="Y118" s="5">
        <v>34000000000</v>
      </c>
    </row>
    <row r="119" spans="3:25" ht="15.5" x14ac:dyDescent="0.35">
      <c r="C119" t="s">
        <v>157</v>
      </c>
      <c r="D119" s="5">
        <v>16403169</v>
      </c>
      <c r="E119" s="5">
        <v>16403169</v>
      </c>
      <c r="F119" s="5">
        <v>16403169</v>
      </c>
      <c r="G119" s="5">
        <v>16403169</v>
      </c>
      <c r="I119" s="5">
        <v>16403169</v>
      </c>
      <c r="J119" s="5">
        <v>16403169</v>
      </c>
      <c r="K119" s="5">
        <v>16403169</v>
      </c>
      <c r="L119" s="5">
        <v>16403169</v>
      </c>
      <c r="M119" s="5">
        <v>10131133</v>
      </c>
      <c r="N119" s="5">
        <v>10131133</v>
      </c>
      <c r="O119" s="5">
        <v>677988</v>
      </c>
      <c r="P119" s="5">
        <v>677988</v>
      </c>
      <c r="Q119" s="5">
        <v>677988</v>
      </c>
      <c r="R119" s="5">
        <v>677628</v>
      </c>
      <c r="S119" s="5">
        <v>677628</v>
      </c>
      <c r="T119" s="5">
        <v>677628</v>
      </c>
      <c r="U119" s="5">
        <v>677628</v>
      </c>
      <c r="V119" s="5">
        <v>6800000000</v>
      </c>
      <c r="W119" s="5">
        <v>6800000000</v>
      </c>
      <c r="X119" s="5">
        <v>6800000000</v>
      </c>
      <c r="Y119" s="5">
        <v>6800000000</v>
      </c>
    </row>
    <row r="120" spans="3:25" ht="15.5" x14ac:dyDescent="0.35">
      <c r="C120" t="s">
        <v>158</v>
      </c>
      <c r="D120" s="5">
        <v>194998179</v>
      </c>
      <c r="E120" s="5">
        <v>195042205</v>
      </c>
      <c r="F120" s="5">
        <v>194410869</v>
      </c>
      <c r="G120" s="5">
        <v>193556793</v>
      </c>
      <c r="I120" s="5">
        <v>194410869</v>
      </c>
      <c r="J120" s="5">
        <v>192656146</v>
      </c>
      <c r="K120" s="5">
        <v>190901483</v>
      </c>
      <c r="L120" s="5">
        <v>188715729</v>
      </c>
      <c r="M120" s="5">
        <v>158025512</v>
      </c>
      <c r="N120" s="5">
        <v>133365778</v>
      </c>
      <c r="O120" s="5">
        <v>111734715</v>
      </c>
      <c r="P120" s="5">
        <v>101217000</v>
      </c>
      <c r="Q120" s="5">
        <v>109861269</v>
      </c>
      <c r="R120" s="5">
        <v>93189683</v>
      </c>
      <c r="S120" s="5">
        <v>68915351</v>
      </c>
      <c r="T120" s="5">
        <v>37469224</v>
      </c>
      <c r="U120" s="5">
        <v>11360873</v>
      </c>
      <c r="V120" s="5">
        <v>-37408316561</v>
      </c>
      <c r="W120" s="5">
        <v>-36551522618</v>
      </c>
      <c r="X120" s="5">
        <v>-32111489259</v>
      </c>
      <c r="Y120" s="5">
        <v>-34912229246</v>
      </c>
    </row>
    <row r="121" spans="3:25" ht="15.5" x14ac:dyDescent="0.35">
      <c r="C121" t="s">
        <v>159</v>
      </c>
      <c r="D121" s="5">
        <v>85000</v>
      </c>
      <c r="E121" s="5">
        <v>75000</v>
      </c>
      <c r="F121" s="5">
        <v>75000</v>
      </c>
      <c r="G121" s="5">
        <v>75000</v>
      </c>
      <c r="I121" s="5">
        <v>75000</v>
      </c>
      <c r="J121" s="5">
        <v>65000</v>
      </c>
      <c r="K121" s="5">
        <v>55000</v>
      </c>
      <c r="L121" s="5">
        <v>45000</v>
      </c>
      <c r="M121" s="5">
        <v>35000</v>
      </c>
    </row>
    <row r="122" spans="3:25" ht="15.5" x14ac:dyDescent="0.35">
      <c r="C122" t="s">
        <v>160</v>
      </c>
      <c r="D122" s="5">
        <v>194913179</v>
      </c>
      <c r="E122" s="5">
        <v>194967205</v>
      </c>
      <c r="F122" s="5">
        <v>194335869</v>
      </c>
      <c r="G122" s="5">
        <v>193481793</v>
      </c>
      <c r="I122" s="5">
        <v>194335869</v>
      </c>
      <c r="J122" s="5">
        <v>192591146</v>
      </c>
      <c r="K122" s="5">
        <v>190846483</v>
      </c>
      <c r="L122" s="5">
        <v>188670729</v>
      </c>
      <c r="M122" s="5">
        <v>157990512</v>
      </c>
    </row>
    <row r="123" spans="3:25" ht="15.5" x14ac:dyDescent="0.35">
      <c r="C123" t="s">
        <v>161</v>
      </c>
      <c r="D123" s="5">
        <v>194998179</v>
      </c>
      <c r="E123" s="5">
        <v>195042205</v>
      </c>
      <c r="F123" s="5">
        <v>194410869</v>
      </c>
      <c r="G123" s="5">
        <v>193556793</v>
      </c>
      <c r="I123" s="5">
        <v>194410869</v>
      </c>
      <c r="J123" s="5">
        <v>192656146</v>
      </c>
      <c r="K123" s="5">
        <v>190901483</v>
      </c>
      <c r="L123" s="5">
        <v>188715729</v>
      </c>
      <c r="M123" s="5">
        <v>158025512</v>
      </c>
      <c r="N123" s="5">
        <v>133365778</v>
      </c>
      <c r="O123" s="5">
        <v>111734715</v>
      </c>
      <c r="P123" s="5">
        <v>101217000</v>
      </c>
      <c r="Q123" s="5">
        <v>109861269</v>
      </c>
      <c r="R123" s="5">
        <v>93189683</v>
      </c>
      <c r="S123" s="5">
        <v>68915351</v>
      </c>
      <c r="T123" s="5">
        <v>37469224</v>
      </c>
      <c r="U123" s="5">
        <v>11360873</v>
      </c>
      <c r="V123" s="5">
        <v>-37408316561</v>
      </c>
      <c r="W123" s="5">
        <v>-36551522618</v>
      </c>
      <c r="X123" s="5">
        <v>-32111489259</v>
      </c>
      <c r="Y123" s="5">
        <v>-34912229246</v>
      </c>
    </row>
    <row r="124" spans="3:25" ht="15.5" x14ac:dyDescent="0.35">
      <c r="C124" t="s">
        <v>162</v>
      </c>
      <c r="D124" s="5">
        <v>662343</v>
      </c>
      <c r="E124" s="5">
        <v>698259</v>
      </c>
      <c r="F124" s="5">
        <v>668396</v>
      </c>
      <c r="G124" s="5">
        <v>587526</v>
      </c>
      <c r="I124" s="5">
        <v>668396</v>
      </c>
      <c r="J124" s="5">
        <v>685918</v>
      </c>
      <c r="K124" s="5">
        <v>-231145</v>
      </c>
      <c r="L124" s="5">
        <v>-132490</v>
      </c>
      <c r="M124" s="5">
        <v>7933</v>
      </c>
    </row>
    <row r="125" spans="3:25" ht="15.5" x14ac:dyDescent="0.35">
      <c r="C125" t="s">
        <v>10</v>
      </c>
      <c r="D125" s="5">
        <v>217842740</v>
      </c>
      <c r="E125" s="5">
        <v>217086998</v>
      </c>
      <c r="F125" s="5">
        <v>216277962</v>
      </c>
      <c r="G125" s="5">
        <v>215034366</v>
      </c>
      <c r="I125" s="5">
        <v>216277962</v>
      </c>
      <c r="J125" s="5">
        <v>214182820</v>
      </c>
      <c r="K125" s="5">
        <v>211604532</v>
      </c>
      <c r="L125" s="5">
        <v>209524281</v>
      </c>
      <c r="M125" s="5">
        <v>172248454</v>
      </c>
      <c r="N125" s="5">
        <v>147627264</v>
      </c>
      <c r="O125" s="5">
        <v>134195589</v>
      </c>
      <c r="P125" s="5">
        <v>123681543</v>
      </c>
      <c r="Q125" s="5">
        <v>132334613</v>
      </c>
      <c r="R125" s="5">
        <v>115662344</v>
      </c>
      <c r="S125" s="5">
        <v>91383061</v>
      </c>
      <c r="T125" s="5">
        <v>59936934</v>
      </c>
      <c r="U125" s="5">
        <v>33828583</v>
      </c>
      <c r="V125" s="5">
        <v>3391683439</v>
      </c>
      <c r="W125" s="5">
        <v>4248477382</v>
      </c>
      <c r="X125" s="5">
        <v>8688510741</v>
      </c>
      <c r="Y125" s="5">
        <v>5887770754</v>
      </c>
    </row>
    <row r="126" spans="3:25" ht="15.5" x14ac:dyDescent="0.35">
      <c r="C126" t="s">
        <v>163</v>
      </c>
      <c r="D126" s="5">
        <v>260411354</v>
      </c>
      <c r="E126" s="5">
        <v>260823120</v>
      </c>
      <c r="F126" s="5">
        <v>260013994</v>
      </c>
      <c r="G126" s="5">
        <v>258500947</v>
      </c>
      <c r="I126" s="5">
        <v>260013994</v>
      </c>
      <c r="J126" s="5">
        <v>250982896</v>
      </c>
      <c r="K126" s="5">
        <v>226695921</v>
      </c>
      <c r="L126" s="5">
        <v>219179977</v>
      </c>
      <c r="M126" s="5">
        <v>183164560</v>
      </c>
      <c r="N126" s="5">
        <v>147888662</v>
      </c>
      <c r="O126" s="5">
        <v>134504930</v>
      </c>
      <c r="P126" s="5">
        <v>123993304</v>
      </c>
      <c r="Q126" s="5">
        <v>132655435</v>
      </c>
      <c r="R126" s="5">
        <v>115690343</v>
      </c>
      <c r="S126" s="5">
        <v>91410522</v>
      </c>
      <c r="T126" s="5">
        <v>60059557</v>
      </c>
      <c r="U126" s="5">
        <v>34629458</v>
      </c>
      <c r="V126" s="5">
        <v>11881039000</v>
      </c>
      <c r="W126" s="5">
        <v>12413808417</v>
      </c>
      <c r="X126" s="5">
        <v>13793918466</v>
      </c>
      <c r="Y126" s="5">
        <v>22599009537</v>
      </c>
    </row>
    <row r="127" spans="3:25" ht="15.5" x14ac:dyDescent="0.35">
      <c r="C127" t="s">
        <v>164</v>
      </c>
      <c r="D127" s="5">
        <v>999053167</v>
      </c>
      <c r="E127" s="5">
        <v>999053167</v>
      </c>
      <c r="F127" s="5">
        <v>999053167</v>
      </c>
      <c r="G127" s="5">
        <v>999053167</v>
      </c>
      <c r="I127" s="5">
        <v>999053167</v>
      </c>
      <c r="J127" s="5">
        <v>999053167</v>
      </c>
      <c r="K127" s="5">
        <v>999053167</v>
      </c>
      <c r="L127" s="5">
        <v>999053167</v>
      </c>
      <c r="M127" s="5">
        <v>870701000</v>
      </c>
      <c r="N127" s="5">
        <v>870701000</v>
      </c>
      <c r="O127" s="5">
        <v>680000000</v>
      </c>
      <c r="P127" s="5">
        <v>680000000</v>
      </c>
      <c r="Q127" s="5">
        <v>680000000</v>
      </c>
      <c r="R127" s="5">
        <v>34000000</v>
      </c>
      <c r="S127" s="5">
        <v>34000000</v>
      </c>
      <c r="T127" s="5">
        <v>34000000</v>
      </c>
      <c r="U127" s="5">
        <v>34000000</v>
      </c>
      <c r="V127" s="5">
        <v>34000000</v>
      </c>
      <c r="W127" s="5">
        <v>34000000</v>
      </c>
      <c r="X127" s="5">
        <v>34000000</v>
      </c>
      <c r="Y127" s="5">
        <v>34000000</v>
      </c>
    </row>
    <row r="129" spans="2:25" ht="15.5" x14ac:dyDescent="0.35">
      <c r="B129" t="s">
        <v>165</v>
      </c>
      <c r="C129" t="s">
        <v>166</v>
      </c>
      <c r="D129" s="5">
        <v>-379411</v>
      </c>
      <c r="E129" s="5">
        <v>-863393</v>
      </c>
      <c r="F129" s="5">
        <v>-1987056</v>
      </c>
      <c r="G129" s="5">
        <v>1192936</v>
      </c>
      <c r="I129" s="5">
        <v>-1229966</v>
      </c>
      <c r="J129" s="5">
        <v>21710</v>
      </c>
      <c r="K129" s="5">
        <v>-419803</v>
      </c>
      <c r="L129" s="5">
        <v>-493089</v>
      </c>
      <c r="M129" s="5">
        <v>-244805</v>
      </c>
      <c r="N129" s="5">
        <v>-176725</v>
      </c>
      <c r="O129" s="5">
        <v>-172211</v>
      </c>
      <c r="P129" s="5">
        <v>-128389</v>
      </c>
      <c r="Q129" s="5">
        <v>-59013</v>
      </c>
      <c r="R129" s="5">
        <v>-116175</v>
      </c>
      <c r="S129" s="5">
        <v>-161833</v>
      </c>
      <c r="T129" s="5">
        <v>-1244643</v>
      </c>
      <c r="U129" s="5">
        <v>1299833</v>
      </c>
      <c r="V129" s="5">
        <v>-1366093041</v>
      </c>
      <c r="W129" s="5">
        <v>-1276702162</v>
      </c>
      <c r="X129" s="5">
        <v>10446942575</v>
      </c>
      <c r="Y129" s="5">
        <v>-3174097934</v>
      </c>
    </row>
    <row r="130" spans="2:25" ht="15.5" x14ac:dyDescent="0.35">
      <c r="C130" t="s">
        <v>279</v>
      </c>
      <c r="D130" s="5">
        <v>252651</v>
      </c>
      <c r="E130" s="5">
        <v>1521368</v>
      </c>
      <c r="F130" s="5">
        <v>-500581</v>
      </c>
      <c r="G130" s="5">
        <v>490897</v>
      </c>
      <c r="I130" s="5">
        <v>435188</v>
      </c>
      <c r="J130" s="5">
        <v>849545</v>
      </c>
      <c r="K130" s="5">
        <v>245643</v>
      </c>
      <c r="L130" s="5">
        <v>168097</v>
      </c>
      <c r="M130" s="5">
        <v>234427</v>
      </c>
      <c r="N130" s="5">
        <v>12600</v>
      </c>
      <c r="O130" s="5">
        <v>53594</v>
      </c>
      <c r="P130" s="5">
        <v>107664</v>
      </c>
      <c r="Q130" s="5">
        <v>134719</v>
      </c>
      <c r="R130" s="5">
        <v>132883</v>
      </c>
      <c r="S130" s="5">
        <v>422412</v>
      </c>
      <c r="T130" s="5">
        <v>338900</v>
      </c>
      <c r="U130" s="5">
        <v>2468316</v>
      </c>
      <c r="V130" s="5">
        <v>7475000</v>
      </c>
      <c r="X130" s="5">
        <v>8016382183</v>
      </c>
      <c r="Y130" s="5">
        <v>13516460453</v>
      </c>
    </row>
    <row r="131" spans="2:25" ht="15.5" x14ac:dyDescent="0.35">
      <c r="C131" t="s">
        <v>458</v>
      </c>
      <c r="D131" s="5">
        <v>-100110</v>
      </c>
      <c r="E131" s="5">
        <v>-1519098</v>
      </c>
      <c r="F131" s="5">
        <v>-1589822</v>
      </c>
      <c r="G131" s="5">
        <v>1474850</v>
      </c>
      <c r="T131" s="5">
        <v>-250000</v>
      </c>
      <c r="W131" s="5">
        <v>-2466200</v>
      </c>
      <c r="X131" s="5">
        <v>-7620963402</v>
      </c>
      <c r="Y131" s="5">
        <v>-10713637750</v>
      </c>
    </row>
    <row r="132" spans="2:25" ht="15.5" x14ac:dyDescent="0.35">
      <c r="C132" t="s">
        <v>2506</v>
      </c>
      <c r="X132" s="5">
        <v>-1169487950</v>
      </c>
      <c r="Y132" s="5">
        <v>-3995617653</v>
      </c>
    </row>
    <row r="133" spans="2:25" ht="15.5" x14ac:dyDescent="0.35">
      <c r="C133" t="s">
        <v>831</v>
      </c>
      <c r="D133" s="5">
        <v>-458050</v>
      </c>
      <c r="E133" s="5">
        <v>-783355</v>
      </c>
      <c r="F133" s="5">
        <v>-496348</v>
      </c>
      <c r="G133" s="5">
        <v>-195087</v>
      </c>
      <c r="I133" s="5">
        <v>-1277573</v>
      </c>
      <c r="J133" s="5">
        <v>-263521</v>
      </c>
      <c r="K133" s="5">
        <v>-217291</v>
      </c>
      <c r="L133" s="5">
        <v>-221398</v>
      </c>
      <c r="M133" s="5">
        <v>-482261</v>
      </c>
      <c r="N133" s="5">
        <v>-198418</v>
      </c>
      <c r="O133" s="5">
        <v>-225706</v>
      </c>
      <c r="P133" s="5">
        <v>-235108</v>
      </c>
      <c r="Q133" s="5">
        <v>-174616</v>
      </c>
      <c r="R133" s="5">
        <v>-170809</v>
      </c>
      <c r="S133" s="5">
        <v>-575613</v>
      </c>
      <c r="T133" s="5">
        <v>-1307471</v>
      </c>
      <c r="U133" s="5">
        <v>-1131289</v>
      </c>
      <c r="V133" s="5">
        <v>-1390176628</v>
      </c>
      <c r="W133" s="5">
        <v>-2019762388</v>
      </c>
      <c r="X133" s="5">
        <v>5798168872</v>
      </c>
      <c r="Y133" s="5">
        <v>-1976173898</v>
      </c>
    </row>
    <row r="134" spans="2:25" ht="15.5" x14ac:dyDescent="0.35">
      <c r="C134" t="s">
        <v>178</v>
      </c>
      <c r="G134" s="5">
        <v>80107</v>
      </c>
      <c r="J134" s="5">
        <v>23365</v>
      </c>
      <c r="W134" s="5">
        <v>-479151974</v>
      </c>
      <c r="X134" s="5">
        <v>-316461505</v>
      </c>
      <c r="Y134" s="5">
        <v>-40246348</v>
      </c>
    </row>
    <row r="135" spans="2:25" ht="15.5" x14ac:dyDescent="0.35">
      <c r="C135" t="s">
        <v>610</v>
      </c>
      <c r="N135" s="5">
        <v>-2028</v>
      </c>
      <c r="P135" s="5">
        <v>-827</v>
      </c>
      <c r="Q135" s="5">
        <v>-19021</v>
      </c>
      <c r="R135" s="5">
        <v>-78129</v>
      </c>
      <c r="S135" s="5">
        <v>-8377</v>
      </c>
      <c r="T135" s="5">
        <v>-25840</v>
      </c>
      <c r="U135" s="5">
        <v>-36492</v>
      </c>
      <c r="V135" s="5">
        <v>20159649</v>
      </c>
      <c r="W135" s="5">
        <v>-33066697</v>
      </c>
    </row>
    <row r="136" spans="2:25" ht="15.5" x14ac:dyDescent="0.35">
      <c r="C136" t="s">
        <v>619</v>
      </c>
      <c r="D136" s="5">
        <v>-76318</v>
      </c>
      <c r="E136" s="5">
        <v>-85075</v>
      </c>
      <c r="F136" s="5">
        <v>-94126</v>
      </c>
      <c r="G136" s="5">
        <v>-63543</v>
      </c>
      <c r="I136" s="5">
        <v>-424106</v>
      </c>
      <c r="J136" s="5">
        <v>-602610</v>
      </c>
      <c r="K136" s="5">
        <v>-453169</v>
      </c>
      <c r="L136" s="5">
        <v>-442597</v>
      </c>
      <c r="M136" s="5">
        <v>-794</v>
      </c>
      <c r="N136" s="5">
        <v>-86</v>
      </c>
      <c r="O136" s="5">
        <v>-99</v>
      </c>
      <c r="P136" s="5">
        <v>-118</v>
      </c>
      <c r="Q136" s="5">
        <v>-95</v>
      </c>
      <c r="R136" s="5">
        <v>-120</v>
      </c>
      <c r="S136" s="5">
        <v>-255</v>
      </c>
      <c r="T136" s="5">
        <v>-232</v>
      </c>
      <c r="U136" s="5">
        <v>-702</v>
      </c>
      <c r="V136" s="5">
        <v>-3551062</v>
      </c>
      <c r="W136" s="5">
        <v>-19708370</v>
      </c>
    </row>
    <row r="137" spans="2:25" ht="15.5" x14ac:dyDescent="0.35">
      <c r="C137" t="s">
        <v>2507</v>
      </c>
      <c r="F137" s="5">
        <v>100743</v>
      </c>
      <c r="G137" s="5">
        <v>-100743</v>
      </c>
    </row>
    <row r="138" spans="2:25" ht="15.5" x14ac:dyDescent="0.35">
      <c r="C138" t="s">
        <v>2508</v>
      </c>
      <c r="F138" s="5">
        <v>581388</v>
      </c>
      <c r="G138" s="5">
        <v>-581388</v>
      </c>
    </row>
    <row r="139" spans="2:25" ht="15.5" x14ac:dyDescent="0.35">
      <c r="C139" t="s">
        <v>2509</v>
      </c>
      <c r="F139" s="5">
        <v>4509</v>
      </c>
      <c r="G139" s="5">
        <v>-4509</v>
      </c>
    </row>
    <row r="140" spans="2:25" ht="15.5" x14ac:dyDescent="0.35">
      <c r="C140" t="s">
        <v>1116</v>
      </c>
    </row>
    <row r="141" spans="2:25" ht="15.5" x14ac:dyDescent="0.35">
      <c r="C141" t="s">
        <v>388</v>
      </c>
      <c r="W141" s="5">
        <v>1276532533</v>
      </c>
      <c r="X141" s="5">
        <v>5738222011</v>
      </c>
      <c r="Y141" s="5">
        <v>33646142</v>
      </c>
    </row>
    <row r="142" spans="2:25" ht="15.5" x14ac:dyDescent="0.35">
      <c r="C142" t="s">
        <v>119</v>
      </c>
      <c r="G142" s="5">
        <v>83310</v>
      </c>
    </row>
    <row r="143" spans="2:25" ht="15.5" x14ac:dyDescent="0.35">
      <c r="C143" t="s">
        <v>172</v>
      </c>
      <c r="D143" s="5">
        <v>2416</v>
      </c>
      <c r="E143" s="5">
        <v>2767</v>
      </c>
      <c r="F143" s="5">
        <v>7181</v>
      </c>
      <c r="G143" s="5">
        <v>9042</v>
      </c>
      <c r="I143" s="5">
        <v>36525</v>
      </c>
      <c r="J143" s="5">
        <v>14931</v>
      </c>
      <c r="K143" s="5">
        <v>5014</v>
      </c>
      <c r="L143" s="5">
        <v>2809</v>
      </c>
      <c r="M143" s="5">
        <v>3823</v>
      </c>
      <c r="N143" s="5">
        <v>11207</v>
      </c>
      <c r="W143" s="5">
        <v>920934</v>
      </c>
      <c r="X143" s="5">
        <v>1082366</v>
      </c>
      <c r="Y143" s="5">
        <v>1471120</v>
      </c>
    </row>
    <row r="144" spans="2:25" ht="15.5" x14ac:dyDescent="0.35">
      <c r="C144" t="s">
        <v>1119</v>
      </c>
      <c r="D144" s="5">
        <v>2416</v>
      </c>
      <c r="E144" s="5">
        <v>2767</v>
      </c>
      <c r="F144" s="5">
        <v>7181</v>
      </c>
      <c r="G144" s="5">
        <v>92352</v>
      </c>
      <c r="I144" s="5">
        <v>36525</v>
      </c>
      <c r="J144" s="5">
        <v>14931</v>
      </c>
      <c r="K144" s="5">
        <v>5014</v>
      </c>
      <c r="L144" s="5">
        <v>2809</v>
      </c>
      <c r="M144" s="5">
        <v>3823</v>
      </c>
      <c r="N144" s="5">
        <v>11207</v>
      </c>
      <c r="W144" s="5">
        <v>1277453467</v>
      </c>
      <c r="X144" s="5">
        <v>5739304377</v>
      </c>
      <c r="Y144" s="5">
        <v>35117262</v>
      </c>
    </row>
    <row r="145" spans="3:25" ht="15.5" x14ac:dyDescent="0.35">
      <c r="C145" t="s">
        <v>179</v>
      </c>
      <c r="D145" s="5">
        <v>-502222</v>
      </c>
      <c r="E145" s="5">
        <v>1587034</v>
      </c>
      <c r="F145" s="5">
        <v>-467965</v>
      </c>
      <c r="G145" s="5">
        <v>201316</v>
      </c>
      <c r="I145" s="5">
        <v>5621511</v>
      </c>
      <c r="J145" s="5">
        <v>-5045588</v>
      </c>
      <c r="K145" s="5">
        <v>437591</v>
      </c>
      <c r="L145" s="5">
        <v>7040456</v>
      </c>
      <c r="M145" s="5">
        <v>295064</v>
      </c>
      <c r="N145" s="5">
        <v>10366654</v>
      </c>
      <c r="P145" s="5">
        <v>-985310</v>
      </c>
      <c r="U145" s="5">
        <v>-390863</v>
      </c>
      <c r="V145" s="5">
        <v>1441190135</v>
      </c>
      <c r="W145" s="5">
        <v>1307770465</v>
      </c>
      <c r="X145" s="5">
        <v>-10509514386</v>
      </c>
      <c r="Y145" s="5">
        <v>2613344379</v>
      </c>
    </row>
    <row r="146" spans="3:25" ht="15.5" x14ac:dyDescent="0.35">
      <c r="C146" t="s">
        <v>180</v>
      </c>
      <c r="D146" s="5">
        <v>-35977</v>
      </c>
      <c r="E146" s="5">
        <v>-652558</v>
      </c>
      <c r="F146" s="5">
        <v>1922273</v>
      </c>
      <c r="G146" s="5">
        <v>-672662</v>
      </c>
      <c r="I146" s="5">
        <v>-4901357</v>
      </c>
      <c r="J146" s="5">
        <v>5863317</v>
      </c>
      <c r="L146" s="5">
        <v>-6550000</v>
      </c>
      <c r="N146" s="5">
        <v>-10199494</v>
      </c>
      <c r="O146" s="5">
        <v>176419</v>
      </c>
      <c r="P146" s="5">
        <v>1126823</v>
      </c>
      <c r="Q146" s="5">
        <v>39448</v>
      </c>
      <c r="R146" s="5">
        <v>8843</v>
      </c>
      <c r="S146" s="5">
        <v>-612394</v>
      </c>
      <c r="T146" s="5">
        <v>2273716</v>
      </c>
      <c r="U146" s="5">
        <v>-24997</v>
      </c>
      <c r="W146" s="5">
        <v>-19264230</v>
      </c>
      <c r="X146" s="5">
        <v>-13199200</v>
      </c>
      <c r="Y146" s="5">
        <v>480270000</v>
      </c>
    </row>
    <row r="147" spans="3:25" ht="15.5" x14ac:dyDescent="0.35">
      <c r="C147" t="s">
        <v>182</v>
      </c>
      <c r="E147" s="5">
        <v>-11593</v>
      </c>
      <c r="G147" s="5">
        <v>10</v>
      </c>
      <c r="I147" s="5">
        <v>-2418</v>
      </c>
      <c r="O147" s="5">
        <v>-698</v>
      </c>
      <c r="Q147" s="5">
        <v>-122</v>
      </c>
      <c r="S147" s="5">
        <v>-960</v>
      </c>
      <c r="T147" s="5">
        <v>-9071</v>
      </c>
      <c r="U147" s="5">
        <v>-24996</v>
      </c>
      <c r="W147" s="5">
        <v>-19264230</v>
      </c>
      <c r="X147" s="5">
        <v>-13199200</v>
      </c>
      <c r="Y147" s="5">
        <v>-15480000</v>
      </c>
    </row>
    <row r="148" spans="3:25" ht="15.5" x14ac:dyDescent="0.35">
      <c r="C148" t="s">
        <v>188</v>
      </c>
      <c r="D148" s="5">
        <v>-46387</v>
      </c>
      <c r="G148" s="5">
        <v>50253</v>
      </c>
      <c r="Y148" s="5">
        <v>495750000</v>
      </c>
    </row>
    <row r="149" spans="3:25" ht="15.5" x14ac:dyDescent="0.35">
      <c r="C149" t="s">
        <v>2510</v>
      </c>
      <c r="D149" s="5">
        <v>458016</v>
      </c>
      <c r="E149" s="5">
        <v>-458016</v>
      </c>
      <c r="F149" s="5">
        <v>-1094</v>
      </c>
      <c r="G149" s="5">
        <v>-48906</v>
      </c>
      <c r="I149" s="5">
        <v>-50000</v>
      </c>
    </row>
    <row r="150" spans="3:25" ht="15.5" x14ac:dyDescent="0.35">
      <c r="C150" t="s">
        <v>2511</v>
      </c>
      <c r="D150" s="5">
        <v>-447606</v>
      </c>
      <c r="E150" s="5">
        <v>-182949</v>
      </c>
      <c r="F150" s="5">
        <v>837929</v>
      </c>
      <c r="G150" s="5">
        <v>-674019</v>
      </c>
      <c r="I150" s="5">
        <v>-5949227</v>
      </c>
      <c r="J150" s="5">
        <v>-10451008</v>
      </c>
    </row>
    <row r="151" spans="3:25" ht="15.5" x14ac:dyDescent="0.35">
      <c r="C151" t="s">
        <v>1661</v>
      </c>
      <c r="T151" s="5">
        <v>2282787</v>
      </c>
    </row>
    <row r="152" spans="3:25" ht="15.5" x14ac:dyDescent="0.35">
      <c r="C152" t="s">
        <v>2512</v>
      </c>
      <c r="F152" s="5">
        <v>1085438</v>
      </c>
      <c r="I152" s="5">
        <v>1085438</v>
      </c>
    </row>
    <row r="153" spans="3:25" ht="15.5" x14ac:dyDescent="0.35">
      <c r="C153" t="s">
        <v>2258</v>
      </c>
      <c r="F153" s="5">
        <v>14850</v>
      </c>
      <c r="I153" s="5">
        <v>14850</v>
      </c>
    </row>
    <row r="154" spans="3:25" ht="15.5" x14ac:dyDescent="0.35">
      <c r="C154" t="s">
        <v>2513</v>
      </c>
      <c r="U154" s="5">
        <v>-1</v>
      </c>
    </row>
    <row r="155" spans="3:25" ht="15.5" x14ac:dyDescent="0.35">
      <c r="C155" t="s">
        <v>825</v>
      </c>
    </row>
    <row r="156" spans="3:25" ht="15.5" x14ac:dyDescent="0.35">
      <c r="C156" t="s">
        <v>833</v>
      </c>
      <c r="G156" s="5">
        <v>-14850</v>
      </c>
      <c r="J156" s="5">
        <v>-285675</v>
      </c>
      <c r="N156" s="5">
        <v>-274745</v>
      </c>
    </row>
    <row r="157" spans="3:25" ht="15.5" x14ac:dyDescent="0.35">
      <c r="C157" t="s">
        <v>736</v>
      </c>
      <c r="N157" s="5">
        <v>-133805</v>
      </c>
      <c r="O157" s="5">
        <v>-259056</v>
      </c>
      <c r="P157" s="5">
        <v>-436173</v>
      </c>
      <c r="Q157" s="5">
        <v>-1562996</v>
      </c>
      <c r="R157" s="5">
        <v>-1602566</v>
      </c>
      <c r="S157" s="5">
        <v>-611434</v>
      </c>
    </row>
    <row r="158" spans="3:25" ht="15.5" x14ac:dyDescent="0.35">
      <c r="C158" t="s">
        <v>2514</v>
      </c>
      <c r="N158" s="5">
        <v>259056</v>
      </c>
      <c r="O158" s="5">
        <v>436173</v>
      </c>
      <c r="P158" s="5">
        <v>1562996</v>
      </c>
      <c r="Q158" s="5">
        <v>1602566</v>
      </c>
      <c r="R158" s="5">
        <v>1611409</v>
      </c>
    </row>
    <row r="159" spans="3:25" ht="15.5" x14ac:dyDescent="0.35">
      <c r="C159" t="s">
        <v>1387</v>
      </c>
      <c r="F159" s="5">
        <v>-14850</v>
      </c>
      <c r="G159" s="5">
        <v>14850</v>
      </c>
      <c r="J159" s="5">
        <v>16600000</v>
      </c>
      <c r="L159" s="5">
        <v>-6550000</v>
      </c>
      <c r="N159" s="5">
        <v>-10050000</v>
      </c>
    </row>
    <row r="160" spans="3:25" ht="15.5" x14ac:dyDescent="0.35">
      <c r="C160" t="s">
        <v>2515</v>
      </c>
    </row>
    <row r="161" spans="3:25" ht="15.5" x14ac:dyDescent="0.35">
      <c r="C161" t="s">
        <v>206</v>
      </c>
      <c r="D161" s="5">
        <v>-502222</v>
      </c>
      <c r="E161" s="5">
        <v>1587034</v>
      </c>
      <c r="F161" s="5">
        <v>-467965</v>
      </c>
      <c r="G161" s="5">
        <v>201316</v>
      </c>
      <c r="I161" s="5">
        <v>5621511</v>
      </c>
      <c r="J161" s="5">
        <v>-5045588</v>
      </c>
      <c r="K161" s="5">
        <v>437591</v>
      </c>
      <c r="L161" s="5">
        <v>7040456</v>
      </c>
      <c r="M161" s="5">
        <v>295064</v>
      </c>
      <c r="N161" s="5">
        <v>10366654</v>
      </c>
      <c r="P161" s="5">
        <v>-985310</v>
      </c>
      <c r="U161" s="5">
        <v>-390863</v>
      </c>
      <c r="V161" s="5">
        <v>1441190135</v>
      </c>
      <c r="W161" s="5">
        <v>1307770465</v>
      </c>
      <c r="X161" s="5">
        <v>-10509514386</v>
      </c>
      <c r="Y161" s="5">
        <v>2613344379</v>
      </c>
    </row>
    <row r="162" spans="3:25" ht="15.5" x14ac:dyDescent="0.35">
      <c r="C162" t="s">
        <v>779</v>
      </c>
      <c r="K162" s="5">
        <v>-658253</v>
      </c>
      <c r="M162" s="5">
        <v>-10862</v>
      </c>
      <c r="U162" s="5">
        <v>-390863</v>
      </c>
      <c r="V162" s="5">
        <v>1441190135</v>
      </c>
      <c r="W162" s="5">
        <v>1307770465</v>
      </c>
      <c r="X162" s="5">
        <v>-8600989525</v>
      </c>
    </row>
    <row r="163" spans="3:25" ht="15.5" x14ac:dyDescent="0.35">
      <c r="C163" t="s">
        <v>2516</v>
      </c>
      <c r="F163" s="5">
        <v>-705162</v>
      </c>
      <c r="G163" s="5">
        <v>705162</v>
      </c>
      <c r="M163" s="5">
        <v>345964</v>
      </c>
    </row>
    <row r="164" spans="3:25" ht="15.5" x14ac:dyDescent="0.35">
      <c r="C164" t="s">
        <v>531</v>
      </c>
      <c r="L164" s="5">
        <v>-26379</v>
      </c>
      <c r="M164" s="5">
        <v>-27126</v>
      </c>
    </row>
    <row r="165" spans="3:25" ht="15.5" x14ac:dyDescent="0.35">
      <c r="C165" t="s">
        <v>752</v>
      </c>
      <c r="F165" s="5">
        <v>-172421</v>
      </c>
      <c r="I165" s="5">
        <v>-172421</v>
      </c>
      <c r="J165" s="5">
        <v>-142367</v>
      </c>
      <c r="K165" s="5">
        <v>-117186</v>
      </c>
      <c r="L165" s="5">
        <v>8361</v>
      </c>
    </row>
    <row r="166" spans="3:25" ht="15.5" x14ac:dyDescent="0.35">
      <c r="C166" t="s">
        <v>987</v>
      </c>
    </row>
    <row r="167" spans="3:25" ht="15.5" x14ac:dyDescent="0.35">
      <c r="C167" t="s">
        <v>699</v>
      </c>
    </row>
    <row r="168" spans="3:25" ht="15.5" x14ac:dyDescent="0.35">
      <c r="C168" t="s">
        <v>1263</v>
      </c>
      <c r="D168" s="5">
        <v>156334</v>
      </c>
      <c r="E168" s="5">
        <v>122390</v>
      </c>
      <c r="G168" s="5">
        <v>-446602</v>
      </c>
      <c r="L168" s="5">
        <v>423846</v>
      </c>
    </row>
    <row r="169" spans="3:25" ht="15.5" x14ac:dyDescent="0.35">
      <c r="C169" t="s">
        <v>2517</v>
      </c>
      <c r="K169" s="5">
        <v>6875483</v>
      </c>
      <c r="L169" s="5">
        <v>351374</v>
      </c>
    </row>
    <row r="170" spans="3:25" ht="15.5" x14ac:dyDescent="0.35">
      <c r="C170" t="s">
        <v>2518</v>
      </c>
      <c r="J170" s="5">
        <v>-12135615</v>
      </c>
      <c r="K170" s="5">
        <v>-4678324</v>
      </c>
      <c r="M170" s="5">
        <v>-177242</v>
      </c>
    </row>
    <row r="171" spans="3:25" ht="15.5" x14ac:dyDescent="0.35">
      <c r="C171" t="s">
        <v>443</v>
      </c>
      <c r="D171" s="5">
        <v>-1323916</v>
      </c>
      <c r="E171" s="5">
        <v>2004036</v>
      </c>
      <c r="F171" s="5">
        <v>424893</v>
      </c>
      <c r="G171" s="5">
        <v>-385131</v>
      </c>
      <c r="I171" s="5">
        <v>3120779</v>
      </c>
      <c r="M171" s="5">
        <v>164330</v>
      </c>
      <c r="N171" s="5">
        <v>238284</v>
      </c>
    </row>
    <row r="172" spans="3:25" ht="15.5" x14ac:dyDescent="0.35">
      <c r="C172" t="s">
        <v>1325</v>
      </c>
      <c r="D172" s="5">
        <v>170904</v>
      </c>
      <c r="E172" s="5">
        <v>-196951</v>
      </c>
      <c r="F172" s="5">
        <v>309726</v>
      </c>
      <c r="G172" s="5">
        <v>-146306</v>
      </c>
    </row>
    <row r="173" spans="3:25" ht="15.5" x14ac:dyDescent="0.35">
      <c r="C173" t="s">
        <v>584</v>
      </c>
      <c r="D173" s="5">
        <v>952785</v>
      </c>
      <c r="F173" s="5">
        <v>18282</v>
      </c>
      <c r="G173" s="5">
        <v>946220</v>
      </c>
      <c r="I173" s="5">
        <v>4217851</v>
      </c>
      <c r="J173" s="5">
        <v>8285134</v>
      </c>
    </row>
    <row r="174" spans="3:25" ht="15.5" x14ac:dyDescent="0.35">
      <c r="C174" t="s">
        <v>399</v>
      </c>
      <c r="D174" s="5">
        <v>-458329</v>
      </c>
      <c r="E174" s="5">
        <v>-342441</v>
      </c>
      <c r="F174" s="5">
        <v>-412916</v>
      </c>
      <c r="G174" s="5">
        <v>-402394</v>
      </c>
      <c r="I174" s="5">
        <v>-1544698</v>
      </c>
      <c r="J174" s="5">
        <v>-1052740</v>
      </c>
      <c r="K174" s="5">
        <v>-984129</v>
      </c>
      <c r="L174" s="5">
        <v>-406917</v>
      </c>
    </row>
    <row r="175" spans="3:25" ht="15.5" x14ac:dyDescent="0.35">
      <c r="C175" t="s">
        <v>1536</v>
      </c>
      <c r="F175" s="5">
        <v>69633</v>
      </c>
      <c r="G175" s="5">
        <v>-69633</v>
      </c>
    </row>
    <row r="176" spans="3:25" ht="15.5" x14ac:dyDescent="0.35">
      <c r="C176" t="s">
        <v>2519</v>
      </c>
    </row>
    <row r="177" spans="2:25" ht="15.5" x14ac:dyDescent="0.35">
      <c r="C177" t="s">
        <v>325</v>
      </c>
      <c r="P177" s="5">
        <v>-985310</v>
      </c>
    </row>
    <row r="178" spans="2:25" ht="15.5" x14ac:dyDescent="0.35">
      <c r="C178" t="s">
        <v>157</v>
      </c>
      <c r="L178" s="5">
        <v>6690171</v>
      </c>
      <c r="N178" s="5">
        <v>10128370</v>
      </c>
    </row>
    <row r="179" spans="2:25" ht="15.5" x14ac:dyDescent="0.35">
      <c r="C179" t="s">
        <v>135</v>
      </c>
      <c r="X179" s="5">
        <v>-1908524861</v>
      </c>
      <c r="Y179" s="5">
        <v>2613344379</v>
      </c>
    </row>
    <row r="180" spans="2:25" ht="15.5" x14ac:dyDescent="0.35">
      <c r="C180" t="s">
        <v>91</v>
      </c>
    </row>
    <row r="181" spans="2:25" ht="15.5" x14ac:dyDescent="0.35">
      <c r="C181" t="s">
        <v>224</v>
      </c>
      <c r="D181" s="5">
        <v>-917610</v>
      </c>
      <c r="E181" s="5">
        <v>71083</v>
      </c>
      <c r="F181" s="5">
        <v>-532748</v>
      </c>
      <c r="G181" s="5">
        <v>721590</v>
      </c>
      <c r="I181" s="5">
        <v>-509812</v>
      </c>
      <c r="J181" s="5">
        <v>839439</v>
      </c>
      <c r="K181" s="5">
        <v>17788</v>
      </c>
      <c r="L181" s="5">
        <v>-2633</v>
      </c>
      <c r="M181" s="5">
        <v>50259</v>
      </c>
      <c r="N181" s="5">
        <v>-9565</v>
      </c>
      <c r="O181" s="5">
        <v>4208</v>
      </c>
      <c r="P181" s="5">
        <v>13124</v>
      </c>
      <c r="Q181" s="5">
        <v>-19565</v>
      </c>
      <c r="R181" s="5">
        <v>-107332</v>
      </c>
      <c r="S181" s="5">
        <v>-774227</v>
      </c>
      <c r="T181" s="5">
        <v>1029073</v>
      </c>
      <c r="U181" s="5">
        <v>883973</v>
      </c>
      <c r="V181" s="5">
        <v>75097094</v>
      </c>
      <c r="W181" s="5">
        <v>11804073</v>
      </c>
      <c r="X181" s="5">
        <v>-75771011</v>
      </c>
      <c r="Y181" s="5">
        <v>-80483555</v>
      </c>
    </row>
    <row r="182" spans="2:25" ht="15.5" x14ac:dyDescent="0.35">
      <c r="C182" t="s">
        <v>865</v>
      </c>
    </row>
    <row r="183" spans="2:25" ht="15.5" x14ac:dyDescent="0.35">
      <c r="C183" t="s">
        <v>2520</v>
      </c>
      <c r="N183" s="5">
        <v>35055</v>
      </c>
      <c r="U183" s="5">
        <v>23531</v>
      </c>
    </row>
    <row r="184" spans="2:25" ht="15.5" x14ac:dyDescent="0.35">
      <c r="C184" t="s">
        <v>2521</v>
      </c>
    </row>
    <row r="185" spans="2:25" ht="15.5" x14ac:dyDescent="0.35">
      <c r="C185" t="s">
        <v>375</v>
      </c>
      <c r="D185" s="5">
        <v>741002</v>
      </c>
      <c r="E185" s="5">
        <v>103740</v>
      </c>
      <c r="F185" s="5">
        <v>433291</v>
      </c>
      <c r="G185" s="5">
        <v>-902115</v>
      </c>
      <c r="I185" s="5">
        <v>-38598</v>
      </c>
      <c r="J185" s="5">
        <v>-19720</v>
      </c>
      <c r="K185" s="5">
        <v>34940</v>
      </c>
      <c r="L185" s="5">
        <v>44663</v>
      </c>
      <c r="M185" s="5">
        <v>-348</v>
      </c>
    </row>
    <row r="186" spans="2:25" ht="15.5" x14ac:dyDescent="0.35">
      <c r="C186" t="s">
        <v>225</v>
      </c>
      <c r="E186" s="5">
        <v>541939</v>
      </c>
      <c r="I186" s="5">
        <v>1090349</v>
      </c>
      <c r="J186" s="5">
        <v>270630</v>
      </c>
      <c r="K186" s="5">
        <v>217902</v>
      </c>
      <c r="L186" s="5">
        <v>175872</v>
      </c>
      <c r="M186" s="5">
        <v>231200</v>
      </c>
      <c r="N186" s="5">
        <v>63454</v>
      </c>
      <c r="O186" s="5">
        <v>59246</v>
      </c>
      <c r="P186" s="5">
        <v>46122</v>
      </c>
      <c r="Q186" s="5">
        <v>65687</v>
      </c>
      <c r="R186" s="5">
        <v>173019</v>
      </c>
      <c r="S186" s="5">
        <v>1947221</v>
      </c>
      <c r="T186" s="5">
        <v>918148</v>
      </c>
      <c r="U186" s="5">
        <v>10644</v>
      </c>
      <c r="V186" s="5">
        <v>22618325</v>
      </c>
      <c r="W186" s="5">
        <v>95766832</v>
      </c>
      <c r="X186" s="5">
        <v>171537843</v>
      </c>
      <c r="Y186" s="5">
        <v>252021398</v>
      </c>
    </row>
    <row r="187" spans="2:25" ht="15.5" x14ac:dyDescent="0.35">
      <c r="C187" t="s">
        <v>2522</v>
      </c>
    </row>
    <row r="188" spans="2:25" ht="15.5" x14ac:dyDescent="0.35">
      <c r="C188" t="s">
        <v>2523</v>
      </c>
      <c r="D188" s="5">
        <v>-176608</v>
      </c>
      <c r="E188" s="5">
        <v>716762</v>
      </c>
      <c r="F188" s="5">
        <v>-99457</v>
      </c>
      <c r="G188" s="5">
        <v>-180525</v>
      </c>
      <c r="I188" s="5">
        <v>541939</v>
      </c>
      <c r="J188" s="5">
        <v>1090349</v>
      </c>
      <c r="K188" s="5">
        <v>270630</v>
      </c>
      <c r="L188" s="5">
        <v>217902</v>
      </c>
      <c r="M188" s="5">
        <v>281111</v>
      </c>
      <c r="N188" s="5">
        <v>88944</v>
      </c>
      <c r="O188" s="5">
        <v>63454</v>
      </c>
      <c r="P188" s="5">
        <v>59246</v>
      </c>
      <c r="Q188" s="5">
        <v>46122</v>
      </c>
      <c r="R188" s="5">
        <v>65687</v>
      </c>
      <c r="S188" s="5">
        <v>1172994</v>
      </c>
      <c r="T188" s="5">
        <v>1947221</v>
      </c>
      <c r="U188" s="5">
        <v>918148</v>
      </c>
      <c r="V188" s="5">
        <v>97715419</v>
      </c>
      <c r="W188" s="5">
        <v>107570905</v>
      </c>
      <c r="X188" s="5">
        <v>95766832</v>
      </c>
      <c r="Y188" s="5">
        <v>171537843</v>
      </c>
    </row>
    <row r="190" spans="2:25" ht="15.5" x14ac:dyDescent="0.35">
      <c r="B190" t="s">
        <v>227</v>
      </c>
      <c r="C190" t="s">
        <v>12</v>
      </c>
      <c r="D190" s="5">
        <v>1000000000</v>
      </c>
      <c r="E190" s="5">
        <v>1000000000</v>
      </c>
      <c r="F190" s="5">
        <v>1000000000</v>
      </c>
      <c r="G190" s="5">
        <v>1000000000</v>
      </c>
      <c r="I190" s="5">
        <v>1000000000</v>
      </c>
      <c r="J190" s="5">
        <v>1000000000</v>
      </c>
      <c r="K190" s="5">
        <v>1000000000</v>
      </c>
      <c r="L190" s="5">
        <v>1000000000</v>
      </c>
      <c r="M190" s="5">
        <v>870000000</v>
      </c>
      <c r="N190" s="5">
        <v>870000000</v>
      </c>
      <c r="O190" s="5">
        <v>680000000</v>
      </c>
      <c r="P190" s="5">
        <v>680000000</v>
      </c>
      <c r="Q190" s="5">
        <v>680000000</v>
      </c>
      <c r="R190" s="5">
        <v>30000000</v>
      </c>
      <c r="S190" s="5">
        <v>30000000</v>
      </c>
      <c r="T190" s="5">
        <v>30000000</v>
      </c>
      <c r="U190" s="5">
        <v>30000000</v>
      </c>
      <c r="V190" s="5">
        <v>30000000</v>
      </c>
      <c r="W190" s="5">
        <v>30000000</v>
      </c>
      <c r="X190" s="5">
        <v>30000000</v>
      </c>
      <c r="Y190" s="5">
        <v>30000000</v>
      </c>
    </row>
    <row r="191" spans="2:25" ht="15.5" x14ac:dyDescent="0.35">
      <c r="C191" t="s">
        <v>228</v>
      </c>
      <c r="D191" s="6">
        <v>-0.77</v>
      </c>
      <c r="E191" s="6">
        <v>10.65</v>
      </c>
      <c r="F191" s="6">
        <v>14.25</v>
      </c>
      <c r="G191" s="6">
        <v>4.3099999999999996</v>
      </c>
    </row>
    <row r="192" spans="2:25" ht="15.5" x14ac:dyDescent="0.35">
      <c r="C192" t="s">
        <v>229</v>
      </c>
      <c r="D192" s="6">
        <v>-1720.78</v>
      </c>
      <c r="E192" s="6">
        <v>228.17</v>
      </c>
      <c r="F192" s="6">
        <v>123.51</v>
      </c>
      <c r="G192" s="6">
        <v>261.02</v>
      </c>
    </row>
    <row r="193" spans="3:7" ht="15.5" x14ac:dyDescent="0.35">
      <c r="C193" t="s">
        <v>73</v>
      </c>
      <c r="D193" s="6">
        <v>146.22999999999999</v>
      </c>
      <c r="E193" s="6">
        <v>194.53</v>
      </c>
      <c r="F193" s="6">
        <v>89.54</v>
      </c>
      <c r="G193" s="6">
        <v>139.85</v>
      </c>
    </row>
    <row r="194" spans="3:7" ht="15.5" x14ac:dyDescent="0.35">
      <c r="C194" t="s">
        <v>230</v>
      </c>
      <c r="D194" s="5">
        <v>2760000000</v>
      </c>
      <c r="E194" s="5">
        <v>1470000000</v>
      </c>
      <c r="F194" s="5">
        <v>10720000000</v>
      </c>
      <c r="G194" s="5">
        <v>-450000000</v>
      </c>
    </row>
    <row r="195" spans="3:7" ht="15.5" x14ac:dyDescent="0.35">
      <c r="C195" t="s">
        <v>231</v>
      </c>
      <c r="D195" s="6">
        <v>-2.0000000000000001E-4</v>
      </c>
      <c r="E195" s="6">
        <v>2.3999999999999998E-3</v>
      </c>
      <c r="F195" s="6">
        <v>3.3E-3</v>
      </c>
      <c r="G195" s="6">
        <v>1E-3</v>
      </c>
    </row>
    <row r="196" spans="3:7" ht="15.5" x14ac:dyDescent="0.35">
      <c r="C196" t="s">
        <v>232</v>
      </c>
      <c r="D196" s="6">
        <v>-2.0000000000000001E-4</v>
      </c>
      <c r="E196" s="6">
        <v>2.8999999999999998E-3</v>
      </c>
      <c r="F196" s="6">
        <v>3.9000000000000003E-3</v>
      </c>
      <c r="G196" s="6">
        <v>1.1999999999999999E-3</v>
      </c>
    </row>
    <row r="197" spans="3:7" ht="15.5" x14ac:dyDescent="0.35">
      <c r="C197" t="s">
        <v>233</v>
      </c>
      <c r="D197" s="6">
        <v>4.0000000000000002E-4</v>
      </c>
      <c r="E197" s="6">
        <v>-2.9999999999999997E-4</v>
      </c>
      <c r="F197" s="6">
        <v>2.0999999999999999E-3</v>
      </c>
      <c r="G197" s="6">
        <v>-5.0000000000000001E-4</v>
      </c>
    </row>
    <row r="198" spans="3:7" ht="15.5" x14ac:dyDescent="0.35">
      <c r="C198" t="s">
        <v>234</v>
      </c>
      <c r="D198" s="6">
        <v>1.35</v>
      </c>
      <c r="E198" s="6">
        <v>-0.95</v>
      </c>
      <c r="F198" s="6">
        <v>1.26</v>
      </c>
      <c r="G198" s="6">
        <v>-0.8</v>
      </c>
    </row>
    <row r="199" spans="3:7" ht="15.5" x14ac:dyDescent="0.35">
      <c r="C199" t="s">
        <v>235</v>
      </c>
      <c r="D199" s="5">
        <v>3899000000000</v>
      </c>
      <c r="E199" s="5">
        <v>3690000000000</v>
      </c>
      <c r="F199" s="5">
        <v>3616000000000</v>
      </c>
      <c r="G199" s="5">
        <v>3589000000000</v>
      </c>
    </row>
    <row r="200" spans="3:7" ht="15.5" x14ac:dyDescent="0.35">
      <c r="C200" t="s">
        <v>236</v>
      </c>
      <c r="D200" s="6">
        <v>0.34</v>
      </c>
      <c r="E200" s="6">
        <v>0.66</v>
      </c>
      <c r="F200" s="6">
        <v>0.49</v>
      </c>
      <c r="G200" s="6">
        <v>0.31</v>
      </c>
    </row>
    <row r="201" spans="3:7" ht="15.5" x14ac:dyDescent="0.35">
      <c r="C201" t="s">
        <v>237</v>
      </c>
      <c r="D201" s="5">
        <v>3891</v>
      </c>
      <c r="E201" s="6">
        <v>3681.88</v>
      </c>
      <c r="F201" s="6">
        <v>3608.41</v>
      </c>
      <c r="G201" s="6">
        <v>3582.94</v>
      </c>
    </row>
    <row r="202" spans="3:7" ht="15.5" x14ac:dyDescent="0.35">
      <c r="C202" t="s">
        <v>238</v>
      </c>
      <c r="D202" s="6">
        <v>0.34</v>
      </c>
      <c r="E202" s="6">
        <v>0.66</v>
      </c>
      <c r="F202" s="6">
        <v>0.49</v>
      </c>
      <c r="G202" s="6">
        <v>0.31</v>
      </c>
    </row>
    <row r="203" spans="3:7" ht="15.5" x14ac:dyDescent="0.35">
      <c r="C203" t="s">
        <v>239</v>
      </c>
      <c r="D203" s="5">
        <v>3891</v>
      </c>
      <c r="E203" s="6">
        <v>3681.88</v>
      </c>
      <c r="F203" s="6">
        <v>3608.41</v>
      </c>
      <c r="G203" s="6">
        <v>3582.94</v>
      </c>
    </row>
    <row r="204" spans="3:7" ht="15.5" x14ac:dyDescent="0.35">
      <c r="C204" t="s">
        <v>240</v>
      </c>
      <c r="D204" s="5">
        <v>56000000000</v>
      </c>
      <c r="E204" s="5">
        <v>46000000000</v>
      </c>
      <c r="F204" s="5">
        <v>36000000000</v>
      </c>
      <c r="G204" s="5">
        <v>51000000000</v>
      </c>
    </row>
    <row r="205" spans="3:7" ht="15.5" x14ac:dyDescent="0.35">
      <c r="C205" t="s">
        <v>241</v>
      </c>
      <c r="D205" s="5">
        <v>682000000000</v>
      </c>
      <c r="E205" s="5">
        <v>673000000000</v>
      </c>
      <c r="F205" s="5">
        <v>645000000000</v>
      </c>
      <c r="G205" s="5">
        <v>627000000000</v>
      </c>
    </row>
    <row r="206" spans="3:7" ht="15.5" x14ac:dyDescent="0.35">
      <c r="C206" t="s">
        <v>242</v>
      </c>
      <c r="D206" s="5">
        <v>3887000000000</v>
      </c>
      <c r="E206" s="5">
        <v>3678000000000</v>
      </c>
      <c r="F206" s="5">
        <v>3605000000000</v>
      </c>
      <c r="G206" s="5">
        <v>3580000000000</v>
      </c>
    </row>
    <row r="207" spans="3:7" ht="15.5" x14ac:dyDescent="0.35">
      <c r="C207" t="s">
        <v>24</v>
      </c>
      <c r="D207" s="5">
        <v>738000000000</v>
      </c>
      <c r="E207" s="5">
        <v>719000000000</v>
      </c>
      <c r="F207" s="5">
        <v>681000000000</v>
      </c>
      <c r="G207" s="5">
        <v>678000000000</v>
      </c>
    </row>
    <row r="208" spans="3:7" ht="15.5" x14ac:dyDescent="0.35">
      <c r="C208" t="s">
        <v>21</v>
      </c>
      <c r="D208" s="5">
        <v>728000000000</v>
      </c>
      <c r="E208" s="5">
        <v>706000000000</v>
      </c>
      <c r="F208" s="5">
        <v>672000000000</v>
      </c>
      <c r="G208" s="5">
        <v>668000000000</v>
      </c>
    </row>
    <row r="209" spans="3:25" ht="15.5" x14ac:dyDescent="0.35">
      <c r="C209" t="s">
        <v>243</v>
      </c>
      <c r="D209" s="5">
        <v>-33000000000</v>
      </c>
      <c r="E209" s="5">
        <v>-23000000000</v>
      </c>
      <c r="F209" s="5">
        <v>-34000000000</v>
      </c>
      <c r="G209" s="5">
        <v>-61000000000</v>
      </c>
    </row>
    <row r="210" spans="3:25" ht="15.5" x14ac:dyDescent="0.35">
      <c r="C210" t="s">
        <v>244</v>
      </c>
      <c r="D210" s="5">
        <v>-8000000000</v>
      </c>
      <c r="E210" s="5">
        <v>-15000000000</v>
      </c>
      <c r="F210" s="5">
        <v>-33000000000</v>
      </c>
      <c r="G210" s="5">
        <v>20000000000</v>
      </c>
    </row>
    <row r="211" spans="3:25" ht="15.5" x14ac:dyDescent="0.35">
      <c r="C211" t="s">
        <v>245</v>
      </c>
      <c r="D211" s="5">
        <v>0</v>
      </c>
      <c r="E211" s="5">
        <v>0</v>
      </c>
      <c r="F211" s="5">
        <v>0</v>
      </c>
      <c r="G211" s="5">
        <v>0</v>
      </c>
    </row>
    <row r="212" spans="3:25" ht="15.5" x14ac:dyDescent="0.35">
      <c r="C212" t="s">
        <v>13</v>
      </c>
      <c r="D212" s="5">
        <v>-8000000000</v>
      </c>
      <c r="E212" s="5">
        <v>-15000000000</v>
      </c>
      <c r="F212" s="5">
        <v>-33000000000</v>
      </c>
      <c r="G212" s="5">
        <v>20000000000</v>
      </c>
    </row>
    <row r="213" spans="3:25" ht="15.5" x14ac:dyDescent="0.35">
      <c r="C213" t="s">
        <v>16</v>
      </c>
      <c r="D213" s="6">
        <v>-7.59</v>
      </c>
      <c r="E213" s="6">
        <v>-14.89</v>
      </c>
      <c r="F213" s="6">
        <v>-33.229999999999997</v>
      </c>
      <c r="G213" s="6">
        <v>19.73</v>
      </c>
    </row>
    <row r="214" spans="3:25" ht="15.5" x14ac:dyDescent="0.35">
      <c r="C214" t="s">
        <v>58</v>
      </c>
      <c r="I214" s="6">
        <v>28.94</v>
      </c>
      <c r="J214" s="6">
        <v>27.84</v>
      </c>
      <c r="K214" s="6">
        <v>33.369999999999997</v>
      </c>
      <c r="L214" s="6">
        <v>456.98</v>
      </c>
      <c r="M214" s="6">
        <v>201.5</v>
      </c>
      <c r="N214" s="6">
        <v>191.9</v>
      </c>
      <c r="O214" s="6">
        <v>228.74</v>
      </c>
      <c r="P214" s="6">
        <v>271.83999999999997</v>
      </c>
      <c r="Q214" s="6">
        <v>802.51</v>
      </c>
      <c r="R214" s="6">
        <v>9561.2099999999991</v>
      </c>
      <c r="S214" s="6">
        <v>11506.51</v>
      </c>
      <c r="T214" s="6">
        <v>9366.75</v>
      </c>
      <c r="U214" s="6">
        <v>4300.72</v>
      </c>
      <c r="V214" s="6">
        <v>-56.44</v>
      </c>
      <c r="W214" s="6">
        <v>-105.47</v>
      </c>
      <c r="X214" s="6">
        <v>62.87</v>
      </c>
      <c r="Y214" s="6">
        <v>-62.54</v>
      </c>
    </row>
    <row r="215" spans="3:25" ht="15.5" x14ac:dyDescent="0.35">
      <c r="C215" t="s">
        <v>72</v>
      </c>
      <c r="I215" s="6">
        <v>60.82</v>
      </c>
      <c r="J215" s="6">
        <v>25.86</v>
      </c>
      <c r="K215" s="6">
        <v>20.68</v>
      </c>
      <c r="L215" s="6">
        <v>1.78</v>
      </c>
      <c r="M215" s="6">
        <v>3.72</v>
      </c>
      <c r="N215" s="6">
        <v>2.81</v>
      </c>
      <c r="O215" s="6">
        <v>3.61</v>
      </c>
      <c r="P215" s="6">
        <v>2.91</v>
      </c>
      <c r="Q215" s="6">
        <v>2.1</v>
      </c>
      <c r="R215" s="6">
        <v>1.45</v>
      </c>
      <c r="S215" s="6">
        <v>1.21</v>
      </c>
      <c r="T215" s="6">
        <v>1.48</v>
      </c>
      <c r="U215" s="6">
        <v>0.35</v>
      </c>
      <c r="V215" s="6">
        <v>-7.97</v>
      </c>
      <c r="W215" s="6">
        <v>-3.65</v>
      </c>
      <c r="X215" s="6">
        <v>15.91</v>
      </c>
      <c r="Y215" s="6">
        <v>-8.9499999999999993</v>
      </c>
    </row>
    <row r="216" spans="3:25" ht="15.5" x14ac:dyDescent="0.35">
      <c r="C216" t="s">
        <v>75</v>
      </c>
      <c r="I216" s="6">
        <v>50.48</v>
      </c>
      <c r="J216" s="6">
        <v>45.91</v>
      </c>
      <c r="K216" s="6">
        <v>183.97</v>
      </c>
      <c r="L216" s="6">
        <v>276.11</v>
      </c>
      <c r="M216" s="6">
        <v>223.17</v>
      </c>
      <c r="N216" s="6">
        <v>2769.73</v>
      </c>
      <c r="O216" s="6">
        <v>1625.96</v>
      </c>
      <c r="P216" s="6">
        <v>376.22</v>
      </c>
      <c r="Q216" s="6">
        <v>637.03</v>
      </c>
      <c r="R216" s="6">
        <v>264.33</v>
      </c>
      <c r="S216" s="6">
        <v>103.51</v>
      </c>
      <c r="T216" s="6">
        <v>96.21</v>
      </c>
      <c r="U216" s="6">
        <v>2.41</v>
      </c>
      <c r="V216" s="6">
        <v>22.59</v>
      </c>
      <c r="W216" s="5">
        <v>0</v>
      </c>
      <c r="X216" s="6">
        <v>4.24</v>
      </c>
      <c r="Y216" s="6">
        <v>1.41</v>
      </c>
    </row>
    <row r="217" spans="3:25" ht="15.5" x14ac:dyDescent="0.35">
      <c r="C217" t="s">
        <v>246</v>
      </c>
      <c r="I217" s="5">
        <v>13100000000</v>
      </c>
      <c r="J217" s="5">
        <v>9440000000</v>
      </c>
      <c r="K217" s="5">
        <v>1310000000</v>
      </c>
      <c r="L217" s="5">
        <v>1160000000</v>
      </c>
      <c r="M217" s="5">
        <v>1420000000</v>
      </c>
      <c r="N217" s="5">
        <v>-2370000000</v>
      </c>
      <c r="O217" s="5">
        <v>-3060000000</v>
      </c>
    </row>
    <row r="218" spans="3:25" ht="15.5" x14ac:dyDescent="0.35">
      <c r="C218" t="s">
        <v>247</v>
      </c>
      <c r="I218" s="6">
        <v>6.7000000000000002E-3</v>
      </c>
      <c r="J218" s="6">
        <v>6.8999999999999999E-3</v>
      </c>
      <c r="K218" s="6">
        <v>9.4999999999999998E-3</v>
      </c>
      <c r="L218" s="6">
        <v>0.1336</v>
      </c>
      <c r="M218" s="6">
        <v>6.7099999999999993E-2</v>
      </c>
      <c r="N218" s="6">
        <v>8.1300000000000011E-2</v>
      </c>
      <c r="O218" s="6">
        <v>7.9899999999999999E-2</v>
      </c>
      <c r="P218" s="6">
        <v>0.11</v>
      </c>
      <c r="Q218" s="6">
        <v>0.30620000000000003</v>
      </c>
      <c r="R218" s="6">
        <v>0.20370000000000002</v>
      </c>
      <c r="S218" s="6">
        <v>0.34399999999999997</v>
      </c>
      <c r="T218" s="6">
        <v>0.43469999999999998</v>
      </c>
      <c r="U218" s="6">
        <v>0.43670000000000003</v>
      </c>
      <c r="V218" s="6">
        <v>-0.16149999999999998</v>
      </c>
      <c r="W218" s="6">
        <v>-0.28889999999999999</v>
      </c>
      <c r="X218" s="6">
        <v>0.155</v>
      </c>
      <c r="Y218" s="6">
        <v>-9.4100000000000003E-2</v>
      </c>
    </row>
    <row r="219" spans="3:25" ht="15.5" x14ac:dyDescent="0.35">
      <c r="C219" t="s">
        <v>248</v>
      </c>
      <c r="I219" s="6">
        <v>8.0000000000000002E-3</v>
      </c>
      <c r="J219" s="6">
        <v>8.1000000000000013E-3</v>
      </c>
      <c r="K219" s="6">
        <v>1.0200000000000001E-2</v>
      </c>
      <c r="L219" s="6">
        <v>0.13970000000000002</v>
      </c>
      <c r="M219" s="6">
        <v>7.1300000000000002E-2</v>
      </c>
      <c r="N219" s="6">
        <v>8.14E-2</v>
      </c>
      <c r="O219" s="6">
        <v>0.08</v>
      </c>
      <c r="P219" s="6">
        <v>0.1103</v>
      </c>
      <c r="Q219" s="6">
        <v>0.30690000000000001</v>
      </c>
      <c r="R219" s="6">
        <v>0.20370000000000002</v>
      </c>
      <c r="S219" s="6">
        <v>0.34409999999999996</v>
      </c>
      <c r="T219" s="6">
        <v>0.43560000000000004</v>
      </c>
      <c r="U219" s="6">
        <v>0.44700000000000001</v>
      </c>
      <c r="V219" s="6">
        <v>-0.56569999999999998</v>
      </c>
      <c r="W219" s="6">
        <v>-0.84409999999999996</v>
      </c>
      <c r="X219" s="6">
        <v>0.24600000000000002</v>
      </c>
      <c r="Y219" s="6">
        <v>-0.36109999999999998</v>
      </c>
    </row>
    <row r="220" spans="3:25" ht="15.5" x14ac:dyDescent="0.35">
      <c r="C220" t="s">
        <v>249</v>
      </c>
      <c r="I220" s="6">
        <v>2.0999999999999999E-3</v>
      </c>
      <c r="J220" s="6">
        <v>2.3999999999999998E-3</v>
      </c>
      <c r="K220" s="6">
        <v>2.0000000000000001E-4</v>
      </c>
      <c r="L220" s="6">
        <v>2.0000000000000001E-4</v>
      </c>
      <c r="M220" s="6">
        <v>4.0000000000000002E-4</v>
      </c>
      <c r="N220" s="6">
        <v>-1.1999999999999999E-3</v>
      </c>
      <c r="O220" s="6">
        <v>-1.7000000000000001E-3</v>
      </c>
      <c r="P220" s="6">
        <v>-1.1000000000000001E-3</v>
      </c>
      <c r="Q220" s="6">
        <v>-1E-3</v>
      </c>
      <c r="R220" s="6">
        <v>-2E-3</v>
      </c>
      <c r="S220" s="6">
        <v>-1.8E-3</v>
      </c>
      <c r="T220" s="6">
        <v>-4.0000000000000001E-3</v>
      </c>
      <c r="U220" s="6">
        <v>6.4299999999999996E-2</v>
      </c>
      <c r="V220" s="6">
        <v>-0.61280000000000001</v>
      </c>
      <c r="W220" s="6">
        <v>-0.42119999999999996</v>
      </c>
      <c r="X220" s="6">
        <v>-0.3528</v>
      </c>
      <c r="Y220" s="6">
        <v>-0.43119999999999997</v>
      </c>
    </row>
    <row r="221" spans="3:25" ht="15.5" x14ac:dyDescent="0.35">
      <c r="C221" t="s">
        <v>250</v>
      </c>
      <c r="I221" s="6">
        <v>339.12</v>
      </c>
      <c r="J221" s="6">
        <v>748.94</v>
      </c>
      <c r="K221" s="6">
        <v>21.88</v>
      </c>
      <c r="L221" s="6">
        <v>229.56</v>
      </c>
      <c r="M221" s="6">
        <v>71.66</v>
      </c>
      <c r="N221" s="6">
        <v>-1952.02</v>
      </c>
      <c r="O221" s="6">
        <v>-2187.1999999999998</v>
      </c>
      <c r="P221" s="6">
        <v>-1164.28</v>
      </c>
      <c r="Q221" s="6">
        <v>-1274.51</v>
      </c>
      <c r="R221" s="6">
        <v>-1668.31</v>
      </c>
      <c r="S221" s="6">
        <v>-533.66999999999996</v>
      </c>
      <c r="T221" s="6">
        <v>-747.67</v>
      </c>
      <c r="U221" s="6">
        <v>1564.76</v>
      </c>
      <c r="V221" s="6">
        <v>-736.8</v>
      </c>
    </row>
    <row r="222" spans="3:25" ht="15.5" x14ac:dyDescent="0.35">
      <c r="C222" t="s">
        <v>69</v>
      </c>
      <c r="I222" s="6">
        <v>0.49</v>
      </c>
      <c r="J222" s="6">
        <v>0.21</v>
      </c>
      <c r="K222" s="6">
        <v>0.21</v>
      </c>
      <c r="L222" s="6">
        <v>0.25</v>
      </c>
      <c r="M222" s="6">
        <v>0.27</v>
      </c>
      <c r="N222" s="6">
        <v>0.23</v>
      </c>
      <c r="O222" s="6">
        <v>0.28999999999999998</v>
      </c>
      <c r="P222" s="6">
        <v>0.32</v>
      </c>
      <c r="Q222" s="6">
        <v>0.64</v>
      </c>
      <c r="R222" s="6">
        <v>0.3</v>
      </c>
      <c r="S222" s="6">
        <v>0.42</v>
      </c>
      <c r="T222" s="6">
        <v>0.65</v>
      </c>
      <c r="U222" s="6">
        <v>0.16</v>
      </c>
      <c r="V222" s="6">
        <v>4.51</v>
      </c>
      <c r="W222" s="6">
        <v>3.08</v>
      </c>
      <c r="X222" s="6">
        <v>3.91</v>
      </c>
      <c r="Y222" s="6">
        <v>3.23</v>
      </c>
    </row>
    <row r="223" spans="3:25" ht="15.5" x14ac:dyDescent="0.35">
      <c r="C223" t="s">
        <v>66</v>
      </c>
      <c r="I223" s="6">
        <v>3608.41</v>
      </c>
      <c r="J223" s="6">
        <v>3452.74</v>
      </c>
      <c r="K223" s="6">
        <v>3273.63</v>
      </c>
      <c r="L223" s="6">
        <v>3272.07</v>
      </c>
      <c r="M223" s="6">
        <v>2824.45</v>
      </c>
      <c r="N223" s="6">
        <v>2356.91</v>
      </c>
      <c r="O223" s="6">
        <v>2857.77</v>
      </c>
      <c r="P223" s="6">
        <v>2464.17</v>
      </c>
      <c r="Q223" s="6">
        <v>2614.7800000000002</v>
      </c>
      <c r="R223" s="6">
        <v>46928.3</v>
      </c>
      <c r="S223" s="6">
        <v>33438.14</v>
      </c>
      <c r="T223" s="6">
        <v>21503.26</v>
      </c>
      <c r="U223" s="6">
        <v>9621.25</v>
      </c>
      <c r="V223" s="6">
        <v>99.76</v>
      </c>
      <c r="W223" s="6">
        <v>124.96</v>
      </c>
      <c r="X223" s="6">
        <v>255.54</v>
      </c>
      <c r="Y223" s="6">
        <v>173.17</v>
      </c>
    </row>
    <row r="224" spans="3:25" ht="15.5" x14ac:dyDescent="0.35">
      <c r="C224" t="s">
        <v>251</v>
      </c>
      <c r="I224" s="6">
        <v>0.49</v>
      </c>
      <c r="J224" s="6">
        <v>0.21</v>
      </c>
      <c r="K224" s="6">
        <v>0.21</v>
      </c>
      <c r="L224" s="6">
        <v>0.25</v>
      </c>
      <c r="M224" s="6">
        <v>0.27</v>
      </c>
      <c r="N224" s="6">
        <v>0.23</v>
      </c>
      <c r="O224" s="6">
        <v>0.28999999999999998</v>
      </c>
      <c r="P224" s="6">
        <v>0.32</v>
      </c>
      <c r="Q224" s="6">
        <v>0.64</v>
      </c>
      <c r="R224" s="6">
        <v>0.3</v>
      </c>
      <c r="S224" s="6">
        <v>0.42</v>
      </c>
      <c r="T224" s="6">
        <v>0.65</v>
      </c>
      <c r="U224" s="6">
        <v>0.16</v>
      </c>
      <c r="V224" s="6">
        <v>4.51</v>
      </c>
      <c r="W224" s="6">
        <v>3.08</v>
      </c>
      <c r="X224" s="6">
        <v>3.91</v>
      </c>
      <c r="Y224" s="6">
        <v>3.23</v>
      </c>
    </row>
    <row r="225" spans="3:25" ht="15.5" x14ac:dyDescent="0.35">
      <c r="C225" t="s">
        <v>252</v>
      </c>
      <c r="I225" s="6">
        <v>3608.41</v>
      </c>
      <c r="J225" s="6">
        <v>3452.74</v>
      </c>
      <c r="K225" s="6">
        <v>3273.63</v>
      </c>
      <c r="L225" s="6">
        <v>3272.07</v>
      </c>
      <c r="M225" s="6">
        <v>2824.45</v>
      </c>
      <c r="N225" s="6">
        <v>2356.91</v>
      </c>
      <c r="O225" s="6">
        <v>2857.77</v>
      </c>
      <c r="P225" s="6">
        <v>2464.17</v>
      </c>
      <c r="Q225" s="6">
        <v>2614.7800000000002</v>
      </c>
      <c r="R225" s="6">
        <v>46928.3</v>
      </c>
      <c r="S225" s="6">
        <v>33438.14</v>
      </c>
      <c r="T225" s="6">
        <v>21503.26</v>
      </c>
      <c r="U225" s="6">
        <v>9621.25</v>
      </c>
      <c r="V225" s="6">
        <v>99.76</v>
      </c>
      <c r="W225" s="6">
        <v>124.96</v>
      </c>
      <c r="X225" s="6">
        <v>255.54</v>
      </c>
      <c r="Y225" s="6">
        <v>173.17</v>
      </c>
    </row>
    <row r="226" spans="3:25" ht="15.5" x14ac:dyDescent="0.35">
      <c r="C226" t="s">
        <v>253</v>
      </c>
      <c r="I226" s="5">
        <v>36000000000</v>
      </c>
      <c r="J226" s="5">
        <v>25000000000</v>
      </c>
      <c r="K226" s="5">
        <v>17000000000</v>
      </c>
      <c r="L226" s="5">
        <v>14000000000</v>
      </c>
      <c r="M226" s="5">
        <v>6000000000</v>
      </c>
    </row>
    <row r="227" spans="3:25" ht="15.5" x14ac:dyDescent="0.35">
      <c r="C227" t="s">
        <v>254</v>
      </c>
      <c r="I227" s="5">
        <v>645000000000</v>
      </c>
      <c r="J227" s="5">
        <v>548000000000</v>
      </c>
      <c r="K227" s="5">
        <v>215000000000</v>
      </c>
      <c r="L227" s="5">
        <v>126000000000</v>
      </c>
      <c r="M227" s="5">
        <v>144000000000</v>
      </c>
      <c r="W227" s="5">
        <v>1000000000</v>
      </c>
      <c r="X227" s="5">
        <v>1000000000</v>
      </c>
      <c r="Y227" s="5">
        <v>9000000000</v>
      </c>
    </row>
    <row r="228" spans="3:25" ht="15.5" x14ac:dyDescent="0.35">
      <c r="C228" t="s">
        <v>26</v>
      </c>
      <c r="I228" s="5">
        <v>681000000000</v>
      </c>
      <c r="J228" s="5">
        <v>573000000000</v>
      </c>
      <c r="K228" s="5">
        <v>232000000000</v>
      </c>
      <c r="L228" s="5">
        <v>140000000000</v>
      </c>
      <c r="M228" s="5">
        <v>150000000000</v>
      </c>
      <c r="W228" s="5">
        <v>1000000000</v>
      </c>
      <c r="X228" s="5">
        <v>1000000000</v>
      </c>
      <c r="Y228" s="5">
        <v>9000000000</v>
      </c>
    </row>
    <row r="229" spans="3:25" ht="15.5" x14ac:dyDescent="0.35">
      <c r="C229" t="s">
        <v>23</v>
      </c>
      <c r="I229" s="5">
        <v>672000000000</v>
      </c>
      <c r="J229" s="5">
        <v>556000000000</v>
      </c>
      <c r="K229" s="5">
        <v>228000000000</v>
      </c>
      <c r="L229" s="5">
        <v>136000000000</v>
      </c>
      <c r="M229" s="5">
        <v>147000000000</v>
      </c>
      <c r="N229" s="5">
        <v>-1000000000</v>
      </c>
      <c r="O229" s="5">
        <v>-1000000000</v>
      </c>
      <c r="P229" s="5">
        <v>-1000000000</v>
      </c>
      <c r="Q229" s="5">
        <v>-1000000000</v>
      </c>
      <c r="R229" s="5">
        <v>-1000000000</v>
      </c>
      <c r="S229" s="5">
        <v>-15000000000</v>
      </c>
      <c r="T229" s="5">
        <v>-24000000000</v>
      </c>
      <c r="U229" s="5">
        <v>-9000000000</v>
      </c>
      <c r="V229" s="5">
        <v>0</v>
      </c>
      <c r="W229" s="5">
        <v>1000000000</v>
      </c>
      <c r="X229" s="5">
        <v>1000000000</v>
      </c>
      <c r="Y229" s="5">
        <v>9000000000</v>
      </c>
    </row>
    <row r="230" spans="3:25" ht="15.5" x14ac:dyDescent="0.35">
      <c r="C230" t="s">
        <v>255</v>
      </c>
      <c r="I230" s="5">
        <v>-34000000000</v>
      </c>
      <c r="J230" s="5">
        <v>-17000000000</v>
      </c>
      <c r="K230" s="5">
        <v>-10000000000</v>
      </c>
      <c r="L230" s="5">
        <v>-20000000000</v>
      </c>
      <c r="M230" s="5">
        <v>-9000000000</v>
      </c>
      <c r="N230" s="5">
        <v>0</v>
      </c>
      <c r="O230" s="5">
        <v>1000000000</v>
      </c>
      <c r="P230" s="5">
        <v>3000000000</v>
      </c>
      <c r="Q230" s="5">
        <v>18000000000</v>
      </c>
      <c r="R230" s="5">
        <v>24000000000</v>
      </c>
      <c r="S230" s="5">
        <v>23000000000</v>
      </c>
      <c r="T230" s="5">
        <v>24000000000</v>
      </c>
      <c r="U230" s="5">
        <v>2000000000</v>
      </c>
      <c r="V230" s="5">
        <v>-8000000000</v>
      </c>
      <c r="W230" s="5">
        <v>-6000000000</v>
      </c>
      <c r="X230" s="5">
        <v>-3000000000</v>
      </c>
      <c r="Y230" s="5">
        <v>-6000000000</v>
      </c>
    </row>
    <row r="231" spans="3:25" ht="15.5" x14ac:dyDescent="0.35">
      <c r="C231" t="s">
        <v>256</v>
      </c>
      <c r="I231" s="5">
        <v>-21000000000</v>
      </c>
      <c r="J231" s="5">
        <v>0</v>
      </c>
      <c r="K231" s="5">
        <v>-6000000000</v>
      </c>
      <c r="L231" s="5">
        <v>-8000000000</v>
      </c>
      <c r="M231" s="5">
        <v>-3000000000</v>
      </c>
      <c r="N231" s="5">
        <v>-2000000000</v>
      </c>
      <c r="O231" s="5">
        <v>-2000000000</v>
      </c>
      <c r="P231" s="5">
        <v>-2000000000</v>
      </c>
      <c r="Q231" s="5">
        <v>-1000000000</v>
      </c>
      <c r="R231" s="5">
        <v>-2000000000</v>
      </c>
      <c r="S231" s="5">
        <v>-2000000000</v>
      </c>
      <c r="T231" s="5">
        <v>-15000000000</v>
      </c>
      <c r="U231" s="5">
        <v>13000000000</v>
      </c>
      <c r="V231" s="5">
        <v>-1000000000</v>
      </c>
      <c r="W231" s="5">
        <v>-1000000000</v>
      </c>
      <c r="X231" s="5">
        <v>10000000000</v>
      </c>
      <c r="Y231" s="5">
        <v>-3000000000</v>
      </c>
    </row>
    <row r="232" spans="3:25" ht="15.5" x14ac:dyDescent="0.35">
      <c r="C232" t="s">
        <v>257</v>
      </c>
      <c r="I232" s="5">
        <v>0</v>
      </c>
      <c r="O232" s="5">
        <v>0</v>
      </c>
      <c r="Q232" s="5">
        <v>0</v>
      </c>
      <c r="S232" s="5">
        <v>0</v>
      </c>
      <c r="T232" s="5">
        <v>0</v>
      </c>
      <c r="U232" s="5">
        <v>0</v>
      </c>
      <c r="W232" s="5">
        <v>0</v>
      </c>
      <c r="X232" s="5">
        <v>0</v>
      </c>
      <c r="Y232" s="5">
        <v>0</v>
      </c>
    </row>
    <row r="233" spans="3:25" ht="15.5" x14ac:dyDescent="0.35">
      <c r="C233" t="s">
        <v>15</v>
      </c>
      <c r="I233" s="5">
        <v>-21000000000</v>
      </c>
      <c r="J233" s="5">
        <v>0</v>
      </c>
      <c r="K233" s="5">
        <v>-6000000000</v>
      </c>
      <c r="L233" s="5">
        <v>-8000000000</v>
      </c>
      <c r="M233" s="5">
        <v>-3000000000</v>
      </c>
      <c r="N233" s="5">
        <v>-2000000000</v>
      </c>
      <c r="O233" s="5">
        <v>-3000000000</v>
      </c>
      <c r="P233" s="5">
        <v>-2000000000</v>
      </c>
      <c r="Q233" s="5">
        <v>-1000000000</v>
      </c>
      <c r="R233" s="5">
        <v>-2000000000</v>
      </c>
      <c r="S233" s="5">
        <v>-2000000000</v>
      </c>
      <c r="T233" s="5">
        <v>-15000000000</v>
      </c>
      <c r="U233" s="5">
        <v>12000000000</v>
      </c>
      <c r="V233" s="5">
        <v>-1000000000</v>
      </c>
      <c r="W233" s="5">
        <v>-1000000000</v>
      </c>
      <c r="X233" s="5">
        <v>10000000000</v>
      </c>
      <c r="Y233" s="5">
        <v>-3000000000</v>
      </c>
    </row>
    <row r="234" spans="3:25" ht="15.5" x14ac:dyDescent="0.35">
      <c r="C234" t="s">
        <v>17</v>
      </c>
      <c r="I234" s="6">
        <v>-20.62</v>
      </c>
      <c r="J234" s="6">
        <v>0.35</v>
      </c>
      <c r="K234" s="6">
        <v>-6.49</v>
      </c>
      <c r="L234" s="6">
        <v>-7.7</v>
      </c>
      <c r="M234" s="6">
        <v>-4.01</v>
      </c>
      <c r="N234" s="6">
        <v>-2.82</v>
      </c>
      <c r="O234" s="6">
        <v>-3.68</v>
      </c>
      <c r="P234" s="6">
        <v>-2.56</v>
      </c>
      <c r="Q234" s="6">
        <v>-1.17</v>
      </c>
      <c r="R234" s="6">
        <v>-47.14</v>
      </c>
      <c r="S234" s="6">
        <v>-59.57</v>
      </c>
      <c r="T234" s="6">
        <v>-449.79</v>
      </c>
      <c r="U234" s="6">
        <v>362.58</v>
      </c>
      <c r="V234" s="6">
        <v>-40.18</v>
      </c>
      <c r="W234" s="6">
        <v>-38.119999999999997</v>
      </c>
      <c r="X234" s="6">
        <v>306.87</v>
      </c>
      <c r="Y234" s="6">
        <v>-93.81</v>
      </c>
    </row>
  </sheetData>
  <pageMargins left="0.7" right="0.7" top="0.75" bottom="0.75" header="0.3" footer="0.3"/>
  <ignoredErrors>
    <ignoredError sqref="A1:Y235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2525</v>
      </c>
      <c r="D2" s="2" vm="788">
        <f ca="1">IFERROR(_xlfn.STOCKHISTORY("XIDX:" &amp; $C$1, D3, , 0, 0, 1), "Libur")</f>
        <v>30075</v>
      </c>
      <c r="E2" s="2" vm="789">
        <f ca="1">IFERROR(_xlfn.STOCKHISTORY("XIDX:" &amp; $C$1, E3, , 0, 0, 1), "Libur")</f>
        <v>22025</v>
      </c>
      <c r="H2" s="2" vm="789">
        <f ca="1">IFERROR(INDEX(D2:G2,COUNT(D2:G2)),"")</f>
        <v>22025</v>
      </c>
      <c r="I2" s="2" vm="790">
        <f t="shared" ref="I2:Z2" ca="1" si="0">IFERROR(_xlfn.STOCKHISTORY("XIDX:" &amp; $C$1, I1, , 0, 0, 1), "Libur")</f>
        <v>21875</v>
      </c>
      <c r="J2" s="2" vm="791">
        <f t="shared" ca="1" si="0"/>
        <v>26700</v>
      </c>
      <c r="K2" s="2" vm="792">
        <f t="shared" ca="1" si="0"/>
        <v>25650</v>
      </c>
      <c r="L2" s="2" vm="793">
        <f t="shared" ca="1" si="0"/>
        <v>39025</v>
      </c>
      <c r="M2" s="2" vm="794">
        <f t="shared" ca="1" si="0"/>
        <v>20400</v>
      </c>
      <c r="N2" s="2" vm="795">
        <f t="shared" ca="1" si="0"/>
        <v>13850</v>
      </c>
      <c r="O2" s="2" vm="796">
        <f t="shared" ca="1" si="0"/>
        <v>11475</v>
      </c>
      <c r="P2" s="2" vm="797">
        <f t="shared" ca="1" si="0"/>
        <v>20250</v>
      </c>
      <c r="Q2" s="2" vm="391">
        <f t="shared" ca="1" si="0"/>
        <v>20700</v>
      </c>
      <c r="R2" s="2" vm="798">
        <f t="shared" ca="1" si="0"/>
        <v>16875</v>
      </c>
      <c r="S2" s="2" vm="799">
        <f t="shared" ca="1" si="0"/>
        <v>5725</v>
      </c>
      <c r="T2" s="2" vm="800">
        <f t="shared" ca="1" si="0"/>
        <v>15375</v>
      </c>
      <c r="U2" s="2" vm="801">
        <f t="shared" ca="1" si="0"/>
        <v>28500</v>
      </c>
      <c r="V2" s="2" vm="802">
        <f t="shared" ca="1" si="0"/>
        <v>41550</v>
      </c>
      <c r="W2" s="2" vm="803">
        <f t="shared" ca="1" si="0"/>
        <v>38650</v>
      </c>
      <c r="X2" s="2" vm="804">
        <f t="shared" ca="1" si="0"/>
        <v>50750</v>
      </c>
      <c r="Y2" s="2" vm="805">
        <f t="shared" ca="1" si="0"/>
        <v>31950</v>
      </c>
      <c r="Z2" s="2" vm="806">
        <f t="shared" ca="1" si="0"/>
        <v>10500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502914000</v>
      </c>
      <c r="E4" s="2">
        <f>IFERROR(INDEX(E51:E500,MATCH($C$4,$C$51:$C$500,0)),"")</f>
        <v>497577000</v>
      </c>
      <c r="H4" s="2">
        <f>IFERROR(SUM(D4:G4)*(4/MAX(1,COUNT(D4:G4))),"")</f>
        <v>2000982000</v>
      </c>
      <c r="I4" s="2">
        <f t="shared" ref="I4:Z4" si="1">IFERROR(INDEX(I51:I500,MATCH($C$4,$C$51:$C$500,0)),"")</f>
        <v>1881107000</v>
      </c>
      <c r="J4" s="2">
        <f t="shared" si="1"/>
        <v>2304497000</v>
      </c>
      <c r="K4" s="2">
        <f t="shared" si="1"/>
        <v>2374315000</v>
      </c>
      <c r="L4" s="2">
        <f t="shared" si="1"/>
        <v>3636213000</v>
      </c>
      <c r="M4" s="2">
        <f t="shared" si="1"/>
        <v>2076813000</v>
      </c>
      <c r="N4" s="2">
        <f t="shared" si="1"/>
        <v>1185336000</v>
      </c>
      <c r="O4" s="2">
        <f t="shared" si="1"/>
        <v>1715592000</v>
      </c>
      <c r="P4" s="2">
        <f t="shared" si="1"/>
        <v>2007630000</v>
      </c>
      <c r="Q4" s="2">
        <f t="shared" si="1"/>
        <v>1689525000</v>
      </c>
      <c r="R4" s="2">
        <f t="shared" si="1"/>
        <v>1367498000</v>
      </c>
      <c r="S4" s="2">
        <f t="shared" si="1"/>
        <v>1589409000</v>
      </c>
      <c r="T4" s="2">
        <f t="shared" si="1"/>
        <v>1942655000</v>
      </c>
      <c r="U4" s="2">
        <f t="shared" si="1"/>
        <v>2178763000</v>
      </c>
      <c r="V4" s="2">
        <f t="shared" si="1"/>
        <v>2438941000</v>
      </c>
      <c r="W4" s="2">
        <f t="shared" si="1"/>
        <v>2381875000</v>
      </c>
      <c r="X4" s="2">
        <f t="shared" si="1"/>
        <v>1668192000</v>
      </c>
      <c r="Y4" s="2">
        <f t="shared" si="1"/>
        <v>1508359000</v>
      </c>
      <c r="Z4" s="2">
        <f t="shared" si="1"/>
        <v>1316981000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62541000</v>
      </c>
      <c r="E5" s="2">
        <f>IFERROR(INDEX(E51:E500,MATCH($C$5,$C$51:$C$500,0)),"")</f>
        <v>30610000</v>
      </c>
      <c r="H5" s="2">
        <f>IFERROR(SUM(D5:G5)*(4/MAX(1,COUNT(D5:G5))),"")</f>
        <v>186302000</v>
      </c>
      <c r="I5" s="2">
        <f t="shared" ref="I5:Z5" si="2">IFERROR(INDEX(I51:I500,MATCH($C$5,$C$51:$C$500,0)),"")</f>
        <v>181332000</v>
      </c>
      <c r="J5" s="2">
        <f t="shared" si="2"/>
        <v>356480000</v>
      </c>
      <c r="K5" s="2">
        <f t="shared" si="2"/>
        <v>506428000</v>
      </c>
      <c r="L5" s="2">
        <f t="shared" si="2"/>
        <v>1220652000</v>
      </c>
      <c r="M5" s="2">
        <f t="shared" si="2"/>
        <v>461910000</v>
      </c>
      <c r="N5" s="2">
        <f t="shared" si="2"/>
        <v>33288000</v>
      </c>
      <c r="O5" s="2">
        <f t="shared" si="2"/>
        <v>131252000</v>
      </c>
      <c r="P5" s="2">
        <f t="shared" si="2"/>
        <v>263944000</v>
      </c>
      <c r="Q5" s="2">
        <f t="shared" si="2"/>
        <v>249608000</v>
      </c>
      <c r="R5" s="2">
        <f t="shared" si="2"/>
        <v>133657000</v>
      </c>
      <c r="S5" s="2">
        <f t="shared" si="2"/>
        <v>64475000</v>
      </c>
      <c r="T5" s="2">
        <f t="shared" si="2"/>
        <v>200218000</v>
      </c>
      <c r="U5" s="2">
        <f t="shared" si="2"/>
        <v>230484000</v>
      </c>
      <c r="V5" s="2">
        <f t="shared" si="2"/>
        <v>426580000</v>
      </c>
      <c r="W5" s="2">
        <f t="shared" si="2"/>
        <v>551304000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1910488000</v>
      </c>
      <c r="E6" s="2">
        <f>IFERROR(INDEX(E51:E500,MATCH($C$6,$C$51:$C$500,0)),"")</f>
        <v>1924832000</v>
      </c>
      <c r="H6" s="2">
        <f>IFERROR(INDEX(D6:G6,COUNT(D6:G6)),"")</f>
        <v>1924832000</v>
      </c>
      <c r="I6" s="2">
        <f t="shared" ref="I6:Z6" si="3">IFERROR(INDEX(I51:I500,MATCH($C$6,$C$51:$C$500,0)),"")</f>
        <v>1908331000</v>
      </c>
      <c r="J6" s="2">
        <f t="shared" si="3"/>
        <v>1933810000</v>
      </c>
      <c r="K6" s="2">
        <f t="shared" si="3"/>
        <v>1788540000</v>
      </c>
      <c r="L6" s="2">
        <f t="shared" si="3"/>
        <v>1950280000</v>
      </c>
      <c r="M6" s="2">
        <f t="shared" si="3"/>
        <v>1201559000</v>
      </c>
      <c r="N6" s="2">
        <f t="shared" si="3"/>
        <v>846290000</v>
      </c>
      <c r="O6" s="2">
        <f t="shared" si="3"/>
        <v>884465000</v>
      </c>
      <c r="P6" s="2">
        <f t="shared" si="3"/>
        <v>969783000</v>
      </c>
      <c r="Q6" s="2">
        <f t="shared" si="3"/>
        <v>958139000</v>
      </c>
      <c r="R6" s="2">
        <f t="shared" si="3"/>
        <v>907430000</v>
      </c>
      <c r="S6" s="2">
        <f t="shared" si="3"/>
        <v>834557000</v>
      </c>
      <c r="T6" s="2">
        <f t="shared" si="3"/>
        <v>898624000</v>
      </c>
      <c r="U6" s="2">
        <f t="shared" si="3"/>
        <v>963855000</v>
      </c>
      <c r="V6" s="2">
        <f t="shared" si="3"/>
        <v>1002417000</v>
      </c>
      <c r="W6" s="2">
        <f t="shared" si="3"/>
        <v>1080804000</v>
      </c>
      <c r="X6" s="2">
        <f t="shared" si="3"/>
        <v>721024000</v>
      </c>
      <c r="Y6" s="2">
        <f t="shared" si="3"/>
        <v>787486000</v>
      </c>
      <c r="Z6" s="2">
        <f t="shared" si="3"/>
        <v>610370000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1.1299999999999999</v>
      </c>
      <c r="E7" s="3">
        <f>IFERROR(INDEX(E51:E500,MATCH($C$7,$C$51:$C$500,0))/1000000000,"")</f>
        <v>1.1299999999999999</v>
      </c>
      <c r="H7" s="3">
        <f>IFERROR(INDEX(D7:G7,COUNT(D7:G7)),"")</f>
        <v>1.1299999999999999</v>
      </c>
      <c r="I7" s="3">
        <f t="shared" ref="I7:Z7" si="4">IFERROR(INDEX(I51:I500,MATCH($C$7,$C$51:$C$500,0))/1000000000,"")</f>
        <v>1.1299999999999999</v>
      </c>
      <c r="J7" s="3">
        <f t="shared" si="4"/>
        <v>1.1299999999999999</v>
      </c>
      <c r="K7" s="3">
        <f t="shared" si="4"/>
        <v>1.1299999999999999</v>
      </c>
      <c r="L7" s="3">
        <f t="shared" si="4"/>
        <v>1.1299999999999999</v>
      </c>
      <c r="M7" s="3">
        <f t="shared" si="4"/>
        <v>1.1299999999999999</v>
      </c>
      <c r="N7" s="3">
        <f t="shared" si="4"/>
        <v>1.1299999999999999</v>
      </c>
      <c r="O7" s="3">
        <f t="shared" si="4"/>
        <v>1.1299999999999999</v>
      </c>
      <c r="P7" s="3">
        <f t="shared" si="4"/>
        <v>1.1299999999999999</v>
      </c>
      <c r="Q7" s="3">
        <f t="shared" si="4"/>
        <v>1.1299999999999999</v>
      </c>
      <c r="R7" s="3">
        <f t="shared" si="4"/>
        <v>1.1299999999999999</v>
      </c>
      <c r="S7" s="3">
        <f t="shared" si="4"/>
        <v>1.1299999999999999</v>
      </c>
      <c r="T7" s="3">
        <f t="shared" si="4"/>
        <v>1.1299999999999999</v>
      </c>
      <c r="U7" s="3">
        <f t="shared" si="4"/>
        <v>1.1299999999999999</v>
      </c>
      <c r="V7" s="3">
        <f t="shared" si="4"/>
        <v>1.1299999999999999</v>
      </c>
      <c r="W7" s="3">
        <f t="shared" si="4"/>
        <v>1.1299999999999999</v>
      </c>
      <c r="X7" s="3">
        <f t="shared" si="4"/>
        <v>1.1299999999999999</v>
      </c>
      <c r="Y7" s="3">
        <f t="shared" si="4"/>
        <v>1.1299999999999999</v>
      </c>
      <c r="Z7" s="3">
        <f t="shared" si="4"/>
        <v>1.1299999999999999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-314000000000</v>
      </c>
      <c r="E8" s="2">
        <f>IFERROR(INDEX(E51:E500,MATCH("Free cash flow (Quarter)",$C$51:$C$500,0)),"")</f>
        <v>902000000000</v>
      </c>
      <c r="H8" s="2">
        <f>IFERROR(INDEX(D8:G8,COUNT(D8:G8)),"")</f>
        <v>902000000000</v>
      </c>
      <c r="I8" s="2">
        <f t="shared" ref="I8:Z8" si="5">IFERROR(INDEX(I51:I500,MATCH($C$8,$C$51:$C$500,0)),"")</f>
        <v>2771000000000</v>
      </c>
      <c r="J8" s="2">
        <f t="shared" si="5"/>
        <v>5859000000000</v>
      </c>
      <c r="K8" s="2">
        <f t="shared" si="5"/>
        <v>2166000000000</v>
      </c>
      <c r="L8" s="2">
        <f t="shared" si="5"/>
        <v>19975000000000</v>
      </c>
      <c r="M8" s="2">
        <f t="shared" si="5"/>
        <v>8500000000000</v>
      </c>
      <c r="N8" s="2">
        <f t="shared" si="5"/>
        <v>2051000000000</v>
      </c>
      <c r="O8" s="2">
        <f t="shared" si="5"/>
        <v>179000000000</v>
      </c>
      <c r="P8" s="2">
        <f t="shared" si="5"/>
        <v>3714000000000</v>
      </c>
      <c r="Q8" s="2">
        <f t="shared" si="5"/>
        <v>3425000000000</v>
      </c>
      <c r="R8" s="2">
        <f t="shared" si="5"/>
        <v>1637000000000</v>
      </c>
      <c r="S8" s="2">
        <f t="shared" si="5"/>
        <v>2160000000000</v>
      </c>
      <c r="T8" s="2">
        <f t="shared" si="5"/>
        <v>1632000000000</v>
      </c>
      <c r="U8" s="2">
        <f t="shared" si="5"/>
        <v>1241000000000</v>
      </c>
      <c r="V8" s="2">
        <f t="shared" si="5"/>
        <v>3378000000000</v>
      </c>
      <c r="W8" s="2">
        <f t="shared" si="5"/>
        <v>4737000000000</v>
      </c>
      <c r="X8" s="2">
        <f t="shared" si="5"/>
        <v>1589000000000</v>
      </c>
      <c r="Y8" s="2">
        <f t="shared" si="5"/>
        <v>2944000000000</v>
      </c>
      <c r="Z8" s="2">
        <f t="shared" si="5"/>
        <v>1446000000000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-277.69</v>
      </c>
      <c r="E9" s="3">
        <f>IFERROR(INDEX(E51:E500,MATCH("Free cash flow per share (Quarter)",$C$51:$C$500,0)),"")</f>
        <v>798.58</v>
      </c>
      <c r="H9" s="3">
        <f>IFERROR(INDEX(D9:G9,COUNT(D9:G9)),"")</f>
        <v>798.58</v>
      </c>
      <c r="I9" s="3">
        <f t="shared" ref="I9:Z9" si="6">IFERROR(INDEX(I51:I500,MATCH($C$9,$C$51:$C$500,0)),"")</f>
        <v>2452.63</v>
      </c>
      <c r="J9" s="3">
        <f t="shared" si="6"/>
        <v>5185.3100000000004</v>
      </c>
      <c r="K9" s="3">
        <f t="shared" si="6"/>
        <v>1917.38</v>
      </c>
      <c r="L9" s="3">
        <f t="shared" si="6"/>
        <v>17677.75</v>
      </c>
      <c r="M9" s="3">
        <f t="shared" si="6"/>
        <v>7523.06</v>
      </c>
      <c r="N9" s="3">
        <f t="shared" si="6"/>
        <v>1815.42</v>
      </c>
      <c r="O9" s="3">
        <f t="shared" si="6"/>
        <v>158.22</v>
      </c>
      <c r="P9" s="3">
        <f t="shared" si="6"/>
        <v>3287.11</v>
      </c>
      <c r="Q9" s="3">
        <f t="shared" si="6"/>
        <v>3031.36</v>
      </c>
      <c r="R9" s="3">
        <f t="shared" si="6"/>
        <v>1448.68</v>
      </c>
      <c r="S9" s="3">
        <f t="shared" si="6"/>
        <v>1911.32</v>
      </c>
      <c r="T9" s="3">
        <f t="shared" si="6"/>
        <v>1444.57</v>
      </c>
      <c r="U9" s="3">
        <f t="shared" si="6"/>
        <v>1098.04</v>
      </c>
      <c r="V9" s="3">
        <f t="shared" si="6"/>
        <v>2989.49</v>
      </c>
      <c r="W9" s="3">
        <f t="shared" si="6"/>
        <v>4192.53</v>
      </c>
      <c r="X9" s="3">
        <f t="shared" si="6"/>
        <v>1406.33</v>
      </c>
      <c r="Y9" s="3">
        <f t="shared" si="6"/>
        <v>2605.16</v>
      </c>
      <c r="Z9" s="3">
        <f t="shared" si="6"/>
        <v>1280.05</v>
      </c>
    </row>
    <row r="10" spans="1:26" ht="15.5" x14ac:dyDescent="0.35">
      <c r="C10" t="s">
        <v>18</v>
      </c>
      <c r="D10" s="3">
        <f ca="1">IFERROR(IF(D9=0,"",D2/D9),"")</f>
        <v>-108.30422413482661</v>
      </c>
      <c r="E10" s="3">
        <f ca="1">IFERROR(IF(E9=0,"",E2/E9),"")</f>
        <v>27.580204863632947</v>
      </c>
      <c r="I10" s="3">
        <f t="shared" ref="I10:Z10" ca="1" si="7">IFERROR(IF(I9=0,"",I2/I9),"")</f>
        <v>8.9189971581526759</v>
      </c>
      <c r="J10" s="3">
        <f t="shared" ca="1" si="7"/>
        <v>5.1491617666060465</v>
      </c>
      <c r="K10" s="3">
        <f t="shared" ca="1" si="7"/>
        <v>13.377629890788471</v>
      </c>
      <c r="L10" s="3">
        <f t="shared" ca="1" si="7"/>
        <v>2.2075773217745471</v>
      </c>
      <c r="M10" s="3">
        <f t="shared" ca="1" si="7"/>
        <v>2.7116625415721791</v>
      </c>
      <c r="N10" s="3">
        <f t="shared" ca="1" si="7"/>
        <v>7.6290885855614672</v>
      </c>
      <c r="O10" s="3">
        <f t="shared" ca="1" si="7"/>
        <v>72.525597269624569</v>
      </c>
      <c r="P10" s="3">
        <f t="shared" ca="1" si="7"/>
        <v>6.1604266361636819</v>
      </c>
      <c r="Q10" s="3">
        <f t="shared" ca="1" si="7"/>
        <v>6.8286181779795205</v>
      </c>
      <c r="R10" s="3">
        <f t="shared" ca="1" si="7"/>
        <v>11.648535218267664</v>
      </c>
      <c r="S10" s="3">
        <f t="shared" ca="1" si="7"/>
        <v>2.9953121403009439</v>
      </c>
      <c r="T10" s="3">
        <f t="shared" ca="1" si="7"/>
        <v>10.643305620357616</v>
      </c>
      <c r="U10" s="3">
        <f t="shared" ca="1" si="7"/>
        <v>25.955338603329569</v>
      </c>
      <c r="V10" s="3">
        <f t="shared" ca="1" si="7"/>
        <v>13.898691750097845</v>
      </c>
      <c r="W10" s="3">
        <f t="shared" ca="1" si="7"/>
        <v>9.2187772061261342</v>
      </c>
      <c r="X10" s="3">
        <f t="shared" ca="1" si="7"/>
        <v>36.086835948888243</v>
      </c>
      <c r="Y10" s="3">
        <f t="shared" ca="1" si="7"/>
        <v>12.2641219733145</v>
      </c>
      <c r="Z10" s="3">
        <f t="shared" ca="1" si="7"/>
        <v>8.2028045779461749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737575000</v>
      </c>
      <c r="E11" s="2">
        <f>IFERROR(INDEX(E51:E500,MATCH($C$11,$C$51:$C$500,0)),"")</f>
        <v>747169000</v>
      </c>
      <c r="H11" s="2">
        <f>IFERROR(INDEX(D11:G11,COUNT(D11:G11)),"")</f>
        <v>747169000</v>
      </c>
      <c r="I11" s="2">
        <f t="shared" ref="I11:Z11" si="8">IFERROR(INDEX(I51:I500,MATCH($C$11,$C$51:$C$500,0)),"")</f>
        <v>807946000</v>
      </c>
      <c r="J11" s="2">
        <f t="shared" si="8"/>
        <v>990364000</v>
      </c>
      <c r="K11" s="2">
        <f t="shared" si="8"/>
        <v>851149000</v>
      </c>
      <c r="L11" s="2">
        <f t="shared" si="8"/>
        <v>1430327000</v>
      </c>
      <c r="M11" s="2">
        <f t="shared" si="8"/>
        <v>690970000</v>
      </c>
      <c r="N11" s="2">
        <f t="shared" si="8"/>
        <v>231459000</v>
      </c>
      <c r="O11" s="2">
        <f t="shared" si="8"/>
        <v>159209000</v>
      </c>
      <c r="P11" s="2">
        <f t="shared" si="8"/>
        <v>368216000</v>
      </c>
      <c r="Q11" s="2">
        <f t="shared" si="8"/>
        <v>374230000</v>
      </c>
      <c r="R11" s="2">
        <f t="shared" si="8"/>
        <v>328085000</v>
      </c>
      <c r="S11" s="2">
        <f t="shared" si="8"/>
        <v>267818000</v>
      </c>
      <c r="T11" s="2">
        <f t="shared" si="8"/>
        <v>226120000</v>
      </c>
      <c r="U11" s="2">
        <f t="shared" si="8"/>
        <v>288707000</v>
      </c>
      <c r="V11" s="2">
        <f t="shared" si="8"/>
        <v>461230000</v>
      </c>
      <c r="W11" s="2">
        <f t="shared" si="8"/>
        <v>612416000</v>
      </c>
      <c r="X11" s="2">
        <f t="shared" si="8"/>
        <v>294569000</v>
      </c>
      <c r="Y11" s="2">
        <f t="shared" si="8"/>
        <v>428580000</v>
      </c>
      <c r="Z11" s="2">
        <f t="shared" si="8"/>
        <v>221737000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-11323000000000</v>
      </c>
      <c r="E12" s="2">
        <f>IFERROR(INDEX(E51:E500,MATCH("Net Debt (Quarter)",$C$51:$C$500,0)),"")</f>
        <v>-10960000000000</v>
      </c>
      <c r="H12" s="2">
        <f>IFERROR(INDEX(D12:G12,COUNT(D12:G12)),"")</f>
        <v>-10960000000000</v>
      </c>
      <c r="I12" s="2">
        <f t="shared" ref="I12:Z12" si="9">IFERROR(INDEX(I51:I500,MATCH($C$12,$C$51:$C$500,0)),"")</f>
        <v>-12021000000000</v>
      </c>
      <c r="J12" s="2">
        <f t="shared" si="9"/>
        <v>-14792000000000</v>
      </c>
      <c r="K12" s="2">
        <f t="shared" si="9"/>
        <v>-12294000000000</v>
      </c>
      <c r="L12" s="2">
        <f t="shared" si="9"/>
        <v>-21524000000000</v>
      </c>
      <c r="M12" s="2">
        <f t="shared" si="9"/>
        <v>-8760000000000</v>
      </c>
      <c r="N12" s="2">
        <f t="shared" si="9"/>
        <v>-2226000000000</v>
      </c>
      <c r="O12" s="2">
        <f t="shared" si="9"/>
        <v>-2065000000000</v>
      </c>
      <c r="P12" s="2">
        <f t="shared" si="9"/>
        <v>-5305000000000</v>
      </c>
      <c r="Q12" s="2">
        <f t="shared" si="9"/>
        <v>-5064000000000</v>
      </c>
      <c r="R12" s="2">
        <f t="shared" si="9"/>
        <v>-4401000000000</v>
      </c>
      <c r="S12" s="2">
        <f t="shared" si="9"/>
        <v>-3680000000000</v>
      </c>
      <c r="T12" s="2">
        <f t="shared" si="9"/>
        <v>-2573000000000</v>
      </c>
      <c r="U12" s="2">
        <f t="shared" si="9"/>
        <v>-3482000000000</v>
      </c>
      <c r="V12" s="2">
        <f t="shared" si="9"/>
        <v>-4372000000000</v>
      </c>
      <c r="W12" s="2">
        <f t="shared" si="9"/>
        <v>-5540000000000</v>
      </c>
      <c r="X12" s="2">
        <f t="shared" si="9"/>
        <v>-2077000000000</v>
      </c>
      <c r="Y12" s="2">
        <f t="shared" si="9"/>
        <v>-3349000000000</v>
      </c>
      <c r="Z12" s="2">
        <f t="shared" si="9"/>
        <v>-2098000000000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1879000000000</v>
      </c>
      <c r="E13" s="2">
        <f>IFERROR(INDEX(E51:E500,MATCH("Total Debt (Quarter)",$C$51:$C$500,0)),"")</f>
        <v>1741000000000</v>
      </c>
      <c r="H13" s="2">
        <f>IFERROR(INDEX(D13:G13,COUNT(D13:G13)),"")</f>
        <v>1741000000000</v>
      </c>
      <c r="I13" s="2">
        <f t="shared" ref="I13:Z13" si="10">IFERROR(INDEX(I51:I500,MATCH($C$13,$C$51:$C$500,0)),"")</f>
        <v>1487000000000</v>
      </c>
      <c r="J13" s="2">
        <f t="shared" si="10"/>
        <v>1209000000000</v>
      </c>
      <c r="K13" s="2">
        <f t="shared" si="10"/>
        <v>847000000000</v>
      </c>
      <c r="L13" s="2">
        <f t="shared" si="10"/>
        <v>777000000000</v>
      </c>
      <c r="M13" s="2">
        <f t="shared" si="10"/>
        <v>1105000000000</v>
      </c>
      <c r="N13" s="2">
        <f t="shared" si="10"/>
        <v>1039000000000</v>
      </c>
      <c r="O13" s="2">
        <f t="shared" si="10"/>
        <v>148000000000</v>
      </c>
      <c r="P13" s="2">
        <f t="shared" si="10"/>
        <v>28000000000</v>
      </c>
      <c r="Q13" s="2">
        <f t="shared" si="10"/>
        <v>6000000000</v>
      </c>
      <c r="R13" s="2">
        <f t="shared" si="10"/>
        <v>7000000000</v>
      </c>
      <c r="S13" s="2">
        <f t="shared" si="10"/>
        <v>15000000000</v>
      </c>
      <c r="T13" s="2">
        <f t="shared" si="10"/>
        <v>240000000000</v>
      </c>
      <c r="U13" s="2">
        <f t="shared" si="10"/>
        <v>39000000000</v>
      </c>
      <c r="V13" s="2">
        <f t="shared" si="10"/>
        <v>88000000000</v>
      </c>
      <c r="W13" s="2">
        <f t="shared" si="10"/>
        <v>13000000000</v>
      </c>
      <c r="X13" s="2">
        <f t="shared" si="10"/>
        <v>571000000000</v>
      </c>
      <c r="Y13" s="2">
        <f t="shared" si="10"/>
        <v>680000000000</v>
      </c>
      <c r="Z13" s="2">
        <f t="shared" si="10"/>
        <v>330000000000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-1264000</v>
      </c>
      <c r="H14" s="2">
        <f>IFERROR(SUM(D14:G14)*(4/MAX(1,COUNT(D14:G14))),"")</f>
        <v>-2528000</v>
      </c>
      <c r="I14" s="2">
        <f t="shared" ref="I14:Z14" si="11">IFERROR(INDEX(I51:I500,MATCH($C$14,$C$51:$C$500,0)),"")</f>
        <v>-11129000</v>
      </c>
      <c r="J14" s="2">
        <f t="shared" si="11"/>
        <v>-4059000</v>
      </c>
      <c r="K14" s="2">
        <f t="shared" si="11"/>
        <v>-2914000</v>
      </c>
      <c r="L14" s="2">
        <f t="shared" si="11"/>
        <v>-3354000</v>
      </c>
      <c r="M14" s="2">
        <f t="shared" si="11"/>
        <v>-2689000</v>
      </c>
      <c r="N14" s="2">
        <f t="shared" si="11"/>
        <v>-3473000</v>
      </c>
      <c r="O14" s="2">
        <f t="shared" si="11"/>
        <v>-1498000</v>
      </c>
      <c r="P14" s="2">
        <f t="shared" si="11"/>
        <v>-1290000</v>
      </c>
      <c r="Q14" s="2">
        <f t="shared" si="11"/>
        <v>-793000</v>
      </c>
      <c r="R14" s="2">
        <f t="shared" si="11"/>
        <v>-912000</v>
      </c>
      <c r="S14" s="2">
        <f t="shared" si="11"/>
        <v>-1089000</v>
      </c>
      <c r="T14" s="2">
        <f t="shared" si="11"/>
        <v>-898000</v>
      </c>
      <c r="U14" s="2">
        <f t="shared" si="11"/>
        <v>-901000</v>
      </c>
      <c r="V14" s="2">
        <f t="shared" si="11"/>
        <v>-674000</v>
      </c>
      <c r="W14" s="2">
        <f t="shared" si="11"/>
        <v>-1922000</v>
      </c>
      <c r="X14" s="2">
        <f t="shared" si="11"/>
        <v>-3242000</v>
      </c>
      <c r="Y14" s="2">
        <f t="shared" si="11"/>
        <v>-1295000</v>
      </c>
      <c r="Z14" s="2">
        <f t="shared" si="11"/>
        <v>-580000</v>
      </c>
    </row>
    <row r="15" spans="1:26" ht="15.5" x14ac:dyDescent="0.35">
      <c r="C15" t="s">
        <v>28</v>
      </c>
      <c r="D15" s="2">
        <f>IFERROR(INDEX(D51:D500,MATCH($C$15,$C$51:$C$500,0)),"")</f>
        <v>-23046000</v>
      </c>
      <c r="E15" s="2">
        <f>IFERROR(INDEX(E51:E500,MATCH($C$15,$C$51:$C$500,0)),"")</f>
        <v>-26151000</v>
      </c>
      <c r="H15" s="2">
        <f>IFERROR(SUM(D15:G15)*(4/MAX(1,COUNT(D15:G15))),"")</f>
        <v>-98394000</v>
      </c>
      <c r="I15" s="2">
        <f t="shared" ref="I15:Z15" si="12">IFERROR(INDEX(I51:I500,MATCH($C$15,$C$51:$C$500,0)),"")</f>
        <v>-92539000</v>
      </c>
      <c r="J15" s="2">
        <f t="shared" si="12"/>
        <v>-119220000</v>
      </c>
      <c r="K15" s="2">
        <f t="shared" si="12"/>
        <v>-144492000</v>
      </c>
      <c r="L15" s="2">
        <f t="shared" si="12"/>
        <v>-345447000</v>
      </c>
      <c r="M15" s="2">
        <f t="shared" si="12"/>
        <v>-145699000</v>
      </c>
      <c r="N15" s="2">
        <f t="shared" si="12"/>
        <v>-34725000</v>
      </c>
      <c r="O15" s="2">
        <f t="shared" si="12"/>
        <v>-59406000</v>
      </c>
      <c r="P15" s="2">
        <f t="shared" si="12"/>
        <v>-108607000</v>
      </c>
      <c r="Q15" s="2">
        <f t="shared" si="12"/>
        <v>-109352000</v>
      </c>
      <c r="R15" s="2">
        <f t="shared" si="12"/>
        <v>-61282000</v>
      </c>
      <c r="S15" s="2">
        <f t="shared" si="12"/>
        <v>-76339000</v>
      </c>
      <c r="T15" s="2">
        <f t="shared" si="12"/>
        <v>-61812000</v>
      </c>
      <c r="U15" s="2">
        <f t="shared" si="12"/>
        <v>-90464000</v>
      </c>
      <c r="V15" s="2">
        <f t="shared" si="12"/>
        <v>-159066000</v>
      </c>
      <c r="W15" s="2">
        <f t="shared" si="12"/>
        <v>-183812000</v>
      </c>
      <c r="X15" s="2">
        <f t="shared" si="12"/>
        <v>-73203000</v>
      </c>
      <c r="Y15" s="2">
        <f t="shared" si="12"/>
        <v>-120924000</v>
      </c>
      <c r="Z15" s="2">
        <f t="shared" si="12"/>
        <v>-110758000</v>
      </c>
    </row>
    <row r="16" spans="1:26" ht="15.5" x14ac:dyDescent="0.35">
      <c r="C16" t="s">
        <v>29</v>
      </c>
      <c r="D16" s="2">
        <f>IFERROR(INDEX(D51:D500,MATCH($C$16,$C$51:$C$500,0)),"")</f>
        <v>76851000</v>
      </c>
      <c r="E16" s="2">
        <f>IFERROR(INDEX(E51:E500,MATCH($C$16,$C$51:$C$500,0)),"")</f>
        <v>81860000</v>
      </c>
      <c r="H16" s="2">
        <f>IFERROR(SUM(D16:G16)*(4/MAX(1,COUNT(D16:G16))),"")</f>
        <v>317422000</v>
      </c>
      <c r="I16" s="2">
        <f t="shared" ref="I16:Z16" si="13">IFERROR(INDEX(I51:I500,MATCH($C$16,$C$51:$C$500,0)),"")</f>
        <v>287214000</v>
      </c>
      <c r="J16" s="2">
        <f t="shared" si="13"/>
        <v>494821000</v>
      </c>
      <c r="K16" s="2">
        <f t="shared" si="13"/>
        <v>644112000</v>
      </c>
      <c r="L16" s="2">
        <f t="shared" si="13"/>
        <v>1544792000</v>
      </c>
      <c r="M16" s="2">
        <f t="shared" si="13"/>
        <v>621089000</v>
      </c>
      <c r="N16" s="2">
        <f t="shared" si="13"/>
        <v>72553000</v>
      </c>
      <c r="O16" s="2">
        <f t="shared" si="13"/>
        <v>185908000</v>
      </c>
      <c r="P16" s="2">
        <f t="shared" si="13"/>
        <v>367363000</v>
      </c>
      <c r="Q16" s="2">
        <f t="shared" si="13"/>
        <v>362055000</v>
      </c>
      <c r="R16" s="2">
        <f t="shared" si="13"/>
        <v>191991000</v>
      </c>
      <c r="S16" s="2">
        <f t="shared" si="13"/>
        <v>139446000</v>
      </c>
      <c r="T16" s="2">
        <f t="shared" si="13"/>
        <v>262030000</v>
      </c>
      <c r="U16" s="2">
        <f t="shared" si="13"/>
        <v>320948000</v>
      </c>
      <c r="V16" s="2">
        <f t="shared" si="13"/>
        <v>591109000</v>
      </c>
      <c r="W16" s="2">
        <f t="shared" si="13"/>
        <v>729938000</v>
      </c>
      <c r="X16" s="2">
        <f t="shared" si="13"/>
        <v>277354000</v>
      </c>
      <c r="Y16" s="2">
        <f t="shared" si="13"/>
        <v>456475000</v>
      </c>
      <c r="Z16" s="2">
        <f t="shared" si="13"/>
        <v>345683000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33984750000000</v>
      </c>
      <c r="E20" s="2">
        <f ca="1">IFERROR(E21*E2,"")</f>
        <v>24888250000000</v>
      </c>
      <c r="H20" s="2">
        <f t="shared" ref="H20:Z20" ca="1" si="14">IFERROR(H21*H2,"")</f>
        <v>24888250000000</v>
      </c>
      <c r="I20" s="2">
        <f t="shared" ca="1" si="14"/>
        <v>24718750000000</v>
      </c>
      <c r="J20" s="2">
        <f t="shared" ca="1" si="14"/>
        <v>30171000000000</v>
      </c>
      <c r="K20" s="2">
        <f t="shared" ca="1" si="14"/>
        <v>28984500000000</v>
      </c>
      <c r="L20" s="2">
        <f t="shared" ca="1" si="14"/>
        <v>44098250000000</v>
      </c>
      <c r="M20" s="2">
        <f t="shared" ca="1" si="14"/>
        <v>23052000000000</v>
      </c>
      <c r="N20" s="2">
        <f t="shared" ca="1" si="14"/>
        <v>15650500000000</v>
      </c>
      <c r="O20" s="2">
        <f t="shared" ca="1" si="14"/>
        <v>12966750000000</v>
      </c>
      <c r="P20" s="2">
        <f t="shared" ca="1" si="14"/>
        <v>22882500000000</v>
      </c>
      <c r="Q20" s="2">
        <f t="shared" ca="1" si="14"/>
        <v>23391000000000</v>
      </c>
      <c r="R20" s="2">
        <f t="shared" ca="1" si="14"/>
        <v>19068750000000</v>
      </c>
      <c r="S20" s="2">
        <f t="shared" ca="1" si="14"/>
        <v>6469250000000</v>
      </c>
      <c r="T20" s="2">
        <f t="shared" ca="1" si="14"/>
        <v>17373750000000</v>
      </c>
      <c r="U20" s="2">
        <f t="shared" ca="1" si="14"/>
        <v>32205000000000</v>
      </c>
      <c r="V20" s="2">
        <f t="shared" ca="1" si="14"/>
        <v>46951500000000</v>
      </c>
      <c r="W20" s="2">
        <f t="shared" ca="1" si="14"/>
        <v>43674500000000</v>
      </c>
      <c r="X20" s="2">
        <f t="shared" ca="1" si="14"/>
        <v>57347500000000</v>
      </c>
      <c r="Y20" s="2">
        <f t="shared" ca="1" si="14"/>
        <v>36103500000000</v>
      </c>
      <c r="Z20" s="2">
        <f t="shared" ca="1" si="14"/>
        <v>11865000000000</v>
      </c>
    </row>
    <row r="21" spans="1:26" ht="15.5" x14ac:dyDescent="0.35">
      <c r="C21" t="s">
        <v>12</v>
      </c>
      <c r="D21" s="2">
        <f>IFERROR(INDEX(D51:D500,MATCH($C$7,$C$51:$C$500,0)),"")</f>
        <v>1130000000</v>
      </c>
      <c r="E21" s="2">
        <f>IFERROR(INDEX(E51:E500,MATCH($C$7,$C$51:$C$500,0)),"")</f>
        <v>1130000000</v>
      </c>
      <c r="H21" s="2">
        <f>IFERROR(INDEX(D21:G21,COUNT(D21:G21)),"")</f>
        <v>1130000000</v>
      </c>
      <c r="I21" s="2">
        <f t="shared" ref="I21:Z21" si="15">IFERROR(INDEX(I51:I500,MATCH($C$7,$C$51:$C$500,0)),"")</f>
        <v>1130000000</v>
      </c>
      <c r="J21" s="2">
        <f t="shared" si="15"/>
        <v>1130000000</v>
      </c>
      <c r="K21" s="2">
        <f t="shared" si="15"/>
        <v>1130000000</v>
      </c>
      <c r="L21" s="2">
        <f t="shared" si="15"/>
        <v>1130000000</v>
      </c>
      <c r="M21" s="2">
        <f t="shared" si="15"/>
        <v>1130000000</v>
      </c>
      <c r="N21" s="2">
        <f t="shared" si="15"/>
        <v>1130000000</v>
      </c>
      <c r="O21" s="2">
        <f t="shared" si="15"/>
        <v>1130000000</v>
      </c>
      <c r="P21" s="2">
        <f t="shared" si="15"/>
        <v>1130000000</v>
      </c>
      <c r="Q21" s="2">
        <f t="shared" si="15"/>
        <v>1130000000</v>
      </c>
      <c r="R21" s="2">
        <f t="shared" si="15"/>
        <v>1130000000</v>
      </c>
      <c r="S21" s="2">
        <f t="shared" si="15"/>
        <v>1130000000</v>
      </c>
      <c r="T21" s="2">
        <f t="shared" si="15"/>
        <v>1130000000</v>
      </c>
      <c r="U21" s="2">
        <f t="shared" si="15"/>
        <v>1130000000</v>
      </c>
      <c r="V21" s="2">
        <f t="shared" si="15"/>
        <v>1130000000</v>
      </c>
      <c r="W21" s="2">
        <f t="shared" si="15"/>
        <v>1130000000</v>
      </c>
      <c r="X21" s="2">
        <f t="shared" si="15"/>
        <v>1130000000</v>
      </c>
      <c r="Y21" s="2">
        <f t="shared" si="15"/>
        <v>1130000000</v>
      </c>
      <c r="Z21" s="2">
        <f t="shared" si="15"/>
        <v>1130000000</v>
      </c>
    </row>
    <row r="23" spans="1:26" ht="15.5" x14ac:dyDescent="0.35">
      <c r="B23" t="s">
        <v>54</v>
      </c>
      <c r="C23" t="s">
        <v>55</v>
      </c>
      <c r="D23" s="3">
        <f>IFERROR(D5/D6*100,"")</f>
        <v>3.2735615193604981</v>
      </c>
      <c r="E23" s="3">
        <f>IFERROR(E5/E6*100,"")</f>
        <v>1.5902686572126814</v>
      </c>
      <c r="H23" s="3">
        <f t="shared" ref="H23:Z23" si="16">IFERROR(H5/H6*100,"")</f>
        <v>9.678870675466742</v>
      </c>
      <c r="I23" s="3">
        <f t="shared" si="16"/>
        <v>9.5021251554368718</v>
      </c>
      <c r="J23" s="3">
        <f t="shared" si="16"/>
        <v>18.434075736499452</v>
      </c>
      <c r="K23" s="3">
        <f t="shared" si="16"/>
        <v>28.315162087512718</v>
      </c>
      <c r="L23" s="3">
        <f t="shared" si="16"/>
        <v>62.588551387493077</v>
      </c>
      <c r="M23" s="3">
        <f t="shared" si="16"/>
        <v>38.442556711738668</v>
      </c>
      <c r="N23" s="3">
        <f t="shared" si="16"/>
        <v>3.9334034432641296</v>
      </c>
      <c r="O23" s="3">
        <f t="shared" si="16"/>
        <v>14.839705358606615</v>
      </c>
      <c r="P23" s="3">
        <f t="shared" si="16"/>
        <v>27.216810358605997</v>
      </c>
      <c r="Q23" s="3">
        <f t="shared" si="16"/>
        <v>26.051334931570469</v>
      </c>
      <c r="R23" s="3">
        <f t="shared" si="16"/>
        <v>14.729180212247778</v>
      </c>
      <c r="S23" s="3">
        <f t="shared" si="16"/>
        <v>7.7256556472475815</v>
      </c>
      <c r="T23" s="3">
        <f t="shared" si="16"/>
        <v>22.280508866889821</v>
      </c>
      <c r="U23" s="3">
        <f t="shared" si="16"/>
        <v>23.912725461817388</v>
      </c>
      <c r="V23" s="3">
        <f t="shared" si="16"/>
        <v>42.555144216428893</v>
      </c>
      <c r="W23" s="3">
        <f t="shared" si="16"/>
        <v>51.008693528151262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-0.19194680437517253</v>
      </c>
      <c r="E24" s="4">
        <f>IFERROR(_xlfn.RRI(5,J23,E23),"")</f>
        <v>-0.3874101081117195</v>
      </c>
      <c r="H24" s="4">
        <f t="shared" ref="H24:Z24" si="17">IFERROR(_xlfn.RRI(5,M23,H23),"")</f>
        <v>-0.2410686646841198</v>
      </c>
      <c r="I24" s="4">
        <f t="shared" si="17"/>
        <v>0.19291761220806225</v>
      </c>
      <c r="J24" s="4">
        <f t="shared" si="17"/>
        <v>4.4333520180201758E-2</v>
      </c>
      <c r="K24" s="4">
        <f t="shared" si="17"/>
        <v>7.9439094757698392E-3</v>
      </c>
      <c r="L24" s="4">
        <f t="shared" si="17"/>
        <v>0.1916068290914279</v>
      </c>
      <c r="M24" s="4">
        <f t="shared" si="17"/>
        <v>0.21150925895761197</v>
      </c>
      <c r="N24" s="4">
        <f t="shared" si="17"/>
        <v>-0.12629136203813018</v>
      </c>
      <c r="O24" s="4">
        <f t="shared" si="17"/>
        <v>-7.8065569256689837E-2</v>
      </c>
      <c r="P24" s="4">
        <f t="shared" si="17"/>
        <v>2.6222730442825304E-2</v>
      </c>
      <c r="Q24" s="4">
        <f t="shared" si="17"/>
        <v>-9.3483771704207741E-2</v>
      </c>
      <c r="R24" s="4">
        <f t="shared" si="17"/>
        <v>-0.21997795820046251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2784.45</v>
      </c>
      <c r="J25" s="3">
        <f t="shared" si="18"/>
        <v>5247.92</v>
      </c>
      <c r="K25" s="3">
        <f t="shared" si="18"/>
        <v>6754.66</v>
      </c>
      <c r="L25" s="3">
        <f t="shared" si="18"/>
        <v>15799.45</v>
      </c>
      <c r="M25" s="3">
        <f t="shared" si="18"/>
        <v>6023.56</v>
      </c>
      <c r="N25" s="3">
        <f t="shared" si="18"/>
        <v>509.18</v>
      </c>
      <c r="O25" s="3">
        <f t="shared" si="18"/>
        <v>1620.38</v>
      </c>
      <c r="P25" s="3">
        <f t="shared" si="18"/>
        <v>3303.51</v>
      </c>
      <c r="Q25" s="3">
        <f t="shared" si="18"/>
        <v>2992.17</v>
      </c>
      <c r="R25" s="3">
        <f t="shared" si="18"/>
        <v>1539.39</v>
      </c>
      <c r="S25" s="3">
        <f t="shared" si="18"/>
        <v>747.95</v>
      </c>
      <c r="T25" s="3">
        <f t="shared" si="18"/>
        <v>2204.4899999999998</v>
      </c>
      <c r="U25" s="3">
        <f t="shared" si="18"/>
        <v>2488.17</v>
      </c>
      <c r="V25" s="3">
        <f t="shared" si="18"/>
        <v>3697.46</v>
      </c>
      <c r="W25" s="3">
        <f t="shared" si="18"/>
        <v>4382.83</v>
      </c>
      <c r="X25" s="3">
        <f t="shared" si="18"/>
        <v>1624.46</v>
      </c>
      <c r="Y25" s="3">
        <f t="shared" si="18"/>
        <v>2791.49</v>
      </c>
      <c r="Z25" s="3">
        <f t="shared" si="18"/>
        <v>2276.64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0.40466776908875901</v>
      </c>
      <c r="J26" s="4">
        <f t="shared" si="19"/>
        <v>0.2649520592014516</v>
      </c>
      <c r="K26" s="4">
        <f t="shared" si="19"/>
        <v>0.15378681982093867</v>
      </c>
      <c r="L26" s="4">
        <f t="shared" si="19"/>
        <v>0.3948616720335667</v>
      </c>
      <c r="M26" s="4">
        <f t="shared" si="19"/>
        <v>0.31371426558125326</v>
      </c>
      <c r="N26" s="4">
        <f t="shared" si="19"/>
        <v>-7.4023949851790394E-2</v>
      </c>
      <c r="O26" s="4">
        <f t="shared" si="19"/>
        <v>-5.9710149824617531E-2</v>
      </c>
      <c r="P26" s="4">
        <f t="shared" si="19"/>
        <v>5.8325146241423376E-2</v>
      </c>
      <c r="Q26" s="4">
        <f t="shared" si="19"/>
        <v>-4.1446061437177106E-2</v>
      </c>
      <c r="R26" s="4">
        <f t="shared" si="19"/>
        <v>-0.18881706254932717</v>
      </c>
      <c r="S26" s="4">
        <f t="shared" si="19"/>
        <v>-0.14368666152931542</v>
      </c>
      <c r="T26" s="4">
        <f t="shared" si="19"/>
        <v>-4.6118532126985468E-2</v>
      </c>
      <c r="U26" s="4">
        <f t="shared" si="19"/>
        <v>1.7928180202587241E-2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0.44505663716814159</v>
      </c>
      <c r="E27" s="3">
        <f>IFERROR(E4/E21,"")</f>
        <v>0.44033362831858408</v>
      </c>
      <c r="H27" s="3">
        <f t="shared" ref="H27:Z27" si="20">IFERROR(H4/H21,"")</f>
        <v>1.7707805309734512</v>
      </c>
      <c r="I27" s="3">
        <f t="shared" si="20"/>
        <v>1.6646964601769911</v>
      </c>
      <c r="J27" s="3">
        <f t="shared" si="20"/>
        <v>2.0393778761061947</v>
      </c>
      <c r="K27" s="3">
        <f t="shared" si="20"/>
        <v>2.1011637168141593</v>
      </c>
      <c r="L27" s="3">
        <f t="shared" si="20"/>
        <v>3.2178876106194689</v>
      </c>
      <c r="M27" s="3">
        <f t="shared" si="20"/>
        <v>1.837887610619469</v>
      </c>
      <c r="N27" s="3">
        <f t="shared" si="20"/>
        <v>1.0489699115044249</v>
      </c>
      <c r="O27" s="3">
        <f t="shared" si="20"/>
        <v>1.5182230088495576</v>
      </c>
      <c r="P27" s="3">
        <f t="shared" si="20"/>
        <v>1.7766637168141592</v>
      </c>
      <c r="Q27" s="3">
        <f t="shared" si="20"/>
        <v>1.4951548672566373</v>
      </c>
      <c r="R27" s="3">
        <f t="shared" si="20"/>
        <v>1.2101752212389381</v>
      </c>
      <c r="S27" s="3">
        <f t="shared" si="20"/>
        <v>1.4065566371681415</v>
      </c>
      <c r="T27" s="3">
        <f t="shared" si="20"/>
        <v>1.7191637168141594</v>
      </c>
      <c r="U27" s="3">
        <f t="shared" si="20"/>
        <v>1.928108849557522</v>
      </c>
      <c r="V27" s="3">
        <f t="shared" si="20"/>
        <v>2.1583548672566373</v>
      </c>
      <c r="W27" s="3">
        <f t="shared" si="20"/>
        <v>2.1078539823008851</v>
      </c>
      <c r="X27" s="3">
        <f t="shared" si="20"/>
        <v>1.4762761061946903</v>
      </c>
      <c r="Y27" s="3">
        <f t="shared" si="20"/>
        <v>1.3348309734513275</v>
      </c>
      <c r="Z27" s="3">
        <f t="shared" si="20"/>
        <v>1.1654699115044247</v>
      </c>
    </row>
    <row r="28" spans="1:26" ht="15.5" x14ac:dyDescent="0.35">
      <c r="C28" t="s">
        <v>61</v>
      </c>
      <c r="D28" s="4">
        <f>IFERROR(_xlfn.RRI(5,I27,D27),"")</f>
        <v>-0.23190304183966026</v>
      </c>
      <c r="E28" s="4">
        <f>IFERROR(_xlfn.RRI(5,J27,E27),"")</f>
        <v>-0.26403556127730854</v>
      </c>
      <c r="H28" s="4">
        <f t="shared" ref="H28:Z28" si="21">IFERROR(_xlfn.RRI(5,M27,H27),"")</f>
        <v>-7.4116863937344624E-3</v>
      </c>
      <c r="I28" s="4">
        <f t="shared" si="21"/>
        <v>9.6767076380429362E-2</v>
      </c>
      <c r="J28" s="4">
        <f t="shared" si="21"/>
        <v>6.079735194340552E-2</v>
      </c>
      <c r="K28" s="4">
        <f t="shared" si="21"/>
        <v>3.411998663388327E-2</v>
      </c>
      <c r="L28" s="4">
        <f t="shared" si="21"/>
        <v>0.16567354040222138</v>
      </c>
      <c r="M28" s="4">
        <f t="shared" si="21"/>
        <v>8.7161686676033412E-2</v>
      </c>
      <c r="N28" s="4">
        <f t="shared" si="21"/>
        <v>-5.6979440221849753E-2</v>
      </c>
      <c r="O28" s="4">
        <f t="shared" si="21"/>
        <v>-2.4553024593349293E-2</v>
      </c>
      <c r="P28" s="4">
        <f t="shared" si="21"/>
        <v>-1.6227366879422278E-2</v>
      </c>
      <c r="Q28" s="4">
        <f t="shared" si="21"/>
        <v>-7.0792587543157537E-2</v>
      </c>
      <c r="R28" s="4">
        <f t="shared" si="21"/>
        <v>-0.10504428284564038</v>
      </c>
      <c r="S28" s="4">
        <f t="shared" si="21"/>
        <v>-9.6289729249390277E-3</v>
      </c>
      <c r="T28" s="4">
        <f t="shared" si="21"/>
        <v>5.190905172828586E-2</v>
      </c>
      <c r="U28" s="4">
        <f t="shared" si="21"/>
        <v>0.10592607148681954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-0.4694183600359762</v>
      </c>
      <c r="J29" s="4">
        <f t="shared" si="22"/>
        <v>-0.22306674207139957</v>
      </c>
      <c r="K29" s="4">
        <f t="shared" si="22"/>
        <v>-0.57247499121804879</v>
      </c>
      <c r="L29" s="4">
        <f t="shared" si="22"/>
        <v>1.6229422467776529</v>
      </c>
      <c r="M29" s="4">
        <f t="shared" si="22"/>
        <v>10.829922620684238</v>
      </c>
      <c r="N29" s="4">
        <f t="shared" si="22"/>
        <v>-0.68576506745331345</v>
      </c>
      <c r="O29" s="4">
        <f t="shared" si="22"/>
        <v>-0.50949747389897415</v>
      </c>
      <c r="P29" s="4">
        <f t="shared" si="22"/>
        <v>0.10405157460973144</v>
      </c>
      <c r="Q29" s="4">
        <f t="shared" si="22"/>
        <v>0.94373745444624157</v>
      </c>
      <c r="R29" s="4">
        <f t="shared" si="22"/>
        <v>1.0581455979677785</v>
      </c>
      <c r="S29" s="4">
        <f t="shared" si="22"/>
        <v>-0.6607151767528997</v>
      </c>
      <c r="T29" s="4">
        <f t="shared" si="22"/>
        <v>-0.11401150242949649</v>
      </c>
      <c r="U29" s="4">
        <f t="shared" si="22"/>
        <v>-0.32705965717005725</v>
      </c>
      <c r="V29" s="4">
        <f t="shared" si="22"/>
        <v>-0.15637613140368206</v>
      </c>
      <c r="W29" s="4">
        <f t="shared" si="22"/>
        <v>1.6980227275525404</v>
      </c>
      <c r="X29" s="4">
        <f t="shared" si="22"/>
        <v>-0.41806705379564313</v>
      </c>
      <c r="Y29" s="4">
        <f t="shared" si="22"/>
        <v>0.22614466933726893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6.3725774238254346E-2</v>
      </c>
      <c r="I30" s="4">
        <f t="shared" si="23"/>
        <v>-0.18372338952925521</v>
      </c>
      <c r="J30" s="4">
        <f t="shared" si="23"/>
        <v>-2.9405533806592617E-2</v>
      </c>
      <c r="K30" s="4">
        <f t="shared" si="23"/>
        <v>-0.34703632597980372</v>
      </c>
      <c r="L30" s="4">
        <f t="shared" si="23"/>
        <v>0.7508620179091714</v>
      </c>
      <c r="M30" s="4">
        <f t="shared" si="23"/>
        <v>0.75208801555002114</v>
      </c>
      <c r="N30" s="4">
        <f t="shared" si="23"/>
        <v>-0.30908048067372662</v>
      </c>
      <c r="O30" s="4">
        <f t="shared" si="23"/>
        <v>-0.14546405463158044</v>
      </c>
      <c r="P30" s="4">
        <f t="shared" si="23"/>
        <v>0.18828072979091745</v>
      </c>
      <c r="Q30" s="4">
        <f t="shared" si="23"/>
        <v>0.23548626762159805</v>
      </c>
      <c r="R30" s="4">
        <f t="shared" si="23"/>
        <v>-0.13961856262296232</v>
      </c>
      <c r="S30" s="4">
        <f t="shared" si="23"/>
        <v>-0.18183671315802352</v>
      </c>
      <c r="T30" s="4">
        <f t="shared" si="23"/>
        <v>-0.10836791335266839</v>
      </c>
      <c r="U30" s="4">
        <f t="shared" si="23"/>
        <v>-0.10667662727388658</v>
      </c>
      <c r="V30" s="4">
        <f t="shared" si="23"/>
        <v>2.3958436106008927E-2</v>
      </c>
      <c r="W30" s="4">
        <f t="shared" si="23"/>
        <v>0.42781826072778195</v>
      </c>
      <c r="X30" s="4">
        <f t="shared" si="23"/>
        <v>0.10596482667587752</v>
      </c>
      <c r="Y30" s="4">
        <f t="shared" si="23"/>
        <v>0.1453156879256422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30104.77</v>
      </c>
      <c r="E32" s="3">
        <f>IFERROR(INDEX(E51:E500,MATCH($A$32,$C$51:$C$500,0)),"")</f>
        <v>28844.16</v>
      </c>
      <c r="H32" s="3">
        <f>IFERROR(INDEX(D32:G32,COUNT(D32:G32)),"")</f>
        <v>28844.16</v>
      </c>
      <c r="I32" s="3">
        <f t="shared" ref="I32:Z32" si="24">IFERROR(INDEX(I51:I500,MATCH($C$32,$C$51:$C$500,0)),"")</f>
        <v>28091.29</v>
      </c>
      <c r="J32" s="3">
        <f t="shared" si="24"/>
        <v>27569.78</v>
      </c>
      <c r="K32" s="3">
        <f t="shared" si="24"/>
        <v>24425.01</v>
      </c>
      <c r="L32" s="3">
        <f t="shared" si="24"/>
        <v>26978.13</v>
      </c>
      <c r="M32" s="3">
        <f t="shared" si="24"/>
        <v>15281.08</v>
      </c>
      <c r="N32" s="3">
        <f t="shared" si="24"/>
        <v>10662.29</v>
      </c>
      <c r="O32" s="3">
        <f t="shared" si="24"/>
        <v>10946.53</v>
      </c>
      <c r="P32" s="3">
        <f t="shared" si="24"/>
        <v>12464.21</v>
      </c>
      <c r="Q32" s="3">
        <f t="shared" si="24"/>
        <v>11486.45</v>
      </c>
      <c r="R32" s="3">
        <f t="shared" si="24"/>
        <v>10790.3</v>
      </c>
      <c r="S32" s="3">
        <f t="shared" si="24"/>
        <v>10188.92</v>
      </c>
      <c r="T32" s="3">
        <f t="shared" si="24"/>
        <v>9894.27</v>
      </c>
      <c r="U32" s="3">
        <f t="shared" si="24"/>
        <v>10405.209999999999</v>
      </c>
      <c r="V32" s="3">
        <f t="shared" si="24"/>
        <v>8578.7800000000007</v>
      </c>
      <c r="W32" s="3">
        <f t="shared" si="24"/>
        <v>8673.7900000000009</v>
      </c>
      <c r="X32" s="3">
        <f t="shared" si="24"/>
        <v>5737.31</v>
      </c>
      <c r="Y32" s="3">
        <f t="shared" si="24"/>
        <v>6551.2</v>
      </c>
      <c r="Z32" s="3">
        <f t="shared" si="24"/>
        <v>5915.04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0.73</v>
      </c>
      <c r="E33" s="3">
        <f>IFERROR(INDEX(E51:E500,MATCH($A$33,$C$51:$C$500,0)),"")</f>
        <v>1.03</v>
      </c>
      <c r="H33" s="3">
        <f>IFERROR(INDEX(D33:G33,COUNT(D33:G33)),"")</f>
        <v>1.03</v>
      </c>
      <c r="I33" s="3">
        <f t="shared" ref="I33:Z33" si="25">IFERROR(INDEX(I51:I500,MATCH($C$33,$C$51:$C$500,0)),"")</f>
        <v>0.78</v>
      </c>
      <c r="J33" s="3">
        <f t="shared" si="25"/>
        <v>0.97</v>
      </c>
      <c r="K33" s="3">
        <f t="shared" si="25"/>
        <v>1.05</v>
      </c>
      <c r="L33" s="3">
        <f t="shared" si="25"/>
        <v>1.45</v>
      </c>
      <c r="M33" s="3">
        <f t="shared" si="25"/>
        <v>1.33</v>
      </c>
      <c r="N33" s="3">
        <f t="shared" si="25"/>
        <v>1.3</v>
      </c>
      <c r="O33" s="3">
        <f t="shared" si="25"/>
        <v>1.05</v>
      </c>
      <c r="P33" s="3">
        <f t="shared" si="25"/>
        <v>1.62</v>
      </c>
      <c r="Q33" s="3">
        <f t="shared" si="25"/>
        <v>1.8</v>
      </c>
      <c r="R33" s="3">
        <f t="shared" si="25"/>
        <v>1.56</v>
      </c>
      <c r="S33" s="3">
        <f t="shared" si="25"/>
        <v>0.56000000000000005</v>
      </c>
      <c r="T33" s="3">
        <f t="shared" si="25"/>
        <v>1.55</v>
      </c>
      <c r="U33" s="3">
        <f t="shared" si="25"/>
        <v>2.74</v>
      </c>
      <c r="V33" s="3">
        <f t="shared" si="25"/>
        <v>4.84</v>
      </c>
      <c r="W33" s="3">
        <f t="shared" si="25"/>
        <v>4.46</v>
      </c>
      <c r="X33" s="3">
        <f t="shared" si="25"/>
        <v>8.85</v>
      </c>
      <c r="Y33" s="3">
        <f t="shared" si="25"/>
        <v>4.8499999999999996</v>
      </c>
      <c r="Z33" s="3">
        <f t="shared" si="25"/>
        <v>1.78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27.64</v>
      </c>
      <c r="E34" s="3">
        <f>IFERROR(INDEX(E51:E500,MATCH($A$34,$C$51:$C$500,0)),"")</f>
        <v>36.44</v>
      </c>
      <c r="H34" s="3">
        <f>IFERROR(INDEX(D34:G34,COUNT(D34:G34)),"")</f>
        <v>36.44</v>
      </c>
      <c r="I34" s="3">
        <f t="shared" ref="I34:Z34" si="26">IFERROR(INDEX(I51:I500,MATCH($C$34,$C$51:$C$500,0)),"")</f>
        <v>7.86</v>
      </c>
      <c r="J34" s="3">
        <f t="shared" si="26"/>
        <v>5.09</v>
      </c>
      <c r="K34" s="3">
        <f t="shared" si="26"/>
        <v>3.8</v>
      </c>
      <c r="L34" s="3">
        <f t="shared" si="26"/>
        <v>2.4700000000000002</v>
      </c>
      <c r="M34" s="3">
        <f t="shared" si="26"/>
        <v>3.39</v>
      </c>
      <c r="N34" s="3">
        <f t="shared" si="26"/>
        <v>27.2</v>
      </c>
      <c r="O34" s="3">
        <f t="shared" si="26"/>
        <v>7.08</v>
      </c>
      <c r="P34" s="3">
        <f t="shared" si="26"/>
        <v>6.13</v>
      </c>
      <c r="Q34" s="3">
        <f t="shared" si="26"/>
        <v>6.92</v>
      </c>
      <c r="R34" s="3">
        <f t="shared" si="26"/>
        <v>10.96</v>
      </c>
      <c r="S34" s="3">
        <f t="shared" si="26"/>
        <v>7.65</v>
      </c>
      <c r="T34" s="3">
        <f t="shared" si="26"/>
        <v>6.97</v>
      </c>
      <c r="U34" s="3">
        <f t="shared" si="26"/>
        <v>11.45</v>
      </c>
      <c r="V34" s="3">
        <f t="shared" si="26"/>
        <v>11.24</v>
      </c>
      <c r="W34" s="3">
        <f t="shared" si="26"/>
        <v>8.82</v>
      </c>
      <c r="X34" s="3">
        <f t="shared" si="26"/>
        <v>31.24</v>
      </c>
      <c r="Y34" s="3">
        <f t="shared" si="26"/>
        <v>11.39</v>
      </c>
      <c r="Z34" s="3">
        <f t="shared" si="26"/>
        <v>4.6100000000000003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2.82</v>
      </c>
      <c r="E35" s="3">
        <f>IFERROR(INDEX(E51:E500,MATCH($A$35,$C$51:$C$500,0)),"")</f>
        <v>4</v>
      </c>
      <c r="H35" s="3">
        <f>IFERROR(INDEX(D35:G35,COUNT(D35:G35)),"")</f>
        <v>4</v>
      </c>
      <c r="I35" s="3">
        <f t="shared" ref="I35:Z35" si="27">IFERROR(INDEX(I51:I500,MATCH($C$35,$C$51:$C$500,0)),"")</f>
        <v>0.8</v>
      </c>
      <c r="J35" s="3">
        <f t="shared" si="27"/>
        <v>0.83</v>
      </c>
      <c r="K35" s="3">
        <f t="shared" si="27"/>
        <v>0.8</v>
      </c>
      <c r="L35" s="3">
        <f t="shared" si="27"/>
        <v>0.82</v>
      </c>
      <c r="M35" s="3">
        <f t="shared" si="27"/>
        <v>0.78</v>
      </c>
      <c r="N35" s="3">
        <f t="shared" si="27"/>
        <v>0.91</v>
      </c>
      <c r="O35" s="3">
        <f t="shared" si="27"/>
        <v>0.53</v>
      </c>
      <c r="P35" s="3">
        <f t="shared" si="27"/>
        <v>0.8</v>
      </c>
      <c r="Q35" s="3">
        <f t="shared" si="27"/>
        <v>1.03</v>
      </c>
      <c r="R35" s="3">
        <f t="shared" si="27"/>
        <v>1.05</v>
      </c>
      <c r="S35" s="3">
        <f t="shared" si="27"/>
        <v>0.3</v>
      </c>
      <c r="T35" s="3">
        <f t="shared" si="27"/>
        <v>0.72</v>
      </c>
      <c r="U35" s="3">
        <f t="shared" si="27"/>
        <v>1.21</v>
      </c>
      <c r="V35" s="3">
        <f t="shared" si="27"/>
        <v>1.99</v>
      </c>
      <c r="W35" s="3">
        <f t="shared" si="27"/>
        <v>2.02</v>
      </c>
      <c r="X35" s="3">
        <f t="shared" si="27"/>
        <v>3.82</v>
      </c>
      <c r="Y35" s="3">
        <f t="shared" si="27"/>
        <v>2.5299999999999998</v>
      </c>
      <c r="Z35" s="3">
        <f t="shared" si="27"/>
        <v>0.82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502914000</v>
      </c>
      <c r="E51" s="5">
        <v>497577000</v>
      </c>
      <c r="F51" s="5">
        <v>511891000</v>
      </c>
      <c r="G51" s="5">
        <v>449800000</v>
      </c>
      <c r="I51" s="5">
        <v>1881107000</v>
      </c>
      <c r="J51" s="5">
        <v>2304497000</v>
      </c>
      <c r="K51" s="5">
        <v>2374315000</v>
      </c>
      <c r="L51" s="5">
        <v>3636213000</v>
      </c>
      <c r="M51" s="5">
        <v>2076813000</v>
      </c>
      <c r="N51" s="5">
        <v>1185336000</v>
      </c>
      <c r="O51" s="5">
        <v>1715592000</v>
      </c>
      <c r="P51" s="5">
        <v>2007630000</v>
      </c>
      <c r="Q51" s="5">
        <v>1689525000</v>
      </c>
      <c r="R51" s="5">
        <v>1367498000</v>
      </c>
      <c r="S51" s="5">
        <v>1589409000</v>
      </c>
      <c r="T51" s="5">
        <v>1942655000</v>
      </c>
      <c r="U51" s="5">
        <v>2178763000</v>
      </c>
      <c r="V51" s="5">
        <v>2438941000</v>
      </c>
      <c r="W51" s="5">
        <v>2381875000</v>
      </c>
      <c r="X51" s="5">
        <v>1668192000</v>
      </c>
      <c r="Y51" s="5">
        <v>1508359000</v>
      </c>
      <c r="Z51" s="5">
        <v>1316981000</v>
      </c>
    </row>
    <row r="52" spans="2:26" ht="15.5" x14ac:dyDescent="0.35">
      <c r="C52" t="s">
        <v>85</v>
      </c>
      <c r="D52" s="5">
        <v>-379190000</v>
      </c>
      <c r="E52" s="5">
        <v>-364824000</v>
      </c>
      <c r="F52" s="5">
        <v>-356064000</v>
      </c>
      <c r="G52" s="5">
        <v>-347502000</v>
      </c>
      <c r="I52" s="5">
        <v>-1398270000</v>
      </c>
      <c r="J52" s="5">
        <v>-1605687000</v>
      </c>
      <c r="K52" s="5">
        <v>-1631773000</v>
      </c>
      <c r="L52" s="5">
        <v>-1741821000</v>
      </c>
      <c r="M52" s="5">
        <v>-1160280000</v>
      </c>
      <c r="N52" s="5">
        <v>-986186000</v>
      </c>
      <c r="O52" s="5">
        <v>-1388904000</v>
      </c>
      <c r="P52" s="5">
        <v>-1423671000</v>
      </c>
      <c r="Q52" s="5">
        <v>-1184077000</v>
      </c>
      <c r="R52" s="5">
        <v>-1036799000</v>
      </c>
      <c r="S52" s="5">
        <v>-1239178000</v>
      </c>
      <c r="T52" s="5">
        <v>-1534561000</v>
      </c>
      <c r="U52" s="5">
        <v>-1669569000</v>
      </c>
      <c r="V52" s="5">
        <v>-1697774000</v>
      </c>
      <c r="W52" s="5">
        <v>-1489807000</v>
      </c>
      <c r="X52" s="5">
        <v>-1126597000</v>
      </c>
      <c r="Y52" s="5">
        <v>-937955000</v>
      </c>
      <c r="Z52" s="5">
        <v>-839170000</v>
      </c>
    </row>
    <row r="53" spans="2:26" ht="15.5" x14ac:dyDescent="0.35">
      <c r="C53" t="s">
        <v>86</v>
      </c>
      <c r="D53" s="5">
        <v>123724000</v>
      </c>
      <c r="E53" s="5">
        <v>132753000</v>
      </c>
      <c r="F53" s="5">
        <v>155827000</v>
      </c>
      <c r="G53" s="5">
        <v>102298000</v>
      </c>
      <c r="I53" s="5">
        <v>482837000</v>
      </c>
      <c r="J53" s="5">
        <v>698810000</v>
      </c>
      <c r="K53" s="5">
        <v>742542000</v>
      </c>
      <c r="L53" s="5">
        <v>1894392000</v>
      </c>
      <c r="M53" s="5">
        <v>916533000</v>
      </c>
      <c r="N53" s="5">
        <v>199150000</v>
      </c>
      <c r="O53" s="5">
        <v>326688000</v>
      </c>
      <c r="P53" s="5">
        <v>583959000</v>
      </c>
      <c r="Q53" s="5">
        <v>505448000</v>
      </c>
      <c r="R53" s="5">
        <v>330699000</v>
      </c>
      <c r="S53" s="5">
        <v>350231000</v>
      </c>
      <c r="T53" s="5">
        <v>408094000</v>
      </c>
      <c r="U53" s="5">
        <v>509194000</v>
      </c>
      <c r="V53" s="5">
        <v>741167000</v>
      </c>
      <c r="W53" s="5">
        <v>892068000</v>
      </c>
      <c r="X53" s="5">
        <v>541595000</v>
      </c>
      <c r="Y53" s="5">
        <v>570404000</v>
      </c>
      <c r="Z53" s="5">
        <v>477811000</v>
      </c>
    </row>
    <row r="54" spans="2:26" ht="15.5" x14ac:dyDescent="0.35">
      <c r="C54" t="s">
        <v>87</v>
      </c>
      <c r="D54" s="5">
        <v>-57765000</v>
      </c>
      <c r="E54" s="5">
        <v>-56465000</v>
      </c>
      <c r="F54" s="5">
        <v>-68773000</v>
      </c>
      <c r="G54" s="5">
        <v>-47275000</v>
      </c>
      <c r="I54" s="5">
        <v>-215862000</v>
      </c>
      <c r="J54" s="5">
        <v>-215378000</v>
      </c>
      <c r="K54" s="5">
        <v>-137078000</v>
      </c>
      <c r="L54" s="5">
        <v>-211676000</v>
      </c>
      <c r="M54" s="5">
        <v>-125351000</v>
      </c>
      <c r="N54" s="5">
        <v>-95239000</v>
      </c>
      <c r="O54" s="5">
        <v>-146162000</v>
      </c>
      <c r="P54" s="5">
        <v>-151909000</v>
      </c>
      <c r="Q54" s="5">
        <v>-117362000</v>
      </c>
      <c r="R54" s="5">
        <v>-122141000</v>
      </c>
      <c r="S54" s="5">
        <v>-156649000</v>
      </c>
      <c r="T54" s="5">
        <v>-172159000</v>
      </c>
      <c r="U54" s="5">
        <v>-171719000</v>
      </c>
      <c r="V54" s="5">
        <v>-182729000</v>
      </c>
      <c r="W54" s="5">
        <v>-185153000</v>
      </c>
      <c r="X54" s="5">
        <v>-178687000</v>
      </c>
      <c r="Y54" s="5">
        <v>-134589000</v>
      </c>
      <c r="Z54" s="5">
        <v>-137799000</v>
      </c>
    </row>
    <row r="55" spans="2:26" ht="15.5" x14ac:dyDescent="0.35">
      <c r="C55" t="s">
        <v>88</v>
      </c>
      <c r="D55" s="5">
        <v>-44841000</v>
      </c>
      <c r="E55" s="5">
        <v>-43356000</v>
      </c>
      <c r="F55" s="5">
        <v>-50858000</v>
      </c>
      <c r="G55" s="5">
        <v>-38937000</v>
      </c>
      <c r="I55" s="5">
        <v>-170957000</v>
      </c>
      <c r="J55" s="5">
        <v>-178284000</v>
      </c>
      <c r="K55" s="5">
        <v>-94794000</v>
      </c>
      <c r="L55" s="5">
        <v>-169764000</v>
      </c>
      <c r="M55" s="5">
        <v>-100418000</v>
      </c>
      <c r="N55" s="5">
        <v>-75101000</v>
      </c>
      <c r="O55" s="5">
        <v>-116567000</v>
      </c>
      <c r="P55" s="5">
        <v>-122390000</v>
      </c>
      <c r="Q55" s="5">
        <v>-87450000</v>
      </c>
      <c r="R55" s="5">
        <v>-99384000</v>
      </c>
      <c r="S55" s="5">
        <v>-134132000</v>
      </c>
      <c r="T55" s="5">
        <v>-145950000</v>
      </c>
      <c r="U55" s="5">
        <v>-140817000</v>
      </c>
      <c r="V55" s="5">
        <v>-145058000</v>
      </c>
      <c r="W55" s="5">
        <v>-99374000</v>
      </c>
      <c r="X55" s="5">
        <v>-99386000</v>
      </c>
      <c r="Y55" s="5">
        <v>-77413000</v>
      </c>
      <c r="Z55" s="5">
        <v>-77852000</v>
      </c>
    </row>
    <row r="56" spans="2:26" ht="15.5" x14ac:dyDescent="0.35">
      <c r="C56" t="s">
        <v>89</v>
      </c>
      <c r="D56" s="5">
        <v>-12924000</v>
      </c>
      <c r="E56" s="5">
        <v>-13109000</v>
      </c>
      <c r="F56" s="5">
        <v>-17915000</v>
      </c>
      <c r="G56" s="5">
        <v>-8338000</v>
      </c>
      <c r="I56" s="5">
        <v>-44905000</v>
      </c>
      <c r="J56" s="5">
        <v>-37094000</v>
      </c>
      <c r="K56" s="5">
        <v>-42284000</v>
      </c>
      <c r="L56" s="5">
        <v>-41912000</v>
      </c>
      <c r="M56" s="5">
        <v>-24933000</v>
      </c>
      <c r="N56" s="5">
        <v>-20138000</v>
      </c>
      <c r="O56" s="5">
        <v>-29595000</v>
      </c>
      <c r="P56" s="5">
        <v>-29519000</v>
      </c>
      <c r="Q56" s="5">
        <v>-29912000</v>
      </c>
      <c r="R56" s="5">
        <v>-22757000</v>
      </c>
      <c r="S56" s="5">
        <v>-22517000</v>
      </c>
      <c r="T56" s="5">
        <v>-26209000</v>
      </c>
      <c r="U56" s="5">
        <v>-30902000</v>
      </c>
      <c r="V56" s="5">
        <v>-37671000</v>
      </c>
      <c r="W56" s="5">
        <v>-85779000</v>
      </c>
      <c r="X56" s="5">
        <v>-79301000</v>
      </c>
      <c r="Y56" s="5">
        <v>-57176000</v>
      </c>
      <c r="Z56" s="5">
        <v>-59947000</v>
      </c>
    </row>
    <row r="57" spans="2:26" ht="15.5" x14ac:dyDescent="0.35">
      <c r="C57" t="s">
        <v>93</v>
      </c>
      <c r="D57" s="5">
        <v>65959000</v>
      </c>
      <c r="E57" s="5">
        <v>76288000</v>
      </c>
      <c r="F57" s="5">
        <v>87054000</v>
      </c>
      <c r="G57" s="5">
        <v>55023000</v>
      </c>
      <c r="I57" s="5">
        <v>266975000</v>
      </c>
      <c r="J57" s="5">
        <v>483432000</v>
      </c>
      <c r="K57" s="5">
        <v>605464000</v>
      </c>
      <c r="L57" s="5">
        <v>1682716000</v>
      </c>
      <c r="M57" s="5">
        <v>791182000</v>
      </c>
      <c r="N57" s="5">
        <v>103911000</v>
      </c>
      <c r="O57" s="5">
        <v>180526000</v>
      </c>
      <c r="P57" s="5">
        <v>432050000</v>
      </c>
      <c r="Q57" s="5">
        <v>388086000</v>
      </c>
      <c r="R57" s="5">
        <v>208558000</v>
      </c>
      <c r="S57" s="5">
        <v>193582000</v>
      </c>
      <c r="T57" s="5">
        <v>235935000</v>
      </c>
      <c r="U57" s="5">
        <v>337475000</v>
      </c>
      <c r="V57" s="5">
        <v>558438000</v>
      </c>
      <c r="W57" s="5">
        <v>706915000</v>
      </c>
      <c r="X57" s="5">
        <v>362908000</v>
      </c>
      <c r="Y57" s="5">
        <v>435815000</v>
      </c>
      <c r="Z57" s="5">
        <v>340012000</v>
      </c>
    </row>
    <row r="58" spans="2:26" ht="15.5" x14ac:dyDescent="0.35">
      <c r="C58" t="s">
        <v>94</v>
      </c>
      <c r="D58" s="5">
        <v>10892000</v>
      </c>
      <c r="E58" s="5">
        <v>5572000</v>
      </c>
      <c r="F58" s="5">
        <v>-1092000</v>
      </c>
      <c r="G58" s="5">
        <v>8846000</v>
      </c>
      <c r="I58" s="5">
        <v>20239000</v>
      </c>
      <c r="J58" s="5">
        <v>11389000</v>
      </c>
      <c r="K58" s="5">
        <v>38648000</v>
      </c>
      <c r="L58" s="5">
        <v>-137924000</v>
      </c>
      <c r="M58" s="5">
        <v>-170093000</v>
      </c>
      <c r="N58" s="5">
        <v>-31358000</v>
      </c>
      <c r="O58" s="5">
        <v>5382000</v>
      </c>
      <c r="P58" s="5">
        <v>-64687000</v>
      </c>
      <c r="Q58" s="5">
        <v>-26031000</v>
      </c>
      <c r="R58" s="5">
        <v>-16567000</v>
      </c>
      <c r="S58" s="5">
        <v>-54136000</v>
      </c>
      <c r="T58" s="5">
        <v>26095000</v>
      </c>
      <c r="U58" s="5">
        <v>-16527000</v>
      </c>
      <c r="V58" s="5">
        <v>32671000</v>
      </c>
      <c r="W58" s="5">
        <v>23023000</v>
      </c>
      <c r="X58" s="5">
        <v>-85554000</v>
      </c>
      <c r="Y58" s="5">
        <v>20660000</v>
      </c>
      <c r="Z58" s="5">
        <v>5671000</v>
      </c>
    </row>
    <row r="59" spans="2:26" ht="15.5" x14ac:dyDescent="0.35">
      <c r="C59" t="s">
        <v>27</v>
      </c>
      <c r="E59" s="5">
        <v>-1264000</v>
      </c>
      <c r="F59" s="5">
        <v>-3632000</v>
      </c>
      <c r="I59" s="5">
        <v>-11129000</v>
      </c>
      <c r="J59" s="5">
        <v>-4059000</v>
      </c>
      <c r="K59" s="5">
        <v>-2914000</v>
      </c>
      <c r="L59" s="5">
        <v>-3354000</v>
      </c>
      <c r="M59" s="5">
        <v>-2689000</v>
      </c>
      <c r="N59" s="5">
        <v>-3473000</v>
      </c>
      <c r="O59" s="5">
        <v>-1498000</v>
      </c>
      <c r="P59" s="5">
        <v>-1290000</v>
      </c>
      <c r="Q59" s="5">
        <v>-793000</v>
      </c>
      <c r="R59" s="5">
        <v>-912000</v>
      </c>
      <c r="S59" s="5">
        <v>-1089000</v>
      </c>
      <c r="T59" s="5">
        <v>-898000</v>
      </c>
      <c r="U59" s="5">
        <v>-901000</v>
      </c>
      <c r="V59" s="5">
        <v>-674000</v>
      </c>
      <c r="W59" s="5">
        <v>-1922000</v>
      </c>
      <c r="X59" s="5">
        <v>-3242000</v>
      </c>
      <c r="Y59" s="5">
        <v>-1295000</v>
      </c>
      <c r="Z59" s="5">
        <v>-580000</v>
      </c>
    </row>
    <row r="60" spans="2:26" ht="15.5" x14ac:dyDescent="0.35">
      <c r="C60" t="s">
        <v>92</v>
      </c>
      <c r="D60" s="5">
        <v>2481000</v>
      </c>
      <c r="E60" s="5">
        <v>1035000</v>
      </c>
      <c r="F60" s="5">
        <v>159000</v>
      </c>
      <c r="G60" s="5">
        <v>561000</v>
      </c>
      <c r="I60" s="5">
        <v>3735000</v>
      </c>
      <c r="J60" s="5">
        <v>1482000</v>
      </c>
      <c r="K60" s="5">
        <v>-711000</v>
      </c>
      <c r="L60" s="5">
        <v>-726000</v>
      </c>
      <c r="M60" s="5">
        <v>-180000</v>
      </c>
      <c r="N60" s="5">
        <v>-1637000</v>
      </c>
      <c r="O60" s="5">
        <v>-2926000</v>
      </c>
      <c r="P60" s="5">
        <v>-3195000</v>
      </c>
      <c r="Q60" s="5">
        <v>95000</v>
      </c>
    </row>
    <row r="61" spans="2:26" ht="15.5" x14ac:dyDescent="0.35">
      <c r="C61" t="s">
        <v>810</v>
      </c>
      <c r="D61" s="5">
        <v>-2455000</v>
      </c>
      <c r="E61" s="5">
        <v>-1264000</v>
      </c>
      <c r="F61" s="5">
        <v>-3632000</v>
      </c>
      <c r="G61" s="5">
        <v>-1996000</v>
      </c>
      <c r="I61" s="5">
        <v>-11129000</v>
      </c>
      <c r="J61" s="5">
        <v>-4059000</v>
      </c>
      <c r="K61" s="5">
        <v>-2914000</v>
      </c>
      <c r="L61" s="5">
        <v>-3354000</v>
      </c>
      <c r="M61" s="5">
        <v>-2689000</v>
      </c>
      <c r="N61" s="5">
        <v>-3473000</v>
      </c>
      <c r="O61" s="5">
        <v>-1498000</v>
      </c>
      <c r="P61" s="5">
        <v>-1290000</v>
      </c>
      <c r="Q61" s="5">
        <v>-793000</v>
      </c>
      <c r="R61" s="5">
        <v>-912000</v>
      </c>
      <c r="S61" s="5">
        <v>-1089000</v>
      </c>
      <c r="T61" s="5">
        <v>-898000</v>
      </c>
      <c r="U61" s="5">
        <v>-901000</v>
      </c>
      <c r="V61" s="5">
        <v>-674000</v>
      </c>
      <c r="W61" s="5">
        <v>-1922000</v>
      </c>
      <c r="X61" s="5">
        <v>-3242000</v>
      </c>
      <c r="Y61" s="5">
        <v>-1927000</v>
      </c>
      <c r="Z61" s="5">
        <v>-5573000</v>
      </c>
    </row>
    <row r="62" spans="2:26" ht="15.5" x14ac:dyDescent="0.35">
      <c r="C62" t="s">
        <v>95</v>
      </c>
      <c r="D62" s="5">
        <v>8919000</v>
      </c>
      <c r="E62" s="5">
        <v>9127000</v>
      </c>
      <c r="F62" s="5">
        <v>9052000</v>
      </c>
      <c r="G62" s="5">
        <v>10511000</v>
      </c>
      <c r="I62" s="5">
        <v>40132000</v>
      </c>
      <c r="J62" s="5">
        <v>41285000</v>
      </c>
      <c r="K62" s="5">
        <v>34541000</v>
      </c>
      <c r="L62" s="5">
        <v>8869000</v>
      </c>
      <c r="M62" s="5">
        <v>2982000</v>
      </c>
      <c r="N62" s="5">
        <v>2984000</v>
      </c>
      <c r="O62" s="5">
        <v>6214000</v>
      </c>
      <c r="P62" s="5">
        <v>4850000</v>
      </c>
      <c r="Q62" s="5">
        <v>3387000</v>
      </c>
      <c r="R62" s="5">
        <v>2381000</v>
      </c>
      <c r="S62" s="5">
        <v>4378000</v>
      </c>
      <c r="T62" s="5">
        <v>6271000</v>
      </c>
      <c r="U62" s="5">
        <v>8847000</v>
      </c>
      <c r="V62" s="5">
        <v>13943000</v>
      </c>
      <c r="W62" s="5">
        <v>6606000</v>
      </c>
      <c r="X62" s="5">
        <v>5421000</v>
      </c>
      <c r="Y62" s="5">
        <v>4046000</v>
      </c>
      <c r="Z62" s="5">
        <v>9877000</v>
      </c>
    </row>
    <row r="63" spans="2:26" ht="15.5" x14ac:dyDescent="0.35">
      <c r="C63" t="s">
        <v>97</v>
      </c>
      <c r="W63" s="5">
        <v>639000</v>
      </c>
      <c r="X63" s="5">
        <v>5131000</v>
      </c>
      <c r="Y63" s="5">
        <v>4006000</v>
      </c>
      <c r="Z63" s="5">
        <v>-17987000</v>
      </c>
    </row>
    <row r="64" spans="2:26" ht="15.5" x14ac:dyDescent="0.35">
      <c r="C64" t="s">
        <v>96</v>
      </c>
      <c r="W64" s="5">
        <v>-879000</v>
      </c>
      <c r="X64" s="5">
        <v>-4488000</v>
      </c>
      <c r="Y64" s="5">
        <v>69000</v>
      </c>
      <c r="Z64" s="5">
        <v>10000</v>
      </c>
    </row>
    <row r="65" spans="2:26" ht="15.5" x14ac:dyDescent="0.35">
      <c r="C65" t="s">
        <v>98</v>
      </c>
      <c r="D65" s="5">
        <v>10892000</v>
      </c>
      <c r="E65" s="5">
        <v>5572000</v>
      </c>
      <c r="F65" s="5">
        <v>-1092000</v>
      </c>
      <c r="G65" s="5">
        <v>8846000</v>
      </c>
      <c r="I65" s="5">
        <v>20239000</v>
      </c>
      <c r="J65" s="5">
        <v>11389000</v>
      </c>
      <c r="K65" s="5">
        <v>38648000</v>
      </c>
      <c r="L65" s="5">
        <v>-137924000</v>
      </c>
      <c r="M65" s="5">
        <v>-170093000</v>
      </c>
      <c r="N65" s="5">
        <v>-31358000</v>
      </c>
      <c r="O65" s="5">
        <v>5382000</v>
      </c>
      <c r="P65" s="5">
        <v>-64687000</v>
      </c>
      <c r="Q65" s="5">
        <v>-26031000</v>
      </c>
      <c r="R65" s="5">
        <v>-16567000</v>
      </c>
      <c r="S65" s="5">
        <v>-54136000</v>
      </c>
      <c r="T65" s="5">
        <v>26095000</v>
      </c>
      <c r="U65" s="5">
        <v>-16527000</v>
      </c>
      <c r="V65" s="5">
        <v>32671000</v>
      </c>
      <c r="W65" s="5">
        <v>23023000</v>
      </c>
      <c r="X65" s="5">
        <v>-85554000</v>
      </c>
      <c r="Y65" s="5">
        <v>20660000</v>
      </c>
      <c r="Z65" s="5">
        <v>5671000</v>
      </c>
    </row>
    <row r="66" spans="2:26" ht="15.5" x14ac:dyDescent="0.35">
      <c r="C66" t="s">
        <v>29</v>
      </c>
      <c r="D66" s="5">
        <v>76851000</v>
      </c>
      <c r="E66" s="5">
        <v>81860000</v>
      </c>
      <c r="F66" s="5">
        <v>85962000</v>
      </c>
      <c r="G66" s="5">
        <v>63869000</v>
      </c>
      <c r="I66" s="5">
        <v>287214000</v>
      </c>
      <c r="J66" s="5">
        <v>494821000</v>
      </c>
      <c r="K66" s="5">
        <v>644112000</v>
      </c>
      <c r="L66" s="5">
        <v>1544792000</v>
      </c>
      <c r="M66" s="5">
        <v>621089000</v>
      </c>
      <c r="N66" s="5">
        <v>72553000</v>
      </c>
      <c r="O66" s="5">
        <v>185908000</v>
      </c>
      <c r="P66" s="5">
        <v>367363000</v>
      </c>
      <c r="Q66" s="5">
        <v>362055000</v>
      </c>
      <c r="R66" s="5">
        <v>191991000</v>
      </c>
      <c r="S66" s="5">
        <v>139446000</v>
      </c>
      <c r="T66" s="5">
        <v>262030000</v>
      </c>
      <c r="U66" s="5">
        <v>320948000</v>
      </c>
      <c r="V66" s="5">
        <v>591109000</v>
      </c>
      <c r="W66" s="5">
        <v>729938000</v>
      </c>
      <c r="X66" s="5">
        <v>277354000</v>
      </c>
      <c r="Y66" s="5">
        <v>456475000</v>
      </c>
      <c r="Z66" s="5">
        <v>345683000</v>
      </c>
    </row>
    <row r="67" spans="2:26" ht="15.5" x14ac:dyDescent="0.35">
      <c r="C67" t="s">
        <v>28</v>
      </c>
      <c r="D67" s="5">
        <v>-23046000</v>
      </c>
      <c r="E67" s="5">
        <v>-26151000</v>
      </c>
      <c r="F67" s="5">
        <v>-25449000</v>
      </c>
      <c r="G67" s="5">
        <v>-23700000</v>
      </c>
      <c r="I67" s="5">
        <v>-92539000</v>
      </c>
      <c r="J67" s="5">
        <v>-119220000</v>
      </c>
      <c r="K67" s="5">
        <v>-144492000</v>
      </c>
      <c r="L67" s="5">
        <v>-345447000</v>
      </c>
      <c r="M67" s="5">
        <v>-145699000</v>
      </c>
      <c r="N67" s="5">
        <v>-34725000</v>
      </c>
      <c r="O67" s="5">
        <v>-59406000</v>
      </c>
      <c r="P67" s="5">
        <v>-108607000</v>
      </c>
      <c r="Q67" s="5">
        <v>-109352000</v>
      </c>
      <c r="R67" s="5">
        <v>-61282000</v>
      </c>
      <c r="S67" s="5">
        <v>-76339000</v>
      </c>
      <c r="T67" s="5">
        <v>-61812000</v>
      </c>
      <c r="U67" s="5">
        <v>-90464000</v>
      </c>
      <c r="V67" s="5">
        <v>-159066000</v>
      </c>
      <c r="W67" s="5">
        <v>-183812000</v>
      </c>
      <c r="X67" s="5">
        <v>-73203000</v>
      </c>
      <c r="Y67" s="5">
        <v>-120924000</v>
      </c>
      <c r="Z67" s="5">
        <v>-110758000</v>
      </c>
    </row>
    <row r="68" spans="2:26" ht="15.5" x14ac:dyDescent="0.35">
      <c r="C68" t="s">
        <v>102</v>
      </c>
      <c r="D68" s="5">
        <v>53805000</v>
      </c>
      <c r="E68" s="5">
        <v>55709000</v>
      </c>
      <c r="F68" s="5">
        <v>60513000</v>
      </c>
      <c r="G68" s="5">
        <v>40169000</v>
      </c>
      <c r="I68" s="5">
        <v>194675000</v>
      </c>
      <c r="J68" s="5">
        <v>375601000</v>
      </c>
      <c r="K68" s="5">
        <v>499620000</v>
      </c>
      <c r="L68" s="5">
        <v>1199345000</v>
      </c>
      <c r="M68" s="5">
        <v>475390000</v>
      </c>
      <c r="N68" s="5">
        <v>37828000</v>
      </c>
      <c r="O68" s="5">
        <v>126502000</v>
      </c>
      <c r="P68" s="5">
        <v>258756000</v>
      </c>
      <c r="Q68" s="5">
        <v>252703000</v>
      </c>
      <c r="R68" s="5">
        <v>130709000</v>
      </c>
      <c r="S68" s="5">
        <v>63107000</v>
      </c>
      <c r="T68" s="5">
        <v>200218000</v>
      </c>
      <c r="U68" s="5">
        <v>230484000</v>
      </c>
      <c r="V68" s="5">
        <v>432043000</v>
      </c>
      <c r="W68" s="5">
        <v>546126000</v>
      </c>
      <c r="X68" s="5">
        <v>204151000</v>
      </c>
      <c r="Y68" s="5">
        <v>335551000</v>
      </c>
      <c r="Z68" s="5">
        <v>234925000</v>
      </c>
    </row>
    <row r="69" spans="2:26" ht="15.5" x14ac:dyDescent="0.35">
      <c r="C69" t="s">
        <v>103</v>
      </c>
      <c r="D69" s="5">
        <v>11217000</v>
      </c>
      <c r="E69" s="5">
        <v>-24064000</v>
      </c>
      <c r="F69" s="5">
        <v>-2249000</v>
      </c>
      <c r="G69" s="5">
        <v>-2993000</v>
      </c>
      <c r="I69" s="5">
        <v>-9608000</v>
      </c>
      <c r="J69" s="5">
        <v>-17639000</v>
      </c>
      <c r="K69" s="5">
        <v>6097000</v>
      </c>
      <c r="L69" s="5">
        <v>20581000</v>
      </c>
      <c r="M69" s="5">
        <v>-13660000</v>
      </c>
      <c r="N69" s="5">
        <v>-6177000</v>
      </c>
      <c r="O69" s="5">
        <v>1824000</v>
      </c>
      <c r="P69" s="5">
        <v>1993000</v>
      </c>
      <c r="Q69" s="5">
        <v>-3000000</v>
      </c>
      <c r="R69" s="5">
        <v>2948000</v>
      </c>
      <c r="S69" s="5">
        <v>1368000</v>
      </c>
      <c r="V69" s="5">
        <v>-5463000</v>
      </c>
      <c r="W69" s="5">
        <v>5178000</v>
      </c>
    </row>
    <row r="70" spans="2:26" ht="15.5" x14ac:dyDescent="0.35">
      <c r="C70" t="s">
        <v>2526</v>
      </c>
      <c r="V70" s="5">
        <v>-5463000</v>
      </c>
      <c r="W70" s="5">
        <v>5178000</v>
      </c>
    </row>
    <row r="71" spans="2:26" ht="15.5" x14ac:dyDescent="0.35">
      <c r="C71" t="s">
        <v>104</v>
      </c>
      <c r="D71" s="5">
        <v>11217000</v>
      </c>
      <c r="E71" s="5">
        <v>-24064000</v>
      </c>
      <c r="F71" s="5">
        <v>-2249000</v>
      </c>
      <c r="G71" s="5">
        <v>-2993000</v>
      </c>
      <c r="I71" s="5">
        <v>-9608000</v>
      </c>
      <c r="J71" s="5">
        <v>-17639000</v>
      </c>
      <c r="K71" s="5">
        <v>6097000</v>
      </c>
      <c r="L71" s="5">
        <v>20581000</v>
      </c>
      <c r="M71" s="5">
        <v>-13660000</v>
      </c>
      <c r="N71" s="5">
        <v>-6177000</v>
      </c>
      <c r="O71" s="5">
        <v>1824000</v>
      </c>
      <c r="P71" s="5">
        <v>1993000</v>
      </c>
      <c r="Q71" s="5">
        <v>-3000000</v>
      </c>
      <c r="R71" s="5">
        <v>2948000</v>
      </c>
      <c r="S71" s="5">
        <v>1368000</v>
      </c>
      <c r="V71" s="5">
        <v>-5463000</v>
      </c>
      <c r="W71" s="5">
        <v>5178000</v>
      </c>
    </row>
    <row r="72" spans="2:26" ht="15.5" x14ac:dyDescent="0.35">
      <c r="C72" t="s">
        <v>105</v>
      </c>
      <c r="D72" s="5">
        <v>65022000</v>
      </c>
      <c r="E72" s="5">
        <v>31645000</v>
      </c>
      <c r="F72" s="5">
        <v>58264000</v>
      </c>
      <c r="G72" s="5">
        <v>37176000</v>
      </c>
      <c r="I72" s="5">
        <v>185067000</v>
      </c>
      <c r="J72" s="5">
        <v>357962000</v>
      </c>
      <c r="K72" s="5">
        <v>505717000</v>
      </c>
      <c r="L72" s="5">
        <v>1219926000</v>
      </c>
      <c r="M72" s="5">
        <v>461730000</v>
      </c>
      <c r="N72" s="5">
        <v>31651000</v>
      </c>
      <c r="O72" s="5">
        <v>128326000</v>
      </c>
      <c r="P72" s="5">
        <v>260749000</v>
      </c>
      <c r="Q72" s="5">
        <v>249703000</v>
      </c>
      <c r="R72" s="5">
        <v>133657000</v>
      </c>
      <c r="S72" s="5">
        <v>64475000</v>
      </c>
      <c r="T72" s="5">
        <v>200218000</v>
      </c>
      <c r="U72" s="5">
        <v>230484000</v>
      </c>
      <c r="V72" s="5">
        <v>426580000</v>
      </c>
      <c r="W72" s="5">
        <v>551304000</v>
      </c>
    </row>
    <row r="73" spans="2:26" ht="15.5" x14ac:dyDescent="0.35">
      <c r="C73" t="s">
        <v>106</v>
      </c>
      <c r="D73" s="5">
        <v>53805000</v>
      </c>
      <c r="E73" s="5">
        <v>55709000</v>
      </c>
      <c r="F73" s="5">
        <v>60513000</v>
      </c>
      <c r="G73" s="5">
        <v>40169000</v>
      </c>
      <c r="I73" s="5">
        <v>194675000</v>
      </c>
      <c r="J73" s="5">
        <v>375601000</v>
      </c>
      <c r="K73" s="5">
        <v>499620000</v>
      </c>
      <c r="L73" s="5">
        <v>1199345000</v>
      </c>
      <c r="M73" s="5">
        <v>475390000</v>
      </c>
      <c r="N73" s="5">
        <v>37828000</v>
      </c>
      <c r="O73" s="5">
        <v>126502000</v>
      </c>
      <c r="P73" s="5">
        <v>258756000</v>
      </c>
      <c r="Q73" s="5">
        <v>252703000</v>
      </c>
      <c r="R73" s="5">
        <v>130709000</v>
      </c>
      <c r="S73" s="5">
        <v>63107000</v>
      </c>
      <c r="T73" s="5">
        <v>200218000</v>
      </c>
      <c r="U73" s="5">
        <v>230484000</v>
      </c>
      <c r="V73" s="5">
        <v>432043000</v>
      </c>
      <c r="W73" s="5">
        <v>546126000</v>
      </c>
      <c r="X73" s="5">
        <v>204151000</v>
      </c>
      <c r="Y73" s="5">
        <v>335551000</v>
      </c>
      <c r="Z73" s="5">
        <v>234925000</v>
      </c>
    </row>
    <row r="74" spans="2:26" ht="15.5" x14ac:dyDescent="0.35">
      <c r="C74" t="s">
        <v>8</v>
      </c>
      <c r="D74" s="5">
        <v>62541000</v>
      </c>
      <c r="E74" s="5">
        <v>30610000</v>
      </c>
      <c r="F74" s="5">
        <v>58105000</v>
      </c>
      <c r="G74" s="5">
        <v>36615000</v>
      </c>
      <c r="I74" s="5">
        <v>181332000</v>
      </c>
      <c r="J74" s="5">
        <v>356480000</v>
      </c>
      <c r="K74" s="5">
        <v>506428000</v>
      </c>
      <c r="L74" s="5">
        <v>1220652000</v>
      </c>
      <c r="M74" s="5">
        <v>461910000</v>
      </c>
      <c r="N74" s="5">
        <v>33288000</v>
      </c>
      <c r="O74" s="5">
        <v>131252000</v>
      </c>
      <c r="P74" s="5">
        <v>263944000</v>
      </c>
      <c r="Q74" s="5">
        <v>249608000</v>
      </c>
      <c r="R74" s="5">
        <v>133657000</v>
      </c>
      <c r="S74" s="5">
        <v>64475000</v>
      </c>
      <c r="T74" s="5">
        <v>200218000</v>
      </c>
      <c r="U74" s="5">
        <v>230484000</v>
      </c>
      <c r="V74" s="5">
        <v>426580000</v>
      </c>
      <c r="W74" s="5">
        <v>551304000</v>
      </c>
    </row>
    <row r="75" spans="2:26" ht="15.5" x14ac:dyDescent="0.35">
      <c r="C75" t="s">
        <v>108</v>
      </c>
      <c r="D75" s="5">
        <v>53805000</v>
      </c>
      <c r="E75" s="5">
        <v>55709000</v>
      </c>
      <c r="F75" s="5">
        <v>60513000</v>
      </c>
      <c r="G75" s="5">
        <v>40169000</v>
      </c>
      <c r="I75" s="5">
        <v>194675000</v>
      </c>
      <c r="J75" s="5">
        <v>375601000</v>
      </c>
      <c r="K75" s="5">
        <v>499620000</v>
      </c>
      <c r="L75" s="5">
        <v>1199345000</v>
      </c>
      <c r="M75" s="5">
        <v>475390000</v>
      </c>
      <c r="N75" s="5">
        <v>37828000</v>
      </c>
      <c r="O75" s="5">
        <v>126502000</v>
      </c>
      <c r="P75" s="5">
        <v>258756000</v>
      </c>
      <c r="Q75" s="5">
        <v>252703000</v>
      </c>
      <c r="R75" s="5">
        <v>130709000</v>
      </c>
      <c r="S75" s="5">
        <v>63107000</v>
      </c>
      <c r="T75" s="5">
        <v>200218000</v>
      </c>
      <c r="U75" s="5">
        <v>230484000</v>
      </c>
      <c r="V75" s="5">
        <v>432043000</v>
      </c>
      <c r="W75" s="5">
        <v>546126000</v>
      </c>
      <c r="X75" s="5">
        <v>204151000</v>
      </c>
      <c r="Y75" s="5">
        <v>335551000</v>
      </c>
      <c r="Z75" s="5">
        <v>234925000</v>
      </c>
    </row>
    <row r="76" spans="2:26" ht="15.5" x14ac:dyDescent="0.35">
      <c r="C76" t="s">
        <v>109</v>
      </c>
      <c r="D76" s="5">
        <v>65022000</v>
      </c>
      <c r="E76" s="5">
        <v>31645000</v>
      </c>
      <c r="F76" s="5">
        <v>58264000</v>
      </c>
      <c r="G76" s="5">
        <v>37176000</v>
      </c>
      <c r="I76" s="5">
        <v>185067000</v>
      </c>
      <c r="J76" s="5">
        <v>357962000</v>
      </c>
      <c r="K76" s="5">
        <v>505717000</v>
      </c>
      <c r="L76" s="5">
        <v>1219926000</v>
      </c>
      <c r="M76" s="5">
        <v>461730000</v>
      </c>
      <c r="N76" s="5">
        <v>31651000</v>
      </c>
      <c r="O76" s="5">
        <v>128326000</v>
      </c>
      <c r="P76" s="5">
        <v>260749000</v>
      </c>
      <c r="Q76" s="5">
        <v>249703000</v>
      </c>
      <c r="R76" s="5">
        <v>133657000</v>
      </c>
      <c r="S76" s="5">
        <v>64475000</v>
      </c>
      <c r="T76" s="5">
        <v>200218000</v>
      </c>
      <c r="U76" s="5">
        <v>230484000</v>
      </c>
      <c r="V76" s="5">
        <v>426580000</v>
      </c>
      <c r="W76" s="5">
        <v>551304000</v>
      </c>
    </row>
    <row r="77" spans="2:26" ht="15.5" x14ac:dyDescent="0.35">
      <c r="C77" t="s">
        <v>110</v>
      </c>
      <c r="D77" s="5">
        <v>65022000</v>
      </c>
      <c r="E77" s="5">
        <v>31645000</v>
      </c>
      <c r="F77" s="5">
        <v>58264000</v>
      </c>
      <c r="G77" s="5">
        <v>37176000</v>
      </c>
      <c r="I77" s="5">
        <v>185067000</v>
      </c>
      <c r="J77" s="5">
        <v>357962000</v>
      </c>
      <c r="K77" s="5">
        <v>505717000</v>
      </c>
      <c r="L77" s="5">
        <v>1219926000</v>
      </c>
      <c r="M77" s="5">
        <v>461730000</v>
      </c>
      <c r="N77" s="5">
        <v>31651000</v>
      </c>
      <c r="O77" s="5">
        <v>128326000</v>
      </c>
      <c r="P77" s="5">
        <v>260749000</v>
      </c>
      <c r="Q77" s="5">
        <v>249703000</v>
      </c>
      <c r="R77" s="5">
        <v>133657000</v>
      </c>
      <c r="S77" s="5">
        <v>64475000</v>
      </c>
      <c r="T77" s="5">
        <v>200218000</v>
      </c>
      <c r="U77" s="5">
        <v>230484000</v>
      </c>
      <c r="V77" s="5">
        <v>426580000</v>
      </c>
      <c r="W77" s="5">
        <v>551304000</v>
      </c>
    </row>
    <row r="79" spans="2:26" ht="15.5" x14ac:dyDescent="0.35">
      <c r="B79" t="s">
        <v>111</v>
      </c>
      <c r="C79" t="s">
        <v>112</v>
      </c>
    </row>
    <row r="80" spans="2:26" ht="15.5" x14ac:dyDescent="0.35">
      <c r="C80" t="s">
        <v>113</v>
      </c>
    </row>
    <row r="81" spans="3:26" ht="15.5" x14ac:dyDescent="0.35">
      <c r="C81" t="s">
        <v>20</v>
      </c>
      <c r="D81" s="5">
        <v>737575000</v>
      </c>
      <c r="E81" s="5">
        <v>747169000</v>
      </c>
      <c r="F81" s="5">
        <v>807946000</v>
      </c>
      <c r="G81" s="5">
        <v>972297000</v>
      </c>
      <c r="I81" s="5">
        <v>807946000</v>
      </c>
      <c r="J81" s="5">
        <v>990364000</v>
      </c>
      <c r="K81" s="5">
        <v>851149000</v>
      </c>
      <c r="L81" s="5">
        <v>1430327000</v>
      </c>
      <c r="M81" s="5">
        <v>690970000</v>
      </c>
      <c r="N81" s="5">
        <v>231459000</v>
      </c>
      <c r="O81" s="5">
        <v>159209000</v>
      </c>
      <c r="P81" s="5">
        <v>368216000</v>
      </c>
      <c r="Q81" s="5">
        <v>374230000</v>
      </c>
      <c r="R81" s="5">
        <v>328085000</v>
      </c>
      <c r="S81" s="5">
        <v>267818000</v>
      </c>
      <c r="T81" s="5">
        <v>226120000</v>
      </c>
      <c r="U81" s="5">
        <v>288707000</v>
      </c>
      <c r="V81" s="5">
        <v>461230000</v>
      </c>
      <c r="W81" s="5">
        <v>612416000</v>
      </c>
      <c r="X81" s="5">
        <v>294569000</v>
      </c>
      <c r="Y81" s="5">
        <v>428580000</v>
      </c>
      <c r="Z81" s="5">
        <v>221737000</v>
      </c>
    </row>
    <row r="82" spans="3:26" ht="15.5" x14ac:dyDescent="0.35">
      <c r="C82" t="s">
        <v>115</v>
      </c>
      <c r="D82" s="5">
        <v>167533000</v>
      </c>
      <c r="E82" s="5">
        <v>130529000</v>
      </c>
      <c r="F82" s="5">
        <v>155249000</v>
      </c>
      <c r="G82" s="5">
        <v>114789000</v>
      </c>
      <c r="I82" s="5">
        <v>155249000</v>
      </c>
      <c r="J82" s="5">
        <v>183738000</v>
      </c>
      <c r="K82" s="5">
        <v>197449000</v>
      </c>
      <c r="L82" s="5">
        <v>280482000</v>
      </c>
      <c r="M82" s="5">
        <v>186814000</v>
      </c>
      <c r="N82" s="5">
        <v>74660000</v>
      </c>
      <c r="O82" s="5">
        <v>133636000</v>
      </c>
      <c r="P82" s="5">
        <v>217412000</v>
      </c>
      <c r="Q82" s="5">
        <v>176350000</v>
      </c>
      <c r="R82" s="5">
        <v>125231000</v>
      </c>
      <c r="S82" s="5">
        <v>111885000</v>
      </c>
      <c r="T82" s="5">
        <v>170344000</v>
      </c>
      <c r="U82" s="5">
        <v>169335000</v>
      </c>
      <c r="V82" s="5">
        <v>224423000</v>
      </c>
      <c r="W82" s="5">
        <v>211198000</v>
      </c>
      <c r="X82" s="5">
        <v>121062000</v>
      </c>
      <c r="Y82" s="5">
        <v>125254000</v>
      </c>
      <c r="Z82" s="5">
        <v>131675000</v>
      </c>
    </row>
    <row r="83" spans="3:26" ht="15.5" x14ac:dyDescent="0.35">
      <c r="C83" t="s">
        <v>116</v>
      </c>
      <c r="D83" s="5">
        <v>173200000</v>
      </c>
      <c r="E83" s="5">
        <v>137869000</v>
      </c>
      <c r="F83" s="5">
        <v>157850000</v>
      </c>
      <c r="G83" s="5">
        <v>149117000</v>
      </c>
      <c r="I83" s="5">
        <v>157850000</v>
      </c>
      <c r="J83" s="5">
        <v>132939000</v>
      </c>
      <c r="K83" s="5">
        <v>109951000</v>
      </c>
      <c r="L83" s="5">
        <v>144276000</v>
      </c>
      <c r="M83" s="5">
        <v>85262000</v>
      </c>
      <c r="N83" s="5">
        <v>62342000</v>
      </c>
      <c r="O83" s="5">
        <v>77739000</v>
      </c>
      <c r="P83" s="5">
        <v>194228000</v>
      </c>
      <c r="Q83" s="5">
        <v>152953000</v>
      </c>
      <c r="R83" s="5">
        <v>93962000</v>
      </c>
      <c r="S83" s="5">
        <v>120608000</v>
      </c>
      <c r="T83" s="5">
        <v>164775000</v>
      </c>
      <c r="U83" s="5">
        <v>165673000</v>
      </c>
      <c r="V83" s="5">
        <v>185644000</v>
      </c>
      <c r="W83" s="5">
        <v>146419000</v>
      </c>
      <c r="X83" s="5">
        <v>94783000</v>
      </c>
      <c r="Y83" s="5">
        <v>89255000</v>
      </c>
      <c r="Z83" s="5">
        <v>61625000</v>
      </c>
    </row>
    <row r="84" spans="3:26" ht="15.5" x14ac:dyDescent="0.35">
      <c r="C84" t="s">
        <v>117</v>
      </c>
    </row>
    <row r="85" spans="3:26" ht="15.5" x14ac:dyDescent="0.35">
      <c r="C85" t="s">
        <v>118</v>
      </c>
      <c r="D85" s="5">
        <v>167533000</v>
      </c>
      <c r="E85" s="5">
        <v>130529000</v>
      </c>
      <c r="F85" s="5">
        <v>155249000</v>
      </c>
      <c r="G85" s="5">
        <v>114789000</v>
      </c>
      <c r="I85" s="5">
        <v>155249000</v>
      </c>
      <c r="J85" s="5">
        <v>183738000</v>
      </c>
      <c r="K85" s="5">
        <v>197449000</v>
      </c>
      <c r="L85" s="5">
        <v>280482000</v>
      </c>
      <c r="M85" s="5">
        <v>186814000</v>
      </c>
      <c r="N85" s="5">
        <v>74660000</v>
      </c>
      <c r="O85" s="5">
        <v>133636000</v>
      </c>
      <c r="P85" s="5">
        <v>217412000</v>
      </c>
      <c r="Q85" s="5">
        <v>176350000</v>
      </c>
      <c r="R85" s="5">
        <v>125231000</v>
      </c>
      <c r="S85" s="5">
        <v>111885000</v>
      </c>
      <c r="T85" s="5">
        <v>170344000</v>
      </c>
      <c r="U85" s="5">
        <v>169335000</v>
      </c>
      <c r="V85" s="5">
        <v>224423000</v>
      </c>
      <c r="W85" s="5">
        <v>211198000</v>
      </c>
      <c r="X85" s="5">
        <v>121062000</v>
      </c>
      <c r="Y85" s="5">
        <v>125254000</v>
      </c>
      <c r="Z85" s="5">
        <v>131675000</v>
      </c>
    </row>
    <row r="86" spans="3:26" ht="15.5" x14ac:dyDescent="0.35">
      <c r="C86" t="s">
        <v>119</v>
      </c>
      <c r="D86" s="5">
        <v>6222000</v>
      </c>
      <c r="E86" s="5">
        <v>1614000</v>
      </c>
      <c r="F86" s="5">
        <v>1451000</v>
      </c>
      <c r="G86" s="5">
        <v>1794000</v>
      </c>
      <c r="I86" s="5">
        <v>1451000</v>
      </c>
      <c r="J86" s="5">
        <v>1801000</v>
      </c>
      <c r="K86" s="5">
        <v>2834000</v>
      </c>
      <c r="L86" s="5">
        <v>724000</v>
      </c>
      <c r="M86" s="5">
        <v>389000</v>
      </c>
      <c r="N86" s="5">
        <v>386000</v>
      </c>
      <c r="O86" s="5">
        <v>602000</v>
      </c>
      <c r="P86" s="5">
        <v>557000</v>
      </c>
      <c r="Q86" s="5">
        <v>559000</v>
      </c>
      <c r="R86" s="5">
        <v>444000</v>
      </c>
      <c r="S86" s="5">
        <v>657000</v>
      </c>
      <c r="T86" s="5">
        <v>655000</v>
      </c>
      <c r="U86" s="5">
        <v>709000</v>
      </c>
      <c r="V86" s="5">
        <v>459000</v>
      </c>
      <c r="W86" s="5">
        <v>436000</v>
      </c>
      <c r="X86" s="5">
        <v>728000</v>
      </c>
      <c r="Y86" s="5">
        <v>605000</v>
      </c>
      <c r="Z86" s="5">
        <v>690000</v>
      </c>
    </row>
    <row r="87" spans="3:26" ht="15.5" x14ac:dyDescent="0.35">
      <c r="C87" t="s">
        <v>267</v>
      </c>
      <c r="D87" s="5">
        <v>6222000</v>
      </c>
      <c r="E87" s="5">
        <v>1614000</v>
      </c>
      <c r="F87" s="5">
        <v>1451000</v>
      </c>
      <c r="G87" s="5">
        <v>1794000</v>
      </c>
      <c r="I87" s="5">
        <v>1451000</v>
      </c>
      <c r="J87" s="5">
        <v>1801000</v>
      </c>
      <c r="K87" s="5">
        <v>2834000</v>
      </c>
      <c r="L87" s="5">
        <v>724000</v>
      </c>
      <c r="M87" s="5">
        <v>389000</v>
      </c>
      <c r="N87" s="5">
        <v>386000</v>
      </c>
      <c r="O87" s="5">
        <v>602000</v>
      </c>
      <c r="P87" s="5">
        <v>557000</v>
      </c>
      <c r="Q87" s="5">
        <v>559000</v>
      </c>
      <c r="R87" s="5">
        <v>444000</v>
      </c>
      <c r="S87" s="5">
        <v>657000</v>
      </c>
      <c r="T87" s="5">
        <v>655000</v>
      </c>
      <c r="U87" s="5">
        <v>709000</v>
      </c>
      <c r="V87" s="5">
        <v>459000</v>
      </c>
      <c r="W87" s="5">
        <v>436000</v>
      </c>
      <c r="X87" s="5">
        <v>728000</v>
      </c>
      <c r="Y87" s="5">
        <v>605000</v>
      </c>
      <c r="Z87" s="5">
        <v>690000</v>
      </c>
    </row>
    <row r="88" spans="3:26" ht="15.5" x14ac:dyDescent="0.35">
      <c r="C88" t="s">
        <v>268</v>
      </c>
      <c r="D88" s="5">
        <v>110526000</v>
      </c>
      <c r="E88" s="5">
        <v>84062000</v>
      </c>
      <c r="F88" s="5">
        <v>112539000</v>
      </c>
      <c r="G88" s="5">
        <v>101839000</v>
      </c>
      <c r="I88" s="5">
        <v>112539000</v>
      </c>
      <c r="J88" s="5">
        <v>84516000</v>
      </c>
      <c r="K88" s="5">
        <v>97971000</v>
      </c>
      <c r="L88" s="5">
        <v>96090000</v>
      </c>
      <c r="M88" s="5">
        <v>62447000</v>
      </c>
      <c r="N88" s="5">
        <v>60223000</v>
      </c>
      <c r="O88" s="5">
        <v>102572000</v>
      </c>
      <c r="P88" s="5">
        <v>107868000</v>
      </c>
      <c r="Q88" s="5">
        <v>108679000</v>
      </c>
      <c r="R88" s="5">
        <v>61991000</v>
      </c>
      <c r="S88" s="5">
        <v>117372000</v>
      </c>
      <c r="T88" s="5">
        <v>149858000</v>
      </c>
      <c r="U88" s="5">
        <v>120873000</v>
      </c>
      <c r="V88" s="5">
        <v>150974000</v>
      </c>
      <c r="W88" s="5">
        <v>106971000</v>
      </c>
      <c r="X88" s="5">
        <v>70533000</v>
      </c>
      <c r="Y88" s="5">
        <v>64928000</v>
      </c>
      <c r="Z88" s="5">
        <v>36088000</v>
      </c>
    </row>
    <row r="89" spans="3:26" ht="15.5" x14ac:dyDescent="0.35">
      <c r="C89" t="s">
        <v>454</v>
      </c>
      <c r="D89" s="5">
        <v>328634000</v>
      </c>
      <c r="E89" s="5">
        <v>308417000</v>
      </c>
      <c r="F89" s="5">
        <v>290165000</v>
      </c>
      <c r="G89" s="5">
        <v>256843000</v>
      </c>
      <c r="I89" s="5">
        <v>290165000</v>
      </c>
      <c r="J89" s="5">
        <v>176446000</v>
      </c>
      <c r="K89" s="5">
        <v>94198000</v>
      </c>
      <c r="L89" s="5">
        <v>85323000</v>
      </c>
      <c r="M89" s="5">
        <v>85015000</v>
      </c>
      <c r="N89" s="5">
        <v>129284000</v>
      </c>
      <c r="O89" s="5">
        <v>142492000</v>
      </c>
      <c r="P89" s="5">
        <v>161880000</v>
      </c>
      <c r="Q89" s="5">
        <v>90664000</v>
      </c>
      <c r="R89" s="5">
        <v>110021000</v>
      </c>
      <c r="S89" s="5">
        <v>126261000</v>
      </c>
      <c r="T89" s="5">
        <v>138241000</v>
      </c>
      <c r="U89" s="5">
        <v>84083000</v>
      </c>
      <c r="V89" s="5">
        <v>68993000</v>
      </c>
      <c r="W89" s="5">
        <v>18772000</v>
      </c>
      <c r="X89" s="5">
        <v>50737000</v>
      </c>
      <c r="Y89" s="5">
        <v>79908000</v>
      </c>
      <c r="Z89" s="5">
        <v>77364000</v>
      </c>
    </row>
    <row r="90" spans="3:26" ht="15.5" x14ac:dyDescent="0.35">
      <c r="C90" t="s">
        <v>92</v>
      </c>
      <c r="D90" s="5">
        <v>-57628000</v>
      </c>
      <c r="E90" s="5">
        <v>-52844000</v>
      </c>
      <c r="F90" s="5">
        <v>-16380000</v>
      </c>
      <c r="G90" s="5">
        <v>-8351000</v>
      </c>
      <c r="I90" s="5">
        <v>-16380000</v>
      </c>
      <c r="J90" s="5">
        <v>-2643000</v>
      </c>
      <c r="K90" s="5">
        <v>9493000</v>
      </c>
      <c r="L90" s="5">
        <v>3021000</v>
      </c>
      <c r="M90" s="5">
        <v>-37892000</v>
      </c>
      <c r="N90" s="5">
        <v>-23960000</v>
      </c>
      <c r="O90" s="5">
        <v>-16390000</v>
      </c>
      <c r="P90" s="5">
        <v>-20847000</v>
      </c>
      <c r="Q90" s="5">
        <v>-19686000</v>
      </c>
      <c r="R90" s="5">
        <v>-18183000</v>
      </c>
      <c r="S90" s="5">
        <v>-806000</v>
      </c>
      <c r="W90" s="5">
        <v>-9707000</v>
      </c>
      <c r="X90" s="5">
        <v>-29784000</v>
      </c>
      <c r="Y90" s="5">
        <v>-15170000</v>
      </c>
      <c r="Z90" s="5">
        <v>-5897000</v>
      </c>
    </row>
    <row r="91" spans="3:26" ht="15.5" x14ac:dyDescent="0.35">
      <c r="C91" t="s">
        <v>121</v>
      </c>
      <c r="D91" s="5">
        <v>1186737000</v>
      </c>
      <c r="E91" s="5">
        <v>1222967000</v>
      </c>
      <c r="F91" s="5">
        <v>1295604000</v>
      </c>
      <c r="G91" s="5">
        <v>1300169000</v>
      </c>
      <c r="I91" s="5">
        <v>1295604000</v>
      </c>
      <c r="J91" s="5">
        <v>1404754000</v>
      </c>
      <c r="K91" s="5">
        <v>1279872000</v>
      </c>
      <c r="L91" s="5">
        <v>1908545000</v>
      </c>
      <c r="M91" s="5">
        <v>988024000</v>
      </c>
      <c r="N91" s="5">
        <v>419933000</v>
      </c>
      <c r="O91" s="5">
        <v>472500000</v>
      </c>
      <c r="P91" s="5">
        <v>766450000</v>
      </c>
      <c r="Q91" s="5">
        <v>796996000</v>
      </c>
      <c r="R91" s="5">
        <v>539004000</v>
      </c>
      <c r="S91" s="5">
        <v>512318000</v>
      </c>
      <c r="T91" s="5">
        <v>569553000</v>
      </c>
      <c r="U91" s="5">
        <v>746328000</v>
      </c>
      <c r="V91" s="5">
        <v>968928000</v>
      </c>
      <c r="W91" s="5">
        <v>1066427000</v>
      </c>
      <c r="X91" s="5">
        <v>608153000</v>
      </c>
      <c r="Y91" s="5">
        <v>673004000</v>
      </c>
      <c r="Z91" s="5">
        <v>498228000</v>
      </c>
    </row>
    <row r="92" spans="3:26" ht="15.5" x14ac:dyDescent="0.35">
      <c r="C92" t="s">
        <v>122</v>
      </c>
    </row>
    <row r="93" spans="3:26" ht="15.5" x14ac:dyDescent="0.35">
      <c r="C93" t="s">
        <v>126</v>
      </c>
      <c r="D93" s="5">
        <v>208187000</v>
      </c>
      <c r="E93" s="5">
        <v>217224000</v>
      </c>
      <c r="F93" s="5">
        <v>212862000</v>
      </c>
      <c r="G93" s="5">
        <v>207751000</v>
      </c>
      <c r="I93" s="5">
        <v>212862000</v>
      </c>
      <c r="J93" s="5">
        <v>177699000</v>
      </c>
      <c r="K93" s="5">
        <v>168022000</v>
      </c>
      <c r="L93" s="5">
        <v>151346000</v>
      </c>
      <c r="M93" s="5">
        <v>165765000</v>
      </c>
      <c r="N93" s="5">
        <v>195849000</v>
      </c>
      <c r="O93" s="5">
        <v>222805000</v>
      </c>
      <c r="P93" s="5">
        <v>227294000</v>
      </c>
      <c r="Q93" s="5">
        <v>222537000</v>
      </c>
      <c r="R93" s="5">
        <v>223796000</v>
      </c>
      <c r="S93" s="5">
        <v>254594000</v>
      </c>
      <c r="T93" s="5">
        <v>285688000</v>
      </c>
      <c r="U93" s="5">
        <v>316573000</v>
      </c>
      <c r="V93" s="5">
        <v>335510000</v>
      </c>
      <c r="W93" s="5">
        <v>344357000</v>
      </c>
      <c r="X93" s="5">
        <v>348290000</v>
      </c>
      <c r="Y93" s="5">
        <v>343515000</v>
      </c>
      <c r="Z93" s="5">
        <v>315224000</v>
      </c>
    </row>
    <row r="94" spans="3:26" ht="15.5" x14ac:dyDescent="0.35">
      <c r="C94" t="s">
        <v>455</v>
      </c>
      <c r="D94" s="5">
        <v>193920000</v>
      </c>
      <c r="E94" s="5">
        <v>197771000</v>
      </c>
      <c r="F94" s="5">
        <v>199532000</v>
      </c>
      <c r="G94" s="5">
        <v>195817000</v>
      </c>
      <c r="I94" s="5">
        <v>199532000</v>
      </c>
      <c r="J94" s="5">
        <v>169666000</v>
      </c>
      <c r="K94" s="5">
        <v>155504000</v>
      </c>
      <c r="L94" s="5">
        <v>134166000</v>
      </c>
      <c r="M94" s="5">
        <v>152564000</v>
      </c>
      <c r="N94" s="5">
        <v>169193000</v>
      </c>
      <c r="O94" s="5">
        <v>141986000</v>
      </c>
      <c r="P94" s="5">
        <v>122525000</v>
      </c>
      <c r="Q94" s="5">
        <v>85448000</v>
      </c>
      <c r="R94" s="5">
        <v>74466000</v>
      </c>
      <c r="S94" s="5">
        <v>82749000</v>
      </c>
      <c r="T94" s="5">
        <v>80952000</v>
      </c>
      <c r="U94" s="5">
        <v>64715000</v>
      </c>
      <c r="V94" s="5">
        <v>52850000</v>
      </c>
      <c r="W94" s="5">
        <v>53931000</v>
      </c>
      <c r="X94" s="5">
        <v>42975000</v>
      </c>
      <c r="Y94" s="5">
        <v>60992000</v>
      </c>
      <c r="Z94" s="5">
        <v>50410000</v>
      </c>
    </row>
    <row r="95" spans="3:26" ht="15.5" x14ac:dyDescent="0.35">
      <c r="C95" t="s">
        <v>270</v>
      </c>
      <c r="D95" s="5">
        <v>7904000</v>
      </c>
      <c r="E95" s="5">
        <v>8210000</v>
      </c>
      <c r="F95" s="5">
        <v>8485000</v>
      </c>
      <c r="G95" s="5">
        <v>8869000</v>
      </c>
      <c r="I95" s="5">
        <v>8485000</v>
      </c>
      <c r="J95" s="5">
        <v>9837000</v>
      </c>
      <c r="K95" s="5">
        <v>11174000</v>
      </c>
      <c r="L95" s="5">
        <v>12308000</v>
      </c>
      <c r="M95" s="5">
        <v>13253000</v>
      </c>
      <c r="N95" s="5">
        <v>14111000</v>
      </c>
      <c r="O95" s="5">
        <v>14672000</v>
      </c>
      <c r="P95" s="5">
        <v>15373000</v>
      </c>
      <c r="Q95" s="5">
        <v>15989000</v>
      </c>
      <c r="R95" s="5">
        <v>16556000</v>
      </c>
      <c r="S95" s="5">
        <v>17130000</v>
      </c>
      <c r="T95" s="5">
        <v>18915000</v>
      </c>
      <c r="U95" s="5">
        <v>20935000</v>
      </c>
      <c r="V95" s="5">
        <v>22300000</v>
      </c>
      <c r="W95" s="5">
        <v>23356000</v>
      </c>
      <c r="X95" s="5">
        <v>24083000</v>
      </c>
      <c r="Y95" s="5">
        <v>24605000</v>
      </c>
      <c r="Z95" s="5">
        <v>25375000</v>
      </c>
    </row>
    <row r="96" spans="3:26" ht="15.5" x14ac:dyDescent="0.35">
      <c r="C96" t="s">
        <v>125</v>
      </c>
      <c r="D96" s="5">
        <v>12682000</v>
      </c>
      <c r="E96" s="5">
        <v>22074000</v>
      </c>
      <c r="F96" s="5">
        <v>22314000</v>
      </c>
      <c r="G96" s="5">
        <v>28898000</v>
      </c>
      <c r="I96" s="5">
        <v>22314000</v>
      </c>
      <c r="J96" s="5">
        <v>38541000</v>
      </c>
      <c r="K96" s="5">
        <v>40061000</v>
      </c>
      <c r="L96" s="5">
        <v>51767000</v>
      </c>
      <c r="M96" s="5">
        <v>56888000</v>
      </c>
      <c r="N96" s="5">
        <v>57212000</v>
      </c>
      <c r="O96" s="5">
        <v>66285000</v>
      </c>
      <c r="P96" s="5">
        <v>46521000</v>
      </c>
      <c r="Q96" s="5">
        <v>35801000</v>
      </c>
      <c r="R96" s="5">
        <v>36248000</v>
      </c>
      <c r="S96" s="5">
        <v>36638000</v>
      </c>
      <c r="T96" s="5">
        <v>28707000</v>
      </c>
      <c r="U96" s="5">
        <v>21160000</v>
      </c>
      <c r="V96" s="5">
        <v>18601000</v>
      </c>
      <c r="W96" s="5">
        <v>15544000</v>
      </c>
      <c r="X96" s="5">
        <v>12493000</v>
      </c>
      <c r="Y96" s="5">
        <v>12939000</v>
      </c>
      <c r="Z96" s="5">
        <v>6849000</v>
      </c>
    </row>
    <row r="97" spans="3:26" ht="15.5" x14ac:dyDescent="0.35">
      <c r="C97" t="s">
        <v>129</v>
      </c>
      <c r="D97" s="5">
        <v>1229979000</v>
      </c>
      <c r="E97" s="5">
        <v>1181995000</v>
      </c>
      <c r="F97" s="5">
        <v>1110459000</v>
      </c>
      <c r="G97" s="5">
        <v>1082532000</v>
      </c>
      <c r="I97" s="5">
        <v>1110459000</v>
      </c>
      <c r="J97" s="5">
        <v>1001790000</v>
      </c>
      <c r="K97" s="5">
        <v>907975000</v>
      </c>
      <c r="L97" s="5">
        <v>731632000</v>
      </c>
      <c r="M97" s="5">
        <v>678215000</v>
      </c>
      <c r="N97" s="5">
        <v>738696000</v>
      </c>
      <c r="O97" s="5">
        <v>736541000</v>
      </c>
      <c r="P97" s="5">
        <v>676278000</v>
      </c>
      <c r="Q97" s="5">
        <v>561667000</v>
      </c>
      <c r="R97" s="5">
        <v>670788000</v>
      </c>
      <c r="S97" s="5">
        <v>666045000</v>
      </c>
      <c r="T97" s="5">
        <v>737795000</v>
      </c>
      <c r="U97" s="5">
        <v>645812000</v>
      </c>
      <c r="V97" s="5">
        <v>522296000</v>
      </c>
      <c r="W97" s="5">
        <v>512047000</v>
      </c>
      <c r="X97" s="5">
        <v>481553000</v>
      </c>
      <c r="Y97" s="5">
        <v>525567000</v>
      </c>
      <c r="Z97" s="5">
        <v>480837000</v>
      </c>
    </row>
    <row r="98" spans="3:26" ht="15.5" x14ac:dyDescent="0.35">
      <c r="C98" t="s">
        <v>130</v>
      </c>
      <c r="D98" s="5">
        <v>2416716000</v>
      </c>
      <c r="E98" s="5">
        <v>2404962000</v>
      </c>
      <c r="F98" s="5">
        <v>2406063000</v>
      </c>
      <c r="G98" s="5">
        <v>2382701000</v>
      </c>
      <c r="I98" s="5">
        <v>2406063000</v>
      </c>
      <c r="J98" s="5">
        <v>2406544000</v>
      </c>
      <c r="K98" s="5">
        <v>2187847000</v>
      </c>
      <c r="L98" s="5">
        <v>2640177000</v>
      </c>
      <c r="M98" s="5">
        <v>1666239000</v>
      </c>
      <c r="N98" s="5">
        <v>1158629000</v>
      </c>
      <c r="O98" s="5">
        <v>1209041000</v>
      </c>
      <c r="P98" s="5">
        <v>1442728000</v>
      </c>
      <c r="Q98" s="5">
        <v>1358663000</v>
      </c>
      <c r="R98" s="5">
        <v>1209792000</v>
      </c>
      <c r="S98" s="5">
        <v>1178363000</v>
      </c>
      <c r="T98" s="5">
        <v>1307348000</v>
      </c>
      <c r="U98" s="5">
        <v>1392140000</v>
      </c>
      <c r="V98" s="5">
        <v>1491224000</v>
      </c>
      <c r="W98" s="5">
        <v>1578474000</v>
      </c>
      <c r="X98" s="5">
        <v>1089706000</v>
      </c>
      <c r="Y98" s="5">
        <v>1198571000</v>
      </c>
      <c r="Z98" s="5">
        <v>979065000</v>
      </c>
    </row>
    <row r="99" spans="3:26" ht="15.5" x14ac:dyDescent="0.35">
      <c r="C99" t="s">
        <v>131</v>
      </c>
    </row>
    <row r="100" spans="3:26" ht="15.5" x14ac:dyDescent="0.35">
      <c r="C100" t="s">
        <v>132</v>
      </c>
    </row>
    <row r="101" spans="3:26" ht="15.5" x14ac:dyDescent="0.35">
      <c r="C101" t="s">
        <v>133</v>
      </c>
      <c r="D101" s="5">
        <v>343155000</v>
      </c>
      <c r="E101" s="5">
        <v>338501000</v>
      </c>
      <c r="F101" s="5">
        <v>344515000</v>
      </c>
      <c r="G101" s="5">
        <v>306995000</v>
      </c>
      <c r="I101" s="5">
        <v>344515000</v>
      </c>
      <c r="J101" s="5">
        <v>313879000</v>
      </c>
      <c r="K101" s="5">
        <v>294254000</v>
      </c>
      <c r="L101" s="5">
        <v>585613000</v>
      </c>
      <c r="M101" s="5">
        <v>364743000</v>
      </c>
      <c r="N101" s="5">
        <v>207300000</v>
      </c>
      <c r="O101" s="5">
        <v>233288000</v>
      </c>
      <c r="P101" s="5">
        <v>389897000</v>
      </c>
      <c r="Q101" s="5">
        <v>327508000</v>
      </c>
      <c r="R101" s="5">
        <v>238835000</v>
      </c>
      <c r="S101" s="5">
        <v>284344000</v>
      </c>
      <c r="T101" s="5">
        <v>364170000</v>
      </c>
      <c r="U101" s="5">
        <v>374674000</v>
      </c>
      <c r="V101" s="5">
        <v>437021000</v>
      </c>
      <c r="W101" s="5">
        <v>450748000</v>
      </c>
      <c r="X101" s="5">
        <v>331527000</v>
      </c>
      <c r="Y101" s="5">
        <v>340267000</v>
      </c>
      <c r="Z101" s="5">
        <v>325905000</v>
      </c>
    </row>
    <row r="102" spans="3:26" ht="15.5" x14ac:dyDescent="0.35">
      <c r="C102" t="s">
        <v>139</v>
      </c>
      <c r="E102" s="5">
        <v>1000000</v>
      </c>
      <c r="J102" s="5">
        <v>20800000</v>
      </c>
      <c r="K102" s="5">
        <v>24500000</v>
      </c>
      <c r="O102" s="5">
        <v>10616000</v>
      </c>
    </row>
    <row r="103" spans="3:26" ht="15.5" x14ac:dyDescent="0.35">
      <c r="C103" t="s">
        <v>134</v>
      </c>
    </row>
    <row r="104" spans="3:26" ht="15.5" x14ac:dyDescent="0.35">
      <c r="C104" t="s">
        <v>272</v>
      </c>
      <c r="D104" s="5">
        <v>173200000</v>
      </c>
      <c r="E104" s="5">
        <v>137869000</v>
      </c>
      <c r="F104" s="5">
        <v>157850000</v>
      </c>
      <c r="G104" s="5">
        <v>149117000</v>
      </c>
      <c r="I104" s="5">
        <v>157850000</v>
      </c>
      <c r="J104" s="5">
        <v>132939000</v>
      </c>
      <c r="K104" s="5">
        <v>109951000</v>
      </c>
      <c r="L104" s="5">
        <v>144276000</v>
      </c>
      <c r="M104" s="5">
        <v>85262000</v>
      </c>
      <c r="N104" s="5">
        <v>62342000</v>
      </c>
      <c r="O104" s="5">
        <v>77739000</v>
      </c>
      <c r="P104" s="5">
        <v>194228000</v>
      </c>
      <c r="Q104" s="5">
        <v>152953000</v>
      </c>
      <c r="R104" s="5">
        <v>93962000</v>
      </c>
      <c r="S104" s="5">
        <v>120608000</v>
      </c>
      <c r="T104" s="5">
        <v>164775000</v>
      </c>
      <c r="U104" s="5">
        <v>165673000</v>
      </c>
      <c r="V104" s="5">
        <v>185644000</v>
      </c>
      <c r="W104" s="5">
        <v>146419000</v>
      </c>
      <c r="X104" s="5">
        <v>94783000</v>
      </c>
      <c r="Y104" s="5">
        <v>89255000</v>
      </c>
      <c r="Z104" s="5">
        <v>61625000</v>
      </c>
    </row>
    <row r="105" spans="3:26" ht="15.5" x14ac:dyDescent="0.35">
      <c r="C105" t="s">
        <v>137</v>
      </c>
      <c r="W105" s="5">
        <v>109312000</v>
      </c>
      <c r="X105" s="5">
        <v>13763000</v>
      </c>
      <c r="Y105" s="5">
        <v>55065000</v>
      </c>
      <c r="Z105" s="5">
        <v>93631000</v>
      </c>
    </row>
    <row r="106" spans="3:26" ht="15.5" x14ac:dyDescent="0.35">
      <c r="C106" t="s">
        <v>718</v>
      </c>
      <c r="D106" s="5">
        <v>16179000</v>
      </c>
      <c r="E106" s="5">
        <v>27001000</v>
      </c>
      <c r="F106" s="5">
        <v>17117000</v>
      </c>
      <c r="G106" s="5">
        <v>17086000</v>
      </c>
      <c r="I106" s="5">
        <v>17117000</v>
      </c>
      <c r="J106" s="5">
        <v>29486000</v>
      </c>
      <c r="K106" s="5">
        <v>16963000</v>
      </c>
      <c r="L106" s="5">
        <v>232428000</v>
      </c>
      <c r="M106" s="5">
        <v>91845000</v>
      </c>
      <c r="N106" s="5">
        <v>3182000</v>
      </c>
      <c r="O106" s="5">
        <v>17130000</v>
      </c>
      <c r="P106" s="5">
        <v>22424000</v>
      </c>
      <c r="Q106" s="5">
        <v>42017000</v>
      </c>
      <c r="R106" s="5">
        <v>18857000</v>
      </c>
      <c r="S106" s="5">
        <v>14228000</v>
      </c>
      <c r="T106" s="5">
        <v>16142000</v>
      </c>
      <c r="U106" s="5">
        <v>22927000</v>
      </c>
      <c r="V106" s="5">
        <v>44086000</v>
      </c>
      <c r="W106" s="5">
        <v>109312000</v>
      </c>
      <c r="X106" s="5">
        <v>13763000</v>
      </c>
      <c r="Y106" s="5">
        <v>55065000</v>
      </c>
      <c r="Z106" s="5">
        <v>93631000</v>
      </c>
    </row>
    <row r="107" spans="3:26" ht="15.5" x14ac:dyDescent="0.35">
      <c r="C107" t="s">
        <v>136</v>
      </c>
      <c r="D107" s="5">
        <v>95857000</v>
      </c>
      <c r="E107" s="5">
        <v>95290000</v>
      </c>
      <c r="F107" s="5">
        <v>114346000</v>
      </c>
      <c r="G107" s="5">
        <v>91669000</v>
      </c>
      <c r="I107" s="5">
        <v>114346000</v>
      </c>
      <c r="J107" s="5">
        <v>110661000</v>
      </c>
      <c r="K107" s="5">
        <v>109834000</v>
      </c>
      <c r="L107" s="5">
        <v>148072000</v>
      </c>
      <c r="M107" s="5">
        <v>103283000</v>
      </c>
      <c r="N107" s="5">
        <v>95919000</v>
      </c>
      <c r="O107" s="5">
        <v>119382000</v>
      </c>
      <c r="P107" s="5">
        <v>146120000</v>
      </c>
      <c r="Q107" s="5">
        <v>117046000</v>
      </c>
      <c r="R107" s="5">
        <v>117197000</v>
      </c>
      <c r="S107" s="5">
        <v>131093000</v>
      </c>
      <c r="T107" s="5">
        <v>144013000</v>
      </c>
      <c r="U107" s="5">
        <v>164146000</v>
      </c>
      <c r="V107" s="5">
        <v>189597000</v>
      </c>
      <c r="W107" s="5">
        <v>188576000</v>
      </c>
      <c r="X107" s="5">
        <v>150130000</v>
      </c>
      <c r="Y107" s="5">
        <v>165736000</v>
      </c>
      <c r="Z107" s="5">
        <v>145246000</v>
      </c>
    </row>
    <row r="108" spans="3:26" ht="15.5" x14ac:dyDescent="0.35">
      <c r="C108" t="s">
        <v>407</v>
      </c>
      <c r="D108" s="5">
        <v>5642000</v>
      </c>
      <c r="E108" s="5">
        <v>20865000</v>
      </c>
      <c r="F108" s="5">
        <v>278000</v>
      </c>
      <c r="G108" s="5">
        <v>2561000</v>
      </c>
      <c r="I108" s="5">
        <v>278000</v>
      </c>
      <c r="J108" s="5">
        <v>2463000</v>
      </c>
      <c r="K108" s="5">
        <v>1005000</v>
      </c>
      <c r="M108" s="5">
        <v>25438000</v>
      </c>
      <c r="N108" s="5">
        <v>8891000</v>
      </c>
      <c r="O108" s="5">
        <v>27000</v>
      </c>
      <c r="P108" s="5">
        <v>1904000</v>
      </c>
      <c r="Q108" s="5">
        <v>453000</v>
      </c>
      <c r="R108" s="5">
        <v>548000</v>
      </c>
      <c r="S108" s="5">
        <v>1075000</v>
      </c>
      <c r="T108" s="5">
        <v>19322000</v>
      </c>
      <c r="U108" s="5">
        <v>3222000</v>
      </c>
      <c r="V108" s="5">
        <v>9129000</v>
      </c>
      <c r="W108" s="5">
        <v>1449000</v>
      </c>
      <c r="X108" s="5">
        <v>63560000</v>
      </c>
      <c r="Y108" s="5">
        <v>13780000</v>
      </c>
      <c r="Z108" s="5">
        <v>5539000</v>
      </c>
    </row>
    <row r="109" spans="3:26" ht="15.5" x14ac:dyDescent="0.35">
      <c r="C109" t="s">
        <v>545</v>
      </c>
      <c r="D109" s="5">
        <v>14434000</v>
      </c>
      <c r="E109" s="5">
        <v>29396000</v>
      </c>
      <c r="F109" s="5">
        <v>32099000</v>
      </c>
      <c r="G109" s="5">
        <v>34413000</v>
      </c>
      <c r="I109" s="5">
        <v>32099000</v>
      </c>
      <c r="J109" s="5">
        <v>44864000</v>
      </c>
      <c r="K109" s="5">
        <v>7622000</v>
      </c>
      <c r="L109" s="5">
        <v>12787000</v>
      </c>
      <c r="M109" s="5">
        <v>25806000</v>
      </c>
      <c r="N109" s="5">
        <v>35722000</v>
      </c>
      <c r="Y109" s="5">
        <v>40000000</v>
      </c>
      <c r="Z109" s="5">
        <v>5050000</v>
      </c>
    </row>
    <row r="110" spans="3:26" ht="15.5" x14ac:dyDescent="0.35">
      <c r="C110" t="s">
        <v>546</v>
      </c>
      <c r="D110" s="5">
        <v>41769000</v>
      </c>
      <c r="E110" s="5">
        <v>6868000</v>
      </c>
      <c r="F110" s="5">
        <v>9802000</v>
      </c>
      <c r="G110" s="5">
        <v>19813000</v>
      </c>
      <c r="I110" s="5">
        <v>9802000</v>
      </c>
      <c r="J110" s="5">
        <v>730000</v>
      </c>
      <c r="L110" s="5">
        <v>396000</v>
      </c>
      <c r="M110" s="5">
        <v>4589000</v>
      </c>
      <c r="N110" s="5">
        <v>768000</v>
      </c>
    </row>
    <row r="111" spans="3:26" ht="15.5" x14ac:dyDescent="0.35">
      <c r="C111" t="s">
        <v>145</v>
      </c>
      <c r="D111" s="5">
        <v>163073000</v>
      </c>
      <c r="E111" s="5">
        <v>141629000</v>
      </c>
      <c r="F111" s="5">
        <v>153217000</v>
      </c>
      <c r="G111" s="5">
        <v>168206000</v>
      </c>
      <c r="I111" s="5">
        <v>153217000</v>
      </c>
      <c r="J111" s="5">
        <v>158855000</v>
      </c>
      <c r="K111" s="5">
        <v>105053000</v>
      </c>
      <c r="L111" s="5">
        <v>104284000</v>
      </c>
      <c r="M111" s="5">
        <v>99937000</v>
      </c>
      <c r="N111" s="5">
        <v>105039000</v>
      </c>
      <c r="O111" s="5">
        <v>91288000</v>
      </c>
      <c r="P111" s="5">
        <v>83048000</v>
      </c>
      <c r="Q111" s="5">
        <v>73016000</v>
      </c>
      <c r="R111" s="5">
        <v>63527000</v>
      </c>
      <c r="S111" s="5">
        <v>59462000</v>
      </c>
      <c r="T111" s="5">
        <v>44554000</v>
      </c>
      <c r="U111" s="5">
        <v>53611000</v>
      </c>
      <c r="V111" s="5">
        <v>51786000</v>
      </c>
      <c r="W111" s="5">
        <v>46922000</v>
      </c>
      <c r="X111" s="5">
        <v>37155000</v>
      </c>
      <c r="Y111" s="5">
        <v>70818000</v>
      </c>
      <c r="Z111" s="5">
        <v>42790000</v>
      </c>
    </row>
    <row r="112" spans="3:26" ht="15.5" x14ac:dyDescent="0.35">
      <c r="C112" t="s">
        <v>146</v>
      </c>
      <c r="D112" s="5">
        <v>163073000</v>
      </c>
      <c r="E112" s="5">
        <v>141629000</v>
      </c>
      <c r="F112" s="5">
        <v>153217000</v>
      </c>
      <c r="G112" s="5">
        <v>168206000</v>
      </c>
      <c r="I112" s="5">
        <v>153217000</v>
      </c>
      <c r="J112" s="5">
        <v>158855000</v>
      </c>
      <c r="K112" s="5">
        <v>105053000</v>
      </c>
      <c r="L112" s="5">
        <v>104284000</v>
      </c>
      <c r="M112" s="5">
        <v>99937000</v>
      </c>
      <c r="N112" s="5">
        <v>105039000</v>
      </c>
      <c r="O112" s="5">
        <v>91288000</v>
      </c>
      <c r="P112" s="5">
        <v>83048000</v>
      </c>
      <c r="Q112" s="5">
        <v>73016000</v>
      </c>
      <c r="R112" s="5">
        <v>63527000</v>
      </c>
      <c r="S112" s="5">
        <v>59462000</v>
      </c>
      <c r="T112" s="5">
        <v>44554000</v>
      </c>
      <c r="U112" s="5">
        <v>53611000</v>
      </c>
      <c r="V112" s="5">
        <v>51786000</v>
      </c>
      <c r="W112" s="5">
        <v>46922000</v>
      </c>
      <c r="X112" s="5">
        <v>37155000</v>
      </c>
      <c r="Y112" s="5">
        <v>70818000</v>
      </c>
      <c r="Z112" s="5">
        <v>42790000</v>
      </c>
    </row>
    <row r="113" spans="2:26" ht="15.5" x14ac:dyDescent="0.35">
      <c r="C113" t="s">
        <v>152</v>
      </c>
      <c r="D113" s="5">
        <v>6150000</v>
      </c>
      <c r="E113" s="5">
        <v>3041000</v>
      </c>
      <c r="F113" s="5">
        <v>5295000</v>
      </c>
      <c r="G113" s="5">
        <v>2304000</v>
      </c>
      <c r="I113" s="5">
        <v>5295000</v>
      </c>
      <c r="J113" s="5">
        <v>2290000</v>
      </c>
      <c r="K113" s="5">
        <v>2077000</v>
      </c>
      <c r="L113" s="5">
        <v>1725000</v>
      </c>
      <c r="M113" s="5">
        <v>2045000</v>
      </c>
      <c r="N113" s="5">
        <v>1842000</v>
      </c>
      <c r="O113" s="5">
        <v>3337000</v>
      </c>
      <c r="P113" s="5">
        <v>4382000</v>
      </c>
      <c r="Q113" s="5">
        <v>3919000</v>
      </c>
      <c r="R113" s="5">
        <v>4689000</v>
      </c>
      <c r="S113" s="5">
        <v>5699000</v>
      </c>
      <c r="T113" s="5">
        <v>4729000</v>
      </c>
      <c r="U113" s="5">
        <v>7007000</v>
      </c>
      <c r="V113" s="5">
        <v>6805000</v>
      </c>
      <c r="W113" s="5">
        <v>8102000</v>
      </c>
      <c r="X113" s="5">
        <v>6021000</v>
      </c>
      <c r="Y113" s="5">
        <v>6151000</v>
      </c>
      <c r="Z113" s="5">
        <v>7354000</v>
      </c>
    </row>
    <row r="114" spans="2:26" ht="15.5" x14ac:dyDescent="0.35">
      <c r="C114" t="s">
        <v>148</v>
      </c>
      <c r="Y114" s="5">
        <v>3521000</v>
      </c>
      <c r="Z114" s="5">
        <v>13466000</v>
      </c>
    </row>
    <row r="115" spans="2:26" ht="15.5" x14ac:dyDescent="0.35">
      <c r="C115" t="s">
        <v>154</v>
      </c>
      <c r="D115" s="5">
        <v>506228000</v>
      </c>
      <c r="E115" s="5">
        <v>480130000</v>
      </c>
      <c r="F115" s="5">
        <v>497732000</v>
      </c>
      <c r="G115" s="5">
        <v>475201000</v>
      </c>
      <c r="I115" s="5">
        <v>497732000</v>
      </c>
      <c r="J115" s="5">
        <v>472734000</v>
      </c>
      <c r="K115" s="5">
        <v>399307000</v>
      </c>
      <c r="L115" s="5">
        <v>689897000</v>
      </c>
      <c r="M115" s="5">
        <v>464680000</v>
      </c>
      <c r="N115" s="5">
        <v>312339000</v>
      </c>
      <c r="O115" s="5">
        <v>324576000</v>
      </c>
      <c r="P115" s="5">
        <v>472945000</v>
      </c>
      <c r="Q115" s="5">
        <v>400524000</v>
      </c>
      <c r="R115" s="5">
        <v>302362000</v>
      </c>
      <c r="S115" s="5">
        <v>343806000</v>
      </c>
      <c r="T115" s="5">
        <v>408724000</v>
      </c>
      <c r="U115" s="5">
        <v>428285000</v>
      </c>
      <c r="V115" s="5">
        <v>488807000</v>
      </c>
      <c r="W115" s="5">
        <v>497670000</v>
      </c>
      <c r="X115" s="5">
        <v>368682000</v>
      </c>
      <c r="Y115" s="5">
        <v>411085000</v>
      </c>
      <c r="Z115" s="5">
        <v>368695000</v>
      </c>
    </row>
    <row r="116" spans="2:26" ht="15.5" x14ac:dyDescent="0.35">
      <c r="C116" t="s">
        <v>155</v>
      </c>
    </row>
    <row r="117" spans="2:26" ht="15.5" x14ac:dyDescent="0.35">
      <c r="C117" t="s">
        <v>156</v>
      </c>
      <c r="D117" s="5">
        <v>63892000</v>
      </c>
      <c r="E117" s="5">
        <v>63892000</v>
      </c>
      <c r="F117" s="5">
        <v>63892000</v>
      </c>
      <c r="G117" s="5">
        <v>63892000</v>
      </c>
      <c r="I117" s="5">
        <v>63892000</v>
      </c>
      <c r="J117" s="5">
        <v>63892000</v>
      </c>
      <c r="K117" s="5">
        <v>63892000</v>
      </c>
      <c r="L117" s="5">
        <v>63892000</v>
      </c>
      <c r="M117" s="5">
        <v>63892000</v>
      </c>
      <c r="N117" s="5">
        <v>63892000</v>
      </c>
      <c r="O117" s="5">
        <v>63892000</v>
      </c>
      <c r="P117" s="5">
        <v>63892000</v>
      </c>
      <c r="Q117" s="5">
        <v>63892000</v>
      </c>
      <c r="R117" s="5">
        <v>63892000</v>
      </c>
      <c r="S117" s="5">
        <v>63892000</v>
      </c>
      <c r="T117" s="5">
        <v>63892000</v>
      </c>
      <c r="U117" s="5">
        <v>63892000</v>
      </c>
      <c r="V117" s="5">
        <v>63892000</v>
      </c>
      <c r="W117" s="5">
        <v>63892000</v>
      </c>
      <c r="X117" s="5">
        <v>63892000</v>
      </c>
      <c r="Y117" s="5">
        <v>63892000</v>
      </c>
      <c r="Z117" s="5">
        <v>63892000</v>
      </c>
    </row>
    <row r="118" spans="2:26" ht="15.5" x14ac:dyDescent="0.35">
      <c r="C118" t="s">
        <v>157</v>
      </c>
      <c r="D118" s="5">
        <v>373289000</v>
      </c>
      <c r="E118" s="5">
        <v>373289000</v>
      </c>
      <c r="F118" s="5">
        <v>373289000</v>
      </c>
      <c r="G118" s="5">
        <v>373289000</v>
      </c>
      <c r="I118" s="5">
        <v>373289000</v>
      </c>
      <c r="J118" s="5">
        <v>373289000</v>
      </c>
      <c r="K118" s="5">
        <v>373289000</v>
      </c>
      <c r="L118" s="5">
        <v>373289000</v>
      </c>
      <c r="M118" s="5">
        <v>329028000</v>
      </c>
      <c r="N118" s="5">
        <v>329028000</v>
      </c>
      <c r="O118" s="5">
        <v>329028000</v>
      </c>
      <c r="P118" s="5">
        <v>329028000</v>
      </c>
      <c r="Q118" s="5">
        <v>329028000</v>
      </c>
      <c r="R118" s="5">
        <v>329028000</v>
      </c>
      <c r="S118" s="5">
        <v>329028000</v>
      </c>
      <c r="T118" s="5">
        <v>329028000</v>
      </c>
      <c r="U118" s="5">
        <v>329028000</v>
      </c>
      <c r="V118" s="5">
        <v>329028000</v>
      </c>
      <c r="W118" s="5">
        <v>344198000</v>
      </c>
      <c r="X118" s="5">
        <v>344198000</v>
      </c>
      <c r="Y118" s="5">
        <v>344198000</v>
      </c>
      <c r="Z118" s="5">
        <v>344198000</v>
      </c>
    </row>
    <row r="119" spans="2:26" ht="15.5" x14ac:dyDescent="0.35">
      <c r="C119" t="s">
        <v>158</v>
      </c>
      <c r="D119" s="5">
        <v>1520896000</v>
      </c>
      <c r="E119" s="5">
        <v>1532937000</v>
      </c>
      <c r="F119" s="5">
        <v>1477587000</v>
      </c>
      <c r="G119" s="5">
        <v>1469338000</v>
      </c>
      <c r="I119" s="5">
        <v>1477587000</v>
      </c>
      <c r="J119" s="5">
        <v>1493529000</v>
      </c>
      <c r="K119" s="5">
        <v>1340905000</v>
      </c>
      <c r="L119" s="5">
        <v>1514856000</v>
      </c>
      <c r="M119" s="5">
        <v>854278000</v>
      </c>
      <c r="N119" s="5">
        <v>485176000</v>
      </c>
      <c r="O119" s="5">
        <v>513245000</v>
      </c>
      <c r="P119" s="5">
        <v>600486000</v>
      </c>
      <c r="Q119" s="5">
        <v>584754000</v>
      </c>
      <c r="R119" s="5">
        <v>532693000</v>
      </c>
      <c r="S119" s="5">
        <v>442443000</v>
      </c>
      <c r="T119" s="5">
        <v>505704000</v>
      </c>
      <c r="U119" s="5">
        <v>570935000</v>
      </c>
      <c r="V119" s="5">
        <v>609497000</v>
      </c>
      <c r="W119" s="5">
        <v>682421000</v>
      </c>
      <c r="X119" s="5">
        <v>342718000</v>
      </c>
      <c r="Y119" s="5">
        <v>394566000</v>
      </c>
      <c r="Z119" s="5">
        <v>208177000</v>
      </c>
    </row>
    <row r="120" spans="2:26" ht="15.5" x14ac:dyDescent="0.35">
      <c r="C120" t="s">
        <v>159</v>
      </c>
      <c r="D120" s="5">
        <v>13000000</v>
      </c>
      <c r="E120" s="5">
        <v>13000000</v>
      </c>
      <c r="F120" s="5">
        <v>13000000</v>
      </c>
      <c r="G120" s="5">
        <v>13000000</v>
      </c>
      <c r="I120" s="5">
        <v>13000000</v>
      </c>
      <c r="J120" s="5">
        <v>13000000</v>
      </c>
      <c r="K120" s="5">
        <v>13000000</v>
      </c>
      <c r="L120" s="5">
        <v>13000000</v>
      </c>
      <c r="M120" s="5">
        <v>13000000</v>
      </c>
      <c r="N120" s="5">
        <v>13000000</v>
      </c>
      <c r="O120" s="5">
        <v>13000000</v>
      </c>
      <c r="P120" s="5">
        <v>13000000</v>
      </c>
      <c r="Q120" s="5">
        <v>13000000</v>
      </c>
      <c r="R120" s="5">
        <v>13000000</v>
      </c>
      <c r="S120" s="5">
        <v>13000000</v>
      </c>
      <c r="T120" s="5">
        <v>13000000</v>
      </c>
      <c r="U120" s="5">
        <v>13000000</v>
      </c>
      <c r="V120" s="5">
        <v>10000000</v>
      </c>
      <c r="W120" s="5">
        <v>5000000</v>
      </c>
      <c r="X120" s="5">
        <v>3000000</v>
      </c>
      <c r="Y120" s="5">
        <v>1013000</v>
      </c>
      <c r="Z120" s="5">
        <v>13000</v>
      </c>
    </row>
    <row r="121" spans="2:26" ht="15.5" x14ac:dyDescent="0.35">
      <c r="C121" t="s">
        <v>160</v>
      </c>
      <c r="D121" s="5">
        <v>1507896000</v>
      </c>
      <c r="E121" s="5">
        <v>1519937000</v>
      </c>
      <c r="F121" s="5">
        <v>1464587000</v>
      </c>
      <c r="G121" s="5">
        <v>1456338000</v>
      </c>
      <c r="I121" s="5">
        <v>1464587000</v>
      </c>
      <c r="J121" s="5">
        <v>1480529000</v>
      </c>
      <c r="K121" s="5">
        <v>1327905000</v>
      </c>
      <c r="L121" s="5">
        <v>1501856000</v>
      </c>
      <c r="M121" s="5">
        <v>841278000</v>
      </c>
      <c r="N121" s="5">
        <v>472176000</v>
      </c>
      <c r="O121" s="5">
        <v>500245000</v>
      </c>
      <c r="P121" s="5">
        <v>587486000</v>
      </c>
      <c r="Q121" s="5">
        <v>571754000</v>
      </c>
      <c r="R121" s="5">
        <v>519693000</v>
      </c>
      <c r="S121" s="5">
        <v>429443000</v>
      </c>
      <c r="T121" s="5">
        <v>492704000</v>
      </c>
      <c r="U121" s="5">
        <v>557935000</v>
      </c>
      <c r="V121" s="5">
        <v>599497000</v>
      </c>
      <c r="W121" s="5">
        <v>677421000</v>
      </c>
      <c r="X121" s="5">
        <v>339718000</v>
      </c>
      <c r="Y121" s="5">
        <v>393553000</v>
      </c>
      <c r="Z121" s="5">
        <v>208164000</v>
      </c>
    </row>
    <row r="122" spans="2:26" ht="15.5" x14ac:dyDescent="0.35">
      <c r="C122" t="s">
        <v>161</v>
      </c>
      <c r="D122" s="5">
        <v>1520896000</v>
      </c>
      <c r="E122" s="5">
        <v>1532937000</v>
      </c>
      <c r="F122" s="5">
        <v>1477587000</v>
      </c>
      <c r="G122" s="5">
        <v>1469338000</v>
      </c>
      <c r="I122" s="5">
        <v>1477587000</v>
      </c>
      <c r="J122" s="5">
        <v>1493529000</v>
      </c>
      <c r="K122" s="5">
        <v>1340905000</v>
      </c>
      <c r="L122" s="5">
        <v>1514856000</v>
      </c>
      <c r="M122" s="5">
        <v>854278000</v>
      </c>
      <c r="N122" s="5">
        <v>485176000</v>
      </c>
      <c r="O122" s="5">
        <v>513245000</v>
      </c>
      <c r="P122" s="5">
        <v>600486000</v>
      </c>
      <c r="Q122" s="5">
        <v>584754000</v>
      </c>
      <c r="R122" s="5">
        <v>532693000</v>
      </c>
      <c r="S122" s="5">
        <v>442443000</v>
      </c>
      <c r="T122" s="5">
        <v>505704000</v>
      </c>
      <c r="U122" s="5">
        <v>570935000</v>
      </c>
      <c r="V122" s="5">
        <v>609497000</v>
      </c>
      <c r="W122" s="5">
        <v>682421000</v>
      </c>
      <c r="X122" s="5">
        <v>342718000</v>
      </c>
      <c r="Y122" s="5">
        <v>394566000</v>
      </c>
      <c r="Z122" s="5">
        <v>208177000</v>
      </c>
    </row>
    <row r="123" spans="2:26" ht="15.5" x14ac:dyDescent="0.35">
      <c r="C123" t="s">
        <v>162</v>
      </c>
      <c r="D123" s="5">
        <v>10039000</v>
      </c>
      <c r="E123" s="5">
        <v>7558000</v>
      </c>
      <c r="F123" s="5">
        <v>9943000</v>
      </c>
      <c r="G123" s="5">
        <v>9332000</v>
      </c>
      <c r="I123" s="5">
        <v>9943000</v>
      </c>
      <c r="J123" s="5">
        <v>5743000</v>
      </c>
      <c r="K123" s="5">
        <v>961000</v>
      </c>
      <c r="L123" s="5">
        <v>-4778000</v>
      </c>
      <c r="M123" s="5">
        <v>-7747000</v>
      </c>
      <c r="N123" s="5">
        <v>-7846000</v>
      </c>
      <c r="O123" s="5">
        <v>-5310000</v>
      </c>
      <c r="P123" s="5">
        <v>-2776000</v>
      </c>
      <c r="Q123" s="5">
        <v>151000</v>
      </c>
    </row>
    <row r="124" spans="2:26" ht="15.5" x14ac:dyDescent="0.35">
      <c r="C124" t="s">
        <v>10</v>
      </c>
      <c r="D124" s="5">
        <v>1910488000</v>
      </c>
      <c r="E124" s="5">
        <v>1924832000</v>
      </c>
      <c r="F124" s="5">
        <v>1908331000</v>
      </c>
      <c r="G124" s="5">
        <v>1907500000</v>
      </c>
      <c r="I124" s="5">
        <v>1908331000</v>
      </c>
      <c r="J124" s="5">
        <v>1933810000</v>
      </c>
      <c r="K124" s="5">
        <v>1788540000</v>
      </c>
      <c r="L124" s="5">
        <v>1950280000</v>
      </c>
      <c r="M124" s="5">
        <v>1201559000</v>
      </c>
      <c r="N124" s="5">
        <v>846290000</v>
      </c>
      <c r="O124" s="5">
        <v>884465000</v>
      </c>
      <c r="P124" s="5">
        <v>969783000</v>
      </c>
      <c r="Q124" s="5">
        <v>958139000</v>
      </c>
      <c r="R124" s="5">
        <v>907430000</v>
      </c>
      <c r="S124" s="5">
        <v>834557000</v>
      </c>
      <c r="T124" s="5">
        <v>898624000</v>
      </c>
      <c r="U124" s="5">
        <v>963855000</v>
      </c>
      <c r="V124" s="5">
        <v>1002417000</v>
      </c>
      <c r="W124" s="5">
        <v>1080804000</v>
      </c>
      <c r="X124" s="5">
        <v>721024000</v>
      </c>
      <c r="Y124" s="5">
        <v>787486000</v>
      </c>
      <c r="Z124" s="5">
        <v>610370000</v>
      </c>
    </row>
    <row r="125" spans="2:26" ht="15.5" x14ac:dyDescent="0.35">
      <c r="C125" t="s">
        <v>163</v>
      </c>
      <c r="D125" s="5">
        <v>2416716000</v>
      </c>
      <c r="E125" s="5">
        <v>2404962000</v>
      </c>
      <c r="F125" s="5">
        <v>2406063000</v>
      </c>
      <c r="G125" s="5">
        <v>2382701000</v>
      </c>
      <c r="I125" s="5">
        <v>2406063000</v>
      </c>
      <c r="J125" s="5">
        <v>2406544000</v>
      </c>
      <c r="K125" s="5">
        <v>2187847000</v>
      </c>
      <c r="L125" s="5">
        <v>2640177000</v>
      </c>
      <c r="M125" s="5">
        <v>1666239000</v>
      </c>
      <c r="N125" s="5">
        <v>1158629000</v>
      </c>
      <c r="O125" s="5">
        <v>1209041000</v>
      </c>
      <c r="P125" s="5">
        <v>1442728000</v>
      </c>
      <c r="Q125" s="5">
        <v>1358663000</v>
      </c>
      <c r="R125" s="5">
        <v>1209792000</v>
      </c>
      <c r="S125" s="5">
        <v>1178363000</v>
      </c>
      <c r="T125" s="5">
        <v>1307348000</v>
      </c>
      <c r="U125" s="5">
        <v>1392140000</v>
      </c>
      <c r="V125" s="5">
        <v>1491224000</v>
      </c>
      <c r="W125" s="5">
        <v>1578474000</v>
      </c>
      <c r="X125" s="5">
        <v>1089706000</v>
      </c>
      <c r="Y125" s="5">
        <v>1198571000</v>
      </c>
      <c r="Z125" s="5">
        <v>979065000</v>
      </c>
    </row>
    <row r="126" spans="2:26" ht="15.5" x14ac:dyDescent="0.35">
      <c r="C126" t="s">
        <v>164</v>
      </c>
      <c r="D126" s="5">
        <v>1129925000</v>
      </c>
      <c r="E126" s="5">
        <v>1129925000</v>
      </c>
      <c r="F126" s="5">
        <v>1129925000</v>
      </c>
      <c r="G126" s="5">
        <v>1129925000</v>
      </c>
      <c r="I126" s="5">
        <v>1129925000</v>
      </c>
      <c r="J126" s="5">
        <v>1129925000</v>
      </c>
      <c r="K126" s="5">
        <v>1129925000</v>
      </c>
      <c r="L126" s="5">
        <v>1129925000</v>
      </c>
      <c r="M126" s="5">
        <v>1129925000</v>
      </c>
      <c r="N126" s="5">
        <v>1129925000</v>
      </c>
      <c r="O126" s="5">
        <v>1129925000</v>
      </c>
      <c r="P126" s="5">
        <v>1129925000</v>
      </c>
      <c r="Q126" s="5">
        <v>1129925000</v>
      </c>
      <c r="R126" s="5">
        <v>1129925000</v>
      </c>
      <c r="S126" s="5">
        <v>1129925000</v>
      </c>
      <c r="T126" s="5">
        <v>1129925000</v>
      </c>
      <c r="U126" s="5">
        <v>1129925000</v>
      </c>
      <c r="V126" s="5">
        <v>1129925000</v>
      </c>
      <c r="W126" s="5">
        <v>1129925000</v>
      </c>
      <c r="X126" s="5">
        <v>1129925000</v>
      </c>
      <c r="Y126" s="5">
        <v>1129925000</v>
      </c>
      <c r="Z126" s="5">
        <v>1129925000</v>
      </c>
    </row>
    <row r="128" spans="2:26" ht="15.5" x14ac:dyDescent="0.35">
      <c r="B128" t="s">
        <v>165</v>
      </c>
      <c r="C128" t="s">
        <v>166</v>
      </c>
      <c r="D128" s="5">
        <v>-2892000</v>
      </c>
      <c r="E128" s="5">
        <v>65268000</v>
      </c>
      <c r="F128" s="5">
        <v>16906000</v>
      </c>
      <c r="G128" s="5">
        <v>-12685000</v>
      </c>
      <c r="I128" s="5">
        <v>285480000</v>
      </c>
      <c r="J128" s="5">
        <v>452133000</v>
      </c>
      <c r="K128" s="5">
        <v>221044000</v>
      </c>
      <c r="L128" s="5">
        <v>1325472000</v>
      </c>
      <c r="M128" s="5">
        <v>617717000</v>
      </c>
      <c r="N128" s="5">
        <v>172743000</v>
      </c>
      <c r="O128" s="5">
        <v>89456000</v>
      </c>
      <c r="P128" s="5">
        <v>354895000</v>
      </c>
      <c r="Q128" s="5">
        <v>318977000</v>
      </c>
      <c r="R128" s="5">
        <v>145224000</v>
      </c>
      <c r="S128" s="5">
        <v>192667000</v>
      </c>
      <c r="T128" s="5">
        <v>190926000</v>
      </c>
      <c r="U128" s="5">
        <v>159291000</v>
      </c>
      <c r="V128" s="5">
        <v>414368000</v>
      </c>
      <c r="W128" s="5">
        <v>591612000</v>
      </c>
      <c r="X128" s="5">
        <v>239491000</v>
      </c>
      <c r="Y128" s="5">
        <v>400700000</v>
      </c>
      <c r="Z128" s="5">
        <v>235780000</v>
      </c>
    </row>
    <row r="129" spans="3:26" ht="15.5" x14ac:dyDescent="0.35">
      <c r="C129" t="s">
        <v>167</v>
      </c>
      <c r="D129" s="5">
        <v>468259000</v>
      </c>
      <c r="E129" s="5">
        <v>522021000</v>
      </c>
      <c r="F129" s="5">
        <v>470765000</v>
      </c>
      <c r="G129" s="5">
        <v>438840000</v>
      </c>
      <c r="I129" s="5">
        <v>1899189000</v>
      </c>
      <c r="J129" s="5">
        <v>2307965000</v>
      </c>
      <c r="K129" s="5">
        <v>2457323000</v>
      </c>
      <c r="L129" s="5">
        <v>3543116000</v>
      </c>
      <c r="M129" s="5">
        <v>1964556000</v>
      </c>
      <c r="N129" s="5">
        <v>1239519000</v>
      </c>
      <c r="O129" s="5">
        <v>1799368000</v>
      </c>
      <c r="P129" s="5">
        <v>1970573000</v>
      </c>
      <c r="Q129" s="5">
        <v>1638406000</v>
      </c>
      <c r="R129" s="5">
        <v>1354254000</v>
      </c>
      <c r="S129" s="5">
        <v>1647868000</v>
      </c>
      <c r="T129" s="5">
        <v>1941646000</v>
      </c>
      <c r="U129" s="5">
        <v>2233851000</v>
      </c>
      <c r="V129" s="5">
        <v>2425716000</v>
      </c>
      <c r="W129" s="5">
        <v>2291739000</v>
      </c>
      <c r="X129" s="5">
        <v>1672384000</v>
      </c>
      <c r="Y129" s="5">
        <v>1514780000</v>
      </c>
      <c r="Z129" s="5">
        <v>1255407000</v>
      </c>
    </row>
    <row r="130" spans="3:26" ht="15.5" x14ac:dyDescent="0.35">
      <c r="C130" t="s">
        <v>168</v>
      </c>
      <c r="D130" s="5">
        <v>-380369000</v>
      </c>
      <c r="E130" s="5">
        <v>-362349000</v>
      </c>
      <c r="F130" s="5">
        <v>-355188000</v>
      </c>
      <c r="G130" s="5">
        <v>-369190000</v>
      </c>
      <c r="I130" s="5">
        <v>-1400416000</v>
      </c>
      <c r="J130" s="5">
        <v>-1546009000</v>
      </c>
      <c r="K130" s="5">
        <v>-1482777000</v>
      </c>
      <c r="L130" s="5">
        <v>-1280433000</v>
      </c>
      <c r="M130" s="5">
        <v>-853137000</v>
      </c>
      <c r="N130" s="5">
        <v>-797354000</v>
      </c>
      <c r="O130" s="5">
        <v>-1343802000</v>
      </c>
      <c r="P130" s="5">
        <v>-1225213000</v>
      </c>
      <c r="Q130" s="5">
        <v>-991320000</v>
      </c>
      <c r="R130" s="5">
        <v>-863231000</v>
      </c>
      <c r="S130" s="5">
        <v>-1096155000</v>
      </c>
      <c r="T130" s="5">
        <v>-1343552000</v>
      </c>
      <c r="U130" s="5">
        <v>-1534879000</v>
      </c>
      <c r="V130" s="5">
        <v>-1544869000</v>
      </c>
      <c r="W130" s="5">
        <v>-1242091000</v>
      </c>
      <c r="X130" s="5">
        <v>-954545000</v>
      </c>
      <c r="Y130" s="5">
        <v>-774823000</v>
      </c>
      <c r="Z130" s="5">
        <v>-758559000</v>
      </c>
    </row>
    <row r="131" spans="3:26" ht="15.5" x14ac:dyDescent="0.35">
      <c r="C131" t="s">
        <v>2527</v>
      </c>
      <c r="D131" s="5">
        <v>-13090000</v>
      </c>
      <c r="E131" s="5">
        <v>-17595000</v>
      </c>
      <c r="F131" s="5">
        <v>-18516000</v>
      </c>
      <c r="G131" s="5">
        <v>-13680000</v>
      </c>
      <c r="I131" s="5">
        <v>-73873000</v>
      </c>
      <c r="J131" s="5">
        <v>-73353000</v>
      </c>
      <c r="K131" s="5">
        <v>-71979000</v>
      </c>
      <c r="L131" s="5">
        <v>-79006000</v>
      </c>
      <c r="M131" s="5">
        <v>-61919000</v>
      </c>
      <c r="N131" s="5">
        <v>-90198000</v>
      </c>
      <c r="O131" s="5">
        <v>-64889000</v>
      </c>
      <c r="P131" s="5">
        <v>-62252000</v>
      </c>
      <c r="Q131" s="5">
        <v>-52344000</v>
      </c>
      <c r="R131" s="5">
        <v>-43852000</v>
      </c>
      <c r="S131" s="5">
        <v>-62099000</v>
      </c>
      <c r="T131" s="5">
        <v>-53336000</v>
      </c>
      <c r="U131" s="5">
        <v>-64031000</v>
      </c>
      <c r="V131" s="5">
        <v>-55810000</v>
      </c>
      <c r="W131" s="5">
        <v>-59600000</v>
      </c>
      <c r="X131" s="5">
        <v>-44989000</v>
      </c>
      <c r="Y131" s="5">
        <v>-39472000</v>
      </c>
      <c r="Z131" s="5">
        <v>-35145000</v>
      </c>
    </row>
    <row r="132" spans="3:26" ht="15.5" x14ac:dyDescent="0.35">
      <c r="C132" t="s">
        <v>972</v>
      </c>
      <c r="D132" s="5">
        <v>10405000</v>
      </c>
      <c r="E132" s="5">
        <v>7412000</v>
      </c>
      <c r="F132" s="5">
        <v>10435000</v>
      </c>
      <c r="G132" s="5">
        <v>7639000</v>
      </c>
      <c r="I132" s="5">
        <v>40057000</v>
      </c>
      <c r="J132" s="5">
        <v>40166000</v>
      </c>
      <c r="K132" s="5">
        <v>33787000</v>
      </c>
      <c r="L132" s="5">
        <v>8799000</v>
      </c>
      <c r="M132" s="5">
        <v>2911000</v>
      </c>
      <c r="N132" s="5">
        <v>2999000</v>
      </c>
      <c r="O132" s="5">
        <v>6092000</v>
      </c>
      <c r="P132" s="5">
        <v>4850000</v>
      </c>
      <c r="Q132" s="5">
        <v>3387000</v>
      </c>
      <c r="R132" s="5">
        <v>2309000</v>
      </c>
      <c r="S132" s="5">
        <v>4378000</v>
      </c>
      <c r="T132" s="5">
        <v>6271000</v>
      </c>
      <c r="U132" s="5">
        <v>8847000</v>
      </c>
      <c r="V132" s="5">
        <v>13943000</v>
      </c>
      <c r="W132" s="5">
        <v>6606000</v>
      </c>
      <c r="X132" s="5">
        <v>5421000</v>
      </c>
      <c r="Y132" s="5">
        <v>4200000</v>
      </c>
      <c r="Z132" s="5">
        <v>10045000</v>
      </c>
    </row>
    <row r="133" spans="3:26" ht="15.5" x14ac:dyDescent="0.35">
      <c r="C133" t="s">
        <v>619</v>
      </c>
      <c r="D133" s="5">
        <v>-3621000</v>
      </c>
      <c r="E133" s="5">
        <v>-1237000</v>
      </c>
      <c r="F133" s="5">
        <v>-3618000</v>
      </c>
      <c r="G133" s="5">
        <v>-1976000</v>
      </c>
      <c r="I133" s="5">
        <v>-11113000</v>
      </c>
      <c r="J133" s="5">
        <v>-4163000</v>
      </c>
      <c r="K133" s="5">
        <v>-2412000</v>
      </c>
      <c r="L133" s="5">
        <v>-3112000</v>
      </c>
      <c r="M133" s="5">
        <v>-2726000</v>
      </c>
      <c r="N133" s="5">
        <v>-5585000</v>
      </c>
      <c r="O133" s="5">
        <v>-1491000</v>
      </c>
      <c r="P133" s="5">
        <v>-1290000</v>
      </c>
      <c r="Q133" s="5">
        <v>-793000</v>
      </c>
      <c r="R133" s="5">
        <v>-912000</v>
      </c>
      <c r="S133" s="5">
        <v>-1089000</v>
      </c>
      <c r="T133" s="5">
        <v>-898000</v>
      </c>
      <c r="U133" s="5">
        <v>-901000</v>
      </c>
      <c r="V133" s="5">
        <v>-674000</v>
      </c>
      <c r="W133" s="5">
        <v>-1922000</v>
      </c>
      <c r="X133" s="5">
        <v>-4090000</v>
      </c>
      <c r="Y133" s="5">
        <v>-2059000</v>
      </c>
      <c r="Z133" s="5">
        <v>-8059000</v>
      </c>
    </row>
    <row r="134" spans="3:26" ht="15.5" x14ac:dyDescent="0.35">
      <c r="C134" t="s">
        <v>411</v>
      </c>
      <c r="D134" s="5">
        <v>-30591000</v>
      </c>
      <c r="E134" s="5">
        <v>-33383000</v>
      </c>
      <c r="F134" s="5">
        <v>-27106000</v>
      </c>
      <c r="G134" s="5">
        <v>-28152000</v>
      </c>
      <c r="I134" s="5">
        <v>-133032000</v>
      </c>
      <c r="J134" s="5">
        <v>-137139000</v>
      </c>
      <c r="K134" s="5">
        <v>-399147000</v>
      </c>
      <c r="L134" s="5">
        <v>-213553000</v>
      </c>
      <c r="M134" s="5">
        <v>-60891000</v>
      </c>
      <c r="N134" s="5">
        <v>-62721000</v>
      </c>
      <c r="O134" s="5">
        <v>-111287000</v>
      </c>
      <c r="P134" s="5">
        <v>-109257000</v>
      </c>
      <c r="Q134" s="5">
        <v>-59595000</v>
      </c>
      <c r="R134" s="5">
        <v>-65163000</v>
      </c>
      <c r="S134" s="5">
        <v>-103146000</v>
      </c>
      <c r="T134" s="5">
        <v>-120994000</v>
      </c>
      <c r="U134" s="5">
        <v>-184221000</v>
      </c>
      <c r="V134" s="5">
        <v>-227106000</v>
      </c>
      <c r="W134" s="5">
        <v>-92909000</v>
      </c>
      <c r="X134" s="5">
        <v>-162126000</v>
      </c>
      <c r="Y134" s="5">
        <v>-175508000</v>
      </c>
      <c r="Z134" s="5">
        <v>-45174000</v>
      </c>
    </row>
    <row r="135" spans="3:26" ht="15.5" x14ac:dyDescent="0.35">
      <c r="C135" t="s">
        <v>2528</v>
      </c>
      <c r="D135" s="5">
        <v>-56134000</v>
      </c>
      <c r="E135" s="5">
        <v>-57149000</v>
      </c>
      <c r="F135" s="5">
        <v>-61126000</v>
      </c>
      <c r="G135" s="5">
        <v>-51380000</v>
      </c>
      <c r="I135" s="5">
        <v>-222294000</v>
      </c>
      <c r="J135" s="5">
        <v>-260798000</v>
      </c>
      <c r="K135" s="5">
        <v>-336509000</v>
      </c>
      <c r="L135" s="5">
        <v>-560379000</v>
      </c>
      <c r="M135" s="5">
        <v>-279568000</v>
      </c>
      <c r="N135" s="5">
        <v>-124985000</v>
      </c>
      <c r="O135" s="5">
        <v>-200654000</v>
      </c>
      <c r="P135" s="5">
        <v>-238470000</v>
      </c>
      <c r="Q135" s="5">
        <v>-220922000</v>
      </c>
      <c r="R135" s="5">
        <v>-166895000</v>
      </c>
      <c r="S135" s="5">
        <v>-188667000</v>
      </c>
      <c r="T135" s="5">
        <v>-261126000</v>
      </c>
      <c r="U135" s="5">
        <v>-277190000</v>
      </c>
      <c r="V135" s="5">
        <v>-296263000</v>
      </c>
      <c r="W135" s="5">
        <v>-287407000</v>
      </c>
      <c r="X135" s="5">
        <v>-244857000</v>
      </c>
      <c r="Y135" s="5">
        <v>-185868000</v>
      </c>
      <c r="Z135" s="5">
        <v>-134160000</v>
      </c>
    </row>
    <row r="136" spans="3:26" ht="15.5" x14ac:dyDescent="0.35">
      <c r="C136" t="s">
        <v>2529</v>
      </c>
      <c r="D136" s="5">
        <v>-16000</v>
      </c>
      <c r="E136" s="5">
        <v>3857000</v>
      </c>
      <c r="F136" s="5">
        <v>-202000</v>
      </c>
      <c r="G136" s="5">
        <v>453000</v>
      </c>
      <c r="I136" s="5">
        <v>47181000</v>
      </c>
      <c r="J136" s="5">
        <v>4627000</v>
      </c>
      <c r="K136" s="5">
        <v>8562000</v>
      </c>
      <c r="L136" s="5">
        <v>30359000</v>
      </c>
      <c r="M136" s="5">
        <v>38243000</v>
      </c>
      <c r="N136" s="5">
        <v>24208000</v>
      </c>
      <c r="O136" s="5">
        <v>242000</v>
      </c>
      <c r="P136" s="5">
        <v>51225000</v>
      </c>
      <c r="Q136" s="5">
        <v>23119000</v>
      </c>
      <c r="R136" s="5">
        <v>1020000</v>
      </c>
      <c r="S136" s="5">
        <v>49926000</v>
      </c>
      <c r="V136" s="5">
        <v>44821000</v>
      </c>
    </row>
    <row r="137" spans="3:26" ht="15.5" x14ac:dyDescent="0.35">
      <c r="C137" t="s">
        <v>2530</v>
      </c>
      <c r="D137" s="5">
        <v>-2531000</v>
      </c>
      <c r="E137" s="5">
        <v>2301000</v>
      </c>
      <c r="F137" s="5">
        <v>-1085000</v>
      </c>
      <c r="G137" s="5">
        <v>44000</v>
      </c>
      <c r="I137" s="5">
        <v>-2691000</v>
      </c>
      <c r="J137" s="5">
        <v>109478000</v>
      </c>
      <c r="K137" s="5">
        <v>-3694000</v>
      </c>
      <c r="L137" s="5">
        <v>2245000</v>
      </c>
      <c r="M137" s="5">
        <v>4703000</v>
      </c>
      <c r="N137" s="5">
        <v>-11408000</v>
      </c>
      <c r="O137" s="5">
        <v>4318000</v>
      </c>
      <c r="P137" s="5">
        <v>-3580000</v>
      </c>
      <c r="Q137" s="5">
        <v>-21419000</v>
      </c>
      <c r="R137" s="5">
        <v>-67009000</v>
      </c>
    </row>
    <row r="138" spans="3:26" ht="15.5" x14ac:dyDescent="0.35">
      <c r="C138" t="s">
        <v>1065</v>
      </c>
      <c r="D138" s="5">
        <v>-1414000</v>
      </c>
      <c r="E138" s="5">
        <v>1414000</v>
      </c>
      <c r="S138" s="5">
        <v>605000</v>
      </c>
      <c r="T138" s="5">
        <v>24160000</v>
      </c>
      <c r="U138" s="5">
        <v>9572000</v>
      </c>
      <c r="V138" s="5">
        <v>73906000</v>
      </c>
    </row>
    <row r="139" spans="3:26" ht="15.5" x14ac:dyDescent="0.35">
      <c r="C139" t="s">
        <v>723</v>
      </c>
      <c r="F139" s="5">
        <v>878000</v>
      </c>
      <c r="G139" s="5">
        <v>129572000</v>
      </c>
      <c r="I139" s="5">
        <v>130450000</v>
      </c>
      <c r="L139" s="5">
        <v>1078000</v>
      </c>
      <c r="M139" s="5">
        <v>4377000</v>
      </c>
    </row>
    <row r="140" spans="3:26" ht="15.5" x14ac:dyDescent="0.35">
      <c r="C140" t="s">
        <v>2531</v>
      </c>
      <c r="D140" s="5">
        <v>2841000</v>
      </c>
      <c r="F140" s="5">
        <v>1669000</v>
      </c>
      <c r="G140" s="5">
        <v>4717000</v>
      </c>
      <c r="I140" s="5">
        <v>12022000</v>
      </c>
      <c r="J140" s="5">
        <v>11359000</v>
      </c>
      <c r="K140" s="5">
        <v>17890000</v>
      </c>
      <c r="L140" s="5">
        <v>-123642000</v>
      </c>
      <c r="M140" s="5">
        <v>-138832000</v>
      </c>
      <c r="N140" s="5">
        <v>-1732000</v>
      </c>
      <c r="O140" s="5">
        <v>1559000</v>
      </c>
      <c r="P140" s="5">
        <v>-31691000</v>
      </c>
      <c r="Q140" s="5">
        <v>458000</v>
      </c>
      <c r="R140" s="5">
        <v>-4674000</v>
      </c>
      <c r="S140" s="5">
        <v>-42792000</v>
      </c>
      <c r="T140" s="5">
        <v>-8856000</v>
      </c>
      <c r="U140" s="5">
        <v>-8188000</v>
      </c>
      <c r="V140" s="5">
        <v>-5752000</v>
      </c>
    </row>
    <row r="141" spans="3:26" ht="15.5" x14ac:dyDescent="0.35">
      <c r="C141" t="s">
        <v>2532</v>
      </c>
      <c r="D141" s="5">
        <v>3369000</v>
      </c>
      <c r="E141" s="5">
        <v>-24000</v>
      </c>
      <c r="G141" s="5">
        <v>-129572000</v>
      </c>
      <c r="R141" s="5">
        <v>-623000</v>
      </c>
      <c r="S141" s="5">
        <v>-16162000</v>
      </c>
      <c r="T141" s="5">
        <v>7611000</v>
      </c>
      <c r="U141" s="5">
        <v>-23569000</v>
      </c>
      <c r="V141" s="5">
        <v>-13544000</v>
      </c>
      <c r="W141" s="5">
        <v>-22804000</v>
      </c>
      <c r="X141" s="5">
        <v>-27707000</v>
      </c>
      <c r="Y141" s="5">
        <v>59450000</v>
      </c>
      <c r="Z141" s="5">
        <v>-48575000</v>
      </c>
    </row>
    <row r="142" spans="3:26" ht="15.5" x14ac:dyDescent="0.35">
      <c r="C142" t="s">
        <v>179</v>
      </c>
      <c r="D142" s="5">
        <v>-117763000</v>
      </c>
      <c r="E142" s="5">
        <v>-18577000</v>
      </c>
      <c r="F142" s="5">
        <v>-72221000</v>
      </c>
      <c r="G142" s="5">
        <v>-20650000</v>
      </c>
      <c r="I142" s="5">
        <v>-275790000</v>
      </c>
      <c r="J142" s="5">
        <v>-198882000</v>
      </c>
      <c r="K142" s="5">
        <v>-665661000</v>
      </c>
      <c r="L142" s="5">
        <v>-504590000</v>
      </c>
      <c r="M142" s="5">
        <v>-134189000</v>
      </c>
      <c r="N142" s="5">
        <v>-55178000</v>
      </c>
      <c r="O142" s="5">
        <v>-203420000</v>
      </c>
      <c r="P142" s="5">
        <v>-249373000</v>
      </c>
      <c r="Q142" s="5">
        <v>-199050000</v>
      </c>
      <c r="R142" s="5">
        <v>-60784000</v>
      </c>
      <c r="S142" s="5">
        <v>-114538000</v>
      </c>
      <c r="T142" s="5">
        <v>-200065000</v>
      </c>
      <c r="U142" s="5">
        <v>-269046000</v>
      </c>
      <c r="V142" s="5">
        <v>-504967000</v>
      </c>
      <c r="W142" s="5">
        <v>-206423000</v>
      </c>
      <c r="X142" s="5">
        <v>-311081000</v>
      </c>
      <c r="Y142" s="5">
        <v>-107555000</v>
      </c>
      <c r="Z142" s="5">
        <v>-168574000</v>
      </c>
    </row>
    <row r="143" spans="3:26" ht="15.5" x14ac:dyDescent="0.35">
      <c r="C143" t="s">
        <v>180</v>
      </c>
      <c r="D143" s="5">
        <v>113299000</v>
      </c>
      <c r="E143" s="5">
        <v>-107109000</v>
      </c>
      <c r="F143" s="5">
        <v>-109929000</v>
      </c>
      <c r="G143" s="5">
        <v>-35037000</v>
      </c>
      <c r="I143" s="5">
        <v>-189796000</v>
      </c>
      <c r="J143" s="5">
        <v>-109074000</v>
      </c>
      <c r="K143" s="5">
        <v>-137570000</v>
      </c>
      <c r="L143" s="5">
        <v>-71251000</v>
      </c>
      <c r="M143" s="5">
        <v>-24683000</v>
      </c>
      <c r="N143" s="5">
        <v>-44837000</v>
      </c>
      <c r="O143" s="5">
        <v>-95924000</v>
      </c>
      <c r="P143" s="5">
        <v>-108631000</v>
      </c>
      <c r="Q143" s="5">
        <v>-73825000</v>
      </c>
      <c r="R143" s="5">
        <v>-24500000</v>
      </c>
      <c r="S143" s="5">
        <v>-34820000</v>
      </c>
      <c r="T143" s="5">
        <v>-52124000</v>
      </c>
      <c r="U143" s="5">
        <v>-56889000</v>
      </c>
      <c r="V143" s="5">
        <v>-64893000</v>
      </c>
      <c r="W143" s="5">
        <v>-67342000</v>
      </c>
      <c r="X143" s="5">
        <v>-62421000</v>
      </c>
      <c r="Y143" s="5">
        <v>-86302000</v>
      </c>
      <c r="Z143" s="5">
        <v>-102763000</v>
      </c>
    </row>
    <row r="144" spans="3:26" ht="15.5" x14ac:dyDescent="0.35">
      <c r="C144" t="s">
        <v>182</v>
      </c>
      <c r="D144" s="5">
        <v>-15918000</v>
      </c>
      <c r="E144" s="5">
        <v>-11130000</v>
      </c>
      <c r="F144" s="5">
        <v>-17990000</v>
      </c>
      <c r="G144" s="5">
        <v>-25889000</v>
      </c>
      <c r="I144" s="5">
        <v>-79002000</v>
      </c>
      <c r="J144" s="5">
        <v>-68050000</v>
      </c>
      <c r="K144" s="5">
        <v>-53633000</v>
      </c>
      <c r="L144" s="5">
        <v>-28397000</v>
      </c>
      <c r="M144" s="5">
        <v>-11817000</v>
      </c>
      <c r="N144" s="5">
        <v>-19126000</v>
      </c>
      <c r="O144" s="5">
        <v>-47509000</v>
      </c>
      <c r="P144" s="5">
        <v>-57085000</v>
      </c>
      <c r="Q144" s="5">
        <v>-47092000</v>
      </c>
      <c r="R144" s="5">
        <v>-21020000</v>
      </c>
      <c r="S144" s="5">
        <v>-24753000</v>
      </c>
      <c r="T144" s="5">
        <v>-35144000</v>
      </c>
      <c r="U144" s="5">
        <v>-35895000</v>
      </c>
      <c r="V144" s="5">
        <v>-48574000</v>
      </c>
      <c r="W144" s="5">
        <v>-48813000</v>
      </c>
      <c r="X144" s="5">
        <v>-53076000</v>
      </c>
      <c r="Y144" s="5">
        <v>-74169000</v>
      </c>
      <c r="Z144" s="5">
        <v>-95235000</v>
      </c>
    </row>
    <row r="145" spans="3:26" ht="15.5" x14ac:dyDescent="0.35">
      <c r="C145" t="s">
        <v>2533</v>
      </c>
      <c r="F145" s="5">
        <v>2311000</v>
      </c>
      <c r="I145" s="5">
        <v>2311000</v>
      </c>
      <c r="L145" s="5">
        <v>-20000000</v>
      </c>
      <c r="N145" s="5">
        <v>-14238000</v>
      </c>
      <c r="O145" s="5">
        <v>-17000000</v>
      </c>
    </row>
    <row r="146" spans="3:26" ht="15.5" x14ac:dyDescent="0.35">
      <c r="C146" t="s">
        <v>2534</v>
      </c>
      <c r="D146" s="5">
        <v>3128000</v>
      </c>
      <c r="E146" s="5">
        <v>-43777000</v>
      </c>
      <c r="F146" s="5">
        <v>-319000</v>
      </c>
      <c r="G146" s="5">
        <v>-3709000</v>
      </c>
      <c r="I146" s="5">
        <v>-10801000</v>
      </c>
      <c r="J146" s="5">
        <v>-8722000</v>
      </c>
      <c r="K146" s="5">
        <v>-9918000</v>
      </c>
      <c r="L146" s="5">
        <v>-6924000</v>
      </c>
      <c r="M146" s="5">
        <v>-2565000</v>
      </c>
      <c r="N146" s="5">
        <v>-4765000</v>
      </c>
      <c r="O146" s="5">
        <v>-2601000</v>
      </c>
      <c r="P146" s="5">
        <v>-10401000</v>
      </c>
      <c r="Q146" s="5">
        <v>-8542000</v>
      </c>
      <c r="R146" s="5">
        <v>-1385000</v>
      </c>
    </row>
    <row r="147" spans="3:26" ht="15.5" x14ac:dyDescent="0.35">
      <c r="C147" t="s">
        <v>2535</v>
      </c>
      <c r="D147" s="5">
        <v>52296000</v>
      </c>
      <c r="E147" s="5">
        <v>-51223000</v>
      </c>
      <c r="F147" s="5">
        <v>875000</v>
      </c>
      <c r="G147" s="5">
        <v>-4000</v>
      </c>
      <c r="I147" s="5">
        <v>1132000</v>
      </c>
      <c r="J147" s="5">
        <v>16236000</v>
      </c>
    </row>
    <row r="148" spans="3:26" ht="15.5" x14ac:dyDescent="0.35">
      <c r="C148" t="s">
        <v>1450</v>
      </c>
      <c r="Y148" s="5">
        <v>-450000</v>
      </c>
    </row>
    <row r="149" spans="3:26" ht="15.5" x14ac:dyDescent="0.35">
      <c r="C149" t="s">
        <v>565</v>
      </c>
      <c r="D149" s="5">
        <v>2589000</v>
      </c>
      <c r="E149" s="5">
        <v>17000</v>
      </c>
      <c r="F149" s="5">
        <v>-437000</v>
      </c>
      <c r="G149" s="5">
        <v>2072000</v>
      </c>
      <c r="I149" s="5">
        <v>2211000</v>
      </c>
      <c r="J149" s="5">
        <v>463000</v>
      </c>
      <c r="K149" s="5">
        <v>235000</v>
      </c>
      <c r="L149" s="5">
        <v>69000</v>
      </c>
      <c r="M149" s="5">
        <v>243000</v>
      </c>
      <c r="N149" s="5">
        <v>1479000</v>
      </c>
      <c r="O149" s="5">
        <v>272000</v>
      </c>
      <c r="P149" s="5">
        <v>178000</v>
      </c>
      <c r="Q149" s="5">
        <v>874000</v>
      </c>
      <c r="R149" s="5">
        <v>280000</v>
      </c>
      <c r="S149" s="5">
        <v>1294000</v>
      </c>
      <c r="T149" s="5">
        <v>7602000</v>
      </c>
      <c r="U149" s="5">
        <v>688000</v>
      </c>
      <c r="V149" s="5">
        <v>157000</v>
      </c>
      <c r="W149" s="5">
        <v>1857000</v>
      </c>
      <c r="X149" s="5">
        <v>332000</v>
      </c>
      <c r="Y149" s="5">
        <v>1695000</v>
      </c>
      <c r="Z149" s="5">
        <v>929000</v>
      </c>
    </row>
    <row r="150" spans="3:26" ht="15.5" x14ac:dyDescent="0.35">
      <c r="C150" t="s">
        <v>2536</v>
      </c>
    </row>
    <row r="151" spans="3:26" ht="15.5" x14ac:dyDescent="0.35">
      <c r="C151" t="s">
        <v>2537</v>
      </c>
      <c r="D151" s="5">
        <v>-66442000</v>
      </c>
      <c r="F151" s="5">
        <v>-141112000</v>
      </c>
      <c r="G151" s="5">
        <v>17000</v>
      </c>
      <c r="I151" s="5">
        <v>-213268000</v>
      </c>
      <c r="J151" s="5">
        <v>-35000000</v>
      </c>
      <c r="K151" s="5">
        <v>-60000000</v>
      </c>
    </row>
    <row r="152" spans="3:26" ht="15.5" x14ac:dyDescent="0.35">
      <c r="C152" t="s">
        <v>2538</v>
      </c>
      <c r="D152" s="5">
        <v>141035000</v>
      </c>
      <c r="E152" s="5">
        <v>60000</v>
      </c>
      <c r="F152" s="5">
        <v>-96000000</v>
      </c>
      <c r="G152" s="5">
        <v>1000000</v>
      </c>
      <c r="J152" s="5">
        <v>10000000</v>
      </c>
      <c r="K152" s="5">
        <v>10000000</v>
      </c>
    </row>
    <row r="153" spans="3:26" ht="15.5" x14ac:dyDescent="0.35">
      <c r="C153" t="s">
        <v>702</v>
      </c>
      <c r="F153" s="5">
        <v>164862000</v>
      </c>
      <c r="I153" s="5">
        <v>167173000</v>
      </c>
      <c r="K153" s="5">
        <v>3250000</v>
      </c>
    </row>
    <row r="154" spans="3:26" ht="15.5" x14ac:dyDescent="0.35">
      <c r="C154" t="s">
        <v>1389</v>
      </c>
      <c r="D154" s="5">
        <v>-2000000</v>
      </c>
      <c r="F154" s="5">
        <v>-1279000</v>
      </c>
      <c r="I154" s="5">
        <v>-3017000</v>
      </c>
      <c r="J154" s="5">
        <v>-1219000</v>
      </c>
      <c r="K154" s="5">
        <v>-419000</v>
      </c>
    </row>
    <row r="155" spans="3:26" ht="15.5" x14ac:dyDescent="0.35">
      <c r="C155" t="s">
        <v>365</v>
      </c>
      <c r="D155" s="5">
        <v>-1389000</v>
      </c>
      <c r="E155" s="5">
        <v>-1056000</v>
      </c>
      <c r="F155" s="5">
        <v>-5036000</v>
      </c>
      <c r="G155" s="5">
        <v>-8524000</v>
      </c>
      <c r="I155" s="5">
        <v>-40731000</v>
      </c>
      <c r="J155" s="5">
        <v>-21453000</v>
      </c>
      <c r="K155" s="5">
        <v>-27085000</v>
      </c>
      <c r="L155" s="5">
        <v>-15999000</v>
      </c>
      <c r="M155" s="5">
        <v>-10544000</v>
      </c>
      <c r="N155" s="5">
        <v>-8187000</v>
      </c>
      <c r="O155" s="5">
        <v>-29086000</v>
      </c>
      <c r="P155" s="5">
        <v>-41323000</v>
      </c>
      <c r="Q155" s="5">
        <v>-19065000</v>
      </c>
      <c r="R155" s="5">
        <v>-2375000</v>
      </c>
      <c r="S155" s="5">
        <v>-11361000</v>
      </c>
      <c r="T155" s="5">
        <v>-24582000</v>
      </c>
      <c r="U155" s="5">
        <v>-21682000</v>
      </c>
      <c r="V155" s="5">
        <v>-16476000</v>
      </c>
      <c r="W155" s="5">
        <v>-20386000</v>
      </c>
      <c r="X155" s="5">
        <v>-9677000</v>
      </c>
      <c r="Y155" s="5">
        <v>-13378000</v>
      </c>
      <c r="Z155" s="5">
        <v>-8457000</v>
      </c>
    </row>
    <row r="156" spans="3:26" ht="15.5" x14ac:dyDescent="0.35">
      <c r="C156" t="s">
        <v>206</v>
      </c>
      <c r="D156" s="5">
        <v>-117763000</v>
      </c>
      <c r="E156" s="5">
        <v>-18577000</v>
      </c>
      <c r="F156" s="5">
        <v>-72221000</v>
      </c>
      <c r="G156" s="5">
        <v>-20650000</v>
      </c>
      <c r="I156" s="5">
        <v>-275790000</v>
      </c>
      <c r="J156" s="5">
        <v>-198882000</v>
      </c>
      <c r="K156" s="5">
        <v>-665661000</v>
      </c>
      <c r="L156" s="5">
        <v>-504590000</v>
      </c>
      <c r="M156" s="5">
        <v>-134189000</v>
      </c>
      <c r="N156" s="5">
        <v>-55178000</v>
      </c>
      <c r="O156" s="5">
        <v>-203420000</v>
      </c>
      <c r="P156" s="5">
        <v>-249373000</v>
      </c>
      <c r="Q156" s="5">
        <v>-199050000</v>
      </c>
      <c r="R156" s="5">
        <v>-60784000</v>
      </c>
      <c r="S156" s="5">
        <v>-114538000</v>
      </c>
      <c r="T156" s="5">
        <v>-200065000</v>
      </c>
      <c r="U156" s="5">
        <v>-269046000</v>
      </c>
      <c r="V156" s="5">
        <v>-504967000</v>
      </c>
      <c r="W156" s="5">
        <v>-206423000</v>
      </c>
      <c r="X156" s="5">
        <v>-311081000</v>
      </c>
      <c r="Y156" s="5">
        <v>-107555000</v>
      </c>
      <c r="Z156" s="5">
        <v>-168574000</v>
      </c>
    </row>
    <row r="157" spans="3:26" ht="15.5" x14ac:dyDescent="0.35">
      <c r="C157" t="s">
        <v>215</v>
      </c>
      <c r="D157" s="5">
        <v>-61099000</v>
      </c>
      <c r="E157" s="5">
        <v>-3420000</v>
      </c>
      <c r="F157" s="5">
        <v>-50041000</v>
      </c>
      <c r="I157" s="5">
        <v>-203167000</v>
      </c>
      <c r="J157" s="5">
        <v>-215992000</v>
      </c>
      <c r="K157" s="5">
        <v>-673907000</v>
      </c>
      <c r="L157" s="5">
        <v>-538372000</v>
      </c>
      <c r="M157" s="5">
        <v>-106740000</v>
      </c>
      <c r="N157" s="5">
        <v>-64768000</v>
      </c>
      <c r="O157" s="5">
        <v>-214036000</v>
      </c>
      <c r="P157" s="5">
        <v>-249373000</v>
      </c>
      <c r="Q157" s="5">
        <v>-199050000</v>
      </c>
      <c r="R157" s="5">
        <v>-41573000</v>
      </c>
      <c r="S157" s="5">
        <v>-114538000</v>
      </c>
      <c r="T157" s="5">
        <v>-200065000</v>
      </c>
      <c r="U157" s="5">
        <v>-269046000</v>
      </c>
      <c r="V157" s="5">
        <v>-504967000</v>
      </c>
      <c r="W157" s="5">
        <v>-206423000</v>
      </c>
      <c r="X157" s="5">
        <v>-255999000</v>
      </c>
      <c r="Y157" s="5">
        <v>-151376000</v>
      </c>
      <c r="Z157" s="5">
        <v>-87929000</v>
      </c>
    </row>
    <row r="158" spans="3:26" ht="15.5" x14ac:dyDescent="0.35">
      <c r="C158" t="s">
        <v>1954</v>
      </c>
      <c r="D158" s="5">
        <v>-3420000</v>
      </c>
    </row>
    <row r="159" spans="3:26" ht="15.5" x14ac:dyDescent="0.35">
      <c r="C159" t="s">
        <v>2539</v>
      </c>
      <c r="X159" s="5">
        <v>-32000</v>
      </c>
      <c r="Y159" s="5">
        <v>-119000</v>
      </c>
      <c r="Z159" s="5">
        <v>-125000</v>
      </c>
    </row>
    <row r="160" spans="3:26" ht="15.5" x14ac:dyDescent="0.35">
      <c r="C160" t="s">
        <v>882</v>
      </c>
      <c r="D160" s="5">
        <v>1000000</v>
      </c>
      <c r="G160" s="5">
        <v>3534000</v>
      </c>
      <c r="I160" s="5">
        <v>9598000</v>
      </c>
      <c r="J160" s="5">
        <v>177145000</v>
      </c>
      <c r="K160" s="5">
        <v>110348000</v>
      </c>
      <c r="N160" s="5">
        <v>48670000</v>
      </c>
      <c r="O160" s="5">
        <v>46472000</v>
      </c>
    </row>
    <row r="161" spans="2:26" ht="15.5" x14ac:dyDescent="0.35">
      <c r="C161" t="s">
        <v>1075</v>
      </c>
      <c r="D161" s="5">
        <v>273000</v>
      </c>
      <c r="E161" s="5">
        <v>-1273000</v>
      </c>
      <c r="G161" s="5">
        <v>-8498000</v>
      </c>
      <c r="I161" s="5">
        <v>-30398000</v>
      </c>
      <c r="J161" s="5">
        <v>-180845000</v>
      </c>
      <c r="K161" s="5">
        <v>-85848000</v>
      </c>
      <c r="N161" s="5">
        <v>-15616000</v>
      </c>
      <c r="O161" s="5">
        <v>-35856000</v>
      </c>
    </row>
    <row r="162" spans="2:26" ht="15.5" x14ac:dyDescent="0.35">
      <c r="C162" t="s">
        <v>2540</v>
      </c>
      <c r="F162" s="5">
        <v>405000</v>
      </c>
      <c r="G162" s="5">
        <v>-405000</v>
      </c>
      <c r="J162" s="5">
        <v>-483000</v>
      </c>
    </row>
    <row r="163" spans="2:26" ht="15.5" x14ac:dyDescent="0.35">
      <c r="C163" t="s">
        <v>2541</v>
      </c>
      <c r="D163" s="5">
        <v>-20739000</v>
      </c>
      <c r="E163" s="5">
        <v>-3160000</v>
      </c>
      <c r="F163" s="5">
        <v>-11133000</v>
      </c>
      <c r="G163" s="5">
        <v>-12951000</v>
      </c>
      <c r="I163" s="5">
        <v>-35493000</v>
      </c>
      <c r="J163" s="5">
        <v>-7811000</v>
      </c>
      <c r="K163" s="5">
        <v>-19774000</v>
      </c>
      <c r="L163" s="5">
        <v>-23451000</v>
      </c>
      <c r="M163" s="5">
        <v>-20003000</v>
      </c>
      <c r="N163" s="5">
        <v>-23464000</v>
      </c>
    </row>
    <row r="164" spans="2:26" ht="15.5" x14ac:dyDescent="0.35">
      <c r="C164" t="s">
        <v>918</v>
      </c>
      <c r="Z164" s="5">
        <v>21000000</v>
      </c>
    </row>
    <row r="165" spans="2:26" ht="15.5" x14ac:dyDescent="0.35">
      <c r="C165" t="s">
        <v>317</v>
      </c>
      <c r="D165" s="5">
        <v>-14847000</v>
      </c>
      <c r="E165" s="5">
        <v>-11724000</v>
      </c>
      <c r="F165" s="5">
        <v>-7844000</v>
      </c>
      <c r="I165" s="5">
        <v>-7844000</v>
      </c>
      <c r="K165" s="5">
        <v>-390000</v>
      </c>
      <c r="M165" s="5">
        <v>1000</v>
      </c>
      <c r="R165" s="5">
        <v>-19211000</v>
      </c>
    </row>
    <row r="166" spans="2:26" ht="15.5" x14ac:dyDescent="0.35">
      <c r="C166" t="s">
        <v>853</v>
      </c>
      <c r="F166" s="5">
        <v>13000</v>
      </c>
      <c r="I166" s="5">
        <v>13000</v>
      </c>
      <c r="J166" s="5">
        <v>3300000</v>
      </c>
      <c r="K166" s="5">
        <v>6840000</v>
      </c>
      <c r="L166" s="5">
        <v>63472000</v>
      </c>
    </row>
    <row r="167" spans="2:26" ht="15.5" x14ac:dyDescent="0.35">
      <c r="C167" t="s">
        <v>919</v>
      </c>
      <c r="Z167" s="5">
        <v>-77400000</v>
      </c>
    </row>
    <row r="168" spans="2:26" ht="15.5" x14ac:dyDescent="0.35">
      <c r="C168" t="s">
        <v>858</v>
      </c>
      <c r="D168" s="5">
        <v>-1000000</v>
      </c>
      <c r="E168" s="5">
        <v>1000000</v>
      </c>
      <c r="F168" s="5">
        <v>-28000</v>
      </c>
      <c r="G168" s="5">
        <v>-127000</v>
      </c>
      <c r="I168" s="5">
        <v>4588000</v>
      </c>
      <c r="J168" s="5">
        <v>41613000</v>
      </c>
      <c r="K168" s="5">
        <v>11310000</v>
      </c>
      <c r="L168" s="5">
        <v>3695000</v>
      </c>
      <c r="M168" s="5">
        <v>279000</v>
      </c>
      <c r="Y168" s="5">
        <v>50000000</v>
      </c>
    </row>
    <row r="169" spans="2:26" ht="15.5" x14ac:dyDescent="0.35">
      <c r="C169" t="s">
        <v>635</v>
      </c>
      <c r="D169" s="5">
        <v>-17931000</v>
      </c>
      <c r="F169" s="5">
        <v>-3593000</v>
      </c>
      <c r="G169" s="5">
        <v>-2203000</v>
      </c>
      <c r="I169" s="5">
        <v>-13087000</v>
      </c>
      <c r="J169" s="5">
        <v>-15809000</v>
      </c>
      <c r="K169" s="5">
        <v>-14240000</v>
      </c>
      <c r="L169" s="5">
        <v>-9934000</v>
      </c>
      <c r="M169" s="5">
        <v>-7726000</v>
      </c>
      <c r="X169" s="5">
        <v>-55050000</v>
      </c>
      <c r="Y169" s="5">
        <v>-6060000</v>
      </c>
      <c r="Z169" s="5">
        <v>-24120000</v>
      </c>
    </row>
    <row r="170" spans="2:26" ht="15.5" x14ac:dyDescent="0.35">
      <c r="C170" t="s">
        <v>224</v>
      </c>
      <c r="D170" s="5">
        <v>-7356000</v>
      </c>
      <c r="E170" s="5">
        <v>-60418000</v>
      </c>
      <c r="F170" s="5">
        <v>-165244000</v>
      </c>
      <c r="G170" s="5">
        <v>-68372000</v>
      </c>
      <c r="I170" s="5">
        <v>-180106000</v>
      </c>
      <c r="J170" s="5">
        <v>144177000</v>
      </c>
      <c r="K170" s="5">
        <v>-582187000</v>
      </c>
      <c r="L170" s="5">
        <v>749631000</v>
      </c>
      <c r="M170" s="5">
        <v>458845000</v>
      </c>
      <c r="N170" s="5">
        <v>72728000</v>
      </c>
      <c r="O170" s="5">
        <v>-209888000</v>
      </c>
      <c r="P170" s="5">
        <v>-3109000</v>
      </c>
      <c r="Q170" s="5">
        <v>46102000</v>
      </c>
      <c r="R170" s="5">
        <v>59940000</v>
      </c>
      <c r="S170" s="5">
        <v>43309000</v>
      </c>
      <c r="T170" s="5">
        <v>-61263000</v>
      </c>
      <c r="U170" s="5">
        <v>-166644000</v>
      </c>
      <c r="V170" s="5">
        <v>-155492000</v>
      </c>
      <c r="W170" s="5">
        <v>317847000</v>
      </c>
      <c r="X170" s="5">
        <v>-134011000</v>
      </c>
      <c r="Y170" s="5">
        <v>206843000</v>
      </c>
      <c r="Z170" s="5">
        <v>-35557000</v>
      </c>
    </row>
    <row r="171" spans="2:26" ht="15.5" x14ac:dyDescent="0.35">
      <c r="C171" t="s">
        <v>225</v>
      </c>
      <c r="E171" s="5">
        <v>807946000</v>
      </c>
      <c r="I171" s="5">
        <v>990364000</v>
      </c>
      <c r="J171" s="5">
        <v>851149000</v>
      </c>
      <c r="K171" s="5">
        <v>1430327000</v>
      </c>
      <c r="L171" s="5">
        <v>690970000</v>
      </c>
      <c r="M171" s="5">
        <v>231459000</v>
      </c>
      <c r="N171" s="5">
        <v>159209000</v>
      </c>
      <c r="O171" s="5">
        <v>368216000</v>
      </c>
      <c r="P171" s="5">
        <v>374230000</v>
      </c>
      <c r="Q171" s="5">
        <v>328085000</v>
      </c>
      <c r="R171" s="5">
        <v>267818000</v>
      </c>
      <c r="S171" s="5">
        <v>226120000</v>
      </c>
      <c r="T171" s="5">
        <v>288707000</v>
      </c>
      <c r="U171" s="5">
        <v>461230000</v>
      </c>
      <c r="V171" s="5">
        <v>612416000</v>
      </c>
      <c r="W171" s="5">
        <v>294569000</v>
      </c>
      <c r="X171" s="5">
        <v>428580000</v>
      </c>
      <c r="Y171" s="5">
        <v>221737000</v>
      </c>
      <c r="Z171" s="5">
        <v>257294000</v>
      </c>
    </row>
    <row r="172" spans="2:26" ht="15.5" x14ac:dyDescent="0.35">
      <c r="C172" t="s">
        <v>375</v>
      </c>
      <c r="D172" s="5">
        <v>-2238000</v>
      </c>
      <c r="E172" s="5">
        <v>-359000</v>
      </c>
      <c r="F172" s="5">
        <v>893000</v>
      </c>
      <c r="G172" s="5">
        <v>514000</v>
      </c>
      <c r="I172" s="5">
        <v>-2312000</v>
      </c>
      <c r="J172" s="5">
        <v>-4962000</v>
      </c>
      <c r="K172" s="5">
        <v>3009000</v>
      </c>
      <c r="L172" s="5">
        <v>-10274000</v>
      </c>
      <c r="M172" s="5">
        <v>666000</v>
      </c>
      <c r="N172" s="5">
        <v>-478000</v>
      </c>
      <c r="O172" s="5">
        <v>881000</v>
      </c>
      <c r="P172" s="5">
        <v>-2905000</v>
      </c>
      <c r="Q172" s="5">
        <v>43000</v>
      </c>
      <c r="R172" s="5">
        <v>327000</v>
      </c>
      <c r="S172" s="5">
        <v>-1611000</v>
      </c>
      <c r="T172" s="5">
        <v>-1324000</v>
      </c>
      <c r="U172" s="5">
        <v>-5879000</v>
      </c>
      <c r="V172" s="5">
        <v>4306000</v>
      </c>
    </row>
    <row r="173" spans="2:26" ht="15.5" x14ac:dyDescent="0.35">
      <c r="C173" t="s">
        <v>226</v>
      </c>
      <c r="D173" s="5">
        <v>-9594000</v>
      </c>
      <c r="E173" s="5">
        <v>747169000</v>
      </c>
      <c r="F173" s="5">
        <v>-164351000</v>
      </c>
      <c r="G173" s="5">
        <v>-67858000</v>
      </c>
      <c r="I173" s="5">
        <v>807946000</v>
      </c>
      <c r="J173" s="5">
        <v>990364000</v>
      </c>
      <c r="K173" s="5">
        <v>851149000</v>
      </c>
      <c r="L173" s="5">
        <v>1430327000</v>
      </c>
      <c r="M173" s="5">
        <v>690970000</v>
      </c>
      <c r="N173" s="5">
        <v>231459000</v>
      </c>
      <c r="O173" s="5">
        <v>159209000</v>
      </c>
      <c r="P173" s="5">
        <v>368216000</v>
      </c>
      <c r="Q173" s="5">
        <v>374230000</v>
      </c>
      <c r="R173" s="5">
        <v>328085000</v>
      </c>
      <c r="S173" s="5">
        <v>267818000</v>
      </c>
      <c r="T173" s="5">
        <v>226120000</v>
      </c>
      <c r="U173" s="5">
        <v>288707000</v>
      </c>
      <c r="V173" s="5">
        <v>461230000</v>
      </c>
      <c r="W173" s="5">
        <v>612416000</v>
      </c>
      <c r="X173" s="5">
        <v>294569000</v>
      </c>
      <c r="Y173" s="5">
        <v>428580000</v>
      </c>
      <c r="Z173" s="5">
        <v>221737000</v>
      </c>
    </row>
    <row r="175" spans="2:26" ht="15.5" x14ac:dyDescent="0.35">
      <c r="B175" t="s">
        <v>227</v>
      </c>
      <c r="C175" t="s">
        <v>12</v>
      </c>
      <c r="D175" s="5">
        <v>1130000000</v>
      </c>
      <c r="E175" s="5">
        <v>1130000000</v>
      </c>
      <c r="F175" s="5">
        <v>1130000000</v>
      </c>
      <c r="G175" s="5">
        <v>1130000000</v>
      </c>
      <c r="I175" s="5">
        <v>1130000000</v>
      </c>
      <c r="J175" s="5">
        <v>1130000000</v>
      </c>
      <c r="K175" s="5">
        <v>1130000000</v>
      </c>
      <c r="L175" s="5">
        <v>1130000000</v>
      </c>
      <c r="M175" s="5">
        <v>1130000000</v>
      </c>
      <c r="N175" s="5">
        <v>1130000000</v>
      </c>
      <c r="O175" s="5">
        <v>1130000000</v>
      </c>
      <c r="P175" s="5">
        <v>1130000000</v>
      </c>
      <c r="Q175" s="5">
        <v>1130000000</v>
      </c>
      <c r="R175" s="5">
        <v>1130000000</v>
      </c>
      <c r="S175" s="5">
        <v>1130000000</v>
      </c>
      <c r="T175" s="5">
        <v>1130000000</v>
      </c>
      <c r="U175" s="5">
        <v>1130000000</v>
      </c>
      <c r="V175" s="5">
        <v>1130000000</v>
      </c>
      <c r="W175" s="5">
        <v>1130000000</v>
      </c>
      <c r="X175" s="5">
        <v>1130000000</v>
      </c>
      <c r="Y175" s="5">
        <v>1130000000</v>
      </c>
      <c r="Z175" s="5">
        <v>1130000000</v>
      </c>
    </row>
    <row r="176" spans="2:26" ht="15.5" x14ac:dyDescent="0.35">
      <c r="C176" t="s">
        <v>228</v>
      </c>
      <c r="D176" s="6">
        <v>796.93</v>
      </c>
      <c r="E176" s="6">
        <v>815.72</v>
      </c>
      <c r="F176" s="6">
        <v>890.3</v>
      </c>
      <c r="G176" s="6">
        <v>573.87</v>
      </c>
    </row>
    <row r="177" spans="3:7" ht="15.5" x14ac:dyDescent="0.35">
      <c r="C177" t="s">
        <v>229</v>
      </c>
      <c r="D177" s="6">
        <v>27.64</v>
      </c>
      <c r="E177" s="6">
        <v>36.44</v>
      </c>
      <c r="F177" s="6">
        <v>24.57</v>
      </c>
      <c r="G177" s="6">
        <v>39.86</v>
      </c>
    </row>
    <row r="178" spans="3:7" ht="15.5" x14ac:dyDescent="0.35">
      <c r="C178" t="s">
        <v>73</v>
      </c>
      <c r="D178" s="6">
        <v>2.82</v>
      </c>
      <c r="E178" s="5">
        <v>4</v>
      </c>
      <c r="F178" s="6">
        <v>2.9</v>
      </c>
      <c r="G178" s="6">
        <v>3.51</v>
      </c>
    </row>
    <row r="179" spans="3:7" ht="15.5" x14ac:dyDescent="0.35">
      <c r="C179" t="s">
        <v>230</v>
      </c>
      <c r="D179" s="5">
        <v>1766760000000</v>
      </c>
      <c r="E179" s="5">
        <v>1723320000000</v>
      </c>
      <c r="F179" s="6">
        <v>2082010000000.0002</v>
      </c>
      <c r="G179" s="5">
        <v>1318080000000</v>
      </c>
    </row>
    <row r="180" spans="3:7" ht="15.5" x14ac:dyDescent="0.35">
      <c r="C180" t="s">
        <v>231</v>
      </c>
      <c r="D180" s="6">
        <v>2.0799999999999999E-2</v>
      </c>
      <c r="E180" s="6">
        <v>2.2499999999999999E-2</v>
      </c>
      <c r="F180" s="6">
        <v>2.5000000000000001E-2</v>
      </c>
      <c r="G180" s="6">
        <v>1.6299999999999999E-2</v>
      </c>
    </row>
    <row r="181" spans="3:7" ht="15.5" x14ac:dyDescent="0.35">
      <c r="C181" t="s">
        <v>232</v>
      </c>
      <c r="D181" s="6">
        <v>2.6499999999999999E-2</v>
      </c>
      <c r="E181" s="6">
        <v>2.8300000000000002E-2</v>
      </c>
      <c r="F181" s="6">
        <v>3.1699999999999999E-2</v>
      </c>
      <c r="G181" s="6">
        <v>2.0499999999999997E-2</v>
      </c>
    </row>
    <row r="182" spans="3:7" ht="15.5" x14ac:dyDescent="0.35">
      <c r="C182" t="s">
        <v>233</v>
      </c>
      <c r="D182" s="6">
        <v>3.2000000000000001E-2</v>
      </c>
      <c r="E182" s="6">
        <v>3.7000000000000005E-2</v>
      </c>
      <c r="F182" s="6">
        <v>4.2000000000000003E-2</v>
      </c>
      <c r="G182" s="6">
        <v>2.6499999999999999E-2</v>
      </c>
    </row>
    <row r="183" spans="3:7" ht="15.5" x14ac:dyDescent="0.35">
      <c r="C183" t="s">
        <v>234</v>
      </c>
      <c r="D183" s="6">
        <v>27.11</v>
      </c>
      <c r="G183" s="6">
        <v>27.6</v>
      </c>
    </row>
    <row r="184" spans="3:7" ht="15.5" x14ac:dyDescent="0.35">
      <c r="C184" t="s">
        <v>235</v>
      </c>
      <c r="D184" s="5">
        <v>34196000000000</v>
      </c>
      <c r="E184" s="5">
        <v>32720000000000</v>
      </c>
      <c r="F184" s="5">
        <v>31907000000000</v>
      </c>
      <c r="G184" s="5">
        <v>31840000000000</v>
      </c>
    </row>
    <row r="185" spans="3:7" ht="15.5" x14ac:dyDescent="0.35">
      <c r="C185" t="s">
        <v>236</v>
      </c>
      <c r="D185" s="6">
        <v>0.73</v>
      </c>
      <c r="E185" s="6">
        <v>1.03</v>
      </c>
      <c r="F185" s="6">
        <v>0.78</v>
      </c>
      <c r="G185" s="6">
        <v>0.82</v>
      </c>
    </row>
    <row r="186" spans="3:7" ht="15.5" x14ac:dyDescent="0.35">
      <c r="C186" t="s">
        <v>237</v>
      </c>
      <c r="D186" s="6">
        <v>30104.77</v>
      </c>
      <c r="E186" s="6">
        <v>28844.16</v>
      </c>
      <c r="F186" s="6">
        <v>28091.29</v>
      </c>
      <c r="G186" s="6">
        <v>28040.99</v>
      </c>
    </row>
    <row r="187" spans="3:7" ht="15.5" x14ac:dyDescent="0.35">
      <c r="C187" t="s">
        <v>238</v>
      </c>
      <c r="D187" s="6">
        <v>0.73</v>
      </c>
      <c r="E187" s="6">
        <v>1.03</v>
      </c>
      <c r="F187" s="6">
        <v>0.78</v>
      </c>
      <c r="G187" s="6">
        <v>0.82</v>
      </c>
    </row>
    <row r="188" spans="3:7" ht="15.5" x14ac:dyDescent="0.35">
      <c r="C188" t="s">
        <v>239</v>
      </c>
      <c r="D188" s="6">
        <v>30104.77</v>
      </c>
      <c r="E188" s="6">
        <v>28844.16</v>
      </c>
      <c r="F188" s="6">
        <v>28091.29</v>
      </c>
      <c r="G188" s="6">
        <v>28040.99</v>
      </c>
    </row>
    <row r="189" spans="3:7" ht="15.5" x14ac:dyDescent="0.35">
      <c r="C189" t="s">
        <v>240</v>
      </c>
      <c r="D189" s="5">
        <v>873000000000</v>
      </c>
      <c r="E189" s="5">
        <v>1125000000000</v>
      </c>
      <c r="F189" s="5">
        <v>787000000000</v>
      </c>
      <c r="G189" s="5">
        <v>751000000000</v>
      </c>
    </row>
    <row r="190" spans="3:7" ht="15.5" x14ac:dyDescent="0.35">
      <c r="C190" t="s">
        <v>241</v>
      </c>
      <c r="D190" s="5">
        <v>1006000000000</v>
      </c>
      <c r="E190" s="5">
        <v>616000000000</v>
      </c>
      <c r="F190" s="5">
        <v>701000000000</v>
      </c>
      <c r="G190" s="5">
        <v>905000000000</v>
      </c>
    </row>
    <row r="191" spans="3:7" ht="15.5" x14ac:dyDescent="0.35">
      <c r="C191" t="s">
        <v>242</v>
      </c>
      <c r="D191" s="5">
        <v>34016000000000</v>
      </c>
      <c r="E191" s="5">
        <v>32592000000000</v>
      </c>
      <c r="F191" s="5">
        <v>31741000000000</v>
      </c>
      <c r="G191" s="5">
        <v>31684000000000</v>
      </c>
    </row>
    <row r="192" spans="3:7" ht="15.5" x14ac:dyDescent="0.35">
      <c r="C192" t="s">
        <v>24</v>
      </c>
      <c r="D192" s="5">
        <v>1879000000000</v>
      </c>
      <c r="E192" s="5">
        <v>1741000000000</v>
      </c>
      <c r="F192" s="5">
        <v>1487000000000</v>
      </c>
      <c r="G192" s="5">
        <v>1656000000000</v>
      </c>
    </row>
    <row r="193" spans="3:26" ht="15.5" x14ac:dyDescent="0.35">
      <c r="C193" t="s">
        <v>21</v>
      </c>
      <c r="D193" s="5">
        <v>-11323000000000</v>
      </c>
      <c r="E193" s="5">
        <v>-10960000000000</v>
      </c>
      <c r="F193" s="5">
        <v>-12021000000000</v>
      </c>
      <c r="G193" s="5">
        <v>-14573000000000</v>
      </c>
    </row>
    <row r="194" spans="3:26" ht="15.5" x14ac:dyDescent="0.35">
      <c r="C194" t="s">
        <v>243</v>
      </c>
      <c r="D194" s="5">
        <v>15099000000000</v>
      </c>
      <c r="E194" s="5">
        <v>15035000000000</v>
      </c>
      <c r="F194" s="5">
        <v>15902000000000</v>
      </c>
      <c r="G194" s="5">
        <v>16578000000000</v>
      </c>
    </row>
    <row r="195" spans="3:26" ht="15.5" x14ac:dyDescent="0.35">
      <c r="C195" t="s">
        <v>244</v>
      </c>
      <c r="D195" s="5">
        <v>7000000000</v>
      </c>
      <c r="E195" s="5">
        <v>1109000000000</v>
      </c>
      <c r="F195" s="5">
        <v>290000000000</v>
      </c>
      <c r="G195" s="5">
        <v>-82000000000</v>
      </c>
    </row>
    <row r="196" spans="3:26" ht="15.5" x14ac:dyDescent="0.35">
      <c r="C196" t="s">
        <v>245</v>
      </c>
      <c r="D196" s="5">
        <v>-321000000000</v>
      </c>
      <c r="E196" s="5">
        <v>-207000000000</v>
      </c>
      <c r="F196" s="5">
        <v>-388000000000</v>
      </c>
      <c r="G196" s="5">
        <v>-603000000000</v>
      </c>
    </row>
    <row r="197" spans="3:26" ht="15.5" x14ac:dyDescent="0.35">
      <c r="C197" t="s">
        <v>13</v>
      </c>
      <c r="D197" s="5">
        <v>-314000000000</v>
      </c>
      <c r="E197" s="5">
        <v>902000000000</v>
      </c>
      <c r="F197" s="5">
        <v>-98000000000</v>
      </c>
      <c r="G197" s="5">
        <v>-685000000000</v>
      </c>
    </row>
    <row r="198" spans="3:26" ht="15.5" x14ac:dyDescent="0.35">
      <c r="C198" t="s">
        <v>16</v>
      </c>
      <c r="D198" s="6">
        <v>-277.69</v>
      </c>
      <c r="E198" s="6">
        <v>798.58</v>
      </c>
      <c r="F198" s="6">
        <v>-86.3</v>
      </c>
      <c r="G198" s="6">
        <v>-606.42999999999995</v>
      </c>
    </row>
    <row r="199" spans="3:26" ht="15.5" x14ac:dyDescent="0.35">
      <c r="C199" t="s">
        <v>58</v>
      </c>
      <c r="I199" s="6">
        <v>2784.45</v>
      </c>
      <c r="J199" s="6">
        <v>5247.92</v>
      </c>
      <c r="K199" s="6">
        <v>6754.66</v>
      </c>
      <c r="L199" s="6">
        <v>15799.45</v>
      </c>
      <c r="M199" s="6">
        <v>6023.56</v>
      </c>
      <c r="N199" s="6">
        <v>509.18</v>
      </c>
      <c r="O199" s="6">
        <v>1620.38</v>
      </c>
      <c r="P199" s="6">
        <v>3303.51</v>
      </c>
      <c r="Q199" s="6">
        <v>2992.17</v>
      </c>
      <c r="R199" s="6">
        <v>1539.39</v>
      </c>
      <c r="S199" s="6">
        <v>747.95</v>
      </c>
      <c r="T199" s="6">
        <v>2204.4899999999998</v>
      </c>
      <c r="U199" s="6">
        <v>2488.17</v>
      </c>
      <c r="V199" s="6">
        <v>3697.46</v>
      </c>
      <c r="W199" s="6">
        <v>4382.83</v>
      </c>
      <c r="X199" s="6">
        <v>1624.46</v>
      </c>
      <c r="Y199" s="6">
        <v>2791.49</v>
      </c>
      <c r="Z199" s="6">
        <v>2276.64</v>
      </c>
    </row>
    <row r="200" spans="3:26" ht="15.5" x14ac:dyDescent="0.35">
      <c r="C200" t="s">
        <v>72</v>
      </c>
      <c r="I200" s="6">
        <v>7.86</v>
      </c>
      <c r="J200" s="6">
        <v>5.09</v>
      </c>
      <c r="K200" s="6">
        <v>3.8</v>
      </c>
      <c r="L200" s="6">
        <v>2.4700000000000002</v>
      </c>
      <c r="M200" s="6">
        <v>3.39</v>
      </c>
      <c r="N200" s="6">
        <v>27.2</v>
      </c>
      <c r="O200" s="6">
        <v>7.08</v>
      </c>
      <c r="P200" s="6">
        <v>6.13</v>
      </c>
      <c r="Q200" s="6">
        <v>6.92</v>
      </c>
      <c r="R200" s="6">
        <v>10.96</v>
      </c>
      <c r="S200" s="6">
        <v>7.65</v>
      </c>
      <c r="T200" s="6">
        <v>6.97</v>
      </c>
      <c r="U200" s="6">
        <v>11.45</v>
      </c>
      <c r="V200" s="6">
        <v>11.24</v>
      </c>
      <c r="W200" s="6">
        <v>8.82</v>
      </c>
      <c r="X200" s="6">
        <v>31.24</v>
      </c>
      <c r="Y200" s="6">
        <v>11.39</v>
      </c>
      <c r="Z200" s="6">
        <v>4.6100000000000003</v>
      </c>
    </row>
    <row r="201" spans="3:26" ht="15.5" x14ac:dyDescent="0.35">
      <c r="C201" t="s">
        <v>75</v>
      </c>
      <c r="I201" s="6">
        <v>0.8</v>
      </c>
      <c r="J201" s="6">
        <v>0.83</v>
      </c>
      <c r="K201" s="6">
        <v>0.8</v>
      </c>
      <c r="L201" s="6">
        <v>0.82</v>
      </c>
      <c r="M201" s="6">
        <v>0.78</v>
      </c>
      <c r="N201" s="6">
        <v>0.91</v>
      </c>
      <c r="O201" s="6">
        <v>0.53</v>
      </c>
      <c r="P201" s="6">
        <v>0.8</v>
      </c>
      <c r="Q201" s="6">
        <v>1.03</v>
      </c>
      <c r="R201" s="6">
        <v>1.05</v>
      </c>
      <c r="S201" s="6">
        <v>0.3</v>
      </c>
      <c r="T201" s="6">
        <v>0.72</v>
      </c>
      <c r="U201" s="6">
        <v>1.21</v>
      </c>
      <c r="V201" s="6">
        <v>1.99</v>
      </c>
      <c r="W201" s="6">
        <v>2.02</v>
      </c>
      <c r="X201" s="6">
        <v>3.82</v>
      </c>
      <c r="Y201" s="6">
        <v>2.5299999999999998</v>
      </c>
      <c r="Z201" s="6">
        <v>0.82</v>
      </c>
    </row>
    <row r="202" spans="3:26" ht="15.5" x14ac:dyDescent="0.35">
      <c r="C202" t="s">
        <v>246</v>
      </c>
      <c r="I202" s="5">
        <v>6320560000000</v>
      </c>
      <c r="J202" s="5">
        <v>8738930000000</v>
      </c>
      <c r="K202" s="5">
        <v>10501240000000</v>
      </c>
      <c r="L202" s="5">
        <v>27517820000000</v>
      </c>
      <c r="M202" s="5">
        <v>12247590000000</v>
      </c>
      <c r="N202" s="5">
        <v>2525840000000</v>
      </c>
      <c r="O202" s="5">
        <v>3281690000000</v>
      </c>
      <c r="P202" s="5">
        <v>6868390000000</v>
      </c>
    </row>
    <row r="203" spans="3:26" ht="15.5" x14ac:dyDescent="0.35">
      <c r="C203" t="s">
        <v>247</v>
      </c>
      <c r="I203" s="6">
        <v>7.8200000000000006E-2</v>
      </c>
      <c r="J203" s="6">
        <v>0.1525</v>
      </c>
      <c r="K203" s="6">
        <v>0.22600000000000001</v>
      </c>
      <c r="L203" s="6">
        <v>0.43369999999999997</v>
      </c>
      <c r="M203" s="6">
        <v>0.28610000000000002</v>
      </c>
      <c r="N203" s="6">
        <v>3.5200000000000002E-2</v>
      </c>
      <c r="O203" s="6">
        <v>0.10890000000000001</v>
      </c>
      <c r="P203" s="6">
        <v>0.1787</v>
      </c>
      <c r="Q203" s="6">
        <v>0.1837</v>
      </c>
      <c r="R203" s="6">
        <v>0.107</v>
      </c>
      <c r="S203" s="6">
        <v>5.2000000000000005E-2</v>
      </c>
      <c r="T203" s="6">
        <v>0.15310000000000001</v>
      </c>
      <c r="U203" s="6">
        <v>0.1656</v>
      </c>
      <c r="V203" s="6">
        <v>0.28970000000000001</v>
      </c>
      <c r="W203" s="6">
        <v>0.34600000000000003</v>
      </c>
      <c r="X203" s="6">
        <v>0.18729999999999999</v>
      </c>
      <c r="Y203" s="6">
        <v>0.28000000000000003</v>
      </c>
      <c r="Z203" s="6">
        <v>0.23989999999999997</v>
      </c>
    </row>
    <row r="204" spans="3:26" ht="15.5" x14ac:dyDescent="0.35">
      <c r="C204" t="s">
        <v>248</v>
      </c>
      <c r="I204" s="6">
        <v>9.9100000000000008E-2</v>
      </c>
      <c r="J204" s="6">
        <v>0.19039999999999999</v>
      </c>
      <c r="K204" s="6">
        <v>0.27649999999999997</v>
      </c>
      <c r="L204" s="6">
        <v>0.58560000000000001</v>
      </c>
      <c r="M204" s="6">
        <v>0.39419999999999999</v>
      </c>
      <c r="N204" s="6">
        <v>4.7800000000000002E-2</v>
      </c>
      <c r="O204" s="6">
        <v>0.14800000000000002</v>
      </c>
      <c r="P204" s="6">
        <v>0.26500000000000001</v>
      </c>
      <c r="Q204" s="6">
        <v>0.26050000000000001</v>
      </c>
      <c r="R204" s="6">
        <v>0.14269999999999999</v>
      </c>
      <c r="S204" s="6">
        <v>7.3399999999999993E-2</v>
      </c>
      <c r="T204" s="6">
        <v>0.2228</v>
      </c>
      <c r="U204" s="6">
        <v>0.23910000000000001</v>
      </c>
      <c r="V204" s="6">
        <v>0.43099999999999999</v>
      </c>
      <c r="W204" s="6">
        <v>0.50529999999999997</v>
      </c>
      <c r="X204" s="6">
        <v>0.28309999999999996</v>
      </c>
      <c r="Y204" s="6">
        <v>0.42609999999999998</v>
      </c>
      <c r="Z204" s="6">
        <v>0.38490000000000002</v>
      </c>
    </row>
    <row r="205" spans="3:26" ht="15.5" x14ac:dyDescent="0.35">
      <c r="C205" t="s">
        <v>249</v>
      </c>
      <c r="I205" s="6">
        <v>0.12890000000000001</v>
      </c>
      <c r="J205" s="6">
        <v>0.24309999999999998</v>
      </c>
      <c r="K205" s="6">
        <v>0.30149999999999999</v>
      </c>
      <c r="L205" s="6">
        <v>0.98909999999999998</v>
      </c>
      <c r="M205" s="6">
        <v>0.7077</v>
      </c>
      <c r="N205" s="6">
        <v>0.11230000000000001</v>
      </c>
      <c r="O205" s="6">
        <v>0.17730000000000001</v>
      </c>
      <c r="P205" s="6">
        <v>0.4214</v>
      </c>
      <c r="Q205" s="6">
        <v>0.38450000000000001</v>
      </c>
      <c r="R205" s="6">
        <v>0.21870000000000001</v>
      </c>
      <c r="S205" s="6">
        <v>0.21539999999999998</v>
      </c>
      <c r="T205" s="6">
        <v>0.24309999999999998</v>
      </c>
      <c r="U205" s="6">
        <v>0.36420000000000002</v>
      </c>
      <c r="V205" s="6">
        <v>0.52890000000000004</v>
      </c>
      <c r="W205" s="6">
        <v>0.75230000000000008</v>
      </c>
      <c r="X205" s="6">
        <v>0.43840000000000001</v>
      </c>
      <c r="Y205" s="6">
        <v>0.5383</v>
      </c>
      <c r="Z205" s="6">
        <v>1.0410999999999999</v>
      </c>
    </row>
    <row r="206" spans="3:26" ht="15.5" x14ac:dyDescent="0.35">
      <c r="C206" t="s">
        <v>250</v>
      </c>
    </row>
    <row r="207" spans="3:26" ht="15.5" x14ac:dyDescent="0.35">
      <c r="C207" t="s">
        <v>69</v>
      </c>
      <c r="I207" s="6">
        <v>0.78</v>
      </c>
      <c r="J207" s="6">
        <v>0.97</v>
      </c>
      <c r="K207" s="6">
        <v>1.05</v>
      </c>
      <c r="L207" s="6">
        <v>1.45</v>
      </c>
      <c r="M207" s="6">
        <v>1.33</v>
      </c>
      <c r="N207" s="6">
        <v>1.3</v>
      </c>
      <c r="O207" s="6">
        <v>1.05</v>
      </c>
      <c r="P207" s="6">
        <v>1.62</v>
      </c>
      <c r="Q207" s="6">
        <v>1.8</v>
      </c>
      <c r="R207" s="6">
        <v>1.56</v>
      </c>
      <c r="S207" s="6">
        <v>0.56000000000000005</v>
      </c>
      <c r="T207" s="6">
        <v>1.55</v>
      </c>
      <c r="U207" s="6">
        <v>2.74</v>
      </c>
      <c r="V207" s="6">
        <v>4.84</v>
      </c>
      <c r="W207" s="6">
        <v>4.46</v>
      </c>
      <c r="X207" s="6">
        <v>8.85</v>
      </c>
      <c r="Y207" s="6">
        <v>4.8499999999999996</v>
      </c>
      <c r="Z207" s="6">
        <v>1.78</v>
      </c>
    </row>
    <row r="208" spans="3:26" ht="15.5" x14ac:dyDescent="0.35">
      <c r="C208" t="s">
        <v>66</v>
      </c>
      <c r="I208" s="6">
        <v>28091.29</v>
      </c>
      <c r="J208" s="6">
        <v>27569.78</v>
      </c>
      <c r="K208" s="6">
        <v>24425.01</v>
      </c>
      <c r="L208" s="6">
        <v>26978.13</v>
      </c>
      <c r="M208" s="6">
        <v>15281.08</v>
      </c>
      <c r="N208" s="6">
        <v>10662.29</v>
      </c>
      <c r="O208" s="6">
        <v>10946.53</v>
      </c>
      <c r="P208" s="6">
        <v>12464.21</v>
      </c>
      <c r="Q208" s="6">
        <v>11486.45</v>
      </c>
      <c r="R208" s="6">
        <v>10790.3</v>
      </c>
      <c r="S208" s="6">
        <v>10188.92</v>
      </c>
      <c r="T208" s="6">
        <v>9894.27</v>
      </c>
      <c r="U208" s="6">
        <v>10405.209999999999</v>
      </c>
      <c r="V208" s="6">
        <v>8578.7800000000007</v>
      </c>
      <c r="W208" s="6">
        <v>8673.7900000000009</v>
      </c>
      <c r="X208" s="6">
        <v>5737.31</v>
      </c>
      <c r="Y208" s="6">
        <v>6551.2</v>
      </c>
      <c r="Z208" s="6">
        <v>5915.04</v>
      </c>
    </row>
    <row r="209" spans="3:26" ht="15.5" x14ac:dyDescent="0.35">
      <c r="C209" t="s">
        <v>251</v>
      </c>
      <c r="I209" s="6">
        <v>0.78</v>
      </c>
      <c r="J209" s="6">
        <v>0.97</v>
      </c>
      <c r="K209" s="6">
        <v>1.05</v>
      </c>
      <c r="L209" s="6">
        <v>1.45</v>
      </c>
      <c r="M209" s="6">
        <v>1.33</v>
      </c>
      <c r="N209" s="6">
        <v>1.3</v>
      </c>
      <c r="O209" s="6">
        <v>1.05</v>
      </c>
      <c r="P209" s="6">
        <v>1.62</v>
      </c>
      <c r="Q209" s="6">
        <v>1.8</v>
      </c>
      <c r="R209" s="6">
        <v>1.56</v>
      </c>
      <c r="S209" s="6">
        <v>0.56000000000000005</v>
      </c>
      <c r="T209" s="6">
        <v>1.55</v>
      </c>
      <c r="U209" s="6">
        <v>2.74</v>
      </c>
      <c r="V209" s="6">
        <v>4.84</v>
      </c>
      <c r="W209" s="6">
        <v>4.46</v>
      </c>
      <c r="X209" s="6">
        <v>8.85</v>
      </c>
      <c r="Y209" s="6">
        <v>4.8499999999999996</v>
      </c>
      <c r="Z209" s="6">
        <v>1.78</v>
      </c>
    </row>
    <row r="210" spans="3:26" ht="15.5" x14ac:dyDescent="0.35">
      <c r="C210" t="s">
        <v>252</v>
      </c>
      <c r="I210" s="6">
        <v>28091.29</v>
      </c>
      <c r="J210" s="6">
        <v>27569.78</v>
      </c>
      <c r="K210" s="6">
        <v>24425.01</v>
      </c>
      <c r="L210" s="6">
        <v>26978.13</v>
      </c>
      <c r="M210" s="6">
        <v>15281.08</v>
      </c>
      <c r="N210" s="6">
        <v>10662.29</v>
      </c>
      <c r="O210" s="6">
        <v>10946.53</v>
      </c>
      <c r="P210" s="6">
        <v>12464.21</v>
      </c>
      <c r="Q210" s="6">
        <v>11486.45</v>
      </c>
      <c r="R210" s="6">
        <v>10790.3</v>
      </c>
      <c r="S210" s="6">
        <v>10188.92</v>
      </c>
      <c r="T210" s="6">
        <v>9894.27</v>
      </c>
      <c r="U210" s="6">
        <v>10405.209999999999</v>
      </c>
      <c r="V210" s="6">
        <v>8578.7800000000007</v>
      </c>
      <c r="W210" s="6">
        <v>8673.7900000000009</v>
      </c>
      <c r="X210" s="6">
        <v>5737.31</v>
      </c>
      <c r="Y210" s="6">
        <v>6551.2</v>
      </c>
      <c r="Z210" s="6">
        <v>5915.04</v>
      </c>
    </row>
    <row r="211" spans="3:26" ht="15.5" x14ac:dyDescent="0.35">
      <c r="C211" t="s">
        <v>253</v>
      </c>
      <c r="I211" s="5">
        <v>787000000000</v>
      </c>
      <c r="J211" s="5">
        <v>473000000000</v>
      </c>
      <c r="K211" s="5">
        <v>730000000000</v>
      </c>
      <c r="L211" s="5">
        <v>572000000000</v>
      </c>
      <c r="M211" s="5">
        <v>671000000000</v>
      </c>
      <c r="N211" s="5">
        <v>524000000000</v>
      </c>
      <c r="O211" s="5">
        <v>148000000000</v>
      </c>
      <c r="P211" s="5">
        <v>28000000000</v>
      </c>
      <c r="Q211" s="5">
        <v>6000000000</v>
      </c>
      <c r="R211" s="5">
        <v>7000000000</v>
      </c>
      <c r="S211" s="5">
        <v>15000000000</v>
      </c>
      <c r="T211" s="5">
        <v>240000000000</v>
      </c>
      <c r="U211" s="5">
        <v>39000000000</v>
      </c>
      <c r="V211" s="5">
        <v>88000000000</v>
      </c>
      <c r="W211" s="5">
        <v>13000000000</v>
      </c>
      <c r="X211" s="5">
        <v>571000000000</v>
      </c>
      <c r="Y211" s="5">
        <v>271000000000</v>
      </c>
      <c r="Z211" s="5">
        <v>127000000000</v>
      </c>
    </row>
    <row r="212" spans="3:26" ht="15.5" x14ac:dyDescent="0.35">
      <c r="C212" t="s">
        <v>254</v>
      </c>
      <c r="I212" s="5">
        <v>701000000000</v>
      </c>
      <c r="J212" s="5">
        <v>737000000000</v>
      </c>
      <c r="K212" s="5">
        <v>118000000000</v>
      </c>
      <c r="L212" s="5">
        <v>206000000000</v>
      </c>
      <c r="M212" s="5">
        <v>434000000000</v>
      </c>
      <c r="N212" s="5">
        <v>515000000000</v>
      </c>
      <c r="Y212" s="5">
        <v>409000000000</v>
      </c>
      <c r="Z212" s="5">
        <v>203000000000</v>
      </c>
    </row>
    <row r="213" spans="3:26" ht="15.5" x14ac:dyDescent="0.35">
      <c r="C213" t="s">
        <v>26</v>
      </c>
      <c r="I213" s="5">
        <v>1487000000000</v>
      </c>
      <c r="J213" s="5">
        <v>1209000000000</v>
      </c>
      <c r="K213" s="5">
        <v>847000000000</v>
      </c>
      <c r="L213" s="5">
        <v>777000000000</v>
      </c>
      <c r="M213" s="5">
        <v>1105000000000</v>
      </c>
      <c r="N213" s="5">
        <v>1039000000000</v>
      </c>
      <c r="O213" s="5">
        <v>148000000000</v>
      </c>
      <c r="P213" s="5">
        <v>28000000000</v>
      </c>
      <c r="Q213" s="5">
        <v>6000000000</v>
      </c>
      <c r="R213" s="5">
        <v>7000000000</v>
      </c>
      <c r="S213" s="5">
        <v>15000000000</v>
      </c>
      <c r="T213" s="5">
        <v>240000000000</v>
      </c>
      <c r="U213" s="5">
        <v>39000000000</v>
      </c>
      <c r="V213" s="5">
        <v>88000000000</v>
      </c>
      <c r="W213" s="5">
        <v>13000000000</v>
      </c>
      <c r="X213" s="5">
        <v>571000000000</v>
      </c>
      <c r="Y213" s="5">
        <v>680000000000</v>
      </c>
      <c r="Z213" s="5">
        <v>330000000000</v>
      </c>
    </row>
    <row r="214" spans="3:26" ht="15.5" x14ac:dyDescent="0.35">
      <c r="C214" t="s">
        <v>23</v>
      </c>
      <c r="I214" s="5">
        <v>-12021000000000</v>
      </c>
      <c r="J214" s="5">
        <v>-14792000000000</v>
      </c>
      <c r="K214" s="5">
        <v>-12294000000000</v>
      </c>
      <c r="L214" s="5">
        <v>-21524000000000</v>
      </c>
      <c r="M214" s="5">
        <v>-8760000000000</v>
      </c>
      <c r="N214" s="5">
        <v>-2226000000000</v>
      </c>
      <c r="O214" s="5">
        <v>-2065000000000</v>
      </c>
      <c r="P214" s="5">
        <v>-5305000000000</v>
      </c>
      <c r="Q214" s="5">
        <v>-5064000000000</v>
      </c>
      <c r="R214" s="5">
        <v>-4401000000000</v>
      </c>
      <c r="S214" s="5">
        <v>-3680000000000</v>
      </c>
      <c r="T214" s="5">
        <v>-2573000000000</v>
      </c>
      <c r="U214" s="5">
        <v>-3482000000000</v>
      </c>
      <c r="V214" s="5">
        <v>-4372000000000</v>
      </c>
      <c r="W214" s="5">
        <v>-5540000000000</v>
      </c>
      <c r="X214" s="5">
        <v>-2077000000000</v>
      </c>
      <c r="Y214" s="5">
        <v>-3349000000000</v>
      </c>
      <c r="Z214" s="5">
        <v>-2098000000000</v>
      </c>
    </row>
    <row r="215" spans="3:26" ht="15.5" x14ac:dyDescent="0.35">
      <c r="C215" t="s">
        <v>255</v>
      </c>
      <c r="I215" s="5">
        <v>15902000000000</v>
      </c>
      <c r="J215" s="5">
        <v>17625000000000</v>
      </c>
      <c r="K215" s="5">
        <v>15217000000000</v>
      </c>
      <c r="L215" s="5">
        <v>20627000000000</v>
      </c>
      <c r="M215" s="5">
        <v>8899000000000</v>
      </c>
      <c r="N215" s="5">
        <v>2999000000000</v>
      </c>
      <c r="O215" s="5">
        <v>3325000000000</v>
      </c>
      <c r="P215" s="5">
        <v>5453000000000</v>
      </c>
      <c r="Q215" s="5">
        <v>6361000000000</v>
      </c>
      <c r="R215" s="5">
        <v>4033000000000</v>
      </c>
      <c r="S215" s="5">
        <v>3145000000000</v>
      </c>
      <c r="T215" s="5">
        <v>2555000000000</v>
      </c>
      <c r="U215" s="5">
        <v>4533000000000</v>
      </c>
      <c r="V215" s="5">
        <v>5144000000000</v>
      </c>
      <c r="W215" s="5">
        <v>5583000000000</v>
      </c>
      <c r="X215" s="5">
        <v>2487000000000</v>
      </c>
      <c r="Y215" s="5">
        <v>3128000000000</v>
      </c>
      <c r="Z215" s="5">
        <v>1887000000000</v>
      </c>
    </row>
    <row r="216" spans="3:26" ht="15.5" x14ac:dyDescent="0.35">
      <c r="C216" t="s">
        <v>256</v>
      </c>
      <c r="I216" s="5">
        <v>4773000000000</v>
      </c>
      <c r="J216" s="5">
        <v>7305000000000</v>
      </c>
      <c r="K216" s="5">
        <v>3413000000000</v>
      </c>
      <c r="L216" s="5">
        <v>20667000000000</v>
      </c>
      <c r="M216" s="5">
        <v>8820000000000</v>
      </c>
      <c r="N216" s="5">
        <v>2437000000000</v>
      </c>
      <c r="O216" s="5">
        <v>1244000000000</v>
      </c>
      <c r="P216" s="5">
        <v>5139000000000</v>
      </c>
      <c r="Q216" s="5">
        <v>4322000000000</v>
      </c>
      <c r="R216" s="5">
        <v>1951000000000</v>
      </c>
      <c r="S216" s="5">
        <v>2658000000000</v>
      </c>
      <c r="T216" s="5">
        <v>2375000000000</v>
      </c>
      <c r="U216" s="5">
        <v>1943000000000</v>
      </c>
      <c r="V216" s="5">
        <v>4007000000000</v>
      </c>
      <c r="W216" s="5">
        <v>5365000000000</v>
      </c>
      <c r="X216" s="5">
        <v>2153000000000</v>
      </c>
      <c r="Y216" s="5">
        <v>3767000000000</v>
      </c>
      <c r="Z216" s="5">
        <v>2582000000000</v>
      </c>
    </row>
    <row r="217" spans="3:26" ht="15.5" x14ac:dyDescent="0.35">
      <c r="C217" t="s">
        <v>257</v>
      </c>
      <c r="I217" s="5">
        <v>-2002000000000</v>
      </c>
      <c r="J217" s="5">
        <v>-1446000000000</v>
      </c>
      <c r="K217" s="5">
        <v>-1246000000000</v>
      </c>
      <c r="L217" s="5">
        <v>-692000000000</v>
      </c>
      <c r="M217" s="5">
        <v>-319000000000</v>
      </c>
      <c r="N217" s="5">
        <v>-385000000000</v>
      </c>
      <c r="O217" s="5">
        <v>-1065000000000</v>
      </c>
      <c r="P217" s="5">
        <v>-1425000000000</v>
      </c>
      <c r="Q217" s="5">
        <v>-896000000000</v>
      </c>
      <c r="R217" s="5">
        <v>-314000000000</v>
      </c>
      <c r="S217" s="5">
        <v>-498000000000</v>
      </c>
      <c r="T217" s="5">
        <v>-743000000000</v>
      </c>
      <c r="U217" s="5">
        <v>-702000000000</v>
      </c>
      <c r="V217" s="5">
        <v>-629000000000</v>
      </c>
      <c r="W217" s="5">
        <v>-627000000000</v>
      </c>
      <c r="X217" s="5">
        <v>-564000000000</v>
      </c>
      <c r="Y217" s="5">
        <v>-823000000000</v>
      </c>
      <c r="Z217" s="5">
        <v>-1135000000000</v>
      </c>
    </row>
    <row r="218" spans="3:26" ht="15.5" x14ac:dyDescent="0.35">
      <c r="C218" t="s">
        <v>15</v>
      </c>
      <c r="I218" s="5">
        <v>2771000000000</v>
      </c>
      <c r="J218" s="5">
        <v>5859000000000</v>
      </c>
      <c r="K218" s="5">
        <v>2166000000000</v>
      </c>
      <c r="L218" s="5">
        <v>19975000000000</v>
      </c>
      <c r="M218" s="5">
        <v>8500000000000</v>
      </c>
      <c r="N218" s="5">
        <v>2051000000000</v>
      </c>
      <c r="O218" s="5">
        <v>179000000000</v>
      </c>
      <c r="P218" s="5">
        <v>3714000000000</v>
      </c>
      <c r="Q218" s="5">
        <v>3425000000000</v>
      </c>
      <c r="R218" s="5">
        <v>1637000000000</v>
      </c>
      <c r="S218" s="5">
        <v>2160000000000</v>
      </c>
      <c r="T218" s="5">
        <v>1632000000000</v>
      </c>
      <c r="U218" s="5">
        <v>1241000000000</v>
      </c>
      <c r="V218" s="5">
        <v>3378000000000</v>
      </c>
      <c r="W218" s="5">
        <v>4737000000000</v>
      </c>
      <c r="X218" s="5">
        <v>1589000000000</v>
      </c>
      <c r="Y218" s="5">
        <v>2944000000000</v>
      </c>
      <c r="Z218" s="5">
        <v>1446000000000</v>
      </c>
    </row>
    <row r="219" spans="3:26" ht="15.5" x14ac:dyDescent="0.35">
      <c r="C219" t="s">
        <v>17</v>
      </c>
      <c r="I219" s="6">
        <v>2452.63</v>
      </c>
      <c r="J219" s="6">
        <v>5185.3100000000004</v>
      </c>
      <c r="K219" s="6">
        <v>1917.38</v>
      </c>
      <c r="L219" s="6">
        <v>17677.75</v>
      </c>
      <c r="M219" s="6">
        <v>7523.06</v>
      </c>
      <c r="N219" s="6">
        <v>1815.42</v>
      </c>
      <c r="O219" s="6">
        <v>158.22</v>
      </c>
      <c r="P219" s="6">
        <v>3287.11</v>
      </c>
      <c r="Q219" s="6">
        <v>3031.36</v>
      </c>
      <c r="R219" s="6">
        <v>1448.68</v>
      </c>
      <c r="S219" s="6">
        <v>1911.32</v>
      </c>
      <c r="T219" s="6">
        <v>1444.57</v>
      </c>
      <c r="U219" s="6">
        <v>1098.04</v>
      </c>
      <c r="V219" s="6">
        <v>2989.49</v>
      </c>
      <c r="W219" s="6">
        <v>4192.53</v>
      </c>
      <c r="X219" s="6">
        <v>1406.33</v>
      </c>
      <c r="Y219" s="6">
        <v>2605.16</v>
      </c>
      <c r="Z219" s="6">
        <v>1280.05</v>
      </c>
    </row>
  </sheetData>
  <pageMargins left="0.7" right="0.7" top="0.75" bottom="0.75" header="0.3" footer="0.3"/>
  <ignoredErrors>
    <ignoredError sqref="A1:Z220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Y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2543</v>
      </c>
      <c r="D2" s="2" vm="336">
        <f ca="1">IFERROR(_xlfn.STOCKHISTORY("XIDX:" &amp; $C$1, D3, , 0, 0, 1), "Libur")</f>
        <v>151</v>
      </c>
      <c r="E2" s="2" vm="48">
        <f ca="1">IFERROR(_xlfn.STOCKHISTORY("XIDX:" &amp; $C$1, E3, , 0, 0, 1), "Libur")</f>
        <v>106</v>
      </c>
      <c r="H2" s="2" vm="48">
        <f ca="1">IFERROR(INDEX(D2:G2,COUNT(D2:G2)),"")</f>
        <v>106</v>
      </c>
      <c r="I2" s="2" vm="25">
        <f t="shared" ref="I2:Y2" ca="1" si="0">IFERROR(_xlfn.STOCKHISTORY("XIDX:" &amp; $C$1, I1, , 0, 0, 1), "Libur")</f>
        <v>193</v>
      </c>
      <c r="J2" s="2" vm="337">
        <f t="shared" ca="1" si="0"/>
        <v>110</v>
      </c>
      <c r="K2" s="2" vm="807">
        <f t="shared" ca="1" si="0"/>
        <v>180</v>
      </c>
      <c r="L2" s="2" vm="240">
        <f t="shared" ca="1" si="0"/>
        <v>105</v>
      </c>
      <c r="M2" s="2" vm="534">
        <f t="shared" ca="1" si="0"/>
        <v>270</v>
      </c>
      <c r="N2" s="2" vm="97">
        <f t="shared" ca="1" si="0"/>
        <v>98</v>
      </c>
      <c r="O2" s="2" vm="26">
        <f t="shared" ca="1" si="0"/>
        <v>92</v>
      </c>
      <c r="P2" s="2" vm="452">
        <f t="shared" ca="1" si="0"/>
        <v>135</v>
      </c>
      <c r="Q2" s="2" vm="271">
        <f t="shared" ca="1" si="0"/>
        <v>202</v>
      </c>
      <c r="R2" s="2" vm="521">
        <f t="shared" ca="1" si="0"/>
        <v>127</v>
      </c>
      <c r="S2" s="2" vm="573">
        <f t="shared" ca="1" si="0"/>
        <v>220</v>
      </c>
      <c r="T2" s="2" vm="566">
        <f t="shared" ca="1" si="0"/>
        <v>378</v>
      </c>
      <c r="U2" s="2" vm="808">
        <f t="shared" ca="1" si="0"/>
        <v>380</v>
      </c>
      <c r="V2" s="2" vm="808">
        <f t="shared" ca="1" si="0"/>
        <v>380</v>
      </c>
      <c r="W2" s="2" vm="808">
        <f t="shared" ca="1" si="0"/>
        <v>380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444164052356</v>
      </c>
      <c r="E4" s="2">
        <f>IFERROR(INDEX(E51:E500,MATCH($C$4,$C$51:$C$500,0)),"")</f>
        <v>354571786533</v>
      </c>
      <c r="H4" s="2">
        <f>IFERROR(SUM(D4:G4)*(4/MAX(1,COUNT(D4:G4))),"")</f>
        <v>1597471677778</v>
      </c>
      <c r="I4" s="2">
        <f t="shared" ref="I4:Y4" si="1">IFERROR(INDEX(I51:I500,MATCH($C$4,$C$51:$C$500,0)),"")</f>
        <v>1741937139009</v>
      </c>
      <c r="J4" s="2">
        <f t="shared" si="1"/>
        <v>1070773284944</v>
      </c>
      <c r="K4" s="2">
        <f t="shared" si="1"/>
        <v>896151775102</v>
      </c>
      <c r="L4" s="2">
        <f t="shared" si="1"/>
        <v>971541518082</v>
      </c>
      <c r="M4" s="2">
        <f t="shared" si="1"/>
        <v>843195153685</v>
      </c>
      <c r="N4" s="2">
        <f t="shared" si="1"/>
        <v>461342540054</v>
      </c>
      <c r="O4" s="2">
        <f t="shared" si="1"/>
        <v>723317737664</v>
      </c>
      <c r="P4" s="2">
        <f t="shared" si="1"/>
        <v>745508896455</v>
      </c>
      <c r="Q4" s="2">
        <f t="shared" si="1"/>
        <v>555139580764</v>
      </c>
      <c r="R4" s="2">
        <f t="shared" si="1"/>
        <v>590138302043</v>
      </c>
      <c r="S4" s="2">
        <f t="shared" si="1"/>
        <v>658308935085</v>
      </c>
      <c r="T4" s="2">
        <f t="shared" si="1"/>
        <v>760611299590</v>
      </c>
      <c r="U4" s="2">
        <f t="shared" si="1"/>
        <v>648515639856</v>
      </c>
      <c r="V4" s="2">
        <f t="shared" si="1"/>
        <v>681864295451</v>
      </c>
      <c r="W4" s="2">
        <f t="shared" si="1"/>
        <v>647059462207</v>
      </c>
      <c r="X4" s="2">
        <f t="shared" si="1"/>
        <v>413432281973</v>
      </c>
      <c r="Y4" s="2">
        <f t="shared" si="1"/>
        <v>369702974669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34803150999</v>
      </c>
      <c r="E5" s="2">
        <f>IFERROR(INDEX(E51:E500,MATCH($C$5,$C$51:$C$500,0)),"")</f>
        <v>-23139942941</v>
      </c>
      <c r="H5" s="2">
        <f>IFERROR(SUM(D5:G5)*(4/MAX(1,COUNT(D5:G5))),"")</f>
        <v>23326416116</v>
      </c>
      <c r="I5" s="2">
        <f t="shared" ref="I5:Y5" si="2">IFERROR(INDEX(I51:I500,MATCH($C$5,$C$51:$C$500,0)),"")</f>
        <v>-36917077831</v>
      </c>
      <c r="J5" s="2">
        <f t="shared" si="2"/>
        <v>-189550262390</v>
      </c>
      <c r="K5" s="2">
        <f t="shared" si="2"/>
        <v>-302212444716</v>
      </c>
      <c r="L5" s="2">
        <f t="shared" si="2"/>
        <v>-289407911654</v>
      </c>
      <c r="M5" s="2">
        <f t="shared" si="2"/>
        <v>-177720976994</v>
      </c>
      <c r="N5" s="2">
        <f t="shared" si="2"/>
        <v>-304958541537</v>
      </c>
      <c r="O5" s="2">
        <f t="shared" si="2"/>
        <v>-282171742014</v>
      </c>
      <c r="P5" s="2">
        <f t="shared" si="2"/>
        <v>-265727310461</v>
      </c>
      <c r="Q5" s="2">
        <f t="shared" si="2"/>
        <v>-209819549806</v>
      </c>
      <c r="R5" s="2">
        <f t="shared" si="2"/>
        <v>-236744611231</v>
      </c>
      <c r="S5" s="2">
        <f t="shared" si="2"/>
        <v>-15993930680</v>
      </c>
      <c r="T5" s="2">
        <f t="shared" si="2"/>
        <v>50498016195</v>
      </c>
      <c r="U5" s="2">
        <f t="shared" si="2"/>
        <v>67778244685</v>
      </c>
      <c r="V5" s="2">
        <f t="shared" si="2"/>
        <v>150489161747</v>
      </c>
      <c r="W5" s="2">
        <f t="shared" si="2"/>
        <v>181227827053</v>
      </c>
      <c r="X5" s="2">
        <f t="shared" si="2"/>
        <v>80113700647</v>
      </c>
      <c r="Y5" s="2">
        <f t="shared" si="2"/>
        <v>43497262985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1373258037533</v>
      </c>
      <c r="E6" s="2">
        <f>IFERROR(INDEX(E51:E500,MATCH($C$6,$C$51:$C$500,0)),"")</f>
        <v>1332822114244</v>
      </c>
      <c r="H6" s="2">
        <f>IFERROR(INDEX(D6:G6,COUNT(D6:G6)),"")</f>
        <v>1332822114244</v>
      </c>
      <c r="I6" s="2">
        <f t="shared" ref="I6:Y6" si="3">IFERROR(INDEX(I51:I500,MATCH($C$6,$C$51:$C$500,0)),"")</f>
        <v>1351966683693</v>
      </c>
      <c r="J6" s="2">
        <f t="shared" si="3"/>
        <v>1365983339121</v>
      </c>
      <c r="K6" s="2">
        <f t="shared" si="3"/>
        <v>981581839113</v>
      </c>
      <c r="L6" s="2">
        <f t="shared" si="3"/>
        <v>118404868769</v>
      </c>
      <c r="M6" s="2">
        <f t="shared" si="3"/>
        <v>223405125774</v>
      </c>
      <c r="N6" s="2">
        <f t="shared" si="3"/>
        <v>244024559461</v>
      </c>
      <c r="O6" s="2">
        <f t="shared" si="3"/>
        <v>390121363518</v>
      </c>
      <c r="P6" s="2">
        <f t="shared" si="3"/>
        <v>673950600706</v>
      </c>
      <c r="Q6" s="2">
        <f t="shared" si="3"/>
        <v>839979442737</v>
      </c>
      <c r="R6" s="2">
        <f t="shared" si="3"/>
        <v>1050319497420</v>
      </c>
      <c r="S6" s="2">
        <f t="shared" si="3"/>
        <v>1289940799377</v>
      </c>
      <c r="T6" s="2">
        <f t="shared" si="3"/>
        <v>1315658415441</v>
      </c>
      <c r="U6" s="2">
        <f t="shared" si="3"/>
        <v>1274371788866</v>
      </c>
      <c r="V6" s="2">
        <f t="shared" si="3"/>
        <v>1253281135254</v>
      </c>
      <c r="W6" s="2">
        <f t="shared" si="3"/>
        <v>1134533520873</v>
      </c>
      <c r="X6" s="2">
        <f t="shared" si="3"/>
        <v>388531651598</v>
      </c>
      <c r="Y6" s="2">
        <f t="shared" si="3"/>
        <v>295720336529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16.23</v>
      </c>
      <c r="E7" s="3">
        <f>IFERROR(INDEX(E51:E500,MATCH($C$7,$C$51:$C$500,0))/1000000000,"")</f>
        <v>16.23</v>
      </c>
      <c r="H7" s="3">
        <f>IFERROR(INDEX(D7:G7,COUNT(D7:G7)),"")</f>
        <v>16.23</v>
      </c>
      <c r="I7" s="3">
        <f t="shared" ref="I7:Y7" si="4">IFERROR(INDEX(I51:I500,MATCH($C$7,$C$51:$C$500,0))/1000000000,"")</f>
        <v>16.23</v>
      </c>
      <c r="J7" s="3">
        <f t="shared" si="4"/>
        <v>16.23</v>
      </c>
      <c r="K7" s="3">
        <f t="shared" si="4"/>
        <v>16.23</v>
      </c>
      <c r="L7" s="3">
        <f t="shared" si="4"/>
        <v>3.77</v>
      </c>
      <c r="M7" s="3">
        <f t="shared" si="4"/>
        <v>3.77</v>
      </c>
      <c r="N7" s="3">
        <f t="shared" si="4"/>
        <v>3.77</v>
      </c>
      <c r="O7" s="3">
        <f t="shared" si="4"/>
        <v>3.77</v>
      </c>
      <c r="P7" s="3">
        <f t="shared" si="4"/>
        <v>3.77</v>
      </c>
      <c r="Q7" s="3">
        <f t="shared" si="4"/>
        <v>3.77</v>
      </c>
      <c r="R7" s="3">
        <f t="shared" si="4"/>
        <v>3.77</v>
      </c>
      <c r="S7" s="3">
        <f t="shared" si="4"/>
        <v>3.77</v>
      </c>
      <c r="T7" s="3">
        <f t="shared" si="4"/>
        <v>3.77</v>
      </c>
      <c r="U7" s="3">
        <f t="shared" si="4"/>
        <v>3.77</v>
      </c>
      <c r="V7" s="3">
        <f t="shared" si="4"/>
        <v>3.77</v>
      </c>
      <c r="W7" s="3">
        <f t="shared" si="4"/>
        <v>3.77</v>
      </c>
      <c r="X7" s="3">
        <f t="shared" si="4"/>
        <v>0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-28000000000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Y8" si="5">IFERROR(INDEX(I51:I500,MATCH($C$8,$C$51:$C$500,0)),"")</f>
        <v>-40000000000</v>
      </c>
      <c r="J8" s="2">
        <f t="shared" si="5"/>
        <v>-250000000000</v>
      </c>
      <c r="K8" s="2">
        <f t="shared" si="5"/>
        <v>-209000000000</v>
      </c>
      <c r="L8" s="2">
        <f t="shared" si="5"/>
        <v>-181000000000</v>
      </c>
      <c r="M8" s="2">
        <f t="shared" si="5"/>
        <v>-163000000000</v>
      </c>
      <c r="N8" s="2">
        <f t="shared" si="5"/>
        <v>-279000000000</v>
      </c>
      <c r="O8" s="2">
        <f t="shared" si="5"/>
        <v>-205000000000</v>
      </c>
      <c r="P8" s="2">
        <f t="shared" si="5"/>
        <v>-377000000000</v>
      </c>
      <c r="Q8" s="2">
        <f t="shared" si="5"/>
        <v>-241000000000</v>
      </c>
      <c r="R8" s="2">
        <f t="shared" si="5"/>
        <v>-23000000000</v>
      </c>
      <c r="S8" s="2">
        <f t="shared" si="5"/>
        <v>-340000000000</v>
      </c>
      <c r="T8" s="2">
        <f t="shared" si="5"/>
        <v>-334000000000</v>
      </c>
      <c r="U8" s="2">
        <f t="shared" si="5"/>
        <v>-462000000000</v>
      </c>
      <c r="V8" s="2">
        <f t="shared" si="5"/>
        <v>-332000000000</v>
      </c>
      <c r="W8" s="2">
        <f t="shared" si="5"/>
        <v>-96000000000</v>
      </c>
      <c r="X8" s="2">
        <f t="shared" si="5"/>
        <v>-66000000000</v>
      </c>
      <c r="Y8" s="2">
        <f t="shared" si="5"/>
        <v>-89000000000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-1.7</v>
      </c>
      <c r="E9" s="3">
        <f>IFERROR(INDEX(E51:E500,MATCH("Free cash flow per share (Quarter)",$C$51:$C$500,0)),"")</f>
        <v>-0.25</v>
      </c>
      <c r="H9" s="3">
        <f>IFERROR(INDEX(D9:G9,COUNT(D9:G9)),"")</f>
        <v>-0.25</v>
      </c>
      <c r="I9" s="3">
        <f t="shared" ref="I9:Y9" si="6">IFERROR(INDEX(I51:I500,MATCH($C$9,$C$51:$C$500,0)),"")</f>
        <v>-2.46</v>
      </c>
      <c r="J9" s="3">
        <f t="shared" si="6"/>
        <v>-15.37</v>
      </c>
      <c r="K9" s="3">
        <f t="shared" si="6"/>
        <v>-12.87</v>
      </c>
      <c r="L9" s="3">
        <f t="shared" si="6"/>
        <v>-47.95</v>
      </c>
      <c r="M9" s="3">
        <f t="shared" si="6"/>
        <v>-43.17</v>
      </c>
      <c r="N9" s="3">
        <f t="shared" si="6"/>
        <v>-73.97</v>
      </c>
      <c r="O9" s="3">
        <f t="shared" si="6"/>
        <v>-54.25</v>
      </c>
      <c r="P9" s="3">
        <f t="shared" si="6"/>
        <v>-99.85</v>
      </c>
      <c r="Q9" s="3">
        <f t="shared" si="6"/>
        <v>-63.94</v>
      </c>
      <c r="R9" s="3">
        <f t="shared" si="6"/>
        <v>-6.03</v>
      </c>
      <c r="S9" s="3">
        <f t="shared" si="6"/>
        <v>-90.01</v>
      </c>
      <c r="T9" s="3">
        <f t="shared" si="6"/>
        <v>-88.4</v>
      </c>
      <c r="U9" s="3">
        <f t="shared" si="6"/>
        <v>-122.44</v>
      </c>
      <c r="V9" s="3">
        <f t="shared" si="6"/>
        <v>-88</v>
      </c>
      <c r="W9" s="3">
        <f t="shared" si="6"/>
        <v>-25.34</v>
      </c>
      <c r="X9" s="3">
        <f t="shared" si="6"/>
        <v>-193769.13</v>
      </c>
      <c r="Y9" s="3">
        <f t="shared" si="6"/>
        <v>-284292.61</v>
      </c>
    </row>
    <row r="10" spans="1:25" ht="15.5" x14ac:dyDescent="0.35">
      <c r="C10" t="s">
        <v>18</v>
      </c>
      <c r="D10" s="3">
        <f ca="1">IFERROR(IF(D9=0,"",D2/D9),"")</f>
        <v>-88.82352941176471</v>
      </c>
      <c r="E10" s="3">
        <f ca="1">IFERROR(IF(E9=0,"",E2/E9),"")</f>
        <v>-424</v>
      </c>
      <c r="I10" s="3">
        <f t="shared" ref="I10:Y10" ca="1" si="7">IFERROR(IF(I9=0,"",I2/I9),"")</f>
        <v>-78.455284552845526</v>
      </c>
      <c r="J10" s="3">
        <f t="shared" ca="1" si="7"/>
        <v>-7.156798959011061</v>
      </c>
      <c r="K10" s="3">
        <f t="shared" ca="1" si="7"/>
        <v>-13.986013986013987</v>
      </c>
      <c r="L10" s="3">
        <f t="shared" ca="1" si="7"/>
        <v>-2.1897810218978102</v>
      </c>
      <c r="M10" s="3">
        <f t="shared" ca="1" si="7"/>
        <v>-6.2543432939541344</v>
      </c>
      <c r="N10" s="3">
        <f t="shared" ca="1" si="7"/>
        <v>-1.3248614303095849</v>
      </c>
      <c r="O10" s="3">
        <f t="shared" ca="1" si="7"/>
        <v>-1.695852534562212</v>
      </c>
      <c r="P10" s="3">
        <f t="shared" ca="1" si="7"/>
        <v>-1.3520280420630948</v>
      </c>
      <c r="Q10" s="3">
        <f t="shared" ca="1" si="7"/>
        <v>-3.1592117610259618</v>
      </c>
      <c r="R10" s="3">
        <f t="shared" ca="1" si="7"/>
        <v>-21.061359867330015</v>
      </c>
      <c r="S10" s="3">
        <f t="shared" ca="1" si="7"/>
        <v>-2.4441728696811462</v>
      </c>
      <c r="T10" s="3">
        <f t="shared" ca="1" si="7"/>
        <v>-4.2760180995475112</v>
      </c>
      <c r="U10" s="3">
        <f t="shared" ca="1" si="7"/>
        <v>-3.103560927801372</v>
      </c>
      <c r="V10" s="3">
        <f t="shared" ca="1" si="7"/>
        <v>-4.3181818181818183</v>
      </c>
      <c r="W10" s="3">
        <f t="shared" ca="1" si="7"/>
        <v>-14.99605367008682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3567855052</v>
      </c>
      <c r="E11" s="2">
        <f>IFERROR(INDEX(E51:E500,MATCH($C$11,$C$51:$C$500,0)),"")</f>
        <v>17722955407</v>
      </c>
      <c r="H11" s="2">
        <f>IFERROR(INDEX(D11:G11,COUNT(D11:G11)),"")</f>
        <v>17722955407</v>
      </c>
      <c r="I11" s="2">
        <f t="shared" ref="I11:Y11" si="8">IFERROR(INDEX(I51:I500,MATCH($C$11,$C$51:$C$500,0)),"")</f>
        <v>14315228908</v>
      </c>
      <c r="J11" s="2">
        <f t="shared" si="8"/>
        <v>5849804840</v>
      </c>
      <c r="K11" s="2">
        <f t="shared" si="8"/>
        <v>7031222760</v>
      </c>
      <c r="L11" s="2">
        <f t="shared" si="8"/>
        <v>1982725868</v>
      </c>
      <c r="M11" s="2">
        <f t="shared" si="8"/>
        <v>12756061463</v>
      </c>
      <c r="N11" s="2">
        <f t="shared" si="8"/>
        <v>8382731968</v>
      </c>
      <c r="O11" s="2">
        <f t="shared" si="8"/>
        <v>6172482989</v>
      </c>
      <c r="P11" s="2">
        <f t="shared" si="8"/>
        <v>12769513214</v>
      </c>
      <c r="Q11" s="2">
        <f t="shared" si="8"/>
        <v>6789351300</v>
      </c>
      <c r="R11" s="2">
        <f t="shared" si="8"/>
        <v>5988482405</v>
      </c>
      <c r="S11" s="2">
        <f t="shared" si="8"/>
        <v>22003007811</v>
      </c>
      <c r="T11" s="2">
        <f t="shared" si="8"/>
        <v>72463829067</v>
      </c>
      <c r="U11" s="2">
        <f t="shared" si="8"/>
        <v>85976108463</v>
      </c>
      <c r="V11" s="2">
        <f t="shared" si="8"/>
        <v>221226400871</v>
      </c>
      <c r="W11" s="2">
        <f t="shared" si="8"/>
        <v>495694763790</v>
      </c>
      <c r="X11" s="2">
        <f t="shared" si="8"/>
        <v>38011090998</v>
      </c>
      <c r="Y11" s="2">
        <f t="shared" si="8"/>
        <v>24056044789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1001000000000</v>
      </c>
      <c r="E12" s="2">
        <f>IFERROR(INDEX(E51:E500,MATCH("Net Debt (Quarter)",$C$51:$C$500,0)),"")</f>
        <v>985000000000</v>
      </c>
      <c r="H12" s="2">
        <f>IFERROR(INDEX(D12:G12,COUNT(D12:G12)),"")</f>
        <v>985000000000</v>
      </c>
      <c r="I12" s="2">
        <f t="shared" ref="I12:Y12" si="9">IFERROR(INDEX(I51:I500,MATCH($C$12,$C$51:$C$500,0)),"")</f>
        <v>988000000000</v>
      </c>
      <c r="J12" s="2">
        <f t="shared" si="9"/>
        <v>989000000000</v>
      </c>
      <c r="K12" s="2">
        <f t="shared" si="9"/>
        <v>1957000000000</v>
      </c>
      <c r="L12" s="2">
        <f t="shared" si="9"/>
        <v>2234000000000</v>
      </c>
      <c r="M12" s="2">
        <f t="shared" si="9"/>
        <v>2444000000000</v>
      </c>
      <c r="N12" s="2">
        <f t="shared" si="9"/>
        <v>2582000000000</v>
      </c>
      <c r="O12" s="2">
        <f t="shared" si="9"/>
        <v>2573000000000</v>
      </c>
      <c r="P12" s="2">
        <f t="shared" si="9"/>
        <v>2291000000000</v>
      </c>
      <c r="Q12" s="2">
        <f t="shared" si="9"/>
        <v>1539000000000</v>
      </c>
      <c r="R12" s="2">
        <f t="shared" si="9"/>
        <v>1822000000000</v>
      </c>
      <c r="S12" s="2">
        <f t="shared" si="9"/>
        <v>1747000000000</v>
      </c>
      <c r="T12" s="2">
        <f t="shared" si="9"/>
        <v>1408000000000</v>
      </c>
      <c r="U12" s="2">
        <f t="shared" si="9"/>
        <v>1034000000000</v>
      </c>
      <c r="V12" s="2">
        <f t="shared" si="9"/>
        <v>498000000000</v>
      </c>
      <c r="W12" s="2">
        <f t="shared" si="9"/>
        <v>154000000000</v>
      </c>
      <c r="X12" s="2">
        <f t="shared" si="9"/>
        <v>476000000000</v>
      </c>
      <c r="Y12" s="2">
        <f t="shared" si="9"/>
        <v>382000000000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1004000000000</v>
      </c>
      <c r="E13" s="2">
        <f>IFERROR(INDEX(E51:E500,MATCH("Total Debt (Quarter)",$C$51:$C$500,0)),"")</f>
        <v>1003000000000</v>
      </c>
      <c r="H13" s="2">
        <f>IFERROR(INDEX(D13:G13,COUNT(D13:G13)),"")</f>
        <v>1003000000000</v>
      </c>
      <c r="I13" s="2">
        <f t="shared" ref="I13:Y13" si="10">IFERROR(INDEX(I51:I500,MATCH($C$13,$C$51:$C$500,0)),"")</f>
        <v>1003000000000</v>
      </c>
      <c r="J13" s="2">
        <f t="shared" si="10"/>
        <v>995000000000</v>
      </c>
      <c r="K13" s="2">
        <f t="shared" si="10"/>
        <v>1964000000000</v>
      </c>
      <c r="L13" s="2">
        <f t="shared" si="10"/>
        <v>2236000000000</v>
      </c>
      <c r="M13" s="2">
        <f t="shared" si="10"/>
        <v>2457000000000</v>
      </c>
      <c r="N13" s="2">
        <f t="shared" si="10"/>
        <v>2590000000000</v>
      </c>
      <c r="O13" s="2">
        <f t="shared" si="10"/>
        <v>2579000000000</v>
      </c>
      <c r="P13" s="2">
        <f t="shared" si="10"/>
        <v>2304000000000</v>
      </c>
      <c r="Q13" s="2">
        <f t="shared" si="10"/>
        <v>1546000000000</v>
      </c>
      <c r="R13" s="2">
        <f t="shared" si="10"/>
        <v>1828000000000</v>
      </c>
      <c r="S13" s="2">
        <f t="shared" si="10"/>
        <v>1769000000000</v>
      </c>
      <c r="T13" s="2">
        <f t="shared" si="10"/>
        <v>1481000000000</v>
      </c>
      <c r="U13" s="2">
        <f t="shared" si="10"/>
        <v>1120000000000</v>
      </c>
      <c r="V13" s="2">
        <f t="shared" si="10"/>
        <v>719000000000</v>
      </c>
      <c r="W13" s="2">
        <f t="shared" si="10"/>
        <v>649000000000</v>
      </c>
      <c r="X13" s="2">
        <f t="shared" si="10"/>
        <v>514000000000</v>
      </c>
      <c r="Y13" s="2">
        <f t="shared" si="10"/>
        <v>406000000000</v>
      </c>
    </row>
    <row r="14" spans="1:25" ht="15.5" x14ac:dyDescent="0.35">
      <c r="C14" t="s">
        <v>27</v>
      </c>
      <c r="D14" s="2">
        <f>IFERROR(INDEX(D51:D500,MATCH($C$14,$C$51:$C$500,0)),"")</f>
        <v>-43770279185</v>
      </c>
      <c r="E14" s="2">
        <f>IFERROR(INDEX(E51:E500,MATCH($C$14,$C$51:$C$500,0)),"")</f>
        <v>-42664031785</v>
      </c>
      <c r="H14" s="2">
        <f>IFERROR(SUM(D14:G14)*(4/MAX(1,COUNT(D14:G14))),"")</f>
        <v>-172868621940</v>
      </c>
      <c r="I14" s="2">
        <f t="shared" ref="I14:Y14" si="11">IFERROR(INDEX(I51:I500,MATCH($C$14,$C$51:$C$500,0)),"")</f>
        <v>-173571719242</v>
      </c>
      <c r="J14" s="2">
        <f t="shared" si="11"/>
        <v>-190252028409</v>
      </c>
      <c r="K14" s="2">
        <f t="shared" si="11"/>
        <v>-246417317594</v>
      </c>
      <c r="L14" s="2">
        <f t="shared" si="11"/>
        <v>-228731808998</v>
      </c>
      <c r="M14" s="2">
        <f t="shared" si="11"/>
        <v>-231287062053</v>
      </c>
      <c r="N14" s="2">
        <f t="shared" si="11"/>
        <v>-225184092193</v>
      </c>
      <c r="O14" s="2">
        <f t="shared" si="11"/>
        <v>-239499964746</v>
      </c>
      <c r="P14" s="2">
        <f t="shared" si="11"/>
        <v>-207182364176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-32941394540</v>
      </c>
      <c r="X14" s="2">
        <f t="shared" si="11"/>
        <v>-23766074862</v>
      </c>
      <c r="Y14" s="2">
        <f t="shared" si="11"/>
        <v>-23949984153</v>
      </c>
    </row>
    <row r="15" spans="1:25" ht="15.5" x14ac:dyDescent="0.35">
      <c r="C15" t="s">
        <v>28</v>
      </c>
      <c r="D15" s="2">
        <f>IFERROR(INDEX(D51:D500,MATCH($C$15,$C$51:$C$500,0)),"")</f>
        <v>-6833135711</v>
      </c>
      <c r="E15" s="2">
        <f>IFERROR(INDEX(E51:E500,MATCH($C$15,$C$51:$C$500,0)),"")</f>
        <v>1588734017</v>
      </c>
      <c r="H15" s="2">
        <f>IFERROR(SUM(D15:G15)*(4/MAX(1,COUNT(D15:G15))),"")</f>
        <v>-10488803388</v>
      </c>
      <c r="I15" s="2">
        <f t="shared" ref="I15:Y15" si="12">IFERROR(INDEX(I51:I500,MATCH($C$15,$C$51:$C$500,0)),"")</f>
        <v>-20940288796</v>
      </c>
      <c r="J15" s="2">
        <f t="shared" si="12"/>
        <v>5865922978</v>
      </c>
      <c r="K15" s="2">
        <f t="shared" si="12"/>
        <v>-2696737845</v>
      </c>
      <c r="L15" s="2">
        <f t="shared" si="12"/>
        <v>-21192303952</v>
      </c>
      <c r="M15" s="2">
        <f t="shared" si="12"/>
        <v>11160850248</v>
      </c>
      <c r="N15" s="2">
        <f t="shared" si="12"/>
        <v>12436991788</v>
      </c>
      <c r="O15" s="2">
        <f t="shared" si="12"/>
        <v>34114991008</v>
      </c>
      <c r="P15" s="2">
        <f t="shared" si="12"/>
        <v>4151167034</v>
      </c>
      <c r="Q15" s="2">
        <f t="shared" si="12"/>
        <v>34321928850</v>
      </c>
      <c r="R15" s="2">
        <f t="shared" si="12"/>
        <v>-2576736349</v>
      </c>
      <c r="S15" s="2">
        <f t="shared" si="12"/>
        <v>-8916814827</v>
      </c>
      <c r="T15" s="2">
        <f t="shared" si="12"/>
        <v>-24342143340</v>
      </c>
      <c r="U15" s="2">
        <f t="shared" si="12"/>
        <v>-41153519068</v>
      </c>
      <c r="V15" s="2">
        <f t="shared" si="12"/>
        <v>-45190745747</v>
      </c>
      <c r="W15" s="2">
        <f t="shared" si="12"/>
        <v>-60972461234</v>
      </c>
      <c r="X15" s="2">
        <f t="shared" si="12"/>
        <v>-34563079455</v>
      </c>
      <c r="Y15" s="2">
        <f t="shared" si="12"/>
        <v>-23030457195</v>
      </c>
    </row>
    <row r="16" spans="1:25" ht="15.5" x14ac:dyDescent="0.35">
      <c r="C16" t="s">
        <v>29</v>
      </c>
      <c r="D16" s="2">
        <f>IFERROR(INDEX(D51:D500,MATCH($C$16,$C$51:$C$500,0)),"")</f>
        <v>42140575914</v>
      </c>
      <c r="E16" s="2">
        <f>IFERROR(INDEX(E51:E500,MATCH($C$16,$C$51:$C$500,0)),"")</f>
        <v>-24680445341</v>
      </c>
      <c r="H16" s="2">
        <f>IFERROR(SUM(D16:G16)*(4/MAX(1,COUNT(D16:G16))),"")</f>
        <v>34920261146</v>
      </c>
      <c r="I16" s="2">
        <f t="shared" ref="I16:Y16" si="13">IFERROR(INDEX(I51:I500,MATCH($C$16,$C$51:$C$500,0)),"")</f>
        <v>-9382814812</v>
      </c>
      <c r="J16" s="2">
        <f t="shared" si="13"/>
        <v>-199596373364</v>
      </c>
      <c r="K16" s="2">
        <f t="shared" si="13"/>
        <v>-301156536887</v>
      </c>
      <c r="L16" s="2">
        <f t="shared" si="13"/>
        <v>-280620392740</v>
      </c>
      <c r="M16" s="2">
        <f t="shared" si="13"/>
        <v>-189439461717</v>
      </c>
      <c r="N16" s="2">
        <f t="shared" si="13"/>
        <v>-320080227848</v>
      </c>
      <c r="O16" s="2">
        <f t="shared" si="13"/>
        <v>-316814226431</v>
      </c>
      <c r="P16" s="2">
        <f t="shared" si="13"/>
        <v>-304298161786</v>
      </c>
      <c r="Q16" s="2">
        <f t="shared" si="13"/>
        <v>-234251006300</v>
      </c>
      <c r="R16" s="2">
        <f t="shared" si="13"/>
        <v>-222555903739</v>
      </c>
      <c r="S16" s="2">
        <f t="shared" si="13"/>
        <v>-2798688333</v>
      </c>
      <c r="T16" s="2">
        <f t="shared" si="13"/>
        <v>76028270629</v>
      </c>
      <c r="U16" s="2">
        <f t="shared" si="13"/>
        <v>111188797454</v>
      </c>
      <c r="V16" s="2">
        <f t="shared" si="13"/>
        <v>198921511946</v>
      </c>
      <c r="W16" s="2">
        <f t="shared" si="13"/>
        <v>246392784997</v>
      </c>
      <c r="X16" s="2">
        <f t="shared" si="13"/>
        <v>135271420138</v>
      </c>
      <c r="Y16" s="2">
        <f t="shared" si="13"/>
        <v>76563387865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2450730000000</v>
      </c>
      <c r="E20" s="2">
        <f ca="1">IFERROR(E21*E2,"")</f>
        <v>1720380000000</v>
      </c>
      <c r="H20" s="2">
        <f t="shared" ref="H20:Y20" ca="1" si="14">IFERROR(H21*H2,"")</f>
        <v>1720380000000</v>
      </c>
      <c r="I20" s="2">
        <f t="shared" ca="1" si="14"/>
        <v>3132390000000</v>
      </c>
      <c r="J20" s="2">
        <f t="shared" ca="1" si="14"/>
        <v>1785300000000</v>
      </c>
      <c r="K20" s="2">
        <f t="shared" ca="1" si="14"/>
        <v>2921400000000</v>
      </c>
      <c r="L20" s="2">
        <f t="shared" ca="1" si="14"/>
        <v>395850000000</v>
      </c>
      <c r="M20" s="2">
        <f t="shared" ca="1" si="14"/>
        <v>1017900000000</v>
      </c>
      <c r="N20" s="2">
        <f t="shared" ca="1" si="14"/>
        <v>369460000000</v>
      </c>
      <c r="O20" s="2">
        <f t="shared" ca="1" si="14"/>
        <v>346840000000</v>
      </c>
      <c r="P20" s="2">
        <f t="shared" ca="1" si="14"/>
        <v>508950000000</v>
      </c>
      <c r="Q20" s="2">
        <f t="shared" ca="1" si="14"/>
        <v>761540000000</v>
      </c>
      <c r="R20" s="2">
        <f t="shared" ca="1" si="14"/>
        <v>478790000000</v>
      </c>
      <c r="S20" s="2">
        <f t="shared" ca="1" si="14"/>
        <v>829400000000</v>
      </c>
      <c r="T20" s="2">
        <f t="shared" ca="1" si="14"/>
        <v>1425060000000</v>
      </c>
      <c r="U20" s="2">
        <f t="shared" ca="1" si="14"/>
        <v>1432600000000</v>
      </c>
      <c r="V20" s="2">
        <f t="shared" ca="1" si="14"/>
        <v>1432600000000</v>
      </c>
      <c r="W20" s="2">
        <f t="shared" ca="1" si="14"/>
        <v>1432600000000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16230000000</v>
      </c>
      <c r="E21" s="2">
        <f>IFERROR(INDEX(E51:E500,MATCH($C$7,$C$51:$C$500,0)),"")</f>
        <v>16230000000</v>
      </c>
      <c r="H21" s="2">
        <f>IFERROR(INDEX(D21:G21,COUNT(D21:G21)),"")</f>
        <v>16230000000</v>
      </c>
      <c r="I21" s="2">
        <f t="shared" ref="I21:Y21" si="15">IFERROR(INDEX(I51:I500,MATCH($C$7,$C$51:$C$500,0)),"")</f>
        <v>16230000000</v>
      </c>
      <c r="J21" s="2">
        <f t="shared" si="15"/>
        <v>16230000000</v>
      </c>
      <c r="K21" s="2">
        <f t="shared" si="15"/>
        <v>16230000000</v>
      </c>
      <c r="L21" s="2">
        <f t="shared" si="15"/>
        <v>3770000000</v>
      </c>
      <c r="M21" s="2">
        <f t="shared" si="15"/>
        <v>3770000000</v>
      </c>
      <c r="N21" s="2">
        <f t="shared" si="15"/>
        <v>3770000000</v>
      </c>
      <c r="O21" s="2">
        <f t="shared" si="15"/>
        <v>3770000000</v>
      </c>
      <c r="P21" s="2">
        <f t="shared" si="15"/>
        <v>3770000000</v>
      </c>
      <c r="Q21" s="2">
        <f t="shared" si="15"/>
        <v>3770000000</v>
      </c>
      <c r="R21" s="2">
        <f t="shared" si="15"/>
        <v>3770000000</v>
      </c>
      <c r="S21" s="2">
        <f t="shared" si="15"/>
        <v>3770000000</v>
      </c>
      <c r="T21" s="2">
        <f t="shared" si="15"/>
        <v>3770000000</v>
      </c>
      <c r="U21" s="2">
        <f t="shared" si="15"/>
        <v>3770000000</v>
      </c>
      <c r="V21" s="2">
        <f t="shared" si="15"/>
        <v>3770000000</v>
      </c>
      <c r="W21" s="2">
        <f t="shared" si="15"/>
        <v>3770000000</v>
      </c>
      <c r="X21" s="2">
        <f t="shared" si="15"/>
        <v>0</v>
      </c>
      <c r="Y21" s="2">
        <f t="shared" si="15"/>
        <v>0</v>
      </c>
    </row>
    <row r="23" spans="1:25" ht="15.5" x14ac:dyDescent="0.35">
      <c r="B23" t="s">
        <v>54</v>
      </c>
      <c r="C23" t="s">
        <v>55</v>
      </c>
      <c r="D23" s="3">
        <f>IFERROR(D5/D6*100,"")</f>
        <v>2.5343489750493204</v>
      </c>
      <c r="E23" s="3">
        <f>IFERROR(E5/E6*100,"")</f>
        <v>-1.7361613897084369</v>
      </c>
      <c r="H23" s="3">
        <f t="shared" ref="H23:Y23" si="16">IFERROR(H5/H6*100,"")</f>
        <v>1.7501522421265612</v>
      </c>
      <c r="I23" s="3">
        <f t="shared" si="16"/>
        <v>-2.7306203826087039</v>
      </c>
      <c r="J23" s="3">
        <f t="shared" si="16"/>
        <v>-13.876469570410293</v>
      </c>
      <c r="K23" s="3">
        <f t="shared" si="16"/>
        <v>-30.788308490822558</v>
      </c>
      <c r="L23" s="3">
        <f t="shared" si="16"/>
        <v>-244.42230683825642</v>
      </c>
      <c r="M23" s="3">
        <f t="shared" si="16"/>
        <v>-79.550984507752617</v>
      </c>
      <c r="N23" s="3">
        <f t="shared" si="16"/>
        <v>-124.97043011186686</v>
      </c>
      <c r="O23" s="3">
        <f t="shared" si="16"/>
        <v>-72.329220699286495</v>
      </c>
      <c r="P23" s="3">
        <f t="shared" si="16"/>
        <v>-39.428306790235986</v>
      </c>
      <c r="Q23" s="3">
        <f t="shared" si="16"/>
        <v>-24.979129146580213</v>
      </c>
      <c r="R23" s="3">
        <f t="shared" si="16"/>
        <v>-22.540247211685433</v>
      </c>
      <c r="S23" s="3">
        <f t="shared" si="16"/>
        <v>-1.2398964888717805</v>
      </c>
      <c r="T23" s="3">
        <f t="shared" si="16"/>
        <v>3.8382315350503342</v>
      </c>
      <c r="U23" s="3">
        <f t="shared" si="16"/>
        <v>5.3185612924869039</v>
      </c>
      <c r="V23" s="3">
        <f t="shared" si="16"/>
        <v>12.007614055125842</v>
      </c>
      <c r="W23" s="3">
        <f t="shared" si="16"/>
        <v>15.97377457067544</v>
      </c>
      <c r="X23" s="3">
        <f t="shared" si="16"/>
        <v>20.619607261724671</v>
      </c>
      <c r="Y23" s="3">
        <f t="shared" si="16"/>
        <v>14.708918397546331</v>
      </c>
    </row>
    <row r="24" spans="1:25" ht="15.5" x14ac:dyDescent="0.35">
      <c r="C24" t="s">
        <v>56</v>
      </c>
      <c r="D24" s="4" t="str">
        <f>IFERROR(_xlfn.RRI(5,I23,D23),"")</f>
        <v/>
      </c>
      <c r="E24" s="4">
        <f>IFERROR(_xlfn.RRI(5,J23,E23),"")</f>
        <v>-0.34012417007174556</v>
      </c>
      <c r="H24" s="4" t="str">
        <f t="shared" ref="H24:Y24" si="17">IFERROR(_xlfn.RRI(5,M23,H23),"")</f>
        <v/>
      </c>
      <c r="I24" s="4">
        <f t="shared" si="17"/>
        <v>-0.53453094626135655</v>
      </c>
      <c r="J24" s="4">
        <f t="shared" si="17"/>
        <v>-0.28122487252117656</v>
      </c>
      <c r="K24" s="4">
        <f t="shared" si="17"/>
        <v>-4.826609638112267E-2</v>
      </c>
      <c r="L24" s="4">
        <f t="shared" si="17"/>
        <v>0.57802074793066138</v>
      </c>
      <c r="M24" s="4">
        <f t="shared" si="17"/>
        <v>0.28687800110665251</v>
      </c>
      <c r="N24" s="4">
        <f t="shared" si="17"/>
        <v>1.5158478150866577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-0.23561864313377856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-1.84</v>
      </c>
      <c r="J25" s="3">
        <f t="shared" si="18"/>
        <v>-11.89</v>
      </c>
      <c r="K25" s="3">
        <f t="shared" si="18"/>
        <v>-18.63</v>
      </c>
      <c r="L25" s="3">
        <f t="shared" si="18"/>
        <v>-79.53</v>
      </c>
      <c r="M25" s="3">
        <f t="shared" si="18"/>
        <v>-47.02</v>
      </c>
      <c r="N25" s="3">
        <f t="shared" si="18"/>
        <v>-81.03</v>
      </c>
      <c r="O25" s="3">
        <f t="shared" si="18"/>
        <v>-74.459999999999994</v>
      </c>
      <c r="P25" s="3">
        <f t="shared" si="18"/>
        <v>-79.069999999999993</v>
      </c>
      <c r="Q25" s="3">
        <f t="shared" si="18"/>
        <v>-52.28</v>
      </c>
      <c r="R25" s="3">
        <f t="shared" si="18"/>
        <v>-58.95</v>
      </c>
      <c r="S25" s="3">
        <f t="shared" si="18"/>
        <v>-3.13</v>
      </c>
      <c r="T25" s="3">
        <f t="shared" si="18"/>
        <v>13.38</v>
      </c>
      <c r="U25" s="3">
        <f t="shared" si="18"/>
        <v>17.96</v>
      </c>
      <c r="V25" s="3">
        <f t="shared" si="18"/>
        <v>39.869999999999997</v>
      </c>
      <c r="W25" s="3">
        <f t="shared" si="18"/>
        <v>48.01</v>
      </c>
      <c r="X25" s="3">
        <f t="shared" si="18"/>
        <v>236973.71</v>
      </c>
      <c r="Y25" s="3">
        <f t="shared" si="18"/>
        <v>139191.24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-0.53093352224682278</v>
      </c>
      <c r="J26" s="4">
        <f t="shared" si="19"/>
        <v>-0.30712998889420295</v>
      </c>
      <c r="K26" s="4">
        <f t="shared" si="19"/>
        <v>-0.25107173191177301</v>
      </c>
      <c r="L26" s="4">
        <f t="shared" si="19"/>
        <v>8.752457784504819E-2</v>
      </c>
      <c r="M26" s="4">
        <f t="shared" si="19"/>
        <v>-4.4215984604568326E-2</v>
      </c>
      <c r="N26" s="4">
        <f t="shared" si="19"/>
        <v>0.9169919990733002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-0.84275789759359532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27.36685473542822</v>
      </c>
      <c r="E27" s="3">
        <f>IFERROR(E4/E21,"")</f>
        <v>21.846690482624769</v>
      </c>
      <c r="H27" s="3">
        <f t="shared" ref="H27:Y27" si="20">IFERROR(H4/H21,"")</f>
        <v>98.427090436105971</v>
      </c>
      <c r="I27" s="3">
        <f t="shared" si="20"/>
        <v>107.32822791182994</v>
      </c>
      <c r="J27" s="3">
        <f t="shared" si="20"/>
        <v>65.974940538755391</v>
      </c>
      <c r="K27" s="3">
        <f t="shared" si="20"/>
        <v>55.21575940246457</v>
      </c>
      <c r="L27" s="3">
        <f t="shared" si="20"/>
        <v>257.70332044615384</v>
      </c>
      <c r="M27" s="3">
        <f t="shared" si="20"/>
        <v>223.65919195888594</v>
      </c>
      <c r="N27" s="3">
        <f t="shared" si="20"/>
        <v>122.37202653952255</v>
      </c>
      <c r="O27" s="3">
        <f t="shared" si="20"/>
        <v>191.86146887639256</v>
      </c>
      <c r="P27" s="3">
        <f t="shared" si="20"/>
        <v>197.74771789257295</v>
      </c>
      <c r="Q27" s="3">
        <f t="shared" si="20"/>
        <v>147.2518781867374</v>
      </c>
      <c r="R27" s="3">
        <f t="shared" si="20"/>
        <v>156.53535863209549</v>
      </c>
      <c r="S27" s="3">
        <f t="shared" si="20"/>
        <v>174.61775466445624</v>
      </c>
      <c r="T27" s="3">
        <f t="shared" si="20"/>
        <v>201.75366036870025</v>
      </c>
      <c r="U27" s="3">
        <f t="shared" si="20"/>
        <v>172.02006362228116</v>
      </c>
      <c r="V27" s="3">
        <f t="shared" si="20"/>
        <v>180.86586086233422</v>
      </c>
      <c r="W27" s="3">
        <f t="shared" si="20"/>
        <v>171.63380960397879</v>
      </c>
      <c r="X27" s="3" t="str">
        <f t="shared" si="20"/>
        <v/>
      </c>
      <c r="Y27" s="3" t="str">
        <f t="shared" si="20"/>
        <v/>
      </c>
    </row>
    <row r="28" spans="1:25" ht="15.5" x14ac:dyDescent="0.35">
      <c r="C28" t="s">
        <v>61</v>
      </c>
      <c r="D28" s="4">
        <f>IFERROR(_xlfn.RRI(5,I27,D27),"")</f>
        <v>-0.23914449776789393</v>
      </c>
      <c r="E28" s="4">
        <f>IFERROR(_xlfn.RRI(5,J27,E27),"")</f>
        <v>-0.19831948214916195</v>
      </c>
      <c r="H28" s="4">
        <f t="shared" ref="H28:Y28" si="21">IFERROR(_xlfn.RRI(5,M27,H27),"")</f>
        <v>-0.15139501399128819</v>
      </c>
      <c r="I28" s="4">
        <f t="shared" si="21"/>
        <v>-2.5893679411366222E-2</v>
      </c>
      <c r="J28" s="4">
        <f t="shared" si="21"/>
        <v>-0.19224761597624485</v>
      </c>
      <c r="K28" s="4">
        <f t="shared" si="21"/>
        <v>-0.22519874792378058</v>
      </c>
      <c r="L28" s="4">
        <f t="shared" si="21"/>
        <v>0.11843779416577216</v>
      </c>
      <c r="M28" s="4">
        <f t="shared" si="21"/>
        <v>7.3976700926279726E-2</v>
      </c>
      <c r="N28" s="4">
        <f t="shared" si="21"/>
        <v>-6.8637493889710965E-2</v>
      </c>
      <c r="O28" s="4">
        <f t="shared" si="21"/>
        <v>-1.000439073303816E-2</v>
      </c>
      <c r="P28" s="4">
        <f t="shared" si="21"/>
        <v>2.8268366065424821E-2</v>
      </c>
      <c r="Q28" s="4">
        <f t="shared" si="21"/>
        <v>-4.0288169124729212E-2</v>
      </c>
      <c r="R28" s="4">
        <f t="shared" si="21"/>
        <v>-1.824771202474651E-2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-0.84524810765349034</v>
      </c>
      <c r="J29" s="4">
        <f t="shared" si="22"/>
        <v>-0.3617820719269994</v>
      </c>
      <c r="K29" s="4">
        <f t="shared" si="22"/>
        <v>-0.76574877404752928</v>
      </c>
      <c r="L29" s="4">
        <f t="shared" si="22"/>
        <v>0.69140791152700964</v>
      </c>
      <c r="M29" s="4">
        <f t="shared" si="22"/>
        <v>-0.41972109095396765</v>
      </c>
      <c r="N29" s="4">
        <f t="shared" si="22"/>
        <v>8.8235294117647162E-2</v>
      </c>
      <c r="O29" s="4">
        <f t="shared" si="22"/>
        <v>-5.8302769697736179E-2</v>
      </c>
      <c r="P29" s="4">
        <f t="shared" si="22"/>
        <v>0.51243305279265472</v>
      </c>
      <c r="Q29" s="4">
        <f t="shared" si="22"/>
        <v>-0.11314673452078035</v>
      </c>
      <c r="R29" s="4">
        <f t="shared" si="22"/>
        <v>17.833865814696487</v>
      </c>
      <c r="S29" s="4">
        <f t="shared" si="22"/>
        <v>-1.2339312406576981</v>
      </c>
      <c r="T29" s="4">
        <f t="shared" si="22"/>
        <v>-0.25501113585746099</v>
      </c>
      <c r="U29" s="4">
        <f t="shared" si="22"/>
        <v>-0.54953599197391523</v>
      </c>
      <c r="V29" s="4">
        <f t="shared" si="22"/>
        <v>-0.16954801083107687</v>
      </c>
      <c r="W29" s="4">
        <f t="shared" si="22"/>
        <v>-0.99979740368667891</v>
      </c>
      <c r="X29" s="4">
        <f t="shared" si="22"/>
        <v>0.70250448232230711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-8.2933797090512365E-2</v>
      </c>
      <c r="I30" s="4">
        <f t="shared" si="23"/>
        <v>0.62680295026234323</v>
      </c>
      <c r="J30" s="4">
        <f t="shared" si="23"/>
        <v>0.19485707074800426</v>
      </c>
      <c r="K30" s="4">
        <f t="shared" si="23"/>
        <v>-0.78573904555489915</v>
      </c>
      <c r="L30" s="4">
        <f t="shared" si="23"/>
        <v>0.15221430511796735</v>
      </c>
      <c r="M30" s="4">
        <f t="shared" si="23"/>
        <v>0.82769868476968167</v>
      </c>
      <c r="N30" s="4">
        <f t="shared" si="23"/>
        <v>-0.36218550156956653</v>
      </c>
      <c r="O30" s="4">
        <f t="shared" si="23"/>
        <v>-2.976645737766799E-2</v>
      </c>
      <c r="P30" s="4">
        <f t="shared" si="23"/>
        <v>0.34292153232707345</v>
      </c>
      <c r="Q30" s="4">
        <f t="shared" si="23"/>
        <v>-5.9305964649028757E-2</v>
      </c>
      <c r="R30" s="4">
        <f t="shared" si="23"/>
        <v>-0.10355416645407967</v>
      </c>
      <c r="S30" s="4">
        <f t="shared" si="23"/>
        <v>-0.13450019025505539</v>
      </c>
      <c r="T30" s="4">
        <f t="shared" si="23"/>
        <v>0.17284958580010551</v>
      </c>
      <c r="U30" s="4">
        <f t="shared" si="23"/>
        <v>-4.8908053724887442E-2</v>
      </c>
      <c r="V30" s="4">
        <f t="shared" si="23"/>
        <v>5.378923464821473E-2</v>
      </c>
      <c r="W30" s="4" t="str">
        <f t="shared" si="23"/>
        <v/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84.12</v>
      </c>
      <c r="E32" s="3">
        <f>IFERROR(INDEX(E51:E500,MATCH($A$32,$C$51:$C$500,0)),"")</f>
        <v>81.66</v>
      </c>
      <c r="H32" s="3">
        <f>IFERROR(INDEX(D32:G32,COUNT(D32:G32)),"")</f>
        <v>81.66</v>
      </c>
      <c r="I32" s="3">
        <f t="shared" ref="I32:Y32" si="24">IFERROR(INDEX(I51:I500,MATCH($C$32,$C$51:$C$500,0)),"")</f>
        <v>82.84</v>
      </c>
      <c r="J32" s="3">
        <f t="shared" si="24"/>
        <v>83.68</v>
      </c>
      <c r="K32" s="3">
        <f t="shared" si="24"/>
        <v>59.96</v>
      </c>
      <c r="L32" s="3">
        <f t="shared" si="24"/>
        <v>28.82</v>
      </c>
      <c r="M32" s="3">
        <f t="shared" si="24"/>
        <v>56.23</v>
      </c>
      <c r="N32" s="3">
        <f t="shared" si="24"/>
        <v>61.48</v>
      </c>
      <c r="O32" s="3">
        <f t="shared" si="24"/>
        <v>99.72</v>
      </c>
      <c r="P32" s="3">
        <f t="shared" si="24"/>
        <v>174.47</v>
      </c>
      <c r="Q32" s="3">
        <f t="shared" si="24"/>
        <v>216.02</v>
      </c>
      <c r="R32" s="3">
        <f t="shared" si="24"/>
        <v>271.01</v>
      </c>
      <c r="S32" s="3">
        <f t="shared" si="24"/>
        <v>333.73</v>
      </c>
      <c r="T32" s="3">
        <f t="shared" si="24"/>
        <v>340.54</v>
      </c>
      <c r="U32" s="3">
        <f t="shared" si="24"/>
        <v>328.97</v>
      </c>
      <c r="V32" s="3">
        <f t="shared" si="24"/>
        <v>322.97000000000003</v>
      </c>
      <c r="W32" s="3">
        <f t="shared" si="24"/>
        <v>292.7</v>
      </c>
      <c r="X32" s="3">
        <f t="shared" si="24"/>
        <v>1019983.18</v>
      </c>
      <c r="Y32" s="3">
        <f t="shared" si="24"/>
        <v>846828.84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1.26</v>
      </c>
      <c r="E33" s="3">
        <f>IFERROR(INDEX(E51:E500,MATCH($A$33,$C$51:$C$500,0)),"")</f>
        <v>1.93</v>
      </c>
      <c r="H33" s="3">
        <f>IFERROR(INDEX(D33:G33,COUNT(D33:G33)),"")</f>
        <v>1.93</v>
      </c>
      <c r="I33" s="3">
        <f t="shared" ref="I33:Y33" si="25">IFERROR(INDEX(I51:I500,MATCH($C$33,$C$51:$C$500,0)),"")</f>
        <v>2.33</v>
      </c>
      <c r="J33" s="3">
        <f t="shared" si="25"/>
        <v>1.31</v>
      </c>
      <c r="K33" s="3">
        <f t="shared" si="25"/>
        <v>3</v>
      </c>
      <c r="L33" s="3">
        <f t="shared" si="25"/>
        <v>3.64</v>
      </c>
      <c r="M33" s="3">
        <f t="shared" si="25"/>
        <v>4.8</v>
      </c>
      <c r="N33" s="3">
        <f t="shared" si="25"/>
        <v>1.59</v>
      </c>
      <c r="O33" s="3">
        <f t="shared" si="25"/>
        <v>0.92</v>
      </c>
      <c r="P33" s="3">
        <f t="shared" si="25"/>
        <v>0.77</v>
      </c>
      <c r="Q33" s="3">
        <f t="shared" si="25"/>
        <v>0.94</v>
      </c>
      <c r="R33" s="3">
        <f t="shared" si="25"/>
        <v>0.47</v>
      </c>
      <c r="S33" s="3">
        <f t="shared" si="25"/>
        <v>0.66</v>
      </c>
      <c r="T33" s="3">
        <f t="shared" si="25"/>
        <v>1.1100000000000001</v>
      </c>
      <c r="U33" s="3">
        <f t="shared" si="25"/>
        <v>1.1599999999999999</v>
      </c>
      <c r="V33" s="3">
        <f t="shared" si="25"/>
        <v>1.18</v>
      </c>
      <c r="W33" s="3">
        <f t="shared" si="25"/>
        <v>1.3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49.53</v>
      </c>
      <c r="E34" s="3">
        <f>IFERROR(INDEX(E51:E500,MATCH($A$34,$C$51:$C$500,0)),"")</f>
        <v>-110.49</v>
      </c>
      <c r="H34" s="3">
        <f>IFERROR(INDEX(D34:G34,COUNT(D34:G34)),"")</f>
        <v>-110.49</v>
      </c>
      <c r="I34" s="3">
        <f t="shared" ref="I34:Y34" si="26">IFERROR(INDEX(I51:I500,MATCH($C$34,$C$51:$C$500,0)),"")</f>
        <v>-104.89</v>
      </c>
      <c r="J34" s="3">
        <f t="shared" si="26"/>
        <v>-9.25</v>
      </c>
      <c r="K34" s="3">
        <f t="shared" si="26"/>
        <v>-9.66</v>
      </c>
      <c r="L34" s="3">
        <f t="shared" si="26"/>
        <v>-1.32</v>
      </c>
      <c r="M34" s="3">
        <f t="shared" si="26"/>
        <v>-5.74</v>
      </c>
      <c r="N34" s="3">
        <f t="shared" si="26"/>
        <v>-1.21</v>
      </c>
      <c r="O34" s="3">
        <f t="shared" si="26"/>
        <v>-1.24</v>
      </c>
      <c r="P34" s="3">
        <f t="shared" si="26"/>
        <v>-1.71</v>
      </c>
      <c r="Q34" s="3">
        <f t="shared" si="26"/>
        <v>-3.86</v>
      </c>
      <c r="R34" s="3">
        <f t="shared" si="26"/>
        <v>-2.15</v>
      </c>
      <c r="S34" s="3">
        <f t="shared" si="26"/>
        <v>-70.290000000000006</v>
      </c>
      <c r="T34" s="3">
        <f t="shared" si="26"/>
        <v>28.25</v>
      </c>
      <c r="U34" s="3">
        <f t="shared" si="26"/>
        <v>21.16</v>
      </c>
      <c r="V34" s="3">
        <f t="shared" si="26"/>
        <v>9.5299999999999994</v>
      </c>
      <c r="W34" s="3">
        <f t="shared" si="26"/>
        <v>7.92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3.87</v>
      </c>
      <c r="E35" s="3">
        <f>IFERROR(INDEX(E51:E500,MATCH($A$35,$C$51:$C$500,0)),"")</f>
        <v>7.23</v>
      </c>
      <c r="H35" s="3">
        <f>IFERROR(INDEX(D35:G35,COUNT(D35:G35)),"")</f>
        <v>7.23</v>
      </c>
      <c r="I35" s="3">
        <f t="shared" ref="I35:Y35" si="27">IFERROR(INDEX(I51:I500,MATCH($C$35,$C$51:$C$500,0)),"")</f>
        <v>1.8</v>
      </c>
      <c r="J35" s="3">
        <f t="shared" si="27"/>
        <v>1.67</v>
      </c>
      <c r="K35" s="3">
        <f t="shared" si="27"/>
        <v>3.26</v>
      </c>
      <c r="L35" s="3">
        <f t="shared" si="27"/>
        <v>0.41</v>
      </c>
      <c r="M35" s="3">
        <f t="shared" si="27"/>
        <v>1.21</v>
      </c>
      <c r="N35" s="3">
        <f t="shared" si="27"/>
        <v>0.8</v>
      </c>
      <c r="O35" s="3">
        <f t="shared" si="27"/>
        <v>0.48</v>
      </c>
      <c r="P35" s="3">
        <f t="shared" si="27"/>
        <v>0.68</v>
      </c>
      <c r="Q35" s="3">
        <f t="shared" si="27"/>
        <v>1.37</v>
      </c>
      <c r="R35" s="3">
        <f t="shared" si="27"/>
        <v>0.81</v>
      </c>
      <c r="S35" s="3">
        <f t="shared" si="27"/>
        <v>1.26</v>
      </c>
      <c r="T35" s="3">
        <f t="shared" si="27"/>
        <v>1.88</v>
      </c>
      <c r="U35" s="3">
        <f t="shared" si="27"/>
        <v>2.21</v>
      </c>
      <c r="V35" s="3">
        <f t="shared" si="27"/>
        <v>2.1</v>
      </c>
      <c r="W35" s="3">
        <f t="shared" si="27"/>
        <v>2.2200000000000002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444164052356</v>
      </c>
      <c r="E51" s="5">
        <v>354571786533</v>
      </c>
      <c r="F51" s="5">
        <v>397173301251</v>
      </c>
      <c r="G51" s="5">
        <v>406682250032</v>
      </c>
      <c r="I51" s="5">
        <v>1741937139009</v>
      </c>
      <c r="J51" s="5">
        <v>1070773284944</v>
      </c>
      <c r="K51" s="5">
        <v>896151775102</v>
      </c>
      <c r="L51" s="5">
        <v>971541518082</v>
      </c>
      <c r="M51" s="5">
        <v>843195153685</v>
      </c>
      <c r="N51" s="5">
        <v>461342540054</v>
      </c>
      <c r="O51" s="5">
        <v>723317737664</v>
      </c>
      <c r="P51" s="5">
        <v>745508896455</v>
      </c>
      <c r="Q51" s="5">
        <v>555139580764</v>
      </c>
      <c r="R51" s="5">
        <v>590138302043</v>
      </c>
      <c r="S51" s="5">
        <v>658308935085</v>
      </c>
      <c r="T51" s="5">
        <v>760611299590</v>
      </c>
      <c r="U51" s="5">
        <v>648515639856</v>
      </c>
      <c r="V51" s="5">
        <v>681864295451</v>
      </c>
      <c r="W51" s="5">
        <v>647059462207</v>
      </c>
      <c r="X51" s="5">
        <v>413432281973</v>
      </c>
      <c r="Y51" s="5">
        <v>369702974669</v>
      </c>
    </row>
    <row r="52" spans="2:25" ht="15.5" x14ac:dyDescent="0.35">
      <c r="C52" t="s">
        <v>85</v>
      </c>
      <c r="D52" s="5">
        <v>-393715124872</v>
      </c>
      <c r="E52" s="5">
        <v>-342927967083</v>
      </c>
      <c r="F52" s="5">
        <v>-350057862059</v>
      </c>
      <c r="G52" s="5">
        <v>-361015983195</v>
      </c>
      <c r="I52" s="5">
        <v>-1528976100746</v>
      </c>
      <c r="J52" s="5">
        <v>-960437628497</v>
      </c>
      <c r="K52" s="5">
        <v>-912113071288</v>
      </c>
      <c r="L52" s="5">
        <v>-944244905030</v>
      </c>
      <c r="M52" s="5">
        <v>-761001765843</v>
      </c>
      <c r="N52" s="5">
        <v>-485484208884</v>
      </c>
      <c r="O52" s="5">
        <v>-704289832096</v>
      </c>
      <c r="P52" s="5">
        <v>-730074322122</v>
      </c>
      <c r="Q52" s="5">
        <v>-493697284516</v>
      </c>
      <c r="R52" s="5">
        <v>-520568097445</v>
      </c>
      <c r="S52" s="5">
        <v>-511343018542</v>
      </c>
      <c r="T52" s="5">
        <v>-544717865416</v>
      </c>
      <c r="U52" s="5">
        <v>-428311443886</v>
      </c>
      <c r="V52" s="5">
        <v>-429685074300</v>
      </c>
      <c r="W52" s="5">
        <v>-344646457551</v>
      </c>
      <c r="X52" s="5">
        <v>-231170329109</v>
      </c>
      <c r="Y52" s="5">
        <v>-244815803538</v>
      </c>
    </row>
    <row r="53" spans="2:25" ht="15.5" x14ac:dyDescent="0.35">
      <c r="C53" t="s">
        <v>86</v>
      </c>
      <c r="D53" s="5">
        <v>50448927484</v>
      </c>
      <c r="E53" s="5">
        <v>11643819450</v>
      </c>
      <c r="F53" s="5">
        <v>47115439192</v>
      </c>
      <c r="G53" s="5">
        <v>45666266837</v>
      </c>
      <c r="I53" s="5">
        <v>212961038263</v>
      </c>
      <c r="J53" s="5">
        <v>110335656447</v>
      </c>
      <c r="K53" s="5">
        <v>-15961296186</v>
      </c>
      <c r="L53" s="5">
        <v>27296613052</v>
      </c>
      <c r="M53" s="5">
        <v>82193387842</v>
      </c>
      <c r="N53" s="5">
        <v>-24141668830</v>
      </c>
      <c r="O53" s="5">
        <v>19027905568</v>
      </c>
      <c r="P53" s="5">
        <v>15434574333</v>
      </c>
      <c r="Q53" s="5">
        <v>61442296248</v>
      </c>
      <c r="R53" s="5">
        <v>69570204598</v>
      </c>
      <c r="S53" s="5">
        <v>146965916543</v>
      </c>
      <c r="T53" s="5">
        <v>215893434174</v>
      </c>
      <c r="U53" s="5">
        <v>220204195970</v>
      </c>
      <c r="V53" s="5">
        <v>252179221151</v>
      </c>
      <c r="W53" s="5">
        <v>302413004656</v>
      </c>
      <c r="X53" s="5">
        <v>182261952864</v>
      </c>
      <c r="Y53" s="5">
        <v>124887171131</v>
      </c>
    </row>
    <row r="54" spans="2:25" ht="15.5" x14ac:dyDescent="0.35">
      <c r="C54" t="s">
        <v>87</v>
      </c>
      <c r="D54" s="5">
        <v>-18593479223</v>
      </c>
      <c r="E54" s="5">
        <v>-15938567275</v>
      </c>
      <c r="F54" s="5">
        <v>-19423148833</v>
      </c>
      <c r="G54" s="5">
        <v>-17041072487</v>
      </c>
      <c r="I54" s="5">
        <v>-69933751377</v>
      </c>
      <c r="J54" s="5">
        <v>-59390706898</v>
      </c>
      <c r="K54" s="5">
        <v>-57298447379</v>
      </c>
      <c r="L54" s="5">
        <v>-57334658629</v>
      </c>
      <c r="M54" s="5">
        <v>-52679739694</v>
      </c>
      <c r="N54" s="5">
        <v>-55502252271</v>
      </c>
      <c r="O54" s="5">
        <v>-67849543718</v>
      </c>
      <c r="P54" s="5">
        <v>-69383036750</v>
      </c>
      <c r="Q54" s="5">
        <v>-298376826740</v>
      </c>
      <c r="R54" s="5">
        <v>-311712702149</v>
      </c>
      <c r="S54" s="5">
        <v>-172206623456</v>
      </c>
      <c r="T54" s="5">
        <v>-156120217794</v>
      </c>
      <c r="U54" s="5">
        <v>-123655903000</v>
      </c>
      <c r="V54" s="5">
        <v>-110515358014</v>
      </c>
      <c r="W54" s="5">
        <v>-47143715871</v>
      </c>
      <c r="X54" s="5">
        <v>-26658465873</v>
      </c>
      <c r="Y54" s="5">
        <v>-27073065917</v>
      </c>
    </row>
    <row r="55" spans="2:25" ht="15.5" x14ac:dyDescent="0.35">
      <c r="C55" t="s">
        <v>88</v>
      </c>
      <c r="D55" s="5">
        <v>-9199198611</v>
      </c>
      <c r="E55" s="5">
        <v>-7239936648</v>
      </c>
      <c r="F55" s="5">
        <v>-8527977655</v>
      </c>
      <c r="G55" s="5">
        <v>-7857237799</v>
      </c>
      <c r="I55" s="5">
        <v>-32452234118</v>
      </c>
      <c r="J55" s="5">
        <v>-22403155177</v>
      </c>
      <c r="K55" s="5">
        <v>-23277441624</v>
      </c>
      <c r="L55" s="5">
        <v>-21406878725</v>
      </c>
      <c r="M55" s="5">
        <v>-18819559173</v>
      </c>
      <c r="N55" s="5">
        <v>-14427680411</v>
      </c>
      <c r="O55" s="5">
        <v>-23571661943</v>
      </c>
      <c r="P55" s="5">
        <v>-22618417851</v>
      </c>
      <c r="Q55" s="5">
        <v>-16910098132</v>
      </c>
      <c r="R55" s="5">
        <v>-18359766701</v>
      </c>
      <c r="S55" s="5">
        <v>-23371272981</v>
      </c>
      <c r="T55" s="5">
        <v>-19434554502</v>
      </c>
      <c r="U55" s="5">
        <v>-9397648268</v>
      </c>
      <c r="V55" s="5">
        <v>-10403948335</v>
      </c>
      <c r="W55" s="5">
        <v>-5675958371</v>
      </c>
      <c r="X55" s="5">
        <v>-4102332914</v>
      </c>
      <c r="Y55" s="5">
        <v>-5459424044</v>
      </c>
    </row>
    <row r="56" spans="2:25" ht="15.5" x14ac:dyDescent="0.35">
      <c r="C56" t="s">
        <v>89</v>
      </c>
      <c r="D56" s="5">
        <v>-9394280612</v>
      </c>
      <c r="E56" s="5">
        <v>-8698630627</v>
      </c>
      <c r="F56" s="5">
        <v>-10895171178</v>
      </c>
      <c r="G56" s="5">
        <v>-9183834688</v>
      </c>
      <c r="I56" s="5">
        <v>-37481517259</v>
      </c>
      <c r="J56" s="5">
        <v>-36987551721</v>
      </c>
      <c r="K56" s="5">
        <v>-34021005755</v>
      </c>
      <c r="L56" s="5">
        <v>-35927779904</v>
      </c>
      <c r="M56" s="5">
        <v>-33860180521</v>
      </c>
      <c r="N56" s="5">
        <v>-41074571860</v>
      </c>
      <c r="O56" s="5">
        <v>-44277881775</v>
      </c>
      <c r="P56" s="5">
        <v>-46764618899</v>
      </c>
      <c r="Q56" s="5">
        <v>-43110014186</v>
      </c>
      <c r="R56" s="5">
        <v>-47107000781</v>
      </c>
      <c r="S56" s="5">
        <v>-47001000557</v>
      </c>
      <c r="T56" s="5">
        <v>-51990899154</v>
      </c>
      <c r="U56" s="5">
        <v>-44085661371</v>
      </c>
      <c r="V56" s="5">
        <v>-43789625127</v>
      </c>
      <c r="W56" s="5">
        <v>-39524471156</v>
      </c>
      <c r="X56" s="5">
        <v>-28770506900</v>
      </c>
      <c r="Y56" s="5">
        <v>-27967173423</v>
      </c>
    </row>
    <row r="57" spans="2:25" ht="15.5" x14ac:dyDescent="0.35">
      <c r="C57" t="s">
        <v>97</v>
      </c>
      <c r="W57" s="5">
        <v>-3970754904</v>
      </c>
      <c r="X57" s="5">
        <v>1022140129</v>
      </c>
      <c r="Y57" s="5">
        <v>3368453865</v>
      </c>
    </row>
    <row r="58" spans="2:25" ht="15.5" x14ac:dyDescent="0.35">
      <c r="C58" t="s">
        <v>96</v>
      </c>
      <c r="W58" s="5">
        <v>130000000</v>
      </c>
      <c r="X58" s="5">
        <v>95480000</v>
      </c>
      <c r="Y58" s="5">
        <v>-252454880</v>
      </c>
    </row>
    <row r="59" spans="2:25" ht="15.5" x14ac:dyDescent="0.35">
      <c r="C59" t="s">
        <v>92</v>
      </c>
      <c r="D59" s="5">
        <v>504289204</v>
      </c>
      <c r="E59" s="5">
        <v>48231617</v>
      </c>
      <c r="F59" s="5">
        <v>-1101833380</v>
      </c>
      <c r="G59" s="5">
        <v>202640110</v>
      </c>
      <c r="I59" s="5">
        <v>-412018080</v>
      </c>
      <c r="J59" s="5">
        <v>-678285059</v>
      </c>
      <c r="K59" s="5">
        <v>-1376589099</v>
      </c>
      <c r="L59" s="5">
        <v>-1535301646</v>
      </c>
      <c r="M59" s="5">
        <v>-778915878</v>
      </c>
      <c r="N59" s="5">
        <v>-1761930590</v>
      </c>
      <c r="O59" s="5">
        <v>-1657495174</v>
      </c>
      <c r="P59" s="5">
        <v>-1424297208</v>
      </c>
      <c r="Q59" s="5">
        <v>-2835504877</v>
      </c>
      <c r="R59" s="5">
        <v>-2876690726</v>
      </c>
      <c r="S59" s="5">
        <v>-118509693</v>
      </c>
      <c r="T59" s="5">
        <v>1188111094</v>
      </c>
      <c r="U59" s="5">
        <v>2257033701</v>
      </c>
      <c r="V59" s="5">
        <v>3241604452</v>
      </c>
      <c r="W59" s="5">
        <v>4192496710</v>
      </c>
      <c r="X59" s="5">
        <v>20594640036</v>
      </c>
      <c r="Y59" s="5">
        <v>10035667685</v>
      </c>
    </row>
    <row r="60" spans="2:25" ht="15.5" x14ac:dyDescent="0.35">
      <c r="C60" t="s">
        <v>93</v>
      </c>
      <c r="D60" s="5">
        <v>31855448261</v>
      </c>
      <c r="E60" s="5">
        <v>-4294747825</v>
      </c>
      <c r="F60" s="5">
        <v>27692290359</v>
      </c>
      <c r="G60" s="5">
        <v>28625194350</v>
      </c>
      <c r="I60" s="5">
        <v>143027286886</v>
      </c>
      <c r="J60" s="5">
        <v>50944949549</v>
      </c>
      <c r="K60" s="5">
        <v>-73259743565</v>
      </c>
      <c r="L60" s="5">
        <v>-30038045577</v>
      </c>
      <c r="M60" s="5">
        <v>29513648148</v>
      </c>
      <c r="N60" s="5">
        <v>-79643921101</v>
      </c>
      <c r="O60" s="5">
        <v>-48821638150</v>
      </c>
      <c r="P60" s="5">
        <v>-53948462417</v>
      </c>
      <c r="Q60" s="5">
        <v>-236934530492</v>
      </c>
      <c r="R60" s="5">
        <v>-242142497551</v>
      </c>
      <c r="S60" s="5">
        <v>-25240706913</v>
      </c>
      <c r="T60" s="5">
        <v>59773216380</v>
      </c>
      <c r="U60" s="5">
        <v>96548292970</v>
      </c>
      <c r="V60" s="5">
        <v>141663863137</v>
      </c>
      <c r="W60" s="5">
        <v>255269288785</v>
      </c>
      <c r="X60" s="5">
        <v>155603486991</v>
      </c>
      <c r="Y60" s="5">
        <v>97814105214</v>
      </c>
    </row>
    <row r="61" spans="2:25" ht="15.5" x14ac:dyDescent="0.35">
      <c r="C61" t="s">
        <v>94</v>
      </c>
      <c r="D61" s="5">
        <v>10285127653</v>
      </c>
      <c r="E61" s="5">
        <v>-20385697516</v>
      </c>
      <c r="F61" s="5">
        <v>-85283583172</v>
      </c>
      <c r="G61" s="5">
        <v>-22320508221</v>
      </c>
      <c r="I61" s="5">
        <v>-152410101698</v>
      </c>
      <c r="J61" s="5">
        <v>-250541322913</v>
      </c>
      <c r="K61" s="5">
        <v>-227896793322</v>
      </c>
      <c r="L61" s="5">
        <v>-250582347163</v>
      </c>
      <c r="M61" s="5">
        <v>-218953109865</v>
      </c>
      <c r="N61" s="5">
        <v>-240436306747</v>
      </c>
      <c r="O61" s="5">
        <v>-267992588281</v>
      </c>
      <c r="P61" s="5">
        <v>-250349699369</v>
      </c>
      <c r="Q61" s="5">
        <v>2683524192</v>
      </c>
      <c r="R61" s="5">
        <v>19586593812</v>
      </c>
      <c r="S61" s="5">
        <v>22442018580</v>
      </c>
      <c r="T61" s="5">
        <v>16255054249</v>
      </c>
      <c r="U61" s="5">
        <v>14640504484</v>
      </c>
      <c r="V61" s="5">
        <v>57257648809</v>
      </c>
      <c r="W61" s="5">
        <v>-8876503788</v>
      </c>
      <c r="X61" s="5">
        <v>-20332066853</v>
      </c>
      <c r="Y61" s="5">
        <v>-21250717349</v>
      </c>
    </row>
    <row r="62" spans="2:25" ht="15.5" x14ac:dyDescent="0.35">
      <c r="C62" t="s">
        <v>95</v>
      </c>
      <c r="D62" s="5">
        <v>6272909</v>
      </c>
      <c r="E62" s="5">
        <v>9369501</v>
      </c>
      <c r="F62" s="5">
        <v>18690209</v>
      </c>
      <c r="G62" s="5">
        <v>14178506</v>
      </c>
      <c r="I62" s="5">
        <v>59253942</v>
      </c>
      <c r="J62" s="5">
        <v>52793904</v>
      </c>
      <c r="K62" s="5">
        <v>97276534</v>
      </c>
      <c r="L62" s="5">
        <v>70594837</v>
      </c>
      <c r="M62" s="5">
        <v>93131978</v>
      </c>
      <c r="N62" s="5">
        <v>105459210</v>
      </c>
      <c r="O62" s="5">
        <v>174129492</v>
      </c>
      <c r="P62" s="5">
        <v>1204470842</v>
      </c>
      <c r="W62" s="5">
        <v>16921447879</v>
      </c>
      <c r="X62" s="5">
        <v>388413426</v>
      </c>
      <c r="Y62" s="5">
        <v>395876533</v>
      </c>
    </row>
    <row r="63" spans="2:25" ht="15.5" x14ac:dyDescent="0.35">
      <c r="C63" t="s">
        <v>90</v>
      </c>
      <c r="V63" s="5">
        <v>-63925257</v>
      </c>
      <c r="W63" s="5">
        <v>-1403337</v>
      </c>
      <c r="X63" s="5">
        <v>-458892205</v>
      </c>
    </row>
    <row r="64" spans="2:25" ht="15.5" x14ac:dyDescent="0.35">
      <c r="C64" t="s">
        <v>27</v>
      </c>
      <c r="D64" s="5">
        <v>-43770279185</v>
      </c>
      <c r="E64" s="5">
        <v>-42664031785</v>
      </c>
      <c r="F64" s="5">
        <v>-43434135904</v>
      </c>
      <c r="G64" s="5">
        <v>-43826265406</v>
      </c>
      <c r="I64" s="5">
        <v>-173571719242</v>
      </c>
      <c r="J64" s="5">
        <v>-190252028409</v>
      </c>
      <c r="K64" s="5">
        <v>-246417317594</v>
      </c>
      <c r="L64" s="5">
        <v>-228731808998</v>
      </c>
      <c r="M64" s="5">
        <v>-231287062053</v>
      </c>
      <c r="N64" s="5">
        <v>-225184092193</v>
      </c>
      <c r="O64" s="5">
        <v>-239499964746</v>
      </c>
      <c r="P64" s="5">
        <v>-207182364176</v>
      </c>
      <c r="W64" s="5">
        <v>-32941394540</v>
      </c>
      <c r="X64" s="5">
        <v>-23766074862</v>
      </c>
      <c r="Y64" s="5">
        <v>-23949984153</v>
      </c>
    </row>
    <row r="65" spans="3:25" ht="15.5" x14ac:dyDescent="0.35">
      <c r="C65" t="s">
        <v>98</v>
      </c>
      <c r="D65" s="5">
        <v>10285127653</v>
      </c>
      <c r="E65" s="5">
        <v>-20385697516</v>
      </c>
      <c r="F65" s="5">
        <v>-85283583172</v>
      </c>
      <c r="G65" s="5">
        <v>-22320508221</v>
      </c>
      <c r="I65" s="5">
        <v>-152410101698</v>
      </c>
      <c r="J65" s="5">
        <v>-250541322913</v>
      </c>
      <c r="K65" s="5">
        <v>-227896793322</v>
      </c>
      <c r="L65" s="5">
        <v>-250582347163</v>
      </c>
      <c r="M65" s="5">
        <v>-218953109865</v>
      </c>
      <c r="N65" s="5">
        <v>-240436306747</v>
      </c>
      <c r="O65" s="5">
        <v>-267992588281</v>
      </c>
      <c r="P65" s="5">
        <v>-250349699369</v>
      </c>
      <c r="Q65" s="5">
        <v>2683524192</v>
      </c>
      <c r="R65" s="5">
        <v>19586593812</v>
      </c>
      <c r="S65" s="5">
        <v>22442018580</v>
      </c>
      <c r="T65" s="5">
        <v>16255054249</v>
      </c>
      <c r="U65" s="5">
        <v>14640504484</v>
      </c>
      <c r="V65" s="5">
        <v>57257648809</v>
      </c>
      <c r="W65" s="5">
        <v>-8876503788</v>
      </c>
      <c r="X65" s="5">
        <v>-20332066853</v>
      </c>
      <c r="Y65" s="5">
        <v>-21250717349</v>
      </c>
    </row>
    <row r="66" spans="3:25" ht="15.5" x14ac:dyDescent="0.35">
      <c r="C66" t="s">
        <v>29</v>
      </c>
      <c r="D66" s="5">
        <v>42140575914</v>
      </c>
      <c r="E66" s="5">
        <v>-24680445341</v>
      </c>
      <c r="F66" s="5">
        <v>-57591292813</v>
      </c>
      <c r="G66" s="5">
        <v>6304686129</v>
      </c>
      <c r="I66" s="5">
        <v>-9382814812</v>
      </c>
      <c r="J66" s="5">
        <v>-199596373364</v>
      </c>
      <c r="K66" s="5">
        <v>-301156536887</v>
      </c>
      <c r="L66" s="5">
        <v>-280620392740</v>
      </c>
      <c r="M66" s="5">
        <v>-189439461717</v>
      </c>
      <c r="N66" s="5">
        <v>-320080227848</v>
      </c>
      <c r="O66" s="5">
        <v>-316814226431</v>
      </c>
      <c r="P66" s="5">
        <v>-304298161786</v>
      </c>
      <c r="Q66" s="5">
        <v>-234251006300</v>
      </c>
      <c r="R66" s="5">
        <v>-222555903739</v>
      </c>
      <c r="S66" s="5">
        <v>-2798688333</v>
      </c>
      <c r="T66" s="5">
        <v>76028270629</v>
      </c>
      <c r="U66" s="5">
        <v>111188797454</v>
      </c>
      <c r="V66" s="5">
        <v>198921511946</v>
      </c>
      <c r="W66" s="5">
        <v>246392784997</v>
      </c>
      <c r="X66" s="5">
        <v>135271420138</v>
      </c>
      <c r="Y66" s="5">
        <v>76563387865</v>
      </c>
    </row>
    <row r="67" spans="3:25" ht="15.5" x14ac:dyDescent="0.35">
      <c r="C67" t="s">
        <v>28</v>
      </c>
      <c r="D67" s="5">
        <v>-6833135711</v>
      </c>
      <c r="E67" s="5">
        <v>1588734017</v>
      </c>
      <c r="F67" s="5">
        <v>-9044712631</v>
      </c>
      <c r="G67" s="5">
        <v>-3919387970</v>
      </c>
      <c r="I67" s="5">
        <v>-20940288796</v>
      </c>
      <c r="J67" s="5">
        <v>5865922978</v>
      </c>
      <c r="K67" s="5">
        <v>-2696737845</v>
      </c>
      <c r="L67" s="5">
        <v>-21192303952</v>
      </c>
      <c r="M67" s="5">
        <v>11160850248</v>
      </c>
      <c r="N67" s="5">
        <v>12436991788</v>
      </c>
      <c r="O67" s="5">
        <v>34114991008</v>
      </c>
      <c r="P67" s="5">
        <v>4151167034</v>
      </c>
      <c r="Q67" s="5">
        <v>34321928850</v>
      </c>
      <c r="R67" s="5">
        <v>-2576736349</v>
      </c>
      <c r="S67" s="5">
        <v>-8916814827</v>
      </c>
      <c r="T67" s="5">
        <v>-24342143340</v>
      </c>
      <c r="U67" s="5">
        <v>-41153519068</v>
      </c>
      <c r="V67" s="5">
        <v>-45190745747</v>
      </c>
      <c r="W67" s="5">
        <v>-60972461234</v>
      </c>
      <c r="X67" s="5">
        <v>-34563079455</v>
      </c>
      <c r="Y67" s="5">
        <v>-23030457195</v>
      </c>
    </row>
    <row r="68" spans="3:25" ht="15.5" x14ac:dyDescent="0.35">
      <c r="C68" t="s">
        <v>99</v>
      </c>
      <c r="F68" s="5">
        <v>-2105478126</v>
      </c>
      <c r="I68" s="5">
        <v>-2105478126</v>
      </c>
      <c r="J68" s="5">
        <v>-1969060638</v>
      </c>
      <c r="L68" s="5">
        <v>-102986788</v>
      </c>
      <c r="M68" s="5">
        <v>-1142029532</v>
      </c>
      <c r="N68" s="5">
        <v>-1756980</v>
      </c>
      <c r="O68" s="5">
        <v>-46125459</v>
      </c>
      <c r="P68" s="5">
        <v>-126114947</v>
      </c>
      <c r="Q68" s="5">
        <v>-2269200731</v>
      </c>
      <c r="R68" s="5">
        <v>-2392406319</v>
      </c>
      <c r="S68" s="5">
        <v>-4733238827</v>
      </c>
      <c r="T68" s="5">
        <v>-9201835659</v>
      </c>
      <c r="U68" s="5">
        <v>-29661244261</v>
      </c>
      <c r="V68" s="5">
        <v>-35505607614</v>
      </c>
      <c r="W68" s="5">
        <v>-44934736330</v>
      </c>
      <c r="X68" s="5">
        <v>-26224165625</v>
      </c>
      <c r="Y68" s="5">
        <v>-11183864637</v>
      </c>
    </row>
    <row r="69" spans="3:25" ht="15.5" x14ac:dyDescent="0.35">
      <c r="C69" t="s">
        <v>100</v>
      </c>
      <c r="D69" s="5">
        <v>-6833135711</v>
      </c>
      <c r="E69" s="5">
        <v>1588734017</v>
      </c>
      <c r="F69" s="5">
        <v>-6939234505</v>
      </c>
      <c r="G69" s="5">
        <v>-3919387970</v>
      </c>
      <c r="I69" s="5">
        <v>-18834810670</v>
      </c>
      <c r="J69" s="5">
        <v>7834983616</v>
      </c>
      <c r="K69" s="5">
        <v>-2696737845</v>
      </c>
      <c r="L69" s="5">
        <v>-21089317164</v>
      </c>
      <c r="M69" s="5">
        <v>12302879780</v>
      </c>
      <c r="N69" s="5">
        <v>12438748768</v>
      </c>
      <c r="O69" s="5">
        <v>34161116467</v>
      </c>
      <c r="P69" s="5">
        <v>4277281981</v>
      </c>
      <c r="Q69" s="5">
        <v>36591129581</v>
      </c>
      <c r="R69" s="5">
        <v>-184330030</v>
      </c>
      <c r="S69" s="5">
        <v>-4183576000</v>
      </c>
      <c r="T69" s="5">
        <v>-15140307681</v>
      </c>
      <c r="U69" s="5">
        <v>-11492274807</v>
      </c>
      <c r="V69" s="5">
        <v>-9685138133</v>
      </c>
      <c r="W69" s="5">
        <v>-16037724904</v>
      </c>
      <c r="X69" s="5">
        <v>-8338913830</v>
      </c>
      <c r="Y69" s="5">
        <v>-11846592558</v>
      </c>
    </row>
    <row r="70" spans="3:25" ht="15.5" x14ac:dyDescent="0.35">
      <c r="C70" t="s">
        <v>101</v>
      </c>
      <c r="D70" s="5">
        <v>-6833135711</v>
      </c>
      <c r="E70" s="5">
        <v>1588734017</v>
      </c>
      <c r="F70" s="5">
        <v>-9044712631</v>
      </c>
      <c r="G70" s="5">
        <v>-3919387970</v>
      </c>
      <c r="I70" s="5">
        <v>-20940288796</v>
      </c>
      <c r="J70" s="5">
        <v>5865922978</v>
      </c>
      <c r="K70" s="5">
        <v>-2696737845</v>
      </c>
      <c r="L70" s="5">
        <v>-21192303952</v>
      </c>
      <c r="M70" s="5">
        <v>11160850248</v>
      </c>
      <c r="N70" s="5">
        <v>12436991788</v>
      </c>
      <c r="O70" s="5">
        <v>34114991008</v>
      </c>
      <c r="P70" s="5">
        <v>4151167034</v>
      </c>
      <c r="Q70" s="5">
        <v>34321928850</v>
      </c>
      <c r="R70" s="5">
        <v>-2576736349</v>
      </c>
      <c r="S70" s="5">
        <v>-8916814827</v>
      </c>
      <c r="T70" s="5">
        <v>-24342143340</v>
      </c>
      <c r="U70" s="5">
        <v>-41153519068</v>
      </c>
      <c r="V70" s="5">
        <v>-45190745747</v>
      </c>
      <c r="W70" s="5">
        <v>-60972461234</v>
      </c>
      <c r="X70" s="5">
        <v>-34563079455</v>
      </c>
      <c r="Y70" s="5">
        <v>-23030457195</v>
      </c>
    </row>
    <row r="71" spans="3:25" ht="15.5" x14ac:dyDescent="0.35">
      <c r="C71" t="s">
        <v>102</v>
      </c>
      <c r="D71" s="5">
        <v>35307440203</v>
      </c>
      <c r="E71" s="5">
        <v>-23091711324</v>
      </c>
      <c r="F71" s="5">
        <v>-66636005444</v>
      </c>
      <c r="G71" s="5">
        <v>2385298159</v>
      </c>
      <c r="I71" s="5">
        <v>-30323103608</v>
      </c>
      <c r="J71" s="5">
        <v>-193730450386</v>
      </c>
      <c r="K71" s="5">
        <v>-303853274732</v>
      </c>
      <c r="L71" s="5">
        <v>-301812696692</v>
      </c>
      <c r="M71" s="5">
        <v>-178278611469</v>
      </c>
      <c r="N71" s="5">
        <v>-307643236060</v>
      </c>
      <c r="O71" s="5">
        <v>-282699235423</v>
      </c>
      <c r="P71" s="5">
        <v>-300146994752</v>
      </c>
      <c r="Q71" s="5">
        <v>-199929077450</v>
      </c>
      <c r="R71" s="5">
        <v>-225132640088</v>
      </c>
      <c r="S71" s="5">
        <v>-11715503160</v>
      </c>
      <c r="T71" s="5">
        <v>51686127289</v>
      </c>
      <c r="U71" s="5">
        <v>70035278386</v>
      </c>
      <c r="V71" s="5">
        <v>153730766199</v>
      </c>
      <c r="W71" s="5">
        <v>185420323763</v>
      </c>
      <c r="X71" s="5">
        <v>100708340683</v>
      </c>
      <c r="Y71" s="5">
        <v>53532930670</v>
      </c>
    </row>
    <row r="72" spans="3:25" ht="15.5" x14ac:dyDescent="0.35">
      <c r="C72" t="s">
        <v>103</v>
      </c>
      <c r="F72" s="5">
        <v>-7005992303</v>
      </c>
      <c r="I72" s="5">
        <v>-7005992303</v>
      </c>
      <c r="J72" s="5">
        <v>3501902937</v>
      </c>
      <c r="K72" s="5">
        <v>264240917</v>
      </c>
      <c r="L72" s="5">
        <v>10869483392</v>
      </c>
      <c r="M72" s="5">
        <v>-221281403</v>
      </c>
      <c r="N72" s="5">
        <v>922763933</v>
      </c>
      <c r="O72" s="5">
        <v>-1130001765</v>
      </c>
      <c r="P72" s="5">
        <v>32995387083</v>
      </c>
      <c r="Q72" s="5">
        <v>-12725977233</v>
      </c>
      <c r="R72" s="5">
        <v>-14488661869</v>
      </c>
      <c r="S72" s="5">
        <v>-4396937213</v>
      </c>
    </row>
    <row r="73" spans="3:25" ht="15.5" x14ac:dyDescent="0.35">
      <c r="C73" t="s">
        <v>104</v>
      </c>
      <c r="F73" s="5">
        <v>-7005992303</v>
      </c>
      <c r="I73" s="5">
        <v>-7005992303</v>
      </c>
      <c r="J73" s="5">
        <v>3501902937</v>
      </c>
      <c r="K73" s="5">
        <v>264240917</v>
      </c>
      <c r="L73" s="5">
        <v>10869483392</v>
      </c>
      <c r="M73" s="5">
        <v>-221281403</v>
      </c>
      <c r="N73" s="5">
        <v>922763933</v>
      </c>
      <c r="O73" s="5">
        <v>-1130001765</v>
      </c>
      <c r="P73" s="5">
        <v>32995387083</v>
      </c>
      <c r="Q73" s="5">
        <v>-12725977233</v>
      </c>
      <c r="R73" s="5">
        <v>-14488661869</v>
      </c>
      <c r="S73" s="5">
        <v>-4396937213</v>
      </c>
    </row>
    <row r="74" spans="3:25" ht="15.5" x14ac:dyDescent="0.35">
      <c r="C74" t="s">
        <v>105</v>
      </c>
      <c r="D74" s="5">
        <v>35307440203</v>
      </c>
      <c r="E74" s="5">
        <v>-23091711324</v>
      </c>
      <c r="F74" s="5">
        <v>-73641997747</v>
      </c>
      <c r="G74" s="5">
        <v>2385298159</v>
      </c>
      <c r="I74" s="5">
        <v>-37329095911</v>
      </c>
      <c r="J74" s="5">
        <v>-190228547449</v>
      </c>
      <c r="K74" s="5">
        <v>-303589033815</v>
      </c>
      <c r="L74" s="5">
        <v>-290943213300</v>
      </c>
      <c r="M74" s="5">
        <v>-178499892872</v>
      </c>
      <c r="N74" s="5">
        <v>-306720472127</v>
      </c>
      <c r="O74" s="5">
        <v>-283829237188</v>
      </c>
      <c r="P74" s="5">
        <v>-267151607669</v>
      </c>
      <c r="Q74" s="5">
        <v>-212655054683</v>
      </c>
      <c r="R74" s="5">
        <v>-239621301957</v>
      </c>
      <c r="S74" s="5">
        <v>-16112440373</v>
      </c>
      <c r="T74" s="5">
        <v>51686127289</v>
      </c>
      <c r="U74" s="5">
        <v>70035278386</v>
      </c>
      <c r="V74" s="5">
        <v>153730766199</v>
      </c>
      <c r="W74" s="5">
        <v>185420323763</v>
      </c>
      <c r="X74" s="5">
        <v>100708340683</v>
      </c>
      <c r="Y74" s="5">
        <v>53532930670</v>
      </c>
    </row>
    <row r="75" spans="3:25" ht="15.5" x14ac:dyDescent="0.35">
      <c r="C75" t="s">
        <v>106</v>
      </c>
      <c r="D75" s="5">
        <v>35307440203</v>
      </c>
      <c r="E75" s="5">
        <v>-23091711324</v>
      </c>
      <c r="F75" s="5">
        <v>-66636005444</v>
      </c>
      <c r="G75" s="5">
        <v>2385298159</v>
      </c>
      <c r="I75" s="5">
        <v>-30323103608</v>
      </c>
      <c r="J75" s="5">
        <v>-193730450386</v>
      </c>
      <c r="K75" s="5">
        <v>-303853274732</v>
      </c>
      <c r="L75" s="5">
        <v>-301812696692</v>
      </c>
      <c r="M75" s="5">
        <v>-178278611469</v>
      </c>
      <c r="N75" s="5">
        <v>-307643236060</v>
      </c>
      <c r="O75" s="5">
        <v>-282699235423</v>
      </c>
      <c r="P75" s="5">
        <v>-300146994752</v>
      </c>
      <c r="Q75" s="5">
        <v>-199929077450</v>
      </c>
      <c r="R75" s="5">
        <v>-225132640088</v>
      </c>
      <c r="S75" s="5">
        <v>-11715503160</v>
      </c>
      <c r="T75" s="5">
        <v>51686127289</v>
      </c>
      <c r="U75" s="5">
        <v>70035278386</v>
      </c>
      <c r="V75" s="5">
        <v>153730766199</v>
      </c>
      <c r="W75" s="5">
        <v>185420323763</v>
      </c>
      <c r="X75" s="5">
        <v>100708340683</v>
      </c>
      <c r="Y75" s="5">
        <v>53532930670</v>
      </c>
    </row>
    <row r="76" spans="3:25" ht="15.5" x14ac:dyDescent="0.35">
      <c r="C76" t="s">
        <v>8</v>
      </c>
      <c r="D76" s="5">
        <v>34803150999</v>
      </c>
      <c r="E76" s="5">
        <v>-23139942941</v>
      </c>
      <c r="F76" s="5">
        <v>-72540164367</v>
      </c>
      <c r="G76" s="5">
        <v>2182658049</v>
      </c>
      <c r="I76" s="5">
        <v>-36917077831</v>
      </c>
      <c r="J76" s="5">
        <v>-189550262390</v>
      </c>
      <c r="K76" s="5">
        <v>-302212444716</v>
      </c>
      <c r="L76" s="5">
        <v>-289407911654</v>
      </c>
      <c r="M76" s="5">
        <v>-177720976994</v>
      </c>
      <c r="N76" s="5">
        <v>-304958541537</v>
      </c>
      <c r="O76" s="5">
        <v>-282171742014</v>
      </c>
      <c r="P76" s="5">
        <v>-265727310461</v>
      </c>
      <c r="Q76" s="5">
        <v>-209819549806</v>
      </c>
      <c r="R76" s="5">
        <v>-236744611231</v>
      </c>
      <c r="S76" s="5">
        <v>-15993930680</v>
      </c>
      <c r="T76" s="5">
        <v>50498016195</v>
      </c>
      <c r="U76" s="5">
        <v>67778244685</v>
      </c>
      <c r="V76" s="5">
        <v>150489161747</v>
      </c>
      <c r="W76" s="5">
        <v>181227827053</v>
      </c>
      <c r="X76" s="5">
        <v>80113700647</v>
      </c>
      <c r="Y76" s="5">
        <v>43497262985</v>
      </c>
    </row>
    <row r="77" spans="3:25" ht="15.5" x14ac:dyDescent="0.35">
      <c r="C77" t="s">
        <v>108</v>
      </c>
      <c r="D77" s="5">
        <v>35307440203</v>
      </c>
      <c r="E77" s="5">
        <v>-23091711324</v>
      </c>
      <c r="F77" s="5">
        <v>-66636005444</v>
      </c>
      <c r="G77" s="5">
        <v>2385298159</v>
      </c>
      <c r="I77" s="5">
        <v>-30323103608</v>
      </c>
      <c r="J77" s="5">
        <v>-193730450386</v>
      </c>
      <c r="K77" s="5">
        <v>-303853274732</v>
      </c>
      <c r="L77" s="5">
        <v>-301812696692</v>
      </c>
      <c r="M77" s="5">
        <v>-178278611469</v>
      </c>
      <c r="N77" s="5">
        <v>-307643236060</v>
      </c>
      <c r="O77" s="5">
        <v>-282699235423</v>
      </c>
      <c r="P77" s="5">
        <v>-300146994752</v>
      </c>
      <c r="Q77" s="5">
        <v>-199929077450</v>
      </c>
      <c r="R77" s="5">
        <v>-225132640088</v>
      </c>
      <c r="S77" s="5">
        <v>-11715503160</v>
      </c>
      <c r="T77" s="5">
        <v>51686127289</v>
      </c>
      <c r="U77" s="5">
        <v>70035278386</v>
      </c>
      <c r="V77" s="5">
        <v>153730766199</v>
      </c>
      <c r="W77" s="5">
        <v>185420323763</v>
      </c>
      <c r="X77" s="5">
        <v>100708340683</v>
      </c>
      <c r="Y77" s="5">
        <v>53532930670</v>
      </c>
    </row>
    <row r="78" spans="3:25" ht="15.5" x14ac:dyDescent="0.35">
      <c r="C78" t="s">
        <v>109</v>
      </c>
      <c r="D78" s="5">
        <v>35307440203</v>
      </c>
      <c r="E78" s="5">
        <v>-23091711324</v>
      </c>
      <c r="F78" s="5">
        <v>-73641997747</v>
      </c>
      <c r="G78" s="5">
        <v>2385298159</v>
      </c>
      <c r="I78" s="5">
        <v>-37329095911</v>
      </c>
      <c r="J78" s="5">
        <v>-190228547449</v>
      </c>
      <c r="K78" s="5">
        <v>-303589033815</v>
      </c>
      <c r="L78" s="5">
        <v>-290943213300</v>
      </c>
      <c r="M78" s="5">
        <v>-178499892872</v>
      </c>
      <c r="N78" s="5">
        <v>-306720472127</v>
      </c>
      <c r="O78" s="5">
        <v>-283829237188</v>
      </c>
      <c r="P78" s="5">
        <v>-267151607669</v>
      </c>
      <c r="Q78" s="5">
        <v>-212655054683</v>
      </c>
      <c r="R78" s="5">
        <v>-239621301957</v>
      </c>
      <c r="S78" s="5">
        <v>-16112440373</v>
      </c>
      <c r="T78" s="5">
        <v>51686127289</v>
      </c>
      <c r="U78" s="5">
        <v>70035278386</v>
      </c>
      <c r="V78" s="5">
        <v>153730766199</v>
      </c>
      <c r="W78" s="5">
        <v>185420323763</v>
      </c>
      <c r="X78" s="5">
        <v>100708340683</v>
      </c>
      <c r="Y78" s="5">
        <v>53532930670</v>
      </c>
    </row>
    <row r="79" spans="3:25" ht="15.5" x14ac:dyDescent="0.35">
      <c r="C79" t="s">
        <v>110</v>
      </c>
      <c r="D79" s="5">
        <v>35307440203</v>
      </c>
      <c r="E79" s="5">
        <v>-23091711324</v>
      </c>
      <c r="F79" s="5">
        <v>-73641997747</v>
      </c>
      <c r="G79" s="5">
        <v>2385298159</v>
      </c>
      <c r="I79" s="5">
        <v>-37329095911</v>
      </c>
      <c r="J79" s="5">
        <v>-190228547449</v>
      </c>
      <c r="K79" s="5">
        <v>-303589033815</v>
      </c>
      <c r="L79" s="5">
        <v>-290943213300</v>
      </c>
      <c r="M79" s="5">
        <v>-178499892872</v>
      </c>
      <c r="N79" s="5">
        <v>-306720472127</v>
      </c>
      <c r="O79" s="5">
        <v>-283829237188</v>
      </c>
      <c r="P79" s="5">
        <v>-267151607669</v>
      </c>
      <c r="Q79" s="5">
        <v>-212655054683</v>
      </c>
      <c r="R79" s="5">
        <v>-239621301957</v>
      </c>
      <c r="S79" s="5">
        <v>-16112440373</v>
      </c>
      <c r="T79" s="5">
        <v>51686127289</v>
      </c>
      <c r="U79" s="5">
        <v>70035278386</v>
      </c>
      <c r="V79" s="5">
        <v>153730766199</v>
      </c>
      <c r="W79" s="5">
        <v>185420323763</v>
      </c>
      <c r="X79" s="5">
        <v>100708340683</v>
      </c>
      <c r="Y79" s="5">
        <v>53532930670</v>
      </c>
    </row>
    <row r="81" spans="2:25" ht="15.5" x14ac:dyDescent="0.35">
      <c r="B81" t="s">
        <v>111</v>
      </c>
      <c r="C81" t="s">
        <v>112</v>
      </c>
    </row>
    <row r="82" spans="2:25" ht="15.5" x14ac:dyDescent="0.35">
      <c r="C82" t="s">
        <v>113</v>
      </c>
    </row>
    <row r="83" spans="2:25" ht="15.5" x14ac:dyDescent="0.35">
      <c r="C83" t="s">
        <v>20</v>
      </c>
      <c r="D83" s="5">
        <v>3567855052</v>
      </c>
      <c r="E83" s="5">
        <v>17722955407</v>
      </c>
      <c r="F83" s="5">
        <v>14315228908</v>
      </c>
      <c r="G83" s="5">
        <v>10046448712</v>
      </c>
      <c r="I83" s="5">
        <v>14315228908</v>
      </c>
      <c r="J83" s="5">
        <v>5849804840</v>
      </c>
      <c r="K83" s="5">
        <v>7031222760</v>
      </c>
      <c r="L83" s="5">
        <v>1982725868</v>
      </c>
      <c r="M83" s="5">
        <v>12756061463</v>
      </c>
      <c r="N83" s="5">
        <v>8382731968</v>
      </c>
      <c r="O83" s="5">
        <v>6172482989</v>
      </c>
      <c r="P83" s="5">
        <v>12769513214</v>
      </c>
      <c r="Q83" s="5">
        <v>6789351300</v>
      </c>
      <c r="R83" s="5">
        <v>5988482405</v>
      </c>
      <c r="S83" s="5">
        <v>22003007811</v>
      </c>
      <c r="T83" s="5">
        <v>72463829067</v>
      </c>
      <c r="U83" s="5">
        <v>85976108463</v>
      </c>
      <c r="V83" s="5">
        <v>221226400871</v>
      </c>
      <c r="W83" s="5">
        <v>495694763790</v>
      </c>
      <c r="X83" s="5">
        <v>38011090998</v>
      </c>
      <c r="Y83" s="5">
        <v>24056044789</v>
      </c>
    </row>
    <row r="84" spans="2:25" ht="15.5" x14ac:dyDescent="0.35">
      <c r="C84" t="s">
        <v>115</v>
      </c>
      <c r="D84" s="5">
        <v>94041514971</v>
      </c>
      <c r="E84" s="5">
        <v>107532715203</v>
      </c>
      <c r="F84" s="5">
        <v>152873748754</v>
      </c>
      <c r="G84" s="5">
        <v>179057140992</v>
      </c>
      <c r="I84" s="5">
        <v>152873748754</v>
      </c>
      <c r="J84" s="5">
        <v>136809302371</v>
      </c>
      <c r="K84" s="5">
        <v>26591795300</v>
      </c>
      <c r="L84" s="5">
        <v>20570322056</v>
      </c>
      <c r="M84" s="5">
        <v>22363508086</v>
      </c>
      <c r="N84" s="5">
        <v>17872216544</v>
      </c>
      <c r="O84" s="5">
        <v>20219450221</v>
      </c>
      <c r="P84" s="5">
        <v>19686891717</v>
      </c>
      <c r="Q84" s="5">
        <v>12034881971</v>
      </c>
      <c r="R84" s="5">
        <v>19002511790</v>
      </c>
      <c r="S84" s="5">
        <v>17099681270</v>
      </c>
      <c r="T84" s="5">
        <v>13758583104</v>
      </c>
      <c r="U84" s="5">
        <v>29257440048</v>
      </c>
      <c r="V84" s="5">
        <v>15326729854</v>
      </c>
      <c r="W84" s="5">
        <v>35213428320</v>
      </c>
      <c r="X84" s="5">
        <v>16315940808</v>
      </c>
      <c r="Y84" s="5">
        <v>8734193957</v>
      </c>
    </row>
    <row r="85" spans="2:25" ht="15.5" x14ac:dyDescent="0.35">
      <c r="C85" t="s">
        <v>119</v>
      </c>
      <c r="D85" s="5">
        <v>4979879002</v>
      </c>
      <c r="E85" s="5">
        <v>5237307849</v>
      </c>
      <c r="F85" s="5">
        <v>5758930372</v>
      </c>
      <c r="G85" s="5">
        <v>2728402980</v>
      </c>
      <c r="I85" s="5">
        <v>5758930372</v>
      </c>
      <c r="J85" s="5">
        <v>3941696441</v>
      </c>
      <c r="K85" s="5">
        <v>3777749974</v>
      </c>
      <c r="L85" s="5">
        <v>4383252401</v>
      </c>
      <c r="M85" s="5">
        <v>4207560892</v>
      </c>
      <c r="N85" s="5">
        <v>4779094300</v>
      </c>
      <c r="O85" s="5">
        <v>6870361184</v>
      </c>
      <c r="P85" s="5">
        <v>7127563664</v>
      </c>
      <c r="Q85" s="5">
        <v>8582527122</v>
      </c>
      <c r="R85" s="5">
        <v>7528438554</v>
      </c>
      <c r="S85" s="5">
        <v>15226517784</v>
      </c>
      <c r="T85" s="5">
        <v>11593886402</v>
      </c>
      <c r="U85" s="5">
        <v>7205482874</v>
      </c>
      <c r="V85" s="5">
        <v>13005394290</v>
      </c>
      <c r="W85" s="5">
        <v>10154498152</v>
      </c>
      <c r="X85" s="5">
        <v>4614038445</v>
      </c>
      <c r="Y85" s="5">
        <v>7358035152</v>
      </c>
    </row>
    <row r="86" spans="2:25" ht="15.5" x14ac:dyDescent="0.35">
      <c r="C86" t="s">
        <v>268</v>
      </c>
      <c r="D86" s="5">
        <v>214990885540</v>
      </c>
      <c r="E86" s="5">
        <v>180276535565</v>
      </c>
      <c r="F86" s="5">
        <v>175214362825</v>
      </c>
      <c r="G86" s="5">
        <v>165986044890</v>
      </c>
      <c r="I86" s="5">
        <v>175214362825</v>
      </c>
      <c r="J86" s="5">
        <v>214489276526</v>
      </c>
      <c r="K86" s="5">
        <v>129099367556</v>
      </c>
      <c r="L86" s="5">
        <v>160892134569</v>
      </c>
      <c r="M86" s="5">
        <v>95322423642</v>
      </c>
      <c r="N86" s="5">
        <v>41411063094</v>
      </c>
      <c r="O86" s="5">
        <v>72520106685</v>
      </c>
      <c r="P86" s="5">
        <v>78873799255</v>
      </c>
      <c r="Q86" s="5">
        <v>51647297860</v>
      </c>
      <c r="R86" s="5">
        <v>51018292210</v>
      </c>
      <c r="S86" s="5">
        <v>53654344188</v>
      </c>
      <c r="T86" s="5">
        <v>51901872225</v>
      </c>
      <c r="U86" s="5">
        <v>86573748467</v>
      </c>
      <c r="V86" s="5">
        <v>63422256586</v>
      </c>
      <c r="W86" s="5">
        <v>48055817432</v>
      </c>
      <c r="X86" s="5">
        <v>30271763957</v>
      </c>
      <c r="Y86" s="5">
        <v>23026812955</v>
      </c>
    </row>
    <row r="87" spans="2:25" ht="15.5" x14ac:dyDescent="0.35">
      <c r="C87" t="s">
        <v>92</v>
      </c>
      <c r="D87" s="5">
        <v>1134024830508</v>
      </c>
      <c r="E87" s="5">
        <v>1128896347422</v>
      </c>
      <c r="F87" s="5">
        <v>1124949205547</v>
      </c>
      <c r="G87" s="5">
        <v>1127137045725</v>
      </c>
      <c r="I87" s="5">
        <v>1124949205547</v>
      </c>
      <c r="J87" s="5">
        <v>1108684887701</v>
      </c>
      <c r="K87" s="5">
        <v>530562149475</v>
      </c>
      <c r="L87" s="5">
        <v>609356772974</v>
      </c>
      <c r="M87" s="5">
        <v>412615654273</v>
      </c>
      <c r="N87" s="5">
        <v>254967890592</v>
      </c>
      <c r="O87" s="5">
        <v>-851366566</v>
      </c>
      <c r="P87" s="5">
        <v>273567226</v>
      </c>
      <c r="Q87" s="5">
        <v>-32097381267</v>
      </c>
      <c r="R87" s="5">
        <v>-21580734189</v>
      </c>
      <c r="S87" s="5">
        <v>-7355348602</v>
      </c>
    </row>
    <row r="88" spans="2:25" ht="15.5" x14ac:dyDescent="0.35">
      <c r="C88" t="s">
        <v>121</v>
      </c>
      <c r="D88" s="5">
        <v>637741509912</v>
      </c>
      <c r="E88" s="5">
        <v>561017867852</v>
      </c>
      <c r="F88" s="5">
        <v>567560235020</v>
      </c>
      <c r="G88" s="5">
        <v>606103147034</v>
      </c>
      <c r="I88" s="5">
        <v>567560235020</v>
      </c>
      <c r="J88" s="5">
        <v>516714544081</v>
      </c>
      <c r="K88" s="5">
        <v>271712439754</v>
      </c>
      <c r="L88" s="5">
        <v>262493584472</v>
      </c>
      <c r="M88" s="5">
        <v>222474701963</v>
      </c>
      <c r="N88" s="5">
        <v>166087733312</v>
      </c>
      <c r="O88" s="5">
        <v>174522896892</v>
      </c>
      <c r="P88" s="5">
        <v>324090120906</v>
      </c>
      <c r="Q88" s="5">
        <v>195500834468</v>
      </c>
      <c r="R88" s="5">
        <v>190298855080</v>
      </c>
      <c r="S88" s="5">
        <v>210503621067</v>
      </c>
      <c r="T88" s="5">
        <v>236785490298</v>
      </c>
      <c r="U88" s="5">
        <v>256002864807</v>
      </c>
      <c r="V88" s="5">
        <v>336804007304</v>
      </c>
      <c r="W88" s="5">
        <v>595737424138</v>
      </c>
      <c r="X88" s="5">
        <v>105325589417</v>
      </c>
      <c r="Y88" s="5">
        <v>73893106387</v>
      </c>
    </row>
    <row r="89" spans="2:25" ht="15.5" x14ac:dyDescent="0.35">
      <c r="C89" t="s">
        <v>122</v>
      </c>
    </row>
    <row r="90" spans="2:25" ht="15.5" x14ac:dyDescent="0.35">
      <c r="C90" t="s">
        <v>125</v>
      </c>
      <c r="D90" s="5">
        <v>16784884640</v>
      </c>
      <c r="E90" s="5">
        <v>16170014415</v>
      </c>
      <c r="F90" s="5">
        <v>13072838423</v>
      </c>
      <c r="G90" s="5">
        <v>14874658310</v>
      </c>
      <c r="I90" s="5">
        <v>13072838423</v>
      </c>
      <c r="J90" s="5">
        <v>15746155604</v>
      </c>
      <c r="K90" s="5">
        <v>10374892592</v>
      </c>
      <c r="L90" s="5">
        <v>8727758769</v>
      </c>
      <c r="M90" s="5">
        <v>33177783765</v>
      </c>
      <c r="N90" s="5">
        <v>18955600829</v>
      </c>
      <c r="O90" s="5">
        <v>7485498336</v>
      </c>
      <c r="P90" s="5">
        <v>4717393110</v>
      </c>
      <c r="Q90" s="5">
        <v>9337963817</v>
      </c>
      <c r="R90" s="5">
        <v>5143641454</v>
      </c>
      <c r="S90" s="5">
        <v>931466489</v>
      </c>
      <c r="T90" s="5">
        <v>1701030363</v>
      </c>
      <c r="U90" s="5">
        <v>2827263794</v>
      </c>
      <c r="V90" s="5">
        <v>2212551469</v>
      </c>
      <c r="W90" s="5">
        <v>2149484097</v>
      </c>
      <c r="X90" s="5">
        <v>3077881571</v>
      </c>
      <c r="Y90" s="5">
        <v>3416164743</v>
      </c>
    </row>
    <row r="91" spans="2:25" ht="15.5" x14ac:dyDescent="0.35">
      <c r="C91" t="s">
        <v>124</v>
      </c>
      <c r="X91" s="5">
        <v>16847984225</v>
      </c>
      <c r="Y91" s="5">
        <v>16147240659</v>
      </c>
    </row>
    <row r="92" spans="2:25" ht="15.5" x14ac:dyDescent="0.35">
      <c r="C92" t="s">
        <v>123</v>
      </c>
      <c r="W92" s="5">
        <v>6959704461</v>
      </c>
      <c r="X92" s="5">
        <v>6961187795</v>
      </c>
    </row>
    <row r="93" spans="2:25" ht="15.5" x14ac:dyDescent="0.35">
      <c r="C93" t="s">
        <v>2544</v>
      </c>
      <c r="D93" s="5">
        <v>12593264201</v>
      </c>
      <c r="E93" s="5">
        <v>13131078585</v>
      </c>
      <c r="F93" s="5">
        <v>12916609139</v>
      </c>
      <c r="G93" s="5">
        <v>12996218142</v>
      </c>
      <c r="I93" s="5">
        <v>12916609139</v>
      </c>
      <c r="J93" s="5">
        <v>12722586890</v>
      </c>
      <c r="K93" s="5">
        <v>14810704580</v>
      </c>
      <c r="L93" s="5">
        <v>14730266078</v>
      </c>
      <c r="M93" s="5">
        <v>14910933685</v>
      </c>
      <c r="N93" s="5">
        <v>14800707106</v>
      </c>
      <c r="O93" s="5">
        <v>15657542937</v>
      </c>
      <c r="P93" s="5">
        <v>14733067369</v>
      </c>
      <c r="Q93" s="5">
        <v>9770352545</v>
      </c>
      <c r="R93" s="5">
        <v>10020896872</v>
      </c>
      <c r="S93" s="5">
        <v>15868389553</v>
      </c>
      <c r="T93" s="5">
        <v>19304760893</v>
      </c>
      <c r="U93" s="5">
        <v>25328201784</v>
      </c>
      <c r="V93" s="5">
        <v>32350686474</v>
      </c>
      <c r="W93" s="5">
        <v>23291370818</v>
      </c>
      <c r="X93" s="5">
        <v>11554790805</v>
      </c>
      <c r="Y93" s="5">
        <v>16101132613</v>
      </c>
    </row>
    <row r="94" spans="2:25" ht="15.5" x14ac:dyDescent="0.35">
      <c r="C94" t="s">
        <v>406</v>
      </c>
      <c r="D94" s="5">
        <v>2105656808328</v>
      </c>
      <c r="E94" s="5">
        <v>2094836992259</v>
      </c>
      <c r="F94" s="5">
        <v>2079976006101</v>
      </c>
      <c r="G94" s="5">
        <v>2063690282305</v>
      </c>
      <c r="I94" s="5">
        <v>2079976006101</v>
      </c>
      <c r="J94" s="5">
        <v>2057569446851</v>
      </c>
      <c r="K94" s="5">
        <v>2088606715347</v>
      </c>
      <c r="L94" s="5">
        <v>2089857280771</v>
      </c>
      <c r="M94" s="5">
        <v>2096019961963</v>
      </c>
      <c r="N94" s="5">
        <v>2115669386697</v>
      </c>
      <c r="O94" s="5">
        <v>2102090755117</v>
      </c>
      <c r="P94" s="5">
        <v>2054707352951</v>
      </c>
      <c r="Q94" s="5">
        <v>2010003056868</v>
      </c>
      <c r="R94" s="5">
        <v>1965226660156</v>
      </c>
      <c r="S94" s="5">
        <v>1975988728678</v>
      </c>
      <c r="T94" s="5">
        <v>1751814708294</v>
      </c>
      <c r="U94" s="5">
        <v>1520198996163</v>
      </c>
      <c r="V94" s="5">
        <v>1265297422410</v>
      </c>
      <c r="W94" s="5">
        <v>947852807387</v>
      </c>
      <c r="X94" s="5">
        <v>674402509816</v>
      </c>
      <c r="Y94" s="5">
        <v>524817118941</v>
      </c>
    </row>
    <row r="95" spans="2:25" ht="15.5" x14ac:dyDescent="0.35">
      <c r="C95" t="s">
        <v>1028</v>
      </c>
      <c r="D95" s="5">
        <v>968103081101</v>
      </c>
      <c r="E95" s="5">
        <v>984114648864</v>
      </c>
      <c r="F95" s="5">
        <v>924435552715</v>
      </c>
      <c r="G95" s="5">
        <v>939669048632</v>
      </c>
      <c r="I95" s="5">
        <v>924435552715</v>
      </c>
      <c r="J95" s="5">
        <v>951323192651</v>
      </c>
      <c r="K95" s="5">
        <v>1007359339490</v>
      </c>
      <c r="L95" s="5">
        <v>1059237969295</v>
      </c>
      <c r="M95" s="5">
        <v>1118492255406</v>
      </c>
      <c r="N95" s="5">
        <v>910964173005</v>
      </c>
      <c r="O95" s="5">
        <v>957593883169</v>
      </c>
      <c r="P95" s="5">
        <v>891446680010</v>
      </c>
      <c r="Q95" s="5">
        <v>900225378359</v>
      </c>
      <c r="R95" s="5">
        <v>918525850264</v>
      </c>
      <c r="S95" s="5">
        <v>917939998390</v>
      </c>
      <c r="T95" s="5">
        <v>855660228631</v>
      </c>
      <c r="U95" s="5">
        <v>792371999131</v>
      </c>
      <c r="V95" s="5">
        <v>467729884230</v>
      </c>
      <c r="W95" s="5">
        <v>299757032720</v>
      </c>
      <c r="X95" s="5">
        <v>166477130200</v>
      </c>
      <c r="Y95" s="5">
        <v>152691028218</v>
      </c>
    </row>
    <row r="96" spans="2:25" ht="15.5" x14ac:dyDescent="0.35">
      <c r="C96" t="s">
        <v>1027</v>
      </c>
      <c r="D96" s="5">
        <v>1137553727227</v>
      </c>
      <c r="E96" s="5">
        <v>1110722343395</v>
      </c>
      <c r="F96" s="5">
        <v>1155540453386</v>
      </c>
      <c r="G96" s="5">
        <v>1124021233673</v>
      </c>
      <c r="I96" s="5">
        <v>1155540453386</v>
      </c>
      <c r="J96" s="5">
        <v>1106246254200</v>
      </c>
      <c r="K96" s="5">
        <v>1081247375857</v>
      </c>
      <c r="L96" s="5">
        <v>1030619311476</v>
      </c>
      <c r="M96" s="5">
        <v>977527706557</v>
      </c>
      <c r="N96" s="5">
        <v>1204705213692</v>
      </c>
      <c r="O96" s="5">
        <v>1144496871948</v>
      </c>
      <c r="P96" s="5">
        <v>1163260672941</v>
      </c>
      <c r="Q96" s="5">
        <v>1109777678509</v>
      </c>
      <c r="R96" s="5">
        <v>1046700809892</v>
      </c>
      <c r="S96" s="5">
        <v>1058048730288</v>
      </c>
      <c r="T96" s="5">
        <v>896154479663</v>
      </c>
      <c r="U96" s="5">
        <v>727826997032</v>
      </c>
      <c r="V96" s="5">
        <v>797567538180</v>
      </c>
      <c r="W96" s="5">
        <v>648095774667</v>
      </c>
      <c r="X96" s="5">
        <v>507925379616</v>
      </c>
      <c r="Y96" s="5">
        <v>372126090723</v>
      </c>
    </row>
    <row r="97" spans="3:25" ht="15.5" x14ac:dyDescent="0.35">
      <c r="C97" t="s">
        <v>1029</v>
      </c>
      <c r="D97" s="5">
        <v>2105656808328</v>
      </c>
      <c r="E97" s="5">
        <v>2094836992259</v>
      </c>
      <c r="F97" s="5">
        <v>2079976006101</v>
      </c>
      <c r="G97" s="5">
        <v>2063690282305</v>
      </c>
      <c r="I97" s="5">
        <v>2079976006101</v>
      </c>
      <c r="J97" s="5">
        <v>2057569446851</v>
      </c>
      <c r="K97" s="5">
        <v>2088606715347</v>
      </c>
      <c r="L97" s="5">
        <v>2089857280771</v>
      </c>
      <c r="M97" s="5">
        <v>2096019961963</v>
      </c>
      <c r="N97" s="5">
        <v>2115669386697</v>
      </c>
      <c r="O97" s="5">
        <v>2102090755117</v>
      </c>
      <c r="P97" s="5">
        <v>2054707352951</v>
      </c>
      <c r="Q97" s="5">
        <v>2010003056868</v>
      </c>
      <c r="R97" s="5">
        <v>1965226660156</v>
      </c>
      <c r="S97" s="5">
        <v>1975988728678</v>
      </c>
      <c r="T97" s="5">
        <v>1751814708294</v>
      </c>
      <c r="U97" s="5">
        <v>1520198996163</v>
      </c>
      <c r="V97" s="5">
        <v>1265297422410</v>
      </c>
      <c r="W97" s="5">
        <v>947852807387</v>
      </c>
      <c r="X97" s="5">
        <v>674402509816</v>
      </c>
      <c r="Y97" s="5">
        <v>524817118941</v>
      </c>
    </row>
    <row r="98" spans="3:25" ht="15.5" x14ac:dyDescent="0.35">
      <c r="C98" t="s">
        <v>126</v>
      </c>
      <c r="D98" s="5">
        <v>740742333078</v>
      </c>
      <c r="E98" s="5">
        <v>735381037426</v>
      </c>
      <c r="F98" s="5">
        <v>741416048390</v>
      </c>
      <c r="G98" s="5">
        <v>732908109859</v>
      </c>
      <c r="I98" s="5">
        <v>741416048390</v>
      </c>
      <c r="J98" s="5">
        <v>722999562068</v>
      </c>
      <c r="K98" s="5">
        <v>745747953016</v>
      </c>
      <c r="L98" s="5">
        <v>793234807146</v>
      </c>
      <c r="M98" s="5">
        <v>836319217253</v>
      </c>
      <c r="N98" s="5">
        <v>892132938272</v>
      </c>
      <c r="O98" s="5">
        <v>942684941298</v>
      </c>
      <c r="P98" s="5">
        <v>989910852049</v>
      </c>
      <c r="Q98" s="5">
        <v>1034432840213</v>
      </c>
      <c r="R98" s="5">
        <v>1051238712526</v>
      </c>
      <c r="S98" s="5">
        <v>1088908180040</v>
      </c>
      <c r="T98" s="5">
        <v>974123444797</v>
      </c>
      <c r="U98" s="5">
        <v>821238610480</v>
      </c>
      <c r="V98" s="5">
        <v>577634534293</v>
      </c>
      <c r="W98" s="5">
        <v>332590435347</v>
      </c>
      <c r="X98" s="5">
        <v>207472980170</v>
      </c>
      <c r="Y98" s="5">
        <v>180748719531</v>
      </c>
    </row>
    <row r="99" spans="3:25" ht="15.5" x14ac:dyDescent="0.35">
      <c r="C99" t="s">
        <v>128</v>
      </c>
      <c r="K99" s="5">
        <v>17979322415</v>
      </c>
      <c r="L99" s="5">
        <v>17979322415</v>
      </c>
      <c r="M99" s="5">
        <v>17979322415</v>
      </c>
      <c r="N99" s="5">
        <v>17979322415</v>
      </c>
      <c r="O99" s="5">
        <v>17979322415</v>
      </c>
      <c r="P99" s="5">
        <v>17979322415</v>
      </c>
      <c r="Q99" s="5">
        <v>17979322415</v>
      </c>
      <c r="R99" s="5">
        <v>17979322415</v>
      </c>
      <c r="S99" s="5">
        <v>17979322415</v>
      </c>
      <c r="T99" s="5">
        <v>17979322415</v>
      </c>
      <c r="U99" s="5">
        <v>17979322415</v>
      </c>
      <c r="V99" s="5">
        <v>17979322415</v>
      </c>
      <c r="W99" s="5">
        <v>17979322415</v>
      </c>
    </row>
    <row r="100" spans="3:25" ht="15.5" x14ac:dyDescent="0.35">
      <c r="C100" t="s">
        <v>136</v>
      </c>
      <c r="D100" s="5">
        <v>48182157649</v>
      </c>
      <c r="E100" s="5">
        <v>40533054072</v>
      </c>
      <c r="F100" s="5">
        <v>44695032465</v>
      </c>
      <c r="G100" s="5">
        <v>39328765862</v>
      </c>
      <c r="I100" s="5">
        <v>44695032465</v>
      </c>
      <c r="J100" s="5">
        <v>44868676011</v>
      </c>
      <c r="K100" s="5">
        <v>64256190673</v>
      </c>
      <c r="L100" s="5">
        <v>66394927089</v>
      </c>
      <c r="M100" s="5">
        <v>61266662357</v>
      </c>
      <c r="N100" s="5">
        <v>73793534426</v>
      </c>
      <c r="O100" s="5">
        <v>83281300094</v>
      </c>
      <c r="P100" s="5">
        <v>75479957129</v>
      </c>
      <c r="Q100" s="5">
        <v>51071945681</v>
      </c>
      <c r="R100" s="5">
        <v>49766886196</v>
      </c>
      <c r="S100" s="5">
        <v>25167589784</v>
      </c>
      <c r="T100" s="5">
        <v>23491581459</v>
      </c>
      <c r="U100" s="5">
        <v>19842861303</v>
      </c>
      <c r="V100" s="5">
        <v>31198529869</v>
      </c>
      <c r="W100" s="5">
        <v>21328504343</v>
      </c>
      <c r="X100" s="5">
        <v>15082633871</v>
      </c>
      <c r="Y100" s="5">
        <v>15756195816</v>
      </c>
    </row>
    <row r="101" spans="3:25" ht="15.5" x14ac:dyDescent="0.35">
      <c r="C101" t="s">
        <v>129</v>
      </c>
      <c r="D101" s="5">
        <v>3426439792528</v>
      </c>
      <c r="E101" s="5">
        <v>3408367897281</v>
      </c>
      <c r="F101" s="5">
        <v>3393101011746</v>
      </c>
      <c r="G101" s="5">
        <v>3376108400560</v>
      </c>
      <c r="I101" s="5">
        <v>3393101011746</v>
      </c>
      <c r="J101" s="5">
        <v>3350862189343</v>
      </c>
      <c r="K101" s="5">
        <v>3384514185703</v>
      </c>
      <c r="L101" s="5">
        <v>3327148882974</v>
      </c>
      <c r="M101" s="5">
        <v>3343756691060</v>
      </c>
      <c r="N101" s="5">
        <v>3327639448815</v>
      </c>
      <c r="O101" s="5">
        <v>3315253919236</v>
      </c>
      <c r="P101" s="5">
        <v>3118303617967</v>
      </c>
      <c r="Q101" s="5">
        <v>3116981157170</v>
      </c>
      <c r="R101" s="5">
        <v>3100818036798</v>
      </c>
      <c r="S101" s="5">
        <v>3157648141202</v>
      </c>
      <c r="T101" s="5">
        <v>2825704613144</v>
      </c>
      <c r="U101" s="5">
        <v>2403034500676</v>
      </c>
      <c r="V101" s="5">
        <v>1903874934923</v>
      </c>
      <c r="W101" s="5">
        <v>1346703612643</v>
      </c>
      <c r="X101" s="5">
        <v>941563187480</v>
      </c>
      <c r="Y101" s="5">
        <v>749349707226</v>
      </c>
    </row>
    <row r="102" spans="3:25" ht="15.5" x14ac:dyDescent="0.35">
      <c r="C102" t="s">
        <v>130</v>
      </c>
      <c r="D102" s="5">
        <v>4064181302440</v>
      </c>
      <c r="E102" s="5">
        <v>3969385765133</v>
      </c>
      <c r="F102" s="5">
        <v>3960661246766</v>
      </c>
      <c r="G102" s="5">
        <v>3982211547594</v>
      </c>
      <c r="I102" s="5">
        <v>3960661246766</v>
      </c>
      <c r="J102" s="5">
        <v>3867576733424</v>
      </c>
      <c r="K102" s="5">
        <v>3656226625457</v>
      </c>
      <c r="L102" s="5">
        <v>3589642467446</v>
      </c>
      <c r="M102" s="5">
        <v>3566231393023</v>
      </c>
      <c r="N102" s="5">
        <v>3493727182127</v>
      </c>
      <c r="O102" s="5">
        <v>3489776816128</v>
      </c>
      <c r="P102" s="5">
        <v>3442393738873</v>
      </c>
      <c r="Q102" s="5">
        <v>3312481991638</v>
      </c>
      <c r="R102" s="5">
        <v>3291116891878</v>
      </c>
      <c r="S102" s="5">
        <v>3368151762269</v>
      </c>
      <c r="T102" s="5">
        <v>3062490103442</v>
      </c>
      <c r="U102" s="5">
        <v>2659037365483</v>
      </c>
      <c r="V102" s="5">
        <v>2240678942227</v>
      </c>
      <c r="W102" s="5">
        <v>1942441036781</v>
      </c>
      <c r="X102" s="5">
        <v>1046888776897</v>
      </c>
      <c r="Y102" s="5">
        <v>823242813613</v>
      </c>
    </row>
    <row r="103" spans="3:25" ht="15.5" x14ac:dyDescent="0.35">
      <c r="C103" t="s">
        <v>131</v>
      </c>
    </row>
    <row r="104" spans="3:25" ht="15.5" x14ac:dyDescent="0.35">
      <c r="C104" t="s">
        <v>132</v>
      </c>
    </row>
    <row r="105" spans="3:25" ht="15.5" x14ac:dyDescent="0.35">
      <c r="C105" t="s">
        <v>133</v>
      </c>
      <c r="D105" s="5">
        <v>728244480839</v>
      </c>
      <c r="E105" s="5">
        <v>636847874015</v>
      </c>
      <c r="F105" s="5">
        <v>561027667838</v>
      </c>
      <c r="G105" s="5">
        <v>482204172097</v>
      </c>
      <c r="I105" s="5">
        <v>561027667838</v>
      </c>
      <c r="J105" s="5">
        <v>533367481762</v>
      </c>
      <c r="K105" s="5">
        <v>600966231776</v>
      </c>
      <c r="L105" s="5">
        <v>655779238220</v>
      </c>
      <c r="M105" s="5">
        <v>581719424699</v>
      </c>
      <c r="N105" s="5">
        <v>516033129015</v>
      </c>
      <c r="O105" s="5">
        <v>442357769556</v>
      </c>
      <c r="P105" s="5">
        <v>359942626416</v>
      </c>
      <c r="Q105" s="5">
        <v>1274614033145</v>
      </c>
      <c r="R105" s="5">
        <v>645953132608</v>
      </c>
      <c r="S105" s="5">
        <v>451498516908</v>
      </c>
      <c r="T105" s="5">
        <v>447981923625</v>
      </c>
      <c r="U105" s="5">
        <v>395988681215</v>
      </c>
      <c r="V105" s="5">
        <v>408299601792</v>
      </c>
      <c r="W105" s="5">
        <v>211109796787</v>
      </c>
      <c r="X105" s="5">
        <v>134592838505</v>
      </c>
      <c r="Y105" s="5">
        <v>125918368738</v>
      </c>
    </row>
    <row r="106" spans="3:25" ht="15.5" x14ac:dyDescent="0.35">
      <c r="C106" t="s">
        <v>271</v>
      </c>
      <c r="D106" s="5">
        <v>85000000000</v>
      </c>
      <c r="E106" s="5">
        <v>85000000000</v>
      </c>
      <c r="F106" s="5">
        <v>85000000000</v>
      </c>
      <c r="G106" s="5">
        <v>85000000000</v>
      </c>
      <c r="I106" s="5">
        <v>85000000000</v>
      </c>
      <c r="J106" s="5">
        <v>85000000000</v>
      </c>
      <c r="K106" s="5">
        <v>125000000000</v>
      </c>
      <c r="L106" s="5">
        <v>125000000000</v>
      </c>
      <c r="M106" s="5">
        <v>125000000000</v>
      </c>
      <c r="N106" s="5">
        <v>125000000000</v>
      </c>
      <c r="O106" s="5">
        <v>125000000000</v>
      </c>
      <c r="P106" s="5">
        <v>90000000000</v>
      </c>
      <c r="Q106" s="5">
        <v>131500000000</v>
      </c>
      <c r="R106" s="5">
        <v>210727000000</v>
      </c>
      <c r="S106" s="5">
        <v>155500000000</v>
      </c>
      <c r="T106" s="5">
        <v>106500000000</v>
      </c>
      <c r="U106" s="5">
        <v>106500000000</v>
      </c>
      <c r="V106" s="5">
        <v>142000000000</v>
      </c>
      <c r="W106" s="5">
        <v>56500000000</v>
      </c>
      <c r="X106" s="5">
        <v>53500000000</v>
      </c>
      <c r="Y106" s="5">
        <v>56500000000</v>
      </c>
    </row>
    <row r="107" spans="3:25" ht="15.5" x14ac:dyDescent="0.35">
      <c r="C107" t="s">
        <v>134</v>
      </c>
      <c r="D107" s="5">
        <v>133964677910</v>
      </c>
      <c r="E107" s="5">
        <v>108585657487</v>
      </c>
      <c r="F107" s="5">
        <v>123599557307</v>
      </c>
      <c r="G107" s="5">
        <v>124534309812</v>
      </c>
      <c r="I107" s="5">
        <v>123599557307</v>
      </c>
      <c r="J107" s="5">
        <v>147844907019</v>
      </c>
      <c r="K107" s="5">
        <v>138684775684</v>
      </c>
      <c r="L107" s="5">
        <v>112759787874</v>
      </c>
      <c r="M107" s="5">
        <v>80649011788</v>
      </c>
      <c r="N107" s="5">
        <v>93468844950</v>
      </c>
      <c r="O107" s="5">
        <v>88949996023</v>
      </c>
      <c r="P107" s="5">
        <v>77157361718</v>
      </c>
      <c r="Q107" s="5">
        <v>70262052976</v>
      </c>
      <c r="R107" s="5">
        <v>91014949215</v>
      </c>
      <c r="S107" s="5">
        <v>76516365182</v>
      </c>
      <c r="T107" s="5">
        <v>79382674669</v>
      </c>
      <c r="U107" s="5">
        <v>89234903161</v>
      </c>
      <c r="V107" s="5">
        <v>113513817236</v>
      </c>
      <c r="W107" s="5">
        <v>24045532034</v>
      </c>
      <c r="X107" s="5">
        <v>17434047313</v>
      </c>
      <c r="Y107" s="5">
        <v>21340845966</v>
      </c>
    </row>
    <row r="108" spans="3:25" ht="15.5" x14ac:dyDescent="0.35">
      <c r="C108" t="s">
        <v>135</v>
      </c>
      <c r="D108" s="5">
        <v>1350365989674</v>
      </c>
      <c r="E108" s="5">
        <v>1315496398997</v>
      </c>
      <c r="F108" s="5">
        <v>1284331290639</v>
      </c>
      <c r="G108" s="5">
        <v>1252158415840</v>
      </c>
      <c r="I108" s="5">
        <v>1284331290639</v>
      </c>
      <c r="J108" s="5">
        <v>1158062785135</v>
      </c>
      <c r="K108" s="5">
        <v>417056464707</v>
      </c>
      <c r="L108" s="5">
        <v>949858519266</v>
      </c>
      <c r="M108" s="5">
        <v>611766163973</v>
      </c>
      <c r="N108" s="5">
        <v>364386618098</v>
      </c>
      <c r="O108" s="5">
        <v>192141227987</v>
      </c>
      <c r="P108" s="5">
        <v>151544522468</v>
      </c>
    </row>
    <row r="109" spans="3:25" ht="15.5" x14ac:dyDescent="0.35">
      <c r="C109" t="s">
        <v>137</v>
      </c>
      <c r="D109" s="5">
        <v>8085202768</v>
      </c>
      <c r="E109" s="5">
        <v>9092744461</v>
      </c>
      <c r="F109" s="5">
        <v>9017109571</v>
      </c>
      <c r="G109" s="5">
        <v>9670350227</v>
      </c>
      <c r="I109" s="5">
        <v>9017109571</v>
      </c>
      <c r="J109" s="5">
        <v>10022376005</v>
      </c>
      <c r="K109" s="5">
        <v>12247943223</v>
      </c>
      <c r="L109" s="5">
        <v>17200211924</v>
      </c>
      <c r="M109" s="5">
        <v>30738222357</v>
      </c>
      <c r="N109" s="5">
        <v>29888956685</v>
      </c>
      <c r="O109" s="5">
        <v>24445500812</v>
      </c>
      <c r="P109" s="5">
        <v>25527530163</v>
      </c>
      <c r="Q109" s="5">
        <v>13659388045</v>
      </c>
      <c r="R109" s="5">
        <v>18299917492</v>
      </c>
      <c r="S109" s="5">
        <v>6309266416</v>
      </c>
      <c r="T109" s="5">
        <v>15288539852</v>
      </c>
      <c r="U109" s="5">
        <v>37730695477</v>
      </c>
      <c r="V109" s="5">
        <v>23547451888</v>
      </c>
      <c r="W109" s="5">
        <v>26466224598</v>
      </c>
      <c r="X109" s="5">
        <v>14618158704</v>
      </c>
      <c r="Y109" s="5">
        <v>5476018612</v>
      </c>
    </row>
    <row r="110" spans="3:25" ht="15.5" x14ac:dyDescent="0.35">
      <c r="C110" t="s">
        <v>140</v>
      </c>
    </row>
    <row r="111" spans="3:25" ht="15.5" x14ac:dyDescent="0.35">
      <c r="C111" t="s">
        <v>141</v>
      </c>
      <c r="D111" s="5">
        <v>529910540380</v>
      </c>
      <c r="E111" s="5">
        <v>609268349692</v>
      </c>
      <c r="F111" s="5">
        <v>689431401720</v>
      </c>
      <c r="G111" s="5">
        <v>767765337229</v>
      </c>
      <c r="I111" s="5">
        <v>689431401720</v>
      </c>
      <c r="J111" s="5">
        <v>765226191865</v>
      </c>
      <c r="K111" s="5">
        <v>1610232549323</v>
      </c>
      <c r="L111" s="5">
        <v>1830681955506</v>
      </c>
      <c r="M111" s="5">
        <v>2104125571508</v>
      </c>
      <c r="N111" s="5">
        <v>2326074900956</v>
      </c>
      <c r="O111" s="5">
        <v>2436434615574</v>
      </c>
      <c r="P111" s="5">
        <v>2213927459279</v>
      </c>
      <c r="Q111" s="5">
        <v>1049141729366</v>
      </c>
      <c r="R111" s="5">
        <v>1432540199262</v>
      </c>
      <c r="S111" s="5">
        <v>1486851598972</v>
      </c>
      <c r="T111" s="5">
        <v>1137421789210</v>
      </c>
      <c r="U111" s="5">
        <v>882555940632</v>
      </c>
      <c r="V111" s="5">
        <v>487384125009</v>
      </c>
      <c r="W111" s="5">
        <v>521121709269</v>
      </c>
      <c r="X111" s="5">
        <v>425876644375</v>
      </c>
      <c r="Y111" s="5">
        <v>325937859228</v>
      </c>
    </row>
    <row r="112" spans="3:25" ht="15.5" x14ac:dyDescent="0.35">
      <c r="C112" t="s">
        <v>277</v>
      </c>
      <c r="D112" s="5">
        <v>789426225</v>
      </c>
      <c r="E112" s="5">
        <v>860573625</v>
      </c>
      <c r="F112" s="5">
        <v>1235956050</v>
      </c>
      <c r="I112" s="5">
        <v>1235956050</v>
      </c>
      <c r="O112" s="5">
        <v>90522795</v>
      </c>
      <c r="U112" s="5">
        <v>106880572</v>
      </c>
      <c r="V112" s="5">
        <v>7869484</v>
      </c>
      <c r="W112" s="5">
        <v>535426017</v>
      </c>
      <c r="X112" s="5">
        <v>1830983385</v>
      </c>
      <c r="Y112" s="5">
        <v>3797101</v>
      </c>
    </row>
    <row r="113" spans="3:25" ht="15.5" x14ac:dyDescent="0.35">
      <c r="C113" t="s">
        <v>144</v>
      </c>
      <c r="D113" s="5">
        <v>388494972292</v>
      </c>
      <c r="E113" s="5">
        <v>308090855629</v>
      </c>
      <c r="F113" s="5">
        <v>227125082032</v>
      </c>
      <c r="G113" s="5">
        <v>145132271189</v>
      </c>
      <c r="I113" s="5">
        <v>227125082032</v>
      </c>
      <c r="J113" s="5">
        <v>145130588646</v>
      </c>
      <c r="K113" s="5">
        <v>228551300044</v>
      </c>
      <c r="L113" s="5">
        <v>280348730625</v>
      </c>
      <c r="M113" s="5">
        <v>227853621127</v>
      </c>
      <c r="N113" s="5">
        <v>139004744723</v>
      </c>
      <c r="O113" s="5">
        <v>17181027794</v>
      </c>
      <c r="Q113" s="5">
        <v>365577366889</v>
      </c>
      <c r="R113" s="5">
        <v>184556020132</v>
      </c>
      <c r="S113" s="5">
        <v>168507723630</v>
      </c>
      <c r="T113" s="5">
        <v>199566672778</v>
      </c>
      <c r="U113" s="5">
        <v>130885357350</v>
      </c>
      <c r="V113" s="5">
        <v>89487477208</v>
      </c>
      <c r="W113" s="5">
        <v>71268519657</v>
      </c>
      <c r="X113" s="5">
        <v>32558288431</v>
      </c>
      <c r="Y113" s="5">
        <v>23819260994</v>
      </c>
    </row>
    <row r="114" spans="3:25" ht="15.5" x14ac:dyDescent="0.35">
      <c r="C114" t="s">
        <v>145</v>
      </c>
      <c r="D114" s="5">
        <v>1962678784068</v>
      </c>
      <c r="E114" s="5">
        <v>1999715776874</v>
      </c>
      <c r="F114" s="5">
        <v>2047666895235</v>
      </c>
      <c r="G114" s="5">
        <v>2079258976516</v>
      </c>
      <c r="I114" s="5">
        <v>2047666895235</v>
      </c>
      <c r="J114" s="5">
        <v>1968225912541</v>
      </c>
      <c r="K114" s="5">
        <v>2073678554568</v>
      </c>
      <c r="L114" s="5">
        <v>2815458360457</v>
      </c>
      <c r="M114" s="5">
        <v>2761106842550</v>
      </c>
      <c r="N114" s="5">
        <v>2733669493651</v>
      </c>
      <c r="O114" s="5">
        <v>2657297683054</v>
      </c>
      <c r="P114" s="5">
        <v>2408500511751</v>
      </c>
      <c r="Q114" s="5">
        <v>1197888515756</v>
      </c>
      <c r="R114" s="5">
        <v>1594844261850</v>
      </c>
      <c r="S114" s="5">
        <v>1626712445984</v>
      </c>
      <c r="T114" s="5">
        <v>1298849764376</v>
      </c>
      <c r="U114" s="5">
        <v>988676895402</v>
      </c>
      <c r="V114" s="5">
        <v>579098205181</v>
      </c>
      <c r="W114" s="5">
        <v>596797719121</v>
      </c>
      <c r="X114" s="5">
        <v>523764286794</v>
      </c>
      <c r="Y114" s="5">
        <v>401604108346</v>
      </c>
    </row>
    <row r="115" spans="3:25" ht="15.5" x14ac:dyDescent="0.35">
      <c r="C115" t="s">
        <v>146</v>
      </c>
      <c r="D115" s="5">
        <v>1962678784068</v>
      </c>
      <c r="E115" s="5">
        <v>1999715776874</v>
      </c>
      <c r="F115" s="5">
        <v>2047666895235</v>
      </c>
      <c r="G115" s="5">
        <v>2079258976516</v>
      </c>
      <c r="I115" s="5">
        <v>2047666895235</v>
      </c>
      <c r="J115" s="5">
        <v>1968225912541</v>
      </c>
      <c r="K115" s="5">
        <v>2073678554568</v>
      </c>
      <c r="L115" s="5">
        <v>2815458360457</v>
      </c>
      <c r="M115" s="5">
        <v>2761106842550</v>
      </c>
      <c r="N115" s="5">
        <v>2733669493651</v>
      </c>
      <c r="O115" s="5">
        <v>2657297683054</v>
      </c>
      <c r="P115" s="5">
        <v>2408500511751</v>
      </c>
      <c r="Q115" s="5">
        <v>1197888515756</v>
      </c>
      <c r="R115" s="5">
        <v>1594844261850</v>
      </c>
      <c r="S115" s="5">
        <v>1626712445984</v>
      </c>
      <c r="T115" s="5">
        <v>1298849764376</v>
      </c>
      <c r="U115" s="5">
        <v>988676895402</v>
      </c>
      <c r="V115" s="5">
        <v>579098205181</v>
      </c>
      <c r="W115" s="5">
        <v>596797719121</v>
      </c>
      <c r="X115" s="5">
        <v>523764286794</v>
      </c>
      <c r="Y115" s="5">
        <v>401604108346</v>
      </c>
    </row>
    <row r="116" spans="3:25" ht="15.5" x14ac:dyDescent="0.35">
      <c r="C116" t="s">
        <v>150</v>
      </c>
    </row>
    <row r="117" spans="3:25" ht="15.5" x14ac:dyDescent="0.35">
      <c r="C117" t="s">
        <v>1838</v>
      </c>
      <c r="T117" s="5">
        <v>37320000000</v>
      </c>
    </row>
    <row r="118" spans="3:25" ht="15.5" x14ac:dyDescent="0.35">
      <c r="C118" t="s">
        <v>1731</v>
      </c>
      <c r="X118" s="5">
        <v>307678034</v>
      </c>
    </row>
    <row r="119" spans="3:25" ht="15.5" x14ac:dyDescent="0.35">
      <c r="C119" t="s">
        <v>151</v>
      </c>
      <c r="D119" s="5">
        <v>531389817089</v>
      </c>
      <c r="E119" s="5">
        <v>610826820039</v>
      </c>
      <c r="F119" s="5">
        <v>691373144623</v>
      </c>
      <c r="G119" s="5">
        <v>768478861135</v>
      </c>
      <c r="I119" s="5">
        <v>691373144623</v>
      </c>
      <c r="J119" s="5">
        <v>765962037870</v>
      </c>
      <c r="K119" s="5">
        <v>1611070560732</v>
      </c>
      <c r="L119" s="5">
        <v>1830681955506</v>
      </c>
      <c r="M119" s="5">
        <v>2104125571508</v>
      </c>
      <c r="N119" s="5">
        <v>2326074900956</v>
      </c>
      <c r="O119" s="5">
        <v>2436525138369</v>
      </c>
      <c r="P119" s="5">
        <v>2213927459279</v>
      </c>
      <c r="Q119" s="5">
        <v>1049141729366</v>
      </c>
      <c r="R119" s="5">
        <v>1432540199262</v>
      </c>
      <c r="S119" s="5">
        <v>1486851598972</v>
      </c>
      <c r="T119" s="5">
        <v>1174741789210</v>
      </c>
      <c r="U119" s="5">
        <v>882662821204</v>
      </c>
      <c r="V119" s="5">
        <v>487391994493</v>
      </c>
      <c r="W119" s="5">
        <v>521657135286</v>
      </c>
      <c r="X119" s="5">
        <v>428015305794</v>
      </c>
      <c r="Y119" s="5">
        <v>325941656329</v>
      </c>
    </row>
    <row r="120" spans="3:25" ht="15.5" x14ac:dyDescent="0.35">
      <c r="C120" t="s">
        <v>152</v>
      </c>
      <c r="D120" s="5">
        <v>27782157613</v>
      </c>
      <c r="E120" s="5">
        <v>20334151677</v>
      </c>
      <c r="F120" s="5">
        <v>18825709702</v>
      </c>
      <c r="G120" s="5">
        <v>15664344195</v>
      </c>
      <c r="I120" s="5">
        <v>18825709702</v>
      </c>
      <c r="J120" s="5">
        <v>4640265324</v>
      </c>
      <c r="K120" s="5">
        <v>6123608728</v>
      </c>
      <c r="L120" s="5">
        <v>1703657362</v>
      </c>
      <c r="M120" s="5">
        <v>2008747678</v>
      </c>
      <c r="O120" s="5">
        <v>707426716</v>
      </c>
      <c r="P120" s="5">
        <v>30954066250</v>
      </c>
      <c r="Q120" s="5">
        <v>38581587452</v>
      </c>
      <c r="R120" s="5">
        <v>73778894633</v>
      </c>
      <c r="S120" s="5">
        <v>74646765088</v>
      </c>
      <c r="T120" s="5">
        <v>73813564577</v>
      </c>
      <c r="U120" s="5">
        <v>59799490327</v>
      </c>
      <c r="V120" s="5">
        <v>47692503195</v>
      </c>
      <c r="W120" s="5">
        <v>37944297690</v>
      </c>
      <c r="X120" s="5">
        <v>22830830399</v>
      </c>
      <c r="Y120" s="5">
        <v>14830199741</v>
      </c>
    </row>
    <row r="121" spans="3:25" ht="15.5" x14ac:dyDescent="0.35">
      <c r="C121" t="s">
        <v>154</v>
      </c>
      <c r="D121" s="5">
        <v>2690923264907</v>
      </c>
      <c r="E121" s="5">
        <v>2636563650889</v>
      </c>
      <c r="F121" s="5">
        <v>2608694563073</v>
      </c>
      <c r="G121" s="5">
        <v>2561463148613</v>
      </c>
      <c r="I121" s="5">
        <v>2608694563073</v>
      </c>
      <c r="J121" s="5">
        <v>2501593394303</v>
      </c>
      <c r="K121" s="5">
        <v>2674644786344</v>
      </c>
      <c r="L121" s="5">
        <v>3471237598677</v>
      </c>
      <c r="M121" s="5">
        <v>3342826267249</v>
      </c>
      <c r="N121" s="5">
        <v>3249702622666</v>
      </c>
      <c r="O121" s="5">
        <v>3099655452610</v>
      </c>
      <c r="P121" s="5">
        <v>2768443138167</v>
      </c>
      <c r="Q121" s="5">
        <v>2472502548901</v>
      </c>
      <c r="R121" s="5">
        <v>2240797394458</v>
      </c>
      <c r="S121" s="5">
        <v>2078210962892</v>
      </c>
      <c r="T121" s="5">
        <v>1746831688001</v>
      </c>
      <c r="U121" s="5">
        <v>1384665576617</v>
      </c>
      <c r="V121" s="5">
        <v>987397806973</v>
      </c>
      <c r="W121" s="5">
        <v>807907515908</v>
      </c>
      <c r="X121" s="5">
        <v>658357125299</v>
      </c>
      <c r="Y121" s="5">
        <v>527522477084</v>
      </c>
    </row>
    <row r="122" spans="3:25" ht="15.5" x14ac:dyDescent="0.35">
      <c r="C122" t="s">
        <v>155</v>
      </c>
    </row>
    <row r="123" spans="3:25" ht="15.5" x14ac:dyDescent="0.35">
      <c r="C123" t="s">
        <v>156</v>
      </c>
      <c r="D123" s="5">
        <v>1623295184200</v>
      </c>
      <c r="E123" s="5">
        <v>1623295184200</v>
      </c>
      <c r="F123" s="5">
        <v>1623295184200</v>
      </c>
      <c r="G123" s="5">
        <v>1623295184200</v>
      </c>
      <c r="I123" s="5">
        <v>1623295184200</v>
      </c>
      <c r="J123" s="5">
        <v>1623295184200</v>
      </c>
      <c r="K123" s="5">
        <v>1623295184200</v>
      </c>
      <c r="L123" s="5">
        <v>377468550000</v>
      </c>
      <c r="M123" s="5">
        <v>377468550000</v>
      </c>
      <c r="N123" s="5">
        <v>377468550000</v>
      </c>
      <c r="O123" s="5">
        <v>377468550000</v>
      </c>
      <c r="P123" s="5">
        <v>377468550000</v>
      </c>
      <c r="Q123" s="5">
        <v>377468550000</v>
      </c>
      <c r="R123" s="5">
        <v>377468550000</v>
      </c>
      <c r="S123" s="5">
        <v>377468550000</v>
      </c>
      <c r="T123" s="5">
        <v>377468550000</v>
      </c>
      <c r="U123" s="5">
        <v>377468550000</v>
      </c>
      <c r="V123" s="5">
        <v>377468550000</v>
      </c>
      <c r="W123" s="5">
        <v>377468550000</v>
      </c>
      <c r="X123" s="5">
        <v>135228000000</v>
      </c>
      <c r="Y123" s="5">
        <v>125000000000</v>
      </c>
    </row>
    <row r="124" spans="3:25" ht="15.5" x14ac:dyDescent="0.35">
      <c r="C124" t="s">
        <v>157</v>
      </c>
      <c r="D124" s="5">
        <v>434217673015</v>
      </c>
      <c r="E124" s="5">
        <v>434217673015</v>
      </c>
      <c r="F124" s="5">
        <v>434217673015</v>
      </c>
      <c r="G124" s="5">
        <v>434217673015</v>
      </c>
      <c r="I124" s="5">
        <v>434217673015</v>
      </c>
      <c r="J124" s="5">
        <v>434217673015</v>
      </c>
      <c r="K124" s="5">
        <v>434217673015</v>
      </c>
      <c r="L124" s="5">
        <v>434217673015</v>
      </c>
      <c r="M124" s="5">
        <v>434217673015</v>
      </c>
      <c r="N124" s="5">
        <v>434217673015</v>
      </c>
      <c r="O124" s="5">
        <v>528499784799</v>
      </c>
      <c r="P124" s="5">
        <v>528499784799</v>
      </c>
      <c r="Q124" s="5">
        <v>434217673015</v>
      </c>
      <c r="R124" s="5">
        <v>433917673015</v>
      </c>
      <c r="S124" s="5">
        <v>433917673015</v>
      </c>
      <c r="T124" s="5">
        <v>433917673015</v>
      </c>
      <c r="U124" s="5">
        <v>433917673015</v>
      </c>
      <c r="V124" s="5">
        <v>433917673015</v>
      </c>
      <c r="W124" s="5">
        <v>433917673015</v>
      </c>
      <c r="Y124" s="5">
        <v>10150000000</v>
      </c>
    </row>
    <row r="125" spans="3:25" ht="15.5" x14ac:dyDescent="0.35">
      <c r="C125" t="s">
        <v>158</v>
      </c>
      <c r="D125" s="5">
        <v>-1825996550657</v>
      </c>
      <c r="E125" s="5">
        <v>-1860799701656</v>
      </c>
      <c r="F125" s="5">
        <v>-1837659758715</v>
      </c>
      <c r="G125" s="5">
        <v>-1772167716985</v>
      </c>
      <c r="I125" s="5">
        <v>-1837659758715</v>
      </c>
      <c r="J125" s="5">
        <v>-1807790803521</v>
      </c>
      <c r="K125" s="5">
        <v>-1614747850362</v>
      </c>
      <c r="L125" s="5">
        <v>-1312269399104</v>
      </c>
      <c r="M125" s="5">
        <v>-1012063325044</v>
      </c>
      <c r="N125" s="5">
        <v>-834575043554</v>
      </c>
      <c r="O125" s="5">
        <v>-528703024713</v>
      </c>
      <c r="P125" s="5">
        <v>-247656216491</v>
      </c>
      <c r="Q125" s="5">
        <v>35830811443</v>
      </c>
      <c r="R125" s="5">
        <v>233166646338</v>
      </c>
      <c r="S125" s="5">
        <v>455687287933</v>
      </c>
      <c r="T125" s="5">
        <v>474057440386</v>
      </c>
      <c r="U125" s="5">
        <v>430353858091</v>
      </c>
      <c r="V125" s="5">
        <v>407722361930</v>
      </c>
      <c r="W125" s="5">
        <v>293470180983</v>
      </c>
      <c r="X125" s="5">
        <v>209597713312</v>
      </c>
      <c r="Y125" s="5">
        <v>129484012665</v>
      </c>
    </row>
    <row r="126" spans="3:25" ht="15.5" x14ac:dyDescent="0.35">
      <c r="C126" t="s">
        <v>159</v>
      </c>
      <c r="D126" s="5">
        <v>29709895542</v>
      </c>
      <c r="E126" s="5">
        <v>29709895542</v>
      </c>
      <c r="F126" s="5">
        <v>29709895542</v>
      </c>
      <c r="G126" s="5">
        <v>29709895542</v>
      </c>
      <c r="I126" s="5">
        <v>29709895542</v>
      </c>
      <c r="J126" s="5">
        <v>29709895542</v>
      </c>
      <c r="K126" s="5">
        <v>29709895542</v>
      </c>
      <c r="L126" s="5">
        <v>29709895542</v>
      </c>
      <c r="M126" s="5">
        <v>29709895542</v>
      </c>
      <c r="N126" s="5">
        <v>29709895542</v>
      </c>
      <c r="O126" s="5">
        <v>29709895542</v>
      </c>
      <c r="P126" s="5">
        <v>29709895542</v>
      </c>
      <c r="Q126" s="5">
        <v>29709895542</v>
      </c>
      <c r="R126" s="5">
        <v>29709895542</v>
      </c>
      <c r="S126" s="5">
        <v>29709895542</v>
      </c>
      <c r="T126" s="5">
        <v>27184994732</v>
      </c>
      <c r="U126" s="5">
        <v>23796082498</v>
      </c>
      <c r="V126" s="5">
        <v>16271624411</v>
      </c>
      <c r="W126" s="5">
        <v>7210233058</v>
      </c>
    </row>
    <row r="127" spans="3:25" ht="15.5" x14ac:dyDescent="0.35">
      <c r="C127" t="s">
        <v>160</v>
      </c>
      <c r="D127" s="5">
        <v>-1855706446199</v>
      </c>
      <c r="E127" s="5">
        <v>-1890509597198</v>
      </c>
      <c r="F127" s="5">
        <v>-1867369654257</v>
      </c>
      <c r="G127" s="5">
        <v>-1801877612527</v>
      </c>
      <c r="I127" s="5">
        <v>-1867369654257</v>
      </c>
      <c r="J127" s="5">
        <v>-1837500699063</v>
      </c>
      <c r="K127" s="5">
        <v>-1644457745904</v>
      </c>
      <c r="L127" s="5">
        <v>-1341979294646</v>
      </c>
      <c r="M127" s="5">
        <v>-1041773220586</v>
      </c>
      <c r="N127" s="5">
        <v>-864284939096</v>
      </c>
      <c r="O127" s="5">
        <v>-558412920255</v>
      </c>
      <c r="P127" s="5">
        <v>-277366112033</v>
      </c>
      <c r="Q127" s="5">
        <v>6120915901</v>
      </c>
      <c r="R127" s="5">
        <v>203456750796</v>
      </c>
      <c r="S127" s="5">
        <v>425977392391</v>
      </c>
      <c r="T127" s="5">
        <v>446872445654</v>
      </c>
      <c r="U127" s="5">
        <v>406557775593</v>
      </c>
      <c r="V127" s="5">
        <v>391450737519</v>
      </c>
      <c r="W127" s="5">
        <v>286259947925</v>
      </c>
      <c r="X127" s="5">
        <v>209597713312</v>
      </c>
      <c r="Y127" s="5">
        <v>129484012665</v>
      </c>
    </row>
    <row r="128" spans="3:25" ht="15.5" x14ac:dyDescent="0.35">
      <c r="C128" t="s">
        <v>161</v>
      </c>
      <c r="D128" s="5">
        <v>-1825996550657</v>
      </c>
      <c r="E128" s="5">
        <v>-1860799701656</v>
      </c>
      <c r="F128" s="5">
        <v>-1837659758715</v>
      </c>
      <c r="G128" s="5">
        <v>-1772167716985</v>
      </c>
      <c r="I128" s="5">
        <v>-1837659758715</v>
      </c>
      <c r="J128" s="5">
        <v>-1807790803521</v>
      </c>
      <c r="K128" s="5">
        <v>-1614747850362</v>
      </c>
      <c r="L128" s="5">
        <v>-1312269399104</v>
      </c>
      <c r="M128" s="5">
        <v>-1012063325044</v>
      </c>
      <c r="N128" s="5">
        <v>-834575043554</v>
      </c>
      <c r="O128" s="5">
        <v>-528703024713</v>
      </c>
      <c r="P128" s="5">
        <v>-247656216491</v>
      </c>
      <c r="Q128" s="5">
        <v>35830811443</v>
      </c>
      <c r="R128" s="5">
        <v>233166646338</v>
      </c>
      <c r="S128" s="5">
        <v>455687287933</v>
      </c>
      <c r="T128" s="5">
        <v>474057440386</v>
      </c>
      <c r="U128" s="5">
        <v>430353858091</v>
      </c>
      <c r="V128" s="5">
        <v>407722361930</v>
      </c>
      <c r="W128" s="5">
        <v>293470180983</v>
      </c>
      <c r="X128" s="5">
        <v>209597713312</v>
      </c>
      <c r="Y128" s="5">
        <v>129484012665</v>
      </c>
    </row>
    <row r="129" spans="2:25" ht="15.5" x14ac:dyDescent="0.35">
      <c r="C129" t="s">
        <v>162</v>
      </c>
      <c r="D129" s="5">
        <v>7716900467</v>
      </c>
      <c r="E129" s="5">
        <v>7212611263</v>
      </c>
      <c r="F129" s="5">
        <v>7164379646</v>
      </c>
      <c r="G129" s="5">
        <v>8266213026</v>
      </c>
      <c r="I129" s="5">
        <v>7164379646</v>
      </c>
      <c r="J129" s="5">
        <v>7576397726</v>
      </c>
      <c r="K129" s="5">
        <v>8254682785</v>
      </c>
      <c r="L129" s="5">
        <v>9631271884</v>
      </c>
      <c r="M129" s="5">
        <v>11166573530</v>
      </c>
      <c r="N129" s="5">
        <v>11945489408</v>
      </c>
      <c r="O129" s="5">
        <v>13707419998</v>
      </c>
      <c r="P129" s="5">
        <v>15364915172</v>
      </c>
      <c r="Q129" s="5">
        <v>24559789546</v>
      </c>
      <c r="R129" s="5">
        <v>27347362256</v>
      </c>
      <c r="S129" s="5">
        <v>30222637031</v>
      </c>
      <c r="T129" s="5">
        <v>30214752040</v>
      </c>
      <c r="U129" s="5">
        <v>32631707760</v>
      </c>
      <c r="V129" s="5">
        <v>34172550309</v>
      </c>
      <c r="W129" s="5">
        <v>29677116875</v>
      </c>
      <c r="X129" s="5">
        <v>43705938286</v>
      </c>
      <c r="Y129" s="5">
        <v>31086323864</v>
      </c>
    </row>
    <row r="130" spans="2:25" ht="15.5" x14ac:dyDescent="0.35">
      <c r="C130" t="s">
        <v>10</v>
      </c>
      <c r="D130" s="5">
        <v>1373258037533</v>
      </c>
      <c r="E130" s="5">
        <v>1332822114244</v>
      </c>
      <c r="F130" s="5">
        <v>1351966683693</v>
      </c>
      <c r="G130" s="5">
        <v>1420748398981</v>
      </c>
      <c r="I130" s="5">
        <v>1351966683693</v>
      </c>
      <c r="J130" s="5">
        <v>1365983339121</v>
      </c>
      <c r="K130" s="5">
        <v>981581839113</v>
      </c>
      <c r="L130" s="5">
        <v>118404868769</v>
      </c>
      <c r="M130" s="5">
        <v>223405125774</v>
      </c>
      <c r="N130" s="5">
        <v>244024559461</v>
      </c>
      <c r="O130" s="5">
        <v>390121363518</v>
      </c>
      <c r="P130" s="5">
        <v>673950600706</v>
      </c>
      <c r="Q130" s="5">
        <v>839979442737</v>
      </c>
      <c r="R130" s="5">
        <v>1050319497420</v>
      </c>
      <c r="S130" s="5">
        <v>1289940799377</v>
      </c>
      <c r="T130" s="5">
        <v>1315658415441</v>
      </c>
      <c r="U130" s="5">
        <v>1274371788866</v>
      </c>
      <c r="V130" s="5">
        <v>1253281135254</v>
      </c>
      <c r="W130" s="5">
        <v>1134533520873</v>
      </c>
      <c r="X130" s="5">
        <v>388531651598</v>
      </c>
      <c r="Y130" s="5">
        <v>295720336529</v>
      </c>
    </row>
    <row r="131" spans="2:25" ht="15.5" x14ac:dyDescent="0.35">
      <c r="C131" t="s">
        <v>163</v>
      </c>
      <c r="D131" s="5">
        <v>4064181302440</v>
      </c>
      <c r="E131" s="5">
        <v>3969385765133</v>
      </c>
      <c r="F131" s="5">
        <v>3960661246766</v>
      </c>
      <c r="G131" s="5">
        <v>3982211547594</v>
      </c>
      <c r="I131" s="5">
        <v>3960661246766</v>
      </c>
      <c r="J131" s="5">
        <v>3867576733424</v>
      </c>
      <c r="K131" s="5">
        <v>3656226625457</v>
      </c>
      <c r="L131" s="5">
        <v>3589642467446</v>
      </c>
      <c r="M131" s="5">
        <v>3566231393023</v>
      </c>
      <c r="N131" s="5">
        <v>3493727182127</v>
      </c>
      <c r="O131" s="5">
        <v>3489776816128</v>
      </c>
      <c r="P131" s="5">
        <v>3442393738873</v>
      </c>
      <c r="Q131" s="5">
        <v>3312481991638</v>
      </c>
      <c r="R131" s="5">
        <v>3291116891878</v>
      </c>
      <c r="S131" s="5">
        <v>3368151762269</v>
      </c>
      <c r="T131" s="5">
        <v>3062490103442</v>
      </c>
      <c r="U131" s="5">
        <v>2659037365483</v>
      </c>
      <c r="V131" s="5">
        <v>2240678942227</v>
      </c>
      <c r="W131" s="5">
        <v>1942441036781</v>
      </c>
      <c r="X131" s="5">
        <v>1046888776897</v>
      </c>
      <c r="Y131" s="5">
        <v>823242813613</v>
      </c>
    </row>
    <row r="132" spans="2:25" ht="15.5" x14ac:dyDescent="0.35">
      <c r="C132" t="s">
        <v>164</v>
      </c>
      <c r="D132" s="5">
        <v>16232951842</v>
      </c>
      <c r="E132" s="5">
        <v>16232951842</v>
      </c>
      <c r="F132" s="5">
        <v>16232951842</v>
      </c>
      <c r="G132" s="5">
        <v>16232951842</v>
      </c>
      <c r="I132" s="5">
        <v>16232951842</v>
      </c>
      <c r="J132" s="5">
        <v>16232951842</v>
      </c>
      <c r="K132" s="5">
        <v>16232951842</v>
      </c>
      <c r="L132" s="5">
        <v>3774685500</v>
      </c>
      <c r="M132" s="5">
        <v>3774685500</v>
      </c>
      <c r="N132" s="5">
        <v>3774685500</v>
      </c>
      <c r="O132" s="5">
        <v>3774685500</v>
      </c>
      <c r="P132" s="5">
        <v>3774685500</v>
      </c>
      <c r="Q132" s="5">
        <v>3774685500</v>
      </c>
      <c r="R132" s="5">
        <v>3774685500</v>
      </c>
      <c r="S132" s="5">
        <v>3774685500</v>
      </c>
      <c r="T132" s="5">
        <v>3774685500</v>
      </c>
      <c r="U132" s="5">
        <v>3774685500</v>
      </c>
      <c r="V132" s="5">
        <v>3774685500</v>
      </c>
      <c r="W132" s="5">
        <v>3774685500</v>
      </c>
      <c r="X132" s="5">
        <v>338070</v>
      </c>
      <c r="Y132" s="5">
        <v>312500</v>
      </c>
    </row>
    <row r="134" spans="2:25" ht="15.5" x14ac:dyDescent="0.35">
      <c r="B134" t="s">
        <v>165</v>
      </c>
      <c r="C134" t="s">
        <v>166</v>
      </c>
      <c r="D134" s="5">
        <v>15803831702</v>
      </c>
      <c r="E134" s="5">
        <v>32173195469</v>
      </c>
      <c r="F134" s="5">
        <v>41867271585</v>
      </c>
      <c r="G134" s="5">
        <v>46420365955</v>
      </c>
      <c r="I134" s="5">
        <v>127126158255</v>
      </c>
      <c r="J134" s="5">
        <v>-166713050145</v>
      </c>
      <c r="K134" s="5">
        <v>-120701872253</v>
      </c>
      <c r="L134" s="5">
        <v>-138045981300</v>
      </c>
      <c r="M134" s="5">
        <v>-128231975147</v>
      </c>
      <c r="N134" s="5">
        <v>-247652813862</v>
      </c>
      <c r="O134" s="5">
        <v>-134371771104</v>
      </c>
      <c r="P134" s="5">
        <v>-310519374330</v>
      </c>
      <c r="Q134" s="5">
        <v>-156231590180</v>
      </c>
      <c r="R134" s="5">
        <v>46028007037</v>
      </c>
      <c r="S134" s="5">
        <v>8953136449</v>
      </c>
      <c r="T134" s="5">
        <v>95385632781</v>
      </c>
      <c r="U134" s="5">
        <v>55193901699</v>
      </c>
      <c r="V134" s="5">
        <v>246305683059</v>
      </c>
      <c r="W134" s="5">
        <v>203266651737</v>
      </c>
      <c r="X134" s="5">
        <v>113992395786</v>
      </c>
      <c r="Y134" s="5">
        <v>87141578709</v>
      </c>
    </row>
    <row r="135" spans="2:25" ht="15.5" x14ac:dyDescent="0.35">
      <c r="C135" t="s">
        <v>279</v>
      </c>
      <c r="D135" s="5">
        <v>437784629550</v>
      </c>
      <c r="E135" s="5">
        <v>413814051044</v>
      </c>
      <c r="F135" s="5">
        <v>415121334045</v>
      </c>
      <c r="G135" s="5">
        <v>391277955591</v>
      </c>
      <c r="I135" s="5">
        <v>1697928250807</v>
      </c>
      <c r="J135" s="5">
        <v>1030243140964</v>
      </c>
      <c r="K135" s="5">
        <v>868999886433</v>
      </c>
      <c r="L135" s="5">
        <v>972264564548</v>
      </c>
      <c r="M135" s="5">
        <v>839271178964</v>
      </c>
      <c r="N135" s="5">
        <v>421262631800</v>
      </c>
      <c r="O135" s="5">
        <v>777911074870</v>
      </c>
      <c r="P135" s="5">
        <v>714070236030</v>
      </c>
      <c r="Q135" s="5">
        <v>561049265180</v>
      </c>
      <c r="R135" s="5">
        <v>610475033540</v>
      </c>
      <c r="S135" s="5">
        <v>660235086919</v>
      </c>
      <c r="T135" s="5">
        <v>791610706070</v>
      </c>
      <c r="U135" s="5">
        <v>637249715529</v>
      </c>
      <c r="V135" s="5">
        <v>713719561784</v>
      </c>
      <c r="W135" s="5">
        <v>619996984516</v>
      </c>
      <c r="X135" s="5">
        <v>403465513133</v>
      </c>
      <c r="Y135" s="5">
        <v>381587587261</v>
      </c>
    </row>
    <row r="136" spans="2:25" ht="15.5" x14ac:dyDescent="0.35">
      <c r="C136" t="s">
        <v>280</v>
      </c>
      <c r="D136" s="5">
        <v>-328957426433</v>
      </c>
      <c r="E136" s="5">
        <v>-294185097532</v>
      </c>
      <c r="F136" s="5">
        <v>-358886081757</v>
      </c>
      <c r="G136" s="5">
        <v>-269344240422</v>
      </c>
      <c r="I136" s="5">
        <v>-1293951580446</v>
      </c>
      <c r="J136" s="5">
        <v>-858471597962</v>
      </c>
      <c r="K136" s="5">
        <v>-633400921935</v>
      </c>
      <c r="L136" s="5">
        <v>-775490806088</v>
      </c>
      <c r="M136" s="5">
        <v>-779439962633</v>
      </c>
      <c r="N136" s="5">
        <v>-409890673140</v>
      </c>
      <c r="O136" s="5">
        <v>-660741032884</v>
      </c>
      <c r="P136" s="5">
        <v>-817256683906</v>
      </c>
      <c r="Q136" s="5">
        <v>-527060391656</v>
      </c>
      <c r="R136" s="5">
        <v>-415510784322</v>
      </c>
      <c r="S136" s="5">
        <v>-487907668124</v>
      </c>
      <c r="T136" s="5">
        <v>-524728280814</v>
      </c>
      <c r="U136" s="5">
        <v>-475896777729</v>
      </c>
      <c r="V136" s="5">
        <v>-359224058309</v>
      </c>
      <c r="W136" s="5">
        <v>-340517211077</v>
      </c>
      <c r="X136" s="5">
        <v>-237709747564</v>
      </c>
      <c r="Y136" s="5">
        <v>-244394322620</v>
      </c>
    </row>
    <row r="137" spans="2:25" ht="15.5" x14ac:dyDescent="0.35">
      <c r="C137" t="s">
        <v>169</v>
      </c>
      <c r="D137" s="5">
        <v>-72914811531</v>
      </c>
      <c r="E137" s="5">
        <v>-68488573374</v>
      </c>
      <c r="F137" s="5">
        <v>5633957328</v>
      </c>
      <c r="G137" s="5">
        <v>-54227487657</v>
      </c>
      <c r="I137" s="5">
        <v>-191079233255</v>
      </c>
      <c r="J137" s="5">
        <v>-180873383757</v>
      </c>
      <c r="K137" s="5">
        <v>-177581822368</v>
      </c>
      <c r="L137" s="5">
        <v>-165740626801</v>
      </c>
    </row>
    <row r="138" spans="2:25" ht="15.5" x14ac:dyDescent="0.35">
      <c r="C138" t="s">
        <v>2545</v>
      </c>
      <c r="L138" s="5">
        <v>17723707542</v>
      </c>
      <c r="M138" s="5">
        <v>26933068974</v>
      </c>
      <c r="Q138" s="5">
        <v>3222022293</v>
      </c>
      <c r="R138" s="5">
        <v>1297225764</v>
      </c>
      <c r="S138" s="5">
        <v>160429836</v>
      </c>
      <c r="T138" s="5">
        <v>6440129850</v>
      </c>
      <c r="W138" s="5">
        <v>3380770473</v>
      </c>
    </row>
    <row r="139" spans="2:25" ht="15.5" x14ac:dyDescent="0.35">
      <c r="C139" t="s">
        <v>2546</v>
      </c>
    </row>
    <row r="140" spans="2:25" ht="15.5" x14ac:dyDescent="0.35">
      <c r="C140" t="s">
        <v>1221</v>
      </c>
      <c r="D140" s="5">
        <v>-20020935989</v>
      </c>
      <c r="E140" s="5">
        <v>-18889901267</v>
      </c>
      <c r="F140" s="5">
        <v>-19937725216</v>
      </c>
      <c r="G140" s="5">
        <v>-21285861557</v>
      </c>
      <c r="I140" s="5">
        <v>-85707066036</v>
      </c>
      <c r="J140" s="5">
        <v>-155062242924</v>
      </c>
      <c r="K140" s="5">
        <v>-177790759385</v>
      </c>
      <c r="L140" s="5">
        <v>-183660790903</v>
      </c>
      <c r="M140" s="5">
        <v>-214981762259</v>
      </c>
      <c r="N140" s="5">
        <v>-259024772522</v>
      </c>
      <c r="O140" s="5">
        <v>-251497926227</v>
      </c>
      <c r="P140" s="5">
        <v>-207182364176</v>
      </c>
      <c r="Q140" s="5">
        <v>-191053295844</v>
      </c>
      <c r="R140" s="5">
        <v>-149989161455</v>
      </c>
      <c r="S140" s="5">
        <v>-147756372616</v>
      </c>
      <c r="T140" s="5">
        <v>-131073043768</v>
      </c>
      <c r="U140" s="5">
        <v>-75764856404</v>
      </c>
      <c r="V140" s="5">
        <v>-60578365251</v>
      </c>
      <c r="W140" s="5">
        <v>-46718709724</v>
      </c>
      <c r="X140" s="5">
        <v>-34076250846</v>
      </c>
      <c r="Y140" s="5">
        <v>-27246483823</v>
      </c>
    </row>
    <row r="141" spans="2:25" ht="15.5" x14ac:dyDescent="0.35">
      <c r="C141" t="s">
        <v>411</v>
      </c>
      <c r="D141" s="5">
        <v>-87623895</v>
      </c>
      <c r="E141" s="5">
        <v>-77283402</v>
      </c>
      <c r="F141" s="5">
        <v>-64212815</v>
      </c>
      <c r="I141" s="5">
        <v>-64212815</v>
      </c>
      <c r="J141" s="5">
        <v>-2548966466</v>
      </c>
      <c r="K141" s="5">
        <v>-928254998</v>
      </c>
      <c r="L141" s="5">
        <v>-3142029598</v>
      </c>
      <c r="M141" s="5">
        <v>-14498193</v>
      </c>
      <c r="O141" s="5">
        <v>-43886863</v>
      </c>
      <c r="P141" s="5">
        <v>-150562278</v>
      </c>
      <c r="Q141" s="5">
        <v>-2389190153</v>
      </c>
      <c r="R141" s="5">
        <v>-244306490</v>
      </c>
      <c r="S141" s="5">
        <v>-15778339566</v>
      </c>
      <c r="T141" s="5">
        <v>-46863878557</v>
      </c>
      <c r="U141" s="5">
        <v>-30394179697</v>
      </c>
      <c r="V141" s="5">
        <v>-47611455165</v>
      </c>
      <c r="W141" s="5">
        <v>-32875182451</v>
      </c>
      <c r="X141" s="5">
        <v>-17687118937</v>
      </c>
      <c r="Y141" s="5">
        <v>-22805202109</v>
      </c>
    </row>
    <row r="142" spans="2:25" ht="15.5" x14ac:dyDescent="0.35">
      <c r="C142" t="s">
        <v>179</v>
      </c>
      <c r="D142" s="5">
        <v>14085461552</v>
      </c>
      <c r="E142" s="5">
        <v>9574175893</v>
      </c>
      <c r="F142" s="5">
        <v>10224541683</v>
      </c>
      <c r="G142" s="5">
        <v>14992984927</v>
      </c>
      <c r="I142" s="5">
        <v>52203902127</v>
      </c>
      <c r="J142" s="5">
        <v>297133793699</v>
      </c>
      <c r="K142" s="5">
        <v>271414979279</v>
      </c>
      <c r="L142" s="5">
        <v>231810042665</v>
      </c>
      <c r="M142" s="5">
        <v>225209767280</v>
      </c>
      <c r="N142" s="5">
        <v>320837176486</v>
      </c>
      <c r="O142" s="5">
        <v>198022627005</v>
      </c>
      <c r="P142" s="5">
        <v>389895212893</v>
      </c>
      <c r="Q142" s="5">
        <v>242051630533</v>
      </c>
      <c r="R142" s="5">
        <v>3945650397</v>
      </c>
      <c r="S142" s="5">
        <v>273471927016</v>
      </c>
      <c r="T142" s="5">
        <v>317687902017</v>
      </c>
      <c r="U142" s="5">
        <v>319466874760</v>
      </c>
      <c r="V142" s="5">
        <v>11594631797</v>
      </c>
      <c r="W142" s="5">
        <v>670844856254</v>
      </c>
      <c r="X142" s="5">
        <v>86398761676</v>
      </c>
      <c r="Y142" s="5">
        <v>86180478213</v>
      </c>
    </row>
    <row r="143" spans="2:25" ht="15.5" x14ac:dyDescent="0.35">
      <c r="C143" t="s">
        <v>180</v>
      </c>
      <c r="D143" s="5">
        <v>-44044393609</v>
      </c>
      <c r="E143" s="5">
        <v>-38339644863</v>
      </c>
      <c r="F143" s="5">
        <v>-47823033072</v>
      </c>
      <c r="G143" s="5">
        <v>-67493571065</v>
      </c>
      <c r="I143" s="5">
        <v>-170864636314</v>
      </c>
      <c r="J143" s="5">
        <v>-131602161474</v>
      </c>
      <c r="K143" s="5">
        <v>-145664610134</v>
      </c>
      <c r="L143" s="5">
        <v>-104537396960</v>
      </c>
      <c r="M143" s="5">
        <v>-92604462638</v>
      </c>
      <c r="N143" s="5">
        <v>-70974113645</v>
      </c>
      <c r="O143" s="5">
        <v>-70247886126</v>
      </c>
      <c r="P143" s="5">
        <v>-73395676649</v>
      </c>
      <c r="Q143" s="5">
        <v>-85019171458</v>
      </c>
      <c r="R143" s="5">
        <v>-65988182840</v>
      </c>
      <c r="S143" s="5">
        <v>-332885884721</v>
      </c>
      <c r="T143" s="5">
        <v>-426585814194</v>
      </c>
      <c r="U143" s="5">
        <v>-509911068867</v>
      </c>
      <c r="V143" s="5">
        <v>-532368677757</v>
      </c>
      <c r="W143" s="5">
        <v>-416427835199</v>
      </c>
      <c r="X143" s="5">
        <v>-186436111253</v>
      </c>
      <c r="Y143" s="5">
        <v>-175117141446</v>
      </c>
    </row>
    <row r="144" spans="2:25" ht="15.5" x14ac:dyDescent="0.35">
      <c r="C144" t="s">
        <v>2547</v>
      </c>
      <c r="P144" s="5">
        <v>-8231602751</v>
      </c>
      <c r="W144" s="5">
        <v>-134552941120</v>
      </c>
    </row>
    <row r="145" spans="3:25" ht="15.5" x14ac:dyDescent="0.35">
      <c r="C145" t="s">
        <v>2548</v>
      </c>
      <c r="X145" s="5">
        <v>-7420080000</v>
      </c>
    </row>
    <row r="146" spans="3:25" ht="15.5" x14ac:dyDescent="0.35">
      <c r="C146" t="s">
        <v>282</v>
      </c>
      <c r="D146" s="5">
        <v>6272909</v>
      </c>
      <c r="E146" s="5">
        <v>9369501</v>
      </c>
      <c r="F146" s="5">
        <v>18690209</v>
      </c>
      <c r="G146" s="5">
        <v>14178506</v>
      </c>
      <c r="I146" s="5">
        <v>59253942</v>
      </c>
      <c r="J146" s="5">
        <v>52793904</v>
      </c>
      <c r="K146" s="5">
        <v>97276534</v>
      </c>
      <c r="L146" s="5">
        <v>70594837</v>
      </c>
      <c r="M146" s="5">
        <v>93131978</v>
      </c>
      <c r="N146" s="5">
        <v>105459210</v>
      </c>
      <c r="O146" s="5">
        <v>174129492</v>
      </c>
      <c r="P146" s="5">
        <v>1204470842</v>
      </c>
      <c r="Q146" s="5">
        <v>114894244</v>
      </c>
      <c r="R146" s="5">
        <v>83921287</v>
      </c>
      <c r="S146" s="5">
        <v>326118034</v>
      </c>
      <c r="T146" s="5">
        <v>2360993825</v>
      </c>
      <c r="U146" s="5">
        <v>6586007961</v>
      </c>
      <c r="V146" s="5">
        <v>19674303645</v>
      </c>
      <c r="W146" s="5">
        <v>16921447879</v>
      </c>
      <c r="X146" s="5">
        <v>388413426</v>
      </c>
      <c r="Y146" s="5">
        <v>395876533</v>
      </c>
    </row>
    <row r="147" spans="3:25" ht="15.5" x14ac:dyDescent="0.35">
      <c r="C147" t="s">
        <v>2549</v>
      </c>
      <c r="D147" s="5">
        <v>-168046666</v>
      </c>
      <c r="E147" s="5">
        <v>-279088616</v>
      </c>
      <c r="F147" s="5">
        <v>-53360110</v>
      </c>
      <c r="G147" s="5">
        <v>2579269</v>
      </c>
      <c r="I147" s="5">
        <v>-326991362</v>
      </c>
      <c r="J147" s="5">
        <v>-507320954</v>
      </c>
      <c r="K147" s="5">
        <v>-220386517</v>
      </c>
      <c r="L147" s="5">
        <v>-388776486</v>
      </c>
      <c r="M147" s="5">
        <v>-110226579</v>
      </c>
      <c r="N147" s="5">
        <v>-221799346</v>
      </c>
      <c r="O147" s="5">
        <v>-1220800390</v>
      </c>
      <c r="P147" s="5">
        <v>-4048819190</v>
      </c>
      <c r="S147" s="5">
        <v>-7710636154</v>
      </c>
      <c r="T147" s="5">
        <v>-10378028134</v>
      </c>
      <c r="U147" s="5">
        <v>-12308493262</v>
      </c>
      <c r="V147" s="5">
        <v>-37499109626</v>
      </c>
      <c r="W147" s="5">
        <v>-21398977396</v>
      </c>
      <c r="X147" s="5">
        <v>-7941874248</v>
      </c>
      <c r="Y147" s="5">
        <v>-10834185062</v>
      </c>
    </row>
    <row r="148" spans="3:25" ht="15.5" x14ac:dyDescent="0.35">
      <c r="C148" t="s">
        <v>427</v>
      </c>
      <c r="D148" s="5">
        <v>-23338515159</v>
      </c>
      <c r="E148" s="5">
        <v>-27577454839</v>
      </c>
      <c r="F148" s="5">
        <v>-32768088868</v>
      </c>
      <c r="G148" s="5">
        <v>-36820819070</v>
      </c>
      <c r="I148" s="5">
        <v>-89880164491</v>
      </c>
      <c r="J148" s="5">
        <v>-37227294256</v>
      </c>
      <c r="K148" s="5">
        <v>-32029152763</v>
      </c>
      <c r="L148" s="5">
        <v>-26889014152</v>
      </c>
      <c r="M148" s="5">
        <v>-18526439533</v>
      </c>
      <c r="N148" s="5">
        <v>-19976834923</v>
      </c>
      <c r="O148" s="5">
        <v>-47458927478</v>
      </c>
      <c r="P148" s="5">
        <v>-43836265258</v>
      </c>
      <c r="Q148" s="5">
        <v>-52475274844</v>
      </c>
      <c r="R148" s="5">
        <v>-38914984631</v>
      </c>
      <c r="S148" s="5">
        <v>-167748867145</v>
      </c>
      <c r="T148" s="5">
        <v>-202354276378</v>
      </c>
      <c r="U148" s="5">
        <v>-238093004156</v>
      </c>
      <c r="V148" s="5">
        <v>-278368698835</v>
      </c>
      <c r="W148" s="5">
        <v>-159974413719</v>
      </c>
      <c r="X148" s="5">
        <v>-118246964598</v>
      </c>
      <c r="Y148" s="5">
        <v>-129338859182</v>
      </c>
    </row>
    <row r="149" spans="3:25" ht="15.5" x14ac:dyDescent="0.35">
      <c r="C149" t="s">
        <v>182</v>
      </c>
      <c r="D149" s="5">
        <v>-18477337231</v>
      </c>
      <c r="E149" s="5">
        <v>-7110346727</v>
      </c>
      <c r="F149" s="5">
        <v>-15969879760</v>
      </c>
      <c r="G149" s="5">
        <v>-25327838232</v>
      </c>
      <c r="I149" s="5">
        <v>-71092526515</v>
      </c>
      <c r="J149" s="5">
        <v>-31159577323</v>
      </c>
      <c r="K149" s="5">
        <v>-49165765990</v>
      </c>
      <c r="L149" s="5">
        <v>-11387159554</v>
      </c>
      <c r="M149" s="5">
        <v>-3803520420</v>
      </c>
      <c r="N149" s="5">
        <v>-11376589550</v>
      </c>
      <c r="O149" s="5">
        <v>-14449698650</v>
      </c>
      <c r="P149" s="5">
        <v>-17149150292</v>
      </c>
      <c r="Q149" s="5">
        <v>-31528790858</v>
      </c>
      <c r="R149" s="5">
        <v>-29887916301</v>
      </c>
      <c r="S149" s="5">
        <v>-172095773360</v>
      </c>
      <c r="T149" s="5">
        <v>-170624706534</v>
      </c>
      <c r="U149" s="5">
        <v>-259743814910</v>
      </c>
      <c r="V149" s="5">
        <v>-260741922828</v>
      </c>
      <c r="W149" s="5">
        <v>-111462069244</v>
      </c>
      <c r="X149" s="5">
        <v>-38090073333</v>
      </c>
      <c r="Y149" s="5">
        <v>-35809973735</v>
      </c>
    </row>
    <row r="150" spans="3:25" ht="15.5" x14ac:dyDescent="0.35">
      <c r="C150" t="s">
        <v>2550</v>
      </c>
      <c r="F150" s="5">
        <v>7020073487</v>
      </c>
      <c r="I150" s="5">
        <v>7020073487</v>
      </c>
    </row>
    <row r="151" spans="3:25" ht="15.5" x14ac:dyDescent="0.35">
      <c r="C151" t="s">
        <v>2551</v>
      </c>
      <c r="O151" s="5">
        <v>-5315971600</v>
      </c>
    </row>
    <row r="152" spans="3:25" ht="15.5" x14ac:dyDescent="0.35">
      <c r="C152" t="s">
        <v>184</v>
      </c>
      <c r="D152" s="5">
        <v>-1359324232</v>
      </c>
      <c r="E152" s="5">
        <v>-1229794498</v>
      </c>
      <c r="F152" s="5">
        <v>-2897293031</v>
      </c>
      <c r="G152" s="5">
        <v>-846761959</v>
      </c>
      <c r="I152" s="5">
        <v>-5743681357</v>
      </c>
      <c r="J152" s="5">
        <v>-13931478442</v>
      </c>
      <c r="K152" s="5">
        <v>-6850002396</v>
      </c>
      <c r="L152" s="5">
        <v>-4285854848</v>
      </c>
      <c r="M152" s="5">
        <v>-12291361069</v>
      </c>
      <c r="O152" s="5">
        <v>-1976617500</v>
      </c>
      <c r="P152" s="5">
        <v>-1334310000</v>
      </c>
      <c r="Q152" s="5">
        <v>-1130000000</v>
      </c>
      <c r="T152" s="5">
        <v>-44627859714</v>
      </c>
      <c r="U152" s="5">
        <v>-2425000000</v>
      </c>
      <c r="V152" s="5">
        <v>-853611113</v>
      </c>
      <c r="W152" s="5">
        <v>-6096236599</v>
      </c>
      <c r="X152" s="5">
        <v>-14816111500</v>
      </c>
    </row>
    <row r="153" spans="3:25" ht="15.5" x14ac:dyDescent="0.35">
      <c r="C153" t="s">
        <v>1457</v>
      </c>
      <c r="S153" s="5">
        <v>2000000000</v>
      </c>
    </row>
    <row r="154" spans="3:25" ht="15.5" x14ac:dyDescent="0.35">
      <c r="C154" t="s">
        <v>565</v>
      </c>
      <c r="L154" s="5">
        <v>-180000000</v>
      </c>
      <c r="R154" s="5">
        <v>2730796805</v>
      </c>
      <c r="S154" s="5">
        <v>13502000000</v>
      </c>
      <c r="T154" s="5">
        <v>115000000</v>
      </c>
      <c r="U154" s="5">
        <v>853350000</v>
      </c>
      <c r="V154" s="5">
        <v>26438260000</v>
      </c>
      <c r="W154" s="5">
        <v>135355000</v>
      </c>
      <c r="X154" s="5">
        <v>95480000</v>
      </c>
      <c r="Y154" s="5">
        <v>470000000</v>
      </c>
    </row>
    <row r="155" spans="3:25" ht="15.5" x14ac:dyDescent="0.35">
      <c r="C155" t="s">
        <v>2552</v>
      </c>
      <c r="D155" s="5">
        <v>-707443230</v>
      </c>
      <c r="E155" s="5">
        <v>-2152329684</v>
      </c>
      <c r="F155" s="5">
        <v>-3173174999</v>
      </c>
      <c r="G155" s="5">
        <v>-4514909579</v>
      </c>
      <c r="I155" s="5">
        <v>-10900600018</v>
      </c>
      <c r="J155" s="5">
        <v>-48829284403</v>
      </c>
      <c r="K155" s="5">
        <v>-57496579002</v>
      </c>
      <c r="L155" s="5">
        <v>-61477186757</v>
      </c>
      <c r="M155" s="5">
        <v>-57966047015</v>
      </c>
      <c r="N155" s="5">
        <v>-39504349036</v>
      </c>
    </row>
    <row r="156" spans="3:25" ht="15.5" x14ac:dyDescent="0.35">
      <c r="C156" t="s">
        <v>1092</v>
      </c>
      <c r="S156" s="5">
        <v>-1158726096</v>
      </c>
      <c r="T156" s="5">
        <v>-1076937259</v>
      </c>
      <c r="U156" s="5">
        <v>-4780114500</v>
      </c>
      <c r="V156" s="5">
        <v>-1017899000</v>
      </c>
      <c r="X156" s="5">
        <v>-404901000</v>
      </c>
    </row>
    <row r="157" spans="3:25" ht="15.5" x14ac:dyDescent="0.35">
      <c r="C157" t="s">
        <v>206</v>
      </c>
      <c r="D157" s="5">
        <v>14085461552</v>
      </c>
      <c r="E157" s="5">
        <v>9574175893</v>
      </c>
      <c r="F157" s="5">
        <v>10224541683</v>
      </c>
      <c r="G157" s="5">
        <v>14992984927</v>
      </c>
      <c r="I157" s="5">
        <v>52203902127</v>
      </c>
      <c r="J157" s="5">
        <v>297133793699</v>
      </c>
      <c r="K157" s="5">
        <v>271414979279</v>
      </c>
      <c r="L157" s="5">
        <v>231810042665</v>
      </c>
      <c r="M157" s="5">
        <v>225209767280</v>
      </c>
      <c r="N157" s="5">
        <v>320837176486</v>
      </c>
      <c r="O157" s="5">
        <v>198022627005</v>
      </c>
      <c r="P157" s="5">
        <v>389895212893</v>
      </c>
      <c r="Q157" s="5">
        <v>242051630533</v>
      </c>
      <c r="R157" s="5">
        <v>3945650397</v>
      </c>
      <c r="S157" s="5">
        <v>273471927016</v>
      </c>
      <c r="T157" s="5">
        <v>317687902017</v>
      </c>
      <c r="U157" s="5">
        <v>319466874760</v>
      </c>
      <c r="V157" s="5">
        <v>11594631797</v>
      </c>
      <c r="W157" s="5">
        <v>670844856254</v>
      </c>
      <c r="X157" s="5">
        <v>86398761676</v>
      </c>
      <c r="Y157" s="5">
        <v>86180478213</v>
      </c>
    </row>
    <row r="158" spans="3:25" ht="15.5" x14ac:dyDescent="0.35">
      <c r="C158" t="s">
        <v>670</v>
      </c>
      <c r="D158" s="5">
        <v>14000000000</v>
      </c>
      <c r="E158" s="5">
        <v>10000000000</v>
      </c>
      <c r="F158" s="5">
        <v>12000000000</v>
      </c>
      <c r="G158" s="5">
        <v>15000000000</v>
      </c>
      <c r="I158" s="5">
        <v>54000000000</v>
      </c>
      <c r="J158" s="5">
        <v>1270280000000</v>
      </c>
      <c r="K158" s="5">
        <v>550900000000</v>
      </c>
      <c r="L158" s="5">
        <v>461300000000</v>
      </c>
      <c r="M158" s="5">
        <v>364950000000</v>
      </c>
      <c r="N158" s="5">
        <v>335100000000</v>
      </c>
      <c r="P158" s="5">
        <v>245826634252</v>
      </c>
      <c r="W158" s="5">
        <v>16847984225</v>
      </c>
      <c r="X158" s="5">
        <v>2445038658</v>
      </c>
      <c r="Y158" s="5">
        <v>1831297920</v>
      </c>
    </row>
    <row r="159" spans="3:25" ht="15.5" x14ac:dyDescent="0.35">
      <c r="C159" t="s">
        <v>671</v>
      </c>
      <c r="W159" s="5">
        <v>-307678034</v>
      </c>
      <c r="X159" s="5">
        <v>-2838104190</v>
      </c>
      <c r="Y159" s="5">
        <v>-914952115</v>
      </c>
    </row>
    <row r="160" spans="3:25" ht="15.5" x14ac:dyDescent="0.35">
      <c r="C160" t="s">
        <v>2377</v>
      </c>
    </row>
    <row r="161" spans="3:25" ht="15.5" x14ac:dyDescent="0.35">
      <c r="C161" t="s">
        <v>171</v>
      </c>
      <c r="O161" s="5">
        <v>-47913241366</v>
      </c>
      <c r="P161" s="5">
        <v>-59356011645</v>
      </c>
      <c r="Q161" s="5">
        <v>-20207489459</v>
      </c>
      <c r="R161" s="5">
        <v>-14987681259</v>
      </c>
      <c r="S161" s="5">
        <v>-23126944118</v>
      </c>
      <c r="T161" s="5">
        <v>-19441630648</v>
      </c>
      <c r="W161" s="5">
        <v>-4461001378</v>
      </c>
      <c r="X161" s="5">
        <v>8172330536</v>
      </c>
      <c r="Y161" s="5">
        <v>-1844551696</v>
      </c>
    </row>
    <row r="162" spans="3:25" ht="15.5" x14ac:dyDescent="0.35">
      <c r="C162" t="s">
        <v>1124</v>
      </c>
      <c r="P162" s="5">
        <v>90000000000</v>
      </c>
      <c r="R162" s="5">
        <v>55227000000</v>
      </c>
      <c r="S162" s="5">
        <v>49000000000</v>
      </c>
      <c r="U162" s="5">
        <v>22000000000</v>
      </c>
      <c r="V162" s="5">
        <v>146000000000</v>
      </c>
      <c r="W162" s="5">
        <v>39000000000</v>
      </c>
      <c r="X162" s="5">
        <v>16500000000</v>
      </c>
    </row>
    <row r="163" spans="3:25" ht="15.5" x14ac:dyDescent="0.35">
      <c r="C163" t="s">
        <v>399</v>
      </c>
      <c r="O163" s="5">
        <v>35000000000</v>
      </c>
      <c r="P163" s="5">
        <v>-131500000000</v>
      </c>
      <c r="Q163" s="5">
        <v>-79227000000</v>
      </c>
      <c r="U163" s="5">
        <v>-57500000000</v>
      </c>
      <c r="V163" s="5">
        <v>-60500000000</v>
      </c>
      <c r="W163" s="5">
        <v>-36000000000</v>
      </c>
      <c r="X163" s="5">
        <v>-19500000000</v>
      </c>
    </row>
    <row r="164" spans="3:25" ht="15.5" x14ac:dyDescent="0.35">
      <c r="C164" t="s">
        <v>2553</v>
      </c>
    </row>
    <row r="165" spans="3:25" ht="15.5" x14ac:dyDescent="0.35">
      <c r="C165" t="s">
        <v>2554</v>
      </c>
      <c r="J165" s="5">
        <v>-973146206301</v>
      </c>
      <c r="K165" s="5">
        <v>-279309068574</v>
      </c>
      <c r="L165" s="5">
        <v>-228525601560</v>
      </c>
      <c r="M165" s="5">
        <v>-139654534283</v>
      </c>
      <c r="N165" s="5">
        <v>5670495252</v>
      </c>
      <c r="O165" s="5">
        <v>234727030732</v>
      </c>
      <c r="Q165" s="5">
        <v>40816802387</v>
      </c>
      <c r="R165" s="5">
        <v>26409000000</v>
      </c>
      <c r="S165" s="5">
        <v>399069000000</v>
      </c>
      <c r="T165" s="5">
        <v>483196236427</v>
      </c>
      <c r="U165" s="5">
        <v>489683041377</v>
      </c>
      <c r="V165" s="5">
        <v>38419721876</v>
      </c>
      <c r="W165" s="5">
        <v>219295516721</v>
      </c>
      <c r="X165" s="5">
        <v>105177965655</v>
      </c>
      <c r="Y165" s="5">
        <v>99651693832</v>
      </c>
    </row>
    <row r="166" spans="3:25" ht="15.5" x14ac:dyDescent="0.35">
      <c r="C166" t="s">
        <v>577</v>
      </c>
      <c r="P166" s="5">
        <v>-1508679861412</v>
      </c>
      <c r="Q166" s="5">
        <v>-259618229423</v>
      </c>
      <c r="R166" s="5">
        <v>-62702668344</v>
      </c>
      <c r="S166" s="5">
        <v>-148498362000</v>
      </c>
      <c r="T166" s="5">
        <v>-171335221834</v>
      </c>
      <c r="U166" s="5">
        <v>-89187840818</v>
      </c>
      <c r="V166" s="5">
        <v>-71704754000</v>
      </c>
      <c r="W166" s="5">
        <v>-106664574655</v>
      </c>
      <c r="X166" s="5">
        <v>-14101000000</v>
      </c>
      <c r="Y166" s="5">
        <v>-20951752500</v>
      </c>
    </row>
    <row r="167" spans="3:25" ht="15.5" x14ac:dyDescent="0.35">
      <c r="C167" t="s">
        <v>530</v>
      </c>
      <c r="N167" s="5">
        <v>-19800000000</v>
      </c>
      <c r="O167" s="5">
        <v>-23643000000</v>
      </c>
    </row>
    <row r="168" spans="3:25" ht="15.5" x14ac:dyDescent="0.35">
      <c r="C168" t="s">
        <v>697</v>
      </c>
      <c r="P168" s="5">
        <v>-554283772738</v>
      </c>
      <c r="Q168" s="5">
        <v>560287547028</v>
      </c>
      <c r="T168" s="5">
        <v>37320000000</v>
      </c>
    </row>
    <row r="169" spans="3:25" ht="15.5" x14ac:dyDescent="0.35">
      <c r="C169" t="s">
        <v>325</v>
      </c>
      <c r="S169" s="5">
        <v>-5049801620</v>
      </c>
      <c r="T169" s="5">
        <v>-6794433900</v>
      </c>
      <c r="U169" s="5">
        <v>-45146748524</v>
      </c>
      <c r="V169" s="5">
        <v>-36236980800</v>
      </c>
      <c r="X169" s="5">
        <v>-12072000000</v>
      </c>
      <c r="Y169" s="5">
        <v>-9557000000</v>
      </c>
    </row>
    <row r="170" spans="3:25" ht="15.5" x14ac:dyDescent="0.35">
      <c r="C170" t="s">
        <v>351</v>
      </c>
      <c r="P170" s="5">
        <v>2307888224436</v>
      </c>
      <c r="S170" s="5">
        <v>2184915326</v>
      </c>
    </row>
    <row r="171" spans="3:25" ht="15.5" x14ac:dyDescent="0.35">
      <c r="C171" t="s">
        <v>2555</v>
      </c>
      <c r="T171" s="5">
        <v>-5127000000</v>
      </c>
    </row>
    <row r="172" spans="3:25" ht="15.5" x14ac:dyDescent="0.35">
      <c r="C172" t="s">
        <v>1280</v>
      </c>
    </row>
    <row r="173" spans="3:25" ht="15.5" x14ac:dyDescent="0.35">
      <c r="C173" t="s">
        <v>531</v>
      </c>
      <c r="D173" s="5">
        <v>-7439748</v>
      </c>
      <c r="E173" s="5">
        <v>-7295407</v>
      </c>
      <c r="F173" s="5">
        <v>-7153867</v>
      </c>
      <c r="G173" s="5">
        <v>-7015073</v>
      </c>
      <c r="I173" s="5">
        <v>-27793423</v>
      </c>
      <c r="K173" s="5">
        <v>-175952147</v>
      </c>
      <c r="L173" s="5">
        <v>-964355775</v>
      </c>
    </row>
    <row r="174" spans="3:25" ht="15.5" x14ac:dyDescent="0.35">
      <c r="C174" t="s">
        <v>436</v>
      </c>
      <c r="D174" s="5">
        <v>92901300</v>
      </c>
      <c r="E174" s="5">
        <v>-418528700</v>
      </c>
      <c r="F174" s="5">
        <v>-1768304450</v>
      </c>
      <c r="I174" s="5">
        <v>-1768304450</v>
      </c>
      <c r="M174" s="5">
        <v>-85698437</v>
      </c>
      <c r="N174" s="5">
        <v>-133318766</v>
      </c>
      <c r="O174" s="5">
        <v>-148162361</v>
      </c>
      <c r="S174" s="5">
        <v>-106880572</v>
      </c>
      <c r="T174" s="5">
        <v>-130048028</v>
      </c>
      <c r="U174" s="5">
        <v>-381577275</v>
      </c>
      <c r="V174" s="5">
        <v>-4383355279</v>
      </c>
      <c r="W174" s="5">
        <v>-4062613640</v>
      </c>
      <c r="X174" s="5">
        <v>-1560443369</v>
      </c>
      <c r="Y174" s="5">
        <v>-937958338</v>
      </c>
    </row>
    <row r="175" spans="3:25" ht="15.5" x14ac:dyDescent="0.35">
      <c r="C175" t="s">
        <v>2556</v>
      </c>
      <c r="W175" s="5">
        <v>547158223015</v>
      </c>
      <c r="X175" s="5">
        <v>78000000</v>
      </c>
      <c r="Y175" s="5">
        <v>12300000000</v>
      </c>
    </row>
    <row r="176" spans="3:25" ht="15.5" x14ac:dyDescent="0.35">
      <c r="C176" t="s">
        <v>2557</v>
      </c>
      <c r="W176" s="5">
        <v>39000000</v>
      </c>
      <c r="X176" s="5">
        <v>4096974386</v>
      </c>
      <c r="Y176" s="5">
        <v>6603701110</v>
      </c>
    </row>
    <row r="177" spans="2:25" ht="15.5" x14ac:dyDescent="0.35">
      <c r="C177" t="s">
        <v>224</v>
      </c>
      <c r="D177" s="5">
        <v>-14155100355</v>
      </c>
      <c r="E177" s="5">
        <v>3407726499</v>
      </c>
      <c r="F177" s="5">
        <v>4268780196</v>
      </c>
      <c r="G177" s="5">
        <v>-6080220183</v>
      </c>
      <c r="I177" s="5">
        <v>8465424068</v>
      </c>
      <c r="J177" s="5">
        <v>-1181417920</v>
      </c>
      <c r="K177" s="5">
        <v>5048496892</v>
      </c>
      <c r="L177" s="5">
        <v>-10773335595</v>
      </c>
      <c r="M177" s="5">
        <v>4373329495</v>
      </c>
      <c r="N177" s="5">
        <v>2210248979</v>
      </c>
      <c r="O177" s="5">
        <v>-6597030225</v>
      </c>
      <c r="P177" s="5">
        <v>5980161914</v>
      </c>
      <c r="Q177" s="5">
        <v>800868895</v>
      </c>
      <c r="R177" s="5">
        <v>-16014525406</v>
      </c>
      <c r="S177" s="5">
        <v>-50460821256</v>
      </c>
      <c r="T177" s="5">
        <v>-13512279396</v>
      </c>
      <c r="U177" s="5">
        <v>-135250292408</v>
      </c>
      <c r="V177" s="5">
        <v>-274468362901</v>
      </c>
      <c r="W177" s="5">
        <v>457683672792</v>
      </c>
      <c r="X177" s="5">
        <v>13955046209</v>
      </c>
      <c r="Y177" s="5">
        <v>-1795084524</v>
      </c>
    </row>
    <row r="178" spans="2:25" ht="15.5" x14ac:dyDescent="0.35">
      <c r="C178" t="s">
        <v>225</v>
      </c>
      <c r="E178" s="5">
        <v>14315228908</v>
      </c>
      <c r="I178" s="5">
        <v>5849804840</v>
      </c>
      <c r="J178" s="5">
        <v>7031222760</v>
      </c>
      <c r="K178" s="5">
        <v>1982725868</v>
      </c>
      <c r="L178" s="5">
        <v>12756061463</v>
      </c>
      <c r="M178" s="5">
        <v>8382731968</v>
      </c>
      <c r="N178" s="5">
        <v>6172482989</v>
      </c>
      <c r="O178" s="5">
        <v>12769513214</v>
      </c>
      <c r="P178" s="5">
        <v>6789351300</v>
      </c>
      <c r="Q178" s="5">
        <v>5988482405</v>
      </c>
      <c r="R178" s="5">
        <v>22003007811</v>
      </c>
      <c r="S178" s="5">
        <v>72463829067</v>
      </c>
      <c r="T178" s="5">
        <v>85976108463</v>
      </c>
      <c r="U178" s="5">
        <v>221226400871</v>
      </c>
      <c r="V178" s="5">
        <v>495694763790</v>
      </c>
      <c r="W178" s="5">
        <v>38011090998</v>
      </c>
      <c r="X178" s="5">
        <v>24056044789</v>
      </c>
      <c r="Y178" s="5">
        <v>25851129313</v>
      </c>
    </row>
    <row r="179" spans="2:25" ht="15.5" x14ac:dyDescent="0.35">
      <c r="C179" t="s">
        <v>226</v>
      </c>
      <c r="D179" s="5">
        <v>-14155100355</v>
      </c>
      <c r="E179" s="5">
        <v>17722955407</v>
      </c>
      <c r="F179" s="5">
        <v>4268780196</v>
      </c>
      <c r="G179" s="5">
        <v>-6080220183</v>
      </c>
      <c r="I179" s="5">
        <v>14315228908</v>
      </c>
      <c r="J179" s="5">
        <v>5849804840</v>
      </c>
      <c r="K179" s="5">
        <v>7031222760</v>
      </c>
      <c r="L179" s="5">
        <v>1982725868</v>
      </c>
      <c r="M179" s="5">
        <v>12756061463</v>
      </c>
      <c r="N179" s="5">
        <v>8382731968</v>
      </c>
      <c r="O179" s="5">
        <v>6172482989</v>
      </c>
      <c r="P179" s="5">
        <v>12769513214</v>
      </c>
      <c r="Q179" s="5">
        <v>6789351300</v>
      </c>
      <c r="R179" s="5">
        <v>5988482405</v>
      </c>
      <c r="S179" s="5">
        <v>22003007811</v>
      </c>
      <c r="T179" s="5">
        <v>72463829067</v>
      </c>
      <c r="U179" s="5">
        <v>85976108463</v>
      </c>
      <c r="V179" s="5">
        <v>221226400889</v>
      </c>
      <c r="W179" s="5">
        <v>495694763790</v>
      </c>
      <c r="X179" s="5">
        <v>38011090998</v>
      </c>
      <c r="Y179" s="5">
        <v>24056044789</v>
      </c>
    </row>
    <row r="181" spans="2:25" ht="15.5" x14ac:dyDescent="0.35">
      <c r="B181" t="s">
        <v>227</v>
      </c>
      <c r="C181" t="s">
        <v>12</v>
      </c>
      <c r="D181" s="5">
        <v>16230000000</v>
      </c>
      <c r="E181" s="5">
        <v>16230000000</v>
      </c>
      <c r="F181" s="5">
        <v>16230000000</v>
      </c>
      <c r="G181" s="5">
        <v>16230000000</v>
      </c>
      <c r="I181" s="5">
        <v>16230000000</v>
      </c>
      <c r="J181" s="5">
        <v>16230000000</v>
      </c>
      <c r="K181" s="5">
        <v>16230000000</v>
      </c>
      <c r="L181" s="5">
        <v>3770000000</v>
      </c>
      <c r="M181" s="5">
        <v>3770000000</v>
      </c>
      <c r="N181" s="5">
        <v>3770000000</v>
      </c>
      <c r="O181" s="5">
        <v>3770000000</v>
      </c>
      <c r="P181" s="5">
        <v>3770000000</v>
      </c>
      <c r="Q181" s="5">
        <v>3770000000</v>
      </c>
      <c r="R181" s="5">
        <v>3770000000</v>
      </c>
      <c r="S181" s="5">
        <v>3770000000</v>
      </c>
      <c r="T181" s="5">
        <v>3770000000</v>
      </c>
      <c r="U181" s="5">
        <v>3770000000</v>
      </c>
      <c r="V181" s="5">
        <v>3770000000</v>
      </c>
      <c r="W181" s="5">
        <v>3770000000</v>
      </c>
      <c r="X181" s="5">
        <v>0</v>
      </c>
      <c r="Y181" s="5">
        <v>0</v>
      </c>
    </row>
    <row r="182" spans="2:25" ht="15.5" x14ac:dyDescent="0.35">
      <c r="C182" t="s">
        <v>228</v>
      </c>
      <c r="D182" s="6">
        <v>2.14</v>
      </c>
      <c r="E182" s="6">
        <v>-1.43</v>
      </c>
      <c r="F182" s="6">
        <v>-4.03</v>
      </c>
      <c r="G182" s="6">
        <v>0.13</v>
      </c>
    </row>
    <row r="183" spans="2:25" ht="15.5" x14ac:dyDescent="0.35">
      <c r="C183" t="s">
        <v>229</v>
      </c>
      <c r="D183" s="6">
        <v>49.53</v>
      </c>
      <c r="E183" s="6">
        <v>-110.49</v>
      </c>
      <c r="F183" s="6">
        <v>-47.89</v>
      </c>
      <c r="G183" s="6">
        <v>1138.46</v>
      </c>
    </row>
    <row r="184" spans="2:25" ht="15.5" x14ac:dyDescent="0.35">
      <c r="C184" t="s">
        <v>73</v>
      </c>
      <c r="D184" s="6">
        <v>3.87</v>
      </c>
      <c r="E184" s="6">
        <v>7.23</v>
      </c>
      <c r="F184" s="6">
        <v>7.89</v>
      </c>
      <c r="G184" s="6">
        <v>5.91</v>
      </c>
    </row>
    <row r="185" spans="2:25" ht="15.5" x14ac:dyDescent="0.35">
      <c r="C185" t="s">
        <v>230</v>
      </c>
      <c r="D185" s="5">
        <v>60990000000</v>
      </c>
      <c r="E185" s="5">
        <v>24370000000</v>
      </c>
      <c r="F185" s="5">
        <v>56140000000</v>
      </c>
      <c r="G185" s="5">
        <v>57130000000</v>
      </c>
    </row>
    <row r="186" spans="2:25" ht="15.5" x14ac:dyDescent="0.35">
      <c r="C186" t="s">
        <v>231</v>
      </c>
      <c r="D186" s="6">
        <v>8.6E-3</v>
      </c>
      <c r="E186" s="6">
        <v>-5.7999999999999996E-3</v>
      </c>
      <c r="F186" s="6">
        <v>-1.6500000000000001E-2</v>
      </c>
      <c r="G186" s="6">
        <v>5.0000000000000001E-4</v>
      </c>
    </row>
    <row r="187" spans="2:25" ht="15.5" x14ac:dyDescent="0.35">
      <c r="C187" t="s">
        <v>232</v>
      </c>
      <c r="D187" s="6">
        <v>2.5499999999999998E-2</v>
      </c>
      <c r="E187" s="6">
        <v>-1.7500000000000002E-2</v>
      </c>
      <c r="F187" s="6">
        <v>-4.87E-2</v>
      </c>
      <c r="G187" s="6">
        <v>1.5E-3</v>
      </c>
    </row>
    <row r="188" spans="2:25" ht="15.5" x14ac:dyDescent="0.35">
      <c r="C188" t="s">
        <v>233</v>
      </c>
      <c r="D188" s="6">
        <v>9.5999999999999992E-3</v>
      </c>
      <c r="E188" s="6">
        <v>-1.2999999999999999E-3</v>
      </c>
      <c r="F188" s="6">
        <v>8.0000000000000002E-3</v>
      </c>
      <c r="G188" s="6">
        <v>8.199999999999999E-3</v>
      </c>
    </row>
    <row r="189" spans="2:25" ht="15.5" x14ac:dyDescent="0.35">
      <c r="C189" t="s">
        <v>234</v>
      </c>
      <c r="D189" s="6">
        <v>0.73</v>
      </c>
      <c r="E189" s="6">
        <v>-0.1</v>
      </c>
      <c r="F189" s="6">
        <v>0.64</v>
      </c>
      <c r="G189" s="6">
        <v>0.65</v>
      </c>
    </row>
    <row r="190" spans="2:25" ht="15.5" x14ac:dyDescent="0.35">
      <c r="C190" t="s">
        <v>235</v>
      </c>
      <c r="D190" s="5">
        <v>1373000000000</v>
      </c>
      <c r="E190" s="5">
        <v>1333000000000</v>
      </c>
      <c r="F190" s="5">
        <v>1352000000000</v>
      </c>
      <c r="G190" s="5">
        <v>1421000000000</v>
      </c>
    </row>
    <row r="191" spans="2:25" ht="15.5" x14ac:dyDescent="0.35">
      <c r="C191" t="s">
        <v>236</v>
      </c>
      <c r="D191" s="6">
        <v>1.26</v>
      </c>
      <c r="E191" s="6">
        <v>1.93</v>
      </c>
      <c r="F191" s="6">
        <v>2.33</v>
      </c>
      <c r="G191" s="6">
        <v>1.7</v>
      </c>
    </row>
    <row r="192" spans="2:25" ht="15.5" x14ac:dyDescent="0.35">
      <c r="C192" t="s">
        <v>237</v>
      </c>
      <c r="D192" s="6">
        <v>84.12</v>
      </c>
      <c r="E192" s="6">
        <v>81.66</v>
      </c>
      <c r="F192" s="6">
        <v>82.84</v>
      </c>
      <c r="G192" s="6">
        <v>87.01</v>
      </c>
    </row>
    <row r="193" spans="3:25" ht="15.5" x14ac:dyDescent="0.35">
      <c r="C193" t="s">
        <v>238</v>
      </c>
      <c r="D193" s="6">
        <v>1.26</v>
      </c>
      <c r="E193" s="6">
        <v>1.93</v>
      </c>
      <c r="F193" s="6">
        <v>2.33</v>
      </c>
      <c r="G193" s="6">
        <v>1.7</v>
      </c>
    </row>
    <row r="194" spans="3:25" ht="15.5" x14ac:dyDescent="0.35">
      <c r="C194" t="s">
        <v>239</v>
      </c>
      <c r="D194" s="6">
        <v>84.12</v>
      </c>
      <c r="E194" s="6">
        <v>81.66</v>
      </c>
      <c r="F194" s="6">
        <v>82.84</v>
      </c>
      <c r="G194" s="6">
        <v>87.01</v>
      </c>
    </row>
    <row r="195" spans="3:25" ht="15.5" x14ac:dyDescent="0.35">
      <c r="C195" t="s">
        <v>240</v>
      </c>
      <c r="D195" s="5">
        <v>473000000000</v>
      </c>
      <c r="E195" s="5">
        <v>393000000000</v>
      </c>
      <c r="F195" s="5">
        <v>312000000000</v>
      </c>
      <c r="G195" s="5">
        <v>230000000000</v>
      </c>
    </row>
    <row r="196" spans="3:25" ht="15.5" x14ac:dyDescent="0.35">
      <c r="C196" t="s">
        <v>241</v>
      </c>
      <c r="D196" s="5">
        <v>531000000000</v>
      </c>
      <c r="E196" s="5">
        <v>610000000000</v>
      </c>
      <c r="F196" s="5">
        <v>691000000000</v>
      </c>
      <c r="G196" s="5">
        <v>768000000000</v>
      </c>
    </row>
    <row r="197" spans="3:25" ht="15.5" x14ac:dyDescent="0.35">
      <c r="C197" t="s">
        <v>242</v>
      </c>
      <c r="D197" s="5">
        <v>1366000000000</v>
      </c>
      <c r="E197" s="5">
        <v>1326000000000</v>
      </c>
      <c r="F197" s="5">
        <v>1345000000000</v>
      </c>
      <c r="G197" s="5">
        <v>1412000000000</v>
      </c>
    </row>
    <row r="198" spans="3:25" ht="15.5" x14ac:dyDescent="0.35">
      <c r="C198" t="s">
        <v>24</v>
      </c>
      <c r="D198" s="5">
        <v>1004000000000</v>
      </c>
      <c r="E198" s="5">
        <v>1003000000000</v>
      </c>
      <c r="F198" s="5">
        <v>1003000000000</v>
      </c>
      <c r="G198" s="5">
        <v>998000000000</v>
      </c>
    </row>
    <row r="199" spans="3:25" ht="15.5" x14ac:dyDescent="0.35">
      <c r="C199" t="s">
        <v>21</v>
      </c>
      <c r="D199" s="5">
        <v>1001000000000</v>
      </c>
      <c r="E199" s="5">
        <v>985000000000</v>
      </c>
      <c r="F199" s="5">
        <v>988000000000</v>
      </c>
      <c r="G199" s="5">
        <v>988000000000</v>
      </c>
    </row>
    <row r="200" spans="3:25" ht="15.5" x14ac:dyDescent="0.35">
      <c r="C200" t="s">
        <v>243</v>
      </c>
      <c r="D200" s="5">
        <v>-91000000000</v>
      </c>
      <c r="E200" s="5">
        <v>-76000000000</v>
      </c>
      <c r="F200" s="5">
        <v>7000000000</v>
      </c>
      <c r="G200" s="5">
        <v>124000000000</v>
      </c>
    </row>
    <row r="201" spans="3:25" ht="15.5" x14ac:dyDescent="0.35">
      <c r="C201" t="s">
        <v>244</v>
      </c>
      <c r="D201" s="5">
        <v>16000000000</v>
      </c>
      <c r="E201" s="5">
        <v>32000000000</v>
      </c>
      <c r="F201" s="5">
        <v>42000000000</v>
      </c>
      <c r="G201" s="5">
        <v>46000000000</v>
      </c>
    </row>
    <row r="202" spans="3:25" ht="15.5" x14ac:dyDescent="0.35">
      <c r="C202" t="s">
        <v>245</v>
      </c>
      <c r="D202" s="5">
        <v>-43000000000</v>
      </c>
      <c r="E202" s="5">
        <v>-36000000000</v>
      </c>
      <c r="F202" s="5">
        <v>-52000000000</v>
      </c>
      <c r="G202" s="5">
        <v>-63000000000</v>
      </c>
    </row>
    <row r="203" spans="3:25" ht="15.5" x14ac:dyDescent="0.35">
      <c r="C203" t="s">
        <v>13</v>
      </c>
      <c r="D203" s="5">
        <v>-28000000000</v>
      </c>
      <c r="E203" s="5">
        <v>-4000000000</v>
      </c>
      <c r="F203" s="5">
        <v>-10000000000</v>
      </c>
      <c r="G203" s="5">
        <v>-17000000000</v>
      </c>
    </row>
    <row r="204" spans="3:25" ht="15.5" x14ac:dyDescent="0.35">
      <c r="C204" t="s">
        <v>16</v>
      </c>
      <c r="D204" s="6">
        <v>-1.7</v>
      </c>
      <c r="E204" s="6">
        <v>-0.25</v>
      </c>
      <c r="F204" s="6">
        <v>-0.61</v>
      </c>
      <c r="G204" s="6">
        <v>-1.02</v>
      </c>
    </row>
    <row r="205" spans="3:25" ht="15.5" x14ac:dyDescent="0.35">
      <c r="C205" t="s">
        <v>58</v>
      </c>
      <c r="I205" s="6">
        <v>-1.84</v>
      </c>
      <c r="J205" s="6">
        <v>-11.89</v>
      </c>
      <c r="K205" s="6">
        <v>-18.63</v>
      </c>
      <c r="L205" s="6">
        <v>-79.53</v>
      </c>
      <c r="M205" s="6">
        <v>-47.02</v>
      </c>
      <c r="N205" s="6">
        <v>-81.03</v>
      </c>
      <c r="O205" s="6">
        <v>-74.459999999999994</v>
      </c>
      <c r="P205" s="6">
        <v>-79.069999999999993</v>
      </c>
      <c r="Q205" s="6">
        <v>-52.28</v>
      </c>
      <c r="R205" s="6">
        <v>-58.95</v>
      </c>
      <c r="S205" s="6">
        <v>-3.13</v>
      </c>
      <c r="T205" s="6">
        <v>13.38</v>
      </c>
      <c r="U205" s="6">
        <v>17.96</v>
      </c>
      <c r="V205" s="6">
        <v>39.869999999999997</v>
      </c>
      <c r="W205" s="6">
        <v>48.01</v>
      </c>
      <c r="X205" s="6">
        <v>236973.71</v>
      </c>
      <c r="Y205" s="6">
        <v>139191.24</v>
      </c>
    </row>
    <row r="206" spans="3:25" ht="15.5" x14ac:dyDescent="0.35">
      <c r="C206" t="s">
        <v>72</v>
      </c>
      <c r="I206" s="6">
        <v>-104.89</v>
      </c>
      <c r="J206" s="6">
        <v>-9.25</v>
      </c>
      <c r="K206" s="6">
        <v>-9.66</v>
      </c>
      <c r="L206" s="6">
        <v>-1.32</v>
      </c>
      <c r="M206" s="6">
        <v>-5.74</v>
      </c>
      <c r="N206" s="6">
        <v>-1.21</v>
      </c>
      <c r="O206" s="6">
        <v>-1.24</v>
      </c>
      <c r="P206" s="6">
        <v>-1.71</v>
      </c>
      <c r="Q206" s="6">
        <v>-3.86</v>
      </c>
      <c r="R206" s="6">
        <v>-2.15</v>
      </c>
      <c r="S206" s="6">
        <v>-70.290000000000006</v>
      </c>
      <c r="T206" s="6">
        <v>28.25</v>
      </c>
      <c r="U206" s="6">
        <v>21.16</v>
      </c>
      <c r="V206" s="6">
        <v>9.5299999999999994</v>
      </c>
      <c r="W206" s="6">
        <v>7.92</v>
      </c>
      <c r="X206" s="5">
        <v>0</v>
      </c>
      <c r="Y206" s="5">
        <v>0</v>
      </c>
    </row>
    <row r="207" spans="3:25" ht="15.5" x14ac:dyDescent="0.35">
      <c r="C207" t="s">
        <v>75</v>
      </c>
      <c r="I207" s="6">
        <v>1.8</v>
      </c>
      <c r="J207" s="6">
        <v>1.67</v>
      </c>
      <c r="K207" s="6">
        <v>3.26</v>
      </c>
      <c r="L207" s="6">
        <v>0.41</v>
      </c>
      <c r="M207" s="6">
        <v>1.21</v>
      </c>
      <c r="N207" s="6">
        <v>0.8</v>
      </c>
      <c r="O207" s="6">
        <v>0.48</v>
      </c>
      <c r="P207" s="6">
        <v>0.68</v>
      </c>
      <c r="Q207" s="6">
        <v>1.37</v>
      </c>
      <c r="R207" s="6">
        <v>0.81</v>
      </c>
      <c r="S207" s="6">
        <v>1.26</v>
      </c>
      <c r="T207" s="6">
        <v>1.88</v>
      </c>
      <c r="U207" s="6">
        <v>2.21</v>
      </c>
      <c r="V207" s="6">
        <v>2.1</v>
      </c>
      <c r="W207" s="6">
        <v>2.2200000000000002</v>
      </c>
      <c r="X207" s="5">
        <v>0</v>
      </c>
      <c r="Y207" s="5">
        <v>0</v>
      </c>
    </row>
    <row r="208" spans="3:25" ht="15.5" x14ac:dyDescent="0.35">
      <c r="C208" t="s">
        <v>246</v>
      </c>
      <c r="I208" s="5">
        <v>255740000000</v>
      </c>
      <c r="J208" s="5">
        <v>161920000000</v>
      </c>
      <c r="K208" s="5">
        <v>42600000000</v>
      </c>
      <c r="L208" s="5">
        <v>86640000000</v>
      </c>
      <c r="M208" s="5">
        <v>149430000000</v>
      </c>
      <c r="N208" s="5">
        <v>32170000000</v>
      </c>
      <c r="O208" s="5">
        <v>62610000000</v>
      </c>
      <c r="P208" s="5">
        <v>52520000000</v>
      </c>
    </row>
    <row r="209" spans="3:25" ht="15.5" x14ac:dyDescent="0.35">
      <c r="C209" t="s">
        <v>247</v>
      </c>
      <c r="I209" s="6">
        <v>-7.4999999999999997E-3</v>
      </c>
      <c r="J209" s="6">
        <v>-4.99E-2</v>
      </c>
      <c r="K209" s="6">
        <v>-8.2699999999999996E-2</v>
      </c>
      <c r="L209" s="6">
        <v>-8.3599999999999994E-2</v>
      </c>
      <c r="M209" s="6">
        <v>-4.9800000000000004E-2</v>
      </c>
      <c r="N209" s="6">
        <v>-8.7499999999999994E-2</v>
      </c>
      <c r="O209" s="6">
        <v>-8.0500000000000002E-2</v>
      </c>
      <c r="P209" s="6">
        <v>-8.6699999999999999E-2</v>
      </c>
      <c r="Q209" s="6">
        <v>-5.96E-2</v>
      </c>
      <c r="R209" s="6">
        <v>-6.7599999999999993E-2</v>
      </c>
      <c r="S209" s="6">
        <v>-3.4999999999999996E-3</v>
      </c>
      <c r="T209" s="6">
        <v>1.6500000000000001E-2</v>
      </c>
      <c r="U209" s="6">
        <v>2.5499999999999998E-2</v>
      </c>
      <c r="V209" s="6">
        <v>6.7199999999999996E-2</v>
      </c>
      <c r="W209" s="6">
        <v>9.3299999999999994E-2</v>
      </c>
      <c r="X209" s="6">
        <v>7.6499999999999999E-2</v>
      </c>
      <c r="Y209" s="6">
        <v>5.28E-2</v>
      </c>
    </row>
    <row r="210" spans="3:25" ht="15.5" x14ac:dyDescent="0.35">
      <c r="C210" t="s">
        <v>248</v>
      </c>
      <c r="I210" s="6">
        <v>-2.2200000000000001E-2</v>
      </c>
      <c r="J210" s="6">
        <v>-0.1421</v>
      </c>
      <c r="K210" s="6">
        <v>-0.31079999999999997</v>
      </c>
      <c r="L210" s="6">
        <v>-2.7599</v>
      </c>
      <c r="M210" s="6">
        <v>-0.83629999999999993</v>
      </c>
      <c r="N210" s="6">
        <v>-1.3180000000000001</v>
      </c>
      <c r="O210" s="6">
        <v>-0.74659999999999993</v>
      </c>
      <c r="P210" s="6">
        <v>-0.45319999999999999</v>
      </c>
      <c r="Q210" s="6">
        <v>-0.24199999999999999</v>
      </c>
      <c r="R210" s="6">
        <v>-0.2175</v>
      </c>
      <c r="S210" s="6">
        <v>-9.3999999999999986E-3</v>
      </c>
      <c r="T210" s="6">
        <v>3.9300000000000002E-2</v>
      </c>
      <c r="U210" s="6">
        <v>5.4600000000000003E-2</v>
      </c>
      <c r="V210" s="6">
        <v>0.1234</v>
      </c>
      <c r="W210" s="6">
        <v>0.16399999999999998</v>
      </c>
      <c r="X210" s="6">
        <v>0.23230000000000001</v>
      </c>
      <c r="Y210" s="6">
        <v>0.16440000000000002</v>
      </c>
    </row>
    <row r="211" spans="3:25" ht="15.5" x14ac:dyDescent="0.35">
      <c r="C211" t="s">
        <v>249</v>
      </c>
      <c r="I211" s="6">
        <v>4.2500000000000003E-2</v>
      </c>
      <c r="J211" s="6">
        <v>1.5900000000000001E-2</v>
      </c>
      <c r="K211" s="6">
        <v>-2.4500000000000001E-2</v>
      </c>
      <c r="L211" s="6">
        <v>-1.0200000000000001E-2</v>
      </c>
      <c r="M211" s="6">
        <v>9.8999999999999991E-3</v>
      </c>
      <c r="N211" s="6">
        <v>-2.64E-2</v>
      </c>
      <c r="O211" s="6">
        <v>-1.5900000000000001E-2</v>
      </c>
      <c r="P211" s="6">
        <v>-2.1099999999999997E-2</v>
      </c>
      <c r="Q211" s="6">
        <v>-0.1012</v>
      </c>
      <c r="R211" s="6">
        <v>-8.7100000000000011E-2</v>
      </c>
      <c r="S211" s="6">
        <v>-9.1000000000000004E-3</v>
      </c>
      <c r="T211" s="6">
        <v>2.4500000000000001E-2</v>
      </c>
      <c r="U211" s="6">
        <v>4.7100000000000003E-2</v>
      </c>
      <c r="V211" s="6">
        <v>7.9500000000000001E-2</v>
      </c>
      <c r="W211" s="6">
        <v>0.19309999999999999</v>
      </c>
      <c r="X211" s="6">
        <v>0.19329999999999997</v>
      </c>
      <c r="Y211" s="6">
        <v>0.1598</v>
      </c>
    </row>
    <row r="212" spans="3:25" ht="15.5" x14ac:dyDescent="0.35">
      <c r="C212" t="s">
        <v>250</v>
      </c>
      <c r="I212" s="6">
        <v>0.82</v>
      </c>
      <c r="J212" s="6">
        <v>0.27</v>
      </c>
      <c r="K212" s="6">
        <v>-0.3</v>
      </c>
      <c r="L212" s="6">
        <v>-0.13</v>
      </c>
      <c r="M212" s="6">
        <v>0.13</v>
      </c>
      <c r="N212" s="6">
        <v>-0.35</v>
      </c>
      <c r="O212" s="6">
        <v>-0.2</v>
      </c>
      <c r="P212" s="6">
        <v>-0.26</v>
      </c>
      <c r="W212" s="6">
        <v>7.75</v>
      </c>
      <c r="X212" s="6">
        <v>6.55</v>
      </c>
      <c r="Y212" s="6">
        <v>4.08</v>
      </c>
    </row>
    <row r="213" spans="3:25" ht="15.5" x14ac:dyDescent="0.35">
      <c r="C213" t="s">
        <v>69</v>
      </c>
      <c r="I213" s="6">
        <v>2.33</v>
      </c>
      <c r="J213" s="6">
        <v>1.31</v>
      </c>
      <c r="K213" s="5">
        <v>3</v>
      </c>
      <c r="L213" s="6">
        <v>3.64</v>
      </c>
      <c r="M213" s="6">
        <v>4.8</v>
      </c>
      <c r="N213" s="6">
        <v>1.59</v>
      </c>
      <c r="O213" s="6">
        <v>0.92</v>
      </c>
      <c r="P213" s="6">
        <v>0.77</v>
      </c>
      <c r="Q213" s="6">
        <v>0.94</v>
      </c>
      <c r="R213" s="6">
        <v>0.47</v>
      </c>
      <c r="S213" s="6">
        <v>0.66</v>
      </c>
      <c r="T213" s="6">
        <v>1.1100000000000001</v>
      </c>
      <c r="U213" s="6">
        <v>1.1599999999999999</v>
      </c>
      <c r="V213" s="6">
        <v>1.18</v>
      </c>
      <c r="W213" s="6">
        <v>1.3</v>
      </c>
      <c r="X213" s="5">
        <v>0</v>
      </c>
      <c r="Y213" s="5">
        <v>0</v>
      </c>
    </row>
    <row r="214" spans="3:25" ht="15.5" x14ac:dyDescent="0.35">
      <c r="C214" t="s">
        <v>66</v>
      </c>
      <c r="I214" s="6">
        <v>82.84</v>
      </c>
      <c r="J214" s="6">
        <v>83.68</v>
      </c>
      <c r="K214" s="6">
        <v>59.96</v>
      </c>
      <c r="L214" s="6">
        <v>28.82</v>
      </c>
      <c r="M214" s="6">
        <v>56.23</v>
      </c>
      <c r="N214" s="6">
        <v>61.48</v>
      </c>
      <c r="O214" s="6">
        <v>99.72</v>
      </c>
      <c r="P214" s="6">
        <v>174.47</v>
      </c>
      <c r="Q214" s="6">
        <v>216.02</v>
      </c>
      <c r="R214" s="6">
        <v>271.01</v>
      </c>
      <c r="S214" s="6">
        <v>333.73</v>
      </c>
      <c r="T214" s="6">
        <v>340.54</v>
      </c>
      <c r="U214" s="6">
        <v>328.97</v>
      </c>
      <c r="V214" s="6">
        <v>322.97000000000003</v>
      </c>
      <c r="W214" s="6">
        <v>292.7</v>
      </c>
      <c r="X214" s="6">
        <v>1019983.18</v>
      </c>
      <c r="Y214" s="6">
        <v>846828.84</v>
      </c>
    </row>
    <row r="215" spans="3:25" ht="15.5" x14ac:dyDescent="0.35">
      <c r="C215" t="s">
        <v>251</v>
      </c>
      <c r="I215" s="6">
        <v>2.33</v>
      </c>
      <c r="J215" s="6">
        <v>1.31</v>
      </c>
      <c r="K215" s="6">
        <v>3.06</v>
      </c>
      <c r="L215" s="6">
        <v>4.37</v>
      </c>
      <c r="M215" s="6">
        <v>5.25</v>
      </c>
      <c r="N215" s="6">
        <v>1.73</v>
      </c>
      <c r="O215" s="6">
        <v>0.97</v>
      </c>
      <c r="P215" s="6">
        <v>0.8</v>
      </c>
      <c r="Q215" s="6">
        <v>0.96</v>
      </c>
      <c r="R215" s="6">
        <v>0.48</v>
      </c>
      <c r="S215" s="6">
        <v>0.67</v>
      </c>
      <c r="T215" s="6">
        <v>1.1299999999999999</v>
      </c>
      <c r="U215" s="6">
        <v>1.17</v>
      </c>
      <c r="V215" s="6">
        <v>1.19</v>
      </c>
      <c r="W215" s="6">
        <v>1.32</v>
      </c>
      <c r="X215" s="5">
        <v>0</v>
      </c>
      <c r="Y215" s="5">
        <v>0</v>
      </c>
    </row>
    <row r="216" spans="3:25" ht="15.5" x14ac:dyDescent="0.35">
      <c r="C216" t="s">
        <v>252</v>
      </c>
      <c r="I216" s="6">
        <v>82.84</v>
      </c>
      <c r="J216" s="6">
        <v>83.68</v>
      </c>
      <c r="K216" s="6">
        <v>58.85</v>
      </c>
      <c r="L216" s="6">
        <v>24.05</v>
      </c>
      <c r="M216" s="6">
        <v>51.46</v>
      </c>
      <c r="N216" s="6">
        <v>56.72</v>
      </c>
      <c r="O216" s="6">
        <v>94.96</v>
      </c>
      <c r="P216" s="6">
        <v>169.71</v>
      </c>
      <c r="Q216" s="6">
        <v>211.26</v>
      </c>
      <c r="R216" s="6">
        <v>266.25</v>
      </c>
      <c r="S216" s="6">
        <v>328.96</v>
      </c>
      <c r="T216" s="6">
        <v>335.78</v>
      </c>
      <c r="U216" s="6">
        <v>324.2</v>
      </c>
      <c r="V216" s="6">
        <v>318.20999999999998</v>
      </c>
      <c r="W216" s="6">
        <v>287.94</v>
      </c>
      <c r="X216" s="6">
        <v>1019983.18</v>
      </c>
      <c r="Y216" s="6">
        <v>846828.84</v>
      </c>
    </row>
    <row r="217" spans="3:25" ht="15.5" x14ac:dyDescent="0.35">
      <c r="C217" t="s">
        <v>253</v>
      </c>
      <c r="I217" s="5">
        <v>312000000000</v>
      </c>
      <c r="J217" s="5">
        <v>230000000000</v>
      </c>
      <c r="K217" s="5">
        <v>354000000000</v>
      </c>
      <c r="L217" s="5">
        <v>405000000000</v>
      </c>
      <c r="M217" s="5">
        <v>353000000000</v>
      </c>
      <c r="N217" s="5">
        <v>264000000000</v>
      </c>
      <c r="O217" s="5">
        <v>142000000000</v>
      </c>
      <c r="P217" s="5">
        <v>90000000000</v>
      </c>
      <c r="Q217" s="5">
        <v>497000000000</v>
      </c>
      <c r="R217" s="5">
        <v>395000000000</v>
      </c>
      <c r="S217" s="5">
        <v>283000000000</v>
      </c>
      <c r="T217" s="5">
        <v>306000000000</v>
      </c>
      <c r="U217" s="5">
        <v>237000000000</v>
      </c>
      <c r="V217" s="5">
        <v>231000000000</v>
      </c>
      <c r="W217" s="5">
        <v>128000000000</v>
      </c>
      <c r="X217" s="5">
        <v>86000000000</v>
      </c>
      <c r="Y217" s="5">
        <v>80000000000</v>
      </c>
    </row>
    <row r="218" spans="3:25" ht="15.5" x14ac:dyDescent="0.35">
      <c r="C218" t="s">
        <v>254</v>
      </c>
      <c r="I218" s="5">
        <v>691000000000</v>
      </c>
      <c r="J218" s="5">
        <v>765000000000</v>
      </c>
      <c r="K218" s="5">
        <v>1610000000000</v>
      </c>
      <c r="L218" s="5">
        <v>1831000000000</v>
      </c>
      <c r="M218" s="5">
        <v>2104000000000</v>
      </c>
      <c r="N218" s="5">
        <v>2326000000000</v>
      </c>
      <c r="O218" s="5">
        <v>2437000000000</v>
      </c>
      <c r="P218" s="5">
        <v>2214000000000</v>
      </c>
      <c r="Q218" s="5">
        <v>1049000000000</v>
      </c>
      <c r="R218" s="5">
        <v>1433000000000</v>
      </c>
      <c r="S218" s="5">
        <v>1487000000000</v>
      </c>
      <c r="T218" s="5">
        <v>1175000000000</v>
      </c>
      <c r="U218" s="5">
        <v>883000000000</v>
      </c>
      <c r="V218" s="5">
        <v>487000000000</v>
      </c>
      <c r="W218" s="5">
        <v>522000000000</v>
      </c>
      <c r="X218" s="5">
        <v>428000000000</v>
      </c>
      <c r="Y218" s="5">
        <v>326000000000</v>
      </c>
    </row>
    <row r="219" spans="3:25" ht="15.5" x14ac:dyDescent="0.35">
      <c r="C219" t="s">
        <v>26</v>
      </c>
      <c r="I219" s="5">
        <v>1003000000000</v>
      </c>
      <c r="J219" s="5">
        <v>995000000000</v>
      </c>
      <c r="K219" s="5">
        <v>1964000000000</v>
      </c>
      <c r="L219" s="5">
        <v>2236000000000</v>
      </c>
      <c r="M219" s="5">
        <v>2457000000000</v>
      </c>
      <c r="N219" s="5">
        <v>2590000000000</v>
      </c>
      <c r="O219" s="5">
        <v>2579000000000</v>
      </c>
      <c r="P219" s="5">
        <v>2304000000000</v>
      </c>
      <c r="Q219" s="5">
        <v>1546000000000</v>
      </c>
      <c r="R219" s="5">
        <v>1828000000000</v>
      </c>
      <c r="S219" s="5">
        <v>1769000000000</v>
      </c>
      <c r="T219" s="5">
        <v>1481000000000</v>
      </c>
      <c r="U219" s="5">
        <v>1120000000000</v>
      </c>
      <c r="V219" s="5">
        <v>719000000000</v>
      </c>
      <c r="W219" s="5">
        <v>649000000000</v>
      </c>
      <c r="X219" s="5">
        <v>514000000000</v>
      </c>
      <c r="Y219" s="5">
        <v>406000000000</v>
      </c>
    </row>
    <row r="220" spans="3:25" ht="15.5" x14ac:dyDescent="0.35">
      <c r="C220" t="s">
        <v>23</v>
      </c>
      <c r="I220" s="5">
        <v>988000000000</v>
      </c>
      <c r="J220" s="5">
        <v>989000000000</v>
      </c>
      <c r="K220" s="5">
        <v>1957000000000</v>
      </c>
      <c r="L220" s="5">
        <v>2234000000000</v>
      </c>
      <c r="M220" s="5">
        <v>2444000000000</v>
      </c>
      <c r="N220" s="5">
        <v>2582000000000</v>
      </c>
      <c r="O220" s="5">
        <v>2573000000000</v>
      </c>
      <c r="P220" s="5">
        <v>2291000000000</v>
      </c>
      <c r="Q220" s="5">
        <v>1539000000000</v>
      </c>
      <c r="R220" s="5">
        <v>1822000000000</v>
      </c>
      <c r="S220" s="5">
        <v>1747000000000</v>
      </c>
      <c r="T220" s="5">
        <v>1408000000000</v>
      </c>
      <c r="U220" s="5">
        <v>1034000000000</v>
      </c>
      <c r="V220" s="5">
        <v>498000000000</v>
      </c>
      <c r="W220" s="5">
        <v>154000000000</v>
      </c>
      <c r="X220" s="5">
        <v>476000000000</v>
      </c>
      <c r="Y220" s="5">
        <v>382000000000</v>
      </c>
    </row>
    <row r="221" spans="3:25" ht="15.5" x14ac:dyDescent="0.35">
      <c r="C221" t="s">
        <v>255</v>
      </c>
      <c r="I221" s="5">
        <v>7000000000</v>
      </c>
      <c r="J221" s="5">
        <v>-17000000000</v>
      </c>
      <c r="K221" s="5">
        <v>-329000000000</v>
      </c>
      <c r="L221" s="5">
        <v>-393000000000</v>
      </c>
      <c r="M221" s="5">
        <v>-359000000000</v>
      </c>
      <c r="N221" s="5">
        <v>-350000000000</v>
      </c>
      <c r="O221" s="5">
        <v>-268000000000</v>
      </c>
      <c r="P221" s="5">
        <v>-36000000000</v>
      </c>
      <c r="Q221" s="5">
        <v>-1079000000000</v>
      </c>
      <c r="R221" s="5">
        <v>-456000000000</v>
      </c>
      <c r="S221" s="5">
        <v>-241000000000</v>
      </c>
      <c r="T221" s="5">
        <v>-211000000000</v>
      </c>
      <c r="U221" s="5">
        <v>-140000000000</v>
      </c>
      <c r="V221" s="5">
        <v>-71000000000</v>
      </c>
      <c r="W221" s="5">
        <v>385000000000</v>
      </c>
      <c r="X221" s="5">
        <v>-29000000000</v>
      </c>
      <c r="Y221" s="5">
        <v>-52000000000</v>
      </c>
    </row>
    <row r="222" spans="3:25" ht="15.5" x14ac:dyDescent="0.35">
      <c r="C222" t="s">
        <v>256</v>
      </c>
      <c r="I222" s="5">
        <v>127000000000</v>
      </c>
      <c r="J222" s="5">
        <v>-167000000000</v>
      </c>
      <c r="K222" s="5">
        <v>-121000000000</v>
      </c>
      <c r="L222" s="5">
        <v>-138000000000</v>
      </c>
      <c r="M222" s="5">
        <v>-128000000000</v>
      </c>
      <c r="N222" s="5">
        <v>-248000000000</v>
      </c>
      <c r="O222" s="5">
        <v>-134000000000</v>
      </c>
      <c r="P222" s="5">
        <v>-311000000000</v>
      </c>
      <c r="Q222" s="5">
        <v>-156000000000</v>
      </c>
      <c r="R222" s="5">
        <v>46000000000</v>
      </c>
      <c r="S222" s="5">
        <v>9000000000</v>
      </c>
      <c r="T222" s="5">
        <v>95000000000</v>
      </c>
      <c r="U222" s="5">
        <v>55000000000</v>
      </c>
      <c r="V222" s="5">
        <v>246000000000</v>
      </c>
      <c r="W222" s="5">
        <v>203000000000</v>
      </c>
      <c r="X222" s="5">
        <v>114000000000</v>
      </c>
      <c r="Y222" s="5">
        <v>87000000000</v>
      </c>
    </row>
    <row r="223" spans="3:25" ht="15.5" x14ac:dyDescent="0.35">
      <c r="C223" t="s">
        <v>257</v>
      </c>
      <c r="I223" s="5">
        <v>-167000000000</v>
      </c>
      <c r="J223" s="5">
        <v>-83000000000</v>
      </c>
      <c r="K223" s="5">
        <v>-88000000000</v>
      </c>
      <c r="L223" s="5">
        <v>-43000000000</v>
      </c>
      <c r="M223" s="5">
        <v>-35000000000</v>
      </c>
      <c r="N223" s="5">
        <v>-32000000000</v>
      </c>
      <c r="O223" s="5">
        <v>-70000000000</v>
      </c>
      <c r="P223" s="5">
        <v>-66000000000</v>
      </c>
      <c r="Q223" s="5">
        <v>-85000000000</v>
      </c>
      <c r="R223" s="5">
        <v>-69000000000</v>
      </c>
      <c r="S223" s="5">
        <v>-349000000000</v>
      </c>
      <c r="T223" s="5">
        <v>-429000000000</v>
      </c>
      <c r="U223" s="5">
        <v>-517000000000</v>
      </c>
      <c r="V223" s="5">
        <v>-578000000000</v>
      </c>
      <c r="W223" s="5">
        <v>-299000000000</v>
      </c>
      <c r="X223" s="5">
        <v>-179000000000</v>
      </c>
      <c r="Y223" s="5">
        <v>-176000000000</v>
      </c>
    </row>
    <row r="224" spans="3:25" ht="15.5" x14ac:dyDescent="0.35">
      <c r="C224" t="s">
        <v>15</v>
      </c>
      <c r="I224" s="5">
        <v>-40000000000</v>
      </c>
      <c r="J224" s="5">
        <v>-250000000000</v>
      </c>
      <c r="K224" s="5">
        <v>-209000000000</v>
      </c>
      <c r="L224" s="5">
        <v>-181000000000</v>
      </c>
      <c r="M224" s="5">
        <v>-163000000000</v>
      </c>
      <c r="N224" s="5">
        <v>-279000000000</v>
      </c>
      <c r="O224" s="5">
        <v>-205000000000</v>
      </c>
      <c r="P224" s="5">
        <v>-377000000000</v>
      </c>
      <c r="Q224" s="5">
        <v>-241000000000</v>
      </c>
      <c r="R224" s="5">
        <v>-23000000000</v>
      </c>
      <c r="S224" s="5">
        <v>-340000000000</v>
      </c>
      <c r="T224" s="5">
        <v>-334000000000</v>
      </c>
      <c r="U224" s="5">
        <v>-462000000000</v>
      </c>
      <c r="V224" s="5">
        <v>-332000000000</v>
      </c>
      <c r="W224" s="5">
        <v>-96000000000</v>
      </c>
      <c r="X224" s="5">
        <v>-66000000000</v>
      </c>
      <c r="Y224" s="5">
        <v>-89000000000</v>
      </c>
    </row>
    <row r="225" spans="3:25" ht="15.5" x14ac:dyDescent="0.35">
      <c r="C225" t="s">
        <v>17</v>
      </c>
      <c r="I225" s="6">
        <v>-2.46</v>
      </c>
      <c r="J225" s="6">
        <v>-15.37</v>
      </c>
      <c r="K225" s="6">
        <v>-12.87</v>
      </c>
      <c r="L225" s="6">
        <v>-47.95</v>
      </c>
      <c r="M225" s="6">
        <v>-43.17</v>
      </c>
      <c r="N225" s="6">
        <v>-73.97</v>
      </c>
      <c r="O225" s="6">
        <v>-54.25</v>
      </c>
      <c r="P225" s="6">
        <v>-99.85</v>
      </c>
      <c r="Q225" s="6">
        <v>-63.94</v>
      </c>
      <c r="R225" s="6">
        <v>-6.03</v>
      </c>
      <c r="S225" s="6">
        <v>-90.01</v>
      </c>
      <c r="T225" s="6">
        <v>-88.4</v>
      </c>
      <c r="U225" s="6">
        <v>-122.44</v>
      </c>
      <c r="V225" s="5">
        <v>-88</v>
      </c>
      <c r="W225" s="6">
        <v>-25.34</v>
      </c>
      <c r="X225" s="6">
        <v>-193769.13</v>
      </c>
      <c r="Y225" s="6">
        <v>-284292.61</v>
      </c>
    </row>
  </sheetData>
  <pageMargins left="0.7" right="0.7" top="0.75" bottom="0.75" header="0.3" footer="0.3"/>
  <ignoredErrors>
    <ignoredError sqref="A1:Y226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2559</v>
      </c>
      <c r="D2" s="2" vm="809">
        <f ca="1">IFERROR(_xlfn.STOCKHISTORY("XIDX:" &amp; $C$1, D3, , 0, 0, 1), "Libur")</f>
        <v>880</v>
      </c>
      <c r="E2" s="2" vm="405">
        <f ca="1">IFERROR(_xlfn.STOCKHISTORY("XIDX:" &amp; $C$1, E3, , 0, 0, 1), "Libur")</f>
        <v>665</v>
      </c>
      <c r="H2" s="2" vm="405">
        <f ca="1">IFERROR(INDEX(D2:G2,COUNT(D2:G2)),"")</f>
        <v>665</v>
      </c>
      <c r="I2" s="2" vm="590">
        <f t="shared" ref="I2:Z2" ca="1" si="0">IFERROR(_xlfn.STOCKHISTORY("XIDX:" &amp; $C$1, I1, , 0, 0, 1), "Libur")</f>
        <v>1140</v>
      </c>
      <c r="J2" s="2" vm="59">
        <f t="shared" ca="1" si="0"/>
        <v>610</v>
      </c>
      <c r="K2" s="2" t="str">
        <f t="shared" ca="1" si="0"/>
        <v>Libur</v>
      </c>
      <c r="L2" s="2" vm="810">
        <f t="shared" ca="1" si="0"/>
        <v>988</v>
      </c>
      <c r="M2" s="2" vm="811">
        <f t="shared" ca="1" si="0"/>
        <v>1210</v>
      </c>
      <c r="N2" s="2" vm="402">
        <f t="shared" ca="1" si="0"/>
        <v>1120</v>
      </c>
      <c r="O2" s="2" t="str">
        <f t="shared" ca="1" si="0"/>
        <v>Libur</v>
      </c>
      <c r="P2" s="2" t="str">
        <f t="shared" ca="1" si="0"/>
        <v>Libur</v>
      </c>
      <c r="Q2" s="2" vm="812">
        <f t="shared" ca="1" si="0"/>
        <v>940</v>
      </c>
      <c r="R2" s="2" vm="501">
        <f t="shared" ca="1" si="0"/>
        <v>700</v>
      </c>
      <c r="S2" s="2" t="str">
        <f t="shared" ca="1" si="0"/>
        <v>Libur</v>
      </c>
      <c r="T2" s="2" t="str">
        <f t="shared" ca="1" si="0"/>
        <v>Libur</v>
      </c>
      <c r="U2" s="2" vm="645">
        <f t="shared" ca="1" si="0"/>
        <v>570</v>
      </c>
      <c r="V2" s="2" vm="808">
        <f t="shared" ca="1" si="0"/>
        <v>380</v>
      </c>
      <c r="W2" s="2" vm="219">
        <f t="shared" ca="1" si="0"/>
        <v>120</v>
      </c>
      <c r="X2" s="2" vm="225">
        <f t="shared" ca="1" si="0"/>
        <v>124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951665034000</v>
      </c>
      <c r="E4" s="2">
        <f>IFERROR(INDEX(E51:E500,MATCH($C$4,$C$51:$C$500,0)),"")</f>
        <v>856562920000</v>
      </c>
      <c r="H4" s="2">
        <f>IFERROR(SUM(D4:G4)*(4/MAX(1,COUNT(D4:G4))),"")</f>
        <v>3616455908000</v>
      </c>
      <c r="I4" s="2">
        <f t="shared" ref="I4:Z4" si="1">IFERROR(INDEX(I51:I500,MATCH($C$4,$C$51:$C$500,0)),"")</f>
        <v>4054410126000</v>
      </c>
      <c r="J4" s="2">
        <f t="shared" si="1"/>
        <v>3508544707000</v>
      </c>
      <c r="K4" s="2">
        <f t="shared" si="1"/>
        <v>3087562665000</v>
      </c>
      <c r="L4" s="2">
        <f t="shared" si="1"/>
        <v>2816473345000</v>
      </c>
      <c r="M4" s="2">
        <f t="shared" si="1"/>
        <v>1721401131000</v>
      </c>
      <c r="N4" s="2">
        <f t="shared" si="1"/>
        <v>1575004597000</v>
      </c>
      <c r="O4" s="2">
        <f t="shared" si="1"/>
        <v>2926098892000</v>
      </c>
      <c r="P4" s="2">
        <f t="shared" si="1"/>
        <v>3207579964000</v>
      </c>
      <c r="Q4" s="2">
        <f t="shared" si="1"/>
        <v>2184518893000</v>
      </c>
      <c r="R4" s="2">
        <f t="shared" si="1"/>
        <v>2037784842000</v>
      </c>
      <c r="S4" s="2">
        <f t="shared" si="1"/>
        <v>1663335876000</v>
      </c>
      <c r="T4" s="2">
        <f t="shared" si="1"/>
        <v>1493012114000</v>
      </c>
      <c r="U4" s="2">
        <f t="shared" si="1"/>
        <v>1490073098000</v>
      </c>
      <c r="V4" s="2">
        <f t="shared" si="1"/>
        <v>1234827852000</v>
      </c>
      <c r="W4" s="2">
        <f t="shared" si="1"/>
        <v>1267418214000</v>
      </c>
      <c r="X4" s="2">
        <f t="shared" si="1"/>
        <v>830723138000</v>
      </c>
      <c r="Y4" s="2">
        <f t="shared" si="1"/>
        <v>762976145000</v>
      </c>
      <c r="Z4" s="2">
        <f t="shared" si="1"/>
        <v>1131138415000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36430845000</v>
      </c>
      <c r="E5" s="2">
        <f>IFERROR(INDEX(E51:E500,MATCH($C$5,$C$51:$C$500,0)),"")</f>
        <v>-16274005000</v>
      </c>
      <c r="H5" s="2">
        <f>IFERROR(SUM(D5:G5)*(4/MAX(1,COUNT(D5:G5))),"")</f>
        <v>40313680000</v>
      </c>
      <c r="I5" s="2">
        <f t="shared" ref="I5:Z5" si="2">IFERROR(INDEX(I51:I500,MATCH($C$5,$C$51:$C$500,0)),"")</f>
        <v>123438386000</v>
      </c>
      <c r="J5" s="2">
        <f t="shared" si="2"/>
        <v>79947622000</v>
      </c>
      <c r="K5" s="2">
        <f t="shared" si="2"/>
        <v>59738448000</v>
      </c>
      <c r="L5" s="2">
        <f t="shared" si="2"/>
        <v>51994370000</v>
      </c>
      <c r="M5" s="2">
        <f t="shared" si="2"/>
        <v>-38817170000</v>
      </c>
      <c r="N5" s="2">
        <f t="shared" si="2"/>
        <v>15864954000</v>
      </c>
      <c r="O5" s="2">
        <f t="shared" si="2"/>
        <v>96161043000</v>
      </c>
      <c r="P5" s="2">
        <f t="shared" si="2"/>
        <v>94492380000</v>
      </c>
      <c r="Q5" s="2">
        <f t="shared" si="2"/>
        <v>171604447000</v>
      </c>
      <c r="R5" s="2">
        <f t="shared" si="2"/>
        <v>132821309000</v>
      </c>
      <c r="S5" s="2">
        <f t="shared" si="2"/>
        <v>210426477000</v>
      </c>
      <c r="T5" s="2">
        <f t="shared" si="2"/>
        <v>23698960000</v>
      </c>
      <c r="U5" s="2">
        <f t="shared" si="2"/>
        <v>22941542000</v>
      </c>
      <c r="V5" s="2">
        <f t="shared" si="2"/>
        <v>32024888000</v>
      </c>
      <c r="W5" s="2">
        <f t="shared" si="2"/>
        <v>28786777000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907041762000</v>
      </c>
      <c r="E6" s="2">
        <f>IFERROR(INDEX(E51:E500,MATCH($C$6,$C$51:$C$500,0)),"")</f>
        <v>900850923000</v>
      </c>
      <c r="H6" s="2">
        <f>IFERROR(INDEX(D6:G6,COUNT(D6:G6)),"")</f>
        <v>900850923000</v>
      </c>
      <c r="I6" s="2">
        <f t="shared" ref="I6:Z6" si="3">IFERROR(INDEX(I51:I500,MATCH($C$6,$C$51:$C$500,0)),"")</f>
        <v>917124656000</v>
      </c>
      <c r="J6" s="2">
        <f t="shared" si="3"/>
        <v>830675864000</v>
      </c>
      <c r="K6" s="2">
        <f t="shared" si="3"/>
        <v>792848103000</v>
      </c>
      <c r="L6" s="2">
        <f t="shared" si="3"/>
        <v>748228960000</v>
      </c>
      <c r="M6" s="2">
        <f t="shared" si="3"/>
        <v>696234481000</v>
      </c>
      <c r="N6" s="2">
        <f t="shared" si="3"/>
        <v>735051172000</v>
      </c>
      <c r="O6" s="2">
        <f t="shared" si="3"/>
        <v>756131724000</v>
      </c>
      <c r="P6" s="2">
        <f t="shared" si="3"/>
        <v>609241164000</v>
      </c>
      <c r="Q6" s="2">
        <f t="shared" si="3"/>
        <v>547361482000</v>
      </c>
      <c r="R6" s="2">
        <f t="shared" si="3"/>
        <v>470338342000</v>
      </c>
      <c r="S6" s="2">
        <f t="shared" si="3"/>
        <v>367756259000</v>
      </c>
      <c r="T6" s="2">
        <f t="shared" si="3"/>
        <v>171355054000</v>
      </c>
      <c r="U6" s="2">
        <f t="shared" si="3"/>
        <v>147660344000</v>
      </c>
      <c r="V6" s="2">
        <f t="shared" si="3"/>
        <v>142875793000</v>
      </c>
      <c r="W6" s="2">
        <f t="shared" si="3"/>
        <v>127497023000</v>
      </c>
      <c r="X6" s="2">
        <f t="shared" si="3"/>
        <v>98713717000</v>
      </c>
      <c r="Y6" s="2">
        <f t="shared" si="3"/>
        <v>102537270000</v>
      </c>
      <c r="Z6" s="2">
        <f t="shared" si="3"/>
        <v>87193173000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0.76</v>
      </c>
      <c r="E7" s="3">
        <f>IFERROR(INDEX(E51:E500,MATCH($C$7,$C$51:$C$500,0))/1000000000,"")</f>
        <v>0.76</v>
      </c>
      <c r="H7" s="3">
        <f>IFERROR(INDEX(D7:G7,COUNT(D7:G7)),"")</f>
        <v>0.76</v>
      </c>
      <c r="I7" s="3">
        <f t="shared" ref="I7:Z7" si="4">IFERROR(INDEX(I51:I500,MATCH($C$7,$C$51:$C$500,0))/1000000000,"")</f>
        <v>0.76</v>
      </c>
      <c r="J7" s="3">
        <f t="shared" si="4"/>
        <v>0.76</v>
      </c>
      <c r="K7" s="3">
        <f t="shared" si="4"/>
        <v>0.15</v>
      </c>
      <c r="L7" s="3">
        <f t="shared" si="4"/>
        <v>0.15</v>
      </c>
      <c r="M7" s="3">
        <f t="shared" si="4"/>
        <v>0.15</v>
      </c>
      <c r="N7" s="3">
        <f t="shared" si="4"/>
        <v>0.15</v>
      </c>
      <c r="O7" s="3">
        <f t="shared" si="4"/>
        <v>0.15</v>
      </c>
      <c r="P7" s="3">
        <f t="shared" si="4"/>
        <v>0.15</v>
      </c>
      <c r="Q7" s="3">
        <f t="shared" si="4"/>
        <v>0.15</v>
      </c>
      <c r="R7" s="3">
        <f t="shared" si="4"/>
        <v>0.15</v>
      </c>
      <c r="S7" s="3">
        <f t="shared" si="4"/>
        <v>0.15</v>
      </c>
      <c r="T7" s="3">
        <f t="shared" si="4"/>
        <v>0.15</v>
      </c>
      <c r="U7" s="3">
        <f t="shared" si="4"/>
        <v>0.15</v>
      </c>
      <c r="V7" s="3">
        <f t="shared" si="4"/>
        <v>0.15</v>
      </c>
      <c r="W7" s="3">
        <f t="shared" si="4"/>
        <v>0.15</v>
      </c>
      <c r="X7" s="3">
        <f t="shared" si="4"/>
        <v>0.15</v>
      </c>
      <c r="Y7" s="3">
        <f t="shared" si="4"/>
        <v>0.15</v>
      </c>
      <c r="Z7" s="3">
        <f t="shared" si="4"/>
        <v>0.15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-128000000000</v>
      </c>
      <c r="E8" s="2">
        <f>IFERROR(INDEX(E51:E500,MATCH("Free cash flow (Quarter)",$C$51:$C$500,0)),"")</f>
        <v>91000000000</v>
      </c>
      <c r="H8" s="2">
        <f>IFERROR(INDEX(D8:G8,COUNT(D8:G8)),"")</f>
        <v>91000000000</v>
      </c>
      <c r="I8" s="2">
        <f t="shared" ref="I8:Z8" si="5">IFERROR(INDEX(I51:I500,MATCH($C$8,$C$51:$C$500,0)),"")</f>
        <v>0</v>
      </c>
      <c r="J8" s="2">
        <f t="shared" si="5"/>
        <v>-378000000000</v>
      </c>
      <c r="K8" s="2">
        <f t="shared" si="5"/>
        <v>159000000000</v>
      </c>
      <c r="L8" s="2">
        <f t="shared" si="5"/>
        <v>-185000000000</v>
      </c>
      <c r="M8" s="2">
        <f t="shared" si="5"/>
        <v>-266000000000</v>
      </c>
      <c r="N8" s="2">
        <f t="shared" si="5"/>
        <v>399000000000</v>
      </c>
      <c r="O8" s="2">
        <f t="shared" si="5"/>
        <v>165000000000</v>
      </c>
      <c r="P8" s="2">
        <f t="shared" si="5"/>
        <v>-41000000000</v>
      </c>
      <c r="Q8" s="2">
        <f t="shared" si="5"/>
        <v>18000000000</v>
      </c>
      <c r="R8" s="2">
        <f t="shared" si="5"/>
        <v>150000000000</v>
      </c>
      <c r="S8" s="2">
        <f t="shared" si="5"/>
        <v>5000000000</v>
      </c>
      <c r="T8" s="2">
        <f t="shared" si="5"/>
        <v>38000000000</v>
      </c>
      <c r="U8" s="2">
        <f t="shared" si="5"/>
        <v>-158000000000</v>
      </c>
      <c r="V8" s="2">
        <f t="shared" si="5"/>
        <v>7000000000</v>
      </c>
      <c r="W8" s="2">
        <f t="shared" si="5"/>
        <v>10000000000</v>
      </c>
      <c r="X8" s="2">
        <f t="shared" si="5"/>
        <v>-1000000000</v>
      </c>
      <c r="Y8" s="2">
        <f t="shared" si="5"/>
        <v>21000000000</v>
      </c>
      <c r="Z8" s="2">
        <f t="shared" si="5"/>
        <v>95000000000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-169.47</v>
      </c>
      <c r="E9" s="3">
        <f>IFERROR(INDEX(E51:E500,MATCH("Free cash flow per share (Quarter)",$C$51:$C$500,0)),"")</f>
        <v>119.96</v>
      </c>
      <c r="H9" s="3">
        <f>IFERROR(INDEX(D9:G9,COUNT(D9:G9)),"")</f>
        <v>119.96</v>
      </c>
      <c r="I9" s="3">
        <f t="shared" ref="I9:Z9" si="6">IFERROR(INDEX(I51:I500,MATCH($C$9,$C$51:$C$500,0)),"")</f>
        <v>0</v>
      </c>
      <c r="J9" s="3">
        <f t="shared" si="6"/>
        <v>-500.63</v>
      </c>
      <c r="K9" s="3">
        <f t="shared" si="6"/>
        <v>1048.6199999999999</v>
      </c>
      <c r="L9" s="3">
        <f t="shared" si="6"/>
        <v>-1222.45</v>
      </c>
      <c r="M9" s="3">
        <f t="shared" si="6"/>
        <v>-1757.99</v>
      </c>
      <c r="N9" s="3">
        <f t="shared" si="6"/>
        <v>2636.24</v>
      </c>
      <c r="O9" s="3">
        <f t="shared" si="6"/>
        <v>1088.32</v>
      </c>
      <c r="P9" s="3">
        <f t="shared" si="6"/>
        <v>-271.36</v>
      </c>
      <c r="Q9" s="3">
        <f t="shared" si="6"/>
        <v>116.4</v>
      </c>
      <c r="R9" s="3">
        <f t="shared" si="6"/>
        <v>990.19</v>
      </c>
      <c r="S9" s="3">
        <f t="shared" si="6"/>
        <v>30.13</v>
      </c>
      <c r="T9" s="3">
        <f t="shared" si="6"/>
        <v>249.01</v>
      </c>
      <c r="U9" s="3">
        <f t="shared" si="6"/>
        <v>-1045.6500000000001</v>
      </c>
      <c r="V9" s="3">
        <f t="shared" si="6"/>
        <v>46.38</v>
      </c>
      <c r="W9" s="3">
        <f t="shared" si="6"/>
        <v>68.67</v>
      </c>
      <c r="X9" s="3">
        <f t="shared" si="6"/>
        <v>-9.19</v>
      </c>
      <c r="Y9" s="3">
        <f t="shared" si="6"/>
        <v>141.86000000000001</v>
      </c>
      <c r="Z9" s="3">
        <f t="shared" si="6"/>
        <v>626.19000000000005</v>
      </c>
    </row>
    <row r="10" spans="1:26" ht="15.5" x14ac:dyDescent="0.35">
      <c r="C10" t="s">
        <v>18</v>
      </c>
      <c r="D10" s="3">
        <f ca="1">IFERROR(IF(D9=0,"",D2/D9),"")</f>
        <v>-5.1926594677524047</v>
      </c>
      <c r="E10" s="3">
        <f ca="1">IFERROR(IF(E9=0,"",E2/E9),"")</f>
        <v>5.5435145048349455</v>
      </c>
      <c r="I10" s="3" t="str">
        <f t="shared" ref="I10:Z10" si="7">IFERROR(IF(I9=0,"",I2/I9),"")</f>
        <v/>
      </c>
      <c r="J10" s="3">
        <f t="shared" ca="1" si="7"/>
        <v>-1.2184647344346125</v>
      </c>
      <c r="K10" s="3" t="str">
        <f t="shared" ca="1" si="7"/>
        <v/>
      </c>
      <c r="L10" s="3">
        <f t="shared" ca="1" si="7"/>
        <v>-0.80821301484723296</v>
      </c>
      <c r="M10" s="3">
        <f t="shared" ca="1" si="7"/>
        <v>-0.68828605395935127</v>
      </c>
      <c r="N10" s="3">
        <f t="shared" ca="1" si="7"/>
        <v>0.42484751009012839</v>
      </c>
      <c r="O10" s="3" t="str">
        <f t="shared" ca="1" si="7"/>
        <v/>
      </c>
      <c r="P10" s="3" t="str">
        <f t="shared" ca="1" si="7"/>
        <v/>
      </c>
      <c r="Q10" s="3">
        <f t="shared" ca="1" si="7"/>
        <v>8.0756013745704465</v>
      </c>
      <c r="R10" s="3">
        <f t="shared" ca="1" si="7"/>
        <v>0.70693503267049751</v>
      </c>
      <c r="S10" s="3" t="str">
        <f t="shared" ca="1" si="7"/>
        <v/>
      </c>
      <c r="T10" s="3" t="str">
        <f t="shared" ca="1" si="7"/>
        <v/>
      </c>
      <c r="U10" s="3">
        <f t="shared" ca="1" si="7"/>
        <v>-0.54511547841055796</v>
      </c>
      <c r="V10" s="3">
        <f t="shared" ca="1" si="7"/>
        <v>8.1931867184131093</v>
      </c>
      <c r="W10" s="3">
        <f t="shared" ca="1" si="7"/>
        <v>1.747487986020096</v>
      </c>
      <c r="X10" s="3">
        <f t="shared" ca="1" si="7"/>
        <v>-13.492927094668119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179747042000</v>
      </c>
      <c r="E11" s="2">
        <f>IFERROR(INDEX(E51:E500,MATCH($C$11,$C$51:$C$500,0)),"")</f>
        <v>91098312000</v>
      </c>
      <c r="H11" s="2">
        <f>IFERROR(INDEX(D11:G11,COUNT(D11:G11)),"")</f>
        <v>91098312000</v>
      </c>
      <c r="I11" s="2">
        <f t="shared" ref="I11:Z11" si="8">IFERROR(INDEX(I51:I500,MATCH($C$11,$C$51:$C$500,0)),"")</f>
        <v>107664110000</v>
      </c>
      <c r="J11" s="2">
        <f t="shared" si="8"/>
        <v>152459072000</v>
      </c>
      <c r="K11" s="2">
        <f t="shared" si="8"/>
        <v>158098144000</v>
      </c>
      <c r="L11" s="2">
        <f t="shared" si="8"/>
        <v>148583501000</v>
      </c>
      <c r="M11" s="2">
        <f t="shared" si="8"/>
        <v>48091741000</v>
      </c>
      <c r="N11" s="2">
        <f t="shared" si="8"/>
        <v>63736650000</v>
      </c>
      <c r="O11" s="2">
        <f t="shared" si="8"/>
        <v>31631973000</v>
      </c>
      <c r="P11" s="2">
        <f t="shared" si="8"/>
        <v>100318896000</v>
      </c>
      <c r="Q11" s="2">
        <f t="shared" si="8"/>
        <v>61241170000</v>
      </c>
      <c r="R11" s="2">
        <f t="shared" si="8"/>
        <v>160862838000</v>
      </c>
      <c r="S11" s="2">
        <f t="shared" si="8"/>
        <v>70944918000</v>
      </c>
      <c r="T11" s="2">
        <f t="shared" si="8"/>
        <v>3411046000</v>
      </c>
      <c r="U11" s="2">
        <f t="shared" si="8"/>
        <v>5499386000</v>
      </c>
      <c r="V11" s="2">
        <f t="shared" si="8"/>
        <v>28091837000</v>
      </c>
      <c r="W11" s="2">
        <f t="shared" si="8"/>
        <v>41545531000</v>
      </c>
      <c r="X11" s="2">
        <f t="shared" si="8"/>
        <v>43558249000</v>
      </c>
      <c r="Y11" s="2">
        <f t="shared" si="8"/>
        <v>45692060000</v>
      </c>
      <c r="Z11" s="2">
        <f t="shared" si="8"/>
        <v>58261193000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1053000000000</v>
      </c>
      <c r="E12" s="2">
        <f>IFERROR(INDEX(E51:E500,MATCH("Net Debt (Quarter)",$C$51:$C$500,0)),"")</f>
        <v>925000000000</v>
      </c>
      <c r="H12" s="2">
        <f>IFERROR(INDEX(D12:G12,COUNT(D12:G12)),"")</f>
        <v>925000000000</v>
      </c>
      <c r="I12" s="2">
        <f t="shared" ref="I12:Z12" si="9">IFERROR(INDEX(I51:I500,MATCH($C$12,$C$51:$C$500,0)),"")</f>
        <v>1016000000000</v>
      </c>
      <c r="J12" s="2">
        <f t="shared" si="9"/>
        <v>997000000000</v>
      </c>
      <c r="K12" s="2">
        <f t="shared" si="9"/>
        <v>582000000000</v>
      </c>
      <c r="L12" s="2">
        <f t="shared" si="9"/>
        <v>739000000000</v>
      </c>
      <c r="M12" s="2">
        <f t="shared" si="9"/>
        <v>551000000000</v>
      </c>
      <c r="N12" s="2">
        <f t="shared" si="9"/>
        <v>285000000000</v>
      </c>
      <c r="O12" s="2">
        <f t="shared" si="9"/>
        <v>685000000000</v>
      </c>
      <c r="P12" s="2">
        <f t="shared" si="9"/>
        <v>808000000000</v>
      </c>
      <c r="Q12" s="2">
        <f t="shared" si="9"/>
        <v>738000000000</v>
      </c>
      <c r="R12" s="2">
        <f t="shared" si="9"/>
        <v>485000000000</v>
      </c>
      <c r="S12" s="2">
        <f t="shared" si="9"/>
        <v>587000000000</v>
      </c>
      <c r="T12" s="2">
        <f t="shared" si="9"/>
        <v>549000000000</v>
      </c>
      <c r="U12" s="2">
        <f t="shared" si="9"/>
        <v>722000000000</v>
      </c>
      <c r="V12" s="2">
        <f t="shared" si="9"/>
        <v>252000000000</v>
      </c>
      <c r="W12" s="2">
        <f t="shared" si="9"/>
        <v>37000000000</v>
      </c>
      <c r="X12" s="2">
        <f t="shared" si="9"/>
        <v>45000000000</v>
      </c>
      <c r="Y12" s="2">
        <f t="shared" si="9"/>
        <v>63000000000</v>
      </c>
      <c r="Z12" s="2">
        <f t="shared" si="9"/>
        <v>58000000000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1233000000000</v>
      </c>
      <c r="E13" s="2">
        <f>IFERROR(INDEX(E51:E500,MATCH("Total Debt (Quarter)",$C$51:$C$500,0)),"")</f>
        <v>1016000000000</v>
      </c>
      <c r="H13" s="2">
        <f>IFERROR(INDEX(D13:G13,COUNT(D13:G13)),"")</f>
        <v>1016000000000</v>
      </c>
      <c r="I13" s="2">
        <f t="shared" ref="I13:Z13" si="10">IFERROR(INDEX(I51:I500,MATCH($C$13,$C$51:$C$500,0)),"")</f>
        <v>1124000000000</v>
      </c>
      <c r="J13" s="2">
        <f t="shared" si="10"/>
        <v>1149000000000</v>
      </c>
      <c r="K13" s="2">
        <f t="shared" si="10"/>
        <v>740000000000</v>
      </c>
      <c r="L13" s="2">
        <f t="shared" si="10"/>
        <v>887000000000</v>
      </c>
      <c r="M13" s="2">
        <f t="shared" si="10"/>
        <v>599000000000</v>
      </c>
      <c r="N13" s="2">
        <f t="shared" si="10"/>
        <v>349000000000</v>
      </c>
      <c r="O13" s="2">
        <f t="shared" si="10"/>
        <v>716000000000</v>
      </c>
      <c r="P13" s="2">
        <f t="shared" si="10"/>
        <v>908000000000</v>
      </c>
      <c r="Q13" s="2">
        <f t="shared" si="10"/>
        <v>800000000000</v>
      </c>
      <c r="R13" s="2">
        <f t="shared" si="10"/>
        <v>646000000000</v>
      </c>
      <c r="S13" s="2">
        <f t="shared" si="10"/>
        <v>658000000000</v>
      </c>
      <c r="T13" s="2">
        <f t="shared" si="10"/>
        <v>552000000000</v>
      </c>
      <c r="U13" s="2">
        <f t="shared" si="10"/>
        <v>728000000000</v>
      </c>
      <c r="V13" s="2">
        <f t="shared" si="10"/>
        <v>280000000000</v>
      </c>
      <c r="W13" s="2">
        <f t="shared" si="10"/>
        <v>78000000000</v>
      </c>
      <c r="X13" s="2">
        <f t="shared" si="10"/>
        <v>89000000000</v>
      </c>
      <c r="Y13" s="2">
        <f t="shared" si="10"/>
        <v>109000000000</v>
      </c>
      <c r="Z13" s="2">
        <f t="shared" si="10"/>
        <v>116000000000</v>
      </c>
    </row>
    <row r="14" spans="1:26" ht="15.5" x14ac:dyDescent="0.35">
      <c r="C14" t="s">
        <v>27</v>
      </c>
      <c r="D14" s="2">
        <f>IFERROR(INDEX(D51:D500,MATCH($C$14,$C$51:$C$500,0)),"")</f>
        <v>-16577972000</v>
      </c>
      <c r="E14" s="2">
        <f>IFERROR(INDEX(E51:E500,MATCH($C$14,$C$51:$C$500,0)),"")</f>
        <v>-15065437000</v>
      </c>
      <c r="H14" s="2">
        <f>IFERROR(SUM(D14:G14)*(4/MAX(1,COUNT(D14:G14))),"")</f>
        <v>-63286818000</v>
      </c>
      <c r="I14" s="2">
        <f t="shared" ref="I14:Z14" si="11">IFERROR(INDEX(I51:I500,MATCH($C$14,$C$51:$C$500,0)),"")</f>
        <v>-46172975000</v>
      </c>
      <c r="J14" s="2">
        <f t="shared" si="11"/>
        <v>-23023601000</v>
      </c>
      <c r="K14" s="2">
        <f t="shared" si="11"/>
        <v>-51740786000</v>
      </c>
      <c r="L14" s="2">
        <f t="shared" si="11"/>
        <v>-59394653000</v>
      </c>
      <c r="M14" s="2">
        <f t="shared" si="11"/>
        <v>-16383635000</v>
      </c>
      <c r="N14" s="2">
        <f t="shared" si="11"/>
        <v>-27484555000</v>
      </c>
      <c r="O14" s="2">
        <f t="shared" si="11"/>
        <v>-50453888000</v>
      </c>
      <c r="P14" s="2">
        <f t="shared" si="11"/>
        <v>-57079103000</v>
      </c>
      <c r="Q14" s="2">
        <f t="shared" si="11"/>
        <v>-48209496000</v>
      </c>
      <c r="R14" s="2">
        <f t="shared" si="11"/>
        <v>-43665435000</v>
      </c>
      <c r="S14" s="2">
        <f t="shared" si="11"/>
        <v>-39662342000</v>
      </c>
      <c r="T14" s="2">
        <f t="shared" si="11"/>
        <v>-39293769000</v>
      </c>
      <c r="U14" s="2">
        <f t="shared" si="11"/>
        <v>-29460515000</v>
      </c>
      <c r="V14" s="2">
        <f t="shared" si="11"/>
        <v>-12152053000</v>
      </c>
      <c r="W14" s="2">
        <f t="shared" si="11"/>
        <v>-11352468000</v>
      </c>
      <c r="X14" s="2">
        <f t="shared" si="11"/>
        <v>-15064441000</v>
      </c>
      <c r="Y14" s="2">
        <f t="shared" si="11"/>
        <v>-18242898000</v>
      </c>
      <c r="Z14" s="2">
        <f t="shared" si="11"/>
        <v>-13930169000</v>
      </c>
    </row>
    <row r="15" spans="1:26" ht="15.5" x14ac:dyDescent="0.35">
      <c r="C15" t="s">
        <v>28</v>
      </c>
      <c r="D15" s="2">
        <f>IFERROR(INDEX(D51:D500,MATCH($C$15,$C$51:$C$500,0)),"")</f>
        <v>-10429758000</v>
      </c>
      <c r="E15" s="2">
        <f>IFERROR(INDEX(E51:E500,MATCH($C$15,$C$51:$C$500,0)),"")</f>
        <v>4492824000</v>
      </c>
      <c r="H15" s="2">
        <f>IFERROR(SUM(D15:G15)*(4/MAX(1,COUNT(D15:G15))),"")</f>
        <v>-11873868000</v>
      </c>
      <c r="I15" s="2">
        <f t="shared" ref="I15:Z15" si="12">IFERROR(INDEX(I51:I500,MATCH($C$15,$C$51:$C$500,0)),"")</f>
        <v>-30467849000</v>
      </c>
      <c r="J15" s="2">
        <f t="shared" si="12"/>
        <v>-17721578000</v>
      </c>
      <c r="K15" s="2">
        <f t="shared" si="12"/>
        <v>-42892836000</v>
      </c>
      <c r="L15" s="2">
        <f t="shared" si="12"/>
        <v>-2460664000</v>
      </c>
      <c r="M15" s="2">
        <f t="shared" si="12"/>
        <v>26505085000</v>
      </c>
      <c r="N15" s="2">
        <f t="shared" si="12"/>
        <v>-9323642000</v>
      </c>
      <c r="O15" s="2">
        <f t="shared" si="12"/>
        <v>-42452569000</v>
      </c>
      <c r="P15" s="2">
        <f t="shared" si="12"/>
        <v>-33619690000</v>
      </c>
      <c r="Q15" s="2">
        <f t="shared" si="12"/>
        <v>-28268246000</v>
      </c>
      <c r="R15" s="2">
        <f t="shared" si="12"/>
        <v>-43002354000</v>
      </c>
      <c r="S15" s="2">
        <f t="shared" si="12"/>
        <v>-6031664000</v>
      </c>
      <c r="T15" s="2">
        <f t="shared" si="12"/>
        <v>-9300196000</v>
      </c>
      <c r="U15" s="2">
        <f t="shared" si="12"/>
        <v>-8757728000</v>
      </c>
      <c r="V15" s="2">
        <f t="shared" si="12"/>
        <v>-17158154000</v>
      </c>
      <c r="W15" s="2">
        <f t="shared" si="12"/>
        <v>-11574338000</v>
      </c>
      <c r="X15" s="2">
        <f t="shared" si="12"/>
        <v>-3238679000</v>
      </c>
      <c r="Y15" s="2">
        <f t="shared" si="12"/>
        <v>-13992314000</v>
      </c>
      <c r="Z15" s="2">
        <f t="shared" si="12"/>
        <v>-1655382000</v>
      </c>
    </row>
    <row r="16" spans="1:26" ht="15.5" x14ac:dyDescent="0.35">
      <c r="C16" t="s">
        <v>29</v>
      </c>
      <c r="D16" s="2">
        <f>IFERROR(INDEX(D51:D500,MATCH($C$16,$C$51:$C$500,0)),"")</f>
        <v>46860597000</v>
      </c>
      <c r="E16" s="2">
        <f>IFERROR(INDEX(E51:E500,MATCH($C$16,$C$51:$C$500,0)),"")</f>
        <v>-20766557000</v>
      </c>
      <c r="H16" s="2">
        <f>IFERROR(SUM(D16:G16)*(4/MAX(1,COUNT(D16:G16))),"")</f>
        <v>52188080000</v>
      </c>
      <c r="I16" s="2">
        <f t="shared" ref="I16:Z16" si="13">IFERROR(INDEX(I51:I500,MATCH($C$16,$C$51:$C$500,0)),"")</f>
        <v>145841272000</v>
      </c>
      <c r="J16" s="2">
        <f t="shared" si="13"/>
        <v>94304644000</v>
      </c>
      <c r="K16" s="2">
        <f t="shared" si="13"/>
        <v>107283322000</v>
      </c>
      <c r="L16" s="2">
        <f t="shared" si="13"/>
        <v>60085752000</v>
      </c>
      <c r="M16" s="2">
        <f t="shared" si="13"/>
        <v>-73684940000</v>
      </c>
      <c r="N16" s="2">
        <f t="shared" si="13"/>
        <v>21247754000</v>
      </c>
      <c r="O16" s="2">
        <f t="shared" si="13"/>
        <v>144970437000</v>
      </c>
      <c r="P16" s="2">
        <f t="shared" si="13"/>
        <v>122048569000</v>
      </c>
      <c r="Q16" s="2">
        <f t="shared" si="13"/>
        <v>111623616000</v>
      </c>
      <c r="R16" s="2">
        <f t="shared" si="13"/>
        <v>175425515000</v>
      </c>
      <c r="S16" s="2">
        <f t="shared" si="13"/>
        <v>8496333000</v>
      </c>
      <c r="T16" s="2">
        <f t="shared" si="13"/>
        <v>33144906000</v>
      </c>
      <c r="U16" s="2">
        <f t="shared" si="13"/>
        <v>43435984000</v>
      </c>
      <c r="V16" s="2">
        <f t="shared" si="13"/>
        <v>48928924000</v>
      </c>
      <c r="W16" s="2">
        <f t="shared" si="13"/>
        <v>41272644000</v>
      </c>
      <c r="X16" s="2">
        <f t="shared" si="13"/>
        <v>2223141000</v>
      </c>
      <c r="Y16" s="2">
        <f t="shared" si="13"/>
        <v>29831411000</v>
      </c>
      <c r="Z16" s="2">
        <f t="shared" si="13"/>
        <v>1733886000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668800000000</v>
      </c>
      <c r="E20" s="2">
        <f ca="1">IFERROR(E21*E2,"")</f>
        <v>505400000000</v>
      </c>
      <c r="H20" s="2">
        <f t="shared" ref="H20:Z20" ca="1" si="14">IFERROR(H21*H2,"")</f>
        <v>505400000000</v>
      </c>
      <c r="I20" s="2">
        <f t="shared" ca="1" si="14"/>
        <v>866400000000</v>
      </c>
      <c r="J20" s="2">
        <f t="shared" ca="1" si="14"/>
        <v>463600000000</v>
      </c>
      <c r="K20" s="2" t="str">
        <f t="shared" ca="1" si="14"/>
        <v/>
      </c>
      <c r="L20" s="2">
        <f t="shared" ca="1" si="14"/>
        <v>148200000000</v>
      </c>
      <c r="M20" s="2">
        <f t="shared" ca="1" si="14"/>
        <v>181500000000</v>
      </c>
      <c r="N20" s="2">
        <f t="shared" ca="1" si="14"/>
        <v>168000000000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141000000000</v>
      </c>
      <c r="R20" s="2">
        <f t="shared" ca="1" si="14"/>
        <v>105000000000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85500000000</v>
      </c>
      <c r="V20" s="2">
        <f t="shared" ca="1" si="14"/>
        <v>57000000000</v>
      </c>
      <c r="W20" s="2">
        <f t="shared" ca="1" si="14"/>
        <v>18000000000</v>
      </c>
      <c r="X20" s="2">
        <f t="shared" ca="1" si="14"/>
        <v>18600000000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760000000</v>
      </c>
      <c r="E21" s="2">
        <f>IFERROR(INDEX(E51:E500,MATCH($C$7,$C$51:$C$500,0)),"")</f>
        <v>760000000</v>
      </c>
      <c r="H21" s="2">
        <f>IFERROR(INDEX(D21:G21,COUNT(D21:G21)),"")</f>
        <v>760000000</v>
      </c>
      <c r="I21" s="2">
        <f t="shared" ref="I21:Z21" si="15">IFERROR(INDEX(I51:I500,MATCH($C$7,$C$51:$C$500,0)),"")</f>
        <v>760000000</v>
      </c>
      <c r="J21" s="2">
        <f t="shared" si="15"/>
        <v>760000000</v>
      </c>
      <c r="K21" s="2">
        <f t="shared" si="15"/>
        <v>150000000</v>
      </c>
      <c r="L21" s="2">
        <f t="shared" si="15"/>
        <v>150000000</v>
      </c>
      <c r="M21" s="2">
        <f t="shared" si="15"/>
        <v>150000000</v>
      </c>
      <c r="N21" s="2">
        <f t="shared" si="15"/>
        <v>150000000</v>
      </c>
      <c r="O21" s="2">
        <f t="shared" si="15"/>
        <v>150000000</v>
      </c>
      <c r="P21" s="2">
        <f t="shared" si="15"/>
        <v>150000000</v>
      </c>
      <c r="Q21" s="2">
        <f t="shared" si="15"/>
        <v>150000000</v>
      </c>
      <c r="R21" s="2">
        <f t="shared" si="15"/>
        <v>150000000</v>
      </c>
      <c r="S21" s="2">
        <f t="shared" si="15"/>
        <v>150000000</v>
      </c>
      <c r="T21" s="2">
        <f t="shared" si="15"/>
        <v>150000000</v>
      </c>
      <c r="U21" s="2">
        <f t="shared" si="15"/>
        <v>150000000</v>
      </c>
      <c r="V21" s="2">
        <f t="shared" si="15"/>
        <v>150000000</v>
      </c>
      <c r="W21" s="2">
        <f t="shared" si="15"/>
        <v>150000000</v>
      </c>
      <c r="X21" s="2">
        <f t="shared" si="15"/>
        <v>150000000</v>
      </c>
      <c r="Y21" s="2">
        <f t="shared" si="15"/>
        <v>150000000</v>
      </c>
      <c r="Z21" s="2">
        <f t="shared" si="15"/>
        <v>150000000</v>
      </c>
    </row>
    <row r="23" spans="1:26" ht="15.5" x14ac:dyDescent="0.35">
      <c r="B23" t="s">
        <v>54</v>
      </c>
      <c r="C23" t="s">
        <v>55</v>
      </c>
      <c r="D23" s="3">
        <f>IFERROR(D5/D6*100,"")</f>
        <v>4.016446268104688</v>
      </c>
      <c r="E23" s="3">
        <f>IFERROR(E5/E6*100,"")</f>
        <v>-1.8065147722560528</v>
      </c>
      <c r="H23" s="3">
        <f t="shared" ref="H23:Z23" si="16">IFERROR(H5/H6*100,"")</f>
        <v>4.4750667364304855</v>
      </c>
      <c r="I23" s="3">
        <f t="shared" si="16"/>
        <v>13.459281155777802</v>
      </c>
      <c r="J23" s="3">
        <f t="shared" si="16"/>
        <v>9.6244065182084082</v>
      </c>
      <c r="K23" s="3">
        <f t="shared" si="16"/>
        <v>7.5346649344256553</v>
      </c>
      <c r="L23" s="3">
        <f t="shared" si="16"/>
        <v>6.9489919235416924</v>
      </c>
      <c r="M23" s="3">
        <f t="shared" si="16"/>
        <v>-5.5753012899112653</v>
      </c>
      <c r="N23" s="3">
        <f t="shared" si="16"/>
        <v>2.1583468749302259</v>
      </c>
      <c r="O23" s="3">
        <f t="shared" si="16"/>
        <v>12.717498809770875</v>
      </c>
      <c r="P23" s="3">
        <f t="shared" si="16"/>
        <v>15.509848247877093</v>
      </c>
      <c r="Q23" s="3">
        <f t="shared" si="16"/>
        <v>31.351209875597348</v>
      </c>
      <c r="R23" s="3">
        <f t="shared" si="16"/>
        <v>28.239524006316287</v>
      </c>
      <c r="S23" s="3">
        <f t="shared" si="16"/>
        <v>57.219006298408104</v>
      </c>
      <c r="T23" s="3">
        <f t="shared" si="16"/>
        <v>13.830324491041857</v>
      </c>
      <c r="U23" s="3">
        <f t="shared" si="16"/>
        <v>15.536698194337134</v>
      </c>
      <c r="V23" s="3">
        <f t="shared" si="16"/>
        <v>22.414495365215576</v>
      </c>
      <c r="W23" s="3">
        <f t="shared" si="16"/>
        <v>22.578391497031266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-0.21482941856546078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0.44204935459812145</v>
      </c>
      <c r="J24" s="4">
        <f t="shared" si="17"/>
        <v>-5.4210582012036768E-2</v>
      </c>
      <c r="K24" s="4">
        <f t="shared" si="17"/>
        <v>-0.13445175706467261</v>
      </c>
      <c r="L24" s="4">
        <f t="shared" si="17"/>
        <v>-0.26016733841913109</v>
      </c>
      <c r="M24" s="4" t="str">
        <f t="shared" si="17"/>
        <v/>
      </c>
      <c r="N24" s="4">
        <f t="shared" si="17"/>
        <v>-0.4808221133141436</v>
      </c>
      <c r="O24" s="4">
        <f t="shared" si="17"/>
        <v>-1.6636991683546043E-2</v>
      </c>
      <c r="P24" s="4">
        <f t="shared" si="17"/>
        <v>-3.4587176536238218E-4</v>
      </c>
      <c r="Q24" s="4">
        <f t="shared" si="17"/>
        <v>6.9412036614655781E-2</v>
      </c>
      <c r="R24" s="4">
        <f t="shared" si="17"/>
        <v>4.5762042933830349E-2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152.61000000000001</v>
      </c>
      <c r="J25" s="3">
        <f t="shared" si="18"/>
        <v>101.3</v>
      </c>
      <c r="K25" s="3">
        <f t="shared" si="18"/>
        <v>425.86</v>
      </c>
      <c r="L25" s="3">
        <f t="shared" si="18"/>
        <v>381.12</v>
      </c>
      <c r="M25" s="3">
        <f t="shared" si="18"/>
        <v>-312.04000000000002</v>
      </c>
      <c r="N25" s="3">
        <f t="shared" si="18"/>
        <v>78.86</v>
      </c>
      <c r="O25" s="3">
        <f t="shared" si="18"/>
        <v>678.01</v>
      </c>
      <c r="P25" s="3">
        <f t="shared" si="18"/>
        <v>584.83000000000004</v>
      </c>
      <c r="Q25" s="3">
        <f t="shared" si="18"/>
        <v>551.29</v>
      </c>
      <c r="R25" s="3">
        <f t="shared" si="18"/>
        <v>875.81</v>
      </c>
      <c r="S25" s="3">
        <f t="shared" si="18"/>
        <v>16.420000000000002</v>
      </c>
      <c r="T25" s="3">
        <f t="shared" si="18"/>
        <v>157.72999999999999</v>
      </c>
      <c r="U25" s="3">
        <f t="shared" si="18"/>
        <v>149.25</v>
      </c>
      <c r="V25" s="3">
        <f t="shared" si="18"/>
        <v>210.22</v>
      </c>
      <c r="W25" s="3">
        <f t="shared" si="18"/>
        <v>196.44</v>
      </c>
      <c r="X25" s="3">
        <f t="shared" si="18"/>
        <v>-6.72</v>
      </c>
      <c r="Y25" s="3">
        <f t="shared" si="18"/>
        <v>104.76</v>
      </c>
      <c r="Z25" s="3">
        <f t="shared" si="18"/>
        <v>0.52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0.14115659351860166</v>
      </c>
      <c r="J26" s="4">
        <f t="shared" si="19"/>
        <v>-0.31628569076510382</v>
      </c>
      <c r="K26" s="4">
        <f t="shared" si="19"/>
        <v>-6.1471551413953551E-2</v>
      </c>
      <c r="L26" s="4">
        <f t="shared" si="19"/>
        <v>-7.11698055823895E-2</v>
      </c>
      <c r="M26" s="4" t="str">
        <f t="shared" si="19"/>
        <v/>
      </c>
      <c r="N26" s="4">
        <f t="shared" si="19"/>
        <v>0.36866362132705799</v>
      </c>
      <c r="O26" s="4">
        <f t="shared" si="19"/>
        <v>0.33864172967763984</v>
      </c>
      <c r="P26" s="4">
        <f t="shared" si="19"/>
        <v>0.31408379753583238</v>
      </c>
      <c r="Q26" s="4">
        <f t="shared" si="19"/>
        <v>0.21266604285957325</v>
      </c>
      <c r="R26" s="4">
        <f t="shared" si="19"/>
        <v>0.34845356203982458</v>
      </c>
      <c r="S26" s="4" t="str">
        <f t="shared" si="19"/>
        <v/>
      </c>
      <c r="T26" s="4">
        <f t="shared" si="19"/>
        <v>8.5284905429305002E-2</v>
      </c>
      <c r="U26" s="4">
        <f t="shared" si="19"/>
        <v>2.1015743702244007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1252.1908342105264</v>
      </c>
      <c r="E27" s="3">
        <f>IFERROR(E4/E21,"")</f>
        <v>1127.0564736842105</v>
      </c>
      <c r="H27" s="3">
        <f t="shared" ref="H27:Z27" si="20">IFERROR(H4/H21,"")</f>
        <v>4758.4946157894738</v>
      </c>
      <c r="I27" s="3">
        <f t="shared" si="20"/>
        <v>5334.7501657894736</v>
      </c>
      <c r="J27" s="3">
        <f t="shared" si="20"/>
        <v>4616.5061934210526</v>
      </c>
      <c r="K27" s="3">
        <f t="shared" si="20"/>
        <v>20583.751100000001</v>
      </c>
      <c r="L27" s="3">
        <f t="shared" si="20"/>
        <v>18776.488966666668</v>
      </c>
      <c r="M27" s="3">
        <f t="shared" si="20"/>
        <v>11476.007540000001</v>
      </c>
      <c r="N27" s="3">
        <f t="shared" si="20"/>
        <v>10500.030646666666</v>
      </c>
      <c r="O27" s="3">
        <f t="shared" si="20"/>
        <v>19507.325946666668</v>
      </c>
      <c r="P27" s="3">
        <f t="shared" si="20"/>
        <v>21383.866426666667</v>
      </c>
      <c r="Q27" s="3">
        <f t="shared" si="20"/>
        <v>14563.459286666666</v>
      </c>
      <c r="R27" s="3">
        <f t="shared" si="20"/>
        <v>13585.23228</v>
      </c>
      <c r="S27" s="3">
        <f t="shared" si="20"/>
        <v>11088.905839999999</v>
      </c>
      <c r="T27" s="3">
        <f t="shared" si="20"/>
        <v>9953.4140933333329</v>
      </c>
      <c r="U27" s="3">
        <f t="shared" si="20"/>
        <v>9933.8206533333341</v>
      </c>
      <c r="V27" s="3">
        <f t="shared" si="20"/>
        <v>8232.1856800000005</v>
      </c>
      <c r="W27" s="3">
        <f t="shared" si="20"/>
        <v>8449.4547600000005</v>
      </c>
      <c r="X27" s="3">
        <f t="shared" si="20"/>
        <v>5538.1542533333331</v>
      </c>
      <c r="Y27" s="3">
        <f t="shared" si="20"/>
        <v>5086.5076333333336</v>
      </c>
      <c r="Z27" s="3">
        <f t="shared" si="20"/>
        <v>7540.9227666666666</v>
      </c>
    </row>
    <row r="28" spans="1:26" ht="15.5" x14ac:dyDescent="0.35">
      <c r="C28" t="s">
        <v>61</v>
      </c>
      <c r="D28" s="4">
        <f>IFERROR(_xlfn.RRI(5,I27,D27),"")</f>
        <v>-0.25163875817020742</v>
      </c>
      <c r="E28" s="4">
        <f>IFERROR(_xlfn.RRI(5,J27,E27),"")</f>
        <v>-0.24573066614491035</v>
      </c>
      <c r="H28" s="4">
        <f t="shared" ref="H28:Z28" si="21">IFERROR(_xlfn.RRI(5,M27,H27),"")</f>
        <v>-0.16143689303962738</v>
      </c>
      <c r="I28" s="4">
        <f t="shared" si="21"/>
        <v>-0.12665728125869669</v>
      </c>
      <c r="J28" s="4">
        <f t="shared" si="21"/>
        <v>-0.25041111805757077</v>
      </c>
      <c r="K28" s="4">
        <f t="shared" si="21"/>
        <v>-7.5979385031235136E-3</v>
      </c>
      <c r="L28" s="4">
        <f t="shared" si="21"/>
        <v>5.2131366354672748E-2</v>
      </c>
      <c r="M28" s="4">
        <f t="shared" si="21"/>
        <v>-3.3181946793606976E-2</v>
      </c>
      <c r="N28" s="4">
        <f t="shared" si="21"/>
        <v>-1.0854056734767914E-2</v>
      </c>
      <c r="O28" s="4">
        <f t="shared" si="21"/>
        <v>0.14405033768536946</v>
      </c>
      <c r="P28" s="4">
        <f t="shared" si="21"/>
        <v>0.16571929132514884</v>
      </c>
      <c r="Q28" s="4">
        <f t="shared" si="21"/>
        <v>0.12085614643839637</v>
      </c>
      <c r="R28" s="4">
        <f t="shared" si="21"/>
        <v>9.9632777500364034E-2</v>
      </c>
      <c r="S28" s="4">
        <f t="shared" si="21"/>
        <v>0.14895952427543868</v>
      </c>
      <c r="T28" s="4">
        <f t="shared" si="21"/>
        <v>0.14369566339393258</v>
      </c>
      <c r="U28" s="4">
        <f t="shared" si="21"/>
        <v>5.6667535081373011E-2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0.50651530108588372</v>
      </c>
      <c r="J29" s="4">
        <f t="shared" si="22"/>
        <v>-0.76212839900436757</v>
      </c>
      <c r="K29" s="4">
        <f t="shared" si="22"/>
        <v>0.11739084802686819</v>
      </c>
      <c r="L29" s="4">
        <f t="shared" si="22"/>
        <v>-2.2213818741187028</v>
      </c>
      <c r="M29" s="4">
        <f t="shared" si="22"/>
        <v>-4.9568856200862292</v>
      </c>
      <c r="N29" s="4">
        <f t="shared" si="22"/>
        <v>-0.883689031135234</v>
      </c>
      <c r="O29" s="4">
        <f t="shared" si="22"/>
        <v>0.15932835182873645</v>
      </c>
      <c r="P29" s="4">
        <f t="shared" si="22"/>
        <v>6.0839122784741385E-2</v>
      </c>
      <c r="Q29" s="4">
        <f t="shared" si="22"/>
        <v>-0.37053698861625239</v>
      </c>
      <c r="R29" s="4">
        <f t="shared" si="22"/>
        <v>52.338002436053586</v>
      </c>
      <c r="S29" s="4">
        <f t="shared" si="22"/>
        <v>-0.89589805363596031</v>
      </c>
      <c r="T29" s="4">
        <f t="shared" si="22"/>
        <v>5.6817420435510822E-2</v>
      </c>
      <c r="U29" s="4">
        <f t="shared" si="22"/>
        <v>-0.29002949291218721</v>
      </c>
      <c r="V29" s="4">
        <f t="shared" si="22"/>
        <v>7.0148645896965997E-2</v>
      </c>
      <c r="W29" s="4">
        <f t="shared" si="22"/>
        <v>-30.232142857142858</v>
      </c>
      <c r="X29" s="4">
        <f t="shared" si="22"/>
        <v>-1.0641466208476518</v>
      </c>
      <c r="Y29" s="4">
        <f t="shared" si="22"/>
        <v>200.46153846153848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-0.10801921966194297</v>
      </c>
      <c r="I30" s="4">
        <f t="shared" si="23"/>
        <v>0.15558171965457016</v>
      </c>
      <c r="J30" s="4">
        <f t="shared" si="23"/>
        <v>-0.77572085034485994</v>
      </c>
      <c r="K30" s="4">
        <f t="shared" si="23"/>
        <v>9.6251335195931001E-2</v>
      </c>
      <c r="L30" s="4">
        <f t="shared" si="23"/>
        <v>0.63615167567820075</v>
      </c>
      <c r="M30" s="4">
        <f t="shared" si="23"/>
        <v>9.2949909021757704E-2</v>
      </c>
      <c r="N30" s="4">
        <f t="shared" si="23"/>
        <v>-0.46173910891867431</v>
      </c>
      <c r="O30" s="4">
        <f t="shared" si="23"/>
        <v>-8.7754966410558341E-2</v>
      </c>
      <c r="P30" s="4">
        <f t="shared" si="23"/>
        <v>0.4683232881520335</v>
      </c>
      <c r="Q30" s="4">
        <f t="shared" si="23"/>
        <v>7.2006645635849673E-2</v>
      </c>
      <c r="R30" s="4">
        <f t="shared" si="23"/>
        <v>0.2251192747074495</v>
      </c>
      <c r="S30" s="4">
        <f t="shared" si="23"/>
        <v>0.11408062962307618</v>
      </c>
      <c r="T30" s="4">
        <f t="shared" si="23"/>
        <v>1.9723971957782507E-3</v>
      </c>
      <c r="U30" s="4">
        <f t="shared" si="23"/>
        <v>0.20670512540399033</v>
      </c>
      <c r="V30" s="4">
        <f t="shared" si="23"/>
        <v>-2.5713976365499828E-2</v>
      </c>
      <c r="W30" s="4">
        <f t="shared" si="23"/>
        <v>0.52568064620345278</v>
      </c>
      <c r="X30" s="4">
        <f t="shared" si="23"/>
        <v>8.8793068359954985E-2</v>
      </c>
      <c r="Y30" s="4">
        <f t="shared" si="23"/>
        <v>-0.32547941535519326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1199.78</v>
      </c>
      <c r="E32" s="3">
        <f>IFERROR(INDEX(E51:E500,MATCH($A$32,$C$51:$C$500,0)),"")</f>
        <v>1191.5899999999999</v>
      </c>
      <c r="H32" s="3">
        <f>IFERROR(INDEX(D32:G32,COUNT(D32:G32)),"")</f>
        <v>1191.5899999999999</v>
      </c>
      <c r="I32" s="3">
        <f t="shared" ref="I32:Z32" si="24">IFERROR(INDEX(I51:I500,MATCH($C$32,$C$51:$C$500,0)),"")</f>
        <v>1213.1199999999999</v>
      </c>
      <c r="J32" s="3">
        <f t="shared" si="24"/>
        <v>1098.77</v>
      </c>
      <c r="K32" s="3">
        <f t="shared" si="24"/>
        <v>5243.66</v>
      </c>
      <c r="L32" s="3">
        <f t="shared" si="24"/>
        <v>4948.57</v>
      </c>
      <c r="M32" s="3">
        <f t="shared" si="24"/>
        <v>4604.6899999999996</v>
      </c>
      <c r="N32" s="3">
        <f t="shared" si="24"/>
        <v>4861.49</v>
      </c>
      <c r="O32" s="3">
        <f t="shared" si="24"/>
        <v>5001.08</v>
      </c>
      <c r="P32" s="3">
        <f t="shared" si="24"/>
        <v>4029.42</v>
      </c>
      <c r="Q32" s="3">
        <f t="shared" si="24"/>
        <v>3620.18</v>
      </c>
      <c r="R32" s="3">
        <f t="shared" si="24"/>
        <v>3110.76</v>
      </c>
      <c r="S32" s="3">
        <f t="shared" si="24"/>
        <v>2432.31</v>
      </c>
      <c r="T32" s="3">
        <f t="shared" si="24"/>
        <v>1133.3</v>
      </c>
      <c r="U32" s="3">
        <f t="shared" si="24"/>
        <v>976.56</v>
      </c>
      <c r="V32" s="3">
        <f t="shared" si="24"/>
        <v>944.83</v>
      </c>
      <c r="W32" s="3">
        <f t="shared" si="24"/>
        <v>843.03</v>
      </c>
      <c r="X32" s="3">
        <f t="shared" si="24"/>
        <v>652.64</v>
      </c>
      <c r="Y32" s="3">
        <f t="shared" si="24"/>
        <v>677.98</v>
      </c>
      <c r="Z32" s="3">
        <f t="shared" si="24"/>
        <v>576.66999999999996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0.55000000000000004</v>
      </c>
      <c r="E33" s="3">
        <f>IFERROR(INDEX(E51:E500,MATCH($A$33,$C$51:$C$500,0)),"")</f>
        <v>0.74</v>
      </c>
      <c r="H33" s="3">
        <f>IFERROR(INDEX(D33:G33,COUNT(D33:G33)),"")</f>
        <v>0.74</v>
      </c>
      <c r="I33" s="3">
        <f t="shared" ref="I33:Z33" si="25">IFERROR(INDEX(I51:I500,MATCH($C$33,$C$51:$C$500,0)),"")</f>
        <v>0.94</v>
      </c>
      <c r="J33" s="3">
        <f t="shared" si="25"/>
        <v>0.56000000000000005</v>
      </c>
      <c r="K33" s="3">
        <f t="shared" si="25"/>
        <v>0.46</v>
      </c>
      <c r="L33" s="3">
        <f t="shared" si="25"/>
        <v>1</v>
      </c>
      <c r="M33" s="3">
        <f t="shared" si="25"/>
        <v>1.31</v>
      </c>
      <c r="N33" s="3">
        <f t="shared" si="25"/>
        <v>1.1499999999999999</v>
      </c>
      <c r="O33" s="3">
        <f t="shared" si="25"/>
        <v>1.23</v>
      </c>
      <c r="P33" s="3">
        <f t="shared" si="25"/>
        <v>1.65</v>
      </c>
      <c r="Q33" s="3">
        <f t="shared" si="25"/>
        <v>1.3</v>
      </c>
      <c r="R33" s="3">
        <f t="shared" si="25"/>
        <v>1.1299999999999999</v>
      </c>
      <c r="S33" s="3">
        <f t="shared" si="25"/>
        <v>0.56000000000000005</v>
      </c>
      <c r="T33" s="3">
        <f t="shared" si="25"/>
        <v>2.0699999999999998</v>
      </c>
      <c r="U33" s="3">
        <f t="shared" si="25"/>
        <v>2.92</v>
      </c>
      <c r="V33" s="3">
        <f t="shared" si="25"/>
        <v>2.0099999999999998</v>
      </c>
      <c r="W33" s="3">
        <f t="shared" si="25"/>
        <v>0.71</v>
      </c>
      <c r="X33" s="3">
        <f t="shared" si="25"/>
        <v>0.95</v>
      </c>
      <c r="Y33" s="3">
        <f t="shared" si="25"/>
        <v>0.72</v>
      </c>
      <c r="Z33" s="3">
        <f t="shared" si="25"/>
        <v>0.51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13.8</v>
      </c>
      <c r="E34" s="3">
        <f>IFERROR(INDEX(E51:E500,MATCH($A$34,$C$51:$C$500,0)),"")</f>
        <v>-41.11</v>
      </c>
      <c r="H34" s="3">
        <f>IFERROR(INDEX(D34:G34,COUNT(D34:G34)),"")</f>
        <v>-41.11</v>
      </c>
      <c r="I34" s="3">
        <f t="shared" ref="I34:Z34" si="26">IFERROR(INDEX(I51:I500,MATCH($C$34,$C$51:$C$500,0)),"")</f>
        <v>7.47</v>
      </c>
      <c r="J34" s="3">
        <f t="shared" si="26"/>
        <v>6.02</v>
      </c>
      <c r="K34" s="3">
        <f t="shared" si="26"/>
        <v>5.71</v>
      </c>
      <c r="L34" s="3">
        <f t="shared" si="26"/>
        <v>12.96</v>
      </c>
      <c r="M34" s="3">
        <f t="shared" si="26"/>
        <v>-19.39</v>
      </c>
      <c r="N34" s="3">
        <f t="shared" si="26"/>
        <v>71.010000000000005</v>
      </c>
      <c r="O34" s="3">
        <f t="shared" si="26"/>
        <v>9.11</v>
      </c>
      <c r="P34" s="3">
        <f t="shared" si="26"/>
        <v>11.37</v>
      </c>
      <c r="Q34" s="3">
        <f t="shared" si="26"/>
        <v>8.5299999999999994</v>
      </c>
      <c r="R34" s="3">
        <f t="shared" si="26"/>
        <v>4</v>
      </c>
      <c r="S34" s="3">
        <f t="shared" si="26"/>
        <v>82.22</v>
      </c>
      <c r="T34" s="3">
        <f t="shared" si="26"/>
        <v>14.9</v>
      </c>
      <c r="U34" s="3">
        <f t="shared" si="26"/>
        <v>19.100000000000001</v>
      </c>
      <c r="V34" s="3">
        <f t="shared" si="26"/>
        <v>9.0399999999999991</v>
      </c>
      <c r="W34" s="3">
        <f t="shared" si="26"/>
        <v>3.05</v>
      </c>
      <c r="X34" s="3">
        <f t="shared" si="26"/>
        <v>-92.26</v>
      </c>
      <c r="Y34" s="3">
        <f t="shared" si="26"/>
        <v>4.68</v>
      </c>
      <c r="Z34" s="3">
        <f t="shared" si="26"/>
        <v>567.30999999999995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0.53</v>
      </c>
      <c r="E35" s="3">
        <f>IFERROR(INDEX(E51:E500,MATCH($A$35,$C$51:$C$500,0)),"")</f>
        <v>0.78</v>
      </c>
      <c r="H35" s="3">
        <f>IFERROR(INDEX(D35:G35,COUNT(D35:G35)),"")</f>
        <v>0.78</v>
      </c>
      <c r="I35" s="3">
        <f t="shared" ref="I35:Z35" si="27">IFERROR(INDEX(I51:I500,MATCH($C$35,$C$51:$C$500,0)),"")</f>
        <v>0.21</v>
      </c>
      <c r="J35" s="3">
        <f t="shared" si="27"/>
        <v>0.13</v>
      </c>
      <c r="K35" s="3">
        <f t="shared" si="27"/>
        <v>0.12</v>
      </c>
      <c r="L35" s="3">
        <f t="shared" si="27"/>
        <v>0.27</v>
      </c>
      <c r="M35" s="3">
        <f t="shared" si="27"/>
        <v>0.53</v>
      </c>
      <c r="N35" s="3">
        <f t="shared" si="27"/>
        <v>0.54</v>
      </c>
      <c r="O35" s="3">
        <f t="shared" si="27"/>
        <v>0.32</v>
      </c>
      <c r="P35" s="3">
        <f t="shared" si="27"/>
        <v>0.31</v>
      </c>
      <c r="Q35" s="3">
        <f t="shared" si="27"/>
        <v>0.33</v>
      </c>
      <c r="R35" s="3">
        <f t="shared" si="27"/>
        <v>0.26</v>
      </c>
      <c r="S35" s="3">
        <f t="shared" si="27"/>
        <v>0.12</v>
      </c>
      <c r="T35" s="3">
        <f t="shared" si="27"/>
        <v>0.24</v>
      </c>
      <c r="U35" s="3">
        <f t="shared" si="27"/>
        <v>0.28999999999999998</v>
      </c>
      <c r="V35" s="3">
        <f t="shared" si="27"/>
        <v>0.23</v>
      </c>
      <c r="W35" s="3">
        <f t="shared" si="27"/>
        <v>7.0000000000000007E-2</v>
      </c>
      <c r="X35" s="3">
        <f t="shared" si="27"/>
        <v>0.11</v>
      </c>
      <c r="Y35" s="3">
        <f t="shared" si="27"/>
        <v>0.1</v>
      </c>
      <c r="Z35" s="3">
        <f t="shared" si="27"/>
        <v>0.04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951665034000</v>
      </c>
      <c r="E51" s="5">
        <v>856562920000</v>
      </c>
      <c r="F51" s="5">
        <v>1062185944000</v>
      </c>
      <c r="G51" s="5">
        <v>1101631577000</v>
      </c>
      <c r="I51" s="5">
        <v>4054410126000</v>
      </c>
      <c r="J51" s="5">
        <v>3508544707000</v>
      </c>
      <c r="K51" s="5">
        <v>3087562665000</v>
      </c>
      <c r="L51" s="5">
        <v>2816473345000</v>
      </c>
      <c r="M51" s="5">
        <v>1721401131000</v>
      </c>
      <c r="N51" s="5">
        <v>1575004597000</v>
      </c>
      <c r="O51" s="5">
        <v>2926098892000</v>
      </c>
      <c r="P51" s="5">
        <v>3207579964000</v>
      </c>
      <c r="Q51" s="5">
        <v>2184518893000</v>
      </c>
      <c r="R51" s="5">
        <v>2037784842000</v>
      </c>
      <c r="S51" s="5">
        <v>1663335876000</v>
      </c>
      <c r="T51" s="5">
        <v>1493012114000</v>
      </c>
      <c r="U51" s="5">
        <v>1490073098000</v>
      </c>
      <c r="V51" s="5">
        <v>1234827852000</v>
      </c>
      <c r="W51" s="5">
        <v>1267418214000</v>
      </c>
      <c r="X51" s="5">
        <v>830723138000</v>
      </c>
      <c r="Y51" s="5">
        <v>762976145000</v>
      </c>
      <c r="Z51" s="5">
        <v>1131138415000</v>
      </c>
    </row>
    <row r="52" spans="2:26" ht="15.5" x14ac:dyDescent="0.35">
      <c r="C52" t="s">
        <v>85</v>
      </c>
      <c r="D52" s="5">
        <v>-856167624000</v>
      </c>
      <c r="E52" s="5">
        <v>-836573929000</v>
      </c>
      <c r="F52" s="5">
        <v>-994406449000</v>
      </c>
      <c r="G52" s="5">
        <v>-985589837000</v>
      </c>
      <c r="I52" s="5">
        <v>-3726201149000</v>
      </c>
      <c r="J52" s="5">
        <v>-3203213312000</v>
      </c>
      <c r="K52" s="5">
        <v>-2795007109000</v>
      </c>
      <c r="L52" s="5">
        <v>-2592161953000</v>
      </c>
      <c r="M52" s="5">
        <v>-1689122210000</v>
      </c>
      <c r="N52" s="5">
        <v>-1430708039000</v>
      </c>
      <c r="O52" s="5">
        <v>-2575444536000</v>
      </c>
      <c r="P52" s="5">
        <v>-2869855190000</v>
      </c>
      <c r="Q52" s="5">
        <v>-1879070577000</v>
      </c>
      <c r="R52" s="5">
        <v>-1689088200000</v>
      </c>
      <c r="S52" s="5">
        <v>-1478752662000</v>
      </c>
      <c r="T52" s="5">
        <v>-1324529003000</v>
      </c>
      <c r="U52" s="5">
        <v>-1290472448000</v>
      </c>
      <c r="V52" s="5">
        <v>-1102089031000</v>
      </c>
      <c r="W52" s="5">
        <v>-1148418143000</v>
      </c>
      <c r="X52" s="5">
        <v>-784397161000</v>
      </c>
      <c r="Y52" s="5">
        <v>-694318957000</v>
      </c>
      <c r="Z52" s="5">
        <v>-1026639982000</v>
      </c>
    </row>
    <row r="53" spans="2:26" ht="15.5" x14ac:dyDescent="0.35">
      <c r="C53" t="s">
        <v>86</v>
      </c>
      <c r="D53" s="5">
        <v>95497410000</v>
      </c>
      <c r="E53" s="5">
        <v>19988991000</v>
      </c>
      <c r="F53" s="5">
        <v>67779495000</v>
      </c>
      <c r="G53" s="5">
        <v>116041740000</v>
      </c>
      <c r="I53" s="5">
        <v>328208977000</v>
      </c>
      <c r="J53" s="5">
        <v>305331395000</v>
      </c>
      <c r="K53" s="5">
        <v>292555556000</v>
      </c>
      <c r="L53" s="5">
        <v>224311392000</v>
      </c>
      <c r="M53" s="5">
        <v>32278921000</v>
      </c>
      <c r="N53" s="5">
        <v>144296558000</v>
      </c>
      <c r="O53" s="5">
        <v>350654356000</v>
      </c>
      <c r="P53" s="5">
        <v>337724774000</v>
      </c>
      <c r="Q53" s="5">
        <v>305448316000</v>
      </c>
      <c r="R53" s="5">
        <v>348696642000</v>
      </c>
      <c r="S53" s="5">
        <v>184583214000</v>
      </c>
      <c r="T53" s="5">
        <v>168483111000</v>
      </c>
      <c r="U53" s="5">
        <v>199600650000</v>
      </c>
      <c r="V53" s="5">
        <v>132738821000</v>
      </c>
      <c r="W53" s="5">
        <v>119000071000</v>
      </c>
      <c r="X53" s="5">
        <v>46325977000</v>
      </c>
      <c r="Y53" s="5">
        <v>68657188000</v>
      </c>
      <c r="Z53" s="5">
        <v>104498433000</v>
      </c>
    </row>
    <row r="54" spans="2:26" ht="15.5" x14ac:dyDescent="0.35">
      <c r="C54" t="s">
        <v>87</v>
      </c>
      <c r="D54" s="5">
        <v>-30099526000</v>
      </c>
      <c r="E54" s="5">
        <v>-31333895000</v>
      </c>
      <c r="F54" s="5">
        <v>-53751481000</v>
      </c>
      <c r="G54" s="5">
        <v>-47383761000</v>
      </c>
      <c r="I54" s="5">
        <v>-157235267000</v>
      </c>
      <c r="J54" s="5">
        <v>-190805209000</v>
      </c>
      <c r="K54" s="5">
        <v>-142510692000</v>
      </c>
      <c r="L54" s="5">
        <v>-124487778000</v>
      </c>
      <c r="M54" s="5">
        <v>-81001745000</v>
      </c>
      <c r="N54" s="5">
        <v>-91345231000</v>
      </c>
      <c r="O54" s="5">
        <v>-137294383000</v>
      </c>
      <c r="P54" s="5">
        <v>-126277792000</v>
      </c>
      <c r="Q54" s="5">
        <v>-135791152000</v>
      </c>
      <c r="R54" s="5">
        <v>-110171489000</v>
      </c>
      <c r="S54" s="5">
        <v>-72152284000</v>
      </c>
      <c r="T54" s="5">
        <v>-77292646000</v>
      </c>
      <c r="U54" s="5">
        <v>-65489564000</v>
      </c>
      <c r="V54" s="5">
        <v>-58010284000</v>
      </c>
      <c r="W54" s="5">
        <v>-59378156000</v>
      </c>
      <c r="X54" s="5">
        <v>-42807944000</v>
      </c>
      <c r="Y54" s="5">
        <v>-45391461000</v>
      </c>
      <c r="Z54" s="5">
        <v>-49125822000</v>
      </c>
    </row>
    <row r="55" spans="2:26" ht="15.5" x14ac:dyDescent="0.35">
      <c r="C55" t="s">
        <v>88</v>
      </c>
      <c r="D55" s="5">
        <v>-17795428000</v>
      </c>
      <c r="E55" s="5">
        <v>-18297694000</v>
      </c>
      <c r="F55" s="5">
        <v>-20871946000</v>
      </c>
      <c r="G55" s="5">
        <v>-26727180000</v>
      </c>
      <c r="I55" s="5">
        <v>-78290694000</v>
      </c>
      <c r="J55" s="5">
        <v>-84171063000</v>
      </c>
      <c r="K55" s="5">
        <v>-69754266000</v>
      </c>
      <c r="L55" s="5">
        <v>-74366730000</v>
      </c>
      <c r="M55" s="5">
        <v>-35904299000</v>
      </c>
      <c r="N55" s="5">
        <v>-43310126000</v>
      </c>
      <c r="O55" s="5">
        <v>-77186763000</v>
      </c>
      <c r="P55" s="5">
        <v>-65078695000</v>
      </c>
      <c r="Q55" s="5">
        <v>-67261537000</v>
      </c>
      <c r="R55" s="5">
        <v>-58050601000</v>
      </c>
      <c r="S55" s="5">
        <v>-37847935000</v>
      </c>
      <c r="T55" s="5">
        <v>-36474534000</v>
      </c>
      <c r="U55" s="5">
        <v>-30484869000</v>
      </c>
      <c r="V55" s="5">
        <v>-27079201000</v>
      </c>
      <c r="W55" s="5">
        <v>-27327831000</v>
      </c>
      <c r="X55" s="5">
        <v>-18445480000</v>
      </c>
      <c r="Y55" s="5">
        <v>-21399742000</v>
      </c>
      <c r="Z55" s="5">
        <v>-25124244000</v>
      </c>
    </row>
    <row r="56" spans="2:26" ht="15.5" x14ac:dyDescent="0.35">
      <c r="C56" t="s">
        <v>89</v>
      </c>
      <c r="D56" s="5">
        <v>-12304098000</v>
      </c>
      <c r="E56" s="5">
        <v>-13036201000</v>
      </c>
      <c r="F56" s="5">
        <v>-32879535000</v>
      </c>
      <c r="G56" s="5">
        <v>-20656581000</v>
      </c>
      <c r="I56" s="5">
        <v>-78944573000</v>
      </c>
      <c r="J56" s="5">
        <v>-106634146000</v>
      </c>
      <c r="K56" s="5">
        <v>-72756426000</v>
      </c>
      <c r="L56" s="5">
        <v>-50121048000</v>
      </c>
      <c r="M56" s="5">
        <v>-45097446000</v>
      </c>
      <c r="N56" s="5">
        <v>-48035105000</v>
      </c>
      <c r="O56" s="5">
        <v>-60107620000</v>
      </c>
      <c r="P56" s="5">
        <v>-61199097000</v>
      </c>
      <c r="Q56" s="5">
        <v>-68529615000</v>
      </c>
      <c r="R56" s="5">
        <v>-52120888000</v>
      </c>
      <c r="S56" s="5">
        <v>-34304349000</v>
      </c>
      <c r="T56" s="5">
        <v>-40818112000</v>
      </c>
      <c r="U56" s="5">
        <v>-35004695000</v>
      </c>
      <c r="V56" s="5">
        <v>-30931083000</v>
      </c>
      <c r="W56" s="5">
        <v>-32050325000</v>
      </c>
      <c r="X56" s="5">
        <v>-24362464000</v>
      </c>
      <c r="Y56" s="5">
        <v>-23991719000</v>
      </c>
      <c r="Z56" s="5">
        <v>-24001578000</v>
      </c>
    </row>
    <row r="57" spans="2:26" ht="15.5" x14ac:dyDescent="0.35">
      <c r="C57" t="s">
        <v>93</v>
      </c>
      <c r="D57" s="5">
        <v>65397884000</v>
      </c>
      <c r="E57" s="5">
        <v>-11344904000</v>
      </c>
      <c r="F57" s="5">
        <v>14028014000</v>
      </c>
      <c r="G57" s="5">
        <v>68657979000</v>
      </c>
      <c r="I57" s="5">
        <v>170973710000</v>
      </c>
      <c r="J57" s="5">
        <v>114526186000</v>
      </c>
      <c r="K57" s="5">
        <v>150044864000</v>
      </c>
      <c r="L57" s="5">
        <v>99823614000</v>
      </c>
      <c r="M57" s="5">
        <v>-48722824000</v>
      </c>
      <c r="N57" s="5">
        <v>52951327000</v>
      </c>
      <c r="O57" s="5">
        <v>213359973000</v>
      </c>
      <c r="P57" s="5">
        <v>211446982000</v>
      </c>
      <c r="Q57" s="5">
        <v>169657164000</v>
      </c>
      <c r="R57" s="5">
        <v>238525153000</v>
      </c>
      <c r="S57" s="5">
        <v>112430930000</v>
      </c>
      <c r="T57" s="5">
        <v>91190465000</v>
      </c>
      <c r="U57" s="5">
        <v>134111086000</v>
      </c>
      <c r="V57" s="5">
        <v>74728537000</v>
      </c>
      <c r="W57" s="5">
        <v>59621915000</v>
      </c>
      <c r="X57" s="5">
        <v>3518033000</v>
      </c>
      <c r="Y57" s="5">
        <v>23265727000</v>
      </c>
      <c r="Z57" s="5">
        <v>55372611000</v>
      </c>
    </row>
    <row r="58" spans="2:26" ht="15.5" x14ac:dyDescent="0.35">
      <c r="C58" t="s">
        <v>94</v>
      </c>
      <c r="D58" s="5">
        <v>-18537287000</v>
      </c>
      <c r="E58" s="5">
        <v>-9421653000</v>
      </c>
      <c r="F58" s="5">
        <v>14714938000</v>
      </c>
      <c r="G58" s="5">
        <v>-12785922000</v>
      </c>
      <c r="I58" s="5">
        <v>-25132438000</v>
      </c>
      <c r="J58" s="5">
        <v>-20221542000</v>
      </c>
      <c r="K58" s="5">
        <v>-42761542000</v>
      </c>
      <c r="L58" s="5">
        <v>-39737862000</v>
      </c>
      <c r="M58" s="5">
        <v>-24962116000</v>
      </c>
      <c r="N58" s="5">
        <v>-31703573000</v>
      </c>
      <c r="O58" s="5">
        <v>-68389536000</v>
      </c>
      <c r="P58" s="5">
        <v>-89398413000</v>
      </c>
      <c r="Q58" s="5">
        <v>-58033548000</v>
      </c>
      <c r="R58" s="5">
        <v>-63099638000</v>
      </c>
      <c r="S58" s="5">
        <v>-103934597000</v>
      </c>
      <c r="T58" s="5">
        <v>-58045559000</v>
      </c>
      <c r="U58" s="5">
        <v>-90675102000</v>
      </c>
      <c r="V58" s="5">
        <v>-25799613000</v>
      </c>
      <c r="W58" s="5">
        <v>-18349271000</v>
      </c>
      <c r="X58" s="5">
        <v>-1294892000</v>
      </c>
      <c r="Y58" s="5">
        <v>6565684000</v>
      </c>
      <c r="Z58" s="5">
        <v>-53638725000</v>
      </c>
    </row>
    <row r="59" spans="2:26" ht="15.5" x14ac:dyDescent="0.35">
      <c r="C59" t="s">
        <v>95</v>
      </c>
      <c r="D59" s="5">
        <v>-158186000</v>
      </c>
      <c r="E59" s="5">
        <v>924766000</v>
      </c>
      <c r="F59" s="5">
        <v>7169672000</v>
      </c>
      <c r="G59" s="5">
        <v>510672000</v>
      </c>
      <c r="I59" s="5">
        <v>8577785000</v>
      </c>
      <c r="J59" s="5">
        <v>1636096000</v>
      </c>
      <c r="K59" s="5">
        <v>4660795000</v>
      </c>
      <c r="L59" s="5">
        <v>5792542000</v>
      </c>
      <c r="M59" s="5">
        <v>910211000</v>
      </c>
      <c r="N59" s="5">
        <v>603798000</v>
      </c>
      <c r="O59" s="5">
        <v>1641107000</v>
      </c>
      <c r="P59" s="5">
        <v>1333215000</v>
      </c>
      <c r="Q59" s="5">
        <v>1319366000</v>
      </c>
      <c r="R59" s="5">
        <v>752277000</v>
      </c>
      <c r="S59" s="5">
        <v>130401000</v>
      </c>
      <c r="T59" s="5">
        <v>249537000</v>
      </c>
      <c r="U59" s="5">
        <v>4074407000</v>
      </c>
      <c r="V59" s="5">
        <v>662703000</v>
      </c>
      <c r="W59" s="5">
        <v>441047000</v>
      </c>
      <c r="X59" s="5">
        <v>525189000</v>
      </c>
      <c r="Y59" s="5">
        <v>660133000</v>
      </c>
      <c r="Z59" s="5">
        <v>924801000</v>
      </c>
    </row>
    <row r="60" spans="2:26" ht="15.5" x14ac:dyDescent="0.35">
      <c r="C60" t="s">
        <v>96</v>
      </c>
      <c r="F60" s="5">
        <v>895304000</v>
      </c>
      <c r="G60" s="5">
        <v>-895304000</v>
      </c>
      <c r="M60" s="5">
        <v>262613000</v>
      </c>
      <c r="N60" s="5">
        <v>9568000</v>
      </c>
      <c r="O60" s="5">
        <v>890228000</v>
      </c>
      <c r="P60" s="5">
        <v>1004800000</v>
      </c>
      <c r="Q60" s="5">
        <v>712045000</v>
      </c>
      <c r="R60" s="5">
        <v>402341000</v>
      </c>
      <c r="S60" s="5">
        <v>635947000</v>
      </c>
      <c r="T60" s="5">
        <v>466133000</v>
      </c>
      <c r="U60" s="5">
        <v>388378000</v>
      </c>
      <c r="V60" s="5">
        <v>414961000</v>
      </c>
      <c r="W60" s="5">
        <v>404212000</v>
      </c>
      <c r="X60" s="5">
        <v>3320458000</v>
      </c>
      <c r="Y60" s="5">
        <v>101950000</v>
      </c>
      <c r="Z60" s="5">
        <v>-203566000</v>
      </c>
    </row>
    <row r="61" spans="2:26" ht="15.5" x14ac:dyDescent="0.35">
      <c r="C61" t="s">
        <v>27</v>
      </c>
      <c r="D61" s="5">
        <v>-16577972000</v>
      </c>
      <c r="E61" s="5">
        <v>-15065437000</v>
      </c>
      <c r="F61" s="5">
        <v>-17897863000</v>
      </c>
      <c r="G61" s="5">
        <v>1385662000</v>
      </c>
      <c r="I61" s="5">
        <v>-46172975000</v>
      </c>
      <c r="J61" s="5">
        <v>-23023601000</v>
      </c>
      <c r="K61" s="5">
        <v>-51740786000</v>
      </c>
      <c r="L61" s="5">
        <v>-59394653000</v>
      </c>
      <c r="M61" s="5">
        <v>-16383635000</v>
      </c>
      <c r="N61" s="5">
        <v>-27484555000</v>
      </c>
      <c r="O61" s="5">
        <v>-50453888000</v>
      </c>
      <c r="P61" s="5">
        <v>-57079103000</v>
      </c>
      <c r="Q61" s="5">
        <v>-48209496000</v>
      </c>
      <c r="R61" s="5">
        <v>-43665435000</v>
      </c>
      <c r="S61" s="5">
        <v>-39662342000</v>
      </c>
      <c r="T61" s="5">
        <v>-39293769000</v>
      </c>
      <c r="U61" s="5">
        <v>-29460515000</v>
      </c>
      <c r="V61" s="5">
        <v>-12152053000</v>
      </c>
      <c r="W61" s="5">
        <v>-11352468000</v>
      </c>
      <c r="X61" s="5">
        <v>-15064441000</v>
      </c>
      <c r="Y61" s="5">
        <v>-18242898000</v>
      </c>
      <c r="Z61" s="5">
        <v>-13930169000</v>
      </c>
    </row>
    <row r="62" spans="2:26" ht="15.5" x14ac:dyDescent="0.35">
      <c r="C62" t="s">
        <v>97</v>
      </c>
      <c r="F62" s="5">
        <v>2979467000</v>
      </c>
      <c r="G62" s="5">
        <v>-2979467000</v>
      </c>
      <c r="M62" s="5">
        <v>-1630348000</v>
      </c>
      <c r="N62" s="5">
        <v>-212698000</v>
      </c>
      <c r="O62" s="5">
        <v>9294218000</v>
      </c>
      <c r="P62" s="5">
        <v>-7115090000</v>
      </c>
      <c r="Q62" s="5">
        <v>-550358000</v>
      </c>
      <c r="R62" s="5">
        <v>-581435000</v>
      </c>
      <c r="S62" s="5">
        <v>-38937048000</v>
      </c>
      <c r="T62" s="5">
        <v>-9649502000</v>
      </c>
      <c r="U62" s="5">
        <v>-68770997000</v>
      </c>
      <c r="V62" s="5">
        <v>-20843027000</v>
      </c>
      <c r="W62" s="5">
        <v>-10743029000</v>
      </c>
      <c r="X62" s="5">
        <v>7181396000</v>
      </c>
      <c r="Y62" s="5">
        <v>16713543000</v>
      </c>
      <c r="Z62" s="5">
        <v>-41935214000</v>
      </c>
    </row>
    <row r="63" spans="2:26" ht="15.5" x14ac:dyDescent="0.35">
      <c r="C63" t="s">
        <v>92</v>
      </c>
      <c r="D63" s="5">
        <v>-6000</v>
      </c>
      <c r="E63" s="5">
        <v>272000</v>
      </c>
      <c r="F63" s="5">
        <v>184000</v>
      </c>
      <c r="G63" s="5">
        <v>-365000</v>
      </c>
      <c r="I63" s="5">
        <v>203000</v>
      </c>
      <c r="J63" s="5">
        <v>1171000</v>
      </c>
      <c r="K63" s="5">
        <v>348000</v>
      </c>
      <c r="L63" s="5">
        <v>105000</v>
      </c>
      <c r="M63" s="5">
        <v>479000</v>
      </c>
      <c r="N63" s="5">
        <v>182000</v>
      </c>
      <c r="O63" s="5">
        <v>2253000</v>
      </c>
      <c r="P63" s="5">
        <v>3302000</v>
      </c>
      <c r="Q63" s="5">
        <v>-1307000</v>
      </c>
      <c r="R63" s="5">
        <v>774000</v>
      </c>
      <c r="S63" s="5">
        <v>8063000</v>
      </c>
      <c r="T63" s="5">
        <v>-4250000</v>
      </c>
      <c r="U63" s="5">
        <v>-12991000</v>
      </c>
      <c r="V63" s="5">
        <v>-14118000</v>
      </c>
      <c r="W63" s="5">
        <v>-3471000</v>
      </c>
    </row>
    <row r="64" spans="2:26" ht="15.5" x14ac:dyDescent="0.35">
      <c r="C64" t="s">
        <v>98</v>
      </c>
      <c r="D64" s="5">
        <v>-18537287000</v>
      </c>
      <c r="E64" s="5">
        <v>-9421653000</v>
      </c>
      <c r="F64" s="5">
        <v>14714938000</v>
      </c>
      <c r="G64" s="5">
        <v>-12785922000</v>
      </c>
      <c r="I64" s="5">
        <v>-25132438000</v>
      </c>
      <c r="J64" s="5">
        <v>-20221542000</v>
      </c>
      <c r="K64" s="5">
        <v>-42761542000</v>
      </c>
      <c r="L64" s="5">
        <v>-39737862000</v>
      </c>
      <c r="M64" s="5">
        <v>-24962116000</v>
      </c>
      <c r="N64" s="5">
        <v>-31703573000</v>
      </c>
      <c r="O64" s="5">
        <v>-68389536000</v>
      </c>
      <c r="P64" s="5">
        <v>-89398413000</v>
      </c>
      <c r="Q64" s="5">
        <v>-58033548000</v>
      </c>
      <c r="R64" s="5">
        <v>-63099638000</v>
      </c>
      <c r="S64" s="5">
        <v>-103934597000</v>
      </c>
      <c r="T64" s="5">
        <v>-58045559000</v>
      </c>
      <c r="U64" s="5">
        <v>-90675102000</v>
      </c>
      <c r="V64" s="5">
        <v>-25799613000</v>
      </c>
      <c r="W64" s="5">
        <v>-18349271000</v>
      </c>
      <c r="X64" s="5">
        <v>-1294892000</v>
      </c>
      <c r="Y64" s="5">
        <v>6565684000</v>
      </c>
      <c r="Z64" s="5">
        <v>-53638725000</v>
      </c>
    </row>
    <row r="65" spans="3:26" ht="15.5" x14ac:dyDescent="0.35">
      <c r="C65" t="s">
        <v>29</v>
      </c>
      <c r="D65" s="5">
        <v>46860597000</v>
      </c>
      <c r="E65" s="5">
        <v>-20766557000</v>
      </c>
      <c r="F65" s="5">
        <v>28742952000</v>
      </c>
      <c r="G65" s="5">
        <v>55872057000</v>
      </c>
      <c r="I65" s="5">
        <v>145841272000</v>
      </c>
      <c r="J65" s="5">
        <v>94304644000</v>
      </c>
      <c r="K65" s="5">
        <v>107283322000</v>
      </c>
      <c r="L65" s="5">
        <v>60085752000</v>
      </c>
      <c r="M65" s="5">
        <v>-73684940000</v>
      </c>
      <c r="N65" s="5">
        <v>21247754000</v>
      </c>
      <c r="O65" s="5">
        <v>144970437000</v>
      </c>
      <c r="P65" s="5">
        <v>122048569000</v>
      </c>
      <c r="Q65" s="5">
        <v>111623616000</v>
      </c>
      <c r="R65" s="5">
        <v>175425515000</v>
      </c>
      <c r="S65" s="5">
        <v>8496333000</v>
      </c>
      <c r="T65" s="5">
        <v>33144906000</v>
      </c>
      <c r="U65" s="5">
        <v>43435984000</v>
      </c>
      <c r="V65" s="5">
        <v>48928924000</v>
      </c>
      <c r="W65" s="5">
        <v>41272644000</v>
      </c>
      <c r="X65" s="5">
        <v>2223141000</v>
      </c>
      <c r="Y65" s="5">
        <v>29831411000</v>
      </c>
      <c r="Z65" s="5">
        <v>1733886000</v>
      </c>
    </row>
    <row r="66" spans="3:26" ht="15.5" x14ac:dyDescent="0.35">
      <c r="C66" t="s">
        <v>28</v>
      </c>
      <c r="D66" s="5">
        <v>-10429758000</v>
      </c>
      <c r="E66" s="5">
        <v>4492824000</v>
      </c>
      <c r="F66" s="5">
        <v>-4596318000</v>
      </c>
      <c r="G66" s="5">
        <v>-12565912000</v>
      </c>
      <c r="I66" s="5">
        <v>-30467849000</v>
      </c>
      <c r="J66" s="5">
        <v>-17721578000</v>
      </c>
      <c r="K66" s="5">
        <v>-42892836000</v>
      </c>
      <c r="L66" s="5">
        <v>-2460664000</v>
      </c>
      <c r="M66" s="5">
        <v>26505085000</v>
      </c>
      <c r="N66" s="5">
        <v>-9323642000</v>
      </c>
      <c r="O66" s="5">
        <v>-42452569000</v>
      </c>
      <c r="P66" s="5">
        <v>-33619690000</v>
      </c>
      <c r="Q66" s="5">
        <v>-28268246000</v>
      </c>
      <c r="R66" s="5">
        <v>-43002354000</v>
      </c>
      <c r="S66" s="5">
        <v>-6031664000</v>
      </c>
      <c r="T66" s="5">
        <v>-9300196000</v>
      </c>
      <c r="U66" s="5">
        <v>-8757728000</v>
      </c>
      <c r="V66" s="5">
        <v>-17158154000</v>
      </c>
      <c r="W66" s="5">
        <v>-11574338000</v>
      </c>
      <c r="X66" s="5">
        <v>-3238679000</v>
      </c>
      <c r="Y66" s="5">
        <v>-13992314000</v>
      </c>
      <c r="Z66" s="5">
        <v>-1655382000</v>
      </c>
    </row>
    <row r="67" spans="3:26" ht="15.5" x14ac:dyDescent="0.35">
      <c r="C67" t="s">
        <v>99</v>
      </c>
      <c r="D67" s="5">
        <v>-7148157000</v>
      </c>
      <c r="F67" s="5">
        <v>-6231561000</v>
      </c>
      <c r="G67" s="5">
        <v>-12538097000</v>
      </c>
      <c r="I67" s="5">
        <v>-32879741000</v>
      </c>
      <c r="J67" s="5">
        <v>-25181745000</v>
      </c>
      <c r="K67" s="5">
        <v>-24417800000</v>
      </c>
      <c r="N67" s="5">
        <v>-8133596000</v>
      </c>
      <c r="O67" s="5">
        <v>-42462081000</v>
      </c>
      <c r="P67" s="5">
        <v>-35250745000</v>
      </c>
      <c r="Q67" s="5">
        <v>-30496360000</v>
      </c>
      <c r="R67" s="5">
        <v>-45935985000</v>
      </c>
      <c r="S67" s="5">
        <v>-6183104000</v>
      </c>
      <c r="T67" s="5">
        <v>-11487863000</v>
      </c>
      <c r="U67" s="5">
        <v>-13558310000</v>
      </c>
      <c r="V67" s="5">
        <v>-18342077000</v>
      </c>
      <c r="W67" s="5">
        <v>-13849360000</v>
      </c>
      <c r="X67" s="5">
        <v>-1312589000</v>
      </c>
      <c r="Y67" s="5">
        <v>-10017552000</v>
      </c>
      <c r="Z67" s="5">
        <v>-1806443000</v>
      </c>
    </row>
    <row r="68" spans="3:26" ht="15.5" x14ac:dyDescent="0.35">
      <c r="C68" t="s">
        <v>100</v>
      </c>
      <c r="D68" s="5">
        <v>-3281601000</v>
      </c>
      <c r="E68" s="5">
        <v>4492824000</v>
      </c>
      <c r="F68" s="5">
        <v>1635243000</v>
      </c>
      <c r="G68" s="5">
        <v>-27815000</v>
      </c>
      <c r="I68" s="5">
        <v>2411892000</v>
      </c>
      <c r="J68" s="5">
        <v>7460167000</v>
      </c>
      <c r="K68" s="5">
        <v>-18475036000</v>
      </c>
      <c r="L68" s="5">
        <v>-2460664000</v>
      </c>
      <c r="M68" s="5">
        <v>26505085000</v>
      </c>
      <c r="N68" s="5">
        <v>-1190046000</v>
      </c>
      <c r="O68" s="5">
        <v>9512000</v>
      </c>
      <c r="P68" s="5">
        <v>1631055000</v>
      </c>
      <c r="Q68" s="5">
        <v>2228114000</v>
      </c>
      <c r="R68" s="5">
        <v>2933631000</v>
      </c>
      <c r="S68" s="5">
        <v>151440000</v>
      </c>
      <c r="T68" s="5">
        <v>2187667000</v>
      </c>
      <c r="U68" s="5">
        <v>4800582000</v>
      </c>
      <c r="V68" s="5">
        <v>1183923000</v>
      </c>
      <c r="W68" s="5">
        <v>2275022000</v>
      </c>
      <c r="X68" s="5">
        <v>-1926090000</v>
      </c>
      <c r="Y68" s="5">
        <v>-3974762000</v>
      </c>
      <c r="Z68" s="5">
        <v>151061000</v>
      </c>
    </row>
    <row r="69" spans="3:26" ht="15.5" x14ac:dyDescent="0.35">
      <c r="C69" t="s">
        <v>101</v>
      </c>
      <c r="D69" s="5">
        <v>-10429758000</v>
      </c>
      <c r="E69" s="5">
        <v>4492824000</v>
      </c>
      <c r="F69" s="5">
        <v>-4596318000</v>
      </c>
      <c r="G69" s="5">
        <v>-12565912000</v>
      </c>
      <c r="I69" s="5">
        <v>-30467849000</v>
      </c>
      <c r="J69" s="5">
        <v>-17721578000</v>
      </c>
      <c r="K69" s="5">
        <v>-42892836000</v>
      </c>
      <c r="L69" s="5">
        <v>-2460664000</v>
      </c>
      <c r="M69" s="5">
        <v>26505085000</v>
      </c>
      <c r="N69" s="5">
        <v>-9323642000</v>
      </c>
      <c r="O69" s="5">
        <v>-42452569000</v>
      </c>
      <c r="P69" s="5">
        <v>-33619690000</v>
      </c>
      <c r="Q69" s="5">
        <v>-28268246000</v>
      </c>
      <c r="R69" s="5">
        <v>-43002354000</v>
      </c>
      <c r="S69" s="5">
        <v>-6031664000</v>
      </c>
      <c r="T69" s="5">
        <v>-9300196000</v>
      </c>
      <c r="U69" s="5">
        <v>-8757728000</v>
      </c>
      <c r="V69" s="5">
        <v>-17158154000</v>
      </c>
      <c r="W69" s="5">
        <v>-11574338000</v>
      </c>
      <c r="X69" s="5">
        <v>-3238679000</v>
      </c>
      <c r="Y69" s="5">
        <v>-13992314000</v>
      </c>
      <c r="Z69" s="5">
        <v>-1655382000</v>
      </c>
    </row>
    <row r="70" spans="3:26" ht="15.5" x14ac:dyDescent="0.35">
      <c r="C70" t="s">
        <v>262</v>
      </c>
      <c r="D70" s="5">
        <v>36430839000</v>
      </c>
      <c r="E70" s="5">
        <v>-16273733000</v>
      </c>
      <c r="F70" s="5">
        <v>24146634000</v>
      </c>
      <c r="G70" s="5">
        <v>43306145000</v>
      </c>
      <c r="I70" s="5">
        <v>115373423000</v>
      </c>
      <c r="J70" s="5">
        <v>76583066000</v>
      </c>
      <c r="K70" s="5">
        <v>64390486000</v>
      </c>
      <c r="L70" s="5">
        <v>57625088000</v>
      </c>
      <c r="M70" s="5">
        <v>-47179855000</v>
      </c>
      <c r="N70" s="5">
        <v>11924112000</v>
      </c>
      <c r="O70" s="5">
        <v>102517868000</v>
      </c>
      <c r="P70" s="5">
        <v>88428879000</v>
      </c>
      <c r="Q70" s="5">
        <v>83355370000</v>
      </c>
      <c r="R70" s="5">
        <v>132423161000</v>
      </c>
      <c r="S70" s="5">
        <v>2464669000</v>
      </c>
      <c r="T70" s="5">
        <v>23844710000</v>
      </c>
      <c r="U70" s="5">
        <v>34678256000</v>
      </c>
      <c r="V70" s="5">
        <v>31770770000</v>
      </c>
      <c r="W70" s="5">
        <v>29698306000</v>
      </c>
      <c r="X70" s="5">
        <v>-1015538000</v>
      </c>
      <c r="Y70" s="5">
        <v>15839097000</v>
      </c>
      <c r="Z70" s="5">
        <v>78504000</v>
      </c>
    </row>
    <row r="71" spans="3:26" ht="15.5" x14ac:dyDescent="0.35">
      <c r="C71" t="s">
        <v>264</v>
      </c>
      <c r="X71" s="5">
        <v>-5000000</v>
      </c>
      <c r="Y71" s="5">
        <v>2984000</v>
      </c>
    </row>
    <row r="72" spans="3:26" ht="15.5" x14ac:dyDescent="0.35">
      <c r="C72" t="s">
        <v>265</v>
      </c>
      <c r="U72" s="5">
        <v>-12124705000</v>
      </c>
    </row>
    <row r="73" spans="3:26" ht="15.5" x14ac:dyDescent="0.35">
      <c r="C73" t="s">
        <v>102</v>
      </c>
      <c r="D73" s="5">
        <v>36430839000</v>
      </c>
      <c r="E73" s="5">
        <v>-16273733000</v>
      </c>
      <c r="F73" s="5">
        <v>24146634000</v>
      </c>
      <c r="G73" s="5">
        <v>43306145000</v>
      </c>
      <c r="I73" s="5">
        <v>115373423000</v>
      </c>
      <c r="J73" s="5">
        <v>76583066000</v>
      </c>
      <c r="K73" s="5">
        <v>64390486000</v>
      </c>
      <c r="L73" s="5">
        <v>57625088000</v>
      </c>
      <c r="M73" s="5">
        <v>-47179855000</v>
      </c>
      <c r="N73" s="5">
        <v>11924112000</v>
      </c>
      <c r="O73" s="5">
        <v>102517868000</v>
      </c>
      <c r="P73" s="5">
        <v>88428879000</v>
      </c>
      <c r="Q73" s="5">
        <v>83355370000</v>
      </c>
      <c r="R73" s="5">
        <v>132423161000</v>
      </c>
      <c r="S73" s="5">
        <v>2464669000</v>
      </c>
      <c r="T73" s="5">
        <v>23844710000</v>
      </c>
      <c r="U73" s="5">
        <v>22553551000</v>
      </c>
      <c r="V73" s="5">
        <v>31770770000</v>
      </c>
      <c r="W73" s="5">
        <v>29698306000</v>
      </c>
      <c r="X73" s="5">
        <v>-1020538000</v>
      </c>
      <c r="Y73" s="5">
        <v>15842081000</v>
      </c>
      <c r="Z73" s="5">
        <v>78504000</v>
      </c>
    </row>
    <row r="74" spans="3:26" ht="15.5" x14ac:dyDescent="0.35">
      <c r="C74" t="s">
        <v>103</v>
      </c>
      <c r="F74" s="5">
        <v>8065166000</v>
      </c>
      <c r="I74" s="5">
        <v>8065166000</v>
      </c>
      <c r="J74" s="5">
        <v>3365727000</v>
      </c>
      <c r="K74" s="5">
        <v>-4651690000</v>
      </c>
      <c r="L74" s="5">
        <v>-5630610000</v>
      </c>
      <c r="M74" s="5">
        <v>8363164000</v>
      </c>
      <c r="N74" s="5">
        <v>3941024000</v>
      </c>
      <c r="O74" s="5">
        <v>-6354572000</v>
      </c>
      <c r="P74" s="5">
        <v>6066803000</v>
      </c>
      <c r="Q74" s="5">
        <v>88247770000</v>
      </c>
      <c r="R74" s="5">
        <v>398922000</v>
      </c>
      <c r="S74" s="5">
        <v>207969871000</v>
      </c>
      <c r="T74" s="5">
        <v>-150000000</v>
      </c>
      <c r="U74" s="5">
        <v>375000000</v>
      </c>
      <c r="V74" s="5">
        <v>240000000</v>
      </c>
      <c r="W74" s="5">
        <v>-915000000</v>
      </c>
    </row>
    <row r="75" spans="3:26" ht="15.5" x14ac:dyDescent="0.35">
      <c r="C75" t="s">
        <v>91</v>
      </c>
    </row>
    <row r="76" spans="3:26" ht="15.5" x14ac:dyDescent="0.35">
      <c r="C76" t="s">
        <v>104</v>
      </c>
      <c r="F76" s="5">
        <v>8065166000</v>
      </c>
      <c r="I76" s="5">
        <v>8065166000</v>
      </c>
      <c r="J76" s="5">
        <v>3365727000</v>
      </c>
      <c r="K76" s="5">
        <v>-4651690000</v>
      </c>
      <c r="L76" s="5">
        <v>-5630610000</v>
      </c>
      <c r="M76" s="5">
        <v>8363164000</v>
      </c>
      <c r="N76" s="5">
        <v>3941024000</v>
      </c>
      <c r="O76" s="5">
        <v>-6354572000</v>
      </c>
      <c r="P76" s="5">
        <v>6066803000</v>
      </c>
      <c r="Q76" s="5">
        <v>88247770000</v>
      </c>
      <c r="R76" s="5">
        <v>398922000</v>
      </c>
      <c r="S76" s="5">
        <v>207969871000</v>
      </c>
      <c r="T76" s="5">
        <v>-150000000</v>
      </c>
      <c r="U76" s="5">
        <v>375000000</v>
      </c>
      <c r="V76" s="5">
        <v>240000000</v>
      </c>
      <c r="W76" s="5">
        <v>-915000000</v>
      </c>
    </row>
    <row r="77" spans="3:26" ht="15.5" x14ac:dyDescent="0.35">
      <c r="C77" t="s">
        <v>105</v>
      </c>
      <c r="D77" s="5">
        <v>36430839000</v>
      </c>
      <c r="E77" s="5">
        <v>-16273733000</v>
      </c>
      <c r="F77" s="5">
        <v>32211800000</v>
      </c>
      <c r="G77" s="5">
        <v>43306145000</v>
      </c>
      <c r="I77" s="5">
        <v>123438589000</v>
      </c>
      <c r="J77" s="5">
        <v>79948793000</v>
      </c>
      <c r="K77" s="5">
        <v>59738796000</v>
      </c>
      <c r="L77" s="5">
        <v>51994478000</v>
      </c>
      <c r="M77" s="5">
        <v>-38816691000</v>
      </c>
      <c r="N77" s="5">
        <v>15865136000</v>
      </c>
      <c r="O77" s="5">
        <v>96163296000</v>
      </c>
      <c r="P77" s="5">
        <v>94495682000</v>
      </c>
      <c r="Q77" s="5">
        <v>171603140000</v>
      </c>
      <c r="R77" s="5">
        <v>132822083000</v>
      </c>
      <c r="S77" s="5">
        <v>210434540000</v>
      </c>
      <c r="T77" s="5">
        <v>23694710000</v>
      </c>
      <c r="U77" s="5">
        <v>22928551000</v>
      </c>
      <c r="V77" s="5">
        <v>32010770000</v>
      </c>
      <c r="W77" s="5">
        <v>28783306000</v>
      </c>
    </row>
    <row r="78" spans="3:26" ht="15.5" x14ac:dyDescent="0.35">
      <c r="C78" t="s">
        <v>106</v>
      </c>
      <c r="D78" s="5">
        <v>36430839000</v>
      </c>
      <c r="E78" s="5">
        <v>-16273733000</v>
      </c>
      <c r="F78" s="5">
        <v>24146634000</v>
      </c>
      <c r="G78" s="5">
        <v>43306145000</v>
      </c>
      <c r="I78" s="5">
        <v>115373423000</v>
      </c>
      <c r="J78" s="5">
        <v>76583066000</v>
      </c>
      <c r="K78" s="5">
        <v>64390483000</v>
      </c>
      <c r="L78" s="5">
        <v>57625088000</v>
      </c>
      <c r="M78" s="5">
        <v>-47179855000</v>
      </c>
      <c r="N78" s="5">
        <v>11924112000</v>
      </c>
      <c r="O78" s="5">
        <v>102517868000</v>
      </c>
      <c r="P78" s="5">
        <v>88428879000</v>
      </c>
      <c r="Q78" s="5">
        <v>83355370000</v>
      </c>
      <c r="R78" s="5">
        <v>132423161000</v>
      </c>
      <c r="S78" s="5">
        <v>2464669000</v>
      </c>
      <c r="T78" s="5">
        <v>23844710000</v>
      </c>
      <c r="U78" s="5">
        <v>22553551000</v>
      </c>
      <c r="V78" s="5">
        <v>31770770000</v>
      </c>
      <c r="W78" s="5">
        <v>29698306000</v>
      </c>
      <c r="X78" s="5">
        <v>-1020538000</v>
      </c>
      <c r="Y78" s="5">
        <v>15842081000</v>
      </c>
      <c r="Z78" s="5">
        <v>78504000</v>
      </c>
    </row>
    <row r="79" spans="3:26" ht="15.5" x14ac:dyDescent="0.35">
      <c r="C79" t="s">
        <v>8</v>
      </c>
      <c r="D79" s="5">
        <v>36430845000</v>
      </c>
      <c r="E79" s="5">
        <v>-16274005000</v>
      </c>
      <c r="F79" s="5">
        <v>32211616000</v>
      </c>
      <c r="G79" s="5">
        <v>43306510000</v>
      </c>
      <c r="I79" s="5">
        <v>123438386000</v>
      </c>
      <c r="J79" s="5">
        <v>79947622000</v>
      </c>
      <c r="K79" s="5">
        <v>59738448000</v>
      </c>
      <c r="L79" s="5">
        <v>51994370000</v>
      </c>
      <c r="M79" s="5">
        <v>-38817170000</v>
      </c>
      <c r="N79" s="5">
        <v>15864954000</v>
      </c>
      <c r="O79" s="5">
        <v>96161043000</v>
      </c>
      <c r="P79" s="5">
        <v>94492380000</v>
      </c>
      <c r="Q79" s="5">
        <v>171604447000</v>
      </c>
      <c r="R79" s="5">
        <v>132821309000</v>
      </c>
      <c r="S79" s="5">
        <v>210426477000</v>
      </c>
      <c r="T79" s="5">
        <v>23698960000</v>
      </c>
      <c r="U79" s="5">
        <v>22941542000</v>
      </c>
      <c r="V79" s="5">
        <v>32024888000</v>
      </c>
      <c r="W79" s="5">
        <v>28786777000</v>
      </c>
    </row>
    <row r="80" spans="3:26" ht="15.5" x14ac:dyDescent="0.35">
      <c r="C80" t="s">
        <v>108</v>
      </c>
      <c r="D80" s="5">
        <v>36430839000</v>
      </c>
      <c r="E80" s="5">
        <v>-16273733000</v>
      </c>
      <c r="F80" s="5">
        <v>24146634000</v>
      </c>
      <c r="G80" s="5">
        <v>43306145000</v>
      </c>
      <c r="I80" s="5">
        <v>115373423000</v>
      </c>
      <c r="J80" s="5">
        <v>76583066000</v>
      </c>
      <c r="K80" s="5">
        <v>64390483000</v>
      </c>
      <c r="L80" s="5">
        <v>57625088000</v>
      </c>
      <c r="M80" s="5">
        <v>-47179855000</v>
      </c>
      <c r="N80" s="5">
        <v>11924112000</v>
      </c>
      <c r="O80" s="5">
        <v>102517868000</v>
      </c>
      <c r="P80" s="5">
        <v>88428879000</v>
      </c>
      <c r="Q80" s="5">
        <v>83355370000</v>
      </c>
      <c r="R80" s="5">
        <v>132423161000</v>
      </c>
      <c r="S80" s="5">
        <v>2464669000</v>
      </c>
      <c r="T80" s="5">
        <v>23844710000</v>
      </c>
      <c r="U80" s="5">
        <v>22553551000</v>
      </c>
      <c r="V80" s="5">
        <v>31770770000</v>
      </c>
      <c r="W80" s="5">
        <v>29698306000</v>
      </c>
      <c r="X80" s="5">
        <v>-1020538000</v>
      </c>
      <c r="Y80" s="5">
        <v>15842081000</v>
      </c>
      <c r="Z80" s="5">
        <v>78504000</v>
      </c>
    </row>
    <row r="81" spans="2:26" ht="15.5" x14ac:dyDescent="0.35">
      <c r="C81" t="s">
        <v>109</v>
      </c>
      <c r="D81" s="5">
        <v>36430839000</v>
      </c>
      <c r="E81" s="5">
        <v>-16273733000</v>
      </c>
      <c r="F81" s="5">
        <v>32211800000</v>
      </c>
      <c r="G81" s="5">
        <v>43306145000</v>
      </c>
      <c r="I81" s="5">
        <v>123438589000</v>
      </c>
      <c r="J81" s="5">
        <v>79948793000</v>
      </c>
      <c r="K81" s="5">
        <v>59738796000</v>
      </c>
      <c r="L81" s="5">
        <v>51994475000</v>
      </c>
      <c r="M81" s="5">
        <v>-38816691000</v>
      </c>
      <c r="N81" s="5">
        <v>15865136000</v>
      </c>
      <c r="O81" s="5">
        <v>96163296000</v>
      </c>
      <c r="P81" s="5">
        <v>94495682000</v>
      </c>
      <c r="Q81" s="5">
        <v>171603140000</v>
      </c>
      <c r="R81" s="5">
        <v>132822083000</v>
      </c>
      <c r="S81" s="5">
        <v>210434540000</v>
      </c>
      <c r="T81" s="5">
        <v>23694710000</v>
      </c>
      <c r="U81" s="5">
        <v>22928551000</v>
      </c>
      <c r="V81" s="5">
        <v>32010770000</v>
      </c>
      <c r="W81" s="5">
        <v>28783306000</v>
      </c>
    </row>
    <row r="82" spans="2:26" ht="15.5" x14ac:dyDescent="0.35">
      <c r="C82" t="s">
        <v>110</v>
      </c>
      <c r="D82" s="5">
        <v>36430839000</v>
      </c>
      <c r="E82" s="5">
        <v>-16273733000</v>
      </c>
      <c r="F82" s="5">
        <v>32211800000</v>
      </c>
      <c r="G82" s="5">
        <v>43306145000</v>
      </c>
      <c r="I82" s="5">
        <v>123438589000</v>
      </c>
      <c r="J82" s="5">
        <v>79948793000</v>
      </c>
      <c r="K82" s="5">
        <v>59738796000</v>
      </c>
      <c r="L82" s="5">
        <v>51994475000</v>
      </c>
      <c r="M82" s="5">
        <v>-38816691000</v>
      </c>
      <c r="N82" s="5">
        <v>15865136000</v>
      </c>
      <c r="O82" s="5">
        <v>96163296000</v>
      </c>
      <c r="P82" s="5">
        <v>94495682000</v>
      </c>
      <c r="Q82" s="5">
        <v>171603140000</v>
      </c>
      <c r="R82" s="5">
        <v>132822083000</v>
      </c>
      <c r="S82" s="5">
        <v>210434540000</v>
      </c>
      <c r="T82" s="5">
        <v>23694710000</v>
      </c>
      <c r="U82" s="5">
        <v>22928551000</v>
      </c>
      <c r="V82" s="5">
        <v>32010770000</v>
      </c>
      <c r="W82" s="5">
        <v>28783306000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179747042000</v>
      </c>
      <c r="E86" s="5">
        <v>91098312000</v>
      </c>
      <c r="F86" s="5">
        <v>107664110000</v>
      </c>
      <c r="G86" s="5">
        <v>149085937000</v>
      </c>
      <c r="I86" s="5">
        <v>107664110000</v>
      </c>
      <c r="J86" s="5">
        <v>152459072000</v>
      </c>
      <c r="K86" s="5">
        <v>158098144000</v>
      </c>
      <c r="L86" s="5">
        <v>148583501000</v>
      </c>
      <c r="M86" s="5">
        <v>48091741000</v>
      </c>
      <c r="N86" s="5">
        <v>63736650000</v>
      </c>
      <c r="O86" s="5">
        <v>31631973000</v>
      </c>
      <c r="P86" s="5">
        <v>100318896000</v>
      </c>
      <c r="Q86" s="5">
        <v>61241170000</v>
      </c>
      <c r="R86" s="5">
        <v>160862838000</v>
      </c>
      <c r="S86" s="5">
        <v>70944918000</v>
      </c>
      <c r="T86" s="5">
        <v>3411046000</v>
      </c>
      <c r="U86" s="5">
        <v>5499386000</v>
      </c>
      <c r="V86" s="5">
        <v>28091837000</v>
      </c>
      <c r="W86" s="5">
        <v>41545531000</v>
      </c>
      <c r="X86" s="5">
        <v>43558249000</v>
      </c>
      <c r="Y86" s="5">
        <v>45692060000</v>
      </c>
      <c r="Z86" s="5">
        <v>58261193000</v>
      </c>
    </row>
    <row r="87" spans="2:26" ht="15.5" x14ac:dyDescent="0.35">
      <c r="C87" t="s">
        <v>616</v>
      </c>
      <c r="S87" s="5">
        <v>1504562000</v>
      </c>
      <c r="T87" s="5">
        <v>1433451000</v>
      </c>
      <c r="U87" s="5">
        <v>8611529000</v>
      </c>
      <c r="V87" s="5">
        <v>10373509000</v>
      </c>
      <c r="W87" s="5">
        <v>5802151000</v>
      </c>
    </row>
    <row r="88" spans="2:26" ht="15.5" x14ac:dyDescent="0.35">
      <c r="C88" t="s">
        <v>115</v>
      </c>
      <c r="D88" s="5">
        <v>1037244203000</v>
      </c>
      <c r="E88" s="5">
        <v>1024581182000</v>
      </c>
      <c r="F88" s="5">
        <v>1284909829000</v>
      </c>
      <c r="G88" s="5">
        <v>1191920108000</v>
      </c>
      <c r="I88" s="5">
        <v>1284909829000</v>
      </c>
      <c r="J88" s="5">
        <v>1118472943000</v>
      </c>
      <c r="K88" s="5">
        <v>938498739000</v>
      </c>
      <c r="L88" s="5">
        <v>839183781000</v>
      </c>
      <c r="M88" s="5">
        <v>457274838000</v>
      </c>
      <c r="N88" s="5">
        <v>432006403000</v>
      </c>
      <c r="O88" s="5">
        <v>598265820000</v>
      </c>
      <c r="P88" s="5">
        <v>566103934000</v>
      </c>
      <c r="Q88" s="5">
        <v>500982874000</v>
      </c>
      <c r="R88" s="5">
        <v>526090058000</v>
      </c>
      <c r="S88" s="5">
        <v>464433968000</v>
      </c>
      <c r="T88" s="5">
        <v>472886670000</v>
      </c>
      <c r="U88" s="5">
        <v>512109793000</v>
      </c>
      <c r="V88" s="5">
        <v>217638988000</v>
      </c>
      <c r="W88" s="5">
        <v>163798009000</v>
      </c>
      <c r="X88" s="5">
        <v>195840754000</v>
      </c>
      <c r="Y88" s="5">
        <v>225915753000</v>
      </c>
      <c r="Z88" s="5">
        <v>314057375000</v>
      </c>
    </row>
    <row r="89" spans="2:26" ht="15.5" x14ac:dyDescent="0.35">
      <c r="C89" t="s">
        <v>116</v>
      </c>
      <c r="D89" s="5">
        <v>9777891000</v>
      </c>
      <c r="E89" s="5">
        <v>8723581000</v>
      </c>
      <c r="F89" s="5">
        <v>22959237000</v>
      </c>
      <c r="G89" s="5">
        <v>12218017000</v>
      </c>
      <c r="I89" s="5">
        <v>22959237000</v>
      </c>
      <c r="J89" s="5">
        <v>25291302000</v>
      </c>
      <c r="K89" s="5">
        <v>11131830000</v>
      </c>
      <c r="L89" s="5">
        <v>14585898000</v>
      </c>
      <c r="M89" s="5">
        <v>14249807000</v>
      </c>
      <c r="N89" s="5">
        <v>14024020000</v>
      </c>
      <c r="O89" s="5">
        <v>14638841000</v>
      </c>
      <c r="P89" s="5">
        <v>25926376000</v>
      </c>
      <c r="Q89" s="5">
        <v>22198343000</v>
      </c>
      <c r="R89" s="5">
        <v>25377870000</v>
      </c>
      <c r="S89" s="5">
        <v>58215398000</v>
      </c>
      <c r="T89" s="5">
        <v>97563834000</v>
      </c>
      <c r="U89" s="5">
        <v>19102681000</v>
      </c>
      <c r="V89" s="5">
        <v>8670726000</v>
      </c>
      <c r="W89" s="5">
        <v>14905242000</v>
      </c>
      <c r="X89" s="5">
        <v>18895438000</v>
      </c>
      <c r="Y89" s="5">
        <v>26027492000</v>
      </c>
      <c r="Z89" s="5">
        <v>27609798000</v>
      </c>
    </row>
    <row r="90" spans="2:26" ht="15.5" x14ac:dyDescent="0.35">
      <c r="C90" t="s">
        <v>117</v>
      </c>
      <c r="G90" s="5">
        <v>123435731000</v>
      </c>
      <c r="J90" s="5">
        <v>99815251000</v>
      </c>
      <c r="L90" s="5">
        <v>140884700000</v>
      </c>
      <c r="M90" s="5">
        <v>92571556000</v>
      </c>
      <c r="N90" s="5">
        <v>61930343000</v>
      </c>
      <c r="O90" s="5">
        <v>102117138000</v>
      </c>
      <c r="P90" s="5">
        <v>63336353000</v>
      </c>
      <c r="Q90" s="5">
        <v>139018138000</v>
      </c>
      <c r="R90" s="5">
        <v>48459391000</v>
      </c>
      <c r="S90" s="5">
        <v>31747439000</v>
      </c>
      <c r="T90" s="5">
        <v>63485240000</v>
      </c>
      <c r="U90" s="5">
        <v>77408931000</v>
      </c>
      <c r="V90" s="5">
        <v>47676474000</v>
      </c>
      <c r="W90" s="5">
        <v>39271886000</v>
      </c>
      <c r="X90" s="5">
        <v>50509458000</v>
      </c>
      <c r="Y90" s="5">
        <v>70619459000</v>
      </c>
      <c r="Z90" s="5">
        <v>80580285000</v>
      </c>
    </row>
    <row r="91" spans="2:26" ht="15.5" x14ac:dyDescent="0.35">
      <c r="C91" t="s">
        <v>118</v>
      </c>
      <c r="D91" s="5">
        <v>1037244203000</v>
      </c>
      <c r="E91" s="5">
        <v>1024581182000</v>
      </c>
      <c r="F91" s="5">
        <v>1284909829000</v>
      </c>
      <c r="G91" s="5">
        <v>1191920108000</v>
      </c>
      <c r="I91" s="5">
        <v>1284909829000</v>
      </c>
      <c r="J91" s="5">
        <v>1118472943000</v>
      </c>
      <c r="K91" s="5">
        <v>938498739000</v>
      </c>
      <c r="L91" s="5">
        <v>839183781000</v>
      </c>
      <c r="M91" s="5">
        <v>457274838000</v>
      </c>
      <c r="N91" s="5">
        <v>432006403000</v>
      </c>
      <c r="O91" s="5">
        <v>598265820000</v>
      </c>
      <c r="P91" s="5">
        <v>566103934000</v>
      </c>
      <c r="Q91" s="5">
        <v>500982874000</v>
      </c>
      <c r="R91" s="5">
        <v>526090058000</v>
      </c>
      <c r="S91" s="5">
        <v>464433968000</v>
      </c>
      <c r="T91" s="5">
        <v>472886670000</v>
      </c>
      <c r="U91" s="5">
        <v>512109793000</v>
      </c>
      <c r="V91" s="5">
        <v>217638988000</v>
      </c>
      <c r="W91" s="5">
        <v>163798009000</v>
      </c>
      <c r="X91" s="5">
        <v>195840754000</v>
      </c>
      <c r="Y91" s="5">
        <v>225915753000</v>
      </c>
      <c r="Z91" s="5">
        <v>314057375000</v>
      </c>
    </row>
    <row r="92" spans="2:26" ht="15.5" x14ac:dyDescent="0.35">
      <c r="C92" t="s">
        <v>119</v>
      </c>
      <c r="D92" s="5">
        <v>10291491000</v>
      </c>
      <c r="E92" s="5">
        <v>1289802000</v>
      </c>
      <c r="F92" s="5">
        <v>2306621000</v>
      </c>
      <c r="G92" s="5">
        <v>9501751000</v>
      </c>
      <c r="I92" s="5">
        <v>2306621000</v>
      </c>
      <c r="J92" s="5">
        <v>4834771000</v>
      </c>
      <c r="K92" s="5">
        <v>12574301000</v>
      </c>
      <c r="L92" s="5">
        <v>13249258000</v>
      </c>
      <c r="M92" s="5">
        <v>2887745000</v>
      </c>
      <c r="N92" s="5">
        <v>919536000</v>
      </c>
      <c r="O92" s="5">
        <v>1747319000</v>
      </c>
      <c r="P92" s="5">
        <v>1562297000</v>
      </c>
      <c r="Q92" s="5">
        <v>27638302000</v>
      </c>
      <c r="R92" s="5">
        <v>2254934000</v>
      </c>
      <c r="S92" s="5">
        <v>4655310000</v>
      </c>
      <c r="T92" s="5">
        <v>1012285000</v>
      </c>
      <c r="U92" s="5">
        <v>1639723000</v>
      </c>
      <c r="V92" s="5">
        <v>2005089000</v>
      </c>
      <c r="W92" s="5">
        <v>4042307000</v>
      </c>
      <c r="X92" s="5">
        <v>7362264000</v>
      </c>
      <c r="Y92" s="5">
        <v>9883250000</v>
      </c>
      <c r="Z92" s="5">
        <v>11861030000</v>
      </c>
    </row>
    <row r="93" spans="2:26" ht="15.5" x14ac:dyDescent="0.35">
      <c r="C93" t="s">
        <v>267</v>
      </c>
      <c r="D93" s="5">
        <v>10291491000</v>
      </c>
      <c r="E93" s="5">
        <v>1289802000</v>
      </c>
      <c r="F93" s="5">
        <v>2306621000</v>
      </c>
      <c r="G93" s="5">
        <v>9501751000</v>
      </c>
      <c r="I93" s="5">
        <v>2306621000</v>
      </c>
      <c r="J93" s="5">
        <v>4834771000</v>
      </c>
      <c r="K93" s="5">
        <v>12574301000</v>
      </c>
      <c r="L93" s="5">
        <v>13249258000</v>
      </c>
      <c r="M93" s="5">
        <v>2887745000</v>
      </c>
      <c r="N93" s="5">
        <v>919536000</v>
      </c>
      <c r="O93" s="5">
        <v>1747319000</v>
      </c>
      <c r="P93" s="5">
        <v>1562297000</v>
      </c>
      <c r="Q93" s="5">
        <v>27638302000</v>
      </c>
      <c r="R93" s="5">
        <v>2254934000</v>
      </c>
      <c r="S93" s="5">
        <v>4655310000</v>
      </c>
      <c r="T93" s="5">
        <v>1012285000</v>
      </c>
      <c r="U93" s="5">
        <v>1639723000</v>
      </c>
      <c r="V93" s="5">
        <v>2005089000</v>
      </c>
      <c r="W93" s="5">
        <v>4042307000</v>
      </c>
      <c r="X93" s="5">
        <v>7362264000</v>
      </c>
      <c r="Y93" s="5">
        <v>9883250000</v>
      </c>
      <c r="Z93" s="5">
        <v>11861030000</v>
      </c>
    </row>
    <row r="94" spans="2:26" ht="15.5" x14ac:dyDescent="0.35">
      <c r="C94" t="s">
        <v>268</v>
      </c>
      <c r="D94" s="5">
        <v>792081988000</v>
      </c>
      <c r="E94" s="5">
        <v>678912547000</v>
      </c>
      <c r="F94" s="5">
        <v>516247815000</v>
      </c>
      <c r="G94" s="5">
        <v>553535349000</v>
      </c>
      <c r="I94" s="5">
        <v>516247815000</v>
      </c>
      <c r="J94" s="5">
        <v>603141592000</v>
      </c>
      <c r="K94" s="5">
        <v>429872712000</v>
      </c>
      <c r="L94" s="5">
        <v>565153909000</v>
      </c>
      <c r="M94" s="5">
        <v>575275806000</v>
      </c>
      <c r="N94" s="5">
        <v>349820263000</v>
      </c>
      <c r="O94" s="5">
        <v>505950582000</v>
      </c>
      <c r="P94" s="5">
        <v>607972804000</v>
      </c>
      <c r="Q94" s="5">
        <v>567575668000</v>
      </c>
      <c r="R94" s="5">
        <v>389385675000</v>
      </c>
      <c r="S94" s="5">
        <v>341529516000</v>
      </c>
      <c r="T94" s="5">
        <v>376648221000</v>
      </c>
      <c r="U94" s="5">
        <v>464139560000</v>
      </c>
      <c r="V94" s="5">
        <v>324905839000</v>
      </c>
      <c r="W94" s="5">
        <v>260051578000</v>
      </c>
      <c r="X94" s="5">
        <v>162474328000</v>
      </c>
      <c r="Y94" s="5">
        <v>142060270000</v>
      </c>
      <c r="Z94" s="5">
        <v>141987291000</v>
      </c>
    </row>
    <row r="95" spans="2:26" ht="15.5" x14ac:dyDescent="0.35">
      <c r="C95" t="s">
        <v>92</v>
      </c>
      <c r="D95" s="5">
        <v>267064099000</v>
      </c>
      <c r="E95" s="5">
        <v>267064099000</v>
      </c>
      <c r="F95" s="5">
        <v>267064099000</v>
      </c>
      <c r="G95" s="5">
        <v>288428933000</v>
      </c>
      <c r="I95" s="5">
        <v>267064099000</v>
      </c>
      <c r="J95" s="5">
        <v>288428933000</v>
      </c>
      <c r="K95" s="5">
        <v>289385404000</v>
      </c>
      <c r="L95" s="5">
        <v>295277719000</v>
      </c>
      <c r="M95" s="5">
        <v>300908328000</v>
      </c>
      <c r="N95" s="5">
        <v>292545164000</v>
      </c>
      <c r="O95" s="5">
        <v>293184141000</v>
      </c>
      <c r="P95" s="5">
        <v>301543123000</v>
      </c>
      <c r="Q95" s="5">
        <v>301543123000</v>
      </c>
      <c r="R95" s="5">
        <v>212301425000</v>
      </c>
      <c r="S95" s="5">
        <v>209671425000</v>
      </c>
      <c r="T95" s="5">
        <v>1850000000</v>
      </c>
      <c r="U95" s="5">
        <v>2000000000</v>
      </c>
      <c r="V95" s="5">
        <v>1625000000</v>
      </c>
      <c r="W95" s="5">
        <v>1385000000</v>
      </c>
      <c r="X95" s="5">
        <v>2300000000</v>
      </c>
      <c r="Y95" s="5">
        <v>575000000</v>
      </c>
      <c r="Z95" s="5">
        <v>1100000000</v>
      </c>
    </row>
    <row r="96" spans="2:26" ht="15.5" x14ac:dyDescent="0.35">
      <c r="C96" t="s">
        <v>121</v>
      </c>
      <c r="D96" s="5">
        <v>2129542076000</v>
      </c>
      <c r="E96" s="5">
        <v>1873033098000</v>
      </c>
      <c r="F96" s="5">
        <v>1962563676000</v>
      </c>
      <c r="G96" s="5">
        <v>1967738384000</v>
      </c>
      <c r="I96" s="5">
        <v>1962563676000</v>
      </c>
      <c r="J96" s="5">
        <v>1966577496000</v>
      </c>
      <c r="K96" s="5">
        <v>1593571789000</v>
      </c>
      <c r="L96" s="5">
        <v>1612699928000</v>
      </c>
      <c r="M96" s="5">
        <v>1153286914000</v>
      </c>
      <c r="N96" s="5">
        <v>931144662000</v>
      </c>
      <c r="O96" s="5">
        <v>1287480241000</v>
      </c>
      <c r="P96" s="5">
        <v>1415578044000</v>
      </c>
      <c r="Q96" s="5">
        <v>1294457697000</v>
      </c>
      <c r="R96" s="5">
        <v>1131735197000</v>
      </c>
      <c r="S96" s="5">
        <v>927492569000</v>
      </c>
      <c r="T96" s="5">
        <v>873185261000</v>
      </c>
      <c r="U96" s="5">
        <v>1029276933000</v>
      </c>
      <c r="V96" s="5">
        <v>614693235000</v>
      </c>
      <c r="W96" s="5">
        <v>521122600000</v>
      </c>
      <c r="X96" s="5">
        <v>469184463000</v>
      </c>
      <c r="Y96" s="5">
        <v>459661839000</v>
      </c>
      <c r="Z96" s="5">
        <v>558883835000</v>
      </c>
    </row>
    <row r="97" spans="3:26" ht="15.5" x14ac:dyDescent="0.35">
      <c r="C97" t="s">
        <v>122</v>
      </c>
    </row>
    <row r="98" spans="3:26" ht="15.5" x14ac:dyDescent="0.35">
      <c r="C98" t="s">
        <v>124</v>
      </c>
    </row>
    <row r="99" spans="3:26" ht="15.5" x14ac:dyDescent="0.35">
      <c r="C99" t="s">
        <v>126</v>
      </c>
      <c r="D99" s="5">
        <v>526128779000</v>
      </c>
      <c r="E99" s="5">
        <v>538576349000</v>
      </c>
      <c r="F99" s="5">
        <v>546168519000</v>
      </c>
      <c r="G99" s="5">
        <v>541216817000</v>
      </c>
      <c r="I99" s="5">
        <v>546168519000</v>
      </c>
      <c r="J99" s="5">
        <v>526751151000</v>
      </c>
      <c r="K99" s="5">
        <v>508469454000</v>
      </c>
      <c r="L99" s="5">
        <v>504358486000</v>
      </c>
      <c r="M99" s="5">
        <v>506425656000</v>
      </c>
      <c r="N99" s="5">
        <v>539011509000</v>
      </c>
      <c r="O99" s="5">
        <v>569087841000</v>
      </c>
      <c r="P99" s="5">
        <v>588760580000</v>
      </c>
      <c r="Q99" s="5">
        <v>567615030000</v>
      </c>
      <c r="R99" s="5">
        <v>408722055000</v>
      </c>
      <c r="S99" s="5">
        <v>396189098000</v>
      </c>
      <c r="T99" s="5">
        <v>121782583000</v>
      </c>
      <c r="U99" s="5">
        <v>136292370000</v>
      </c>
      <c r="V99" s="5">
        <v>72163810000</v>
      </c>
      <c r="W99" s="5">
        <v>79980139000</v>
      </c>
      <c r="X99" s="5">
        <v>79812810000</v>
      </c>
      <c r="Y99" s="5">
        <v>83207561000</v>
      </c>
      <c r="Z99" s="5">
        <v>90128697000</v>
      </c>
    </row>
    <row r="100" spans="3:26" ht="15.5" x14ac:dyDescent="0.35">
      <c r="C100" t="s">
        <v>125</v>
      </c>
      <c r="D100" s="5">
        <v>46684868000</v>
      </c>
      <c r="E100" s="5">
        <v>49966469000</v>
      </c>
      <c r="F100" s="5">
        <v>45473646000</v>
      </c>
      <c r="G100" s="5">
        <v>46113193000</v>
      </c>
      <c r="I100" s="5">
        <v>45473646000</v>
      </c>
      <c r="J100" s="5">
        <v>45336544000</v>
      </c>
      <c r="K100" s="5">
        <v>38857141000</v>
      </c>
      <c r="L100" s="5">
        <v>56020163000</v>
      </c>
      <c r="M100" s="5">
        <v>56892706000</v>
      </c>
      <c r="N100" s="5">
        <v>32746462000</v>
      </c>
      <c r="O100" s="5">
        <v>22512849000</v>
      </c>
      <c r="T100" s="5">
        <v>12922388000</v>
      </c>
      <c r="U100" s="5">
        <v>10734721000</v>
      </c>
      <c r="V100" s="5">
        <v>5934139000</v>
      </c>
      <c r="W100" s="5">
        <v>4750216000</v>
      </c>
      <c r="X100" s="5">
        <v>2475194000</v>
      </c>
      <c r="Y100" s="5">
        <v>4401284000</v>
      </c>
      <c r="Z100" s="5">
        <v>8376046000</v>
      </c>
    </row>
    <row r="101" spans="3:26" ht="15.5" x14ac:dyDescent="0.35">
      <c r="C101" t="s">
        <v>127</v>
      </c>
      <c r="D101" s="5">
        <v>2144579000</v>
      </c>
      <c r="E101" s="5">
        <v>2498973000</v>
      </c>
      <c r="F101" s="5">
        <v>2853367000</v>
      </c>
      <c r="G101" s="5">
        <v>3207762000</v>
      </c>
      <c r="I101" s="5">
        <v>2853367000</v>
      </c>
      <c r="J101" s="5">
        <v>4270944000</v>
      </c>
    </row>
    <row r="102" spans="3:26" ht="15.5" x14ac:dyDescent="0.35">
      <c r="C102" t="s">
        <v>129</v>
      </c>
      <c r="D102" s="5">
        <v>590409052000</v>
      </c>
      <c r="E102" s="5">
        <v>606972617000</v>
      </c>
      <c r="F102" s="5">
        <v>611806358000</v>
      </c>
      <c r="G102" s="5">
        <v>601248598000</v>
      </c>
      <c r="I102" s="5">
        <v>611806358000</v>
      </c>
      <c r="J102" s="5">
        <v>593112740000</v>
      </c>
      <c r="K102" s="5">
        <v>568723598000</v>
      </c>
      <c r="L102" s="5">
        <v>587097713000</v>
      </c>
      <c r="M102" s="5">
        <v>583690468000</v>
      </c>
      <c r="N102" s="5">
        <v>582804479000</v>
      </c>
      <c r="O102" s="5">
        <v>601273609000</v>
      </c>
      <c r="P102" s="5">
        <v>666042949000</v>
      </c>
      <c r="Q102" s="5">
        <v>633527655000</v>
      </c>
      <c r="R102" s="5">
        <v>455475379000</v>
      </c>
      <c r="S102" s="5">
        <v>430971512000</v>
      </c>
      <c r="T102" s="5">
        <v>189290762000</v>
      </c>
      <c r="U102" s="5">
        <v>210544783000</v>
      </c>
      <c r="V102" s="5">
        <v>94261951000</v>
      </c>
      <c r="W102" s="5">
        <v>105915335000</v>
      </c>
      <c r="X102" s="5">
        <v>92814231000</v>
      </c>
      <c r="Y102" s="5">
        <v>127718951000</v>
      </c>
      <c r="Z102" s="5">
        <v>114512690000</v>
      </c>
    </row>
    <row r="103" spans="3:26" ht="15.5" x14ac:dyDescent="0.35">
      <c r="C103" t="s">
        <v>130</v>
      </c>
      <c r="D103" s="5">
        <v>2719951128000</v>
      </c>
      <c r="E103" s="5">
        <v>2480005715000</v>
      </c>
      <c r="F103" s="5">
        <v>2574370034000</v>
      </c>
      <c r="G103" s="5">
        <v>2568986982000</v>
      </c>
      <c r="I103" s="5">
        <v>2574370034000</v>
      </c>
      <c r="J103" s="5">
        <v>2559690236000</v>
      </c>
      <c r="K103" s="5">
        <v>2162295387000</v>
      </c>
      <c r="L103" s="5">
        <v>2199797641000</v>
      </c>
      <c r="M103" s="5">
        <v>1736977382000</v>
      </c>
      <c r="N103" s="5">
        <v>1513949141000</v>
      </c>
      <c r="O103" s="5">
        <v>1888753850000</v>
      </c>
      <c r="P103" s="5">
        <v>2081620993000</v>
      </c>
      <c r="Q103" s="5">
        <v>1927985352000</v>
      </c>
      <c r="R103" s="5">
        <v>1587210576000</v>
      </c>
      <c r="S103" s="5">
        <v>1358464081000</v>
      </c>
      <c r="T103" s="5">
        <v>1062476023000</v>
      </c>
      <c r="U103" s="5">
        <v>1239821716000</v>
      </c>
      <c r="V103" s="5">
        <v>708955186000</v>
      </c>
      <c r="W103" s="5">
        <v>627037935000</v>
      </c>
      <c r="X103" s="5">
        <v>561998694000</v>
      </c>
      <c r="Y103" s="5">
        <v>587380790000</v>
      </c>
      <c r="Z103" s="5">
        <v>673396525000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1718546068000</v>
      </c>
      <c r="E106" s="5">
        <v>1487083448000</v>
      </c>
      <c r="F106" s="5">
        <v>1566893096000</v>
      </c>
      <c r="G106" s="5">
        <v>1544578803000</v>
      </c>
      <c r="I106" s="5">
        <v>1566893096000</v>
      </c>
      <c r="J106" s="5">
        <v>1652255723000</v>
      </c>
      <c r="K106" s="5">
        <v>1303802353000</v>
      </c>
      <c r="L106" s="5">
        <v>1391322088000</v>
      </c>
      <c r="M106" s="5">
        <v>976527816000</v>
      </c>
      <c r="N106" s="5">
        <v>683973801000</v>
      </c>
      <c r="O106" s="5">
        <v>1028264298000</v>
      </c>
      <c r="P106" s="5">
        <v>1288252935000</v>
      </c>
      <c r="Q106" s="5">
        <v>1220226620000</v>
      </c>
      <c r="R106" s="5">
        <v>992544784000</v>
      </c>
      <c r="S106" s="5">
        <v>883284008000</v>
      </c>
      <c r="T106" s="5">
        <v>846116408000</v>
      </c>
      <c r="U106" s="5">
        <v>1052583258000</v>
      </c>
      <c r="V106" s="5">
        <v>531671545000</v>
      </c>
      <c r="W106" s="5">
        <v>467757960000</v>
      </c>
      <c r="X106" s="5">
        <v>438883543000</v>
      </c>
      <c r="Y106" s="5">
        <v>465853474000</v>
      </c>
      <c r="Z106" s="5">
        <v>568547910000</v>
      </c>
    </row>
    <row r="107" spans="3:26" ht="15.5" x14ac:dyDescent="0.35">
      <c r="C107" t="s">
        <v>271</v>
      </c>
      <c r="D107" s="5">
        <v>1189991262000</v>
      </c>
      <c r="E107" s="5">
        <v>969548448000</v>
      </c>
      <c r="F107" s="5">
        <v>1077761735000</v>
      </c>
      <c r="G107" s="5">
        <v>971740012000</v>
      </c>
      <c r="I107" s="5">
        <v>1077761735000</v>
      </c>
      <c r="J107" s="5">
        <v>1120637150000</v>
      </c>
      <c r="K107" s="5">
        <v>735678554000</v>
      </c>
      <c r="L107" s="5">
        <v>880398784000</v>
      </c>
      <c r="M107" s="5">
        <v>584946913000</v>
      </c>
      <c r="N107" s="5">
        <v>326222586000</v>
      </c>
      <c r="O107" s="5">
        <v>681623418000</v>
      </c>
      <c r="P107" s="5">
        <v>862449193000</v>
      </c>
      <c r="Q107" s="5">
        <v>788172194000</v>
      </c>
      <c r="R107" s="5">
        <v>632204394000</v>
      </c>
      <c r="S107" s="5">
        <v>655410832000</v>
      </c>
      <c r="T107" s="5">
        <v>550111604000</v>
      </c>
      <c r="U107" s="5">
        <v>724218660000</v>
      </c>
      <c r="V107" s="5">
        <v>268191975000</v>
      </c>
      <c r="W107" s="5">
        <v>74046221000</v>
      </c>
      <c r="X107" s="5">
        <v>85740672000</v>
      </c>
      <c r="Y107" s="5">
        <v>104676089000</v>
      </c>
      <c r="Z107" s="5">
        <v>103454460000</v>
      </c>
    </row>
    <row r="108" spans="3:26" ht="15.5" x14ac:dyDescent="0.35">
      <c r="C108" t="s">
        <v>134</v>
      </c>
      <c r="D108" s="5">
        <v>440556211000</v>
      </c>
      <c r="E108" s="5">
        <v>457862448000</v>
      </c>
      <c r="F108" s="5">
        <v>410451981000</v>
      </c>
      <c r="I108" s="5">
        <v>410451981000</v>
      </c>
      <c r="K108" s="5">
        <v>414145141000</v>
      </c>
    </row>
    <row r="109" spans="3:26" ht="15.5" x14ac:dyDescent="0.35">
      <c r="C109" t="s">
        <v>272</v>
      </c>
      <c r="D109" s="5">
        <v>440556211000</v>
      </c>
      <c r="E109" s="5">
        <v>457862448000</v>
      </c>
      <c r="F109" s="5">
        <v>410451981000</v>
      </c>
      <c r="G109" s="5">
        <v>522228196000</v>
      </c>
      <c r="I109" s="5">
        <v>410451981000</v>
      </c>
      <c r="J109" s="5">
        <v>397908725000</v>
      </c>
      <c r="K109" s="5">
        <v>414145141000</v>
      </c>
      <c r="L109" s="5">
        <v>437924063000</v>
      </c>
      <c r="M109" s="5">
        <v>288801274000</v>
      </c>
      <c r="N109" s="5">
        <v>218875401000</v>
      </c>
      <c r="O109" s="5">
        <v>263087280000</v>
      </c>
      <c r="P109" s="5">
        <v>332803993000</v>
      </c>
      <c r="Q109" s="5">
        <v>337823824000</v>
      </c>
      <c r="R109" s="5">
        <v>243757097000</v>
      </c>
      <c r="S109" s="5">
        <v>109182881000</v>
      </c>
      <c r="T109" s="5">
        <v>140530287000</v>
      </c>
      <c r="U109" s="5">
        <v>248046359000</v>
      </c>
      <c r="V109" s="5">
        <v>220120353000</v>
      </c>
      <c r="W109" s="5">
        <v>347727436000</v>
      </c>
      <c r="X109" s="5">
        <v>317360325000</v>
      </c>
      <c r="Y109" s="5">
        <v>282611042000</v>
      </c>
      <c r="Z109" s="5">
        <v>381113929000</v>
      </c>
    </row>
    <row r="110" spans="3:26" ht="15.5" x14ac:dyDescent="0.35">
      <c r="C110" t="s">
        <v>1445</v>
      </c>
      <c r="V110" s="5">
        <v>8445959000</v>
      </c>
      <c r="X110" s="5">
        <v>674325000</v>
      </c>
      <c r="Y110" s="5">
        <v>2151053000</v>
      </c>
      <c r="Z110" s="5">
        <v>2505747000</v>
      </c>
    </row>
    <row r="111" spans="3:26" ht="15.5" x14ac:dyDescent="0.35">
      <c r="C111" t="s">
        <v>135</v>
      </c>
    </row>
    <row r="112" spans="3:26" ht="15.5" x14ac:dyDescent="0.35">
      <c r="C112" t="s">
        <v>273</v>
      </c>
      <c r="D112" s="5">
        <v>9777891000</v>
      </c>
      <c r="E112" s="5">
        <v>8723581000</v>
      </c>
      <c r="F112" s="5">
        <v>22959237000</v>
      </c>
      <c r="G112" s="5">
        <v>12218017000</v>
      </c>
      <c r="I112" s="5">
        <v>22959237000</v>
      </c>
      <c r="J112" s="5">
        <v>25291302000</v>
      </c>
      <c r="K112" s="5">
        <v>11131830000</v>
      </c>
      <c r="L112" s="5">
        <v>14585898000</v>
      </c>
      <c r="M112" s="5">
        <v>14249807000</v>
      </c>
      <c r="N112" s="5">
        <v>14024020000</v>
      </c>
      <c r="O112" s="5">
        <v>14638841000</v>
      </c>
      <c r="P112" s="5">
        <v>25926376000</v>
      </c>
      <c r="Q112" s="5">
        <v>22198343000</v>
      </c>
      <c r="R112" s="5">
        <v>25377870000</v>
      </c>
      <c r="S112" s="5">
        <v>58215398000</v>
      </c>
      <c r="T112" s="5">
        <v>97563834000</v>
      </c>
      <c r="U112" s="5">
        <v>19102681000</v>
      </c>
      <c r="V112" s="5">
        <v>8670726000</v>
      </c>
      <c r="W112" s="5">
        <v>14905242000</v>
      </c>
      <c r="X112" s="5">
        <v>18895438000</v>
      </c>
      <c r="Y112" s="5">
        <v>26027492000</v>
      </c>
      <c r="Z112" s="5">
        <v>27609798000</v>
      </c>
    </row>
    <row r="113" spans="3:26" ht="15.5" x14ac:dyDescent="0.35">
      <c r="C113" t="s">
        <v>137</v>
      </c>
      <c r="D113" s="5">
        <v>564856000</v>
      </c>
      <c r="E113" s="5">
        <v>3952958000</v>
      </c>
      <c r="F113" s="5">
        <v>2294549000</v>
      </c>
      <c r="G113" s="5">
        <v>9332804000</v>
      </c>
      <c r="I113" s="5">
        <v>2294549000</v>
      </c>
      <c r="J113" s="5">
        <v>54296138000</v>
      </c>
      <c r="K113" s="5">
        <v>10015505000</v>
      </c>
      <c r="L113" s="5">
        <v>1032790000</v>
      </c>
      <c r="M113" s="5">
        <v>1072788000</v>
      </c>
      <c r="N113" s="5">
        <v>26143017000</v>
      </c>
      <c r="O113" s="5">
        <v>16653854000</v>
      </c>
      <c r="P113" s="5">
        <v>1778067000</v>
      </c>
      <c r="Q113" s="5">
        <v>2093436000</v>
      </c>
      <c r="R113" s="5">
        <v>8393933000</v>
      </c>
      <c r="S113" s="5">
        <v>4291098000</v>
      </c>
      <c r="T113" s="5">
        <v>8619360000</v>
      </c>
      <c r="U113" s="5">
        <v>2993157000</v>
      </c>
      <c r="V113" s="5">
        <v>5157693000</v>
      </c>
      <c r="W113" s="5">
        <v>2265870000</v>
      </c>
      <c r="X113" s="5">
        <v>791504000</v>
      </c>
      <c r="Y113" s="5">
        <v>1251432000</v>
      </c>
      <c r="Z113" s="5">
        <v>1871020000</v>
      </c>
    </row>
    <row r="114" spans="3:26" ht="15.5" x14ac:dyDescent="0.35">
      <c r="C114" t="s">
        <v>136</v>
      </c>
      <c r="D114" s="5">
        <v>33273346000</v>
      </c>
      <c r="E114" s="5">
        <v>5492514000</v>
      </c>
      <c r="F114" s="5">
        <v>6307561000</v>
      </c>
      <c r="G114" s="5">
        <v>3047258000</v>
      </c>
      <c r="I114" s="5">
        <v>6307561000</v>
      </c>
      <c r="J114" s="5">
        <v>10410395000</v>
      </c>
      <c r="K114" s="5">
        <v>20424372000</v>
      </c>
      <c r="L114" s="5">
        <v>4782313000</v>
      </c>
      <c r="M114" s="5">
        <v>4134519000</v>
      </c>
      <c r="N114" s="5">
        <v>4564326000</v>
      </c>
      <c r="O114" s="5">
        <v>6628589000</v>
      </c>
      <c r="P114" s="5">
        <v>18961486000</v>
      </c>
      <c r="Q114" s="5">
        <v>36686936000</v>
      </c>
      <c r="R114" s="5">
        <v>44572341000</v>
      </c>
      <c r="S114" s="5">
        <v>14238849000</v>
      </c>
      <c r="T114" s="5">
        <v>20295064000</v>
      </c>
      <c r="U114" s="5">
        <v>13354080000</v>
      </c>
      <c r="V114" s="5">
        <v>8550429000</v>
      </c>
      <c r="W114" s="5">
        <v>6203742000</v>
      </c>
      <c r="X114" s="5">
        <v>6323579000</v>
      </c>
      <c r="Y114" s="5">
        <v>14202595000</v>
      </c>
      <c r="Z114" s="5">
        <v>21553379000</v>
      </c>
    </row>
    <row r="115" spans="3:26" ht="15.5" x14ac:dyDescent="0.35">
      <c r="C115" t="s">
        <v>140</v>
      </c>
    </row>
    <row r="116" spans="3:26" ht="15.5" x14ac:dyDescent="0.35">
      <c r="C116" t="s">
        <v>141</v>
      </c>
      <c r="D116" s="5">
        <v>33997374000</v>
      </c>
      <c r="E116" s="5">
        <v>33997373000</v>
      </c>
      <c r="F116" s="5">
        <v>34433324000</v>
      </c>
      <c r="G116" s="5">
        <v>42817733000</v>
      </c>
      <c r="I116" s="5">
        <v>34433324000</v>
      </c>
      <c r="J116" s="5">
        <v>17028440000</v>
      </c>
      <c r="K116" s="5">
        <v>267200000</v>
      </c>
      <c r="L116" s="5">
        <v>725257000</v>
      </c>
      <c r="M116" s="5">
        <v>1183314000</v>
      </c>
      <c r="N116" s="5">
        <v>2835387000</v>
      </c>
      <c r="O116" s="5">
        <v>8245387000</v>
      </c>
      <c r="P116" s="5">
        <v>19065387000</v>
      </c>
      <c r="Q116" s="5">
        <v>6345000000</v>
      </c>
    </row>
    <row r="117" spans="3:26" ht="15.5" x14ac:dyDescent="0.35">
      <c r="C117" t="s">
        <v>277</v>
      </c>
      <c r="D117" s="5">
        <v>1061893000</v>
      </c>
      <c r="E117" s="5">
        <v>1090375000</v>
      </c>
      <c r="F117" s="5">
        <v>1013588000</v>
      </c>
      <c r="G117" s="5">
        <v>2773959000</v>
      </c>
      <c r="I117" s="5">
        <v>1013588000</v>
      </c>
      <c r="J117" s="5">
        <v>2509748000</v>
      </c>
      <c r="K117" s="5">
        <v>1862001000</v>
      </c>
      <c r="L117" s="5">
        <v>459702000</v>
      </c>
      <c r="M117" s="5">
        <v>4045239000</v>
      </c>
      <c r="N117" s="5">
        <v>8004433000</v>
      </c>
      <c r="O117" s="5">
        <v>14283592000</v>
      </c>
      <c r="P117" s="5">
        <v>20171001000</v>
      </c>
      <c r="Q117" s="5">
        <v>3555218000</v>
      </c>
      <c r="R117" s="5">
        <v>4375548000</v>
      </c>
      <c r="S117" s="5">
        <v>1503522000</v>
      </c>
      <c r="T117" s="5">
        <v>1227561000</v>
      </c>
      <c r="U117" s="5">
        <v>1834382000</v>
      </c>
      <c r="V117" s="5">
        <v>1902273000</v>
      </c>
      <c r="W117" s="5">
        <v>2540398000</v>
      </c>
      <c r="X117" s="5">
        <v>1560022000</v>
      </c>
      <c r="Y117" s="5">
        <v>998233000</v>
      </c>
      <c r="Z117" s="5">
        <v>2255065000</v>
      </c>
    </row>
    <row r="118" spans="3:26" ht="15.5" x14ac:dyDescent="0.35">
      <c r="C118" t="s">
        <v>144</v>
      </c>
      <c r="D118" s="5">
        <v>7817979000</v>
      </c>
      <c r="E118" s="5">
        <v>11701040000</v>
      </c>
      <c r="F118" s="5">
        <v>10385450000</v>
      </c>
      <c r="G118" s="5">
        <v>2835542000</v>
      </c>
      <c r="I118" s="5">
        <v>10385450000</v>
      </c>
      <c r="J118" s="5">
        <v>8789015000</v>
      </c>
      <c r="K118" s="5">
        <v>2535829000</v>
      </c>
      <c r="L118" s="5">
        <v>5893739000</v>
      </c>
      <c r="M118" s="5">
        <v>8735313000</v>
      </c>
      <c r="N118" s="5">
        <v>11688971000</v>
      </c>
      <c r="O118" s="5">
        <v>12205323000</v>
      </c>
      <c r="P118" s="5">
        <v>6432151000</v>
      </c>
      <c r="Q118" s="5">
        <v>1496541000</v>
      </c>
      <c r="R118" s="5">
        <v>1701183000</v>
      </c>
      <c r="S118" s="5">
        <v>855891000</v>
      </c>
      <c r="T118" s="5">
        <v>854953000</v>
      </c>
      <c r="U118" s="5">
        <v>1570690000</v>
      </c>
      <c r="V118" s="5">
        <v>1409257000</v>
      </c>
      <c r="W118" s="5">
        <v>1545438000</v>
      </c>
      <c r="X118" s="5">
        <v>1002632000</v>
      </c>
      <c r="Y118" s="5">
        <v>722812000</v>
      </c>
      <c r="Z118" s="5">
        <v>7580343000</v>
      </c>
    </row>
    <row r="119" spans="3:26" ht="15.5" x14ac:dyDescent="0.35">
      <c r="C119" t="s">
        <v>145</v>
      </c>
      <c r="D119" s="5">
        <v>94363298000</v>
      </c>
      <c r="E119" s="5">
        <v>92071344000</v>
      </c>
      <c r="F119" s="5">
        <v>90352283000</v>
      </c>
      <c r="G119" s="5">
        <v>110065526000</v>
      </c>
      <c r="I119" s="5">
        <v>90352283000</v>
      </c>
      <c r="J119" s="5">
        <v>76848649000</v>
      </c>
      <c r="K119" s="5">
        <v>65644931000</v>
      </c>
      <c r="L119" s="5">
        <v>60246593000</v>
      </c>
      <c r="M119" s="5">
        <v>64215085000</v>
      </c>
      <c r="N119" s="5">
        <v>94924168000</v>
      </c>
      <c r="O119" s="5">
        <v>104357827000</v>
      </c>
      <c r="P119" s="5">
        <v>184126894000</v>
      </c>
      <c r="Q119" s="5">
        <v>160397250000</v>
      </c>
      <c r="R119" s="5">
        <v>124327450000</v>
      </c>
      <c r="S119" s="5">
        <v>107423814000</v>
      </c>
      <c r="T119" s="5">
        <v>45004561000</v>
      </c>
      <c r="U119" s="5">
        <v>39578114000</v>
      </c>
      <c r="V119" s="5">
        <v>34407848000</v>
      </c>
      <c r="W119" s="5">
        <v>31782952000</v>
      </c>
      <c r="X119" s="5">
        <v>24401434000</v>
      </c>
      <c r="Y119" s="5">
        <v>18990046000</v>
      </c>
      <c r="Z119" s="5">
        <v>17655442000</v>
      </c>
    </row>
    <row r="120" spans="3:26" ht="15.5" x14ac:dyDescent="0.35">
      <c r="C120" t="s">
        <v>146</v>
      </c>
      <c r="D120" s="5">
        <v>94363298000</v>
      </c>
      <c r="E120" s="5">
        <v>92071344000</v>
      </c>
      <c r="F120" s="5">
        <v>90352283000</v>
      </c>
      <c r="G120" s="5">
        <v>110065526000</v>
      </c>
      <c r="I120" s="5">
        <v>90352283000</v>
      </c>
      <c r="J120" s="5">
        <v>76848649000</v>
      </c>
      <c r="K120" s="5">
        <v>65644931000</v>
      </c>
      <c r="L120" s="5">
        <v>60246593000</v>
      </c>
      <c r="M120" s="5">
        <v>64215085000</v>
      </c>
      <c r="N120" s="5">
        <v>94924168000</v>
      </c>
      <c r="O120" s="5">
        <v>104357827000</v>
      </c>
      <c r="P120" s="5">
        <v>184126894000</v>
      </c>
      <c r="Q120" s="5">
        <v>160397250000</v>
      </c>
      <c r="R120" s="5">
        <v>124327450000</v>
      </c>
      <c r="S120" s="5">
        <v>107423814000</v>
      </c>
      <c r="T120" s="5">
        <v>45004561000</v>
      </c>
      <c r="U120" s="5">
        <v>39578114000</v>
      </c>
      <c r="V120" s="5">
        <v>34407848000</v>
      </c>
      <c r="W120" s="5">
        <v>31782952000</v>
      </c>
      <c r="X120" s="5">
        <v>24401434000</v>
      </c>
      <c r="Y120" s="5">
        <v>18990046000</v>
      </c>
      <c r="Z120" s="5">
        <v>17655442000</v>
      </c>
    </row>
    <row r="121" spans="3:26" ht="15.5" x14ac:dyDescent="0.35">
      <c r="C121" t="s">
        <v>148</v>
      </c>
    </row>
    <row r="122" spans="3:26" ht="15.5" x14ac:dyDescent="0.35">
      <c r="C122" t="s">
        <v>150</v>
      </c>
    </row>
    <row r="123" spans="3:26" ht="15.5" x14ac:dyDescent="0.35">
      <c r="C123" t="s">
        <v>151</v>
      </c>
      <c r="D123" s="5">
        <v>35059267000</v>
      </c>
      <c r="E123" s="5">
        <v>35087748000</v>
      </c>
      <c r="F123" s="5">
        <v>35446912000</v>
      </c>
      <c r="G123" s="5">
        <v>45591692000</v>
      </c>
      <c r="I123" s="5">
        <v>35446912000</v>
      </c>
      <c r="J123" s="5">
        <v>19538188000</v>
      </c>
      <c r="K123" s="5">
        <v>2129201000</v>
      </c>
      <c r="L123" s="5">
        <v>1184959000</v>
      </c>
      <c r="M123" s="5">
        <v>5228553000</v>
      </c>
      <c r="N123" s="5">
        <v>10839820000</v>
      </c>
      <c r="O123" s="5">
        <v>22528979000</v>
      </c>
      <c r="P123" s="5">
        <v>39236388000</v>
      </c>
      <c r="Q123" s="5">
        <v>9900218000</v>
      </c>
      <c r="R123" s="5">
        <v>4375548000</v>
      </c>
      <c r="S123" s="5">
        <v>1503522000</v>
      </c>
      <c r="T123" s="5">
        <v>1227561000</v>
      </c>
      <c r="U123" s="5">
        <v>1834382000</v>
      </c>
      <c r="V123" s="5">
        <v>1902273000</v>
      </c>
      <c r="W123" s="5">
        <v>2540398000</v>
      </c>
      <c r="X123" s="5">
        <v>1560022000</v>
      </c>
      <c r="Y123" s="5">
        <v>998233000</v>
      </c>
      <c r="Z123" s="5">
        <v>2255065000</v>
      </c>
    </row>
    <row r="124" spans="3:26" ht="15.5" x14ac:dyDescent="0.35">
      <c r="C124" t="s">
        <v>408</v>
      </c>
      <c r="R124" s="5">
        <v>7769532000</v>
      </c>
    </row>
    <row r="125" spans="3:26" ht="15.5" x14ac:dyDescent="0.35">
      <c r="C125" t="s">
        <v>152</v>
      </c>
      <c r="P125" s="5">
        <v>78324618000</v>
      </c>
      <c r="Q125" s="5">
        <v>77933406000</v>
      </c>
      <c r="R125" s="5">
        <v>50935596000</v>
      </c>
      <c r="S125" s="5">
        <v>54612920000</v>
      </c>
    </row>
    <row r="126" spans="3:26" ht="15.5" x14ac:dyDescent="0.35">
      <c r="C126" t="s">
        <v>154</v>
      </c>
      <c r="D126" s="5">
        <v>1812909366000</v>
      </c>
      <c r="E126" s="5">
        <v>1579154792000</v>
      </c>
      <c r="F126" s="5">
        <v>1657245379000</v>
      </c>
      <c r="G126" s="5">
        <v>1654644329000</v>
      </c>
      <c r="I126" s="5">
        <v>1657245379000</v>
      </c>
      <c r="J126" s="5">
        <v>1729104372000</v>
      </c>
      <c r="K126" s="5">
        <v>1369447284000</v>
      </c>
      <c r="L126" s="5">
        <v>1451568681000</v>
      </c>
      <c r="M126" s="5">
        <v>1040742901000</v>
      </c>
      <c r="N126" s="5">
        <v>778897969000</v>
      </c>
      <c r="O126" s="5">
        <v>1132622125000</v>
      </c>
      <c r="P126" s="5">
        <v>1472379829000</v>
      </c>
      <c r="Q126" s="5">
        <v>1380623870000</v>
      </c>
      <c r="R126" s="5">
        <v>1116872234000</v>
      </c>
      <c r="S126" s="5">
        <v>990707822000</v>
      </c>
      <c r="T126" s="5">
        <v>891120969000</v>
      </c>
      <c r="U126" s="5">
        <v>1092161372000</v>
      </c>
      <c r="V126" s="5">
        <v>566079393000</v>
      </c>
      <c r="W126" s="5">
        <v>499540912000</v>
      </c>
      <c r="X126" s="5">
        <v>463284977000</v>
      </c>
      <c r="Y126" s="5">
        <v>484843520000</v>
      </c>
      <c r="Z126" s="5">
        <v>586203352000</v>
      </c>
    </row>
    <row r="127" spans="3:26" ht="15.5" x14ac:dyDescent="0.35">
      <c r="C127" t="s">
        <v>155</v>
      </c>
    </row>
    <row r="128" spans="3:26" ht="15.5" x14ac:dyDescent="0.35">
      <c r="C128" t="s">
        <v>156</v>
      </c>
      <c r="D128" s="5">
        <v>75600000000</v>
      </c>
      <c r="E128" s="5">
        <v>75600000000</v>
      </c>
      <c r="F128" s="5">
        <v>75600000000</v>
      </c>
      <c r="G128" s="5">
        <v>75600000000</v>
      </c>
      <c r="I128" s="5">
        <v>75600000000</v>
      </c>
      <c r="J128" s="5">
        <v>75600000000</v>
      </c>
      <c r="K128" s="5">
        <v>75600000000</v>
      </c>
      <c r="L128" s="5">
        <v>75600000000</v>
      </c>
      <c r="M128" s="5">
        <v>75600000000</v>
      </c>
      <c r="N128" s="5">
        <v>75600000000</v>
      </c>
      <c r="O128" s="5">
        <v>75600000000</v>
      </c>
      <c r="P128" s="5">
        <v>75600000000</v>
      </c>
      <c r="Q128" s="5">
        <v>75600000000</v>
      </c>
      <c r="R128" s="5">
        <v>75600000000</v>
      </c>
      <c r="S128" s="5">
        <v>75600000000</v>
      </c>
      <c r="T128" s="5">
        <v>75600000000</v>
      </c>
      <c r="U128" s="5">
        <v>75600000000</v>
      </c>
      <c r="V128" s="5">
        <v>75600000000</v>
      </c>
      <c r="W128" s="5">
        <v>75600000000</v>
      </c>
      <c r="X128" s="5">
        <v>75600000000</v>
      </c>
      <c r="Y128" s="5">
        <v>75600000000</v>
      </c>
      <c r="Z128" s="5">
        <v>75600000000</v>
      </c>
    </row>
    <row r="129" spans="2:26" ht="15.5" x14ac:dyDescent="0.35">
      <c r="C129" t="s">
        <v>157</v>
      </c>
      <c r="D129" s="5">
        <v>3900000000</v>
      </c>
      <c r="E129" s="5">
        <v>3900000000</v>
      </c>
      <c r="F129" s="5">
        <v>3900000000</v>
      </c>
      <c r="G129" s="5">
        <v>3900000000</v>
      </c>
      <c r="I129" s="5">
        <v>3900000000</v>
      </c>
      <c r="J129" s="5">
        <v>3900000000</v>
      </c>
      <c r="K129" s="5">
        <v>3900000000</v>
      </c>
      <c r="L129" s="5">
        <v>3900000000</v>
      </c>
      <c r="M129" s="5">
        <v>3900000000</v>
      </c>
      <c r="N129" s="5">
        <v>3900000000</v>
      </c>
      <c r="O129" s="5">
        <v>3900000000</v>
      </c>
      <c r="P129" s="5">
        <v>3900000000</v>
      </c>
      <c r="Q129" s="5">
        <v>3900000000</v>
      </c>
      <c r="R129" s="5">
        <v>3900000000</v>
      </c>
      <c r="S129" s="5">
        <v>3900000000</v>
      </c>
      <c r="T129" s="5">
        <v>3900000000</v>
      </c>
      <c r="U129" s="5">
        <v>3900000000</v>
      </c>
      <c r="V129" s="5">
        <v>3900000000</v>
      </c>
      <c r="W129" s="5">
        <v>3900000000</v>
      </c>
      <c r="X129" s="5">
        <v>3900000000</v>
      </c>
      <c r="Y129" s="5">
        <v>3900000000</v>
      </c>
      <c r="Z129" s="5">
        <v>3900000000</v>
      </c>
    </row>
    <row r="130" spans="2:26" ht="15.5" x14ac:dyDescent="0.35">
      <c r="C130" t="s">
        <v>158</v>
      </c>
      <c r="D130" s="5">
        <v>560469605000</v>
      </c>
      <c r="E130" s="5">
        <v>554278760000</v>
      </c>
      <c r="F130" s="5">
        <v>570552765000</v>
      </c>
      <c r="G130" s="5">
        <v>546406112000</v>
      </c>
      <c r="I130" s="5">
        <v>570552765000</v>
      </c>
      <c r="J130" s="5">
        <v>462739342000</v>
      </c>
      <c r="K130" s="5">
        <v>423956276000</v>
      </c>
      <c r="L130" s="5">
        <v>373445662000</v>
      </c>
      <c r="M130" s="5">
        <v>315820679000</v>
      </c>
      <c r="N130" s="5">
        <v>363012378000</v>
      </c>
      <c r="O130" s="5">
        <v>383479012000</v>
      </c>
      <c r="P130" s="5">
        <v>228205027000</v>
      </c>
      <c r="Q130" s="5">
        <v>166328647000</v>
      </c>
      <c r="R130" s="5">
        <v>178545898000</v>
      </c>
      <c r="S130" s="5">
        <v>78594589000</v>
      </c>
      <c r="T130" s="5">
        <v>90004883000</v>
      </c>
      <c r="U130" s="5">
        <v>66155923000</v>
      </c>
      <c r="V130" s="5">
        <v>61733381000</v>
      </c>
      <c r="W130" s="5">
        <v>46580493000</v>
      </c>
      <c r="X130" s="5">
        <v>16878716000</v>
      </c>
      <c r="Y130" s="5">
        <v>22435254000</v>
      </c>
      <c r="Z130" s="5">
        <v>6593173000</v>
      </c>
    </row>
    <row r="131" spans="2:26" ht="15.5" x14ac:dyDescent="0.35">
      <c r="C131" t="s">
        <v>159</v>
      </c>
      <c r="D131" s="5">
        <v>40000000000</v>
      </c>
      <c r="E131" s="5">
        <v>35000000000</v>
      </c>
      <c r="F131" s="5">
        <v>35000000000</v>
      </c>
      <c r="G131" s="5">
        <v>35000000000</v>
      </c>
      <c r="I131" s="5">
        <v>35000000000</v>
      </c>
      <c r="J131" s="5">
        <v>30000000000</v>
      </c>
      <c r="K131" s="5">
        <v>27500000000</v>
      </c>
      <c r="L131" s="5">
        <v>25000000000</v>
      </c>
      <c r="M131" s="5">
        <v>25000000000</v>
      </c>
      <c r="N131" s="5">
        <v>25000000000</v>
      </c>
      <c r="O131" s="5">
        <v>18000000000</v>
      </c>
      <c r="P131" s="5">
        <v>16500000000</v>
      </c>
      <c r="Q131" s="5">
        <v>15000000000</v>
      </c>
      <c r="R131" s="5">
        <v>12774497000</v>
      </c>
      <c r="S131" s="5">
        <v>12774497000</v>
      </c>
      <c r="T131" s="5">
        <v>11774497000</v>
      </c>
      <c r="U131" s="5">
        <v>11774497000</v>
      </c>
      <c r="V131" s="5">
        <v>9774497000</v>
      </c>
      <c r="W131" s="5">
        <v>3774497000</v>
      </c>
      <c r="X131" s="5">
        <v>3774497000</v>
      </c>
      <c r="Y131" s="5">
        <v>774497000</v>
      </c>
      <c r="Z131" s="5">
        <v>774497000</v>
      </c>
    </row>
    <row r="132" spans="2:26" ht="15.5" x14ac:dyDescent="0.35">
      <c r="C132" t="s">
        <v>160</v>
      </c>
      <c r="D132" s="5">
        <v>520469605000</v>
      </c>
      <c r="E132" s="5">
        <v>519278760000</v>
      </c>
      <c r="F132" s="5">
        <v>535552765000</v>
      </c>
      <c r="G132" s="5">
        <v>511406112000</v>
      </c>
      <c r="I132" s="5">
        <v>535552765000</v>
      </c>
      <c r="J132" s="5">
        <v>432739342000</v>
      </c>
      <c r="K132" s="5">
        <v>396456276000</v>
      </c>
      <c r="L132" s="5">
        <v>348445662000</v>
      </c>
      <c r="M132" s="5">
        <v>290820679000</v>
      </c>
      <c r="N132" s="5">
        <v>338012378000</v>
      </c>
      <c r="O132" s="5">
        <v>365479012000</v>
      </c>
      <c r="P132" s="5">
        <v>211705027000</v>
      </c>
      <c r="Q132" s="5">
        <v>151328647000</v>
      </c>
      <c r="R132" s="5">
        <v>165771401000</v>
      </c>
      <c r="S132" s="5">
        <v>65820092000</v>
      </c>
      <c r="T132" s="5">
        <v>78230386000</v>
      </c>
      <c r="U132" s="5">
        <v>54381426000</v>
      </c>
      <c r="V132" s="5">
        <v>51958884000</v>
      </c>
      <c r="W132" s="5">
        <v>42805996000</v>
      </c>
      <c r="X132" s="5">
        <v>13104219000</v>
      </c>
      <c r="Y132" s="5">
        <v>21660757000</v>
      </c>
      <c r="Z132" s="5">
        <v>5818676000</v>
      </c>
    </row>
    <row r="133" spans="2:26" ht="15.5" x14ac:dyDescent="0.35">
      <c r="C133" t="s">
        <v>161</v>
      </c>
      <c r="D133" s="5">
        <v>560469605000</v>
      </c>
      <c r="E133" s="5">
        <v>554278760000</v>
      </c>
      <c r="F133" s="5">
        <v>570552765000</v>
      </c>
      <c r="G133" s="5">
        <v>546406112000</v>
      </c>
      <c r="I133" s="5">
        <v>570552765000</v>
      </c>
      <c r="J133" s="5">
        <v>462739342000</v>
      </c>
      <c r="K133" s="5">
        <v>423956276000</v>
      </c>
      <c r="L133" s="5">
        <v>373445662000</v>
      </c>
      <c r="M133" s="5">
        <v>315820679000</v>
      </c>
      <c r="N133" s="5">
        <v>363012378000</v>
      </c>
      <c r="O133" s="5">
        <v>383479012000</v>
      </c>
      <c r="P133" s="5">
        <v>228205027000</v>
      </c>
      <c r="Q133" s="5">
        <v>166328647000</v>
      </c>
      <c r="R133" s="5">
        <v>178545898000</v>
      </c>
      <c r="S133" s="5">
        <v>78594589000</v>
      </c>
      <c r="T133" s="5">
        <v>90004883000</v>
      </c>
      <c r="U133" s="5">
        <v>66155923000</v>
      </c>
      <c r="V133" s="5">
        <v>61733381000</v>
      </c>
      <c r="W133" s="5">
        <v>46580493000</v>
      </c>
      <c r="X133" s="5">
        <v>16878716000</v>
      </c>
      <c r="Y133" s="5">
        <v>22435254000</v>
      </c>
      <c r="Z133" s="5">
        <v>6593173000</v>
      </c>
    </row>
    <row r="134" spans="2:26" ht="15.5" x14ac:dyDescent="0.35">
      <c r="C134" t="s">
        <v>162</v>
      </c>
      <c r="D134" s="5">
        <v>8058000</v>
      </c>
      <c r="E134" s="5">
        <v>8064000</v>
      </c>
      <c r="F134" s="5">
        <v>7792000</v>
      </c>
      <c r="G134" s="5">
        <v>7608000</v>
      </c>
      <c r="I134" s="5">
        <v>7792000</v>
      </c>
      <c r="J134" s="5">
        <v>7589000</v>
      </c>
      <c r="K134" s="5">
        <v>6423000</v>
      </c>
      <c r="L134" s="5">
        <v>5579000</v>
      </c>
      <c r="M134" s="5">
        <v>5474000</v>
      </c>
      <c r="N134" s="5">
        <v>-6370000</v>
      </c>
      <c r="O134" s="5">
        <v>-31429000</v>
      </c>
      <c r="P134" s="5">
        <v>-6986000</v>
      </c>
      <c r="Q134" s="5">
        <v>-10288000</v>
      </c>
      <c r="R134" s="5">
        <v>-8981000</v>
      </c>
      <c r="S134" s="5">
        <v>-9755000</v>
      </c>
      <c r="T134" s="5">
        <v>171000</v>
      </c>
      <c r="U134" s="5">
        <v>4421000</v>
      </c>
      <c r="V134" s="5">
        <v>17412000</v>
      </c>
      <c r="W134" s="5">
        <v>31530000</v>
      </c>
      <c r="X134" s="5">
        <v>35001000</v>
      </c>
      <c r="Y134" s="5">
        <v>27016000</v>
      </c>
    </row>
    <row r="135" spans="2:26" ht="15.5" x14ac:dyDescent="0.35">
      <c r="C135" t="s">
        <v>10</v>
      </c>
      <c r="D135" s="5">
        <v>907041762000</v>
      </c>
      <c r="E135" s="5">
        <v>900850923000</v>
      </c>
      <c r="F135" s="5">
        <v>917124656000</v>
      </c>
      <c r="G135" s="5">
        <v>914342653000</v>
      </c>
      <c r="I135" s="5">
        <v>917124656000</v>
      </c>
      <c r="J135" s="5">
        <v>830675864000</v>
      </c>
      <c r="K135" s="5">
        <v>792848103000</v>
      </c>
      <c r="L135" s="5">
        <v>748228960000</v>
      </c>
      <c r="M135" s="5">
        <v>696234481000</v>
      </c>
      <c r="N135" s="5">
        <v>735051172000</v>
      </c>
      <c r="O135" s="5">
        <v>756131724000</v>
      </c>
      <c r="P135" s="5">
        <v>609241164000</v>
      </c>
      <c r="Q135" s="5">
        <v>547361482000</v>
      </c>
      <c r="R135" s="5">
        <v>470338342000</v>
      </c>
      <c r="S135" s="5">
        <v>367756259000</v>
      </c>
      <c r="T135" s="5">
        <v>171355054000</v>
      </c>
      <c r="U135" s="5">
        <v>147660344000</v>
      </c>
      <c r="V135" s="5">
        <v>142875793000</v>
      </c>
      <c r="W135" s="5">
        <v>127497023000</v>
      </c>
      <c r="X135" s="5">
        <v>98713717000</v>
      </c>
      <c r="Y135" s="5">
        <v>102537270000</v>
      </c>
      <c r="Z135" s="5">
        <v>87193173000</v>
      </c>
    </row>
    <row r="136" spans="2:26" ht="15.5" x14ac:dyDescent="0.35">
      <c r="C136" t="s">
        <v>163</v>
      </c>
      <c r="D136" s="5">
        <v>2719951128000</v>
      </c>
      <c r="E136" s="5">
        <v>2480005715000</v>
      </c>
      <c r="F136" s="5">
        <v>2574370035000</v>
      </c>
      <c r="G136" s="5">
        <v>2568986982000</v>
      </c>
      <c r="I136" s="5">
        <v>2574370035000</v>
      </c>
      <c r="J136" s="5">
        <v>2559780236000</v>
      </c>
      <c r="K136" s="5">
        <v>2162295387000</v>
      </c>
      <c r="L136" s="5">
        <v>2199797641000</v>
      </c>
      <c r="M136" s="5">
        <v>1736977382000</v>
      </c>
      <c r="N136" s="5">
        <v>1513949141000</v>
      </c>
      <c r="O136" s="5">
        <v>1888753849000</v>
      </c>
      <c r="P136" s="5">
        <v>2081620993000</v>
      </c>
      <c r="Q136" s="5">
        <v>1927985352000</v>
      </c>
      <c r="R136" s="5">
        <v>1587210576000</v>
      </c>
      <c r="S136" s="5">
        <v>1358464081000</v>
      </c>
      <c r="T136" s="5">
        <v>1062476023000</v>
      </c>
      <c r="U136" s="5">
        <v>1239821716000</v>
      </c>
      <c r="V136" s="5">
        <v>708955186000</v>
      </c>
      <c r="W136" s="5">
        <v>627037935000</v>
      </c>
      <c r="X136" s="5">
        <v>561998694000</v>
      </c>
      <c r="Y136" s="5">
        <v>587380790000</v>
      </c>
      <c r="Z136" s="5">
        <v>673396525000</v>
      </c>
    </row>
    <row r="137" spans="2:26" ht="15.5" x14ac:dyDescent="0.35">
      <c r="C137" t="s">
        <v>164</v>
      </c>
      <c r="D137" s="5">
        <v>756000000</v>
      </c>
      <c r="E137" s="5">
        <v>756000000</v>
      </c>
      <c r="F137" s="5">
        <v>756000000</v>
      </c>
      <c r="G137" s="5">
        <v>756000000</v>
      </c>
      <c r="I137" s="5">
        <v>756000000</v>
      </c>
      <c r="J137" s="5">
        <v>756000000</v>
      </c>
      <c r="K137" s="5">
        <v>151200000</v>
      </c>
      <c r="L137" s="5">
        <v>151200000</v>
      </c>
      <c r="M137" s="5">
        <v>151200000</v>
      </c>
      <c r="N137" s="5">
        <v>151200000</v>
      </c>
      <c r="O137" s="5">
        <v>151200000</v>
      </c>
      <c r="P137" s="5">
        <v>151200000</v>
      </c>
      <c r="Q137" s="5">
        <v>151200000</v>
      </c>
      <c r="R137" s="5">
        <v>151200000</v>
      </c>
      <c r="S137" s="5">
        <v>151200000</v>
      </c>
      <c r="T137" s="5">
        <v>151200000</v>
      </c>
      <c r="U137" s="5">
        <v>151200000</v>
      </c>
      <c r="V137" s="5">
        <v>151200000</v>
      </c>
      <c r="W137" s="5">
        <v>151200000</v>
      </c>
      <c r="X137" s="5">
        <v>151200000</v>
      </c>
      <c r="Y137" s="5">
        <v>151200000</v>
      </c>
      <c r="Z137" s="5">
        <v>151200000</v>
      </c>
    </row>
    <row r="139" spans="2:26" ht="15.5" x14ac:dyDescent="0.35">
      <c r="B139" t="s">
        <v>165</v>
      </c>
      <c r="C139" t="s">
        <v>166</v>
      </c>
      <c r="D139" s="5">
        <v>-130981120000</v>
      </c>
      <c r="E139" s="5">
        <v>95988356000</v>
      </c>
      <c r="G139" s="5">
        <v>73901608000</v>
      </c>
      <c r="J139" s="5">
        <v>-318051756000</v>
      </c>
      <c r="K139" s="5">
        <v>185765226000</v>
      </c>
      <c r="L139" s="5">
        <v>-155061768000</v>
      </c>
      <c r="M139" s="5">
        <v>-262438827000</v>
      </c>
      <c r="N139" s="5">
        <v>405915749000</v>
      </c>
      <c r="O139" s="5">
        <v>179820473000</v>
      </c>
      <c r="P139" s="5">
        <v>7444003000</v>
      </c>
      <c r="Q139" s="5">
        <v>85948536000</v>
      </c>
      <c r="R139" s="5">
        <v>184371203000</v>
      </c>
      <c r="S139" s="5">
        <v>21550154000</v>
      </c>
      <c r="T139" s="5">
        <v>42230169000</v>
      </c>
      <c r="U139" s="5">
        <v>-119083783000</v>
      </c>
      <c r="V139" s="5">
        <v>-803205000</v>
      </c>
      <c r="W139" s="5">
        <v>10549587000</v>
      </c>
      <c r="X139" s="5">
        <v>7765914000</v>
      </c>
      <c r="Y139" s="5">
        <v>27820836000</v>
      </c>
      <c r="Z139" s="5">
        <v>103386131000</v>
      </c>
    </row>
    <row r="140" spans="2:26" ht="15.5" x14ac:dyDescent="0.35">
      <c r="C140" t="s">
        <v>279</v>
      </c>
      <c r="D140" s="5">
        <v>1038662218000</v>
      </c>
      <c r="E140" s="5">
        <v>1211083010000</v>
      </c>
      <c r="G140" s="5">
        <v>1222087727000</v>
      </c>
      <c r="J140" s="5">
        <v>3400882935000</v>
      </c>
      <c r="K140" s="5">
        <v>3026732782000</v>
      </c>
      <c r="L140" s="5">
        <v>2398820491000</v>
      </c>
      <c r="M140" s="5">
        <v>1681503767000</v>
      </c>
      <c r="N140" s="5">
        <v>1871182272000</v>
      </c>
      <c r="O140" s="5">
        <v>3081437271000</v>
      </c>
      <c r="P140" s="5">
        <v>3328022932000</v>
      </c>
      <c r="Q140" s="5">
        <v>2116834064000</v>
      </c>
      <c r="R140" s="5">
        <v>1979024193000</v>
      </c>
      <c r="S140" s="5">
        <v>1581044029000</v>
      </c>
      <c r="T140" s="5">
        <v>1448718277000</v>
      </c>
      <c r="U140" s="5">
        <v>1279943783000</v>
      </c>
      <c r="V140" s="5">
        <v>1180986873000</v>
      </c>
      <c r="W140" s="5">
        <v>1299460959000</v>
      </c>
      <c r="X140" s="5">
        <v>860798137000</v>
      </c>
      <c r="Y140" s="5">
        <v>851117767000</v>
      </c>
      <c r="Z140" s="5">
        <v>1029952416000</v>
      </c>
    </row>
    <row r="141" spans="2:26" ht="15.5" x14ac:dyDescent="0.35">
      <c r="C141" t="s">
        <v>280</v>
      </c>
      <c r="D141" s="5">
        <v>-1029651639000</v>
      </c>
      <c r="E141" s="5">
        <v>-1005552945000</v>
      </c>
      <c r="G141" s="5">
        <v>-1072167471000</v>
      </c>
      <c r="J141" s="5">
        <v>-3602729187000</v>
      </c>
      <c r="K141" s="5">
        <v>-2654801125000</v>
      </c>
      <c r="L141" s="5">
        <v>-2264469429000</v>
      </c>
      <c r="M141" s="5">
        <v>-1773846753000</v>
      </c>
      <c r="N141" s="5">
        <v>-1406029380000</v>
      </c>
      <c r="O141" s="5">
        <v>-2660040836000</v>
      </c>
      <c r="P141" s="5">
        <v>-3068455649000</v>
      </c>
      <c r="Q141" s="5">
        <v>-1694971417000</v>
      </c>
      <c r="R141" s="5">
        <v>-1463403375000</v>
      </c>
      <c r="S141" s="5">
        <v>-1308846152000</v>
      </c>
      <c r="T141" s="5">
        <v>-1183269007000</v>
      </c>
      <c r="U141" s="5">
        <v>-1143598230000</v>
      </c>
      <c r="V141" s="5">
        <v>-1138497511000</v>
      </c>
      <c r="W141" s="5">
        <v>-1022896118000</v>
      </c>
      <c r="X141" s="5">
        <v>-809977405000</v>
      </c>
      <c r="Y141" s="5">
        <v>-759347593000</v>
      </c>
      <c r="Z141" s="5">
        <v>-860875966000</v>
      </c>
    </row>
    <row r="142" spans="2:26" ht="15.5" x14ac:dyDescent="0.35">
      <c r="C142" t="s">
        <v>695</v>
      </c>
      <c r="D142" s="5">
        <v>-31963872000</v>
      </c>
      <c r="E142" s="5">
        <v>-48447457000</v>
      </c>
      <c r="G142" s="5">
        <v>-44747740000</v>
      </c>
      <c r="J142" s="5">
        <v>-120469082000</v>
      </c>
      <c r="K142" s="5">
        <v>-146874968000</v>
      </c>
      <c r="L142" s="5">
        <v>-135098021000</v>
      </c>
      <c r="M142" s="5">
        <v>-117586478000</v>
      </c>
      <c r="N142" s="5">
        <v>-121985263000</v>
      </c>
      <c r="O142" s="5">
        <v>-130510269000</v>
      </c>
      <c r="P142" s="5">
        <v>-138844689000</v>
      </c>
      <c r="Q142" s="5">
        <v>-118666347000</v>
      </c>
      <c r="R142" s="5">
        <v>-97465776000</v>
      </c>
      <c r="S142" s="5">
        <v>-83205124000</v>
      </c>
      <c r="T142" s="5">
        <v>-67761235000</v>
      </c>
      <c r="U142" s="5">
        <v>-63675506000</v>
      </c>
      <c r="V142" s="5">
        <v>-86412441000</v>
      </c>
      <c r="W142" s="5">
        <v>-81841665000</v>
      </c>
      <c r="X142" s="5">
        <v>-15870684000</v>
      </c>
      <c r="Y142" s="5">
        <v>-34996321000</v>
      </c>
      <c r="Z142" s="5">
        <v>-32618440000</v>
      </c>
    </row>
    <row r="143" spans="2:26" ht="15.5" x14ac:dyDescent="0.35">
      <c r="C143" t="s">
        <v>2560</v>
      </c>
      <c r="D143" s="5">
        <v>-49284700000</v>
      </c>
      <c r="E143" s="5">
        <v>-41223930000</v>
      </c>
      <c r="G143" s="5">
        <v>-51910632000</v>
      </c>
      <c r="J143" s="5">
        <v>-23023601000</v>
      </c>
      <c r="K143" s="5">
        <v>-51740785000</v>
      </c>
      <c r="L143" s="5">
        <v>-121174557000</v>
      </c>
      <c r="M143" s="5">
        <v>-28154029000</v>
      </c>
      <c r="N143" s="5">
        <v>-35695622000</v>
      </c>
      <c r="O143" s="5">
        <v>-62305152000</v>
      </c>
      <c r="P143" s="5">
        <v>-57079103000</v>
      </c>
      <c r="Q143" s="5">
        <v>-48209496000</v>
      </c>
      <c r="R143" s="5">
        <v>-42193158000</v>
      </c>
      <c r="S143" s="5">
        <v>-39434140000</v>
      </c>
      <c r="T143" s="5">
        <v>-39302549000</v>
      </c>
      <c r="U143" s="5">
        <v>-25715292000</v>
      </c>
      <c r="V143" s="5">
        <v>192383521000</v>
      </c>
      <c r="W143" s="5">
        <v>-20273435000</v>
      </c>
      <c r="X143" s="5">
        <v>-17716006000</v>
      </c>
      <c r="Y143" s="5">
        <v>-18242898000</v>
      </c>
      <c r="Z143" s="5">
        <v>-13930169000</v>
      </c>
    </row>
    <row r="144" spans="2:26" ht="15.5" x14ac:dyDescent="0.35">
      <c r="C144" t="s">
        <v>2561</v>
      </c>
      <c r="J144" s="5">
        <v>-2878736000</v>
      </c>
      <c r="K144" s="5">
        <v>-5554324000</v>
      </c>
      <c r="L144" s="5">
        <v>-13865096000</v>
      </c>
      <c r="M144" s="5">
        <v>-46540780000</v>
      </c>
      <c r="N144" s="5">
        <v>28682310000</v>
      </c>
      <c r="O144" s="5">
        <v>-118474770000</v>
      </c>
      <c r="P144" s="5">
        <v>-117607209000</v>
      </c>
      <c r="Q144" s="5">
        <v>-108284958000</v>
      </c>
      <c r="R144" s="5">
        <v>-152724249000</v>
      </c>
      <c r="S144" s="5">
        <v>-122423237000</v>
      </c>
      <c r="T144" s="5">
        <v>-106002193000</v>
      </c>
      <c r="U144" s="5">
        <v>-138750366000</v>
      </c>
      <c r="V144" s="5">
        <v>-68959132000</v>
      </c>
      <c r="W144" s="5">
        <v>-53947910000</v>
      </c>
    </row>
    <row r="145" spans="3:26" ht="15.5" x14ac:dyDescent="0.35">
      <c r="C145" t="s">
        <v>651</v>
      </c>
      <c r="D145" s="5">
        <v>-58743127000</v>
      </c>
      <c r="E145" s="5">
        <v>-22678381000</v>
      </c>
      <c r="G145" s="5">
        <v>3054761000</v>
      </c>
      <c r="J145" s="5">
        <v>-25835865000</v>
      </c>
      <c r="K145" s="5">
        <v>-25063307000</v>
      </c>
      <c r="L145" s="5">
        <v>-48222074000</v>
      </c>
      <c r="M145" s="5">
        <v>-5692014000</v>
      </c>
      <c r="N145" s="5">
        <v>-34614283000</v>
      </c>
      <c r="O145" s="5">
        <v>-6428385000</v>
      </c>
      <c r="P145" s="5">
        <v>4956846000</v>
      </c>
      <c r="Q145" s="5">
        <v>-60753310000</v>
      </c>
      <c r="R145" s="5">
        <v>-38246392000</v>
      </c>
      <c r="S145" s="5">
        <v>2824580000</v>
      </c>
      <c r="T145" s="5">
        <v>-10153124000</v>
      </c>
      <c r="U145" s="5">
        <v>-27288172000</v>
      </c>
      <c r="V145" s="5">
        <v>-80304515000</v>
      </c>
      <c r="W145" s="5">
        <v>-109952244000</v>
      </c>
      <c r="X145" s="5">
        <v>-9468128000</v>
      </c>
      <c r="Y145" s="5">
        <v>-10710119000</v>
      </c>
      <c r="Z145" s="5">
        <v>-19141710000</v>
      </c>
    </row>
    <row r="146" spans="3:26" ht="15.5" x14ac:dyDescent="0.35">
      <c r="C146" t="s">
        <v>2562</v>
      </c>
      <c r="E146" s="5">
        <v>2808059000</v>
      </c>
      <c r="G146" s="5">
        <v>17584963000</v>
      </c>
      <c r="J146" s="5">
        <v>56001780000</v>
      </c>
      <c r="K146" s="5">
        <v>43066953000</v>
      </c>
      <c r="L146" s="5">
        <v>28946918000</v>
      </c>
      <c r="M146" s="5">
        <v>32218122000</v>
      </c>
      <c r="N146" s="5">
        <v>80401424000</v>
      </c>
      <c r="O146" s="5">
        <v>64124023000</v>
      </c>
      <c r="P146" s="5">
        <v>56450875000</v>
      </c>
      <c r="R146" s="5">
        <v>-620040000</v>
      </c>
      <c r="S146" s="5">
        <v>-8409802000</v>
      </c>
    </row>
    <row r="147" spans="3:26" ht="15.5" x14ac:dyDescent="0.35">
      <c r="C147" t="s">
        <v>2563</v>
      </c>
      <c r="M147" s="5">
        <v>-4340662000</v>
      </c>
      <c r="N147" s="5">
        <v>23974291000</v>
      </c>
      <c r="O147" s="5">
        <v>12018591000</v>
      </c>
    </row>
    <row r="148" spans="3:26" ht="15.5" x14ac:dyDescent="0.35">
      <c r="C148" t="s">
        <v>2103</v>
      </c>
    </row>
    <row r="149" spans="3:26" ht="15.5" x14ac:dyDescent="0.35">
      <c r="C149" t="s">
        <v>179</v>
      </c>
      <c r="D149" s="5">
        <v>216531272000</v>
      </c>
      <c r="E149" s="5">
        <v>-107256861000</v>
      </c>
      <c r="G149" s="5">
        <v>171623000</v>
      </c>
      <c r="J149" s="5">
        <v>368712913000</v>
      </c>
      <c r="K149" s="5">
        <v>-162253898000</v>
      </c>
      <c r="L149" s="5">
        <v>283340325000</v>
      </c>
      <c r="M149" s="5">
        <v>249657502000</v>
      </c>
      <c r="N149" s="5">
        <v>-367606342000</v>
      </c>
      <c r="O149" s="5">
        <v>-236640012000</v>
      </c>
      <c r="P149" s="5">
        <v>85668967000</v>
      </c>
      <c r="Q149" s="5">
        <v>-116737156000</v>
      </c>
      <c r="R149" s="5">
        <v>-52400035000</v>
      </c>
      <c r="S149" s="5">
        <v>108973451000</v>
      </c>
      <c r="T149" s="5">
        <v>-53383144000</v>
      </c>
      <c r="U149" s="5">
        <v>148661314000</v>
      </c>
      <c r="V149" s="5">
        <v>-15194863000</v>
      </c>
      <c r="W149" s="5">
        <v>-3141339000</v>
      </c>
      <c r="X149" s="5">
        <v>-32785663000</v>
      </c>
      <c r="Y149" s="5">
        <v>-10051363000</v>
      </c>
      <c r="Z149" s="5">
        <v>-24979589000</v>
      </c>
    </row>
    <row r="150" spans="3:26" ht="15.5" x14ac:dyDescent="0.35">
      <c r="C150" t="s">
        <v>180</v>
      </c>
      <c r="D150" s="5">
        <v>3098578000</v>
      </c>
      <c r="E150" s="5">
        <v>-5297293000</v>
      </c>
      <c r="G150" s="5">
        <v>-19956810000</v>
      </c>
      <c r="J150" s="5">
        <v>-56300229000</v>
      </c>
      <c r="K150" s="5">
        <v>-13996685000</v>
      </c>
      <c r="L150" s="5">
        <v>-27786797000</v>
      </c>
      <c r="M150" s="5">
        <v>-2863584000</v>
      </c>
      <c r="N150" s="5">
        <v>-6204727000</v>
      </c>
      <c r="O150" s="5">
        <v>-11867385000</v>
      </c>
      <c r="P150" s="5">
        <v>-54035244000</v>
      </c>
      <c r="Q150" s="5">
        <v>-68833048000</v>
      </c>
      <c r="R150" s="5">
        <v>-42053248000</v>
      </c>
      <c r="S150" s="5">
        <v>-62989733000</v>
      </c>
      <c r="T150" s="5">
        <v>9064635000</v>
      </c>
      <c r="U150" s="5">
        <v>-52169983000</v>
      </c>
      <c r="V150" s="5">
        <v>2544374000</v>
      </c>
      <c r="W150" s="5">
        <v>-7365780000</v>
      </c>
      <c r="X150" s="5">
        <v>22885938000</v>
      </c>
      <c r="Y150" s="5">
        <v>-30338606000</v>
      </c>
      <c r="Z150" s="5">
        <v>-22288742000</v>
      </c>
    </row>
    <row r="151" spans="3:26" ht="15.5" x14ac:dyDescent="0.35">
      <c r="C151" t="s">
        <v>282</v>
      </c>
      <c r="G151" s="5">
        <v>1408113000</v>
      </c>
      <c r="X151" s="5">
        <v>525189000</v>
      </c>
      <c r="Y151" s="5">
        <v>660133000</v>
      </c>
      <c r="Z151" s="5">
        <v>924801000</v>
      </c>
    </row>
    <row r="152" spans="3:26" ht="15.5" x14ac:dyDescent="0.35">
      <c r="C152" t="s">
        <v>616</v>
      </c>
      <c r="O152" s="5">
        <v>1641107000</v>
      </c>
      <c r="P152" s="5">
        <v>1333215000</v>
      </c>
      <c r="R152" s="5">
        <v>1504562000</v>
      </c>
      <c r="S152" s="5">
        <v>-50601111000</v>
      </c>
      <c r="T152" s="5">
        <v>8722793000</v>
      </c>
      <c r="U152" s="5">
        <v>1571971000</v>
      </c>
      <c r="V152" s="5">
        <v>-4571358000</v>
      </c>
      <c r="W152" s="5">
        <v>-3746965000</v>
      </c>
    </row>
    <row r="153" spans="3:26" ht="15.5" x14ac:dyDescent="0.35">
      <c r="C153" t="s">
        <v>188</v>
      </c>
      <c r="D153" s="5">
        <v>234238000</v>
      </c>
      <c r="G153" s="5">
        <v>-2236583000</v>
      </c>
      <c r="J153" s="5">
        <v>4127081000</v>
      </c>
      <c r="K153" s="5">
        <v>13217654000</v>
      </c>
      <c r="L153" s="5">
        <v>1985328000</v>
      </c>
      <c r="M153" s="5">
        <v>280148000</v>
      </c>
      <c r="N153" s="5">
        <v>9568000</v>
      </c>
      <c r="O153" s="5">
        <v>1357549000</v>
      </c>
      <c r="P153" s="5">
        <v>1004800000</v>
      </c>
      <c r="Q153" s="5">
        <v>712045000</v>
      </c>
      <c r="R153" s="5">
        <v>402340000</v>
      </c>
      <c r="S153" s="5">
        <v>4750124000</v>
      </c>
      <c r="T153" s="5">
        <v>466133000</v>
      </c>
    </row>
    <row r="154" spans="3:26" ht="15.5" x14ac:dyDescent="0.35">
      <c r="C154" t="s">
        <v>182</v>
      </c>
      <c r="D154" s="5">
        <v>2864340000</v>
      </c>
      <c r="E154" s="5">
        <v>-5297293000</v>
      </c>
      <c r="G154" s="5">
        <v>-19128340000</v>
      </c>
      <c r="J154" s="5">
        <v>-60427310000</v>
      </c>
      <c r="K154" s="5">
        <v>-27214339000</v>
      </c>
      <c r="L154" s="5">
        <v>-29772125000</v>
      </c>
      <c r="M154" s="5">
        <v>-3369212000</v>
      </c>
      <c r="N154" s="5">
        <v>-7316205000</v>
      </c>
      <c r="O154" s="5">
        <v>-15266678000</v>
      </c>
      <c r="P154" s="5">
        <v>-48473705000</v>
      </c>
      <c r="Q154" s="5">
        <v>-68349222000</v>
      </c>
      <c r="R154" s="5">
        <v>-34654034000</v>
      </c>
      <c r="S154" s="5">
        <v>-16994866000</v>
      </c>
      <c r="T154" s="5">
        <v>-4579148000</v>
      </c>
      <c r="U154" s="5">
        <v>-39018648000</v>
      </c>
      <c r="V154" s="5">
        <v>7816329000</v>
      </c>
      <c r="W154" s="5">
        <v>-167329000</v>
      </c>
      <c r="X154" s="5">
        <v>-9155330000</v>
      </c>
      <c r="Y154" s="5">
        <v>-6371580000</v>
      </c>
      <c r="Z154" s="5">
        <v>-8705596000</v>
      </c>
    </row>
    <row r="155" spans="3:26" ht="15.5" x14ac:dyDescent="0.35">
      <c r="C155" t="s">
        <v>351</v>
      </c>
      <c r="M155" s="5">
        <v>225480000</v>
      </c>
    </row>
    <row r="156" spans="3:26" ht="15.5" x14ac:dyDescent="0.35">
      <c r="C156" t="s">
        <v>2564</v>
      </c>
      <c r="X156" s="5">
        <v>210000000</v>
      </c>
    </row>
    <row r="157" spans="3:26" ht="15.5" x14ac:dyDescent="0.35">
      <c r="C157" t="s">
        <v>911</v>
      </c>
    </row>
    <row r="158" spans="3:26" ht="15.5" x14ac:dyDescent="0.35">
      <c r="C158" t="s">
        <v>2565</v>
      </c>
    </row>
    <row r="159" spans="3:26" ht="15.5" x14ac:dyDescent="0.35">
      <c r="C159" t="s">
        <v>2566</v>
      </c>
    </row>
    <row r="160" spans="3:26" ht="15.5" x14ac:dyDescent="0.35">
      <c r="C160" t="s">
        <v>699</v>
      </c>
      <c r="N160" s="5">
        <v>1101910000</v>
      </c>
      <c r="O160" s="5">
        <v>400637000</v>
      </c>
    </row>
    <row r="161" spans="3:26" ht="15.5" x14ac:dyDescent="0.35">
      <c r="C161" t="s">
        <v>2567</v>
      </c>
      <c r="P161" s="5">
        <v>-7899554000</v>
      </c>
      <c r="Q161" s="5">
        <v>-1195871000</v>
      </c>
      <c r="R161" s="5">
        <v>-9306116000</v>
      </c>
      <c r="S161" s="5">
        <v>-143880000</v>
      </c>
      <c r="T161" s="5">
        <v>4454857000</v>
      </c>
      <c r="U161" s="5">
        <v>-14723306000</v>
      </c>
      <c r="V161" s="5">
        <v>-700597000</v>
      </c>
      <c r="W161" s="5">
        <v>-3451486000</v>
      </c>
      <c r="X161" s="5">
        <v>31306079000</v>
      </c>
      <c r="Y161" s="5">
        <v>-24627159000</v>
      </c>
      <c r="Z161" s="5">
        <v>-14507947000</v>
      </c>
    </row>
    <row r="162" spans="3:26" ht="15.5" x14ac:dyDescent="0.35">
      <c r="C162" t="s">
        <v>206</v>
      </c>
      <c r="D162" s="5">
        <v>216531272000</v>
      </c>
      <c r="E162" s="5">
        <v>-107256861000</v>
      </c>
      <c r="G162" s="5">
        <v>171623000</v>
      </c>
      <c r="J162" s="5">
        <v>368712913000</v>
      </c>
      <c r="K162" s="5">
        <v>-162253898000</v>
      </c>
      <c r="L162" s="5">
        <v>283340325000</v>
      </c>
      <c r="M162" s="5">
        <v>249657502000</v>
      </c>
      <c r="N162" s="5">
        <v>-367606342000</v>
      </c>
      <c r="O162" s="5">
        <v>-236640012000</v>
      </c>
      <c r="P162" s="5">
        <v>85668967000</v>
      </c>
      <c r="Q162" s="5">
        <v>-116737156000</v>
      </c>
      <c r="R162" s="5">
        <v>-52400035000</v>
      </c>
      <c r="S162" s="5">
        <v>108973451000</v>
      </c>
      <c r="T162" s="5">
        <v>-53383144000</v>
      </c>
      <c r="U162" s="5">
        <v>148661314000</v>
      </c>
      <c r="V162" s="5">
        <v>-15194863000</v>
      </c>
      <c r="W162" s="5">
        <v>-3141339000</v>
      </c>
      <c r="X162" s="5">
        <v>-32785663000</v>
      </c>
      <c r="Y162" s="5">
        <v>-10051363000</v>
      </c>
      <c r="Z162" s="5">
        <v>-24979589000</v>
      </c>
    </row>
    <row r="163" spans="3:26" ht="15.5" x14ac:dyDescent="0.35">
      <c r="C163" t="s">
        <v>1231</v>
      </c>
      <c r="V163" s="5">
        <v>8445959000</v>
      </c>
      <c r="W163" s="5">
        <v>-674325000</v>
      </c>
      <c r="X163" s="5">
        <v>-1476728000</v>
      </c>
      <c r="Y163" s="5">
        <v>-354694000</v>
      </c>
      <c r="Z163" s="5">
        <v>-497364000</v>
      </c>
    </row>
    <row r="164" spans="3:26" ht="15.5" x14ac:dyDescent="0.35">
      <c r="C164" t="s">
        <v>577</v>
      </c>
      <c r="D164" s="5">
        <v>-102764021000</v>
      </c>
      <c r="E164" s="5">
        <v>-128613286000</v>
      </c>
      <c r="G164" s="5">
        <v>-145145610000</v>
      </c>
    </row>
    <row r="165" spans="3:26" ht="15.5" x14ac:dyDescent="0.35">
      <c r="C165" t="s">
        <v>1140</v>
      </c>
      <c r="D165" s="5">
        <v>323206835000</v>
      </c>
      <c r="E165" s="5">
        <v>20400000000</v>
      </c>
      <c r="G165" s="5">
        <v>142000000000</v>
      </c>
      <c r="J165" s="5">
        <v>441279644000</v>
      </c>
      <c r="K165" s="5">
        <v>192000000000</v>
      </c>
      <c r="L165" s="5">
        <v>496000000000</v>
      </c>
      <c r="M165" s="5">
        <v>318016465000</v>
      </c>
      <c r="N165" s="5">
        <v>219000000000</v>
      </c>
      <c r="P165" s="5">
        <v>91682149000</v>
      </c>
      <c r="Q165" s="5">
        <v>-24301721000</v>
      </c>
      <c r="R165" s="5">
        <v>-23206438000</v>
      </c>
      <c r="S165" s="5">
        <v>118926826000</v>
      </c>
      <c r="T165" s="5">
        <v>-51790569000</v>
      </c>
      <c r="U165" s="5">
        <v>163162066000</v>
      </c>
    </row>
    <row r="166" spans="3:26" ht="15.5" x14ac:dyDescent="0.35">
      <c r="C166" t="s">
        <v>1174</v>
      </c>
      <c r="E166" s="5">
        <v>4437777000</v>
      </c>
      <c r="G166" s="5">
        <v>14171003000</v>
      </c>
      <c r="J166" s="5">
        <v>17028440000</v>
      </c>
      <c r="M166" s="5">
        <v>2023086000</v>
      </c>
    </row>
    <row r="167" spans="3:26" ht="15.5" x14ac:dyDescent="0.35">
      <c r="C167" t="s">
        <v>1164</v>
      </c>
      <c r="D167" s="5">
        <v>-3425300000</v>
      </c>
      <c r="E167" s="5">
        <v>-2982235000</v>
      </c>
      <c r="G167" s="5">
        <v>-2549602000</v>
      </c>
      <c r="J167" s="5">
        <v>-267200000</v>
      </c>
      <c r="K167" s="5">
        <v>-458057000</v>
      </c>
      <c r="L167" s="5">
        <v>-3293444000</v>
      </c>
      <c r="M167" s="5">
        <v>-5791714000</v>
      </c>
      <c r="N167" s="5">
        <v>-5410000000</v>
      </c>
    </row>
    <row r="168" spans="3:26" ht="15.5" x14ac:dyDescent="0.35">
      <c r="C168" t="s">
        <v>496</v>
      </c>
    </row>
    <row r="169" spans="3:26" ht="15.5" x14ac:dyDescent="0.35">
      <c r="C169" t="s">
        <v>1592</v>
      </c>
      <c r="K169" s="5">
        <v>-1955611000</v>
      </c>
      <c r="L169" s="5">
        <v>-7177262000</v>
      </c>
      <c r="M169" s="5">
        <v>-5298196000</v>
      </c>
      <c r="N169" s="5">
        <v>-6795511000</v>
      </c>
      <c r="O169" s="5">
        <v>-5524237000</v>
      </c>
      <c r="P169" s="5">
        <v>21551393000</v>
      </c>
      <c r="Q169" s="5">
        <v>-1715435000</v>
      </c>
      <c r="R169" s="5">
        <v>-1192526000</v>
      </c>
      <c r="S169" s="5">
        <v>-881375000</v>
      </c>
      <c r="T169" s="5">
        <v>-1592575000</v>
      </c>
      <c r="U169" s="5">
        <v>-1914707000</v>
      </c>
      <c r="V169" s="5">
        <v>-774306000</v>
      </c>
      <c r="W169" s="5">
        <v>1523182000</v>
      </c>
      <c r="X169" s="5">
        <v>-1328767000</v>
      </c>
      <c r="Y169" s="5">
        <v>-1114363000</v>
      </c>
      <c r="Z169" s="5">
        <v>-347038000</v>
      </c>
    </row>
    <row r="170" spans="3:26" ht="15.5" x14ac:dyDescent="0.35">
      <c r="C170" t="s">
        <v>600</v>
      </c>
      <c r="U170" s="5">
        <v>4535787000</v>
      </c>
      <c r="V170" s="5">
        <v>-6234516000</v>
      </c>
      <c r="W170" s="5">
        <v>-3990196000</v>
      </c>
      <c r="X170" s="5">
        <v>-6508751000</v>
      </c>
    </row>
    <row r="171" spans="3:26" ht="15.5" x14ac:dyDescent="0.35">
      <c r="C171" t="s">
        <v>325</v>
      </c>
      <c r="G171" s="5">
        <v>-7480000000</v>
      </c>
      <c r="J171" s="5">
        <v>-37800000000</v>
      </c>
      <c r="K171" s="5">
        <v>-15120000000</v>
      </c>
      <c r="Q171" s="5">
        <v>-30240000000</v>
      </c>
      <c r="R171" s="5">
        <v>-28001071000</v>
      </c>
      <c r="S171" s="5">
        <v>-9072000000</v>
      </c>
      <c r="U171" s="5">
        <v>-17121832000</v>
      </c>
      <c r="V171" s="5">
        <v>-16632000000</v>
      </c>
      <c r="X171" s="5">
        <v>-4536000000</v>
      </c>
    </row>
    <row r="172" spans="3:26" ht="15.5" x14ac:dyDescent="0.35">
      <c r="C172" t="s">
        <v>2568</v>
      </c>
      <c r="O172" s="5">
        <v>-44880000000</v>
      </c>
    </row>
    <row r="173" spans="3:26" ht="15.5" x14ac:dyDescent="0.35">
      <c r="C173" t="s">
        <v>2569</v>
      </c>
      <c r="D173" s="5">
        <v>-486242000</v>
      </c>
      <c r="E173" s="5">
        <v>-499117000</v>
      </c>
      <c r="G173" s="5">
        <v>-824168000</v>
      </c>
    </row>
    <row r="174" spans="3:26" ht="15.5" x14ac:dyDescent="0.35">
      <c r="C174" t="s">
        <v>2570</v>
      </c>
      <c r="Y174" s="5">
        <v>-1582306000</v>
      </c>
      <c r="Z174" s="5">
        <v>-5043605000</v>
      </c>
    </row>
    <row r="175" spans="3:26" ht="15.5" x14ac:dyDescent="0.35">
      <c r="C175" t="s">
        <v>333</v>
      </c>
      <c r="D175" s="5">
        <v>88648730000</v>
      </c>
      <c r="E175" s="5">
        <v>-16565798000</v>
      </c>
      <c r="G175" s="5">
        <v>54116421000</v>
      </c>
      <c r="J175" s="5">
        <v>-5639072000</v>
      </c>
      <c r="K175" s="5">
        <v>9514643000</v>
      </c>
      <c r="L175" s="5">
        <v>100491760000</v>
      </c>
      <c r="M175" s="5">
        <v>-15644909000</v>
      </c>
      <c r="N175" s="5">
        <v>32104680000</v>
      </c>
      <c r="O175" s="5">
        <v>-68686924000</v>
      </c>
      <c r="P175" s="5">
        <v>39077726000</v>
      </c>
      <c r="Q175" s="5">
        <v>-99621668000</v>
      </c>
      <c r="R175" s="5">
        <v>89917920000</v>
      </c>
      <c r="S175" s="5">
        <v>67533872000</v>
      </c>
      <c r="T175" s="5">
        <v>-2088340000</v>
      </c>
      <c r="U175" s="5">
        <v>-22592452000</v>
      </c>
      <c r="V175" s="5">
        <v>-13453694000</v>
      </c>
      <c r="W175" s="5">
        <v>42468000</v>
      </c>
      <c r="X175" s="5">
        <v>-2133811000</v>
      </c>
      <c r="Y175" s="5">
        <v>-12569133000</v>
      </c>
      <c r="Z175" s="5">
        <v>56117800000</v>
      </c>
    </row>
    <row r="176" spans="3:26" ht="15.5" x14ac:dyDescent="0.35">
      <c r="C176" t="s">
        <v>225</v>
      </c>
      <c r="E176" s="5">
        <v>107664110000</v>
      </c>
      <c r="J176" s="5">
        <v>158098144000</v>
      </c>
      <c r="K176" s="5">
        <v>148583501000</v>
      </c>
      <c r="L176" s="5">
        <v>48091741000</v>
      </c>
      <c r="M176" s="5">
        <v>63736650000</v>
      </c>
      <c r="N176" s="5">
        <v>31631972000</v>
      </c>
      <c r="O176" s="5">
        <v>100318896000</v>
      </c>
      <c r="P176" s="5">
        <v>61241170000</v>
      </c>
      <c r="Q176" s="5">
        <v>160862838000</v>
      </c>
      <c r="R176" s="5">
        <v>70944918000</v>
      </c>
      <c r="S176" s="5">
        <v>3411046000</v>
      </c>
      <c r="T176" s="5">
        <v>5499386000</v>
      </c>
      <c r="U176" s="5">
        <v>28091837000</v>
      </c>
      <c r="V176" s="5">
        <v>41545531000</v>
      </c>
      <c r="W176" s="5">
        <v>41503063000</v>
      </c>
      <c r="X176" s="5">
        <v>45692060000</v>
      </c>
      <c r="Y176" s="5">
        <v>58261193000</v>
      </c>
      <c r="Z176" s="5">
        <v>2143393000</v>
      </c>
    </row>
    <row r="177" spans="2:26" ht="15.5" x14ac:dyDescent="0.35">
      <c r="C177" t="s">
        <v>226</v>
      </c>
      <c r="D177" s="5">
        <v>88648730000</v>
      </c>
      <c r="E177" s="5">
        <v>91098312000</v>
      </c>
      <c r="G177" s="5">
        <v>54116421000</v>
      </c>
      <c r="J177" s="5">
        <v>152459072000</v>
      </c>
      <c r="K177" s="5">
        <v>158098144000</v>
      </c>
      <c r="L177" s="5">
        <v>148583501000</v>
      </c>
      <c r="M177" s="5">
        <v>48091741000</v>
      </c>
      <c r="N177" s="5">
        <v>63736652000</v>
      </c>
      <c r="O177" s="5">
        <v>31631972000</v>
      </c>
      <c r="P177" s="5">
        <v>100318896000</v>
      </c>
      <c r="Q177" s="5">
        <v>61241170000</v>
      </c>
      <c r="R177" s="5">
        <v>160862838000</v>
      </c>
      <c r="S177" s="5">
        <v>70944918000</v>
      </c>
      <c r="T177" s="5">
        <v>3411046000</v>
      </c>
      <c r="U177" s="5">
        <v>5499385000</v>
      </c>
      <c r="V177" s="5">
        <v>28091837000</v>
      </c>
      <c r="W177" s="5">
        <v>41545531000</v>
      </c>
      <c r="X177" s="5">
        <v>43558249000</v>
      </c>
      <c r="Y177" s="5">
        <v>45692060000</v>
      </c>
      <c r="Z177" s="5">
        <v>58261193000</v>
      </c>
    </row>
    <row r="179" spans="2:26" ht="15.5" x14ac:dyDescent="0.35">
      <c r="B179" t="s">
        <v>227</v>
      </c>
      <c r="C179" t="s">
        <v>12</v>
      </c>
      <c r="D179" s="5">
        <v>760000000</v>
      </c>
      <c r="E179" s="5">
        <v>760000000</v>
      </c>
      <c r="F179" s="5">
        <v>760000000</v>
      </c>
      <c r="G179" s="5">
        <v>760000000</v>
      </c>
      <c r="I179" s="5">
        <v>760000000</v>
      </c>
      <c r="J179" s="5">
        <v>760000000</v>
      </c>
      <c r="K179" s="5">
        <v>150000000</v>
      </c>
      <c r="L179" s="5">
        <v>150000000</v>
      </c>
      <c r="M179" s="5">
        <v>150000000</v>
      </c>
      <c r="N179" s="5">
        <v>150000000</v>
      </c>
      <c r="O179" s="5">
        <v>150000000</v>
      </c>
      <c r="P179" s="5">
        <v>150000000</v>
      </c>
      <c r="Q179" s="5">
        <v>150000000</v>
      </c>
      <c r="R179" s="5">
        <v>150000000</v>
      </c>
      <c r="S179" s="5">
        <v>150000000</v>
      </c>
      <c r="T179" s="5">
        <v>150000000</v>
      </c>
      <c r="U179" s="5">
        <v>150000000</v>
      </c>
      <c r="V179" s="5">
        <v>150000000</v>
      </c>
      <c r="W179" s="5">
        <v>150000000</v>
      </c>
      <c r="X179" s="5">
        <v>150000000</v>
      </c>
      <c r="Y179" s="5">
        <v>150000000</v>
      </c>
      <c r="Z179" s="5">
        <v>150000000</v>
      </c>
    </row>
    <row r="180" spans="2:26" ht="15.5" x14ac:dyDescent="0.35">
      <c r="C180" t="s">
        <v>228</v>
      </c>
      <c r="D180" s="6">
        <v>48.19</v>
      </c>
      <c r="E180" s="6">
        <v>-21.53</v>
      </c>
      <c r="F180" s="6">
        <v>31.94</v>
      </c>
      <c r="G180" s="6">
        <v>57.28</v>
      </c>
    </row>
    <row r="181" spans="2:26" ht="15.5" x14ac:dyDescent="0.35">
      <c r="C181" t="s">
        <v>229</v>
      </c>
      <c r="D181" s="6">
        <v>13.8</v>
      </c>
      <c r="E181" s="6">
        <v>-41.11</v>
      </c>
      <c r="F181" s="6">
        <v>35.69</v>
      </c>
      <c r="G181" s="6">
        <v>18.420000000000002</v>
      </c>
    </row>
    <row r="182" spans="2:26" ht="15.5" x14ac:dyDescent="0.35">
      <c r="C182" t="s">
        <v>73</v>
      </c>
      <c r="D182" s="6">
        <v>0.53</v>
      </c>
      <c r="E182" s="6">
        <v>0.78</v>
      </c>
      <c r="F182" s="6">
        <v>0.81</v>
      </c>
      <c r="G182" s="6">
        <v>0.72</v>
      </c>
    </row>
    <row r="183" spans="2:26" ht="15.5" x14ac:dyDescent="0.35">
      <c r="C183" t="s">
        <v>230</v>
      </c>
      <c r="D183" s="5">
        <v>78470000000</v>
      </c>
      <c r="E183" s="5">
        <v>1570000000</v>
      </c>
      <c r="F183" s="5">
        <v>26760000000</v>
      </c>
      <c r="G183" s="5">
        <v>81020000000</v>
      </c>
    </row>
    <row r="184" spans="2:26" ht="15.5" x14ac:dyDescent="0.35">
      <c r="C184" t="s">
        <v>231</v>
      </c>
      <c r="D184" s="6">
        <v>1.34E-2</v>
      </c>
      <c r="E184" s="6">
        <v>-6.6E-3</v>
      </c>
      <c r="F184" s="6">
        <v>9.3999999999999986E-3</v>
      </c>
      <c r="G184" s="6">
        <v>1.6899999999999998E-2</v>
      </c>
    </row>
    <row r="185" spans="2:26" ht="15.5" x14ac:dyDescent="0.35">
      <c r="C185" t="s">
        <v>232</v>
      </c>
      <c r="D185" s="6">
        <v>4.0199999999999993E-2</v>
      </c>
      <c r="E185" s="6">
        <v>-1.8100000000000002E-2</v>
      </c>
      <c r="F185" s="6">
        <v>2.63E-2</v>
      </c>
      <c r="G185" s="6">
        <v>4.7400000000000005E-2</v>
      </c>
    </row>
    <row r="186" spans="2:26" ht="15.5" x14ac:dyDescent="0.35">
      <c r="C186" t="s">
        <v>233</v>
      </c>
      <c r="D186" s="6">
        <v>6.5599999999999992E-2</v>
      </c>
      <c r="E186" s="6">
        <v>-1.1299999999999999E-2</v>
      </c>
      <c r="F186" s="6">
        <v>1.38E-2</v>
      </c>
      <c r="G186" s="6">
        <v>6.9099999999999995E-2</v>
      </c>
    </row>
    <row r="187" spans="2:26" ht="15.5" x14ac:dyDescent="0.35">
      <c r="C187" t="s">
        <v>234</v>
      </c>
      <c r="D187" s="6">
        <v>3.94</v>
      </c>
      <c r="E187" s="6">
        <v>-0.75</v>
      </c>
      <c r="F187" s="6">
        <v>0.78</v>
      </c>
      <c r="G187" s="6">
        <v>49.55</v>
      </c>
    </row>
    <row r="188" spans="2:26" ht="15.5" x14ac:dyDescent="0.35">
      <c r="C188" t="s">
        <v>235</v>
      </c>
      <c r="D188" s="5">
        <v>907000000000</v>
      </c>
      <c r="E188" s="5">
        <v>901000000000</v>
      </c>
      <c r="F188" s="5">
        <v>917000000000</v>
      </c>
      <c r="G188" s="5">
        <v>914000000000</v>
      </c>
    </row>
    <row r="189" spans="2:26" ht="15.5" x14ac:dyDescent="0.35">
      <c r="C189" t="s">
        <v>236</v>
      </c>
      <c r="D189" s="6">
        <v>0.55000000000000004</v>
      </c>
      <c r="E189" s="6">
        <v>0.74</v>
      </c>
      <c r="F189" s="6">
        <v>0.94</v>
      </c>
      <c r="G189" s="6">
        <v>0.87</v>
      </c>
    </row>
    <row r="190" spans="2:26" ht="15.5" x14ac:dyDescent="0.35">
      <c r="C190" t="s">
        <v>237</v>
      </c>
      <c r="D190" s="6">
        <v>1199.78</v>
      </c>
      <c r="E190" s="6">
        <v>1191.5899999999999</v>
      </c>
      <c r="F190" s="6">
        <v>1213.1199999999999</v>
      </c>
      <c r="G190" s="6">
        <v>1209.44</v>
      </c>
    </row>
    <row r="191" spans="2:26" ht="15.5" x14ac:dyDescent="0.35">
      <c r="C191" t="s">
        <v>238</v>
      </c>
      <c r="D191" s="6">
        <v>0.56000000000000005</v>
      </c>
      <c r="E191" s="6">
        <v>0.74</v>
      </c>
      <c r="F191" s="6">
        <v>0.94</v>
      </c>
      <c r="G191" s="6">
        <v>0.88</v>
      </c>
    </row>
    <row r="192" spans="2:26" ht="15.5" x14ac:dyDescent="0.35">
      <c r="C192" t="s">
        <v>239</v>
      </c>
      <c r="D192" s="6">
        <v>1196.94</v>
      </c>
      <c r="E192" s="6">
        <v>1188.29</v>
      </c>
      <c r="F192" s="6">
        <v>1209.3399999999999</v>
      </c>
      <c r="G192" s="6">
        <v>1205.19</v>
      </c>
    </row>
    <row r="193" spans="3:26" ht="15.5" x14ac:dyDescent="0.35">
      <c r="C193" t="s">
        <v>240</v>
      </c>
      <c r="D193" s="5">
        <v>1198000000000</v>
      </c>
      <c r="E193" s="5">
        <v>981000000000</v>
      </c>
      <c r="F193" s="5">
        <v>1088000000000</v>
      </c>
      <c r="G193" s="5">
        <v>975000000000</v>
      </c>
    </row>
    <row r="194" spans="3:26" ht="15.5" x14ac:dyDescent="0.35">
      <c r="C194" t="s">
        <v>241</v>
      </c>
      <c r="D194" s="5">
        <v>35000000000</v>
      </c>
      <c r="E194" s="5">
        <v>35000000000</v>
      </c>
      <c r="F194" s="5">
        <v>35000000000</v>
      </c>
      <c r="G194" s="5">
        <v>46000000000</v>
      </c>
    </row>
    <row r="195" spans="3:26" ht="15.5" x14ac:dyDescent="0.35">
      <c r="C195" t="s">
        <v>242</v>
      </c>
      <c r="D195" s="5">
        <v>907000000000</v>
      </c>
      <c r="E195" s="5">
        <v>901000000000</v>
      </c>
      <c r="F195" s="5">
        <v>917000000000</v>
      </c>
      <c r="G195" s="5">
        <v>914000000000</v>
      </c>
    </row>
    <row r="196" spans="3:26" ht="15.5" x14ac:dyDescent="0.35">
      <c r="C196" t="s">
        <v>24</v>
      </c>
      <c r="D196" s="5">
        <v>1233000000000</v>
      </c>
      <c r="E196" s="5">
        <v>1016000000000</v>
      </c>
      <c r="F196" s="5">
        <v>1124000000000</v>
      </c>
      <c r="G196" s="5">
        <v>1020000000000</v>
      </c>
    </row>
    <row r="197" spans="3:26" ht="15.5" x14ac:dyDescent="0.35">
      <c r="C197" t="s">
        <v>21</v>
      </c>
      <c r="D197" s="5">
        <v>1053000000000</v>
      </c>
      <c r="E197" s="5">
        <v>925000000000</v>
      </c>
      <c r="F197" s="5">
        <v>1016000000000</v>
      </c>
      <c r="G197" s="5">
        <v>871000000000</v>
      </c>
    </row>
    <row r="198" spans="3:26" ht="15.5" x14ac:dyDescent="0.35">
      <c r="C198" t="s">
        <v>243</v>
      </c>
      <c r="D198" s="5">
        <v>411000000000</v>
      </c>
      <c r="E198" s="5">
        <v>386000000000</v>
      </c>
      <c r="F198" s="5">
        <v>396000000000</v>
      </c>
      <c r="G198" s="5">
        <v>423000000000</v>
      </c>
    </row>
    <row r="199" spans="3:26" ht="15.5" x14ac:dyDescent="0.35">
      <c r="C199" t="s">
        <v>244</v>
      </c>
      <c r="D199" s="5">
        <v>-131000000000</v>
      </c>
      <c r="E199" s="5">
        <v>96000000000</v>
      </c>
      <c r="G199" s="5">
        <v>74000000000</v>
      </c>
    </row>
    <row r="200" spans="3:26" ht="15.5" x14ac:dyDescent="0.35">
      <c r="C200" t="s">
        <v>245</v>
      </c>
      <c r="D200" s="5">
        <v>3000000000</v>
      </c>
      <c r="E200" s="5">
        <v>-5000000000</v>
      </c>
      <c r="G200" s="5">
        <v>-19000000000</v>
      </c>
    </row>
    <row r="201" spans="3:26" ht="15.5" x14ac:dyDescent="0.35">
      <c r="C201" t="s">
        <v>13</v>
      </c>
      <c r="D201" s="5">
        <v>-128000000000</v>
      </c>
      <c r="E201" s="5">
        <v>91000000000</v>
      </c>
      <c r="G201" s="5">
        <v>55000000000</v>
      </c>
    </row>
    <row r="202" spans="3:26" ht="15.5" x14ac:dyDescent="0.35">
      <c r="C202" t="s">
        <v>16</v>
      </c>
      <c r="D202" s="6">
        <v>-169.47</v>
      </c>
      <c r="E202" s="6">
        <v>119.96</v>
      </c>
      <c r="G202" s="6">
        <v>72.45</v>
      </c>
    </row>
    <row r="203" spans="3:26" ht="15.5" x14ac:dyDescent="0.35">
      <c r="C203" t="s">
        <v>58</v>
      </c>
      <c r="I203" s="6">
        <v>152.61000000000001</v>
      </c>
      <c r="J203" s="6">
        <v>101.3</v>
      </c>
      <c r="K203" s="6">
        <v>425.86</v>
      </c>
      <c r="L203" s="6">
        <v>381.12</v>
      </c>
      <c r="M203" s="6">
        <v>-312.04000000000002</v>
      </c>
      <c r="N203" s="6">
        <v>78.86</v>
      </c>
      <c r="O203" s="6">
        <v>678.01</v>
      </c>
      <c r="P203" s="6">
        <v>584.83000000000004</v>
      </c>
      <c r="Q203" s="6">
        <v>551.29</v>
      </c>
      <c r="R203" s="6">
        <v>875.81</v>
      </c>
      <c r="S203" s="6">
        <v>16.420000000000002</v>
      </c>
      <c r="T203" s="6">
        <v>157.72999999999999</v>
      </c>
      <c r="U203" s="6">
        <v>149.25</v>
      </c>
      <c r="V203" s="6">
        <v>210.22</v>
      </c>
      <c r="W203" s="6">
        <v>196.44</v>
      </c>
      <c r="X203" s="6">
        <v>-6.72</v>
      </c>
      <c r="Y203" s="6">
        <v>104.76</v>
      </c>
      <c r="Z203" s="6">
        <v>0.52</v>
      </c>
    </row>
    <row r="204" spans="3:26" ht="15.5" x14ac:dyDescent="0.35">
      <c r="C204" t="s">
        <v>72</v>
      </c>
      <c r="I204" s="6">
        <v>7.47</v>
      </c>
      <c r="J204" s="6">
        <v>6.02</v>
      </c>
      <c r="K204" s="6">
        <v>5.71</v>
      </c>
      <c r="L204" s="6">
        <v>12.96</v>
      </c>
      <c r="M204" s="6">
        <v>-19.39</v>
      </c>
      <c r="N204" s="6">
        <v>71.010000000000005</v>
      </c>
      <c r="O204" s="6">
        <v>9.11</v>
      </c>
      <c r="P204" s="6">
        <v>11.37</v>
      </c>
      <c r="Q204" s="6">
        <v>8.5299999999999994</v>
      </c>
      <c r="R204" s="5">
        <v>4</v>
      </c>
      <c r="S204" s="6">
        <v>82.22</v>
      </c>
      <c r="T204" s="6">
        <v>14.9</v>
      </c>
      <c r="U204" s="6">
        <v>19.100000000000001</v>
      </c>
      <c r="V204" s="6">
        <v>9.0399999999999991</v>
      </c>
      <c r="W204" s="6">
        <v>3.05</v>
      </c>
      <c r="X204" s="6">
        <v>-92.26</v>
      </c>
      <c r="Y204" s="6">
        <v>4.68</v>
      </c>
      <c r="Z204" s="6">
        <v>567.30999999999995</v>
      </c>
    </row>
    <row r="205" spans="3:26" ht="15.5" x14ac:dyDescent="0.35">
      <c r="C205" t="s">
        <v>75</v>
      </c>
      <c r="I205" s="6">
        <v>0.21</v>
      </c>
      <c r="J205" s="6">
        <v>0.13</v>
      </c>
      <c r="K205" s="6">
        <v>0.12</v>
      </c>
      <c r="L205" s="6">
        <v>0.27</v>
      </c>
      <c r="M205" s="6">
        <v>0.53</v>
      </c>
      <c r="N205" s="6">
        <v>0.54</v>
      </c>
      <c r="O205" s="6">
        <v>0.32</v>
      </c>
      <c r="P205" s="6">
        <v>0.31</v>
      </c>
      <c r="Q205" s="6">
        <v>0.33</v>
      </c>
      <c r="R205" s="6">
        <v>0.26</v>
      </c>
      <c r="S205" s="6">
        <v>0.12</v>
      </c>
      <c r="T205" s="6">
        <v>0.24</v>
      </c>
      <c r="U205" s="6">
        <v>0.28999999999999998</v>
      </c>
      <c r="V205" s="6">
        <v>0.23</v>
      </c>
      <c r="W205" s="6">
        <v>7.0000000000000007E-2</v>
      </c>
      <c r="X205" s="6">
        <v>0.11</v>
      </c>
      <c r="Y205" s="6">
        <v>0.1</v>
      </c>
      <c r="Z205" s="6">
        <v>0.04</v>
      </c>
    </row>
    <row r="206" spans="3:26" ht="15.5" x14ac:dyDescent="0.35">
      <c r="C206" t="s">
        <v>246</v>
      </c>
      <c r="I206" s="5">
        <v>218390000000</v>
      </c>
      <c r="J206" s="5">
        <v>124620000000</v>
      </c>
      <c r="K206" s="5">
        <v>184170000000</v>
      </c>
      <c r="L206" s="5">
        <v>131000000000</v>
      </c>
      <c r="M206" s="5">
        <v>-12280000000</v>
      </c>
      <c r="N206" s="5">
        <v>90780000000</v>
      </c>
      <c r="O206" s="5">
        <v>249670000000</v>
      </c>
      <c r="P206" s="5">
        <v>242210000000</v>
      </c>
    </row>
    <row r="207" spans="3:26" ht="15.5" x14ac:dyDescent="0.35">
      <c r="C207" t="s">
        <v>247</v>
      </c>
      <c r="I207" s="6">
        <v>4.4800000000000006E-2</v>
      </c>
      <c r="J207" s="6">
        <v>2.9900000000000003E-2</v>
      </c>
      <c r="K207" s="6">
        <v>2.98E-2</v>
      </c>
      <c r="L207" s="6">
        <v>2.6200000000000001E-2</v>
      </c>
      <c r="M207" s="6">
        <v>-2.7200000000000002E-2</v>
      </c>
      <c r="N207" s="6">
        <v>7.9000000000000008E-3</v>
      </c>
      <c r="O207" s="6">
        <v>5.4299999999999994E-2</v>
      </c>
      <c r="P207" s="6">
        <v>4.2500000000000003E-2</v>
      </c>
      <c r="Q207" s="6">
        <v>4.3200000000000002E-2</v>
      </c>
      <c r="R207" s="6">
        <v>8.3400000000000002E-2</v>
      </c>
      <c r="S207" s="6">
        <v>1.8E-3</v>
      </c>
      <c r="T207" s="6">
        <v>2.2400000000000003E-2</v>
      </c>
      <c r="U207" s="6">
        <v>1.8200000000000001E-2</v>
      </c>
      <c r="V207" s="6">
        <v>4.4800000000000006E-2</v>
      </c>
      <c r="W207" s="6">
        <v>4.7400000000000005E-2</v>
      </c>
      <c r="X207" s="6">
        <v>-1.8E-3</v>
      </c>
      <c r="Y207" s="6">
        <v>2.7000000000000003E-2</v>
      </c>
      <c r="Z207" s="6">
        <v>1E-4</v>
      </c>
    </row>
    <row r="208" spans="3:26" ht="15.5" x14ac:dyDescent="0.35">
      <c r="C208" t="s">
        <v>248</v>
      </c>
      <c r="I208" s="6">
        <v>0.1258</v>
      </c>
      <c r="J208" s="6">
        <v>9.2200000000000004E-2</v>
      </c>
      <c r="K208" s="6">
        <v>8.1199999999999994E-2</v>
      </c>
      <c r="L208" s="6">
        <v>7.6999999999999999E-2</v>
      </c>
      <c r="M208" s="6">
        <v>-6.7799999999999999E-2</v>
      </c>
      <c r="N208" s="6">
        <v>1.6200000000000003E-2</v>
      </c>
      <c r="O208" s="6">
        <v>0.1356</v>
      </c>
      <c r="P208" s="6">
        <v>0.14510000000000001</v>
      </c>
      <c r="Q208" s="6">
        <v>0.15229999999999999</v>
      </c>
      <c r="R208" s="6">
        <v>0.28149999999999997</v>
      </c>
      <c r="S208" s="6">
        <v>6.8000000000000005E-3</v>
      </c>
      <c r="T208" s="6">
        <v>0.13919999999999999</v>
      </c>
      <c r="U208" s="6">
        <v>0.15279999999999999</v>
      </c>
      <c r="V208" s="6">
        <v>0.2225</v>
      </c>
      <c r="W208" s="6">
        <v>0.23300000000000001</v>
      </c>
      <c r="X208" s="6">
        <v>-1.03E-2</v>
      </c>
      <c r="Y208" s="6">
        <v>0.1545</v>
      </c>
      <c r="Z208" s="6">
        <v>8.9999999999999998E-4</v>
      </c>
    </row>
    <row r="209" spans="3:26" ht="15.5" x14ac:dyDescent="0.35">
      <c r="C209" t="s">
        <v>249</v>
      </c>
      <c r="I209" s="6">
        <v>0.17859999999999998</v>
      </c>
      <c r="J209" s="6">
        <v>0.12970000000000001</v>
      </c>
      <c r="K209" s="6">
        <v>0.18</v>
      </c>
      <c r="L209" s="6">
        <v>0.1273</v>
      </c>
      <c r="M209" s="6">
        <v>-6.13E-2</v>
      </c>
      <c r="N209" s="6">
        <v>6.2600000000000003E-2</v>
      </c>
      <c r="O209" s="6">
        <v>0.25800000000000001</v>
      </c>
      <c r="P209" s="6">
        <v>0.28170000000000001</v>
      </c>
      <c r="Q209" s="6">
        <v>0.26050000000000001</v>
      </c>
      <c r="R209" s="6">
        <v>0.44590000000000002</v>
      </c>
      <c r="S209" s="6">
        <v>0.32520000000000004</v>
      </c>
      <c r="T209" s="6">
        <v>0.45189999999999997</v>
      </c>
      <c r="U209" s="6">
        <v>0.73580000000000001</v>
      </c>
      <c r="V209" s="6">
        <v>0.44409999999999994</v>
      </c>
      <c r="W209" s="6">
        <v>0.42229999999999995</v>
      </c>
      <c r="X209" s="6">
        <v>2.8799999999999999E-2</v>
      </c>
      <c r="Y209" s="6">
        <v>0.20550000000000002</v>
      </c>
      <c r="Z209" s="6">
        <v>1.0562</v>
      </c>
    </row>
    <row r="210" spans="3:26" ht="15.5" x14ac:dyDescent="0.35">
      <c r="C210" t="s">
        <v>250</v>
      </c>
      <c r="I210" s="6">
        <v>3.7</v>
      </c>
      <c r="J210" s="6">
        <v>4.97</v>
      </c>
      <c r="K210" s="6">
        <v>2.9</v>
      </c>
      <c r="L210" s="6">
        <v>1.68</v>
      </c>
      <c r="M210" s="6">
        <v>-2.97</v>
      </c>
      <c r="N210" s="6">
        <v>1.93</v>
      </c>
      <c r="O210" s="6">
        <v>4.2300000000000004</v>
      </c>
      <c r="P210" s="6">
        <v>3.7</v>
      </c>
      <c r="Q210" s="6">
        <v>3.52</v>
      </c>
      <c r="R210" s="6">
        <v>5.46</v>
      </c>
      <c r="S210" s="6">
        <v>2.83</v>
      </c>
      <c r="T210" s="6">
        <v>2.3199999999999998</v>
      </c>
      <c r="U210" s="6">
        <v>4.55</v>
      </c>
      <c r="V210" s="6">
        <v>6.15</v>
      </c>
      <c r="W210" s="6">
        <v>5.25</v>
      </c>
      <c r="X210" s="6">
        <v>0.23</v>
      </c>
      <c r="Y210" s="6">
        <v>1.28</v>
      </c>
      <c r="Z210" s="6">
        <v>3.98</v>
      </c>
    </row>
    <row r="211" spans="3:26" ht="15.5" x14ac:dyDescent="0.35">
      <c r="C211" t="s">
        <v>69</v>
      </c>
      <c r="I211" s="6">
        <v>0.94</v>
      </c>
      <c r="J211" s="6">
        <v>0.56000000000000005</v>
      </c>
      <c r="K211" s="6">
        <v>0.46</v>
      </c>
      <c r="L211" s="5">
        <v>1</v>
      </c>
      <c r="M211" s="6">
        <v>1.31</v>
      </c>
      <c r="N211" s="6">
        <v>1.1499999999999999</v>
      </c>
      <c r="O211" s="6">
        <v>1.23</v>
      </c>
      <c r="P211" s="6">
        <v>1.65</v>
      </c>
      <c r="Q211" s="6">
        <v>1.3</v>
      </c>
      <c r="R211" s="6">
        <v>1.1299999999999999</v>
      </c>
      <c r="S211" s="6">
        <v>0.56000000000000005</v>
      </c>
      <c r="T211" s="6">
        <v>2.0699999999999998</v>
      </c>
      <c r="U211" s="6">
        <v>2.92</v>
      </c>
      <c r="V211" s="6">
        <v>2.0099999999999998</v>
      </c>
      <c r="W211" s="6">
        <v>0.71</v>
      </c>
      <c r="X211" s="6">
        <v>0.95</v>
      </c>
      <c r="Y211" s="6">
        <v>0.72</v>
      </c>
      <c r="Z211" s="6">
        <v>0.51</v>
      </c>
    </row>
    <row r="212" spans="3:26" ht="15.5" x14ac:dyDescent="0.35">
      <c r="C212" t="s">
        <v>66</v>
      </c>
      <c r="I212" s="6">
        <v>1213.1199999999999</v>
      </c>
      <c r="J212" s="6">
        <v>1098.77</v>
      </c>
      <c r="K212" s="6">
        <v>5243.66</v>
      </c>
      <c r="L212" s="6">
        <v>4948.57</v>
      </c>
      <c r="M212" s="6">
        <v>4604.6899999999996</v>
      </c>
      <c r="N212" s="6">
        <v>4861.49</v>
      </c>
      <c r="O212" s="6">
        <v>5001.08</v>
      </c>
      <c r="P212" s="6">
        <v>4029.42</v>
      </c>
      <c r="Q212" s="6">
        <v>3620.18</v>
      </c>
      <c r="R212" s="6">
        <v>3110.76</v>
      </c>
      <c r="S212" s="6">
        <v>2432.31</v>
      </c>
      <c r="T212" s="6">
        <v>1133.3</v>
      </c>
      <c r="U212" s="6">
        <v>976.56</v>
      </c>
      <c r="V212" s="6">
        <v>944.83</v>
      </c>
      <c r="W212" s="6">
        <v>843.03</v>
      </c>
      <c r="X212" s="6">
        <v>652.64</v>
      </c>
      <c r="Y212" s="6">
        <v>677.98</v>
      </c>
      <c r="Z212" s="6">
        <v>576.66999999999996</v>
      </c>
    </row>
    <row r="213" spans="3:26" ht="15.5" x14ac:dyDescent="0.35">
      <c r="C213" t="s">
        <v>251</v>
      </c>
      <c r="I213" s="6">
        <v>0.94</v>
      </c>
      <c r="J213" s="6">
        <v>0.56000000000000005</v>
      </c>
      <c r="K213" s="6">
        <v>0.46</v>
      </c>
      <c r="L213" s="5">
        <v>1</v>
      </c>
      <c r="M213" s="6">
        <v>1.31</v>
      </c>
      <c r="N213" s="6">
        <v>1.1499999999999999</v>
      </c>
      <c r="O213" s="6">
        <v>1.23</v>
      </c>
      <c r="P213" s="6">
        <v>1.65</v>
      </c>
      <c r="Q213" s="6">
        <v>1.3</v>
      </c>
      <c r="R213" s="6">
        <v>1.1299999999999999</v>
      </c>
      <c r="S213" s="6">
        <v>0.56000000000000005</v>
      </c>
      <c r="T213" s="6">
        <v>2.0699999999999998</v>
      </c>
      <c r="U213" s="6">
        <v>2.92</v>
      </c>
      <c r="V213" s="6">
        <v>2.0099999999999998</v>
      </c>
      <c r="W213" s="6">
        <v>0.71</v>
      </c>
      <c r="X213" s="6">
        <v>0.95</v>
      </c>
      <c r="Y213" s="6">
        <v>0.72</v>
      </c>
      <c r="Z213" s="6">
        <v>0.51</v>
      </c>
    </row>
    <row r="214" spans="3:26" ht="15.5" x14ac:dyDescent="0.35">
      <c r="C214" t="s">
        <v>252</v>
      </c>
      <c r="I214" s="6">
        <v>1209.3399999999999</v>
      </c>
      <c r="J214" s="6">
        <v>1093.1199999999999</v>
      </c>
      <c r="K214" s="6">
        <v>5243.66</v>
      </c>
      <c r="L214" s="6">
        <v>4948.57</v>
      </c>
      <c r="M214" s="6">
        <v>4604.6899999999996</v>
      </c>
      <c r="N214" s="6">
        <v>4861.49</v>
      </c>
      <c r="O214" s="6">
        <v>5001.08</v>
      </c>
      <c r="P214" s="6">
        <v>4029.42</v>
      </c>
      <c r="Q214" s="6">
        <v>3620.18</v>
      </c>
      <c r="R214" s="6">
        <v>3110.76</v>
      </c>
      <c r="S214" s="6">
        <v>2432.31</v>
      </c>
      <c r="T214" s="6">
        <v>1133.3</v>
      </c>
      <c r="U214" s="6">
        <v>976.56</v>
      </c>
      <c r="V214" s="6">
        <v>944.83</v>
      </c>
      <c r="W214" s="6">
        <v>843.03</v>
      </c>
      <c r="X214" s="6">
        <v>652.64</v>
      </c>
      <c r="Y214" s="6">
        <v>677.98</v>
      </c>
      <c r="Z214" s="6">
        <v>576.66999999999996</v>
      </c>
    </row>
    <row r="215" spans="3:26" ht="15.5" x14ac:dyDescent="0.35">
      <c r="C215" t="s">
        <v>253</v>
      </c>
      <c r="I215" s="5">
        <v>1088000000000</v>
      </c>
      <c r="J215" s="5">
        <v>1129000000000</v>
      </c>
      <c r="K215" s="5">
        <v>738000000000</v>
      </c>
      <c r="L215" s="5">
        <v>886000000000</v>
      </c>
      <c r="M215" s="5">
        <v>594000000000</v>
      </c>
      <c r="N215" s="5">
        <v>338000000000</v>
      </c>
      <c r="O215" s="5">
        <v>694000000000</v>
      </c>
      <c r="P215" s="5">
        <v>869000000000</v>
      </c>
      <c r="Q215" s="5">
        <v>790000000000</v>
      </c>
      <c r="R215" s="5">
        <v>634000000000</v>
      </c>
      <c r="S215" s="5">
        <v>656000000000</v>
      </c>
      <c r="T215" s="5">
        <v>551000000000</v>
      </c>
      <c r="U215" s="5">
        <v>726000000000</v>
      </c>
      <c r="V215" s="5">
        <v>278000000000</v>
      </c>
      <c r="W215" s="5">
        <v>76000000000</v>
      </c>
      <c r="X215" s="5">
        <v>87000000000</v>
      </c>
      <c r="Y215" s="5">
        <v>108000000000</v>
      </c>
      <c r="Z215" s="5">
        <v>114000000000</v>
      </c>
    </row>
    <row r="216" spans="3:26" ht="15.5" x14ac:dyDescent="0.35">
      <c r="C216" t="s">
        <v>254</v>
      </c>
      <c r="I216" s="5">
        <v>35000000000</v>
      </c>
      <c r="J216" s="5">
        <v>20000000000</v>
      </c>
      <c r="K216" s="5">
        <v>2000000000</v>
      </c>
      <c r="L216" s="5">
        <v>1000000000</v>
      </c>
      <c r="M216" s="5">
        <v>5000000000</v>
      </c>
      <c r="N216" s="5">
        <v>11000000000</v>
      </c>
      <c r="O216" s="5">
        <v>23000000000</v>
      </c>
      <c r="P216" s="5">
        <v>39000000000</v>
      </c>
      <c r="Q216" s="5">
        <v>10000000000</v>
      </c>
      <c r="R216" s="5">
        <v>12000000000</v>
      </c>
      <c r="S216" s="5">
        <v>2000000000</v>
      </c>
      <c r="T216" s="5">
        <v>1000000000</v>
      </c>
      <c r="U216" s="5">
        <v>2000000000</v>
      </c>
      <c r="V216" s="5">
        <v>2000000000</v>
      </c>
      <c r="W216" s="5">
        <v>3000000000</v>
      </c>
      <c r="X216" s="5">
        <v>2000000000</v>
      </c>
      <c r="Y216" s="5">
        <v>1000000000</v>
      </c>
      <c r="Z216" s="5">
        <v>2000000000</v>
      </c>
    </row>
    <row r="217" spans="3:26" ht="15.5" x14ac:dyDescent="0.35">
      <c r="C217" t="s">
        <v>26</v>
      </c>
      <c r="I217" s="5">
        <v>1124000000000</v>
      </c>
      <c r="J217" s="5">
        <v>1149000000000</v>
      </c>
      <c r="K217" s="5">
        <v>740000000000</v>
      </c>
      <c r="L217" s="5">
        <v>887000000000</v>
      </c>
      <c r="M217" s="5">
        <v>599000000000</v>
      </c>
      <c r="N217" s="5">
        <v>349000000000</v>
      </c>
      <c r="O217" s="5">
        <v>716000000000</v>
      </c>
      <c r="P217" s="5">
        <v>908000000000</v>
      </c>
      <c r="Q217" s="5">
        <v>800000000000</v>
      </c>
      <c r="R217" s="5">
        <v>646000000000</v>
      </c>
      <c r="S217" s="5">
        <v>658000000000</v>
      </c>
      <c r="T217" s="5">
        <v>552000000000</v>
      </c>
      <c r="U217" s="5">
        <v>728000000000</v>
      </c>
      <c r="V217" s="5">
        <v>280000000000</v>
      </c>
      <c r="W217" s="5">
        <v>78000000000</v>
      </c>
      <c r="X217" s="5">
        <v>89000000000</v>
      </c>
      <c r="Y217" s="5">
        <v>109000000000</v>
      </c>
      <c r="Z217" s="5">
        <v>116000000000</v>
      </c>
    </row>
    <row r="218" spans="3:26" ht="15.5" x14ac:dyDescent="0.35">
      <c r="C218" t="s">
        <v>23</v>
      </c>
      <c r="I218" s="5">
        <v>1016000000000</v>
      </c>
      <c r="J218" s="5">
        <v>997000000000</v>
      </c>
      <c r="K218" s="5">
        <v>582000000000</v>
      </c>
      <c r="L218" s="5">
        <v>739000000000</v>
      </c>
      <c r="M218" s="5">
        <v>551000000000</v>
      </c>
      <c r="N218" s="5">
        <v>285000000000</v>
      </c>
      <c r="O218" s="5">
        <v>685000000000</v>
      </c>
      <c r="P218" s="5">
        <v>808000000000</v>
      </c>
      <c r="Q218" s="5">
        <v>738000000000</v>
      </c>
      <c r="R218" s="5">
        <v>485000000000</v>
      </c>
      <c r="S218" s="5">
        <v>587000000000</v>
      </c>
      <c r="T218" s="5">
        <v>549000000000</v>
      </c>
      <c r="U218" s="5">
        <v>722000000000</v>
      </c>
      <c r="V218" s="5">
        <v>252000000000</v>
      </c>
      <c r="W218" s="5">
        <v>37000000000</v>
      </c>
      <c r="X218" s="5">
        <v>45000000000</v>
      </c>
      <c r="Y218" s="5">
        <v>63000000000</v>
      </c>
      <c r="Z218" s="5">
        <v>58000000000</v>
      </c>
    </row>
    <row r="219" spans="3:26" ht="15.5" x14ac:dyDescent="0.35">
      <c r="C219" t="s">
        <v>255</v>
      </c>
      <c r="I219" s="5">
        <v>396000000000</v>
      </c>
      <c r="J219" s="5">
        <v>314000000000</v>
      </c>
      <c r="K219" s="5">
        <v>290000000000</v>
      </c>
      <c r="L219" s="5">
        <v>221000000000</v>
      </c>
      <c r="M219" s="5">
        <v>177000000000</v>
      </c>
      <c r="N219" s="5">
        <v>247000000000</v>
      </c>
      <c r="O219" s="5">
        <v>259000000000</v>
      </c>
      <c r="P219" s="5">
        <v>127000000000</v>
      </c>
      <c r="Q219" s="5">
        <v>74000000000</v>
      </c>
      <c r="R219" s="5">
        <v>139000000000</v>
      </c>
      <c r="S219" s="5">
        <v>44000000000</v>
      </c>
      <c r="T219" s="5">
        <v>27000000000</v>
      </c>
      <c r="U219" s="5">
        <v>-23000000000</v>
      </c>
      <c r="V219" s="5">
        <v>83000000000</v>
      </c>
      <c r="W219" s="5">
        <v>53000000000</v>
      </c>
      <c r="X219" s="5">
        <v>30000000000</v>
      </c>
      <c r="Y219" s="5">
        <v>-6000000000</v>
      </c>
      <c r="Z219" s="5">
        <v>-10000000000</v>
      </c>
    </row>
    <row r="220" spans="3:26" ht="15.5" x14ac:dyDescent="0.35">
      <c r="C220" t="s">
        <v>256</v>
      </c>
      <c r="J220" s="5">
        <v>-318000000000</v>
      </c>
      <c r="K220" s="5">
        <v>186000000000</v>
      </c>
      <c r="L220" s="5">
        <v>-155000000000</v>
      </c>
      <c r="M220" s="5">
        <v>-262000000000</v>
      </c>
      <c r="N220" s="5">
        <v>406000000000</v>
      </c>
      <c r="O220" s="5">
        <v>180000000000</v>
      </c>
      <c r="P220" s="5">
        <v>7000000000</v>
      </c>
      <c r="Q220" s="5">
        <v>86000000000</v>
      </c>
      <c r="R220" s="5">
        <v>184000000000</v>
      </c>
      <c r="S220" s="5">
        <v>22000000000</v>
      </c>
      <c r="T220" s="5">
        <v>42000000000</v>
      </c>
      <c r="U220" s="5">
        <v>-119000000000</v>
      </c>
      <c r="V220" s="5">
        <v>-1000000000</v>
      </c>
      <c r="W220" s="5">
        <v>11000000000</v>
      </c>
      <c r="X220" s="5">
        <v>8000000000</v>
      </c>
      <c r="Y220" s="5">
        <v>28000000000</v>
      </c>
      <c r="Z220" s="5">
        <v>103000000000</v>
      </c>
    </row>
    <row r="221" spans="3:26" ht="15.5" x14ac:dyDescent="0.35">
      <c r="C221" t="s">
        <v>257</v>
      </c>
      <c r="J221" s="5">
        <v>-60000000000</v>
      </c>
      <c r="K221" s="5">
        <v>-27000000000</v>
      </c>
      <c r="L221" s="5">
        <v>-30000000000</v>
      </c>
      <c r="M221" s="5">
        <v>-3000000000</v>
      </c>
      <c r="N221" s="5">
        <v>-7000000000</v>
      </c>
      <c r="O221" s="5">
        <v>-15000000000</v>
      </c>
      <c r="P221" s="5">
        <v>-48000000000</v>
      </c>
      <c r="Q221" s="5">
        <v>-68000000000</v>
      </c>
      <c r="R221" s="5">
        <v>-35000000000</v>
      </c>
      <c r="S221" s="5">
        <v>-17000000000</v>
      </c>
      <c r="T221" s="5">
        <v>-5000000000</v>
      </c>
      <c r="U221" s="5">
        <v>-39000000000</v>
      </c>
      <c r="V221" s="5">
        <v>8000000000</v>
      </c>
      <c r="W221" s="5">
        <v>0</v>
      </c>
      <c r="X221" s="5">
        <v>-9000000000</v>
      </c>
      <c r="Y221" s="5">
        <v>-6000000000</v>
      </c>
      <c r="Z221" s="5">
        <v>-9000000000</v>
      </c>
    </row>
    <row r="222" spans="3:26" ht="15.5" x14ac:dyDescent="0.35">
      <c r="C222" t="s">
        <v>15</v>
      </c>
      <c r="J222" s="5">
        <v>-378000000000</v>
      </c>
      <c r="K222" s="5">
        <v>159000000000</v>
      </c>
      <c r="L222" s="5">
        <v>-185000000000</v>
      </c>
      <c r="M222" s="5">
        <v>-266000000000</v>
      </c>
      <c r="N222" s="5">
        <v>399000000000</v>
      </c>
      <c r="O222" s="5">
        <v>165000000000</v>
      </c>
      <c r="P222" s="5">
        <v>-41000000000</v>
      </c>
      <c r="Q222" s="5">
        <v>18000000000</v>
      </c>
      <c r="R222" s="5">
        <v>150000000000</v>
      </c>
      <c r="S222" s="5">
        <v>5000000000</v>
      </c>
      <c r="T222" s="5">
        <v>38000000000</v>
      </c>
      <c r="U222" s="5">
        <v>-158000000000</v>
      </c>
      <c r="V222" s="5">
        <v>7000000000</v>
      </c>
      <c r="W222" s="5">
        <v>10000000000</v>
      </c>
      <c r="X222" s="5">
        <v>-1000000000</v>
      </c>
      <c r="Y222" s="5">
        <v>21000000000</v>
      </c>
      <c r="Z222" s="5">
        <v>95000000000</v>
      </c>
    </row>
    <row r="223" spans="3:26" ht="15.5" x14ac:dyDescent="0.35">
      <c r="C223" t="s">
        <v>17</v>
      </c>
      <c r="J223" s="6">
        <v>-500.63</v>
      </c>
      <c r="K223" s="6">
        <v>1048.6199999999999</v>
      </c>
      <c r="L223" s="6">
        <v>-1222.45</v>
      </c>
      <c r="M223" s="6">
        <v>-1757.99</v>
      </c>
      <c r="N223" s="6">
        <v>2636.24</v>
      </c>
      <c r="O223" s="6">
        <v>1088.32</v>
      </c>
      <c r="P223" s="6">
        <v>-271.36</v>
      </c>
      <c r="Q223" s="6">
        <v>116.4</v>
      </c>
      <c r="R223" s="6">
        <v>990.19</v>
      </c>
      <c r="S223" s="6">
        <v>30.13</v>
      </c>
      <c r="T223" s="6">
        <v>249.01</v>
      </c>
      <c r="U223" s="6">
        <v>-1045.6500000000001</v>
      </c>
      <c r="V223" s="6">
        <v>46.38</v>
      </c>
      <c r="W223" s="6">
        <v>68.67</v>
      </c>
      <c r="X223" s="6">
        <v>-9.19</v>
      </c>
      <c r="Y223" s="6">
        <v>141.86000000000001</v>
      </c>
      <c r="Z223" s="6">
        <v>626.19000000000005</v>
      </c>
    </row>
  </sheetData>
  <pageMargins left="0.7" right="0.7" top="0.75" bottom="0.75" header="0.3" footer="0.3"/>
  <ignoredErrors>
    <ignoredError sqref="A1:Z22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24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2572</v>
      </c>
      <c r="D2" s="2" vm="21">
        <f ca="1">IFERROR(_xlfn.STOCKHISTORY("XIDX:" &amp; $C$1, D3, , 0, 0, 1), "Libur")</f>
        <v>525</v>
      </c>
      <c r="E2" s="2" vm="813">
        <f ca="1">IFERROR(_xlfn.STOCKHISTORY("XIDX:" &amp; $C$1, E3, , 0, 0, 1), "Libur")</f>
        <v>416</v>
      </c>
      <c r="H2" s="2" vm="813">
        <f ca="1">IFERROR(INDEX(D2:G2,COUNT(D2:G2)),"")</f>
        <v>416</v>
      </c>
      <c r="I2" s="2" vm="645">
        <f t="shared" ref="I2:Z2" ca="1" si="0">IFERROR(_xlfn.STOCKHISTORY("XIDX:" &amp; $C$1, I1, , 0, 0, 1), "Libur")</f>
        <v>570</v>
      </c>
      <c r="J2" s="2" vm="814">
        <f t="shared" ca="1" si="0"/>
        <v>1220</v>
      </c>
      <c r="K2" s="2" vm="136">
        <f t="shared" ca="1" si="0"/>
        <v>388</v>
      </c>
      <c r="L2" s="2" vm="18">
        <f t="shared" ca="1" si="0"/>
        <v>352</v>
      </c>
      <c r="M2" s="2" vm="62">
        <f t="shared" ca="1" si="0"/>
        <v>436</v>
      </c>
      <c r="N2" s="2" vm="728">
        <f t="shared" ca="1" si="0"/>
        <v>446</v>
      </c>
      <c r="O2" s="2" t="str">
        <f t="shared" ca="1" si="0"/>
        <v>Libur</v>
      </c>
      <c r="P2" s="2" t="str">
        <f t="shared" ca="1" si="0"/>
        <v>Libur</v>
      </c>
      <c r="Q2" s="2" vm="60">
        <f t="shared" ca="1" si="0"/>
        <v>460</v>
      </c>
      <c r="R2" s="2" vm="171">
        <f t="shared" ca="1" si="0"/>
        <v>492</v>
      </c>
      <c r="S2" s="2" t="str">
        <f t="shared" ca="1" si="0"/>
        <v>Libur</v>
      </c>
      <c r="T2" s="2" vm="815">
        <f t="shared" ca="1" si="0"/>
        <v>1050</v>
      </c>
      <c r="U2" s="2" vm="816">
        <f t="shared" ca="1" si="0"/>
        <v>1330</v>
      </c>
      <c r="V2" s="2" vm="501">
        <f t="shared" ca="1" si="0"/>
        <v>700</v>
      </c>
      <c r="W2" s="2" vm="817">
        <f t="shared" ca="1" si="0"/>
        <v>620</v>
      </c>
      <c r="X2" s="2" vm="727">
        <f t="shared" ca="1" si="0"/>
        <v>790</v>
      </c>
      <c r="Y2" s="2" t="str">
        <f t="shared" ca="1" si="0"/>
        <v>Libur</v>
      </c>
      <c r="Z2" s="2" vm="573">
        <f t="shared" ca="1" si="0"/>
        <v>220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400577345000</v>
      </c>
      <c r="E4" s="2">
        <f>IFERROR(INDEX(E51:E500,MATCH($C$4,$C$51:$C$500,0)),"")</f>
        <v>386790537000</v>
      </c>
      <c r="H4" s="2">
        <f>IFERROR(SUM(D4:G4)*(4/MAX(1,COUNT(D4:G4))),"")</f>
        <v>1574735764000</v>
      </c>
      <c r="I4" s="2">
        <f t="shared" ref="I4:Z4" si="1">IFERROR(INDEX(I51:I500,MATCH($C$4,$C$51:$C$500,0)),"")</f>
        <v>1612859188000</v>
      </c>
      <c r="J4" s="2">
        <f t="shared" si="1"/>
        <v>1624022798000</v>
      </c>
      <c r="K4" s="2">
        <f t="shared" si="1"/>
        <v>1465917923000</v>
      </c>
      <c r="L4" s="2">
        <f t="shared" si="1"/>
        <v>1266978042000</v>
      </c>
      <c r="M4" s="2">
        <f t="shared" si="1"/>
        <v>902939268000</v>
      </c>
      <c r="N4" s="2">
        <f t="shared" si="1"/>
        <v>906264511000</v>
      </c>
      <c r="O4" s="2">
        <f t="shared" si="1"/>
        <v>1447914679000</v>
      </c>
      <c r="P4" s="2">
        <f t="shared" si="1"/>
        <v>1457372082000</v>
      </c>
      <c r="Q4" s="2">
        <f t="shared" si="1"/>
        <v>1371672386000</v>
      </c>
      <c r="R4" s="2">
        <f t="shared" si="1"/>
        <v>1383786187000</v>
      </c>
      <c r="S4" s="2">
        <f t="shared" si="1"/>
        <v>1377511704000</v>
      </c>
      <c r="T4" s="2">
        <f t="shared" si="1"/>
        <v>1338968441000</v>
      </c>
      <c r="U4" s="2">
        <f t="shared" si="1"/>
        <v>3109196019000</v>
      </c>
      <c r="V4" s="2">
        <f t="shared" si="1"/>
        <v>1001519247000</v>
      </c>
      <c r="W4" s="2">
        <f t="shared" si="1"/>
        <v>955254685000</v>
      </c>
      <c r="X4" s="2">
        <f t="shared" si="1"/>
        <v>1352104734000</v>
      </c>
      <c r="Y4" s="2">
        <f t="shared" si="1"/>
        <v>2124875298000</v>
      </c>
      <c r="Z4" s="2">
        <f t="shared" si="1"/>
        <v>970093852000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12823921000</v>
      </c>
      <c r="E5" s="2">
        <f>IFERROR(INDEX(E51:E500,MATCH($C$5,$C$51:$C$500,0)),"")</f>
        <v>3152223000</v>
      </c>
      <c r="H5" s="2">
        <f>IFERROR(SUM(D5:G5)*(4/MAX(1,COUNT(D5:G5))),"")</f>
        <v>31952288000</v>
      </c>
      <c r="I5" s="2">
        <f t="shared" ref="I5:Z5" si="2">IFERROR(INDEX(I51:I500,MATCH($C$5,$C$51:$C$500,0)),"")</f>
        <v>-196805209000</v>
      </c>
      <c r="J5" s="2">
        <f t="shared" si="2"/>
        <v>129472406000</v>
      </c>
      <c r="K5" s="2">
        <f t="shared" si="2"/>
        <v>50542040000</v>
      </c>
      <c r="L5" s="2">
        <f t="shared" si="2"/>
        <v>13619259000</v>
      </c>
      <c r="M5" s="2">
        <f t="shared" si="2"/>
        <v>-96871612000</v>
      </c>
      <c r="N5" s="2">
        <f t="shared" si="2"/>
        <v>-21844242000</v>
      </c>
      <c r="O5" s="2">
        <f t="shared" si="2"/>
        <v>7027716000</v>
      </c>
      <c r="P5" s="2">
        <f t="shared" si="2"/>
        <v>20930188000</v>
      </c>
      <c r="Q5" s="2">
        <f t="shared" si="2"/>
        <v>25060349000</v>
      </c>
      <c r="R5" s="2">
        <f t="shared" si="2"/>
        <v>26134706000</v>
      </c>
      <c r="S5" s="2">
        <f t="shared" si="2"/>
        <v>3956009000</v>
      </c>
      <c r="T5" s="2">
        <f t="shared" si="2"/>
        <v>37894655000</v>
      </c>
      <c r="U5" s="2">
        <f t="shared" si="2"/>
        <v>1420824796000</v>
      </c>
      <c r="V5" s="2">
        <f t="shared" si="2"/>
        <v>33761649000</v>
      </c>
      <c r="W5" s="2">
        <f t="shared" si="2"/>
        <v>19257698000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4632139702000</v>
      </c>
      <c r="E6" s="2">
        <f>IFERROR(INDEX(E51:E500,MATCH($C$6,$C$51:$C$500,0)),"")</f>
        <v>4576219890000</v>
      </c>
      <c r="H6" s="2">
        <f>IFERROR(INDEX(D6:G6,COUNT(D6:G6)),"")</f>
        <v>4576219890000</v>
      </c>
      <c r="I6" s="2">
        <f t="shared" ref="I6:Z6" si="3">IFERROR(INDEX(I51:I500,MATCH($C$6,$C$51:$C$500,0)),"")</f>
        <v>4538178731000</v>
      </c>
      <c r="J6" s="2">
        <f t="shared" si="3"/>
        <v>4816655001000</v>
      </c>
      <c r="K6" s="2">
        <f t="shared" si="3"/>
        <v>4726364325000</v>
      </c>
      <c r="L6" s="2">
        <f t="shared" si="3"/>
        <v>4725855356000</v>
      </c>
      <c r="M6" s="2">
        <f t="shared" si="3"/>
        <v>4773260748000</v>
      </c>
      <c r="N6" s="2">
        <f t="shared" si="3"/>
        <v>4878438035000</v>
      </c>
      <c r="O6" s="2">
        <f t="shared" si="3"/>
        <v>4989924831000</v>
      </c>
      <c r="P6" s="2">
        <f t="shared" si="3"/>
        <v>4999322008000</v>
      </c>
      <c r="Q6" s="2">
        <f t="shared" si="3"/>
        <v>4948145235000</v>
      </c>
      <c r="R6" s="2">
        <f t="shared" si="3"/>
        <v>4780322366000</v>
      </c>
      <c r="S6" s="2">
        <f t="shared" si="3"/>
        <v>4449798747000</v>
      </c>
      <c r="T6" s="2">
        <f t="shared" si="3"/>
        <v>4686390819000</v>
      </c>
      <c r="U6" s="2">
        <f t="shared" si="3"/>
        <v>5028451051000</v>
      </c>
      <c r="V6" s="2">
        <f t="shared" si="3"/>
        <v>3378474599000</v>
      </c>
      <c r="W6" s="2">
        <f t="shared" si="3"/>
        <v>3311811652000</v>
      </c>
      <c r="X6" s="2">
        <f t="shared" si="3"/>
        <v>2745147928000</v>
      </c>
      <c r="Y6" s="2">
        <f t="shared" si="3"/>
        <v>2532284923000</v>
      </c>
      <c r="Z6" s="2">
        <f t="shared" si="3"/>
        <v>1770412595000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2.33</v>
      </c>
      <c r="E7" s="3">
        <f>IFERROR(INDEX(E51:E500,MATCH($C$7,$C$51:$C$500,0))/1000000000,"")</f>
        <v>2.33</v>
      </c>
      <c r="H7" s="3">
        <f>IFERROR(INDEX(D7:G7,COUNT(D7:G7)),"")</f>
        <v>2.33</v>
      </c>
      <c r="I7" s="3">
        <f t="shared" ref="I7:Z7" si="4">IFERROR(INDEX(I51:I500,MATCH($C$7,$C$51:$C$500,0))/1000000000,"")</f>
        <v>2.33</v>
      </c>
      <c r="J7" s="3">
        <f t="shared" si="4"/>
        <v>2.33</v>
      </c>
      <c r="K7" s="3">
        <f t="shared" si="4"/>
        <v>2.33</v>
      </c>
      <c r="L7" s="3">
        <f t="shared" si="4"/>
        <v>2.33</v>
      </c>
      <c r="M7" s="3">
        <f t="shared" si="4"/>
        <v>2.33</v>
      </c>
      <c r="N7" s="3">
        <f t="shared" si="4"/>
        <v>2.33</v>
      </c>
      <c r="O7" s="3">
        <f t="shared" si="4"/>
        <v>2.33</v>
      </c>
      <c r="P7" s="3">
        <f t="shared" si="4"/>
        <v>2.33</v>
      </c>
      <c r="Q7" s="3">
        <f t="shared" si="4"/>
        <v>2.33</v>
      </c>
      <c r="R7" s="3">
        <f t="shared" si="4"/>
        <v>2.33</v>
      </c>
      <c r="S7" s="3">
        <f t="shared" si="4"/>
        <v>2.33</v>
      </c>
      <c r="T7" s="3">
        <f t="shared" si="4"/>
        <v>2.33</v>
      </c>
      <c r="U7" s="3">
        <f t="shared" si="4"/>
        <v>2.33</v>
      </c>
      <c r="V7" s="3">
        <f t="shared" si="4"/>
        <v>2.33</v>
      </c>
      <c r="W7" s="3">
        <f t="shared" si="4"/>
        <v>2.33</v>
      </c>
      <c r="X7" s="3">
        <f t="shared" si="4"/>
        <v>1.93</v>
      </c>
      <c r="Y7" s="3">
        <f t="shared" si="4"/>
        <v>1.93</v>
      </c>
      <c r="Z7" s="3">
        <f t="shared" si="4"/>
        <v>1.93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75000000000</v>
      </c>
      <c r="E8" s="2">
        <f>IFERROR(INDEX(E51:E500,MATCH("Free cash flow (Quarter)",$C$51:$C$500,0)),"")</f>
        <v>112000000000</v>
      </c>
      <c r="H8" s="2">
        <f>IFERROR(INDEX(D8:G8,COUNT(D8:G8)),"")</f>
        <v>112000000000</v>
      </c>
      <c r="I8" s="2">
        <f t="shared" ref="I8:Z8" si="5">IFERROR(INDEX(I51:I500,MATCH($C$8,$C$51:$C$500,0)),"")</f>
        <v>346000000000</v>
      </c>
      <c r="J8" s="2">
        <f t="shared" si="5"/>
        <v>316000000000</v>
      </c>
      <c r="K8" s="2">
        <f t="shared" si="5"/>
        <v>348000000000</v>
      </c>
      <c r="L8" s="2">
        <f t="shared" si="5"/>
        <v>256000000000</v>
      </c>
      <c r="M8" s="2">
        <f t="shared" si="5"/>
        <v>80000000000</v>
      </c>
      <c r="N8" s="2">
        <f t="shared" si="5"/>
        <v>-189000000000</v>
      </c>
      <c r="O8" s="2">
        <f t="shared" si="5"/>
        <v>126000000000</v>
      </c>
      <c r="P8" s="2">
        <f t="shared" si="5"/>
        <v>236000000000</v>
      </c>
      <c r="Q8" s="2">
        <f t="shared" si="5"/>
        <v>335000000000</v>
      </c>
      <c r="R8" s="2">
        <f t="shared" si="5"/>
        <v>339000000000</v>
      </c>
      <c r="S8" s="2">
        <f t="shared" si="5"/>
        <v>305000000000</v>
      </c>
      <c r="T8" s="2">
        <f t="shared" si="5"/>
        <v>-38000000000</v>
      </c>
      <c r="U8" s="2">
        <f t="shared" si="5"/>
        <v>1178000000000</v>
      </c>
      <c r="V8" s="2">
        <f t="shared" si="5"/>
        <v>118000000000</v>
      </c>
      <c r="W8" s="2">
        <f t="shared" si="5"/>
        <v>193000000000</v>
      </c>
      <c r="X8" s="2">
        <f t="shared" si="5"/>
        <v>15000000000</v>
      </c>
      <c r="Y8" s="2">
        <f t="shared" si="5"/>
        <v>273000000000</v>
      </c>
      <c r="Z8" s="2">
        <f t="shared" si="5"/>
        <v>460000000000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32.380000000000003</v>
      </c>
      <c r="E9" s="3">
        <f>IFERROR(INDEX(E51:E500,MATCH("Free cash flow per share (Quarter)",$C$51:$C$500,0)),"")</f>
        <v>48.09</v>
      </c>
      <c r="H9" s="3">
        <f>IFERROR(INDEX(D9:G9,COUNT(D9:G9)),"")</f>
        <v>48.09</v>
      </c>
      <c r="I9" s="3">
        <f t="shared" ref="I9:Z9" si="6">IFERROR(INDEX(I51:I500,MATCH($C$9,$C$51:$C$500,0)),"")</f>
        <v>148.63999999999999</v>
      </c>
      <c r="J9" s="3">
        <f t="shared" si="6"/>
        <v>135.63</v>
      </c>
      <c r="K9" s="3">
        <f t="shared" si="6"/>
        <v>149.58000000000001</v>
      </c>
      <c r="L9" s="3">
        <f t="shared" si="6"/>
        <v>109.94</v>
      </c>
      <c r="M9" s="3">
        <f t="shared" si="6"/>
        <v>34.450000000000003</v>
      </c>
      <c r="N9" s="3">
        <f t="shared" si="6"/>
        <v>-80.94</v>
      </c>
      <c r="O9" s="3">
        <f t="shared" si="6"/>
        <v>54.01</v>
      </c>
      <c r="P9" s="3">
        <f t="shared" si="6"/>
        <v>101.15</v>
      </c>
      <c r="Q9" s="3">
        <f t="shared" si="6"/>
        <v>143.81</v>
      </c>
      <c r="R9" s="3">
        <f t="shared" si="6"/>
        <v>145.43</v>
      </c>
      <c r="S9" s="3">
        <f t="shared" si="6"/>
        <v>130.94</v>
      </c>
      <c r="T9" s="3">
        <f t="shared" si="6"/>
        <v>-16.29</v>
      </c>
      <c r="U9" s="3">
        <f t="shared" si="6"/>
        <v>505.71</v>
      </c>
      <c r="V9" s="3">
        <f t="shared" si="6"/>
        <v>50.68</v>
      </c>
      <c r="W9" s="3">
        <f t="shared" si="6"/>
        <v>83.02</v>
      </c>
      <c r="X9" s="3">
        <f t="shared" si="6"/>
        <v>7.66</v>
      </c>
      <c r="Y9" s="3">
        <f t="shared" si="6"/>
        <v>141.38</v>
      </c>
      <c r="Z9" s="3">
        <f t="shared" si="6"/>
        <v>238.25</v>
      </c>
    </row>
    <row r="10" spans="1:26" ht="15.5" x14ac:dyDescent="0.35">
      <c r="C10" t="s">
        <v>18</v>
      </c>
      <c r="D10" s="3">
        <f ca="1">IFERROR(IF(D9=0,"",D2/D9),"")</f>
        <v>16.213712168004939</v>
      </c>
      <c r="E10" s="3">
        <f ca="1">IFERROR(IF(E9=0,"",E2/E9),"")</f>
        <v>8.6504470783946754</v>
      </c>
      <c r="I10" s="3">
        <f t="shared" ref="I10:Z10" ca="1" si="7">IFERROR(IF(I9=0,"",I2/I9),"")</f>
        <v>3.8347685683530681</v>
      </c>
      <c r="J10" s="3">
        <f t="shared" ca="1" si="7"/>
        <v>8.9950600899506004</v>
      </c>
      <c r="K10" s="3">
        <f t="shared" ca="1" si="7"/>
        <v>2.5939296697419438</v>
      </c>
      <c r="L10" s="3">
        <f t="shared" ca="1" si="7"/>
        <v>3.2017464071311625</v>
      </c>
      <c r="M10" s="3">
        <f t="shared" ca="1" si="7"/>
        <v>12.656023222060957</v>
      </c>
      <c r="N10" s="3">
        <f t="shared" ca="1" si="7"/>
        <v>-5.5102545095132198</v>
      </c>
      <c r="O10" s="3" t="str">
        <f t="shared" ca="1" si="7"/>
        <v/>
      </c>
      <c r="P10" s="3" t="str">
        <f t="shared" ca="1" si="7"/>
        <v/>
      </c>
      <c r="Q10" s="3">
        <f t="shared" ca="1" si="7"/>
        <v>3.1986649050830955</v>
      </c>
      <c r="R10" s="3">
        <f t="shared" ca="1" si="7"/>
        <v>3.3830708932132296</v>
      </c>
      <c r="S10" s="3" t="str">
        <f t="shared" ca="1" si="7"/>
        <v/>
      </c>
      <c r="T10" s="3">
        <f t="shared" ca="1" si="7"/>
        <v>-64.456721915285456</v>
      </c>
      <c r="U10" s="3">
        <f t="shared" ca="1" si="7"/>
        <v>2.6299657906705427</v>
      </c>
      <c r="V10" s="3">
        <f t="shared" ca="1" si="7"/>
        <v>13.812154696132596</v>
      </c>
      <c r="W10" s="3">
        <f t="shared" ca="1" si="7"/>
        <v>7.468079980727536</v>
      </c>
      <c r="X10" s="3">
        <f t="shared" ca="1" si="7"/>
        <v>103.1331592689295</v>
      </c>
      <c r="Y10" s="3" t="str">
        <f t="shared" ca="1" si="7"/>
        <v/>
      </c>
      <c r="Z10" s="3">
        <f t="shared" ca="1" si="7"/>
        <v>0.92339979013641138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585978400000</v>
      </c>
      <c r="E11" s="2">
        <f>IFERROR(INDEX(E51:E500,MATCH($C$11,$C$51:$C$500,0)),"")</f>
        <v>588453277000</v>
      </c>
      <c r="H11" s="2">
        <f>IFERROR(INDEX(D11:G11,COUNT(D11:G11)),"")</f>
        <v>588453277000</v>
      </c>
      <c r="I11" s="2">
        <f t="shared" ref="I11:Z11" si="8">IFERROR(INDEX(I51:I500,MATCH($C$11,$C$51:$C$500,0)),"")</f>
        <v>562654600000</v>
      </c>
      <c r="J11" s="2">
        <f t="shared" si="8"/>
        <v>451117511000</v>
      </c>
      <c r="K11" s="2">
        <f t="shared" si="8"/>
        <v>412934749000</v>
      </c>
      <c r="L11" s="2">
        <f t="shared" si="8"/>
        <v>324480649000</v>
      </c>
      <c r="M11" s="2">
        <f t="shared" si="8"/>
        <v>299602293000</v>
      </c>
      <c r="N11" s="2">
        <f t="shared" si="8"/>
        <v>203302044000</v>
      </c>
      <c r="O11" s="2">
        <f t="shared" si="8"/>
        <v>356817949000</v>
      </c>
      <c r="P11" s="2">
        <f t="shared" si="8"/>
        <v>398826951000</v>
      </c>
      <c r="Q11" s="2">
        <f t="shared" si="8"/>
        <v>262022705000</v>
      </c>
      <c r="R11" s="2">
        <f t="shared" si="8"/>
        <v>391561415000</v>
      </c>
      <c r="S11" s="2">
        <f t="shared" si="8"/>
        <v>451931088000</v>
      </c>
      <c r="T11" s="2">
        <f t="shared" si="8"/>
        <v>544476764000</v>
      </c>
      <c r="U11" s="2">
        <f t="shared" si="8"/>
        <v>995760256000</v>
      </c>
      <c r="V11" s="2">
        <f t="shared" si="8"/>
        <v>302553419000</v>
      </c>
      <c r="W11" s="2">
        <f t="shared" si="8"/>
        <v>255807250000</v>
      </c>
      <c r="X11" s="2">
        <f t="shared" si="8"/>
        <v>180059773000</v>
      </c>
      <c r="Y11" s="2">
        <f t="shared" si="8"/>
        <v>172735725000</v>
      </c>
      <c r="Z11" s="2">
        <f t="shared" si="8"/>
        <v>210322427000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60000000000</v>
      </c>
      <c r="E12" s="2">
        <f>IFERROR(INDEX(E51:E500,MATCH("Net Debt (Quarter)",$C$51:$C$500,0)),"")</f>
        <v>71000000000</v>
      </c>
      <c r="H12" s="2">
        <f>IFERROR(INDEX(D12:G12,COUNT(D12:G12)),"")</f>
        <v>71000000000</v>
      </c>
      <c r="I12" s="2">
        <f t="shared" ref="I12:Z12" si="9">IFERROR(INDEX(I51:I500,MATCH($C$12,$C$51:$C$500,0)),"")</f>
        <v>-366000000000</v>
      </c>
      <c r="J12" s="2">
        <f t="shared" si="9"/>
        <v>-225000000000</v>
      </c>
      <c r="K12" s="2">
        <f t="shared" si="9"/>
        <v>-145000000000</v>
      </c>
      <c r="L12" s="2">
        <f t="shared" si="9"/>
        <v>-50000000000</v>
      </c>
      <c r="M12" s="2">
        <f t="shared" si="9"/>
        <v>-18000000000</v>
      </c>
      <c r="N12" s="2">
        <f t="shared" si="9"/>
        <v>65000000000</v>
      </c>
      <c r="O12" s="2">
        <f t="shared" si="9"/>
        <v>-158000000000</v>
      </c>
      <c r="P12" s="2">
        <f t="shared" si="9"/>
        <v>-187000000000</v>
      </c>
      <c r="Q12" s="2">
        <f t="shared" si="9"/>
        <v>103000000000</v>
      </c>
      <c r="R12" s="2">
        <f t="shared" si="9"/>
        <v>78000000000</v>
      </c>
      <c r="S12" s="2">
        <f t="shared" si="9"/>
        <v>88000000000</v>
      </c>
      <c r="T12" s="2">
        <f t="shared" si="9"/>
        <v>13000000000</v>
      </c>
      <c r="U12" s="2">
        <f t="shared" si="9"/>
        <v>-831000000000</v>
      </c>
      <c r="V12" s="2">
        <f t="shared" si="9"/>
        <v>-37000000000</v>
      </c>
      <c r="W12" s="2">
        <f t="shared" si="9"/>
        <v>142000000000</v>
      </c>
      <c r="X12" s="2">
        <f t="shared" si="9"/>
        <v>1061000000000</v>
      </c>
      <c r="Y12" s="2">
        <f t="shared" si="9"/>
        <v>1153000000000</v>
      </c>
      <c r="Z12" s="2">
        <f t="shared" si="9"/>
        <v>1577000000000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646000000000</v>
      </c>
      <c r="E13" s="2">
        <f>IFERROR(INDEX(E51:E500,MATCH("Total Debt (Quarter)",$C$51:$C$500,0)),"")</f>
        <v>660000000000</v>
      </c>
      <c r="H13" s="2">
        <f>IFERROR(INDEX(D13:G13,COUNT(D13:G13)),"")</f>
        <v>660000000000</v>
      </c>
      <c r="I13" s="2">
        <f t="shared" ref="I13:Z13" si="10">IFERROR(INDEX(I51:I500,MATCH($C$13,$C$51:$C$500,0)),"")</f>
        <v>197000000000</v>
      </c>
      <c r="J13" s="2">
        <f t="shared" si="10"/>
        <v>226000000000</v>
      </c>
      <c r="K13" s="2">
        <f t="shared" si="10"/>
        <v>268000000000</v>
      </c>
      <c r="L13" s="2">
        <f t="shared" si="10"/>
        <v>274000000000</v>
      </c>
      <c r="M13" s="2">
        <f t="shared" si="10"/>
        <v>282000000000</v>
      </c>
      <c r="N13" s="2">
        <f t="shared" si="10"/>
        <v>268000000000</v>
      </c>
      <c r="O13" s="2">
        <f t="shared" si="10"/>
        <v>199000000000</v>
      </c>
      <c r="P13" s="2">
        <f t="shared" si="10"/>
        <v>212000000000</v>
      </c>
      <c r="Q13" s="2">
        <f t="shared" si="10"/>
        <v>365000000000</v>
      </c>
      <c r="R13" s="2">
        <f t="shared" si="10"/>
        <v>470000000000</v>
      </c>
      <c r="S13" s="2">
        <f t="shared" si="10"/>
        <v>540000000000</v>
      </c>
      <c r="T13" s="2">
        <f t="shared" si="10"/>
        <v>557000000000</v>
      </c>
      <c r="U13" s="2">
        <f t="shared" si="10"/>
        <v>164000000000</v>
      </c>
      <c r="V13" s="2">
        <f t="shared" si="10"/>
        <v>265000000000</v>
      </c>
      <c r="W13" s="2">
        <f t="shared" si="10"/>
        <v>398000000000</v>
      </c>
      <c r="X13" s="2">
        <f t="shared" si="10"/>
        <v>1241000000000</v>
      </c>
      <c r="Y13" s="2">
        <f t="shared" si="10"/>
        <v>1326000000000</v>
      </c>
      <c r="Z13" s="2">
        <f t="shared" si="10"/>
        <v>1787000000000</v>
      </c>
    </row>
    <row r="14" spans="1:26" ht="15.5" x14ac:dyDescent="0.35">
      <c r="C14" t="s">
        <v>27</v>
      </c>
      <c r="D14" s="2">
        <f>IFERROR(INDEX(D51:D500,MATCH($C$14,$C$51:$C$500,0)),"")</f>
        <v>-7958466000</v>
      </c>
      <c r="E14" s="2">
        <f>IFERROR(INDEX(E51:E500,MATCH($C$14,$C$51:$C$500,0)),"")</f>
        <v>-7918117000</v>
      </c>
      <c r="H14" s="2">
        <f>IFERROR(SUM(D14:G14)*(4/MAX(1,COUNT(D14:G14))),"")</f>
        <v>-31753166000</v>
      </c>
      <c r="I14" s="2">
        <f t="shared" ref="I14:Z14" si="11">IFERROR(INDEX(I51:I500,MATCH($C$14,$C$51:$C$500,0)),"")</f>
        <v>-21410396000</v>
      </c>
      <c r="J14" s="2">
        <f t="shared" si="11"/>
        <v>-26601583000</v>
      </c>
      <c r="K14" s="2">
        <f t="shared" si="11"/>
        <v>-19957395000</v>
      </c>
      <c r="L14" s="2">
        <f t="shared" si="11"/>
        <v>-33953943000</v>
      </c>
      <c r="M14" s="2">
        <f t="shared" si="11"/>
        <v>-39009768000</v>
      </c>
      <c r="N14" s="2">
        <f t="shared" si="11"/>
        <v>-5251463000</v>
      </c>
      <c r="O14" s="2">
        <f t="shared" si="11"/>
        <v>-20984731000</v>
      </c>
      <c r="P14" s="2">
        <f t="shared" si="11"/>
        <v>-29532250000</v>
      </c>
      <c r="Q14" s="2">
        <f t="shared" si="11"/>
        <v>-37808249000</v>
      </c>
      <c r="R14" s="2">
        <f t="shared" si="11"/>
        <v>-37927780000</v>
      </c>
      <c r="S14" s="2">
        <f t="shared" si="11"/>
        <v>-47743631000</v>
      </c>
      <c r="T14" s="2">
        <f t="shared" si="11"/>
        <v>-14540486000</v>
      </c>
      <c r="U14" s="2">
        <f t="shared" si="11"/>
        <v>-20324186000</v>
      </c>
      <c r="V14" s="2">
        <f t="shared" si="11"/>
        <v>-38887636000</v>
      </c>
      <c r="W14" s="2">
        <f t="shared" si="11"/>
        <v>-47189716000</v>
      </c>
      <c r="X14" s="2">
        <f t="shared" si="11"/>
        <v>-18595463000</v>
      </c>
      <c r="Y14" s="2">
        <f t="shared" si="11"/>
        <v>-59063392000</v>
      </c>
      <c r="Z14" s="2">
        <f t="shared" si="11"/>
        <v>-98503011000</v>
      </c>
    </row>
    <row r="15" spans="1:26" ht="15.5" x14ac:dyDescent="0.35">
      <c r="C15" t="s">
        <v>28</v>
      </c>
      <c r="D15" s="2">
        <f>IFERROR(INDEX(D51:D500,MATCH($C$15,$C$51:$C$500,0)),"")</f>
        <v>-14291637000</v>
      </c>
      <c r="E15" s="2">
        <f>IFERROR(INDEX(E51:E500,MATCH($C$15,$C$51:$C$500,0)),"")</f>
        <v>-9831520000</v>
      </c>
      <c r="H15" s="2">
        <f>IFERROR(SUM(D15:G15)*(4/MAX(1,COUNT(D15:G15))),"")</f>
        <v>-48246314000</v>
      </c>
      <c r="I15" s="2">
        <f t="shared" ref="I15:Z15" si="12">IFERROR(INDEX(I51:I500,MATCH($C$15,$C$51:$C$500,0)),"")</f>
        <v>-29526671000</v>
      </c>
      <c r="J15" s="2">
        <f t="shared" si="12"/>
        <v>-36331439000</v>
      </c>
      <c r="K15" s="2">
        <f t="shared" si="12"/>
        <v>-29809003000</v>
      </c>
      <c r="L15" s="2">
        <f t="shared" si="12"/>
        <v>-17479535000</v>
      </c>
      <c r="M15" s="2">
        <f t="shared" si="12"/>
        <v>-10771230000</v>
      </c>
      <c r="N15" s="2">
        <f t="shared" si="12"/>
        <v>-4960685000</v>
      </c>
      <c r="O15" s="2">
        <f t="shared" si="12"/>
        <v>-31350690000</v>
      </c>
      <c r="P15" s="2">
        <f t="shared" si="12"/>
        <v>-37869903000</v>
      </c>
      <c r="Q15" s="2">
        <f t="shared" si="12"/>
        <v>-37306880000</v>
      </c>
      <c r="R15" s="2">
        <f t="shared" si="12"/>
        <v>163571910000</v>
      </c>
      <c r="S15" s="2">
        <f t="shared" si="12"/>
        <v>-43454064000</v>
      </c>
      <c r="T15" s="2">
        <f t="shared" si="12"/>
        <v>-98647511000</v>
      </c>
      <c r="U15" s="2">
        <f t="shared" si="12"/>
        <v>-153044178000</v>
      </c>
      <c r="V15" s="2">
        <f t="shared" si="12"/>
        <v>-40825051000</v>
      </c>
      <c r="W15" s="2">
        <f t="shared" si="12"/>
        <v>-54199265000</v>
      </c>
      <c r="X15" s="2">
        <f t="shared" si="12"/>
        <v>-69611216000</v>
      </c>
      <c r="Y15" s="2">
        <f t="shared" si="12"/>
        <v>-138256730000</v>
      </c>
      <c r="Z15" s="2">
        <f t="shared" si="12"/>
        <v>-53966522000</v>
      </c>
    </row>
    <row r="16" spans="1:26" ht="15.5" x14ac:dyDescent="0.35">
      <c r="C16" t="s">
        <v>29</v>
      </c>
      <c r="D16" s="2">
        <f>IFERROR(INDEX(D51:D500,MATCH($C$16,$C$51:$C$500,0)),"")</f>
        <v>70211456000</v>
      </c>
      <c r="E16" s="2">
        <f>IFERROR(INDEX(E51:E500,MATCH($C$16,$C$51:$C$500,0)),"")</f>
        <v>47633158000</v>
      </c>
      <c r="H16" s="2">
        <f>IFERROR(SUM(D16:G16)*(4/MAX(1,COUNT(D16:G16))),"")</f>
        <v>235689228000</v>
      </c>
      <c r="I16" s="2">
        <f t="shared" ref="I16:Z16" si="13">IFERROR(INDEX(I51:I500,MATCH($C$16,$C$51:$C$500,0)),"")</f>
        <v>-56736555000</v>
      </c>
      <c r="J16" s="2">
        <f t="shared" si="13"/>
        <v>335558195000</v>
      </c>
      <c r="K16" s="2">
        <f t="shared" si="13"/>
        <v>243933520000</v>
      </c>
      <c r="L16" s="2">
        <f t="shared" si="13"/>
        <v>150054919000</v>
      </c>
      <c r="M16" s="2">
        <f t="shared" si="13"/>
        <v>-102847189000</v>
      </c>
      <c r="N16" s="2">
        <f t="shared" si="13"/>
        <v>-57580182000</v>
      </c>
      <c r="O16" s="2">
        <f t="shared" si="13"/>
        <v>175496165000</v>
      </c>
      <c r="P16" s="2">
        <f t="shared" si="13"/>
        <v>196248605000</v>
      </c>
      <c r="Q16" s="2">
        <f t="shared" si="13"/>
        <v>229824266000</v>
      </c>
      <c r="R16" s="2">
        <f t="shared" si="13"/>
        <v>152831385000</v>
      </c>
      <c r="S16" s="2">
        <f t="shared" si="13"/>
        <v>135283567000</v>
      </c>
      <c r="T16" s="2">
        <f t="shared" si="13"/>
        <v>235943275000</v>
      </c>
      <c r="U16" s="2">
        <f t="shared" si="13"/>
        <v>1919521894000</v>
      </c>
      <c r="V16" s="2">
        <f t="shared" si="13"/>
        <v>126188201000</v>
      </c>
      <c r="W16" s="2">
        <f t="shared" si="13"/>
        <v>124106585000</v>
      </c>
      <c r="X16" s="2">
        <f t="shared" si="13"/>
        <v>283074221000</v>
      </c>
      <c r="Y16" s="2">
        <f t="shared" si="13"/>
        <v>900530115000</v>
      </c>
      <c r="Z16" s="2">
        <f t="shared" si="13"/>
        <v>-175120767000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1223250000000</v>
      </c>
      <c r="E20" s="2">
        <f ca="1">IFERROR(E21*E2,"")</f>
        <v>969280000000</v>
      </c>
      <c r="H20" s="2">
        <f t="shared" ref="H20:Z20" ca="1" si="14">IFERROR(H21*H2,"")</f>
        <v>969280000000</v>
      </c>
      <c r="I20" s="2">
        <f t="shared" ca="1" si="14"/>
        <v>1328100000000</v>
      </c>
      <c r="J20" s="2">
        <f t="shared" ca="1" si="14"/>
        <v>2842600000000</v>
      </c>
      <c r="K20" s="2">
        <f t="shared" ca="1" si="14"/>
        <v>904040000000</v>
      </c>
      <c r="L20" s="2">
        <f t="shared" ca="1" si="14"/>
        <v>820160000000</v>
      </c>
      <c r="M20" s="2">
        <f t="shared" ca="1" si="14"/>
        <v>1015880000000</v>
      </c>
      <c r="N20" s="2">
        <f t="shared" ca="1" si="14"/>
        <v>1039180000000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1071800000000</v>
      </c>
      <c r="R20" s="2">
        <f t="shared" ca="1" si="14"/>
        <v>1146360000000</v>
      </c>
      <c r="S20" s="2" t="str">
        <f t="shared" ca="1" si="14"/>
        <v/>
      </c>
      <c r="T20" s="2">
        <f t="shared" ca="1" si="14"/>
        <v>2446500000000</v>
      </c>
      <c r="U20" s="2">
        <f t="shared" ca="1" si="14"/>
        <v>3098900000000</v>
      </c>
      <c r="V20" s="2">
        <f t="shared" ca="1" si="14"/>
        <v>1631000000000</v>
      </c>
      <c r="W20" s="2">
        <f t="shared" ca="1" si="14"/>
        <v>1444600000000</v>
      </c>
      <c r="X20" s="2">
        <f t="shared" ca="1" si="14"/>
        <v>1524700000000</v>
      </c>
      <c r="Y20" s="2" t="str">
        <f t="shared" ca="1" si="14"/>
        <v/>
      </c>
      <c r="Z20" s="2">
        <f t="shared" ca="1" si="14"/>
        <v>424600000000</v>
      </c>
    </row>
    <row r="21" spans="1:26" ht="15.5" x14ac:dyDescent="0.35">
      <c r="C21" t="s">
        <v>12</v>
      </c>
      <c r="D21" s="2">
        <f>IFERROR(INDEX(D51:D500,MATCH($C$7,$C$51:$C$500,0)),"")</f>
        <v>2330000000</v>
      </c>
      <c r="E21" s="2">
        <f>IFERROR(INDEX(E51:E500,MATCH($C$7,$C$51:$C$500,0)),"")</f>
        <v>2330000000</v>
      </c>
      <c r="H21" s="2">
        <f>IFERROR(INDEX(D21:G21,COUNT(D21:G21)),"")</f>
        <v>2330000000</v>
      </c>
      <c r="I21" s="2">
        <f t="shared" ref="I21:Z21" si="15">IFERROR(INDEX(I51:I500,MATCH($C$7,$C$51:$C$500,0)),"")</f>
        <v>2330000000</v>
      </c>
      <c r="J21" s="2">
        <f t="shared" si="15"/>
        <v>2330000000</v>
      </c>
      <c r="K21" s="2">
        <f t="shared" si="15"/>
        <v>2330000000</v>
      </c>
      <c r="L21" s="2">
        <f t="shared" si="15"/>
        <v>2330000000</v>
      </c>
      <c r="M21" s="2">
        <f t="shared" si="15"/>
        <v>2330000000</v>
      </c>
      <c r="N21" s="2">
        <f t="shared" si="15"/>
        <v>2330000000</v>
      </c>
      <c r="O21" s="2">
        <f t="shared" si="15"/>
        <v>2330000000</v>
      </c>
      <c r="P21" s="2">
        <f t="shared" si="15"/>
        <v>2330000000</v>
      </c>
      <c r="Q21" s="2">
        <f t="shared" si="15"/>
        <v>2330000000</v>
      </c>
      <c r="R21" s="2">
        <f t="shared" si="15"/>
        <v>2330000000</v>
      </c>
      <c r="S21" s="2">
        <f t="shared" si="15"/>
        <v>2330000000</v>
      </c>
      <c r="T21" s="2">
        <f t="shared" si="15"/>
        <v>2330000000</v>
      </c>
      <c r="U21" s="2">
        <f t="shared" si="15"/>
        <v>2330000000</v>
      </c>
      <c r="V21" s="2">
        <f t="shared" si="15"/>
        <v>2330000000</v>
      </c>
      <c r="W21" s="2">
        <f t="shared" si="15"/>
        <v>2330000000</v>
      </c>
      <c r="X21" s="2">
        <f t="shared" si="15"/>
        <v>1930000000</v>
      </c>
      <c r="Y21" s="2">
        <f t="shared" si="15"/>
        <v>1930000000</v>
      </c>
      <c r="Z21" s="2">
        <f t="shared" si="15"/>
        <v>1930000000</v>
      </c>
    </row>
    <row r="23" spans="1:26" ht="15.5" x14ac:dyDescent="0.35">
      <c r="B23" t="s">
        <v>54</v>
      </c>
      <c r="C23" t="s">
        <v>55</v>
      </c>
      <c r="D23" s="3">
        <f>IFERROR(D5/D6*100,"")</f>
        <v>0.27684659412286439</v>
      </c>
      <c r="E23" s="3">
        <f>IFERROR(E5/E6*100,"")</f>
        <v>6.8882682121291158E-2</v>
      </c>
      <c r="H23" s="3">
        <f t="shared" ref="H23:Z23" si="16">IFERROR(H5/H6*100,"")</f>
        <v>0.69822449025717603</v>
      </c>
      <c r="I23" s="3">
        <f t="shared" si="16"/>
        <v>-4.336656193279401</v>
      </c>
      <c r="J23" s="3">
        <f t="shared" si="16"/>
        <v>2.6880149392705071</v>
      </c>
      <c r="K23" s="3">
        <f t="shared" si="16"/>
        <v>1.0693640296127616</v>
      </c>
      <c r="L23" s="3">
        <f t="shared" si="16"/>
        <v>0.288186116037361</v>
      </c>
      <c r="M23" s="3">
        <f t="shared" si="16"/>
        <v>-2.0294640731828717</v>
      </c>
      <c r="N23" s="3">
        <f t="shared" si="16"/>
        <v>-0.44777123012079006</v>
      </c>
      <c r="O23" s="3">
        <f t="shared" si="16"/>
        <v>0.14083811355914991</v>
      </c>
      <c r="P23" s="3">
        <f t="shared" si="16"/>
        <v>0.41866052969797019</v>
      </c>
      <c r="Q23" s="3">
        <f t="shared" si="16"/>
        <v>0.50645944712251356</v>
      </c>
      <c r="R23" s="3">
        <f t="shared" si="16"/>
        <v>0.54671430081541905</v>
      </c>
      <c r="S23" s="3">
        <f t="shared" si="16"/>
        <v>8.890309932931445E-2</v>
      </c>
      <c r="T23" s="3">
        <f t="shared" si="16"/>
        <v>0.80861064438680563</v>
      </c>
      <c r="U23" s="3">
        <f t="shared" si="16"/>
        <v>28.255714962512023</v>
      </c>
      <c r="V23" s="3">
        <f t="shared" si="16"/>
        <v>0.99931634856728435</v>
      </c>
      <c r="W23" s="3">
        <f t="shared" si="16"/>
        <v>0.58148530241356855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-0.5194532170238253</v>
      </c>
      <c r="H24" s="4" t="str">
        <f t="shared" ref="H24:Z24" si="17">IFERROR(_xlfn.RRI(5,M23,H23),"")</f>
        <v/>
      </c>
      <c r="I24" s="4">
        <f t="shared" si="17"/>
        <v>0.57477953163284079</v>
      </c>
      <c r="J24" s="4">
        <f t="shared" si="17"/>
        <v>0.80360859294190368</v>
      </c>
      <c r="K24" s="4">
        <f t="shared" si="17"/>
        <v>0.20629273039232188</v>
      </c>
      <c r="L24" s="4">
        <f t="shared" si="17"/>
        <v>-0.10664170250904592</v>
      </c>
      <c r="M24" s="4" t="str">
        <f t="shared" si="17"/>
        <v/>
      </c>
      <c r="N24" s="4" t="str">
        <f t="shared" si="17"/>
        <v/>
      </c>
      <c r="O24" s="4">
        <f t="shared" si="17"/>
        <v>-0.29498858458375965</v>
      </c>
      <c r="P24" s="4">
        <f t="shared" si="17"/>
        <v>-0.56932353118353785</v>
      </c>
      <c r="Q24" s="4">
        <f t="shared" si="17"/>
        <v>-0.12709227514593047</v>
      </c>
      <c r="R24" s="4">
        <f t="shared" si="17"/>
        <v>-1.2256140604368526E-2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-86.75</v>
      </c>
      <c r="J25" s="3">
        <f t="shared" si="18"/>
        <v>53.03</v>
      </c>
      <c r="K25" s="3">
        <f t="shared" si="18"/>
        <v>22.58</v>
      </c>
      <c r="L25" s="3">
        <f t="shared" si="18"/>
        <v>1.66</v>
      </c>
      <c r="M25" s="3">
        <f t="shared" si="18"/>
        <v>-44.76</v>
      </c>
      <c r="N25" s="3">
        <f t="shared" si="18"/>
        <v>-13.98</v>
      </c>
      <c r="O25" s="3">
        <f t="shared" si="18"/>
        <v>3.53</v>
      </c>
      <c r="P25" s="3">
        <f t="shared" si="18"/>
        <v>6.35</v>
      </c>
      <c r="Q25" s="3">
        <f t="shared" si="18"/>
        <v>5.99</v>
      </c>
      <c r="R25" s="3">
        <f t="shared" si="18"/>
        <v>8.4</v>
      </c>
      <c r="S25" s="3">
        <f t="shared" si="18"/>
        <v>1.32</v>
      </c>
      <c r="T25" s="3">
        <f t="shared" si="18"/>
        <v>16.27</v>
      </c>
      <c r="U25" s="3">
        <f t="shared" si="18"/>
        <v>610.04999999999995</v>
      </c>
      <c r="V25" s="3">
        <f t="shared" si="18"/>
        <v>14.5</v>
      </c>
      <c r="W25" s="3">
        <f t="shared" si="18"/>
        <v>8.27</v>
      </c>
      <c r="X25" s="3">
        <f t="shared" si="18"/>
        <v>110.6</v>
      </c>
      <c r="Y25" s="3">
        <f t="shared" si="18"/>
        <v>394.95</v>
      </c>
      <c r="Z25" s="3">
        <f t="shared" si="18"/>
        <v>-118.7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0.44063002663951423</v>
      </c>
      <c r="J26" s="4">
        <f t="shared" si="19"/>
        <v>0.71929097850772683</v>
      </c>
      <c r="K26" s="4">
        <f t="shared" si="19"/>
        <v>0.28881339879886414</v>
      </c>
      <c r="L26" s="4">
        <f t="shared" si="19"/>
        <v>-0.22636474400795992</v>
      </c>
      <c r="M26" s="4" t="str">
        <f t="shared" si="19"/>
        <v/>
      </c>
      <c r="N26" s="4" t="str">
        <f t="shared" si="19"/>
        <v/>
      </c>
      <c r="O26" s="4">
        <f t="shared" si="19"/>
        <v>-0.26332245778316421</v>
      </c>
      <c r="P26" s="4">
        <f t="shared" si="19"/>
        <v>-0.5986884503853227</v>
      </c>
      <c r="Q26" s="4">
        <f t="shared" si="19"/>
        <v>-0.16206223507719986</v>
      </c>
      <c r="R26" s="4">
        <f t="shared" si="19"/>
        <v>3.1243098768101163E-3</v>
      </c>
      <c r="S26" s="4">
        <f t="shared" si="19"/>
        <v>-0.58755716742065189</v>
      </c>
      <c r="T26" s="4">
        <f t="shared" si="19"/>
        <v>-0.47159236157506645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171.92160729613735</v>
      </c>
      <c r="E27" s="3">
        <f>IFERROR(E4/E21,"")</f>
        <v>166.00452231759655</v>
      </c>
      <c r="H27" s="3">
        <f t="shared" ref="H27:Z27" si="20">IFERROR(H4/H21,"")</f>
        <v>675.85225922746781</v>
      </c>
      <c r="I27" s="3">
        <f t="shared" si="20"/>
        <v>692.21424377682399</v>
      </c>
      <c r="J27" s="3">
        <f t="shared" si="20"/>
        <v>697.00549270386261</v>
      </c>
      <c r="K27" s="3">
        <f t="shared" si="20"/>
        <v>629.14932317596572</v>
      </c>
      <c r="L27" s="3">
        <f t="shared" si="20"/>
        <v>543.76739999999995</v>
      </c>
      <c r="M27" s="3">
        <f t="shared" si="20"/>
        <v>387.52758283261801</v>
      </c>
      <c r="N27" s="3">
        <f t="shared" si="20"/>
        <v>388.95472575107294</v>
      </c>
      <c r="O27" s="3">
        <f t="shared" si="20"/>
        <v>621.42260901287557</v>
      </c>
      <c r="P27" s="3">
        <f t="shared" si="20"/>
        <v>625.4815802575107</v>
      </c>
      <c r="Q27" s="3">
        <f t="shared" si="20"/>
        <v>588.70059484978538</v>
      </c>
      <c r="R27" s="3">
        <f t="shared" si="20"/>
        <v>593.89965107296132</v>
      </c>
      <c r="S27" s="3">
        <f t="shared" si="20"/>
        <v>591.20673991416311</v>
      </c>
      <c r="T27" s="3">
        <f t="shared" si="20"/>
        <v>574.66456695278976</v>
      </c>
      <c r="U27" s="3">
        <f t="shared" si="20"/>
        <v>1334.418892274678</v>
      </c>
      <c r="V27" s="3">
        <f t="shared" si="20"/>
        <v>429.83658669527898</v>
      </c>
      <c r="W27" s="3">
        <f t="shared" si="20"/>
        <v>409.98055150214594</v>
      </c>
      <c r="X27" s="3">
        <f t="shared" si="20"/>
        <v>700.57240103626941</v>
      </c>
      <c r="Y27" s="3">
        <f t="shared" si="20"/>
        <v>1100.9716569948187</v>
      </c>
      <c r="Z27" s="3">
        <f t="shared" si="20"/>
        <v>502.63930155440414</v>
      </c>
    </row>
    <row r="28" spans="1:26" ht="15.5" x14ac:dyDescent="0.35">
      <c r="C28" t="s">
        <v>61</v>
      </c>
      <c r="D28" s="4">
        <f>IFERROR(_xlfn.RRI(5,I27,D27),"")</f>
        <v>-0.24313576023024441</v>
      </c>
      <c r="E28" s="4">
        <f>IFERROR(_xlfn.RRI(5,J27,E27),"")</f>
        <v>-0.2494549867848177</v>
      </c>
      <c r="H28" s="4">
        <f t="shared" ref="H28:Z28" si="21">IFERROR(_xlfn.RRI(5,M27,H27),"")</f>
        <v>0.11766031361589269</v>
      </c>
      <c r="I28" s="4">
        <f t="shared" si="21"/>
        <v>0.12219491336174415</v>
      </c>
      <c r="J28" s="4">
        <f t="shared" si="21"/>
        <v>2.3221907871685099E-2</v>
      </c>
      <c r="K28" s="4">
        <f t="shared" si="21"/>
        <v>1.1700329187247505E-3</v>
      </c>
      <c r="L28" s="4">
        <f t="shared" si="21"/>
        <v>-1.5753818645925843E-2</v>
      </c>
      <c r="M28" s="4">
        <f t="shared" si="21"/>
        <v>-8.1840969887007287E-2</v>
      </c>
      <c r="N28" s="4">
        <f t="shared" si="21"/>
        <v>-8.033017927577768E-2</v>
      </c>
      <c r="O28" s="4">
        <f t="shared" si="21"/>
        <v>1.5767997645892873E-2</v>
      </c>
      <c r="P28" s="4">
        <f t="shared" si="21"/>
        <v>-0.14062153109215059</v>
      </c>
      <c r="Q28" s="4">
        <f t="shared" si="21"/>
        <v>6.4923029939937926E-2</v>
      </c>
      <c r="R28" s="4">
        <f t="shared" si="21"/>
        <v>7.6936168838210195E-2</v>
      </c>
      <c r="S28" s="4">
        <f t="shared" si="21"/>
        <v>-3.3376675436579406E-2</v>
      </c>
      <c r="T28" s="4">
        <f t="shared" si="21"/>
        <v>-0.12193299865724039</v>
      </c>
      <c r="U28" s="4">
        <f t="shared" si="21"/>
        <v>0.21564606251968765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-2.635866490665661</v>
      </c>
      <c r="J29" s="4">
        <f t="shared" si="22"/>
        <v>1.3485385296722765</v>
      </c>
      <c r="K29" s="4">
        <f t="shared" si="22"/>
        <v>12.602409638554215</v>
      </c>
      <c r="L29" s="4">
        <f t="shared" si="22"/>
        <v>-1.0370866845397675</v>
      </c>
      <c r="M29" s="4">
        <f t="shared" si="22"/>
        <v>2.2017167381974247</v>
      </c>
      <c r="N29" s="4">
        <f t="shared" si="22"/>
        <v>-4.9603399433427766</v>
      </c>
      <c r="O29" s="4">
        <f t="shared" si="22"/>
        <v>-0.4440944881889764</v>
      </c>
      <c r="P29" s="4">
        <f t="shared" si="22"/>
        <v>6.0100166944908086E-2</v>
      </c>
      <c r="Q29" s="4">
        <f t="shared" si="22"/>
        <v>-0.28690476190476188</v>
      </c>
      <c r="R29" s="4">
        <f t="shared" si="22"/>
        <v>5.3636363636363633</v>
      </c>
      <c r="S29" s="4">
        <f t="shared" si="22"/>
        <v>-0.91886908420405655</v>
      </c>
      <c r="T29" s="4">
        <f t="shared" si="22"/>
        <v>-0.97333005491353175</v>
      </c>
      <c r="U29" s="4">
        <f t="shared" si="22"/>
        <v>41.072413793103443</v>
      </c>
      <c r="V29" s="4">
        <f t="shared" si="22"/>
        <v>0.75332527206771471</v>
      </c>
      <c r="W29" s="4">
        <f t="shared" si="22"/>
        <v>-0.92522603978300189</v>
      </c>
      <c r="X29" s="4">
        <f t="shared" si="22"/>
        <v>-0.71996455247499691</v>
      </c>
      <c r="Y29" s="4">
        <f t="shared" si="22"/>
        <v>-4.3272957034540855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-2.3637168256005186E-2</v>
      </c>
      <c r="I30" s="4">
        <f t="shared" si="23"/>
        <v>-6.8740475895708412E-3</v>
      </c>
      <c r="J30" s="4">
        <f t="shared" si="23"/>
        <v>0.10785383855355164</v>
      </c>
      <c r="K30" s="4">
        <f t="shared" si="23"/>
        <v>0.15701920191605045</v>
      </c>
      <c r="L30" s="4">
        <f t="shared" si="23"/>
        <v>0.40317082986803932</v>
      </c>
      <c r="M30" s="4">
        <f t="shared" si="23"/>
        <v>-3.6691749038377549E-3</v>
      </c>
      <c r="N30" s="4">
        <f t="shared" si="23"/>
        <v>-0.37408983820378833</v>
      </c>
      <c r="O30" s="4">
        <f t="shared" si="23"/>
        <v>-6.4893537599685245E-3</v>
      </c>
      <c r="P30" s="4">
        <f t="shared" si="23"/>
        <v>6.2478254191522385E-2</v>
      </c>
      <c r="Q30" s="4">
        <f t="shared" si="23"/>
        <v>-8.7540988006696661E-3</v>
      </c>
      <c r="R30" s="4">
        <f t="shared" si="23"/>
        <v>4.5549398831095742E-3</v>
      </c>
      <c r="S30" s="4">
        <f t="shared" si="23"/>
        <v>2.878578898485025E-2</v>
      </c>
      <c r="T30" s="4">
        <f t="shared" si="23"/>
        <v>-0.56935219496690082</v>
      </c>
      <c r="U30" s="4">
        <f t="shared" si="23"/>
        <v>2.1044795477605032</v>
      </c>
      <c r="V30" s="4">
        <f t="shared" si="23"/>
        <v>4.8431651502447201E-2</v>
      </c>
      <c r="W30" s="4">
        <f t="shared" si="23"/>
        <v>-0.41479203163625511</v>
      </c>
      <c r="X30" s="4">
        <f t="shared" si="23"/>
        <v>-0.36367807782760531</v>
      </c>
      <c r="Y30" s="4">
        <f t="shared" si="23"/>
        <v>1.1903811611827431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1511.79</v>
      </c>
      <c r="E32" s="3">
        <f>IFERROR(INDEX(E51:E500,MATCH($A$32,$C$51:$C$500,0)),"")</f>
        <v>1506.28</v>
      </c>
      <c r="H32" s="3">
        <f>IFERROR(INDEX(D32:G32,COUNT(D32:G32)),"")</f>
        <v>1506.28</v>
      </c>
      <c r="I32" s="3">
        <f t="shared" ref="I32:Z32" si="24">IFERROR(INDEX(I51:I500,MATCH($C$32,$C$51:$C$500,0)),"")</f>
        <v>1504.93</v>
      </c>
      <c r="J32" s="3">
        <f t="shared" si="24"/>
        <v>1589.43</v>
      </c>
      <c r="K32" s="3">
        <f t="shared" si="24"/>
        <v>1533.84</v>
      </c>
      <c r="L32" s="3">
        <f t="shared" si="24"/>
        <v>1512.14</v>
      </c>
      <c r="M32" s="3">
        <f t="shared" si="24"/>
        <v>1506.29</v>
      </c>
      <c r="N32" s="3">
        <f t="shared" si="24"/>
        <v>1547.88</v>
      </c>
      <c r="O32" s="3">
        <f t="shared" si="24"/>
        <v>1563.44</v>
      </c>
      <c r="P32" s="3">
        <f t="shared" si="24"/>
        <v>1560.42</v>
      </c>
      <c r="Q32" s="3">
        <f t="shared" si="24"/>
        <v>1551.43</v>
      </c>
      <c r="R32" s="3">
        <f t="shared" si="24"/>
        <v>1540.67</v>
      </c>
      <c r="S32" s="3">
        <f t="shared" si="24"/>
        <v>1526.45</v>
      </c>
      <c r="T32" s="3">
        <f t="shared" si="24"/>
        <v>1526.58</v>
      </c>
      <c r="U32" s="3">
        <f t="shared" si="24"/>
        <v>1512.98</v>
      </c>
      <c r="V32" s="3">
        <f t="shared" si="24"/>
        <v>902.94</v>
      </c>
      <c r="W32" s="3">
        <f t="shared" si="24"/>
        <v>888.44</v>
      </c>
      <c r="X32" s="3">
        <f t="shared" si="24"/>
        <v>804.34</v>
      </c>
      <c r="Y32" s="3">
        <f t="shared" si="24"/>
        <v>772.51</v>
      </c>
      <c r="Z32" s="3">
        <f t="shared" si="24"/>
        <v>609.22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0.28000000000000003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0.38</v>
      </c>
      <c r="J33" s="3">
        <f t="shared" si="25"/>
        <v>0.77</v>
      </c>
      <c r="K33" s="3">
        <f t="shared" si="25"/>
        <v>0.25</v>
      </c>
      <c r="L33" s="3">
        <f t="shared" si="25"/>
        <v>0.23</v>
      </c>
      <c r="M33" s="3">
        <f t="shared" si="25"/>
        <v>0.28999999999999998</v>
      </c>
      <c r="N33" s="3">
        <f t="shared" si="25"/>
        <v>0.28999999999999998</v>
      </c>
      <c r="O33" s="3">
        <f t="shared" si="25"/>
        <v>0.35</v>
      </c>
      <c r="P33" s="3">
        <f t="shared" si="25"/>
        <v>0.31</v>
      </c>
      <c r="Q33" s="3">
        <f t="shared" si="25"/>
        <v>0.3</v>
      </c>
      <c r="R33" s="3">
        <f t="shared" si="25"/>
        <v>0.32</v>
      </c>
      <c r="S33" s="3">
        <f t="shared" si="25"/>
        <v>0.38</v>
      </c>
      <c r="T33" s="3">
        <f t="shared" si="25"/>
        <v>0.69</v>
      </c>
      <c r="U33" s="3">
        <f t="shared" si="25"/>
        <v>0.88</v>
      </c>
      <c r="V33" s="3">
        <f t="shared" si="25"/>
        <v>0.78</v>
      </c>
      <c r="W33" s="3">
        <f t="shared" si="25"/>
        <v>0.7</v>
      </c>
      <c r="X33" s="3">
        <f t="shared" si="25"/>
        <v>0.98</v>
      </c>
      <c r="Y33" s="3">
        <f t="shared" si="25"/>
        <v>0.79</v>
      </c>
      <c r="Z33" s="3">
        <f t="shared" si="25"/>
        <v>0.36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75.5</v>
      </c>
      <c r="E34" s="3">
        <f>IFERROR(INDEX(E51:E500,MATCH($A$34,$C$51:$C$500,0)),"")</f>
        <v>428</v>
      </c>
      <c r="H34" s="3">
        <f>IFERROR(INDEX(D34:G34,COUNT(D34:G34)),"")</f>
        <v>428</v>
      </c>
      <c r="I34" s="3">
        <f t="shared" ref="I34:Z34" si="26">IFERROR(INDEX(I51:I500,MATCH($C$34,$C$51:$C$500,0)),"")</f>
        <v>-6.57</v>
      </c>
      <c r="J34" s="3">
        <f t="shared" si="26"/>
        <v>23.01</v>
      </c>
      <c r="K34" s="3">
        <f t="shared" si="26"/>
        <v>17.18</v>
      </c>
      <c r="L34" s="3">
        <f t="shared" si="26"/>
        <v>212.05</v>
      </c>
      <c r="M34" s="3">
        <f t="shared" si="26"/>
        <v>-9.74</v>
      </c>
      <c r="N34" s="3">
        <f t="shared" si="26"/>
        <v>-31.9</v>
      </c>
      <c r="O34" s="3">
        <f t="shared" si="26"/>
        <v>155.81</v>
      </c>
      <c r="P34" s="3">
        <f t="shared" si="26"/>
        <v>76.849999999999994</v>
      </c>
      <c r="Q34" s="3">
        <f t="shared" si="26"/>
        <v>76.790000000000006</v>
      </c>
      <c r="R34" s="3">
        <f t="shared" si="26"/>
        <v>58.57</v>
      </c>
      <c r="S34" s="3">
        <f t="shared" si="26"/>
        <v>443.18</v>
      </c>
      <c r="T34" s="3">
        <f t="shared" si="26"/>
        <v>64.540000000000006</v>
      </c>
      <c r="U34" s="3">
        <f t="shared" si="26"/>
        <v>2.1800000000000002</v>
      </c>
      <c r="V34" s="3">
        <f t="shared" si="26"/>
        <v>48.28</v>
      </c>
      <c r="W34" s="3">
        <f t="shared" si="26"/>
        <v>74.97</v>
      </c>
      <c r="X34" s="3">
        <f t="shared" si="26"/>
        <v>7.14</v>
      </c>
      <c r="Y34" s="3">
        <f t="shared" si="26"/>
        <v>1.54</v>
      </c>
      <c r="Z34" s="3">
        <f t="shared" si="26"/>
        <v>-1.85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2.42</v>
      </c>
      <c r="E35" s="3">
        <f>IFERROR(INDEX(E51:E500,MATCH($A$35,$C$51:$C$500,0)),"")</f>
        <v>3.22</v>
      </c>
      <c r="H35" s="3">
        <f>IFERROR(INDEX(D35:G35,COUNT(D35:G35)),"")</f>
        <v>3.22</v>
      </c>
      <c r="I35" s="3">
        <f t="shared" ref="I35:Z35" si="27">IFERROR(INDEX(I51:I500,MATCH($C$35,$C$51:$C$500,0)),"")</f>
        <v>0.82</v>
      </c>
      <c r="J35" s="3">
        <f t="shared" si="27"/>
        <v>1.75</v>
      </c>
      <c r="K35" s="3">
        <f t="shared" si="27"/>
        <v>0.62</v>
      </c>
      <c r="L35" s="3">
        <f t="shared" si="27"/>
        <v>0.65</v>
      </c>
      <c r="M35" s="3">
        <f t="shared" si="27"/>
        <v>1.1200000000000001</v>
      </c>
      <c r="N35" s="3">
        <f t="shared" si="27"/>
        <v>1.1499999999999999</v>
      </c>
      <c r="O35" s="3">
        <f t="shared" si="27"/>
        <v>0.88</v>
      </c>
      <c r="P35" s="3">
        <f t="shared" si="27"/>
        <v>0.78</v>
      </c>
      <c r="Q35" s="3">
        <f t="shared" si="27"/>
        <v>0.78</v>
      </c>
      <c r="R35" s="3">
        <f t="shared" si="27"/>
        <v>0.83</v>
      </c>
      <c r="S35" s="3">
        <f t="shared" si="27"/>
        <v>0.99</v>
      </c>
      <c r="T35" s="3">
        <f t="shared" si="27"/>
        <v>1.83</v>
      </c>
      <c r="U35" s="3">
        <f t="shared" si="27"/>
        <v>1</v>
      </c>
      <c r="V35" s="3">
        <f t="shared" si="27"/>
        <v>1.63</v>
      </c>
      <c r="W35" s="3">
        <f t="shared" si="27"/>
        <v>1.51</v>
      </c>
      <c r="X35" s="3">
        <f t="shared" si="27"/>
        <v>1.1299999999999999</v>
      </c>
      <c r="Y35" s="3">
        <f t="shared" si="27"/>
        <v>0.55000000000000004</v>
      </c>
      <c r="Z35" s="3">
        <f t="shared" si="27"/>
        <v>0.44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400577345000</v>
      </c>
      <c r="E51" s="5">
        <v>386790537000</v>
      </c>
      <c r="F51" s="5">
        <v>425229961000</v>
      </c>
      <c r="G51" s="5">
        <v>401167876000</v>
      </c>
      <c r="I51" s="5">
        <v>1612859188000</v>
      </c>
      <c r="J51" s="5">
        <v>1624022798000</v>
      </c>
      <c r="K51" s="5">
        <v>1465917923000</v>
      </c>
      <c r="L51" s="5">
        <v>1266978042000</v>
      </c>
      <c r="M51" s="5">
        <v>902939268000</v>
      </c>
      <c r="N51" s="5">
        <v>906264511000</v>
      </c>
      <c r="O51" s="5">
        <v>1447914679000</v>
      </c>
      <c r="P51" s="5">
        <v>1457372082000</v>
      </c>
      <c r="Q51" s="5">
        <v>1371672386000</v>
      </c>
      <c r="R51" s="5">
        <v>1383786187000</v>
      </c>
      <c r="S51" s="5">
        <v>1377511704000</v>
      </c>
      <c r="T51" s="5">
        <v>1338968441000</v>
      </c>
      <c r="U51" s="5">
        <v>3109196019000</v>
      </c>
      <c r="V51" s="5">
        <v>1001519247000</v>
      </c>
      <c r="W51" s="5">
        <v>955254685000</v>
      </c>
      <c r="X51" s="5">
        <v>1352104734000</v>
      </c>
      <c r="Y51" s="5">
        <v>2124875298000</v>
      </c>
      <c r="Z51" s="5">
        <v>970093852000</v>
      </c>
    </row>
    <row r="52" spans="2:26" ht="15.5" x14ac:dyDescent="0.35">
      <c r="C52" t="s">
        <v>85</v>
      </c>
      <c r="D52" s="5">
        <v>-83857646000</v>
      </c>
      <c r="E52" s="5">
        <v>-89419334000</v>
      </c>
      <c r="F52" s="5">
        <v>-101648004000</v>
      </c>
      <c r="G52" s="5">
        <v>-87869462000</v>
      </c>
      <c r="I52" s="5">
        <v>-360180978000</v>
      </c>
      <c r="J52" s="5">
        <v>-356189028000</v>
      </c>
      <c r="K52" s="5">
        <v>-316768271000</v>
      </c>
      <c r="L52" s="5">
        <v>-294150586000</v>
      </c>
      <c r="M52" s="5">
        <v>-256382956000</v>
      </c>
      <c r="N52" s="5">
        <v>-262954386000</v>
      </c>
      <c r="O52" s="5">
        <v>-383536274000</v>
      </c>
      <c r="P52" s="5">
        <v>-388728676000</v>
      </c>
      <c r="Q52" s="5">
        <v>-353846536000</v>
      </c>
      <c r="R52" s="5">
        <v>-366411551000</v>
      </c>
      <c r="S52" s="5">
        <v>-416466395000</v>
      </c>
      <c r="T52" s="5">
        <v>-426240639000</v>
      </c>
      <c r="U52" s="5">
        <v>-528023263000</v>
      </c>
      <c r="V52" s="5">
        <v>-308860451000</v>
      </c>
      <c r="W52" s="5">
        <v>-308555484000</v>
      </c>
      <c r="X52" s="5">
        <v>-610992561000</v>
      </c>
      <c r="Y52" s="5">
        <v>-988691638000</v>
      </c>
      <c r="Z52" s="5">
        <v>-464786754000</v>
      </c>
    </row>
    <row r="53" spans="2:26" ht="15.5" x14ac:dyDescent="0.35">
      <c r="C53" t="s">
        <v>91</v>
      </c>
    </row>
    <row r="54" spans="2:26" ht="15.5" x14ac:dyDescent="0.35">
      <c r="C54" t="s">
        <v>86</v>
      </c>
      <c r="D54" s="5">
        <v>316719699000</v>
      </c>
      <c r="E54" s="5">
        <v>297371203000</v>
      </c>
      <c r="F54" s="5">
        <v>323581957000</v>
      </c>
      <c r="G54" s="5">
        <v>313298414000</v>
      </c>
      <c r="I54" s="5">
        <v>1252678210000</v>
      </c>
      <c r="J54" s="5">
        <v>1267833770000</v>
      </c>
      <c r="K54" s="5">
        <v>1149149652000</v>
      </c>
      <c r="L54" s="5">
        <v>972827456000</v>
      </c>
      <c r="M54" s="5">
        <v>646556312000</v>
      </c>
      <c r="N54" s="5">
        <v>643310125000</v>
      </c>
      <c r="O54" s="5">
        <v>1064378405000</v>
      </c>
      <c r="P54" s="5">
        <v>1068643406000</v>
      </c>
      <c r="Q54" s="5">
        <v>1017825850000</v>
      </c>
      <c r="R54" s="5">
        <v>1017374636000</v>
      </c>
      <c r="S54" s="5">
        <v>961045309000</v>
      </c>
      <c r="T54" s="5">
        <v>912727802000</v>
      </c>
      <c r="U54" s="5">
        <v>2581172756000</v>
      </c>
      <c r="V54" s="5">
        <v>692658796000</v>
      </c>
      <c r="W54" s="5">
        <v>646699201000</v>
      </c>
      <c r="X54" s="5">
        <v>741112173000</v>
      </c>
      <c r="Y54" s="5">
        <v>1136183660000</v>
      </c>
      <c r="Z54" s="5">
        <v>505307098000</v>
      </c>
    </row>
    <row r="55" spans="2:26" ht="15.5" x14ac:dyDescent="0.35">
      <c r="C55" t="s">
        <v>87</v>
      </c>
      <c r="D55" s="5">
        <v>-331741914000</v>
      </c>
      <c r="E55" s="5">
        <v>-323966261000</v>
      </c>
      <c r="F55" s="5">
        <v>-566723219000</v>
      </c>
      <c r="G55" s="5">
        <v>-308230108000</v>
      </c>
      <c r="I55" s="5">
        <v>-1486874522000</v>
      </c>
      <c r="J55" s="5">
        <v>-1224687226000</v>
      </c>
      <c r="K55" s="5">
        <v>-1099488701000</v>
      </c>
      <c r="L55" s="5">
        <v>-980654274000</v>
      </c>
      <c r="M55" s="5">
        <v>-886648594000</v>
      </c>
      <c r="N55" s="5">
        <v>-886964149000</v>
      </c>
      <c r="O55" s="5">
        <v>-1125919516000</v>
      </c>
      <c r="P55" s="5">
        <v>-1013215399000</v>
      </c>
      <c r="Q55" s="5">
        <v>-910414109000</v>
      </c>
      <c r="R55" s="5">
        <v>-970758118000</v>
      </c>
      <c r="S55" s="5">
        <v>-929316944000</v>
      </c>
      <c r="T55" s="5">
        <v>-738093755000</v>
      </c>
      <c r="U55" s="5">
        <v>-958022635000</v>
      </c>
      <c r="V55" s="5">
        <v>-564257662000</v>
      </c>
      <c r="W55" s="5">
        <v>-558588597000</v>
      </c>
      <c r="X55" s="5">
        <v>-529458425000</v>
      </c>
      <c r="Y55" s="5">
        <v>-488881406000</v>
      </c>
      <c r="Z55" s="5">
        <v>-457308351000</v>
      </c>
    </row>
    <row r="56" spans="2:26" ht="15.5" x14ac:dyDescent="0.35">
      <c r="C56" t="s">
        <v>88</v>
      </c>
      <c r="D56" s="5">
        <v>-7721818000</v>
      </c>
      <c r="E56" s="5">
        <v>-8594104000</v>
      </c>
      <c r="F56" s="5">
        <v>-8994176000</v>
      </c>
      <c r="G56" s="5">
        <v>-5904623000</v>
      </c>
      <c r="I56" s="5">
        <v>-29167778000</v>
      </c>
      <c r="J56" s="5">
        <v>-27546948000</v>
      </c>
      <c r="K56" s="5">
        <v>-27603557000</v>
      </c>
      <c r="L56" s="5">
        <v>-19219047000</v>
      </c>
      <c r="M56" s="5">
        <v>-14051167000</v>
      </c>
      <c r="N56" s="5">
        <v>-18477000000</v>
      </c>
      <c r="O56" s="5">
        <v>-33355436000</v>
      </c>
      <c r="P56" s="5">
        <v>-38092305000</v>
      </c>
      <c r="Q56" s="5">
        <v>-29792678000</v>
      </c>
      <c r="R56" s="5">
        <v>-33168378000</v>
      </c>
      <c r="S56" s="5">
        <v>-36291382000</v>
      </c>
      <c r="T56" s="5">
        <v>-45769291000</v>
      </c>
      <c r="U56" s="5">
        <v>-41522011000</v>
      </c>
      <c r="V56" s="5">
        <v>-34682840000</v>
      </c>
      <c r="W56" s="5">
        <v>-26518718000</v>
      </c>
      <c r="X56" s="5">
        <v>-24958932000</v>
      </c>
      <c r="Y56" s="5">
        <v>-31062766000</v>
      </c>
      <c r="Z56" s="5">
        <v>-41295657000</v>
      </c>
    </row>
    <row r="57" spans="2:26" ht="15.5" x14ac:dyDescent="0.35">
      <c r="C57" t="s">
        <v>89</v>
      </c>
      <c r="D57" s="5">
        <v>-302150580000</v>
      </c>
      <c r="E57" s="5">
        <v>-293252879000</v>
      </c>
      <c r="F57" s="5">
        <v>-537084165000</v>
      </c>
      <c r="G57" s="5">
        <v>-281211145000</v>
      </c>
      <c r="I57" s="5">
        <v>-1374804320000</v>
      </c>
      <c r="J57" s="5">
        <v>-1114727269000</v>
      </c>
      <c r="K57" s="5">
        <v>-994352892000</v>
      </c>
      <c r="L57" s="5">
        <v>-892059891000</v>
      </c>
      <c r="M57" s="5">
        <v>-821370148000</v>
      </c>
      <c r="N57" s="5">
        <v>-817673238000</v>
      </c>
      <c r="O57" s="5">
        <v>-1024177982000</v>
      </c>
      <c r="P57" s="5">
        <v>-911659077000</v>
      </c>
      <c r="Q57" s="5">
        <v>-815349645000</v>
      </c>
      <c r="R57" s="5">
        <v>-873165731000</v>
      </c>
      <c r="S57" s="5">
        <v>-830552620000</v>
      </c>
      <c r="T57" s="5">
        <v>-692324464000</v>
      </c>
      <c r="U57" s="5">
        <v>-916500624000</v>
      </c>
      <c r="V57" s="5">
        <v>-529574822000</v>
      </c>
      <c r="W57" s="5">
        <v>-532069879000</v>
      </c>
      <c r="X57" s="5">
        <v>-504499493000</v>
      </c>
      <c r="Y57" s="5">
        <v>-457818640000</v>
      </c>
      <c r="Z57" s="5">
        <v>-416012694000</v>
      </c>
    </row>
    <row r="58" spans="2:26" ht="15.5" x14ac:dyDescent="0.35">
      <c r="C58" t="s">
        <v>378</v>
      </c>
      <c r="D58" s="5">
        <v>-21869516000</v>
      </c>
      <c r="E58" s="5">
        <v>-22119278000</v>
      </c>
      <c r="F58" s="5">
        <v>-20644878000</v>
      </c>
      <c r="G58" s="5">
        <v>-21114340000</v>
      </c>
      <c r="I58" s="5">
        <v>-82902424000</v>
      </c>
      <c r="J58" s="5">
        <v>-82413009000</v>
      </c>
      <c r="K58" s="5">
        <v>-77532252000</v>
      </c>
      <c r="L58" s="5">
        <v>-69375336000</v>
      </c>
      <c r="M58" s="5">
        <v>-51227279000</v>
      </c>
      <c r="N58" s="5">
        <v>-50813911000</v>
      </c>
      <c r="O58" s="5">
        <v>-68386098000</v>
      </c>
      <c r="P58" s="5">
        <v>-63464017000</v>
      </c>
      <c r="Q58" s="5">
        <v>-65271786000</v>
      </c>
      <c r="R58" s="5">
        <v>-64424009000</v>
      </c>
      <c r="S58" s="5">
        <v>-62472942000</v>
      </c>
    </row>
    <row r="59" spans="2:26" ht="15.5" x14ac:dyDescent="0.35">
      <c r="C59" t="s">
        <v>93</v>
      </c>
      <c r="D59" s="5">
        <v>-15022215000</v>
      </c>
      <c r="E59" s="5">
        <v>-26595058000</v>
      </c>
      <c r="F59" s="5">
        <v>-243141262000</v>
      </c>
      <c r="G59" s="5">
        <v>5068306000</v>
      </c>
      <c r="I59" s="5">
        <v>-234196312000</v>
      </c>
      <c r="J59" s="5">
        <v>43146544000</v>
      </c>
      <c r="K59" s="5">
        <v>49660951000</v>
      </c>
      <c r="L59" s="5">
        <v>-7826818000</v>
      </c>
      <c r="M59" s="5">
        <v>-240092282000</v>
      </c>
      <c r="N59" s="5">
        <v>-243654024000</v>
      </c>
      <c r="O59" s="5">
        <v>-61541111000</v>
      </c>
      <c r="P59" s="5">
        <v>55428007000</v>
      </c>
      <c r="Q59" s="5">
        <v>107411741000</v>
      </c>
      <c r="R59" s="5">
        <v>46616518000</v>
      </c>
      <c r="S59" s="5">
        <v>31728365000</v>
      </c>
      <c r="T59" s="5">
        <v>174634047000</v>
      </c>
      <c r="U59" s="5">
        <v>1623150121000</v>
      </c>
      <c r="V59" s="5">
        <v>128401134000</v>
      </c>
      <c r="W59" s="5">
        <v>88110604000</v>
      </c>
      <c r="X59" s="5">
        <v>211653748000</v>
      </c>
      <c r="Y59" s="5">
        <v>647302254000</v>
      </c>
      <c r="Z59" s="5">
        <v>47998747000</v>
      </c>
    </row>
    <row r="60" spans="2:26" ht="15.5" x14ac:dyDescent="0.35">
      <c r="C60" t="s">
        <v>94</v>
      </c>
      <c r="D60" s="5">
        <v>85233671000</v>
      </c>
      <c r="E60" s="5">
        <v>74228216000</v>
      </c>
      <c r="F60" s="5">
        <v>-29749050000</v>
      </c>
      <c r="G60" s="5">
        <v>77782273000</v>
      </c>
      <c r="I60" s="5">
        <v>177459757000</v>
      </c>
      <c r="J60" s="5">
        <v>292411651000</v>
      </c>
      <c r="K60" s="5">
        <v>194272569000</v>
      </c>
      <c r="L60" s="5">
        <v>157881737000</v>
      </c>
      <c r="M60" s="5">
        <v>137245093000</v>
      </c>
      <c r="N60" s="5">
        <v>186073842000</v>
      </c>
      <c r="O60" s="5">
        <v>237037276000</v>
      </c>
      <c r="P60" s="5">
        <v>140820598000</v>
      </c>
      <c r="Q60" s="5">
        <v>122412525000</v>
      </c>
      <c r="R60" s="5">
        <v>106214867000</v>
      </c>
      <c r="S60" s="5">
        <v>103555202000</v>
      </c>
      <c r="T60" s="5">
        <v>61309228000</v>
      </c>
      <c r="U60" s="5">
        <v>296371773000</v>
      </c>
      <c r="V60" s="5">
        <v>-2212933000</v>
      </c>
      <c r="W60" s="5">
        <v>35995981000</v>
      </c>
      <c r="X60" s="5">
        <v>71420473000</v>
      </c>
      <c r="Y60" s="5">
        <v>253227861000</v>
      </c>
      <c r="Z60" s="5">
        <v>-223119514000</v>
      </c>
    </row>
    <row r="61" spans="2:26" ht="15.5" x14ac:dyDescent="0.35">
      <c r="C61" t="s">
        <v>95</v>
      </c>
      <c r="D61" s="5">
        <v>7919105000</v>
      </c>
      <c r="E61" s="5">
        <v>5251681000</v>
      </c>
      <c r="F61" s="5">
        <v>5589527000</v>
      </c>
      <c r="G61" s="5">
        <v>5470029000</v>
      </c>
      <c r="I61" s="5">
        <v>20418593000</v>
      </c>
      <c r="J61" s="5">
        <v>15841370000</v>
      </c>
      <c r="K61" s="5">
        <v>10447734000</v>
      </c>
      <c r="L61" s="5">
        <v>6519513000</v>
      </c>
      <c r="M61" s="5">
        <v>5470398000</v>
      </c>
      <c r="N61" s="5">
        <v>7600323000</v>
      </c>
      <c r="O61" s="5">
        <v>16446649000</v>
      </c>
      <c r="P61" s="5">
        <v>15161982000</v>
      </c>
      <c r="Q61" s="5">
        <v>14308393000</v>
      </c>
      <c r="R61" s="5">
        <v>12656627000</v>
      </c>
      <c r="S61" s="5">
        <v>14927224000</v>
      </c>
      <c r="T61" s="5">
        <v>18123537000</v>
      </c>
      <c r="U61" s="5">
        <v>17193456000</v>
      </c>
      <c r="V61" s="5">
        <v>8038919000</v>
      </c>
      <c r="W61" s="5">
        <v>6629550000</v>
      </c>
      <c r="X61" s="5">
        <v>4265692000</v>
      </c>
      <c r="Y61" s="5">
        <v>5459826000</v>
      </c>
      <c r="Z61" s="5">
        <v>3668172000</v>
      </c>
    </row>
    <row r="62" spans="2:26" ht="15.5" x14ac:dyDescent="0.35">
      <c r="C62" t="s">
        <v>90</v>
      </c>
      <c r="D62" s="5">
        <v>355063000</v>
      </c>
      <c r="E62" s="5">
        <v>2675968000</v>
      </c>
      <c r="F62" s="5">
        <v>268807000</v>
      </c>
      <c r="G62" s="5">
        <v>324752000</v>
      </c>
      <c r="I62" s="5">
        <v>2828675000</v>
      </c>
      <c r="J62" s="5">
        <v>38307489000</v>
      </c>
      <c r="K62" s="5">
        <v>1446412000</v>
      </c>
      <c r="L62" s="5">
        <v>670713000</v>
      </c>
      <c r="M62" s="5">
        <v>-23088918000</v>
      </c>
      <c r="N62" s="5">
        <v>8893520000</v>
      </c>
      <c r="O62" s="5">
        <v>-2705021000</v>
      </c>
      <c r="P62" s="5">
        <v>-1303639000</v>
      </c>
      <c r="Q62" s="5">
        <v>-283061000</v>
      </c>
      <c r="W62" s="5">
        <v>48000</v>
      </c>
      <c r="X62" s="5">
        <v>-121000</v>
      </c>
      <c r="Y62" s="5">
        <v>-113702000</v>
      </c>
      <c r="Z62" s="5">
        <v>-8267000</v>
      </c>
    </row>
    <row r="63" spans="2:26" ht="15.5" x14ac:dyDescent="0.35">
      <c r="C63" t="s">
        <v>97</v>
      </c>
      <c r="D63" s="5">
        <v>3011417000</v>
      </c>
      <c r="E63" s="5">
        <v>560550000</v>
      </c>
      <c r="F63" s="5">
        <v>126424000</v>
      </c>
      <c r="G63" s="5">
        <v>1342455000</v>
      </c>
      <c r="I63" s="5">
        <v>1555156000</v>
      </c>
      <c r="J63" s="5">
        <v>1467823000</v>
      </c>
      <c r="K63" s="5">
        <v>-404294000</v>
      </c>
      <c r="L63" s="5">
        <v>-278278000</v>
      </c>
      <c r="M63" s="5">
        <v>831819000</v>
      </c>
      <c r="N63" s="5">
        <v>575608000</v>
      </c>
      <c r="O63" s="5">
        <v>-140990000</v>
      </c>
      <c r="P63" s="5">
        <v>-12010779000</v>
      </c>
      <c r="Q63" s="5">
        <v>-1919986000</v>
      </c>
      <c r="R63" s="5">
        <v>-6633637000</v>
      </c>
      <c r="S63" s="5">
        <v>12856477000</v>
      </c>
      <c r="T63" s="5">
        <v>-40392587000</v>
      </c>
      <c r="U63" s="5">
        <v>257693432000</v>
      </c>
      <c r="V63" s="5">
        <v>-20431842000</v>
      </c>
      <c r="W63" s="5">
        <v>26526615000</v>
      </c>
      <c r="X63" s="5">
        <v>55035816000</v>
      </c>
      <c r="Y63" s="5">
        <v>236734434000</v>
      </c>
      <c r="Z63" s="5">
        <v>-270597307000</v>
      </c>
    </row>
    <row r="64" spans="2:26" ht="15.5" x14ac:dyDescent="0.35">
      <c r="C64" t="s">
        <v>27</v>
      </c>
      <c r="D64" s="5">
        <v>-7958466000</v>
      </c>
      <c r="E64" s="5">
        <v>-7918117000</v>
      </c>
      <c r="F64" s="5">
        <v>-5234063000</v>
      </c>
      <c r="G64" s="5">
        <v>-5357618000</v>
      </c>
      <c r="I64" s="5">
        <v>-21410396000</v>
      </c>
      <c r="J64" s="5">
        <v>-26601583000</v>
      </c>
      <c r="K64" s="5">
        <v>-19957395000</v>
      </c>
      <c r="L64" s="5">
        <v>-33953943000</v>
      </c>
      <c r="M64" s="5">
        <v>-39009768000</v>
      </c>
      <c r="N64" s="5">
        <v>-5251463000</v>
      </c>
      <c r="O64" s="5">
        <v>-20984731000</v>
      </c>
      <c r="P64" s="5">
        <v>-29532250000</v>
      </c>
      <c r="Q64" s="5">
        <v>-37808249000</v>
      </c>
      <c r="R64" s="5">
        <v>-37927780000</v>
      </c>
      <c r="S64" s="5">
        <v>-47743631000</v>
      </c>
      <c r="T64" s="5">
        <v>-14540486000</v>
      </c>
      <c r="U64" s="5">
        <v>-20324186000</v>
      </c>
      <c r="V64" s="5">
        <v>-38887636000</v>
      </c>
      <c r="W64" s="5">
        <v>-47189716000</v>
      </c>
      <c r="X64" s="5">
        <v>-18595463000</v>
      </c>
      <c r="Y64" s="5">
        <v>-59063392000</v>
      </c>
      <c r="Z64" s="5">
        <v>-98503011000</v>
      </c>
    </row>
    <row r="65" spans="3:26" ht="15.5" x14ac:dyDescent="0.35">
      <c r="C65" t="s">
        <v>92</v>
      </c>
      <c r="D65" s="5">
        <v>43095891000</v>
      </c>
      <c r="E65" s="5">
        <v>34888936000</v>
      </c>
      <c r="F65" s="5">
        <v>-17369785000</v>
      </c>
      <c r="G65" s="5">
        <v>45290100000</v>
      </c>
      <c r="I65" s="5">
        <v>115278954000</v>
      </c>
      <c r="J65" s="5">
        <v>176943270000</v>
      </c>
      <c r="K65" s="5">
        <v>161794204000</v>
      </c>
      <c r="L65" s="5">
        <v>132635349000</v>
      </c>
      <c r="M65" s="5">
        <v>-8305675000</v>
      </c>
      <c r="N65" s="5">
        <v>-29758543000</v>
      </c>
      <c r="O65" s="5">
        <v>139535110000</v>
      </c>
      <c r="P65" s="5">
        <v>147246587000</v>
      </c>
      <c r="Q65" s="5">
        <v>175205558000</v>
      </c>
      <c r="R65" s="5">
        <v>296656068000</v>
      </c>
      <c r="S65" s="5">
        <v>88831990000</v>
      </c>
      <c r="T65" s="5">
        <v>99401109000</v>
      </c>
      <c r="U65" s="5">
        <v>345652922000</v>
      </c>
      <c r="V65" s="5">
        <v>51601501000</v>
      </c>
      <c r="W65" s="5">
        <v>50649622000</v>
      </c>
    </row>
    <row r="66" spans="3:26" ht="15.5" x14ac:dyDescent="0.35">
      <c r="C66" t="s">
        <v>98</v>
      </c>
      <c r="D66" s="5">
        <v>85233671000</v>
      </c>
      <c r="E66" s="5">
        <v>74228216000</v>
      </c>
      <c r="F66" s="5">
        <v>-29749050000</v>
      </c>
      <c r="G66" s="5">
        <v>77782273000</v>
      </c>
      <c r="I66" s="5">
        <v>177459757000</v>
      </c>
      <c r="J66" s="5">
        <v>292411651000</v>
      </c>
      <c r="K66" s="5">
        <v>194272569000</v>
      </c>
      <c r="L66" s="5">
        <v>157881737000</v>
      </c>
      <c r="M66" s="5">
        <v>137245093000</v>
      </c>
      <c r="N66" s="5">
        <v>186073842000</v>
      </c>
      <c r="O66" s="5">
        <v>237037276000</v>
      </c>
      <c r="P66" s="5">
        <v>140820598000</v>
      </c>
      <c r="Q66" s="5">
        <v>122412525000</v>
      </c>
      <c r="R66" s="5">
        <v>106214867000</v>
      </c>
      <c r="S66" s="5">
        <v>103555202000</v>
      </c>
      <c r="T66" s="5">
        <v>61309228000</v>
      </c>
      <c r="U66" s="5">
        <v>296371773000</v>
      </c>
      <c r="V66" s="5">
        <v>-2212933000</v>
      </c>
      <c r="W66" s="5">
        <v>35995981000</v>
      </c>
      <c r="X66" s="5">
        <v>71420473000</v>
      </c>
      <c r="Y66" s="5">
        <v>253227861000</v>
      </c>
      <c r="Z66" s="5">
        <v>-223119514000</v>
      </c>
    </row>
    <row r="67" spans="3:26" ht="15.5" x14ac:dyDescent="0.35">
      <c r="C67" t="s">
        <v>29</v>
      </c>
      <c r="D67" s="5">
        <v>70211456000</v>
      </c>
      <c r="E67" s="5">
        <v>47633158000</v>
      </c>
      <c r="F67" s="5">
        <v>-272890312000</v>
      </c>
      <c r="G67" s="5">
        <v>82850579000</v>
      </c>
      <c r="I67" s="5">
        <v>-56736555000</v>
      </c>
      <c r="J67" s="5">
        <v>335558195000</v>
      </c>
      <c r="K67" s="5">
        <v>243933520000</v>
      </c>
      <c r="L67" s="5">
        <v>150054919000</v>
      </c>
      <c r="M67" s="5">
        <v>-102847189000</v>
      </c>
      <c r="N67" s="5">
        <v>-57580182000</v>
      </c>
      <c r="O67" s="5">
        <v>175496165000</v>
      </c>
      <c r="P67" s="5">
        <v>196248605000</v>
      </c>
      <c r="Q67" s="5">
        <v>229824266000</v>
      </c>
      <c r="R67" s="5">
        <v>152831385000</v>
      </c>
      <c r="S67" s="5">
        <v>135283567000</v>
      </c>
      <c r="T67" s="5">
        <v>235943275000</v>
      </c>
      <c r="U67" s="5">
        <v>1919521894000</v>
      </c>
      <c r="V67" s="5">
        <v>126188201000</v>
      </c>
      <c r="W67" s="5">
        <v>124106585000</v>
      </c>
      <c r="X67" s="5">
        <v>283074221000</v>
      </c>
      <c r="Y67" s="5">
        <v>900530115000</v>
      </c>
      <c r="Z67" s="5">
        <v>-175120767000</v>
      </c>
    </row>
    <row r="68" spans="3:26" ht="15.5" x14ac:dyDescent="0.35">
      <c r="C68" t="s">
        <v>28</v>
      </c>
      <c r="D68" s="5">
        <v>-14291637000</v>
      </c>
      <c r="E68" s="5">
        <v>-9831520000</v>
      </c>
      <c r="F68" s="5">
        <v>-2045049000</v>
      </c>
      <c r="G68" s="5">
        <v>-12052365000</v>
      </c>
      <c r="I68" s="5">
        <v>-29526671000</v>
      </c>
      <c r="J68" s="5">
        <v>-36331439000</v>
      </c>
      <c r="K68" s="5">
        <v>-29809003000</v>
      </c>
      <c r="L68" s="5">
        <v>-17479535000</v>
      </c>
      <c r="M68" s="5">
        <v>-10771230000</v>
      </c>
      <c r="N68" s="5">
        <v>-4960685000</v>
      </c>
      <c r="O68" s="5">
        <v>-31350690000</v>
      </c>
      <c r="P68" s="5">
        <v>-37869903000</v>
      </c>
      <c r="Q68" s="5">
        <v>-37306880000</v>
      </c>
      <c r="R68" s="5">
        <v>163571910000</v>
      </c>
      <c r="S68" s="5">
        <v>-43454064000</v>
      </c>
      <c r="T68" s="5">
        <v>-98647511000</v>
      </c>
      <c r="U68" s="5">
        <v>-153044178000</v>
      </c>
      <c r="V68" s="5">
        <v>-40825051000</v>
      </c>
      <c r="W68" s="5">
        <v>-54199265000</v>
      </c>
      <c r="X68" s="5">
        <v>-69611216000</v>
      </c>
      <c r="Y68" s="5">
        <v>-138256730000</v>
      </c>
      <c r="Z68" s="5">
        <v>-53966522000</v>
      </c>
    </row>
    <row r="69" spans="3:26" ht="15.5" x14ac:dyDescent="0.35">
      <c r="C69" t="s">
        <v>99</v>
      </c>
      <c r="D69" s="5">
        <v>-10244091000</v>
      </c>
      <c r="E69" s="5">
        <v>-6521939000</v>
      </c>
      <c r="F69" s="5">
        <v>-5602379000</v>
      </c>
      <c r="G69" s="5">
        <v>-9552131000</v>
      </c>
      <c r="I69" s="5">
        <v>-23343227000</v>
      </c>
      <c r="J69" s="5">
        <v>-14163536000</v>
      </c>
      <c r="K69" s="5">
        <v>-12059689000</v>
      </c>
      <c r="L69" s="5">
        <v>-11169751000</v>
      </c>
      <c r="M69" s="5">
        <v>-10125619000</v>
      </c>
      <c r="N69" s="5">
        <v>-11271216000</v>
      </c>
      <c r="O69" s="5">
        <v>-23976863000</v>
      </c>
      <c r="P69" s="5">
        <v>-23525908000</v>
      </c>
      <c r="Q69" s="5">
        <v>-24824038000</v>
      </c>
      <c r="R69" s="5">
        <v>-24362761000</v>
      </c>
      <c r="S69" s="5">
        <v>-45863249000</v>
      </c>
      <c r="T69" s="5">
        <v>-101248288000</v>
      </c>
      <c r="U69" s="5">
        <v>-156646433000</v>
      </c>
      <c r="V69" s="5">
        <v>-46281167000</v>
      </c>
      <c r="W69" s="5">
        <v>-60125758000</v>
      </c>
      <c r="X69" s="5">
        <v>-73489559000</v>
      </c>
      <c r="Y69" s="5">
        <v>-111453688000</v>
      </c>
      <c r="Z69" s="5">
        <v>-34480929000</v>
      </c>
    </row>
    <row r="70" spans="3:26" ht="15.5" x14ac:dyDescent="0.35">
      <c r="C70" t="s">
        <v>100</v>
      </c>
      <c r="D70" s="5">
        <v>-4047546000</v>
      </c>
      <c r="E70" s="5">
        <v>-3309581000</v>
      </c>
      <c r="F70" s="5">
        <v>3557330000</v>
      </c>
      <c r="G70" s="5">
        <v>-2500234000</v>
      </c>
      <c r="I70" s="5">
        <v>-6183444000</v>
      </c>
      <c r="J70" s="5">
        <v>-22167903000</v>
      </c>
      <c r="K70" s="5">
        <v>-17749314000</v>
      </c>
      <c r="L70" s="5">
        <v>-6309784000</v>
      </c>
      <c r="M70" s="5">
        <v>-645611000</v>
      </c>
      <c r="N70" s="5">
        <v>6310531000</v>
      </c>
      <c r="O70" s="5">
        <v>-7373827000</v>
      </c>
      <c r="P70" s="5">
        <v>-14343995000</v>
      </c>
      <c r="Q70" s="5">
        <v>-12482842000</v>
      </c>
      <c r="R70" s="5">
        <v>187934671000</v>
      </c>
      <c r="S70" s="5">
        <v>2409185000</v>
      </c>
      <c r="T70" s="5">
        <v>2600777000</v>
      </c>
      <c r="U70" s="5">
        <v>3602255000</v>
      </c>
      <c r="V70" s="5">
        <v>5456116000</v>
      </c>
      <c r="W70" s="5">
        <v>5926493000</v>
      </c>
      <c r="X70" s="5">
        <v>3878343000</v>
      </c>
      <c r="Y70" s="5">
        <v>-26803042000</v>
      </c>
      <c r="Z70" s="5">
        <v>-19485593000</v>
      </c>
    </row>
    <row r="71" spans="3:26" ht="15.5" x14ac:dyDescent="0.35">
      <c r="C71" t="s">
        <v>101</v>
      </c>
      <c r="D71" s="5">
        <v>-14291637000</v>
      </c>
      <c r="E71" s="5">
        <v>-9831520000</v>
      </c>
      <c r="F71" s="5">
        <v>-2045049000</v>
      </c>
      <c r="G71" s="5">
        <v>-12052365000</v>
      </c>
      <c r="I71" s="5">
        <v>-29526671000</v>
      </c>
      <c r="J71" s="5">
        <v>-36331439000</v>
      </c>
      <c r="K71" s="5">
        <v>-29809003000</v>
      </c>
      <c r="L71" s="5">
        <v>-17479535000</v>
      </c>
      <c r="M71" s="5">
        <v>-10771230000</v>
      </c>
      <c r="N71" s="5">
        <v>-4960685000</v>
      </c>
      <c r="O71" s="5">
        <v>-31350690000</v>
      </c>
      <c r="P71" s="5">
        <v>-37869903000</v>
      </c>
      <c r="Q71" s="5">
        <v>-37306880000</v>
      </c>
      <c r="R71" s="5">
        <v>163571910000</v>
      </c>
      <c r="S71" s="5">
        <v>-43454064000</v>
      </c>
      <c r="T71" s="5">
        <v>-98647511000</v>
      </c>
      <c r="U71" s="5">
        <v>-153044178000</v>
      </c>
      <c r="V71" s="5">
        <v>-40825051000</v>
      </c>
      <c r="W71" s="5">
        <v>-54199265000</v>
      </c>
      <c r="X71" s="5">
        <v>-69611216000</v>
      </c>
      <c r="Y71" s="5">
        <v>-138256730000</v>
      </c>
      <c r="Z71" s="5">
        <v>-53966522000</v>
      </c>
    </row>
    <row r="72" spans="3:26" ht="15.5" x14ac:dyDescent="0.35">
      <c r="C72" t="s">
        <v>262</v>
      </c>
      <c r="D72" s="5">
        <v>55919819000</v>
      </c>
      <c r="E72" s="5">
        <v>37801638000</v>
      </c>
      <c r="F72" s="5">
        <v>-274935361000</v>
      </c>
      <c r="G72" s="5">
        <v>70798214000</v>
      </c>
      <c r="I72" s="5">
        <v>-86263226000</v>
      </c>
      <c r="J72" s="5">
        <v>299226756000</v>
      </c>
      <c r="K72" s="5">
        <v>214124517000</v>
      </c>
      <c r="L72" s="5">
        <v>132575384000</v>
      </c>
      <c r="M72" s="5">
        <v>-113618419000</v>
      </c>
      <c r="N72" s="5">
        <v>-62540867000</v>
      </c>
      <c r="O72" s="5">
        <v>144145475000</v>
      </c>
      <c r="P72" s="5">
        <v>158378702000</v>
      </c>
      <c r="Q72" s="5">
        <v>192517386000</v>
      </c>
      <c r="R72" s="5">
        <v>316403295000</v>
      </c>
      <c r="S72" s="5">
        <v>91829503000</v>
      </c>
      <c r="T72" s="5">
        <v>137295764000</v>
      </c>
      <c r="U72" s="5">
        <v>1766477716000</v>
      </c>
      <c r="V72" s="5">
        <v>85363150000</v>
      </c>
      <c r="W72" s="5">
        <v>69907320000</v>
      </c>
      <c r="X72" s="5">
        <v>213463005000</v>
      </c>
      <c r="Y72" s="5">
        <v>762273385000</v>
      </c>
      <c r="Z72" s="5">
        <v>-229087289000</v>
      </c>
    </row>
    <row r="73" spans="3:26" ht="15.5" x14ac:dyDescent="0.35">
      <c r="C73" t="s">
        <v>869</v>
      </c>
      <c r="Z73" s="5">
        <v>7894714000</v>
      </c>
    </row>
    <row r="74" spans="3:26" ht="15.5" x14ac:dyDescent="0.35">
      <c r="C74" t="s">
        <v>264</v>
      </c>
      <c r="X74" s="5">
        <v>-152045841000</v>
      </c>
      <c r="Y74" s="5">
        <v>-447107358000</v>
      </c>
      <c r="Z74" s="5">
        <v>177334878000</v>
      </c>
    </row>
    <row r="75" spans="3:26" ht="15.5" x14ac:dyDescent="0.35">
      <c r="C75" t="s">
        <v>102</v>
      </c>
      <c r="D75" s="5">
        <v>55919819000</v>
      </c>
      <c r="E75" s="5">
        <v>37801638000</v>
      </c>
      <c r="F75" s="5">
        <v>-274935361000</v>
      </c>
      <c r="G75" s="5">
        <v>70798214000</v>
      </c>
      <c r="I75" s="5">
        <v>-86263226000</v>
      </c>
      <c r="J75" s="5">
        <v>299226756000</v>
      </c>
      <c r="K75" s="5">
        <v>214124517000</v>
      </c>
      <c r="L75" s="5">
        <v>132575384000</v>
      </c>
      <c r="M75" s="5">
        <v>-113618419000</v>
      </c>
      <c r="N75" s="5">
        <v>-62540867000</v>
      </c>
      <c r="O75" s="5">
        <v>144145475000</v>
      </c>
      <c r="P75" s="5">
        <v>158378702000</v>
      </c>
      <c r="Q75" s="5">
        <v>192517386000</v>
      </c>
      <c r="R75" s="5">
        <v>316403295000</v>
      </c>
      <c r="S75" s="5">
        <v>91829503000</v>
      </c>
      <c r="T75" s="5">
        <v>137295764000</v>
      </c>
      <c r="U75" s="5">
        <v>1766477716000</v>
      </c>
      <c r="V75" s="5">
        <v>85363150000</v>
      </c>
      <c r="W75" s="5">
        <v>69907320000</v>
      </c>
      <c r="X75" s="5">
        <v>61417164000</v>
      </c>
      <c r="Y75" s="5">
        <v>315166027000</v>
      </c>
      <c r="Z75" s="5">
        <v>-43857697000</v>
      </c>
    </row>
    <row r="76" spans="3:26" ht="15.5" x14ac:dyDescent="0.35">
      <c r="C76" t="s">
        <v>103</v>
      </c>
      <c r="D76" s="5">
        <v>-7000</v>
      </c>
      <c r="E76" s="5">
        <v>239521000</v>
      </c>
      <c r="F76" s="5">
        <v>4386259000</v>
      </c>
      <c r="G76" s="5">
        <v>-1000</v>
      </c>
      <c r="I76" s="5">
        <v>4736971000</v>
      </c>
      <c r="J76" s="5">
        <v>7188920000</v>
      </c>
      <c r="K76" s="5">
        <v>-1788273000</v>
      </c>
      <c r="L76" s="5">
        <v>13679224000</v>
      </c>
      <c r="M76" s="5">
        <v>8441132000</v>
      </c>
      <c r="N76" s="5">
        <v>10938082000</v>
      </c>
      <c r="O76" s="5">
        <v>2417351000</v>
      </c>
      <c r="P76" s="5">
        <v>9798073000</v>
      </c>
      <c r="Q76" s="5">
        <v>7748521000</v>
      </c>
      <c r="R76" s="5">
        <v>6387479000</v>
      </c>
      <c r="S76" s="5">
        <v>958496000</v>
      </c>
      <c r="U76" s="5">
        <v>2000</v>
      </c>
    </row>
    <row r="77" spans="3:26" ht="15.5" x14ac:dyDescent="0.35">
      <c r="C77" t="s">
        <v>105</v>
      </c>
      <c r="D77" s="5">
        <v>55919812000</v>
      </c>
      <c r="E77" s="5">
        <v>38041159000</v>
      </c>
      <c r="F77" s="5">
        <v>-270549102000</v>
      </c>
      <c r="G77" s="5">
        <v>70798213000</v>
      </c>
      <c r="I77" s="5">
        <v>-81526255000</v>
      </c>
      <c r="J77" s="5">
        <v>306415676000</v>
      </c>
      <c r="K77" s="5">
        <v>212336244000</v>
      </c>
      <c r="L77" s="5">
        <v>146254608000</v>
      </c>
      <c r="M77" s="5">
        <v>-105177287000</v>
      </c>
      <c r="N77" s="5">
        <v>-51602785000</v>
      </c>
      <c r="O77" s="5">
        <v>146562826000</v>
      </c>
      <c r="P77" s="5">
        <v>168176775000</v>
      </c>
      <c r="Q77" s="5">
        <v>200265907000</v>
      </c>
      <c r="R77" s="5">
        <v>322790774000</v>
      </c>
      <c r="S77" s="5">
        <v>92787999000</v>
      </c>
      <c r="T77" s="5">
        <v>137295764000</v>
      </c>
      <c r="U77" s="5">
        <v>1766477718000</v>
      </c>
      <c r="V77" s="5">
        <v>85363150000</v>
      </c>
      <c r="W77" s="5">
        <v>69907320000</v>
      </c>
    </row>
    <row r="78" spans="3:26" ht="15.5" x14ac:dyDescent="0.35">
      <c r="C78" t="s">
        <v>106</v>
      </c>
      <c r="D78" s="5">
        <v>55919819000</v>
      </c>
      <c r="E78" s="5">
        <v>37801638000</v>
      </c>
      <c r="F78" s="5">
        <v>-274935361000</v>
      </c>
      <c r="G78" s="5">
        <v>70798214000</v>
      </c>
      <c r="I78" s="5">
        <v>-86263226000</v>
      </c>
      <c r="J78" s="5">
        <v>299226756000</v>
      </c>
      <c r="K78" s="5">
        <v>214124517000</v>
      </c>
      <c r="L78" s="5">
        <v>132575384000</v>
      </c>
      <c r="M78" s="5">
        <v>-113618419000</v>
      </c>
      <c r="N78" s="5">
        <v>-62540867000</v>
      </c>
      <c r="O78" s="5">
        <v>144145475000</v>
      </c>
      <c r="P78" s="5">
        <v>158378702000</v>
      </c>
      <c r="Q78" s="5">
        <v>192517386000</v>
      </c>
      <c r="R78" s="5">
        <v>316403295000</v>
      </c>
      <c r="S78" s="5">
        <v>91829503000</v>
      </c>
      <c r="T78" s="5">
        <v>137295764000</v>
      </c>
      <c r="U78" s="5">
        <v>1766477716000</v>
      </c>
      <c r="V78" s="5">
        <v>85363150000</v>
      </c>
      <c r="W78" s="5">
        <v>69907320000</v>
      </c>
      <c r="X78" s="5">
        <v>61417164000</v>
      </c>
      <c r="Y78" s="5">
        <v>315166027000</v>
      </c>
      <c r="Z78" s="5">
        <v>-43857697000</v>
      </c>
    </row>
    <row r="79" spans="3:26" ht="15.5" x14ac:dyDescent="0.35">
      <c r="C79" t="s">
        <v>8</v>
      </c>
      <c r="D79" s="5">
        <v>12823921000</v>
      </c>
      <c r="E79" s="5">
        <v>3152223000</v>
      </c>
      <c r="F79" s="5">
        <v>-253179317000</v>
      </c>
      <c r="G79" s="5">
        <v>25508113000</v>
      </c>
      <c r="I79" s="5">
        <v>-196805209000</v>
      </c>
      <c r="J79" s="5">
        <v>129472406000</v>
      </c>
      <c r="K79" s="5">
        <v>50542040000</v>
      </c>
      <c r="L79" s="5">
        <v>13619259000</v>
      </c>
      <c r="M79" s="5">
        <v>-96871612000</v>
      </c>
      <c r="N79" s="5">
        <v>-21844242000</v>
      </c>
      <c r="O79" s="5">
        <v>7027716000</v>
      </c>
      <c r="P79" s="5">
        <v>20930188000</v>
      </c>
      <c r="Q79" s="5">
        <v>25060349000</v>
      </c>
      <c r="R79" s="5">
        <v>26134706000</v>
      </c>
      <c r="S79" s="5">
        <v>3956009000</v>
      </c>
      <c r="T79" s="5">
        <v>37894655000</v>
      </c>
      <c r="U79" s="5">
        <v>1420824796000</v>
      </c>
      <c r="V79" s="5">
        <v>33761649000</v>
      </c>
      <c r="W79" s="5">
        <v>19257698000</v>
      </c>
    </row>
    <row r="80" spans="3:26" ht="15.5" x14ac:dyDescent="0.35">
      <c r="C80" t="s">
        <v>108</v>
      </c>
      <c r="D80" s="5">
        <v>55919819000</v>
      </c>
      <c r="E80" s="5">
        <v>37801638000</v>
      </c>
      <c r="F80" s="5">
        <v>-274935361000</v>
      </c>
      <c r="G80" s="5">
        <v>70798214000</v>
      </c>
      <c r="I80" s="5">
        <v>-86263226000</v>
      </c>
      <c r="J80" s="5">
        <v>299226756000</v>
      </c>
      <c r="K80" s="5">
        <v>214124517000</v>
      </c>
      <c r="L80" s="5">
        <v>132575384000</v>
      </c>
      <c r="M80" s="5">
        <v>-113618419000</v>
      </c>
      <c r="N80" s="5">
        <v>-62540867000</v>
      </c>
      <c r="O80" s="5">
        <v>144145475000</v>
      </c>
      <c r="P80" s="5">
        <v>158378702000</v>
      </c>
      <c r="Q80" s="5">
        <v>192517386000</v>
      </c>
      <c r="R80" s="5">
        <v>316403295000</v>
      </c>
      <c r="S80" s="5">
        <v>91829503000</v>
      </c>
      <c r="T80" s="5">
        <v>137295764000</v>
      </c>
      <c r="U80" s="5">
        <v>1766477716000</v>
      </c>
      <c r="V80" s="5">
        <v>85363150000</v>
      </c>
      <c r="W80" s="5">
        <v>69907320000</v>
      </c>
      <c r="X80" s="5">
        <v>61417164000</v>
      </c>
      <c r="Y80" s="5">
        <v>315166027000</v>
      </c>
      <c r="Z80" s="5">
        <v>-43857697000</v>
      </c>
    </row>
    <row r="81" spans="2:26" ht="15.5" x14ac:dyDescent="0.35">
      <c r="C81" t="s">
        <v>109</v>
      </c>
      <c r="D81" s="5">
        <v>55919812000</v>
      </c>
      <c r="E81" s="5">
        <v>38041159000</v>
      </c>
      <c r="F81" s="5">
        <v>-270549102000</v>
      </c>
      <c r="G81" s="5">
        <v>70798213000</v>
      </c>
      <c r="I81" s="5">
        <v>-81526255000</v>
      </c>
      <c r="J81" s="5">
        <v>306415676000</v>
      </c>
      <c r="K81" s="5">
        <v>212336244000</v>
      </c>
      <c r="L81" s="5">
        <v>146254608000</v>
      </c>
      <c r="M81" s="5">
        <v>-105177287000</v>
      </c>
      <c r="N81" s="5">
        <v>-51602785000</v>
      </c>
      <c r="O81" s="5">
        <v>146562826000</v>
      </c>
      <c r="P81" s="5">
        <v>168176775000</v>
      </c>
      <c r="Q81" s="5">
        <v>200265907000</v>
      </c>
      <c r="R81" s="5">
        <v>322790774000</v>
      </c>
      <c r="S81" s="5">
        <v>92787999000</v>
      </c>
      <c r="T81" s="5">
        <v>137295764000</v>
      </c>
      <c r="U81" s="5">
        <v>1766477718000</v>
      </c>
      <c r="V81" s="5">
        <v>85363150000</v>
      </c>
      <c r="W81" s="5">
        <v>69907320000</v>
      </c>
    </row>
    <row r="82" spans="2:26" ht="15.5" x14ac:dyDescent="0.35">
      <c r="C82" t="s">
        <v>110</v>
      </c>
      <c r="D82" s="5">
        <v>55919812000</v>
      </c>
      <c r="E82" s="5">
        <v>38041159000</v>
      </c>
      <c r="F82" s="5">
        <v>-270549102000</v>
      </c>
      <c r="G82" s="5">
        <v>70798213000</v>
      </c>
      <c r="I82" s="5">
        <v>-81526255000</v>
      </c>
      <c r="J82" s="5">
        <v>306415676000</v>
      </c>
      <c r="K82" s="5">
        <v>212336244000</v>
      </c>
      <c r="L82" s="5">
        <v>146254608000</v>
      </c>
      <c r="M82" s="5">
        <v>-105177287000</v>
      </c>
      <c r="N82" s="5">
        <v>-51602785000</v>
      </c>
      <c r="O82" s="5">
        <v>146562826000</v>
      </c>
      <c r="P82" s="5">
        <v>168176775000</v>
      </c>
      <c r="Q82" s="5">
        <v>200265907000</v>
      </c>
      <c r="R82" s="5">
        <v>322790774000</v>
      </c>
      <c r="S82" s="5">
        <v>92787999000</v>
      </c>
      <c r="T82" s="5">
        <v>137295764000</v>
      </c>
      <c r="U82" s="5">
        <v>1766477718000</v>
      </c>
      <c r="V82" s="5">
        <v>85363150000</v>
      </c>
      <c r="W82" s="5">
        <v>69907320000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585978400000</v>
      </c>
      <c r="E86" s="5">
        <v>588453277000</v>
      </c>
      <c r="F86" s="5">
        <v>562654600000</v>
      </c>
      <c r="G86" s="5">
        <v>590074151000</v>
      </c>
      <c r="I86" s="5">
        <v>562654600000</v>
      </c>
      <c r="J86" s="5">
        <v>451117511000</v>
      </c>
      <c r="K86" s="5">
        <v>412934749000</v>
      </c>
      <c r="L86" s="5">
        <v>324480649000</v>
      </c>
      <c r="M86" s="5">
        <v>299602293000</v>
      </c>
      <c r="N86" s="5">
        <v>203302044000</v>
      </c>
      <c r="O86" s="5">
        <v>356817949000</v>
      </c>
      <c r="P86" s="5">
        <v>398826951000</v>
      </c>
      <c r="Q86" s="5">
        <v>262022705000</v>
      </c>
      <c r="R86" s="5">
        <v>391561415000</v>
      </c>
      <c r="S86" s="5">
        <v>451931088000</v>
      </c>
      <c r="T86" s="5">
        <v>544476764000</v>
      </c>
      <c r="U86" s="5">
        <v>995760256000</v>
      </c>
      <c r="V86" s="5">
        <v>302553419000</v>
      </c>
      <c r="W86" s="5">
        <v>255807250000</v>
      </c>
      <c r="X86" s="5">
        <v>180059773000</v>
      </c>
      <c r="Y86" s="5">
        <v>172735725000</v>
      </c>
      <c r="Z86" s="5">
        <v>210322427000</v>
      </c>
    </row>
    <row r="87" spans="2:26" ht="15.5" x14ac:dyDescent="0.35">
      <c r="C87" t="s">
        <v>616</v>
      </c>
      <c r="O87" s="5">
        <v>6950500000</v>
      </c>
      <c r="P87" s="5">
        <v>62240500000</v>
      </c>
      <c r="Q87" s="5">
        <v>171267979000</v>
      </c>
    </row>
    <row r="88" spans="2:26" ht="15.5" x14ac:dyDescent="0.35">
      <c r="C88" t="s">
        <v>114</v>
      </c>
      <c r="U88" s="5">
        <v>402237000000</v>
      </c>
      <c r="V88" s="5">
        <v>52640668000</v>
      </c>
      <c r="W88" s="5">
        <v>57282390000</v>
      </c>
      <c r="X88" s="5">
        <v>454900815000</v>
      </c>
      <c r="Y88" s="5">
        <v>519206468000</v>
      </c>
      <c r="Z88" s="5">
        <v>583703440000</v>
      </c>
    </row>
    <row r="89" spans="2:26" ht="15.5" x14ac:dyDescent="0.35">
      <c r="C89" t="s">
        <v>115</v>
      </c>
      <c r="U89" s="5">
        <v>487236494000</v>
      </c>
    </row>
    <row r="90" spans="2:26" ht="15.5" x14ac:dyDescent="0.35">
      <c r="C90" t="s">
        <v>117</v>
      </c>
      <c r="D90" s="5">
        <v>809970000</v>
      </c>
      <c r="E90" s="5">
        <v>109229000</v>
      </c>
      <c r="F90" s="5">
        <v>896874000</v>
      </c>
      <c r="G90" s="5">
        <v>4050287000</v>
      </c>
      <c r="I90" s="5">
        <v>896874000</v>
      </c>
      <c r="J90" s="5">
        <v>159598000</v>
      </c>
      <c r="K90" s="5">
        <v>337949000</v>
      </c>
      <c r="L90" s="5">
        <v>1401822000</v>
      </c>
    </row>
    <row r="91" spans="2:26" ht="15.5" x14ac:dyDescent="0.35">
      <c r="C91" t="s">
        <v>116</v>
      </c>
      <c r="D91" s="5">
        <v>66282876000</v>
      </c>
      <c r="E91" s="5">
        <v>63620530000</v>
      </c>
      <c r="F91" s="5">
        <v>74466895000</v>
      </c>
      <c r="G91" s="5">
        <v>61234296000</v>
      </c>
      <c r="I91" s="5">
        <v>74466895000</v>
      </c>
      <c r="J91" s="5">
        <v>54994357000</v>
      </c>
      <c r="K91" s="5">
        <v>70896295000</v>
      </c>
      <c r="L91" s="5">
        <v>63796060000</v>
      </c>
    </row>
    <row r="92" spans="2:26" ht="15.5" x14ac:dyDescent="0.35">
      <c r="C92" t="s">
        <v>118</v>
      </c>
      <c r="D92" s="5">
        <v>40768668000</v>
      </c>
      <c r="E92" s="5">
        <v>42718904000</v>
      </c>
      <c r="F92" s="5">
        <v>45268154000</v>
      </c>
      <c r="G92" s="5">
        <v>54475197000</v>
      </c>
      <c r="I92" s="5">
        <v>45268154000</v>
      </c>
      <c r="J92" s="5">
        <v>38772943000</v>
      </c>
      <c r="K92" s="5">
        <v>46091097000</v>
      </c>
      <c r="L92" s="5">
        <v>44947091000</v>
      </c>
      <c r="M92" s="5">
        <v>44991787000</v>
      </c>
      <c r="N92" s="5">
        <v>48123653000</v>
      </c>
      <c r="O92" s="5">
        <v>64629512000</v>
      </c>
      <c r="P92" s="5">
        <v>70508572000</v>
      </c>
      <c r="Q92" s="5">
        <v>80082914000</v>
      </c>
      <c r="R92" s="5">
        <v>72652909000</v>
      </c>
      <c r="S92" s="5">
        <v>375286916000</v>
      </c>
      <c r="T92" s="5">
        <v>561459397000</v>
      </c>
      <c r="U92" s="5">
        <v>400950209000</v>
      </c>
      <c r="V92" s="5">
        <v>56871466000</v>
      </c>
      <c r="W92" s="5">
        <v>50679015000</v>
      </c>
      <c r="X92" s="5">
        <v>61819836000</v>
      </c>
      <c r="Y92" s="5">
        <v>240832585000</v>
      </c>
      <c r="Z92" s="5">
        <v>70964836000</v>
      </c>
    </row>
    <row r="93" spans="2:26" ht="15.5" x14ac:dyDescent="0.35">
      <c r="C93" t="s">
        <v>119</v>
      </c>
      <c r="D93" s="5">
        <v>17578987000</v>
      </c>
      <c r="E93" s="5">
        <v>17378987000</v>
      </c>
      <c r="F93" s="5">
        <v>15528987000</v>
      </c>
      <c r="G93" s="5">
        <v>18420769000</v>
      </c>
      <c r="I93" s="5">
        <v>15528987000</v>
      </c>
      <c r="J93" s="5">
        <v>14820769000</v>
      </c>
      <c r="K93" s="5">
        <v>13578729000</v>
      </c>
      <c r="L93" s="5">
        <v>12537513000</v>
      </c>
      <c r="M93" s="5">
        <v>13156980000</v>
      </c>
      <c r="N93" s="5">
        <v>16476023000</v>
      </c>
      <c r="O93" s="5">
        <v>4310000000</v>
      </c>
    </row>
    <row r="94" spans="2:26" ht="15.5" x14ac:dyDescent="0.35">
      <c r="C94" t="s">
        <v>267</v>
      </c>
      <c r="D94" s="5">
        <v>17578987000</v>
      </c>
      <c r="E94" s="5">
        <v>17378987000</v>
      </c>
      <c r="F94" s="5">
        <v>15528987000</v>
      </c>
      <c r="G94" s="5">
        <v>18420769000</v>
      </c>
      <c r="I94" s="5">
        <v>15528987000</v>
      </c>
      <c r="J94" s="5">
        <v>14820769000</v>
      </c>
      <c r="K94" s="5">
        <v>13578729000</v>
      </c>
      <c r="L94" s="5">
        <v>12537513000</v>
      </c>
      <c r="M94" s="5">
        <v>13156980000</v>
      </c>
      <c r="N94" s="5">
        <v>16476023000</v>
      </c>
      <c r="O94" s="5">
        <v>4310000000</v>
      </c>
    </row>
    <row r="95" spans="2:26" ht="15.5" x14ac:dyDescent="0.35">
      <c r="C95" t="s">
        <v>268</v>
      </c>
      <c r="D95" s="5">
        <v>2155624801000</v>
      </c>
      <c r="E95" s="5">
        <v>2153235366000</v>
      </c>
      <c r="F95" s="5">
        <v>2153130471000</v>
      </c>
      <c r="G95" s="5">
        <v>2190795262000</v>
      </c>
      <c r="I95" s="5">
        <v>2153130471000</v>
      </c>
      <c r="J95" s="5">
        <v>2167074490000</v>
      </c>
      <c r="K95" s="5">
        <v>2153158086000</v>
      </c>
      <c r="L95" s="5">
        <v>2125789852000</v>
      </c>
      <c r="M95" s="5">
        <v>2106211636000</v>
      </c>
      <c r="N95" s="5">
        <v>2106211636000</v>
      </c>
      <c r="O95" s="5">
        <v>2103528430000</v>
      </c>
      <c r="P95" s="5">
        <v>2411260566000</v>
      </c>
      <c r="Q95" s="5">
        <v>2382483391000</v>
      </c>
      <c r="R95" s="5">
        <v>2357812557000</v>
      </c>
      <c r="S95" s="5">
        <v>2126859272000</v>
      </c>
      <c r="T95" s="5">
        <v>1957377414000</v>
      </c>
      <c r="U95" s="5">
        <v>1447084856000</v>
      </c>
    </row>
    <row r="96" spans="2:26" ht="15.5" x14ac:dyDescent="0.35">
      <c r="C96" t="s">
        <v>92</v>
      </c>
      <c r="D96" s="5">
        <v>388264379000</v>
      </c>
      <c r="E96" s="5">
        <v>388264379000</v>
      </c>
      <c r="F96" s="5">
        <v>388264379000</v>
      </c>
      <c r="G96" s="5">
        <v>388264377000</v>
      </c>
      <c r="I96" s="5">
        <v>388264379000</v>
      </c>
      <c r="J96" s="5">
        <v>388264377000</v>
      </c>
      <c r="K96" s="5">
        <v>388264373000</v>
      </c>
      <c r="L96" s="5">
        <v>388264373000</v>
      </c>
      <c r="M96" s="5">
        <v>388264373000</v>
      </c>
      <c r="N96" s="5">
        <v>388264373000</v>
      </c>
      <c r="O96" s="5">
        <v>388264373000</v>
      </c>
      <c r="P96" s="5">
        <v>388264373000</v>
      </c>
      <c r="Q96" s="5">
        <v>388264372000</v>
      </c>
      <c r="R96" s="5">
        <v>388264372000</v>
      </c>
      <c r="S96" s="5">
        <v>388264372000</v>
      </c>
      <c r="T96" s="5">
        <v>388266186000</v>
      </c>
      <c r="U96" s="5">
        <v>394498093000</v>
      </c>
      <c r="V96" s="5">
        <v>-474065679000</v>
      </c>
      <c r="W96" s="5">
        <v>-474065679000</v>
      </c>
      <c r="X96" s="5">
        <v>-474065679000</v>
      </c>
      <c r="Y96" s="5">
        <v>-474065679000</v>
      </c>
      <c r="Z96" s="5">
        <v>-474065679000</v>
      </c>
    </row>
    <row r="97" spans="3:26" ht="15.5" x14ac:dyDescent="0.35">
      <c r="C97" t="s">
        <v>121</v>
      </c>
      <c r="D97" s="5">
        <v>836657093000</v>
      </c>
      <c r="E97" s="5">
        <v>786617549000</v>
      </c>
      <c r="F97" s="5">
        <v>716406375000</v>
      </c>
      <c r="G97" s="5">
        <v>915151434000</v>
      </c>
      <c r="I97" s="5">
        <v>716406375000</v>
      </c>
      <c r="J97" s="5">
        <v>624170112000</v>
      </c>
      <c r="K97" s="5">
        <v>569570432000</v>
      </c>
      <c r="L97" s="5">
        <v>493454796000</v>
      </c>
      <c r="M97" s="5">
        <v>489852393000</v>
      </c>
      <c r="N97" s="5">
        <v>401737940000</v>
      </c>
      <c r="O97" s="5">
        <v>670602841000</v>
      </c>
      <c r="P97" s="5">
        <v>669848678000</v>
      </c>
      <c r="Q97" s="5">
        <v>637147571000</v>
      </c>
      <c r="R97" s="5">
        <v>565750229000</v>
      </c>
      <c r="S97" s="5">
        <v>937662349000</v>
      </c>
      <c r="T97" s="5">
        <v>1270448466000</v>
      </c>
      <c r="U97" s="5">
        <v>1873267299000</v>
      </c>
      <c r="V97" s="5">
        <v>1913161021000</v>
      </c>
      <c r="W97" s="5">
        <v>1719467690000</v>
      </c>
      <c r="X97" s="5">
        <v>2037668989000</v>
      </c>
      <c r="Y97" s="5">
        <v>2470774710000</v>
      </c>
      <c r="Z97" s="5">
        <v>2620736198000</v>
      </c>
    </row>
    <row r="98" spans="3:26" ht="15.5" x14ac:dyDescent="0.35">
      <c r="C98" t="s">
        <v>122</v>
      </c>
    </row>
    <row r="99" spans="3:26" ht="15.5" x14ac:dyDescent="0.35">
      <c r="C99" t="s">
        <v>125</v>
      </c>
      <c r="D99" s="5">
        <v>83956188000</v>
      </c>
      <c r="E99" s="5">
        <v>88003735000</v>
      </c>
      <c r="F99" s="5">
        <v>91380870000</v>
      </c>
      <c r="G99" s="5">
        <v>89570242000</v>
      </c>
      <c r="I99" s="5">
        <v>91380870000</v>
      </c>
      <c r="J99" s="5">
        <v>100711387000</v>
      </c>
      <c r="K99" s="5">
        <v>124181349000</v>
      </c>
      <c r="L99" s="5">
        <v>147456868000</v>
      </c>
      <c r="M99" s="5">
        <v>159540287000</v>
      </c>
      <c r="N99" s="5">
        <v>162487632000</v>
      </c>
      <c r="O99" s="5">
        <v>163686768000</v>
      </c>
      <c r="P99" s="5">
        <v>176048262000</v>
      </c>
      <c r="Q99" s="5">
        <v>190349400000</v>
      </c>
      <c r="R99" s="5">
        <v>202409331000</v>
      </c>
      <c r="S99" s="5">
        <v>13416594000</v>
      </c>
      <c r="T99" s="5">
        <v>9909298000</v>
      </c>
      <c r="U99" s="5">
        <v>8267555000</v>
      </c>
      <c r="V99" s="5">
        <v>6815012000</v>
      </c>
      <c r="W99" s="5">
        <v>6366753000</v>
      </c>
      <c r="X99" s="5">
        <v>5001092000</v>
      </c>
      <c r="Y99" s="5">
        <v>4089446000</v>
      </c>
      <c r="Z99" s="5">
        <v>7728875000</v>
      </c>
    </row>
    <row r="100" spans="3:26" ht="15.5" x14ac:dyDescent="0.35">
      <c r="C100" t="s">
        <v>342</v>
      </c>
      <c r="D100" s="5">
        <v>1404389962000</v>
      </c>
      <c r="E100" s="5">
        <v>1359530692000</v>
      </c>
      <c r="F100" s="5">
        <v>1377206871000</v>
      </c>
      <c r="G100" s="5">
        <v>1427083199000</v>
      </c>
      <c r="I100" s="5">
        <v>1377206871000</v>
      </c>
      <c r="J100" s="5">
        <v>1450833824000</v>
      </c>
      <c r="K100" s="5">
        <v>1469349139000</v>
      </c>
      <c r="L100" s="5">
        <v>1531519707000</v>
      </c>
      <c r="M100" s="5">
        <v>1568000309000</v>
      </c>
      <c r="N100" s="5">
        <v>1624925839000</v>
      </c>
      <c r="O100" s="5">
        <v>1618688166000</v>
      </c>
      <c r="P100" s="5">
        <v>1045984882000</v>
      </c>
      <c r="Q100" s="5">
        <v>1042952067000</v>
      </c>
      <c r="R100" s="5">
        <v>1090120971000</v>
      </c>
      <c r="S100" s="5">
        <v>1155006329000</v>
      </c>
      <c r="T100" s="5">
        <v>1198293022000</v>
      </c>
      <c r="U100" s="5">
        <v>1282177398000</v>
      </c>
      <c r="V100" s="5">
        <v>1153424944000</v>
      </c>
      <c r="W100" s="5">
        <v>1040219010000</v>
      </c>
      <c r="X100" s="5">
        <v>1070857749000</v>
      </c>
      <c r="Y100" s="5">
        <v>1151828679000</v>
      </c>
      <c r="Z100" s="5">
        <v>1225734476000</v>
      </c>
    </row>
    <row r="101" spans="3:26" ht="15.5" x14ac:dyDescent="0.35">
      <c r="C101" t="s">
        <v>126</v>
      </c>
      <c r="D101" s="5">
        <v>828414400000</v>
      </c>
      <c r="E101" s="5">
        <v>832985894000</v>
      </c>
      <c r="F101" s="5">
        <v>843560435000</v>
      </c>
      <c r="G101" s="5">
        <v>868012287000</v>
      </c>
      <c r="I101" s="5">
        <v>843560435000</v>
      </c>
      <c r="J101" s="5">
        <v>907118843000</v>
      </c>
      <c r="K101" s="5">
        <v>914892714000</v>
      </c>
      <c r="L101" s="5">
        <v>935777153000</v>
      </c>
      <c r="M101" s="5">
        <v>980327706000</v>
      </c>
      <c r="N101" s="5">
        <v>1069005633000</v>
      </c>
      <c r="O101" s="5">
        <v>1007339248000</v>
      </c>
      <c r="P101" s="5">
        <v>1019825632000</v>
      </c>
      <c r="Q101" s="5">
        <v>1034746982000</v>
      </c>
      <c r="R101" s="5">
        <v>1061011972000</v>
      </c>
      <c r="S101" s="5">
        <v>1074920103000</v>
      </c>
      <c r="T101" s="5">
        <v>1090552555000</v>
      </c>
      <c r="U101" s="5">
        <v>1110327762000</v>
      </c>
      <c r="V101" s="5">
        <v>1163796174000</v>
      </c>
      <c r="W101" s="5">
        <v>1254350165000</v>
      </c>
      <c r="X101" s="5">
        <v>1328370650000</v>
      </c>
      <c r="Y101" s="5">
        <v>1374921420000</v>
      </c>
      <c r="Z101" s="5">
        <v>1410263973000</v>
      </c>
    </row>
    <row r="102" spans="3:26" ht="15.5" x14ac:dyDescent="0.35">
      <c r="C102" t="s">
        <v>128</v>
      </c>
      <c r="D102" s="5">
        <v>19255456000</v>
      </c>
      <c r="E102" s="5">
        <v>19255456000</v>
      </c>
      <c r="F102" s="5">
        <v>19255456000</v>
      </c>
      <c r="G102" s="5">
        <v>19255456000</v>
      </c>
      <c r="I102" s="5">
        <v>19255456000</v>
      </c>
      <c r="J102" s="5">
        <v>19255456000</v>
      </c>
      <c r="K102" s="5">
        <v>19255456000</v>
      </c>
      <c r="L102" s="5">
        <v>19255456000</v>
      </c>
      <c r="M102" s="5">
        <v>19255456000</v>
      </c>
      <c r="N102" s="5">
        <v>19255456000</v>
      </c>
      <c r="O102" s="5">
        <v>19255456000</v>
      </c>
      <c r="P102" s="5">
        <v>19255456000</v>
      </c>
      <c r="Q102" s="5">
        <v>19255456000</v>
      </c>
      <c r="R102" s="5">
        <v>19255456000</v>
      </c>
      <c r="S102" s="5">
        <v>19255456000</v>
      </c>
      <c r="T102" s="5">
        <v>19255456000</v>
      </c>
      <c r="U102" s="5">
        <v>19255456000</v>
      </c>
      <c r="V102" s="5">
        <v>19255456000</v>
      </c>
      <c r="W102" s="5">
        <v>19255456000</v>
      </c>
      <c r="X102" s="5">
        <v>19255456000</v>
      </c>
      <c r="Y102" s="5">
        <v>75119090000</v>
      </c>
      <c r="Z102" s="5">
        <v>137728594000</v>
      </c>
    </row>
    <row r="103" spans="3:26" ht="15.5" x14ac:dyDescent="0.35">
      <c r="C103" t="s">
        <v>129</v>
      </c>
      <c r="D103" s="5">
        <v>6265324108000</v>
      </c>
      <c r="E103" s="5">
        <v>6231744198000</v>
      </c>
      <c r="F103" s="5">
        <v>5747926997000</v>
      </c>
      <c r="G103" s="5">
        <v>5947659102000</v>
      </c>
      <c r="I103" s="5">
        <v>5747926997000</v>
      </c>
      <c r="J103" s="5">
        <v>5985745229000</v>
      </c>
      <c r="K103" s="5">
        <v>5960354755000</v>
      </c>
      <c r="L103" s="5">
        <v>6085372876000</v>
      </c>
      <c r="M103" s="5">
        <v>6119518635000</v>
      </c>
      <c r="N103" s="5">
        <v>6317634826000</v>
      </c>
      <c r="O103" s="5">
        <v>6173899050000</v>
      </c>
      <c r="P103" s="5">
        <v>5936840355000</v>
      </c>
      <c r="Q103" s="5">
        <v>6018228456000</v>
      </c>
      <c r="R103" s="5">
        <v>6038968330000</v>
      </c>
      <c r="S103" s="5">
        <v>5532560356000</v>
      </c>
      <c r="T103" s="5">
        <v>5214338739000</v>
      </c>
      <c r="U103" s="5">
        <v>4589952856000</v>
      </c>
      <c r="V103" s="5">
        <v>2541374065000</v>
      </c>
      <c r="W103" s="5">
        <v>2642898531000</v>
      </c>
      <c r="X103" s="5">
        <v>2738631981000</v>
      </c>
      <c r="Y103" s="5">
        <v>2666664194000</v>
      </c>
      <c r="Z103" s="5">
        <v>2866308145000</v>
      </c>
    </row>
    <row r="104" spans="3:26" ht="15.5" x14ac:dyDescent="0.35">
      <c r="C104" t="s">
        <v>130</v>
      </c>
      <c r="D104" s="5">
        <v>7101981201000</v>
      </c>
      <c r="E104" s="5">
        <v>7018361747000</v>
      </c>
      <c r="F104" s="5">
        <v>6464333372000</v>
      </c>
      <c r="G104" s="5">
        <v>6862810536000</v>
      </c>
      <c r="I104" s="5">
        <v>6464333372000</v>
      </c>
      <c r="J104" s="5">
        <v>6609915341000</v>
      </c>
      <c r="K104" s="5">
        <v>6529925187000</v>
      </c>
      <c r="L104" s="5">
        <v>6578827672000</v>
      </c>
      <c r="M104" s="5">
        <v>6609371028000</v>
      </c>
      <c r="N104" s="5">
        <v>6719372766000</v>
      </c>
      <c r="O104" s="5">
        <v>6844501891000</v>
      </c>
      <c r="P104" s="5">
        <v>6606689033000</v>
      </c>
      <c r="Q104" s="5">
        <v>6655376027000</v>
      </c>
      <c r="R104" s="5">
        <v>6604718559000</v>
      </c>
      <c r="S104" s="5">
        <v>6470222705000</v>
      </c>
      <c r="T104" s="5">
        <v>6484787205000</v>
      </c>
      <c r="U104" s="5">
        <v>6463220155000</v>
      </c>
      <c r="V104" s="5">
        <v>4454535086000</v>
      </c>
      <c r="W104" s="5">
        <v>4362366221000</v>
      </c>
      <c r="X104" s="5">
        <v>4776300970000</v>
      </c>
      <c r="Y104" s="5">
        <v>5137438904000</v>
      </c>
      <c r="Z104" s="5">
        <v>5487044343000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973461293000</v>
      </c>
      <c r="E107" s="5">
        <v>931395826000</v>
      </c>
      <c r="F107" s="5">
        <v>939942115000</v>
      </c>
      <c r="G107" s="5">
        <v>862403734000</v>
      </c>
      <c r="I107" s="5">
        <v>939942115000</v>
      </c>
      <c r="J107" s="5">
        <v>822341581000</v>
      </c>
      <c r="K107" s="5">
        <v>828753682000</v>
      </c>
      <c r="L107" s="5">
        <v>769119391000</v>
      </c>
      <c r="M107" s="5">
        <v>772108606000</v>
      </c>
      <c r="N107" s="5">
        <v>742372760000</v>
      </c>
      <c r="O107" s="5">
        <v>940546877000</v>
      </c>
      <c r="P107" s="5">
        <v>761651899000</v>
      </c>
      <c r="Q107" s="5">
        <v>769369255000</v>
      </c>
      <c r="R107" s="5">
        <v>764520614000</v>
      </c>
      <c r="S107" s="5">
        <v>856127930000</v>
      </c>
      <c r="T107" s="5">
        <v>638207819000</v>
      </c>
      <c r="U107" s="5">
        <v>583408164000</v>
      </c>
      <c r="V107" s="5">
        <v>457489123000</v>
      </c>
      <c r="W107" s="5">
        <v>646980949000</v>
      </c>
      <c r="X107" s="5">
        <v>1631360454000</v>
      </c>
      <c r="Y107" s="5">
        <v>1837247008000</v>
      </c>
      <c r="Z107" s="5">
        <v>2678168462000</v>
      </c>
    </row>
    <row r="108" spans="3:26" ht="15.5" x14ac:dyDescent="0.35">
      <c r="C108" t="s">
        <v>2573</v>
      </c>
      <c r="Y108" s="5">
        <v>460600000000</v>
      </c>
      <c r="Z108" s="5">
        <v>766500000000</v>
      </c>
    </row>
    <row r="109" spans="3:26" ht="15.5" x14ac:dyDescent="0.35">
      <c r="C109" t="s">
        <v>271</v>
      </c>
      <c r="D109" s="5">
        <v>57790875000</v>
      </c>
      <c r="E109" s="5">
        <v>59257233000</v>
      </c>
      <c r="F109" s="5">
        <v>56531924000</v>
      </c>
      <c r="G109" s="5">
        <v>60390499000</v>
      </c>
      <c r="I109" s="5">
        <v>56531924000</v>
      </c>
      <c r="J109" s="5">
        <v>48627632000</v>
      </c>
      <c r="K109" s="5">
        <v>95000000000</v>
      </c>
      <c r="O109" s="5">
        <v>138974000000</v>
      </c>
      <c r="P109" s="5">
        <v>139974000000</v>
      </c>
      <c r="Q109" s="5">
        <v>139974000000</v>
      </c>
      <c r="R109" s="5">
        <v>136974000000</v>
      </c>
      <c r="S109" s="5">
        <v>106974000000</v>
      </c>
      <c r="T109" s="5">
        <v>58974000000</v>
      </c>
      <c r="V109" s="5">
        <v>256946463000</v>
      </c>
      <c r="W109" s="5">
        <v>373595608000</v>
      </c>
      <c r="X109" s="5">
        <v>1216512571000</v>
      </c>
      <c r="Y109" s="5">
        <v>808283316000</v>
      </c>
      <c r="Z109" s="5">
        <v>941564076000</v>
      </c>
    </row>
    <row r="110" spans="3:26" ht="15.5" x14ac:dyDescent="0.35">
      <c r="C110" t="s">
        <v>274</v>
      </c>
      <c r="K110" s="5">
        <v>6000000000</v>
      </c>
      <c r="L110" s="5">
        <v>6000000000</v>
      </c>
      <c r="M110" s="5">
        <v>6000000000</v>
      </c>
      <c r="N110" s="5">
        <v>6000000000</v>
      </c>
      <c r="O110" s="5">
        <v>6000000000</v>
      </c>
      <c r="P110" s="5">
        <v>6000000000</v>
      </c>
      <c r="Q110" s="5">
        <v>6000000000</v>
      </c>
      <c r="R110" s="5">
        <v>6000000000</v>
      </c>
      <c r="S110" s="5">
        <v>6000000000</v>
      </c>
      <c r="T110" s="5">
        <v>6000000000</v>
      </c>
      <c r="U110" s="5">
        <v>6000000000</v>
      </c>
      <c r="V110" s="5">
        <v>6000000000</v>
      </c>
      <c r="W110" s="5">
        <v>22000000000</v>
      </c>
      <c r="X110" s="5">
        <v>22000000000</v>
      </c>
      <c r="Y110" s="5">
        <v>22000000000</v>
      </c>
      <c r="Z110" s="5">
        <v>22000000000</v>
      </c>
    </row>
    <row r="111" spans="3:26" ht="15.5" x14ac:dyDescent="0.35">
      <c r="C111" t="s">
        <v>134</v>
      </c>
      <c r="M111" s="5">
        <v>84257388000</v>
      </c>
      <c r="N111" s="5">
        <v>79524163000</v>
      </c>
      <c r="O111" s="5">
        <v>51165565000</v>
      </c>
      <c r="P111" s="5">
        <v>49572747000</v>
      </c>
      <c r="Q111" s="5">
        <v>39833620000</v>
      </c>
      <c r="R111" s="5">
        <v>40764422000</v>
      </c>
      <c r="S111" s="5">
        <v>44988458000</v>
      </c>
      <c r="T111" s="5">
        <v>47772294000</v>
      </c>
      <c r="U111" s="5">
        <v>45904881000</v>
      </c>
      <c r="V111" s="5">
        <v>40179221000</v>
      </c>
      <c r="W111" s="5">
        <v>44344155000</v>
      </c>
      <c r="X111" s="5">
        <v>37850117000</v>
      </c>
      <c r="Y111" s="5">
        <v>87340716000</v>
      </c>
      <c r="Z111" s="5">
        <v>177445926000</v>
      </c>
    </row>
    <row r="112" spans="3:26" ht="15.5" x14ac:dyDescent="0.35">
      <c r="C112" t="s">
        <v>137</v>
      </c>
      <c r="D112" s="5">
        <v>24092440000</v>
      </c>
      <c r="E112" s="5">
        <v>23834679000</v>
      </c>
      <c r="F112" s="5">
        <v>30821319000</v>
      </c>
      <c r="G112" s="5">
        <v>21154947000</v>
      </c>
      <c r="I112" s="5">
        <v>30821319000</v>
      </c>
      <c r="J112" s="5">
        <v>20770907000</v>
      </c>
      <c r="K112" s="5">
        <v>30824843000</v>
      </c>
      <c r="L112" s="5">
        <v>27186153000</v>
      </c>
      <c r="M112" s="5">
        <v>20174993000</v>
      </c>
      <c r="N112" s="5">
        <v>13967044000</v>
      </c>
      <c r="O112" s="5">
        <v>16427278000</v>
      </c>
      <c r="P112" s="5">
        <v>18186640000</v>
      </c>
      <c r="Q112" s="5">
        <v>20082914000</v>
      </c>
      <c r="R112" s="5">
        <v>19051359000</v>
      </c>
      <c r="S112" s="5">
        <v>18151524000</v>
      </c>
      <c r="T112" s="5">
        <v>82255413000</v>
      </c>
      <c r="U112" s="5">
        <v>31408456000</v>
      </c>
      <c r="V112" s="5">
        <v>12359146000</v>
      </c>
      <c r="W112" s="5">
        <v>17945477000</v>
      </c>
      <c r="X112" s="5">
        <v>17738864000</v>
      </c>
      <c r="Y112" s="5">
        <v>21894541000</v>
      </c>
      <c r="Z112" s="5">
        <v>21055214000</v>
      </c>
    </row>
    <row r="113" spans="3:26" ht="15.5" x14ac:dyDescent="0.35">
      <c r="C113" t="s">
        <v>136</v>
      </c>
      <c r="D113" s="5">
        <v>161839890000</v>
      </c>
      <c r="E113" s="5">
        <v>178871557000</v>
      </c>
      <c r="F113" s="5">
        <v>165723516000</v>
      </c>
      <c r="G113" s="5">
        <v>100290778000</v>
      </c>
      <c r="I113" s="5">
        <v>165723516000</v>
      </c>
      <c r="J113" s="5">
        <v>104161167000</v>
      </c>
      <c r="K113" s="5">
        <v>88004022000</v>
      </c>
      <c r="L113" s="5">
        <v>124760993000</v>
      </c>
      <c r="M113" s="5">
        <v>89964071000</v>
      </c>
      <c r="N113" s="5">
        <v>68987383000</v>
      </c>
      <c r="O113" s="5">
        <v>81471618000</v>
      </c>
      <c r="P113" s="5">
        <v>78722205000</v>
      </c>
      <c r="Q113" s="5">
        <v>71894670000</v>
      </c>
      <c r="R113" s="5">
        <v>80029495000</v>
      </c>
      <c r="S113" s="5">
        <v>71487181000</v>
      </c>
      <c r="T113" s="5">
        <v>74733758000</v>
      </c>
      <c r="U113" s="5">
        <v>84710115000</v>
      </c>
      <c r="V113" s="5">
        <v>72989276000</v>
      </c>
      <c r="W113" s="5">
        <v>72500435000</v>
      </c>
      <c r="X113" s="5">
        <v>210187632000</v>
      </c>
      <c r="Y113" s="5">
        <v>279026412000</v>
      </c>
      <c r="Z113" s="5">
        <v>354744986000</v>
      </c>
    </row>
    <row r="114" spans="3:26" ht="15.5" x14ac:dyDescent="0.35">
      <c r="C114" t="s">
        <v>140</v>
      </c>
    </row>
    <row r="115" spans="3:26" ht="15.5" x14ac:dyDescent="0.35">
      <c r="C115" t="s">
        <v>141</v>
      </c>
      <c r="D115" s="5">
        <v>535259486000</v>
      </c>
      <c r="E115" s="5">
        <v>548468857000</v>
      </c>
      <c r="F115" s="5">
        <v>86621957000</v>
      </c>
      <c r="G115" s="5">
        <v>99771040000</v>
      </c>
      <c r="I115" s="5">
        <v>86621957000</v>
      </c>
      <c r="J115" s="5">
        <v>136996859000</v>
      </c>
      <c r="K115" s="5">
        <v>146772385000</v>
      </c>
      <c r="L115" s="5">
        <v>252372157000</v>
      </c>
      <c r="M115" s="5">
        <v>263295140000</v>
      </c>
      <c r="N115" s="5">
        <v>256494460000</v>
      </c>
      <c r="O115" s="5">
        <v>48843887000</v>
      </c>
      <c r="P115" s="5">
        <v>2496096000</v>
      </c>
      <c r="Q115" s="5">
        <v>109505430000</v>
      </c>
      <c r="R115" s="5">
        <v>214754109000</v>
      </c>
      <c r="S115" s="5">
        <v>318383763000</v>
      </c>
      <c r="T115" s="5">
        <v>391802451000</v>
      </c>
      <c r="U115" s="5">
        <v>121320214000</v>
      </c>
    </row>
    <row r="116" spans="3:26" ht="15.5" x14ac:dyDescent="0.35">
      <c r="C116" t="s">
        <v>144</v>
      </c>
      <c r="D116" s="5">
        <v>55546804000</v>
      </c>
      <c r="E116" s="5">
        <v>55570523000</v>
      </c>
      <c r="F116" s="5">
        <v>53731214000</v>
      </c>
      <c r="G116" s="5">
        <v>51070197000</v>
      </c>
      <c r="I116" s="5">
        <v>53731214000</v>
      </c>
      <c r="J116" s="5">
        <v>40083333000</v>
      </c>
      <c r="K116" s="5">
        <v>18595279000</v>
      </c>
      <c r="L116" s="5">
        <v>12614711000</v>
      </c>
      <c r="M116" s="5">
        <v>10751578000</v>
      </c>
      <c r="N116" s="5">
        <v>4467577000</v>
      </c>
      <c r="O116" s="5">
        <v>1996302000</v>
      </c>
      <c r="P116" s="5">
        <v>60053933000</v>
      </c>
      <c r="Q116" s="5">
        <v>106635296000</v>
      </c>
      <c r="R116" s="5">
        <v>105784383000</v>
      </c>
      <c r="S116" s="5">
        <v>105764031000</v>
      </c>
      <c r="T116" s="5">
        <v>97377352000</v>
      </c>
      <c r="U116" s="5">
        <v>34326386000</v>
      </c>
    </row>
    <row r="117" spans="3:26" ht="15.5" x14ac:dyDescent="0.35">
      <c r="C117" t="s">
        <v>145</v>
      </c>
      <c r="D117" s="5">
        <v>1496380206000</v>
      </c>
      <c r="E117" s="5">
        <v>1510746031000</v>
      </c>
      <c r="F117" s="5">
        <v>986212526000</v>
      </c>
      <c r="G117" s="5">
        <v>994728954000</v>
      </c>
      <c r="I117" s="5">
        <v>986212526000</v>
      </c>
      <c r="J117" s="5">
        <v>970918759000</v>
      </c>
      <c r="K117" s="5">
        <v>974807180000</v>
      </c>
      <c r="L117" s="5">
        <v>1083852925000</v>
      </c>
      <c r="M117" s="5">
        <v>1064001674000</v>
      </c>
      <c r="N117" s="5">
        <v>1098561971000</v>
      </c>
      <c r="O117" s="5">
        <v>914030183000</v>
      </c>
      <c r="P117" s="5">
        <v>845715126000</v>
      </c>
      <c r="Q117" s="5">
        <v>937861537000</v>
      </c>
      <c r="R117" s="5">
        <v>1059875579000</v>
      </c>
      <c r="S117" s="5">
        <v>1164296028000</v>
      </c>
      <c r="T117" s="5">
        <v>1160188567000</v>
      </c>
      <c r="U117" s="5">
        <v>851360940000</v>
      </c>
      <c r="V117" s="5">
        <v>618571364000</v>
      </c>
      <c r="W117" s="5">
        <v>403573620000</v>
      </c>
      <c r="X117" s="5">
        <v>399792588000</v>
      </c>
      <c r="Y117" s="5">
        <v>767906973000</v>
      </c>
      <c r="Z117" s="5">
        <v>1038463286000</v>
      </c>
    </row>
    <row r="118" spans="3:26" ht="15.5" x14ac:dyDescent="0.35">
      <c r="C118" t="s">
        <v>146</v>
      </c>
      <c r="D118" s="5">
        <v>1496380206000</v>
      </c>
      <c r="E118" s="5">
        <v>1510746031000</v>
      </c>
      <c r="F118" s="5">
        <v>986212526000</v>
      </c>
      <c r="G118" s="5">
        <v>994728954000</v>
      </c>
      <c r="I118" s="5">
        <v>986212526000</v>
      </c>
      <c r="J118" s="5">
        <v>970918759000</v>
      </c>
      <c r="K118" s="5">
        <v>974807180000</v>
      </c>
      <c r="L118" s="5">
        <v>1083852925000</v>
      </c>
      <c r="M118" s="5">
        <v>1064001674000</v>
      </c>
      <c r="N118" s="5">
        <v>1098561971000</v>
      </c>
      <c r="O118" s="5">
        <v>914030183000</v>
      </c>
      <c r="P118" s="5">
        <v>845715126000</v>
      </c>
      <c r="Q118" s="5">
        <v>937861537000</v>
      </c>
      <c r="R118" s="5">
        <v>1059875579000</v>
      </c>
      <c r="S118" s="5">
        <v>1164296028000</v>
      </c>
      <c r="T118" s="5">
        <v>1160188567000</v>
      </c>
      <c r="U118" s="5">
        <v>851360940000</v>
      </c>
      <c r="V118" s="5">
        <v>618571364000</v>
      </c>
      <c r="W118" s="5">
        <v>403573620000</v>
      </c>
      <c r="X118" s="5">
        <v>399792588000</v>
      </c>
      <c r="Y118" s="5">
        <v>767906973000</v>
      </c>
      <c r="Z118" s="5">
        <v>1038463286000</v>
      </c>
    </row>
    <row r="119" spans="3:26" ht="15.5" x14ac:dyDescent="0.35">
      <c r="C119" t="s">
        <v>148</v>
      </c>
      <c r="F119" s="5">
        <v>3148766000</v>
      </c>
      <c r="I119" s="5">
        <v>3148766000</v>
      </c>
      <c r="J119" s="5">
        <v>3148766000</v>
      </c>
      <c r="K119" s="5">
        <v>3148766000</v>
      </c>
      <c r="L119" s="5">
        <v>4939056000</v>
      </c>
      <c r="M119" s="5">
        <v>4043911000</v>
      </c>
      <c r="N119" s="5">
        <v>3148766000</v>
      </c>
      <c r="O119" s="5">
        <v>3148766000</v>
      </c>
      <c r="P119" s="5">
        <v>3148766000</v>
      </c>
      <c r="Q119" s="5">
        <v>3092391000</v>
      </c>
      <c r="R119" s="5">
        <v>6216828000</v>
      </c>
      <c r="S119" s="5">
        <v>3148766000</v>
      </c>
      <c r="T119" s="5">
        <v>2839501000</v>
      </c>
      <c r="U119" s="5">
        <v>2782212000</v>
      </c>
      <c r="V119" s="5">
        <v>2249582000</v>
      </c>
      <c r="W119" s="5">
        <v>2469305000</v>
      </c>
      <c r="X119" s="5">
        <v>2116106000</v>
      </c>
      <c r="Y119" s="5">
        <v>35296904000</v>
      </c>
      <c r="Z119" s="5">
        <v>56887992000</v>
      </c>
    </row>
    <row r="120" spans="3:26" ht="15.5" x14ac:dyDescent="0.35">
      <c r="C120" t="s">
        <v>152</v>
      </c>
      <c r="J120" s="5">
        <v>1301454000</v>
      </c>
      <c r="K120" s="5">
        <v>1012470000</v>
      </c>
      <c r="L120" s="5">
        <v>6659154000</v>
      </c>
      <c r="M120" s="5">
        <v>9221071000</v>
      </c>
      <c r="N120" s="5">
        <v>10098881000</v>
      </c>
      <c r="O120" s="5">
        <v>19188814000</v>
      </c>
      <c r="P120" s="5">
        <v>24915747000</v>
      </c>
      <c r="Q120" s="5">
        <v>22768607000</v>
      </c>
      <c r="R120" s="5">
        <v>19238961000</v>
      </c>
      <c r="S120" s="5">
        <v>16660312000</v>
      </c>
      <c r="T120" s="5">
        <v>16595399000</v>
      </c>
      <c r="U120" s="5">
        <v>17554433000</v>
      </c>
      <c r="V120" s="5">
        <v>19704145000</v>
      </c>
      <c r="W120" s="5">
        <v>24712002000</v>
      </c>
      <c r="X120" s="5">
        <v>29272834000</v>
      </c>
      <c r="Y120" s="5">
        <v>32239531000</v>
      </c>
      <c r="Z120" s="5">
        <v>9075918000</v>
      </c>
    </row>
    <row r="121" spans="3:26" ht="15.5" x14ac:dyDescent="0.35">
      <c r="C121" t="s">
        <v>150</v>
      </c>
    </row>
    <row r="122" spans="3:26" ht="15.5" x14ac:dyDescent="0.35">
      <c r="C122" t="s">
        <v>151</v>
      </c>
      <c r="D122" s="5">
        <v>535714720000</v>
      </c>
      <c r="E122" s="5">
        <v>549151893000</v>
      </c>
      <c r="F122" s="5">
        <v>87957017000</v>
      </c>
      <c r="G122" s="5">
        <v>101235678000</v>
      </c>
      <c r="I122" s="5">
        <v>87957017000</v>
      </c>
      <c r="J122" s="5">
        <v>140289257000</v>
      </c>
      <c r="K122" s="5">
        <v>150020949000</v>
      </c>
      <c r="L122" s="5">
        <v>253019849000</v>
      </c>
      <c r="M122" s="5">
        <v>265064701000</v>
      </c>
      <c r="N122" s="5">
        <v>257659310000</v>
      </c>
      <c r="O122" s="5">
        <v>48843887000</v>
      </c>
      <c r="P122" s="5">
        <v>2496096000</v>
      </c>
      <c r="Q122" s="5">
        <v>109505430000</v>
      </c>
      <c r="R122" s="5">
        <v>214754109000</v>
      </c>
      <c r="S122" s="5">
        <v>318383763000</v>
      </c>
      <c r="T122" s="5">
        <v>391802451000</v>
      </c>
      <c r="U122" s="5">
        <v>121320214000</v>
      </c>
    </row>
    <row r="123" spans="3:26" ht="15.5" x14ac:dyDescent="0.35">
      <c r="C123" t="s">
        <v>154</v>
      </c>
      <c r="D123" s="5">
        <v>2469841499000</v>
      </c>
      <c r="E123" s="5">
        <v>2442141857000</v>
      </c>
      <c r="F123" s="5">
        <v>1926154641000</v>
      </c>
      <c r="G123" s="5">
        <v>1857132688000</v>
      </c>
      <c r="I123" s="5">
        <v>1926154641000</v>
      </c>
      <c r="J123" s="5">
        <v>1793260340000</v>
      </c>
      <c r="K123" s="5">
        <v>1803560862000</v>
      </c>
      <c r="L123" s="5">
        <v>1852972316000</v>
      </c>
      <c r="M123" s="5">
        <v>1836110280000</v>
      </c>
      <c r="N123" s="5">
        <v>1840934731000</v>
      </c>
      <c r="O123" s="5">
        <v>1854577060000</v>
      </c>
      <c r="P123" s="5">
        <v>1607367025000</v>
      </c>
      <c r="Q123" s="5">
        <v>1707230792000</v>
      </c>
      <c r="R123" s="5">
        <v>1824396193000</v>
      </c>
      <c r="S123" s="5">
        <v>2020423958000</v>
      </c>
      <c r="T123" s="5">
        <v>1798396386000</v>
      </c>
      <c r="U123" s="5">
        <v>1434769104000</v>
      </c>
      <c r="V123" s="5">
        <v>1076060487000</v>
      </c>
      <c r="W123" s="5">
        <v>1050554569000</v>
      </c>
      <c r="X123" s="5">
        <v>2031153042000</v>
      </c>
      <c r="Y123" s="5">
        <v>2605153981000</v>
      </c>
      <c r="Z123" s="5">
        <v>3716631748000</v>
      </c>
    </row>
    <row r="124" spans="3:26" ht="15.5" x14ac:dyDescent="0.35">
      <c r="C124" t="s">
        <v>155</v>
      </c>
    </row>
    <row r="125" spans="3:26" ht="15.5" x14ac:dyDescent="0.35">
      <c r="C125" t="s">
        <v>156</v>
      </c>
      <c r="D125" s="5">
        <v>1164520241000</v>
      </c>
      <c r="E125" s="5">
        <v>1164520241000</v>
      </c>
      <c r="F125" s="5">
        <v>1164520241000</v>
      </c>
      <c r="G125" s="5">
        <v>1164520241000</v>
      </c>
      <c r="I125" s="5">
        <v>1164520241000</v>
      </c>
      <c r="J125" s="5">
        <v>1164520241000</v>
      </c>
      <c r="K125" s="5">
        <v>1164520241000</v>
      </c>
      <c r="L125" s="5">
        <v>1164520241000</v>
      </c>
      <c r="M125" s="5">
        <v>1164520241000</v>
      </c>
      <c r="N125" s="5">
        <v>1164520241000</v>
      </c>
      <c r="O125" s="5">
        <v>1164520241000</v>
      </c>
      <c r="P125" s="5">
        <v>1164520241000</v>
      </c>
      <c r="Q125" s="5">
        <v>1164520241000</v>
      </c>
      <c r="R125" s="5">
        <v>1164520241000</v>
      </c>
      <c r="S125" s="5">
        <v>1164520241000</v>
      </c>
      <c r="T125" s="5">
        <v>1164520241000</v>
      </c>
      <c r="U125" s="5">
        <v>1164520241000</v>
      </c>
      <c r="V125" s="5">
        <v>1164520241000</v>
      </c>
      <c r="W125" s="5">
        <v>1164520241000</v>
      </c>
      <c r="X125" s="5">
        <v>965019600000</v>
      </c>
      <c r="Y125" s="5">
        <v>965019600000</v>
      </c>
      <c r="Z125" s="5">
        <v>965019600000</v>
      </c>
    </row>
    <row r="126" spans="3:26" ht="15.5" x14ac:dyDescent="0.35">
      <c r="C126" t="s">
        <v>157</v>
      </c>
      <c r="D126" s="5">
        <v>655921361000</v>
      </c>
      <c r="E126" s="5">
        <v>655921361000</v>
      </c>
      <c r="F126" s="5">
        <v>655921361000</v>
      </c>
      <c r="G126" s="5">
        <v>655921361000</v>
      </c>
      <c r="I126" s="5">
        <v>655921361000</v>
      </c>
      <c r="J126" s="5">
        <v>655921361000</v>
      </c>
      <c r="K126" s="5">
        <v>655921361000</v>
      </c>
      <c r="L126" s="5">
        <v>655921361000</v>
      </c>
      <c r="M126" s="5">
        <v>655921361000</v>
      </c>
      <c r="N126" s="5">
        <v>655921361000</v>
      </c>
      <c r="O126" s="5">
        <v>655921361000</v>
      </c>
      <c r="P126" s="5">
        <v>655921361000</v>
      </c>
      <c r="Q126" s="5">
        <v>655921361000</v>
      </c>
      <c r="R126" s="5">
        <v>655904907000</v>
      </c>
      <c r="S126" s="5">
        <v>648928678000</v>
      </c>
      <c r="T126" s="5">
        <v>648928678000</v>
      </c>
      <c r="U126" s="5">
        <v>648928678000</v>
      </c>
      <c r="V126" s="5">
        <v>1517492448000</v>
      </c>
      <c r="W126" s="5">
        <v>1517492448000</v>
      </c>
      <c r="X126" s="5">
        <v>1219436685000</v>
      </c>
      <c r="Y126" s="5">
        <v>1219436685000</v>
      </c>
      <c r="Z126" s="5">
        <v>1219436685000</v>
      </c>
    </row>
    <row r="127" spans="3:26" ht="15.5" x14ac:dyDescent="0.35">
      <c r="C127" t="s">
        <v>158</v>
      </c>
      <c r="D127" s="5">
        <v>1312305305000</v>
      </c>
      <c r="E127" s="5">
        <v>1299481384000</v>
      </c>
      <c r="F127" s="5">
        <v>1296329161000</v>
      </c>
      <c r="G127" s="5">
        <v>1549508480000</v>
      </c>
      <c r="I127" s="5">
        <v>1296329161000</v>
      </c>
      <c r="J127" s="5">
        <v>1493134372000</v>
      </c>
      <c r="K127" s="5">
        <v>1363661970000</v>
      </c>
      <c r="L127" s="5">
        <v>1313119930000</v>
      </c>
      <c r="M127" s="5">
        <v>1299500671000</v>
      </c>
      <c r="N127" s="5">
        <v>1396372283000</v>
      </c>
      <c r="O127" s="5">
        <v>1432600536000</v>
      </c>
      <c r="P127" s="5">
        <v>1425572820000</v>
      </c>
      <c r="Q127" s="5">
        <v>1404642633000</v>
      </c>
      <c r="R127" s="5">
        <v>1379582284000</v>
      </c>
      <c r="S127" s="5">
        <v>1353447578000</v>
      </c>
      <c r="T127" s="5">
        <v>1353747877000</v>
      </c>
      <c r="U127" s="5">
        <v>1315853222000</v>
      </c>
      <c r="V127" s="5">
        <v>-104971572000</v>
      </c>
      <c r="W127" s="5">
        <v>-138733221000</v>
      </c>
      <c r="X127" s="5">
        <v>-157990919000</v>
      </c>
      <c r="Y127" s="5">
        <v>-219408083000</v>
      </c>
      <c r="Z127" s="5">
        <v>-534574110000</v>
      </c>
    </row>
    <row r="128" spans="3:26" ht="15.5" x14ac:dyDescent="0.35">
      <c r="C128" t="s">
        <v>162</v>
      </c>
      <c r="D128" s="5">
        <v>1111128416000</v>
      </c>
      <c r="E128" s="5">
        <v>1068032525000</v>
      </c>
      <c r="F128" s="5">
        <v>1033143589000</v>
      </c>
      <c r="G128" s="5">
        <v>1247463389000</v>
      </c>
      <c r="I128" s="5">
        <v>1033143589000</v>
      </c>
      <c r="J128" s="5">
        <v>1114814650000</v>
      </c>
      <c r="K128" s="5">
        <v>1153996380000</v>
      </c>
      <c r="L128" s="5">
        <v>1204029451000</v>
      </c>
      <c r="M128" s="5">
        <v>1265054102000</v>
      </c>
      <c r="N128" s="5">
        <v>1273359777000</v>
      </c>
      <c r="O128" s="5">
        <v>1348618320000</v>
      </c>
      <c r="P128" s="5">
        <v>1365043213000</v>
      </c>
      <c r="Q128" s="5">
        <v>1334796628000</v>
      </c>
      <c r="R128" s="5">
        <v>1192050562000</v>
      </c>
      <c r="S128" s="5">
        <v>894637878000</v>
      </c>
      <c r="T128" s="5">
        <v>1130927837000</v>
      </c>
      <c r="U128" s="5">
        <v>1504650817000</v>
      </c>
      <c r="V128" s="5">
        <v>1275499161000</v>
      </c>
      <c r="W128" s="5">
        <v>1242597863000</v>
      </c>
      <c r="X128" s="5">
        <v>1192748241000</v>
      </c>
      <c r="Y128" s="5">
        <v>1041302400000</v>
      </c>
      <c r="Z128" s="5">
        <v>594596099000</v>
      </c>
    </row>
    <row r="129" spans="2:26" ht="15.5" x14ac:dyDescent="0.35">
      <c r="C129" t="s">
        <v>10</v>
      </c>
      <c r="D129" s="5">
        <v>4632139702000</v>
      </c>
      <c r="E129" s="5">
        <v>4576219890000</v>
      </c>
      <c r="F129" s="5">
        <v>4538178731000</v>
      </c>
      <c r="G129" s="5">
        <v>5005677848000</v>
      </c>
      <c r="I129" s="5">
        <v>4538178731000</v>
      </c>
      <c r="J129" s="5">
        <v>4816655001000</v>
      </c>
      <c r="K129" s="5">
        <v>4726364325000</v>
      </c>
      <c r="L129" s="5">
        <v>4725855356000</v>
      </c>
      <c r="M129" s="5">
        <v>4773260748000</v>
      </c>
      <c r="N129" s="5">
        <v>4878438035000</v>
      </c>
      <c r="O129" s="5">
        <v>4989924831000</v>
      </c>
      <c r="P129" s="5">
        <v>4999322008000</v>
      </c>
      <c r="Q129" s="5">
        <v>4948145235000</v>
      </c>
      <c r="R129" s="5">
        <v>4780322366000</v>
      </c>
      <c r="S129" s="5">
        <v>4449798747000</v>
      </c>
      <c r="T129" s="5">
        <v>4686390819000</v>
      </c>
      <c r="U129" s="5">
        <v>5028451051000</v>
      </c>
      <c r="V129" s="5">
        <v>3378474599000</v>
      </c>
      <c r="W129" s="5">
        <v>3311811652000</v>
      </c>
      <c r="X129" s="5">
        <v>2745147928000</v>
      </c>
      <c r="Y129" s="5">
        <v>2532284923000</v>
      </c>
      <c r="Z129" s="5">
        <v>1770412595000</v>
      </c>
    </row>
    <row r="130" spans="2:26" ht="15.5" x14ac:dyDescent="0.35">
      <c r="C130" t="s">
        <v>163</v>
      </c>
      <c r="D130" s="5">
        <v>7101981201000</v>
      </c>
      <c r="E130" s="5">
        <v>7018361747000</v>
      </c>
      <c r="F130" s="5">
        <v>6464333372000</v>
      </c>
      <c r="G130" s="5">
        <v>6862810536000</v>
      </c>
      <c r="I130" s="5">
        <v>6464333372000</v>
      </c>
      <c r="J130" s="5">
        <v>6609915341000</v>
      </c>
      <c r="K130" s="5">
        <v>6529925187000</v>
      </c>
      <c r="L130" s="5">
        <v>6578827672000</v>
      </c>
      <c r="M130" s="5">
        <v>6609371028000</v>
      </c>
      <c r="N130" s="5">
        <v>6719372766000</v>
      </c>
      <c r="O130" s="5">
        <v>6844501891000</v>
      </c>
      <c r="P130" s="5">
        <v>6606689033000</v>
      </c>
      <c r="Q130" s="5">
        <v>6655376027000</v>
      </c>
      <c r="R130" s="5">
        <v>6604718559000</v>
      </c>
      <c r="S130" s="5">
        <v>6470222705000</v>
      </c>
      <c r="T130" s="5">
        <v>6484787205000</v>
      </c>
      <c r="U130" s="5">
        <v>6463220155000</v>
      </c>
      <c r="V130" s="5">
        <v>4454535086000</v>
      </c>
      <c r="W130" s="5">
        <v>4362366221000</v>
      </c>
      <c r="X130" s="5">
        <v>4776300970000</v>
      </c>
      <c r="Y130" s="5">
        <v>5137438904000</v>
      </c>
      <c r="Z130" s="5">
        <v>5487044343000</v>
      </c>
    </row>
    <row r="131" spans="2:26" ht="15.5" x14ac:dyDescent="0.35">
      <c r="C131" t="s">
        <v>164</v>
      </c>
      <c r="D131" s="5">
        <v>2329040482</v>
      </c>
      <c r="E131" s="5">
        <v>2329040482</v>
      </c>
      <c r="F131" s="5">
        <v>2329040482</v>
      </c>
      <c r="G131" s="5">
        <v>2329040482</v>
      </c>
      <c r="I131" s="5">
        <v>2329040482</v>
      </c>
      <c r="J131" s="5">
        <v>2329040482</v>
      </c>
      <c r="K131" s="5">
        <v>2329040482</v>
      </c>
      <c r="L131" s="5">
        <v>2329040482</v>
      </c>
      <c r="M131" s="5">
        <v>2329040482</v>
      </c>
      <c r="N131" s="5">
        <v>2329040482</v>
      </c>
      <c r="O131" s="5">
        <v>2329040482</v>
      </c>
      <c r="P131" s="5">
        <v>2329040482</v>
      </c>
      <c r="Q131" s="5">
        <v>2329040482</v>
      </c>
      <c r="R131" s="5">
        <v>2329040482</v>
      </c>
      <c r="S131" s="5">
        <v>2329040482</v>
      </c>
      <c r="T131" s="5">
        <v>2329040482</v>
      </c>
      <c r="U131" s="5">
        <v>2329040482</v>
      </c>
      <c r="V131" s="5">
        <v>2329040482</v>
      </c>
      <c r="W131" s="5">
        <v>2329040482</v>
      </c>
      <c r="X131" s="5">
        <v>1930039200</v>
      </c>
      <c r="Y131" s="5">
        <v>1930039200</v>
      </c>
      <c r="Z131" s="5">
        <v>1930039200</v>
      </c>
    </row>
    <row r="133" spans="2:26" ht="15.5" x14ac:dyDescent="0.35">
      <c r="B133" t="s">
        <v>165</v>
      </c>
      <c r="C133" t="s">
        <v>166</v>
      </c>
      <c r="D133" s="5">
        <v>159165385000</v>
      </c>
      <c r="E133" s="5">
        <v>128717056000</v>
      </c>
      <c r="F133" s="5">
        <v>7666772000</v>
      </c>
      <c r="G133" s="5">
        <v>136528227000</v>
      </c>
      <c r="I133" s="5">
        <v>394670952000</v>
      </c>
      <c r="J133" s="5">
        <v>457082411000</v>
      </c>
      <c r="K133" s="5">
        <v>442345774000</v>
      </c>
      <c r="L133" s="5">
        <v>359312788000</v>
      </c>
      <c r="M133" s="5">
        <v>142909155000</v>
      </c>
      <c r="N133" s="5">
        <v>46255287000</v>
      </c>
      <c r="O133" s="5">
        <v>303742587000</v>
      </c>
      <c r="P133" s="5">
        <v>385134292000</v>
      </c>
      <c r="Q133" s="5">
        <v>429287424000</v>
      </c>
      <c r="R133" s="5">
        <v>415880747000</v>
      </c>
      <c r="S133" s="5">
        <v>462219278000</v>
      </c>
      <c r="T133" s="5">
        <v>74678512000</v>
      </c>
      <c r="U133" s="5">
        <v>1451077829000</v>
      </c>
      <c r="V133" s="5">
        <v>311445955000</v>
      </c>
      <c r="W133" s="5">
        <v>284702649000</v>
      </c>
      <c r="X133" s="5">
        <v>91578408000</v>
      </c>
      <c r="Y133" s="5">
        <v>357654772000</v>
      </c>
      <c r="Z133" s="5">
        <v>672328537000</v>
      </c>
    </row>
    <row r="134" spans="2:26" ht="15.5" x14ac:dyDescent="0.35">
      <c r="C134" t="s">
        <v>279</v>
      </c>
      <c r="D134" s="5">
        <v>468157891000</v>
      </c>
      <c r="E134" s="5">
        <v>471287340000</v>
      </c>
      <c r="F134" s="5">
        <v>492294136000</v>
      </c>
      <c r="G134" s="5">
        <v>474775509000</v>
      </c>
      <c r="I134" s="5">
        <v>1881109625000</v>
      </c>
      <c r="J134" s="5">
        <v>1899228118000</v>
      </c>
      <c r="K134" s="5">
        <v>1663088554000</v>
      </c>
      <c r="L134" s="5">
        <v>1451089592000</v>
      </c>
      <c r="M134" s="5">
        <v>1102433048000</v>
      </c>
      <c r="N134" s="5">
        <v>988074965000</v>
      </c>
      <c r="O134" s="5">
        <v>1642119090000</v>
      </c>
      <c r="P134" s="5">
        <v>1629438777000</v>
      </c>
      <c r="Q134" s="5">
        <v>1482490077000</v>
      </c>
      <c r="R134" s="5">
        <v>1764245129000</v>
      </c>
      <c r="S134" s="5">
        <v>1732524873000</v>
      </c>
      <c r="T134" s="5">
        <v>1766939215000</v>
      </c>
      <c r="U134" s="5">
        <v>2608001180000</v>
      </c>
      <c r="V134" s="5">
        <v>1003801759000</v>
      </c>
      <c r="W134" s="5">
        <v>947390075000</v>
      </c>
      <c r="X134" s="5">
        <v>1538208334000</v>
      </c>
      <c r="Y134" s="5">
        <v>1534603825000</v>
      </c>
      <c r="Z134" s="5">
        <v>1554783129000</v>
      </c>
    </row>
    <row r="135" spans="2:26" ht="15.5" x14ac:dyDescent="0.35">
      <c r="C135" t="s">
        <v>379</v>
      </c>
    </row>
    <row r="136" spans="2:26" ht="15.5" x14ac:dyDescent="0.35">
      <c r="C136" t="s">
        <v>2574</v>
      </c>
      <c r="D136" s="5">
        <v>-285048372000</v>
      </c>
      <c r="E136" s="5">
        <v>-318888783000</v>
      </c>
      <c r="F136" s="5">
        <v>-442553577000</v>
      </c>
      <c r="G136" s="5">
        <v>-318951029000</v>
      </c>
      <c r="I136" s="5">
        <v>-1397301644000</v>
      </c>
      <c r="J136" s="5">
        <v>-1378252271000</v>
      </c>
      <c r="K136" s="5">
        <v>-1131959661000</v>
      </c>
      <c r="L136" s="5">
        <v>-1022901108000</v>
      </c>
      <c r="M136" s="5">
        <v>-885654710000</v>
      </c>
      <c r="N136" s="5">
        <v>-897989330000</v>
      </c>
      <c r="O136" s="5">
        <v>-1288375093000</v>
      </c>
      <c r="P136" s="5">
        <v>-1188476238000</v>
      </c>
      <c r="Q136" s="5">
        <v>-1015877049000</v>
      </c>
      <c r="R136" s="5">
        <v>-1271144314000</v>
      </c>
      <c r="S136" s="5">
        <v>-1168979114000</v>
      </c>
      <c r="T136" s="5">
        <v>-1607605178000</v>
      </c>
      <c r="U136" s="5">
        <v>-1147400675000</v>
      </c>
      <c r="V136" s="5">
        <v>-843633420000</v>
      </c>
      <c r="W136" s="5">
        <v>-669898607000</v>
      </c>
      <c r="X136" s="5">
        <v>-1371443120000</v>
      </c>
      <c r="Y136" s="5">
        <v>-1032441127000</v>
      </c>
      <c r="Z136" s="5">
        <v>-847533440000</v>
      </c>
    </row>
    <row r="137" spans="2:26" ht="15.5" x14ac:dyDescent="0.35">
      <c r="C137" t="s">
        <v>2575</v>
      </c>
    </row>
    <row r="138" spans="2:26" ht="15.5" x14ac:dyDescent="0.35">
      <c r="C138" t="s">
        <v>812</v>
      </c>
    </row>
    <row r="139" spans="2:26" ht="15.5" x14ac:dyDescent="0.35">
      <c r="C139" t="s">
        <v>382</v>
      </c>
      <c r="D139" s="5">
        <v>-285048372000</v>
      </c>
      <c r="E139" s="5">
        <v>-318888783000</v>
      </c>
      <c r="F139" s="5">
        <v>-442553577000</v>
      </c>
      <c r="G139" s="5">
        <v>-318951029000</v>
      </c>
      <c r="I139" s="5">
        <v>-1397301644000</v>
      </c>
      <c r="J139" s="5">
        <v>-1378252271000</v>
      </c>
      <c r="K139" s="5">
        <v>-1131959661000</v>
      </c>
      <c r="L139" s="5">
        <v>-1022901108000</v>
      </c>
      <c r="M139" s="5">
        <v>-885654710000</v>
      </c>
      <c r="N139" s="5">
        <v>-897989330000</v>
      </c>
      <c r="O139" s="5">
        <v>-1288375093000</v>
      </c>
      <c r="P139" s="5">
        <v>-1188476238000</v>
      </c>
      <c r="Q139" s="5">
        <v>-1015877049000</v>
      </c>
      <c r="R139" s="5">
        <v>-1271144314000</v>
      </c>
      <c r="S139" s="5">
        <v>-1168979114000</v>
      </c>
      <c r="T139" s="5">
        <v>-1607605178000</v>
      </c>
      <c r="U139" s="5">
        <v>-1147400675000</v>
      </c>
      <c r="V139" s="5">
        <v>-843633420000</v>
      </c>
      <c r="W139" s="5">
        <v>-669898607000</v>
      </c>
      <c r="X139" s="5">
        <v>-1371443120000</v>
      </c>
      <c r="Y139" s="5">
        <v>-1032441127000</v>
      </c>
      <c r="Z139" s="5">
        <v>-847533440000</v>
      </c>
    </row>
    <row r="140" spans="2:26" ht="15.5" x14ac:dyDescent="0.35">
      <c r="C140" t="s">
        <v>636</v>
      </c>
      <c r="D140" s="5">
        <v>3706705000</v>
      </c>
      <c r="E140" s="5">
        <v>15556347000</v>
      </c>
      <c r="F140" s="5">
        <v>-22345931000</v>
      </c>
      <c r="G140" s="5">
        <v>9962392000</v>
      </c>
      <c r="I140" s="5">
        <v>10791984000</v>
      </c>
      <c r="J140" s="5">
        <v>32786262000</v>
      </c>
      <c r="K140" s="5">
        <v>243351000</v>
      </c>
      <c r="L140" s="5">
        <v>8278009000</v>
      </c>
      <c r="M140" s="5">
        <v>-11459966000</v>
      </c>
      <c r="N140" s="5">
        <v>17210076000</v>
      </c>
      <c r="O140" s="5">
        <v>21936142000</v>
      </c>
      <c r="P140" s="5">
        <v>31665551000</v>
      </c>
      <c r="Q140" s="5">
        <v>52418367000</v>
      </c>
      <c r="R140" s="5">
        <v>11312608000</v>
      </c>
      <c r="S140" s="5">
        <v>27898642000</v>
      </c>
      <c r="T140" s="5">
        <v>32019632000</v>
      </c>
      <c r="U140" s="5">
        <v>143251498000</v>
      </c>
      <c r="V140" s="5">
        <v>200988349000</v>
      </c>
      <c r="W140" s="5">
        <v>61136552000</v>
      </c>
      <c r="X140" s="5">
        <v>1607297000</v>
      </c>
      <c r="Y140" s="5">
        <v>-42741503000</v>
      </c>
      <c r="Z140" s="5">
        <v>-3616820000</v>
      </c>
    </row>
    <row r="141" spans="2:26" ht="15.5" x14ac:dyDescent="0.35">
      <c r="C141" t="s">
        <v>388</v>
      </c>
    </row>
    <row r="142" spans="2:26" ht="15.5" x14ac:dyDescent="0.35">
      <c r="C142" t="s">
        <v>413</v>
      </c>
      <c r="K142" s="5">
        <v>433822000</v>
      </c>
    </row>
    <row r="143" spans="2:26" ht="15.5" x14ac:dyDescent="0.35">
      <c r="C143" t="s">
        <v>553</v>
      </c>
      <c r="D143" s="5">
        <v>-27650839000</v>
      </c>
      <c r="E143" s="5">
        <v>-39237848000</v>
      </c>
      <c r="F143" s="5">
        <v>-5417530000</v>
      </c>
      <c r="G143" s="5">
        <v>-29258645000</v>
      </c>
      <c r="I143" s="5">
        <v>-85618687000</v>
      </c>
      <c r="J143" s="5">
        <v>-83264319000</v>
      </c>
      <c r="K143" s="5">
        <v>-77603090000</v>
      </c>
      <c r="L143" s="5">
        <v>-69989283000</v>
      </c>
      <c r="M143" s="5">
        <v>-51905787000</v>
      </c>
      <c r="N143" s="5">
        <v>-44392827000</v>
      </c>
      <c r="O143" s="5">
        <v>-47241197000</v>
      </c>
      <c r="P143" s="5">
        <v>-63712863000</v>
      </c>
      <c r="Q143" s="5">
        <v>-65104576000</v>
      </c>
      <c r="R143" s="5">
        <v>-64725432000</v>
      </c>
      <c r="S143" s="5">
        <v>-64982872000</v>
      </c>
      <c r="T143" s="5">
        <v>-116675157000</v>
      </c>
      <c r="U143" s="5">
        <v>-152774174000</v>
      </c>
      <c r="V143" s="5">
        <v>-49710733000</v>
      </c>
      <c r="W143" s="5">
        <v>-53925371000</v>
      </c>
      <c r="X143" s="5">
        <v>-76794103000</v>
      </c>
      <c r="Y143" s="5">
        <v>-101766423000</v>
      </c>
      <c r="Z143" s="5">
        <v>-31304332000</v>
      </c>
    </row>
    <row r="144" spans="2:26" ht="15.5" x14ac:dyDescent="0.35">
      <c r="C144" t="s">
        <v>411</v>
      </c>
      <c r="F144" s="5">
        <v>-14310326000</v>
      </c>
      <c r="I144" s="5">
        <v>-14310326000</v>
      </c>
      <c r="J144" s="5">
        <v>-13415379000</v>
      </c>
      <c r="K144" s="5">
        <v>-11857202000</v>
      </c>
      <c r="L144" s="5">
        <v>-7164422000</v>
      </c>
      <c r="M144" s="5">
        <v>-10503430000</v>
      </c>
      <c r="N144" s="5">
        <v>-16647597000</v>
      </c>
      <c r="O144" s="5">
        <v>-24696355000</v>
      </c>
      <c r="P144" s="5">
        <v>-23780935000</v>
      </c>
      <c r="Q144" s="5">
        <v>-24639395000</v>
      </c>
      <c r="R144" s="5">
        <v>-23807244000</v>
      </c>
      <c r="S144" s="5">
        <v>-64242251000</v>
      </c>
    </row>
    <row r="145" spans="3:26" ht="15.5" x14ac:dyDescent="0.35">
      <c r="C145" t="s">
        <v>91</v>
      </c>
    </row>
    <row r="146" spans="3:26" ht="15.5" x14ac:dyDescent="0.35">
      <c r="C146" t="s">
        <v>179</v>
      </c>
      <c r="D146" s="5">
        <v>-67017685000</v>
      </c>
      <c r="E146" s="5">
        <v>424136634000</v>
      </c>
      <c r="F146" s="5">
        <v>-75743755000</v>
      </c>
      <c r="G146" s="5">
        <v>-79890148000</v>
      </c>
      <c r="I146" s="5">
        <v>-254104126000</v>
      </c>
      <c r="J146" s="5">
        <v>-286688115000</v>
      </c>
      <c r="K146" s="5">
        <v>-277323168000</v>
      </c>
      <c r="L146" s="5">
        <v>-209559931000</v>
      </c>
      <c r="M146" s="5">
        <v>-10560792000</v>
      </c>
      <c r="N146" s="5">
        <v>6845121000</v>
      </c>
      <c r="O146" s="5">
        <v>-188587549000</v>
      </c>
      <c r="P146" s="5">
        <v>-303666241000</v>
      </c>
      <c r="Q146" s="5">
        <v>-257352884000</v>
      </c>
      <c r="R146" s="5">
        <v>-237507338000</v>
      </c>
      <c r="S146" s="5">
        <v>-225740837000</v>
      </c>
      <c r="T146" s="5">
        <v>-97140368000</v>
      </c>
      <c r="U146" s="5">
        <v>-280905659000</v>
      </c>
      <c r="V146" s="5">
        <v>-202486042000</v>
      </c>
      <c r="W146" s="5">
        <v>-118636841000</v>
      </c>
      <c r="X146" s="5">
        <v>-61010660000</v>
      </c>
      <c r="Y146" s="5">
        <v>-296969254000</v>
      </c>
      <c r="Z146" s="5">
        <v>-166882947000</v>
      </c>
    </row>
    <row r="147" spans="3:26" ht="15.5" x14ac:dyDescent="0.35">
      <c r="C147" t="s">
        <v>180</v>
      </c>
      <c r="D147" s="5">
        <v>-88942518000</v>
      </c>
      <c r="E147" s="5">
        <v>-525672211000</v>
      </c>
      <c r="F147" s="5">
        <v>34252463000</v>
      </c>
      <c r="G147" s="5">
        <v>-19014816000</v>
      </c>
      <c r="I147" s="5">
        <v>-32519263000</v>
      </c>
      <c r="J147" s="5">
        <v>-135936124000</v>
      </c>
      <c r="K147" s="5">
        <v>-75133487000</v>
      </c>
      <c r="L147" s="5">
        <v>-131065467000</v>
      </c>
      <c r="M147" s="5">
        <v>-36742587000</v>
      </c>
      <c r="N147" s="5">
        <v>-207427799000</v>
      </c>
      <c r="O147" s="5">
        <v>-153856870000</v>
      </c>
      <c r="P147" s="5">
        <v>51582948000</v>
      </c>
      <c r="Q147" s="5">
        <v>-302049788000</v>
      </c>
      <c r="R147" s="5">
        <v>-236438885000</v>
      </c>
      <c r="S147" s="5">
        <v>-345405425000</v>
      </c>
      <c r="T147" s="5">
        <v>-396217336000</v>
      </c>
      <c r="U147" s="5">
        <v>-581270471000</v>
      </c>
      <c r="V147" s="5">
        <v>-69118644000</v>
      </c>
      <c r="W147" s="5">
        <v>-90831501000</v>
      </c>
      <c r="X147" s="5">
        <v>-25969501000</v>
      </c>
      <c r="Y147" s="5">
        <v>-87990864000</v>
      </c>
      <c r="Z147" s="5">
        <v>-389000182000</v>
      </c>
    </row>
    <row r="148" spans="3:26" ht="15.5" x14ac:dyDescent="0.35">
      <c r="C148" t="s">
        <v>1401</v>
      </c>
      <c r="V148" s="5">
        <v>8320000000</v>
      </c>
      <c r="Y148" s="5">
        <v>24000000000</v>
      </c>
    </row>
    <row r="149" spans="3:26" ht="15.5" x14ac:dyDescent="0.35">
      <c r="C149" t="s">
        <v>925</v>
      </c>
    </row>
    <row r="150" spans="3:26" ht="15.5" x14ac:dyDescent="0.35">
      <c r="C150" t="s">
        <v>736</v>
      </c>
      <c r="N150" s="5">
        <v>6950500000</v>
      </c>
      <c r="O150" s="5">
        <v>55000000000</v>
      </c>
      <c r="P150" s="5">
        <v>109027479000</v>
      </c>
      <c r="Q150" s="5">
        <v>-171267979000</v>
      </c>
    </row>
    <row r="151" spans="3:26" ht="15.5" x14ac:dyDescent="0.35">
      <c r="C151" t="s">
        <v>282</v>
      </c>
      <c r="D151" s="5">
        <v>5768757000</v>
      </c>
      <c r="E151" s="5">
        <v>2141613000</v>
      </c>
      <c r="F151" s="5">
        <v>5353144000</v>
      </c>
      <c r="G151" s="5">
        <v>5455173000</v>
      </c>
      <c r="I151" s="5">
        <v>20257246000</v>
      </c>
      <c r="J151" s="5">
        <v>15774227000</v>
      </c>
      <c r="K151" s="5">
        <v>10342477000</v>
      </c>
      <c r="L151" s="5">
        <v>6614604000</v>
      </c>
      <c r="M151" s="5">
        <v>5411989000</v>
      </c>
      <c r="N151" s="5">
        <v>7853804000</v>
      </c>
      <c r="O151" s="5">
        <v>16718286000</v>
      </c>
      <c r="P151" s="5">
        <v>15245093000</v>
      </c>
      <c r="Q151" s="5">
        <v>14087123000</v>
      </c>
      <c r="R151" s="5">
        <v>12208647000</v>
      </c>
      <c r="S151" s="5">
        <v>15454563000</v>
      </c>
      <c r="T151" s="5">
        <v>17872015000</v>
      </c>
      <c r="U151" s="5">
        <v>17172941000</v>
      </c>
      <c r="V151" s="5">
        <v>8038919000</v>
      </c>
      <c r="W151" s="5">
        <v>6629550000</v>
      </c>
      <c r="X151" s="5">
        <v>4265692000</v>
      </c>
      <c r="Y151" s="5">
        <v>5564098000</v>
      </c>
      <c r="Z151" s="5">
        <v>3574739000</v>
      </c>
    </row>
    <row r="152" spans="3:26" ht="15.5" x14ac:dyDescent="0.35">
      <c r="C152" t="s">
        <v>351</v>
      </c>
      <c r="J152" s="5">
        <v>14000000000</v>
      </c>
    </row>
    <row r="153" spans="3:26" ht="15.5" x14ac:dyDescent="0.35">
      <c r="C153" t="s">
        <v>680</v>
      </c>
      <c r="L153" s="5">
        <v>-6897211000</v>
      </c>
      <c r="M153" s="5">
        <v>30444872000</v>
      </c>
      <c r="N153" s="5">
        <v>20915868000</v>
      </c>
      <c r="U153" s="5">
        <v>161834458000</v>
      </c>
      <c r="V153" s="5">
        <v>118445810000</v>
      </c>
    </row>
    <row r="154" spans="3:26" ht="15.5" x14ac:dyDescent="0.35">
      <c r="C154" t="s">
        <v>182</v>
      </c>
      <c r="D154" s="5">
        <v>-45875992000</v>
      </c>
      <c r="E154" s="5">
        <v>-16716255000</v>
      </c>
      <c r="F154" s="5">
        <v>-3375311000</v>
      </c>
      <c r="G154" s="5">
        <v>-12385881000</v>
      </c>
      <c r="I154" s="5">
        <v>-41904718000</v>
      </c>
      <c r="J154" s="5">
        <v>-89895685000</v>
      </c>
      <c r="K154" s="5">
        <v>-85578970000</v>
      </c>
      <c r="L154" s="5">
        <v>-71006357000</v>
      </c>
      <c r="M154" s="5">
        <v>-35229646000</v>
      </c>
      <c r="N154" s="5">
        <v>-138588455000</v>
      </c>
      <c r="O154" s="5">
        <v>-90468421000</v>
      </c>
      <c r="P154" s="5">
        <v>-86324497000</v>
      </c>
      <c r="Q154" s="5">
        <v>-66420526000</v>
      </c>
      <c r="R154" s="5">
        <v>-65967295000</v>
      </c>
      <c r="S154" s="5">
        <v>-85499390000</v>
      </c>
      <c r="T154" s="5">
        <v>-75433387000</v>
      </c>
      <c r="U154" s="5">
        <v>-57418033000</v>
      </c>
      <c r="V154" s="5">
        <v>-55724113000</v>
      </c>
      <c r="W154" s="5">
        <v>-54448718000</v>
      </c>
      <c r="X154" s="5">
        <v>-76052221000</v>
      </c>
      <c r="Y154" s="5">
        <v>-79992829000</v>
      </c>
      <c r="Z154" s="5">
        <v>-79682997000</v>
      </c>
    </row>
    <row r="155" spans="3:26" ht="15.5" x14ac:dyDescent="0.35">
      <c r="C155" t="s">
        <v>1288</v>
      </c>
      <c r="J155" s="5">
        <v>-23899000000</v>
      </c>
    </row>
    <row r="156" spans="3:26" ht="15.5" x14ac:dyDescent="0.35">
      <c r="C156" t="s">
        <v>565</v>
      </c>
      <c r="D156" s="5">
        <v>92802000</v>
      </c>
      <c r="G156" s="5">
        <v>294595000</v>
      </c>
      <c r="I156" s="5">
        <v>294595000</v>
      </c>
      <c r="J156" s="5">
        <v>175575000</v>
      </c>
      <c r="K156" s="5">
        <v>22500000</v>
      </c>
      <c r="L156" s="5">
        <v>294800000</v>
      </c>
      <c r="M156" s="5">
        <v>18200000</v>
      </c>
      <c r="N156" s="5">
        <v>1360000000</v>
      </c>
      <c r="O156" s="5">
        <v>1521711000</v>
      </c>
      <c r="P156" s="5">
        <v>1309313000</v>
      </c>
      <c r="Q156" s="5">
        <v>370900000</v>
      </c>
      <c r="R156" s="5">
        <v>897875000</v>
      </c>
      <c r="S156" s="5">
        <v>425721000</v>
      </c>
      <c r="T156" s="5">
        <v>551300000</v>
      </c>
      <c r="U156" s="5">
        <v>980302000</v>
      </c>
      <c r="V156" s="5">
        <v>977890000</v>
      </c>
      <c r="W156" s="5">
        <v>757425000</v>
      </c>
      <c r="X156" s="5">
        <v>1176210000</v>
      </c>
      <c r="Y156" s="5">
        <v>863025000</v>
      </c>
      <c r="Z156" s="5">
        <v>644000000</v>
      </c>
    </row>
    <row r="157" spans="3:26" ht="15.5" x14ac:dyDescent="0.35">
      <c r="C157" t="s">
        <v>1516</v>
      </c>
      <c r="E157" s="5">
        <v>-500000000000</v>
      </c>
    </row>
    <row r="158" spans="3:26" ht="15.5" x14ac:dyDescent="0.35">
      <c r="C158" t="s">
        <v>2576</v>
      </c>
      <c r="N158" s="5">
        <v>-39536000000</v>
      </c>
      <c r="O158" s="5">
        <v>-52636000000</v>
      </c>
    </row>
    <row r="159" spans="3:26" ht="15.5" x14ac:dyDescent="0.35">
      <c r="C159" t="s">
        <v>2577</v>
      </c>
      <c r="T159" s="5">
        <v>402911000000</v>
      </c>
      <c r="U159" s="5">
        <v>-338479971000</v>
      </c>
      <c r="V159" s="5">
        <v>-326052000</v>
      </c>
      <c r="W159" s="5">
        <v>12688000</v>
      </c>
      <c r="X159" s="5">
        <v>46193562000</v>
      </c>
      <c r="Y159" s="5">
        <v>-30822070000</v>
      </c>
      <c r="Z159" s="5">
        <v>9547381000</v>
      </c>
    </row>
    <row r="160" spans="3:26" ht="15.5" x14ac:dyDescent="0.35">
      <c r="C160" t="s">
        <v>1451</v>
      </c>
      <c r="D160" s="5">
        <v>-11053080000</v>
      </c>
      <c r="E160" s="5">
        <v>-11097569000</v>
      </c>
      <c r="F160" s="5">
        <v>9915479000</v>
      </c>
      <c r="G160" s="5">
        <v>-10423884000</v>
      </c>
      <c r="I160" s="5">
        <v>-4593038000</v>
      </c>
      <c r="J160" s="5">
        <v>-786957000</v>
      </c>
      <c r="K160" s="5">
        <v>8468309000</v>
      </c>
      <c r="L160" s="5">
        <v>-27825256000</v>
      </c>
      <c r="M160" s="5">
        <v>-9944388000</v>
      </c>
      <c r="N160" s="5">
        <v>29802682000</v>
      </c>
      <c r="O160" s="5">
        <v>3482601000</v>
      </c>
      <c r="P160" s="5">
        <v>76530501000</v>
      </c>
      <c r="Q160" s="5">
        <v>-50685279000</v>
      </c>
      <c r="R160" s="5">
        <v>-172315293000</v>
      </c>
      <c r="S160" s="5">
        <v>-204033730000</v>
      </c>
      <c r="T160" s="5">
        <v>-704943774000</v>
      </c>
      <c r="U160" s="5">
        <v>-149507791000</v>
      </c>
      <c r="V160" s="5">
        <v>-11175066000</v>
      </c>
      <c r="W160" s="5">
        <v>-6894669000</v>
      </c>
      <c r="X160" s="5">
        <v>-811372000</v>
      </c>
      <c r="Y160" s="5">
        <v>-2807769000</v>
      </c>
      <c r="Z160" s="5">
        <v>-3929241000</v>
      </c>
    </row>
    <row r="161" spans="3:26" ht="15.5" x14ac:dyDescent="0.35">
      <c r="C161" t="s">
        <v>2578</v>
      </c>
      <c r="Q161" s="5">
        <v>-210000000</v>
      </c>
      <c r="R161" s="5">
        <v>-70000000</v>
      </c>
    </row>
    <row r="162" spans="3:26" ht="15.5" x14ac:dyDescent="0.35">
      <c r="C162" t="s">
        <v>181</v>
      </c>
      <c r="P162" s="5">
        <v>-984000000</v>
      </c>
    </row>
    <row r="163" spans="3:26" ht="15.5" x14ac:dyDescent="0.35">
      <c r="C163" t="s">
        <v>354</v>
      </c>
      <c r="D163" s="5">
        <v>-37875005000</v>
      </c>
      <c r="F163" s="5">
        <v>22359151000</v>
      </c>
      <c r="G163" s="5">
        <v>-1954819000</v>
      </c>
      <c r="I163" s="5">
        <v>-6573348000</v>
      </c>
      <c r="J163" s="5">
        <v>-51304284000</v>
      </c>
      <c r="K163" s="5">
        <v>-8387803000</v>
      </c>
      <c r="L163" s="5">
        <v>-32246047000</v>
      </c>
      <c r="M163" s="5">
        <v>-27443614000</v>
      </c>
      <c r="N163" s="5">
        <v>-96186198000</v>
      </c>
      <c r="O163" s="5">
        <v>-87475047000</v>
      </c>
      <c r="P163" s="5">
        <v>-63220941000</v>
      </c>
      <c r="Q163" s="5">
        <v>-27924027000</v>
      </c>
      <c r="R163" s="5">
        <v>-11192819000</v>
      </c>
      <c r="S163" s="5">
        <v>-71752589000</v>
      </c>
      <c r="T163" s="5">
        <v>-37174490000</v>
      </c>
      <c r="U163" s="5">
        <v>-215852377000</v>
      </c>
      <c r="V163" s="5">
        <v>-137676032000</v>
      </c>
      <c r="W163" s="5">
        <v>-36887777000</v>
      </c>
      <c r="X163" s="5">
        <v>-741372000</v>
      </c>
      <c r="Y163" s="5">
        <v>-4795319000</v>
      </c>
      <c r="Z163" s="5">
        <v>-132821740000</v>
      </c>
    </row>
    <row r="164" spans="3:26" ht="15.5" x14ac:dyDescent="0.35">
      <c r="C164" t="s">
        <v>2579</v>
      </c>
      <c r="Z164" s="5">
        <v>-186332324000</v>
      </c>
    </row>
    <row r="165" spans="3:26" ht="15.5" x14ac:dyDescent="0.35">
      <c r="C165" t="s">
        <v>206</v>
      </c>
      <c r="D165" s="5">
        <v>-67017685000</v>
      </c>
      <c r="E165" s="5">
        <v>424136634000</v>
      </c>
      <c r="F165" s="5">
        <v>-75743755000</v>
      </c>
      <c r="G165" s="5">
        <v>-79890148000</v>
      </c>
      <c r="I165" s="5">
        <v>-254104126000</v>
      </c>
      <c r="J165" s="5">
        <v>-286688115000</v>
      </c>
      <c r="K165" s="5">
        <v>-277323168000</v>
      </c>
      <c r="L165" s="5">
        <v>-209559931000</v>
      </c>
      <c r="M165" s="5">
        <v>-10560792000</v>
      </c>
      <c r="N165" s="5">
        <v>6845121000</v>
      </c>
      <c r="O165" s="5">
        <v>-188587549000</v>
      </c>
      <c r="P165" s="5">
        <v>-303666241000</v>
      </c>
      <c r="Q165" s="5">
        <v>-257352884000</v>
      </c>
      <c r="R165" s="5">
        <v>-237507338000</v>
      </c>
      <c r="S165" s="5">
        <v>-225740837000</v>
      </c>
      <c r="T165" s="5">
        <v>-97140368000</v>
      </c>
      <c r="U165" s="5">
        <v>-280905659000</v>
      </c>
      <c r="V165" s="5">
        <v>-202486042000</v>
      </c>
      <c r="W165" s="5">
        <v>-118636841000</v>
      </c>
      <c r="X165" s="5">
        <v>-61010660000</v>
      </c>
      <c r="Y165" s="5">
        <v>-296969254000</v>
      </c>
      <c r="Z165" s="5">
        <v>-166882947000</v>
      </c>
    </row>
    <row r="166" spans="3:26" ht="15.5" x14ac:dyDescent="0.35">
      <c r="C166" t="s">
        <v>397</v>
      </c>
      <c r="L166" s="5">
        <v>895145000</v>
      </c>
    </row>
    <row r="167" spans="3:26" ht="15.5" x14ac:dyDescent="0.35">
      <c r="C167" t="s">
        <v>584</v>
      </c>
      <c r="T167" s="5">
        <v>544854000000</v>
      </c>
      <c r="W167" s="5">
        <v>15000000000</v>
      </c>
      <c r="X167" s="5">
        <v>444340900000</v>
      </c>
    </row>
    <row r="168" spans="3:26" ht="15.5" x14ac:dyDescent="0.35">
      <c r="C168" t="s">
        <v>432</v>
      </c>
      <c r="D168" s="5">
        <v>-1466358000</v>
      </c>
      <c r="E168" s="5">
        <v>2725309000</v>
      </c>
      <c r="F168" s="5">
        <v>-36486207000</v>
      </c>
      <c r="G168" s="5">
        <v>16916360000</v>
      </c>
      <c r="I168" s="5">
        <v>7904292000</v>
      </c>
      <c r="J168" s="5">
        <v>-46372368000</v>
      </c>
      <c r="K168" s="5">
        <v>95000000000</v>
      </c>
    </row>
    <row r="169" spans="3:26" ht="15.5" x14ac:dyDescent="0.35">
      <c r="C169" t="s">
        <v>1271</v>
      </c>
      <c r="D169" s="5">
        <v>-1466358000</v>
      </c>
      <c r="E169" s="5">
        <v>477725309000</v>
      </c>
      <c r="F169" s="5">
        <v>-36486207000</v>
      </c>
      <c r="G169" s="5">
        <v>16916360000</v>
      </c>
      <c r="I169" s="5">
        <v>7904292000</v>
      </c>
      <c r="J169" s="5">
        <v>-18372368000</v>
      </c>
      <c r="K169" s="5">
        <v>95000000000</v>
      </c>
      <c r="M169" s="5">
        <v>13136301000</v>
      </c>
      <c r="N169" s="5">
        <v>72241170000</v>
      </c>
      <c r="O169" s="5">
        <v>49127393000</v>
      </c>
      <c r="Q169" s="5">
        <v>3000000000</v>
      </c>
      <c r="R169" s="5">
        <v>30000000000</v>
      </c>
      <c r="S169" s="5">
        <v>48000000000</v>
      </c>
      <c r="T169" s="5">
        <v>544854000000</v>
      </c>
      <c r="W169" s="5">
        <v>15000000000</v>
      </c>
      <c r="X169" s="5">
        <v>444340900000</v>
      </c>
    </row>
    <row r="170" spans="3:26" ht="15.5" x14ac:dyDescent="0.35">
      <c r="C170" t="s">
        <v>2580</v>
      </c>
      <c r="Q170" s="5">
        <v>600000</v>
      </c>
    </row>
    <row r="171" spans="3:26" ht="15.5" x14ac:dyDescent="0.35">
      <c r="C171" t="s">
        <v>574</v>
      </c>
      <c r="R171" s="5">
        <v>10000000000</v>
      </c>
    </row>
    <row r="172" spans="3:26" ht="15.5" x14ac:dyDescent="0.35">
      <c r="C172" t="s">
        <v>2503</v>
      </c>
      <c r="V172" s="5">
        <v>-357125000</v>
      </c>
      <c r="W172" s="5">
        <v>370774000</v>
      </c>
      <c r="X172" s="5">
        <v>-33087448000</v>
      </c>
      <c r="Y172" s="5">
        <v>-2303122000</v>
      </c>
      <c r="Z172" s="5">
        <v>31523112000</v>
      </c>
    </row>
    <row r="173" spans="3:26" ht="15.5" x14ac:dyDescent="0.35">
      <c r="C173" t="s">
        <v>1363</v>
      </c>
    </row>
    <row r="174" spans="3:26" ht="15.5" x14ac:dyDescent="0.35">
      <c r="C174" t="s">
        <v>1379</v>
      </c>
    </row>
    <row r="175" spans="3:26" ht="15.5" x14ac:dyDescent="0.35">
      <c r="C175" t="s">
        <v>2412</v>
      </c>
      <c r="D175" s="5">
        <v>-7108399000</v>
      </c>
      <c r="E175" s="5">
        <v>-7506256000</v>
      </c>
      <c r="F175" s="5">
        <v>-4388133000</v>
      </c>
      <c r="G175" s="5">
        <v>-5778443000</v>
      </c>
      <c r="I175" s="5">
        <v>-21438939000</v>
      </c>
      <c r="J175" s="5">
        <v>-25864602000</v>
      </c>
      <c r="K175" s="5">
        <v>-59946313000</v>
      </c>
      <c r="L175" s="5">
        <v>-11048059000</v>
      </c>
      <c r="M175" s="5">
        <v>-20113059000</v>
      </c>
      <c r="N175" s="5">
        <v>-17918817000</v>
      </c>
      <c r="O175" s="5">
        <v>-22677693000</v>
      </c>
      <c r="P175" s="5">
        <v>-28580932000</v>
      </c>
      <c r="Q175" s="5">
        <v>-36902955000</v>
      </c>
      <c r="R175" s="5">
        <v>-44610509000</v>
      </c>
      <c r="S175" s="5">
        <v>-48449913000</v>
      </c>
      <c r="T175" s="5">
        <v>-15741330000</v>
      </c>
      <c r="U175" s="5">
        <v>-19463524000</v>
      </c>
      <c r="V175" s="5">
        <v>-27834398000</v>
      </c>
      <c r="W175" s="5">
        <v>-45437615000</v>
      </c>
      <c r="X175" s="5">
        <v>-25678112000</v>
      </c>
      <c r="Y175" s="5">
        <v>-70535482000</v>
      </c>
      <c r="Z175" s="5">
        <v>-90896036000</v>
      </c>
    </row>
    <row r="176" spans="3:26" ht="15.5" x14ac:dyDescent="0.35">
      <c r="C176" t="s">
        <v>981</v>
      </c>
      <c r="D176" s="5">
        <v>-12900000000</v>
      </c>
      <c r="E176" s="5">
        <v>-11400000000</v>
      </c>
      <c r="F176" s="5">
        <v>-11400000000</v>
      </c>
      <c r="G176" s="5">
        <v>-10900000000</v>
      </c>
      <c r="I176" s="5">
        <v>-37900000000</v>
      </c>
      <c r="J176" s="5">
        <v>-17220000000</v>
      </c>
      <c r="K176" s="5">
        <v>-100635000000</v>
      </c>
      <c r="L176" s="5">
        <v>-9100000000</v>
      </c>
      <c r="M176" s="5">
        <v>-1275000000</v>
      </c>
      <c r="N176" s="5">
        <v>-500000000</v>
      </c>
      <c r="O176" s="5">
        <v>-59077246000</v>
      </c>
      <c r="P176" s="5">
        <v>-158085307000</v>
      </c>
      <c r="Q176" s="5">
        <v>-106486893000</v>
      </c>
      <c r="R176" s="5">
        <v>-108596830000</v>
      </c>
      <c r="S176" s="5">
        <v>-98935597000</v>
      </c>
      <c r="T176" s="5">
        <v>-154357370000</v>
      </c>
      <c r="U176" s="5">
        <v>-147067900000</v>
      </c>
      <c r="V176" s="5">
        <v>-139595000000</v>
      </c>
      <c r="W176" s="5">
        <v>-87770000000</v>
      </c>
      <c r="Z176" s="5">
        <v>-13745000000</v>
      </c>
    </row>
    <row r="177" spans="3:26" ht="15.5" x14ac:dyDescent="0.35">
      <c r="C177" t="s">
        <v>939</v>
      </c>
      <c r="F177" s="5">
        <v>32627632000</v>
      </c>
      <c r="G177" s="5">
        <v>-32627632000</v>
      </c>
    </row>
    <row r="178" spans="3:26" ht="15.5" x14ac:dyDescent="0.35">
      <c r="C178" t="s">
        <v>953</v>
      </c>
      <c r="D178" s="5">
        <v>-619292000</v>
      </c>
      <c r="E178" s="5">
        <v>-626649000</v>
      </c>
      <c r="F178" s="5">
        <v>-1162802000</v>
      </c>
      <c r="G178" s="5">
        <v>-600433000</v>
      </c>
      <c r="I178" s="5">
        <v>-2939464000</v>
      </c>
      <c r="J178" s="5">
        <v>-2479640000</v>
      </c>
      <c r="K178" s="5">
        <v>-2471565000</v>
      </c>
      <c r="L178" s="5">
        <v>-2227017000</v>
      </c>
      <c r="M178" s="5">
        <v>-2309034000</v>
      </c>
      <c r="N178" s="5">
        <v>-1477232000</v>
      </c>
    </row>
    <row r="179" spans="3:26" ht="15.5" x14ac:dyDescent="0.35">
      <c r="C179" t="s">
        <v>2581</v>
      </c>
      <c r="X179" s="5">
        <v>-445986000000</v>
      </c>
      <c r="Y179" s="5">
        <v>-223730000000</v>
      </c>
      <c r="Z179" s="5">
        <v>-93015023000</v>
      </c>
    </row>
    <row r="180" spans="3:26" ht="15.5" x14ac:dyDescent="0.35">
      <c r="C180" t="s">
        <v>2582</v>
      </c>
    </row>
    <row r="181" spans="3:26" ht="15.5" x14ac:dyDescent="0.35">
      <c r="C181" t="s">
        <v>274</v>
      </c>
      <c r="V181" s="5">
        <v>-16000000000</v>
      </c>
      <c r="Z181" s="5">
        <v>-750000000</v>
      </c>
    </row>
    <row r="182" spans="3:26" ht="15.5" x14ac:dyDescent="0.35">
      <c r="C182" t="s">
        <v>2583</v>
      </c>
      <c r="D182" s="5">
        <v>-44923636000</v>
      </c>
      <c r="E182" s="5">
        <v>-33535000000</v>
      </c>
      <c r="F182" s="5">
        <v>141495000000</v>
      </c>
      <c r="G182" s="5">
        <v>-43599230000</v>
      </c>
    </row>
    <row r="183" spans="3:26" ht="15.5" x14ac:dyDescent="0.35">
      <c r="C183" t="s">
        <v>2584</v>
      </c>
      <c r="E183" s="5">
        <v>-520770000</v>
      </c>
      <c r="F183" s="5">
        <v>-196429245000</v>
      </c>
      <c r="G183" s="5">
        <v>-3300770000</v>
      </c>
      <c r="I183" s="5">
        <v>-199730015000</v>
      </c>
      <c r="J183" s="5">
        <v>-222751505000</v>
      </c>
      <c r="K183" s="5">
        <v>-207480000000</v>
      </c>
      <c r="L183" s="5">
        <v>-188080000000</v>
      </c>
      <c r="N183" s="5">
        <v>-45500000000</v>
      </c>
      <c r="O183" s="5">
        <v>-155960003000</v>
      </c>
      <c r="P183" s="5">
        <v>-117000002000</v>
      </c>
      <c r="Q183" s="5">
        <v>-32463636000</v>
      </c>
      <c r="R183" s="5">
        <v>-800000000</v>
      </c>
      <c r="S183" s="5">
        <v>-64769999000</v>
      </c>
      <c r="T183" s="5">
        <v>-112522120000</v>
      </c>
      <c r="U183" s="5">
        <v>-114374235000</v>
      </c>
      <c r="V183" s="5">
        <v>-18699519000</v>
      </c>
      <c r="W183" s="5">
        <v>-800000000</v>
      </c>
      <c r="X183" s="5">
        <v>-600000000</v>
      </c>
      <c r="Y183" s="5">
        <v>-400650000</v>
      </c>
    </row>
    <row r="184" spans="3:26" ht="15.5" x14ac:dyDescent="0.35">
      <c r="C184" t="s">
        <v>343</v>
      </c>
      <c r="K184" s="5">
        <v>-1790290000</v>
      </c>
    </row>
    <row r="185" spans="3:26" ht="15.5" x14ac:dyDescent="0.35">
      <c r="C185" t="s">
        <v>1382</v>
      </c>
      <c r="D185" s="5">
        <v>-65551327000</v>
      </c>
      <c r="E185" s="5">
        <v>-53588675000</v>
      </c>
      <c r="F185" s="5">
        <v>-39257548000</v>
      </c>
      <c r="G185" s="5">
        <v>-96806508000</v>
      </c>
      <c r="I185" s="5">
        <v>-262008418000</v>
      </c>
      <c r="J185" s="5">
        <v>-268315747000</v>
      </c>
      <c r="K185" s="5">
        <v>-372323168000</v>
      </c>
      <c r="L185" s="5">
        <v>-210455076000</v>
      </c>
      <c r="M185" s="5">
        <v>-23697093000</v>
      </c>
      <c r="N185" s="5">
        <v>-65396049000</v>
      </c>
      <c r="O185" s="5">
        <v>-237714942000</v>
      </c>
      <c r="P185" s="5">
        <v>-303666241000</v>
      </c>
      <c r="Q185" s="5">
        <v>-175853484000</v>
      </c>
      <c r="R185" s="5">
        <v>-154007339000</v>
      </c>
      <c r="S185" s="5">
        <v>-212155509000</v>
      </c>
      <c r="T185" s="5">
        <v>-282620820000</v>
      </c>
      <c r="U185" s="5">
        <v>-280905659000</v>
      </c>
      <c r="V185" s="5">
        <v>-202128917000</v>
      </c>
      <c r="W185" s="5">
        <v>-134007615000</v>
      </c>
      <c r="X185" s="5">
        <v>-472264112000</v>
      </c>
      <c r="Y185" s="5">
        <v>-294666132000</v>
      </c>
      <c r="Z185" s="5">
        <v>-198406059000</v>
      </c>
    </row>
    <row r="186" spans="3:26" ht="15.5" x14ac:dyDescent="0.35">
      <c r="C186" t="s">
        <v>2585</v>
      </c>
      <c r="T186" s="5">
        <v>-12499882000</v>
      </c>
    </row>
    <row r="187" spans="3:26" ht="15.5" x14ac:dyDescent="0.35">
      <c r="C187" t="s">
        <v>2586</v>
      </c>
      <c r="Q187" s="5">
        <v>-84500000000</v>
      </c>
      <c r="R187" s="5">
        <v>-123499999000</v>
      </c>
      <c r="S187" s="5">
        <v>-61585328000</v>
      </c>
      <c r="T187" s="5">
        <v>-346873666000</v>
      </c>
    </row>
    <row r="188" spans="3:26" ht="15.5" x14ac:dyDescent="0.35">
      <c r="C188" t="s">
        <v>368</v>
      </c>
    </row>
    <row r="189" spans="3:26" ht="15.5" x14ac:dyDescent="0.35">
      <c r="C189" t="s">
        <v>2587</v>
      </c>
    </row>
    <row r="190" spans="3:26" ht="15.5" x14ac:dyDescent="0.35">
      <c r="C190" t="s">
        <v>2588</v>
      </c>
    </row>
    <row r="191" spans="3:26" ht="15.5" x14ac:dyDescent="0.35">
      <c r="C191" t="s">
        <v>224</v>
      </c>
      <c r="D191" s="5">
        <v>3205182000</v>
      </c>
      <c r="E191" s="5">
        <v>27181479000</v>
      </c>
      <c r="F191" s="5">
        <v>-33824520000</v>
      </c>
      <c r="G191" s="5">
        <v>37623263000</v>
      </c>
      <c r="I191" s="5">
        <v>108047563000</v>
      </c>
      <c r="J191" s="5">
        <v>34458172000</v>
      </c>
      <c r="K191" s="5">
        <v>89889119000</v>
      </c>
      <c r="L191" s="5">
        <v>18687390000</v>
      </c>
      <c r="M191" s="5">
        <v>95605776000</v>
      </c>
      <c r="N191" s="5">
        <v>-154327391000</v>
      </c>
      <c r="O191" s="5">
        <v>-39701832000</v>
      </c>
      <c r="P191" s="5">
        <v>133050999000</v>
      </c>
      <c r="Q191" s="5">
        <v>-130115248000</v>
      </c>
      <c r="R191" s="5">
        <v>-58065476000</v>
      </c>
      <c r="S191" s="5">
        <v>-108926984000</v>
      </c>
      <c r="T191" s="5">
        <v>-418679192000</v>
      </c>
      <c r="U191" s="5">
        <v>588901699000</v>
      </c>
      <c r="V191" s="5">
        <v>39841269000</v>
      </c>
      <c r="W191" s="5">
        <v>75234307000</v>
      </c>
      <c r="X191" s="5">
        <v>4598247000</v>
      </c>
      <c r="Y191" s="5">
        <v>-27305346000</v>
      </c>
      <c r="Z191" s="5">
        <v>116445408000</v>
      </c>
    </row>
    <row r="192" spans="3:26" ht="15.5" x14ac:dyDescent="0.35">
      <c r="C192" t="s">
        <v>225</v>
      </c>
      <c r="E192" s="5">
        <v>562654600000</v>
      </c>
      <c r="I192" s="5">
        <v>451117511000</v>
      </c>
      <c r="J192" s="5">
        <v>412934749000</v>
      </c>
      <c r="K192" s="5">
        <v>324480649000</v>
      </c>
      <c r="L192" s="5">
        <v>299602293000</v>
      </c>
      <c r="M192" s="5">
        <v>203302044000</v>
      </c>
      <c r="N192" s="5">
        <v>356817949000</v>
      </c>
      <c r="O192" s="5">
        <v>398826951000</v>
      </c>
      <c r="P192" s="5">
        <v>262022705000</v>
      </c>
      <c r="Q192" s="5">
        <v>391561415000</v>
      </c>
      <c r="R192" s="5">
        <v>451931088000</v>
      </c>
      <c r="S192" s="5">
        <v>544476764000</v>
      </c>
      <c r="T192" s="5">
        <v>995760256000</v>
      </c>
      <c r="U192" s="5">
        <v>302553419000</v>
      </c>
      <c r="V192" s="5">
        <v>255807250000</v>
      </c>
      <c r="W192" s="5">
        <v>180059773000</v>
      </c>
      <c r="X192" s="5">
        <v>172735725000</v>
      </c>
      <c r="Y192" s="5">
        <v>210322427000</v>
      </c>
      <c r="Z192" s="5">
        <v>89802712000</v>
      </c>
    </row>
    <row r="193" spans="2:26" ht="15.5" x14ac:dyDescent="0.35">
      <c r="C193" t="s">
        <v>375</v>
      </c>
      <c r="D193" s="5">
        <v>-5680059000</v>
      </c>
      <c r="E193" s="5">
        <v>-1382802000</v>
      </c>
      <c r="F193" s="5">
        <v>6404969000</v>
      </c>
      <c r="G193" s="5">
        <v>-2515836000</v>
      </c>
      <c r="I193" s="5">
        <v>3489526000</v>
      </c>
      <c r="J193" s="5">
        <v>3724590000</v>
      </c>
      <c r="K193" s="5">
        <v>-1435019000</v>
      </c>
      <c r="L193" s="5">
        <v>6190966000</v>
      </c>
      <c r="M193" s="5">
        <v>694473000</v>
      </c>
      <c r="N193" s="5">
        <v>811486000</v>
      </c>
      <c r="O193" s="5">
        <v>-2307170000</v>
      </c>
      <c r="P193" s="5">
        <v>3753247000</v>
      </c>
      <c r="Q193" s="5">
        <v>576538000</v>
      </c>
      <c r="R193" s="5">
        <v>-2304197000</v>
      </c>
      <c r="S193" s="5">
        <v>16381308000</v>
      </c>
      <c r="T193" s="5">
        <v>-32604300000</v>
      </c>
      <c r="U193" s="5">
        <v>104305138000</v>
      </c>
      <c r="V193" s="5">
        <v>6904900000</v>
      </c>
      <c r="W193" s="5">
        <v>513170000</v>
      </c>
      <c r="X193" s="5">
        <v>2725801000</v>
      </c>
      <c r="Y193" s="5">
        <v>-10281356000</v>
      </c>
      <c r="Z193" s="5">
        <v>4074307000</v>
      </c>
    </row>
    <row r="194" spans="2:26" ht="15.5" x14ac:dyDescent="0.35">
      <c r="C194" t="s">
        <v>226</v>
      </c>
      <c r="D194" s="5">
        <v>-2474877000</v>
      </c>
      <c r="E194" s="5">
        <v>588453277000</v>
      </c>
      <c r="F194" s="5">
        <v>-27419551000</v>
      </c>
      <c r="G194" s="5">
        <v>35107427000</v>
      </c>
      <c r="I194" s="5">
        <v>562654600000</v>
      </c>
      <c r="J194" s="5">
        <v>451117511000</v>
      </c>
      <c r="K194" s="5">
        <v>412934749000</v>
      </c>
      <c r="L194" s="5">
        <v>324480649000</v>
      </c>
      <c r="M194" s="5">
        <v>299602293000</v>
      </c>
      <c r="N194" s="5">
        <v>203302044000</v>
      </c>
      <c r="O194" s="5">
        <v>356817949000</v>
      </c>
      <c r="P194" s="5">
        <v>398826951000</v>
      </c>
      <c r="Q194" s="5">
        <v>262022705000</v>
      </c>
      <c r="R194" s="5">
        <v>391561415000</v>
      </c>
      <c r="S194" s="5">
        <v>451931088000</v>
      </c>
      <c r="T194" s="5">
        <v>544476764000</v>
      </c>
      <c r="U194" s="5">
        <v>995760256000</v>
      </c>
      <c r="V194" s="5">
        <v>302553419000</v>
      </c>
      <c r="W194" s="5">
        <v>255807250000</v>
      </c>
      <c r="X194" s="5">
        <v>180059773000</v>
      </c>
      <c r="Y194" s="5">
        <v>172735725000</v>
      </c>
      <c r="Z194" s="5">
        <v>210322427000</v>
      </c>
    </row>
    <row r="196" spans="2:26" ht="15.5" x14ac:dyDescent="0.35">
      <c r="B196" t="s">
        <v>227</v>
      </c>
      <c r="C196" t="s">
        <v>12</v>
      </c>
      <c r="D196" s="5">
        <v>2330000000</v>
      </c>
      <c r="E196" s="5">
        <v>2330000000</v>
      </c>
      <c r="F196" s="5">
        <v>2330000000</v>
      </c>
      <c r="G196" s="5">
        <v>2330000000</v>
      </c>
      <c r="I196" s="5">
        <v>2330000000</v>
      </c>
      <c r="J196" s="5">
        <v>2330000000</v>
      </c>
      <c r="K196" s="5">
        <v>2330000000</v>
      </c>
      <c r="L196" s="5">
        <v>2330000000</v>
      </c>
      <c r="M196" s="5">
        <v>2330000000</v>
      </c>
      <c r="N196" s="5">
        <v>2330000000</v>
      </c>
      <c r="O196" s="5">
        <v>2330000000</v>
      </c>
      <c r="P196" s="5">
        <v>2330000000</v>
      </c>
      <c r="Q196" s="5">
        <v>2330000000</v>
      </c>
      <c r="R196" s="5">
        <v>2330000000</v>
      </c>
      <c r="S196" s="5">
        <v>2330000000</v>
      </c>
      <c r="T196" s="5">
        <v>2330000000</v>
      </c>
      <c r="U196" s="5">
        <v>2330000000</v>
      </c>
      <c r="V196" s="5">
        <v>2330000000</v>
      </c>
      <c r="W196" s="5">
        <v>2330000000</v>
      </c>
      <c r="X196" s="5">
        <v>1930000000</v>
      </c>
      <c r="Y196" s="5">
        <v>1930000000</v>
      </c>
      <c r="Z196" s="5">
        <v>1930000000</v>
      </c>
    </row>
    <row r="197" spans="2:26" ht="15.5" x14ac:dyDescent="0.35">
      <c r="C197" t="s">
        <v>228</v>
      </c>
      <c r="D197" s="6">
        <v>5.51</v>
      </c>
      <c r="E197" s="6">
        <v>1.25</v>
      </c>
      <c r="F197" s="6">
        <v>-110.81</v>
      </c>
      <c r="G197" s="6">
        <v>10.95</v>
      </c>
    </row>
    <row r="198" spans="2:26" ht="15.5" x14ac:dyDescent="0.35">
      <c r="C198" t="s">
        <v>229</v>
      </c>
      <c r="D198" s="6">
        <v>75.5</v>
      </c>
      <c r="E198" s="5">
        <v>428</v>
      </c>
      <c r="F198" s="6">
        <v>-5.14</v>
      </c>
      <c r="G198" s="6">
        <v>62.56</v>
      </c>
    </row>
    <row r="199" spans="2:26" ht="15.5" x14ac:dyDescent="0.35">
      <c r="C199" t="s">
        <v>73</v>
      </c>
      <c r="D199" s="6">
        <v>2.42</v>
      </c>
      <c r="E199" s="6">
        <v>3.22</v>
      </c>
      <c r="F199" s="6">
        <v>3.12</v>
      </c>
      <c r="G199" s="6">
        <v>3.98</v>
      </c>
    </row>
    <row r="200" spans="2:26" ht="15.5" x14ac:dyDescent="0.35">
      <c r="C200" t="s">
        <v>230</v>
      </c>
      <c r="D200" s="5">
        <v>28440000000</v>
      </c>
      <c r="E200" s="5">
        <v>18340000000</v>
      </c>
      <c r="F200" s="5">
        <v>-187310000000</v>
      </c>
      <c r="G200" s="5">
        <v>48910000000</v>
      </c>
    </row>
    <row r="201" spans="2:26" ht="15.5" x14ac:dyDescent="0.35">
      <c r="C201" t="s">
        <v>231</v>
      </c>
      <c r="D201" s="6">
        <v>1.8E-3</v>
      </c>
      <c r="E201" s="6">
        <v>4.0000000000000002E-4</v>
      </c>
      <c r="F201" s="6">
        <v>-3.9900000000000005E-2</v>
      </c>
      <c r="G201" s="6">
        <v>3.7000000000000002E-3</v>
      </c>
    </row>
    <row r="202" spans="2:26" ht="15.5" x14ac:dyDescent="0.35">
      <c r="C202" t="s">
        <v>232</v>
      </c>
      <c r="D202" s="6">
        <v>3.5999999999999999E-3</v>
      </c>
      <c r="E202" s="6">
        <v>8.0000000000000004E-4</v>
      </c>
      <c r="F202" s="6">
        <v>-7.3599999999999999E-2</v>
      </c>
      <c r="G202" s="6">
        <v>6.8000000000000005E-3</v>
      </c>
    </row>
    <row r="203" spans="2:26" ht="15.5" x14ac:dyDescent="0.35">
      <c r="C203" t="s">
        <v>233</v>
      </c>
      <c r="D203" s="6">
        <v>-2.5000000000000001E-3</v>
      </c>
      <c r="E203" s="6">
        <v>-4.5999999999999999E-3</v>
      </c>
      <c r="F203" s="6">
        <v>-4.2199999999999994E-2</v>
      </c>
      <c r="G203" s="6">
        <v>8.0000000000000004E-4</v>
      </c>
    </row>
    <row r="204" spans="2:26" ht="15.5" x14ac:dyDescent="0.35">
      <c r="C204" t="s">
        <v>234</v>
      </c>
      <c r="D204" s="6">
        <v>-1.89</v>
      </c>
      <c r="E204" s="6">
        <v>-3.36</v>
      </c>
      <c r="F204" s="6">
        <v>-46.45</v>
      </c>
      <c r="G204" s="6">
        <v>0.95</v>
      </c>
    </row>
    <row r="205" spans="2:26" ht="15.5" x14ac:dyDescent="0.35">
      <c r="C205" t="s">
        <v>235</v>
      </c>
      <c r="D205" s="5">
        <v>4632000000000</v>
      </c>
      <c r="E205" s="5">
        <v>4576000000000</v>
      </c>
      <c r="F205" s="5">
        <v>4538000000000</v>
      </c>
      <c r="G205" s="5">
        <v>5006000000000</v>
      </c>
    </row>
    <row r="206" spans="2:26" ht="15.5" x14ac:dyDescent="0.35">
      <c r="C206" t="s">
        <v>236</v>
      </c>
      <c r="D206" s="6">
        <v>0.28000000000000003</v>
      </c>
      <c r="E206" s="6">
        <v>0.36</v>
      </c>
      <c r="F206" s="6">
        <v>0.38</v>
      </c>
      <c r="G206" s="6">
        <v>0.42</v>
      </c>
    </row>
    <row r="207" spans="2:26" ht="15.5" x14ac:dyDescent="0.35">
      <c r="C207" t="s">
        <v>237</v>
      </c>
      <c r="D207" s="6">
        <v>1511.79</v>
      </c>
      <c r="E207" s="6">
        <v>1506.28</v>
      </c>
      <c r="F207" s="6">
        <v>1504.93</v>
      </c>
      <c r="G207" s="6">
        <v>1613.63</v>
      </c>
    </row>
    <row r="208" spans="2:26" ht="15.5" x14ac:dyDescent="0.35">
      <c r="C208" t="s">
        <v>238</v>
      </c>
      <c r="D208" s="6">
        <v>0.28000000000000003</v>
      </c>
      <c r="E208" s="6">
        <v>0.36</v>
      </c>
      <c r="F208" s="6">
        <v>0.38</v>
      </c>
      <c r="G208" s="6">
        <v>0.43</v>
      </c>
    </row>
    <row r="209" spans="3:26" ht="15.5" x14ac:dyDescent="0.35">
      <c r="C209" t="s">
        <v>239</v>
      </c>
      <c r="D209" s="6">
        <v>1503.52</v>
      </c>
      <c r="E209" s="6">
        <v>1498.01</v>
      </c>
      <c r="F209" s="6">
        <v>1496.66</v>
      </c>
      <c r="G209" s="6">
        <v>1605.36</v>
      </c>
    </row>
    <row r="210" spans="3:26" ht="15.5" x14ac:dyDescent="0.35">
      <c r="C210" t="s">
        <v>240</v>
      </c>
      <c r="D210" s="5">
        <v>110000000000</v>
      </c>
      <c r="E210" s="5">
        <v>111000000000</v>
      </c>
      <c r="F210" s="5">
        <v>107000000000</v>
      </c>
      <c r="G210" s="5">
        <v>109000000000</v>
      </c>
    </row>
    <row r="211" spans="3:26" ht="15.5" x14ac:dyDescent="0.35">
      <c r="C211" t="s">
        <v>241</v>
      </c>
      <c r="D211" s="5">
        <v>535000000000</v>
      </c>
      <c r="E211" s="5">
        <v>548000000000</v>
      </c>
      <c r="F211" s="5">
        <v>90000000000</v>
      </c>
      <c r="G211" s="5">
        <v>100000000000</v>
      </c>
    </row>
    <row r="212" spans="3:26" ht="15.5" x14ac:dyDescent="0.35">
      <c r="C212" t="s">
        <v>242</v>
      </c>
      <c r="D212" s="5">
        <v>3521000000000</v>
      </c>
      <c r="E212" s="5">
        <v>3508000000000</v>
      </c>
      <c r="F212" s="5">
        <v>3505000000000</v>
      </c>
      <c r="G212" s="5">
        <v>3758000000000</v>
      </c>
    </row>
    <row r="213" spans="3:26" ht="15.5" x14ac:dyDescent="0.35">
      <c r="C213" t="s">
        <v>24</v>
      </c>
      <c r="D213" s="5">
        <v>646000000000</v>
      </c>
      <c r="E213" s="5">
        <v>660000000000</v>
      </c>
      <c r="F213" s="5">
        <v>197000000000</v>
      </c>
      <c r="G213" s="5">
        <v>209000000000</v>
      </c>
    </row>
    <row r="214" spans="3:26" ht="15.5" x14ac:dyDescent="0.35">
      <c r="C214" t="s">
        <v>21</v>
      </c>
      <c r="D214" s="5">
        <v>60000000000</v>
      </c>
      <c r="E214" s="5">
        <v>71000000000</v>
      </c>
      <c r="F214" s="5">
        <v>-366000000000</v>
      </c>
      <c r="G214" s="5">
        <v>-381000000000</v>
      </c>
    </row>
    <row r="215" spans="3:26" ht="15.5" x14ac:dyDescent="0.35">
      <c r="C215" t="s">
        <v>243</v>
      </c>
      <c r="D215" s="5">
        <v>-137000000000</v>
      </c>
      <c r="E215" s="5">
        <v>-145000000000</v>
      </c>
      <c r="F215" s="5">
        <v>-224000000000</v>
      </c>
      <c r="G215" s="5">
        <v>53000000000</v>
      </c>
    </row>
    <row r="216" spans="3:26" ht="15.5" x14ac:dyDescent="0.35">
      <c r="C216" t="s">
        <v>244</v>
      </c>
      <c r="D216" s="5">
        <v>159000000000</v>
      </c>
      <c r="E216" s="5">
        <v>129000000000</v>
      </c>
      <c r="F216" s="5">
        <v>8000000000</v>
      </c>
      <c r="G216" s="5">
        <v>137000000000</v>
      </c>
    </row>
    <row r="217" spans="3:26" ht="15.5" x14ac:dyDescent="0.35">
      <c r="C217" t="s">
        <v>245</v>
      </c>
      <c r="D217" s="5">
        <v>-84000000000</v>
      </c>
      <c r="E217" s="5">
        <v>-17000000000</v>
      </c>
      <c r="F217" s="5">
        <v>19000000000</v>
      </c>
      <c r="G217" s="5">
        <v>-14000000000</v>
      </c>
    </row>
    <row r="218" spans="3:26" ht="15.5" x14ac:dyDescent="0.35">
      <c r="C218" t="s">
        <v>13</v>
      </c>
      <c r="D218" s="5">
        <v>75000000000</v>
      </c>
      <c r="E218" s="5">
        <v>112000000000</v>
      </c>
      <c r="F218" s="5">
        <v>27000000000</v>
      </c>
      <c r="G218" s="5">
        <v>122000000000</v>
      </c>
    </row>
    <row r="219" spans="3:26" ht="15.5" x14ac:dyDescent="0.35">
      <c r="C219" t="s">
        <v>16</v>
      </c>
      <c r="D219" s="6">
        <v>32.380000000000003</v>
      </c>
      <c r="E219" s="6">
        <v>48.09</v>
      </c>
      <c r="F219" s="6">
        <v>11.44</v>
      </c>
      <c r="G219" s="6">
        <v>52.46</v>
      </c>
    </row>
    <row r="220" spans="3:26" ht="15.5" x14ac:dyDescent="0.35">
      <c r="C220" t="s">
        <v>58</v>
      </c>
      <c r="I220" s="6">
        <v>-86.75</v>
      </c>
      <c r="J220" s="6">
        <v>53.03</v>
      </c>
      <c r="K220" s="6">
        <v>22.58</v>
      </c>
      <c r="L220" s="6">
        <v>1.66</v>
      </c>
      <c r="M220" s="6">
        <v>-44.76</v>
      </c>
      <c r="N220" s="6">
        <v>-13.98</v>
      </c>
      <c r="O220" s="6">
        <v>3.53</v>
      </c>
      <c r="P220" s="6">
        <v>6.35</v>
      </c>
      <c r="Q220" s="6">
        <v>5.99</v>
      </c>
      <c r="R220" s="6">
        <v>8.4</v>
      </c>
      <c r="S220" s="6">
        <v>1.32</v>
      </c>
      <c r="T220" s="6">
        <v>16.27</v>
      </c>
      <c r="U220" s="6">
        <v>610.04999999999995</v>
      </c>
      <c r="V220" s="6">
        <v>14.5</v>
      </c>
      <c r="W220" s="6">
        <v>8.27</v>
      </c>
      <c r="X220" s="6">
        <v>110.6</v>
      </c>
      <c r="Y220" s="6">
        <v>394.95</v>
      </c>
      <c r="Z220" s="6">
        <v>-118.7</v>
      </c>
    </row>
    <row r="221" spans="3:26" ht="15.5" x14ac:dyDescent="0.35">
      <c r="C221" t="s">
        <v>72</v>
      </c>
      <c r="I221" s="6">
        <v>-6.57</v>
      </c>
      <c r="J221" s="6">
        <v>23.01</v>
      </c>
      <c r="K221" s="6">
        <v>17.18</v>
      </c>
      <c r="L221" s="6">
        <v>212.05</v>
      </c>
      <c r="M221" s="6">
        <v>-9.74</v>
      </c>
      <c r="N221" s="6">
        <v>-31.9</v>
      </c>
      <c r="O221" s="6">
        <v>155.81</v>
      </c>
      <c r="P221" s="6">
        <v>76.849999999999994</v>
      </c>
      <c r="Q221" s="6">
        <v>76.790000000000006</v>
      </c>
      <c r="R221" s="6">
        <v>58.57</v>
      </c>
      <c r="S221" s="6">
        <v>443.18</v>
      </c>
      <c r="T221" s="6">
        <v>64.540000000000006</v>
      </c>
      <c r="U221" s="6">
        <v>2.1800000000000002</v>
      </c>
      <c r="V221" s="6">
        <v>48.28</v>
      </c>
      <c r="W221" s="6">
        <v>74.97</v>
      </c>
      <c r="X221" s="6">
        <v>7.14</v>
      </c>
      <c r="Y221" s="6">
        <v>1.54</v>
      </c>
      <c r="Z221" s="6">
        <v>-1.85</v>
      </c>
    </row>
    <row r="222" spans="3:26" ht="15.5" x14ac:dyDescent="0.35">
      <c r="C222" t="s">
        <v>75</v>
      </c>
      <c r="I222" s="6">
        <v>0.82</v>
      </c>
      <c r="J222" s="6">
        <v>1.75</v>
      </c>
      <c r="K222" s="6">
        <v>0.62</v>
      </c>
      <c r="L222" s="6">
        <v>0.65</v>
      </c>
      <c r="M222" s="6">
        <v>1.1200000000000001</v>
      </c>
      <c r="N222" s="6">
        <v>1.1499999999999999</v>
      </c>
      <c r="O222" s="6">
        <v>0.88</v>
      </c>
      <c r="P222" s="6">
        <v>0.78</v>
      </c>
      <c r="Q222" s="6">
        <v>0.78</v>
      </c>
      <c r="R222" s="6">
        <v>0.83</v>
      </c>
      <c r="S222" s="6">
        <v>0.99</v>
      </c>
      <c r="T222" s="6">
        <v>1.83</v>
      </c>
      <c r="U222" s="5">
        <v>1</v>
      </c>
      <c r="V222" s="6">
        <v>1.63</v>
      </c>
      <c r="W222" s="6">
        <v>1.51</v>
      </c>
      <c r="X222" s="6">
        <v>1.1299999999999999</v>
      </c>
      <c r="Y222" s="6">
        <v>0.55000000000000004</v>
      </c>
      <c r="Z222" s="6">
        <v>0.44</v>
      </c>
    </row>
    <row r="223" spans="3:26" ht="15.5" x14ac:dyDescent="0.35">
      <c r="C223" t="s">
        <v>246</v>
      </c>
      <c r="I223" s="5">
        <v>-48100000000</v>
      </c>
      <c r="J223" s="5">
        <v>215760000000</v>
      </c>
      <c r="K223" s="5">
        <v>232460000000</v>
      </c>
      <c r="L223" s="5">
        <v>178100000000</v>
      </c>
      <c r="M223" s="5">
        <v>-23690000000</v>
      </c>
      <c r="N223" s="5">
        <v>-29170000000</v>
      </c>
      <c r="O223" s="5">
        <v>123310000000</v>
      </c>
      <c r="P223" s="5">
        <v>232650000000</v>
      </c>
    </row>
    <row r="224" spans="3:26" ht="15.5" x14ac:dyDescent="0.35">
      <c r="C224" t="s">
        <v>247</v>
      </c>
      <c r="I224" s="6">
        <v>-3.1300000000000001E-2</v>
      </c>
      <c r="J224" s="6">
        <v>1.8700000000000001E-2</v>
      </c>
      <c r="K224" s="6">
        <v>8.1000000000000013E-3</v>
      </c>
      <c r="L224" s="6">
        <v>5.9999999999999995E-4</v>
      </c>
      <c r="M224" s="6">
        <v>-1.5800000000000002E-2</v>
      </c>
      <c r="N224" s="6">
        <v>-4.7999999999999996E-3</v>
      </c>
      <c r="O224" s="6">
        <v>1.1999999999999999E-3</v>
      </c>
      <c r="P224" s="6">
        <v>2.2000000000000001E-3</v>
      </c>
      <c r="Q224" s="6">
        <v>2.0999999999999999E-3</v>
      </c>
      <c r="R224" s="6">
        <v>3.0000000000000001E-3</v>
      </c>
      <c r="S224" s="6">
        <v>5.0000000000000001E-4</v>
      </c>
      <c r="T224" s="6">
        <v>5.7999999999999996E-3</v>
      </c>
      <c r="U224" s="6">
        <v>0.2198</v>
      </c>
      <c r="V224" s="6">
        <v>7.6E-3</v>
      </c>
      <c r="W224" s="6">
        <v>4.4000000000000003E-3</v>
      </c>
      <c r="X224" s="6">
        <v>4.4699999999999997E-2</v>
      </c>
      <c r="Y224" s="6">
        <v>0.1484</v>
      </c>
      <c r="Z224" s="6">
        <v>-4.1799999999999997E-2</v>
      </c>
    </row>
    <row r="225" spans="3:26" ht="15.5" x14ac:dyDescent="0.35">
      <c r="C225" t="s">
        <v>248</v>
      </c>
      <c r="I225" s="6">
        <v>-5.7599999999999998E-2</v>
      </c>
      <c r="J225" s="6">
        <v>3.3399999999999999E-2</v>
      </c>
      <c r="K225" s="6">
        <v>1.47E-2</v>
      </c>
      <c r="L225" s="6">
        <v>1.1000000000000001E-3</v>
      </c>
      <c r="M225" s="6">
        <v>-2.9700000000000001E-2</v>
      </c>
      <c r="N225" s="6">
        <v>-9.0000000000000011E-3</v>
      </c>
      <c r="O225" s="6">
        <v>2.3E-3</v>
      </c>
      <c r="P225" s="6">
        <v>4.0999999999999995E-3</v>
      </c>
      <c r="Q225" s="6">
        <v>3.9000000000000003E-3</v>
      </c>
      <c r="R225" s="6">
        <v>5.5000000000000005E-3</v>
      </c>
      <c r="S225" s="6">
        <v>8.9999999999999998E-4</v>
      </c>
      <c r="T225" s="6">
        <v>1.0700000000000001E-2</v>
      </c>
      <c r="U225" s="6">
        <v>0.4032</v>
      </c>
      <c r="V225" s="6">
        <v>1.61E-2</v>
      </c>
      <c r="W225" s="6">
        <v>9.300000000000001E-3</v>
      </c>
      <c r="X225" s="6">
        <v>0.13750000000000001</v>
      </c>
      <c r="Y225" s="6">
        <v>0.51129999999999998</v>
      </c>
      <c r="Z225" s="6">
        <v>-0.1948</v>
      </c>
    </row>
    <row r="226" spans="3:26" ht="15.5" x14ac:dyDescent="0.35">
      <c r="C226" t="s">
        <v>249</v>
      </c>
      <c r="I226" s="6">
        <v>-4.1399999999999999E-2</v>
      </c>
      <c r="J226" s="6">
        <v>7.4999999999999997E-3</v>
      </c>
      <c r="K226" s="6">
        <v>8.6E-3</v>
      </c>
      <c r="L226" s="6">
        <v>-1.2999999999999999E-3</v>
      </c>
      <c r="M226" s="6">
        <v>-4.0599999999999997E-2</v>
      </c>
      <c r="N226" s="6">
        <v>-4.0999999999999995E-2</v>
      </c>
      <c r="O226" s="6">
        <v>-1.0500000000000001E-2</v>
      </c>
      <c r="P226" s="6">
        <v>9.3999999999999986E-3</v>
      </c>
      <c r="Q226" s="6">
        <v>1.83E-2</v>
      </c>
      <c r="R226" s="6">
        <v>8.1000000000000013E-3</v>
      </c>
      <c r="S226" s="6">
        <v>5.5000000000000005E-3</v>
      </c>
      <c r="T226" s="6">
        <v>2.98E-2</v>
      </c>
      <c r="U226" s="6">
        <v>0.32869999999999999</v>
      </c>
      <c r="V226" s="6">
        <v>3.3300000000000003E-2</v>
      </c>
      <c r="W226" s="6">
        <v>2.5699999999999997E-2</v>
      </c>
      <c r="X226" s="6">
        <v>6.5700000000000008E-2</v>
      </c>
      <c r="Y226" s="6">
        <v>0.21190000000000001</v>
      </c>
      <c r="Z226" s="6">
        <v>3.4200000000000001E-2</v>
      </c>
    </row>
    <row r="227" spans="3:26" ht="15.5" x14ac:dyDescent="0.35">
      <c r="C227" t="s">
        <v>250</v>
      </c>
      <c r="I227" s="6">
        <v>-10.94</v>
      </c>
      <c r="J227" s="6">
        <v>1.62</v>
      </c>
      <c r="K227" s="6">
        <v>2.4900000000000002</v>
      </c>
      <c r="L227" s="6">
        <v>-0.23</v>
      </c>
      <c r="M227" s="6">
        <v>-6.15</v>
      </c>
      <c r="N227" s="6">
        <v>-46.4</v>
      </c>
      <c r="O227" s="6">
        <v>-2.93</v>
      </c>
      <c r="P227" s="6">
        <v>1.88</v>
      </c>
      <c r="Q227" s="6">
        <v>2.84</v>
      </c>
      <c r="R227" s="6">
        <v>1.23</v>
      </c>
      <c r="S227" s="6">
        <v>0.66</v>
      </c>
      <c r="T227" s="6">
        <v>12.01</v>
      </c>
      <c r="U227" s="6">
        <v>79.86</v>
      </c>
      <c r="V227" s="6">
        <v>3.3</v>
      </c>
      <c r="W227" s="6">
        <v>1.87</v>
      </c>
      <c r="X227" s="6">
        <v>11.38</v>
      </c>
      <c r="Y227" s="6">
        <v>10.96</v>
      </c>
      <c r="Z227" s="6">
        <v>0.49</v>
      </c>
    </row>
    <row r="228" spans="3:26" ht="15.5" x14ac:dyDescent="0.35">
      <c r="C228" t="s">
        <v>69</v>
      </c>
      <c r="I228" s="6">
        <v>0.38</v>
      </c>
      <c r="J228" s="6">
        <v>0.77</v>
      </c>
      <c r="K228" s="6">
        <v>0.25</v>
      </c>
      <c r="L228" s="6">
        <v>0.23</v>
      </c>
      <c r="M228" s="6">
        <v>0.28999999999999998</v>
      </c>
      <c r="N228" s="6">
        <v>0.28999999999999998</v>
      </c>
      <c r="O228" s="6">
        <v>0.35</v>
      </c>
      <c r="P228" s="6">
        <v>0.31</v>
      </c>
      <c r="Q228" s="6">
        <v>0.3</v>
      </c>
      <c r="R228" s="6">
        <v>0.32</v>
      </c>
      <c r="S228" s="6">
        <v>0.38</v>
      </c>
      <c r="T228" s="6">
        <v>0.69</v>
      </c>
      <c r="U228" s="6">
        <v>0.88</v>
      </c>
      <c r="V228" s="6">
        <v>0.78</v>
      </c>
      <c r="W228" s="6">
        <v>0.7</v>
      </c>
      <c r="X228" s="6">
        <v>0.98</v>
      </c>
      <c r="Y228" s="6">
        <v>0.79</v>
      </c>
      <c r="Z228" s="6">
        <v>0.36</v>
      </c>
    </row>
    <row r="229" spans="3:26" ht="15.5" x14ac:dyDescent="0.35">
      <c r="C229" t="s">
        <v>66</v>
      </c>
      <c r="I229" s="6">
        <v>1504.93</v>
      </c>
      <c r="J229" s="6">
        <v>1589.43</v>
      </c>
      <c r="K229" s="6">
        <v>1533.84</v>
      </c>
      <c r="L229" s="6">
        <v>1512.14</v>
      </c>
      <c r="M229" s="6">
        <v>1506.29</v>
      </c>
      <c r="N229" s="6">
        <v>1547.88</v>
      </c>
      <c r="O229" s="6">
        <v>1563.44</v>
      </c>
      <c r="P229" s="6">
        <v>1560.42</v>
      </c>
      <c r="Q229" s="6">
        <v>1551.43</v>
      </c>
      <c r="R229" s="6">
        <v>1540.67</v>
      </c>
      <c r="S229" s="6">
        <v>1526.45</v>
      </c>
      <c r="T229" s="6">
        <v>1526.58</v>
      </c>
      <c r="U229" s="6">
        <v>1512.98</v>
      </c>
      <c r="V229" s="6">
        <v>902.94</v>
      </c>
      <c r="W229" s="6">
        <v>888.44</v>
      </c>
      <c r="X229" s="6">
        <v>804.34</v>
      </c>
      <c r="Y229" s="6">
        <v>772.51</v>
      </c>
      <c r="Z229" s="6">
        <v>609.22</v>
      </c>
    </row>
    <row r="230" spans="3:26" ht="15.5" x14ac:dyDescent="0.35">
      <c r="C230" t="s">
        <v>251</v>
      </c>
      <c r="I230" s="6">
        <v>0.38</v>
      </c>
      <c r="J230" s="6">
        <v>0.77</v>
      </c>
      <c r="K230" s="6">
        <v>0.25</v>
      </c>
      <c r="L230" s="6">
        <v>0.23</v>
      </c>
      <c r="M230" s="6">
        <v>0.28999999999999998</v>
      </c>
      <c r="N230" s="6">
        <v>0.28999999999999998</v>
      </c>
      <c r="O230" s="6">
        <v>0.35</v>
      </c>
      <c r="P230" s="6">
        <v>0.31</v>
      </c>
      <c r="Q230" s="6">
        <v>0.3</v>
      </c>
      <c r="R230" s="6">
        <v>0.32</v>
      </c>
      <c r="S230" s="6">
        <v>0.39</v>
      </c>
      <c r="T230" s="6">
        <v>0.69</v>
      </c>
      <c r="U230" s="6">
        <v>0.88</v>
      </c>
      <c r="V230" s="6">
        <v>0.78</v>
      </c>
      <c r="W230" s="6">
        <v>0.7</v>
      </c>
      <c r="X230" s="6">
        <v>0.99</v>
      </c>
      <c r="Y230" s="6">
        <v>0.83</v>
      </c>
      <c r="Z230" s="6">
        <v>0.41</v>
      </c>
    </row>
    <row r="231" spans="3:26" ht="15.5" x14ac:dyDescent="0.35">
      <c r="C231" t="s">
        <v>252</v>
      </c>
      <c r="I231" s="6">
        <v>1496.66</v>
      </c>
      <c r="J231" s="6">
        <v>1581.16</v>
      </c>
      <c r="K231" s="6">
        <v>1525.57</v>
      </c>
      <c r="L231" s="6">
        <v>1503.87</v>
      </c>
      <c r="M231" s="6">
        <v>1498.02</v>
      </c>
      <c r="N231" s="6">
        <v>1539.61</v>
      </c>
      <c r="O231" s="6">
        <v>1555.17</v>
      </c>
      <c r="P231" s="6">
        <v>1552.15</v>
      </c>
      <c r="Q231" s="6">
        <v>1543.16</v>
      </c>
      <c r="R231" s="6">
        <v>1532.4</v>
      </c>
      <c r="S231" s="6">
        <v>1518.18</v>
      </c>
      <c r="T231" s="6">
        <v>1518.31</v>
      </c>
      <c r="U231" s="6">
        <v>1504.72</v>
      </c>
      <c r="V231" s="6">
        <v>894.67</v>
      </c>
      <c r="W231" s="6">
        <v>880.17</v>
      </c>
      <c r="X231" s="6">
        <v>794.36</v>
      </c>
      <c r="Y231" s="6">
        <v>733.59</v>
      </c>
      <c r="Z231" s="6">
        <v>537.86</v>
      </c>
    </row>
    <row r="232" spans="3:26" ht="15.5" x14ac:dyDescent="0.35">
      <c r="C232" t="s">
        <v>253</v>
      </c>
      <c r="I232" s="5">
        <v>107000000000</v>
      </c>
      <c r="J232" s="5">
        <v>86000000000</v>
      </c>
      <c r="K232" s="5">
        <v>118000000000</v>
      </c>
      <c r="L232" s="5">
        <v>17000000000</v>
      </c>
      <c r="M232" s="5">
        <v>15000000000</v>
      </c>
      <c r="N232" s="5">
        <v>9000000000</v>
      </c>
      <c r="O232" s="5">
        <v>147000000000</v>
      </c>
      <c r="P232" s="5">
        <v>206000000000</v>
      </c>
      <c r="Q232" s="5">
        <v>253000000000</v>
      </c>
      <c r="R232" s="5">
        <v>249000000000</v>
      </c>
      <c r="S232" s="5">
        <v>219000000000</v>
      </c>
      <c r="T232" s="5">
        <v>162000000000</v>
      </c>
      <c r="U232" s="5">
        <v>40000000000</v>
      </c>
      <c r="V232" s="5">
        <v>263000000000</v>
      </c>
      <c r="W232" s="5">
        <v>396000000000</v>
      </c>
      <c r="X232" s="5">
        <v>1239000000000</v>
      </c>
      <c r="Y232" s="5">
        <v>1291000000000</v>
      </c>
      <c r="Z232" s="5">
        <v>1730000000000</v>
      </c>
    </row>
    <row r="233" spans="3:26" ht="15.5" x14ac:dyDescent="0.35">
      <c r="C233" t="s">
        <v>254</v>
      </c>
      <c r="I233" s="5">
        <v>90000000000</v>
      </c>
      <c r="J233" s="5">
        <v>140000000000</v>
      </c>
      <c r="K233" s="5">
        <v>150000000000</v>
      </c>
      <c r="L233" s="5">
        <v>257000000000</v>
      </c>
      <c r="M233" s="5">
        <v>267000000000</v>
      </c>
      <c r="N233" s="5">
        <v>260000000000</v>
      </c>
      <c r="O233" s="5">
        <v>52000000000</v>
      </c>
      <c r="P233" s="5">
        <v>6000000000</v>
      </c>
      <c r="Q233" s="5">
        <v>113000000000</v>
      </c>
      <c r="R233" s="5">
        <v>221000000000</v>
      </c>
      <c r="S233" s="5">
        <v>322000000000</v>
      </c>
      <c r="T233" s="5">
        <v>395000000000</v>
      </c>
      <c r="U233" s="5">
        <v>124000000000</v>
      </c>
      <c r="V233" s="5">
        <v>2000000000</v>
      </c>
      <c r="W233" s="5">
        <v>2000000000</v>
      </c>
      <c r="X233" s="5">
        <v>2000000000</v>
      </c>
      <c r="Y233" s="5">
        <v>35000000000</v>
      </c>
      <c r="Z233" s="5">
        <v>57000000000</v>
      </c>
    </row>
    <row r="234" spans="3:26" ht="15.5" x14ac:dyDescent="0.35">
      <c r="C234" t="s">
        <v>26</v>
      </c>
      <c r="I234" s="5">
        <v>197000000000</v>
      </c>
      <c r="J234" s="5">
        <v>226000000000</v>
      </c>
      <c r="K234" s="5">
        <v>268000000000</v>
      </c>
      <c r="L234" s="5">
        <v>274000000000</v>
      </c>
      <c r="M234" s="5">
        <v>282000000000</v>
      </c>
      <c r="N234" s="5">
        <v>268000000000</v>
      </c>
      <c r="O234" s="5">
        <v>199000000000</v>
      </c>
      <c r="P234" s="5">
        <v>212000000000</v>
      </c>
      <c r="Q234" s="5">
        <v>365000000000</v>
      </c>
      <c r="R234" s="5">
        <v>470000000000</v>
      </c>
      <c r="S234" s="5">
        <v>540000000000</v>
      </c>
      <c r="T234" s="5">
        <v>557000000000</v>
      </c>
      <c r="U234" s="5">
        <v>164000000000</v>
      </c>
      <c r="V234" s="5">
        <v>265000000000</v>
      </c>
      <c r="W234" s="5">
        <v>398000000000</v>
      </c>
      <c r="X234" s="5">
        <v>1241000000000</v>
      </c>
      <c r="Y234" s="5">
        <v>1326000000000</v>
      </c>
      <c r="Z234" s="5">
        <v>1787000000000</v>
      </c>
    </row>
    <row r="235" spans="3:26" ht="15.5" x14ac:dyDescent="0.35">
      <c r="C235" t="s">
        <v>23</v>
      </c>
      <c r="I235" s="5">
        <v>-366000000000</v>
      </c>
      <c r="J235" s="5">
        <v>-225000000000</v>
      </c>
      <c r="K235" s="5">
        <v>-145000000000</v>
      </c>
      <c r="L235" s="5">
        <v>-50000000000</v>
      </c>
      <c r="M235" s="5">
        <v>-18000000000</v>
      </c>
      <c r="N235" s="5">
        <v>65000000000</v>
      </c>
      <c r="O235" s="5">
        <v>-158000000000</v>
      </c>
      <c r="P235" s="5">
        <v>-187000000000</v>
      </c>
      <c r="Q235" s="5">
        <v>103000000000</v>
      </c>
      <c r="R235" s="5">
        <v>78000000000</v>
      </c>
      <c r="S235" s="5">
        <v>88000000000</v>
      </c>
      <c r="T235" s="5">
        <v>13000000000</v>
      </c>
      <c r="U235" s="5">
        <v>-831000000000</v>
      </c>
      <c r="V235" s="5">
        <v>-37000000000</v>
      </c>
      <c r="W235" s="5">
        <v>142000000000</v>
      </c>
      <c r="X235" s="5">
        <v>1061000000000</v>
      </c>
      <c r="Y235" s="5">
        <v>1153000000000</v>
      </c>
      <c r="Z235" s="5">
        <v>1577000000000</v>
      </c>
    </row>
    <row r="236" spans="3:26" ht="15.5" x14ac:dyDescent="0.35">
      <c r="C236" t="s">
        <v>255</v>
      </c>
      <c r="I236" s="5">
        <v>-224000000000</v>
      </c>
      <c r="J236" s="5">
        <v>-198000000000</v>
      </c>
      <c r="K236" s="5">
        <v>-259000000000</v>
      </c>
      <c r="L236" s="5">
        <v>-276000000000</v>
      </c>
      <c r="M236" s="5">
        <v>-282000000000</v>
      </c>
      <c r="N236" s="5">
        <v>-341000000000</v>
      </c>
      <c r="O236" s="5">
        <v>-270000000000</v>
      </c>
      <c r="P236" s="5">
        <v>-92000000000</v>
      </c>
      <c r="Q236" s="5">
        <v>-132000000000</v>
      </c>
      <c r="R236" s="5">
        <v>-199000000000</v>
      </c>
      <c r="S236" s="5">
        <v>82000000000</v>
      </c>
      <c r="T236" s="5">
        <v>632000000000</v>
      </c>
      <c r="U236" s="5">
        <v>1290000000000</v>
      </c>
      <c r="V236" s="5">
        <v>1456000000000</v>
      </c>
      <c r="W236" s="5">
        <v>1072000000000</v>
      </c>
      <c r="X236" s="5">
        <v>406000000000</v>
      </c>
      <c r="Y236" s="5">
        <v>634000000000</v>
      </c>
      <c r="Z236" s="5">
        <v>-57000000000</v>
      </c>
    </row>
    <row r="237" spans="3:26" ht="15.5" x14ac:dyDescent="0.35">
      <c r="C237" t="s">
        <v>256</v>
      </c>
      <c r="I237" s="5">
        <v>395000000000</v>
      </c>
      <c r="J237" s="5">
        <v>457000000000</v>
      </c>
      <c r="K237" s="5">
        <v>442000000000</v>
      </c>
      <c r="L237" s="5">
        <v>359000000000</v>
      </c>
      <c r="M237" s="5">
        <v>143000000000</v>
      </c>
      <c r="N237" s="5">
        <v>46000000000</v>
      </c>
      <c r="O237" s="5">
        <v>304000000000</v>
      </c>
      <c r="P237" s="5">
        <v>385000000000</v>
      </c>
      <c r="Q237" s="5">
        <v>429000000000</v>
      </c>
      <c r="R237" s="5">
        <v>416000000000</v>
      </c>
      <c r="S237" s="5">
        <v>462000000000</v>
      </c>
      <c r="T237" s="5">
        <v>75000000000</v>
      </c>
      <c r="U237" s="5">
        <v>1451000000000</v>
      </c>
      <c r="V237" s="5">
        <v>311000000000</v>
      </c>
      <c r="W237" s="5">
        <v>285000000000</v>
      </c>
      <c r="X237" s="5">
        <v>92000000000</v>
      </c>
      <c r="Y237" s="5">
        <v>358000000000</v>
      </c>
      <c r="Z237" s="5">
        <v>672000000000</v>
      </c>
    </row>
    <row r="238" spans="3:26" ht="15.5" x14ac:dyDescent="0.35">
      <c r="C238" t="s">
        <v>257</v>
      </c>
      <c r="I238" s="5">
        <v>-48000000000</v>
      </c>
      <c r="J238" s="5">
        <v>-141000000000</v>
      </c>
      <c r="K238" s="5">
        <v>-94000000000</v>
      </c>
      <c r="L238" s="5">
        <v>-103000000000</v>
      </c>
      <c r="M238" s="5">
        <v>-63000000000</v>
      </c>
      <c r="N238" s="5">
        <v>-235000000000</v>
      </c>
      <c r="O238" s="5">
        <v>-178000000000</v>
      </c>
      <c r="P238" s="5">
        <v>-150000000000</v>
      </c>
      <c r="Q238" s="5">
        <v>-94000000000</v>
      </c>
      <c r="R238" s="5">
        <v>-77000000000</v>
      </c>
      <c r="S238" s="5">
        <v>-157000000000</v>
      </c>
      <c r="T238" s="5">
        <v>-113000000000</v>
      </c>
      <c r="U238" s="5">
        <v>-273000000000</v>
      </c>
      <c r="V238" s="5">
        <v>-193000000000</v>
      </c>
      <c r="W238" s="5">
        <v>-91000000000</v>
      </c>
      <c r="X238" s="5">
        <v>-77000000000</v>
      </c>
      <c r="Y238" s="5">
        <v>-85000000000</v>
      </c>
      <c r="Z238" s="5">
        <v>-213000000000</v>
      </c>
    </row>
    <row r="239" spans="3:26" ht="15.5" x14ac:dyDescent="0.35">
      <c r="C239" t="s">
        <v>15</v>
      </c>
      <c r="I239" s="5">
        <v>346000000000</v>
      </c>
      <c r="J239" s="5">
        <v>316000000000</v>
      </c>
      <c r="K239" s="5">
        <v>348000000000</v>
      </c>
      <c r="L239" s="5">
        <v>256000000000</v>
      </c>
      <c r="M239" s="5">
        <v>80000000000</v>
      </c>
      <c r="N239" s="5">
        <v>-189000000000</v>
      </c>
      <c r="O239" s="5">
        <v>126000000000</v>
      </c>
      <c r="P239" s="5">
        <v>236000000000</v>
      </c>
      <c r="Q239" s="5">
        <v>335000000000</v>
      </c>
      <c r="R239" s="5">
        <v>339000000000</v>
      </c>
      <c r="S239" s="5">
        <v>305000000000</v>
      </c>
      <c r="T239" s="5">
        <v>-38000000000</v>
      </c>
      <c r="U239" s="5">
        <v>1178000000000</v>
      </c>
      <c r="V239" s="5">
        <v>118000000000</v>
      </c>
      <c r="W239" s="5">
        <v>193000000000</v>
      </c>
      <c r="X239" s="5">
        <v>15000000000</v>
      </c>
      <c r="Y239" s="5">
        <v>273000000000</v>
      </c>
      <c r="Z239" s="5">
        <v>460000000000</v>
      </c>
    </row>
    <row r="240" spans="3:26" ht="15.5" x14ac:dyDescent="0.35">
      <c r="C240" t="s">
        <v>17</v>
      </c>
      <c r="I240" s="6">
        <v>148.63999999999999</v>
      </c>
      <c r="J240" s="6">
        <v>135.63</v>
      </c>
      <c r="K240" s="6">
        <v>149.58000000000001</v>
      </c>
      <c r="L240" s="6">
        <v>109.94</v>
      </c>
      <c r="M240" s="6">
        <v>34.450000000000003</v>
      </c>
      <c r="N240" s="6">
        <v>-80.94</v>
      </c>
      <c r="O240" s="6">
        <v>54.01</v>
      </c>
      <c r="P240" s="6">
        <v>101.15</v>
      </c>
      <c r="Q240" s="6">
        <v>143.81</v>
      </c>
      <c r="R240" s="6">
        <v>145.43</v>
      </c>
      <c r="S240" s="6">
        <v>130.94</v>
      </c>
      <c r="T240" s="6">
        <v>-16.29</v>
      </c>
      <c r="U240" s="6">
        <v>505.71</v>
      </c>
      <c r="V240" s="6">
        <v>50.68</v>
      </c>
      <c r="W240" s="6">
        <v>83.02</v>
      </c>
      <c r="X240" s="6">
        <v>7.66</v>
      </c>
      <c r="Y240" s="6">
        <v>141.38</v>
      </c>
      <c r="Z240" s="6">
        <v>238.25</v>
      </c>
    </row>
  </sheetData>
  <pageMargins left="0.7" right="0.7" top="0.75" bottom="0.75" header="0.3" footer="0.3"/>
  <ignoredErrors>
    <ignoredError sqref="A1:Z241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2590</v>
      </c>
      <c r="D2" s="2" vm="156">
        <f ca="1">IFERROR(_xlfn.STOCKHISTORY("XIDX:" &amp; $C$1, D3, , 0, 0, 1), "Libur")</f>
        <v>72</v>
      </c>
      <c r="E2" s="2" vm="818">
        <f ca="1">IFERROR(_xlfn.STOCKHISTORY("XIDX:" &amp; $C$1, E3, , 0, 0, 1), "Libur")</f>
        <v>66</v>
      </c>
      <c r="H2" s="2" vm="818">
        <f ca="1">IFERROR(INDEX(D2:G2,COUNT(D2:G2)),"")</f>
        <v>66</v>
      </c>
      <c r="I2" s="2" vm="342">
        <f t="shared" ref="I2:Z2" ca="1" si="0">IFERROR(_xlfn.STOCKHISTORY("XIDX:" &amp; $C$1, I1, , 0, 0, 1), "Libur")</f>
        <v>86</v>
      </c>
      <c r="J2" s="2" vm="45">
        <f t="shared" ca="1" si="0"/>
        <v>82</v>
      </c>
      <c r="K2" s="2" vm="761">
        <f t="shared" ca="1" si="0"/>
        <v>89</v>
      </c>
      <c r="L2" s="2" vm="153">
        <f t="shared" ca="1" si="0"/>
        <v>119</v>
      </c>
      <c r="M2" s="2" vm="225">
        <f t="shared" ca="1" si="0"/>
        <v>124</v>
      </c>
      <c r="N2" s="2" vm="33">
        <f t="shared" ca="1" si="0"/>
        <v>400</v>
      </c>
      <c r="O2" s="2" vm="58">
        <f t="shared" ca="1" si="0"/>
        <v>500</v>
      </c>
      <c r="P2" s="2" vm="819">
        <f t="shared" ca="1" si="0"/>
        <v>364</v>
      </c>
      <c r="Q2" s="2" vm="430">
        <f t="shared" ca="1" si="0"/>
        <v>540</v>
      </c>
      <c r="R2" s="2" vm="817">
        <f t="shared" ca="1" si="0"/>
        <v>620</v>
      </c>
      <c r="S2" s="2" vm="177">
        <f t="shared" ca="1" si="0"/>
        <v>840</v>
      </c>
      <c r="T2" s="2" vm="114">
        <f t="shared" ca="1" si="0"/>
        <v>850</v>
      </c>
      <c r="U2" s="2" vm="63">
        <f t="shared" ca="1" si="0"/>
        <v>550</v>
      </c>
      <c r="V2" s="2" vm="820">
        <f t="shared" ca="1" si="0"/>
        <v>294.67439999999999</v>
      </c>
      <c r="W2" s="2" vm="821">
        <f t="shared" ca="1" si="0"/>
        <v>275.02940000000001</v>
      </c>
      <c r="X2" s="2" vm="822">
        <f t="shared" ca="1" si="0"/>
        <v>157.15969999999999</v>
      </c>
      <c r="Y2" s="2" vm="823">
        <f t="shared" ca="1" si="0"/>
        <v>135.55019999999999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1234007589000</v>
      </c>
      <c r="E4" s="2">
        <f>IFERROR(INDEX(E51:E500,MATCH($C$4,$C$51:$C$500,0)),"")</f>
        <v>915786938000</v>
      </c>
      <c r="H4" s="2">
        <f>IFERROR(SUM(D4:G4)*(4/MAX(1,COUNT(D4:G4))),"")</f>
        <v>4299589054000</v>
      </c>
      <c r="I4" s="2">
        <f t="shared" ref="I4:Z4" si="1">IFERROR(INDEX(I51:I500,MATCH($C$4,$C$51:$C$500,0)),"")</f>
        <v>3853980726000</v>
      </c>
      <c r="J4" s="2">
        <f t="shared" si="1"/>
        <v>3875321246000</v>
      </c>
      <c r="K4" s="2">
        <f t="shared" si="1"/>
        <v>4548754696000</v>
      </c>
      <c r="L4" s="2">
        <f t="shared" si="1"/>
        <v>4465174493000</v>
      </c>
      <c r="M4" s="2">
        <f t="shared" si="1"/>
        <v>3480062858000</v>
      </c>
      <c r="N4" s="2">
        <f t="shared" si="1"/>
        <v>3013778917000</v>
      </c>
      <c r="O4" s="2">
        <f t="shared" si="1"/>
        <v>5470824200000</v>
      </c>
      <c r="P4" s="2">
        <f t="shared" si="1"/>
        <v>5157266424000</v>
      </c>
      <c r="Q4" s="2">
        <f t="shared" si="1"/>
        <v>4495503187000</v>
      </c>
      <c r="R4" s="2">
        <f t="shared" si="1"/>
        <v>4650940587932</v>
      </c>
      <c r="S4" s="2">
        <f t="shared" si="1"/>
        <v>4655901024842</v>
      </c>
      <c r="T4" s="2">
        <f t="shared" si="1"/>
        <v>4717079531523</v>
      </c>
      <c r="U4" s="2">
        <f t="shared" si="1"/>
        <v>4623675713706</v>
      </c>
      <c r="V4" s="2">
        <f t="shared" si="1"/>
        <v>4009948557189</v>
      </c>
      <c r="W4" s="2">
        <f t="shared" si="1"/>
        <v>3200479479540</v>
      </c>
      <c r="X4" s="2">
        <f t="shared" si="1"/>
        <v>2686424443842</v>
      </c>
      <c r="Y4" s="2">
        <f t="shared" si="1"/>
        <v>2699279335409</v>
      </c>
      <c r="Z4" s="2">
        <f t="shared" si="1"/>
        <v>2337791167552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130175521000</v>
      </c>
      <c r="E5" s="2">
        <f>IFERROR(INDEX(E51:E500,MATCH($C$5,$C$51:$C$500,0)),"")</f>
        <v>27443923000</v>
      </c>
      <c r="H5" s="2">
        <f>IFERROR(SUM(D5:G5)*(4/MAX(1,COUNT(D5:G5))),"")</f>
        <v>315238888000</v>
      </c>
      <c r="I5" s="2">
        <f t="shared" ref="I5:Z5" si="2">IFERROR(INDEX(I51:I500,MATCH($C$5,$C$51:$C$500,0)),"")</f>
        <v>116347005000</v>
      </c>
      <c r="J5" s="2">
        <f t="shared" si="2"/>
        <v>190220031000</v>
      </c>
      <c r="K5" s="2">
        <f t="shared" si="2"/>
        <v>237170061000</v>
      </c>
      <c r="L5" s="2">
        <f t="shared" si="2"/>
        <v>210578813000</v>
      </c>
      <c r="M5" s="2">
        <f t="shared" si="2"/>
        <v>-33259931000</v>
      </c>
      <c r="N5" s="2">
        <f t="shared" si="2"/>
        <v>59647215000</v>
      </c>
      <c r="O5" s="2">
        <f t="shared" si="2"/>
        <v>194186820000</v>
      </c>
      <c r="P5" s="2">
        <f t="shared" si="2"/>
        <v>271804003000</v>
      </c>
      <c r="Q5" s="2">
        <f t="shared" si="2"/>
        <v>298613148000</v>
      </c>
      <c r="R5" s="2">
        <f t="shared" si="2"/>
        <v>322607143744</v>
      </c>
      <c r="S5" s="2">
        <f t="shared" si="2"/>
        <v>244640271121</v>
      </c>
      <c r="T5" s="2">
        <f t="shared" si="2"/>
        <v>212534953570</v>
      </c>
      <c r="U5" s="2">
        <f t="shared" si="2"/>
        <v>206452016644</v>
      </c>
      <c r="V5" s="2">
        <f t="shared" si="2"/>
        <v>181330992195</v>
      </c>
      <c r="W5" s="2">
        <f t="shared" si="2"/>
        <v>134933549129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3400054273000</v>
      </c>
      <c r="E6" s="2">
        <f>IFERROR(INDEX(E51:E500,MATCH($C$6,$C$51:$C$500,0)),"")</f>
        <v>3269839438000</v>
      </c>
      <c r="H6" s="2">
        <f>IFERROR(INDEX(D6:G6,COUNT(D6:G6)),"")</f>
        <v>3269839438000</v>
      </c>
      <c r="I6" s="2">
        <f t="shared" ref="I6:Z6" si="3">IFERROR(INDEX(I51:I500,MATCH($C$6,$C$51:$C$500,0)),"")</f>
        <v>3241995930000</v>
      </c>
      <c r="J6" s="2">
        <f t="shared" si="3"/>
        <v>3176637277000</v>
      </c>
      <c r="K6" s="2">
        <f t="shared" si="3"/>
        <v>3054612530000</v>
      </c>
      <c r="L6" s="2">
        <f t="shared" si="3"/>
        <v>2862032246000</v>
      </c>
      <c r="M6" s="2">
        <f t="shared" si="3"/>
        <v>2650548192000</v>
      </c>
      <c r="N6" s="2">
        <f t="shared" si="3"/>
        <v>2683067425000</v>
      </c>
      <c r="O6" s="2">
        <f t="shared" si="3"/>
        <v>2697766960000</v>
      </c>
      <c r="P6" s="2">
        <f t="shared" si="3"/>
        <v>2582496255000</v>
      </c>
      <c r="Q6" s="2">
        <f t="shared" si="3"/>
        <v>2403011783000</v>
      </c>
      <c r="R6" s="2">
        <f t="shared" si="3"/>
        <v>2200751239393</v>
      </c>
      <c r="S6" s="2">
        <f t="shared" si="3"/>
        <v>1943844612042</v>
      </c>
      <c r="T6" s="2">
        <f t="shared" si="3"/>
        <v>1763392541289</v>
      </c>
      <c r="U6" s="2">
        <f t="shared" si="3"/>
        <v>1616272023456</v>
      </c>
      <c r="V6" s="2">
        <f t="shared" si="3"/>
        <v>1015603378916</v>
      </c>
      <c r="W6" s="2">
        <f t="shared" si="3"/>
        <v>859561835007</v>
      </c>
      <c r="X6" s="2">
        <f t="shared" si="3"/>
        <v>760426695336</v>
      </c>
      <c r="Y6" s="2">
        <f t="shared" si="3"/>
        <v>674530849406</v>
      </c>
      <c r="Z6" s="2">
        <f t="shared" si="3"/>
        <v>588020265054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16.309999999999999</v>
      </c>
      <c r="E7" s="3">
        <f>IFERROR(INDEX(E51:E500,MATCH($C$7,$C$51:$C$500,0))/1000000000,"")</f>
        <v>16.309999999999999</v>
      </c>
      <c r="H7" s="3">
        <f>IFERROR(INDEX(D7:G7,COUNT(D7:G7)),"")</f>
        <v>16.309999999999999</v>
      </c>
      <c r="I7" s="3">
        <f t="shared" ref="I7:Z7" si="4">IFERROR(INDEX(I51:I500,MATCH($C$7,$C$51:$C$500,0))/1000000000,"")</f>
        <v>16.309999999999999</v>
      </c>
      <c r="J7" s="3">
        <f t="shared" si="4"/>
        <v>16.309999999999999</v>
      </c>
      <c r="K7" s="3">
        <f t="shared" si="4"/>
        <v>16.309999999999999</v>
      </c>
      <c r="L7" s="3">
        <f t="shared" si="4"/>
        <v>16.309999999999999</v>
      </c>
      <c r="M7" s="3">
        <f t="shared" si="4"/>
        <v>16.309999999999999</v>
      </c>
      <c r="N7" s="3">
        <f t="shared" si="4"/>
        <v>16.309999999999999</v>
      </c>
      <c r="O7" s="3">
        <f t="shared" si="4"/>
        <v>16.309999999999999</v>
      </c>
      <c r="P7" s="3">
        <f t="shared" si="4"/>
        <v>16.309999999999999</v>
      </c>
      <c r="Q7" s="3">
        <f t="shared" si="4"/>
        <v>16.309999999999999</v>
      </c>
      <c r="R7" s="3">
        <f t="shared" si="4"/>
        <v>16.309999999999999</v>
      </c>
      <c r="S7" s="3">
        <f t="shared" si="4"/>
        <v>16.309999999999999</v>
      </c>
      <c r="T7" s="3">
        <f t="shared" si="4"/>
        <v>16.309999999999999</v>
      </c>
      <c r="U7" s="3">
        <f t="shared" si="4"/>
        <v>16.309999999999999</v>
      </c>
      <c r="V7" s="3">
        <f t="shared" si="4"/>
        <v>2.94</v>
      </c>
      <c r="W7" s="3">
        <f t="shared" si="4"/>
        <v>2.94</v>
      </c>
      <c r="X7" s="3">
        <f t="shared" si="4"/>
        <v>2.94</v>
      </c>
      <c r="Y7" s="3">
        <f t="shared" si="4"/>
        <v>2.94</v>
      </c>
      <c r="Z7" s="3">
        <f t="shared" si="4"/>
        <v>2.94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-60000000000</v>
      </c>
      <c r="E8" s="2">
        <f>IFERROR(INDEX(E51:E500,MATCH("Free cash flow (Quarter)",$C$51:$C$500,0)),"")</f>
        <v>-250000000000</v>
      </c>
      <c r="H8" s="2">
        <f>IFERROR(INDEX(D8:G8,COUNT(D8:G8)),"")</f>
        <v>-250000000000</v>
      </c>
      <c r="I8" s="2">
        <f t="shared" ref="I8:Z8" si="5">IFERROR(INDEX(I51:I500,MATCH($C$8,$C$51:$C$500,0)),"")</f>
        <v>224000000000</v>
      </c>
      <c r="J8" s="2">
        <f t="shared" si="5"/>
        <v>216000000000</v>
      </c>
      <c r="K8" s="2">
        <f t="shared" si="5"/>
        <v>108000000000</v>
      </c>
      <c r="L8" s="2">
        <f t="shared" si="5"/>
        <v>-10000000000</v>
      </c>
      <c r="M8" s="2">
        <f t="shared" si="5"/>
        <v>233000000000</v>
      </c>
      <c r="N8" s="2">
        <f t="shared" si="5"/>
        <v>110000000000</v>
      </c>
      <c r="O8" s="2">
        <f t="shared" si="5"/>
        <v>184000000000</v>
      </c>
      <c r="P8" s="2">
        <f t="shared" si="5"/>
        <v>-311000000000</v>
      </c>
      <c r="Q8" s="2">
        <f t="shared" si="5"/>
        <v>-320000000000</v>
      </c>
      <c r="R8" s="2">
        <f t="shared" si="5"/>
        <v>292000000000</v>
      </c>
      <c r="S8" s="2">
        <f t="shared" si="5"/>
        <v>253000000000</v>
      </c>
      <c r="T8" s="2">
        <f t="shared" si="5"/>
        <v>-186000000000</v>
      </c>
      <c r="U8" s="2">
        <f t="shared" si="5"/>
        <v>-181000000000</v>
      </c>
      <c r="V8" s="2">
        <f t="shared" si="5"/>
        <v>-246000000000</v>
      </c>
      <c r="W8" s="2">
        <f t="shared" si="5"/>
        <v>152000000000</v>
      </c>
      <c r="X8" s="2">
        <f t="shared" si="5"/>
        <v>15000000000</v>
      </c>
      <c r="Y8" s="2">
        <f t="shared" si="5"/>
        <v>231000000000</v>
      </c>
      <c r="Z8" s="2">
        <f t="shared" si="5"/>
        <v>16000000000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-3.7</v>
      </c>
      <c r="E9" s="3">
        <f>IFERROR(INDEX(E51:E500,MATCH("Free cash flow per share (Quarter)",$C$51:$C$500,0)),"")</f>
        <v>-15.3</v>
      </c>
      <c r="H9" s="3">
        <f>IFERROR(INDEX(D9:G9,COUNT(D9:G9)),"")</f>
        <v>-15.3</v>
      </c>
      <c r="I9" s="3">
        <f t="shared" ref="I9:Z9" si="6">IFERROR(INDEX(I51:I500,MATCH($C$9,$C$51:$C$500,0)),"")</f>
        <v>13.76</v>
      </c>
      <c r="J9" s="3">
        <f t="shared" si="6"/>
        <v>13.22</v>
      </c>
      <c r="K9" s="3">
        <f t="shared" si="6"/>
        <v>6.64</v>
      </c>
      <c r="L9" s="3">
        <f t="shared" si="6"/>
        <v>-0.6</v>
      </c>
      <c r="M9" s="3">
        <f t="shared" si="6"/>
        <v>14.26</v>
      </c>
      <c r="N9" s="3">
        <f t="shared" si="6"/>
        <v>6.73</v>
      </c>
      <c r="O9" s="3">
        <f t="shared" si="6"/>
        <v>11.27</v>
      </c>
      <c r="P9" s="3">
        <f t="shared" si="6"/>
        <v>-19.100000000000001</v>
      </c>
      <c r="Q9" s="3">
        <f t="shared" si="6"/>
        <v>-19.649999999999999</v>
      </c>
      <c r="R9" s="3">
        <f t="shared" si="6"/>
        <v>17.920000000000002</v>
      </c>
      <c r="S9" s="3">
        <f t="shared" si="6"/>
        <v>15.51</v>
      </c>
      <c r="T9" s="3">
        <f t="shared" si="6"/>
        <v>-11.38</v>
      </c>
      <c r="U9" s="3">
        <f t="shared" si="6"/>
        <v>-11.09</v>
      </c>
      <c r="V9" s="3">
        <f t="shared" si="6"/>
        <v>-83.68</v>
      </c>
      <c r="W9" s="3">
        <f t="shared" si="6"/>
        <v>51.71</v>
      </c>
      <c r="X9" s="3">
        <f t="shared" si="6"/>
        <v>5.07</v>
      </c>
      <c r="Y9" s="3">
        <f t="shared" si="6"/>
        <v>78.56</v>
      </c>
      <c r="Z9" s="3">
        <f t="shared" si="6"/>
        <v>5.31</v>
      </c>
    </row>
    <row r="10" spans="1:26" ht="15.5" x14ac:dyDescent="0.35">
      <c r="C10" t="s">
        <v>18</v>
      </c>
      <c r="D10" s="3">
        <f ca="1">IFERROR(IF(D9=0,"",D2/D9),"")</f>
        <v>-19.45945945945946</v>
      </c>
      <c r="E10" s="3">
        <f ca="1">IFERROR(IF(E9=0,"",E2/E9),"")</f>
        <v>-4.3137254901960782</v>
      </c>
      <c r="I10" s="3">
        <f t="shared" ref="I10:Z10" ca="1" si="7">IFERROR(IF(I9=0,"",I2/I9),"")</f>
        <v>6.25</v>
      </c>
      <c r="J10" s="3">
        <f t="shared" ca="1" si="7"/>
        <v>6.2027231467473518</v>
      </c>
      <c r="K10" s="3">
        <f t="shared" ca="1" si="7"/>
        <v>13.403614457831326</v>
      </c>
      <c r="L10" s="3">
        <f t="shared" ca="1" si="7"/>
        <v>-198.33333333333334</v>
      </c>
      <c r="M10" s="3">
        <f t="shared" ca="1" si="7"/>
        <v>8.695652173913043</v>
      </c>
      <c r="N10" s="3">
        <f t="shared" ca="1" si="7"/>
        <v>59.43536404160475</v>
      </c>
      <c r="O10" s="3">
        <f t="shared" ca="1" si="7"/>
        <v>44.365572315882879</v>
      </c>
      <c r="P10" s="3">
        <f t="shared" ca="1" si="7"/>
        <v>-19.057591623036647</v>
      </c>
      <c r="Q10" s="3">
        <f t="shared" ca="1" si="7"/>
        <v>-27.480916030534353</v>
      </c>
      <c r="R10" s="3">
        <f t="shared" ca="1" si="7"/>
        <v>34.598214285714285</v>
      </c>
      <c r="S10" s="3">
        <f t="shared" ca="1" si="7"/>
        <v>54.158607350096716</v>
      </c>
      <c r="T10" s="3">
        <f t="shared" ca="1" si="7"/>
        <v>-74.692442882249551</v>
      </c>
      <c r="U10" s="3">
        <f t="shared" ca="1" si="7"/>
        <v>-49.594229035166819</v>
      </c>
      <c r="V10" s="3">
        <f t="shared" ca="1" si="7"/>
        <v>-3.521443594646271</v>
      </c>
      <c r="W10" s="3">
        <f t="shared" ca="1" si="7"/>
        <v>5.3186888416167086</v>
      </c>
      <c r="X10" s="3">
        <f t="shared" ca="1" si="7"/>
        <v>30.997968441814592</v>
      </c>
      <c r="Y10" s="3">
        <f t="shared" ca="1" si="7"/>
        <v>1.7254353360488797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364202108000</v>
      </c>
      <c r="E11" s="2">
        <f>IFERROR(INDEX(E51:E500,MATCH($C$11,$C$51:$C$500,0)),"")</f>
        <v>430269858000</v>
      </c>
      <c r="H11" s="2">
        <f>IFERROR(INDEX(D11:G11,COUNT(D11:G11)),"")</f>
        <v>430269858000</v>
      </c>
      <c r="I11" s="2">
        <f t="shared" ref="I11:Z11" si="8">IFERROR(INDEX(I51:I500,MATCH($C$11,$C$51:$C$500,0)),"")</f>
        <v>678776147000</v>
      </c>
      <c r="J11" s="2">
        <f t="shared" si="8"/>
        <v>582434576000</v>
      </c>
      <c r="K11" s="2">
        <f t="shared" si="8"/>
        <v>471769154000</v>
      </c>
      <c r="L11" s="2">
        <f t="shared" si="8"/>
        <v>441414235000</v>
      </c>
      <c r="M11" s="2">
        <f t="shared" si="8"/>
        <v>562782118000</v>
      </c>
      <c r="N11" s="2">
        <f t="shared" si="8"/>
        <v>556853162000</v>
      </c>
      <c r="O11" s="2">
        <f t="shared" si="8"/>
        <v>353719037000</v>
      </c>
      <c r="P11" s="2">
        <f t="shared" si="8"/>
        <v>103252468000</v>
      </c>
      <c r="Q11" s="2">
        <f t="shared" si="8"/>
        <v>423583202000</v>
      </c>
      <c r="R11" s="2">
        <f t="shared" si="8"/>
        <v>740194001905</v>
      </c>
      <c r="S11" s="2">
        <f t="shared" si="8"/>
        <v>578856540251</v>
      </c>
      <c r="T11" s="2">
        <f t="shared" si="8"/>
        <v>453651194876</v>
      </c>
      <c r="U11" s="2">
        <f t="shared" si="8"/>
        <v>735889401884</v>
      </c>
      <c r="V11" s="2">
        <f t="shared" si="8"/>
        <v>378631734368</v>
      </c>
      <c r="W11" s="2">
        <f t="shared" si="8"/>
        <v>768524802296</v>
      </c>
      <c r="X11" s="2">
        <f t="shared" si="8"/>
        <v>603659042070</v>
      </c>
      <c r="Y11" s="2">
        <f t="shared" si="8"/>
        <v>382461594026</v>
      </c>
      <c r="Z11" s="2">
        <f t="shared" si="8"/>
        <v>174405630644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-268000000000</v>
      </c>
      <c r="E12" s="2">
        <f>IFERROR(INDEX(E51:E500,MATCH("Net Debt (Quarter)",$C$51:$C$500,0)),"")</f>
        <v>-331000000000</v>
      </c>
      <c r="H12" s="2">
        <f>IFERROR(INDEX(D12:G12,COUNT(D12:G12)),"")</f>
        <v>-331000000000</v>
      </c>
      <c r="I12" s="2">
        <f t="shared" ref="I12:Z12" si="9">IFERROR(INDEX(I51:I500,MATCH($C$12,$C$51:$C$500,0)),"")</f>
        <v>-579000000000</v>
      </c>
      <c r="J12" s="2">
        <f t="shared" si="9"/>
        <v>-362000000000</v>
      </c>
      <c r="K12" s="2">
        <f t="shared" si="9"/>
        <v>-120000000000</v>
      </c>
      <c r="L12" s="2">
        <f t="shared" si="9"/>
        <v>-87000000000</v>
      </c>
      <c r="M12" s="2">
        <f t="shared" si="9"/>
        <v>-98000000000</v>
      </c>
      <c r="N12" s="2">
        <f t="shared" si="9"/>
        <v>426000000000</v>
      </c>
      <c r="O12" s="2">
        <f t="shared" si="9"/>
        <v>653000000000</v>
      </c>
      <c r="P12" s="2">
        <f t="shared" si="9"/>
        <v>951000000000</v>
      </c>
      <c r="Q12" s="2">
        <f t="shared" si="9"/>
        <v>294000000000</v>
      </c>
      <c r="R12" s="2">
        <f t="shared" si="9"/>
        <v>-131000000000</v>
      </c>
      <c r="S12" s="2">
        <f t="shared" si="9"/>
        <v>21000000000</v>
      </c>
      <c r="T12" s="2">
        <f t="shared" si="9"/>
        <v>302000000000</v>
      </c>
      <c r="U12" s="2">
        <f t="shared" si="9"/>
        <v>-99000000000</v>
      </c>
      <c r="V12" s="2">
        <f t="shared" si="9"/>
        <v>62000000000</v>
      </c>
      <c r="W12" s="2">
        <f t="shared" si="9"/>
        <v>-377000000000</v>
      </c>
      <c r="X12" s="2">
        <f t="shared" si="9"/>
        <v>-261000000000</v>
      </c>
      <c r="Y12" s="2">
        <f t="shared" si="9"/>
        <v>-253000000000</v>
      </c>
      <c r="Z12" s="2">
        <f t="shared" si="9"/>
        <v>-76000000000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96000000000</v>
      </c>
      <c r="E13" s="2">
        <f>IFERROR(INDEX(E51:E500,MATCH("Total Debt (Quarter)",$C$51:$C$500,0)),"")</f>
        <v>99000000000</v>
      </c>
      <c r="H13" s="2">
        <f>IFERROR(INDEX(D13:G13,COUNT(D13:G13)),"")</f>
        <v>99000000000</v>
      </c>
      <c r="I13" s="2">
        <f t="shared" ref="I13:Z13" si="10">IFERROR(INDEX(I51:I500,MATCH($C$13,$C$51:$C$500,0)),"")</f>
        <v>100000000000</v>
      </c>
      <c r="J13" s="2">
        <f t="shared" si="10"/>
        <v>221000000000</v>
      </c>
      <c r="K13" s="2">
        <f t="shared" si="10"/>
        <v>352000000000</v>
      </c>
      <c r="L13" s="2">
        <f t="shared" si="10"/>
        <v>354000000000</v>
      </c>
      <c r="M13" s="2">
        <f t="shared" si="10"/>
        <v>465000000000</v>
      </c>
      <c r="N13" s="2">
        <f t="shared" si="10"/>
        <v>983000000000</v>
      </c>
      <c r="O13" s="2">
        <f t="shared" si="10"/>
        <v>1007000000000</v>
      </c>
      <c r="P13" s="2">
        <f t="shared" si="10"/>
        <v>1054000000000</v>
      </c>
      <c r="Q13" s="2">
        <f t="shared" si="10"/>
        <v>718000000000</v>
      </c>
      <c r="R13" s="2">
        <f t="shared" si="10"/>
        <v>609000000000</v>
      </c>
      <c r="S13" s="2">
        <f t="shared" si="10"/>
        <v>599000000000</v>
      </c>
      <c r="T13" s="2">
        <f t="shared" si="10"/>
        <v>756000000000</v>
      </c>
      <c r="U13" s="2">
        <f t="shared" si="10"/>
        <v>636000000000</v>
      </c>
      <c r="V13" s="2">
        <f t="shared" si="10"/>
        <v>440000000000</v>
      </c>
      <c r="W13" s="2">
        <f t="shared" si="10"/>
        <v>392000000000</v>
      </c>
      <c r="X13" s="2">
        <f t="shared" si="10"/>
        <v>342000000000</v>
      </c>
      <c r="Y13" s="2">
        <f t="shared" si="10"/>
        <v>129000000000</v>
      </c>
      <c r="Z13" s="2">
        <f t="shared" si="10"/>
        <v>98000000000</v>
      </c>
    </row>
    <row r="14" spans="1:26" ht="15.5" x14ac:dyDescent="0.35">
      <c r="C14" t="s">
        <v>27</v>
      </c>
      <c r="D14" s="2">
        <f>IFERROR(INDEX(D51:D500,MATCH($C$14,$C$51:$C$500,0)),"")</f>
        <v>-1733774000</v>
      </c>
      <c r="E14" s="2">
        <f>IFERROR(INDEX(E51:E500,MATCH($C$14,$C$51:$C$500,0)),"")</f>
        <v>-1750672000</v>
      </c>
      <c r="H14" s="2">
        <f>IFERROR(SUM(D14:G14)*(4/MAX(1,COUNT(D14:G14))),"")</f>
        <v>-6968892000</v>
      </c>
      <c r="I14" s="2">
        <f t="shared" ref="I14:Z14" si="11">IFERROR(INDEX(I51:I500,MATCH($C$14,$C$51:$C$500,0)),"")</f>
        <v>-12429333000</v>
      </c>
      <c r="J14" s="2">
        <f t="shared" si="11"/>
        <v>-19627582000</v>
      </c>
      <c r="K14" s="2">
        <f t="shared" si="11"/>
        <v>-31646961000</v>
      </c>
      <c r="L14" s="2">
        <f t="shared" si="11"/>
        <v>-19660042000</v>
      </c>
      <c r="M14" s="2">
        <f t="shared" si="11"/>
        <v>-45350794000</v>
      </c>
      <c r="N14" s="2">
        <f t="shared" si="11"/>
        <v>-47862577000</v>
      </c>
      <c r="O14" s="2">
        <f t="shared" si="11"/>
        <v>-104278029000</v>
      </c>
      <c r="P14" s="2">
        <f t="shared" si="11"/>
        <v>-80516535000</v>
      </c>
      <c r="Q14" s="2">
        <f t="shared" si="11"/>
        <v>-52028418000</v>
      </c>
      <c r="R14" s="2">
        <f t="shared" si="11"/>
        <v>-50432930190</v>
      </c>
      <c r="S14" s="2">
        <f t="shared" si="11"/>
        <v>-77359387683</v>
      </c>
      <c r="T14" s="2">
        <f t="shared" si="11"/>
        <v>-81489016515</v>
      </c>
      <c r="U14" s="2">
        <f t="shared" si="11"/>
        <v>-59644024366</v>
      </c>
      <c r="V14" s="2">
        <f t="shared" si="11"/>
        <v>-40454126798</v>
      </c>
      <c r="W14" s="2">
        <f t="shared" si="11"/>
        <v>-29651641404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-16892004000</v>
      </c>
      <c r="E15" s="2">
        <f>IFERROR(INDEX(E51:E500,MATCH($C$15,$C$51:$C$500,0)),"")</f>
        <v>-5630888000</v>
      </c>
      <c r="H15" s="2">
        <f>IFERROR(SUM(D15:G15)*(4/MAX(1,COUNT(D15:G15))),"")</f>
        <v>-45045784000</v>
      </c>
      <c r="I15" s="2">
        <f t="shared" ref="I15:Z15" si="12">IFERROR(INDEX(I51:I500,MATCH($C$15,$C$51:$C$500,0)),"")</f>
        <v>-20657810000</v>
      </c>
      <c r="J15" s="2">
        <f t="shared" si="12"/>
        <v>-39824158000</v>
      </c>
      <c r="K15" s="2">
        <f t="shared" si="12"/>
        <v>-53527176000</v>
      </c>
      <c r="L15" s="2">
        <f t="shared" si="12"/>
        <v>-48869665000</v>
      </c>
      <c r="M15" s="2">
        <f t="shared" si="12"/>
        <v>-22048299000</v>
      </c>
      <c r="N15" s="2">
        <f t="shared" si="12"/>
        <v>-37995920000</v>
      </c>
      <c r="O15" s="2">
        <f t="shared" si="12"/>
        <v>-55934655000</v>
      </c>
      <c r="P15" s="2">
        <f t="shared" si="12"/>
        <v>-51919617000</v>
      </c>
      <c r="Q15" s="2">
        <f t="shared" si="12"/>
        <v>-44938762000</v>
      </c>
      <c r="R15" s="2">
        <f t="shared" si="12"/>
        <v>-70407855769</v>
      </c>
      <c r="S15" s="2">
        <f t="shared" si="12"/>
        <v>-117865991482</v>
      </c>
      <c r="T15" s="2">
        <f t="shared" si="12"/>
        <v>-99019956472</v>
      </c>
      <c r="U15" s="2">
        <f t="shared" si="12"/>
        <v>-90194862850</v>
      </c>
      <c r="V15" s="2">
        <f t="shared" si="12"/>
        <v>-81614449927</v>
      </c>
      <c r="W15" s="2">
        <f t="shared" si="12"/>
        <v>-67926004280</v>
      </c>
      <c r="X15" s="2">
        <f t="shared" si="12"/>
        <v>-53359373461</v>
      </c>
      <c r="Y15" s="2">
        <f t="shared" si="12"/>
        <v>-71469850774</v>
      </c>
      <c r="Z15" s="2">
        <f t="shared" si="12"/>
        <v>-67969143388</v>
      </c>
    </row>
    <row r="16" spans="1:26" ht="15.5" x14ac:dyDescent="0.35">
      <c r="C16" t="s">
        <v>29</v>
      </c>
      <c r="D16" s="2">
        <f>IFERROR(INDEX(D51:D500,MATCH($C$16,$C$51:$C$500,0)),"")</f>
        <v>141362180000</v>
      </c>
      <c r="E16" s="2">
        <f>IFERROR(INDEX(E51:E500,MATCH($C$16,$C$51:$C$500,0)),"")</f>
        <v>32038012000</v>
      </c>
      <c r="H16" s="2">
        <f>IFERROR(SUM(D16:G16)*(4/MAX(1,COUNT(D16:G16))),"")</f>
        <v>346800384000</v>
      </c>
      <c r="I16" s="2">
        <f t="shared" ref="I16:Z16" si="13">IFERROR(INDEX(I51:I500,MATCH($C$16,$C$51:$C$500,0)),"")</f>
        <v>134187671000</v>
      </c>
      <c r="J16" s="2">
        <f t="shared" si="13"/>
        <v>228914259000</v>
      </c>
      <c r="K16" s="2">
        <f t="shared" si="13"/>
        <v>295341967000</v>
      </c>
      <c r="L16" s="2">
        <f t="shared" si="13"/>
        <v>250526174000</v>
      </c>
      <c r="M16" s="2">
        <f t="shared" si="13"/>
        <v>-15061799000</v>
      </c>
      <c r="N16" s="2">
        <f t="shared" si="13"/>
        <v>89830345000</v>
      </c>
      <c r="O16" s="2">
        <f t="shared" si="13"/>
        <v>258217922000</v>
      </c>
      <c r="P16" s="2">
        <f t="shared" si="13"/>
        <v>320148629000</v>
      </c>
      <c r="Q16" s="2">
        <f t="shared" si="13"/>
        <v>354886780000</v>
      </c>
      <c r="R16" s="2">
        <f t="shared" si="13"/>
        <v>402068042408</v>
      </c>
      <c r="S16" s="2">
        <f t="shared" si="13"/>
        <v>354500975011</v>
      </c>
      <c r="T16" s="2">
        <f t="shared" si="13"/>
        <v>319509563207</v>
      </c>
      <c r="U16" s="2">
        <f t="shared" si="13"/>
        <v>301161873703</v>
      </c>
      <c r="V16" s="2">
        <f t="shared" si="13"/>
        <v>266860104082</v>
      </c>
      <c r="W16" s="2">
        <f t="shared" si="13"/>
        <v>205029881243</v>
      </c>
      <c r="X16" s="2">
        <f t="shared" si="13"/>
        <v>169077618133</v>
      </c>
      <c r="Y16" s="2">
        <f t="shared" si="13"/>
        <v>196528686955</v>
      </c>
      <c r="Z16" s="2">
        <f t="shared" si="13"/>
        <v>170266315726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1174319999999.9998</v>
      </c>
      <c r="E20" s="2">
        <f ca="1">IFERROR(E21*E2,"")</f>
        <v>1076459999999.9999</v>
      </c>
      <c r="H20" s="2">
        <f t="shared" ref="H20:Z20" ca="1" si="14">IFERROR(H21*H2,"")</f>
        <v>1076459999999.9999</v>
      </c>
      <c r="I20" s="2">
        <f t="shared" ca="1" si="14"/>
        <v>1402659999999.9998</v>
      </c>
      <c r="J20" s="2">
        <f t="shared" ca="1" si="14"/>
        <v>1337419999999.9998</v>
      </c>
      <c r="K20" s="2">
        <f t="shared" ca="1" si="14"/>
        <v>1451589999999.9998</v>
      </c>
      <c r="L20" s="2">
        <f t="shared" ca="1" si="14"/>
        <v>1940889999999.9998</v>
      </c>
      <c r="M20" s="2">
        <f t="shared" ca="1" si="14"/>
        <v>2022439999999.9998</v>
      </c>
      <c r="N20" s="2">
        <f t="shared" ca="1" si="14"/>
        <v>6523999999999.999</v>
      </c>
      <c r="O20" s="2">
        <f t="shared" ca="1" si="14"/>
        <v>8154999999999.999</v>
      </c>
      <c r="P20" s="2">
        <f t="shared" ca="1" si="14"/>
        <v>5936839999999.999</v>
      </c>
      <c r="Q20" s="2">
        <f t="shared" ca="1" si="14"/>
        <v>8807399999999.998</v>
      </c>
      <c r="R20" s="2">
        <f t="shared" ca="1" si="14"/>
        <v>10112199999999.998</v>
      </c>
      <c r="S20" s="2">
        <f t="shared" ca="1" si="14"/>
        <v>13700399999999.998</v>
      </c>
      <c r="T20" s="2">
        <f t="shared" ca="1" si="14"/>
        <v>13863499999999.998</v>
      </c>
      <c r="U20" s="2">
        <f t="shared" ca="1" si="14"/>
        <v>8970499999999.998</v>
      </c>
      <c r="V20" s="2">
        <f t="shared" ca="1" si="14"/>
        <v>866342736000</v>
      </c>
      <c r="W20" s="2">
        <f t="shared" ca="1" si="14"/>
        <v>808586436000</v>
      </c>
      <c r="X20" s="2">
        <f t="shared" ca="1" si="14"/>
        <v>462049517999.99994</v>
      </c>
      <c r="Y20" s="2">
        <f t="shared" ca="1" si="14"/>
        <v>398517587999.99994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16309999999.999998</v>
      </c>
      <c r="E21" s="2">
        <f>IFERROR(INDEX(E51:E500,MATCH($C$7,$C$51:$C$500,0)),"")</f>
        <v>16309999999.999998</v>
      </c>
      <c r="H21" s="2">
        <f>IFERROR(INDEX(D21:G21,COUNT(D21:G21)),"")</f>
        <v>16309999999.999998</v>
      </c>
      <c r="I21" s="2">
        <f t="shared" ref="I21:Z21" si="15">IFERROR(INDEX(I51:I500,MATCH($C$7,$C$51:$C$500,0)),"")</f>
        <v>16309999999.999998</v>
      </c>
      <c r="J21" s="2">
        <f t="shared" si="15"/>
        <v>16309999999.999998</v>
      </c>
      <c r="K21" s="2">
        <f t="shared" si="15"/>
        <v>16309999999.999998</v>
      </c>
      <c r="L21" s="2">
        <f t="shared" si="15"/>
        <v>16309999999.999998</v>
      </c>
      <c r="M21" s="2">
        <f t="shared" si="15"/>
        <v>16309999999.999998</v>
      </c>
      <c r="N21" s="2">
        <f t="shared" si="15"/>
        <v>16309999999.999998</v>
      </c>
      <c r="O21" s="2">
        <f t="shared" si="15"/>
        <v>16309999999.999998</v>
      </c>
      <c r="P21" s="2">
        <f t="shared" si="15"/>
        <v>16309999999.999998</v>
      </c>
      <c r="Q21" s="2">
        <f t="shared" si="15"/>
        <v>16309999999.999998</v>
      </c>
      <c r="R21" s="2">
        <f t="shared" si="15"/>
        <v>16309999999.999998</v>
      </c>
      <c r="S21" s="2">
        <f t="shared" si="15"/>
        <v>16309999999.999998</v>
      </c>
      <c r="T21" s="2">
        <f t="shared" si="15"/>
        <v>16309999999.999998</v>
      </c>
      <c r="U21" s="2">
        <f t="shared" si="15"/>
        <v>16309999999.999998</v>
      </c>
      <c r="V21" s="2">
        <f t="shared" si="15"/>
        <v>2940000000</v>
      </c>
      <c r="W21" s="2">
        <f t="shared" si="15"/>
        <v>2940000000</v>
      </c>
      <c r="X21" s="2">
        <f t="shared" si="15"/>
        <v>2940000000</v>
      </c>
      <c r="Y21" s="2">
        <f t="shared" si="15"/>
        <v>2940000000</v>
      </c>
      <c r="Z21" s="2">
        <f t="shared" si="15"/>
        <v>2940000000</v>
      </c>
    </row>
    <row r="23" spans="1:26" ht="15.5" x14ac:dyDescent="0.35">
      <c r="B23" t="s">
        <v>54</v>
      </c>
      <c r="C23" t="s">
        <v>55</v>
      </c>
      <c r="D23" s="3">
        <f>IFERROR(D5/D6*100,"")</f>
        <v>3.8286306790373987</v>
      </c>
      <c r="E23" s="3">
        <f>IFERROR(E5/E6*100,"")</f>
        <v>0.83930491146030406</v>
      </c>
      <c r="H23" s="3">
        <f t="shared" ref="H23:Z23" si="16">IFERROR(H5/H6*100,"")</f>
        <v>9.6408063446936758</v>
      </c>
      <c r="I23" s="3">
        <f t="shared" si="16"/>
        <v>3.5887461771119495</v>
      </c>
      <c r="J23" s="3">
        <f t="shared" si="16"/>
        <v>5.9880941515501833</v>
      </c>
      <c r="K23" s="3">
        <f t="shared" si="16"/>
        <v>7.7643255460619747</v>
      </c>
      <c r="L23" s="3">
        <f t="shared" si="16"/>
        <v>7.3576673810823303</v>
      </c>
      <c r="M23" s="3">
        <f t="shared" si="16"/>
        <v>-1.2548321551136694</v>
      </c>
      <c r="N23" s="3">
        <f t="shared" si="16"/>
        <v>2.2230978783546598</v>
      </c>
      <c r="O23" s="3">
        <f t="shared" si="16"/>
        <v>7.1980576113216248</v>
      </c>
      <c r="P23" s="3">
        <f t="shared" si="16"/>
        <v>10.524855649790672</v>
      </c>
      <c r="Q23" s="3">
        <f t="shared" si="16"/>
        <v>12.426620215203497</v>
      </c>
      <c r="R23" s="3">
        <f t="shared" si="16"/>
        <v>14.658955449820846</v>
      </c>
      <c r="S23" s="3">
        <f t="shared" si="16"/>
        <v>12.585382062201283</v>
      </c>
      <c r="T23" s="3">
        <f t="shared" si="16"/>
        <v>12.052617247356721</v>
      </c>
      <c r="U23" s="3">
        <f t="shared" si="16"/>
        <v>12.773345924936146</v>
      </c>
      <c r="V23" s="3">
        <f t="shared" si="16"/>
        <v>17.854508557124227</v>
      </c>
      <c r="W23" s="3">
        <f t="shared" si="16"/>
        <v>15.697945585020204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1.3024960762580973E-2</v>
      </c>
      <c r="E24" s="4">
        <f>IFERROR(_xlfn.RRI(5,J23,E23),"")</f>
        <v>-0.32496509691515207</v>
      </c>
      <c r="H24" s="4" t="str">
        <f t="shared" ref="H24:Z24" si="17">IFERROR(_xlfn.RRI(5,M23,H23),"")</f>
        <v/>
      </c>
      <c r="I24" s="4">
        <f t="shared" si="17"/>
        <v>0.10051719289947614</v>
      </c>
      <c r="J24" s="4">
        <f t="shared" si="17"/>
        <v>-3.6138440077111311E-2</v>
      </c>
      <c r="K24" s="4">
        <f t="shared" si="17"/>
        <v>-5.9026229610449232E-2</v>
      </c>
      <c r="L24" s="4">
        <f t="shared" si="17"/>
        <v>-9.9513046471173983E-2</v>
      </c>
      <c r="M24" s="4" t="str">
        <f t="shared" si="17"/>
        <v/>
      </c>
      <c r="N24" s="4">
        <f t="shared" si="17"/>
        <v>-0.29300159179100016</v>
      </c>
      <c r="O24" s="4">
        <f t="shared" si="17"/>
        <v>-9.7957934661382029E-2</v>
      </c>
      <c r="P24" s="4">
        <f t="shared" si="17"/>
        <v>-3.798400067842278E-2</v>
      </c>
      <c r="Q24" s="4">
        <f t="shared" si="17"/>
        <v>-6.9918459474264227E-2</v>
      </c>
      <c r="R24" s="4">
        <f t="shared" si="17"/>
        <v>-1.360232227332292E-2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6.82</v>
      </c>
      <c r="J25" s="3">
        <f t="shared" si="18"/>
        <v>11.43</v>
      </c>
      <c r="K25" s="3">
        <f t="shared" si="18"/>
        <v>14.56</v>
      </c>
      <c r="L25" s="3">
        <f t="shared" si="18"/>
        <v>12.31</v>
      </c>
      <c r="M25" s="3">
        <f t="shared" si="18"/>
        <v>-2.33</v>
      </c>
      <c r="N25" s="3">
        <f t="shared" si="18"/>
        <v>3.25</v>
      </c>
      <c r="O25" s="3">
        <f t="shared" si="18"/>
        <v>12.21</v>
      </c>
      <c r="P25" s="3">
        <f t="shared" si="18"/>
        <v>16.309999999999999</v>
      </c>
      <c r="Q25" s="3">
        <f t="shared" si="18"/>
        <v>18.850000000000001</v>
      </c>
      <c r="R25" s="3">
        <f t="shared" si="18"/>
        <v>19.89</v>
      </c>
      <c r="S25" s="3">
        <f t="shared" si="18"/>
        <v>14.33</v>
      </c>
      <c r="T25" s="3">
        <f t="shared" si="18"/>
        <v>13.29</v>
      </c>
      <c r="U25" s="3">
        <f t="shared" si="18"/>
        <v>12.66</v>
      </c>
      <c r="V25" s="3">
        <f t="shared" si="18"/>
        <v>61.77</v>
      </c>
      <c r="W25" s="3">
        <f t="shared" si="18"/>
        <v>45.97</v>
      </c>
      <c r="X25" s="3">
        <f t="shared" si="18"/>
        <v>39.42</v>
      </c>
      <c r="Y25" s="3">
        <f t="shared" si="18"/>
        <v>42.6</v>
      </c>
      <c r="Z25" s="3">
        <f t="shared" si="18"/>
        <v>34.85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0.15979225098750693</v>
      </c>
      <c r="J26" s="4">
        <f t="shared" si="19"/>
        <v>-1.3115987906105908E-2</v>
      </c>
      <c r="K26" s="4">
        <f t="shared" si="19"/>
        <v>-2.2444366595030574E-2</v>
      </c>
      <c r="L26" s="4">
        <f t="shared" si="19"/>
        <v>-8.1689944906030987E-2</v>
      </c>
      <c r="M26" s="4" t="str">
        <f t="shared" si="19"/>
        <v/>
      </c>
      <c r="N26" s="4">
        <f t="shared" si="19"/>
        <v>-0.25676280757049597</v>
      </c>
      <c r="O26" s="4">
        <f t="shared" si="19"/>
        <v>-1.6808451737874375E-2</v>
      </c>
      <c r="P26" s="4">
        <f t="shared" si="19"/>
        <v>5.1971686503610171E-2</v>
      </c>
      <c r="Q26" s="4">
        <f t="shared" si="19"/>
        <v>-0.21130924397087458</v>
      </c>
      <c r="R26" s="4">
        <f t="shared" si="19"/>
        <v>-0.15426937766047633</v>
      </c>
      <c r="S26" s="4">
        <f t="shared" si="19"/>
        <v>-0.18321845934498371</v>
      </c>
      <c r="T26" s="4">
        <f t="shared" si="19"/>
        <v>-0.20782145431999055</v>
      </c>
      <c r="U26" s="4">
        <f t="shared" si="19"/>
        <v>-0.18333078531843672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75.659570141017795</v>
      </c>
      <c r="E27" s="3">
        <f>IFERROR(E4/E21,"")</f>
        <v>56.148800613120791</v>
      </c>
      <c r="H27" s="3">
        <f t="shared" ref="H27:Z27" si="20">IFERROR(H4/H21,"")</f>
        <v>263.61674150827719</v>
      </c>
      <c r="I27" s="3">
        <f t="shared" si="20"/>
        <v>236.29556873084002</v>
      </c>
      <c r="J27" s="3">
        <f t="shared" si="20"/>
        <v>237.60400036787249</v>
      </c>
      <c r="K27" s="3">
        <f t="shared" si="20"/>
        <v>278.89360490496631</v>
      </c>
      <c r="L27" s="3">
        <f t="shared" si="20"/>
        <v>273.76912893930108</v>
      </c>
      <c r="M27" s="3">
        <f t="shared" si="20"/>
        <v>213.36988706315145</v>
      </c>
      <c r="N27" s="3">
        <f t="shared" si="20"/>
        <v>184.78104947884736</v>
      </c>
      <c r="O27" s="3">
        <f t="shared" si="20"/>
        <v>335.42760269773152</v>
      </c>
      <c r="P27" s="3">
        <f t="shared" si="20"/>
        <v>316.20272372777441</v>
      </c>
      <c r="Q27" s="3">
        <f t="shared" si="20"/>
        <v>275.62864420600863</v>
      </c>
      <c r="R27" s="3">
        <f t="shared" si="20"/>
        <v>285.15883433059474</v>
      </c>
      <c r="S27" s="3">
        <f t="shared" si="20"/>
        <v>285.46296902771309</v>
      </c>
      <c r="T27" s="3">
        <f t="shared" si="20"/>
        <v>289.21395043059476</v>
      </c>
      <c r="U27" s="3">
        <f t="shared" si="20"/>
        <v>283.48716822231762</v>
      </c>
      <c r="V27" s="3">
        <f t="shared" si="20"/>
        <v>1363.9280806765305</v>
      </c>
      <c r="W27" s="3">
        <f t="shared" si="20"/>
        <v>1088.5984624285713</v>
      </c>
      <c r="X27" s="3">
        <f t="shared" si="20"/>
        <v>913.7498108306122</v>
      </c>
      <c r="Y27" s="3">
        <f t="shared" si="20"/>
        <v>918.12222292823128</v>
      </c>
      <c r="Z27" s="3">
        <f t="shared" si="20"/>
        <v>795.16706379319726</v>
      </c>
    </row>
    <row r="28" spans="1:26" ht="15.5" x14ac:dyDescent="0.35">
      <c r="C28" t="s">
        <v>61</v>
      </c>
      <c r="D28" s="4">
        <f>IFERROR(_xlfn.RRI(5,I27,D27),"")</f>
        <v>-0.2036909372525304</v>
      </c>
      <c r="E28" s="4">
        <f>IFERROR(_xlfn.RRI(5,J27,E27),"")</f>
        <v>-0.25062819793019153</v>
      </c>
      <c r="H28" s="4">
        <f t="shared" ref="H28:Z28" si="21">IFERROR(_xlfn.RRI(5,M27,H27),"")</f>
        <v>4.3200945572999805E-2</v>
      </c>
      <c r="I28" s="4">
        <f t="shared" si="21"/>
        <v>5.0411891313680623E-2</v>
      </c>
      <c r="J28" s="4">
        <f t="shared" si="21"/>
        <v>-6.6636120500664142E-2</v>
      </c>
      <c r="K28" s="4">
        <f t="shared" si="21"/>
        <v>-2.4797985222681063E-2</v>
      </c>
      <c r="L28" s="4">
        <f t="shared" si="21"/>
        <v>-1.3529462677672743E-3</v>
      </c>
      <c r="M28" s="4">
        <f t="shared" si="21"/>
        <v>-5.6353661045717374E-2</v>
      </c>
      <c r="N28" s="4">
        <f t="shared" si="21"/>
        <v>-8.3312033825096665E-2</v>
      </c>
      <c r="O28" s="4">
        <f t="shared" si="21"/>
        <v>3.00917576233799E-2</v>
      </c>
      <c r="P28" s="4">
        <f t="shared" si="21"/>
        <v>2.2083647915258853E-2</v>
      </c>
      <c r="Q28" s="4">
        <f t="shared" si="21"/>
        <v>-0.27371583471639094</v>
      </c>
      <c r="R28" s="4">
        <f t="shared" si="21"/>
        <v>-0.23503102307737744</v>
      </c>
      <c r="S28" s="4">
        <f t="shared" si="21"/>
        <v>-0.2075999474240442</v>
      </c>
      <c r="T28" s="4">
        <f t="shared" si="21"/>
        <v>-0.20628653566243393</v>
      </c>
      <c r="U28" s="4">
        <f t="shared" si="21"/>
        <v>-0.18639238537350988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-0.40332458442694658</v>
      </c>
      <c r="J29" s="4">
        <f t="shared" si="22"/>
        <v>-0.21497252747252751</v>
      </c>
      <c r="K29" s="4">
        <f t="shared" si="22"/>
        <v>0.18277822908204711</v>
      </c>
      <c r="L29" s="4">
        <f t="shared" si="22"/>
        <v>-6.2832618025751072</v>
      </c>
      <c r="M29" s="4">
        <f t="shared" si="22"/>
        <v>-1.716923076923077</v>
      </c>
      <c r="N29" s="4">
        <f t="shared" si="22"/>
        <v>-0.73382473382473379</v>
      </c>
      <c r="O29" s="4">
        <f t="shared" si="22"/>
        <v>-0.25137952176578776</v>
      </c>
      <c r="P29" s="4">
        <f t="shared" si="22"/>
        <v>-0.13474801061007971</v>
      </c>
      <c r="Q29" s="4">
        <f t="shared" si="22"/>
        <v>-5.2287581699346358E-2</v>
      </c>
      <c r="R29" s="4">
        <f t="shared" si="22"/>
        <v>0.38799720865317516</v>
      </c>
      <c r="S29" s="4">
        <f t="shared" si="22"/>
        <v>7.8254326561324375E-2</v>
      </c>
      <c r="T29" s="4">
        <f t="shared" si="22"/>
        <v>4.9763033175355374E-2</v>
      </c>
      <c r="U29" s="4">
        <f t="shared" si="22"/>
        <v>-0.79504613890237974</v>
      </c>
      <c r="V29" s="4">
        <f t="shared" si="22"/>
        <v>0.34370241461822937</v>
      </c>
      <c r="W29" s="4">
        <f t="shared" si="22"/>
        <v>0.16615930999492634</v>
      </c>
      <c r="X29" s="4">
        <f t="shared" si="22"/>
        <v>-7.464788732394366E-2</v>
      </c>
      <c r="Y29" s="4">
        <f t="shared" si="22"/>
        <v>0.22238163558106169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0.11562287403094816</v>
      </c>
      <c r="I30" s="4">
        <f t="shared" si="23"/>
        <v>-5.5067744440610395E-3</v>
      </c>
      <c r="J30" s="4">
        <f t="shared" si="23"/>
        <v>-0.14804787134206021</v>
      </c>
      <c r="K30" s="4">
        <f t="shared" si="23"/>
        <v>1.8718238924599138E-2</v>
      </c>
      <c r="L30" s="4">
        <f t="shared" si="23"/>
        <v>0.28307294298877872</v>
      </c>
      <c r="M30" s="4">
        <f t="shared" si="23"/>
        <v>0.15471736774379977</v>
      </c>
      <c r="N30" s="4">
        <f t="shared" si="23"/>
        <v>-0.44911793784198001</v>
      </c>
      <c r="O30" s="4">
        <f t="shared" si="23"/>
        <v>6.0799220017181785E-2</v>
      </c>
      <c r="P30" s="4">
        <f t="shared" si="23"/>
        <v>0.1472055984552903</v>
      </c>
      <c r="Q30" s="4">
        <f t="shared" si="23"/>
        <v>-3.3420637824383259E-2</v>
      </c>
      <c r="R30" s="4">
        <f t="shared" si="23"/>
        <v>-1.0654085822557854E-3</v>
      </c>
      <c r="S30" s="4">
        <f t="shared" si="23"/>
        <v>-1.2969572862225517E-2</v>
      </c>
      <c r="T30" s="4">
        <f t="shared" si="23"/>
        <v>2.0201204323244921E-2</v>
      </c>
      <c r="U30" s="4">
        <f t="shared" si="23"/>
        <v>-0.79215387362528422</v>
      </c>
      <c r="V30" s="4">
        <f t="shared" si="23"/>
        <v>0.25292118972290484</v>
      </c>
      <c r="W30" s="4">
        <f t="shared" si="23"/>
        <v>0.19135287310102872</v>
      </c>
      <c r="X30" s="4">
        <f t="shared" si="23"/>
        <v>-4.7623420808548091E-3</v>
      </c>
      <c r="Y30" s="4">
        <f t="shared" si="23"/>
        <v>0.15462808349794974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205.64</v>
      </c>
      <c r="E32" s="3">
        <f>IFERROR(INDEX(E51:E500,MATCH($A$32,$C$51:$C$500,0)),"")</f>
        <v>197.65</v>
      </c>
      <c r="H32" s="3">
        <f>IFERROR(INDEX(D32:G32,COUNT(D32:G32)),"")</f>
        <v>197.65</v>
      </c>
      <c r="I32" s="3">
        <f t="shared" ref="I32:Z32" si="24">IFERROR(INDEX(I51:I500,MATCH($C$32,$C$51:$C$500,0)),"")</f>
        <v>195.97</v>
      </c>
      <c r="J32" s="3">
        <f t="shared" si="24"/>
        <v>192.09</v>
      </c>
      <c r="K32" s="3">
        <f t="shared" si="24"/>
        <v>184.67</v>
      </c>
      <c r="L32" s="3">
        <f t="shared" si="24"/>
        <v>173.13</v>
      </c>
      <c r="M32" s="3">
        <f t="shared" si="24"/>
        <v>160.22</v>
      </c>
      <c r="N32" s="3">
        <f t="shared" si="24"/>
        <v>162.26</v>
      </c>
      <c r="O32" s="3">
        <f t="shared" si="24"/>
        <v>163.09</v>
      </c>
      <c r="P32" s="3">
        <f t="shared" si="24"/>
        <v>154.49</v>
      </c>
      <c r="Q32" s="3">
        <f t="shared" si="24"/>
        <v>143.62</v>
      </c>
      <c r="R32" s="3">
        <f t="shared" si="24"/>
        <v>131.52000000000001</v>
      </c>
      <c r="S32" s="3">
        <f t="shared" si="24"/>
        <v>116.14</v>
      </c>
      <c r="T32" s="3">
        <f t="shared" si="24"/>
        <v>105.33</v>
      </c>
      <c r="U32" s="3">
        <f t="shared" si="24"/>
        <v>96.5</v>
      </c>
      <c r="V32" s="3">
        <f t="shared" si="24"/>
        <v>332.83</v>
      </c>
      <c r="W32" s="3">
        <f t="shared" si="24"/>
        <v>286.06</v>
      </c>
      <c r="X32" s="3">
        <f t="shared" si="24"/>
        <v>253.09</v>
      </c>
      <c r="Y32" s="3">
        <f t="shared" si="24"/>
        <v>226.16</v>
      </c>
      <c r="Z32" s="3">
        <f t="shared" si="24"/>
        <v>197.78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0.32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0.44</v>
      </c>
      <c r="J33" s="3">
        <f t="shared" si="25"/>
        <v>0.43</v>
      </c>
      <c r="K33" s="3">
        <f t="shared" si="25"/>
        <v>0.48</v>
      </c>
      <c r="L33" s="3">
        <f t="shared" si="25"/>
        <v>0.69</v>
      </c>
      <c r="M33" s="3">
        <f t="shared" si="25"/>
        <v>0.77</v>
      </c>
      <c r="N33" s="3">
        <f t="shared" si="25"/>
        <v>2.4700000000000002</v>
      </c>
      <c r="O33" s="3">
        <f t="shared" si="25"/>
        <v>3.07</v>
      </c>
      <c r="P33" s="3">
        <f t="shared" si="25"/>
        <v>2.36</v>
      </c>
      <c r="Q33" s="3">
        <f t="shared" si="25"/>
        <v>3.76</v>
      </c>
      <c r="R33" s="3">
        <f t="shared" si="25"/>
        <v>4.71</v>
      </c>
      <c r="S33" s="3">
        <f t="shared" si="25"/>
        <v>7.23</v>
      </c>
      <c r="T33" s="3">
        <f t="shared" si="25"/>
        <v>8.07</v>
      </c>
      <c r="U33" s="3">
        <f t="shared" si="25"/>
        <v>5.7</v>
      </c>
      <c r="V33" s="3">
        <f t="shared" si="25"/>
        <v>4.43</v>
      </c>
      <c r="W33" s="3">
        <f t="shared" si="25"/>
        <v>4.8099999999999996</v>
      </c>
      <c r="X33" s="3">
        <f t="shared" si="25"/>
        <v>3.1</v>
      </c>
      <c r="Y33" s="3">
        <f t="shared" si="25"/>
        <v>3.16</v>
      </c>
      <c r="Z33" s="3">
        <f t="shared" si="25"/>
        <v>3.97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8.65</v>
      </c>
      <c r="E34" s="3">
        <f>IFERROR(INDEX(E51:E500,MATCH($A$34,$C$51:$C$500,0)),"")</f>
        <v>44.65</v>
      </c>
      <c r="H34" s="3">
        <f>IFERROR(INDEX(D34:G34,COUNT(D34:G34)),"")</f>
        <v>44.65</v>
      </c>
      <c r="I34" s="3">
        <f t="shared" ref="I34:Z34" si="26">IFERROR(INDEX(I51:I500,MATCH($C$34,$C$51:$C$500,0)),"")</f>
        <v>12.61</v>
      </c>
      <c r="J34" s="3">
        <f t="shared" si="26"/>
        <v>7.17</v>
      </c>
      <c r="K34" s="3">
        <f t="shared" si="26"/>
        <v>6.11</v>
      </c>
      <c r="L34" s="3">
        <f t="shared" si="26"/>
        <v>9.67</v>
      </c>
      <c r="M34" s="3">
        <f t="shared" si="26"/>
        <v>-53.22</v>
      </c>
      <c r="N34" s="3">
        <f t="shared" si="26"/>
        <v>123.08</v>
      </c>
      <c r="O34" s="3">
        <f t="shared" si="26"/>
        <v>40.950000000000003</v>
      </c>
      <c r="P34" s="3">
        <f t="shared" si="26"/>
        <v>22.32</v>
      </c>
      <c r="Q34" s="3">
        <f t="shared" si="26"/>
        <v>28.65</v>
      </c>
      <c r="R34" s="3">
        <f t="shared" si="26"/>
        <v>31.17</v>
      </c>
      <c r="S34" s="3">
        <f t="shared" si="26"/>
        <v>58.62</v>
      </c>
      <c r="T34" s="3">
        <f t="shared" si="26"/>
        <v>63.96</v>
      </c>
      <c r="U34" s="3">
        <f t="shared" si="26"/>
        <v>43.44</v>
      </c>
      <c r="V34" s="3">
        <f t="shared" si="26"/>
        <v>23.88</v>
      </c>
      <c r="W34" s="3">
        <f t="shared" si="26"/>
        <v>29.91</v>
      </c>
      <c r="X34" s="3">
        <f t="shared" si="26"/>
        <v>19.91</v>
      </c>
      <c r="Y34" s="3">
        <f t="shared" si="26"/>
        <v>16.78</v>
      </c>
      <c r="Z34" s="3">
        <f t="shared" si="26"/>
        <v>22.53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0.87</v>
      </c>
      <c r="E35" s="3">
        <f>IFERROR(INDEX(E51:E500,MATCH($A$35,$C$51:$C$500,0)),"")</f>
        <v>1.26</v>
      </c>
      <c r="H35" s="3">
        <f>IFERROR(INDEX(D35:G35,COUNT(D35:G35)),"")</f>
        <v>1.26</v>
      </c>
      <c r="I35" s="3">
        <f t="shared" ref="I35:Z35" si="27">IFERROR(INDEX(I51:I500,MATCH($C$35,$C$51:$C$500,0)),"")</f>
        <v>0.36</v>
      </c>
      <c r="J35" s="3">
        <f t="shared" si="27"/>
        <v>0.35</v>
      </c>
      <c r="K35" s="3">
        <f t="shared" si="27"/>
        <v>0.32</v>
      </c>
      <c r="L35" s="3">
        <f t="shared" si="27"/>
        <v>0.43</v>
      </c>
      <c r="M35" s="3">
        <f t="shared" si="27"/>
        <v>0.57999999999999996</v>
      </c>
      <c r="N35" s="3">
        <f t="shared" si="27"/>
        <v>2.16</v>
      </c>
      <c r="O35" s="3">
        <f t="shared" si="27"/>
        <v>1.49</v>
      </c>
      <c r="P35" s="3">
        <f t="shared" si="27"/>
        <v>1.1499999999999999</v>
      </c>
      <c r="Q35" s="3">
        <f t="shared" si="27"/>
        <v>1.96</v>
      </c>
      <c r="R35" s="3">
        <f t="shared" si="27"/>
        <v>2.17</v>
      </c>
      <c r="S35" s="3">
        <f t="shared" si="27"/>
        <v>2.94</v>
      </c>
      <c r="T35" s="3">
        <f t="shared" si="27"/>
        <v>2.94</v>
      </c>
      <c r="U35" s="3">
        <f t="shared" si="27"/>
        <v>1.94</v>
      </c>
      <c r="V35" s="3">
        <f t="shared" si="27"/>
        <v>1.08</v>
      </c>
      <c r="W35" s="3">
        <f t="shared" si="27"/>
        <v>1.26</v>
      </c>
      <c r="X35" s="3">
        <f t="shared" si="27"/>
        <v>0.86</v>
      </c>
      <c r="Y35" s="3">
        <f t="shared" si="27"/>
        <v>0.78</v>
      </c>
      <c r="Z35" s="3">
        <f t="shared" si="27"/>
        <v>0.99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1234007589000</v>
      </c>
      <c r="E51" s="5">
        <v>915786938000</v>
      </c>
      <c r="F51" s="5">
        <v>1583276401000</v>
      </c>
      <c r="G51" s="5">
        <v>988820787000</v>
      </c>
      <c r="I51" s="5">
        <v>3853980726000</v>
      </c>
      <c r="J51" s="5">
        <v>3875321246000</v>
      </c>
      <c r="K51" s="5">
        <v>4548754696000</v>
      </c>
      <c r="L51" s="5">
        <v>4465174493000</v>
      </c>
      <c r="M51" s="5">
        <v>3480062858000</v>
      </c>
      <c r="N51" s="5">
        <v>3013778917000</v>
      </c>
      <c r="O51" s="5">
        <v>5470824200000</v>
      </c>
      <c r="P51" s="5">
        <v>5157266424000</v>
      </c>
      <c r="Q51" s="5">
        <v>4495503187000</v>
      </c>
      <c r="R51" s="5">
        <v>4650940587932</v>
      </c>
      <c r="S51" s="5">
        <v>4655901024842</v>
      </c>
      <c r="T51" s="5">
        <v>4717079531523</v>
      </c>
      <c r="U51" s="5">
        <v>4623675713706</v>
      </c>
      <c r="V51" s="5">
        <v>4009948557189</v>
      </c>
      <c r="W51" s="5">
        <v>3200479479540</v>
      </c>
      <c r="X51" s="5">
        <v>2686424443842</v>
      </c>
      <c r="Y51" s="5">
        <v>2699279335409</v>
      </c>
      <c r="Z51" s="5">
        <v>2337791167552</v>
      </c>
    </row>
    <row r="52" spans="2:26" ht="15.5" x14ac:dyDescent="0.35">
      <c r="C52" t="s">
        <v>85</v>
      </c>
      <c r="D52" s="5">
        <v>-1002578025000</v>
      </c>
      <c r="E52" s="5">
        <v>-803232755000</v>
      </c>
      <c r="F52" s="5">
        <v>-1379946315000</v>
      </c>
      <c r="G52" s="5">
        <v>-851885445000</v>
      </c>
      <c r="I52" s="5">
        <v>-3349547609000</v>
      </c>
      <c r="J52" s="5">
        <v>-3261118783000</v>
      </c>
      <c r="K52" s="5">
        <v>-3843825624000</v>
      </c>
      <c r="L52" s="5">
        <v>-3864227268000</v>
      </c>
      <c r="M52" s="5">
        <v>-3013790607000</v>
      </c>
      <c r="N52" s="5">
        <v>-2520797620000</v>
      </c>
      <c r="O52" s="5">
        <v>-4651089971000</v>
      </c>
      <c r="P52" s="5">
        <v>-4292248458000</v>
      </c>
      <c r="Q52" s="5">
        <v>-3745316217000</v>
      </c>
      <c r="R52" s="5">
        <v>-3743689256302</v>
      </c>
      <c r="S52" s="5">
        <v>-3888831438268</v>
      </c>
      <c r="T52" s="5">
        <v>-4048854618967</v>
      </c>
      <c r="U52" s="5">
        <v>-4004463325578</v>
      </c>
      <c r="V52" s="5">
        <v>-3445969282883</v>
      </c>
      <c r="W52" s="5">
        <v>-2761822067045</v>
      </c>
      <c r="X52" s="5">
        <v>-2302400111664</v>
      </c>
      <c r="Y52" s="5">
        <v>-2311882371643</v>
      </c>
      <c r="Z52" s="5">
        <v>-1995201318787</v>
      </c>
    </row>
    <row r="53" spans="2:26" ht="15.5" x14ac:dyDescent="0.35">
      <c r="C53" t="s">
        <v>86</v>
      </c>
      <c r="D53" s="5">
        <v>231429564000</v>
      </c>
      <c r="E53" s="5">
        <v>112554183000</v>
      </c>
      <c r="F53" s="5">
        <v>203330086000</v>
      </c>
      <c r="G53" s="5">
        <v>136935342000</v>
      </c>
      <c r="I53" s="5">
        <v>504433117000</v>
      </c>
      <c r="J53" s="5">
        <v>614202463000</v>
      </c>
      <c r="K53" s="5">
        <v>704929072000</v>
      </c>
      <c r="L53" s="5">
        <v>600947225000</v>
      </c>
      <c r="M53" s="5">
        <v>466272251000</v>
      </c>
      <c r="N53" s="5">
        <v>492981297000</v>
      </c>
      <c r="O53" s="5">
        <v>819734229000</v>
      </c>
      <c r="P53" s="5">
        <v>865017966000</v>
      </c>
      <c r="Q53" s="5">
        <v>750186970000</v>
      </c>
      <c r="R53" s="5">
        <v>907251331630</v>
      </c>
      <c r="S53" s="5">
        <v>767069586574</v>
      </c>
      <c r="T53" s="5">
        <v>668224912556</v>
      </c>
      <c r="U53" s="5">
        <v>619212388128</v>
      </c>
      <c r="V53" s="5">
        <v>563979274306</v>
      </c>
      <c r="W53" s="5">
        <v>438657412495</v>
      </c>
      <c r="X53" s="5">
        <v>384024332178</v>
      </c>
      <c r="Y53" s="5">
        <v>387396963766</v>
      </c>
      <c r="Z53" s="5">
        <v>342589848765</v>
      </c>
    </row>
    <row r="54" spans="2:26" ht="15.5" x14ac:dyDescent="0.35">
      <c r="C54" t="s">
        <v>1147</v>
      </c>
      <c r="W54" s="5">
        <v>13231911015</v>
      </c>
      <c r="X54" s="5">
        <v>1817457894</v>
      </c>
      <c r="Y54" s="5">
        <v>8016388747</v>
      </c>
      <c r="Z54" s="5">
        <v>7514354247</v>
      </c>
    </row>
    <row r="55" spans="2:26" ht="15.5" x14ac:dyDescent="0.35">
      <c r="C55" t="s">
        <v>1148</v>
      </c>
      <c r="D55" s="5">
        <v>231429564000</v>
      </c>
      <c r="E55" s="5">
        <v>112554183000</v>
      </c>
      <c r="F55" s="5">
        <v>203330086000</v>
      </c>
      <c r="G55" s="5">
        <v>136935342000</v>
      </c>
      <c r="I55" s="5">
        <v>504433117000</v>
      </c>
      <c r="J55" s="5">
        <v>614202463000</v>
      </c>
      <c r="K55" s="5">
        <v>704929072000</v>
      </c>
      <c r="L55" s="5">
        <v>600947225000</v>
      </c>
      <c r="M55" s="5">
        <v>466272251000</v>
      </c>
      <c r="N55" s="5">
        <v>492981297000</v>
      </c>
      <c r="O55" s="5">
        <v>819734229000</v>
      </c>
      <c r="P55" s="5">
        <v>865017966000</v>
      </c>
      <c r="Q55" s="5">
        <v>750186970000</v>
      </c>
      <c r="R55" s="5">
        <v>907251331630</v>
      </c>
      <c r="S55" s="5">
        <v>767069586574</v>
      </c>
      <c r="T55" s="5">
        <v>668224912556</v>
      </c>
      <c r="U55" s="5">
        <v>619212388128</v>
      </c>
      <c r="V55" s="5">
        <v>563979274306</v>
      </c>
      <c r="W55" s="5">
        <v>451889323510</v>
      </c>
      <c r="X55" s="5">
        <v>385841790072</v>
      </c>
      <c r="Y55" s="5">
        <v>395413352513</v>
      </c>
      <c r="Z55" s="5">
        <v>350104203012</v>
      </c>
    </row>
    <row r="56" spans="2:26" ht="15.5" x14ac:dyDescent="0.35">
      <c r="C56" t="s">
        <v>87</v>
      </c>
      <c r="D56" s="5">
        <v>-131171897000</v>
      </c>
      <c r="E56" s="5">
        <v>-86946845000</v>
      </c>
      <c r="F56" s="5">
        <v>-125969094000</v>
      </c>
      <c r="G56" s="5">
        <v>-98396185000</v>
      </c>
      <c r="I56" s="5">
        <v>-408118162000</v>
      </c>
      <c r="J56" s="5">
        <v>-464072321000</v>
      </c>
      <c r="K56" s="5">
        <v>-423566954000</v>
      </c>
      <c r="L56" s="5">
        <v>-376119067000</v>
      </c>
      <c r="M56" s="5">
        <v>-350612276000</v>
      </c>
      <c r="N56" s="5">
        <v>-350779164000</v>
      </c>
      <c r="O56" s="5">
        <v>-508827605000</v>
      </c>
      <c r="P56" s="5">
        <v>-508819590000</v>
      </c>
      <c r="Q56" s="5">
        <v>-427790594000</v>
      </c>
      <c r="R56" s="5">
        <v>-476719803058</v>
      </c>
      <c r="S56" s="5">
        <v>-369818345849</v>
      </c>
      <c r="T56" s="5">
        <v>-291176979827</v>
      </c>
      <c r="U56" s="5">
        <v>-277726304729</v>
      </c>
      <c r="V56" s="5">
        <v>-286260011045</v>
      </c>
      <c r="W56" s="5">
        <v>-217207800863</v>
      </c>
      <c r="X56" s="5">
        <v>-205581930454</v>
      </c>
      <c r="Y56" s="5">
        <v>-204469981965</v>
      </c>
      <c r="Z56" s="5">
        <v>-176663336122</v>
      </c>
    </row>
    <row r="57" spans="2:26" ht="15.5" x14ac:dyDescent="0.35">
      <c r="C57" t="s">
        <v>88</v>
      </c>
      <c r="D57" s="5">
        <v>-26874249000</v>
      </c>
      <c r="E57" s="5">
        <v>-20583445000</v>
      </c>
      <c r="F57" s="5">
        <v>-22789784000</v>
      </c>
      <c r="G57" s="5">
        <v>-32595773000</v>
      </c>
      <c r="I57" s="5">
        <v>-99899236000</v>
      </c>
      <c r="J57" s="5">
        <v>-141969117000</v>
      </c>
      <c r="K57" s="5">
        <v>-119855589000</v>
      </c>
      <c r="L57" s="5">
        <v>-75638152000</v>
      </c>
      <c r="M57" s="5">
        <v>-84385247000</v>
      </c>
      <c r="N57" s="5">
        <v>-86064392000</v>
      </c>
      <c r="O57" s="5">
        <v>-128597983000</v>
      </c>
      <c r="P57" s="5">
        <v>-153567236000</v>
      </c>
      <c r="Q57" s="5">
        <v>-108657912000</v>
      </c>
      <c r="R57" s="5">
        <v>-95333281473</v>
      </c>
      <c r="S57" s="5">
        <v>-56670154778</v>
      </c>
      <c r="T57" s="5">
        <v>-57586914568</v>
      </c>
      <c r="U57" s="5">
        <v>-61792794843</v>
      </c>
      <c r="V57" s="5">
        <v>-82761581693</v>
      </c>
      <c r="W57" s="5">
        <v>-48470032531</v>
      </c>
      <c r="X57" s="5">
        <v>-41346971222</v>
      </c>
      <c r="Y57" s="5">
        <v>-39351382511</v>
      </c>
      <c r="Z57" s="5">
        <v>-33933139025</v>
      </c>
    </row>
    <row r="58" spans="2:26" ht="15.5" x14ac:dyDescent="0.35">
      <c r="C58" t="s">
        <v>89</v>
      </c>
      <c r="D58" s="5">
        <v>-110904421000</v>
      </c>
      <c r="E58" s="5">
        <v>-75776530000</v>
      </c>
      <c r="F58" s="5">
        <v>-123425437000</v>
      </c>
      <c r="G58" s="5">
        <v>-71312652000</v>
      </c>
      <c r="I58" s="5">
        <v>-343053873000</v>
      </c>
      <c r="J58" s="5">
        <v>-358839706000</v>
      </c>
      <c r="K58" s="5">
        <v>-329797072000</v>
      </c>
      <c r="L58" s="5">
        <v>-340656506000</v>
      </c>
      <c r="M58" s="5">
        <v>-294356299000</v>
      </c>
      <c r="N58" s="5">
        <v>-304157422000</v>
      </c>
      <c r="O58" s="5">
        <v>-392437420000</v>
      </c>
      <c r="P58" s="5">
        <v>-382695600000</v>
      </c>
      <c r="Q58" s="5">
        <v>-390478628000</v>
      </c>
      <c r="R58" s="5">
        <v>-430611335069</v>
      </c>
      <c r="S58" s="5">
        <v>-343010114406</v>
      </c>
      <c r="T58" s="5">
        <v>-285954954112</v>
      </c>
      <c r="U58" s="5">
        <v>-249767489008</v>
      </c>
      <c r="V58" s="5">
        <v>-232453491928</v>
      </c>
      <c r="W58" s="5">
        <v>-197508673641</v>
      </c>
      <c r="X58" s="5">
        <v>-164234959232</v>
      </c>
      <c r="Y58" s="5">
        <v>-165118599454</v>
      </c>
      <c r="Z58" s="5">
        <v>-142730197097</v>
      </c>
    </row>
    <row r="59" spans="2:26" ht="15.5" x14ac:dyDescent="0.35">
      <c r="C59" t="s">
        <v>92</v>
      </c>
      <c r="D59" s="5">
        <v>36113000</v>
      </c>
      <c r="E59" s="5">
        <v>399588000</v>
      </c>
      <c r="F59" s="5">
        <v>1251761000</v>
      </c>
      <c r="G59" s="5">
        <v>581876000</v>
      </c>
      <c r="I59" s="5">
        <v>2315014000</v>
      </c>
      <c r="J59" s="5">
        <v>2673816000</v>
      </c>
      <c r="K59" s="5">
        <v>4339949000</v>
      </c>
      <c r="L59" s="5">
        <v>910505000</v>
      </c>
      <c r="M59" s="5">
        <v>1190750000</v>
      </c>
      <c r="N59" s="5">
        <v>-1028493000</v>
      </c>
      <c r="O59" s="5">
        <v>3126984000</v>
      </c>
      <c r="P59" s="5">
        <v>2172622000</v>
      </c>
      <c r="Q59" s="5">
        <v>2554035000</v>
      </c>
      <c r="R59" s="5">
        <v>7073769969</v>
      </c>
      <c r="S59" s="5">
        <v>3013280443</v>
      </c>
      <c r="T59" s="5">
        <v>3710838520</v>
      </c>
      <c r="U59" s="5">
        <v>4514994209</v>
      </c>
      <c r="V59" s="5">
        <v>3914661960</v>
      </c>
      <c r="W59" s="5">
        <v>2170327834</v>
      </c>
    </row>
    <row r="60" spans="2:26" ht="15.5" x14ac:dyDescent="0.35">
      <c r="C60" t="s">
        <v>93</v>
      </c>
      <c r="D60" s="5">
        <v>100257667000</v>
      </c>
      <c r="E60" s="5">
        <v>25607338000</v>
      </c>
      <c r="F60" s="5">
        <v>77360992000</v>
      </c>
      <c r="G60" s="5">
        <v>38539157000</v>
      </c>
      <c r="I60" s="5">
        <v>96314955000</v>
      </c>
      <c r="J60" s="5">
        <v>150130142000</v>
      </c>
      <c r="K60" s="5">
        <v>281362118000</v>
      </c>
      <c r="L60" s="5">
        <v>224828158000</v>
      </c>
      <c r="M60" s="5">
        <v>115659975000</v>
      </c>
      <c r="N60" s="5">
        <v>142202133000</v>
      </c>
      <c r="O60" s="5">
        <v>310906624000</v>
      </c>
      <c r="P60" s="5">
        <v>356198376000</v>
      </c>
      <c r="Q60" s="5">
        <v>322396376000</v>
      </c>
      <c r="R60" s="5">
        <v>430531528572</v>
      </c>
      <c r="S60" s="5">
        <v>397251240725</v>
      </c>
      <c r="T60" s="5">
        <v>377047932729</v>
      </c>
      <c r="U60" s="5">
        <v>341486083399</v>
      </c>
      <c r="V60" s="5">
        <v>277719263261</v>
      </c>
      <c r="W60" s="5">
        <v>234681522647</v>
      </c>
      <c r="X60" s="5">
        <v>180259859618</v>
      </c>
      <c r="Y60" s="5">
        <v>190943370548</v>
      </c>
      <c r="Z60" s="5">
        <v>173440866890</v>
      </c>
    </row>
    <row r="61" spans="2:26" ht="15.5" x14ac:dyDescent="0.35">
      <c r="C61" t="s">
        <v>94</v>
      </c>
      <c r="D61" s="5">
        <v>41104513000</v>
      </c>
      <c r="E61" s="5">
        <v>6430674000</v>
      </c>
      <c r="F61" s="5">
        <v>19292720000</v>
      </c>
      <c r="G61" s="5">
        <v>4673606000</v>
      </c>
      <c r="I61" s="5">
        <v>37872716000</v>
      </c>
      <c r="J61" s="5">
        <v>78784117000</v>
      </c>
      <c r="K61" s="5">
        <v>13979849000</v>
      </c>
      <c r="L61" s="5">
        <v>25698016000</v>
      </c>
      <c r="M61" s="5">
        <v>-130721774000</v>
      </c>
      <c r="N61" s="5">
        <v>-52371788000</v>
      </c>
      <c r="O61" s="5">
        <v>-52688702000</v>
      </c>
      <c r="P61" s="5">
        <v>-36049747000</v>
      </c>
      <c r="Q61" s="5">
        <v>32490404000</v>
      </c>
      <c r="R61" s="5">
        <v>-28463486164</v>
      </c>
      <c r="S61" s="5">
        <v>-42750265714</v>
      </c>
      <c r="T61" s="5">
        <v>-57538369522</v>
      </c>
      <c r="U61" s="5">
        <v>-40324209696</v>
      </c>
      <c r="V61" s="5">
        <v>-10859159179</v>
      </c>
      <c r="W61" s="5">
        <v>-29651641404</v>
      </c>
      <c r="X61" s="5">
        <v>-11182241485</v>
      </c>
      <c r="Y61" s="5">
        <v>5585316407</v>
      </c>
      <c r="Z61" s="5">
        <v>-3174551164</v>
      </c>
    </row>
    <row r="62" spans="2:26" ht="15.5" x14ac:dyDescent="0.35">
      <c r="C62" t="s">
        <v>27</v>
      </c>
      <c r="D62" s="5">
        <v>-1733774000</v>
      </c>
      <c r="E62" s="5">
        <v>-1750672000</v>
      </c>
      <c r="F62" s="5">
        <v>-3840167000</v>
      </c>
      <c r="G62" s="5">
        <v>-2345656000</v>
      </c>
      <c r="I62" s="5">
        <v>-12429333000</v>
      </c>
      <c r="J62" s="5">
        <v>-19627582000</v>
      </c>
      <c r="K62" s="5">
        <v>-31646961000</v>
      </c>
      <c r="L62" s="5">
        <v>-19660042000</v>
      </c>
      <c r="M62" s="5">
        <v>-45350794000</v>
      </c>
      <c r="N62" s="5">
        <v>-47862577000</v>
      </c>
      <c r="O62" s="5">
        <v>-104278029000</v>
      </c>
      <c r="P62" s="5">
        <v>-80516535000</v>
      </c>
      <c r="Q62" s="5">
        <v>-52028418000</v>
      </c>
      <c r="R62" s="5">
        <v>-50432930190</v>
      </c>
      <c r="S62" s="5">
        <v>-77359387683</v>
      </c>
      <c r="T62" s="5">
        <v>-81489016515</v>
      </c>
      <c r="U62" s="5">
        <v>-59644024366</v>
      </c>
      <c r="V62" s="5">
        <v>-40454126798</v>
      </c>
      <c r="W62" s="5">
        <v>-29651641404</v>
      </c>
    </row>
    <row r="63" spans="2:26" ht="15.5" x14ac:dyDescent="0.35">
      <c r="C63" t="s">
        <v>90</v>
      </c>
      <c r="D63" s="5">
        <v>5634205000</v>
      </c>
      <c r="E63" s="5">
        <v>-10622495000</v>
      </c>
      <c r="F63" s="5">
        <v>-30046725000</v>
      </c>
      <c r="G63" s="5">
        <v>-3095124000</v>
      </c>
      <c r="I63" s="5">
        <v>-40564767000</v>
      </c>
      <c r="J63" s="5">
        <v>-32115142000</v>
      </c>
      <c r="K63" s="5">
        <v>-30352488000</v>
      </c>
      <c r="L63" s="5">
        <v>-36356687000</v>
      </c>
      <c r="M63" s="5">
        <v>-40097482000</v>
      </c>
      <c r="N63" s="5">
        <v>-38942849000</v>
      </c>
      <c r="O63" s="5">
        <v>-74263941000</v>
      </c>
      <c r="P63" s="5">
        <v>-72117892000</v>
      </c>
      <c r="Q63" s="5">
        <v>6626066000</v>
      </c>
      <c r="R63" s="5">
        <v>35138129166</v>
      </c>
      <c r="S63" s="5">
        <v>3800851718</v>
      </c>
      <c r="T63" s="5">
        <v>-3145400261</v>
      </c>
      <c r="U63" s="5">
        <v>4146060614</v>
      </c>
      <c r="V63" s="5">
        <v>-85602676</v>
      </c>
    </row>
    <row r="64" spans="2:26" ht="15.5" x14ac:dyDescent="0.35">
      <c r="C64" t="s">
        <v>450</v>
      </c>
      <c r="D64" s="5">
        <v>59377461000</v>
      </c>
      <c r="E64" s="5">
        <v>21277186000</v>
      </c>
      <c r="F64" s="5">
        <v>42526384000</v>
      </c>
      <c r="G64" s="5">
        <v>19208438000</v>
      </c>
      <c r="I64" s="5">
        <v>100154645000</v>
      </c>
      <c r="J64" s="5">
        <v>143544566000</v>
      </c>
      <c r="K64" s="5">
        <v>91668497000</v>
      </c>
      <c r="L64" s="5">
        <v>118287849000</v>
      </c>
      <c r="M64" s="5">
        <v>-23920120000</v>
      </c>
      <c r="N64" s="5">
        <v>-34100788000</v>
      </c>
      <c r="O64" s="5">
        <v>121936017000</v>
      </c>
      <c r="P64" s="5">
        <v>114901658000</v>
      </c>
      <c r="Q64" s="5">
        <v>129304090000</v>
      </c>
      <c r="R64" s="5">
        <v>60217353740</v>
      </c>
      <c r="S64" s="5">
        <v>30808270251</v>
      </c>
      <c r="T64" s="5">
        <v>27096047254</v>
      </c>
      <c r="U64" s="5">
        <v>15173754056</v>
      </c>
      <c r="V64" s="5">
        <v>29680570295</v>
      </c>
    </row>
    <row r="65" spans="3:26" ht="15.5" x14ac:dyDescent="0.35">
      <c r="C65" t="s">
        <v>378</v>
      </c>
      <c r="F65" s="5">
        <v>19941057000</v>
      </c>
      <c r="G65" s="5">
        <v>-19941057000</v>
      </c>
    </row>
    <row r="66" spans="3:26" ht="15.5" x14ac:dyDescent="0.35">
      <c r="C66" t="s">
        <v>98</v>
      </c>
      <c r="D66" s="5">
        <v>41104513000</v>
      </c>
      <c r="E66" s="5">
        <v>6430674000</v>
      </c>
      <c r="F66" s="5">
        <v>19292720000</v>
      </c>
      <c r="G66" s="5">
        <v>4673606000</v>
      </c>
      <c r="I66" s="5">
        <v>37872716000</v>
      </c>
      <c r="J66" s="5">
        <v>78784117000</v>
      </c>
      <c r="K66" s="5">
        <v>13979849000</v>
      </c>
      <c r="L66" s="5">
        <v>25698016000</v>
      </c>
      <c r="M66" s="5">
        <v>-130721774000</v>
      </c>
      <c r="N66" s="5">
        <v>-52371788000</v>
      </c>
      <c r="O66" s="5">
        <v>-52688702000</v>
      </c>
      <c r="P66" s="5">
        <v>-36049747000</v>
      </c>
      <c r="Q66" s="5">
        <v>32490404000</v>
      </c>
      <c r="R66" s="5">
        <v>-28463486164</v>
      </c>
      <c r="S66" s="5">
        <v>-42750265714</v>
      </c>
      <c r="T66" s="5">
        <v>-57538369522</v>
      </c>
      <c r="U66" s="5">
        <v>-40324209696</v>
      </c>
      <c r="V66" s="5">
        <v>-10859159179</v>
      </c>
      <c r="W66" s="5">
        <v>-29651641404</v>
      </c>
      <c r="X66" s="5">
        <v>-11182241485</v>
      </c>
      <c r="Y66" s="5">
        <v>5585316407</v>
      </c>
      <c r="Z66" s="5">
        <v>-3174551164</v>
      </c>
    </row>
    <row r="67" spans="3:26" ht="15.5" x14ac:dyDescent="0.35">
      <c r="C67" t="s">
        <v>29</v>
      </c>
      <c r="D67" s="5">
        <v>141362180000</v>
      </c>
      <c r="E67" s="5">
        <v>32038012000</v>
      </c>
      <c r="F67" s="5">
        <v>96653712000</v>
      </c>
      <c r="G67" s="5">
        <v>43212763000</v>
      </c>
      <c r="I67" s="5">
        <v>134187671000</v>
      </c>
      <c r="J67" s="5">
        <v>228914259000</v>
      </c>
      <c r="K67" s="5">
        <v>295341967000</v>
      </c>
      <c r="L67" s="5">
        <v>250526174000</v>
      </c>
      <c r="M67" s="5">
        <v>-15061799000</v>
      </c>
      <c r="N67" s="5">
        <v>89830345000</v>
      </c>
      <c r="O67" s="5">
        <v>258217922000</v>
      </c>
      <c r="P67" s="5">
        <v>320148629000</v>
      </c>
      <c r="Q67" s="5">
        <v>354886780000</v>
      </c>
      <c r="R67" s="5">
        <v>402068042408</v>
      </c>
      <c r="S67" s="5">
        <v>354500975011</v>
      </c>
      <c r="T67" s="5">
        <v>319509563207</v>
      </c>
      <c r="U67" s="5">
        <v>301161873703</v>
      </c>
      <c r="V67" s="5">
        <v>266860104082</v>
      </c>
      <c r="W67" s="5">
        <v>205029881243</v>
      </c>
      <c r="X67" s="5">
        <v>169077618133</v>
      </c>
      <c r="Y67" s="5">
        <v>196528686955</v>
      </c>
      <c r="Z67" s="5">
        <v>170266315726</v>
      </c>
    </row>
    <row r="68" spans="3:26" ht="15.5" x14ac:dyDescent="0.35">
      <c r="C68" t="s">
        <v>28</v>
      </c>
      <c r="D68" s="5">
        <v>-16892004000</v>
      </c>
      <c r="E68" s="5">
        <v>-5630888000</v>
      </c>
      <c r="F68" s="5">
        <v>-2055407000</v>
      </c>
      <c r="G68" s="5">
        <v>-8382635000</v>
      </c>
      <c r="I68" s="5">
        <v>-20657810000</v>
      </c>
      <c r="J68" s="5">
        <v>-39824158000</v>
      </c>
      <c r="K68" s="5">
        <v>-53527176000</v>
      </c>
      <c r="L68" s="5">
        <v>-48869665000</v>
      </c>
      <c r="M68" s="5">
        <v>-22048299000</v>
      </c>
      <c r="N68" s="5">
        <v>-37995920000</v>
      </c>
      <c r="O68" s="5">
        <v>-55934655000</v>
      </c>
      <c r="P68" s="5">
        <v>-51919617000</v>
      </c>
      <c r="Q68" s="5">
        <v>-44938762000</v>
      </c>
      <c r="R68" s="5">
        <v>-70407855769</v>
      </c>
      <c r="S68" s="5">
        <v>-117865991482</v>
      </c>
      <c r="T68" s="5">
        <v>-99019956472</v>
      </c>
      <c r="U68" s="5">
        <v>-90194862850</v>
      </c>
      <c r="V68" s="5">
        <v>-81614449927</v>
      </c>
      <c r="W68" s="5">
        <v>-67926004280</v>
      </c>
      <c r="X68" s="5">
        <v>-53359373461</v>
      </c>
      <c r="Y68" s="5">
        <v>-71469850774</v>
      </c>
      <c r="Z68" s="5">
        <v>-67969143388</v>
      </c>
    </row>
    <row r="69" spans="3:26" ht="15.5" x14ac:dyDescent="0.35">
      <c r="C69" t="s">
        <v>262</v>
      </c>
      <c r="D69" s="5">
        <v>124470176000</v>
      </c>
      <c r="E69" s="5">
        <v>26407124000</v>
      </c>
      <c r="F69" s="5">
        <v>94598305000</v>
      </c>
      <c r="G69" s="5">
        <v>34830128000</v>
      </c>
      <c r="I69" s="5">
        <v>113529861000</v>
      </c>
      <c r="J69" s="5">
        <v>189090101000</v>
      </c>
      <c r="K69" s="5">
        <v>241814791000</v>
      </c>
      <c r="L69" s="5">
        <v>201656509000</v>
      </c>
      <c r="M69" s="5">
        <v>-37110098000</v>
      </c>
      <c r="N69" s="5">
        <v>51834425000</v>
      </c>
      <c r="O69" s="5">
        <v>202283267000</v>
      </c>
      <c r="P69" s="5">
        <v>268229012000</v>
      </c>
      <c r="Q69" s="5">
        <v>309948018000</v>
      </c>
      <c r="R69" s="5">
        <v>331660186639</v>
      </c>
      <c r="S69" s="5">
        <v>236634983529</v>
      </c>
      <c r="T69" s="5">
        <v>220489606735</v>
      </c>
      <c r="U69" s="5">
        <v>210967010853</v>
      </c>
      <c r="V69" s="5">
        <v>185245654155</v>
      </c>
      <c r="W69" s="5">
        <v>137103876963</v>
      </c>
      <c r="X69" s="5">
        <v>115718244672</v>
      </c>
      <c r="Y69" s="5">
        <v>125058836181</v>
      </c>
      <c r="Z69" s="5">
        <v>102297172338</v>
      </c>
    </row>
    <row r="70" spans="3:26" ht="15.5" x14ac:dyDescent="0.35">
      <c r="C70" t="s">
        <v>264</v>
      </c>
      <c r="Y70" s="5">
        <v>909315582</v>
      </c>
      <c r="Z70" s="5">
        <v>-234020145</v>
      </c>
    </row>
    <row r="71" spans="3:26" ht="15.5" x14ac:dyDescent="0.35">
      <c r="C71" t="s">
        <v>265</v>
      </c>
    </row>
    <row r="72" spans="3:26" ht="15.5" x14ac:dyDescent="0.35">
      <c r="C72" t="s">
        <v>102</v>
      </c>
      <c r="D72" s="5">
        <v>124470176000</v>
      </c>
      <c r="E72" s="5">
        <v>26407124000</v>
      </c>
      <c r="F72" s="5">
        <v>94598305000</v>
      </c>
      <c r="G72" s="5">
        <v>34830128000</v>
      </c>
      <c r="I72" s="5">
        <v>113529861000</v>
      </c>
      <c r="J72" s="5">
        <v>189090101000</v>
      </c>
      <c r="K72" s="5">
        <v>241814791000</v>
      </c>
      <c r="L72" s="5">
        <v>201656509000</v>
      </c>
      <c r="M72" s="5">
        <v>-37110098000</v>
      </c>
      <c r="N72" s="5">
        <v>51834425000</v>
      </c>
      <c r="O72" s="5">
        <v>202283267000</v>
      </c>
      <c r="P72" s="5">
        <v>268229012000</v>
      </c>
      <c r="Q72" s="5">
        <v>309948018000</v>
      </c>
      <c r="R72" s="5">
        <v>331660186639</v>
      </c>
      <c r="S72" s="5">
        <v>236634983529</v>
      </c>
      <c r="T72" s="5">
        <v>220489606735</v>
      </c>
      <c r="U72" s="5">
        <v>210967010853</v>
      </c>
      <c r="V72" s="5">
        <v>185245654155</v>
      </c>
      <c r="W72" s="5">
        <v>137103876963</v>
      </c>
      <c r="X72" s="5">
        <v>115718244672</v>
      </c>
      <c r="Y72" s="5">
        <v>125968151763</v>
      </c>
      <c r="Z72" s="5">
        <v>102063152193</v>
      </c>
    </row>
    <row r="73" spans="3:26" ht="15.5" x14ac:dyDescent="0.35">
      <c r="C73" t="s">
        <v>103</v>
      </c>
      <c r="D73" s="5">
        <v>5741458000</v>
      </c>
      <c r="E73" s="5">
        <v>1436387000</v>
      </c>
      <c r="F73" s="5">
        <v>2601803000</v>
      </c>
      <c r="G73" s="5">
        <v>2062200000</v>
      </c>
      <c r="I73" s="5">
        <v>5132158000</v>
      </c>
      <c r="J73" s="5">
        <v>3803746000</v>
      </c>
      <c r="K73" s="5">
        <v>-304781000</v>
      </c>
      <c r="L73" s="5">
        <v>9832809000</v>
      </c>
      <c r="M73" s="5">
        <v>5040917000</v>
      </c>
      <c r="N73" s="5">
        <v>6784297000</v>
      </c>
      <c r="O73" s="5">
        <v>-4969463000</v>
      </c>
      <c r="P73" s="5">
        <v>5747613000</v>
      </c>
      <c r="Q73" s="5">
        <v>-8780835000</v>
      </c>
      <c r="R73" s="5">
        <v>-1979272926</v>
      </c>
      <c r="S73" s="5">
        <v>11018568035</v>
      </c>
      <c r="T73" s="5">
        <v>-4243814645</v>
      </c>
    </row>
    <row r="74" spans="3:26" ht="15.5" x14ac:dyDescent="0.35">
      <c r="C74" t="s">
        <v>105</v>
      </c>
      <c r="D74" s="5">
        <v>130211634000</v>
      </c>
      <c r="E74" s="5">
        <v>27843511000</v>
      </c>
      <c r="F74" s="5">
        <v>97200108000</v>
      </c>
      <c r="G74" s="5">
        <v>36892328000</v>
      </c>
      <c r="I74" s="5">
        <v>118662019000</v>
      </c>
      <c r="J74" s="5">
        <v>192893847000</v>
      </c>
      <c r="K74" s="5">
        <v>241510010000</v>
      </c>
      <c r="L74" s="5">
        <v>211489318000</v>
      </c>
      <c r="M74" s="5">
        <v>-32069181000</v>
      </c>
      <c r="N74" s="5">
        <v>58618722000</v>
      </c>
      <c r="O74" s="5">
        <v>197313804000</v>
      </c>
      <c r="P74" s="5">
        <v>273976625000</v>
      </c>
      <c r="Q74" s="5">
        <v>301167183000</v>
      </c>
      <c r="R74" s="5">
        <v>329680913713</v>
      </c>
      <c r="S74" s="5">
        <v>247653551564</v>
      </c>
      <c r="T74" s="5">
        <v>216245792090</v>
      </c>
      <c r="U74" s="5">
        <v>210967010853</v>
      </c>
      <c r="V74" s="5">
        <v>185245654155</v>
      </c>
      <c r="W74" s="5">
        <v>137103876963</v>
      </c>
    </row>
    <row r="75" spans="3:26" ht="15.5" x14ac:dyDescent="0.35">
      <c r="C75" t="s">
        <v>106</v>
      </c>
      <c r="D75" s="5">
        <v>124470176000</v>
      </c>
      <c r="E75" s="5">
        <v>26407124000</v>
      </c>
      <c r="F75" s="5">
        <v>94598305000</v>
      </c>
      <c r="G75" s="5">
        <v>34830128000</v>
      </c>
      <c r="I75" s="5">
        <v>113529861000</v>
      </c>
      <c r="J75" s="5">
        <v>189090101000</v>
      </c>
      <c r="K75" s="5">
        <v>241814791000</v>
      </c>
      <c r="L75" s="5">
        <v>201656509000</v>
      </c>
      <c r="M75" s="5">
        <v>-37110098000</v>
      </c>
      <c r="N75" s="5">
        <v>51834425000</v>
      </c>
      <c r="O75" s="5">
        <v>202283267000</v>
      </c>
      <c r="P75" s="5">
        <v>268229012000</v>
      </c>
      <c r="Q75" s="5">
        <v>309948018000</v>
      </c>
      <c r="R75" s="5">
        <v>331660186639</v>
      </c>
      <c r="S75" s="5">
        <v>236634983529</v>
      </c>
      <c r="T75" s="5">
        <v>220489606735</v>
      </c>
      <c r="U75" s="5">
        <v>210967010853</v>
      </c>
      <c r="V75" s="5">
        <v>185245654155</v>
      </c>
      <c r="W75" s="5">
        <v>137103876963</v>
      </c>
      <c r="X75" s="5">
        <v>115718244672</v>
      </c>
      <c r="Y75" s="5">
        <v>125968151763</v>
      </c>
      <c r="Z75" s="5">
        <v>102063152193</v>
      </c>
    </row>
    <row r="76" spans="3:26" ht="15.5" x14ac:dyDescent="0.35">
      <c r="C76" t="s">
        <v>8</v>
      </c>
      <c r="D76" s="5">
        <v>130175521000</v>
      </c>
      <c r="E76" s="5">
        <v>27443923000</v>
      </c>
      <c r="F76" s="5">
        <v>95948347000</v>
      </c>
      <c r="G76" s="5">
        <v>36310452000</v>
      </c>
      <c r="I76" s="5">
        <v>116347005000</v>
      </c>
      <c r="J76" s="5">
        <v>190220031000</v>
      </c>
      <c r="K76" s="5">
        <v>237170061000</v>
      </c>
      <c r="L76" s="5">
        <v>210578813000</v>
      </c>
      <c r="M76" s="5">
        <v>-33259931000</v>
      </c>
      <c r="N76" s="5">
        <v>59647215000</v>
      </c>
      <c r="O76" s="5">
        <v>194186820000</v>
      </c>
      <c r="P76" s="5">
        <v>271804003000</v>
      </c>
      <c r="Q76" s="5">
        <v>298613148000</v>
      </c>
      <c r="R76" s="5">
        <v>322607143744</v>
      </c>
      <c r="S76" s="5">
        <v>244640271121</v>
      </c>
      <c r="T76" s="5">
        <v>212534953570</v>
      </c>
      <c r="U76" s="5">
        <v>206452016644</v>
      </c>
      <c r="V76" s="5">
        <v>181330992195</v>
      </c>
      <c r="W76" s="5">
        <v>134933549129</v>
      </c>
    </row>
    <row r="77" spans="3:26" ht="15.5" x14ac:dyDescent="0.35">
      <c r="C77" t="s">
        <v>108</v>
      </c>
      <c r="D77" s="5">
        <v>124470176000</v>
      </c>
      <c r="E77" s="5">
        <v>26407124000</v>
      </c>
      <c r="F77" s="5">
        <v>94598305000</v>
      </c>
      <c r="G77" s="5">
        <v>34830128000</v>
      </c>
      <c r="I77" s="5">
        <v>113529861000</v>
      </c>
      <c r="J77" s="5">
        <v>189090101000</v>
      </c>
      <c r="K77" s="5">
        <v>241814791000</v>
      </c>
      <c r="L77" s="5">
        <v>201656509000</v>
      </c>
      <c r="M77" s="5">
        <v>-37110098000</v>
      </c>
      <c r="N77" s="5">
        <v>51834425000</v>
      </c>
      <c r="O77" s="5">
        <v>202283267000</v>
      </c>
      <c r="P77" s="5">
        <v>268229012000</v>
      </c>
      <c r="Q77" s="5">
        <v>309948018000</v>
      </c>
      <c r="R77" s="5">
        <v>331660186639</v>
      </c>
      <c r="S77" s="5">
        <v>236634983529</v>
      </c>
      <c r="T77" s="5">
        <v>220489606735</v>
      </c>
      <c r="U77" s="5">
        <v>210967010853</v>
      </c>
      <c r="V77" s="5">
        <v>185245654155</v>
      </c>
      <c r="W77" s="5">
        <v>137103876963</v>
      </c>
      <c r="X77" s="5">
        <v>115718244672</v>
      </c>
      <c r="Y77" s="5">
        <v>125968151763</v>
      </c>
      <c r="Z77" s="5">
        <v>102063152193</v>
      </c>
    </row>
    <row r="78" spans="3:26" ht="15.5" x14ac:dyDescent="0.35">
      <c r="C78" t="s">
        <v>109</v>
      </c>
      <c r="D78" s="5">
        <v>130211634000</v>
      </c>
      <c r="E78" s="5">
        <v>27843511000</v>
      </c>
      <c r="F78" s="5">
        <v>97200108000</v>
      </c>
      <c r="G78" s="5">
        <v>36892328000</v>
      </c>
      <c r="I78" s="5">
        <v>118662019000</v>
      </c>
      <c r="J78" s="5">
        <v>192893847000</v>
      </c>
      <c r="K78" s="5">
        <v>241510010000</v>
      </c>
      <c r="L78" s="5">
        <v>211489318000</v>
      </c>
      <c r="M78" s="5">
        <v>-32069181000</v>
      </c>
      <c r="N78" s="5">
        <v>58618722000</v>
      </c>
      <c r="O78" s="5">
        <v>197313804000</v>
      </c>
      <c r="P78" s="5">
        <v>273976625000</v>
      </c>
      <c r="Q78" s="5">
        <v>301167183000</v>
      </c>
      <c r="R78" s="5">
        <v>329680913713</v>
      </c>
      <c r="S78" s="5">
        <v>247653551564</v>
      </c>
      <c r="T78" s="5">
        <v>216245792090</v>
      </c>
      <c r="U78" s="5">
        <v>210967010853</v>
      </c>
      <c r="V78" s="5">
        <v>185245654155</v>
      </c>
      <c r="W78" s="5">
        <v>137103876963</v>
      </c>
    </row>
    <row r="79" spans="3:26" ht="15.5" x14ac:dyDescent="0.35">
      <c r="C79" t="s">
        <v>110</v>
      </c>
      <c r="D79" s="5">
        <v>130211634000</v>
      </c>
      <c r="E79" s="5">
        <v>27843511000</v>
      </c>
      <c r="F79" s="5">
        <v>97200108000</v>
      </c>
      <c r="G79" s="5">
        <v>36892328000</v>
      </c>
      <c r="I79" s="5">
        <v>118662019000</v>
      </c>
      <c r="J79" s="5">
        <v>192893847000</v>
      </c>
      <c r="K79" s="5">
        <v>241510010000</v>
      </c>
      <c r="L79" s="5">
        <v>211489318000</v>
      </c>
      <c r="M79" s="5">
        <v>-32069181000</v>
      </c>
      <c r="N79" s="5">
        <v>58618722000</v>
      </c>
      <c r="O79" s="5">
        <v>197313804000</v>
      </c>
      <c r="P79" s="5">
        <v>273976625000</v>
      </c>
      <c r="Q79" s="5">
        <v>301167183000</v>
      </c>
      <c r="R79" s="5">
        <v>329680913713</v>
      </c>
      <c r="S79" s="5">
        <v>247653551564</v>
      </c>
      <c r="T79" s="5">
        <v>216245792090</v>
      </c>
      <c r="U79" s="5">
        <v>210967010853</v>
      </c>
      <c r="V79" s="5">
        <v>185245654155</v>
      </c>
      <c r="W79" s="5">
        <v>137103876963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364202108000</v>
      </c>
      <c r="E83" s="5">
        <v>430269858000</v>
      </c>
      <c r="F83" s="5">
        <v>678776147000</v>
      </c>
      <c r="G83" s="5">
        <v>295118750000</v>
      </c>
      <c r="I83" s="5">
        <v>678776147000</v>
      </c>
      <c r="J83" s="5">
        <v>582434576000</v>
      </c>
      <c r="K83" s="5">
        <v>471769154000</v>
      </c>
      <c r="L83" s="5">
        <v>441414235000</v>
      </c>
      <c r="M83" s="5">
        <v>562782118000</v>
      </c>
      <c r="N83" s="5">
        <v>556853162000</v>
      </c>
      <c r="O83" s="5">
        <v>353719037000</v>
      </c>
      <c r="P83" s="5">
        <v>103252468000</v>
      </c>
      <c r="Q83" s="5">
        <v>423583202000</v>
      </c>
      <c r="R83" s="5">
        <v>740194001905</v>
      </c>
      <c r="S83" s="5">
        <v>578856540251</v>
      </c>
      <c r="T83" s="5">
        <v>453651194876</v>
      </c>
      <c r="U83" s="5">
        <v>735889401884</v>
      </c>
      <c r="V83" s="5">
        <v>378631734368</v>
      </c>
      <c r="W83" s="5">
        <v>768524802296</v>
      </c>
      <c r="X83" s="5">
        <v>603659042070</v>
      </c>
      <c r="Y83" s="5">
        <v>382461594026</v>
      </c>
      <c r="Z83" s="5">
        <v>174405630644</v>
      </c>
    </row>
    <row r="84" spans="2:26" ht="15.5" x14ac:dyDescent="0.35">
      <c r="C84" t="s">
        <v>115</v>
      </c>
      <c r="D84" s="5">
        <v>846791944000</v>
      </c>
      <c r="E84" s="5">
        <v>724102609000</v>
      </c>
      <c r="F84" s="5">
        <v>824190078000</v>
      </c>
      <c r="G84" s="5">
        <v>806349120000</v>
      </c>
      <c r="I84" s="5">
        <v>824190078000</v>
      </c>
      <c r="J84" s="5">
        <v>839920183000</v>
      </c>
      <c r="K84" s="5">
        <v>924864019000</v>
      </c>
      <c r="L84" s="5">
        <v>1072325684000</v>
      </c>
      <c r="M84" s="5">
        <v>723792450000</v>
      </c>
      <c r="N84" s="5">
        <v>783023641000</v>
      </c>
      <c r="O84" s="5">
        <v>1078510178000</v>
      </c>
      <c r="P84" s="5">
        <v>1030287471000</v>
      </c>
      <c r="Q84" s="5">
        <v>803995777000</v>
      </c>
      <c r="R84" s="5">
        <v>707520700149</v>
      </c>
      <c r="S84" s="5">
        <v>775378622797</v>
      </c>
      <c r="T84" s="5">
        <v>788645804024</v>
      </c>
      <c r="U84" s="5">
        <v>746680139692</v>
      </c>
      <c r="V84" s="5">
        <v>638207349884</v>
      </c>
      <c r="W84" s="5">
        <v>374066736008</v>
      </c>
      <c r="X84" s="5">
        <v>364359339560</v>
      </c>
      <c r="Y84" s="5">
        <v>333761474188</v>
      </c>
      <c r="Z84" s="5">
        <v>296047467919</v>
      </c>
    </row>
    <row r="85" spans="2:26" ht="15.5" x14ac:dyDescent="0.35">
      <c r="C85" t="s">
        <v>117</v>
      </c>
      <c r="W85" s="5">
        <v>83204270100</v>
      </c>
      <c r="X85" s="5">
        <v>47401459234</v>
      </c>
      <c r="Y85" s="5">
        <v>5327613525</v>
      </c>
      <c r="Z85" s="5">
        <v>8316551601</v>
      </c>
    </row>
    <row r="86" spans="2:26" ht="15.5" x14ac:dyDescent="0.35">
      <c r="C86" t="s">
        <v>116</v>
      </c>
      <c r="W86" s="5">
        <v>23350254623</v>
      </c>
      <c r="X86" s="5">
        <v>20887701221</v>
      </c>
      <c r="Y86" s="5">
        <v>6199187557</v>
      </c>
      <c r="Z86" s="5">
        <v>12724008448</v>
      </c>
    </row>
    <row r="87" spans="2:26" ht="15.5" x14ac:dyDescent="0.35">
      <c r="C87" t="s">
        <v>118</v>
      </c>
      <c r="D87" s="5">
        <v>846791944000</v>
      </c>
      <c r="E87" s="5">
        <v>724102609000</v>
      </c>
      <c r="F87" s="5">
        <v>824190078000</v>
      </c>
      <c r="G87" s="5">
        <v>806349120000</v>
      </c>
      <c r="I87" s="5">
        <v>824190078000</v>
      </c>
      <c r="J87" s="5">
        <v>839920183000</v>
      </c>
      <c r="K87" s="5">
        <v>924864019000</v>
      </c>
      <c r="L87" s="5">
        <v>1072325684000</v>
      </c>
      <c r="M87" s="5">
        <v>723792450000</v>
      </c>
      <c r="N87" s="5">
        <v>783023641000</v>
      </c>
      <c r="O87" s="5">
        <v>1078510178000</v>
      </c>
      <c r="P87" s="5">
        <v>1030287471000</v>
      </c>
      <c r="Q87" s="5">
        <v>803995777000</v>
      </c>
      <c r="R87" s="5">
        <v>707520700149</v>
      </c>
      <c r="S87" s="5">
        <v>775378622797</v>
      </c>
      <c r="T87" s="5">
        <v>788645804024</v>
      </c>
      <c r="U87" s="5">
        <v>746680139692</v>
      </c>
      <c r="V87" s="5">
        <v>638207349884</v>
      </c>
      <c r="W87" s="5">
        <v>374066736008</v>
      </c>
      <c r="X87" s="5">
        <v>364359339560</v>
      </c>
      <c r="Y87" s="5">
        <v>333761474188</v>
      </c>
      <c r="Z87" s="5">
        <v>296047467919</v>
      </c>
    </row>
    <row r="88" spans="2:26" ht="15.5" x14ac:dyDescent="0.35">
      <c r="C88" t="s">
        <v>2078</v>
      </c>
      <c r="D88" s="5">
        <v>1490982000</v>
      </c>
      <c r="E88" s="5">
        <v>2972057000</v>
      </c>
      <c r="F88" s="5">
        <v>2569730000</v>
      </c>
      <c r="G88" s="5">
        <v>5378848000</v>
      </c>
      <c r="I88" s="5">
        <v>2569730000</v>
      </c>
      <c r="J88" s="5">
        <v>16367966000</v>
      </c>
      <c r="K88" s="5">
        <v>6490950000</v>
      </c>
      <c r="L88" s="5">
        <v>16915654000</v>
      </c>
      <c r="M88" s="5">
        <v>7285909000</v>
      </c>
      <c r="P88" s="5">
        <v>699752000</v>
      </c>
      <c r="Q88" s="5">
        <v>6835617000</v>
      </c>
      <c r="R88" s="5">
        <v>8463088150</v>
      </c>
      <c r="S88" s="5">
        <v>46420145757</v>
      </c>
      <c r="T88" s="5">
        <v>7497724150</v>
      </c>
      <c r="U88" s="5">
        <v>1507358750</v>
      </c>
      <c r="V88" s="5">
        <v>4416322330</v>
      </c>
      <c r="W88" s="5">
        <v>4374567030</v>
      </c>
      <c r="X88" s="5">
        <v>5063865720</v>
      </c>
      <c r="Y88" s="5">
        <v>11727991120</v>
      </c>
      <c r="Z88" s="5">
        <v>778347113</v>
      </c>
    </row>
    <row r="89" spans="2:26" ht="15.5" x14ac:dyDescent="0.35">
      <c r="C89" t="s">
        <v>2591</v>
      </c>
      <c r="D89" s="5">
        <v>1490982000</v>
      </c>
      <c r="E89" s="5">
        <v>2972057000</v>
      </c>
      <c r="F89" s="5">
        <v>2569730000</v>
      </c>
      <c r="G89" s="5">
        <v>5378848000</v>
      </c>
      <c r="I89" s="5">
        <v>2569730000</v>
      </c>
      <c r="J89" s="5">
        <v>16367966000</v>
      </c>
      <c r="K89" s="5">
        <v>6490950000</v>
      </c>
      <c r="L89" s="5">
        <v>16915654000</v>
      </c>
      <c r="M89" s="5">
        <v>7285909000</v>
      </c>
      <c r="P89" s="5">
        <v>699752000</v>
      </c>
      <c r="Q89" s="5">
        <v>6835617000</v>
      </c>
      <c r="R89" s="5">
        <v>8463088150</v>
      </c>
      <c r="S89" s="5">
        <v>46420145757</v>
      </c>
      <c r="T89" s="5">
        <v>7497724150</v>
      </c>
      <c r="U89" s="5">
        <v>1507358750</v>
      </c>
      <c r="V89" s="5">
        <v>4416322330</v>
      </c>
      <c r="W89" s="5">
        <v>4374567030</v>
      </c>
      <c r="X89" s="5">
        <v>5063865720</v>
      </c>
      <c r="Y89" s="5">
        <v>11727991120</v>
      </c>
      <c r="Z89" s="5">
        <v>778347113</v>
      </c>
    </row>
    <row r="90" spans="2:26" ht="15.5" x14ac:dyDescent="0.35">
      <c r="C90" t="s">
        <v>1317</v>
      </c>
      <c r="D90" s="5">
        <v>571605013000</v>
      </c>
      <c r="E90" s="5">
        <v>473404514000</v>
      </c>
      <c r="F90" s="5">
        <v>377787477000</v>
      </c>
      <c r="G90" s="5">
        <v>361158818000</v>
      </c>
      <c r="I90" s="5">
        <v>377787477000</v>
      </c>
      <c r="J90" s="5">
        <v>272019033000</v>
      </c>
      <c r="K90" s="5">
        <v>343987050000</v>
      </c>
      <c r="L90" s="5">
        <v>380472149000</v>
      </c>
      <c r="M90" s="5">
        <v>516815263000</v>
      </c>
      <c r="N90" s="5">
        <v>664158814000</v>
      </c>
      <c r="O90" s="5">
        <v>659368778000</v>
      </c>
      <c r="P90" s="5">
        <v>700694991000</v>
      </c>
      <c r="Q90" s="5">
        <v>578013589000</v>
      </c>
      <c r="R90" s="5">
        <v>573829791581</v>
      </c>
      <c r="S90" s="5">
        <v>545989669951</v>
      </c>
      <c r="T90" s="5">
        <v>791715122762</v>
      </c>
      <c r="U90" s="5">
        <v>635905620158</v>
      </c>
      <c r="V90" s="5">
        <v>434008292919</v>
      </c>
      <c r="W90" s="5">
        <v>306987835893</v>
      </c>
      <c r="X90" s="5">
        <v>326713337805</v>
      </c>
      <c r="Y90" s="5">
        <v>179638962759</v>
      </c>
      <c r="Z90" s="5">
        <v>339411664854</v>
      </c>
    </row>
    <row r="91" spans="2:26" ht="15.5" x14ac:dyDescent="0.35">
      <c r="C91" t="s">
        <v>2592</v>
      </c>
      <c r="D91" s="5">
        <v>571605013000</v>
      </c>
      <c r="E91" s="5">
        <v>473404514000</v>
      </c>
      <c r="F91" s="5">
        <v>377787477000</v>
      </c>
      <c r="G91" s="5">
        <v>361158818000</v>
      </c>
      <c r="I91" s="5">
        <v>377787477000</v>
      </c>
      <c r="J91" s="5">
        <v>272019033000</v>
      </c>
      <c r="K91" s="5">
        <v>343987050000</v>
      </c>
      <c r="L91" s="5">
        <v>380472149000</v>
      </c>
      <c r="M91" s="5">
        <v>516815263000</v>
      </c>
      <c r="N91" s="5">
        <v>664158814000</v>
      </c>
      <c r="O91" s="5">
        <v>659368778000</v>
      </c>
      <c r="P91" s="5">
        <v>700694991000</v>
      </c>
      <c r="Q91" s="5">
        <v>578013589000</v>
      </c>
      <c r="R91" s="5">
        <v>573829791581</v>
      </c>
      <c r="S91" s="5">
        <v>545989669951</v>
      </c>
      <c r="T91" s="5">
        <v>791715122762</v>
      </c>
      <c r="U91" s="5">
        <v>635905620158</v>
      </c>
      <c r="V91" s="5">
        <v>434008292919</v>
      </c>
      <c r="W91" s="5">
        <v>306987835893</v>
      </c>
      <c r="X91" s="5">
        <v>326713337805</v>
      </c>
      <c r="Y91" s="5">
        <v>179638962759</v>
      </c>
      <c r="Z91" s="5">
        <v>339411664854</v>
      </c>
    </row>
    <row r="92" spans="2:26" ht="15.5" x14ac:dyDescent="0.35">
      <c r="C92" t="s">
        <v>119</v>
      </c>
      <c r="W92" s="5">
        <v>40907486031</v>
      </c>
      <c r="X92" s="5">
        <v>24039509118</v>
      </c>
      <c r="Y92" s="5">
        <v>14624504535</v>
      </c>
      <c r="Z92" s="5">
        <v>13035254392</v>
      </c>
    </row>
    <row r="93" spans="2:26" ht="15.5" x14ac:dyDescent="0.35">
      <c r="C93" t="s">
        <v>267</v>
      </c>
      <c r="W93" s="5">
        <v>40907486031</v>
      </c>
      <c r="X93" s="5">
        <v>24039509118</v>
      </c>
      <c r="Y93" s="5">
        <v>14624504535</v>
      </c>
      <c r="Z93" s="5">
        <v>13035254392</v>
      </c>
    </row>
    <row r="94" spans="2:26" ht="15.5" x14ac:dyDescent="0.35">
      <c r="C94" t="s">
        <v>268</v>
      </c>
      <c r="D94" s="5">
        <v>383839714000</v>
      </c>
      <c r="E94" s="5">
        <v>401969752000</v>
      </c>
      <c r="F94" s="5">
        <v>306695693000</v>
      </c>
      <c r="G94" s="5">
        <v>489778705000</v>
      </c>
      <c r="I94" s="5">
        <v>306695693000</v>
      </c>
      <c r="J94" s="5">
        <v>360315686000</v>
      </c>
      <c r="K94" s="5">
        <v>341899350000</v>
      </c>
      <c r="L94" s="5">
        <v>269602686000</v>
      </c>
      <c r="M94" s="5">
        <v>274894617000</v>
      </c>
      <c r="N94" s="5">
        <v>294173908000</v>
      </c>
      <c r="O94" s="5">
        <v>240285617000</v>
      </c>
      <c r="P94" s="5">
        <v>376572420000</v>
      </c>
      <c r="Q94" s="5">
        <v>284174638000</v>
      </c>
      <c r="R94" s="5">
        <v>237788094692</v>
      </c>
      <c r="S94" s="5">
        <v>239926191572</v>
      </c>
      <c r="T94" s="5">
        <v>270084897840</v>
      </c>
      <c r="U94" s="5">
        <v>297091152743</v>
      </c>
      <c r="V94" s="5">
        <v>223834797006</v>
      </c>
      <c r="W94" s="5">
        <v>98837258477</v>
      </c>
      <c r="X94" s="5">
        <v>100105612595</v>
      </c>
      <c r="Y94" s="5">
        <v>144113716132</v>
      </c>
      <c r="Z94" s="5">
        <v>139422449784</v>
      </c>
    </row>
    <row r="95" spans="2:26" ht="15.5" x14ac:dyDescent="0.35">
      <c r="C95" t="s">
        <v>92</v>
      </c>
      <c r="D95" s="5">
        <v>35761089000</v>
      </c>
      <c r="E95" s="5">
        <v>30019631000</v>
      </c>
      <c r="F95" s="5">
        <v>28583244000</v>
      </c>
      <c r="G95" s="5">
        <v>27960901000</v>
      </c>
      <c r="I95" s="5">
        <v>28583244000</v>
      </c>
      <c r="J95" s="5">
        <v>25430539000</v>
      </c>
      <c r="K95" s="5">
        <v>22235749000</v>
      </c>
      <c r="L95" s="5">
        <v>22907470000</v>
      </c>
      <c r="M95" s="5">
        <v>17095091000</v>
      </c>
      <c r="N95" s="5">
        <v>16743932000</v>
      </c>
      <c r="O95" s="5">
        <v>7417424000</v>
      </c>
      <c r="P95" s="5">
        <v>8810815000</v>
      </c>
      <c r="Q95" s="5">
        <v>6788548000</v>
      </c>
      <c r="R95" s="5">
        <v>9695072237</v>
      </c>
      <c r="S95" s="5">
        <v>9610497895</v>
      </c>
      <c r="T95" s="5">
        <v>537297573</v>
      </c>
      <c r="U95" s="5">
        <v>4781112218</v>
      </c>
      <c r="V95" s="5">
        <v>-37470315497</v>
      </c>
      <c r="W95" s="5">
        <v>-37470315497</v>
      </c>
      <c r="X95" s="5">
        <v>-37470315497</v>
      </c>
      <c r="Y95" s="5">
        <v>-42251427715</v>
      </c>
      <c r="Z95" s="5">
        <v>-30421027955</v>
      </c>
    </row>
    <row r="96" spans="2:26" ht="15.5" x14ac:dyDescent="0.35">
      <c r="C96" t="s">
        <v>121</v>
      </c>
      <c r="D96" s="5">
        <v>2453851809000</v>
      </c>
      <c r="E96" s="5">
        <v>2285579403000</v>
      </c>
      <c r="F96" s="5">
        <v>2388714238000</v>
      </c>
      <c r="G96" s="5">
        <v>2172048997000</v>
      </c>
      <c r="I96" s="5">
        <v>2388714238000</v>
      </c>
      <c r="J96" s="5">
        <v>2239564028000</v>
      </c>
      <c r="K96" s="5">
        <v>2328121092000</v>
      </c>
      <c r="L96" s="5">
        <v>2381519836000</v>
      </c>
      <c r="M96" s="5">
        <v>2430994227000</v>
      </c>
      <c r="N96" s="5">
        <v>2646131575000</v>
      </c>
      <c r="O96" s="5">
        <v>2678070135000</v>
      </c>
      <c r="P96" s="5">
        <v>2510268566000</v>
      </c>
      <c r="Q96" s="5">
        <v>2413163524000</v>
      </c>
      <c r="R96" s="5">
        <v>2496151085313</v>
      </c>
      <c r="S96" s="5">
        <v>2796264967908</v>
      </c>
      <c r="T96" s="5">
        <v>2896029930551</v>
      </c>
      <c r="U96" s="5">
        <v>2750419881029</v>
      </c>
      <c r="V96" s="5">
        <v>1979910849313</v>
      </c>
      <c r="W96" s="5">
        <v>1772853450070</v>
      </c>
      <c r="X96" s="5">
        <v>1556768835746</v>
      </c>
      <c r="Y96" s="5">
        <v>1247199010265</v>
      </c>
      <c r="Z96" s="5">
        <v>1114198482212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D98" s="5">
        <v>5445167000</v>
      </c>
      <c r="E98" s="5">
        <v>5451167000</v>
      </c>
      <c r="F98" s="5">
        <v>5455167000</v>
      </c>
      <c r="G98" s="5">
        <v>5474167000</v>
      </c>
      <c r="I98" s="5">
        <v>5455167000</v>
      </c>
      <c r="J98" s="5">
        <v>32358278000</v>
      </c>
      <c r="K98" s="5">
        <v>32256408000</v>
      </c>
      <c r="L98" s="5">
        <v>27995877000</v>
      </c>
      <c r="M98" s="5">
        <v>4118144000</v>
      </c>
      <c r="N98" s="5">
        <v>24351694000</v>
      </c>
      <c r="O98" s="5">
        <v>83739565000</v>
      </c>
      <c r="P98" s="5">
        <v>87532043000</v>
      </c>
      <c r="Q98" s="5">
        <v>46714574000</v>
      </c>
      <c r="R98" s="5">
        <v>7204573917</v>
      </c>
    </row>
    <row r="99" spans="3:26" ht="15.5" x14ac:dyDescent="0.35">
      <c r="C99" t="s">
        <v>125</v>
      </c>
      <c r="D99" s="5">
        <v>57318790000</v>
      </c>
      <c r="E99" s="5">
        <v>58651614000</v>
      </c>
      <c r="F99" s="5">
        <v>58549415000</v>
      </c>
      <c r="G99" s="5">
        <v>50426042000</v>
      </c>
      <c r="I99" s="5">
        <v>58549415000</v>
      </c>
      <c r="J99" s="5">
        <v>50034459000</v>
      </c>
      <c r="K99" s="5">
        <v>43311557000</v>
      </c>
      <c r="L99" s="5">
        <v>41237981000</v>
      </c>
      <c r="M99" s="5">
        <v>45986871000</v>
      </c>
      <c r="N99" s="5">
        <v>40361737000</v>
      </c>
      <c r="O99" s="5">
        <v>43457315000</v>
      </c>
      <c r="P99" s="5">
        <v>35874835000</v>
      </c>
      <c r="Q99" s="5">
        <v>36951654000</v>
      </c>
      <c r="R99" s="5">
        <v>36474730956</v>
      </c>
      <c r="S99" s="5">
        <v>29424912247</v>
      </c>
      <c r="T99" s="5">
        <v>29296913315</v>
      </c>
      <c r="U99" s="5">
        <v>20102955448</v>
      </c>
      <c r="V99" s="5">
        <v>16551582401</v>
      </c>
      <c r="W99" s="5">
        <v>13280599696</v>
      </c>
      <c r="X99" s="5">
        <v>10956707528</v>
      </c>
      <c r="Y99" s="5">
        <v>6877590634</v>
      </c>
      <c r="Z99" s="5">
        <v>18694172778</v>
      </c>
    </row>
    <row r="100" spans="3:26" ht="15.5" x14ac:dyDescent="0.35">
      <c r="C100" t="s">
        <v>123</v>
      </c>
      <c r="D100" s="5">
        <v>1024379622000</v>
      </c>
      <c r="E100" s="5">
        <v>1026894568000</v>
      </c>
      <c r="F100" s="5">
        <v>1029367912000</v>
      </c>
      <c r="G100" s="5">
        <v>975140067000</v>
      </c>
      <c r="I100" s="5">
        <v>1029367912000</v>
      </c>
      <c r="J100" s="5">
        <v>985658108000</v>
      </c>
      <c r="K100" s="5">
        <v>1006789859000</v>
      </c>
      <c r="L100" s="5">
        <v>895844121000</v>
      </c>
      <c r="M100" s="5">
        <v>555997625000</v>
      </c>
      <c r="N100" s="5">
        <v>625057495000</v>
      </c>
      <c r="O100" s="5">
        <v>615526899000</v>
      </c>
      <c r="P100" s="5">
        <v>656899911000</v>
      </c>
      <c r="Q100" s="5">
        <v>445178485000</v>
      </c>
      <c r="R100" s="5">
        <v>375021095072</v>
      </c>
      <c r="S100" s="5">
        <v>178461229073</v>
      </c>
      <c r="T100" s="5">
        <v>174660377355</v>
      </c>
      <c r="U100" s="5">
        <v>177805777616</v>
      </c>
      <c r="V100" s="5">
        <v>123379717002</v>
      </c>
      <c r="W100" s="5">
        <v>89304953374</v>
      </c>
    </row>
    <row r="101" spans="3:26" ht="15.5" x14ac:dyDescent="0.35">
      <c r="C101" t="s">
        <v>126</v>
      </c>
      <c r="D101" s="5">
        <v>490664735000</v>
      </c>
      <c r="E101" s="5">
        <v>481502022000</v>
      </c>
      <c r="F101" s="5">
        <v>486998551000</v>
      </c>
      <c r="G101" s="5">
        <v>496779062000</v>
      </c>
      <c r="I101" s="5">
        <v>486998551000</v>
      </c>
      <c r="J101" s="5">
        <v>518167999000</v>
      </c>
      <c r="K101" s="5">
        <v>506618950000</v>
      </c>
      <c r="L101" s="5">
        <v>482333681000</v>
      </c>
      <c r="M101" s="5">
        <v>470287092000</v>
      </c>
      <c r="N101" s="5">
        <v>563657747000</v>
      </c>
      <c r="O101" s="5">
        <v>668140593000</v>
      </c>
      <c r="P101" s="5">
        <v>747019235000</v>
      </c>
      <c r="Q101" s="5">
        <v>732412188000</v>
      </c>
      <c r="R101" s="5">
        <v>702440920303</v>
      </c>
      <c r="S101" s="5">
        <v>673014634774</v>
      </c>
      <c r="T101" s="5">
        <v>630022484980</v>
      </c>
      <c r="U101" s="5">
        <v>399848076437</v>
      </c>
      <c r="V101" s="5">
        <v>349837918992</v>
      </c>
      <c r="W101" s="5">
        <v>304001440434</v>
      </c>
      <c r="X101" s="5">
        <v>262224230352</v>
      </c>
      <c r="Y101" s="5">
        <v>200126448631</v>
      </c>
      <c r="Z101" s="5">
        <v>158068247057</v>
      </c>
    </row>
    <row r="102" spans="3:26" ht="15.5" x14ac:dyDescent="0.35">
      <c r="C102" t="s">
        <v>128</v>
      </c>
      <c r="D102" s="5">
        <v>25135683000</v>
      </c>
      <c r="E102" s="5">
        <v>25135683000</v>
      </c>
      <c r="F102" s="5">
        <v>25135683000</v>
      </c>
      <c r="G102" s="5">
        <v>25135683000</v>
      </c>
      <c r="I102" s="5">
        <v>25135683000</v>
      </c>
      <c r="J102" s="5">
        <v>25135683000</v>
      </c>
      <c r="K102" s="5">
        <v>25135683000</v>
      </c>
      <c r="L102" s="5">
        <v>25135683000</v>
      </c>
      <c r="M102" s="5">
        <v>25135683000</v>
      </c>
      <c r="N102" s="5">
        <v>25135683000</v>
      </c>
      <c r="O102" s="5">
        <v>25135683000</v>
      </c>
      <c r="P102" s="5">
        <v>25135683000</v>
      </c>
      <c r="Q102" s="5">
        <v>25135683000</v>
      </c>
      <c r="R102" s="5">
        <v>25135682040</v>
      </c>
      <c r="S102" s="5">
        <v>25135682040</v>
      </c>
      <c r="T102" s="5">
        <v>25135682040</v>
      </c>
      <c r="U102" s="5">
        <v>25135682040</v>
      </c>
      <c r="V102" s="5">
        <v>25135682040</v>
      </c>
      <c r="W102" s="5">
        <v>25135682040</v>
      </c>
      <c r="X102" s="5">
        <v>25135682040</v>
      </c>
      <c r="Y102" s="5">
        <v>26685053331</v>
      </c>
      <c r="Z102" s="5">
        <v>28234424623</v>
      </c>
    </row>
    <row r="103" spans="3:26" ht="15.5" x14ac:dyDescent="0.35">
      <c r="C103" t="s">
        <v>129</v>
      </c>
      <c r="D103" s="5">
        <v>2153304203000</v>
      </c>
      <c r="E103" s="5">
        <v>2106818520000</v>
      </c>
      <c r="F103" s="5">
        <v>2108819052000</v>
      </c>
      <c r="G103" s="5">
        <v>2031001344000</v>
      </c>
      <c r="I103" s="5">
        <v>2108819052000</v>
      </c>
      <c r="J103" s="5">
        <v>2131933736000</v>
      </c>
      <c r="K103" s="5">
        <v>2068189041000</v>
      </c>
      <c r="L103" s="5">
        <v>1925965830000</v>
      </c>
      <c r="M103" s="5">
        <v>1714219695000</v>
      </c>
      <c r="N103" s="5">
        <v>1919183683000</v>
      </c>
      <c r="O103" s="5">
        <v>2250038737000</v>
      </c>
      <c r="P103" s="5">
        <v>2293988222000</v>
      </c>
      <c r="Q103" s="5">
        <v>1789351792000</v>
      </c>
      <c r="R103" s="5">
        <v>1511236194525</v>
      </c>
      <c r="S103" s="5">
        <v>979692571970</v>
      </c>
      <c r="T103" s="5">
        <v>948726868848</v>
      </c>
      <c r="U103" s="5">
        <v>666592341297</v>
      </c>
      <c r="V103" s="5">
        <v>577820370874</v>
      </c>
      <c r="W103" s="5">
        <v>455581472275</v>
      </c>
      <c r="X103" s="5">
        <v>396209403772</v>
      </c>
      <c r="Y103" s="5">
        <v>291497395620</v>
      </c>
      <c r="Z103" s="5">
        <v>254950450700</v>
      </c>
    </row>
    <row r="104" spans="3:26" ht="15.5" x14ac:dyDescent="0.35">
      <c r="C104" t="s">
        <v>130</v>
      </c>
      <c r="D104" s="5">
        <v>4607156012000</v>
      </c>
      <c r="E104" s="5">
        <v>4392397923000</v>
      </c>
      <c r="F104" s="5">
        <v>4497533290000</v>
      </c>
      <c r="G104" s="5">
        <v>4203050341000</v>
      </c>
      <c r="I104" s="5">
        <v>4497533290000</v>
      </c>
      <c r="J104" s="5">
        <v>4371497764000</v>
      </c>
      <c r="K104" s="5">
        <v>4396310133000</v>
      </c>
      <c r="L104" s="5">
        <v>4307485666000</v>
      </c>
      <c r="M104" s="5">
        <v>4145213922000</v>
      </c>
      <c r="N104" s="5">
        <v>4565315258000</v>
      </c>
      <c r="O104" s="5">
        <v>4928108872000</v>
      </c>
      <c r="P104" s="5">
        <v>4804256788000</v>
      </c>
      <c r="Q104" s="5">
        <v>4202515316000</v>
      </c>
      <c r="R104" s="5">
        <v>4007387279838</v>
      </c>
      <c r="S104" s="5">
        <v>3775957539878</v>
      </c>
      <c r="T104" s="5">
        <v>3844756799399</v>
      </c>
      <c r="U104" s="5">
        <v>3417012222326</v>
      </c>
      <c r="V104" s="5">
        <v>2557731220187</v>
      </c>
      <c r="W104" s="5">
        <v>2228434922345</v>
      </c>
      <c r="X104" s="5">
        <v>1952978239518</v>
      </c>
      <c r="Y104" s="5">
        <v>1538696405885</v>
      </c>
      <c r="Z104" s="5">
        <v>1369148932912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</row>
    <row r="107" spans="3:26" ht="15.5" x14ac:dyDescent="0.35">
      <c r="C107" t="s">
        <v>133</v>
      </c>
      <c r="D107" s="5">
        <v>1108271992000</v>
      </c>
      <c r="E107" s="5">
        <v>1026219114000</v>
      </c>
      <c r="F107" s="5">
        <v>1170870226000</v>
      </c>
      <c r="G107" s="5">
        <v>977447645000</v>
      </c>
      <c r="I107" s="5">
        <v>1170870226000</v>
      </c>
      <c r="J107" s="5">
        <v>1077459953000</v>
      </c>
      <c r="K107" s="5">
        <v>1194347666000</v>
      </c>
      <c r="L107" s="5">
        <v>1224355589000</v>
      </c>
      <c r="M107" s="5">
        <v>1137368741000</v>
      </c>
      <c r="N107" s="5">
        <v>1628187787000</v>
      </c>
      <c r="O107" s="5">
        <v>1972160394000</v>
      </c>
      <c r="P107" s="5">
        <v>1933630733000</v>
      </c>
      <c r="Q107" s="5">
        <v>1416455539000</v>
      </c>
      <c r="R107" s="5">
        <v>1474480963677</v>
      </c>
      <c r="S107" s="5">
        <v>1560940417329</v>
      </c>
      <c r="T107" s="5">
        <v>1862336444530</v>
      </c>
      <c r="U107" s="5">
        <v>1714717243533</v>
      </c>
      <c r="V107" s="5">
        <v>1474579736710</v>
      </c>
      <c r="W107" s="5">
        <v>1322237602517</v>
      </c>
      <c r="X107" s="5">
        <v>1152755976213</v>
      </c>
      <c r="Y107" s="5">
        <v>826846755033</v>
      </c>
      <c r="Z107" s="5">
        <v>742704629311</v>
      </c>
    </row>
    <row r="108" spans="3:26" ht="15.5" x14ac:dyDescent="0.35">
      <c r="C108" t="s">
        <v>271</v>
      </c>
      <c r="D108" s="5">
        <v>37075467000</v>
      </c>
      <c r="E108" s="5">
        <v>35575925000</v>
      </c>
      <c r="F108" s="5">
        <v>49668915000</v>
      </c>
      <c r="G108" s="5">
        <v>117694354000</v>
      </c>
      <c r="I108" s="5">
        <v>49668915000</v>
      </c>
      <c r="J108" s="5">
        <v>150691290000</v>
      </c>
      <c r="K108" s="5">
        <v>238522038000</v>
      </c>
      <c r="L108" s="5">
        <v>168675136000</v>
      </c>
      <c r="M108" s="5">
        <v>140182985000</v>
      </c>
      <c r="N108" s="5">
        <v>776913696000</v>
      </c>
      <c r="O108" s="5">
        <v>778880405000</v>
      </c>
      <c r="P108" s="5">
        <v>802778582000</v>
      </c>
      <c r="Q108" s="5">
        <v>385040840000</v>
      </c>
      <c r="R108" s="5">
        <v>299424481095</v>
      </c>
      <c r="S108" s="5">
        <v>404372641958</v>
      </c>
      <c r="T108" s="5">
        <v>564212447866</v>
      </c>
      <c r="U108" s="5">
        <v>565392443522</v>
      </c>
      <c r="V108" s="5">
        <v>399366480157</v>
      </c>
      <c r="W108" s="5">
        <v>371376538698</v>
      </c>
      <c r="X108" s="5">
        <v>324051670603</v>
      </c>
    </row>
    <row r="109" spans="3:26" ht="15.5" x14ac:dyDescent="0.35">
      <c r="C109" t="s">
        <v>134</v>
      </c>
    </row>
    <row r="110" spans="3:26" ht="15.5" x14ac:dyDescent="0.35">
      <c r="C110" t="s">
        <v>272</v>
      </c>
      <c r="D110" s="5">
        <v>315697951000</v>
      </c>
      <c r="E110" s="5">
        <v>302485830000</v>
      </c>
      <c r="F110" s="5">
        <v>265816722000</v>
      </c>
      <c r="G110" s="5">
        <v>358746591000</v>
      </c>
      <c r="I110" s="5">
        <v>265816722000</v>
      </c>
      <c r="J110" s="5">
        <v>269554783000</v>
      </c>
      <c r="K110" s="5">
        <v>348325834000</v>
      </c>
      <c r="L110" s="5">
        <v>301432911000</v>
      </c>
      <c r="M110" s="5">
        <v>253277733000</v>
      </c>
      <c r="N110" s="5">
        <v>256207344000</v>
      </c>
      <c r="O110" s="5">
        <v>386140968000</v>
      </c>
      <c r="P110" s="5">
        <v>406999591000</v>
      </c>
      <c r="Q110" s="5">
        <v>277794443000</v>
      </c>
      <c r="R110" s="5">
        <v>397105725177</v>
      </c>
      <c r="S110" s="5">
        <v>362377813849</v>
      </c>
      <c r="T110" s="5">
        <v>321414193664</v>
      </c>
      <c r="U110" s="5">
        <v>346055915181</v>
      </c>
      <c r="V110" s="5">
        <v>231283600875</v>
      </c>
      <c r="W110" s="5">
        <v>189238019498</v>
      </c>
      <c r="X110" s="5">
        <v>163737144866</v>
      </c>
      <c r="Y110" s="5">
        <v>132984728098</v>
      </c>
      <c r="Z110" s="5">
        <v>108054537189</v>
      </c>
    </row>
    <row r="111" spans="3:26" ht="15.5" x14ac:dyDescent="0.35">
      <c r="C111" t="s">
        <v>137</v>
      </c>
      <c r="D111" s="5">
        <v>40216246000</v>
      </c>
      <c r="E111" s="5">
        <v>27895789000</v>
      </c>
      <c r="F111" s="5">
        <v>51576913000</v>
      </c>
      <c r="G111" s="5">
        <v>32731059000</v>
      </c>
      <c r="I111" s="5">
        <v>51576913000</v>
      </c>
      <c r="J111" s="5">
        <v>49148857000</v>
      </c>
      <c r="K111" s="5">
        <v>71831411000</v>
      </c>
      <c r="L111" s="5">
        <v>53369576000</v>
      </c>
      <c r="M111" s="5">
        <v>26514736000</v>
      </c>
      <c r="N111" s="5">
        <v>35469829000</v>
      </c>
      <c r="O111" s="5">
        <v>63905443000</v>
      </c>
      <c r="P111" s="5">
        <v>48886828000</v>
      </c>
      <c r="Q111" s="5">
        <v>41410202000</v>
      </c>
      <c r="R111" s="5">
        <v>81991050676</v>
      </c>
      <c r="S111" s="5">
        <v>83441256020</v>
      </c>
      <c r="T111" s="5">
        <v>52752097434</v>
      </c>
      <c r="U111" s="5">
        <v>35589061619</v>
      </c>
      <c r="V111" s="5">
        <v>30863170502</v>
      </c>
      <c r="W111" s="5">
        <v>21938060931</v>
      </c>
      <c r="X111" s="5">
        <v>21314027981</v>
      </c>
      <c r="Y111" s="5">
        <v>32838020378</v>
      </c>
      <c r="Z111" s="5">
        <v>25671006016</v>
      </c>
    </row>
    <row r="112" spans="3:26" ht="15.5" x14ac:dyDescent="0.35">
      <c r="C112" t="s">
        <v>595</v>
      </c>
    </row>
    <row r="113" spans="3:26" ht="15.5" x14ac:dyDescent="0.35">
      <c r="C113" t="s">
        <v>2044</v>
      </c>
      <c r="D113" s="5">
        <v>13608201000</v>
      </c>
      <c r="E113" s="5">
        <v>16630550000</v>
      </c>
      <c r="F113" s="5">
        <v>14292788000</v>
      </c>
      <c r="G113" s="5">
        <v>10993091000</v>
      </c>
      <c r="I113" s="5">
        <v>14292788000</v>
      </c>
      <c r="J113" s="5">
        <v>10585883000</v>
      </c>
      <c r="K113" s="5">
        <v>11405714000</v>
      </c>
      <c r="L113" s="5">
        <v>12940552000</v>
      </c>
      <c r="M113" s="5">
        <v>13158391000</v>
      </c>
      <c r="N113" s="5">
        <v>12780155000</v>
      </c>
      <c r="O113" s="5">
        <v>23113102000</v>
      </c>
      <c r="P113" s="5">
        <v>13713266000</v>
      </c>
      <c r="Q113" s="5">
        <v>11428973000</v>
      </c>
      <c r="R113" s="5">
        <v>11895328671</v>
      </c>
      <c r="S113" s="5">
        <v>23010251200</v>
      </c>
      <c r="T113" s="5">
        <v>29778949161</v>
      </c>
      <c r="U113" s="5">
        <v>35813786967</v>
      </c>
      <c r="V113" s="5">
        <v>17070329373</v>
      </c>
    </row>
    <row r="114" spans="3:26" ht="15.5" x14ac:dyDescent="0.35">
      <c r="C114" t="s">
        <v>135</v>
      </c>
    </row>
    <row r="115" spans="3:26" ht="15.5" x14ac:dyDescent="0.35">
      <c r="C115" t="s">
        <v>273</v>
      </c>
      <c r="W115" s="5">
        <v>106554524723</v>
      </c>
      <c r="X115" s="5">
        <v>68289160455</v>
      </c>
      <c r="Y115" s="5">
        <v>11526801082</v>
      </c>
      <c r="Z115" s="5">
        <v>21040560049</v>
      </c>
    </row>
    <row r="116" spans="3:26" ht="15.5" x14ac:dyDescent="0.35">
      <c r="C116" t="s">
        <v>136</v>
      </c>
      <c r="D116" s="5">
        <v>342974977000</v>
      </c>
      <c r="E116" s="5">
        <v>321979608000</v>
      </c>
      <c r="F116" s="5">
        <v>294455635000</v>
      </c>
      <c r="G116" s="5">
        <v>212841257000</v>
      </c>
      <c r="I116" s="5">
        <v>294455635000</v>
      </c>
      <c r="J116" s="5">
        <v>255378837000</v>
      </c>
      <c r="K116" s="5">
        <v>315693181000</v>
      </c>
      <c r="L116" s="5">
        <v>373163379000</v>
      </c>
      <c r="M116" s="5">
        <v>367625605000</v>
      </c>
      <c r="N116" s="5">
        <v>221480316000</v>
      </c>
      <c r="O116" s="5">
        <v>431074066000</v>
      </c>
      <c r="P116" s="5">
        <v>442702506000</v>
      </c>
      <c r="Q116" s="5">
        <v>375791741000</v>
      </c>
      <c r="R116" s="5">
        <v>435400989269</v>
      </c>
      <c r="S116" s="5">
        <v>344355612540</v>
      </c>
      <c r="T116" s="5">
        <v>526493187677</v>
      </c>
      <c r="U116" s="5">
        <v>508283157183</v>
      </c>
      <c r="V116" s="5">
        <v>615153894088</v>
      </c>
      <c r="W116" s="5">
        <v>428004194323</v>
      </c>
      <c r="X116" s="5">
        <v>498894872632</v>
      </c>
      <c r="Y116" s="5">
        <v>383657441269</v>
      </c>
      <c r="Z116" s="5">
        <v>371043148775</v>
      </c>
    </row>
    <row r="117" spans="3:26" ht="15.5" x14ac:dyDescent="0.35">
      <c r="C117" t="s">
        <v>140</v>
      </c>
    </row>
    <row r="118" spans="3:26" ht="15.5" x14ac:dyDescent="0.35">
      <c r="C118" t="s">
        <v>141</v>
      </c>
      <c r="M118" s="5">
        <v>23469419000</v>
      </c>
      <c r="N118" s="5">
        <v>86969847000</v>
      </c>
      <c r="O118" s="5">
        <v>91292120000</v>
      </c>
      <c r="P118" s="5">
        <v>121642016000</v>
      </c>
      <c r="Q118" s="5">
        <v>79571076000</v>
      </c>
      <c r="R118" s="5">
        <v>98366278620</v>
      </c>
      <c r="S118" s="5">
        <v>118416462649</v>
      </c>
      <c r="T118" s="5">
        <v>114627866646</v>
      </c>
      <c r="U118" s="5">
        <v>9802083324</v>
      </c>
      <c r="V118" s="5">
        <v>5437500000</v>
      </c>
      <c r="X118" s="5">
        <v>2585313848</v>
      </c>
      <c r="Y118" s="5">
        <v>5282495526</v>
      </c>
      <c r="Z118" s="5">
        <v>4893835660</v>
      </c>
    </row>
    <row r="119" spans="3:26" ht="15.5" x14ac:dyDescent="0.35">
      <c r="C119" t="s">
        <v>277</v>
      </c>
      <c r="E119" s="5">
        <v>114356000</v>
      </c>
      <c r="G119" s="5">
        <v>162310000</v>
      </c>
      <c r="J119" s="5">
        <v>171754000</v>
      </c>
      <c r="L119" s="5">
        <v>367303000</v>
      </c>
      <c r="R119" s="5">
        <v>20869891982</v>
      </c>
      <c r="S119" s="5">
        <v>22418865722</v>
      </c>
      <c r="T119" s="5">
        <v>16628921006</v>
      </c>
      <c r="U119" s="5">
        <v>10253931166</v>
      </c>
      <c r="V119" s="5">
        <v>12110920763</v>
      </c>
      <c r="W119" s="5">
        <v>7920470420</v>
      </c>
      <c r="X119" s="5">
        <v>6736942677</v>
      </c>
      <c r="Y119" s="5">
        <v>3858805023</v>
      </c>
      <c r="Z119" s="5">
        <v>6733041210</v>
      </c>
    </row>
    <row r="120" spans="3:26" ht="15.5" x14ac:dyDescent="0.35">
      <c r="C120" t="s">
        <v>144</v>
      </c>
      <c r="D120" s="5">
        <v>954624000</v>
      </c>
      <c r="E120" s="5">
        <v>888852000</v>
      </c>
      <c r="F120" s="5">
        <v>1051162000</v>
      </c>
      <c r="G120" s="5">
        <v>827470000</v>
      </c>
      <c r="I120" s="5">
        <v>1051162000</v>
      </c>
      <c r="J120" s="5">
        <v>909654000</v>
      </c>
      <c r="K120" s="5">
        <v>491864000</v>
      </c>
      <c r="L120" s="5">
        <v>415206000</v>
      </c>
      <c r="M120" s="5">
        <v>7318330000</v>
      </c>
      <c r="N120" s="5">
        <v>15768277000</v>
      </c>
      <c r="O120" s="5">
        <v>20566228000</v>
      </c>
      <c r="P120" s="5">
        <v>15639480000</v>
      </c>
      <c r="Q120" s="5">
        <v>23031265000</v>
      </c>
      <c r="R120" s="5">
        <v>32276404295</v>
      </c>
      <c r="S120" s="5">
        <v>31205450608</v>
      </c>
      <c r="T120" s="5">
        <v>30493650508</v>
      </c>
      <c r="U120" s="5">
        <v>15175708052</v>
      </c>
      <c r="V120" s="5">
        <v>6306277716</v>
      </c>
      <c r="W120" s="5">
        <v>7598183087</v>
      </c>
      <c r="X120" s="5">
        <v>8918786825</v>
      </c>
      <c r="Y120" s="5">
        <v>120330770604</v>
      </c>
      <c r="Z120" s="5">
        <v>86544510284</v>
      </c>
    </row>
    <row r="121" spans="3:26" ht="15.5" x14ac:dyDescent="0.35">
      <c r="C121" t="s">
        <v>145</v>
      </c>
      <c r="D121" s="5">
        <v>98829747000</v>
      </c>
      <c r="E121" s="5">
        <v>96339371000</v>
      </c>
      <c r="F121" s="5">
        <v>84667134000</v>
      </c>
      <c r="G121" s="5">
        <v>80806867000</v>
      </c>
      <c r="I121" s="5">
        <v>84667134000</v>
      </c>
      <c r="J121" s="5">
        <v>117400534000</v>
      </c>
      <c r="K121" s="5">
        <v>147349937000</v>
      </c>
      <c r="L121" s="5">
        <v>221097831000</v>
      </c>
      <c r="M121" s="5">
        <v>357296989000</v>
      </c>
      <c r="N121" s="5">
        <v>254060046000</v>
      </c>
      <c r="O121" s="5">
        <v>258181518000</v>
      </c>
      <c r="P121" s="5">
        <v>288129800000</v>
      </c>
      <c r="Q121" s="5">
        <v>383047994000</v>
      </c>
      <c r="R121" s="5">
        <v>332155076768</v>
      </c>
      <c r="S121" s="5">
        <v>271172510507</v>
      </c>
      <c r="T121" s="5">
        <v>219027813580</v>
      </c>
      <c r="U121" s="5">
        <v>86022955339</v>
      </c>
      <c r="V121" s="5">
        <v>67548104561</v>
      </c>
      <c r="W121" s="5">
        <v>46635484822</v>
      </c>
      <c r="X121" s="5">
        <v>39795567967</v>
      </c>
      <c r="Y121" s="5">
        <v>37318801446</v>
      </c>
      <c r="Z121" s="5">
        <v>38424038547</v>
      </c>
    </row>
    <row r="122" spans="3:26" ht="15.5" x14ac:dyDescent="0.35">
      <c r="C122" t="s">
        <v>146</v>
      </c>
      <c r="D122" s="5">
        <v>98829747000</v>
      </c>
      <c r="E122" s="5">
        <v>96339371000</v>
      </c>
      <c r="F122" s="5">
        <v>84667134000</v>
      </c>
      <c r="G122" s="5">
        <v>80806867000</v>
      </c>
      <c r="I122" s="5">
        <v>84667134000</v>
      </c>
      <c r="J122" s="5">
        <v>117400534000</v>
      </c>
      <c r="K122" s="5">
        <v>147349937000</v>
      </c>
      <c r="L122" s="5">
        <v>221097831000</v>
      </c>
      <c r="M122" s="5">
        <v>357296989000</v>
      </c>
      <c r="N122" s="5">
        <v>254060046000</v>
      </c>
      <c r="O122" s="5">
        <v>258181518000</v>
      </c>
      <c r="P122" s="5">
        <v>288129800000</v>
      </c>
      <c r="Q122" s="5">
        <v>383047994000</v>
      </c>
      <c r="R122" s="5">
        <v>332155076768</v>
      </c>
      <c r="S122" s="5">
        <v>271172510507</v>
      </c>
      <c r="T122" s="5">
        <v>219027813580</v>
      </c>
      <c r="U122" s="5">
        <v>86022955339</v>
      </c>
      <c r="V122" s="5">
        <v>67548104561</v>
      </c>
      <c r="W122" s="5">
        <v>46635484822</v>
      </c>
      <c r="X122" s="5">
        <v>39795567967</v>
      </c>
      <c r="Y122" s="5">
        <v>37318801446</v>
      </c>
      <c r="Z122" s="5">
        <v>38424038547</v>
      </c>
    </row>
    <row r="123" spans="3:26" ht="15.5" x14ac:dyDescent="0.35">
      <c r="C123" t="s">
        <v>148</v>
      </c>
      <c r="D123" s="5">
        <v>44070220000</v>
      </c>
      <c r="E123" s="5">
        <v>45570684000</v>
      </c>
      <c r="F123" s="5">
        <v>34895039000</v>
      </c>
      <c r="G123" s="5">
        <v>24685127000</v>
      </c>
      <c r="I123" s="5">
        <v>34895039000</v>
      </c>
      <c r="J123" s="5">
        <v>58381147000</v>
      </c>
      <c r="K123" s="5">
        <v>101268330000</v>
      </c>
      <c r="L123" s="5">
        <v>171842688000</v>
      </c>
      <c r="M123" s="5">
        <v>280777475000</v>
      </c>
      <c r="N123" s="5">
        <v>90468634000</v>
      </c>
      <c r="O123" s="5">
        <v>93004592000</v>
      </c>
      <c r="P123" s="5">
        <v>100131179000</v>
      </c>
      <c r="Q123" s="5">
        <v>218771586000</v>
      </c>
      <c r="R123" s="5">
        <v>146497647711</v>
      </c>
      <c r="W123" s="5">
        <v>4800000000</v>
      </c>
    </row>
    <row r="124" spans="3:26" ht="15.5" x14ac:dyDescent="0.35">
      <c r="C124" t="s">
        <v>152</v>
      </c>
      <c r="Y124" s="5">
        <v>12464732</v>
      </c>
      <c r="Z124" s="5">
        <v>64801617</v>
      </c>
    </row>
    <row r="125" spans="3:26" ht="15.5" x14ac:dyDescent="0.35">
      <c r="C125" t="s">
        <v>150</v>
      </c>
    </row>
    <row r="126" spans="3:26" ht="15.5" x14ac:dyDescent="0.35">
      <c r="C126" t="s">
        <v>151</v>
      </c>
      <c r="E126" s="5">
        <v>114356000</v>
      </c>
      <c r="G126" s="5">
        <v>162310000</v>
      </c>
      <c r="J126" s="5">
        <v>171754000</v>
      </c>
      <c r="L126" s="5">
        <v>367303000</v>
      </c>
      <c r="M126" s="5">
        <v>23469419000</v>
      </c>
      <c r="N126" s="5">
        <v>86969847000</v>
      </c>
      <c r="O126" s="5">
        <v>91292120000</v>
      </c>
      <c r="P126" s="5">
        <v>121642016000</v>
      </c>
      <c r="Q126" s="5">
        <v>79571076000</v>
      </c>
      <c r="R126" s="5">
        <v>119236170602</v>
      </c>
      <c r="S126" s="5">
        <v>140835328371</v>
      </c>
      <c r="T126" s="5">
        <v>131256787652</v>
      </c>
      <c r="U126" s="5">
        <v>20056014490</v>
      </c>
      <c r="V126" s="5">
        <v>17548420763</v>
      </c>
      <c r="W126" s="5">
        <v>7920470420</v>
      </c>
      <c r="X126" s="5">
        <v>9322256525</v>
      </c>
      <c r="Y126" s="5">
        <v>9141300549</v>
      </c>
      <c r="Z126" s="5">
        <v>11626876870</v>
      </c>
    </row>
    <row r="127" spans="3:26" ht="15.5" x14ac:dyDescent="0.35">
      <c r="C127" t="s">
        <v>154</v>
      </c>
      <c r="D127" s="5">
        <v>1207101739000</v>
      </c>
      <c r="E127" s="5">
        <v>1122558485000</v>
      </c>
      <c r="F127" s="5">
        <v>1255537360000</v>
      </c>
      <c r="G127" s="5">
        <v>1058254512000</v>
      </c>
      <c r="I127" s="5">
        <v>1255537360000</v>
      </c>
      <c r="J127" s="5">
        <v>1194860487000</v>
      </c>
      <c r="K127" s="5">
        <v>1341697603000</v>
      </c>
      <c r="L127" s="5">
        <v>1445453420000</v>
      </c>
      <c r="M127" s="5">
        <v>1494665730000</v>
      </c>
      <c r="N127" s="5">
        <v>1882247833000</v>
      </c>
      <c r="O127" s="5">
        <v>2230341912000</v>
      </c>
      <c r="P127" s="5">
        <v>2221760533000</v>
      </c>
      <c r="Q127" s="5">
        <v>1799503533000</v>
      </c>
      <c r="R127" s="5">
        <v>1806636040445</v>
      </c>
      <c r="S127" s="5">
        <v>1832112927836</v>
      </c>
      <c r="T127" s="5">
        <v>2081364258110</v>
      </c>
      <c r="U127" s="5">
        <v>1800740198872</v>
      </c>
      <c r="V127" s="5">
        <v>1542127841271</v>
      </c>
      <c r="W127" s="5">
        <v>1368873087339</v>
      </c>
      <c r="X127" s="5">
        <v>1192551544180</v>
      </c>
      <c r="Y127" s="5">
        <v>864165556479</v>
      </c>
      <c r="Z127" s="5">
        <v>781128667858</v>
      </c>
    </row>
    <row r="128" spans="3:26" ht="15.5" x14ac:dyDescent="0.35">
      <c r="C128" t="s">
        <v>155</v>
      </c>
    </row>
    <row r="129" spans="2:26" ht="15.5" x14ac:dyDescent="0.35">
      <c r="C129" t="s">
        <v>156</v>
      </c>
      <c r="D129" s="5">
        <v>326170397000</v>
      </c>
      <c r="E129" s="5">
        <v>326170397000</v>
      </c>
      <c r="F129" s="5">
        <v>326170397000</v>
      </c>
      <c r="G129" s="5">
        <v>326170397000</v>
      </c>
      <c r="I129" s="5">
        <v>326170397000</v>
      </c>
      <c r="J129" s="5">
        <v>326170397000</v>
      </c>
      <c r="K129" s="5">
        <v>326170397000</v>
      </c>
      <c r="L129" s="5">
        <v>326170397000</v>
      </c>
      <c r="M129" s="5">
        <v>326170397000</v>
      </c>
      <c r="N129" s="5">
        <v>326170397000</v>
      </c>
      <c r="O129" s="5">
        <v>326170397000</v>
      </c>
      <c r="P129" s="5">
        <v>326170397000</v>
      </c>
      <c r="Q129" s="5">
        <v>326170397000</v>
      </c>
      <c r="R129" s="5">
        <v>326170397200</v>
      </c>
      <c r="S129" s="5">
        <v>326170397200</v>
      </c>
      <c r="T129" s="5">
        <v>326170397200</v>
      </c>
      <c r="U129" s="5">
        <v>326170397200</v>
      </c>
      <c r="V129" s="5">
        <v>293553357500</v>
      </c>
      <c r="W129" s="5">
        <v>293553357500</v>
      </c>
      <c r="X129" s="5">
        <v>293553357500</v>
      </c>
      <c r="Y129" s="5">
        <v>293553357500</v>
      </c>
      <c r="Z129" s="5">
        <v>293553357500</v>
      </c>
    </row>
    <row r="130" spans="2:26" ht="15.5" x14ac:dyDescent="0.35">
      <c r="C130" t="s">
        <v>157</v>
      </c>
      <c r="D130" s="5">
        <v>560092534000</v>
      </c>
      <c r="E130" s="5">
        <v>560092534000</v>
      </c>
      <c r="F130" s="5">
        <v>560092534000</v>
      </c>
      <c r="G130" s="5">
        <v>560092534000</v>
      </c>
      <c r="I130" s="5">
        <v>560092534000</v>
      </c>
      <c r="J130" s="5">
        <v>560092534000</v>
      </c>
      <c r="K130" s="5">
        <v>560092534000</v>
      </c>
      <c r="L130" s="5">
        <v>560092534000</v>
      </c>
      <c r="M130" s="5">
        <v>560092534000</v>
      </c>
      <c r="N130" s="5">
        <v>560092534000</v>
      </c>
      <c r="O130" s="5">
        <v>560092534000</v>
      </c>
      <c r="P130" s="5">
        <v>560092534000</v>
      </c>
      <c r="Q130" s="5">
        <v>560092534000</v>
      </c>
      <c r="R130" s="5">
        <v>556981135256</v>
      </c>
      <c r="S130" s="5">
        <v>555447467028</v>
      </c>
      <c r="T130" s="5">
        <v>555447467028</v>
      </c>
      <c r="U130" s="5">
        <v>555447467028</v>
      </c>
      <c r="V130" s="5">
        <v>179728566051</v>
      </c>
      <c r="W130" s="5">
        <v>179728566051</v>
      </c>
      <c r="X130" s="5">
        <v>179728566051</v>
      </c>
      <c r="Y130" s="5">
        <v>179728566051</v>
      </c>
      <c r="Z130" s="5">
        <v>179728566051</v>
      </c>
    </row>
    <row r="131" spans="2:26" ht="15.5" x14ac:dyDescent="0.35">
      <c r="C131" t="s">
        <v>158</v>
      </c>
      <c r="D131" s="5">
        <v>2431578919000</v>
      </c>
      <c r="E131" s="5">
        <v>2307144856000</v>
      </c>
      <c r="F131" s="5">
        <v>2281137320000</v>
      </c>
      <c r="G131" s="5">
        <v>2185811323000</v>
      </c>
      <c r="I131" s="5">
        <v>2281137320000</v>
      </c>
      <c r="J131" s="5">
        <v>2220945710000</v>
      </c>
      <c r="K131" s="5">
        <v>2103231678000</v>
      </c>
      <c r="L131" s="5">
        <v>1914315456000</v>
      </c>
      <c r="M131" s="5">
        <v>1709549022000</v>
      </c>
      <c r="N131" s="5">
        <v>1743160112000</v>
      </c>
      <c r="O131" s="5">
        <v>1766157660000</v>
      </c>
      <c r="P131" s="5">
        <v>1624395565000</v>
      </c>
      <c r="Q131" s="5">
        <v>1449203635000</v>
      </c>
      <c r="R131" s="5">
        <v>1252057463144</v>
      </c>
      <c r="S131" s="5">
        <v>1002923233112</v>
      </c>
      <c r="T131" s="5">
        <v>835609294856</v>
      </c>
      <c r="U131" s="5">
        <v>687326310053</v>
      </c>
      <c r="V131" s="5">
        <v>541215816892</v>
      </c>
      <c r="W131" s="5">
        <v>403917828323</v>
      </c>
      <c r="X131" s="5">
        <v>307146215668</v>
      </c>
      <c r="Y131" s="5">
        <v>232879587505</v>
      </c>
      <c r="Z131" s="5">
        <v>137734538280</v>
      </c>
    </row>
    <row r="132" spans="2:26" ht="15.5" x14ac:dyDescent="0.35">
      <c r="C132" t="s">
        <v>159</v>
      </c>
      <c r="T132" s="5">
        <v>65234079440</v>
      </c>
      <c r="U132" s="5">
        <v>58710671500</v>
      </c>
      <c r="V132" s="5">
        <v>58710671500</v>
      </c>
      <c r="W132" s="5">
        <v>20548735025</v>
      </c>
      <c r="X132" s="5">
        <v>58710671500</v>
      </c>
    </row>
    <row r="133" spans="2:26" ht="15.5" x14ac:dyDescent="0.35">
      <c r="C133" t="s">
        <v>160</v>
      </c>
      <c r="T133" s="5">
        <v>770375215416</v>
      </c>
      <c r="U133" s="5">
        <v>628615638553</v>
      </c>
      <c r="V133" s="5">
        <v>482505145392</v>
      </c>
      <c r="W133" s="5">
        <v>383369093298</v>
      </c>
      <c r="X133" s="5">
        <v>248435544168</v>
      </c>
    </row>
    <row r="134" spans="2:26" ht="15.5" x14ac:dyDescent="0.35">
      <c r="C134" t="s">
        <v>161</v>
      </c>
      <c r="D134" s="5">
        <v>2431578919000</v>
      </c>
      <c r="E134" s="5">
        <v>2307144856000</v>
      </c>
      <c r="F134" s="5">
        <v>2281137320000</v>
      </c>
      <c r="G134" s="5">
        <v>2185811323000</v>
      </c>
      <c r="I134" s="5">
        <v>2281137320000</v>
      </c>
      <c r="J134" s="5">
        <v>2220945710000</v>
      </c>
      <c r="K134" s="5">
        <v>2103231678000</v>
      </c>
      <c r="L134" s="5">
        <v>1914315456000</v>
      </c>
      <c r="M134" s="5">
        <v>1709549022000</v>
      </c>
      <c r="N134" s="5">
        <v>1743160112000</v>
      </c>
      <c r="O134" s="5">
        <v>1766157660000</v>
      </c>
      <c r="P134" s="5">
        <v>1624395565000</v>
      </c>
      <c r="Q134" s="5">
        <v>1449203635000</v>
      </c>
      <c r="R134" s="5">
        <v>1252057463144</v>
      </c>
      <c r="S134" s="5">
        <v>1002923233112</v>
      </c>
      <c r="T134" s="5">
        <v>835609294856</v>
      </c>
      <c r="U134" s="5">
        <v>687326310053</v>
      </c>
      <c r="V134" s="5">
        <v>541215816892</v>
      </c>
      <c r="W134" s="5">
        <v>403917828323</v>
      </c>
      <c r="X134" s="5">
        <v>307146215668</v>
      </c>
      <c r="Y134" s="5">
        <v>232879587505</v>
      </c>
      <c r="Z134" s="5">
        <v>137734538280</v>
      </c>
    </row>
    <row r="135" spans="2:26" ht="15.5" x14ac:dyDescent="0.35">
      <c r="C135" t="s">
        <v>162</v>
      </c>
      <c r="D135" s="5">
        <v>46451334000</v>
      </c>
      <c r="E135" s="5">
        <v>46412020000</v>
      </c>
      <c r="F135" s="5">
        <v>46012435000</v>
      </c>
      <c r="G135" s="5">
        <v>44760674000</v>
      </c>
      <c r="I135" s="5">
        <v>46012435000</v>
      </c>
      <c r="J135" s="5">
        <v>43998097000</v>
      </c>
      <c r="K135" s="5">
        <v>42882172000</v>
      </c>
      <c r="L135" s="5">
        <v>38546389000</v>
      </c>
      <c r="M135" s="5">
        <v>37641148000</v>
      </c>
      <c r="N135" s="5">
        <v>36900450000</v>
      </c>
      <c r="O135" s="5">
        <v>37928945000</v>
      </c>
      <c r="P135" s="5">
        <v>63026944000</v>
      </c>
      <c r="Q135" s="5">
        <v>60756669000</v>
      </c>
      <c r="R135" s="5">
        <v>55847171556</v>
      </c>
      <c r="S135" s="5">
        <v>49693016807</v>
      </c>
      <c r="T135" s="5">
        <v>45628084632</v>
      </c>
      <c r="U135" s="5">
        <v>42546736957</v>
      </c>
      <c r="V135" s="5">
        <v>38575953970</v>
      </c>
      <c r="W135" s="5">
        <v>19832398630</v>
      </c>
      <c r="X135" s="5">
        <v>17468871614</v>
      </c>
      <c r="Y135" s="5">
        <v>10620766065</v>
      </c>
      <c r="Z135" s="5">
        <v>7424831178</v>
      </c>
    </row>
    <row r="136" spans="2:26" ht="15.5" x14ac:dyDescent="0.35">
      <c r="C136" t="s">
        <v>10</v>
      </c>
      <c r="D136" s="5">
        <v>3400054273000</v>
      </c>
      <c r="E136" s="5">
        <v>3269839438000</v>
      </c>
      <c r="F136" s="5">
        <v>3241995930000</v>
      </c>
      <c r="G136" s="5">
        <v>3144795829000</v>
      </c>
      <c r="I136" s="5">
        <v>3241995930000</v>
      </c>
      <c r="J136" s="5">
        <v>3176637277000</v>
      </c>
      <c r="K136" s="5">
        <v>3054612530000</v>
      </c>
      <c r="L136" s="5">
        <v>2862032246000</v>
      </c>
      <c r="M136" s="5">
        <v>2650548192000</v>
      </c>
      <c r="N136" s="5">
        <v>2683067425000</v>
      </c>
      <c r="O136" s="5">
        <v>2697766960000</v>
      </c>
      <c r="P136" s="5">
        <v>2582496255000</v>
      </c>
      <c r="Q136" s="5">
        <v>2403011783000</v>
      </c>
      <c r="R136" s="5">
        <v>2200751239393</v>
      </c>
      <c r="S136" s="5">
        <v>1943844612042</v>
      </c>
      <c r="T136" s="5">
        <v>1763392541289</v>
      </c>
      <c r="U136" s="5">
        <v>1616272023456</v>
      </c>
      <c r="V136" s="5">
        <v>1015603378916</v>
      </c>
      <c r="W136" s="5">
        <v>859561835007</v>
      </c>
      <c r="X136" s="5">
        <v>760426695336</v>
      </c>
      <c r="Y136" s="5">
        <v>674530849406</v>
      </c>
      <c r="Z136" s="5">
        <v>588020265054</v>
      </c>
    </row>
    <row r="137" spans="2:26" ht="15.5" x14ac:dyDescent="0.35">
      <c r="C137" t="s">
        <v>163</v>
      </c>
      <c r="D137" s="5">
        <v>4607156012000</v>
      </c>
      <c r="E137" s="5">
        <v>4392397923000</v>
      </c>
      <c r="F137" s="5">
        <v>4497533290000</v>
      </c>
      <c r="G137" s="5">
        <v>4203050341000</v>
      </c>
      <c r="I137" s="5">
        <v>4497533290000</v>
      </c>
      <c r="J137" s="5">
        <v>4371497764000</v>
      </c>
      <c r="K137" s="5">
        <v>4396310133000</v>
      </c>
      <c r="L137" s="5">
        <v>4307485666000</v>
      </c>
      <c r="M137" s="5">
        <v>4145213922000</v>
      </c>
      <c r="N137" s="5">
        <v>4565315258000</v>
      </c>
      <c r="O137" s="5">
        <v>4928108872000</v>
      </c>
      <c r="P137" s="5">
        <v>4804256788000</v>
      </c>
      <c r="Q137" s="5">
        <v>4202515316000</v>
      </c>
      <c r="R137" s="5">
        <v>4007387279838</v>
      </c>
      <c r="S137" s="5">
        <v>3775957539878</v>
      </c>
      <c r="T137" s="5">
        <v>3844756799399</v>
      </c>
      <c r="U137" s="5">
        <v>3417012222328</v>
      </c>
      <c r="V137" s="5">
        <v>2557731220187</v>
      </c>
      <c r="W137" s="5">
        <v>2228434922346</v>
      </c>
      <c r="X137" s="5">
        <v>1952978239516</v>
      </c>
      <c r="Y137" s="5">
        <v>1538696405885</v>
      </c>
      <c r="Z137" s="5">
        <v>1369148932912</v>
      </c>
    </row>
    <row r="138" spans="2:26" ht="15.5" x14ac:dyDescent="0.35">
      <c r="C138" t="s">
        <v>164</v>
      </c>
      <c r="D138" s="5">
        <v>16308519860</v>
      </c>
      <c r="E138" s="5">
        <v>16308519860</v>
      </c>
      <c r="F138" s="5">
        <v>16308519860</v>
      </c>
      <c r="G138" s="5">
        <v>16308519860</v>
      </c>
      <c r="I138" s="5">
        <v>16308519860</v>
      </c>
      <c r="J138" s="5">
        <v>16308519860</v>
      </c>
      <c r="K138" s="5">
        <v>16308519860</v>
      </c>
      <c r="L138" s="5">
        <v>16308519860</v>
      </c>
      <c r="M138" s="5">
        <v>16308519860</v>
      </c>
      <c r="N138" s="5">
        <v>16308519860</v>
      </c>
      <c r="O138" s="5">
        <v>16308519860</v>
      </c>
      <c r="P138" s="5">
        <v>16308519860</v>
      </c>
      <c r="Q138" s="5">
        <v>16308519860</v>
      </c>
      <c r="R138" s="5">
        <v>16308519860</v>
      </c>
      <c r="S138" s="5">
        <v>16308519860</v>
      </c>
      <c r="T138" s="5">
        <v>16308519860</v>
      </c>
      <c r="U138" s="5">
        <v>16308519860</v>
      </c>
      <c r="V138" s="5">
        <v>2935533575</v>
      </c>
      <c r="W138" s="5">
        <v>2935533575</v>
      </c>
      <c r="X138" s="5">
        <v>2935533575</v>
      </c>
      <c r="Y138" s="5">
        <v>2935533575</v>
      </c>
      <c r="Z138" s="5">
        <v>2935533575</v>
      </c>
    </row>
    <row r="140" spans="2:26" ht="15.5" x14ac:dyDescent="0.35">
      <c r="B140" t="s">
        <v>165</v>
      </c>
      <c r="C140" t="s">
        <v>166</v>
      </c>
      <c r="D140" s="5">
        <v>-36795170000</v>
      </c>
      <c r="E140" s="5">
        <v>-236717093000</v>
      </c>
      <c r="F140" s="5">
        <v>521906923000</v>
      </c>
      <c r="G140" s="5">
        <v>-84620626000</v>
      </c>
      <c r="I140" s="5">
        <v>270697260000</v>
      </c>
      <c r="J140" s="5">
        <v>315052763000</v>
      </c>
      <c r="K140" s="5">
        <v>214445919000</v>
      </c>
      <c r="L140" s="5">
        <v>68903483000</v>
      </c>
      <c r="M140" s="5">
        <v>248276515000</v>
      </c>
      <c r="N140" s="5">
        <v>134636019000</v>
      </c>
      <c r="O140" s="5">
        <v>374638488000</v>
      </c>
      <c r="P140" s="5">
        <v>-178244292000</v>
      </c>
      <c r="Q140" s="5">
        <v>-170875127000</v>
      </c>
      <c r="R140" s="5">
        <v>434407630700</v>
      </c>
      <c r="S140" s="5">
        <v>360651565461</v>
      </c>
      <c r="T140" s="5">
        <v>107208988668</v>
      </c>
      <c r="U140" s="5">
        <v>-65760424581</v>
      </c>
      <c r="V140" s="5">
        <v>-148846328961</v>
      </c>
      <c r="W140" s="5">
        <v>226388828442</v>
      </c>
      <c r="X140" s="5">
        <v>122099460744</v>
      </c>
      <c r="Y140" s="5">
        <v>305886803736</v>
      </c>
      <c r="Z140" s="5">
        <v>87763216716</v>
      </c>
    </row>
    <row r="141" spans="2:26" ht="15.5" x14ac:dyDescent="0.35">
      <c r="C141" t="s">
        <v>167</v>
      </c>
      <c r="D141" s="5">
        <v>1043866021000</v>
      </c>
      <c r="E141" s="5">
        <v>737610574000</v>
      </c>
      <c r="F141" s="5">
        <v>1941802335000</v>
      </c>
      <c r="G141" s="5">
        <v>864173682000</v>
      </c>
      <c r="I141" s="5">
        <v>4059721528000</v>
      </c>
      <c r="J141" s="5">
        <v>4130719208000</v>
      </c>
      <c r="K141" s="5">
        <v>4783872562000</v>
      </c>
      <c r="L141" s="5">
        <v>4191030359000</v>
      </c>
      <c r="M141" s="5">
        <v>3605066478000</v>
      </c>
      <c r="N141" s="5">
        <v>3337038314000</v>
      </c>
      <c r="O141" s="5">
        <v>5540186522000</v>
      </c>
      <c r="P141" s="5">
        <v>4721699519000</v>
      </c>
      <c r="Q141" s="5">
        <v>4473481378000</v>
      </c>
      <c r="R141" s="5">
        <v>4660361540334</v>
      </c>
      <c r="S141" s="5">
        <v>4844430282167</v>
      </c>
      <c r="T141" s="5">
        <v>4618894099697</v>
      </c>
      <c r="U141" s="5">
        <v>4353592489337</v>
      </c>
      <c r="V141" s="5">
        <v>3664285448734</v>
      </c>
      <c r="W141" s="5">
        <v>3339776257178</v>
      </c>
      <c r="X141" s="5">
        <v>2629578875983</v>
      </c>
      <c r="Y141" s="5">
        <v>2691699617913</v>
      </c>
      <c r="Z141" s="5">
        <v>2310340530375</v>
      </c>
    </row>
    <row r="142" spans="2:26" ht="15.5" x14ac:dyDescent="0.35">
      <c r="C142" t="s">
        <v>413</v>
      </c>
      <c r="F142" s="5">
        <v>4957444000</v>
      </c>
      <c r="I142" s="5">
        <v>4957444000</v>
      </c>
      <c r="J142" s="5">
        <v>41449282000</v>
      </c>
      <c r="K142" s="5">
        <v>9900629000</v>
      </c>
      <c r="L142" s="5">
        <v>21133991000</v>
      </c>
      <c r="M142" s="5">
        <v>60300137000</v>
      </c>
      <c r="N142" s="5">
        <v>40701816000</v>
      </c>
      <c r="P142" s="5">
        <v>2298054000</v>
      </c>
      <c r="Q142" s="5">
        <v>5577752000</v>
      </c>
      <c r="Z142" s="5">
        <v>31757691111</v>
      </c>
    </row>
    <row r="143" spans="2:26" ht="15.5" x14ac:dyDescent="0.35">
      <c r="C143" t="s">
        <v>458</v>
      </c>
      <c r="D143" s="5">
        <v>-955139985000</v>
      </c>
      <c r="E143" s="5">
        <v>-838470495000</v>
      </c>
      <c r="F143" s="5">
        <v>-1338115817000</v>
      </c>
      <c r="G143" s="5">
        <v>-799441601000</v>
      </c>
      <c r="I143" s="5">
        <v>-3291592072000</v>
      </c>
      <c r="J143" s="5">
        <v>-3288271093000</v>
      </c>
      <c r="K143" s="5">
        <v>-4171910939000</v>
      </c>
      <c r="L143" s="5">
        <v>-3778078274000</v>
      </c>
      <c r="M143" s="5">
        <v>-3096513691000</v>
      </c>
      <c r="N143" s="5">
        <v>-2889234018000</v>
      </c>
      <c r="O143" s="5">
        <v>-4743493828000</v>
      </c>
      <c r="P143" s="5">
        <v>-4530685375000</v>
      </c>
      <c r="Q143" s="5">
        <v>-4388507624000</v>
      </c>
      <c r="R143" s="5">
        <v>-3928979905020</v>
      </c>
      <c r="S143" s="5">
        <v>-4076696660634</v>
      </c>
      <c r="T143" s="5">
        <v>-4207921662253</v>
      </c>
      <c r="U143" s="5">
        <v>-4125259086752</v>
      </c>
      <c r="V143" s="5">
        <v>-3603551716871</v>
      </c>
      <c r="W143" s="5">
        <v>-2940877235333</v>
      </c>
      <c r="X143" s="5">
        <v>-2344827352891</v>
      </c>
      <c r="Y143" s="5">
        <v>-2209687137290</v>
      </c>
      <c r="Z143" s="5">
        <v>-2081150775229</v>
      </c>
    </row>
    <row r="144" spans="2:26" ht="15.5" x14ac:dyDescent="0.35">
      <c r="C144" t="s">
        <v>779</v>
      </c>
      <c r="M144" s="5">
        <v>190308841000</v>
      </c>
      <c r="N144" s="5">
        <v>-2535958000</v>
      </c>
      <c r="O144" s="5">
        <v>-7126587000</v>
      </c>
      <c r="P144" s="5">
        <v>-169017036000</v>
      </c>
      <c r="Q144" s="5">
        <v>72273938000</v>
      </c>
      <c r="R144" s="5">
        <v>33249871889</v>
      </c>
      <c r="S144" s="5">
        <v>400000000</v>
      </c>
      <c r="T144" s="5">
        <v>600000000</v>
      </c>
      <c r="V144" s="5">
        <v>700000000</v>
      </c>
      <c r="W144" s="5">
        <v>840000000</v>
      </c>
    </row>
    <row r="145" spans="3:26" ht="15.5" x14ac:dyDescent="0.35">
      <c r="C145" t="s">
        <v>411</v>
      </c>
      <c r="D145" s="5">
        <v>-28336033000</v>
      </c>
      <c r="E145" s="5">
        <v>-56191866000</v>
      </c>
      <c r="F145" s="5">
        <v>35624935000</v>
      </c>
      <c r="G145" s="5">
        <v>-50504892000</v>
      </c>
      <c r="I145" s="5">
        <v>-88485862000</v>
      </c>
      <c r="J145" s="5">
        <v>-143842990000</v>
      </c>
      <c r="K145" s="5">
        <v>-53215663000</v>
      </c>
      <c r="L145" s="5">
        <v>-51277605000</v>
      </c>
      <c r="M145" s="5">
        <v>-50369847000</v>
      </c>
      <c r="N145" s="5">
        <v>-63792951000</v>
      </c>
      <c r="O145" s="5">
        <v>-75539765000</v>
      </c>
      <c r="P145" s="5">
        <v>-64490583000</v>
      </c>
      <c r="R145" s="5">
        <v>-72697136902</v>
      </c>
      <c r="S145" s="5">
        <v>-141582711928</v>
      </c>
      <c r="T145" s="5">
        <v>-139533478864</v>
      </c>
      <c r="U145" s="5">
        <v>-91969896574</v>
      </c>
      <c r="V145" s="5">
        <v>-72898094823</v>
      </c>
      <c r="W145" s="5">
        <v>-90487310685</v>
      </c>
      <c r="X145" s="5">
        <v>-67272251945</v>
      </c>
      <c r="Y145" s="5">
        <v>-87209841676</v>
      </c>
      <c r="Z145" s="5">
        <v>-94178953899</v>
      </c>
    </row>
    <row r="146" spans="3:26" ht="15.5" x14ac:dyDescent="0.35">
      <c r="C146" t="s">
        <v>169</v>
      </c>
      <c r="D146" s="5">
        <v>-75067634000</v>
      </c>
      <c r="E146" s="5">
        <v>-58441914000</v>
      </c>
      <c r="F146" s="5">
        <v>-31551650000</v>
      </c>
      <c r="G146" s="5">
        <v>-53170787000</v>
      </c>
      <c r="I146" s="5">
        <v>-191031393000</v>
      </c>
      <c r="J146" s="5">
        <v>-230398481000</v>
      </c>
      <c r="K146" s="5">
        <v>-201719048000</v>
      </c>
      <c r="L146" s="5">
        <v>-185471402000</v>
      </c>
      <c r="M146" s="5">
        <v>-150521133000</v>
      </c>
      <c r="N146" s="5">
        <v>-172970982000</v>
      </c>
      <c r="O146" s="5">
        <v>-214544908000</v>
      </c>
      <c r="P146" s="5">
        <v>-230802761000</v>
      </c>
      <c r="Q146" s="5">
        <v>-227277022000</v>
      </c>
      <c r="R146" s="5">
        <v>-192929114040</v>
      </c>
      <c r="S146" s="5">
        <v>-158513207727</v>
      </c>
      <c r="T146" s="5">
        <v>-129152051808</v>
      </c>
      <c r="U146" s="5">
        <v>-169964242678</v>
      </c>
      <c r="V146" s="5">
        <v>-115398281582</v>
      </c>
      <c r="W146" s="5">
        <v>-94028719194</v>
      </c>
      <c r="X146" s="5">
        <v>-86353895611</v>
      </c>
      <c r="Y146" s="5">
        <v>-87068612917</v>
      </c>
      <c r="Z146" s="5">
        <v>-72236099178</v>
      </c>
    </row>
    <row r="147" spans="3:26" ht="15.5" x14ac:dyDescent="0.35">
      <c r="C147" t="s">
        <v>2100</v>
      </c>
    </row>
    <row r="148" spans="3:26" ht="15.5" x14ac:dyDescent="0.35">
      <c r="C148" t="s">
        <v>283</v>
      </c>
      <c r="D148" s="5">
        <v>-820981000</v>
      </c>
      <c r="E148" s="5">
        <v>-289690000</v>
      </c>
      <c r="F148" s="5">
        <v>-4700233000</v>
      </c>
      <c r="G148" s="5">
        <v>-2179757000</v>
      </c>
      <c r="I148" s="5">
        <v>-12148536000</v>
      </c>
      <c r="J148" s="5">
        <v>-18916893000</v>
      </c>
      <c r="K148" s="5">
        <v>-30479568000</v>
      </c>
      <c r="L148" s="5">
        <v>-19950310000</v>
      </c>
      <c r="M148" s="5">
        <v>-45699744000</v>
      </c>
      <c r="N148" s="5">
        <v>-48059780000</v>
      </c>
      <c r="O148" s="5">
        <v>-104667691000</v>
      </c>
      <c r="P148" s="5">
        <v>-80162468000</v>
      </c>
      <c r="Q148" s="5">
        <v>-51499664000</v>
      </c>
      <c r="R148" s="5">
        <v>-50294874634</v>
      </c>
      <c r="S148" s="5">
        <v>-127373458283</v>
      </c>
      <c r="T148" s="5">
        <v>-76893220259</v>
      </c>
      <c r="U148" s="5">
        <v>-54316810663</v>
      </c>
      <c r="V148" s="5">
        <v>-35250718206</v>
      </c>
      <c r="W148" s="5">
        <v>-16910153455</v>
      </c>
      <c r="X148" s="5">
        <v>-19322127096</v>
      </c>
      <c r="Y148" s="5">
        <v>-14344841134</v>
      </c>
      <c r="Z148" s="5">
        <v>-8141385476</v>
      </c>
    </row>
    <row r="149" spans="3:26" ht="15.5" x14ac:dyDescent="0.35">
      <c r="C149" t="s">
        <v>2593</v>
      </c>
      <c r="D149" s="5">
        <v>2174975000</v>
      </c>
      <c r="E149" s="5">
        <v>2603043000</v>
      </c>
      <c r="F149" s="5">
        <v>2343888000</v>
      </c>
      <c r="G149" s="5">
        <v>2523522000</v>
      </c>
      <c r="I149" s="5">
        <v>12770462000</v>
      </c>
      <c r="J149" s="5">
        <v>32163308000</v>
      </c>
      <c r="K149" s="5">
        <v>5494693000</v>
      </c>
      <c r="L149" s="5">
        <v>2854480000</v>
      </c>
      <c r="M149" s="5">
        <v>9844506000</v>
      </c>
      <c r="N149" s="5">
        <v>9052552000</v>
      </c>
      <c r="O149" s="5">
        <v>979796000</v>
      </c>
      <c r="P149" s="5">
        <v>3899322000</v>
      </c>
      <c r="Q149" s="5">
        <v>17350053000</v>
      </c>
      <c r="R149" s="5">
        <v>18993476752</v>
      </c>
      <c r="S149" s="5">
        <v>20387321866</v>
      </c>
      <c r="T149" s="5">
        <v>41815302155</v>
      </c>
      <c r="U149" s="5">
        <v>22157122749</v>
      </c>
      <c r="V149" s="5">
        <v>13967033787</v>
      </c>
      <c r="W149" s="5">
        <v>28915989931</v>
      </c>
      <c r="X149" s="5">
        <v>10296212304</v>
      </c>
      <c r="Y149" s="5">
        <v>12497618840</v>
      </c>
      <c r="Z149" s="5">
        <v>5487209012</v>
      </c>
    </row>
    <row r="150" spans="3:26" ht="15.5" x14ac:dyDescent="0.35">
      <c r="C150" t="s">
        <v>402</v>
      </c>
      <c r="D150" s="5">
        <v>-3787230000</v>
      </c>
      <c r="E150" s="5">
        <v>3787230000</v>
      </c>
      <c r="F150" s="5">
        <v>-23888982000</v>
      </c>
      <c r="G150" s="5">
        <v>12397250000</v>
      </c>
      <c r="I150" s="5">
        <v>-23486108000</v>
      </c>
      <c r="J150" s="5">
        <v>-42989053000</v>
      </c>
      <c r="K150" s="5">
        <v>-67553193000</v>
      </c>
      <c r="L150" s="5">
        <v>-108934787000</v>
      </c>
      <c r="M150" s="5">
        <v>190308841000</v>
      </c>
      <c r="N150" s="5">
        <v>-2535958000</v>
      </c>
      <c r="O150" s="5">
        <v>-7126587000</v>
      </c>
      <c r="P150" s="5">
        <v>-169017036000</v>
      </c>
      <c r="Q150" s="5">
        <v>72273938000</v>
      </c>
      <c r="R150" s="5">
        <v>33249871889</v>
      </c>
      <c r="S150" s="5">
        <v>400000000</v>
      </c>
      <c r="T150" s="5">
        <v>600000000</v>
      </c>
      <c r="V150" s="5">
        <v>700000000</v>
      </c>
      <c r="W150" s="5">
        <v>840000000</v>
      </c>
    </row>
    <row r="151" spans="3:26" ht="15.5" x14ac:dyDescent="0.35">
      <c r="C151" t="s">
        <v>2594</v>
      </c>
      <c r="Z151" s="5">
        <v>-4115000000</v>
      </c>
    </row>
    <row r="152" spans="3:26" ht="15.5" x14ac:dyDescent="0.35">
      <c r="C152" t="s">
        <v>2595</v>
      </c>
      <c r="R152" s="5">
        <v>-46355790</v>
      </c>
    </row>
    <row r="153" spans="3:26" ht="15.5" x14ac:dyDescent="0.35">
      <c r="C153" t="s">
        <v>619</v>
      </c>
    </row>
    <row r="154" spans="3:26" ht="15.5" x14ac:dyDescent="0.35">
      <c r="C154" t="s">
        <v>696</v>
      </c>
    </row>
    <row r="155" spans="3:26" ht="15.5" x14ac:dyDescent="0.35">
      <c r="C155" t="s">
        <v>776</v>
      </c>
      <c r="D155" s="5">
        <v>-52948604000</v>
      </c>
    </row>
    <row r="156" spans="3:26" ht="15.5" x14ac:dyDescent="0.35">
      <c r="C156" t="s">
        <v>179</v>
      </c>
      <c r="D156" s="5">
        <v>-34089887000</v>
      </c>
      <c r="E156" s="5">
        <v>-10353714000</v>
      </c>
      <c r="F156" s="5">
        <v>-92944607000</v>
      </c>
      <c r="G156" s="5">
        <v>20439874000</v>
      </c>
      <c r="I156" s="5">
        <v>-178711627000</v>
      </c>
      <c r="J156" s="5">
        <v>-202599175000</v>
      </c>
      <c r="K156" s="5">
        <v>-46926662000</v>
      </c>
      <c r="L156" s="5">
        <v>-111818918000</v>
      </c>
      <c r="M156" s="5">
        <v>-520889885000</v>
      </c>
      <c r="N156" s="5">
        <v>-54221392000</v>
      </c>
      <c r="O156" s="5">
        <v>-118589019000</v>
      </c>
      <c r="P156" s="5">
        <v>188810055000</v>
      </c>
      <c r="Q156" s="5">
        <v>4605536000</v>
      </c>
      <c r="R156" s="5">
        <v>-164069639426</v>
      </c>
      <c r="S156" s="5">
        <v>-219276100487</v>
      </c>
      <c r="T156" s="5">
        <v>57442936550</v>
      </c>
      <c r="U156" s="5">
        <v>567648832337</v>
      </c>
      <c r="V156" s="5">
        <v>597293666</v>
      </c>
      <c r="W156" s="5">
        <v>6229105467</v>
      </c>
      <c r="X156" s="5">
        <v>179231175152</v>
      </c>
      <c r="Y156" s="5">
        <v>6118442716</v>
      </c>
      <c r="Z156" s="5">
        <v>-7234441569</v>
      </c>
    </row>
    <row r="157" spans="3:26" ht="15.5" x14ac:dyDescent="0.35">
      <c r="C157" t="s">
        <v>180</v>
      </c>
      <c r="D157" s="5">
        <v>-1095332000</v>
      </c>
      <c r="E157" s="5">
        <v>-2869664000</v>
      </c>
      <c r="F157" s="5">
        <v>-42585131000</v>
      </c>
      <c r="G157" s="5">
        <v>8120749000</v>
      </c>
      <c r="I157" s="5">
        <v>3302027000</v>
      </c>
      <c r="J157" s="5">
        <v>-6904057000</v>
      </c>
      <c r="K157" s="5">
        <v>-135504408000</v>
      </c>
      <c r="L157" s="5">
        <v>-76697129000</v>
      </c>
      <c r="M157" s="5">
        <v>278406667000</v>
      </c>
      <c r="N157" s="5">
        <v>122529702000</v>
      </c>
      <c r="O157" s="5">
        <v>-5150877000</v>
      </c>
      <c r="P157" s="5">
        <v>-331591232000</v>
      </c>
      <c r="Q157" s="5">
        <v>-262037657000</v>
      </c>
      <c r="R157" s="5">
        <v>-108601064808</v>
      </c>
      <c r="S157" s="5">
        <v>-17857908140</v>
      </c>
      <c r="T157" s="5">
        <v>-446985209977</v>
      </c>
      <c r="U157" s="5">
        <v>-150056371725</v>
      </c>
      <c r="V157" s="5">
        <v>-241746489208</v>
      </c>
      <c r="W157" s="5">
        <v>-67894685591</v>
      </c>
      <c r="X157" s="5">
        <v>-79816977646</v>
      </c>
      <c r="Y157" s="5">
        <v>-103432304549</v>
      </c>
      <c r="Z157" s="5">
        <v>-89245038633</v>
      </c>
    </row>
    <row r="158" spans="3:26" ht="15.5" x14ac:dyDescent="0.35">
      <c r="C158" t="s">
        <v>189</v>
      </c>
      <c r="S158" s="5">
        <v>-1168457297</v>
      </c>
      <c r="T158" s="5">
        <v>-1806237350</v>
      </c>
      <c r="U158" s="5">
        <v>-21468226375</v>
      </c>
      <c r="V158" s="5">
        <v>-14800000000</v>
      </c>
      <c r="W158" s="5">
        <v>-480997310</v>
      </c>
      <c r="X158" s="5">
        <v>27500000000</v>
      </c>
    </row>
    <row r="159" spans="3:26" ht="15.5" x14ac:dyDescent="0.35">
      <c r="C159" t="s">
        <v>475</v>
      </c>
      <c r="F159" s="5">
        <v>750962000</v>
      </c>
      <c r="G159" s="5">
        <v>-331819000</v>
      </c>
      <c r="I159" s="5">
        <v>419143000</v>
      </c>
      <c r="J159" s="5">
        <v>9746823000</v>
      </c>
      <c r="K159" s="5">
        <v>-11203172000</v>
      </c>
      <c r="L159" s="5">
        <v>491699000</v>
      </c>
      <c r="M159" s="5">
        <v>166498000</v>
      </c>
      <c r="N159" s="5">
        <v>18000000</v>
      </c>
      <c r="O159" s="5">
        <v>4106000000</v>
      </c>
      <c r="P159" s="5">
        <v>1261970000</v>
      </c>
      <c r="Q159" s="5">
        <v>1261970000</v>
      </c>
      <c r="R159" s="5">
        <v>3408591297</v>
      </c>
    </row>
    <row r="160" spans="3:26" ht="15.5" x14ac:dyDescent="0.35">
      <c r="C160" t="s">
        <v>461</v>
      </c>
      <c r="O160" s="5">
        <v>-18000000</v>
      </c>
      <c r="P160" s="5">
        <v>-208000000</v>
      </c>
      <c r="Q160" s="5">
        <v>-1304952000</v>
      </c>
      <c r="R160" s="5">
        <v>-2273970167</v>
      </c>
    </row>
    <row r="161" spans="3:26" ht="15.5" x14ac:dyDescent="0.35">
      <c r="C161" t="s">
        <v>2596</v>
      </c>
      <c r="F161" s="5">
        <v>750962000</v>
      </c>
      <c r="G161" s="5">
        <v>-331819000</v>
      </c>
      <c r="I161" s="5">
        <v>419143000</v>
      </c>
      <c r="J161" s="5">
        <v>9746823000</v>
      </c>
      <c r="K161" s="5">
        <v>-11203172000</v>
      </c>
      <c r="L161" s="5">
        <v>491699000</v>
      </c>
      <c r="M161" s="5">
        <v>166498000</v>
      </c>
      <c r="N161" s="5">
        <v>18000000</v>
      </c>
      <c r="O161" s="5">
        <v>4088000000</v>
      </c>
      <c r="P161" s="5">
        <v>1053970000</v>
      </c>
      <c r="Q161" s="5">
        <v>-42982000</v>
      </c>
      <c r="R161" s="5">
        <v>1134621130</v>
      </c>
      <c r="S161" s="5">
        <v>-1168457297</v>
      </c>
      <c r="T161" s="5">
        <v>-1806237350</v>
      </c>
      <c r="U161" s="5">
        <v>-21468226375</v>
      </c>
      <c r="V161" s="5">
        <v>-14800000000</v>
      </c>
      <c r="W161" s="5">
        <v>-480997310</v>
      </c>
      <c r="X161" s="5">
        <v>27500000000</v>
      </c>
    </row>
    <row r="162" spans="3:26" ht="15.5" x14ac:dyDescent="0.35">
      <c r="C162" t="s">
        <v>925</v>
      </c>
      <c r="L162" s="5">
        <v>64000000000</v>
      </c>
    </row>
    <row r="163" spans="3:26" ht="15.5" x14ac:dyDescent="0.35">
      <c r="C163" t="s">
        <v>188</v>
      </c>
      <c r="D163" s="5">
        <v>711487000</v>
      </c>
      <c r="E163" s="5">
        <v>2081081000</v>
      </c>
      <c r="F163" s="5">
        <v>641531000</v>
      </c>
      <c r="G163" s="5">
        <v>294262000</v>
      </c>
      <c r="I163" s="5">
        <v>1424081000</v>
      </c>
      <c r="J163" s="5">
        <v>5180991000</v>
      </c>
      <c r="K163" s="5">
        <v>3740711000</v>
      </c>
      <c r="L163" s="5">
        <v>5088720000</v>
      </c>
      <c r="M163" s="5">
        <v>1213040000</v>
      </c>
      <c r="N163" s="5">
        <v>3202224000</v>
      </c>
      <c r="O163" s="5">
        <v>94791314000</v>
      </c>
      <c r="P163" s="5">
        <v>165351145000</v>
      </c>
      <c r="Q163" s="5">
        <v>6964859000</v>
      </c>
      <c r="R163" s="5">
        <v>6583956000</v>
      </c>
      <c r="S163" s="5">
        <v>3174512263</v>
      </c>
      <c r="T163" s="5">
        <v>2481495061</v>
      </c>
      <c r="U163" s="5">
        <v>1306376364</v>
      </c>
      <c r="V163" s="5">
        <v>1812782134</v>
      </c>
      <c r="W163" s="5">
        <v>8959113351</v>
      </c>
      <c r="X163" s="5">
        <v>926015768</v>
      </c>
      <c r="Y163" s="5">
        <v>1124949700</v>
      </c>
      <c r="Z163" s="5">
        <v>408446330</v>
      </c>
    </row>
    <row r="164" spans="3:26" ht="15.5" x14ac:dyDescent="0.35">
      <c r="C164" t="s">
        <v>182</v>
      </c>
      <c r="D164" s="5">
        <v>-23544206000</v>
      </c>
      <c r="E164" s="5">
        <v>-12863926000</v>
      </c>
      <c r="F164" s="5">
        <v>-4892618000</v>
      </c>
      <c r="G164" s="5">
        <v>-13127786000</v>
      </c>
      <c r="I164" s="5">
        <v>-46214812000</v>
      </c>
      <c r="J164" s="5">
        <v>-99433824000</v>
      </c>
      <c r="K164" s="5">
        <v>-106213654000</v>
      </c>
      <c r="L164" s="5">
        <v>-78662705000</v>
      </c>
      <c r="M164" s="5">
        <v>-15644225000</v>
      </c>
      <c r="N164" s="5">
        <v>-24873867000</v>
      </c>
      <c r="O164" s="5">
        <v>-190862428000</v>
      </c>
      <c r="P164" s="5">
        <v>-133222851000</v>
      </c>
      <c r="Q164" s="5">
        <v>-149535447000</v>
      </c>
      <c r="R164" s="5">
        <v>-142110628365</v>
      </c>
      <c r="S164" s="5">
        <v>-107677315969</v>
      </c>
      <c r="T164" s="5">
        <v>-292865510728</v>
      </c>
      <c r="U164" s="5">
        <v>-115084983823</v>
      </c>
      <c r="V164" s="5">
        <v>-96789290830</v>
      </c>
      <c r="W164" s="5">
        <v>-74602311458</v>
      </c>
      <c r="X164" s="5">
        <v>-107223306623</v>
      </c>
      <c r="Y164" s="5">
        <v>-75267066455</v>
      </c>
      <c r="Z164" s="5">
        <v>-72169779937</v>
      </c>
    </row>
    <row r="165" spans="3:26" ht="15.5" x14ac:dyDescent="0.35">
      <c r="C165" t="s">
        <v>204</v>
      </c>
      <c r="D165" s="5">
        <v>-1016666000</v>
      </c>
      <c r="E165" s="5">
        <v>-976667000</v>
      </c>
      <c r="F165" s="5">
        <v>-1607083000</v>
      </c>
      <c r="G165" s="5">
        <v>-999444000</v>
      </c>
      <c r="I165" s="5">
        <v>-4173194000</v>
      </c>
      <c r="J165" s="5">
        <v>-1802625000</v>
      </c>
      <c r="K165" s="5">
        <v>-2993524000</v>
      </c>
      <c r="L165" s="5">
        <v>-2592056000</v>
      </c>
      <c r="M165" s="5">
        <v>-2546310000</v>
      </c>
    </row>
    <row r="166" spans="3:26" ht="15.5" x14ac:dyDescent="0.35">
      <c r="C166" t="s">
        <v>2597</v>
      </c>
      <c r="V166" s="5">
        <v>-25328878904</v>
      </c>
      <c r="W166" s="5">
        <v>-8507529964</v>
      </c>
    </row>
    <row r="167" spans="3:26" ht="15.5" x14ac:dyDescent="0.35">
      <c r="C167" t="s">
        <v>1376</v>
      </c>
      <c r="V167" s="5">
        <v>-77097480779</v>
      </c>
      <c r="W167" s="5">
        <v>14058357285</v>
      </c>
      <c r="X167" s="5">
        <v>57664154509</v>
      </c>
      <c r="Y167" s="5">
        <v>-19333559987</v>
      </c>
      <c r="Z167" s="5">
        <v>-6310309778</v>
      </c>
    </row>
    <row r="168" spans="3:26" ht="15.5" x14ac:dyDescent="0.35">
      <c r="C168" t="s">
        <v>2598</v>
      </c>
      <c r="D168" s="5">
        <v>-4850930000</v>
      </c>
      <c r="E168" s="5">
        <v>-7217197000</v>
      </c>
      <c r="F168" s="5">
        <v>-6195154000</v>
      </c>
      <c r="G168" s="5">
        <v>-18464553000</v>
      </c>
      <c r="I168" s="5">
        <v>-46391068000</v>
      </c>
      <c r="J168" s="5">
        <v>-25160502000</v>
      </c>
      <c r="K168" s="5">
        <v>-26659235000</v>
      </c>
      <c r="L168" s="5">
        <v>-59492966000</v>
      </c>
      <c r="M168" s="5">
        <v>-27205663000</v>
      </c>
      <c r="N168" s="5">
        <v>-154569792000</v>
      </c>
      <c r="O168" s="5">
        <v>-93438157000</v>
      </c>
      <c r="P168" s="5">
        <v>-246699641000</v>
      </c>
      <c r="Q168" s="5">
        <v>-88586245000</v>
      </c>
      <c r="R168" s="5">
        <v>-52076845225</v>
      </c>
      <c r="S168" s="5">
        <v>-510000000</v>
      </c>
      <c r="T168" s="5">
        <v>-2510000000</v>
      </c>
      <c r="U168" s="5">
        <v>-2843750000</v>
      </c>
    </row>
    <row r="169" spans="3:26" ht="15.5" x14ac:dyDescent="0.35">
      <c r="C169" t="s">
        <v>2599</v>
      </c>
      <c r="D169" s="5">
        <v>24111509000</v>
      </c>
      <c r="E169" s="5">
        <v>22668429000</v>
      </c>
      <c r="F169" s="5">
        <v>23543147000</v>
      </c>
      <c r="G169" s="5">
        <v>41721652000</v>
      </c>
      <c r="I169" s="5">
        <v>157571103000</v>
      </c>
      <c r="J169" s="5">
        <v>136361144000</v>
      </c>
      <c r="K169" s="5">
        <v>134354713000</v>
      </c>
      <c r="L169" s="5">
        <v>99707824000</v>
      </c>
      <c r="M169" s="5">
        <v>307939609000</v>
      </c>
      <c r="N169" s="5">
        <v>302782125000</v>
      </c>
      <c r="O169" s="5">
        <v>139297509000</v>
      </c>
      <c r="P169" s="5">
        <v>108858517000</v>
      </c>
      <c r="Q169" s="5">
        <v>90788106000</v>
      </c>
      <c r="R169" s="5">
        <v>77209631652</v>
      </c>
      <c r="S169" s="5">
        <v>72509322893</v>
      </c>
      <c r="T169" s="5">
        <v>28195739531</v>
      </c>
      <c r="U169" s="5">
        <v>27670666307</v>
      </c>
    </row>
    <row r="170" spans="3:26" ht="15.5" x14ac:dyDescent="0.35">
      <c r="C170" t="s">
        <v>2600</v>
      </c>
      <c r="D170" s="5">
        <v>19260579000</v>
      </c>
      <c r="E170" s="5">
        <v>15451232000</v>
      </c>
      <c r="F170" s="5">
        <v>17347993000</v>
      </c>
      <c r="G170" s="5">
        <v>23257099000</v>
      </c>
      <c r="I170" s="5">
        <v>111180035000</v>
      </c>
      <c r="J170" s="5">
        <v>111200642000</v>
      </c>
      <c r="K170" s="5">
        <v>107695478000</v>
      </c>
      <c r="L170" s="5">
        <v>40214858000</v>
      </c>
      <c r="M170" s="5">
        <v>280733946000</v>
      </c>
      <c r="N170" s="5">
        <v>148212333000</v>
      </c>
      <c r="O170" s="5">
        <v>45859352000</v>
      </c>
      <c r="P170" s="5">
        <v>-137841124000</v>
      </c>
      <c r="Q170" s="5">
        <v>2201861000</v>
      </c>
      <c r="R170" s="5">
        <v>25132786427</v>
      </c>
      <c r="S170" s="5">
        <v>71999322893</v>
      </c>
      <c r="T170" s="5">
        <v>25685739531</v>
      </c>
      <c r="U170" s="5">
        <v>24826916307</v>
      </c>
      <c r="V170" s="5">
        <v>-77097480779</v>
      </c>
      <c r="W170" s="5">
        <v>14058357285</v>
      </c>
      <c r="X170" s="5">
        <v>57664154509</v>
      </c>
      <c r="Y170" s="5">
        <v>-19333559987</v>
      </c>
      <c r="Z170" s="5">
        <v>-6310309778</v>
      </c>
    </row>
    <row r="171" spans="3:26" ht="15.5" x14ac:dyDescent="0.35">
      <c r="C171" t="s">
        <v>629</v>
      </c>
      <c r="Q171" s="5">
        <v>-485625000</v>
      </c>
      <c r="R171" s="5">
        <v>-91800000</v>
      </c>
      <c r="S171" s="5">
        <v>-980472028</v>
      </c>
      <c r="T171" s="5">
        <v>-27268528373</v>
      </c>
      <c r="Y171" s="5">
        <v>-898260350</v>
      </c>
      <c r="Z171" s="5">
        <v>-7907765487</v>
      </c>
    </row>
    <row r="172" spans="3:26" ht="15.5" x14ac:dyDescent="0.35">
      <c r="C172" t="s">
        <v>1962</v>
      </c>
      <c r="D172" s="5">
        <v>-138472000</v>
      </c>
      <c r="E172" s="5">
        <v>1710305000</v>
      </c>
      <c r="G172" s="5">
        <v>-1186988000</v>
      </c>
      <c r="S172" s="5">
        <v>25194501998</v>
      </c>
      <c r="T172" s="5">
        <v>955771458</v>
      </c>
      <c r="U172" s="5">
        <v>15163545802</v>
      </c>
      <c r="V172" s="5">
        <v>4616745475</v>
      </c>
      <c r="W172" s="5">
        <v>123314000</v>
      </c>
      <c r="X172" s="5">
        <v>13179021119</v>
      </c>
    </row>
    <row r="173" spans="3:26" ht="15.5" x14ac:dyDescent="0.35">
      <c r="C173" t="s">
        <v>724</v>
      </c>
      <c r="N173" s="5">
        <v>17142000</v>
      </c>
    </row>
    <row r="174" spans="3:26" ht="15.5" x14ac:dyDescent="0.35">
      <c r="C174" t="s">
        <v>1068</v>
      </c>
      <c r="J174" s="5">
        <v>8114026000</v>
      </c>
      <c r="K174" s="5">
        <v>1000025000</v>
      </c>
      <c r="L174" s="5">
        <v>750000000</v>
      </c>
      <c r="M174" s="5">
        <v>6809021000</v>
      </c>
      <c r="N174" s="5">
        <v>60760116000</v>
      </c>
      <c r="O174" s="5">
        <v>20179187000</v>
      </c>
    </row>
    <row r="175" spans="3:26" ht="15.5" x14ac:dyDescent="0.35">
      <c r="C175" t="s">
        <v>423</v>
      </c>
      <c r="K175" s="5">
        <v>4260531000</v>
      </c>
      <c r="L175" s="5">
        <v>23877733000</v>
      </c>
      <c r="M175" s="5">
        <v>-20233550000</v>
      </c>
      <c r="N175" s="5">
        <v>-59387871000</v>
      </c>
      <c r="O175" s="5">
        <v>-3792478000</v>
      </c>
      <c r="P175" s="5">
        <v>-32617469000</v>
      </c>
      <c r="Q175" s="5">
        <v>-39510000000</v>
      </c>
    </row>
    <row r="176" spans="3:26" ht="15.5" x14ac:dyDescent="0.35">
      <c r="C176" t="s">
        <v>1578</v>
      </c>
      <c r="D176" s="5">
        <v>3631946000</v>
      </c>
      <c r="E176" s="5">
        <v>-8271689000</v>
      </c>
      <c r="F176" s="5">
        <v>283893000</v>
      </c>
      <c r="G176" s="5">
        <v>215425000</v>
      </c>
      <c r="I176" s="5">
        <v>-4223417000</v>
      </c>
      <c r="J176" s="5">
        <v>-11243090000</v>
      </c>
      <c r="K176" s="5">
        <v>-4146132000</v>
      </c>
      <c r="L176" s="5">
        <v>-1515108000</v>
      </c>
      <c r="M176" s="5">
        <v>-12992452000</v>
      </c>
      <c r="N176" s="5">
        <v>-4375125000</v>
      </c>
      <c r="O176" s="5">
        <v>-407460000</v>
      </c>
    </row>
    <row r="177" spans="3:26" ht="15.5" x14ac:dyDescent="0.35">
      <c r="C177" t="s">
        <v>817</v>
      </c>
      <c r="J177" s="5">
        <v>-28667000000</v>
      </c>
    </row>
    <row r="178" spans="3:26" ht="15.5" x14ac:dyDescent="0.35">
      <c r="C178" t="s">
        <v>833</v>
      </c>
      <c r="F178" s="5">
        <v>-55109809000</v>
      </c>
      <c r="I178" s="5">
        <v>-55109809000</v>
      </c>
    </row>
    <row r="179" spans="3:26" ht="15.5" x14ac:dyDescent="0.35">
      <c r="C179" t="s">
        <v>2049</v>
      </c>
      <c r="K179" s="5">
        <v>708851000</v>
      </c>
      <c r="M179" s="5">
        <v>48888000000</v>
      </c>
      <c r="R179" s="5">
        <v>750000000</v>
      </c>
    </row>
    <row r="180" spans="3:26" ht="15.5" x14ac:dyDescent="0.35">
      <c r="C180" t="s">
        <v>2601</v>
      </c>
      <c r="O180" s="5">
        <v>94244000000</v>
      </c>
    </row>
    <row r="181" spans="3:26" ht="15.5" x14ac:dyDescent="0.35">
      <c r="C181" t="s">
        <v>1458</v>
      </c>
      <c r="K181" s="5">
        <v>-128353522000</v>
      </c>
      <c r="L181" s="5">
        <v>-128350270000</v>
      </c>
      <c r="M181" s="5">
        <v>-7987301000</v>
      </c>
      <c r="N181" s="5">
        <v>-1043250000</v>
      </c>
      <c r="O181" s="5">
        <v>-69250364000</v>
      </c>
      <c r="P181" s="5">
        <v>-194314903000</v>
      </c>
      <c r="Q181" s="5">
        <v>-63555429000</v>
      </c>
      <c r="U181" s="5">
        <v>-54800000000</v>
      </c>
      <c r="V181" s="5">
        <v>-34160366304</v>
      </c>
      <c r="W181" s="5">
        <v>-20250000000</v>
      </c>
      <c r="X181" s="5">
        <v>-69401771973</v>
      </c>
      <c r="Y181" s="5">
        <v>-7000000000</v>
      </c>
      <c r="Z181" s="5">
        <v>-1584000000</v>
      </c>
    </row>
    <row r="182" spans="3:26" ht="15.5" x14ac:dyDescent="0.35">
      <c r="C182" t="s">
        <v>196</v>
      </c>
    </row>
    <row r="183" spans="3:26" ht="15.5" x14ac:dyDescent="0.35">
      <c r="C183" t="s">
        <v>2602</v>
      </c>
      <c r="W183" s="5">
        <v>14375000000</v>
      </c>
    </row>
    <row r="184" spans="3:26" ht="15.5" x14ac:dyDescent="0.35">
      <c r="C184" t="s">
        <v>581</v>
      </c>
      <c r="Q184" s="5">
        <v>-23212394000</v>
      </c>
      <c r="S184" s="5">
        <v>-8400000000</v>
      </c>
      <c r="T184" s="5">
        <v>-154167939576</v>
      </c>
    </row>
    <row r="185" spans="3:26" ht="15.5" x14ac:dyDescent="0.35">
      <c r="C185" t="s">
        <v>2603</v>
      </c>
      <c r="W185" s="5">
        <v>-1569631495</v>
      </c>
      <c r="X185" s="5">
        <v>-2461090446</v>
      </c>
      <c r="Y185" s="5">
        <v>-2058367457</v>
      </c>
      <c r="Z185" s="5">
        <v>-1681629761</v>
      </c>
    </row>
    <row r="186" spans="3:26" ht="15.5" x14ac:dyDescent="0.35">
      <c r="C186" t="s">
        <v>206</v>
      </c>
      <c r="D186" s="5">
        <v>-34089887000</v>
      </c>
      <c r="E186" s="5">
        <v>-10353714000</v>
      </c>
      <c r="F186" s="5">
        <v>-92944607000</v>
      </c>
      <c r="G186" s="5">
        <v>20439874000</v>
      </c>
      <c r="I186" s="5">
        <v>-178711627000</v>
      </c>
      <c r="J186" s="5">
        <v>-202599175000</v>
      </c>
      <c r="K186" s="5">
        <v>-46926662000</v>
      </c>
      <c r="L186" s="5">
        <v>-111818918000</v>
      </c>
      <c r="M186" s="5">
        <v>-520889885000</v>
      </c>
      <c r="N186" s="5">
        <v>-54221392000</v>
      </c>
      <c r="O186" s="5">
        <v>-118589019000</v>
      </c>
      <c r="P186" s="5">
        <v>188810055000</v>
      </c>
      <c r="Q186" s="5">
        <v>4605536000</v>
      </c>
      <c r="R186" s="5">
        <v>-164069639426</v>
      </c>
      <c r="S186" s="5">
        <v>-219276100487</v>
      </c>
      <c r="T186" s="5">
        <v>57442936550</v>
      </c>
      <c r="U186" s="5">
        <v>567648832337</v>
      </c>
      <c r="V186" s="5">
        <v>597293666</v>
      </c>
      <c r="W186" s="5">
        <v>6229105467</v>
      </c>
      <c r="X186" s="5">
        <v>179231175152</v>
      </c>
      <c r="Y186" s="5">
        <v>6118442716</v>
      </c>
      <c r="Z186" s="5">
        <v>-7234441569</v>
      </c>
    </row>
    <row r="187" spans="3:26" ht="15.5" x14ac:dyDescent="0.35">
      <c r="C187" t="s">
        <v>748</v>
      </c>
      <c r="U187" s="5">
        <v>450587368392</v>
      </c>
      <c r="V187" s="5">
        <v>11989040860</v>
      </c>
      <c r="W187" s="5">
        <v>200000033</v>
      </c>
      <c r="X187" s="5">
        <v>5200000000</v>
      </c>
    </row>
    <row r="188" spans="3:26" ht="15.5" x14ac:dyDescent="0.35">
      <c r="C188" t="s">
        <v>577</v>
      </c>
      <c r="F188" s="5">
        <v>131691485000</v>
      </c>
      <c r="G188" s="5">
        <v>-131691485000</v>
      </c>
      <c r="L188" s="5">
        <v>-30690857000</v>
      </c>
    </row>
    <row r="189" spans="3:26" ht="15.5" x14ac:dyDescent="0.35">
      <c r="C189" t="s">
        <v>574</v>
      </c>
    </row>
    <row r="190" spans="3:26" ht="15.5" x14ac:dyDescent="0.35">
      <c r="C190" t="s">
        <v>398</v>
      </c>
      <c r="F190" s="5">
        <v>-199716923000</v>
      </c>
      <c r="G190" s="5">
        <v>192783518000</v>
      </c>
      <c r="I190" s="5">
        <v>-101022375000</v>
      </c>
      <c r="J190" s="5">
        <v>-87830747000</v>
      </c>
      <c r="Y190" s="5">
        <v>33359051456</v>
      </c>
      <c r="Z190" s="5">
        <v>6036272809</v>
      </c>
    </row>
    <row r="191" spans="3:26" ht="15.5" x14ac:dyDescent="0.35">
      <c r="C191" t="s">
        <v>399</v>
      </c>
      <c r="D191" s="5">
        <v>-6933407000</v>
      </c>
      <c r="E191" s="5">
        <v>-28826323000</v>
      </c>
      <c r="K191" s="5">
        <v>-432646985000</v>
      </c>
      <c r="L191" s="5">
        <v>-172033279000</v>
      </c>
      <c r="M191" s="5">
        <v>-5198332942000</v>
      </c>
      <c r="N191" s="5">
        <v>-5687583182000</v>
      </c>
      <c r="O191" s="5">
        <v>-9028766258000</v>
      </c>
      <c r="P191" s="5">
        <v>-6603234814000</v>
      </c>
      <c r="Q191" s="5">
        <v>-4557466648000</v>
      </c>
      <c r="R191" s="5">
        <v>-4185356771447</v>
      </c>
      <c r="S191" s="5">
        <v>-3564516839863</v>
      </c>
      <c r="T191" s="5">
        <v>-3514900101802</v>
      </c>
      <c r="U191" s="5">
        <v>-2407849585625</v>
      </c>
      <c r="V191" s="5">
        <v>-1261270475204</v>
      </c>
      <c r="W191" s="5">
        <v>-6668647185</v>
      </c>
    </row>
    <row r="192" spans="3:26" ht="15.5" x14ac:dyDescent="0.35">
      <c r="C192" t="s">
        <v>584</v>
      </c>
      <c r="D192" s="5">
        <v>29531400000</v>
      </c>
      <c r="E192" s="5">
        <v>14733333000</v>
      </c>
      <c r="K192" s="5">
        <v>502493887000</v>
      </c>
      <c r="L192" s="5">
        <v>200525430000</v>
      </c>
      <c r="M192" s="5">
        <v>4488201176000</v>
      </c>
      <c r="N192" s="5">
        <v>5675278796000</v>
      </c>
      <c r="O192" s="5">
        <v>8975982813000</v>
      </c>
      <c r="P192" s="5">
        <v>7055651711000</v>
      </c>
      <c r="Q192" s="5">
        <v>4623831178000</v>
      </c>
      <c r="R192" s="5">
        <v>4060364384737</v>
      </c>
      <c r="S192" s="5">
        <v>3411626946593</v>
      </c>
      <c r="T192" s="5">
        <v>3631981089471</v>
      </c>
      <c r="U192" s="5">
        <v>2582406798989</v>
      </c>
      <c r="V192" s="5">
        <v>1296500000000</v>
      </c>
      <c r="W192" s="5">
        <v>50213756995</v>
      </c>
      <c r="X192" s="5">
        <v>208338185516</v>
      </c>
    </row>
    <row r="193" spans="2:26" ht="15.5" x14ac:dyDescent="0.35">
      <c r="C193" t="s">
        <v>325</v>
      </c>
      <c r="G193" s="5">
        <v>-53002690000</v>
      </c>
      <c r="I193" s="5">
        <v>-53002690000</v>
      </c>
      <c r="J193" s="5">
        <v>-69311209000</v>
      </c>
      <c r="K193" s="5">
        <v>-48925560000</v>
      </c>
      <c r="N193" s="5">
        <v>-39140448000</v>
      </c>
      <c r="O193" s="5">
        <v>-53818116000</v>
      </c>
      <c r="P193" s="5">
        <v>-94589806000</v>
      </c>
      <c r="Q193" s="5">
        <v>-104374527000</v>
      </c>
      <c r="R193" s="5">
        <v>-73388339370</v>
      </c>
      <c r="S193" s="5">
        <v>-70126635398</v>
      </c>
      <c r="T193" s="5">
        <v>-68495783412</v>
      </c>
      <c r="U193" s="5">
        <v>-60341523483</v>
      </c>
      <c r="V193" s="5">
        <v>-44033003625</v>
      </c>
      <c r="W193" s="5">
        <v>-38161936475</v>
      </c>
      <c r="X193" s="5">
        <v>-41097470050</v>
      </c>
      <c r="Y193" s="5">
        <v>-30823102538</v>
      </c>
      <c r="Z193" s="5">
        <v>-24952035389</v>
      </c>
    </row>
    <row r="194" spans="2:26" ht="15.5" x14ac:dyDescent="0.35">
      <c r="C194" t="s">
        <v>2604</v>
      </c>
      <c r="D194" s="5">
        <v>85651000</v>
      </c>
      <c r="E194" s="5">
        <v>-85651000</v>
      </c>
      <c r="F194" s="5">
        <v>-7158383000</v>
      </c>
      <c r="G194" s="5">
        <v>-11486799000</v>
      </c>
      <c r="I194" s="5">
        <v>-34069210000</v>
      </c>
      <c r="J194" s="5">
        <v>-60509854000</v>
      </c>
      <c r="K194" s="5">
        <v>-109739319000</v>
      </c>
      <c r="L194" s="5">
        <v>-248645716000</v>
      </c>
    </row>
    <row r="195" spans="2:26" ht="15.5" x14ac:dyDescent="0.35">
      <c r="C195" t="s">
        <v>2605</v>
      </c>
      <c r="D195" s="5">
        <v>-3872881000</v>
      </c>
      <c r="E195" s="5">
        <v>3872881000</v>
      </c>
      <c r="F195" s="5">
        <v>-16730599000</v>
      </c>
      <c r="G195" s="5">
        <v>23884049000</v>
      </c>
      <c r="I195" s="5">
        <v>10583102000</v>
      </c>
      <c r="J195" s="5">
        <v>17520801000</v>
      </c>
      <c r="K195" s="5">
        <v>42186126000</v>
      </c>
      <c r="L195" s="5">
        <v>139710929000</v>
      </c>
    </row>
    <row r="196" spans="2:26" ht="15.5" x14ac:dyDescent="0.35">
      <c r="C196" t="s">
        <v>1954</v>
      </c>
      <c r="F196" s="5">
        <v>-268755000</v>
      </c>
      <c r="I196" s="5">
        <v>-300676000</v>
      </c>
      <c r="J196" s="5">
        <v>-1800068000</v>
      </c>
      <c r="K196" s="5">
        <v>-4166000</v>
      </c>
      <c r="L196" s="5">
        <v>-5264000</v>
      </c>
      <c r="M196" s="5">
        <v>-450052000</v>
      </c>
      <c r="O196" s="5">
        <v>-4860871000</v>
      </c>
    </row>
    <row r="197" spans="2:26" ht="15.5" x14ac:dyDescent="0.35">
      <c r="C197" t="s">
        <v>437</v>
      </c>
      <c r="Q197" s="5">
        <v>12207179000</v>
      </c>
      <c r="R197" s="5">
        <v>17747256665</v>
      </c>
      <c r="S197" s="5">
        <v>22389383001</v>
      </c>
      <c r="T197" s="5">
        <v>15180588000</v>
      </c>
      <c r="U197" s="5">
        <v>5430000000</v>
      </c>
    </row>
    <row r="198" spans="2:26" ht="15.5" x14ac:dyDescent="0.35">
      <c r="C198" t="s">
        <v>2606</v>
      </c>
      <c r="R198" s="5">
        <v>1545193000</v>
      </c>
    </row>
    <row r="199" spans="2:26" ht="15.5" x14ac:dyDescent="0.35">
      <c r="C199" t="s">
        <v>316</v>
      </c>
      <c r="F199" s="5">
        <v>-185678000</v>
      </c>
      <c r="I199" s="5">
        <v>-185678000</v>
      </c>
      <c r="J199" s="5">
        <v>-176234000</v>
      </c>
    </row>
    <row r="200" spans="2:26" ht="15.5" x14ac:dyDescent="0.35">
      <c r="C200" t="s">
        <v>436</v>
      </c>
      <c r="D200" s="5">
        <v>47954000</v>
      </c>
      <c r="E200" s="5">
        <v>-47954000</v>
      </c>
      <c r="F200" s="5">
        <v>-575754000</v>
      </c>
      <c r="G200" s="5">
        <v>-46719000</v>
      </c>
      <c r="I200" s="5">
        <v>-714100000</v>
      </c>
      <c r="J200" s="5">
        <v>-491864000</v>
      </c>
      <c r="K200" s="5">
        <v>-290645000</v>
      </c>
      <c r="L200" s="5">
        <v>-680161000</v>
      </c>
      <c r="M200" s="5">
        <v>-616908000</v>
      </c>
      <c r="N200" s="5">
        <v>-240600000</v>
      </c>
      <c r="Q200" s="5">
        <v>-41865584000</v>
      </c>
      <c r="R200" s="5">
        <v>-18231234900</v>
      </c>
      <c r="S200" s="5">
        <v>-19048954820</v>
      </c>
      <c r="T200" s="5">
        <v>-6922855707</v>
      </c>
      <c r="U200" s="5">
        <v>-2584225936</v>
      </c>
      <c r="V200" s="5">
        <v>-3288268365</v>
      </c>
      <c r="W200" s="5">
        <v>-6294167901</v>
      </c>
      <c r="X200" s="5">
        <v>6990459686</v>
      </c>
    </row>
    <row r="201" spans="2:26" ht="15.5" x14ac:dyDescent="0.35">
      <c r="C201" t="s">
        <v>1370</v>
      </c>
      <c r="W201" s="5">
        <v>6100100000</v>
      </c>
      <c r="X201" s="5">
        <v>-200000000</v>
      </c>
      <c r="Y201" s="5">
        <v>3582493798</v>
      </c>
      <c r="Z201" s="5">
        <v>11681321011</v>
      </c>
    </row>
    <row r="202" spans="2:26" ht="15.5" x14ac:dyDescent="0.35">
      <c r="C202" t="s">
        <v>224</v>
      </c>
      <c r="D202" s="5">
        <v>-71980389000</v>
      </c>
      <c r="E202" s="5">
        <v>-249940471000</v>
      </c>
      <c r="F202" s="5">
        <v>386377185000</v>
      </c>
      <c r="G202" s="5">
        <v>-56060003000</v>
      </c>
      <c r="I202" s="5">
        <v>95287660000</v>
      </c>
      <c r="J202" s="5">
        <v>105549531000</v>
      </c>
      <c r="K202" s="5">
        <v>32014849000</v>
      </c>
      <c r="L202" s="5">
        <v>-119612564000</v>
      </c>
      <c r="M202" s="5">
        <v>5793297000</v>
      </c>
      <c r="N202" s="5">
        <v>202944329000</v>
      </c>
      <c r="O202" s="5">
        <v>250898592000</v>
      </c>
      <c r="P202" s="5">
        <v>-321025469000</v>
      </c>
      <c r="Q202" s="5">
        <v>-428307248000</v>
      </c>
      <c r="R202" s="5">
        <v>161736926466</v>
      </c>
      <c r="S202" s="5">
        <v>123517556834</v>
      </c>
      <c r="T202" s="5">
        <v>-282333284759</v>
      </c>
      <c r="U202" s="5">
        <v>351832036031</v>
      </c>
      <c r="V202" s="5">
        <v>-389995524503</v>
      </c>
      <c r="W202" s="5">
        <v>164723248318</v>
      </c>
      <c r="X202" s="5">
        <v>221513658250</v>
      </c>
      <c r="Y202" s="5">
        <v>208572941903</v>
      </c>
      <c r="Z202" s="5">
        <v>-8716263486</v>
      </c>
    </row>
    <row r="203" spans="2:26" ht="15.5" x14ac:dyDescent="0.35">
      <c r="C203" t="s">
        <v>375</v>
      </c>
      <c r="D203" s="5">
        <v>5912639000</v>
      </c>
      <c r="E203" s="5">
        <v>1434181000</v>
      </c>
      <c r="F203" s="5">
        <v>-2719789000</v>
      </c>
      <c r="G203" s="5">
        <v>3250555000</v>
      </c>
      <c r="I203" s="5">
        <v>1053911000</v>
      </c>
      <c r="J203" s="5">
        <v>5115891000</v>
      </c>
      <c r="K203" s="5">
        <v>-1659930000</v>
      </c>
      <c r="L203" s="5">
        <v>-1755319000</v>
      </c>
      <c r="M203" s="5">
        <v>135658000</v>
      </c>
      <c r="N203" s="5">
        <v>189796000</v>
      </c>
      <c r="O203" s="5">
        <v>-432024000</v>
      </c>
      <c r="P203" s="5">
        <v>694735000</v>
      </c>
      <c r="Q203" s="5">
        <v>111696448000</v>
      </c>
      <c r="R203" s="5">
        <v>-399464812</v>
      </c>
      <c r="S203" s="5">
        <v>1687788541</v>
      </c>
      <c r="T203" s="5">
        <v>95077751</v>
      </c>
      <c r="U203" s="5">
        <v>5425631484</v>
      </c>
      <c r="V203" s="5">
        <v>102456576</v>
      </c>
      <c r="W203" s="5">
        <v>142511908</v>
      </c>
      <c r="X203" s="5">
        <v>-316210206</v>
      </c>
      <c r="Y203" s="5">
        <v>-516978521</v>
      </c>
      <c r="Z203" s="5">
        <v>467305962</v>
      </c>
    </row>
    <row r="204" spans="2:26" ht="15.5" x14ac:dyDescent="0.35">
      <c r="C204" t="s">
        <v>225</v>
      </c>
      <c r="E204" s="5">
        <v>678776148000</v>
      </c>
      <c r="F204" s="5">
        <v>1000</v>
      </c>
      <c r="I204" s="5">
        <v>582434576000</v>
      </c>
      <c r="J204" s="5">
        <v>471769154000</v>
      </c>
      <c r="K204" s="5">
        <v>441414235000</v>
      </c>
      <c r="L204" s="5">
        <v>562782118000</v>
      </c>
      <c r="M204" s="5">
        <v>556853162000</v>
      </c>
      <c r="N204" s="5">
        <v>353719037000</v>
      </c>
      <c r="O204" s="5">
        <v>103252468000</v>
      </c>
      <c r="P204" s="5">
        <v>423583202000</v>
      </c>
      <c r="Q204" s="5">
        <v>740194002000</v>
      </c>
      <c r="R204" s="5">
        <v>578856540251</v>
      </c>
      <c r="S204" s="5">
        <v>453651194876</v>
      </c>
      <c r="T204" s="5">
        <v>735889401884</v>
      </c>
      <c r="U204" s="5">
        <v>378631734368</v>
      </c>
      <c r="V204" s="5">
        <v>768524802296</v>
      </c>
      <c r="W204" s="5">
        <v>603659042070</v>
      </c>
      <c r="X204" s="5">
        <v>382461594026</v>
      </c>
      <c r="Y204" s="5">
        <v>174405630644</v>
      </c>
      <c r="Z204" s="5">
        <v>182654588168</v>
      </c>
    </row>
    <row r="205" spans="2:26" ht="15.5" x14ac:dyDescent="0.35">
      <c r="C205" t="s">
        <v>226</v>
      </c>
      <c r="D205" s="5">
        <v>-66067750000</v>
      </c>
      <c r="E205" s="5">
        <v>430269858000</v>
      </c>
      <c r="F205" s="5">
        <v>383657397000</v>
      </c>
      <c r="G205" s="5">
        <v>-52809448000</v>
      </c>
      <c r="I205" s="5">
        <v>678776147000</v>
      </c>
      <c r="J205" s="5">
        <v>582434576000</v>
      </c>
      <c r="K205" s="5">
        <v>471769154000</v>
      </c>
      <c r="L205" s="5">
        <v>441414235000</v>
      </c>
      <c r="M205" s="5">
        <v>562782117000</v>
      </c>
      <c r="N205" s="5">
        <v>556853162000</v>
      </c>
      <c r="O205" s="5">
        <v>353719036000</v>
      </c>
      <c r="P205" s="5">
        <v>103252468000</v>
      </c>
      <c r="Q205" s="5">
        <v>423583202000</v>
      </c>
      <c r="R205" s="5">
        <v>740194001905</v>
      </c>
      <c r="S205" s="5">
        <v>578856540251</v>
      </c>
      <c r="T205" s="5">
        <v>453651194876</v>
      </c>
      <c r="U205" s="5">
        <v>735889401883</v>
      </c>
      <c r="V205" s="5">
        <v>378631734369</v>
      </c>
      <c r="W205" s="5">
        <v>768524802296</v>
      </c>
      <c r="X205" s="5">
        <v>603659042070</v>
      </c>
      <c r="Y205" s="5">
        <v>382461594026</v>
      </c>
      <c r="Z205" s="5">
        <v>174405630644</v>
      </c>
    </row>
    <row r="207" spans="2:26" ht="15.5" x14ac:dyDescent="0.35">
      <c r="B207" t="s">
        <v>227</v>
      </c>
      <c r="C207" t="s">
        <v>12</v>
      </c>
      <c r="D207" s="6">
        <v>16309999999.999998</v>
      </c>
      <c r="E207" s="6">
        <v>16309999999.999998</v>
      </c>
      <c r="F207" s="6">
        <v>16309999999.999998</v>
      </c>
      <c r="G207" s="6">
        <v>16309999999.999998</v>
      </c>
      <c r="I207" s="6">
        <v>16309999999.999998</v>
      </c>
      <c r="J207" s="6">
        <v>16309999999.999998</v>
      </c>
      <c r="K207" s="6">
        <v>16309999999.999998</v>
      </c>
      <c r="L207" s="6">
        <v>16309999999.999998</v>
      </c>
      <c r="M207" s="6">
        <v>16309999999.999998</v>
      </c>
      <c r="N207" s="6">
        <v>16309999999.999998</v>
      </c>
      <c r="O207" s="6">
        <v>16309999999.999998</v>
      </c>
      <c r="P207" s="6">
        <v>16309999999.999998</v>
      </c>
      <c r="Q207" s="6">
        <v>16309999999.999998</v>
      </c>
      <c r="R207" s="6">
        <v>16309999999.999998</v>
      </c>
      <c r="S207" s="6">
        <v>16309999999.999998</v>
      </c>
      <c r="T207" s="6">
        <v>16309999999.999998</v>
      </c>
      <c r="U207" s="6">
        <v>16309999999.999998</v>
      </c>
      <c r="V207" s="5">
        <v>2940000000</v>
      </c>
      <c r="W207" s="5">
        <v>2940000000</v>
      </c>
      <c r="X207" s="5">
        <v>2940000000</v>
      </c>
      <c r="Y207" s="5">
        <v>2940000000</v>
      </c>
      <c r="Z207" s="5">
        <v>2940000000</v>
      </c>
    </row>
    <row r="208" spans="2:26" ht="15.5" x14ac:dyDescent="0.35">
      <c r="C208" t="s">
        <v>228</v>
      </c>
      <c r="D208" s="6">
        <v>7.63</v>
      </c>
      <c r="E208" s="6">
        <v>1.59</v>
      </c>
      <c r="F208" s="6">
        <v>5.72</v>
      </c>
      <c r="G208" s="6">
        <v>2.1</v>
      </c>
    </row>
    <row r="209" spans="3:7" ht="15.5" x14ac:dyDescent="0.35">
      <c r="C209" t="s">
        <v>229</v>
      </c>
      <c r="D209" s="6">
        <v>8.65</v>
      </c>
      <c r="E209" s="6">
        <v>44.65</v>
      </c>
      <c r="F209" s="6">
        <v>15.03</v>
      </c>
      <c r="G209" s="6">
        <v>41.9</v>
      </c>
    </row>
    <row r="210" spans="3:7" ht="15.5" x14ac:dyDescent="0.35">
      <c r="C210" t="s">
        <v>73</v>
      </c>
      <c r="D210" s="6">
        <v>0.87</v>
      </c>
      <c r="E210" s="6">
        <v>1.26</v>
      </c>
      <c r="F210" s="6">
        <v>0.89</v>
      </c>
      <c r="G210" s="6">
        <v>1.45</v>
      </c>
    </row>
    <row r="211" spans="3:7" ht="15.5" x14ac:dyDescent="0.35">
      <c r="C211" t="s">
        <v>230</v>
      </c>
      <c r="D211" s="5">
        <v>121430000000</v>
      </c>
      <c r="E211" s="5">
        <v>46450000000</v>
      </c>
      <c r="F211" s="5">
        <v>100600000000</v>
      </c>
      <c r="G211" s="5">
        <v>62710000000</v>
      </c>
    </row>
    <row r="212" spans="3:7" ht="15.5" x14ac:dyDescent="0.35">
      <c r="C212" t="s">
        <v>231</v>
      </c>
      <c r="D212" s="6">
        <v>2.7000000000000003E-2</v>
      </c>
      <c r="E212" s="6">
        <v>5.8999999999999999E-3</v>
      </c>
      <c r="F212" s="6">
        <v>2.0799999999999999E-2</v>
      </c>
      <c r="G212" s="6">
        <v>8.1000000000000013E-3</v>
      </c>
    </row>
    <row r="213" spans="3:7" ht="15.5" x14ac:dyDescent="0.35">
      <c r="C213" t="s">
        <v>232</v>
      </c>
      <c r="D213" s="6">
        <v>3.7100000000000001E-2</v>
      </c>
      <c r="E213" s="6">
        <v>8.1000000000000013E-3</v>
      </c>
      <c r="F213" s="6">
        <v>2.92E-2</v>
      </c>
      <c r="G213" s="6">
        <v>1.1000000000000001E-2</v>
      </c>
    </row>
    <row r="214" spans="3:7" ht="15.5" x14ac:dyDescent="0.35">
      <c r="C214" t="s">
        <v>233</v>
      </c>
      <c r="D214" s="6">
        <v>2.92E-2</v>
      </c>
      <c r="E214" s="6">
        <v>7.7000000000000002E-3</v>
      </c>
      <c r="F214" s="6">
        <v>2.3599999999999999E-2</v>
      </c>
      <c r="G214" s="6">
        <v>1.1899999999999999E-2</v>
      </c>
    </row>
    <row r="215" spans="3:7" ht="15.5" x14ac:dyDescent="0.35">
      <c r="C215" t="s">
        <v>234</v>
      </c>
      <c r="D215" s="6">
        <v>57.83</v>
      </c>
      <c r="E215" s="6">
        <v>14.63</v>
      </c>
      <c r="F215" s="6">
        <v>20.149999999999999</v>
      </c>
      <c r="G215" s="6">
        <v>16.43</v>
      </c>
    </row>
    <row r="216" spans="3:7" ht="15.5" x14ac:dyDescent="0.35">
      <c r="C216" t="s">
        <v>235</v>
      </c>
      <c r="D216" s="5">
        <v>3400000000000</v>
      </c>
      <c r="E216" s="5">
        <v>3270000000000</v>
      </c>
      <c r="F216" s="5">
        <v>3242000000000</v>
      </c>
      <c r="G216" s="5">
        <v>3145000000000</v>
      </c>
    </row>
    <row r="217" spans="3:7" ht="15.5" x14ac:dyDescent="0.35">
      <c r="C217" t="s">
        <v>236</v>
      </c>
      <c r="D217" s="6">
        <v>0.32</v>
      </c>
      <c r="E217" s="6">
        <v>0.36</v>
      </c>
      <c r="F217" s="6">
        <v>0.44</v>
      </c>
      <c r="G217" s="6">
        <v>0.46</v>
      </c>
    </row>
    <row r="218" spans="3:7" ht="15.5" x14ac:dyDescent="0.35">
      <c r="C218" t="s">
        <v>237</v>
      </c>
      <c r="D218" s="6">
        <v>205.64</v>
      </c>
      <c r="E218" s="6">
        <v>197.65</v>
      </c>
      <c r="F218" s="6">
        <v>195.97</v>
      </c>
      <c r="G218" s="6">
        <v>190.09</v>
      </c>
    </row>
    <row r="219" spans="3:7" ht="15.5" x14ac:dyDescent="0.35">
      <c r="C219" t="s">
        <v>238</v>
      </c>
      <c r="D219" s="6">
        <v>0.32</v>
      </c>
      <c r="E219" s="6">
        <v>0.36</v>
      </c>
      <c r="F219" s="6">
        <v>0.44</v>
      </c>
      <c r="G219" s="6">
        <v>0.47</v>
      </c>
    </row>
    <row r="220" spans="3:7" ht="15.5" x14ac:dyDescent="0.35">
      <c r="C220" t="s">
        <v>239</v>
      </c>
      <c r="D220" s="6">
        <v>204.09</v>
      </c>
      <c r="E220" s="6">
        <v>196.11</v>
      </c>
      <c r="F220" s="6">
        <v>194.43</v>
      </c>
      <c r="G220" s="6">
        <v>188.55</v>
      </c>
    </row>
    <row r="221" spans="3:7" ht="15.5" x14ac:dyDescent="0.35">
      <c r="C221" t="s">
        <v>240</v>
      </c>
      <c r="D221" s="5">
        <v>52000000000</v>
      </c>
      <c r="E221" s="5">
        <v>53000000000</v>
      </c>
      <c r="F221" s="5">
        <v>65000000000</v>
      </c>
      <c r="G221" s="5">
        <v>130000000000</v>
      </c>
    </row>
    <row r="222" spans="3:7" ht="15.5" x14ac:dyDescent="0.35">
      <c r="C222" t="s">
        <v>241</v>
      </c>
      <c r="D222" s="5">
        <v>44000000000</v>
      </c>
      <c r="E222" s="5">
        <v>46000000000</v>
      </c>
      <c r="F222" s="5">
        <v>35000000000</v>
      </c>
      <c r="G222" s="5">
        <v>25000000000</v>
      </c>
    </row>
    <row r="223" spans="3:7" ht="15.5" x14ac:dyDescent="0.35">
      <c r="C223" t="s">
        <v>242</v>
      </c>
      <c r="D223" s="5">
        <v>3354000000000</v>
      </c>
      <c r="E223" s="5">
        <v>3223000000000</v>
      </c>
      <c r="F223" s="5">
        <v>3196000000000</v>
      </c>
      <c r="G223" s="5">
        <v>3100000000000</v>
      </c>
    </row>
    <row r="224" spans="3:7" ht="15.5" x14ac:dyDescent="0.35">
      <c r="C224" t="s">
        <v>24</v>
      </c>
      <c r="D224" s="5">
        <v>96000000000</v>
      </c>
      <c r="E224" s="5">
        <v>99000000000</v>
      </c>
      <c r="F224" s="5">
        <v>100000000000</v>
      </c>
      <c r="G224" s="5">
        <v>154000000000</v>
      </c>
    </row>
    <row r="225" spans="3:26" ht="15.5" x14ac:dyDescent="0.35">
      <c r="C225" t="s">
        <v>21</v>
      </c>
      <c r="D225" s="5">
        <v>-268000000000</v>
      </c>
      <c r="E225" s="5">
        <v>-331000000000</v>
      </c>
      <c r="F225" s="5">
        <v>-579000000000</v>
      </c>
      <c r="G225" s="5">
        <v>-141000000000</v>
      </c>
    </row>
    <row r="226" spans="3:26" ht="15.5" x14ac:dyDescent="0.35">
      <c r="C226" t="s">
        <v>243</v>
      </c>
      <c r="D226" s="5">
        <v>1346000000000</v>
      </c>
      <c r="E226" s="5">
        <v>1259000000000</v>
      </c>
      <c r="F226" s="5">
        <v>1218000000000</v>
      </c>
      <c r="G226" s="5">
        <v>1195000000000</v>
      </c>
    </row>
    <row r="227" spans="3:26" ht="15.5" x14ac:dyDescent="0.35">
      <c r="C227" t="s">
        <v>244</v>
      </c>
      <c r="D227" s="5">
        <v>-37000000000</v>
      </c>
      <c r="E227" s="5">
        <v>-237000000000</v>
      </c>
      <c r="F227" s="5">
        <v>522000000000</v>
      </c>
      <c r="G227" s="5">
        <v>-85000000000</v>
      </c>
    </row>
    <row r="228" spans="3:26" ht="15.5" x14ac:dyDescent="0.35">
      <c r="C228" t="s">
        <v>245</v>
      </c>
      <c r="D228" s="5">
        <v>-24000000000</v>
      </c>
      <c r="E228" s="5">
        <v>-13000000000</v>
      </c>
      <c r="F228" s="5">
        <v>-5000000000</v>
      </c>
      <c r="G228" s="5">
        <v>-13000000000</v>
      </c>
    </row>
    <row r="229" spans="3:26" ht="15.5" x14ac:dyDescent="0.35">
      <c r="C229" t="s">
        <v>13</v>
      </c>
      <c r="D229" s="5">
        <v>-60000000000</v>
      </c>
      <c r="E229" s="5">
        <v>-250000000000</v>
      </c>
      <c r="F229" s="5">
        <v>517000000000</v>
      </c>
      <c r="G229" s="5">
        <v>-98000000000</v>
      </c>
    </row>
    <row r="230" spans="3:26" ht="15.5" x14ac:dyDescent="0.35">
      <c r="C230" t="s">
        <v>16</v>
      </c>
      <c r="D230" s="6">
        <v>-3.7</v>
      </c>
      <c r="E230" s="6">
        <v>-15.3</v>
      </c>
      <c r="F230" s="6">
        <v>31.7</v>
      </c>
      <c r="G230" s="6">
        <v>-5.99</v>
      </c>
    </row>
    <row r="231" spans="3:26" ht="15.5" x14ac:dyDescent="0.35">
      <c r="C231" t="s">
        <v>58</v>
      </c>
      <c r="I231" s="6">
        <v>6.82</v>
      </c>
      <c r="J231" s="6">
        <v>11.43</v>
      </c>
      <c r="K231" s="6">
        <v>14.56</v>
      </c>
      <c r="L231" s="6">
        <v>12.31</v>
      </c>
      <c r="M231" s="6">
        <v>-2.33</v>
      </c>
      <c r="N231" s="6">
        <v>3.25</v>
      </c>
      <c r="O231" s="6">
        <v>12.21</v>
      </c>
      <c r="P231" s="6">
        <v>16.309999999999999</v>
      </c>
      <c r="Q231" s="6">
        <v>18.850000000000001</v>
      </c>
      <c r="R231" s="6">
        <v>19.89</v>
      </c>
      <c r="S231" s="6">
        <v>14.33</v>
      </c>
      <c r="T231" s="6">
        <v>13.29</v>
      </c>
      <c r="U231" s="6">
        <v>12.66</v>
      </c>
      <c r="V231" s="6">
        <v>61.77</v>
      </c>
      <c r="W231" s="6">
        <v>45.97</v>
      </c>
      <c r="X231" s="6">
        <v>39.42</v>
      </c>
      <c r="Y231" s="6">
        <v>42.6</v>
      </c>
      <c r="Z231" s="6">
        <v>34.85</v>
      </c>
    </row>
    <row r="232" spans="3:26" ht="15.5" x14ac:dyDescent="0.35">
      <c r="C232" t="s">
        <v>72</v>
      </c>
      <c r="I232" s="6">
        <v>12.61</v>
      </c>
      <c r="J232" s="6">
        <v>7.17</v>
      </c>
      <c r="K232" s="6">
        <v>6.11</v>
      </c>
      <c r="L232" s="6">
        <v>9.67</v>
      </c>
      <c r="M232" s="6">
        <v>-53.22</v>
      </c>
      <c r="N232" s="6">
        <v>123.08</v>
      </c>
      <c r="O232" s="6">
        <v>40.950000000000003</v>
      </c>
      <c r="P232" s="6">
        <v>22.32</v>
      </c>
      <c r="Q232" s="6">
        <v>28.65</v>
      </c>
      <c r="R232" s="6">
        <v>31.17</v>
      </c>
      <c r="S232" s="6">
        <v>58.62</v>
      </c>
      <c r="T232" s="6">
        <v>63.96</v>
      </c>
      <c r="U232" s="6">
        <v>43.44</v>
      </c>
      <c r="V232" s="6">
        <v>23.88</v>
      </c>
      <c r="W232" s="6">
        <v>29.91</v>
      </c>
      <c r="X232" s="6">
        <v>19.91</v>
      </c>
      <c r="Y232" s="6">
        <v>16.78</v>
      </c>
      <c r="Z232" s="6">
        <v>22.53</v>
      </c>
    </row>
    <row r="233" spans="3:26" ht="15.5" x14ac:dyDescent="0.35">
      <c r="C233" t="s">
        <v>75</v>
      </c>
      <c r="I233" s="6">
        <v>0.36</v>
      </c>
      <c r="J233" s="6">
        <v>0.35</v>
      </c>
      <c r="K233" s="6">
        <v>0.32</v>
      </c>
      <c r="L233" s="6">
        <v>0.43</v>
      </c>
      <c r="M233" s="6">
        <v>0.57999999999999996</v>
      </c>
      <c r="N233" s="6">
        <v>2.16</v>
      </c>
      <c r="O233" s="6">
        <v>1.49</v>
      </c>
      <c r="P233" s="6">
        <v>1.1499999999999999</v>
      </c>
      <c r="Q233" s="6">
        <v>1.96</v>
      </c>
      <c r="R233" s="6">
        <v>2.17</v>
      </c>
      <c r="S233" s="6">
        <v>2.94</v>
      </c>
      <c r="T233" s="6">
        <v>2.94</v>
      </c>
      <c r="U233" s="6">
        <v>1.94</v>
      </c>
      <c r="V233" s="6">
        <v>1.08</v>
      </c>
      <c r="W233" s="6">
        <v>1.26</v>
      </c>
      <c r="X233" s="6">
        <v>0.86</v>
      </c>
      <c r="Y233" s="6">
        <v>0.78</v>
      </c>
      <c r="Z233" s="6">
        <v>0.99</v>
      </c>
    </row>
    <row r="234" spans="3:26" ht="15.5" x14ac:dyDescent="0.35">
      <c r="C234" t="s">
        <v>246</v>
      </c>
      <c r="I234" s="5">
        <v>188050000000</v>
      </c>
      <c r="J234" s="5">
        <v>248020000000</v>
      </c>
      <c r="K234" s="5">
        <v>364280000000</v>
      </c>
      <c r="L234" s="5">
        <v>317310000000</v>
      </c>
      <c r="M234" s="5">
        <v>227080000000</v>
      </c>
      <c r="N234" s="5">
        <v>275180000000</v>
      </c>
      <c r="O234" s="5">
        <v>483180000000</v>
      </c>
      <c r="P234" s="5">
        <v>493170000000</v>
      </c>
    </row>
    <row r="235" spans="3:26" ht="15.5" x14ac:dyDescent="0.35">
      <c r="C235" t="s">
        <v>247</v>
      </c>
      <c r="I235" s="6">
        <v>2.4700000000000003E-2</v>
      </c>
      <c r="J235" s="6">
        <v>4.2599999999999999E-2</v>
      </c>
      <c r="K235" s="6">
        <v>5.4000000000000006E-2</v>
      </c>
      <c r="L235" s="6">
        <v>4.6600000000000003E-2</v>
      </c>
      <c r="M235" s="6">
        <v>-9.1999999999999998E-3</v>
      </c>
      <c r="N235" s="6">
        <v>1.1599999999999999E-2</v>
      </c>
      <c r="O235" s="6">
        <v>4.0399999999999998E-2</v>
      </c>
      <c r="P235" s="6">
        <v>5.5399999999999998E-2</v>
      </c>
      <c r="Q235" s="6">
        <v>7.3099999999999998E-2</v>
      </c>
      <c r="R235" s="6">
        <v>8.1000000000000003E-2</v>
      </c>
      <c r="S235" s="6">
        <v>6.1900000000000004E-2</v>
      </c>
      <c r="T235" s="6">
        <v>5.6399999999999999E-2</v>
      </c>
      <c r="U235" s="6">
        <v>6.0400000000000002E-2</v>
      </c>
      <c r="V235" s="6">
        <v>7.0900000000000005E-2</v>
      </c>
      <c r="W235" s="6">
        <v>6.0599999999999994E-2</v>
      </c>
      <c r="X235" s="6">
        <v>5.9299999999999999E-2</v>
      </c>
      <c r="Y235" s="6">
        <v>8.1300000000000011E-2</v>
      </c>
      <c r="Z235" s="6">
        <v>7.4700000000000003E-2</v>
      </c>
    </row>
    <row r="236" spans="3:26" ht="15.5" x14ac:dyDescent="0.35">
      <c r="C236" t="s">
        <v>248</v>
      </c>
      <c r="I236" s="6">
        <v>3.4799999999999998E-2</v>
      </c>
      <c r="J236" s="6">
        <v>5.9500000000000004E-2</v>
      </c>
      <c r="K236" s="6">
        <v>7.8799999999999995E-2</v>
      </c>
      <c r="L236" s="6">
        <v>7.1099999999999997E-2</v>
      </c>
      <c r="M236" s="6">
        <v>-1.46E-2</v>
      </c>
      <c r="N236" s="6">
        <v>0.02</v>
      </c>
      <c r="O236" s="6">
        <v>7.4900000000000008E-2</v>
      </c>
      <c r="P236" s="6">
        <v>0.1056</v>
      </c>
      <c r="Q236" s="6">
        <v>0.13119999999999998</v>
      </c>
      <c r="R236" s="6">
        <v>0.15130000000000002</v>
      </c>
      <c r="S236" s="6">
        <v>0.12330000000000001</v>
      </c>
      <c r="T236" s="6">
        <v>0.12619999999999998</v>
      </c>
      <c r="U236" s="6">
        <v>0.13119999999999998</v>
      </c>
      <c r="V236" s="6">
        <v>0.18559999999999999</v>
      </c>
      <c r="W236" s="6">
        <v>0.16070000000000001</v>
      </c>
      <c r="X236" s="6">
        <v>0.15579999999999999</v>
      </c>
      <c r="Y236" s="6">
        <v>0.18840000000000001</v>
      </c>
      <c r="Z236" s="6">
        <v>0.17620000000000002</v>
      </c>
    </row>
    <row r="237" spans="3:26" ht="15.5" x14ac:dyDescent="0.35">
      <c r="C237" t="s">
        <v>249</v>
      </c>
      <c r="I237" s="6">
        <v>2.9100000000000001E-2</v>
      </c>
      <c r="J237" s="6">
        <v>4.6199999999999998E-2</v>
      </c>
      <c r="K237" s="6">
        <v>8.9499999999999996E-2</v>
      </c>
      <c r="L237" s="6">
        <v>7.3800000000000004E-2</v>
      </c>
      <c r="M237" s="6">
        <v>3.8900000000000004E-2</v>
      </c>
      <c r="N237" s="6">
        <v>4.8300000000000003E-2</v>
      </c>
      <c r="O237" s="6">
        <v>0.1067</v>
      </c>
      <c r="P237" s="6">
        <v>0.12590000000000001</v>
      </c>
      <c r="Q237" s="6">
        <v>0.12119999999999999</v>
      </c>
      <c r="R237" s="6">
        <v>0.18140000000000001</v>
      </c>
      <c r="S237" s="6">
        <v>0.1893</v>
      </c>
      <c r="T237" s="6">
        <v>0.20469999999999999</v>
      </c>
      <c r="U237" s="6">
        <v>0.2452</v>
      </c>
      <c r="V237" s="6">
        <v>0.2792</v>
      </c>
      <c r="W237" s="6">
        <v>0.27510000000000001</v>
      </c>
      <c r="X237" s="6">
        <v>0.2384</v>
      </c>
      <c r="Y237" s="6">
        <v>0.28539999999999999</v>
      </c>
      <c r="Z237" s="6">
        <v>0.55369999999999997</v>
      </c>
    </row>
    <row r="238" spans="3:26" ht="15.5" x14ac:dyDescent="0.35">
      <c r="C238" t="s">
        <v>250</v>
      </c>
      <c r="I238" s="6">
        <v>7.75</v>
      </c>
      <c r="J238" s="6">
        <v>7.65</v>
      </c>
      <c r="K238" s="6">
        <v>8.89</v>
      </c>
      <c r="L238" s="6">
        <v>11.44</v>
      </c>
      <c r="M238" s="6">
        <v>2.5499999999999998</v>
      </c>
      <c r="N238" s="6">
        <v>2.97</v>
      </c>
      <c r="O238" s="6">
        <v>2.98</v>
      </c>
      <c r="P238" s="6">
        <v>4.42</v>
      </c>
      <c r="Q238" s="6">
        <v>6.2</v>
      </c>
      <c r="R238" s="6">
        <v>8.5399999999999991</v>
      </c>
      <c r="S238" s="6">
        <v>5.14</v>
      </c>
      <c r="T238" s="6">
        <v>4.63</v>
      </c>
      <c r="U238" s="6">
        <v>5.73</v>
      </c>
      <c r="V238" s="6">
        <v>6.87</v>
      </c>
      <c r="W238" s="6">
        <v>7.91</v>
      </c>
    </row>
    <row r="239" spans="3:26" ht="15.5" x14ac:dyDescent="0.35">
      <c r="C239" t="s">
        <v>69</v>
      </c>
      <c r="I239" s="6">
        <v>0.44</v>
      </c>
      <c r="J239" s="6">
        <v>0.43</v>
      </c>
      <c r="K239" s="6">
        <v>0.48</v>
      </c>
      <c r="L239" s="6">
        <v>0.69</v>
      </c>
      <c r="M239" s="6">
        <v>0.77</v>
      </c>
      <c r="N239" s="6">
        <v>2.4700000000000002</v>
      </c>
      <c r="O239" s="6">
        <v>3.07</v>
      </c>
      <c r="P239" s="6">
        <v>2.36</v>
      </c>
      <c r="Q239" s="6">
        <v>3.76</v>
      </c>
      <c r="R239" s="6">
        <v>4.71</v>
      </c>
      <c r="S239" s="6">
        <v>7.23</v>
      </c>
      <c r="T239" s="6">
        <v>8.07</v>
      </c>
      <c r="U239" s="6">
        <v>5.7</v>
      </c>
      <c r="V239" s="6">
        <v>4.43</v>
      </c>
      <c r="W239" s="6">
        <v>4.8099999999999996</v>
      </c>
      <c r="X239" s="6">
        <v>3.1</v>
      </c>
      <c r="Y239" s="6">
        <v>3.16</v>
      </c>
      <c r="Z239" s="6">
        <v>3.97</v>
      </c>
    </row>
    <row r="240" spans="3:26" ht="15.5" x14ac:dyDescent="0.35">
      <c r="C240" t="s">
        <v>66</v>
      </c>
      <c r="I240" s="6">
        <v>195.97</v>
      </c>
      <c r="J240" s="6">
        <v>192.09</v>
      </c>
      <c r="K240" s="6">
        <v>184.67</v>
      </c>
      <c r="L240" s="6">
        <v>173.13</v>
      </c>
      <c r="M240" s="6">
        <v>160.22</v>
      </c>
      <c r="N240" s="6">
        <v>162.26</v>
      </c>
      <c r="O240" s="6">
        <v>163.09</v>
      </c>
      <c r="P240" s="6">
        <v>154.49</v>
      </c>
      <c r="Q240" s="6">
        <v>143.62</v>
      </c>
      <c r="R240" s="6">
        <v>131.52000000000001</v>
      </c>
      <c r="S240" s="6">
        <v>116.14</v>
      </c>
      <c r="T240" s="6">
        <v>105.33</v>
      </c>
      <c r="U240" s="6">
        <v>96.5</v>
      </c>
      <c r="V240" s="6">
        <v>332.83</v>
      </c>
      <c r="W240" s="6">
        <v>286.06</v>
      </c>
      <c r="X240" s="6">
        <v>253.09</v>
      </c>
      <c r="Y240" s="6">
        <v>226.16</v>
      </c>
      <c r="Z240" s="6">
        <v>197.78</v>
      </c>
    </row>
    <row r="241" spans="3:26" ht="15.5" x14ac:dyDescent="0.35">
      <c r="C241" t="s">
        <v>251</v>
      </c>
      <c r="I241" s="6">
        <v>0.44</v>
      </c>
      <c r="J241" s="6">
        <v>0.43</v>
      </c>
      <c r="K241" s="6">
        <v>0.49</v>
      </c>
      <c r="L241" s="6">
        <v>0.69</v>
      </c>
      <c r="M241" s="6">
        <v>0.78</v>
      </c>
      <c r="N241" s="6">
        <v>2.4900000000000002</v>
      </c>
      <c r="O241" s="6">
        <v>3.1</v>
      </c>
      <c r="P241" s="6">
        <v>2.38</v>
      </c>
      <c r="Q241" s="6">
        <v>3.8</v>
      </c>
      <c r="R241" s="6">
        <v>4.7699999999999996</v>
      </c>
      <c r="S241" s="6">
        <v>7.33</v>
      </c>
      <c r="T241" s="6">
        <v>8.19</v>
      </c>
      <c r="U241" s="6">
        <v>5.79</v>
      </c>
      <c r="V241" s="6">
        <v>4.55</v>
      </c>
      <c r="W241" s="6">
        <v>4.96</v>
      </c>
      <c r="X241" s="6">
        <v>3.21</v>
      </c>
      <c r="Y241" s="6">
        <v>3.29</v>
      </c>
      <c r="Z241" s="6">
        <v>4.17</v>
      </c>
    </row>
    <row r="242" spans="3:26" ht="15.5" x14ac:dyDescent="0.35">
      <c r="C242" t="s">
        <v>252</v>
      </c>
      <c r="I242" s="6">
        <v>194.43</v>
      </c>
      <c r="J242" s="6">
        <v>190.54</v>
      </c>
      <c r="K242" s="6">
        <v>183.13</v>
      </c>
      <c r="L242" s="6">
        <v>171.59</v>
      </c>
      <c r="M242" s="6">
        <v>158.68</v>
      </c>
      <c r="N242" s="6">
        <v>160.72</v>
      </c>
      <c r="O242" s="6">
        <v>161.55000000000001</v>
      </c>
      <c r="P242" s="6">
        <v>152.94999999999999</v>
      </c>
      <c r="Q242" s="6">
        <v>142.08000000000001</v>
      </c>
      <c r="R242" s="6">
        <v>129.97999999999999</v>
      </c>
      <c r="S242" s="6">
        <v>114.6</v>
      </c>
      <c r="T242" s="6">
        <v>103.79</v>
      </c>
      <c r="U242" s="6">
        <v>94.96</v>
      </c>
      <c r="V242" s="6">
        <v>324.27</v>
      </c>
      <c r="W242" s="6">
        <v>277.49</v>
      </c>
      <c r="X242" s="6">
        <v>244.53</v>
      </c>
      <c r="Y242" s="6">
        <v>217.07</v>
      </c>
      <c r="Z242" s="6">
        <v>188.16</v>
      </c>
    </row>
    <row r="243" spans="3:26" ht="15.5" x14ac:dyDescent="0.35">
      <c r="C243" t="s">
        <v>253</v>
      </c>
      <c r="I243" s="5">
        <v>65000000000</v>
      </c>
      <c r="J243" s="5">
        <v>162000000000</v>
      </c>
      <c r="K243" s="5">
        <v>250000000000</v>
      </c>
      <c r="L243" s="5">
        <v>182000000000</v>
      </c>
      <c r="M243" s="5">
        <v>161000000000</v>
      </c>
      <c r="N243" s="5">
        <v>805000000000</v>
      </c>
      <c r="O243" s="5">
        <v>823000000000</v>
      </c>
      <c r="P243" s="5">
        <v>832000000000</v>
      </c>
      <c r="Q243" s="5">
        <v>420000000000</v>
      </c>
      <c r="R243" s="5">
        <v>344000000000</v>
      </c>
      <c r="S243" s="5">
        <v>459000000000</v>
      </c>
      <c r="T243" s="5">
        <v>624000000000</v>
      </c>
      <c r="U243" s="5">
        <v>616000000000</v>
      </c>
      <c r="V243" s="5">
        <v>423000000000</v>
      </c>
      <c r="W243" s="5">
        <v>379000000000</v>
      </c>
      <c r="X243" s="5">
        <v>333000000000</v>
      </c>
      <c r="Y243" s="5">
        <v>120000000000</v>
      </c>
      <c r="Z243" s="5">
        <v>87000000000</v>
      </c>
    </row>
    <row r="244" spans="3:26" ht="15.5" x14ac:dyDescent="0.35">
      <c r="C244" t="s">
        <v>254</v>
      </c>
      <c r="I244" s="5">
        <v>35000000000</v>
      </c>
      <c r="J244" s="5">
        <v>59000000000</v>
      </c>
      <c r="K244" s="5">
        <v>101000000000</v>
      </c>
      <c r="L244" s="5">
        <v>172000000000</v>
      </c>
      <c r="M244" s="5">
        <v>304000000000</v>
      </c>
      <c r="N244" s="5">
        <v>177000000000</v>
      </c>
      <c r="O244" s="5">
        <v>184000000000</v>
      </c>
      <c r="P244" s="5">
        <v>222000000000</v>
      </c>
      <c r="Q244" s="5">
        <v>298000000000</v>
      </c>
      <c r="R244" s="5">
        <v>266000000000</v>
      </c>
      <c r="S244" s="5">
        <v>141000000000</v>
      </c>
      <c r="T244" s="5">
        <v>131000000000</v>
      </c>
      <c r="U244" s="5">
        <v>20000000000</v>
      </c>
      <c r="V244" s="5">
        <v>18000000000</v>
      </c>
      <c r="W244" s="5">
        <v>13000000000</v>
      </c>
      <c r="X244" s="5">
        <v>9000000000</v>
      </c>
      <c r="Y244" s="5">
        <v>9000000000</v>
      </c>
      <c r="Z244" s="5">
        <v>12000000000</v>
      </c>
    </row>
    <row r="245" spans="3:26" ht="15.5" x14ac:dyDescent="0.35">
      <c r="C245" t="s">
        <v>26</v>
      </c>
      <c r="I245" s="5">
        <v>100000000000</v>
      </c>
      <c r="J245" s="5">
        <v>221000000000</v>
      </c>
      <c r="K245" s="5">
        <v>352000000000</v>
      </c>
      <c r="L245" s="5">
        <v>354000000000</v>
      </c>
      <c r="M245" s="5">
        <v>465000000000</v>
      </c>
      <c r="N245" s="5">
        <v>983000000000</v>
      </c>
      <c r="O245" s="5">
        <v>1007000000000</v>
      </c>
      <c r="P245" s="5">
        <v>1054000000000</v>
      </c>
      <c r="Q245" s="5">
        <v>718000000000</v>
      </c>
      <c r="R245" s="5">
        <v>609000000000</v>
      </c>
      <c r="S245" s="5">
        <v>599000000000</v>
      </c>
      <c r="T245" s="5">
        <v>756000000000</v>
      </c>
      <c r="U245" s="5">
        <v>636000000000</v>
      </c>
      <c r="V245" s="5">
        <v>440000000000</v>
      </c>
      <c r="W245" s="5">
        <v>392000000000</v>
      </c>
      <c r="X245" s="5">
        <v>342000000000</v>
      </c>
      <c r="Y245" s="5">
        <v>129000000000</v>
      </c>
      <c r="Z245" s="5">
        <v>98000000000</v>
      </c>
    </row>
    <row r="246" spans="3:26" ht="15.5" x14ac:dyDescent="0.35">
      <c r="C246" t="s">
        <v>23</v>
      </c>
      <c r="I246" s="5">
        <v>-579000000000</v>
      </c>
      <c r="J246" s="5">
        <v>-362000000000</v>
      </c>
      <c r="K246" s="5">
        <v>-120000000000</v>
      </c>
      <c r="L246" s="5">
        <v>-87000000000</v>
      </c>
      <c r="M246" s="5">
        <v>-98000000000</v>
      </c>
      <c r="N246" s="5">
        <v>426000000000</v>
      </c>
      <c r="O246" s="5">
        <v>653000000000</v>
      </c>
      <c r="P246" s="5">
        <v>951000000000</v>
      </c>
      <c r="Q246" s="5">
        <v>294000000000</v>
      </c>
      <c r="R246" s="5">
        <v>-131000000000</v>
      </c>
      <c r="S246" s="5">
        <v>21000000000</v>
      </c>
      <c r="T246" s="5">
        <v>302000000000</v>
      </c>
      <c r="U246" s="5">
        <v>-99000000000</v>
      </c>
      <c r="V246" s="5">
        <v>62000000000</v>
      </c>
      <c r="W246" s="5">
        <v>-377000000000</v>
      </c>
      <c r="X246" s="5">
        <v>-261000000000</v>
      </c>
      <c r="Y246" s="5">
        <v>-253000000000</v>
      </c>
      <c r="Z246" s="5">
        <v>-76000000000</v>
      </c>
    </row>
    <row r="247" spans="3:26" ht="15.5" x14ac:dyDescent="0.35">
      <c r="C247" t="s">
        <v>255</v>
      </c>
      <c r="I247" s="5">
        <v>1218000000000</v>
      </c>
      <c r="J247" s="5">
        <v>1162000000000</v>
      </c>
      <c r="K247" s="5">
        <v>1134000000000</v>
      </c>
      <c r="L247" s="5">
        <v>1157000000000</v>
      </c>
      <c r="M247" s="5">
        <v>1294000000000</v>
      </c>
      <c r="N247" s="5">
        <v>1018000000000</v>
      </c>
      <c r="O247" s="5">
        <v>706000000000</v>
      </c>
      <c r="P247" s="5">
        <v>577000000000</v>
      </c>
      <c r="Q247" s="5">
        <v>997000000000</v>
      </c>
      <c r="R247" s="5">
        <v>1022000000000</v>
      </c>
      <c r="S247" s="5">
        <v>1235000000000</v>
      </c>
      <c r="T247" s="5">
        <v>1034000000000</v>
      </c>
      <c r="U247" s="5">
        <v>1036000000000</v>
      </c>
      <c r="V247" s="5">
        <v>505000000000</v>
      </c>
      <c r="W247" s="5">
        <v>451000000000</v>
      </c>
      <c r="X247" s="5">
        <v>404000000000</v>
      </c>
      <c r="Y247" s="5">
        <v>420000000000</v>
      </c>
      <c r="Z247" s="5">
        <v>371000000000</v>
      </c>
    </row>
    <row r="248" spans="3:26" ht="15.5" x14ac:dyDescent="0.35">
      <c r="C248" t="s">
        <v>256</v>
      </c>
      <c r="I248" s="5">
        <v>271000000000</v>
      </c>
      <c r="J248" s="5">
        <v>315000000000</v>
      </c>
      <c r="K248" s="5">
        <v>214000000000</v>
      </c>
      <c r="L248" s="5">
        <v>69000000000</v>
      </c>
      <c r="M248" s="5">
        <v>248000000000</v>
      </c>
      <c r="N248" s="5">
        <v>135000000000</v>
      </c>
      <c r="O248" s="5">
        <v>375000000000</v>
      </c>
      <c r="P248" s="5">
        <v>-178000000000</v>
      </c>
      <c r="Q248" s="5">
        <v>-171000000000</v>
      </c>
      <c r="R248" s="5">
        <v>434000000000</v>
      </c>
      <c r="S248" s="5">
        <v>361000000000</v>
      </c>
      <c r="T248" s="5">
        <v>107000000000</v>
      </c>
      <c r="U248" s="5">
        <v>-66000000000</v>
      </c>
      <c r="V248" s="5">
        <v>-149000000000</v>
      </c>
      <c r="W248" s="5">
        <v>226000000000</v>
      </c>
      <c r="X248" s="5">
        <v>122000000000</v>
      </c>
      <c r="Y248" s="5">
        <v>306000000000</v>
      </c>
      <c r="Z248" s="5">
        <v>88000000000</v>
      </c>
    </row>
    <row r="249" spans="3:26" ht="15.5" x14ac:dyDescent="0.35">
      <c r="C249" t="s">
        <v>257</v>
      </c>
      <c r="I249" s="5">
        <v>-46000000000</v>
      </c>
      <c r="J249" s="5">
        <v>-99000000000</v>
      </c>
      <c r="K249" s="5">
        <v>-106000000000</v>
      </c>
      <c r="L249" s="5">
        <v>-79000000000</v>
      </c>
      <c r="M249" s="5">
        <v>-16000000000</v>
      </c>
      <c r="N249" s="5">
        <v>-25000000000</v>
      </c>
      <c r="O249" s="5">
        <v>-191000000000</v>
      </c>
      <c r="P249" s="5">
        <v>-133000000000</v>
      </c>
      <c r="Q249" s="5">
        <v>-150000000000</v>
      </c>
      <c r="R249" s="5">
        <v>-142000000000</v>
      </c>
      <c r="S249" s="5">
        <v>-108000000000</v>
      </c>
      <c r="T249" s="5">
        <v>-293000000000</v>
      </c>
      <c r="U249" s="5">
        <v>-115000000000</v>
      </c>
      <c r="V249" s="5">
        <v>-97000000000</v>
      </c>
      <c r="W249" s="5">
        <v>-75000000000</v>
      </c>
      <c r="X249" s="5">
        <v>-107000000000</v>
      </c>
      <c r="Y249" s="5">
        <v>-75000000000</v>
      </c>
      <c r="Z249" s="5">
        <v>-72000000000</v>
      </c>
    </row>
    <row r="250" spans="3:26" ht="15.5" x14ac:dyDescent="0.35">
      <c r="C250" t="s">
        <v>15</v>
      </c>
      <c r="I250" s="5">
        <v>224000000000</v>
      </c>
      <c r="J250" s="5">
        <v>216000000000</v>
      </c>
      <c r="K250" s="5">
        <v>108000000000</v>
      </c>
      <c r="L250" s="5">
        <v>-10000000000</v>
      </c>
      <c r="M250" s="5">
        <v>233000000000</v>
      </c>
      <c r="N250" s="5">
        <v>110000000000</v>
      </c>
      <c r="O250" s="5">
        <v>184000000000</v>
      </c>
      <c r="P250" s="5">
        <v>-311000000000</v>
      </c>
      <c r="Q250" s="5">
        <v>-320000000000</v>
      </c>
      <c r="R250" s="5">
        <v>292000000000</v>
      </c>
      <c r="S250" s="5">
        <v>253000000000</v>
      </c>
      <c r="T250" s="5">
        <v>-186000000000</v>
      </c>
      <c r="U250" s="5">
        <v>-181000000000</v>
      </c>
      <c r="V250" s="5">
        <v>-246000000000</v>
      </c>
      <c r="W250" s="5">
        <v>152000000000</v>
      </c>
      <c r="X250" s="5">
        <v>15000000000</v>
      </c>
      <c r="Y250" s="5">
        <v>231000000000</v>
      </c>
      <c r="Z250" s="5">
        <v>16000000000</v>
      </c>
    </row>
    <row r="251" spans="3:26" ht="15.5" x14ac:dyDescent="0.35">
      <c r="C251" t="s">
        <v>17</v>
      </c>
      <c r="I251" s="6">
        <v>13.76</v>
      </c>
      <c r="J251" s="6">
        <v>13.22</v>
      </c>
      <c r="K251" s="6">
        <v>6.64</v>
      </c>
      <c r="L251" s="6">
        <v>-0.6</v>
      </c>
      <c r="M251" s="6">
        <v>14.26</v>
      </c>
      <c r="N251" s="6">
        <v>6.73</v>
      </c>
      <c r="O251" s="6">
        <v>11.27</v>
      </c>
      <c r="P251" s="6">
        <v>-19.100000000000001</v>
      </c>
      <c r="Q251" s="6">
        <v>-19.649999999999999</v>
      </c>
      <c r="R251" s="6">
        <v>17.920000000000002</v>
      </c>
      <c r="S251" s="6">
        <v>15.51</v>
      </c>
      <c r="T251" s="6">
        <v>-11.38</v>
      </c>
      <c r="U251" s="6">
        <v>-11.09</v>
      </c>
      <c r="V251" s="6">
        <v>-83.68</v>
      </c>
      <c r="W251" s="6">
        <v>51.71</v>
      </c>
      <c r="X251" s="6">
        <v>5.07</v>
      </c>
      <c r="Y251" s="6">
        <v>78.56</v>
      </c>
      <c r="Z251" s="6">
        <v>5.31</v>
      </c>
    </row>
  </sheetData>
  <pageMargins left="0.7" right="0.7" top="0.75" bottom="0.75" header="0.3" footer="0.3"/>
  <ignoredErrors>
    <ignoredError sqref="A1:Z252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2608</v>
      </c>
      <c r="D2" s="2" vm="824">
        <f ca="1">IFERROR(_xlfn.STOCKHISTORY("XIDX:" &amp; $C$1, D3, , 0, 0, 1), "Libur")</f>
        <v>2440</v>
      </c>
      <c r="E2" s="2" vm="825">
        <f ca="1">IFERROR(_xlfn.STOCKHISTORY("XIDX:" &amp; $C$1, E3, , 0, 0, 1), "Libur")</f>
        <v>1945</v>
      </c>
      <c r="H2" s="2" vm="825">
        <f ca="1">IFERROR(INDEX(D2:G2,COUNT(D2:G2)),"")</f>
        <v>1945</v>
      </c>
      <c r="I2" s="2" vm="826">
        <f t="shared" ref="I2:Z2" ca="1" si="0">IFERROR(_xlfn.STOCKHISTORY("XIDX:" &amp; $C$1, I1, , 0, 0, 1), "Libur")</f>
        <v>2620</v>
      </c>
      <c r="J2" s="2" vm="89">
        <f t="shared" ca="1" si="0"/>
        <v>1940</v>
      </c>
      <c r="K2" s="2" vm="827">
        <f t="shared" ca="1" si="0"/>
        <v>1180</v>
      </c>
      <c r="L2" s="2" vm="828">
        <f t="shared" ca="1" si="0"/>
        <v>1295</v>
      </c>
      <c r="M2" s="2" vm="829">
        <f t="shared" ca="1" si="0"/>
        <v>1720</v>
      </c>
      <c r="N2" s="2" vm="830">
        <f t="shared" ca="1" si="0"/>
        <v>1465</v>
      </c>
      <c r="O2" s="2" vm="418">
        <f t="shared" ca="1" si="0"/>
        <v>1535</v>
      </c>
      <c r="P2" s="2" vm="831">
        <f t="shared" ca="1" si="0"/>
        <v>2150</v>
      </c>
      <c r="Q2" s="2" vm="92">
        <f t="shared" ca="1" si="0"/>
        <v>1300</v>
      </c>
      <c r="R2" s="2" vm="832">
        <f t="shared" ca="1" si="0"/>
        <v>1455</v>
      </c>
      <c r="S2" s="2" vm="504">
        <f t="shared" ca="1" si="0"/>
        <v>635</v>
      </c>
      <c r="T2" s="2" vm="56">
        <f t="shared" ca="1" si="0"/>
        <v>950</v>
      </c>
      <c r="U2" s="2" vm="814">
        <f t="shared" ca="1" si="0"/>
        <v>1220</v>
      </c>
      <c r="V2" s="2" vm="722">
        <f t="shared" ca="1" si="0"/>
        <v>1230</v>
      </c>
      <c r="W2" s="2" vm="296">
        <f t="shared" ca="1" si="0"/>
        <v>765</v>
      </c>
      <c r="X2" s="2" vm="833">
        <f t="shared" ca="1" si="0"/>
        <v>630</v>
      </c>
      <c r="Y2" s="2" vm="834">
        <f t="shared" ca="1" si="0"/>
        <v>278</v>
      </c>
      <c r="Z2" s="2" vm="577">
        <f t="shared" ca="1" si="0"/>
        <v>73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17641126000000</v>
      </c>
      <c r="E4" s="2">
        <f>IFERROR(INDEX(E51:E500,MATCH($C$4,$C$51:$C$500,0)),"")</f>
        <v>17714001000000</v>
      </c>
      <c r="H4" s="2">
        <f>IFERROR(SUM(D4:G4)*(4/MAX(1,COUNT(D4:G4))),"")</f>
        <v>70710254000000</v>
      </c>
      <c r="I4" s="2">
        <f t="shared" ref="I4:Z4" si="1">IFERROR(INDEX(I51:I500,MATCH($C$4,$C$51:$C$500,0)),"")</f>
        <v>60715806000000</v>
      </c>
      <c r="J4" s="2">
        <f t="shared" si="1"/>
        <v>55800849000000</v>
      </c>
      <c r="K4" s="2">
        <f t="shared" si="1"/>
        <v>51175898000000</v>
      </c>
      <c r="L4" s="2">
        <f t="shared" si="1"/>
        <v>48972085000000</v>
      </c>
      <c r="M4" s="2">
        <f t="shared" si="1"/>
        <v>44878300000000</v>
      </c>
      <c r="N4" s="2">
        <f t="shared" si="1"/>
        <v>36964948000000</v>
      </c>
      <c r="O4" s="2">
        <f t="shared" si="1"/>
        <v>38872084000000</v>
      </c>
      <c r="P4" s="2">
        <f t="shared" si="1"/>
        <v>34012965000000</v>
      </c>
      <c r="Q4" s="2">
        <f t="shared" si="1"/>
        <v>29602688000000</v>
      </c>
      <c r="R4" s="2">
        <f t="shared" si="1"/>
        <v>27063310000000</v>
      </c>
      <c r="S4" s="2">
        <f t="shared" si="1"/>
        <v>25022913000000</v>
      </c>
      <c r="T4" s="2">
        <f t="shared" si="1"/>
        <v>24458880000000</v>
      </c>
      <c r="U4" s="2">
        <f t="shared" si="1"/>
        <v>21412085000000</v>
      </c>
      <c r="V4" s="2">
        <f t="shared" si="1"/>
        <v>17832702000000</v>
      </c>
      <c r="W4" s="2">
        <f t="shared" si="1"/>
        <v>15633068000000</v>
      </c>
      <c r="X4" s="2">
        <f t="shared" si="1"/>
        <v>13955792000000</v>
      </c>
      <c r="Y4" s="2">
        <f t="shared" si="1"/>
        <v>14340277000000</v>
      </c>
      <c r="Z4" s="2">
        <f t="shared" si="1"/>
        <v>12665681000000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690785000000</v>
      </c>
      <c r="E5" s="2">
        <f>IFERROR(INDEX(E51:E500,MATCH($C$5,$C$51:$C$500,0)),"")</f>
        <v>1866768000000</v>
      </c>
      <c r="H5" s="2">
        <f>IFERROR(SUM(D5:G5)*(4/MAX(1,COUNT(D5:G5))),"")</f>
        <v>5115106000000</v>
      </c>
      <c r="I5" s="2">
        <f t="shared" ref="I5:Z5" si="2">IFERROR(INDEX(I51:I500,MATCH($C$5,$C$51:$C$500,0)),"")</f>
        <v>4000218000000</v>
      </c>
      <c r="J5" s="2">
        <f t="shared" si="2"/>
        <v>3064442000000</v>
      </c>
      <c r="K5" s="2">
        <f t="shared" si="2"/>
        <v>1038288000000</v>
      </c>
      <c r="L5" s="2">
        <f t="shared" si="2"/>
        <v>1210242000000</v>
      </c>
      <c r="M5" s="2">
        <f t="shared" si="2"/>
        <v>2086246000000</v>
      </c>
      <c r="N5" s="2">
        <f t="shared" si="2"/>
        <v>739496000000</v>
      </c>
      <c r="O5" s="2">
        <f t="shared" si="2"/>
        <v>1736543000000</v>
      </c>
      <c r="P5" s="2">
        <f t="shared" si="2"/>
        <v>2342952000000</v>
      </c>
      <c r="Q5" s="2">
        <f t="shared" si="2"/>
        <v>928888000000</v>
      </c>
      <c r="R5" s="2">
        <f t="shared" si="2"/>
        <v>2688837000000</v>
      </c>
      <c r="S5" s="2">
        <f t="shared" si="2"/>
        <v>857195000000</v>
      </c>
      <c r="T5" s="2">
        <f t="shared" si="2"/>
        <v>318831000000</v>
      </c>
      <c r="U5" s="2">
        <f t="shared" si="2"/>
        <v>616310000000</v>
      </c>
      <c r="V5" s="2">
        <f t="shared" si="2"/>
        <v>994515000000</v>
      </c>
      <c r="W5" s="2">
        <f t="shared" si="2"/>
        <v>595749000000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21334052000000</v>
      </c>
      <c r="E6" s="2">
        <f>IFERROR(INDEX(E51:E500,MATCH($C$6,$C$51:$C$500,0)),"")</f>
        <v>22024421000000</v>
      </c>
      <c r="H6" s="2">
        <f>IFERROR(INDEX(D6:G6,COUNT(D6:G6)),"")</f>
        <v>22024421000000</v>
      </c>
      <c r="I6" s="2">
        <f t="shared" ref="I6:Z6" si="3">IFERROR(INDEX(I51:I500,MATCH($C$6,$C$51:$C$500,0)),"")</f>
        <v>20018957000000</v>
      </c>
      <c r="J6" s="2">
        <f t="shared" si="3"/>
        <v>16572522000000</v>
      </c>
      <c r="K6" s="2">
        <f t="shared" si="3"/>
        <v>14167212000000</v>
      </c>
      <c r="L6" s="2">
        <f t="shared" si="3"/>
        <v>13654777000000</v>
      </c>
      <c r="M6" s="2">
        <f t="shared" si="3"/>
        <v>13102710000000</v>
      </c>
      <c r="N6" s="2">
        <f t="shared" si="3"/>
        <v>11411970000000</v>
      </c>
      <c r="O6" s="2">
        <f t="shared" si="3"/>
        <v>11896814000000</v>
      </c>
      <c r="P6" s="2">
        <f t="shared" si="3"/>
        <v>10765677000000</v>
      </c>
      <c r="Q6" s="2">
        <f t="shared" si="3"/>
        <v>9795628000000</v>
      </c>
      <c r="R6" s="2">
        <f t="shared" si="3"/>
        <v>9372964000000</v>
      </c>
      <c r="S6" s="2">
        <f t="shared" si="3"/>
        <v>6109692000000</v>
      </c>
      <c r="T6" s="2">
        <f t="shared" si="3"/>
        <v>5289994000000</v>
      </c>
      <c r="U6" s="2">
        <f t="shared" si="3"/>
        <v>5245222000000</v>
      </c>
      <c r="V6" s="2">
        <f t="shared" si="3"/>
        <v>4763327000000</v>
      </c>
      <c r="W6" s="2">
        <f t="shared" si="3"/>
        <v>3785347000000</v>
      </c>
      <c r="X6" s="2">
        <f t="shared" si="3"/>
        <v>3486867000000</v>
      </c>
      <c r="Y6" s="2">
        <f t="shared" si="3"/>
        <v>2369978000000</v>
      </c>
      <c r="Z6" s="2">
        <f t="shared" si="3"/>
        <v>1479607000000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11.73</v>
      </c>
      <c r="E7" s="3">
        <f>IFERROR(INDEX(E51:E500,MATCH($C$7,$C$51:$C$500,0))/1000000000,"")</f>
        <v>11.73</v>
      </c>
      <c r="H7" s="3">
        <f>IFERROR(INDEX(D7:G7,COUNT(D7:G7)),"")</f>
        <v>11.73</v>
      </c>
      <c r="I7" s="3">
        <f t="shared" ref="I7:Z7" si="4">IFERROR(INDEX(I51:I500,MATCH($C$7,$C$51:$C$500,0))/1000000000,"")</f>
        <v>11.73</v>
      </c>
      <c r="J7" s="3">
        <f t="shared" si="4"/>
        <v>11.73</v>
      </c>
      <c r="K7" s="3">
        <f t="shared" si="4"/>
        <v>11.73</v>
      </c>
      <c r="L7" s="3">
        <f t="shared" si="4"/>
        <v>11.73</v>
      </c>
      <c r="M7" s="3">
        <f t="shared" si="4"/>
        <v>11.73</v>
      </c>
      <c r="N7" s="3">
        <f t="shared" si="4"/>
        <v>11.73</v>
      </c>
      <c r="O7" s="3">
        <f t="shared" si="4"/>
        <v>11.73</v>
      </c>
      <c r="P7" s="3">
        <f t="shared" si="4"/>
        <v>11.73</v>
      </c>
      <c r="Q7" s="3">
        <f t="shared" si="4"/>
        <v>11.41</v>
      </c>
      <c r="R7" s="3">
        <f t="shared" si="4"/>
        <v>11.41</v>
      </c>
      <c r="S7" s="3">
        <f t="shared" si="4"/>
        <v>10.66</v>
      </c>
      <c r="T7" s="3">
        <f t="shared" si="4"/>
        <v>10.66</v>
      </c>
      <c r="U7" s="3">
        <f t="shared" si="4"/>
        <v>10.66</v>
      </c>
      <c r="V7" s="3">
        <f t="shared" si="4"/>
        <v>2.13</v>
      </c>
      <c r="W7" s="3">
        <f t="shared" si="4"/>
        <v>2.13</v>
      </c>
      <c r="X7" s="3">
        <f t="shared" si="4"/>
        <v>2.13</v>
      </c>
      <c r="Y7" s="3">
        <f t="shared" si="4"/>
        <v>2.13</v>
      </c>
      <c r="Z7" s="3">
        <f t="shared" si="4"/>
        <v>1.49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-6013000000000</v>
      </c>
      <c r="E8" s="2">
        <f>IFERROR(INDEX(E51:E500,MATCH("Free cash flow (Quarter)",$C$51:$C$500,0)),"")</f>
        <v>1303000000000</v>
      </c>
      <c r="H8" s="2">
        <f>IFERROR(INDEX(D8:G8,COUNT(D8:G8)),"")</f>
        <v>1303000000000</v>
      </c>
      <c r="I8" s="2">
        <f t="shared" ref="I8:Z8" si="5">IFERROR(INDEX(I51:I500,MATCH($C$8,$C$51:$C$500,0)),"")</f>
        <v>2295000000000</v>
      </c>
      <c r="J8" s="2">
        <f t="shared" si="5"/>
        <v>3149000000000</v>
      </c>
      <c r="K8" s="2">
        <f t="shared" si="5"/>
        <v>302000000000</v>
      </c>
      <c r="L8" s="2">
        <f t="shared" si="5"/>
        <v>-684000000000</v>
      </c>
      <c r="M8" s="2">
        <f t="shared" si="5"/>
        <v>-933000000000</v>
      </c>
      <c r="N8" s="2">
        <f t="shared" si="5"/>
        <v>2362000000000</v>
      </c>
      <c r="O8" s="2">
        <f t="shared" si="5"/>
        <v>-1258000000000</v>
      </c>
      <c r="P8" s="2">
        <f t="shared" si="5"/>
        <v>-442000000000</v>
      </c>
      <c r="Q8" s="2">
        <f t="shared" si="5"/>
        <v>-776000000000</v>
      </c>
      <c r="R8" s="2">
        <f t="shared" si="5"/>
        <v>1957000000000</v>
      </c>
      <c r="S8" s="2">
        <f t="shared" si="5"/>
        <v>732000000000</v>
      </c>
      <c r="T8" s="2">
        <f t="shared" si="5"/>
        <v>-43000000000</v>
      </c>
      <c r="U8" s="2">
        <f t="shared" si="5"/>
        <v>-1394000000000</v>
      </c>
      <c r="V8" s="2">
        <f t="shared" si="5"/>
        <v>-1074000000000</v>
      </c>
      <c r="W8" s="2">
        <f t="shared" si="5"/>
        <v>-1068000000000</v>
      </c>
      <c r="X8" s="2">
        <f t="shared" si="5"/>
        <v>486000000000</v>
      </c>
      <c r="Y8" s="2">
        <f t="shared" si="5"/>
        <v>365000000000</v>
      </c>
      <c r="Z8" s="2">
        <f t="shared" si="5"/>
        <v>-375000000000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-512.79</v>
      </c>
      <c r="E9" s="3">
        <f>IFERROR(INDEX(E51:E500,MATCH("Free cash flow per share (Quarter)",$C$51:$C$500,0)),"")</f>
        <v>111.09</v>
      </c>
      <c r="H9" s="3">
        <f>IFERROR(INDEX(D9:G9,COUNT(D9:G9)),"")</f>
        <v>111.09</v>
      </c>
      <c r="I9" s="3">
        <f t="shared" ref="I9:Z9" si="6">IFERROR(INDEX(I51:I500,MATCH($C$9,$C$51:$C$500,0)),"")</f>
        <v>195.7</v>
      </c>
      <c r="J9" s="3">
        <f t="shared" si="6"/>
        <v>268.51</v>
      </c>
      <c r="K9" s="3">
        <f t="shared" si="6"/>
        <v>25.74</v>
      </c>
      <c r="L9" s="3">
        <f t="shared" si="6"/>
        <v>-58.32</v>
      </c>
      <c r="M9" s="3">
        <f t="shared" si="6"/>
        <v>-79.56</v>
      </c>
      <c r="N9" s="3">
        <f t="shared" si="6"/>
        <v>201.43</v>
      </c>
      <c r="O9" s="3">
        <f t="shared" si="6"/>
        <v>-107.26</v>
      </c>
      <c r="P9" s="3">
        <f t="shared" si="6"/>
        <v>-37.729999999999997</v>
      </c>
      <c r="Q9" s="3">
        <f t="shared" si="6"/>
        <v>-68.010000000000005</v>
      </c>
      <c r="R9" s="3">
        <f t="shared" si="6"/>
        <v>171.5</v>
      </c>
      <c r="S9" s="3">
        <f t="shared" si="6"/>
        <v>68.64</v>
      </c>
      <c r="T9" s="3">
        <f t="shared" si="6"/>
        <v>-4</v>
      </c>
      <c r="U9" s="3">
        <f t="shared" si="6"/>
        <v>-130.72999999999999</v>
      </c>
      <c r="V9" s="3">
        <f t="shared" si="6"/>
        <v>-503.67</v>
      </c>
      <c r="W9" s="3">
        <f t="shared" si="6"/>
        <v>-500.85</v>
      </c>
      <c r="X9" s="3">
        <f t="shared" si="6"/>
        <v>227.91</v>
      </c>
      <c r="Y9" s="3">
        <f t="shared" si="6"/>
        <v>171.37</v>
      </c>
      <c r="Z9" s="3">
        <f t="shared" si="6"/>
        <v>-251.88</v>
      </c>
    </row>
    <row r="10" spans="1:26" ht="15.5" x14ac:dyDescent="0.35">
      <c r="C10" t="s">
        <v>18</v>
      </c>
      <c r="D10" s="3">
        <f ca="1">IFERROR(IF(D9=0,"",D2/D9),"")</f>
        <v>-4.7582831178455125</v>
      </c>
      <c r="E10" s="3">
        <f ca="1">IFERROR(IF(E9=0,"",E2/E9),"")</f>
        <v>17.508326582050589</v>
      </c>
      <c r="I10" s="3">
        <f t="shared" ref="I10:Z10" ca="1" si="7">IFERROR(IF(I9=0,"",I2/I9),"")</f>
        <v>13.387838528359735</v>
      </c>
      <c r="J10" s="3">
        <f t="shared" ca="1" si="7"/>
        <v>7.2250567949052176</v>
      </c>
      <c r="K10" s="3">
        <f t="shared" ca="1" si="7"/>
        <v>45.843045843045843</v>
      </c>
      <c r="L10" s="3">
        <f t="shared" ca="1" si="7"/>
        <v>-22.205075445816185</v>
      </c>
      <c r="M10" s="3">
        <f t="shared" ca="1" si="7"/>
        <v>-21.618903971845146</v>
      </c>
      <c r="N10" s="3">
        <f t="shared" ca="1" si="7"/>
        <v>7.2729980638435183</v>
      </c>
      <c r="O10" s="3">
        <f t="shared" ca="1" si="7"/>
        <v>-14.311019951519672</v>
      </c>
      <c r="P10" s="3">
        <f t="shared" ca="1" si="7"/>
        <v>-56.983832494036584</v>
      </c>
      <c r="Q10" s="3">
        <f t="shared" ca="1" si="7"/>
        <v>-19.11483605352154</v>
      </c>
      <c r="R10" s="3">
        <f t="shared" ca="1" si="7"/>
        <v>8.4839650145772598</v>
      </c>
      <c r="S10" s="3">
        <f t="shared" ca="1" si="7"/>
        <v>9.2511655011655005</v>
      </c>
      <c r="T10" s="3">
        <f t="shared" ca="1" si="7"/>
        <v>-237.5</v>
      </c>
      <c r="U10" s="3">
        <f t="shared" ca="1" si="7"/>
        <v>-9.3322114281343236</v>
      </c>
      <c r="V10" s="3">
        <f t="shared" ca="1" si="7"/>
        <v>-2.4420751682649353</v>
      </c>
      <c r="W10" s="3">
        <f t="shared" ca="1" si="7"/>
        <v>-1.527403414195867</v>
      </c>
      <c r="X10" s="3">
        <f t="shared" ca="1" si="7"/>
        <v>2.7642490456759248</v>
      </c>
      <c r="Y10" s="3">
        <f t="shared" ca="1" si="7"/>
        <v>1.6222209254828732</v>
      </c>
      <c r="Z10" s="3">
        <f t="shared" ca="1" si="7"/>
        <v>-0.28982054946800062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2596987000000</v>
      </c>
      <c r="E11" s="2">
        <f>IFERROR(INDEX(E51:E500,MATCH($C$11,$C$51:$C$500,0)),"")</f>
        <v>1849630000000</v>
      </c>
      <c r="H11" s="2">
        <f>IFERROR(INDEX(D11:G11,COUNT(D11:G11)),"")</f>
        <v>1849630000000</v>
      </c>
      <c r="I11" s="2">
        <f t="shared" ref="I11:Z11" si="8">IFERROR(INDEX(I51:I500,MATCH($C$11,$C$51:$C$500,0)),"")</f>
        <v>3550006000000</v>
      </c>
      <c r="J11" s="2">
        <f t="shared" si="8"/>
        <v>1353714000000</v>
      </c>
      <c r="K11" s="2">
        <f t="shared" si="8"/>
        <v>1502603000000</v>
      </c>
      <c r="L11" s="2">
        <f t="shared" si="8"/>
        <v>1811082000000</v>
      </c>
      <c r="M11" s="2">
        <f t="shared" si="8"/>
        <v>1085116000000</v>
      </c>
      <c r="N11" s="2">
        <f t="shared" si="8"/>
        <v>1335911000000</v>
      </c>
      <c r="O11" s="2">
        <f t="shared" si="8"/>
        <v>1004280000000</v>
      </c>
      <c r="P11" s="2">
        <f t="shared" si="8"/>
        <v>1160393000000</v>
      </c>
      <c r="Q11" s="2">
        <f t="shared" si="8"/>
        <v>1642106000000</v>
      </c>
      <c r="R11" s="2">
        <f t="shared" si="8"/>
        <v>2701265000000</v>
      </c>
      <c r="S11" s="2">
        <f t="shared" si="8"/>
        <v>901207000000</v>
      </c>
      <c r="T11" s="2">
        <f t="shared" si="8"/>
        <v>768461000000</v>
      </c>
      <c r="U11" s="2">
        <f t="shared" si="8"/>
        <v>1745963000000</v>
      </c>
      <c r="V11" s="2">
        <f t="shared" si="8"/>
        <v>872441000000</v>
      </c>
      <c r="W11" s="2">
        <f t="shared" si="8"/>
        <v>827444000000</v>
      </c>
      <c r="X11" s="2">
        <f t="shared" si="8"/>
        <v>762187000000</v>
      </c>
      <c r="Y11" s="2">
        <f t="shared" si="8"/>
        <v>523812000000</v>
      </c>
      <c r="Z11" s="2">
        <f t="shared" si="8"/>
        <v>427812000000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13522000000000</v>
      </c>
      <c r="E12" s="2">
        <f>IFERROR(INDEX(E51:E500,MATCH("Net Debt (Quarter)",$C$51:$C$500,0)),"")</f>
        <v>6200000000000</v>
      </c>
      <c r="H12" s="2">
        <f>IFERROR(INDEX(D12:G12,COUNT(D12:G12)),"")</f>
        <v>6200000000000</v>
      </c>
      <c r="I12" s="2">
        <f t="shared" ref="I12:Z12" si="9">IFERROR(INDEX(I51:I500,MATCH($C$12,$C$51:$C$500,0)),"")</f>
        <v>8195000000000</v>
      </c>
      <c r="J12" s="2">
        <f t="shared" si="9"/>
        <v>9247000000000</v>
      </c>
      <c r="K12" s="2">
        <f t="shared" si="9"/>
        <v>11326000000000</v>
      </c>
      <c r="L12" s="2">
        <f t="shared" si="9"/>
        <v>11044000000000</v>
      </c>
      <c r="M12" s="2">
        <f t="shared" si="9"/>
        <v>9066000000000</v>
      </c>
      <c r="N12" s="2">
        <f t="shared" si="9"/>
        <v>6520000000000</v>
      </c>
      <c r="O12" s="2">
        <f t="shared" si="9"/>
        <v>8193000000000</v>
      </c>
      <c r="P12" s="2">
        <f t="shared" si="9"/>
        <v>6449000000000</v>
      </c>
      <c r="Q12" s="2">
        <f t="shared" si="9"/>
        <v>4429000000000</v>
      </c>
      <c r="R12" s="2">
        <f t="shared" si="9"/>
        <v>3168000000000</v>
      </c>
      <c r="S12" s="2">
        <f t="shared" si="9"/>
        <v>5927000000000</v>
      </c>
      <c r="T12" s="2">
        <f t="shared" si="9"/>
        <v>6472000000000</v>
      </c>
      <c r="U12" s="2">
        <f t="shared" si="9"/>
        <v>5867000000000</v>
      </c>
      <c r="V12" s="2">
        <f t="shared" si="9"/>
        <v>3861000000000</v>
      </c>
      <c r="W12" s="2">
        <f t="shared" si="9"/>
        <v>2677000000000</v>
      </c>
      <c r="X12" s="2">
        <f t="shared" si="9"/>
        <v>1496000000000</v>
      </c>
      <c r="Y12" s="2">
        <f t="shared" si="9"/>
        <v>1955000000000</v>
      </c>
      <c r="Z12" s="2">
        <f t="shared" si="9"/>
        <v>2535000000000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16119000000000</v>
      </c>
      <c r="E13" s="2">
        <f>IFERROR(INDEX(E51:E500,MATCH("Total Debt (Quarter)",$C$51:$C$500,0)),"")</f>
        <v>8050000000000</v>
      </c>
      <c r="H13" s="2">
        <f>IFERROR(INDEX(D13:G13,COUNT(D13:G13)),"")</f>
        <v>8050000000000</v>
      </c>
      <c r="I13" s="2">
        <f t="shared" ref="I13:Z13" si="10">IFERROR(INDEX(I51:I500,MATCH($C$13,$C$51:$C$500,0)),"")</f>
        <v>11745000000000</v>
      </c>
      <c r="J13" s="2">
        <f t="shared" si="10"/>
        <v>10601000000000</v>
      </c>
      <c r="K13" s="2">
        <f t="shared" si="10"/>
        <v>12829000000000</v>
      </c>
      <c r="L13" s="2">
        <f t="shared" si="10"/>
        <v>12855000000000</v>
      </c>
      <c r="M13" s="2">
        <f t="shared" si="10"/>
        <v>10151000000000</v>
      </c>
      <c r="N13" s="2">
        <f t="shared" si="10"/>
        <v>7856000000000</v>
      </c>
      <c r="O13" s="2">
        <f t="shared" si="10"/>
        <v>9197000000000</v>
      </c>
      <c r="P13" s="2">
        <f t="shared" si="10"/>
        <v>7609000000000</v>
      </c>
      <c r="Q13" s="2">
        <f t="shared" si="10"/>
        <v>6071000000000</v>
      </c>
      <c r="R13" s="2">
        <f t="shared" si="10"/>
        <v>5869000000000</v>
      </c>
      <c r="S13" s="2">
        <f t="shared" si="10"/>
        <v>6828000000000</v>
      </c>
      <c r="T13" s="2">
        <f t="shared" si="10"/>
        <v>7240000000000</v>
      </c>
      <c r="U13" s="2">
        <f t="shared" si="10"/>
        <v>7613000000000</v>
      </c>
      <c r="V13" s="2">
        <f t="shared" si="10"/>
        <v>4733000000000</v>
      </c>
      <c r="W13" s="2">
        <f t="shared" si="10"/>
        <v>3504000000000</v>
      </c>
      <c r="X13" s="2">
        <f t="shared" si="10"/>
        <v>2258000000000</v>
      </c>
      <c r="Y13" s="2">
        <f t="shared" si="10"/>
        <v>2479000000000</v>
      </c>
      <c r="Z13" s="2">
        <f t="shared" si="10"/>
        <v>2963000000000</v>
      </c>
    </row>
    <row r="14" spans="1:26" ht="15.5" x14ac:dyDescent="0.35">
      <c r="C14" t="s">
        <v>27</v>
      </c>
      <c r="D14" s="2">
        <f>IFERROR(INDEX(D51:D500,MATCH($C$14,$C$51:$C$500,0)),"")</f>
        <v>-215477000000</v>
      </c>
      <c r="E14" s="2">
        <f>IFERROR(INDEX(E51:E500,MATCH($C$14,$C$51:$C$500,0)),"")</f>
        <v>-207442000000</v>
      </c>
      <c r="H14" s="2">
        <f>IFERROR(SUM(D14:G14)*(4/MAX(1,COUNT(D14:G14))),"")</f>
        <v>-845838000000</v>
      </c>
      <c r="I14" s="2">
        <f t="shared" ref="I14:Z14" si="11">IFERROR(INDEX(I51:I500,MATCH($C$14,$C$51:$C$500,0)),"")</f>
        <v>-804867000000</v>
      </c>
      <c r="J14" s="2">
        <f t="shared" si="11"/>
        <v>-870051000000</v>
      </c>
      <c r="K14" s="2">
        <f t="shared" si="11"/>
        <v>-988478000000</v>
      </c>
      <c r="L14" s="2">
        <f t="shared" si="11"/>
        <v>-818326000000</v>
      </c>
      <c r="M14" s="2">
        <f t="shared" si="11"/>
        <v>-806607000000</v>
      </c>
      <c r="N14" s="2">
        <f t="shared" si="11"/>
        <v>-862222000000</v>
      </c>
      <c r="O14" s="2">
        <f t="shared" si="11"/>
        <v>-817247000000</v>
      </c>
      <c r="P14" s="2">
        <f t="shared" si="11"/>
        <v>-793467000000</v>
      </c>
      <c r="Q14" s="2">
        <f t="shared" si="11"/>
        <v>-568980000000</v>
      </c>
      <c r="R14" s="2">
        <f t="shared" si="11"/>
        <v>-510465000000</v>
      </c>
      <c r="S14" s="2">
        <f t="shared" si="11"/>
        <v>-681060000000</v>
      </c>
      <c r="T14" s="2">
        <f t="shared" si="11"/>
        <v>-522415000000</v>
      </c>
      <c r="U14" s="2">
        <f t="shared" si="11"/>
        <v>-419458000000</v>
      </c>
      <c r="V14" s="2">
        <f t="shared" si="11"/>
        <v>-336209000000</v>
      </c>
      <c r="W14" s="2">
        <f t="shared" si="11"/>
        <v>-434971000000</v>
      </c>
      <c r="X14" s="2">
        <f t="shared" si="11"/>
        <v>-211327000000</v>
      </c>
      <c r="Y14" s="2">
        <f t="shared" si="11"/>
        <v>-230356000000</v>
      </c>
      <c r="Z14" s="2">
        <f t="shared" si="11"/>
        <v>-212324000000</v>
      </c>
    </row>
    <row r="15" spans="1:26" ht="15.5" x14ac:dyDescent="0.35">
      <c r="C15" t="s">
        <v>28</v>
      </c>
      <c r="D15" s="2">
        <f>IFERROR(INDEX(D51:D500,MATCH($C$15,$C$51:$C$500,0)),"")</f>
        <v>-196014000000</v>
      </c>
      <c r="E15" s="2">
        <f>IFERROR(INDEX(E51:E500,MATCH($C$15,$C$51:$C$500,0)),"")</f>
        <v>-539877000000</v>
      </c>
      <c r="H15" s="2">
        <f>IFERROR(SUM(D15:G15)*(4/MAX(1,COUNT(D15:G15))),"")</f>
        <v>-1471782000000</v>
      </c>
      <c r="I15" s="2">
        <f t="shared" ref="I15:Z15" si="12">IFERROR(INDEX(I51:I500,MATCH($C$15,$C$51:$C$500,0)),"")</f>
        <v>-1202320000000</v>
      </c>
      <c r="J15" s="2">
        <f t="shared" si="12"/>
        <v>-1029134000000</v>
      </c>
      <c r="K15" s="2">
        <f t="shared" si="12"/>
        <v>-315315000000</v>
      </c>
      <c r="L15" s="2">
        <f t="shared" si="12"/>
        <v>-463598000000</v>
      </c>
      <c r="M15" s="2">
        <f t="shared" si="12"/>
        <v>-662951000000</v>
      </c>
      <c r="N15" s="2">
        <f t="shared" si="12"/>
        <v>-457187000000</v>
      </c>
      <c r="O15" s="2">
        <f t="shared" si="12"/>
        <v>-700563000000</v>
      </c>
      <c r="P15" s="2">
        <f t="shared" si="12"/>
        <v>-836638000000</v>
      </c>
      <c r="Q15" s="2">
        <f t="shared" si="12"/>
        <v>-632785000000</v>
      </c>
      <c r="R15" s="2">
        <f t="shared" si="12"/>
        <v>-594983000000</v>
      </c>
      <c r="S15" s="2">
        <f t="shared" si="12"/>
        <v>-173193000000</v>
      </c>
      <c r="T15" s="2">
        <f t="shared" si="12"/>
        <v>-157703000000</v>
      </c>
      <c r="U15" s="2">
        <f t="shared" si="12"/>
        <v>-255310000000</v>
      </c>
      <c r="V15" s="2">
        <f t="shared" si="12"/>
        <v>-290314000000</v>
      </c>
      <c r="W15" s="2">
        <f t="shared" si="12"/>
        <v>-200835000000</v>
      </c>
      <c r="X15" s="2">
        <f t="shared" si="12"/>
        <v>-345576000000</v>
      </c>
      <c r="Y15" s="2">
        <f t="shared" si="12"/>
        <v>-351112000000</v>
      </c>
      <c r="Z15" s="2">
        <f t="shared" si="12"/>
        <v>-68694000000</v>
      </c>
    </row>
    <row r="16" spans="1:26" ht="15.5" x14ac:dyDescent="0.35">
      <c r="C16" t="s">
        <v>29</v>
      </c>
      <c r="D16" s="2">
        <f>IFERROR(INDEX(D51:D500,MATCH($C$16,$C$51:$C$500,0)),"")</f>
        <v>937732000000</v>
      </c>
      <c r="E16" s="2">
        <f>IFERROR(INDEX(E51:E500,MATCH($C$16,$C$51:$C$500,0)),"")</f>
        <v>2482503000000</v>
      </c>
      <c r="H16" s="2">
        <f>IFERROR(SUM(D16:G16)*(4/MAX(1,COUNT(D16:G16))),"")</f>
        <v>6840470000000</v>
      </c>
      <c r="I16" s="2">
        <f t="shared" ref="I16:Z16" si="13">IFERROR(INDEX(I51:I500,MATCH($C$16,$C$51:$C$500,0)),"")</f>
        <v>5483649000000</v>
      </c>
      <c r="J16" s="2">
        <f t="shared" si="13"/>
        <v>4241472000000</v>
      </c>
      <c r="K16" s="2">
        <f t="shared" si="13"/>
        <v>1261237000000</v>
      </c>
      <c r="L16" s="2">
        <f t="shared" si="13"/>
        <v>1954529000000</v>
      </c>
      <c r="M16" s="2">
        <f t="shared" si="13"/>
        <v>2793847000000</v>
      </c>
      <c r="N16" s="2">
        <f t="shared" si="13"/>
        <v>1679091000000</v>
      </c>
      <c r="O16" s="2">
        <f t="shared" si="13"/>
        <v>2494477000000</v>
      </c>
      <c r="P16" s="2">
        <f t="shared" si="13"/>
        <v>3089839000000</v>
      </c>
      <c r="Q16" s="2">
        <f t="shared" si="13"/>
        <v>1740595000000</v>
      </c>
      <c r="R16" s="2">
        <f t="shared" si="13"/>
        <v>2766591000000</v>
      </c>
      <c r="S16" s="2">
        <f t="shared" si="13"/>
        <v>697677000000</v>
      </c>
      <c r="T16" s="2">
        <f t="shared" si="13"/>
        <v>542549000000</v>
      </c>
      <c r="U16" s="2">
        <f t="shared" si="13"/>
        <v>895947000000</v>
      </c>
      <c r="V16" s="2">
        <f t="shared" si="13"/>
        <v>1364891000000</v>
      </c>
      <c r="W16" s="2">
        <f t="shared" si="13"/>
        <v>872309000000</v>
      </c>
      <c r="X16" s="2">
        <f t="shared" si="13"/>
        <v>1436855000000</v>
      </c>
      <c r="Y16" s="2">
        <f t="shared" si="13"/>
        <v>1249918000000</v>
      </c>
      <c r="Z16" s="2">
        <f t="shared" si="13"/>
        <v>369705000000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28621200000000</v>
      </c>
      <c r="E20" s="2">
        <f ca="1">IFERROR(E21*E2,"")</f>
        <v>22814850000000</v>
      </c>
      <c r="H20" s="2">
        <f t="shared" ref="H20:Z20" ca="1" si="14">IFERROR(H21*H2,"")</f>
        <v>22814850000000</v>
      </c>
      <c r="I20" s="2">
        <f t="shared" ca="1" si="14"/>
        <v>30732600000000</v>
      </c>
      <c r="J20" s="2">
        <f t="shared" ca="1" si="14"/>
        <v>22756200000000</v>
      </c>
      <c r="K20" s="2">
        <f t="shared" ca="1" si="14"/>
        <v>13841400000000</v>
      </c>
      <c r="L20" s="2">
        <f t="shared" ca="1" si="14"/>
        <v>15190350000000</v>
      </c>
      <c r="M20" s="2">
        <f t="shared" ca="1" si="14"/>
        <v>20175600000000</v>
      </c>
      <c r="N20" s="2">
        <f t="shared" ca="1" si="14"/>
        <v>17184450000000</v>
      </c>
      <c r="O20" s="2">
        <f t="shared" ca="1" si="14"/>
        <v>18005550000000</v>
      </c>
      <c r="P20" s="2">
        <f t="shared" ca="1" si="14"/>
        <v>25219500000000</v>
      </c>
      <c r="Q20" s="2">
        <f t="shared" ca="1" si="14"/>
        <v>14833000000000</v>
      </c>
      <c r="R20" s="2">
        <f t="shared" ca="1" si="14"/>
        <v>16601550000000</v>
      </c>
      <c r="S20" s="2">
        <f t="shared" ca="1" si="14"/>
        <v>6769100000000</v>
      </c>
      <c r="T20" s="2">
        <f t="shared" ca="1" si="14"/>
        <v>10127000000000</v>
      </c>
      <c r="U20" s="2">
        <f t="shared" ca="1" si="14"/>
        <v>13005200000000</v>
      </c>
      <c r="V20" s="2">
        <f t="shared" ca="1" si="14"/>
        <v>2619900000000</v>
      </c>
      <c r="W20" s="2">
        <f t="shared" ca="1" si="14"/>
        <v>1629450000000</v>
      </c>
      <c r="X20" s="2">
        <f t="shared" ca="1" si="14"/>
        <v>1341900000000</v>
      </c>
      <c r="Y20" s="2">
        <f t="shared" ca="1" si="14"/>
        <v>592140000000</v>
      </c>
      <c r="Z20" s="2">
        <f t="shared" ca="1" si="14"/>
        <v>108770000000</v>
      </c>
    </row>
    <row r="21" spans="1:26" ht="15.5" x14ac:dyDescent="0.35">
      <c r="C21" t="s">
        <v>12</v>
      </c>
      <c r="D21" s="2">
        <f>IFERROR(INDEX(D51:D500,MATCH($C$7,$C$51:$C$500,0)),"")</f>
        <v>11730000000</v>
      </c>
      <c r="E21" s="2">
        <f>IFERROR(INDEX(E51:E500,MATCH($C$7,$C$51:$C$500,0)),"")</f>
        <v>11730000000</v>
      </c>
      <c r="H21" s="2">
        <f>IFERROR(INDEX(D21:G21,COUNT(D21:G21)),"")</f>
        <v>11730000000</v>
      </c>
      <c r="I21" s="2">
        <f t="shared" ref="I21:Z21" si="15">IFERROR(INDEX(I51:I500,MATCH($C$7,$C$51:$C$500,0)),"")</f>
        <v>11730000000</v>
      </c>
      <c r="J21" s="2">
        <f t="shared" si="15"/>
        <v>11730000000</v>
      </c>
      <c r="K21" s="2">
        <f t="shared" si="15"/>
        <v>11730000000</v>
      </c>
      <c r="L21" s="2">
        <f t="shared" si="15"/>
        <v>11730000000</v>
      </c>
      <c r="M21" s="2">
        <f t="shared" si="15"/>
        <v>11730000000</v>
      </c>
      <c r="N21" s="2">
        <f t="shared" si="15"/>
        <v>11730000000</v>
      </c>
      <c r="O21" s="2">
        <f t="shared" si="15"/>
        <v>11730000000</v>
      </c>
      <c r="P21" s="2">
        <f t="shared" si="15"/>
        <v>11730000000</v>
      </c>
      <c r="Q21" s="2">
        <f t="shared" si="15"/>
        <v>11410000000</v>
      </c>
      <c r="R21" s="2">
        <f t="shared" si="15"/>
        <v>11410000000</v>
      </c>
      <c r="S21" s="2">
        <f t="shared" si="15"/>
        <v>10660000000</v>
      </c>
      <c r="T21" s="2">
        <f t="shared" si="15"/>
        <v>10660000000</v>
      </c>
      <c r="U21" s="2">
        <f t="shared" si="15"/>
        <v>10660000000</v>
      </c>
      <c r="V21" s="2">
        <f t="shared" si="15"/>
        <v>2130000000</v>
      </c>
      <c r="W21" s="2">
        <f t="shared" si="15"/>
        <v>2130000000</v>
      </c>
      <c r="X21" s="2">
        <f t="shared" si="15"/>
        <v>2130000000</v>
      </c>
      <c r="Y21" s="2">
        <f t="shared" si="15"/>
        <v>2130000000</v>
      </c>
      <c r="Z21" s="2">
        <f t="shared" si="15"/>
        <v>1490000000</v>
      </c>
    </row>
    <row r="23" spans="1:26" ht="15.5" x14ac:dyDescent="0.35">
      <c r="B23" t="s">
        <v>54</v>
      </c>
      <c r="C23" t="s">
        <v>55</v>
      </c>
      <c r="D23" s="3">
        <f>IFERROR(D5/D6*100,"")</f>
        <v>3.2379456092072898</v>
      </c>
      <c r="E23" s="3">
        <f>IFERROR(E5/E6*100,"")</f>
        <v>8.4759004561345783</v>
      </c>
      <c r="H23" s="3">
        <f t="shared" ref="H23:Z23" si="16">IFERROR(H5/H6*100,"")</f>
        <v>23.22470134402171</v>
      </c>
      <c r="I23" s="3">
        <f t="shared" si="16"/>
        <v>19.982149919199088</v>
      </c>
      <c r="J23" s="3">
        <f t="shared" si="16"/>
        <v>18.4911023198521</v>
      </c>
      <c r="K23" s="3">
        <f t="shared" si="16"/>
        <v>7.3288096486450547</v>
      </c>
      <c r="L23" s="3">
        <f t="shared" si="16"/>
        <v>8.8631399839045333</v>
      </c>
      <c r="M23" s="3">
        <f t="shared" si="16"/>
        <v>15.922248145612624</v>
      </c>
      <c r="N23" s="3">
        <f t="shared" si="16"/>
        <v>6.4800030143787613</v>
      </c>
      <c r="O23" s="3">
        <f t="shared" si="16"/>
        <v>14.596706311454479</v>
      </c>
      <c r="P23" s="3">
        <f t="shared" si="16"/>
        <v>21.763164545991859</v>
      </c>
      <c r="Q23" s="3">
        <f t="shared" si="16"/>
        <v>9.4826794157556815</v>
      </c>
      <c r="R23" s="3">
        <f t="shared" si="16"/>
        <v>28.687158085745342</v>
      </c>
      <c r="S23" s="3">
        <f t="shared" si="16"/>
        <v>14.030085313629559</v>
      </c>
      <c r="T23" s="3">
        <f t="shared" si="16"/>
        <v>6.0270578756800104</v>
      </c>
      <c r="U23" s="3">
        <f t="shared" si="16"/>
        <v>11.7499316520826</v>
      </c>
      <c r="V23" s="3">
        <f t="shared" si="16"/>
        <v>20.878579194751904</v>
      </c>
      <c r="W23" s="3">
        <f t="shared" si="16"/>
        <v>15.738292949100835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-0.30509495086911853</v>
      </c>
      <c r="E24" s="4">
        <f>IFERROR(_xlfn.RRI(5,J23,E23),"")</f>
        <v>-0.14445154932256943</v>
      </c>
      <c r="H24" s="4">
        <f t="shared" ref="H24:Z24" si="17">IFERROR(_xlfn.RRI(5,M23,H23),"")</f>
        <v>7.8423020606603444E-2</v>
      </c>
      <c r="I24" s="4">
        <f t="shared" si="17"/>
        <v>0.25260286592783254</v>
      </c>
      <c r="J24" s="4">
        <f t="shared" si="17"/>
        <v>4.843518284171533E-2</v>
      </c>
      <c r="K24" s="4">
        <f t="shared" si="17"/>
        <v>-0.19561811926675154</v>
      </c>
      <c r="L24" s="4">
        <f t="shared" si="17"/>
        <v>-1.3422269755656746E-2</v>
      </c>
      <c r="M24" s="4">
        <f t="shared" si="17"/>
        <v>-0.11107857811847177</v>
      </c>
      <c r="N24" s="4">
        <f t="shared" si="17"/>
        <v>-0.14315359447373799</v>
      </c>
      <c r="O24" s="4">
        <f t="shared" si="17"/>
        <v>0.19352055152729153</v>
      </c>
      <c r="P24" s="4">
        <f t="shared" si="17"/>
        <v>0.13119464635689226</v>
      </c>
      <c r="Q24" s="4">
        <f t="shared" si="17"/>
        <v>-0.14602329225533206</v>
      </c>
      <c r="R24" s="4">
        <f t="shared" si="17"/>
        <v>0.1275764072050718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341.45</v>
      </c>
      <c r="J25" s="3">
        <f t="shared" si="18"/>
        <v>257.44</v>
      </c>
      <c r="K25" s="3">
        <f t="shared" si="18"/>
        <v>79.28</v>
      </c>
      <c r="L25" s="3">
        <f t="shared" si="18"/>
        <v>121.08</v>
      </c>
      <c r="M25" s="3">
        <f t="shared" si="18"/>
        <v>172.48</v>
      </c>
      <c r="N25" s="3">
        <f t="shared" si="18"/>
        <v>78.17</v>
      </c>
      <c r="O25" s="3">
        <f t="shared" si="18"/>
        <v>150.53</v>
      </c>
      <c r="P25" s="3">
        <f t="shared" si="18"/>
        <v>184.88</v>
      </c>
      <c r="Q25" s="3">
        <f t="shared" si="18"/>
        <v>87.41</v>
      </c>
      <c r="R25" s="3">
        <f t="shared" si="18"/>
        <v>180.94</v>
      </c>
      <c r="S25" s="3">
        <f t="shared" si="18"/>
        <v>43.92</v>
      </c>
      <c r="T25" s="3">
        <f t="shared" si="18"/>
        <v>31.18</v>
      </c>
      <c r="U25" s="3">
        <f t="shared" si="18"/>
        <v>55.84</v>
      </c>
      <c r="V25" s="3">
        <f t="shared" si="18"/>
        <v>465.11</v>
      </c>
      <c r="W25" s="3">
        <f t="shared" si="18"/>
        <v>289.41000000000003</v>
      </c>
      <c r="X25" s="3">
        <f t="shared" si="18"/>
        <v>511.83</v>
      </c>
      <c r="Y25" s="3">
        <f t="shared" si="18"/>
        <v>421.56</v>
      </c>
      <c r="Z25" s="3">
        <f t="shared" si="18"/>
        <v>202.1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0.34294244709429011</v>
      </c>
      <c r="J26" s="4">
        <f t="shared" si="19"/>
        <v>0.11329585733135605</v>
      </c>
      <c r="K26" s="4">
        <f t="shared" si="19"/>
        <v>-0.15578173938095707</v>
      </c>
      <c r="L26" s="4">
        <f t="shared" si="19"/>
        <v>6.7338704601317412E-2</v>
      </c>
      <c r="M26" s="4">
        <f t="shared" si="19"/>
        <v>-9.5311274906914045E-3</v>
      </c>
      <c r="N26" s="4">
        <f t="shared" si="19"/>
        <v>0.12221367372161507</v>
      </c>
      <c r="O26" s="4">
        <f t="shared" si="19"/>
        <v>0.37009092636691676</v>
      </c>
      <c r="P26" s="4">
        <f t="shared" si="19"/>
        <v>0.27054164478125542</v>
      </c>
      <c r="Q26" s="4">
        <f t="shared" si="19"/>
        <v>-0.28418451577691184</v>
      </c>
      <c r="R26" s="4">
        <f t="shared" si="19"/>
        <v>-8.9658774474002723E-2</v>
      </c>
      <c r="S26" s="4">
        <f t="shared" si="19"/>
        <v>-0.38806214655880122</v>
      </c>
      <c r="T26" s="4">
        <f t="shared" si="19"/>
        <v>-0.40597688752579086</v>
      </c>
      <c r="U26" s="4">
        <f t="shared" si="19"/>
        <v>-0.22682853174671247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1503.9323103154304</v>
      </c>
      <c r="E27" s="3">
        <f>IFERROR(E4/E21,"")</f>
        <v>1510.1450127877238</v>
      </c>
      <c r="H27" s="3">
        <f t="shared" ref="H27:Z27" si="20">IFERROR(H4/H21,"")</f>
        <v>6028.1546462063088</v>
      </c>
      <c r="I27" s="3">
        <f t="shared" si="20"/>
        <v>5176.1130434782608</v>
      </c>
      <c r="J27" s="3">
        <f t="shared" si="20"/>
        <v>4757.1056265984653</v>
      </c>
      <c r="K27" s="3">
        <f t="shared" si="20"/>
        <v>4362.8216538789429</v>
      </c>
      <c r="L27" s="3">
        <f t="shared" si="20"/>
        <v>4174.943307757886</v>
      </c>
      <c r="M27" s="3">
        <f t="shared" si="20"/>
        <v>3825.942028985507</v>
      </c>
      <c r="N27" s="3">
        <f t="shared" si="20"/>
        <v>3151.3169650468885</v>
      </c>
      <c r="O27" s="3">
        <f t="shared" si="20"/>
        <v>3313.9031543052001</v>
      </c>
      <c r="P27" s="3">
        <f t="shared" si="20"/>
        <v>2899.6560102301792</v>
      </c>
      <c r="Q27" s="3">
        <f t="shared" si="20"/>
        <v>2594.4511831726554</v>
      </c>
      <c r="R27" s="3">
        <f t="shared" si="20"/>
        <v>2371.8939526730937</v>
      </c>
      <c r="S27" s="3">
        <f t="shared" si="20"/>
        <v>2347.3651969981238</v>
      </c>
      <c r="T27" s="3">
        <f t="shared" si="20"/>
        <v>2294.4540337711069</v>
      </c>
      <c r="U27" s="3">
        <f t="shared" si="20"/>
        <v>2008.6383677298311</v>
      </c>
      <c r="V27" s="3">
        <f t="shared" si="20"/>
        <v>8372.160563380281</v>
      </c>
      <c r="W27" s="3">
        <f t="shared" si="20"/>
        <v>7339.4685446009389</v>
      </c>
      <c r="X27" s="3">
        <f t="shared" si="20"/>
        <v>6552.0150234741786</v>
      </c>
      <c r="Y27" s="3">
        <f t="shared" si="20"/>
        <v>6732.5244131455402</v>
      </c>
      <c r="Z27" s="3">
        <f t="shared" si="20"/>
        <v>8500.4570469798655</v>
      </c>
    </row>
    <row r="28" spans="1:26" ht="15.5" x14ac:dyDescent="0.35">
      <c r="C28" t="s">
        <v>61</v>
      </c>
      <c r="D28" s="4">
        <f>IFERROR(_xlfn.RRI(5,I27,D27),"")</f>
        <v>-0.21901101719287908</v>
      </c>
      <c r="E28" s="4">
        <f>IFERROR(_xlfn.RRI(5,J27,E27),"")</f>
        <v>-0.2050584969443292</v>
      </c>
      <c r="H28" s="4">
        <f t="shared" ref="H28:Z28" si="21">IFERROR(_xlfn.RRI(5,M27,H27),"")</f>
        <v>9.5189319897568403E-2</v>
      </c>
      <c r="I28" s="4">
        <f t="shared" si="21"/>
        <v>0.10433880510550564</v>
      </c>
      <c r="J28" s="4">
        <f t="shared" si="21"/>
        <v>7.4980525129701991E-2</v>
      </c>
      <c r="K28" s="4">
        <f t="shared" si="21"/>
        <v>8.5136060716976214E-2</v>
      </c>
      <c r="L28" s="4">
        <f t="shared" si="21"/>
        <v>9.9818487711739179E-2</v>
      </c>
      <c r="M28" s="4">
        <f t="shared" si="21"/>
        <v>0.10034436442225458</v>
      </c>
      <c r="N28" s="4">
        <f t="shared" si="21"/>
        <v>6.0674884104602311E-2</v>
      </c>
      <c r="O28" s="4">
        <f t="shared" si="21"/>
        <v>7.629690187579774E-2</v>
      </c>
      <c r="P28" s="4">
        <f t="shared" si="21"/>
        <v>7.6189982541718715E-2</v>
      </c>
      <c r="Q28" s="4">
        <f t="shared" si="21"/>
        <v>-0.20888140799787391</v>
      </c>
      <c r="R28" s="4">
        <f t="shared" si="21"/>
        <v>-0.20221451423162917</v>
      </c>
      <c r="S28" s="4">
        <f t="shared" si="21"/>
        <v>-0.18559364231211528</v>
      </c>
      <c r="T28" s="4">
        <f t="shared" si="21"/>
        <v>-0.19369326962052902</v>
      </c>
      <c r="U28" s="4">
        <f t="shared" si="21"/>
        <v>-0.25063760479509756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0.32632846488502171</v>
      </c>
      <c r="J29" s="4">
        <f t="shared" si="22"/>
        <v>2.2472250252270434</v>
      </c>
      <c r="K29" s="4">
        <f t="shared" si="22"/>
        <v>-0.34522629666336307</v>
      </c>
      <c r="L29" s="4">
        <f t="shared" si="22"/>
        <v>-0.29800556586270871</v>
      </c>
      <c r="M29" s="4">
        <f t="shared" si="22"/>
        <v>1.2064730715108096</v>
      </c>
      <c r="N29" s="4">
        <f t="shared" si="22"/>
        <v>-0.4807015212914369</v>
      </c>
      <c r="O29" s="4">
        <f t="shared" si="22"/>
        <v>-0.18579619212462134</v>
      </c>
      <c r="P29" s="4">
        <f t="shared" si="22"/>
        <v>1.1150898066582771</v>
      </c>
      <c r="Q29" s="4">
        <f t="shared" si="22"/>
        <v>-0.5169116834309716</v>
      </c>
      <c r="R29" s="4">
        <f t="shared" si="22"/>
        <v>3.1197632058287792</v>
      </c>
      <c r="S29" s="4">
        <f t="shared" si="22"/>
        <v>0.40859525336754338</v>
      </c>
      <c r="T29" s="4">
        <f t="shared" si="22"/>
        <v>-0.44161891117478513</v>
      </c>
      <c r="U29" s="4">
        <f t="shared" si="22"/>
        <v>-0.87994237922211949</v>
      </c>
      <c r="V29" s="4">
        <f t="shared" si="22"/>
        <v>0.60709719774714066</v>
      </c>
      <c r="W29" s="4">
        <f t="shared" si="22"/>
        <v>-0.43455834945196642</v>
      </c>
      <c r="X29" s="4">
        <f t="shared" si="22"/>
        <v>0.21413321947053796</v>
      </c>
      <c r="Y29" s="4">
        <f t="shared" si="22"/>
        <v>1.0858980702622465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0.16461031580475113</v>
      </c>
      <c r="I30" s="4">
        <f t="shared" si="23"/>
        <v>8.8080326519763205E-2</v>
      </c>
      <c r="J30" s="4">
        <f t="shared" si="23"/>
        <v>9.0373616892858374E-2</v>
      </c>
      <c r="K30" s="4">
        <f t="shared" si="23"/>
        <v>4.5001412539408876E-2</v>
      </c>
      <c r="L30" s="4">
        <f t="shared" si="23"/>
        <v>9.1219698607122063E-2</v>
      </c>
      <c r="M30" s="4">
        <f t="shared" si="23"/>
        <v>0.21407718468858644</v>
      </c>
      <c r="N30" s="4">
        <f t="shared" si="23"/>
        <v>-4.9061840883035633E-2</v>
      </c>
      <c r="O30" s="4">
        <f t="shared" si="23"/>
        <v>0.14286078852578701</v>
      </c>
      <c r="P30" s="4">
        <f t="shared" si="23"/>
        <v>0.11763752929214895</v>
      </c>
      <c r="Q30" s="4">
        <f t="shared" si="23"/>
        <v>9.3831020669681534E-2</v>
      </c>
      <c r="R30" s="4">
        <f t="shared" si="23"/>
        <v>1.0449484258494589E-2</v>
      </c>
      <c r="S30" s="4">
        <f t="shared" si="23"/>
        <v>2.3060459023471244E-2</v>
      </c>
      <c r="T30" s="4">
        <f t="shared" si="23"/>
        <v>0.14229324234421822</v>
      </c>
      <c r="U30" s="4">
        <f t="shared" si="23"/>
        <v>-0.76008124157154988</v>
      </c>
      <c r="V30" s="4">
        <f t="shared" si="23"/>
        <v>0.14070392324782305</v>
      </c>
      <c r="W30" s="4">
        <f t="shared" si="23"/>
        <v>0.12018493826792484</v>
      </c>
      <c r="X30" s="4">
        <f t="shared" si="23"/>
        <v>-2.6811546248374424E-2</v>
      </c>
      <c r="Y30" s="4">
        <f t="shared" si="23"/>
        <v>-0.20798089138777021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1690.41</v>
      </c>
      <c r="E32" s="3">
        <f>IFERROR(INDEX(E51:E500,MATCH($A$32,$C$51:$C$500,0)),"")</f>
        <v>1751.65</v>
      </c>
      <c r="H32" s="3">
        <f>IFERROR(INDEX(D32:G32,COUNT(D32:G32)),"")</f>
        <v>1751.65</v>
      </c>
      <c r="I32" s="3">
        <f t="shared" ref="I32:Z32" si="24">IFERROR(INDEX(I51:I500,MATCH($C$32,$C$51:$C$500,0)),"")</f>
        <v>1591.58</v>
      </c>
      <c r="J32" s="3">
        <f t="shared" si="24"/>
        <v>1319.81</v>
      </c>
      <c r="K32" s="3">
        <f t="shared" si="24"/>
        <v>1127.8900000000001</v>
      </c>
      <c r="L32" s="3">
        <f t="shared" si="24"/>
        <v>1087.1099999999999</v>
      </c>
      <c r="M32" s="3">
        <f t="shared" si="24"/>
        <v>1043.22</v>
      </c>
      <c r="N32" s="3">
        <f t="shared" si="24"/>
        <v>910.57</v>
      </c>
      <c r="O32" s="3">
        <f t="shared" si="24"/>
        <v>956.88</v>
      </c>
      <c r="P32" s="3">
        <f t="shared" si="24"/>
        <v>866.26</v>
      </c>
      <c r="Q32" s="3">
        <f t="shared" si="24"/>
        <v>807.08</v>
      </c>
      <c r="R32" s="3">
        <f t="shared" si="24"/>
        <v>775.03</v>
      </c>
      <c r="S32" s="3">
        <f t="shared" si="24"/>
        <v>526.41999999999996</v>
      </c>
      <c r="T32" s="3">
        <f t="shared" si="24"/>
        <v>456.29</v>
      </c>
      <c r="U32" s="3">
        <f t="shared" si="24"/>
        <v>445.77</v>
      </c>
      <c r="V32" s="3">
        <f t="shared" si="24"/>
        <v>2039.61</v>
      </c>
      <c r="W32" s="3">
        <f t="shared" si="24"/>
        <v>1556.18</v>
      </c>
      <c r="X32" s="3">
        <f t="shared" si="24"/>
        <v>1441.9</v>
      </c>
      <c r="Y32" s="3">
        <f t="shared" si="24"/>
        <v>985.66</v>
      </c>
      <c r="Z32" s="3">
        <f t="shared" si="24"/>
        <v>878.96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1.1499999999999999</v>
      </c>
      <c r="E33" s="3">
        <f>IFERROR(INDEX(E51:E500,MATCH($A$33,$C$51:$C$500,0)),"")</f>
        <v>1.34</v>
      </c>
      <c r="H33" s="3">
        <f>IFERROR(INDEX(D33:G33,COUNT(D33:G33)),"")</f>
        <v>1.34</v>
      </c>
      <c r="I33" s="3">
        <f t="shared" ref="I33:Z33" si="25">IFERROR(INDEX(I51:I500,MATCH($C$33,$C$51:$C$500,0)),"")</f>
        <v>1.65</v>
      </c>
      <c r="J33" s="3">
        <f t="shared" si="25"/>
        <v>1.47</v>
      </c>
      <c r="K33" s="3">
        <f t="shared" si="25"/>
        <v>1.05</v>
      </c>
      <c r="L33" s="3">
        <f t="shared" si="25"/>
        <v>1.19</v>
      </c>
      <c r="M33" s="3">
        <f t="shared" si="25"/>
        <v>1.65</v>
      </c>
      <c r="N33" s="3">
        <f t="shared" si="25"/>
        <v>1.61</v>
      </c>
      <c r="O33" s="3">
        <f t="shared" si="25"/>
        <v>1.6</v>
      </c>
      <c r="P33" s="3">
        <f t="shared" si="25"/>
        <v>2.48</v>
      </c>
      <c r="Q33" s="3">
        <f t="shared" si="25"/>
        <v>1.61</v>
      </c>
      <c r="R33" s="3">
        <f t="shared" si="25"/>
        <v>1.88</v>
      </c>
      <c r="S33" s="3">
        <f t="shared" si="25"/>
        <v>1.21</v>
      </c>
      <c r="T33" s="3">
        <f t="shared" si="25"/>
        <v>2.08</v>
      </c>
      <c r="U33" s="3">
        <f t="shared" si="25"/>
        <v>2.74</v>
      </c>
      <c r="V33" s="3">
        <f t="shared" si="25"/>
        <v>3.02</v>
      </c>
      <c r="W33" s="3">
        <f t="shared" si="25"/>
        <v>2.46</v>
      </c>
      <c r="X33" s="3">
        <f t="shared" si="25"/>
        <v>2.1800000000000002</v>
      </c>
      <c r="Y33" s="3">
        <f t="shared" si="25"/>
        <v>1.42</v>
      </c>
      <c r="Z33" s="3">
        <f t="shared" si="25"/>
        <v>0.42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34.61</v>
      </c>
      <c r="E34" s="3">
        <f>IFERROR(INDEX(E51:E500,MATCH($A$34,$C$51:$C$500,0)),"")</f>
        <v>15.17</v>
      </c>
      <c r="H34" s="3">
        <f>IFERROR(INDEX(D34:G34,COUNT(D34:G34)),"")</f>
        <v>15.17</v>
      </c>
      <c r="I34" s="3">
        <f t="shared" ref="I34:Z34" si="26">IFERROR(INDEX(I51:I500,MATCH($C$34,$C$51:$C$500,0)),"")</f>
        <v>7.67</v>
      </c>
      <c r="J34" s="3">
        <f t="shared" si="26"/>
        <v>7.54</v>
      </c>
      <c r="K34" s="3">
        <f t="shared" si="26"/>
        <v>14.88</v>
      </c>
      <c r="L34" s="3">
        <f t="shared" si="26"/>
        <v>10.7</v>
      </c>
      <c r="M34" s="3">
        <f t="shared" si="26"/>
        <v>9.9700000000000006</v>
      </c>
      <c r="N34" s="3">
        <f t="shared" si="26"/>
        <v>18.739999999999998</v>
      </c>
      <c r="O34" s="3">
        <f t="shared" si="26"/>
        <v>10.199999999999999</v>
      </c>
      <c r="P34" s="3">
        <f t="shared" si="26"/>
        <v>11.63</v>
      </c>
      <c r="Q34" s="3">
        <f t="shared" si="26"/>
        <v>14.87</v>
      </c>
      <c r="R34" s="3">
        <f t="shared" si="26"/>
        <v>8.0399999999999991</v>
      </c>
      <c r="S34" s="3">
        <f t="shared" si="26"/>
        <v>14.46</v>
      </c>
      <c r="T34" s="3">
        <f t="shared" si="26"/>
        <v>30.47</v>
      </c>
      <c r="U34" s="3">
        <f t="shared" si="26"/>
        <v>21.85</v>
      </c>
      <c r="V34" s="3">
        <f t="shared" si="26"/>
        <v>13.22</v>
      </c>
      <c r="W34" s="3">
        <f t="shared" si="26"/>
        <v>13.22</v>
      </c>
      <c r="X34" s="3">
        <f t="shared" si="26"/>
        <v>6.15</v>
      </c>
      <c r="Y34" s="3">
        <f t="shared" si="26"/>
        <v>3.32</v>
      </c>
      <c r="Z34" s="3">
        <f t="shared" si="26"/>
        <v>1.81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1.29</v>
      </c>
      <c r="E35" s="3">
        <f>IFERROR(INDEX(E51:E500,MATCH($A$35,$C$51:$C$500,0)),"")</f>
        <v>1.56</v>
      </c>
      <c r="H35" s="3">
        <f>IFERROR(INDEX(D35:G35,COUNT(D35:G35)),"")</f>
        <v>1.56</v>
      </c>
      <c r="I35" s="3">
        <f t="shared" ref="I35:Z35" si="27">IFERROR(INDEX(I51:I500,MATCH($C$35,$C$51:$C$500,0)),"")</f>
        <v>0.51</v>
      </c>
      <c r="J35" s="3">
        <f t="shared" si="27"/>
        <v>0.41</v>
      </c>
      <c r="K35" s="3">
        <f t="shared" si="27"/>
        <v>0.27</v>
      </c>
      <c r="L35" s="3">
        <f t="shared" si="27"/>
        <v>0.31</v>
      </c>
      <c r="M35" s="3">
        <f t="shared" si="27"/>
        <v>0.45</v>
      </c>
      <c r="N35" s="3">
        <f t="shared" si="27"/>
        <v>0.46</v>
      </c>
      <c r="O35" s="3">
        <f t="shared" si="27"/>
        <v>0.46</v>
      </c>
      <c r="P35" s="3">
        <f t="shared" si="27"/>
        <v>0.74</v>
      </c>
      <c r="Q35" s="3">
        <f t="shared" si="27"/>
        <v>0.5</v>
      </c>
      <c r="R35" s="3">
        <f t="shared" si="27"/>
        <v>0.61</v>
      </c>
      <c r="S35" s="3">
        <f t="shared" si="27"/>
        <v>0.27</v>
      </c>
      <c r="T35" s="3">
        <f t="shared" si="27"/>
        <v>0.41</v>
      </c>
      <c r="U35" s="3">
        <f t="shared" si="27"/>
        <v>0.61</v>
      </c>
      <c r="V35" s="3">
        <f t="shared" si="27"/>
        <v>0.74</v>
      </c>
      <c r="W35" s="3">
        <f t="shared" si="27"/>
        <v>0.52</v>
      </c>
      <c r="X35" s="3">
        <f t="shared" si="27"/>
        <v>0.48</v>
      </c>
      <c r="Y35" s="3">
        <f t="shared" si="27"/>
        <v>0.21</v>
      </c>
      <c r="Z35" s="3">
        <f t="shared" si="27"/>
        <v>0.04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17641126000000</v>
      </c>
      <c r="E51" s="5">
        <v>17714001000000</v>
      </c>
      <c r="F51" s="5">
        <v>17611425000000</v>
      </c>
      <c r="G51" s="5">
        <v>15622790000000</v>
      </c>
      <c r="I51" s="5">
        <v>60715806000000</v>
      </c>
      <c r="J51" s="5">
        <v>55800849000000</v>
      </c>
      <c r="K51" s="5">
        <v>51175898000000</v>
      </c>
      <c r="L51" s="5">
        <v>48972085000000</v>
      </c>
      <c r="M51" s="5">
        <v>44878300000000</v>
      </c>
      <c r="N51" s="5">
        <v>36964948000000</v>
      </c>
      <c r="O51" s="5">
        <v>38872084000000</v>
      </c>
      <c r="P51" s="5">
        <v>34012965000000</v>
      </c>
      <c r="Q51" s="5">
        <v>29602688000000</v>
      </c>
      <c r="R51" s="5">
        <v>27063310000000</v>
      </c>
      <c r="S51" s="5">
        <v>25022913000000</v>
      </c>
      <c r="T51" s="5">
        <v>24458880000000</v>
      </c>
      <c r="U51" s="5">
        <v>21412085000000</v>
      </c>
      <c r="V51" s="5">
        <v>17832702000000</v>
      </c>
      <c r="W51" s="5">
        <v>15633068000000</v>
      </c>
      <c r="X51" s="5">
        <v>13955792000000</v>
      </c>
      <c r="Y51" s="5">
        <v>14340277000000</v>
      </c>
      <c r="Z51" s="5">
        <v>12665681000000</v>
      </c>
    </row>
    <row r="52" spans="2:26" ht="15.5" x14ac:dyDescent="0.35">
      <c r="C52" t="s">
        <v>85</v>
      </c>
      <c r="D52" s="5">
        <v>-14535959000000</v>
      </c>
      <c r="E52" s="5">
        <v>-13193979000000</v>
      </c>
      <c r="F52" s="5">
        <v>-13135032000000</v>
      </c>
      <c r="G52" s="5">
        <v>-12185785000000</v>
      </c>
      <c r="I52" s="5">
        <v>-47524497000000</v>
      </c>
      <c r="J52" s="5">
        <v>-44582719000000</v>
      </c>
      <c r="K52" s="5">
        <v>-43664543000000</v>
      </c>
      <c r="L52" s="5">
        <v>-41288929000000</v>
      </c>
      <c r="M52" s="5">
        <v>-36858209000000</v>
      </c>
      <c r="N52" s="5">
        <v>-29535739000000</v>
      </c>
      <c r="O52" s="5">
        <v>-31000234000000</v>
      </c>
      <c r="P52" s="5">
        <v>-26804578000000</v>
      </c>
      <c r="Q52" s="5">
        <v>-24571742000000</v>
      </c>
      <c r="R52" s="5">
        <v>-21584412000000</v>
      </c>
      <c r="S52" s="5">
        <v>-21029912000000</v>
      </c>
      <c r="T52" s="5">
        <v>-21033306000000</v>
      </c>
      <c r="U52" s="5">
        <v>-17794240000000</v>
      </c>
      <c r="V52" s="5">
        <v>-14648797000000</v>
      </c>
      <c r="W52" s="5">
        <v>-13072723000000</v>
      </c>
      <c r="X52" s="5">
        <v>-10906624000000</v>
      </c>
      <c r="Y52" s="5">
        <v>-11667465000000</v>
      </c>
      <c r="Z52" s="5">
        <v>-10795463000000</v>
      </c>
    </row>
    <row r="53" spans="2:26" ht="15.5" x14ac:dyDescent="0.35">
      <c r="C53" t="s">
        <v>86</v>
      </c>
      <c r="D53" s="5">
        <v>3105167000000</v>
      </c>
      <c r="E53" s="5">
        <v>4520022000000</v>
      </c>
      <c r="F53" s="5">
        <v>4476393000000</v>
      </c>
      <c r="G53" s="5">
        <v>3437005000000</v>
      </c>
      <c r="I53" s="5">
        <v>13191309000000</v>
      </c>
      <c r="J53" s="5">
        <v>11218130000000</v>
      </c>
      <c r="K53" s="5">
        <v>7511355000000</v>
      </c>
      <c r="L53" s="5">
        <v>7683156000000</v>
      </c>
      <c r="M53" s="5">
        <v>8020091000000</v>
      </c>
      <c r="N53" s="5">
        <v>7429209000000</v>
      </c>
      <c r="O53" s="5">
        <v>7871850000000</v>
      </c>
      <c r="P53" s="5">
        <v>7208387000000</v>
      </c>
      <c r="Q53" s="5">
        <v>5030946000000</v>
      </c>
      <c r="R53" s="5">
        <v>5478898000000</v>
      </c>
      <c r="S53" s="5">
        <v>3993001000000</v>
      </c>
      <c r="T53" s="5">
        <v>3425574000000</v>
      </c>
      <c r="U53" s="5">
        <v>3617845000000</v>
      </c>
      <c r="V53" s="5">
        <v>3183905000000</v>
      </c>
      <c r="W53" s="5">
        <v>2560345000000</v>
      </c>
      <c r="X53" s="5">
        <v>3049168000000</v>
      </c>
      <c r="Y53" s="5">
        <v>2672812000000</v>
      </c>
      <c r="Z53" s="5">
        <v>1870218000000</v>
      </c>
    </row>
    <row r="54" spans="2:26" ht="15.5" x14ac:dyDescent="0.35">
      <c r="C54" t="s">
        <v>87</v>
      </c>
      <c r="D54" s="5">
        <v>-1955618000000</v>
      </c>
      <c r="E54" s="5">
        <v>-1921763000000</v>
      </c>
      <c r="F54" s="5">
        <v>-2217001000000</v>
      </c>
      <c r="G54" s="5">
        <v>-1647141000000</v>
      </c>
      <c r="I54" s="5">
        <v>-7007725000000</v>
      </c>
      <c r="J54" s="5">
        <v>-6156255000000</v>
      </c>
      <c r="K54" s="5">
        <v>-5304950000000</v>
      </c>
      <c r="L54" s="5">
        <v>-4932807000000</v>
      </c>
      <c r="M54" s="5">
        <v>-4867351000000</v>
      </c>
      <c r="N54" s="5">
        <v>-4945002000000</v>
      </c>
      <c r="O54" s="5">
        <v>-4747528000000</v>
      </c>
      <c r="P54" s="5">
        <v>-3364508000000</v>
      </c>
      <c r="Q54" s="5">
        <v>-2755848000000</v>
      </c>
      <c r="R54" s="5">
        <v>-2557987000000</v>
      </c>
      <c r="S54" s="5">
        <v>-2265058000000</v>
      </c>
      <c r="T54" s="5">
        <v>-2321545000000</v>
      </c>
      <c r="U54" s="5">
        <v>-1905983000000</v>
      </c>
      <c r="V54" s="5">
        <v>-1616973000000</v>
      </c>
      <c r="W54" s="5">
        <v>-1349773000000</v>
      </c>
      <c r="X54" s="5">
        <v>-1473367000000</v>
      </c>
      <c r="Y54" s="5">
        <v>-1297003000000</v>
      </c>
      <c r="Z54" s="5">
        <v>-1172814000000</v>
      </c>
    </row>
    <row r="55" spans="2:26" ht="15.5" x14ac:dyDescent="0.35">
      <c r="C55" t="s">
        <v>88</v>
      </c>
      <c r="D55" s="5">
        <v>-753501000000</v>
      </c>
      <c r="E55" s="5">
        <v>-752191000000</v>
      </c>
      <c r="F55" s="5">
        <v>-755782000000</v>
      </c>
      <c r="G55" s="5">
        <v>-674873000000</v>
      </c>
      <c r="I55" s="5">
        <v>-2699886000000</v>
      </c>
      <c r="J55" s="5">
        <v>-2251848000000</v>
      </c>
      <c r="K55" s="5">
        <v>-2083349000000</v>
      </c>
      <c r="L55" s="5">
        <v>-1810591000000</v>
      </c>
      <c r="M55" s="5">
        <v>-1657611000000</v>
      </c>
      <c r="N55" s="5">
        <v>-1549972000000</v>
      </c>
      <c r="O55" s="5">
        <v>-1557777000000</v>
      </c>
      <c r="P55" s="5">
        <v>-836629000000</v>
      </c>
      <c r="Q55" s="5">
        <v>-736855000000</v>
      </c>
      <c r="R55" s="5">
        <v>-612291000000</v>
      </c>
      <c r="S55" s="5">
        <v>-589917000000</v>
      </c>
      <c r="T55" s="5">
        <v>-694151000000</v>
      </c>
      <c r="U55" s="5">
        <v>-510232000000</v>
      </c>
      <c r="V55" s="5">
        <v>-437531000000</v>
      </c>
      <c r="W55" s="5">
        <v>-331404000000</v>
      </c>
      <c r="X55" s="5">
        <v>-589036000000</v>
      </c>
      <c r="Y55" s="5">
        <v>-469962000000</v>
      </c>
      <c r="Z55" s="5">
        <v>-406027000000</v>
      </c>
    </row>
    <row r="56" spans="2:26" ht="15.5" x14ac:dyDescent="0.35">
      <c r="C56" t="s">
        <v>89</v>
      </c>
      <c r="D56" s="5">
        <v>-1234555000000</v>
      </c>
      <c r="E56" s="5">
        <v>-1152340000000</v>
      </c>
      <c r="F56" s="5">
        <v>-1453302000000</v>
      </c>
      <c r="G56" s="5">
        <v>-980236000000</v>
      </c>
      <c r="I56" s="5">
        <v>-4341700000000</v>
      </c>
      <c r="J56" s="5">
        <v>-3752942000000</v>
      </c>
      <c r="K56" s="5">
        <v>-3163949000000</v>
      </c>
      <c r="L56" s="5">
        <v>-3069696000000</v>
      </c>
      <c r="M56" s="5">
        <v>-3140807000000</v>
      </c>
      <c r="N56" s="5">
        <v>-3244208000000</v>
      </c>
      <c r="O56" s="5">
        <v>-3178331000000</v>
      </c>
      <c r="P56" s="5">
        <v>-2647489000000</v>
      </c>
      <c r="Q56" s="5">
        <v>-2124518000000</v>
      </c>
      <c r="R56" s="5">
        <v>-1945696000000</v>
      </c>
      <c r="S56" s="5">
        <v>-1675141000000</v>
      </c>
      <c r="T56" s="5">
        <v>-1627394000000</v>
      </c>
      <c r="U56" s="5">
        <v>-1395751000000</v>
      </c>
      <c r="V56" s="5">
        <v>-1179442000000</v>
      </c>
      <c r="W56" s="5">
        <v>-1018369000000</v>
      </c>
      <c r="X56" s="5">
        <v>-884331000000</v>
      </c>
      <c r="Y56" s="5">
        <v>-827041000000</v>
      </c>
      <c r="Z56" s="5">
        <v>-766787000000</v>
      </c>
    </row>
    <row r="57" spans="2:26" ht="15.5" x14ac:dyDescent="0.35">
      <c r="C57" t="s">
        <v>92</v>
      </c>
      <c r="D57" s="5">
        <v>83715000000</v>
      </c>
      <c r="E57" s="5">
        <v>128395000000</v>
      </c>
      <c r="F57" s="5">
        <v>54555000000</v>
      </c>
      <c r="G57" s="5">
        <v>93476000000</v>
      </c>
      <c r="I57" s="5">
        <v>272986000000</v>
      </c>
      <c r="J57" s="5">
        <v>194553000000</v>
      </c>
      <c r="K57" s="5">
        <v>15213000000</v>
      </c>
      <c r="L57" s="5">
        <v>73156000000</v>
      </c>
      <c r="M57" s="5">
        <v>110212000000</v>
      </c>
      <c r="N57" s="5">
        <v>83337000000</v>
      </c>
      <c r="O57" s="5">
        <v>118427000000</v>
      </c>
      <c r="P57" s="5">
        <v>90239000000</v>
      </c>
      <c r="Q57" s="5">
        <v>106905000000</v>
      </c>
      <c r="R57" s="5">
        <v>115533000000</v>
      </c>
      <c r="S57" s="5">
        <v>68263000000</v>
      </c>
      <c r="T57" s="5">
        <v>52457000000</v>
      </c>
      <c r="U57" s="5">
        <v>45389000000</v>
      </c>
      <c r="V57" s="5">
        <v>82918000000</v>
      </c>
      <c r="W57" s="5">
        <v>54420000000</v>
      </c>
    </row>
    <row r="58" spans="2:26" ht="15.5" x14ac:dyDescent="0.35">
      <c r="C58" t="s">
        <v>93</v>
      </c>
      <c r="D58" s="5">
        <v>1149549000000</v>
      </c>
      <c r="E58" s="5">
        <v>2598259000000</v>
      </c>
      <c r="F58" s="5">
        <v>2259392000000</v>
      </c>
      <c r="G58" s="5">
        <v>1789864000000</v>
      </c>
      <c r="I58" s="5">
        <v>6183584000000</v>
      </c>
      <c r="J58" s="5">
        <v>5061875000000</v>
      </c>
      <c r="K58" s="5">
        <v>2206405000000</v>
      </c>
      <c r="L58" s="5">
        <v>2750349000000</v>
      </c>
      <c r="M58" s="5">
        <v>3152740000000</v>
      </c>
      <c r="N58" s="5">
        <v>2484207000000</v>
      </c>
      <c r="O58" s="5">
        <v>3124322000000</v>
      </c>
      <c r="P58" s="5">
        <v>3843879000000</v>
      </c>
      <c r="Q58" s="5">
        <v>2275098000000</v>
      </c>
      <c r="R58" s="5">
        <v>2920911000000</v>
      </c>
      <c r="S58" s="5">
        <v>1727943000000</v>
      </c>
      <c r="T58" s="5">
        <v>1104029000000</v>
      </c>
      <c r="U58" s="5">
        <v>1711862000000</v>
      </c>
      <c r="V58" s="5">
        <v>1566932000000</v>
      </c>
      <c r="W58" s="5">
        <v>1210572000000</v>
      </c>
      <c r="X58" s="5">
        <v>1575801000000</v>
      </c>
      <c r="Y58" s="5">
        <v>1375809000000</v>
      </c>
      <c r="Z58" s="5">
        <v>697404000000</v>
      </c>
    </row>
    <row r="59" spans="2:26" ht="15.5" x14ac:dyDescent="0.35">
      <c r="C59" t="s">
        <v>94</v>
      </c>
      <c r="D59" s="5">
        <v>-211817000000</v>
      </c>
      <c r="E59" s="5">
        <v>-115756000000</v>
      </c>
      <c r="F59" s="5">
        <v>-155987000000</v>
      </c>
      <c r="G59" s="5">
        <v>-189977000000</v>
      </c>
      <c r="I59" s="5">
        <v>-699935000000</v>
      </c>
      <c r="J59" s="5">
        <v>-820403000000</v>
      </c>
      <c r="K59" s="5">
        <v>-945168000000</v>
      </c>
      <c r="L59" s="5">
        <v>-795820000000</v>
      </c>
      <c r="M59" s="5">
        <v>-358893000000</v>
      </c>
      <c r="N59" s="5">
        <v>-805116000000</v>
      </c>
      <c r="O59" s="5">
        <v>-629845000000</v>
      </c>
      <c r="P59" s="5">
        <v>-754040000000</v>
      </c>
      <c r="Q59" s="5">
        <v>-534503000000</v>
      </c>
      <c r="R59" s="5">
        <v>-154320000000</v>
      </c>
      <c r="S59" s="5">
        <v>-1030266000000</v>
      </c>
      <c r="T59" s="5">
        <v>-561480000000</v>
      </c>
      <c r="U59" s="5">
        <v>-815915000000</v>
      </c>
      <c r="V59" s="5">
        <v>-202041000000</v>
      </c>
      <c r="W59" s="5">
        <v>-338263000000</v>
      </c>
      <c r="X59" s="5">
        <v>-138946000000</v>
      </c>
      <c r="Y59" s="5">
        <v>-125891000000</v>
      </c>
      <c r="Z59" s="5">
        <v>-327699000000</v>
      </c>
    </row>
    <row r="60" spans="2:26" ht="15.5" x14ac:dyDescent="0.35">
      <c r="C60" t="s">
        <v>97</v>
      </c>
      <c r="R60" s="5">
        <v>10741000000</v>
      </c>
      <c r="S60" s="5">
        <v>-479028000000</v>
      </c>
      <c r="T60" s="5">
        <v>-77579000000</v>
      </c>
      <c r="U60" s="5">
        <v>-316545000000</v>
      </c>
      <c r="V60" s="5">
        <v>24606000000</v>
      </c>
      <c r="W60" s="5">
        <v>5877000000</v>
      </c>
      <c r="X60" s="5">
        <v>57950000000</v>
      </c>
      <c r="Y60" s="5">
        <v>194981000000</v>
      </c>
      <c r="Z60" s="5">
        <v>-221528000000</v>
      </c>
    </row>
    <row r="61" spans="2:26" ht="15.5" x14ac:dyDescent="0.35">
      <c r="C61" t="s">
        <v>95</v>
      </c>
      <c r="D61" s="5">
        <v>13813000000</v>
      </c>
      <c r="E61" s="5">
        <v>27053000000</v>
      </c>
      <c r="F61" s="5">
        <v>18277000000</v>
      </c>
      <c r="G61" s="5">
        <v>13563000000</v>
      </c>
      <c r="I61" s="5">
        <v>66874000000</v>
      </c>
      <c r="J61" s="5">
        <v>50228000000</v>
      </c>
      <c r="K61" s="5">
        <v>44272000000</v>
      </c>
      <c r="L61" s="5">
        <v>9495000000</v>
      </c>
      <c r="M61" s="5">
        <v>67181000000</v>
      </c>
      <c r="N61" s="5">
        <v>56292000000</v>
      </c>
      <c r="O61" s="5">
        <v>177153000000</v>
      </c>
      <c r="P61" s="5">
        <v>39427000000</v>
      </c>
      <c r="Q61" s="5">
        <v>34477000000</v>
      </c>
      <c r="R61" s="5">
        <v>26292000000</v>
      </c>
      <c r="S61" s="5">
        <v>18076000000</v>
      </c>
      <c r="T61" s="5">
        <v>16048000000</v>
      </c>
      <c r="U61" s="5">
        <v>15975000000</v>
      </c>
      <c r="V61" s="5">
        <v>26181000000</v>
      </c>
      <c r="W61" s="5">
        <v>57677000000</v>
      </c>
      <c r="X61" s="5">
        <v>16978000000</v>
      </c>
      <c r="Y61" s="5">
        <v>19101000000</v>
      </c>
      <c r="Z61" s="5">
        <v>7864000000</v>
      </c>
    </row>
    <row r="62" spans="2:26" ht="15.5" x14ac:dyDescent="0.35">
      <c r="C62" t="s">
        <v>27</v>
      </c>
      <c r="D62" s="5">
        <v>-215477000000</v>
      </c>
      <c r="E62" s="5">
        <v>-207442000000</v>
      </c>
      <c r="F62" s="5">
        <v>-205307000000</v>
      </c>
      <c r="G62" s="5">
        <v>-206694000000</v>
      </c>
      <c r="I62" s="5">
        <v>-804867000000</v>
      </c>
      <c r="J62" s="5">
        <v>-870051000000</v>
      </c>
      <c r="K62" s="5">
        <v>-988478000000</v>
      </c>
      <c r="L62" s="5">
        <v>-818326000000</v>
      </c>
      <c r="M62" s="5">
        <v>-806607000000</v>
      </c>
      <c r="N62" s="5">
        <v>-862222000000</v>
      </c>
      <c r="O62" s="5">
        <v>-817247000000</v>
      </c>
      <c r="P62" s="5">
        <v>-793467000000</v>
      </c>
      <c r="Q62" s="5">
        <v>-568980000000</v>
      </c>
      <c r="R62" s="5">
        <v>-510465000000</v>
      </c>
      <c r="S62" s="5">
        <v>-681060000000</v>
      </c>
      <c r="T62" s="5">
        <v>-522415000000</v>
      </c>
      <c r="U62" s="5">
        <v>-419458000000</v>
      </c>
      <c r="V62" s="5">
        <v>-336209000000</v>
      </c>
      <c r="W62" s="5">
        <v>-434971000000</v>
      </c>
      <c r="X62" s="5">
        <v>-211327000000</v>
      </c>
      <c r="Y62" s="5">
        <v>-230356000000</v>
      </c>
      <c r="Z62" s="5">
        <v>-212324000000</v>
      </c>
    </row>
    <row r="63" spans="2:26" ht="15.5" x14ac:dyDescent="0.35">
      <c r="C63" t="s">
        <v>450</v>
      </c>
      <c r="D63" s="5">
        <v>-10153000000</v>
      </c>
      <c r="E63" s="5">
        <v>64633000000</v>
      </c>
      <c r="F63" s="5">
        <v>31043000000</v>
      </c>
      <c r="G63" s="5">
        <v>3154000000</v>
      </c>
      <c r="I63" s="5">
        <v>38058000000</v>
      </c>
      <c r="J63" s="5">
        <v>-580000000</v>
      </c>
      <c r="K63" s="5">
        <v>-962000000</v>
      </c>
      <c r="L63" s="5">
        <v>13011000000</v>
      </c>
      <c r="M63" s="5">
        <v>8299000000</v>
      </c>
      <c r="N63" s="5">
        <v>814000000</v>
      </c>
      <c r="O63" s="5">
        <v>10249000000</v>
      </c>
    </row>
    <row r="64" spans="2:26" ht="15.5" x14ac:dyDescent="0.35">
      <c r="C64" t="s">
        <v>96</v>
      </c>
      <c r="R64" s="5">
        <v>52214000000</v>
      </c>
      <c r="S64" s="5">
        <v>6145000000</v>
      </c>
      <c r="T64" s="5">
        <v>4268000000</v>
      </c>
      <c r="U64" s="5">
        <v>6304000000</v>
      </c>
      <c r="V64" s="5">
        <v>44199000000</v>
      </c>
      <c r="W64" s="5">
        <v>18104000000</v>
      </c>
      <c r="X64" s="5">
        <v>3559000000</v>
      </c>
      <c r="Y64" s="5">
        <v>3224000000</v>
      </c>
      <c r="Z64" s="5">
        <v>5860000000</v>
      </c>
    </row>
    <row r="65" spans="2:26" ht="15.5" x14ac:dyDescent="0.35">
      <c r="C65" t="s">
        <v>260</v>
      </c>
      <c r="X65" s="5">
        <v>-58156000000</v>
      </c>
      <c r="Y65" s="5">
        <v>-160743000000</v>
      </c>
      <c r="Z65" s="5">
        <v>104713000000</v>
      </c>
    </row>
    <row r="66" spans="2:26" ht="15.5" x14ac:dyDescent="0.35">
      <c r="C66" t="s">
        <v>98</v>
      </c>
      <c r="D66" s="5">
        <v>-211817000000</v>
      </c>
      <c r="E66" s="5">
        <v>-115756000000</v>
      </c>
      <c r="F66" s="5">
        <v>-155987000000</v>
      </c>
      <c r="G66" s="5">
        <v>-189977000000</v>
      </c>
      <c r="I66" s="5">
        <v>-699935000000</v>
      </c>
      <c r="J66" s="5">
        <v>-820403000000</v>
      </c>
      <c r="K66" s="5">
        <v>-945168000000</v>
      </c>
      <c r="L66" s="5">
        <v>-795820000000</v>
      </c>
      <c r="M66" s="5">
        <v>-358893000000</v>
      </c>
      <c r="N66" s="5">
        <v>-805116000000</v>
      </c>
      <c r="O66" s="5">
        <v>-629845000000</v>
      </c>
      <c r="P66" s="5">
        <v>-754040000000</v>
      </c>
      <c r="Q66" s="5">
        <v>-534503000000</v>
      </c>
      <c r="R66" s="5">
        <v>-154320000000</v>
      </c>
      <c r="S66" s="5">
        <v>-1030266000000</v>
      </c>
      <c r="T66" s="5">
        <v>-561480000000</v>
      </c>
      <c r="U66" s="5">
        <v>-815915000000</v>
      </c>
      <c r="V66" s="5">
        <v>-202041000000</v>
      </c>
      <c r="W66" s="5">
        <v>-338263000000</v>
      </c>
      <c r="X66" s="5">
        <v>-138946000000</v>
      </c>
      <c r="Y66" s="5">
        <v>-125891000000</v>
      </c>
      <c r="Z66" s="5">
        <v>-327699000000</v>
      </c>
    </row>
    <row r="67" spans="2:26" ht="15.5" x14ac:dyDescent="0.35">
      <c r="C67" t="s">
        <v>29</v>
      </c>
      <c r="D67" s="5">
        <v>937732000000</v>
      </c>
      <c r="E67" s="5">
        <v>2482503000000</v>
      </c>
      <c r="F67" s="5">
        <v>2103405000000</v>
      </c>
      <c r="G67" s="5">
        <v>1599887000000</v>
      </c>
      <c r="I67" s="5">
        <v>5483649000000</v>
      </c>
      <c r="J67" s="5">
        <v>4241472000000</v>
      </c>
      <c r="K67" s="5">
        <v>1261237000000</v>
      </c>
      <c r="L67" s="5">
        <v>1954529000000</v>
      </c>
      <c r="M67" s="5">
        <v>2793847000000</v>
      </c>
      <c r="N67" s="5">
        <v>1679091000000</v>
      </c>
      <c r="O67" s="5">
        <v>2494477000000</v>
      </c>
      <c r="P67" s="5">
        <v>3089839000000</v>
      </c>
      <c r="Q67" s="5">
        <v>1740595000000</v>
      </c>
      <c r="R67" s="5">
        <v>2766591000000</v>
      </c>
      <c r="S67" s="5">
        <v>697677000000</v>
      </c>
      <c r="T67" s="5">
        <v>542549000000</v>
      </c>
      <c r="U67" s="5">
        <v>895947000000</v>
      </c>
      <c r="V67" s="5">
        <v>1364891000000</v>
      </c>
      <c r="W67" s="5">
        <v>872309000000</v>
      </c>
      <c r="X67" s="5">
        <v>1436855000000</v>
      </c>
      <c r="Y67" s="5">
        <v>1249918000000</v>
      </c>
      <c r="Z67" s="5">
        <v>369705000000</v>
      </c>
    </row>
    <row r="68" spans="2:26" ht="15.5" x14ac:dyDescent="0.35">
      <c r="C68" t="s">
        <v>28</v>
      </c>
      <c r="D68" s="5">
        <v>-196014000000</v>
      </c>
      <c r="E68" s="5">
        <v>-539877000000</v>
      </c>
      <c r="F68" s="5">
        <v>-455758000000</v>
      </c>
      <c r="G68" s="5">
        <v>-328479000000</v>
      </c>
      <c r="I68" s="5">
        <v>-1202320000000</v>
      </c>
      <c r="J68" s="5">
        <v>-1029134000000</v>
      </c>
      <c r="K68" s="5">
        <v>-315315000000</v>
      </c>
      <c r="L68" s="5">
        <v>-463598000000</v>
      </c>
      <c r="M68" s="5">
        <v>-662951000000</v>
      </c>
      <c r="N68" s="5">
        <v>-457187000000</v>
      </c>
      <c r="O68" s="5">
        <v>-700563000000</v>
      </c>
      <c r="P68" s="5">
        <v>-836638000000</v>
      </c>
      <c r="Q68" s="5">
        <v>-632785000000</v>
      </c>
      <c r="R68" s="5">
        <v>-594983000000</v>
      </c>
      <c r="S68" s="5">
        <v>-173193000000</v>
      </c>
      <c r="T68" s="5">
        <v>-157703000000</v>
      </c>
      <c r="U68" s="5">
        <v>-255310000000</v>
      </c>
      <c r="V68" s="5">
        <v>-290314000000</v>
      </c>
      <c r="W68" s="5">
        <v>-200835000000</v>
      </c>
      <c r="X68" s="5">
        <v>-345576000000</v>
      </c>
      <c r="Y68" s="5">
        <v>-351112000000</v>
      </c>
      <c r="Z68" s="5">
        <v>-68694000000</v>
      </c>
    </row>
    <row r="69" spans="2:26" ht="15.5" x14ac:dyDescent="0.35">
      <c r="C69" t="s">
        <v>262</v>
      </c>
      <c r="D69" s="5">
        <v>741718000000</v>
      </c>
      <c r="E69" s="5">
        <v>1942626000000</v>
      </c>
      <c r="F69" s="5">
        <v>1647647000000</v>
      </c>
      <c r="G69" s="5">
        <v>1271408000000</v>
      </c>
      <c r="I69" s="5">
        <v>4281329000000</v>
      </c>
      <c r="J69" s="5">
        <v>3212338000000</v>
      </c>
      <c r="K69" s="5">
        <v>945922000000</v>
      </c>
      <c r="L69" s="5">
        <v>1490931000000</v>
      </c>
      <c r="M69" s="5">
        <v>2130896000000</v>
      </c>
      <c r="N69" s="5">
        <v>1221904000000</v>
      </c>
      <c r="O69" s="5">
        <v>1793914000000</v>
      </c>
      <c r="P69" s="5">
        <v>2253201000000</v>
      </c>
      <c r="Q69" s="5">
        <v>1107810000000</v>
      </c>
      <c r="R69" s="5">
        <v>2171608000000</v>
      </c>
      <c r="S69" s="5">
        <v>524484000000</v>
      </c>
      <c r="T69" s="5">
        <v>384846000000</v>
      </c>
      <c r="U69" s="5">
        <v>640637000000</v>
      </c>
      <c r="V69" s="5">
        <v>1074577000000</v>
      </c>
      <c r="W69" s="5">
        <v>671474000000</v>
      </c>
      <c r="X69" s="5">
        <v>1091279000000</v>
      </c>
      <c r="Y69" s="5">
        <v>898806000000</v>
      </c>
      <c r="Z69" s="5">
        <v>301011000000</v>
      </c>
    </row>
    <row r="70" spans="2:26" ht="15.5" x14ac:dyDescent="0.35">
      <c r="C70" t="s">
        <v>264</v>
      </c>
      <c r="X70" s="5">
        <v>-132118000000</v>
      </c>
      <c r="Y70" s="5">
        <v>-84355000000</v>
      </c>
      <c r="Z70" s="5">
        <v>4153000000</v>
      </c>
    </row>
    <row r="71" spans="2:26" ht="15.5" x14ac:dyDescent="0.35">
      <c r="C71" t="s">
        <v>102</v>
      </c>
      <c r="D71" s="5">
        <v>741718000000</v>
      </c>
      <c r="E71" s="5">
        <v>1942626000000</v>
      </c>
      <c r="F71" s="5">
        <v>1647647000000</v>
      </c>
      <c r="G71" s="5">
        <v>1271408000000</v>
      </c>
      <c r="I71" s="5">
        <v>4281329000000</v>
      </c>
      <c r="J71" s="5">
        <v>3212338000000</v>
      </c>
      <c r="K71" s="5">
        <v>945922000000</v>
      </c>
      <c r="L71" s="5">
        <v>1490931000000</v>
      </c>
      <c r="M71" s="5">
        <v>2130896000000</v>
      </c>
      <c r="N71" s="5">
        <v>1002376000000</v>
      </c>
      <c r="O71" s="5">
        <v>1883857000000</v>
      </c>
      <c r="P71" s="5">
        <v>2253201000000</v>
      </c>
      <c r="Q71" s="5">
        <v>1107810000000</v>
      </c>
      <c r="R71" s="5">
        <v>2171608000000</v>
      </c>
      <c r="S71" s="5">
        <v>524484000000</v>
      </c>
      <c r="T71" s="5">
        <v>384846000000</v>
      </c>
      <c r="U71" s="5">
        <v>640637000000</v>
      </c>
      <c r="V71" s="5">
        <v>1074577000000</v>
      </c>
      <c r="W71" s="5">
        <v>671474000000</v>
      </c>
      <c r="X71" s="5">
        <v>959161000000</v>
      </c>
      <c r="Y71" s="5">
        <v>814451000000</v>
      </c>
      <c r="Z71" s="5">
        <v>305164000000</v>
      </c>
    </row>
    <row r="72" spans="2:26" ht="15.5" x14ac:dyDescent="0.35">
      <c r="C72" t="s">
        <v>103</v>
      </c>
      <c r="D72" s="5">
        <v>32782000000</v>
      </c>
      <c r="E72" s="5">
        <v>52537000000</v>
      </c>
      <c r="F72" s="5">
        <v>62474000000</v>
      </c>
      <c r="G72" s="5">
        <v>-65828000000</v>
      </c>
      <c r="I72" s="5">
        <v>-8125000000</v>
      </c>
      <c r="J72" s="5">
        <v>46657000000</v>
      </c>
      <c r="K72" s="5">
        <v>107579000000</v>
      </c>
      <c r="L72" s="5">
        <v>-207533000000</v>
      </c>
      <c r="M72" s="5">
        <v>65562000000</v>
      </c>
      <c r="N72" s="5">
        <v>-179543000000</v>
      </c>
      <c r="O72" s="5">
        <v>-28887000000</v>
      </c>
      <c r="P72" s="5">
        <v>179990000000</v>
      </c>
      <c r="Q72" s="5">
        <v>-72017000000</v>
      </c>
      <c r="R72" s="5">
        <v>632762000000</v>
      </c>
      <c r="S72" s="5">
        <v>400974000000</v>
      </c>
      <c r="T72" s="5">
        <v>-13558000000</v>
      </c>
      <c r="U72" s="5">
        <v>21062000000</v>
      </c>
      <c r="V72" s="5">
        <v>2856000000</v>
      </c>
      <c r="W72" s="5">
        <v>-21305000000</v>
      </c>
    </row>
    <row r="73" spans="2:26" ht="15.5" x14ac:dyDescent="0.35">
      <c r="C73" t="s">
        <v>105</v>
      </c>
      <c r="D73" s="5">
        <v>774500000000</v>
      </c>
      <c r="E73" s="5">
        <v>1995163000000</v>
      </c>
      <c r="F73" s="5">
        <v>1710121000000</v>
      </c>
      <c r="G73" s="5">
        <v>1205580000000</v>
      </c>
      <c r="I73" s="5">
        <v>4273204000000</v>
      </c>
      <c r="J73" s="5">
        <v>3258995000000</v>
      </c>
      <c r="K73" s="5">
        <v>1053501000000</v>
      </c>
      <c r="L73" s="5">
        <v>1283398000000</v>
      </c>
      <c r="M73" s="5">
        <v>2196458000000</v>
      </c>
      <c r="N73" s="5">
        <v>822833000000</v>
      </c>
      <c r="O73" s="5">
        <v>1854970000000</v>
      </c>
      <c r="P73" s="5">
        <v>2433191000000</v>
      </c>
      <c r="Q73" s="5">
        <v>1035793000000</v>
      </c>
      <c r="R73" s="5">
        <v>2804370000000</v>
      </c>
      <c r="S73" s="5">
        <v>925458000000</v>
      </c>
      <c r="T73" s="5">
        <v>371288000000</v>
      </c>
      <c r="U73" s="5">
        <v>661699000000</v>
      </c>
      <c r="V73" s="5">
        <v>1077433000000</v>
      </c>
      <c r="W73" s="5">
        <v>650169000000</v>
      </c>
      <c r="X73" s="5">
        <v>959161000000</v>
      </c>
      <c r="Y73" s="5">
        <v>814451000000</v>
      </c>
      <c r="Z73" s="5">
        <v>305164000000</v>
      </c>
    </row>
    <row r="74" spans="2:26" ht="15.5" x14ac:dyDescent="0.35">
      <c r="C74" t="s">
        <v>106</v>
      </c>
      <c r="D74" s="5">
        <v>741718000000</v>
      </c>
      <c r="E74" s="5">
        <v>1942626000000</v>
      </c>
      <c r="F74" s="5">
        <v>1647647000000</v>
      </c>
      <c r="G74" s="5">
        <v>1271408000000</v>
      </c>
      <c r="I74" s="5">
        <v>4281329000000</v>
      </c>
      <c r="J74" s="5">
        <v>3212338000000</v>
      </c>
      <c r="K74" s="5">
        <v>945922000000</v>
      </c>
      <c r="L74" s="5">
        <v>1490931000000</v>
      </c>
      <c r="M74" s="5">
        <v>2130896000000</v>
      </c>
      <c r="N74" s="5">
        <v>1002376000000</v>
      </c>
      <c r="O74" s="5">
        <v>1883857000000</v>
      </c>
      <c r="P74" s="5">
        <v>2253201000000</v>
      </c>
      <c r="Q74" s="5">
        <v>1107810000000</v>
      </c>
      <c r="R74" s="5">
        <v>2171608000000</v>
      </c>
      <c r="S74" s="5">
        <v>524484000000</v>
      </c>
      <c r="T74" s="5">
        <v>384846000000</v>
      </c>
      <c r="U74" s="5">
        <v>640637000000</v>
      </c>
      <c r="V74" s="5">
        <v>1074577000000</v>
      </c>
      <c r="W74" s="5">
        <v>671474000000</v>
      </c>
      <c r="X74" s="5">
        <v>959161000000</v>
      </c>
      <c r="Y74" s="5">
        <v>814451000000</v>
      </c>
      <c r="Z74" s="5">
        <v>305164000000</v>
      </c>
    </row>
    <row r="75" spans="2:26" ht="15.5" x14ac:dyDescent="0.35">
      <c r="C75" t="s">
        <v>8</v>
      </c>
      <c r="D75" s="5">
        <v>690785000000</v>
      </c>
      <c r="E75" s="5">
        <v>1866768000000</v>
      </c>
      <c r="F75" s="5">
        <v>1655566000000</v>
      </c>
      <c r="G75" s="5">
        <v>1112104000000</v>
      </c>
      <c r="I75" s="5">
        <v>4000218000000</v>
      </c>
      <c r="J75" s="5">
        <v>3064442000000</v>
      </c>
      <c r="K75" s="5">
        <v>1038288000000</v>
      </c>
      <c r="L75" s="5">
        <v>1210242000000</v>
      </c>
      <c r="M75" s="5">
        <v>2086246000000</v>
      </c>
      <c r="N75" s="5">
        <v>739496000000</v>
      </c>
      <c r="O75" s="5">
        <v>1736543000000</v>
      </c>
      <c r="P75" s="5">
        <v>2342952000000</v>
      </c>
      <c r="Q75" s="5">
        <v>928888000000</v>
      </c>
      <c r="R75" s="5">
        <v>2688837000000</v>
      </c>
      <c r="S75" s="5">
        <v>857195000000</v>
      </c>
      <c r="T75" s="5">
        <v>318831000000</v>
      </c>
      <c r="U75" s="5">
        <v>616310000000</v>
      </c>
      <c r="V75" s="5">
        <v>994515000000</v>
      </c>
      <c r="W75" s="5">
        <v>595749000000</v>
      </c>
    </row>
    <row r="76" spans="2:26" ht="15.5" x14ac:dyDescent="0.35">
      <c r="C76" t="s">
        <v>108</v>
      </c>
      <c r="D76" s="5">
        <v>741718000000</v>
      </c>
      <c r="E76" s="5">
        <v>1942626000000</v>
      </c>
      <c r="F76" s="5">
        <v>1647647000000</v>
      </c>
      <c r="G76" s="5">
        <v>1271408000000</v>
      </c>
      <c r="I76" s="5">
        <v>4281329000000</v>
      </c>
      <c r="J76" s="5">
        <v>3212338000000</v>
      </c>
      <c r="K76" s="5">
        <v>945922000000</v>
      </c>
      <c r="L76" s="5">
        <v>1490931000000</v>
      </c>
      <c r="M76" s="5">
        <v>2130896000000</v>
      </c>
      <c r="N76" s="5">
        <v>1002376000000</v>
      </c>
      <c r="O76" s="5">
        <v>1883857000000</v>
      </c>
      <c r="P76" s="5">
        <v>2253201000000</v>
      </c>
      <c r="Q76" s="5">
        <v>1107810000000</v>
      </c>
      <c r="R76" s="5">
        <v>2171608000000</v>
      </c>
      <c r="S76" s="5">
        <v>524484000000</v>
      </c>
      <c r="T76" s="5">
        <v>384846000000</v>
      </c>
      <c r="U76" s="5">
        <v>640637000000</v>
      </c>
      <c r="V76" s="5">
        <v>1074577000000</v>
      </c>
      <c r="W76" s="5">
        <v>671474000000</v>
      </c>
      <c r="X76" s="5">
        <v>959161000000</v>
      </c>
      <c r="Y76" s="5">
        <v>814451000000</v>
      </c>
      <c r="Z76" s="5">
        <v>305164000000</v>
      </c>
    </row>
    <row r="77" spans="2:26" ht="15.5" x14ac:dyDescent="0.35">
      <c r="C77" t="s">
        <v>109</v>
      </c>
      <c r="D77" s="5">
        <v>774500000000</v>
      </c>
      <c r="E77" s="5">
        <v>1995163000000</v>
      </c>
      <c r="F77" s="5">
        <v>1710121000000</v>
      </c>
      <c r="G77" s="5">
        <v>1205580000000</v>
      </c>
      <c r="I77" s="5">
        <v>4273204000000</v>
      </c>
      <c r="J77" s="5">
        <v>3258995000000</v>
      </c>
      <c r="K77" s="5">
        <v>1053501000000</v>
      </c>
      <c r="L77" s="5">
        <v>1283398000000</v>
      </c>
      <c r="M77" s="5">
        <v>2196458000000</v>
      </c>
      <c r="N77" s="5">
        <v>822833000000</v>
      </c>
      <c r="O77" s="5">
        <v>1854970000000</v>
      </c>
      <c r="P77" s="5">
        <v>2433191000000</v>
      </c>
      <c r="Q77" s="5">
        <v>1035793000000</v>
      </c>
      <c r="R77" s="5">
        <v>2804370000000</v>
      </c>
      <c r="S77" s="5">
        <v>925458000000</v>
      </c>
      <c r="T77" s="5">
        <v>371288000000</v>
      </c>
      <c r="U77" s="5">
        <v>661699000000</v>
      </c>
      <c r="V77" s="5">
        <v>1077433000000</v>
      </c>
      <c r="W77" s="5">
        <v>650169000000</v>
      </c>
    </row>
    <row r="78" spans="2:26" ht="15.5" x14ac:dyDescent="0.35">
      <c r="C78" t="s">
        <v>110</v>
      </c>
      <c r="D78" s="5">
        <v>774500000000</v>
      </c>
      <c r="E78" s="5">
        <v>1995163000000</v>
      </c>
      <c r="F78" s="5">
        <v>1710121000000</v>
      </c>
      <c r="G78" s="5">
        <v>1205580000000</v>
      </c>
      <c r="I78" s="5">
        <v>4273204000000</v>
      </c>
      <c r="J78" s="5">
        <v>3258995000000</v>
      </c>
      <c r="K78" s="5">
        <v>1053501000000</v>
      </c>
      <c r="L78" s="5">
        <v>1283398000000</v>
      </c>
      <c r="M78" s="5">
        <v>2196458000000</v>
      </c>
      <c r="N78" s="5">
        <v>822833000000</v>
      </c>
      <c r="O78" s="5">
        <v>1854970000000</v>
      </c>
      <c r="P78" s="5">
        <v>2433191000000</v>
      </c>
      <c r="Q78" s="5">
        <v>1035793000000</v>
      </c>
      <c r="R78" s="5">
        <v>2804370000000</v>
      </c>
      <c r="S78" s="5">
        <v>925458000000</v>
      </c>
      <c r="T78" s="5">
        <v>371288000000</v>
      </c>
      <c r="U78" s="5">
        <v>661699000000</v>
      </c>
      <c r="V78" s="5">
        <v>1077433000000</v>
      </c>
      <c r="W78" s="5">
        <v>650169000000</v>
      </c>
    </row>
    <row r="80" spans="2:26" ht="15.5" x14ac:dyDescent="0.35">
      <c r="B80" t="s">
        <v>111</v>
      </c>
      <c r="C80" t="s">
        <v>112</v>
      </c>
    </row>
    <row r="81" spans="3:26" ht="15.5" x14ac:dyDescent="0.35">
      <c r="C81" t="s">
        <v>113</v>
      </c>
    </row>
    <row r="82" spans="3:26" ht="15.5" x14ac:dyDescent="0.35">
      <c r="C82" t="s">
        <v>20</v>
      </c>
      <c r="D82" s="5">
        <v>2596987000000</v>
      </c>
      <c r="E82" s="5">
        <v>1849630000000</v>
      </c>
      <c r="F82" s="5">
        <v>3550006000000</v>
      </c>
      <c r="G82" s="5">
        <v>1720300000000</v>
      </c>
      <c r="I82" s="5">
        <v>3550006000000</v>
      </c>
      <c r="J82" s="5">
        <v>1353714000000</v>
      </c>
      <c r="K82" s="5">
        <v>1502603000000</v>
      </c>
      <c r="L82" s="5">
        <v>1811082000000</v>
      </c>
      <c r="M82" s="5">
        <v>1085116000000</v>
      </c>
      <c r="N82" s="5">
        <v>1335911000000</v>
      </c>
      <c r="O82" s="5">
        <v>1004280000000</v>
      </c>
      <c r="P82" s="5">
        <v>1160393000000</v>
      </c>
      <c r="Q82" s="5">
        <v>1642106000000</v>
      </c>
      <c r="R82" s="5">
        <v>2701265000000</v>
      </c>
      <c r="S82" s="5">
        <v>901207000000</v>
      </c>
      <c r="T82" s="5">
        <v>768461000000</v>
      </c>
      <c r="U82" s="5">
        <v>1745963000000</v>
      </c>
      <c r="V82" s="5">
        <v>872441000000</v>
      </c>
      <c r="W82" s="5">
        <v>827444000000</v>
      </c>
      <c r="X82" s="5">
        <v>762187000000</v>
      </c>
      <c r="Y82" s="5">
        <v>523812000000</v>
      </c>
      <c r="Z82" s="5">
        <v>427812000000</v>
      </c>
    </row>
    <row r="83" spans="3:26" ht="15.5" x14ac:dyDescent="0.35">
      <c r="C83" t="s">
        <v>114</v>
      </c>
      <c r="R83" s="5">
        <v>11283000000</v>
      </c>
      <c r="S83" s="5">
        <v>11283000000</v>
      </c>
      <c r="T83" s="5">
        <v>11283000000</v>
      </c>
      <c r="U83" s="5">
        <v>14283000000</v>
      </c>
      <c r="V83" s="5">
        <v>13283000000</v>
      </c>
      <c r="W83" s="5">
        <v>11283000000</v>
      </c>
      <c r="X83" s="5">
        <v>52366000000</v>
      </c>
      <c r="Y83" s="5">
        <v>13654000000</v>
      </c>
      <c r="Z83" s="5">
        <v>11078000000</v>
      </c>
    </row>
    <row r="84" spans="3:26" ht="15.5" x14ac:dyDescent="0.35">
      <c r="C84" t="s">
        <v>115</v>
      </c>
      <c r="D84" s="5">
        <v>3728010000000</v>
      </c>
      <c r="E84" s="5">
        <v>3386858000000</v>
      </c>
      <c r="F84" s="5">
        <v>3126408000000</v>
      </c>
      <c r="G84" s="5">
        <v>2910688000000</v>
      </c>
      <c r="I84" s="5">
        <v>3126408000000</v>
      </c>
      <c r="J84" s="5">
        <v>2677163000000</v>
      </c>
      <c r="K84" s="5">
        <v>2456138000000</v>
      </c>
      <c r="L84" s="5">
        <v>2405250000000</v>
      </c>
      <c r="M84" s="5">
        <v>2347809000000</v>
      </c>
      <c r="N84" s="5">
        <v>1880016000000</v>
      </c>
      <c r="O84" s="5">
        <v>2188589000000</v>
      </c>
      <c r="P84" s="5">
        <v>1957205000000</v>
      </c>
      <c r="Q84" s="5">
        <v>1540603000000</v>
      </c>
      <c r="R84" s="5">
        <v>1211728000000</v>
      </c>
      <c r="S84" s="5">
        <v>1199675000000</v>
      </c>
      <c r="T84" s="5">
        <v>1242642000000</v>
      </c>
      <c r="U84" s="5">
        <v>1197356000000</v>
      </c>
      <c r="V84" s="5">
        <v>905034000000</v>
      </c>
      <c r="W84" s="5">
        <v>678715000000</v>
      </c>
      <c r="X84" s="5">
        <v>803358000000</v>
      </c>
      <c r="Y84" s="5">
        <v>756051000000</v>
      </c>
      <c r="Z84" s="5">
        <v>688769000000</v>
      </c>
    </row>
    <row r="85" spans="3:26" ht="15.5" x14ac:dyDescent="0.35">
      <c r="C85" t="s">
        <v>117</v>
      </c>
      <c r="D85" s="5">
        <v>7796000000</v>
      </c>
      <c r="E85" s="5">
        <v>8181000000</v>
      </c>
      <c r="F85" s="5">
        <v>10860000000</v>
      </c>
      <c r="G85" s="5">
        <v>5554000000</v>
      </c>
      <c r="I85" s="5">
        <v>10860000000</v>
      </c>
      <c r="J85" s="5">
        <v>18514000000</v>
      </c>
      <c r="K85" s="5">
        <v>450000000</v>
      </c>
      <c r="L85" s="5">
        <v>852000000</v>
      </c>
      <c r="N85" s="5">
        <v>849892000000</v>
      </c>
      <c r="X85" s="5">
        <v>133027000000</v>
      </c>
      <c r="Y85" s="5">
        <v>131607000000</v>
      </c>
      <c r="Z85" s="5">
        <v>35577000000</v>
      </c>
    </row>
    <row r="86" spans="3:26" ht="15.5" x14ac:dyDescent="0.35">
      <c r="C86" t="s">
        <v>116</v>
      </c>
      <c r="D86" s="5">
        <v>1141688000000</v>
      </c>
      <c r="E86" s="5">
        <v>1139098000000</v>
      </c>
      <c r="F86" s="5">
        <v>1034124000000</v>
      </c>
      <c r="G86" s="5">
        <v>1189992000000</v>
      </c>
      <c r="I86" s="5">
        <v>1034124000000</v>
      </c>
      <c r="J86" s="5">
        <v>959249000000</v>
      </c>
      <c r="K86" s="5">
        <v>772801000000</v>
      </c>
      <c r="L86" s="5">
        <v>690716000000</v>
      </c>
      <c r="M86" s="5">
        <v>684726000000</v>
      </c>
      <c r="N86" s="5">
        <v>639893000000</v>
      </c>
      <c r="O86" s="5">
        <v>620273000000</v>
      </c>
      <c r="P86" s="5">
        <v>495247000000</v>
      </c>
      <c r="Q86" s="5">
        <v>281757000000</v>
      </c>
      <c r="R86" s="5">
        <v>210859000000</v>
      </c>
      <c r="S86" s="5">
        <v>166502000000</v>
      </c>
      <c r="T86" s="5">
        <v>181143000000</v>
      </c>
      <c r="U86" s="5">
        <v>147278000000</v>
      </c>
      <c r="V86" s="5">
        <v>99431000000</v>
      </c>
      <c r="W86" s="5">
        <v>47704000000</v>
      </c>
      <c r="X86" s="5">
        <v>41882000000</v>
      </c>
      <c r="Y86" s="5">
        <v>40974000000</v>
      </c>
      <c r="Z86" s="5">
        <v>82537000000</v>
      </c>
    </row>
    <row r="87" spans="3:26" ht="15.5" x14ac:dyDescent="0.35">
      <c r="C87" t="s">
        <v>118</v>
      </c>
      <c r="D87" s="5">
        <v>3728010000000</v>
      </c>
      <c r="E87" s="5">
        <v>3386858000000</v>
      </c>
      <c r="F87" s="5">
        <v>3126408000000</v>
      </c>
      <c r="G87" s="5">
        <v>2910688000000</v>
      </c>
      <c r="I87" s="5">
        <v>3126408000000</v>
      </c>
      <c r="J87" s="5">
        <v>2677163000000</v>
      </c>
      <c r="K87" s="5">
        <v>2456138000000</v>
      </c>
      <c r="L87" s="5">
        <v>2405250000000</v>
      </c>
      <c r="M87" s="5">
        <v>2347809000000</v>
      </c>
      <c r="N87" s="5">
        <v>1880016000000</v>
      </c>
      <c r="O87" s="5">
        <v>2188589000000</v>
      </c>
      <c r="P87" s="5">
        <v>1957205000000</v>
      </c>
      <c r="Q87" s="5">
        <v>1540603000000</v>
      </c>
      <c r="R87" s="5">
        <v>1211728000000</v>
      </c>
      <c r="S87" s="5">
        <v>1199675000000</v>
      </c>
      <c r="T87" s="5">
        <v>1242642000000</v>
      </c>
      <c r="U87" s="5">
        <v>1197356000000</v>
      </c>
      <c r="V87" s="5">
        <v>905034000000</v>
      </c>
      <c r="W87" s="5">
        <v>678715000000</v>
      </c>
      <c r="X87" s="5">
        <v>803358000000</v>
      </c>
      <c r="Y87" s="5">
        <v>756051000000</v>
      </c>
      <c r="Z87" s="5">
        <v>688769000000</v>
      </c>
    </row>
    <row r="88" spans="3:26" ht="15.5" x14ac:dyDescent="0.35">
      <c r="C88" t="s">
        <v>119</v>
      </c>
      <c r="D88" s="5">
        <v>127382000000</v>
      </c>
      <c r="E88" s="5">
        <v>92760000000</v>
      </c>
      <c r="F88" s="5">
        <v>71477000000</v>
      </c>
      <c r="G88" s="5">
        <v>97765000000</v>
      </c>
      <c r="I88" s="5">
        <v>71477000000</v>
      </c>
      <c r="J88" s="5">
        <v>84006000000</v>
      </c>
      <c r="K88" s="5">
        <v>129620000000</v>
      </c>
      <c r="L88" s="5">
        <v>90811000000</v>
      </c>
      <c r="M88" s="5">
        <v>80732000000</v>
      </c>
      <c r="N88" s="5">
        <v>102315000000</v>
      </c>
      <c r="O88" s="5">
        <v>184139000000</v>
      </c>
      <c r="P88" s="5">
        <v>351017000000</v>
      </c>
      <c r="Q88" s="5">
        <v>86288000000</v>
      </c>
      <c r="R88" s="5">
        <v>85605000000</v>
      </c>
      <c r="S88" s="5">
        <v>54210000000</v>
      </c>
      <c r="T88" s="5">
        <v>70137000000</v>
      </c>
      <c r="U88" s="5">
        <v>52457000000</v>
      </c>
      <c r="V88" s="5">
        <v>51965000000</v>
      </c>
      <c r="W88" s="5">
        <v>47414000000</v>
      </c>
      <c r="X88" s="5">
        <v>37363000000</v>
      </c>
      <c r="Y88" s="5">
        <v>43977000000</v>
      </c>
      <c r="Z88" s="5">
        <v>52451000000</v>
      </c>
    </row>
    <row r="89" spans="3:26" ht="15.5" x14ac:dyDescent="0.35">
      <c r="C89" t="s">
        <v>267</v>
      </c>
      <c r="D89" s="5">
        <v>127382000000</v>
      </c>
      <c r="E89" s="5">
        <v>92760000000</v>
      </c>
      <c r="F89" s="5">
        <v>71477000000</v>
      </c>
      <c r="G89" s="5">
        <v>97765000000</v>
      </c>
      <c r="I89" s="5">
        <v>71477000000</v>
      </c>
      <c r="J89" s="5">
        <v>84006000000</v>
      </c>
      <c r="K89" s="5">
        <v>129620000000</v>
      </c>
      <c r="L89" s="5">
        <v>90811000000</v>
      </c>
      <c r="M89" s="5">
        <v>80732000000</v>
      </c>
      <c r="N89" s="5">
        <v>102315000000</v>
      </c>
      <c r="O89" s="5">
        <v>184139000000</v>
      </c>
      <c r="P89" s="5">
        <v>351017000000</v>
      </c>
      <c r="Q89" s="5">
        <v>86288000000</v>
      </c>
      <c r="R89" s="5">
        <v>85605000000</v>
      </c>
      <c r="S89" s="5">
        <v>54210000000</v>
      </c>
      <c r="T89" s="5">
        <v>70137000000</v>
      </c>
      <c r="U89" s="5">
        <v>52457000000</v>
      </c>
      <c r="V89" s="5">
        <v>51965000000</v>
      </c>
      <c r="W89" s="5">
        <v>47414000000</v>
      </c>
      <c r="X89" s="5">
        <v>37363000000</v>
      </c>
      <c r="Y89" s="5">
        <v>43977000000</v>
      </c>
      <c r="Z89" s="5">
        <v>52451000000</v>
      </c>
    </row>
    <row r="90" spans="3:26" ht="15.5" x14ac:dyDescent="0.35">
      <c r="C90" t="s">
        <v>268</v>
      </c>
      <c r="D90" s="5">
        <v>12398812000000</v>
      </c>
      <c r="E90" s="5">
        <v>10268037000000</v>
      </c>
      <c r="F90" s="5">
        <v>9599551000000</v>
      </c>
      <c r="G90" s="5">
        <v>9976616000000</v>
      </c>
      <c r="I90" s="5">
        <v>9599551000000</v>
      </c>
      <c r="J90" s="5">
        <v>9310723000000</v>
      </c>
      <c r="K90" s="5">
        <v>9683746000000</v>
      </c>
      <c r="L90" s="5">
        <v>9272329000000</v>
      </c>
      <c r="M90" s="5">
        <v>9068314000000</v>
      </c>
      <c r="N90" s="5">
        <v>6860500000000</v>
      </c>
      <c r="O90" s="5">
        <v>7918679000000</v>
      </c>
      <c r="P90" s="5">
        <v>8108978000000</v>
      </c>
      <c r="Q90" s="5">
        <v>6413912000000</v>
      </c>
      <c r="R90" s="5">
        <v>5500017000000</v>
      </c>
      <c r="S90" s="5">
        <v>5854975000000</v>
      </c>
      <c r="T90" s="5">
        <v>5133782000000</v>
      </c>
      <c r="U90" s="5">
        <v>4727474000000</v>
      </c>
      <c r="V90" s="5">
        <v>3634152000000</v>
      </c>
      <c r="W90" s="5">
        <v>2640526000000</v>
      </c>
      <c r="X90" s="5">
        <v>2185129000000</v>
      </c>
      <c r="Y90" s="5">
        <v>2112078000000</v>
      </c>
      <c r="Z90" s="5">
        <v>2106780000000</v>
      </c>
    </row>
    <row r="91" spans="3:26" ht="15.5" x14ac:dyDescent="0.35">
      <c r="C91" t="s">
        <v>2609</v>
      </c>
      <c r="D91" s="5">
        <v>2099548000000</v>
      </c>
      <c r="E91" s="5">
        <v>2182268000000</v>
      </c>
      <c r="F91" s="5">
        <v>2126460000000</v>
      </c>
      <c r="G91" s="5">
        <v>1947465000000</v>
      </c>
      <c r="I91" s="5">
        <v>2126460000000</v>
      </c>
      <c r="J91" s="5">
        <v>1809159000000</v>
      </c>
      <c r="K91" s="5">
        <v>1637230000000</v>
      </c>
      <c r="L91" s="5">
        <v>1704020000000</v>
      </c>
      <c r="M91" s="5">
        <v>1287964000000</v>
      </c>
      <c r="N91" s="5">
        <v>1127633000000</v>
      </c>
      <c r="O91" s="5">
        <v>1179943000000</v>
      </c>
      <c r="P91" s="5">
        <v>1058969000000</v>
      </c>
      <c r="Q91" s="5">
        <v>917995000000</v>
      </c>
      <c r="R91" s="5">
        <v>759084000000</v>
      </c>
      <c r="S91" s="5">
        <v>632288000000</v>
      </c>
      <c r="T91" s="5">
        <v>702672000000</v>
      </c>
      <c r="U91" s="5">
        <v>537326000000</v>
      </c>
      <c r="V91" s="5">
        <v>409948000000</v>
      </c>
      <c r="W91" s="5">
        <v>382422000000</v>
      </c>
      <c r="X91" s="5">
        <v>323246000000</v>
      </c>
      <c r="Y91" s="5">
        <v>280945000000</v>
      </c>
      <c r="Z91" s="5">
        <v>178926000000</v>
      </c>
    </row>
    <row r="92" spans="3:26" ht="15.5" x14ac:dyDescent="0.35">
      <c r="C92" t="s">
        <v>92</v>
      </c>
      <c r="D92" s="5">
        <v>-33670000000</v>
      </c>
      <c r="E92" s="5">
        <v>-151224000000</v>
      </c>
      <c r="F92" s="5">
        <v>-162416000000</v>
      </c>
      <c r="G92" s="5">
        <v>-241363000000</v>
      </c>
      <c r="I92" s="5">
        <v>-162416000000</v>
      </c>
      <c r="J92" s="5">
        <v>-311432000000</v>
      </c>
      <c r="K92" s="5">
        <v>-340122000000</v>
      </c>
      <c r="L92" s="5">
        <v>-510976000000</v>
      </c>
      <c r="M92" s="5">
        <v>-223028000000</v>
      </c>
      <c r="N92" s="5">
        <v>-120055000000</v>
      </c>
      <c r="O92" s="5">
        <v>380073000000</v>
      </c>
      <c r="P92" s="5">
        <v>477990000000</v>
      </c>
      <c r="Q92" s="5">
        <v>988094000000</v>
      </c>
      <c r="R92" s="5">
        <v>949374000000</v>
      </c>
      <c r="S92" s="5">
        <v>252467000000</v>
      </c>
      <c r="T92" s="5">
        <v>-106390000000</v>
      </c>
      <c r="U92" s="5">
        <v>7488000000</v>
      </c>
      <c r="V92" s="5">
        <v>302658000000</v>
      </c>
      <c r="W92" s="5">
        <v>317519000000</v>
      </c>
      <c r="X92" s="5">
        <v>6621000000</v>
      </c>
      <c r="Y92" s="5">
        <v>17430000000</v>
      </c>
      <c r="Z92" s="5">
        <v>326363000000</v>
      </c>
    </row>
    <row r="93" spans="3:26" ht="15.5" x14ac:dyDescent="0.35">
      <c r="C93" t="s">
        <v>121</v>
      </c>
      <c r="D93" s="5">
        <v>24480974000000</v>
      </c>
      <c r="E93" s="5">
        <v>20010798000000</v>
      </c>
      <c r="F93" s="5">
        <v>21376175000000</v>
      </c>
      <c r="G93" s="5">
        <v>19647365000000</v>
      </c>
      <c r="I93" s="5">
        <v>21376175000000</v>
      </c>
      <c r="J93" s="5">
        <v>17169254000000</v>
      </c>
      <c r="K93" s="5">
        <v>17218323000000</v>
      </c>
      <c r="L93" s="5">
        <v>17001468000000</v>
      </c>
      <c r="M93" s="5">
        <v>14161153000000</v>
      </c>
      <c r="N93" s="5">
        <v>11745138000000</v>
      </c>
      <c r="O93" s="5">
        <v>12873148000000</v>
      </c>
      <c r="P93" s="5">
        <v>13334804000000</v>
      </c>
      <c r="Q93" s="5">
        <v>11189325000000</v>
      </c>
      <c r="R93" s="5">
        <v>11061008000000</v>
      </c>
      <c r="S93" s="5">
        <v>9604154000000</v>
      </c>
      <c r="T93" s="5">
        <v>8709315000000</v>
      </c>
      <c r="U93" s="5">
        <v>9004667000000</v>
      </c>
      <c r="V93" s="5">
        <v>6429500000000</v>
      </c>
      <c r="W93" s="5">
        <v>4932300000000</v>
      </c>
      <c r="X93" s="5">
        <v>4435214000000</v>
      </c>
      <c r="Y93" s="5">
        <v>3968640000000</v>
      </c>
      <c r="Z93" s="5">
        <v>3668649000000</v>
      </c>
    </row>
    <row r="94" spans="3:26" ht="15.5" x14ac:dyDescent="0.35">
      <c r="C94" t="s">
        <v>122</v>
      </c>
    </row>
    <row r="95" spans="3:26" ht="15.5" x14ac:dyDescent="0.35">
      <c r="C95" t="s">
        <v>120</v>
      </c>
    </row>
    <row r="96" spans="3:26" ht="15.5" x14ac:dyDescent="0.35">
      <c r="C96" t="s">
        <v>125</v>
      </c>
      <c r="D96" s="5">
        <v>267662000000</v>
      </c>
      <c r="E96" s="5">
        <v>235389000000</v>
      </c>
      <c r="F96" s="5">
        <v>332309000000</v>
      </c>
      <c r="G96" s="5">
        <v>331775000000</v>
      </c>
      <c r="I96" s="5">
        <v>332309000000</v>
      </c>
      <c r="J96" s="5">
        <v>439229000000</v>
      </c>
      <c r="K96" s="5">
        <v>758480000000</v>
      </c>
      <c r="L96" s="5">
        <v>682620000000</v>
      </c>
      <c r="M96" s="5">
        <v>450235000000</v>
      </c>
      <c r="N96" s="5">
        <v>415157000000</v>
      </c>
      <c r="O96" s="5">
        <v>336676000000</v>
      </c>
      <c r="P96" s="5">
        <v>302990000000</v>
      </c>
      <c r="Q96" s="5">
        <v>215222000000</v>
      </c>
      <c r="R96" s="5">
        <v>160221000000</v>
      </c>
      <c r="S96" s="5">
        <v>116193000000</v>
      </c>
      <c r="T96" s="5">
        <v>100662000000</v>
      </c>
      <c r="U96" s="5">
        <v>94636000000</v>
      </c>
      <c r="V96" s="5">
        <v>113819000000</v>
      </c>
      <c r="W96" s="5">
        <v>73382000000</v>
      </c>
      <c r="X96" s="5">
        <v>70864000000</v>
      </c>
      <c r="Y96" s="5">
        <v>79198000000</v>
      </c>
      <c r="Z96" s="5">
        <v>102973000000</v>
      </c>
    </row>
    <row r="97" spans="3:26" ht="15.5" x14ac:dyDescent="0.35">
      <c r="C97" t="s">
        <v>128</v>
      </c>
      <c r="D97" s="5">
        <v>122181000000</v>
      </c>
      <c r="E97" s="5">
        <v>122181000000</v>
      </c>
      <c r="F97" s="5">
        <v>122181000000</v>
      </c>
      <c r="G97" s="5">
        <v>122181000000</v>
      </c>
      <c r="I97" s="5">
        <v>122181000000</v>
      </c>
      <c r="J97" s="5">
        <v>122181000000</v>
      </c>
      <c r="K97" s="5">
        <v>155417000000</v>
      </c>
      <c r="L97" s="5">
        <v>155417000000</v>
      </c>
      <c r="M97" s="5">
        <v>155417000000</v>
      </c>
      <c r="N97" s="5">
        <v>155417000000</v>
      </c>
      <c r="O97" s="5">
        <v>155417000000</v>
      </c>
      <c r="P97" s="5">
        <v>93479000000</v>
      </c>
      <c r="Q97" s="5">
        <v>70136000000</v>
      </c>
      <c r="R97" s="5">
        <v>70136000000</v>
      </c>
      <c r="S97" s="5">
        <v>70136000000</v>
      </c>
      <c r="T97" s="5">
        <v>70136000000</v>
      </c>
      <c r="U97" s="5">
        <v>70013000000</v>
      </c>
      <c r="V97" s="5">
        <v>70013000000</v>
      </c>
      <c r="W97" s="5">
        <v>70013000000</v>
      </c>
    </row>
    <row r="98" spans="3:26" ht="15.5" x14ac:dyDescent="0.35">
      <c r="C98" t="s">
        <v>123</v>
      </c>
    </row>
    <row r="99" spans="3:26" ht="15.5" x14ac:dyDescent="0.35">
      <c r="C99" t="s">
        <v>406</v>
      </c>
      <c r="N99" s="5">
        <v>2356000000</v>
      </c>
      <c r="O99" s="5">
        <v>2357000000</v>
      </c>
      <c r="P99" s="5">
        <v>2360000000</v>
      </c>
      <c r="Q99" s="5">
        <v>2444000000</v>
      </c>
      <c r="R99" s="5">
        <v>2442000000</v>
      </c>
      <c r="S99" s="5">
        <v>2433000000</v>
      </c>
      <c r="T99" s="5">
        <v>2397000000</v>
      </c>
      <c r="U99" s="5">
        <v>2330000000</v>
      </c>
      <c r="V99" s="5">
        <v>2235000000</v>
      </c>
      <c r="W99" s="5">
        <v>2267000000</v>
      </c>
      <c r="X99" s="5">
        <v>2371000000</v>
      </c>
      <c r="Y99" s="5">
        <v>2591000000</v>
      </c>
      <c r="Z99" s="5">
        <v>2794000000</v>
      </c>
    </row>
    <row r="100" spans="3:26" ht="15.5" x14ac:dyDescent="0.35">
      <c r="C100" t="s">
        <v>2610</v>
      </c>
      <c r="D100" s="5">
        <v>45204000000</v>
      </c>
      <c r="E100" s="5">
        <v>26325000000</v>
      </c>
      <c r="F100" s="5">
        <v>25788000000</v>
      </c>
      <c r="G100" s="5">
        <v>24849000000</v>
      </c>
      <c r="I100" s="5">
        <v>25788000000</v>
      </c>
      <c r="J100" s="5">
        <v>21999000000</v>
      </c>
      <c r="K100" s="5">
        <v>25362000000</v>
      </c>
      <c r="L100" s="5">
        <v>33906000000</v>
      </c>
      <c r="M100" s="5">
        <v>54212000000</v>
      </c>
      <c r="N100" s="5">
        <v>108236000000</v>
      </c>
      <c r="O100" s="5">
        <v>156268000000</v>
      </c>
      <c r="P100" s="5">
        <v>222532000000</v>
      </c>
      <c r="Q100" s="5">
        <v>264635000000</v>
      </c>
      <c r="R100" s="5">
        <v>160958000000</v>
      </c>
      <c r="S100" s="5">
        <v>279908000000</v>
      </c>
      <c r="T100" s="5">
        <v>303953000000</v>
      </c>
      <c r="U100" s="5">
        <v>335751000000</v>
      </c>
      <c r="V100" s="5">
        <v>162130000000</v>
      </c>
      <c r="W100" s="5">
        <v>140835000000</v>
      </c>
      <c r="X100" s="5">
        <v>117349000000</v>
      </c>
      <c r="Y100" s="5">
        <v>70272000000</v>
      </c>
      <c r="Z100" s="5">
        <v>57826000000</v>
      </c>
    </row>
    <row r="101" spans="3:26" ht="15.5" x14ac:dyDescent="0.35">
      <c r="C101" t="s">
        <v>342</v>
      </c>
      <c r="D101" s="5">
        <v>434874000000</v>
      </c>
      <c r="E101" s="5">
        <v>438651000000</v>
      </c>
      <c r="F101" s="5">
        <v>441244000000</v>
      </c>
      <c r="G101" s="5">
        <v>440683000000</v>
      </c>
      <c r="I101" s="5">
        <v>441244000000</v>
      </c>
      <c r="J101" s="5">
        <v>438738000000</v>
      </c>
      <c r="K101" s="5">
        <v>404571000000</v>
      </c>
      <c r="L101" s="5">
        <v>377844000000</v>
      </c>
      <c r="M101" s="5">
        <v>382485000000</v>
      </c>
      <c r="N101" s="5">
        <v>85787000000</v>
      </c>
      <c r="O101" s="5">
        <v>76871000000</v>
      </c>
      <c r="P101" s="5">
        <v>83067000000</v>
      </c>
      <c r="Q101" s="5">
        <v>45361000000</v>
      </c>
      <c r="R101" s="5">
        <v>153519000000</v>
      </c>
      <c r="S101" s="5">
        <v>19813000000</v>
      </c>
      <c r="T101" s="5">
        <v>52602000000</v>
      </c>
      <c r="U101" s="5">
        <v>45568000000</v>
      </c>
      <c r="V101" s="5">
        <v>46035000000</v>
      </c>
      <c r="W101" s="5">
        <v>50880000000</v>
      </c>
      <c r="X101" s="5">
        <v>75768000000</v>
      </c>
      <c r="Y101" s="5">
        <v>80665000000</v>
      </c>
      <c r="Z101" s="5">
        <v>72378000000</v>
      </c>
    </row>
    <row r="102" spans="3:26" ht="15.5" x14ac:dyDescent="0.35">
      <c r="C102" t="s">
        <v>126</v>
      </c>
      <c r="D102" s="5">
        <v>16947018000000</v>
      </c>
      <c r="E102" s="5">
        <v>15679549000000</v>
      </c>
      <c r="F102" s="5">
        <v>14995076000000</v>
      </c>
      <c r="G102" s="5">
        <v>14495800000000</v>
      </c>
      <c r="I102" s="5">
        <v>14995076000000</v>
      </c>
      <c r="J102" s="5">
        <v>13753950000000</v>
      </c>
      <c r="K102" s="5">
        <v>13395156000000</v>
      </c>
      <c r="L102" s="5">
        <v>12497177000000</v>
      </c>
      <c r="M102" s="5">
        <v>11509654000000</v>
      </c>
      <c r="N102" s="5">
        <v>11143803000000</v>
      </c>
      <c r="O102" s="5">
        <v>10707724000000</v>
      </c>
      <c r="P102" s="5">
        <v>8647396000000</v>
      </c>
      <c r="Q102" s="5">
        <v>8346028000000</v>
      </c>
      <c r="R102" s="5">
        <v>7512091000000</v>
      </c>
      <c r="S102" s="5">
        <v>6808971000000</v>
      </c>
      <c r="T102" s="5">
        <v>6361632000000</v>
      </c>
      <c r="U102" s="5">
        <v>5272131000000</v>
      </c>
      <c r="V102" s="5">
        <v>4064770000000</v>
      </c>
      <c r="W102" s="5">
        <v>2933581000000</v>
      </c>
      <c r="X102" s="5">
        <v>2224592000000</v>
      </c>
      <c r="Y102" s="5">
        <v>1804730000000</v>
      </c>
      <c r="Z102" s="5">
        <v>1683150000000</v>
      </c>
    </row>
    <row r="103" spans="3:26" ht="15.5" x14ac:dyDescent="0.35">
      <c r="C103" t="s">
        <v>1203</v>
      </c>
      <c r="Q103" s="5">
        <v>37246000000</v>
      </c>
      <c r="R103" s="5">
        <v>26859000000</v>
      </c>
      <c r="S103" s="5">
        <v>26847000000</v>
      </c>
      <c r="T103" s="5">
        <v>25802000000</v>
      </c>
      <c r="U103" s="5">
        <v>23813000000</v>
      </c>
      <c r="V103" s="5">
        <v>19542000000</v>
      </c>
      <c r="W103" s="5">
        <v>17990000000</v>
      </c>
      <c r="X103" s="5">
        <v>19318000000</v>
      </c>
      <c r="Y103" s="5">
        <v>18231000000</v>
      </c>
      <c r="Z103" s="5">
        <v>16783000000</v>
      </c>
    </row>
    <row r="104" spans="3:26" ht="15.5" x14ac:dyDescent="0.35">
      <c r="C104" t="s">
        <v>127</v>
      </c>
      <c r="D104" s="5">
        <v>14318000000</v>
      </c>
      <c r="E104" s="5">
        <v>6363000000</v>
      </c>
      <c r="F104" s="5">
        <v>4374000000</v>
      </c>
      <c r="G104" s="5">
        <v>8579000000</v>
      </c>
      <c r="I104" s="5">
        <v>4374000000</v>
      </c>
      <c r="J104" s="5">
        <v>14711000000</v>
      </c>
      <c r="K104" s="5">
        <v>25192000000</v>
      </c>
      <c r="L104" s="5">
        <v>36807000000</v>
      </c>
      <c r="M104" s="5">
        <v>35753000000</v>
      </c>
      <c r="N104" s="5">
        <v>27679000000</v>
      </c>
      <c r="O104" s="5">
        <v>45555000000</v>
      </c>
      <c r="P104" s="5">
        <v>46927000000</v>
      </c>
      <c r="Q104" s="5">
        <v>27321000000</v>
      </c>
      <c r="X104" s="5">
        <v>3780000000</v>
      </c>
      <c r="Y104" s="5">
        <v>3568000000</v>
      </c>
      <c r="Z104" s="5">
        <v>2069000000</v>
      </c>
    </row>
    <row r="105" spans="3:26" ht="15.5" x14ac:dyDescent="0.35">
      <c r="C105" t="s">
        <v>129</v>
      </c>
      <c r="D105" s="5">
        <v>20664158000000</v>
      </c>
      <c r="E105" s="5">
        <v>19323014000000</v>
      </c>
      <c r="F105" s="5">
        <v>18684255000000</v>
      </c>
      <c r="G105" s="5">
        <v>17655422000000</v>
      </c>
      <c r="I105" s="5">
        <v>18684255000000</v>
      </c>
      <c r="J105" s="5">
        <v>17497029000000</v>
      </c>
      <c r="K105" s="5">
        <v>16891108000000</v>
      </c>
      <c r="L105" s="5">
        <v>15689419000000</v>
      </c>
      <c r="M105" s="5">
        <v>14428503000000</v>
      </c>
      <c r="N105" s="5">
        <v>14206622000000</v>
      </c>
      <c r="O105" s="5">
        <v>13777747000000</v>
      </c>
      <c r="P105" s="5">
        <v>11492551000000</v>
      </c>
      <c r="Q105" s="5">
        <v>9899543000000</v>
      </c>
      <c r="R105" s="5">
        <v>8190018000000</v>
      </c>
      <c r="S105" s="5">
        <v>7555312000000</v>
      </c>
      <c r="T105" s="5">
        <v>7021120000000</v>
      </c>
      <c r="U105" s="5">
        <v>5912923000000</v>
      </c>
      <c r="V105" s="5">
        <v>4531964000000</v>
      </c>
      <c r="W105" s="5">
        <v>3334117000000</v>
      </c>
      <c r="X105" s="5">
        <v>2544548000000</v>
      </c>
      <c r="Y105" s="5">
        <v>2101497000000</v>
      </c>
      <c r="Z105" s="5">
        <v>2106195000000</v>
      </c>
    </row>
    <row r="106" spans="3:26" ht="15.5" x14ac:dyDescent="0.35">
      <c r="C106" t="s">
        <v>130</v>
      </c>
      <c r="D106" s="5">
        <v>45145132000000</v>
      </c>
      <c r="E106" s="5">
        <v>39333812000000</v>
      </c>
      <c r="F106" s="5">
        <v>40060430000000</v>
      </c>
      <c r="G106" s="5">
        <v>37302787000000</v>
      </c>
      <c r="I106" s="5">
        <v>40060430000000</v>
      </c>
      <c r="J106" s="5">
        <v>34666283000000</v>
      </c>
      <c r="K106" s="5">
        <v>34109431000000</v>
      </c>
      <c r="L106" s="5">
        <v>32690887000000</v>
      </c>
      <c r="M106" s="5">
        <v>28589656000000</v>
      </c>
      <c r="N106" s="5">
        <v>25951760000000</v>
      </c>
      <c r="O106" s="5">
        <v>26650895000000</v>
      </c>
      <c r="P106" s="5">
        <v>24827355000000</v>
      </c>
      <c r="Q106" s="5">
        <v>21088868000000</v>
      </c>
      <c r="R106" s="5">
        <v>19251026000000</v>
      </c>
      <c r="S106" s="5">
        <v>17159466000000</v>
      </c>
      <c r="T106" s="5">
        <v>15730435000000</v>
      </c>
      <c r="U106" s="5">
        <v>14917590000000</v>
      </c>
      <c r="V106" s="5">
        <v>10961464000000</v>
      </c>
      <c r="W106" s="5">
        <v>8266417000000</v>
      </c>
      <c r="X106" s="5">
        <v>6979762000000</v>
      </c>
      <c r="Y106" s="5">
        <v>6070137000000</v>
      </c>
      <c r="Z106" s="5">
        <v>5774844000000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16394766000000</v>
      </c>
      <c r="E109" s="5">
        <v>11198769000000</v>
      </c>
      <c r="F109" s="5">
        <v>16517464000000</v>
      </c>
      <c r="G109" s="5">
        <v>16071520000000</v>
      </c>
      <c r="I109" s="5">
        <v>16517464000000</v>
      </c>
      <c r="J109" s="5">
        <v>9295556000000</v>
      </c>
      <c r="K109" s="5">
        <v>10684062000000</v>
      </c>
      <c r="L109" s="5">
        <v>9412440000000</v>
      </c>
      <c r="M109" s="5">
        <v>7064166000000</v>
      </c>
      <c r="N109" s="5">
        <v>6007679000000</v>
      </c>
      <c r="O109" s="5">
        <v>7741958000000</v>
      </c>
      <c r="P109" s="5">
        <v>7689521000000</v>
      </c>
      <c r="Q109" s="5">
        <v>4769640000000</v>
      </c>
      <c r="R109" s="5">
        <v>5193549000000</v>
      </c>
      <c r="S109" s="5">
        <v>5352670000000</v>
      </c>
      <c r="T109" s="5">
        <v>4916448000000</v>
      </c>
      <c r="U109" s="5">
        <v>4361546000000</v>
      </c>
      <c r="V109" s="5">
        <v>3523891000000</v>
      </c>
      <c r="W109" s="5">
        <v>3099991000000</v>
      </c>
      <c r="X109" s="5">
        <v>1686714000000</v>
      </c>
      <c r="Y109" s="5">
        <v>1798979000000</v>
      </c>
      <c r="Z109" s="5">
        <v>2095942000000</v>
      </c>
    </row>
    <row r="110" spans="3:26" ht="15.5" x14ac:dyDescent="0.35">
      <c r="C110" t="s">
        <v>271</v>
      </c>
      <c r="D110" s="5">
        <v>9048827000000</v>
      </c>
      <c r="E110" s="5">
        <v>2273157000000</v>
      </c>
      <c r="F110" s="5">
        <v>2920949000000</v>
      </c>
      <c r="G110" s="5">
        <v>3438238000000</v>
      </c>
      <c r="I110" s="5">
        <v>2920949000000</v>
      </c>
      <c r="J110" s="5">
        <v>2075731000000</v>
      </c>
      <c r="K110" s="5">
        <v>4078013000000</v>
      </c>
      <c r="L110" s="5">
        <v>3868963000000</v>
      </c>
      <c r="M110" s="5">
        <v>1314599000000</v>
      </c>
      <c r="N110" s="5">
        <v>423271000000</v>
      </c>
      <c r="O110" s="5">
        <v>3277953000000</v>
      </c>
      <c r="P110" s="5">
        <v>1451403000000</v>
      </c>
      <c r="Q110" s="5">
        <v>797201000000</v>
      </c>
      <c r="R110" s="5">
        <v>759154000000</v>
      </c>
      <c r="S110" s="5">
        <v>1863156000000</v>
      </c>
      <c r="T110" s="5">
        <v>2212890000000</v>
      </c>
      <c r="U110" s="5">
        <v>2558985000000</v>
      </c>
      <c r="V110" s="5">
        <v>2284599000000</v>
      </c>
      <c r="W110" s="5">
        <v>1799804000000</v>
      </c>
      <c r="X110" s="5">
        <v>700403000000</v>
      </c>
      <c r="Y110" s="5">
        <v>772662000000</v>
      </c>
      <c r="Z110" s="5">
        <v>903283000000</v>
      </c>
    </row>
    <row r="111" spans="3:26" ht="15.5" x14ac:dyDescent="0.35">
      <c r="C111" t="s">
        <v>134</v>
      </c>
    </row>
    <row r="112" spans="3:26" ht="15.5" x14ac:dyDescent="0.35">
      <c r="C112" t="s">
        <v>272</v>
      </c>
      <c r="D112" s="5">
        <v>3477148000000</v>
      </c>
      <c r="E112" s="5">
        <v>4775961000000</v>
      </c>
      <c r="F112" s="5">
        <v>3706966000000</v>
      </c>
      <c r="G112" s="5">
        <v>3522955000000</v>
      </c>
      <c r="I112" s="5">
        <v>3706966000000</v>
      </c>
      <c r="J112" s="5">
        <v>3658377000000</v>
      </c>
      <c r="K112" s="5">
        <v>4117814000000</v>
      </c>
      <c r="L112" s="5">
        <v>3443507000000</v>
      </c>
      <c r="M112" s="5">
        <v>2345377000000</v>
      </c>
      <c r="N112" s="5">
        <v>2503816000000</v>
      </c>
      <c r="O112" s="5">
        <v>2765968000000</v>
      </c>
      <c r="P112" s="5">
        <v>3633402000000</v>
      </c>
      <c r="Q112" s="5">
        <v>3216003000000</v>
      </c>
      <c r="R112" s="5">
        <v>2316970000000</v>
      </c>
      <c r="S112" s="5">
        <v>2745839000000</v>
      </c>
      <c r="T112" s="5">
        <v>2004273000000</v>
      </c>
      <c r="U112" s="5">
        <v>994716000000</v>
      </c>
      <c r="V112" s="5">
        <v>556889000000</v>
      </c>
      <c r="W112" s="5">
        <v>314104000000</v>
      </c>
      <c r="X112" s="5">
        <v>412127000000</v>
      </c>
      <c r="Y112" s="5">
        <v>424556000000</v>
      </c>
      <c r="Z112" s="5">
        <v>573985000000</v>
      </c>
    </row>
    <row r="113" spans="3:26" ht="15.5" x14ac:dyDescent="0.35">
      <c r="C113" t="s">
        <v>135</v>
      </c>
    </row>
    <row r="114" spans="3:26" ht="15.5" x14ac:dyDescent="0.35">
      <c r="C114" t="s">
        <v>273</v>
      </c>
      <c r="D114" s="5">
        <v>1149484000000</v>
      </c>
      <c r="E114" s="5">
        <v>1147279000000</v>
      </c>
      <c r="F114" s="5">
        <v>1044984000000</v>
      </c>
      <c r="G114" s="5">
        <v>1195546000000</v>
      </c>
      <c r="I114" s="5">
        <v>1044984000000</v>
      </c>
      <c r="J114" s="5">
        <v>977763000000</v>
      </c>
      <c r="K114" s="5">
        <v>773251000000</v>
      </c>
      <c r="L114" s="5">
        <v>691568000000</v>
      </c>
      <c r="M114" s="5">
        <v>684726000000</v>
      </c>
      <c r="N114" s="5">
        <v>1489785000000</v>
      </c>
      <c r="O114" s="5">
        <v>620273000000</v>
      </c>
      <c r="P114" s="5">
        <v>495247000000</v>
      </c>
      <c r="Q114" s="5">
        <v>281757000000</v>
      </c>
      <c r="R114" s="5">
        <v>210859000000</v>
      </c>
      <c r="S114" s="5">
        <v>166502000000</v>
      </c>
      <c r="T114" s="5">
        <v>181143000000</v>
      </c>
      <c r="U114" s="5">
        <v>147278000000</v>
      </c>
      <c r="V114" s="5">
        <v>99431000000</v>
      </c>
      <c r="W114" s="5">
        <v>47704000000</v>
      </c>
      <c r="X114" s="5">
        <v>174909000000</v>
      </c>
      <c r="Y114" s="5">
        <v>172581000000</v>
      </c>
      <c r="Z114" s="5">
        <v>118114000000</v>
      </c>
    </row>
    <row r="115" spans="3:26" ht="15.5" x14ac:dyDescent="0.35">
      <c r="C115" t="s">
        <v>137</v>
      </c>
      <c r="D115" s="5">
        <v>346601000000</v>
      </c>
      <c r="E115" s="5">
        <v>761624000000</v>
      </c>
      <c r="F115" s="5">
        <v>414700000000</v>
      </c>
      <c r="G115" s="5">
        <v>232842000000</v>
      </c>
      <c r="I115" s="5">
        <v>414700000000</v>
      </c>
      <c r="J115" s="5">
        <v>209235000000</v>
      </c>
      <c r="K115" s="5">
        <v>194329000000</v>
      </c>
      <c r="L115" s="5">
        <v>186369000000</v>
      </c>
      <c r="M115" s="5">
        <v>238230000000</v>
      </c>
      <c r="N115" s="5">
        <v>299507000000</v>
      </c>
      <c r="O115" s="5">
        <v>147304000000</v>
      </c>
      <c r="P115" s="5">
        <v>456836000000</v>
      </c>
      <c r="Q115" s="5">
        <v>177397000000</v>
      </c>
      <c r="R115" s="5">
        <v>164425000000</v>
      </c>
      <c r="S115" s="5">
        <v>137484000000</v>
      </c>
      <c r="T115" s="5">
        <v>41717000000</v>
      </c>
      <c r="U115" s="5">
        <v>61958000000</v>
      </c>
      <c r="V115" s="5">
        <v>99350000000</v>
      </c>
      <c r="W115" s="5">
        <v>36821000000</v>
      </c>
      <c r="X115" s="5">
        <v>150733000000</v>
      </c>
      <c r="Y115" s="5">
        <v>195386000000</v>
      </c>
      <c r="Z115" s="5">
        <v>209305000000</v>
      </c>
    </row>
    <row r="116" spans="3:26" ht="15.5" x14ac:dyDescent="0.35">
      <c r="C116" t="s">
        <v>136</v>
      </c>
      <c r="D116" s="5">
        <v>664484000000</v>
      </c>
      <c r="E116" s="5">
        <v>533870000000</v>
      </c>
      <c r="F116" s="5">
        <v>647047000000</v>
      </c>
      <c r="G116" s="5">
        <v>562720000000</v>
      </c>
      <c r="I116" s="5">
        <v>647047000000</v>
      </c>
      <c r="J116" s="5">
        <v>497550000000</v>
      </c>
      <c r="K116" s="5">
        <v>392862000000</v>
      </c>
      <c r="L116" s="5">
        <v>346238000000</v>
      </c>
      <c r="M116" s="5">
        <v>368766000000</v>
      </c>
      <c r="N116" s="5">
        <v>429018000000</v>
      </c>
      <c r="O116" s="5">
        <v>331136000000</v>
      </c>
      <c r="P116" s="5">
        <v>299340000000</v>
      </c>
      <c r="Q116" s="5">
        <v>181949000000</v>
      </c>
      <c r="R116" s="5">
        <v>211270000000</v>
      </c>
      <c r="S116" s="5">
        <v>190831000000</v>
      </c>
      <c r="T116" s="5">
        <v>147736000000</v>
      </c>
      <c r="U116" s="5">
        <v>150402000000</v>
      </c>
      <c r="V116" s="5">
        <v>109985000000</v>
      </c>
      <c r="W116" s="5">
        <v>73190000000</v>
      </c>
      <c r="X116" s="5">
        <v>51648000000</v>
      </c>
      <c r="Y116" s="5">
        <v>53441000000</v>
      </c>
      <c r="Z116" s="5">
        <v>98388000000</v>
      </c>
    </row>
    <row r="117" spans="3:26" ht="15.5" x14ac:dyDescent="0.35">
      <c r="C117" t="s">
        <v>140</v>
      </c>
    </row>
    <row r="118" spans="3:26" ht="15.5" x14ac:dyDescent="0.35">
      <c r="C118" t="s">
        <v>141</v>
      </c>
      <c r="D118" s="5">
        <v>5861203000000</v>
      </c>
      <c r="E118" s="5">
        <v>4564385000000</v>
      </c>
      <c r="F118" s="5">
        <v>2034264000000</v>
      </c>
      <c r="G118" s="5">
        <v>1236782000000</v>
      </c>
      <c r="I118" s="5">
        <v>2034264000000</v>
      </c>
      <c r="J118" s="5">
        <v>1800811000000</v>
      </c>
      <c r="K118" s="5">
        <v>2625992000000</v>
      </c>
      <c r="L118" s="5">
        <v>3057935000000</v>
      </c>
      <c r="M118" s="5">
        <v>2272543000000</v>
      </c>
      <c r="N118" s="5">
        <v>2292412000000</v>
      </c>
      <c r="O118" s="5">
        <v>1107169000000</v>
      </c>
      <c r="P118" s="5">
        <v>478406000000</v>
      </c>
      <c r="S118" s="5">
        <v>510246000000</v>
      </c>
      <c r="T118" s="5">
        <v>518779000000</v>
      </c>
      <c r="U118" s="5">
        <v>497113000000</v>
      </c>
      <c r="V118" s="5">
        <v>610648000000</v>
      </c>
      <c r="W118" s="5">
        <v>914495000000</v>
      </c>
      <c r="X118" s="5">
        <v>861876000000</v>
      </c>
      <c r="Y118" s="5">
        <v>69760000000</v>
      </c>
      <c r="Z118" s="5">
        <v>72655000000</v>
      </c>
    </row>
    <row r="119" spans="3:26" ht="15.5" x14ac:dyDescent="0.35">
      <c r="C119" t="s">
        <v>758</v>
      </c>
      <c r="D119" s="5">
        <v>4170000000</v>
      </c>
      <c r="E119" s="5">
        <v>1305000000</v>
      </c>
      <c r="F119" s="5">
        <v>1702000000</v>
      </c>
      <c r="G119" s="5">
        <v>2148000000</v>
      </c>
      <c r="I119" s="5">
        <v>1702000000</v>
      </c>
      <c r="J119" s="5">
        <v>1992000000</v>
      </c>
      <c r="K119" s="5">
        <v>2310000000</v>
      </c>
      <c r="L119" s="5">
        <v>2570000000</v>
      </c>
      <c r="M119" s="5">
        <v>117000000</v>
      </c>
      <c r="N119" s="5">
        <v>1388000000</v>
      </c>
      <c r="O119" s="5">
        <v>3285000000</v>
      </c>
      <c r="P119" s="5">
        <v>310000000</v>
      </c>
      <c r="Q119" s="5">
        <v>870000000</v>
      </c>
      <c r="R119" s="5">
        <v>207000000</v>
      </c>
      <c r="S119" s="5">
        <v>3181000000</v>
      </c>
      <c r="T119" s="5">
        <v>678000000</v>
      </c>
      <c r="U119" s="5">
        <v>199000000</v>
      </c>
      <c r="V119" s="5">
        <v>1176000000</v>
      </c>
      <c r="W119" s="5">
        <v>3421000000</v>
      </c>
      <c r="X119" s="5">
        <v>638000000</v>
      </c>
      <c r="Y119" s="5">
        <v>1676000000</v>
      </c>
      <c r="Z119" s="5">
        <v>2056000000</v>
      </c>
    </row>
    <row r="120" spans="3:26" ht="15.5" x14ac:dyDescent="0.35">
      <c r="C120" t="s">
        <v>277</v>
      </c>
      <c r="Q120" s="5">
        <v>10000000</v>
      </c>
      <c r="R120" s="5">
        <v>157000000</v>
      </c>
      <c r="S120" s="5">
        <v>1148000000</v>
      </c>
      <c r="T120" s="5">
        <v>3049000000</v>
      </c>
      <c r="U120" s="5">
        <v>5068000000</v>
      </c>
      <c r="V120" s="5">
        <v>4216000000</v>
      </c>
      <c r="W120" s="5">
        <v>1240000000</v>
      </c>
      <c r="X120" s="5">
        <v>160000000</v>
      </c>
      <c r="Y120" s="5">
        <v>272000000</v>
      </c>
      <c r="Z120" s="5">
        <v>627000000</v>
      </c>
    </row>
    <row r="121" spans="3:26" ht="15.5" x14ac:dyDescent="0.35">
      <c r="C121" t="s">
        <v>2611</v>
      </c>
      <c r="Y121" s="5">
        <v>957820000000</v>
      </c>
      <c r="Z121" s="5">
        <v>1296793000000</v>
      </c>
    </row>
    <row r="122" spans="3:26" ht="15.5" x14ac:dyDescent="0.35">
      <c r="C122" t="s">
        <v>274</v>
      </c>
      <c r="J122" s="5">
        <v>5581465000000</v>
      </c>
      <c r="K122" s="5">
        <v>5289416000000</v>
      </c>
      <c r="L122" s="5">
        <v>5368552000000</v>
      </c>
      <c r="M122" s="5">
        <v>4859482000000</v>
      </c>
      <c r="N122" s="5">
        <v>4491717000000</v>
      </c>
      <c r="O122" s="5">
        <v>4563819000000</v>
      </c>
      <c r="P122" s="5">
        <v>4684246000000</v>
      </c>
      <c r="Q122" s="5">
        <v>5271496000000</v>
      </c>
      <c r="R122" s="5">
        <v>3608726000000</v>
      </c>
      <c r="S122" s="5">
        <v>4246495000000</v>
      </c>
      <c r="T122" s="5">
        <v>4223055000000</v>
      </c>
      <c r="U122" s="5">
        <v>4147568000000</v>
      </c>
      <c r="V122" s="5">
        <v>1489713000000</v>
      </c>
      <c r="X122" s="5">
        <v>497756000000</v>
      </c>
      <c r="Y122" s="5">
        <v>496247000000</v>
      </c>
      <c r="Z122" s="5">
        <v>494737000000</v>
      </c>
    </row>
    <row r="123" spans="3:26" ht="15.5" x14ac:dyDescent="0.35">
      <c r="C123" t="s">
        <v>144</v>
      </c>
      <c r="D123" s="5">
        <v>1261945000000</v>
      </c>
      <c r="E123" s="5">
        <v>1281135000000</v>
      </c>
      <c r="F123" s="5">
        <v>6850787000000</v>
      </c>
      <c r="G123" s="5">
        <v>6746945000000</v>
      </c>
      <c r="I123" s="5">
        <v>6850787000000</v>
      </c>
      <c r="J123" s="5">
        <v>1197114000000</v>
      </c>
      <c r="K123" s="5">
        <v>841055000000</v>
      </c>
      <c r="L123" s="5">
        <v>567244000000</v>
      </c>
      <c r="M123" s="5">
        <v>1717473000000</v>
      </c>
      <c r="N123" s="5">
        <v>677087000000</v>
      </c>
      <c r="O123" s="5">
        <v>245033000000</v>
      </c>
      <c r="P123" s="5">
        <v>996521000000</v>
      </c>
      <c r="Q123" s="5">
        <v>1190000000</v>
      </c>
      <c r="R123" s="5">
        <v>1501107000000</v>
      </c>
      <c r="S123" s="5">
        <v>203766000000</v>
      </c>
      <c r="T123" s="5">
        <v>281808000000</v>
      </c>
      <c r="U123" s="5">
        <v>403798000000</v>
      </c>
      <c r="V123" s="5">
        <v>342908000000</v>
      </c>
      <c r="W123" s="5">
        <v>785232000000</v>
      </c>
      <c r="X123" s="5">
        <v>196894000000</v>
      </c>
      <c r="Y123" s="5">
        <v>180353000000</v>
      </c>
      <c r="Z123" s="5">
        <v>192867000000</v>
      </c>
    </row>
    <row r="124" spans="3:26" ht="15.5" x14ac:dyDescent="0.35">
      <c r="C124" t="s">
        <v>145</v>
      </c>
      <c r="D124" s="5">
        <v>7416314000000</v>
      </c>
      <c r="E124" s="5">
        <v>6110622000000</v>
      </c>
      <c r="F124" s="5">
        <v>3524009000000</v>
      </c>
      <c r="G124" s="5">
        <v>2957433000000</v>
      </c>
      <c r="I124" s="5">
        <v>3524009000000</v>
      </c>
      <c r="J124" s="5">
        <v>8798205000000</v>
      </c>
      <c r="K124" s="5">
        <v>9258157000000</v>
      </c>
      <c r="L124" s="5">
        <v>9623670000000</v>
      </c>
      <c r="M124" s="5">
        <v>8422780000000</v>
      </c>
      <c r="N124" s="5">
        <v>8532111000000</v>
      </c>
      <c r="O124" s="5">
        <v>7012123000000</v>
      </c>
      <c r="P124" s="5">
        <v>6372157000000</v>
      </c>
      <c r="Q124" s="5">
        <v>6523602000000</v>
      </c>
      <c r="R124" s="5">
        <v>4684513000000</v>
      </c>
      <c r="S124" s="5">
        <v>5697104000000</v>
      </c>
      <c r="T124" s="5">
        <v>5523993000000</v>
      </c>
      <c r="U124" s="5">
        <v>5310822000000</v>
      </c>
      <c r="V124" s="5">
        <v>2674246000000</v>
      </c>
      <c r="W124" s="5">
        <v>1381079000000</v>
      </c>
      <c r="X124" s="5">
        <v>1806181000000</v>
      </c>
      <c r="Y124" s="5">
        <v>1901180000000</v>
      </c>
      <c r="Z124" s="5">
        <v>2199295000000</v>
      </c>
    </row>
    <row r="125" spans="3:26" ht="15.5" x14ac:dyDescent="0.35">
      <c r="C125" t="s">
        <v>146</v>
      </c>
      <c r="D125" s="5">
        <v>7416314000000</v>
      </c>
      <c r="E125" s="5">
        <v>6110622000000</v>
      </c>
      <c r="F125" s="5">
        <v>3524009000000</v>
      </c>
      <c r="G125" s="5">
        <v>2957433000000</v>
      </c>
      <c r="I125" s="5">
        <v>3524009000000</v>
      </c>
      <c r="J125" s="5">
        <v>8798205000000</v>
      </c>
      <c r="K125" s="5">
        <v>9258157000000</v>
      </c>
      <c r="L125" s="5">
        <v>9623670000000</v>
      </c>
      <c r="M125" s="5">
        <v>8422780000000</v>
      </c>
      <c r="N125" s="5">
        <v>8532111000000</v>
      </c>
      <c r="O125" s="5">
        <v>7012123000000</v>
      </c>
      <c r="P125" s="5">
        <v>6372157000000</v>
      </c>
      <c r="Q125" s="5">
        <v>6523602000000</v>
      </c>
      <c r="R125" s="5">
        <v>4684513000000</v>
      </c>
      <c r="S125" s="5">
        <v>5697104000000</v>
      </c>
      <c r="T125" s="5">
        <v>5523993000000</v>
      </c>
      <c r="U125" s="5">
        <v>5310822000000</v>
      </c>
      <c r="V125" s="5">
        <v>2674246000000</v>
      </c>
      <c r="W125" s="5">
        <v>1381079000000</v>
      </c>
      <c r="X125" s="5">
        <v>1806181000000</v>
      </c>
      <c r="Y125" s="5">
        <v>1901180000000</v>
      </c>
      <c r="Z125" s="5">
        <v>2199295000000</v>
      </c>
    </row>
    <row r="126" spans="3:26" ht="15.5" x14ac:dyDescent="0.35">
      <c r="C126" t="s">
        <v>152</v>
      </c>
      <c r="D126" s="5">
        <v>52553000000</v>
      </c>
      <c r="E126" s="5">
        <v>76787000000</v>
      </c>
      <c r="F126" s="5">
        <v>46423000000</v>
      </c>
      <c r="G126" s="5">
        <v>51249000000</v>
      </c>
      <c r="I126" s="5">
        <v>46423000000</v>
      </c>
      <c r="J126" s="5">
        <v>29033000000</v>
      </c>
      <c r="K126" s="5">
        <v>23153000000</v>
      </c>
      <c r="L126" s="5">
        <v>13661000000</v>
      </c>
      <c r="M126" s="5">
        <v>6396000000</v>
      </c>
      <c r="N126" s="5">
        <v>13094000000</v>
      </c>
      <c r="O126" s="5">
        <v>15110000000</v>
      </c>
      <c r="P126" s="5">
        <v>14325000000</v>
      </c>
      <c r="Q126" s="5">
        <v>10048000000</v>
      </c>
      <c r="R126" s="5">
        <v>9193000000</v>
      </c>
      <c r="S126" s="5">
        <v>10428000000</v>
      </c>
      <c r="T126" s="5">
        <v>10939000000</v>
      </c>
      <c r="U126" s="5">
        <v>13201000000</v>
      </c>
      <c r="V126" s="5">
        <v>34431000000</v>
      </c>
      <c r="W126" s="5">
        <v>34270000000</v>
      </c>
      <c r="X126" s="5">
        <v>9970000000</v>
      </c>
      <c r="Y126" s="5">
        <v>3166000000</v>
      </c>
      <c r="Z126" s="5">
        <v>8091000000</v>
      </c>
    </row>
    <row r="127" spans="3:26" ht="15.5" x14ac:dyDescent="0.35">
      <c r="C127" t="s">
        <v>407</v>
      </c>
      <c r="M127" s="5">
        <v>17829000000</v>
      </c>
    </row>
    <row r="128" spans="3:26" ht="15.5" x14ac:dyDescent="0.35">
      <c r="C128" t="s">
        <v>150</v>
      </c>
    </row>
    <row r="129" spans="2:26" ht="15.5" x14ac:dyDescent="0.35">
      <c r="C129" t="s">
        <v>151</v>
      </c>
      <c r="D129" s="5">
        <v>5954557000000</v>
      </c>
      <c r="E129" s="5">
        <v>4653704000000</v>
      </c>
      <c r="F129" s="5">
        <v>2090345000000</v>
      </c>
      <c r="G129" s="5">
        <v>1304630000000</v>
      </c>
      <c r="I129" s="5">
        <v>2090345000000</v>
      </c>
      <c r="J129" s="5">
        <v>7470779000000</v>
      </c>
      <c r="K129" s="5">
        <v>7926622000000</v>
      </c>
      <c r="L129" s="5">
        <v>8430453000000</v>
      </c>
      <c r="M129" s="5">
        <v>7140524000000</v>
      </c>
      <c r="N129" s="5">
        <v>6819400000000</v>
      </c>
      <c r="O129" s="5">
        <v>5674273000000</v>
      </c>
      <c r="P129" s="5">
        <v>5166098000000</v>
      </c>
      <c r="Q129" s="5">
        <v>5272376000000</v>
      </c>
      <c r="R129" s="5">
        <v>3609090000000</v>
      </c>
      <c r="S129" s="5">
        <v>4761070000000</v>
      </c>
      <c r="T129" s="5">
        <v>4745561000000</v>
      </c>
      <c r="U129" s="5">
        <v>4649948000000</v>
      </c>
      <c r="V129" s="5">
        <v>2105753000000</v>
      </c>
      <c r="W129" s="5">
        <v>919156000000</v>
      </c>
      <c r="X129" s="5">
        <v>1360430000000</v>
      </c>
      <c r="Y129" s="5">
        <v>1525775000000</v>
      </c>
      <c r="Z129" s="5">
        <v>1866868000000</v>
      </c>
    </row>
    <row r="130" spans="2:26" ht="15.5" x14ac:dyDescent="0.35">
      <c r="C130" t="s">
        <v>154</v>
      </c>
      <c r="D130" s="5">
        <v>23811080000000</v>
      </c>
      <c r="E130" s="5">
        <v>17309391000000</v>
      </c>
      <c r="F130" s="5">
        <v>20041473000000</v>
      </c>
      <c r="G130" s="5">
        <v>19028953000000</v>
      </c>
      <c r="I130" s="5">
        <v>20041473000000</v>
      </c>
      <c r="J130" s="5">
        <v>18093761000000</v>
      </c>
      <c r="K130" s="5">
        <v>19942219000000</v>
      </c>
      <c r="L130" s="5">
        <v>19036110000000</v>
      </c>
      <c r="M130" s="5">
        <v>15486946000000</v>
      </c>
      <c r="N130" s="5">
        <v>14539790000000</v>
      </c>
      <c r="O130" s="5">
        <v>14754081000000</v>
      </c>
      <c r="P130" s="5">
        <v>14061678000000</v>
      </c>
      <c r="Q130" s="5">
        <v>11293242000000</v>
      </c>
      <c r="R130" s="5">
        <v>9878062000000</v>
      </c>
      <c r="S130" s="5">
        <v>11049774000000</v>
      </c>
      <c r="T130" s="5">
        <v>10440441000000</v>
      </c>
      <c r="U130" s="5">
        <v>9672368000000</v>
      </c>
      <c r="V130" s="5">
        <v>6198137000000</v>
      </c>
      <c r="W130" s="5">
        <v>4481070000000</v>
      </c>
      <c r="X130" s="5">
        <v>3492895000000</v>
      </c>
      <c r="Y130" s="5">
        <v>3700159000000</v>
      </c>
      <c r="Z130" s="5">
        <v>4295237000000</v>
      </c>
    </row>
    <row r="131" spans="2:26" ht="15.5" x14ac:dyDescent="0.35">
      <c r="C131" t="s">
        <v>155</v>
      </c>
    </row>
    <row r="132" spans="2:26" ht="15.5" x14ac:dyDescent="0.35">
      <c r="C132" t="s">
        <v>156</v>
      </c>
      <c r="D132" s="5">
        <v>1879461000000</v>
      </c>
      <c r="E132" s="5">
        <v>1879461000000</v>
      </c>
      <c r="F132" s="5">
        <v>1879461000000</v>
      </c>
      <c r="G132" s="5">
        <v>1879461000000</v>
      </c>
      <c r="I132" s="5">
        <v>1879461000000</v>
      </c>
      <c r="J132" s="5">
        <v>1879461000000</v>
      </c>
      <c r="K132" s="5">
        <v>1879461000000</v>
      </c>
      <c r="L132" s="5">
        <v>1879461000000</v>
      </c>
      <c r="M132" s="5">
        <v>1879461000000</v>
      </c>
      <c r="N132" s="5">
        <v>1879461000000</v>
      </c>
      <c r="O132" s="5">
        <v>1879461000000</v>
      </c>
      <c r="P132" s="5">
        <v>1879461000000</v>
      </c>
      <c r="Q132" s="5">
        <v>1816250000000</v>
      </c>
      <c r="R132" s="5">
        <v>1816250000000</v>
      </c>
      <c r="S132" s="5">
        <v>1666250000000</v>
      </c>
      <c r="T132" s="5">
        <v>1666250000000</v>
      </c>
      <c r="U132" s="5">
        <v>1666250000000</v>
      </c>
      <c r="V132" s="5">
        <v>1666250000000</v>
      </c>
      <c r="W132" s="5">
        <v>1605878000000</v>
      </c>
      <c r="X132" s="5">
        <v>1605878000000</v>
      </c>
      <c r="Y132" s="5">
        <v>1605878000000</v>
      </c>
      <c r="Z132" s="5">
        <v>1489414000000</v>
      </c>
    </row>
    <row r="133" spans="2:26" ht="15.5" x14ac:dyDescent="0.35">
      <c r="C133" t="s">
        <v>157</v>
      </c>
      <c r="D133" s="5">
        <v>1262652000000</v>
      </c>
      <c r="E133" s="5">
        <v>1150393000000</v>
      </c>
      <c r="F133" s="5">
        <v>1150393000000</v>
      </c>
      <c r="G133" s="5">
        <v>1150393000000</v>
      </c>
      <c r="I133" s="5">
        <v>1150393000000</v>
      </c>
      <c r="J133" s="5">
        <v>1150393000000</v>
      </c>
      <c r="K133" s="5">
        <v>1150393000000</v>
      </c>
      <c r="L133" s="5">
        <v>1148067000000</v>
      </c>
      <c r="M133" s="5">
        <v>1148067000000</v>
      </c>
      <c r="N133" s="5">
        <v>1148067000000</v>
      </c>
      <c r="O133" s="5">
        <v>1694351000000</v>
      </c>
      <c r="P133" s="5">
        <v>1691782000000</v>
      </c>
      <c r="Q133" s="5">
        <v>1451977000000</v>
      </c>
      <c r="R133" s="5">
        <v>1447315000000</v>
      </c>
      <c r="S133" s="5">
        <v>895615000000</v>
      </c>
      <c r="T133" s="5">
        <v>895615000000</v>
      </c>
      <c r="U133" s="5">
        <v>895615000000</v>
      </c>
      <c r="V133" s="5">
        <v>579383000000</v>
      </c>
      <c r="W133" s="5">
        <v>426227000000</v>
      </c>
      <c r="X133" s="5">
        <v>426227000000</v>
      </c>
      <c r="Y133" s="5">
        <v>426227000000</v>
      </c>
      <c r="Z133" s="5">
        <v>172919000000</v>
      </c>
    </row>
    <row r="134" spans="2:26" ht="15.5" x14ac:dyDescent="0.35">
      <c r="C134" t="s">
        <v>158</v>
      </c>
      <c r="D134" s="5">
        <v>16714251000000</v>
      </c>
      <c r="E134" s="5">
        <v>17662194000000</v>
      </c>
      <c r="F134" s="5">
        <v>15796318000000</v>
      </c>
      <c r="G134" s="5">
        <v>14219488000000</v>
      </c>
      <c r="I134" s="5">
        <v>15796318000000</v>
      </c>
      <c r="J134" s="5">
        <v>12758416000000</v>
      </c>
      <c r="K134" s="5">
        <v>10536559000000</v>
      </c>
      <c r="L134" s="5">
        <v>10231493000000</v>
      </c>
      <c r="M134" s="5">
        <v>9428884000000</v>
      </c>
      <c r="N134" s="5">
        <v>7770437000000</v>
      </c>
      <c r="O134" s="5">
        <v>7266985000000</v>
      </c>
      <c r="P134" s="5">
        <v>6109050000000</v>
      </c>
      <c r="Q134" s="5">
        <v>4952932000000</v>
      </c>
      <c r="R134" s="5">
        <v>4630555000000</v>
      </c>
      <c r="S134" s="5">
        <v>2797573000000</v>
      </c>
      <c r="T134" s="5">
        <v>2408794000000</v>
      </c>
      <c r="U134" s="5">
        <v>2182807000000</v>
      </c>
      <c r="V134" s="5">
        <v>1800363000000</v>
      </c>
      <c r="W134" s="5">
        <v>968308000000</v>
      </c>
      <c r="X134" s="5">
        <v>1035555000000</v>
      </c>
      <c r="Y134" s="5">
        <v>52005000000</v>
      </c>
      <c r="Z134" s="5">
        <v>-679562000000</v>
      </c>
    </row>
    <row r="135" spans="2:26" ht="15.5" x14ac:dyDescent="0.35">
      <c r="C135" t="s">
        <v>159</v>
      </c>
      <c r="D135" s="5">
        <v>381000000000</v>
      </c>
      <c r="E135" s="5">
        <v>381000000000</v>
      </c>
      <c r="F135" s="5">
        <v>381000000000</v>
      </c>
      <c r="G135" s="5">
        <v>381000000000</v>
      </c>
      <c r="I135" s="5">
        <v>381000000000</v>
      </c>
      <c r="J135" s="5">
        <v>381000000000</v>
      </c>
      <c r="K135" s="5">
        <v>371000000000</v>
      </c>
      <c r="L135" s="5">
        <v>351000000000</v>
      </c>
      <c r="M135" s="5">
        <v>331000000000</v>
      </c>
      <c r="N135" s="5">
        <v>311000000000</v>
      </c>
      <c r="O135" s="5">
        <v>291000000000</v>
      </c>
      <c r="P135" s="5">
        <v>248000000000</v>
      </c>
      <c r="Q135" s="5">
        <v>228000000000</v>
      </c>
      <c r="R135" s="5">
        <v>186700000000</v>
      </c>
      <c r="S135" s="5">
        <v>175000000000</v>
      </c>
      <c r="T135" s="5">
        <v>165000000000</v>
      </c>
      <c r="U135" s="5">
        <v>150000000000</v>
      </c>
      <c r="V135" s="5">
        <v>120000000000</v>
      </c>
      <c r="W135" s="5">
        <v>104000000000</v>
      </c>
    </row>
    <row r="136" spans="2:26" ht="15.5" x14ac:dyDescent="0.35">
      <c r="C136" t="s">
        <v>160</v>
      </c>
      <c r="D136" s="5">
        <v>16333251000000</v>
      </c>
      <c r="E136" s="5">
        <v>17281194000000</v>
      </c>
      <c r="F136" s="5">
        <v>15415318000000</v>
      </c>
      <c r="G136" s="5">
        <v>13838488000000</v>
      </c>
      <c r="I136" s="5">
        <v>15415318000000</v>
      </c>
      <c r="J136" s="5">
        <v>12377416000000</v>
      </c>
      <c r="K136" s="5">
        <v>10165559000000</v>
      </c>
      <c r="L136" s="5">
        <v>9880493000000</v>
      </c>
      <c r="M136" s="5">
        <v>9097884000000</v>
      </c>
      <c r="N136" s="5">
        <v>7459437000000</v>
      </c>
      <c r="O136" s="5">
        <v>6975985000000</v>
      </c>
      <c r="P136" s="5">
        <v>5861050000000</v>
      </c>
      <c r="Q136" s="5">
        <v>4724932000000</v>
      </c>
      <c r="R136" s="5">
        <v>4443855000000</v>
      </c>
      <c r="S136" s="5">
        <v>2622573000000</v>
      </c>
      <c r="T136" s="5">
        <v>2243794000000</v>
      </c>
      <c r="U136" s="5">
        <v>2032807000000</v>
      </c>
      <c r="V136" s="5">
        <v>1680363000000</v>
      </c>
      <c r="W136" s="5">
        <v>864308000000</v>
      </c>
    </row>
    <row r="137" spans="2:26" ht="15.5" x14ac:dyDescent="0.35">
      <c r="C137" t="s">
        <v>161</v>
      </c>
      <c r="D137" s="5">
        <v>16714251000000</v>
      </c>
      <c r="E137" s="5">
        <v>17662194000000</v>
      </c>
      <c r="F137" s="5">
        <v>15796318000000</v>
      </c>
      <c r="G137" s="5">
        <v>14219488000000</v>
      </c>
      <c r="I137" s="5">
        <v>15796318000000</v>
      </c>
      <c r="J137" s="5">
        <v>12758416000000</v>
      </c>
      <c r="K137" s="5">
        <v>10536559000000</v>
      </c>
      <c r="L137" s="5">
        <v>10231493000000</v>
      </c>
      <c r="M137" s="5">
        <v>9428884000000</v>
      </c>
      <c r="N137" s="5">
        <v>7770437000000</v>
      </c>
      <c r="O137" s="5">
        <v>7266985000000</v>
      </c>
      <c r="P137" s="5">
        <v>6109050000000</v>
      </c>
      <c r="Q137" s="5">
        <v>4952932000000</v>
      </c>
      <c r="R137" s="5">
        <v>4630555000000</v>
      </c>
      <c r="S137" s="5">
        <v>2797573000000</v>
      </c>
      <c r="T137" s="5">
        <v>2408794000000</v>
      </c>
      <c r="U137" s="5">
        <v>2182807000000</v>
      </c>
      <c r="V137" s="5">
        <v>1800363000000</v>
      </c>
      <c r="W137" s="5">
        <v>968308000000</v>
      </c>
      <c r="X137" s="5">
        <v>1035555000000</v>
      </c>
      <c r="Y137" s="5">
        <v>52005000000</v>
      </c>
      <c r="Z137" s="5">
        <v>-679562000000</v>
      </c>
    </row>
    <row r="138" spans="2:26" ht="15.5" x14ac:dyDescent="0.35">
      <c r="C138" t="s">
        <v>162</v>
      </c>
      <c r="D138" s="5">
        <v>1511358000000</v>
      </c>
      <c r="E138" s="5">
        <v>1483597000000</v>
      </c>
      <c r="F138" s="5">
        <v>1355201000000</v>
      </c>
      <c r="G138" s="5">
        <v>1265855000000</v>
      </c>
      <c r="I138" s="5">
        <v>1355201000000</v>
      </c>
      <c r="J138" s="5">
        <v>1095684000000</v>
      </c>
      <c r="K138" s="5">
        <v>940921000000</v>
      </c>
      <c r="L138" s="5">
        <v>906732000000</v>
      </c>
      <c r="M138" s="5">
        <v>869326000000</v>
      </c>
      <c r="N138" s="5">
        <v>734060000000</v>
      </c>
      <c r="O138" s="5">
        <v>675944000000</v>
      </c>
      <c r="P138" s="5">
        <v>607394000000</v>
      </c>
      <c r="Q138" s="5">
        <v>586375000000</v>
      </c>
      <c r="R138" s="5">
        <v>529470000000</v>
      </c>
      <c r="S138" s="5">
        <v>497787000000</v>
      </c>
      <c r="T138" s="5">
        <v>425725000000</v>
      </c>
      <c r="U138" s="5">
        <v>493062000000</v>
      </c>
      <c r="V138" s="5">
        <v>414673000000</v>
      </c>
      <c r="W138" s="5">
        <v>467415000000</v>
      </c>
      <c r="X138" s="5">
        <v>412586000000</v>
      </c>
      <c r="Y138" s="5">
        <v>268438000000</v>
      </c>
      <c r="Z138" s="5">
        <v>170473000000</v>
      </c>
    </row>
    <row r="139" spans="2:26" ht="15.5" x14ac:dyDescent="0.35">
      <c r="C139" t="s">
        <v>10</v>
      </c>
      <c r="D139" s="5">
        <v>21334052000000</v>
      </c>
      <c r="E139" s="5">
        <v>22024421000000</v>
      </c>
      <c r="F139" s="5">
        <v>20018957000000</v>
      </c>
      <c r="G139" s="5">
        <v>18273834000000</v>
      </c>
      <c r="I139" s="5">
        <v>20018957000000</v>
      </c>
      <c r="J139" s="5">
        <v>16572522000000</v>
      </c>
      <c r="K139" s="5">
        <v>14167212000000</v>
      </c>
      <c r="L139" s="5">
        <v>13654777000000</v>
      </c>
      <c r="M139" s="5">
        <v>13102710000000</v>
      </c>
      <c r="N139" s="5">
        <v>11411970000000</v>
      </c>
      <c r="O139" s="5">
        <v>11896814000000</v>
      </c>
      <c r="P139" s="5">
        <v>10765677000000</v>
      </c>
      <c r="Q139" s="5">
        <v>9795628000000</v>
      </c>
      <c r="R139" s="5">
        <v>9372964000000</v>
      </c>
      <c r="S139" s="5">
        <v>6109692000000</v>
      </c>
      <c r="T139" s="5">
        <v>5289994000000</v>
      </c>
      <c r="U139" s="5">
        <v>5245222000000</v>
      </c>
      <c r="V139" s="5">
        <v>4763327000000</v>
      </c>
      <c r="W139" s="5">
        <v>3785347000000</v>
      </c>
      <c r="X139" s="5">
        <v>3486867000000</v>
      </c>
      <c r="Y139" s="5">
        <v>2369978000000</v>
      </c>
      <c r="Z139" s="5">
        <v>1479607000000</v>
      </c>
    </row>
    <row r="140" spans="2:26" ht="15.5" x14ac:dyDescent="0.35">
      <c r="C140" t="s">
        <v>163</v>
      </c>
      <c r="D140" s="5">
        <v>45145132000000</v>
      </c>
      <c r="E140" s="5">
        <v>39333812000000</v>
      </c>
      <c r="F140" s="5">
        <v>40060430000000</v>
      </c>
      <c r="G140" s="5">
        <v>37302787000000</v>
      </c>
      <c r="I140" s="5">
        <v>40060430000000</v>
      </c>
      <c r="J140" s="5">
        <v>34666283000000</v>
      </c>
      <c r="K140" s="5">
        <v>34109431000000</v>
      </c>
      <c r="L140" s="5">
        <v>32690887000000</v>
      </c>
      <c r="M140" s="5">
        <v>28589656000000</v>
      </c>
      <c r="N140" s="5">
        <v>25951760000000</v>
      </c>
      <c r="O140" s="5">
        <v>26650895000000</v>
      </c>
      <c r="P140" s="5">
        <v>24827355000000</v>
      </c>
      <c r="Q140" s="5">
        <v>21088870000000</v>
      </c>
      <c r="R140" s="5">
        <v>19251026000000</v>
      </c>
      <c r="S140" s="5">
        <v>17159466000000</v>
      </c>
      <c r="T140" s="5">
        <v>15730435000000</v>
      </c>
      <c r="U140" s="5">
        <v>14917590000000</v>
      </c>
      <c r="V140" s="5">
        <v>10961464000000</v>
      </c>
      <c r="W140" s="5">
        <v>8266417000000</v>
      </c>
      <c r="X140" s="5">
        <v>6979762000000</v>
      </c>
      <c r="Y140" s="5">
        <v>6070137000000</v>
      </c>
      <c r="Z140" s="5">
        <v>5774844000000</v>
      </c>
    </row>
    <row r="141" spans="2:26" ht="15.5" x14ac:dyDescent="0.35">
      <c r="C141" t="s">
        <v>164</v>
      </c>
      <c r="D141" s="5">
        <v>11726575201</v>
      </c>
      <c r="E141" s="5">
        <v>11726575201</v>
      </c>
      <c r="F141" s="5">
        <v>11726575201</v>
      </c>
      <c r="G141" s="5">
        <v>11726575201</v>
      </c>
      <c r="I141" s="5">
        <v>11726575201</v>
      </c>
      <c r="J141" s="5">
        <v>11726575201</v>
      </c>
      <c r="K141" s="5">
        <v>11726575201</v>
      </c>
      <c r="L141" s="5">
        <v>11726575201</v>
      </c>
      <c r="M141" s="5">
        <v>11726575201</v>
      </c>
      <c r="N141" s="5">
        <v>11726575201</v>
      </c>
      <c r="O141" s="5">
        <v>11726575201</v>
      </c>
      <c r="P141" s="5">
        <v>11726575201</v>
      </c>
      <c r="Q141" s="5">
        <v>11410522910</v>
      </c>
      <c r="R141" s="5">
        <v>11410522910</v>
      </c>
      <c r="S141" s="5">
        <v>10660522910</v>
      </c>
      <c r="T141" s="5">
        <v>10660522910</v>
      </c>
      <c r="U141" s="5">
        <v>10660522910</v>
      </c>
      <c r="V141" s="5">
        <v>2132104582</v>
      </c>
      <c r="W141" s="5">
        <v>2132104582</v>
      </c>
      <c r="X141" s="5">
        <v>2132104582</v>
      </c>
      <c r="Y141" s="5">
        <v>2132104582</v>
      </c>
      <c r="Z141" s="5">
        <v>1489414660</v>
      </c>
    </row>
    <row r="143" spans="2:26" ht="15.5" x14ac:dyDescent="0.35">
      <c r="B143" t="s">
        <v>165</v>
      </c>
      <c r="C143" t="s">
        <v>166</v>
      </c>
      <c r="D143" s="5">
        <v>-4451012000000</v>
      </c>
      <c r="E143" s="5">
        <v>2222864000000</v>
      </c>
      <c r="F143" s="5">
        <v>2806497000000</v>
      </c>
      <c r="G143" s="5">
        <v>1223489000000</v>
      </c>
      <c r="I143" s="5">
        <v>5012140000000</v>
      </c>
      <c r="J143" s="5">
        <v>4860422000000</v>
      </c>
      <c r="K143" s="5">
        <v>2371932000000</v>
      </c>
      <c r="L143" s="5">
        <v>1426749000000</v>
      </c>
      <c r="M143" s="5">
        <v>701246000000</v>
      </c>
      <c r="N143" s="5">
        <v>4099440000000</v>
      </c>
      <c r="O143" s="5">
        <v>1891217000000</v>
      </c>
      <c r="P143" s="5">
        <v>1840529000000</v>
      </c>
      <c r="Q143" s="5">
        <v>770662000000</v>
      </c>
      <c r="R143" s="5">
        <v>2753605000000</v>
      </c>
      <c r="S143" s="5">
        <v>1452924000000</v>
      </c>
      <c r="T143" s="5">
        <v>1570533000000</v>
      </c>
      <c r="U143" s="5">
        <v>175820000000</v>
      </c>
      <c r="V143" s="5">
        <v>299125000000</v>
      </c>
      <c r="W143" s="5">
        <v>-75144000000</v>
      </c>
      <c r="X143" s="5">
        <v>1098162000000</v>
      </c>
      <c r="Y143" s="5">
        <v>684257000000</v>
      </c>
      <c r="Z143" s="5">
        <v>2869000000</v>
      </c>
    </row>
    <row r="144" spans="2:26" ht="15.5" x14ac:dyDescent="0.35">
      <c r="C144" t="s">
        <v>167</v>
      </c>
      <c r="D144" s="5">
        <v>17255046000000</v>
      </c>
      <c r="E144" s="5">
        <v>17548210000000</v>
      </c>
      <c r="F144" s="5">
        <v>17541745000000</v>
      </c>
      <c r="G144" s="5">
        <v>15437345000000</v>
      </c>
      <c r="I144" s="5">
        <v>60343362000000</v>
      </c>
      <c r="J144" s="5">
        <v>55486078000000</v>
      </c>
      <c r="K144" s="5">
        <v>51085237000000</v>
      </c>
      <c r="L144" s="5">
        <v>48856229000000</v>
      </c>
      <c r="M144" s="5">
        <v>44445322000000</v>
      </c>
      <c r="N144" s="5">
        <v>37180893000000</v>
      </c>
      <c r="O144" s="5">
        <v>38642225000000</v>
      </c>
      <c r="P144" s="5">
        <v>33817935000000</v>
      </c>
      <c r="Q144" s="5">
        <v>29331294000000</v>
      </c>
      <c r="R144" s="5">
        <v>27016228000000</v>
      </c>
      <c r="S144" s="5">
        <v>25097197000000</v>
      </c>
      <c r="T144" s="5">
        <v>24404463000000</v>
      </c>
      <c r="U144" s="5">
        <v>21145768000000</v>
      </c>
      <c r="V144" s="5">
        <v>17604400000000</v>
      </c>
      <c r="W144" s="5">
        <v>15742973000000</v>
      </c>
      <c r="X144" s="5">
        <v>13954905000000</v>
      </c>
      <c r="Y144" s="5">
        <v>14245826000000</v>
      </c>
      <c r="Z144" s="5">
        <v>12558005000000</v>
      </c>
    </row>
    <row r="145" spans="3:26" ht="15.5" x14ac:dyDescent="0.35">
      <c r="C145" t="s">
        <v>458</v>
      </c>
      <c r="D145" s="5">
        <v>-19334374000000</v>
      </c>
      <c r="E145" s="5">
        <v>-12523422000000</v>
      </c>
      <c r="F145" s="5">
        <v>-12888181000000</v>
      </c>
      <c r="G145" s="5">
        <v>-12403634000000</v>
      </c>
      <c r="I145" s="5">
        <v>-47718470000000</v>
      </c>
      <c r="J145" s="5">
        <v>-43994575000000</v>
      </c>
      <c r="K145" s="5">
        <v>-42462874000000</v>
      </c>
      <c r="L145" s="5">
        <v>-41181335000000</v>
      </c>
      <c r="M145" s="5">
        <v>-38353254000000</v>
      </c>
      <c r="N145" s="5">
        <v>-28245006000000</v>
      </c>
      <c r="O145" s="5">
        <v>-31110616000000</v>
      </c>
      <c r="P145" s="5">
        <v>-29178561000000</v>
      </c>
      <c r="Q145" s="5">
        <v>-26234993000000</v>
      </c>
      <c r="R145" s="5">
        <v>-22369667000000</v>
      </c>
      <c r="S145" s="5">
        <v>-21957163000000</v>
      </c>
      <c r="T145" s="5">
        <v>-20762364000000</v>
      </c>
      <c r="U145" s="5">
        <v>-19432598000000</v>
      </c>
      <c r="V145" s="5">
        <v>-15798760000000</v>
      </c>
      <c r="W145" s="5">
        <v>-14376764000000</v>
      </c>
      <c r="X145" s="5">
        <v>-11802308000000</v>
      </c>
      <c r="Y145" s="5">
        <v>-12603094000000</v>
      </c>
      <c r="Z145" s="5">
        <v>-11719203000000</v>
      </c>
    </row>
    <row r="146" spans="3:26" ht="15.5" x14ac:dyDescent="0.35">
      <c r="C146" t="s">
        <v>169</v>
      </c>
      <c r="D146" s="5">
        <v>-1545965000000</v>
      </c>
      <c r="E146" s="5">
        <v>-2324436000000</v>
      </c>
      <c r="F146" s="5">
        <v>-1413962000000</v>
      </c>
      <c r="G146" s="5">
        <v>-1333804000000</v>
      </c>
      <c r="I146" s="5">
        <v>-5980995000000</v>
      </c>
      <c r="J146" s="5">
        <v>-5092384000000</v>
      </c>
      <c r="K146" s="5">
        <v>-4877855000000</v>
      </c>
      <c r="L146" s="5">
        <v>-4854491000000</v>
      </c>
      <c r="M146" s="5">
        <v>-3898772000000</v>
      </c>
      <c r="N146" s="5">
        <v>-3851334000000</v>
      </c>
      <c r="O146" s="5">
        <v>-3674837000000</v>
      </c>
      <c r="P146" s="5">
        <v>-1479776000000</v>
      </c>
      <c r="Q146" s="5">
        <v>-1337066000000</v>
      </c>
      <c r="R146" s="5">
        <v>-1146555000000</v>
      </c>
      <c r="S146" s="5">
        <v>-997326000000</v>
      </c>
      <c r="T146" s="5">
        <v>-1023396000000</v>
      </c>
      <c r="U146" s="5">
        <v>-860707000000</v>
      </c>
      <c r="V146" s="5">
        <v>-740910000000</v>
      </c>
      <c r="W146" s="5">
        <v>-649789000000</v>
      </c>
      <c r="X146" s="5">
        <v>-556363000000</v>
      </c>
      <c r="Y146" s="5">
        <v>-481641000000</v>
      </c>
      <c r="Z146" s="5">
        <v>-428302000000</v>
      </c>
    </row>
    <row r="147" spans="3:26" ht="15.5" x14ac:dyDescent="0.35">
      <c r="C147" t="s">
        <v>2612</v>
      </c>
    </row>
    <row r="148" spans="3:26" ht="15.5" x14ac:dyDescent="0.35">
      <c r="C148" t="s">
        <v>413</v>
      </c>
      <c r="F148" s="5">
        <v>-195000000</v>
      </c>
      <c r="G148" s="5">
        <v>195000000</v>
      </c>
      <c r="I148" s="5">
        <v>23507000000</v>
      </c>
      <c r="J148" s="5">
        <v>9526000000</v>
      </c>
      <c r="K148" s="5">
        <v>51541000000</v>
      </c>
      <c r="L148" s="5">
        <v>124349000000</v>
      </c>
      <c r="M148" s="5">
        <v>90173000000</v>
      </c>
      <c r="N148" s="5">
        <v>230085000000</v>
      </c>
      <c r="O148" s="5">
        <v>80576000000</v>
      </c>
      <c r="P148" s="5">
        <v>1534000000</v>
      </c>
      <c r="Q148" s="5">
        <v>168230000000</v>
      </c>
      <c r="R148" s="5">
        <v>236644000000</v>
      </c>
      <c r="S148" s="5">
        <v>153306000000</v>
      </c>
      <c r="T148" s="5">
        <v>40205000000</v>
      </c>
      <c r="U148" s="5">
        <v>129022000000</v>
      </c>
      <c r="V148" s="5">
        <v>21108000000</v>
      </c>
      <c r="W148" s="5">
        <v>4075000000</v>
      </c>
      <c r="X148" s="5">
        <v>6227000000</v>
      </c>
      <c r="Z148" s="5">
        <v>343000000</v>
      </c>
    </row>
    <row r="149" spans="3:26" ht="15.5" x14ac:dyDescent="0.35">
      <c r="C149" t="s">
        <v>411</v>
      </c>
      <c r="D149" s="5">
        <v>-605150000000</v>
      </c>
      <c r="E149" s="5">
        <v>-169965000000</v>
      </c>
      <c r="F149" s="5">
        <v>-264390000000</v>
      </c>
      <c r="G149" s="5">
        <v>-265155000000</v>
      </c>
      <c r="I149" s="5">
        <v>-882548000000</v>
      </c>
      <c r="J149" s="5">
        <v>-653887000000</v>
      </c>
      <c r="K149" s="5">
        <v>-433717000000</v>
      </c>
      <c r="L149" s="5">
        <v>-767234000000</v>
      </c>
      <c r="M149" s="5">
        <v>-796896000000</v>
      </c>
      <c r="N149" s="5">
        <v>-335394000000</v>
      </c>
      <c r="O149" s="5">
        <v>-1222093000000</v>
      </c>
      <c r="P149" s="5">
        <v>-773175000000</v>
      </c>
      <c r="Q149" s="5">
        <v>-674877000000</v>
      </c>
      <c r="R149" s="5">
        <v>-419397000000</v>
      </c>
      <c r="S149" s="5">
        <v>-132844000000</v>
      </c>
      <c r="T149" s="5">
        <v>-389169000000</v>
      </c>
      <c r="U149" s="5">
        <v>-328117000000</v>
      </c>
      <c r="V149" s="5">
        <v>-363036000000</v>
      </c>
      <c r="W149" s="5">
        <v>-460757000000</v>
      </c>
      <c r="X149" s="5">
        <v>-296396000000</v>
      </c>
      <c r="Y149" s="5">
        <v>-240739000000</v>
      </c>
      <c r="Z149" s="5">
        <v>-187758000000</v>
      </c>
    </row>
    <row r="150" spans="3:26" ht="15.5" x14ac:dyDescent="0.35">
      <c r="C150" t="s">
        <v>1013</v>
      </c>
    </row>
    <row r="151" spans="3:26" ht="15.5" x14ac:dyDescent="0.35">
      <c r="C151" t="s">
        <v>283</v>
      </c>
      <c r="D151" s="5">
        <v>-220569000000</v>
      </c>
      <c r="E151" s="5">
        <v>-307523000000</v>
      </c>
      <c r="F151" s="5">
        <v>-168520000000</v>
      </c>
      <c r="G151" s="5">
        <v>-211458000000</v>
      </c>
      <c r="I151" s="5">
        <v>-772716000000</v>
      </c>
      <c r="J151" s="5">
        <v>-894336000000</v>
      </c>
      <c r="K151" s="5">
        <v>-990400000000</v>
      </c>
      <c r="L151" s="5">
        <v>-750769000000</v>
      </c>
      <c r="M151" s="5">
        <v>-785327000000</v>
      </c>
      <c r="N151" s="5">
        <v>-879804000000</v>
      </c>
      <c r="O151" s="5">
        <v>-824038000000</v>
      </c>
      <c r="P151" s="5">
        <v>-547428000000</v>
      </c>
      <c r="Q151" s="5">
        <v>-481926000000</v>
      </c>
      <c r="R151" s="5">
        <v>-507834000000</v>
      </c>
      <c r="S151" s="5">
        <v>-685158000000</v>
      </c>
      <c r="T151" s="5">
        <v>-699206000000</v>
      </c>
      <c r="U151" s="5">
        <v>-477548000000</v>
      </c>
      <c r="V151" s="5">
        <v>-423677000000</v>
      </c>
      <c r="W151" s="5">
        <v>-334882000000</v>
      </c>
      <c r="X151" s="5">
        <v>-207903000000</v>
      </c>
      <c r="Y151" s="5">
        <v>-236095000000</v>
      </c>
      <c r="Z151" s="5">
        <v>-220216000000</v>
      </c>
    </row>
    <row r="152" spans="3:26" ht="15.5" x14ac:dyDescent="0.35">
      <c r="C152" t="s">
        <v>2613</v>
      </c>
    </row>
    <row r="153" spans="3:26" ht="15.5" x14ac:dyDescent="0.35">
      <c r="C153" t="s">
        <v>460</v>
      </c>
      <c r="R153" s="5">
        <v>-55814000000</v>
      </c>
      <c r="S153" s="5">
        <v>-25088000000</v>
      </c>
    </row>
    <row r="154" spans="3:26" ht="15.5" x14ac:dyDescent="0.35">
      <c r="C154" t="s">
        <v>1977</v>
      </c>
    </row>
    <row r="155" spans="3:26" ht="15.5" x14ac:dyDescent="0.35">
      <c r="C155" t="s">
        <v>179</v>
      </c>
      <c r="D155" s="5">
        <v>6583497000000</v>
      </c>
      <c r="E155" s="5">
        <v>-3085859000000</v>
      </c>
      <c r="F155" s="5">
        <v>321568000000</v>
      </c>
      <c r="G155" s="5">
        <v>-721434000000</v>
      </c>
      <c r="I155" s="5">
        <v>-35412000000</v>
      </c>
      <c r="J155" s="5">
        <v>-3389406000000</v>
      </c>
      <c r="K155" s="5">
        <v>-555687000000</v>
      </c>
      <c r="L155" s="5">
        <v>1406181000000</v>
      </c>
      <c r="M155" s="5">
        <v>1567012000000</v>
      </c>
      <c r="N155" s="5">
        <v>-1794564000000</v>
      </c>
      <c r="O155" s="5">
        <v>1128393000000</v>
      </c>
      <c r="P155" s="5">
        <v>-227875000000</v>
      </c>
      <c r="Q155" s="5">
        <v>-467181000000</v>
      </c>
      <c r="R155" s="5">
        <v>-446607000000</v>
      </c>
      <c r="S155" s="5">
        <v>-666855000000</v>
      </c>
      <c r="T155" s="5">
        <v>-964927000000</v>
      </c>
      <c r="U155" s="5">
        <v>2152769000000</v>
      </c>
      <c r="V155" s="5">
        <v>1091654000000</v>
      </c>
      <c r="W155" s="5">
        <v>541782000000</v>
      </c>
      <c r="X155" s="5">
        <v>-232566000000</v>
      </c>
      <c r="Y155" s="5">
        <v>-307563000000</v>
      </c>
      <c r="Z155" s="5">
        <v>588152000000</v>
      </c>
    </row>
    <row r="156" spans="3:26" ht="15.5" x14ac:dyDescent="0.35">
      <c r="C156" t="s">
        <v>180</v>
      </c>
      <c r="D156" s="5">
        <v>-1551047000000</v>
      </c>
      <c r="E156" s="5">
        <v>-877667000000</v>
      </c>
      <c r="F156" s="5">
        <v>-1305867000000</v>
      </c>
      <c r="G156" s="5">
        <v>-548756000000</v>
      </c>
      <c r="I156" s="5">
        <v>-2826164000000</v>
      </c>
      <c r="J156" s="5">
        <v>-1673130000000</v>
      </c>
      <c r="K156" s="5">
        <v>-2104425000000</v>
      </c>
      <c r="L156" s="5">
        <v>-2190219000000</v>
      </c>
      <c r="M156" s="5">
        <v>-2525308000000</v>
      </c>
      <c r="N156" s="5">
        <v>-1980790000000</v>
      </c>
      <c r="O156" s="5">
        <v>-3148118000000</v>
      </c>
      <c r="P156" s="5">
        <v>-2209240000000</v>
      </c>
      <c r="Q156" s="5">
        <v>-1364166000000</v>
      </c>
      <c r="R156" s="5">
        <v>-497535000000</v>
      </c>
      <c r="S156" s="5">
        <v>-681618000000</v>
      </c>
      <c r="T156" s="5">
        <v>-1588234000000</v>
      </c>
      <c r="U156" s="5">
        <v>-1547359000000</v>
      </c>
      <c r="V156" s="5">
        <v>-1352052000000</v>
      </c>
      <c r="W156" s="5">
        <v>-401590000000</v>
      </c>
      <c r="X156" s="5">
        <v>-625892000000</v>
      </c>
      <c r="Y156" s="5">
        <v>-278316000000</v>
      </c>
      <c r="Z156" s="5">
        <v>-435400000000</v>
      </c>
    </row>
    <row r="157" spans="3:26" ht="15.5" x14ac:dyDescent="0.35">
      <c r="C157" t="s">
        <v>282</v>
      </c>
      <c r="D157" s="5">
        <v>13813000000</v>
      </c>
      <c r="E157" s="5">
        <v>27053000000</v>
      </c>
      <c r="F157" s="5">
        <v>18276000000</v>
      </c>
      <c r="G157" s="5">
        <v>13563000000</v>
      </c>
      <c r="I157" s="5">
        <v>66873000000</v>
      </c>
      <c r="J157" s="5">
        <v>47127000000</v>
      </c>
      <c r="K157" s="5">
        <v>42133000000</v>
      </c>
      <c r="L157" s="5">
        <v>9495000000</v>
      </c>
      <c r="M157" s="5">
        <v>14149000000</v>
      </c>
      <c r="N157" s="5">
        <v>57846000000</v>
      </c>
      <c r="O157" s="5">
        <v>22679000000</v>
      </c>
      <c r="P157" s="5">
        <v>39427000000</v>
      </c>
      <c r="Q157" s="5">
        <v>34477000000</v>
      </c>
      <c r="R157" s="5">
        <v>26292000000</v>
      </c>
      <c r="S157" s="5">
        <v>18076000000</v>
      </c>
      <c r="T157" s="5">
        <v>16048000000</v>
      </c>
      <c r="U157" s="5">
        <v>15975000000</v>
      </c>
      <c r="V157" s="5">
        <v>43741000000</v>
      </c>
      <c r="W157" s="5">
        <v>19252000000</v>
      </c>
      <c r="X157" s="5">
        <v>16978000000</v>
      </c>
      <c r="Y157" s="5">
        <v>19101000000</v>
      </c>
      <c r="Z157" s="5">
        <v>6616000000</v>
      </c>
    </row>
    <row r="158" spans="3:26" ht="15.5" x14ac:dyDescent="0.35">
      <c r="C158" t="s">
        <v>182</v>
      </c>
      <c r="D158" s="5">
        <v>-1520096000000</v>
      </c>
      <c r="E158" s="5">
        <v>-810924000000</v>
      </c>
      <c r="F158" s="5">
        <v>-943007000000</v>
      </c>
      <c r="G158" s="5">
        <v>-632231000000</v>
      </c>
      <c r="I158" s="5">
        <v>-2467498000000</v>
      </c>
      <c r="J158" s="5">
        <v>-1629680000000</v>
      </c>
      <c r="K158" s="5">
        <v>-2017574000000</v>
      </c>
      <c r="L158" s="5">
        <v>-2082379000000</v>
      </c>
      <c r="M158" s="5">
        <v>-1291356000000</v>
      </c>
      <c r="N158" s="5">
        <v>-1607397000000</v>
      </c>
      <c r="O158" s="5">
        <v>-3088627000000</v>
      </c>
      <c r="P158" s="5">
        <v>-2189336000000</v>
      </c>
      <c r="Q158" s="5">
        <v>-1537286000000</v>
      </c>
      <c r="R158" s="5">
        <v>-786760000000</v>
      </c>
      <c r="S158" s="5">
        <v>-708488000000</v>
      </c>
      <c r="T158" s="5">
        <v>-1598385000000</v>
      </c>
      <c r="U158" s="5">
        <v>-1563917000000</v>
      </c>
      <c r="V158" s="5">
        <v>-1363965000000</v>
      </c>
      <c r="W158" s="5">
        <v>-992400000000</v>
      </c>
      <c r="X158" s="5">
        <v>-612229000000</v>
      </c>
      <c r="Y158" s="5">
        <v>-316586000000</v>
      </c>
      <c r="Z158" s="5">
        <v>-377303000000</v>
      </c>
    </row>
    <row r="159" spans="3:26" ht="15.5" x14ac:dyDescent="0.35">
      <c r="C159" t="s">
        <v>565</v>
      </c>
      <c r="S159" s="5">
        <v>7987000000</v>
      </c>
      <c r="T159" s="5">
        <v>247000000</v>
      </c>
    </row>
    <row r="160" spans="3:26" ht="15.5" x14ac:dyDescent="0.35">
      <c r="C160" t="s">
        <v>2614</v>
      </c>
      <c r="T160" s="5">
        <v>-10615000000</v>
      </c>
    </row>
    <row r="161" spans="3:26" ht="15.5" x14ac:dyDescent="0.35">
      <c r="C161" t="s">
        <v>820</v>
      </c>
      <c r="D161" s="5">
        <v>-33219000000</v>
      </c>
      <c r="E161" s="5">
        <v>-105705000000</v>
      </c>
      <c r="F161" s="5">
        <v>-120186000000</v>
      </c>
      <c r="G161" s="5">
        <v>-35895000000</v>
      </c>
      <c r="I161" s="5">
        <v>-240656000000</v>
      </c>
      <c r="J161" s="5">
        <v>-74378000000</v>
      </c>
      <c r="K161" s="5">
        <v>-22779000000</v>
      </c>
      <c r="L161" s="5">
        <v>-10155000000</v>
      </c>
      <c r="M161" s="5">
        <v>-14872000000</v>
      </c>
      <c r="N161" s="5">
        <v>-129460000000</v>
      </c>
      <c r="O161" s="5">
        <v>-53853000000</v>
      </c>
      <c r="P161" s="5">
        <v>-53260000000</v>
      </c>
    </row>
    <row r="162" spans="3:26" ht="15.5" x14ac:dyDescent="0.35">
      <c r="C162" t="s">
        <v>204</v>
      </c>
      <c r="D162" s="5">
        <v>-10030000000</v>
      </c>
      <c r="E162" s="5">
        <v>-15245000000</v>
      </c>
      <c r="F162" s="5">
        <v>-31851000000</v>
      </c>
      <c r="G162" s="5">
        <v>-40952000000</v>
      </c>
      <c r="I162" s="5">
        <v>-110189000000</v>
      </c>
      <c r="J162" s="5">
        <v>-35207000000</v>
      </c>
      <c r="K162" s="5">
        <v>-42701000000</v>
      </c>
      <c r="L162" s="5">
        <v>-37251000000</v>
      </c>
      <c r="M162" s="5">
        <v>-55037000000</v>
      </c>
      <c r="N162" s="5">
        <v>-73348000000</v>
      </c>
    </row>
    <row r="163" spans="3:26" ht="15.5" x14ac:dyDescent="0.35">
      <c r="C163" t="s">
        <v>525</v>
      </c>
      <c r="E163" s="5">
        <v>20520000000</v>
      </c>
    </row>
    <row r="164" spans="3:26" ht="15.5" x14ac:dyDescent="0.35">
      <c r="C164" t="s">
        <v>354</v>
      </c>
      <c r="F164" s="5">
        <v>-3494000000</v>
      </c>
      <c r="G164" s="5">
        <v>-2359000000</v>
      </c>
      <c r="I164" s="5">
        <v>-8817000000</v>
      </c>
      <c r="J164" s="5">
        <v>-7181000000</v>
      </c>
      <c r="K164" s="5">
        <v>-29511000000</v>
      </c>
      <c r="L164" s="5">
        <v>-3062000000</v>
      </c>
      <c r="M164" s="5">
        <v>-305407000000</v>
      </c>
      <c r="P164" s="5">
        <v>-4084000000</v>
      </c>
      <c r="S164" s="5">
        <v>-35000000</v>
      </c>
      <c r="U164" s="5">
        <v>-317000000</v>
      </c>
      <c r="W164" s="5">
        <v>-317000000</v>
      </c>
      <c r="X164" s="5">
        <v>-13000000</v>
      </c>
      <c r="Y164" s="5">
        <v>-2297000000</v>
      </c>
      <c r="Z164" s="5">
        <v>-727000000</v>
      </c>
    </row>
    <row r="165" spans="3:26" ht="15.5" x14ac:dyDescent="0.35">
      <c r="C165" t="s">
        <v>1324</v>
      </c>
      <c r="D165" s="5">
        <v>844000000</v>
      </c>
      <c r="E165" s="5">
        <v>321000000</v>
      </c>
      <c r="F165" s="5">
        <v>487000000</v>
      </c>
      <c r="I165" s="5">
        <v>487000000</v>
      </c>
      <c r="N165" s="5">
        <v>1538000000</v>
      </c>
      <c r="O165" s="5">
        <v>7553000000</v>
      </c>
      <c r="Q165" s="5">
        <v>163882000000</v>
      </c>
      <c r="R165" s="5">
        <v>6881000000</v>
      </c>
      <c r="S165" s="5">
        <v>1046000000</v>
      </c>
      <c r="T165" s="5">
        <v>201000000</v>
      </c>
      <c r="W165" s="5">
        <v>688000000</v>
      </c>
    </row>
    <row r="166" spans="3:26" ht="15.5" x14ac:dyDescent="0.35">
      <c r="C166" t="s">
        <v>183</v>
      </c>
      <c r="D166" s="5">
        <v>-8952000000</v>
      </c>
      <c r="E166" s="5">
        <v>-3548000000</v>
      </c>
      <c r="F166" s="5">
        <v>2981000000</v>
      </c>
      <c r="I166" s="5">
        <v>-315000000</v>
      </c>
      <c r="J166" s="5">
        <v>-446000000</v>
      </c>
      <c r="K166" s="5">
        <v>-261000000</v>
      </c>
      <c r="L166" s="5">
        <v>-15006000000</v>
      </c>
      <c r="M166" s="5">
        <v>-22619000000</v>
      </c>
      <c r="N166" s="5">
        <v>-527000000</v>
      </c>
      <c r="O166" s="5">
        <v>-6480000000</v>
      </c>
    </row>
    <row r="167" spans="3:26" ht="15.5" x14ac:dyDescent="0.35">
      <c r="C167" t="s">
        <v>2615</v>
      </c>
      <c r="D167" s="5">
        <v>-606000000</v>
      </c>
      <c r="E167" s="5">
        <v>606000000</v>
      </c>
    </row>
    <row r="168" spans="3:26" ht="15.5" x14ac:dyDescent="0.35">
      <c r="C168" t="s">
        <v>488</v>
      </c>
      <c r="L168" s="5">
        <v>-223000000</v>
      </c>
      <c r="M168" s="5">
        <v>-32310000000</v>
      </c>
      <c r="N168" s="5">
        <v>-7472000000</v>
      </c>
      <c r="O168" s="5">
        <v>-14120000000</v>
      </c>
    </row>
    <row r="169" spans="3:26" ht="15.5" x14ac:dyDescent="0.35">
      <c r="C169" t="s">
        <v>2616</v>
      </c>
      <c r="M169" s="5">
        <v>-849892000000</v>
      </c>
      <c r="N169" s="5">
        <v>-364240000000</v>
      </c>
    </row>
    <row r="170" spans="3:26" ht="15.5" x14ac:dyDescent="0.35">
      <c r="C170" t="s">
        <v>2617</v>
      </c>
      <c r="O170" s="5">
        <v>-83000000000</v>
      </c>
    </row>
    <row r="171" spans="3:26" ht="15.5" x14ac:dyDescent="0.35">
      <c r="C171" t="s">
        <v>2618</v>
      </c>
      <c r="L171" s="5">
        <v>-8000000000</v>
      </c>
    </row>
    <row r="172" spans="3:26" ht="15.5" x14ac:dyDescent="0.35">
      <c r="C172" t="s">
        <v>689</v>
      </c>
      <c r="N172" s="5">
        <v>113337000000</v>
      </c>
      <c r="O172" s="5">
        <v>98996000000</v>
      </c>
    </row>
    <row r="173" spans="3:26" ht="15.5" x14ac:dyDescent="0.35">
      <c r="C173" t="s">
        <v>2619</v>
      </c>
      <c r="P173" s="5">
        <v>-863000000</v>
      </c>
      <c r="Q173" s="5">
        <v>-243000000</v>
      </c>
      <c r="R173" s="5">
        <v>-808000000</v>
      </c>
      <c r="S173" s="5">
        <v>-843000000</v>
      </c>
      <c r="T173" s="5">
        <v>-4504000000</v>
      </c>
      <c r="U173" s="5">
        <v>-753000000</v>
      </c>
      <c r="W173" s="5">
        <v>-757000000</v>
      </c>
      <c r="X173" s="5">
        <v>-997000000</v>
      </c>
      <c r="Y173" s="5">
        <v>-1227000000</v>
      </c>
      <c r="Z173" s="5">
        <v>-336000000</v>
      </c>
    </row>
    <row r="174" spans="3:26" ht="15.5" x14ac:dyDescent="0.35">
      <c r="C174" t="s">
        <v>2620</v>
      </c>
    </row>
    <row r="175" spans="3:26" ht="15.5" x14ac:dyDescent="0.35">
      <c r="C175" t="s">
        <v>2621</v>
      </c>
    </row>
    <row r="176" spans="3:26" ht="15.5" x14ac:dyDescent="0.35">
      <c r="C176" t="s">
        <v>2622</v>
      </c>
      <c r="T176" s="5">
        <v>3000000000</v>
      </c>
      <c r="U176" s="5">
        <v>-1000000000</v>
      </c>
      <c r="V176" s="5">
        <v>-2000000000</v>
      </c>
      <c r="X176" s="5">
        <v>-38611000000</v>
      </c>
      <c r="Y176" s="5">
        <v>-2922000000</v>
      </c>
      <c r="Z176" s="5">
        <v>10545000000</v>
      </c>
    </row>
    <row r="177" spans="3:26" ht="15.5" x14ac:dyDescent="0.35">
      <c r="C177" t="s">
        <v>2623</v>
      </c>
    </row>
    <row r="178" spans="3:26" ht="15.5" x14ac:dyDescent="0.35">
      <c r="C178" t="s">
        <v>2624</v>
      </c>
      <c r="T178" s="5">
        <v>3000000000</v>
      </c>
      <c r="U178" s="5">
        <v>-1000000000</v>
      </c>
      <c r="V178" s="5">
        <v>-2000000000</v>
      </c>
      <c r="X178" s="5">
        <v>-38611000000</v>
      </c>
      <c r="Y178" s="5">
        <v>-2922000000</v>
      </c>
      <c r="Z178" s="5">
        <v>10545000000</v>
      </c>
    </row>
    <row r="179" spans="3:26" ht="15.5" x14ac:dyDescent="0.35">
      <c r="C179" t="s">
        <v>480</v>
      </c>
      <c r="F179" s="5">
        <v>-50000000</v>
      </c>
      <c r="G179" s="5">
        <v>-4900000000</v>
      </c>
      <c r="I179" s="5">
        <v>-7400000000</v>
      </c>
      <c r="K179" s="5">
        <v>-52050000000</v>
      </c>
      <c r="L179" s="5">
        <v>-60000000000</v>
      </c>
    </row>
    <row r="180" spans="3:26" ht="15.5" x14ac:dyDescent="0.35">
      <c r="C180" t="s">
        <v>2625</v>
      </c>
      <c r="D180" s="5">
        <v>2374000000</v>
      </c>
      <c r="F180" s="5">
        <v>3297000000</v>
      </c>
      <c r="G180" s="5">
        <v>4391000000</v>
      </c>
      <c r="I180" s="5">
        <v>12533000000</v>
      </c>
      <c r="J180" s="5">
        <v>1300000000</v>
      </c>
      <c r="K180" s="5">
        <v>1800000000</v>
      </c>
      <c r="L180" s="5">
        <v>2334000000</v>
      </c>
    </row>
    <row r="181" spans="3:26" ht="15.5" x14ac:dyDescent="0.35">
      <c r="C181" t="s">
        <v>192</v>
      </c>
      <c r="P181" s="5">
        <v>-36336000000</v>
      </c>
      <c r="Q181" s="5">
        <v>-9433000000</v>
      </c>
      <c r="R181" s="5">
        <v>-9929000000</v>
      </c>
      <c r="S181" s="5">
        <v>-12656000000</v>
      </c>
      <c r="T181" s="5">
        <v>-14758000000</v>
      </c>
      <c r="U181" s="5">
        <v>-5236000000</v>
      </c>
      <c r="V181" s="5">
        <v>-9035000000</v>
      </c>
    </row>
    <row r="182" spans="3:26" ht="15.5" x14ac:dyDescent="0.35">
      <c r="C182" t="s">
        <v>2626</v>
      </c>
    </row>
    <row r="183" spans="3:26" ht="15.5" x14ac:dyDescent="0.35">
      <c r="C183" t="s">
        <v>483</v>
      </c>
      <c r="Q183" s="5">
        <v>-55520000000</v>
      </c>
      <c r="R183" s="5">
        <v>-20781000000</v>
      </c>
      <c r="T183" s="5">
        <v>-219000000</v>
      </c>
    </row>
    <row r="184" spans="3:26" ht="15.5" x14ac:dyDescent="0.35">
      <c r="C184" t="s">
        <v>568</v>
      </c>
      <c r="S184" s="5">
        <v>77000000</v>
      </c>
      <c r="V184" s="5">
        <v>-60579000000</v>
      </c>
      <c r="W184" s="5">
        <v>-376754000000</v>
      </c>
    </row>
    <row r="185" spans="3:26" ht="15.5" x14ac:dyDescent="0.35">
      <c r="C185" t="s">
        <v>2211</v>
      </c>
      <c r="W185" s="5">
        <v>805028000000</v>
      </c>
      <c r="Y185" s="5">
        <v>10494000000</v>
      </c>
    </row>
    <row r="186" spans="3:26" ht="15.5" x14ac:dyDescent="0.35">
      <c r="C186" t="s">
        <v>2627</v>
      </c>
      <c r="L186" s="5">
        <v>1243000000</v>
      </c>
    </row>
    <row r="187" spans="3:26" ht="15.5" x14ac:dyDescent="0.35">
      <c r="C187" t="s">
        <v>1389</v>
      </c>
    </row>
    <row r="188" spans="3:26" ht="15.5" x14ac:dyDescent="0.35">
      <c r="C188" t="s">
        <v>2628</v>
      </c>
    </row>
    <row r="189" spans="3:26" ht="15.5" x14ac:dyDescent="0.35">
      <c r="C189" t="s">
        <v>504</v>
      </c>
      <c r="F189" s="5">
        <v>35000000000</v>
      </c>
      <c r="I189" s="5">
        <v>35000000000</v>
      </c>
      <c r="J189" s="5">
        <v>-35000000000</v>
      </c>
    </row>
    <row r="190" spans="3:26" ht="15.5" x14ac:dyDescent="0.35">
      <c r="C190" t="s">
        <v>2579</v>
      </c>
      <c r="O190" s="5">
        <v>-37153000000</v>
      </c>
      <c r="P190" s="5">
        <v>-32843000000</v>
      </c>
      <c r="Z190" s="5">
        <v>-106635000000</v>
      </c>
    </row>
    <row r="191" spans="3:26" ht="15.5" x14ac:dyDescent="0.35">
      <c r="C191" t="s">
        <v>2629</v>
      </c>
    </row>
    <row r="192" spans="3:26" ht="15.5" x14ac:dyDescent="0.35">
      <c r="C192" t="s">
        <v>2630</v>
      </c>
    </row>
    <row r="193" spans="3:26" ht="15.5" x14ac:dyDescent="0.35">
      <c r="C193" t="s">
        <v>1092</v>
      </c>
    </row>
    <row r="194" spans="3:26" ht="15.5" x14ac:dyDescent="0.35">
      <c r="C194" t="s">
        <v>2631</v>
      </c>
      <c r="F194" s="5">
        <v>-275000000000</v>
      </c>
      <c r="I194" s="5">
        <v>-275000000000</v>
      </c>
    </row>
    <row r="195" spans="3:26" ht="15.5" x14ac:dyDescent="0.35">
      <c r="C195" t="s">
        <v>2632</v>
      </c>
      <c r="D195" s="5">
        <v>-38000000</v>
      </c>
      <c r="F195" s="5">
        <v>-606000000</v>
      </c>
      <c r="G195" s="5">
        <v>1000000</v>
      </c>
      <c r="I195" s="5">
        <v>416000000</v>
      </c>
      <c r="J195" s="5">
        <v>7712000000</v>
      </c>
      <c r="K195" s="5">
        <v>-8429000000</v>
      </c>
      <c r="L195" s="5">
        <v>-120000000</v>
      </c>
      <c r="M195" s="5">
        <v>327000000</v>
      </c>
      <c r="N195" s="5">
        <v>1270000000</v>
      </c>
      <c r="O195" s="5">
        <v>-1680000000</v>
      </c>
      <c r="Q195" s="5">
        <v>11283000000</v>
      </c>
    </row>
    <row r="196" spans="3:26" ht="15.5" x14ac:dyDescent="0.35">
      <c r="C196" t="s">
        <v>206</v>
      </c>
      <c r="D196" s="5">
        <v>6583497000000</v>
      </c>
      <c r="E196" s="5">
        <v>-3085859000000</v>
      </c>
      <c r="F196" s="5">
        <v>321568000000</v>
      </c>
      <c r="G196" s="5">
        <v>-721434000000</v>
      </c>
      <c r="I196" s="5">
        <v>-35412000000</v>
      </c>
      <c r="J196" s="5">
        <v>-3389406000000</v>
      </c>
      <c r="K196" s="5">
        <v>-555687000000</v>
      </c>
      <c r="L196" s="5">
        <v>1406181000000</v>
      </c>
      <c r="M196" s="5">
        <v>1567012000000</v>
      </c>
      <c r="N196" s="5">
        <v>-1794564000000</v>
      </c>
      <c r="O196" s="5">
        <v>1128393000000</v>
      </c>
      <c r="P196" s="5">
        <v>-227875000000</v>
      </c>
      <c r="Q196" s="5">
        <v>-467181000000</v>
      </c>
      <c r="R196" s="5">
        <v>-446607000000</v>
      </c>
      <c r="S196" s="5">
        <v>-666855000000</v>
      </c>
      <c r="T196" s="5">
        <v>-964927000000</v>
      </c>
      <c r="U196" s="5">
        <v>2152769000000</v>
      </c>
      <c r="V196" s="5">
        <v>1091654000000</v>
      </c>
      <c r="W196" s="5">
        <v>541782000000</v>
      </c>
      <c r="X196" s="5">
        <v>-232566000000</v>
      </c>
      <c r="Y196" s="5">
        <v>-307563000000</v>
      </c>
      <c r="Z196" s="5">
        <v>588152000000</v>
      </c>
    </row>
    <row r="197" spans="3:26" ht="15.5" x14ac:dyDescent="0.35">
      <c r="C197" t="s">
        <v>2473</v>
      </c>
      <c r="M197" s="5">
        <v>4891448000000</v>
      </c>
    </row>
    <row r="198" spans="3:26" ht="15.5" x14ac:dyDescent="0.35">
      <c r="C198" t="s">
        <v>574</v>
      </c>
      <c r="D198" s="5">
        <v>77082849000000</v>
      </c>
      <c r="E198" s="5">
        <v>50740656000000</v>
      </c>
      <c r="F198" s="5">
        <v>-1362507000000</v>
      </c>
      <c r="G198" s="5">
        <v>-89401727000000</v>
      </c>
      <c r="O198" s="5">
        <v>2418985000000</v>
      </c>
      <c r="P198" s="5">
        <v>377456000000</v>
      </c>
      <c r="Q198" s="5">
        <v>39035000000</v>
      </c>
      <c r="U198" s="5">
        <v>274386000000</v>
      </c>
      <c r="V198" s="5">
        <v>484795000000</v>
      </c>
      <c r="W198" s="5">
        <v>1099401000000</v>
      </c>
      <c r="Z198" s="5">
        <v>711320000000</v>
      </c>
    </row>
    <row r="199" spans="3:26" ht="15.5" x14ac:dyDescent="0.35">
      <c r="C199" t="s">
        <v>577</v>
      </c>
      <c r="D199" s="5">
        <v>-70307179000000</v>
      </c>
      <c r="E199" s="5">
        <v>-51388448000000</v>
      </c>
      <c r="F199" s="5">
        <v>845218000000</v>
      </c>
      <c r="G199" s="5">
        <v>88999240000000</v>
      </c>
      <c r="I199" s="5">
        <v>845218000000</v>
      </c>
      <c r="J199" s="5">
        <v>-2002282000000</v>
      </c>
      <c r="K199" s="5">
        <v>209050000000</v>
      </c>
      <c r="L199" s="5">
        <v>2554364000000</v>
      </c>
      <c r="M199" s="5">
        <v>891328000000</v>
      </c>
      <c r="N199" s="5">
        <v>-2877708000000</v>
      </c>
      <c r="O199" s="5">
        <v>-589002000000</v>
      </c>
      <c r="R199" s="5">
        <v>-1103702000000</v>
      </c>
      <c r="S199" s="5">
        <v>-360877000000</v>
      </c>
      <c r="T199" s="5">
        <v>-548641000000</v>
      </c>
      <c r="X199" s="5">
        <v>-72259000000</v>
      </c>
      <c r="Y199" s="5">
        <v>-133103000000</v>
      </c>
    </row>
    <row r="200" spans="3:26" ht="15.5" x14ac:dyDescent="0.35">
      <c r="C200" t="s">
        <v>882</v>
      </c>
      <c r="D200" s="5">
        <v>2000000000000</v>
      </c>
      <c r="E200" s="5">
        <v>3000000000000</v>
      </c>
      <c r="F200" s="5">
        <v>1156228000000</v>
      </c>
      <c r="I200" s="5">
        <v>1194228000000</v>
      </c>
      <c r="J200" s="5">
        <v>312000000000</v>
      </c>
      <c r="K200" s="5">
        <v>400000000000</v>
      </c>
      <c r="L200" s="5">
        <v>2925000000000</v>
      </c>
      <c r="M200" s="5">
        <v>919500000000</v>
      </c>
      <c r="N200" s="5">
        <v>1738000000000</v>
      </c>
      <c r="O200" s="5">
        <v>966000000000</v>
      </c>
      <c r="P200" s="5">
        <v>278526000000</v>
      </c>
      <c r="S200" s="5">
        <v>307990000000</v>
      </c>
      <c r="T200" s="5">
        <v>310570000000</v>
      </c>
      <c r="U200" s="5">
        <v>309487000000</v>
      </c>
      <c r="V200" s="5">
        <v>11311000000</v>
      </c>
      <c r="W200" s="5">
        <v>368625000000</v>
      </c>
      <c r="X200" s="5">
        <v>1067613000000</v>
      </c>
      <c r="Y200" s="5">
        <v>29579000000</v>
      </c>
      <c r="Z200" s="5">
        <v>28133000000</v>
      </c>
    </row>
    <row r="201" spans="3:26" ht="15.5" x14ac:dyDescent="0.35">
      <c r="C201" t="s">
        <v>1075</v>
      </c>
      <c r="D201" s="5">
        <v>-756373000000</v>
      </c>
      <c r="E201" s="5">
        <v>-226838000000</v>
      </c>
      <c r="F201" s="5">
        <v>-303000000000</v>
      </c>
      <c r="G201" s="5">
        <v>-298000000000</v>
      </c>
      <c r="I201" s="5">
        <v>-1146375000000</v>
      </c>
      <c r="J201" s="5">
        <v>-834375000000</v>
      </c>
      <c r="K201" s="5">
        <v>-584957000000</v>
      </c>
      <c r="L201" s="5">
        <v>-2280465000000</v>
      </c>
      <c r="M201" s="5">
        <v>-764302000000</v>
      </c>
      <c r="N201" s="5">
        <v>-297649000000</v>
      </c>
      <c r="O201" s="5">
        <v>-180245000000</v>
      </c>
      <c r="P201" s="5">
        <v>-47467000000</v>
      </c>
      <c r="R201" s="5">
        <v>-713687000000</v>
      </c>
      <c r="S201" s="5">
        <v>-392183000000</v>
      </c>
      <c r="T201" s="5">
        <v>-393604000000</v>
      </c>
      <c r="U201" s="5">
        <v>-361961000000</v>
      </c>
      <c r="V201" s="5">
        <v>-282988000000</v>
      </c>
      <c r="W201" s="5">
        <v>-189519000000</v>
      </c>
      <c r="X201" s="5">
        <v>-167908000000</v>
      </c>
      <c r="Y201" s="5">
        <v>-34390000000</v>
      </c>
      <c r="Z201" s="5">
        <v>-82981000000</v>
      </c>
    </row>
    <row r="202" spans="3:26" ht="15.5" x14ac:dyDescent="0.35">
      <c r="C202" t="s">
        <v>2633</v>
      </c>
      <c r="E202" s="5">
        <v>748505000000</v>
      </c>
    </row>
    <row r="203" spans="3:26" ht="15.5" x14ac:dyDescent="0.35">
      <c r="C203" t="s">
        <v>2634</v>
      </c>
      <c r="K203" s="5">
        <v>2326000000</v>
      </c>
    </row>
    <row r="204" spans="3:26" ht="15.5" x14ac:dyDescent="0.35">
      <c r="C204" t="s">
        <v>1171</v>
      </c>
      <c r="K204" s="5">
        <v>18976000000</v>
      </c>
      <c r="O204" s="5">
        <v>2569000000</v>
      </c>
      <c r="P204" s="5">
        <v>239805000000</v>
      </c>
      <c r="R204" s="5">
        <v>-3195000000</v>
      </c>
      <c r="S204" s="5">
        <v>4500000000</v>
      </c>
      <c r="T204" s="5">
        <v>-220000000000</v>
      </c>
      <c r="U204" s="5">
        <v>33000000000</v>
      </c>
      <c r="V204" s="5">
        <v>79000000000</v>
      </c>
      <c r="W204" s="5">
        <v>22500000000</v>
      </c>
      <c r="X204" s="5">
        <v>15000000000</v>
      </c>
      <c r="Y204" s="5">
        <v>13696000000</v>
      </c>
      <c r="Z204" s="5">
        <v>11375000000</v>
      </c>
    </row>
    <row r="205" spans="3:26" ht="15.5" x14ac:dyDescent="0.35">
      <c r="C205" t="s">
        <v>573</v>
      </c>
      <c r="P205" s="5">
        <v>63211000000</v>
      </c>
    </row>
    <row r="206" spans="3:26" ht="15.5" x14ac:dyDescent="0.35">
      <c r="C206" t="s">
        <v>436</v>
      </c>
      <c r="P206" s="5">
        <v>-2405000000</v>
      </c>
      <c r="Q206" s="5">
        <v>-983000000</v>
      </c>
      <c r="R206" s="5">
        <v>-2431000000</v>
      </c>
      <c r="S206" s="5">
        <v>-3147000000</v>
      </c>
      <c r="T206" s="5">
        <v>-4002000000</v>
      </c>
      <c r="U206" s="5">
        <v>-4601000000</v>
      </c>
      <c r="V206" s="5">
        <v>-1534000000</v>
      </c>
      <c r="W206" s="5">
        <v>-1859000000</v>
      </c>
      <c r="X206" s="5">
        <v>-261000000</v>
      </c>
      <c r="Y206" s="5">
        <v>-632000000</v>
      </c>
      <c r="Z206" s="5">
        <v>-1336000000</v>
      </c>
    </row>
    <row r="207" spans="3:26" ht="15.5" x14ac:dyDescent="0.35">
      <c r="C207" t="s">
        <v>1184</v>
      </c>
      <c r="D207" s="5">
        <v>461000000</v>
      </c>
      <c r="E207" s="5">
        <v>-3730000000</v>
      </c>
      <c r="F207" s="5">
        <v>2409000000</v>
      </c>
      <c r="G207" s="5">
        <v>736000000</v>
      </c>
      <c r="R207" s="5">
        <v>-3071000000</v>
      </c>
      <c r="S207" s="5">
        <v>-836000000</v>
      </c>
      <c r="T207" s="5">
        <v>-2848000000</v>
      </c>
      <c r="U207" s="5">
        <v>-6742000000</v>
      </c>
      <c r="V207" s="5">
        <v>-8750000000</v>
      </c>
      <c r="W207" s="5">
        <v>-1184000000</v>
      </c>
      <c r="X207" s="5">
        <v>-2076000000</v>
      </c>
      <c r="Y207" s="5">
        <v>-1839000000</v>
      </c>
      <c r="Z207" s="5">
        <v>-7504000000</v>
      </c>
    </row>
    <row r="208" spans="3:26" ht="15.5" x14ac:dyDescent="0.35">
      <c r="C208" t="s">
        <v>2635</v>
      </c>
      <c r="F208" s="5">
        <v>-4760000000</v>
      </c>
      <c r="I208" s="5">
        <v>-4760000000</v>
      </c>
      <c r="J208" s="5">
        <v>-2021000000</v>
      </c>
      <c r="K208" s="5">
        <v>-2231000000</v>
      </c>
      <c r="L208" s="5">
        <v>-1500000000</v>
      </c>
      <c r="M208" s="5">
        <v>-3258000000</v>
      </c>
      <c r="N208" s="5">
        <v>-3083000000</v>
      </c>
      <c r="O208" s="5">
        <v>-3631000000</v>
      </c>
      <c r="P208" s="5">
        <v>-1375000000</v>
      </c>
      <c r="Q208" s="5">
        <v>1582000000</v>
      </c>
    </row>
    <row r="209" spans="3:26" ht="15.5" x14ac:dyDescent="0.35">
      <c r="C209" t="s">
        <v>2636</v>
      </c>
      <c r="D209" s="5">
        <v>-41152000000</v>
      </c>
      <c r="M209" s="5">
        <v>-75108000000</v>
      </c>
      <c r="N209" s="5">
        <v>-72743000000</v>
      </c>
      <c r="O209" s="5">
        <v>1998000000</v>
      </c>
      <c r="P209" s="5">
        <v>14652000000</v>
      </c>
      <c r="Q209" s="5">
        <v>-6140000000</v>
      </c>
      <c r="V209" s="5">
        <v>-17717000000</v>
      </c>
    </row>
    <row r="210" spans="3:26" ht="15.5" x14ac:dyDescent="0.35">
      <c r="C210" t="s">
        <v>531</v>
      </c>
      <c r="D210" s="5">
        <v>-11537000000</v>
      </c>
      <c r="E210" s="5">
        <v>-34354000000</v>
      </c>
      <c r="F210" s="5">
        <v>-12021000000</v>
      </c>
      <c r="G210" s="5">
        <v>-18178000000</v>
      </c>
      <c r="I210" s="5">
        <v>-61527000000</v>
      </c>
      <c r="J210" s="5">
        <v>-43791000000</v>
      </c>
      <c r="K210" s="5">
        <v>-25042000000</v>
      </c>
      <c r="L210" s="5">
        <v>-41403000000</v>
      </c>
      <c r="M210" s="5">
        <v>-36697000000</v>
      </c>
      <c r="N210" s="5">
        <v>-23006000000</v>
      </c>
    </row>
    <row r="211" spans="3:26" ht="15.5" x14ac:dyDescent="0.35">
      <c r="C211" t="s">
        <v>645</v>
      </c>
      <c r="D211" s="5">
        <v>259284000000</v>
      </c>
      <c r="K211" s="5">
        <v>7207000000</v>
      </c>
    </row>
    <row r="212" spans="3:26" ht="15.5" x14ac:dyDescent="0.35">
      <c r="C212" t="s">
        <v>325</v>
      </c>
      <c r="D212" s="5">
        <v>-1620866000000</v>
      </c>
      <c r="F212" s="5">
        <v>-48259000000</v>
      </c>
      <c r="G212" s="5">
        <v>-3504000000</v>
      </c>
      <c r="I212" s="5">
        <v>-862196000000</v>
      </c>
      <c r="J212" s="5">
        <v>-818937000000</v>
      </c>
      <c r="K212" s="5">
        <v>-581016000000</v>
      </c>
      <c r="L212" s="5">
        <v>-724969000000</v>
      </c>
      <c r="M212" s="5">
        <v>-488899000000</v>
      </c>
      <c r="N212" s="5">
        <v>-258375000000</v>
      </c>
      <c r="O212" s="5">
        <v>-638281000000</v>
      </c>
      <c r="P212" s="5">
        <v>-1150278000000</v>
      </c>
      <c r="Q212" s="5">
        <v>-535897000000</v>
      </c>
      <c r="R212" s="5">
        <v>-239603000000</v>
      </c>
      <c r="T212" s="5">
        <v>-106402000000</v>
      </c>
      <c r="U212" s="5">
        <v>-212804000000</v>
      </c>
      <c r="V212" s="5">
        <v>-159604000000</v>
      </c>
      <c r="W212" s="5">
        <v>-756182000000</v>
      </c>
      <c r="X212" s="5">
        <v>-10359000000</v>
      </c>
    </row>
    <row r="213" spans="3:26" ht="15.5" x14ac:dyDescent="0.35">
      <c r="C213" t="s">
        <v>2637</v>
      </c>
      <c r="D213" s="5">
        <v>-55965000000</v>
      </c>
      <c r="F213" s="5">
        <v>48260000000</v>
      </c>
      <c r="G213" s="5">
        <v>-1000000</v>
      </c>
    </row>
    <row r="214" spans="3:26" ht="15.5" x14ac:dyDescent="0.35">
      <c r="C214" t="s">
        <v>207</v>
      </c>
      <c r="R214" s="5">
        <v>701700000000</v>
      </c>
    </row>
    <row r="215" spans="3:26" ht="15.5" x14ac:dyDescent="0.35">
      <c r="C215" t="s">
        <v>1074</v>
      </c>
      <c r="Q215" s="5">
        <v>4262240000000</v>
      </c>
      <c r="R215" s="5">
        <v>990351000000</v>
      </c>
      <c r="U215" s="5">
        <v>2122004000000</v>
      </c>
      <c r="V215" s="5">
        <v>1487141000000</v>
      </c>
    </row>
    <row r="216" spans="3:26" ht="15.5" x14ac:dyDescent="0.35">
      <c r="C216" t="s">
        <v>2638</v>
      </c>
      <c r="D216" s="5">
        <v>33975000000</v>
      </c>
    </row>
    <row r="217" spans="3:26" ht="15.5" x14ac:dyDescent="0.35">
      <c r="C217" t="s">
        <v>2639</v>
      </c>
      <c r="E217" s="5">
        <v>-5921650000000</v>
      </c>
      <c r="L217" s="5">
        <v>-1000000000000</v>
      </c>
      <c r="M217" s="5">
        <v>-3767000000000</v>
      </c>
      <c r="Q217" s="5">
        <v>-4192487000000</v>
      </c>
      <c r="V217" s="5">
        <v>-500000000000</v>
      </c>
    </row>
    <row r="218" spans="3:26" ht="15.5" x14ac:dyDescent="0.35">
      <c r="C218" t="s">
        <v>2640</v>
      </c>
      <c r="X218" s="5">
        <v>-1062316000000</v>
      </c>
      <c r="Y218" s="5">
        <v>-145874000000</v>
      </c>
      <c r="Z218" s="5">
        <v>-105855000000</v>
      </c>
    </row>
    <row r="219" spans="3:26" ht="15.5" x14ac:dyDescent="0.35">
      <c r="C219" t="s">
        <v>2641</v>
      </c>
      <c r="Y219" s="5">
        <v>-35000000000</v>
      </c>
    </row>
    <row r="220" spans="3:26" ht="15.5" x14ac:dyDescent="0.35">
      <c r="C220" t="s">
        <v>2642</v>
      </c>
      <c r="Z220" s="5">
        <v>35000000000</v>
      </c>
    </row>
    <row r="221" spans="3:26" ht="15.5" x14ac:dyDescent="0.35">
      <c r="C221" t="s">
        <v>368</v>
      </c>
    </row>
    <row r="222" spans="3:26" ht="15.5" x14ac:dyDescent="0.35">
      <c r="C222" t="s">
        <v>2531</v>
      </c>
      <c r="L222" s="5">
        <v>-24846000000</v>
      </c>
      <c r="O222" s="5">
        <v>-850000000000</v>
      </c>
      <c r="Q222" s="5">
        <v>-34531000000</v>
      </c>
      <c r="R222" s="5">
        <v>-72969000000</v>
      </c>
      <c r="S222" s="5">
        <v>-222302000000</v>
      </c>
    </row>
    <row r="223" spans="3:26" ht="15.5" x14ac:dyDescent="0.35">
      <c r="C223" t="s">
        <v>91</v>
      </c>
    </row>
    <row r="224" spans="3:26" ht="15.5" x14ac:dyDescent="0.35">
      <c r="C224" t="s">
        <v>224</v>
      </c>
      <c r="D224" s="5">
        <v>581438000000</v>
      </c>
      <c r="E224" s="5">
        <v>-1740662000000</v>
      </c>
      <c r="F224" s="5">
        <v>1822198000000</v>
      </c>
      <c r="G224" s="5">
        <v>-46701000000</v>
      </c>
      <c r="I224" s="5">
        <v>2150564000000</v>
      </c>
      <c r="J224" s="5">
        <v>-202114000000</v>
      </c>
      <c r="K224" s="5">
        <v>-288180000000</v>
      </c>
      <c r="L224" s="5">
        <v>642711000000</v>
      </c>
      <c r="M224" s="5">
        <v>-257050000000</v>
      </c>
      <c r="N224" s="5">
        <v>324086000000</v>
      </c>
      <c r="O224" s="5">
        <v>-128508000000</v>
      </c>
      <c r="P224" s="5">
        <v>-596586000000</v>
      </c>
      <c r="Q224" s="5">
        <v>-1060685000000</v>
      </c>
      <c r="R224" s="5">
        <v>1809463000000</v>
      </c>
      <c r="S224" s="5">
        <v>104451000000</v>
      </c>
      <c r="T224" s="5">
        <v>-982628000000</v>
      </c>
      <c r="U224" s="5">
        <v>781230000000</v>
      </c>
      <c r="V224" s="5">
        <v>38727000000</v>
      </c>
      <c r="W224" s="5">
        <v>65048000000</v>
      </c>
      <c r="X224" s="5">
        <v>239704000000</v>
      </c>
      <c r="Y224" s="5">
        <v>98378000000</v>
      </c>
      <c r="Z224" s="5">
        <v>155621000000</v>
      </c>
    </row>
    <row r="225" spans="2:26" ht="15.5" x14ac:dyDescent="0.35">
      <c r="C225" t="s">
        <v>225</v>
      </c>
      <c r="E225" s="5">
        <v>3550006000000</v>
      </c>
      <c r="I225" s="5">
        <v>1353714000000</v>
      </c>
      <c r="J225" s="5">
        <v>1502603000000</v>
      </c>
      <c r="K225" s="5">
        <v>1811082000000</v>
      </c>
      <c r="L225" s="5">
        <v>1085116000000</v>
      </c>
      <c r="M225" s="5">
        <v>1335911000000</v>
      </c>
      <c r="N225" s="5">
        <v>1004280000000</v>
      </c>
      <c r="O225" s="5">
        <v>1160393000000</v>
      </c>
      <c r="P225" s="5">
        <v>1642106000000</v>
      </c>
      <c r="Q225" s="5">
        <v>2701265000000</v>
      </c>
      <c r="R225" s="5">
        <v>901207000000</v>
      </c>
      <c r="S225" s="5">
        <v>768461000000</v>
      </c>
      <c r="T225" s="5">
        <v>1745963000000</v>
      </c>
      <c r="U225" s="5">
        <v>872441000000</v>
      </c>
      <c r="V225" s="5">
        <v>827444000000</v>
      </c>
      <c r="W225" s="5">
        <v>762187000000</v>
      </c>
      <c r="X225" s="5">
        <v>523812000000</v>
      </c>
      <c r="Y225" s="5">
        <v>427812000000</v>
      </c>
      <c r="Z225" s="5">
        <v>267035000000</v>
      </c>
    </row>
    <row r="226" spans="2:26" ht="15.5" x14ac:dyDescent="0.35">
      <c r="C226" t="s">
        <v>375</v>
      </c>
      <c r="D226" s="5">
        <v>165919000000</v>
      </c>
      <c r="E226" s="5">
        <v>40286000000</v>
      </c>
      <c r="F226" s="5">
        <v>7508000000</v>
      </c>
      <c r="G226" s="5">
        <v>32036000000</v>
      </c>
      <c r="I226" s="5">
        <v>45728000000</v>
      </c>
      <c r="J226" s="5">
        <v>53225000000</v>
      </c>
      <c r="K226" s="5">
        <v>-20299000000</v>
      </c>
      <c r="L226" s="5">
        <v>83255000000</v>
      </c>
      <c r="M226" s="5">
        <v>6255000000</v>
      </c>
      <c r="N226" s="5">
        <v>7545000000</v>
      </c>
      <c r="O226" s="5">
        <v>-27605000000</v>
      </c>
      <c r="P226" s="5">
        <v>41450000000</v>
      </c>
      <c r="Q226" s="5">
        <v>1526000000</v>
      </c>
      <c r="R226" s="5">
        <v>-9405000000</v>
      </c>
      <c r="S226" s="5">
        <v>28295000000</v>
      </c>
      <c r="T226" s="5">
        <v>5126000000</v>
      </c>
      <c r="U226" s="5">
        <v>92292000000</v>
      </c>
      <c r="V226" s="5">
        <v>6270000000</v>
      </c>
      <c r="W226" s="5">
        <v>209000000</v>
      </c>
      <c r="X226" s="5">
        <v>-1329000000</v>
      </c>
      <c r="Y226" s="5">
        <v>-2378000000</v>
      </c>
      <c r="Z226" s="5">
        <v>5156000000</v>
      </c>
    </row>
    <row r="227" spans="2:26" ht="15.5" x14ac:dyDescent="0.35">
      <c r="C227" t="s">
        <v>226</v>
      </c>
      <c r="D227" s="5">
        <v>747357000000</v>
      </c>
      <c r="E227" s="5">
        <v>1849630000000</v>
      </c>
      <c r="F227" s="5">
        <v>1829706000000</v>
      </c>
      <c r="G227" s="5">
        <v>-14665000000</v>
      </c>
      <c r="I227" s="5">
        <v>3550006000000</v>
      </c>
      <c r="J227" s="5">
        <v>1353714000000</v>
      </c>
      <c r="K227" s="5">
        <v>1502603000000</v>
      </c>
      <c r="L227" s="5">
        <v>1811082000000</v>
      </c>
      <c r="M227" s="5">
        <v>1085116000000</v>
      </c>
      <c r="N227" s="5">
        <v>1335911000000</v>
      </c>
      <c r="O227" s="5">
        <v>1004280000000</v>
      </c>
      <c r="P227" s="5">
        <v>1086970000000</v>
      </c>
      <c r="Q227" s="5">
        <v>1642106000000</v>
      </c>
      <c r="R227" s="5">
        <v>2701265000000</v>
      </c>
      <c r="S227" s="5">
        <v>901207000000</v>
      </c>
      <c r="T227" s="5">
        <v>768461000000</v>
      </c>
      <c r="U227" s="5">
        <v>1745963000000</v>
      </c>
      <c r="V227" s="5">
        <v>872441000000</v>
      </c>
      <c r="W227" s="5">
        <v>827444000000</v>
      </c>
      <c r="X227" s="5">
        <v>762187000000</v>
      </c>
      <c r="Y227" s="5">
        <v>523812000000</v>
      </c>
      <c r="Z227" s="5">
        <v>427812000000</v>
      </c>
    </row>
    <row r="229" spans="2:26" ht="15.5" x14ac:dyDescent="0.35">
      <c r="B229" t="s">
        <v>227</v>
      </c>
      <c r="C229" t="s">
        <v>12</v>
      </c>
      <c r="D229" s="5">
        <v>11730000000</v>
      </c>
      <c r="E229" s="5">
        <v>11730000000</v>
      </c>
      <c r="F229" s="5">
        <v>11730000000</v>
      </c>
      <c r="G229" s="5">
        <v>11730000000</v>
      </c>
      <c r="I229" s="5">
        <v>11730000000</v>
      </c>
      <c r="J229" s="5">
        <v>11730000000</v>
      </c>
      <c r="K229" s="5">
        <v>11730000000</v>
      </c>
      <c r="L229" s="5">
        <v>11730000000</v>
      </c>
      <c r="M229" s="5">
        <v>11730000000</v>
      </c>
      <c r="N229" s="5">
        <v>11730000000</v>
      </c>
      <c r="O229" s="5">
        <v>11730000000</v>
      </c>
      <c r="P229" s="5">
        <v>11730000000</v>
      </c>
      <c r="Q229" s="5">
        <v>11410000000</v>
      </c>
      <c r="R229" s="5">
        <v>11410000000</v>
      </c>
      <c r="S229" s="5">
        <v>10660000000</v>
      </c>
      <c r="T229" s="5">
        <v>10660000000</v>
      </c>
      <c r="U229" s="5">
        <v>10660000000</v>
      </c>
      <c r="V229" s="5">
        <v>2130000000</v>
      </c>
      <c r="W229" s="5">
        <v>2130000000</v>
      </c>
      <c r="X229" s="5">
        <v>2130000000</v>
      </c>
      <c r="Y229" s="5">
        <v>2130000000</v>
      </c>
      <c r="Z229" s="5">
        <v>1490000000</v>
      </c>
    </row>
    <row r="230" spans="2:26" ht="15.5" x14ac:dyDescent="0.35">
      <c r="C230" t="s">
        <v>228</v>
      </c>
      <c r="D230" s="6">
        <v>56.2</v>
      </c>
      <c r="E230" s="6">
        <v>154.9</v>
      </c>
      <c r="F230" s="6">
        <v>135.81</v>
      </c>
      <c r="G230" s="6">
        <v>100.21</v>
      </c>
    </row>
    <row r="231" spans="2:26" ht="15.5" x14ac:dyDescent="0.35">
      <c r="C231" t="s">
        <v>229</v>
      </c>
      <c r="D231" s="6">
        <v>34.61</v>
      </c>
      <c r="E231" s="6">
        <v>15.17</v>
      </c>
      <c r="F231" s="6">
        <v>19.29</v>
      </c>
      <c r="G231" s="6">
        <v>19.559999999999999</v>
      </c>
    </row>
    <row r="232" spans="2:26" ht="15.5" x14ac:dyDescent="0.35">
      <c r="C232" t="s">
        <v>73</v>
      </c>
      <c r="D232" s="6">
        <v>1.29</v>
      </c>
      <c r="E232" s="6">
        <v>1.56</v>
      </c>
      <c r="F232" s="6">
        <v>1.74</v>
      </c>
      <c r="G232" s="6">
        <v>1.47</v>
      </c>
    </row>
    <row r="233" spans="2:26" ht="15.5" x14ac:dyDescent="0.35">
      <c r="C233" t="s">
        <v>230</v>
      </c>
      <c r="D233" s="5">
        <v>1486590000000</v>
      </c>
      <c r="E233" s="5">
        <v>2927940000000</v>
      </c>
      <c r="F233" s="5">
        <v>2584760000000</v>
      </c>
      <c r="G233" s="5">
        <v>2107850000000</v>
      </c>
    </row>
    <row r="234" spans="2:26" ht="15.5" x14ac:dyDescent="0.35">
      <c r="C234" t="s">
        <v>231</v>
      </c>
      <c r="D234" s="6">
        <v>1.46E-2</v>
      </c>
      <c r="E234" s="6">
        <v>4.6199999999999998E-2</v>
      </c>
      <c r="F234" s="6">
        <v>3.9800000000000002E-2</v>
      </c>
      <c r="G234" s="6">
        <v>3.15E-2</v>
      </c>
    </row>
    <row r="235" spans="2:26" ht="15.5" x14ac:dyDescent="0.35">
      <c r="C235" t="s">
        <v>232</v>
      </c>
      <c r="D235" s="6">
        <v>3.32E-2</v>
      </c>
      <c r="E235" s="6">
        <v>8.8399999999999992E-2</v>
      </c>
      <c r="F235" s="6">
        <v>8.5299999999999987E-2</v>
      </c>
      <c r="G235" s="6">
        <v>6.9099999999999995E-2</v>
      </c>
    </row>
    <row r="236" spans="2:26" ht="15.5" x14ac:dyDescent="0.35">
      <c r="C236" t="s">
        <v>233</v>
      </c>
      <c r="D236" s="6">
        <v>4.0399999999999998E-2</v>
      </c>
      <c r="E236" s="6">
        <v>0.10060000000000001</v>
      </c>
      <c r="F236" s="6">
        <v>0.1009</v>
      </c>
      <c r="G236" s="6">
        <v>8.6699999999999999E-2</v>
      </c>
    </row>
    <row r="237" spans="2:26" ht="15.5" x14ac:dyDescent="0.35">
      <c r="C237" t="s">
        <v>234</v>
      </c>
      <c r="D237" s="6">
        <v>5.33</v>
      </c>
      <c r="E237" s="6">
        <v>12.53</v>
      </c>
      <c r="F237" s="5">
        <v>11</v>
      </c>
      <c r="G237" s="6">
        <v>8.66</v>
      </c>
    </row>
    <row r="238" spans="2:26" ht="15.5" x14ac:dyDescent="0.35">
      <c r="C238" t="s">
        <v>235</v>
      </c>
      <c r="D238" s="5">
        <v>21334000000000</v>
      </c>
      <c r="E238" s="5">
        <v>22024000000000</v>
      </c>
      <c r="F238" s="5">
        <v>20019000000000</v>
      </c>
      <c r="G238" s="5">
        <v>18274000000000</v>
      </c>
    </row>
    <row r="239" spans="2:26" ht="15.5" x14ac:dyDescent="0.35">
      <c r="C239" t="s">
        <v>236</v>
      </c>
      <c r="D239" s="6">
        <v>1.1499999999999999</v>
      </c>
      <c r="E239" s="6">
        <v>1.34</v>
      </c>
      <c r="F239" s="6">
        <v>1.65</v>
      </c>
      <c r="G239" s="6">
        <v>1.35</v>
      </c>
    </row>
    <row r="240" spans="2:26" ht="15.5" x14ac:dyDescent="0.35">
      <c r="C240" t="s">
        <v>237</v>
      </c>
      <c r="D240" s="6">
        <v>1690.41</v>
      </c>
      <c r="E240" s="6">
        <v>1751.65</v>
      </c>
      <c r="F240" s="6">
        <v>1591.58</v>
      </c>
      <c r="G240" s="6">
        <v>1450.38</v>
      </c>
    </row>
    <row r="241" spans="3:26" ht="15.5" x14ac:dyDescent="0.35">
      <c r="C241" t="s">
        <v>238</v>
      </c>
      <c r="D241" s="6">
        <v>1.1599999999999999</v>
      </c>
      <c r="E241" s="6">
        <v>1.35</v>
      </c>
      <c r="F241" s="6">
        <v>1.66</v>
      </c>
      <c r="G241" s="6">
        <v>1.36</v>
      </c>
    </row>
    <row r="242" spans="3:26" ht="15.5" x14ac:dyDescent="0.35">
      <c r="C242" t="s">
        <v>239</v>
      </c>
      <c r="D242" s="6">
        <v>1678.77</v>
      </c>
      <c r="E242" s="6">
        <v>1740.69</v>
      </c>
      <c r="F242" s="6">
        <v>1580.79</v>
      </c>
      <c r="G242" s="6">
        <v>1439.23</v>
      </c>
    </row>
    <row r="243" spans="3:26" ht="15.5" x14ac:dyDescent="0.35">
      <c r="C243" t="s">
        <v>240</v>
      </c>
      <c r="D243" s="5">
        <v>10254000000000</v>
      </c>
      <c r="E243" s="5">
        <v>3484000000000</v>
      </c>
      <c r="F243" s="5">
        <v>9709000000000</v>
      </c>
      <c r="G243" s="5">
        <v>10127000000000</v>
      </c>
    </row>
    <row r="244" spans="3:26" ht="15.5" x14ac:dyDescent="0.35">
      <c r="C244" t="s">
        <v>241</v>
      </c>
      <c r="D244" s="5">
        <v>5865000000000</v>
      </c>
      <c r="E244" s="5">
        <v>4566000000000</v>
      </c>
      <c r="F244" s="5">
        <v>2036000000000</v>
      </c>
      <c r="G244" s="5">
        <v>1239000000000</v>
      </c>
    </row>
    <row r="245" spans="3:26" ht="15.5" x14ac:dyDescent="0.35">
      <c r="C245" t="s">
        <v>242</v>
      </c>
      <c r="D245" s="5">
        <v>19823000000000</v>
      </c>
      <c r="E245" s="5">
        <v>20541000000000</v>
      </c>
      <c r="F245" s="5">
        <v>18664000000000</v>
      </c>
      <c r="G245" s="5">
        <v>17008000000000</v>
      </c>
    </row>
    <row r="246" spans="3:26" ht="15.5" x14ac:dyDescent="0.35">
      <c r="C246" t="s">
        <v>24</v>
      </c>
      <c r="D246" s="5">
        <v>16119000000000</v>
      </c>
      <c r="E246" s="5">
        <v>8050000000000</v>
      </c>
      <c r="F246" s="5">
        <v>11745000000000</v>
      </c>
      <c r="G246" s="5">
        <v>11366000000000</v>
      </c>
    </row>
    <row r="247" spans="3:26" ht="15.5" x14ac:dyDescent="0.35">
      <c r="C247" t="s">
        <v>21</v>
      </c>
      <c r="D247" s="5">
        <v>13522000000000</v>
      </c>
      <c r="E247" s="5">
        <v>6200000000000</v>
      </c>
      <c r="F247" s="5">
        <v>8195000000000</v>
      </c>
      <c r="G247" s="5">
        <v>9645000000000</v>
      </c>
    </row>
    <row r="248" spans="3:26" ht="15.5" x14ac:dyDescent="0.35">
      <c r="C248" t="s">
        <v>243</v>
      </c>
      <c r="D248" s="5">
        <v>8086000000000</v>
      </c>
      <c r="E248" s="5">
        <v>8812000000000</v>
      </c>
      <c r="F248" s="5">
        <v>4859000000000</v>
      </c>
      <c r="G248" s="5">
        <v>3576000000000</v>
      </c>
    </row>
    <row r="249" spans="3:26" ht="15.5" x14ac:dyDescent="0.35">
      <c r="C249" t="s">
        <v>244</v>
      </c>
      <c r="D249" s="5">
        <v>-4451000000000</v>
      </c>
      <c r="E249" s="5">
        <v>2223000000000</v>
      </c>
      <c r="F249" s="5">
        <v>2806000000000</v>
      </c>
      <c r="G249" s="5">
        <v>1223000000000</v>
      </c>
    </row>
    <row r="250" spans="3:26" ht="15.5" x14ac:dyDescent="0.35">
      <c r="C250" t="s">
        <v>245</v>
      </c>
      <c r="D250" s="5">
        <v>-1562000000000</v>
      </c>
      <c r="E250" s="5">
        <v>-920000000000</v>
      </c>
      <c r="F250" s="5">
        <v>-1064000000000</v>
      </c>
      <c r="G250" s="5">
        <v>-670000000000</v>
      </c>
    </row>
    <row r="251" spans="3:26" ht="15.5" x14ac:dyDescent="0.35">
      <c r="C251" t="s">
        <v>13</v>
      </c>
      <c r="D251" s="5">
        <v>-6013000000000</v>
      </c>
      <c r="E251" s="5">
        <v>1303000000000</v>
      </c>
      <c r="F251" s="5">
        <v>1743000000000</v>
      </c>
      <c r="G251" s="5">
        <v>553000000000</v>
      </c>
    </row>
    <row r="252" spans="3:26" ht="15.5" x14ac:dyDescent="0.35">
      <c r="C252" t="s">
        <v>16</v>
      </c>
      <c r="D252" s="6">
        <v>-512.79</v>
      </c>
      <c r="E252" s="6">
        <v>111.09</v>
      </c>
      <c r="F252" s="6">
        <v>148.62</v>
      </c>
      <c r="G252" s="6">
        <v>47.16</v>
      </c>
    </row>
    <row r="253" spans="3:26" ht="15.5" x14ac:dyDescent="0.35">
      <c r="C253" t="s">
        <v>58</v>
      </c>
      <c r="I253" s="6">
        <v>341.45</v>
      </c>
      <c r="J253" s="6">
        <v>257.44</v>
      </c>
      <c r="K253" s="6">
        <v>79.28</v>
      </c>
      <c r="L253" s="6">
        <v>121.08</v>
      </c>
      <c r="M253" s="6">
        <v>172.48</v>
      </c>
      <c r="N253" s="6">
        <v>78.17</v>
      </c>
      <c r="O253" s="6">
        <v>150.53</v>
      </c>
      <c r="P253" s="6">
        <v>184.88</v>
      </c>
      <c r="Q253" s="6">
        <v>87.41</v>
      </c>
      <c r="R253" s="6">
        <v>180.94</v>
      </c>
      <c r="S253" s="6">
        <v>43.92</v>
      </c>
      <c r="T253" s="6">
        <v>31.18</v>
      </c>
      <c r="U253" s="6">
        <v>55.84</v>
      </c>
      <c r="V253" s="6">
        <v>465.11</v>
      </c>
      <c r="W253" s="6">
        <v>289.41000000000003</v>
      </c>
      <c r="X253" s="6">
        <v>511.83</v>
      </c>
      <c r="Y253" s="6">
        <v>421.56</v>
      </c>
      <c r="Z253" s="6">
        <v>202.1</v>
      </c>
    </row>
    <row r="254" spans="3:26" ht="15.5" x14ac:dyDescent="0.35">
      <c r="C254" t="s">
        <v>72</v>
      </c>
      <c r="I254" s="6">
        <v>7.67</v>
      </c>
      <c r="J254" s="6">
        <v>7.54</v>
      </c>
      <c r="K254" s="6">
        <v>14.88</v>
      </c>
      <c r="L254" s="6">
        <v>10.7</v>
      </c>
      <c r="M254" s="6">
        <v>9.9700000000000006</v>
      </c>
      <c r="N254" s="6">
        <v>18.739999999999998</v>
      </c>
      <c r="O254" s="6">
        <v>10.199999999999999</v>
      </c>
      <c r="P254" s="6">
        <v>11.63</v>
      </c>
      <c r="Q254" s="6">
        <v>14.87</v>
      </c>
      <c r="R254" s="6">
        <v>8.0399999999999991</v>
      </c>
      <c r="S254" s="6">
        <v>14.46</v>
      </c>
      <c r="T254" s="6">
        <v>30.47</v>
      </c>
      <c r="U254" s="6">
        <v>21.85</v>
      </c>
      <c r="V254" s="6">
        <v>13.22</v>
      </c>
      <c r="W254" s="6">
        <v>13.22</v>
      </c>
      <c r="X254" s="6">
        <v>6.15</v>
      </c>
      <c r="Y254" s="6">
        <v>3.32</v>
      </c>
      <c r="Z254" s="6">
        <v>1.81</v>
      </c>
    </row>
    <row r="255" spans="3:26" ht="15.5" x14ac:dyDescent="0.35">
      <c r="C255" t="s">
        <v>75</v>
      </c>
      <c r="I255" s="6">
        <v>0.51</v>
      </c>
      <c r="J255" s="6">
        <v>0.41</v>
      </c>
      <c r="K255" s="6">
        <v>0.27</v>
      </c>
      <c r="L255" s="6">
        <v>0.31</v>
      </c>
      <c r="M255" s="6">
        <v>0.45</v>
      </c>
      <c r="N255" s="6">
        <v>0.46</v>
      </c>
      <c r="O255" s="6">
        <v>0.46</v>
      </c>
      <c r="P255" s="6">
        <v>0.74</v>
      </c>
      <c r="Q255" s="6">
        <v>0.5</v>
      </c>
      <c r="R255" s="6">
        <v>0.61</v>
      </c>
      <c r="S255" s="6">
        <v>0.27</v>
      </c>
      <c r="T255" s="6">
        <v>0.41</v>
      </c>
      <c r="U255" s="6">
        <v>0.61</v>
      </c>
      <c r="V255" s="6">
        <v>0.74</v>
      </c>
      <c r="W255" s="6">
        <v>0.52</v>
      </c>
      <c r="X255" s="6">
        <v>0.48</v>
      </c>
      <c r="Y255" s="6">
        <v>0.21</v>
      </c>
      <c r="Z255" s="6">
        <v>0.04</v>
      </c>
    </row>
    <row r="256" spans="3:26" ht="15.5" x14ac:dyDescent="0.35">
      <c r="C256" t="s">
        <v>246</v>
      </c>
      <c r="I256" s="5">
        <v>7450320000000</v>
      </c>
      <c r="J256" s="5">
        <v>6229510000000</v>
      </c>
      <c r="K256" s="5">
        <v>3303080000000</v>
      </c>
      <c r="L256" s="5">
        <v>3802690000000</v>
      </c>
      <c r="M256" s="5">
        <v>4471340000000</v>
      </c>
      <c r="N256" s="5">
        <v>3963690000000</v>
      </c>
      <c r="O256" s="6">
        <v>4238859999999.9995</v>
      </c>
      <c r="P256" s="5">
        <v>4779770000000</v>
      </c>
    </row>
    <row r="257" spans="3:26" ht="15.5" x14ac:dyDescent="0.35">
      <c r="C257" t="s">
        <v>247</v>
      </c>
      <c r="I257" s="6">
        <v>9.9900000000000003E-2</v>
      </c>
      <c r="J257" s="6">
        <v>8.7100000000000011E-2</v>
      </c>
      <c r="K257" s="6">
        <v>2.7300000000000001E-2</v>
      </c>
      <c r="L257" s="6">
        <v>4.3400000000000001E-2</v>
      </c>
      <c r="M257" s="6">
        <v>7.0699999999999999E-2</v>
      </c>
      <c r="N257" s="6">
        <v>3.5299999999999998E-2</v>
      </c>
      <c r="O257" s="6">
        <v>6.6199999999999995E-2</v>
      </c>
      <c r="P257" s="6">
        <v>8.7300000000000003E-2</v>
      </c>
      <c r="Q257" s="6">
        <v>4.7300000000000002E-2</v>
      </c>
      <c r="R257" s="6">
        <v>0.1072</v>
      </c>
      <c r="S257" s="6">
        <v>2.7300000000000001E-2</v>
      </c>
      <c r="T257" s="6">
        <v>2.1099999999999997E-2</v>
      </c>
      <c r="U257" s="6">
        <v>3.9900000000000005E-2</v>
      </c>
      <c r="V257" s="6">
        <v>9.0500000000000011E-2</v>
      </c>
      <c r="W257" s="6">
        <v>7.46E-2</v>
      </c>
      <c r="X257" s="6">
        <v>0.15629999999999999</v>
      </c>
      <c r="Y257" s="6">
        <v>0.14810000000000001</v>
      </c>
      <c r="Z257" s="6">
        <v>5.21E-2</v>
      </c>
    </row>
    <row r="258" spans="3:26" ht="15.5" x14ac:dyDescent="0.35">
      <c r="C258" t="s">
        <v>248</v>
      </c>
      <c r="I258" s="6">
        <v>0.2145</v>
      </c>
      <c r="J258" s="6">
        <v>0.19510000000000002</v>
      </c>
      <c r="K258" s="6">
        <v>7.0300000000000001E-2</v>
      </c>
      <c r="L258" s="6">
        <v>0.1114</v>
      </c>
      <c r="M258" s="6">
        <v>0.1653</v>
      </c>
      <c r="N258" s="6">
        <v>8.5900000000000004E-2</v>
      </c>
      <c r="O258" s="6">
        <v>0.1573</v>
      </c>
      <c r="P258" s="6">
        <v>0.21340000000000001</v>
      </c>
      <c r="Q258" s="6">
        <v>0.10830000000000001</v>
      </c>
      <c r="R258" s="6">
        <v>0.23350000000000001</v>
      </c>
      <c r="S258" s="6">
        <v>8.3400000000000002E-2</v>
      </c>
      <c r="T258" s="6">
        <v>6.83E-2</v>
      </c>
      <c r="U258" s="6">
        <v>0.12529999999999999</v>
      </c>
      <c r="V258" s="6">
        <v>0.22800000000000001</v>
      </c>
      <c r="W258" s="6">
        <v>0.18600000000000003</v>
      </c>
      <c r="X258" s="6">
        <v>0.35499999999999998</v>
      </c>
      <c r="Y258" s="6">
        <v>0.42770000000000002</v>
      </c>
      <c r="Z258" s="6">
        <v>0.22989999999999999</v>
      </c>
    </row>
    <row r="259" spans="3:26" ht="15.5" x14ac:dyDescent="0.35">
      <c r="C259" t="s">
        <v>249</v>
      </c>
      <c r="I259" s="6">
        <v>0.25280000000000002</v>
      </c>
      <c r="J259" s="6">
        <v>0.20749999999999999</v>
      </c>
      <c r="K259" s="6">
        <v>9.4499999999999987E-2</v>
      </c>
      <c r="L259" s="6">
        <v>0.12279999999999999</v>
      </c>
      <c r="M259" s="6">
        <v>0.15210000000000001</v>
      </c>
      <c r="N259" s="6">
        <v>0.12789999999999999</v>
      </c>
      <c r="O259" s="6">
        <v>0.17329999999999998</v>
      </c>
      <c r="P259" s="6">
        <v>0.2298</v>
      </c>
      <c r="Q259" s="6">
        <v>0.14980000000000002</v>
      </c>
      <c r="R259" s="6">
        <v>0.22589999999999999</v>
      </c>
      <c r="S259" s="6">
        <v>0.15279999999999999</v>
      </c>
      <c r="T259" s="6">
        <v>0.1033</v>
      </c>
      <c r="U259" s="6">
        <v>0.19030000000000002</v>
      </c>
      <c r="V259" s="6">
        <v>0.24859999999999999</v>
      </c>
      <c r="W259" s="6">
        <v>0.23149999999999998</v>
      </c>
      <c r="X259" s="6">
        <v>0.32950000000000002</v>
      </c>
      <c r="Y259" s="6">
        <v>0.34610000000000002</v>
      </c>
      <c r="Z259" s="6">
        <v>0.37909999999999999</v>
      </c>
    </row>
    <row r="260" spans="3:26" ht="15.5" x14ac:dyDescent="0.35">
      <c r="C260" t="s">
        <v>250</v>
      </c>
      <c r="I260" s="6">
        <v>7.68</v>
      </c>
      <c r="J260" s="6">
        <v>5.82</v>
      </c>
      <c r="K260" s="6">
        <v>2.23</v>
      </c>
      <c r="L260" s="6">
        <v>3.36</v>
      </c>
      <c r="M260" s="6">
        <v>3.91</v>
      </c>
      <c r="N260" s="6">
        <v>2.88</v>
      </c>
      <c r="O260" s="6">
        <v>3.82</v>
      </c>
      <c r="P260" s="6">
        <v>4.84</v>
      </c>
      <c r="Q260" s="5">
        <v>4</v>
      </c>
      <c r="R260" s="6">
        <v>5.72</v>
      </c>
      <c r="S260" s="6">
        <v>2.54</v>
      </c>
      <c r="T260" s="6">
        <v>2.11</v>
      </c>
      <c r="U260" s="6">
        <v>4.08</v>
      </c>
      <c r="V260" s="6">
        <v>4.66</v>
      </c>
      <c r="W260" s="6">
        <v>2.78</v>
      </c>
      <c r="X260" s="6">
        <v>7.46</v>
      </c>
      <c r="Y260" s="6">
        <v>5.97</v>
      </c>
      <c r="Z260" s="6">
        <v>3.28</v>
      </c>
    </row>
    <row r="261" spans="3:26" ht="15.5" x14ac:dyDescent="0.35">
      <c r="C261" t="s">
        <v>69</v>
      </c>
      <c r="I261" s="6">
        <v>1.65</v>
      </c>
      <c r="J261" s="6">
        <v>1.47</v>
      </c>
      <c r="K261" s="6">
        <v>1.05</v>
      </c>
      <c r="L261" s="6">
        <v>1.19</v>
      </c>
      <c r="M261" s="6">
        <v>1.65</v>
      </c>
      <c r="N261" s="6">
        <v>1.61</v>
      </c>
      <c r="O261" s="6">
        <v>1.6</v>
      </c>
      <c r="P261" s="6">
        <v>2.48</v>
      </c>
      <c r="Q261" s="6">
        <v>1.61</v>
      </c>
      <c r="R261" s="6">
        <v>1.88</v>
      </c>
      <c r="S261" s="6">
        <v>1.21</v>
      </c>
      <c r="T261" s="6">
        <v>2.08</v>
      </c>
      <c r="U261" s="6">
        <v>2.74</v>
      </c>
      <c r="V261" s="6">
        <v>3.02</v>
      </c>
      <c r="W261" s="6">
        <v>2.46</v>
      </c>
      <c r="X261" s="6">
        <v>2.1800000000000002</v>
      </c>
      <c r="Y261" s="6">
        <v>1.42</v>
      </c>
      <c r="Z261" s="6">
        <v>0.42</v>
      </c>
    </row>
    <row r="262" spans="3:26" ht="15.5" x14ac:dyDescent="0.35">
      <c r="C262" t="s">
        <v>66</v>
      </c>
      <c r="I262" s="6">
        <v>1591.58</v>
      </c>
      <c r="J262" s="6">
        <v>1319.81</v>
      </c>
      <c r="K262" s="6">
        <v>1127.8900000000001</v>
      </c>
      <c r="L262" s="6">
        <v>1087.1099999999999</v>
      </c>
      <c r="M262" s="6">
        <v>1043.22</v>
      </c>
      <c r="N262" s="6">
        <v>910.57</v>
      </c>
      <c r="O262" s="6">
        <v>956.88</v>
      </c>
      <c r="P262" s="6">
        <v>866.26</v>
      </c>
      <c r="Q262" s="6">
        <v>807.08</v>
      </c>
      <c r="R262" s="6">
        <v>775.03</v>
      </c>
      <c r="S262" s="6">
        <v>526.41999999999996</v>
      </c>
      <c r="T262" s="6">
        <v>456.29</v>
      </c>
      <c r="U262" s="6">
        <v>445.77</v>
      </c>
      <c r="V262" s="6">
        <v>2039.61</v>
      </c>
      <c r="W262" s="6">
        <v>1556.18</v>
      </c>
      <c r="X262" s="6">
        <v>1441.9</v>
      </c>
      <c r="Y262" s="6">
        <v>985.66</v>
      </c>
      <c r="Z262" s="6">
        <v>878.96</v>
      </c>
    </row>
    <row r="263" spans="3:26" ht="15.5" x14ac:dyDescent="0.35">
      <c r="C263" t="s">
        <v>251</v>
      </c>
      <c r="I263" s="6">
        <v>1.66</v>
      </c>
      <c r="J263" s="6">
        <v>1.48</v>
      </c>
      <c r="K263" s="6">
        <v>1.06</v>
      </c>
      <c r="L263" s="6">
        <v>1.21</v>
      </c>
      <c r="M263" s="6">
        <v>1.67</v>
      </c>
      <c r="N263" s="6">
        <v>1.64</v>
      </c>
      <c r="O263" s="6">
        <v>1.63</v>
      </c>
      <c r="P263" s="6">
        <v>2.52</v>
      </c>
      <c r="Q263" s="6">
        <v>1.63</v>
      </c>
      <c r="R263" s="6">
        <v>1.89</v>
      </c>
      <c r="S263" s="6">
        <v>1.22</v>
      </c>
      <c r="T263" s="6">
        <v>2.11</v>
      </c>
      <c r="U263" s="6">
        <v>2.78</v>
      </c>
      <c r="V263" s="6">
        <v>3.06</v>
      </c>
      <c r="W263" s="6">
        <v>2.5099999999999998</v>
      </c>
      <c r="X263" s="6">
        <v>2.19</v>
      </c>
      <c r="Y263" s="6">
        <v>1.42</v>
      </c>
      <c r="Z263" s="6">
        <v>0.42</v>
      </c>
    </row>
    <row r="264" spans="3:26" ht="15.5" x14ac:dyDescent="0.35">
      <c r="C264" t="s">
        <v>252</v>
      </c>
      <c r="I264" s="6">
        <v>1580.79</v>
      </c>
      <c r="J264" s="6">
        <v>1308.1400000000001</v>
      </c>
      <c r="K264" s="6">
        <v>1112.49</v>
      </c>
      <c r="L264" s="6">
        <v>1070.72</v>
      </c>
      <c r="M264" s="6">
        <v>1026.92</v>
      </c>
      <c r="N264" s="6">
        <v>894.96</v>
      </c>
      <c r="O264" s="6">
        <v>939.74</v>
      </c>
      <c r="P264" s="6">
        <v>854.29</v>
      </c>
      <c r="Q264" s="6">
        <v>798.54</v>
      </c>
      <c r="R264" s="6">
        <v>768.88</v>
      </c>
      <c r="S264" s="6">
        <v>519.84</v>
      </c>
      <c r="T264" s="6">
        <v>449.71</v>
      </c>
      <c r="U264" s="6">
        <v>439.2</v>
      </c>
      <c r="V264" s="6">
        <v>2006.77</v>
      </c>
      <c r="W264" s="6">
        <v>1523.34</v>
      </c>
      <c r="X264" s="6">
        <v>1440.13</v>
      </c>
      <c r="Y264" s="6">
        <v>983.99</v>
      </c>
      <c r="Z264" s="6">
        <v>877.57</v>
      </c>
    </row>
    <row r="265" spans="3:26" ht="15.5" x14ac:dyDescent="0.35">
      <c r="C265" t="s">
        <v>253</v>
      </c>
      <c r="I265" s="5">
        <v>9709000000000</v>
      </c>
      <c r="J265" s="5">
        <v>3216000000000</v>
      </c>
      <c r="K265" s="5">
        <v>4911000000000</v>
      </c>
      <c r="L265" s="5">
        <v>4426000000000</v>
      </c>
      <c r="M265" s="5">
        <v>3001000000000</v>
      </c>
      <c r="N265" s="5">
        <v>1071000000000</v>
      </c>
      <c r="O265" s="5">
        <v>3523000000000</v>
      </c>
      <c r="P265" s="5">
        <v>2446000000000</v>
      </c>
      <c r="Q265" s="5">
        <v>798000000000</v>
      </c>
      <c r="R265" s="5">
        <v>2260000000000</v>
      </c>
      <c r="S265" s="5">
        <v>2067000000000</v>
      </c>
      <c r="T265" s="5">
        <v>2495000000000</v>
      </c>
      <c r="U265" s="5">
        <v>2963000000000</v>
      </c>
      <c r="V265" s="5">
        <v>2628000000000</v>
      </c>
      <c r="W265" s="5">
        <v>2585000000000</v>
      </c>
      <c r="X265" s="5">
        <v>897000000000</v>
      </c>
      <c r="Y265" s="5">
        <v>953000000000</v>
      </c>
      <c r="Z265" s="5">
        <v>1096000000000</v>
      </c>
    </row>
    <row r="266" spans="3:26" ht="15.5" x14ac:dyDescent="0.35">
      <c r="C266" t="s">
        <v>254</v>
      </c>
      <c r="I266" s="5">
        <v>2036000000000</v>
      </c>
      <c r="J266" s="5">
        <v>7384000000000</v>
      </c>
      <c r="K266" s="5">
        <v>7918000000000</v>
      </c>
      <c r="L266" s="5">
        <v>8429000000000</v>
      </c>
      <c r="M266" s="5">
        <v>7150000000000</v>
      </c>
      <c r="N266" s="5">
        <v>6786000000000</v>
      </c>
      <c r="O266" s="5">
        <v>5674000000000</v>
      </c>
      <c r="P266" s="5">
        <v>5163000000000</v>
      </c>
      <c r="Q266" s="5">
        <v>5272000000000</v>
      </c>
      <c r="R266" s="5">
        <v>3609000000000</v>
      </c>
      <c r="S266" s="5">
        <v>4761000000000</v>
      </c>
      <c r="T266" s="5">
        <v>4746000000000</v>
      </c>
      <c r="U266" s="5">
        <v>4650000000000</v>
      </c>
      <c r="V266" s="5">
        <v>2106000000000</v>
      </c>
      <c r="W266" s="5">
        <v>919000000000</v>
      </c>
      <c r="X266" s="5">
        <v>1360000000000</v>
      </c>
      <c r="Y266" s="5">
        <v>1526000000000</v>
      </c>
      <c r="Z266" s="5">
        <v>1867000000000</v>
      </c>
    </row>
    <row r="267" spans="3:26" ht="15.5" x14ac:dyDescent="0.35">
      <c r="C267" t="s">
        <v>26</v>
      </c>
      <c r="I267" s="5">
        <v>11745000000000</v>
      </c>
      <c r="J267" s="5">
        <v>10601000000000</v>
      </c>
      <c r="K267" s="5">
        <v>12829000000000</v>
      </c>
      <c r="L267" s="5">
        <v>12855000000000</v>
      </c>
      <c r="M267" s="5">
        <v>10151000000000</v>
      </c>
      <c r="N267" s="5">
        <v>7856000000000</v>
      </c>
      <c r="O267" s="5">
        <v>9197000000000</v>
      </c>
      <c r="P267" s="5">
        <v>7609000000000</v>
      </c>
      <c r="Q267" s="5">
        <v>6071000000000</v>
      </c>
      <c r="R267" s="5">
        <v>5869000000000</v>
      </c>
      <c r="S267" s="5">
        <v>6828000000000</v>
      </c>
      <c r="T267" s="5">
        <v>7240000000000</v>
      </c>
      <c r="U267" s="5">
        <v>7613000000000</v>
      </c>
      <c r="V267" s="5">
        <v>4733000000000</v>
      </c>
      <c r="W267" s="5">
        <v>3504000000000</v>
      </c>
      <c r="X267" s="5">
        <v>2258000000000</v>
      </c>
      <c r="Y267" s="5">
        <v>2479000000000</v>
      </c>
      <c r="Z267" s="5">
        <v>2963000000000</v>
      </c>
    </row>
    <row r="268" spans="3:26" ht="15.5" x14ac:dyDescent="0.35">
      <c r="C268" t="s">
        <v>23</v>
      </c>
      <c r="I268" s="5">
        <v>8195000000000</v>
      </c>
      <c r="J268" s="5">
        <v>9247000000000</v>
      </c>
      <c r="K268" s="5">
        <v>11326000000000</v>
      </c>
      <c r="L268" s="5">
        <v>11044000000000</v>
      </c>
      <c r="M268" s="5">
        <v>9066000000000</v>
      </c>
      <c r="N268" s="5">
        <v>6520000000000</v>
      </c>
      <c r="O268" s="5">
        <v>8193000000000</v>
      </c>
      <c r="P268" s="5">
        <v>6449000000000</v>
      </c>
      <c r="Q268" s="5">
        <v>4429000000000</v>
      </c>
      <c r="R268" s="5">
        <v>3168000000000</v>
      </c>
      <c r="S268" s="5">
        <v>5927000000000</v>
      </c>
      <c r="T268" s="5">
        <v>6472000000000</v>
      </c>
      <c r="U268" s="5">
        <v>5867000000000</v>
      </c>
      <c r="V268" s="5">
        <v>3861000000000</v>
      </c>
      <c r="W268" s="5">
        <v>2677000000000</v>
      </c>
      <c r="X268" s="5">
        <v>1496000000000</v>
      </c>
      <c r="Y268" s="5">
        <v>1955000000000</v>
      </c>
      <c r="Z268" s="5">
        <v>2535000000000</v>
      </c>
    </row>
    <row r="269" spans="3:26" ht="15.5" x14ac:dyDescent="0.35">
      <c r="C269" t="s">
        <v>255</v>
      </c>
      <c r="I269" s="5">
        <v>4859000000000</v>
      </c>
      <c r="J269" s="5">
        <v>7874000000000</v>
      </c>
      <c r="K269" s="5">
        <v>6534000000000</v>
      </c>
      <c r="L269" s="5">
        <v>7589000000000</v>
      </c>
      <c r="M269" s="5">
        <v>7097000000000</v>
      </c>
      <c r="N269" s="5">
        <v>5737000000000</v>
      </c>
      <c r="O269" s="5">
        <v>5131000000000</v>
      </c>
      <c r="P269" s="5">
        <v>5645000000000</v>
      </c>
      <c r="Q269" s="5">
        <v>6420000000000</v>
      </c>
      <c r="R269" s="5">
        <v>5867000000000</v>
      </c>
      <c r="S269" s="5">
        <v>4251000000000</v>
      </c>
      <c r="T269" s="5">
        <v>3793000000000</v>
      </c>
      <c r="U269" s="5">
        <v>4643000000000</v>
      </c>
      <c r="V269" s="5">
        <v>2906000000000</v>
      </c>
      <c r="W269" s="5">
        <v>1832000000000</v>
      </c>
      <c r="X269" s="5">
        <v>2748000000000</v>
      </c>
      <c r="Y269" s="5">
        <v>2170000000000</v>
      </c>
      <c r="Z269" s="5">
        <v>1573000000000</v>
      </c>
    </row>
    <row r="270" spans="3:26" ht="15.5" x14ac:dyDescent="0.35">
      <c r="C270" t="s">
        <v>256</v>
      </c>
      <c r="I270" s="5">
        <v>5012000000000</v>
      </c>
      <c r="J270" s="5">
        <v>4860000000000</v>
      </c>
      <c r="K270" s="5">
        <v>2372000000000</v>
      </c>
      <c r="L270" s="5">
        <v>1427000000000</v>
      </c>
      <c r="M270" s="5">
        <v>701000000000</v>
      </c>
      <c r="N270" s="5">
        <v>4099000000000</v>
      </c>
      <c r="O270" s="5">
        <v>1891000000000</v>
      </c>
      <c r="P270" s="5">
        <v>1841000000000</v>
      </c>
      <c r="Q270" s="5">
        <v>771000000000</v>
      </c>
      <c r="R270" s="5">
        <v>2754000000000</v>
      </c>
      <c r="S270" s="5">
        <v>1453000000000</v>
      </c>
      <c r="T270" s="5">
        <v>1571000000000</v>
      </c>
      <c r="U270" s="5">
        <v>176000000000</v>
      </c>
      <c r="V270" s="5">
        <v>299000000000</v>
      </c>
      <c r="W270" s="5">
        <v>-75000000000</v>
      </c>
      <c r="X270" s="5">
        <v>1098000000000</v>
      </c>
      <c r="Y270" s="5">
        <v>684000000000</v>
      </c>
      <c r="Z270" s="5">
        <v>3000000000</v>
      </c>
    </row>
    <row r="271" spans="3:26" ht="15.5" x14ac:dyDescent="0.35">
      <c r="C271" t="s">
        <v>257</v>
      </c>
      <c r="I271" s="5">
        <v>-2717000000000</v>
      </c>
      <c r="J271" s="5">
        <v>-1712000000000</v>
      </c>
      <c r="K271" s="5">
        <v>-2070000000000</v>
      </c>
      <c r="L271" s="5">
        <v>-2111000000000</v>
      </c>
      <c r="M271" s="5">
        <v>-1634000000000</v>
      </c>
      <c r="N271" s="5">
        <v>-1737000000000</v>
      </c>
      <c r="O271" s="5">
        <v>-3149000000000</v>
      </c>
      <c r="P271" s="5">
        <v>-2283000000000</v>
      </c>
      <c r="Q271" s="5">
        <v>-1547000000000</v>
      </c>
      <c r="R271" s="5">
        <v>-797000000000</v>
      </c>
      <c r="S271" s="5">
        <v>-721000000000</v>
      </c>
      <c r="T271" s="5">
        <v>-1613000000000</v>
      </c>
      <c r="U271" s="5">
        <v>-1569000000000</v>
      </c>
      <c r="V271" s="5">
        <v>-1373000000000</v>
      </c>
      <c r="W271" s="5">
        <v>-993000000000</v>
      </c>
      <c r="X271" s="5">
        <v>-612000000000</v>
      </c>
      <c r="Y271" s="5">
        <v>-319000000000</v>
      </c>
      <c r="Z271" s="5">
        <v>-378000000000</v>
      </c>
    </row>
    <row r="272" spans="3:26" ht="15.5" x14ac:dyDescent="0.35">
      <c r="C272" t="s">
        <v>15</v>
      </c>
      <c r="I272" s="5">
        <v>2295000000000</v>
      </c>
      <c r="J272" s="5">
        <v>3149000000000</v>
      </c>
      <c r="K272" s="5">
        <v>302000000000</v>
      </c>
      <c r="L272" s="5">
        <v>-684000000000</v>
      </c>
      <c r="M272" s="5">
        <v>-933000000000</v>
      </c>
      <c r="N272" s="5">
        <v>2362000000000</v>
      </c>
      <c r="O272" s="5">
        <v>-1258000000000</v>
      </c>
      <c r="P272" s="5">
        <v>-442000000000</v>
      </c>
      <c r="Q272" s="5">
        <v>-776000000000</v>
      </c>
      <c r="R272" s="5">
        <v>1957000000000</v>
      </c>
      <c r="S272" s="5">
        <v>732000000000</v>
      </c>
      <c r="T272" s="5">
        <v>-43000000000</v>
      </c>
      <c r="U272" s="5">
        <v>-1394000000000</v>
      </c>
      <c r="V272" s="5">
        <v>-1074000000000</v>
      </c>
      <c r="W272" s="5">
        <v>-1068000000000</v>
      </c>
      <c r="X272" s="5">
        <v>486000000000</v>
      </c>
      <c r="Y272" s="5">
        <v>365000000000</v>
      </c>
      <c r="Z272" s="5">
        <v>-375000000000</v>
      </c>
    </row>
    <row r="273" spans="3:26" ht="15.5" x14ac:dyDescent="0.35">
      <c r="C273" t="s">
        <v>17</v>
      </c>
      <c r="I273" s="6">
        <v>195.7</v>
      </c>
      <c r="J273" s="6">
        <v>268.51</v>
      </c>
      <c r="K273" s="6">
        <v>25.74</v>
      </c>
      <c r="L273" s="6">
        <v>-58.32</v>
      </c>
      <c r="M273" s="6">
        <v>-79.56</v>
      </c>
      <c r="N273" s="6">
        <v>201.43</v>
      </c>
      <c r="O273" s="6">
        <v>-107.26</v>
      </c>
      <c r="P273" s="6">
        <v>-37.729999999999997</v>
      </c>
      <c r="Q273" s="6">
        <v>-68.010000000000005</v>
      </c>
      <c r="R273" s="6">
        <v>171.5</v>
      </c>
      <c r="S273" s="6">
        <v>68.64</v>
      </c>
      <c r="T273" s="5">
        <v>-4</v>
      </c>
      <c r="U273" s="6">
        <v>-130.72999999999999</v>
      </c>
      <c r="V273" s="6">
        <v>-503.67</v>
      </c>
      <c r="W273" s="6">
        <v>-500.85</v>
      </c>
      <c r="X273" s="6">
        <v>227.91</v>
      </c>
      <c r="Y273" s="6">
        <v>171.37</v>
      </c>
      <c r="Z273" s="6">
        <v>-251.88</v>
      </c>
    </row>
  </sheetData>
  <pageMargins left="0.7" right="0.7" top="0.75" bottom="0.75" header="0.3" footer="0.3"/>
  <ignoredErrors>
    <ignoredError sqref="A1:Z274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2644</v>
      </c>
      <c r="D2" s="2" vm="400">
        <f ca="1">IFERROR(_xlfn.STOCKHISTORY("XIDX:" &amp; $C$1, D3, , 0, 0, 1), "Libur")</f>
        <v>1110</v>
      </c>
      <c r="E2" s="2" vm="835">
        <f ca="1">IFERROR(_xlfn.STOCKHISTORY("XIDX:" &amp; $C$1, E3, , 0, 0, 1), "Libur")</f>
        <v>1080</v>
      </c>
      <c r="H2" s="2" vm="835">
        <f ca="1">IFERROR(INDEX(D2:G2,COUNT(D2:G2)),"")</f>
        <v>1080</v>
      </c>
      <c r="I2" s="2" vm="835">
        <f t="shared" ref="I2:Z2" ca="1" si="0">IFERROR(_xlfn.STOCKHISTORY("XIDX:" &amp; $C$1, I1, , 0, 0, 1), "Libur")</f>
        <v>1080</v>
      </c>
      <c r="J2" s="2" vm="132">
        <f t="shared" ca="1" si="0"/>
        <v>740</v>
      </c>
      <c r="K2" s="2" vm="501">
        <f t="shared" ca="1" si="0"/>
        <v>700</v>
      </c>
      <c r="L2" s="2" vm="58">
        <f t="shared" ca="1" si="0"/>
        <v>500</v>
      </c>
      <c r="M2" s="2" vm="133">
        <f t="shared" ca="1" si="0"/>
        <v>520</v>
      </c>
      <c r="N2" s="2" vm="57">
        <f t="shared" ca="1" si="0"/>
        <v>600</v>
      </c>
      <c r="O2" s="2" vm="57">
        <f t="shared" ca="1" si="0"/>
        <v>600</v>
      </c>
      <c r="P2" s="2" vm="132">
        <f t="shared" ca="1" si="0"/>
        <v>740</v>
      </c>
      <c r="Q2" s="2" vm="836">
        <f t="shared" ca="1" si="0"/>
        <v>900</v>
      </c>
      <c r="R2" s="2" vm="592">
        <f t="shared" ca="1" si="0"/>
        <v>875</v>
      </c>
      <c r="S2" s="2" vm="837">
        <f t="shared" ca="1" si="0"/>
        <v>745</v>
      </c>
      <c r="T2" s="2" vm="399">
        <f t="shared" ca="1" si="0"/>
        <v>1040</v>
      </c>
      <c r="U2" s="2" vm="13">
        <f t="shared" ca="1" si="0"/>
        <v>800</v>
      </c>
      <c r="V2" s="2" vm="817">
        <f t="shared" ca="1" si="0"/>
        <v>620</v>
      </c>
      <c r="W2" s="2" vm="216">
        <f t="shared" ca="1" si="0"/>
        <v>440</v>
      </c>
      <c r="X2" s="2" vm="163">
        <f t="shared" ca="1" si="0"/>
        <v>260</v>
      </c>
      <c r="Y2" s="2" vm="520">
        <f t="shared" ca="1" si="0"/>
        <v>156</v>
      </c>
      <c r="Z2" s="2" vm="46">
        <f t="shared" ca="1" si="0"/>
        <v>100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931743945000</v>
      </c>
      <c r="E4" s="2">
        <f>IFERROR(INDEX(E51:E500,MATCH($C$4,$C$51:$C$500,0)),"")</f>
        <v>733724631000</v>
      </c>
      <c r="H4" s="2">
        <f>IFERROR(SUM(D4:G4)*(4/MAX(1,COUNT(D4:G4))),"")</f>
        <v>3330937152000</v>
      </c>
      <c r="I4" s="2">
        <f t="shared" ref="I4:Z4" si="1">IFERROR(INDEX(I51:I500,MATCH($C$4,$C$51:$C$500,0)),"")</f>
        <v>3275283177000</v>
      </c>
      <c r="J4" s="2">
        <f t="shared" si="1"/>
        <v>2948078235000</v>
      </c>
      <c r="K4" s="2">
        <f t="shared" si="1"/>
        <v>2503645371000</v>
      </c>
      <c r="L4" s="2">
        <f t="shared" si="1"/>
        <v>2258974450000</v>
      </c>
      <c r="M4" s="2">
        <f t="shared" si="1"/>
        <v>2174343050000</v>
      </c>
      <c r="N4" s="2">
        <f t="shared" si="1"/>
        <v>2184941986000</v>
      </c>
      <c r="O4" s="2">
        <f t="shared" si="1"/>
        <v>2423269696000</v>
      </c>
      <c r="P4" s="2">
        <f t="shared" si="1"/>
        <v>2330550693000</v>
      </c>
      <c r="Q4" s="2">
        <f t="shared" si="1"/>
        <v>2405242304000</v>
      </c>
      <c r="R4" s="2">
        <f t="shared" si="1"/>
        <v>2381022659000</v>
      </c>
      <c r="S4" s="2">
        <f t="shared" si="1"/>
        <v>2150206788000</v>
      </c>
      <c r="T4" s="2">
        <f t="shared" si="1"/>
        <v>1936340442000</v>
      </c>
      <c r="U4" s="2">
        <f t="shared" si="1"/>
        <v>1315680488000</v>
      </c>
      <c r="V4" s="2">
        <f t="shared" si="1"/>
        <v>1101821376000</v>
      </c>
      <c r="W4" s="2">
        <f t="shared" si="1"/>
        <v>893170154000</v>
      </c>
      <c r="X4" s="2">
        <f t="shared" si="1"/>
        <v>773528772000</v>
      </c>
      <c r="Y4" s="2">
        <f t="shared" si="1"/>
        <v>662062576000</v>
      </c>
      <c r="Z4" s="2">
        <f t="shared" si="1"/>
        <v>648573117000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381594052000</v>
      </c>
      <c r="E5" s="2">
        <f>IFERROR(INDEX(E51:E500,MATCH($C$5,$C$51:$C$500,0)),"")</f>
        <v>285343795000</v>
      </c>
      <c r="H5" s="2">
        <f>IFERROR(SUM(D5:G5)*(4/MAX(1,COUNT(D5:G5))),"")</f>
        <v>1333875694000</v>
      </c>
      <c r="I5" s="2">
        <f t="shared" ref="I5:Z5" si="2">IFERROR(INDEX(I51:I500,MATCH($C$5,$C$51:$C$500,0)),"")</f>
        <v>1300904097000</v>
      </c>
      <c r="J5" s="2">
        <f t="shared" si="2"/>
        <v>1133286067000</v>
      </c>
      <c r="K5" s="2">
        <f t="shared" si="2"/>
        <v>1006476710000</v>
      </c>
      <c r="L5" s="2">
        <f t="shared" si="2"/>
        <v>862591508000</v>
      </c>
      <c r="M5" s="2">
        <f t="shared" si="2"/>
        <v>769893957000</v>
      </c>
      <c r="N5" s="2">
        <f t="shared" si="2"/>
        <v>922918043000</v>
      </c>
      <c r="O5" s="2">
        <f t="shared" si="2"/>
        <v>1015200341000</v>
      </c>
      <c r="P5" s="2">
        <f t="shared" si="2"/>
        <v>1037911865000</v>
      </c>
      <c r="Q5" s="2">
        <f t="shared" si="2"/>
        <v>1110753954000</v>
      </c>
      <c r="R5" s="2">
        <f t="shared" si="2"/>
        <v>1006835418000</v>
      </c>
      <c r="S5" s="2">
        <f t="shared" si="2"/>
        <v>874199452000</v>
      </c>
      <c r="T5" s="2">
        <f t="shared" si="2"/>
        <v>722478957000</v>
      </c>
      <c r="U5" s="2">
        <f t="shared" si="2"/>
        <v>547010456000</v>
      </c>
      <c r="V5" s="2">
        <f t="shared" si="2"/>
        <v>427192698000</v>
      </c>
      <c r="W5" s="2">
        <f t="shared" si="2"/>
        <v>346221612000</v>
      </c>
      <c r="X5" s="2">
        <f t="shared" si="2"/>
        <v>263799101000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11293179528000</v>
      </c>
      <c r="E6" s="2">
        <f>IFERROR(INDEX(E51:E500,MATCH($C$6,$C$51:$C$500,0)),"")</f>
        <v>11308547610000</v>
      </c>
      <c r="H6" s="2">
        <f>IFERROR(INDEX(D6:G6,COUNT(D6:G6)),"")</f>
        <v>11308547610000</v>
      </c>
      <c r="I6" s="2">
        <f t="shared" ref="I6:Z6" si="3">IFERROR(INDEX(I51:I500,MATCH($C$6,$C$51:$C$500,0)),"")</f>
        <v>11034252159000</v>
      </c>
      <c r="J6" s="2">
        <f t="shared" si="3"/>
        <v>10119640067000</v>
      </c>
      <c r="K6" s="2">
        <f t="shared" si="3"/>
        <v>9270835010000</v>
      </c>
      <c r="L6" s="2">
        <f t="shared" si="3"/>
        <v>8632045673000</v>
      </c>
      <c r="M6" s="2">
        <f t="shared" si="3"/>
        <v>8153793184000</v>
      </c>
      <c r="N6" s="2">
        <f t="shared" si="3"/>
        <v>7875084383000</v>
      </c>
      <c r="O6" s="2">
        <f t="shared" si="3"/>
        <v>7402497916000</v>
      </c>
      <c r="P6" s="2">
        <f t="shared" si="3"/>
        <v>6693348687000</v>
      </c>
      <c r="Q6" s="2">
        <f t="shared" si="3"/>
        <v>5976495533000</v>
      </c>
      <c r="R6" s="2">
        <f t="shared" si="3"/>
        <v>4906398903000</v>
      </c>
      <c r="S6" s="2">
        <f t="shared" si="3"/>
        <v>4140931140000</v>
      </c>
      <c r="T6" s="2">
        <f t="shared" si="3"/>
        <v>3201931306000</v>
      </c>
      <c r="U6" s="2">
        <f t="shared" si="3"/>
        <v>2683647514000</v>
      </c>
      <c r="V6" s="2">
        <f t="shared" si="3"/>
        <v>2221428882000</v>
      </c>
      <c r="W6" s="2">
        <f t="shared" si="3"/>
        <v>1900318299000</v>
      </c>
      <c r="X6" s="2">
        <f t="shared" si="3"/>
        <v>1625119623000</v>
      </c>
      <c r="Y6" s="2">
        <f t="shared" si="3"/>
        <v>1414069023000</v>
      </c>
      <c r="Z6" s="2">
        <f t="shared" si="3"/>
        <v>1288438738000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12.91</v>
      </c>
      <c r="E7" s="3">
        <f>IFERROR(INDEX(E51:E500,MATCH($C$7,$C$51:$C$500,0))/1000000000,"")</f>
        <v>12.91</v>
      </c>
      <c r="H7" s="3">
        <f>IFERROR(INDEX(D7:G7,COUNT(D7:G7)),"")</f>
        <v>12.91</v>
      </c>
      <c r="I7" s="3">
        <f t="shared" ref="I7:Z7" si="4">IFERROR(INDEX(I51:I500,MATCH($C$7,$C$51:$C$500,0))/1000000000,"")</f>
        <v>12.91</v>
      </c>
      <c r="J7" s="3">
        <f t="shared" si="4"/>
        <v>13.75</v>
      </c>
      <c r="K7" s="3">
        <f t="shared" si="4"/>
        <v>13.75</v>
      </c>
      <c r="L7" s="3">
        <f t="shared" si="4"/>
        <v>13.75</v>
      </c>
      <c r="M7" s="3">
        <f t="shared" si="4"/>
        <v>13.75</v>
      </c>
      <c r="N7" s="3">
        <f t="shared" si="4"/>
        <v>13.75</v>
      </c>
      <c r="O7" s="3">
        <f t="shared" si="4"/>
        <v>13.75</v>
      </c>
      <c r="P7" s="3">
        <f t="shared" si="4"/>
        <v>13.75</v>
      </c>
      <c r="Q7" s="3">
        <f t="shared" si="4"/>
        <v>13.75</v>
      </c>
      <c r="R7" s="3">
        <f t="shared" si="4"/>
        <v>13.75</v>
      </c>
      <c r="S7" s="3">
        <f t="shared" si="4"/>
        <v>13.75</v>
      </c>
      <c r="T7" s="3">
        <f t="shared" si="4"/>
        <v>13.75</v>
      </c>
      <c r="U7" s="3">
        <f t="shared" si="4"/>
        <v>13.75</v>
      </c>
      <c r="V7" s="3">
        <f t="shared" si="4"/>
        <v>2.75</v>
      </c>
      <c r="W7" s="3">
        <f t="shared" si="4"/>
        <v>2.75</v>
      </c>
      <c r="X7" s="3">
        <f t="shared" si="4"/>
        <v>2.75</v>
      </c>
      <c r="Y7" s="3">
        <f t="shared" si="4"/>
        <v>2.75</v>
      </c>
      <c r="Z7" s="3">
        <f t="shared" si="4"/>
        <v>2.75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271000000000</v>
      </c>
      <c r="E8" s="2">
        <f>IFERROR(INDEX(E51:E500,MATCH("Free cash flow (Quarter)",$C$51:$C$500,0)),"")</f>
        <v>138000000000</v>
      </c>
      <c r="H8" s="2">
        <f>IFERROR(INDEX(D8:G8,COUNT(D8:G8)),"")</f>
        <v>138000000000</v>
      </c>
      <c r="I8" s="2">
        <f t="shared" ref="I8:Z8" si="5">IFERROR(INDEX(I51:I500,MATCH($C$8,$C$51:$C$500,0)),"")</f>
        <v>1077000000000</v>
      </c>
      <c r="J8" s="2">
        <f t="shared" si="5"/>
        <v>764000000000</v>
      </c>
      <c r="K8" s="2">
        <f t="shared" si="5"/>
        <v>-8000000000</v>
      </c>
      <c r="L8" s="2">
        <f t="shared" si="5"/>
        <v>607000000000</v>
      </c>
      <c r="M8" s="2">
        <f t="shared" si="5"/>
        <v>504000000000</v>
      </c>
      <c r="N8" s="2">
        <f t="shared" si="5"/>
        <v>340000000000</v>
      </c>
      <c r="O8" s="2">
        <f t="shared" si="5"/>
        <v>162000000000</v>
      </c>
      <c r="P8" s="2">
        <f t="shared" si="5"/>
        <v>901000000000</v>
      </c>
      <c r="Q8" s="2">
        <f t="shared" si="5"/>
        <v>454000000000</v>
      </c>
      <c r="R8" s="2">
        <f t="shared" si="5"/>
        <v>361000000000</v>
      </c>
      <c r="S8" s="2">
        <f t="shared" si="5"/>
        <v>-92000000000</v>
      </c>
      <c r="T8" s="2">
        <f t="shared" si="5"/>
        <v>-127000000000</v>
      </c>
      <c r="U8" s="2">
        <f t="shared" si="5"/>
        <v>-459000000000</v>
      </c>
      <c r="V8" s="2">
        <f t="shared" si="5"/>
        <v>102000000000</v>
      </c>
      <c r="W8" s="2">
        <f t="shared" si="5"/>
        <v>252000000000</v>
      </c>
      <c r="X8" s="2">
        <f t="shared" si="5"/>
        <v>619000000000</v>
      </c>
      <c r="Y8" s="2">
        <f t="shared" si="5"/>
        <v>275000000000</v>
      </c>
      <c r="Z8" s="2">
        <f t="shared" si="5"/>
        <v>-15000000000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20.97</v>
      </c>
      <c r="E9" s="3">
        <f>IFERROR(INDEX(E51:E500,MATCH("Free cash flow per share (Quarter)",$C$51:$C$500,0)),"")</f>
        <v>10.69</v>
      </c>
      <c r="H9" s="3">
        <f>IFERROR(INDEX(D9:G9,COUNT(D9:G9)),"")</f>
        <v>10.69</v>
      </c>
      <c r="I9" s="3">
        <f t="shared" ref="I9:Z9" si="6">IFERROR(INDEX(I51:I500,MATCH($C$9,$C$51:$C$500,0)),"")</f>
        <v>83.4</v>
      </c>
      <c r="J9" s="3">
        <f t="shared" si="6"/>
        <v>55.54</v>
      </c>
      <c r="K9" s="3">
        <f t="shared" si="6"/>
        <v>-0.56999999999999995</v>
      </c>
      <c r="L9" s="3">
        <f t="shared" si="6"/>
        <v>44.11</v>
      </c>
      <c r="M9" s="3">
        <f t="shared" si="6"/>
        <v>36.68</v>
      </c>
      <c r="N9" s="3">
        <f t="shared" si="6"/>
        <v>24.71</v>
      </c>
      <c r="O9" s="3">
        <f t="shared" si="6"/>
        <v>11.78</v>
      </c>
      <c r="P9" s="3">
        <f t="shared" si="6"/>
        <v>65.510000000000005</v>
      </c>
      <c r="Q9" s="3">
        <f t="shared" si="6"/>
        <v>33.01</v>
      </c>
      <c r="R9" s="3">
        <f t="shared" si="6"/>
        <v>26.26</v>
      </c>
      <c r="S9" s="3">
        <f t="shared" si="6"/>
        <v>-6.69</v>
      </c>
      <c r="T9" s="3">
        <f t="shared" si="6"/>
        <v>-9.27</v>
      </c>
      <c r="U9" s="3">
        <f t="shared" si="6"/>
        <v>-33.380000000000003</v>
      </c>
      <c r="V9" s="3">
        <f t="shared" si="6"/>
        <v>37.020000000000003</v>
      </c>
      <c r="W9" s="3">
        <f t="shared" si="6"/>
        <v>91.61</v>
      </c>
      <c r="X9" s="3">
        <f t="shared" si="6"/>
        <v>225.13</v>
      </c>
      <c r="Y9" s="3">
        <f t="shared" si="6"/>
        <v>100.01</v>
      </c>
      <c r="Z9" s="3">
        <f t="shared" si="6"/>
        <v>-5.62</v>
      </c>
    </row>
    <row r="10" spans="1:26" ht="15.5" x14ac:dyDescent="0.35">
      <c r="C10" t="s">
        <v>18</v>
      </c>
      <c r="D10" s="3">
        <f ca="1">IFERROR(IF(D9=0,"",D2/D9),"")</f>
        <v>52.932761087267529</v>
      </c>
      <c r="E10" s="3">
        <f ca="1">IFERROR(IF(E9=0,"",E2/E9),"")</f>
        <v>101.02899906454631</v>
      </c>
      <c r="I10" s="3">
        <f t="shared" ref="I10:Z10" ca="1" si="7">IFERROR(IF(I9=0,"",I2/I9),"")</f>
        <v>12.949640287769784</v>
      </c>
      <c r="J10" s="3">
        <f t="shared" ca="1" si="7"/>
        <v>13.323730644580483</v>
      </c>
      <c r="K10" s="3">
        <f t="shared" ca="1" si="7"/>
        <v>-1228.0701754385966</v>
      </c>
      <c r="L10" s="3">
        <f t="shared" ca="1" si="7"/>
        <v>11.335298118340512</v>
      </c>
      <c r="M10" s="3">
        <f t="shared" ca="1" si="7"/>
        <v>14.176663031624864</v>
      </c>
      <c r="N10" s="3">
        <f t="shared" ca="1" si="7"/>
        <v>24.281667341157426</v>
      </c>
      <c r="O10" s="3">
        <f t="shared" ca="1" si="7"/>
        <v>50.933786078098471</v>
      </c>
      <c r="P10" s="3">
        <f t="shared" ca="1" si="7"/>
        <v>11.29598534574874</v>
      </c>
      <c r="Q10" s="3">
        <f t="shared" ca="1" si="7"/>
        <v>27.264465313541354</v>
      </c>
      <c r="R10" s="3">
        <f t="shared" ca="1" si="7"/>
        <v>33.32063975628332</v>
      </c>
      <c r="S10" s="3">
        <f t="shared" ca="1" si="7"/>
        <v>-111.36023916292974</v>
      </c>
      <c r="T10" s="3">
        <f t="shared" ca="1" si="7"/>
        <v>-112.1898597626753</v>
      </c>
      <c r="U10" s="3">
        <f t="shared" ca="1" si="7"/>
        <v>-23.966446974236067</v>
      </c>
      <c r="V10" s="3">
        <f t="shared" ca="1" si="7"/>
        <v>16.747703943814152</v>
      </c>
      <c r="W10" s="3">
        <f t="shared" ca="1" si="7"/>
        <v>4.8029691081759633</v>
      </c>
      <c r="X10" s="3">
        <f t="shared" ca="1" si="7"/>
        <v>1.1548882867676453</v>
      </c>
      <c r="Y10" s="3">
        <f t="shared" ca="1" si="7"/>
        <v>1.5598440155984401</v>
      </c>
      <c r="Z10" s="3">
        <f t="shared" ca="1" si="7"/>
        <v>-17.793594306049823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1769993551000</v>
      </c>
      <c r="E11" s="2">
        <f>IFERROR(INDEX(E51:E500,MATCH($C$11,$C$51:$C$500,0)),"")</f>
        <v>1496933865000</v>
      </c>
      <c r="H11" s="2">
        <f>IFERROR(INDEX(D11:G11,COUNT(D11:G11)),"")</f>
        <v>1496933865000</v>
      </c>
      <c r="I11" s="2">
        <f t="shared" ref="I11:Z11" si="8">IFERROR(INDEX(I51:I500,MATCH($C$11,$C$51:$C$500,0)),"")</f>
        <v>1368471946000</v>
      </c>
      <c r="J11" s="2">
        <f t="shared" si="8"/>
        <v>797089019000</v>
      </c>
      <c r="K11" s="2">
        <f t="shared" si="8"/>
        <v>330615713000</v>
      </c>
      <c r="L11" s="2">
        <f t="shared" si="8"/>
        <v>621060876000</v>
      </c>
      <c r="M11" s="2">
        <f t="shared" si="8"/>
        <v>546059814000</v>
      </c>
      <c r="N11" s="2">
        <f t="shared" si="8"/>
        <v>1009019620000</v>
      </c>
      <c r="O11" s="2">
        <f t="shared" si="8"/>
        <v>814040955000</v>
      </c>
      <c r="P11" s="2">
        <f t="shared" si="8"/>
        <v>966107445000</v>
      </c>
      <c r="Q11" s="2">
        <f t="shared" si="8"/>
        <v>724156963000</v>
      </c>
      <c r="R11" s="2">
        <f t="shared" si="8"/>
        <v>342704464000</v>
      </c>
      <c r="S11" s="2">
        <f t="shared" si="8"/>
        <v>221004359000</v>
      </c>
      <c r="T11" s="2">
        <f t="shared" si="8"/>
        <v>203371270000</v>
      </c>
      <c r="U11" s="2">
        <f t="shared" si="8"/>
        <v>588003052000</v>
      </c>
      <c r="V11" s="2">
        <f t="shared" si="8"/>
        <v>874334501000</v>
      </c>
      <c r="W11" s="2">
        <f t="shared" si="8"/>
        <v>867287349000</v>
      </c>
      <c r="X11" s="2">
        <f t="shared" si="8"/>
        <v>758054399000</v>
      </c>
      <c r="Y11" s="2">
        <f t="shared" si="8"/>
        <v>258060538000</v>
      </c>
      <c r="Z11" s="2">
        <f t="shared" si="8"/>
        <v>72463511000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-1765000000000</v>
      </c>
      <c r="E12" s="2">
        <f>IFERROR(INDEX(E51:E500,MATCH("Net Debt (Quarter)",$C$51:$C$500,0)),"")</f>
        <v>-1493000000000</v>
      </c>
      <c r="H12" s="2">
        <f>IFERROR(INDEX(D12:G12,COUNT(D12:G12)),"")</f>
        <v>-1493000000000</v>
      </c>
      <c r="I12" s="2">
        <f t="shared" ref="I12:Z12" si="9">IFERROR(INDEX(I51:I500,MATCH($C$12,$C$51:$C$500,0)),"")</f>
        <v>-1362000000000</v>
      </c>
      <c r="J12" s="2">
        <f t="shared" si="9"/>
        <v>-797000000000</v>
      </c>
      <c r="K12" s="2">
        <f t="shared" si="9"/>
        <v>-329000000000</v>
      </c>
      <c r="L12" s="2">
        <f t="shared" si="9"/>
        <v>-607000000000</v>
      </c>
      <c r="M12" s="2">
        <f t="shared" si="9"/>
        <v>-519000000000</v>
      </c>
      <c r="N12" s="2">
        <f t="shared" si="9"/>
        <v>-975000000000</v>
      </c>
      <c r="O12" s="2">
        <f t="shared" si="9"/>
        <v>-777000000000</v>
      </c>
      <c r="P12" s="2">
        <f t="shared" si="9"/>
        <v>-919000000000</v>
      </c>
      <c r="Q12" s="2">
        <f t="shared" si="9"/>
        <v>-569000000000</v>
      </c>
      <c r="R12" s="2">
        <f t="shared" si="9"/>
        <v>-181000000000</v>
      </c>
      <c r="S12" s="2">
        <f t="shared" si="9"/>
        <v>-166000000000</v>
      </c>
      <c r="T12" s="2">
        <f t="shared" si="9"/>
        <v>-203000000000</v>
      </c>
      <c r="U12" s="2">
        <f t="shared" si="9"/>
        <v>-588000000000</v>
      </c>
      <c r="V12" s="2">
        <f t="shared" si="9"/>
        <v>-874000000000</v>
      </c>
      <c r="W12" s="2">
        <f t="shared" si="9"/>
        <v>-866000000000</v>
      </c>
      <c r="X12" s="2">
        <f t="shared" si="9"/>
        <v>-756000000000</v>
      </c>
      <c r="Y12" s="2">
        <f t="shared" si="9"/>
        <v>-160000000000</v>
      </c>
      <c r="Z12" s="2">
        <f t="shared" si="9"/>
        <v>54000000000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Z13" si="10">IFERROR(INDEX(I51:I500,MATCH($C$13,$C$51:$C$500,0)),"")</f>
        <v>6000000000</v>
      </c>
      <c r="J13" s="2">
        <f t="shared" si="10"/>
        <v>0</v>
      </c>
      <c r="K13" s="2">
        <f t="shared" si="10"/>
        <v>1000000000</v>
      </c>
      <c r="L13" s="2">
        <f t="shared" si="10"/>
        <v>14000000000</v>
      </c>
      <c r="M13" s="2">
        <f t="shared" si="10"/>
        <v>27000000000</v>
      </c>
      <c r="N13" s="2">
        <f t="shared" si="10"/>
        <v>34000000000</v>
      </c>
      <c r="O13" s="2">
        <f t="shared" si="10"/>
        <v>37000000000</v>
      </c>
      <c r="P13" s="2">
        <f t="shared" si="10"/>
        <v>47000000000</v>
      </c>
      <c r="Q13" s="2">
        <f t="shared" si="10"/>
        <v>155000000000</v>
      </c>
      <c r="R13" s="2">
        <f t="shared" si="10"/>
        <v>162000000000</v>
      </c>
      <c r="S13" s="2">
        <f t="shared" si="10"/>
        <v>55000000000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1000000000</v>
      </c>
      <c r="X13" s="2">
        <f t="shared" si="10"/>
        <v>2000000000</v>
      </c>
      <c r="Y13" s="2">
        <f t="shared" si="10"/>
        <v>98000000000</v>
      </c>
      <c r="Z13" s="2">
        <f t="shared" si="10"/>
        <v>127000000000</v>
      </c>
    </row>
    <row r="14" spans="1:26" ht="15.5" x14ac:dyDescent="0.35">
      <c r="C14" t="s">
        <v>27</v>
      </c>
      <c r="D14" s="2">
        <f>IFERROR(INDEX(D51:D500,MATCH($C$14,$C$51:$C$500,0)),"")</f>
        <v>-66101000</v>
      </c>
      <c r="E14" s="2">
        <f>IFERROR(INDEX(E51:E500,MATCH($C$14,$C$51:$C$500,0)),"")</f>
        <v>-61117000</v>
      </c>
      <c r="H14" s="2">
        <f>IFERROR(SUM(D14:G14)*(4/MAX(1,COUNT(D14:G14))),"")</f>
        <v>-254436000</v>
      </c>
      <c r="I14" s="2">
        <f t="shared" ref="I14:Z14" si="11">IFERROR(INDEX(I51:I500,MATCH($C$14,$C$51:$C$500,0)),"")</f>
        <v>-1105026000</v>
      </c>
      <c r="J14" s="2">
        <f t="shared" si="11"/>
        <v>-933201000</v>
      </c>
      <c r="K14" s="2">
        <f t="shared" si="11"/>
        <v>-1402993000</v>
      </c>
      <c r="L14" s="2">
        <f t="shared" si="11"/>
        <v>-2679327000</v>
      </c>
      <c r="M14" s="2">
        <f t="shared" si="11"/>
        <v>-2636774000</v>
      </c>
      <c r="N14" s="2">
        <f t="shared" si="11"/>
        <v>-7687478000</v>
      </c>
      <c r="O14" s="2">
        <f t="shared" si="11"/>
        <v>-2635366000</v>
      </c>
      <c r="P14" s="2">
        <f t="shared" si="11"/>
        <v>-3529999000</v>
      </c>
      <c r="Q14" s="2">
        <f t="shared" si="11"/>
        <v>-10382826000</v>
      </c>
      <c r="R14" s="2">
        <f t="shared" si="11"/>
        <v>-4398308000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-1018996000</v>
      </c>
      <c r="X14" s="2">
        <f t="shared" si="11"/>
        <v>-8441569000</v>
      </c>
      <c r="Y14" s="2">
        <f t="shared" si="11"/>
        <v>-18914424000</v>
      </c>
      <c r="Z14" s="2">
        <f t="shared" si="11"/>
        <v>-14416303000</v>
      </c>
    </row>
    <row r="15" spans="1:26" ht="15.5" x14ac:dyDescent="0.35">
      <c r="C15" t="s">
        <v>28</v>
      </c>
      <c r="D15" s="2">
        <f>IFERROR(INDEX(D51:D500,MATCH($C$15,$C$51:$C$500,0)),"")</f>
        <v>-7573585000</v>
      </c>
      <c r="E15" s="2">
        <f>IFERROR(INDEX(E51:E500,MATCH($C$15,$C$51:$C$500,0)),"")</f>
        <v>-7269145000</v>
      </c>
      <c r="H15" s="2">
        <f>IFERROR(SUM(D15:G15)*(4/MAX(1,COUNT(D15:G15))),"")</f>
        <v>-29685460000</v>
      </c>
      <c r="I15" s="2">
        <f t="shared" ref="I15:Z15" si="12">IFERROR(INDEX(I51:I500,MATCH($C$15,$C$51:$C$500,0)),"")</f>
        <v>-30731348000</v>
      </c>
      <c r="J15" s="2">
        <f t="shared" si="12"/>
        <v>-32092770000</v>
      </c>
      <c r="K15" s="2">
        <f t="shared" si="12"/>
        <v>-16838667000</v>
      </c>
      <c r="L15" s="2">
        <f t="shared" si="12"/>
        <v>-13088829000</v>
      </c>
      <c r="M15" s="2">
        <f t="shared" si="12"/>
        <v>-11090735000</v>
      </c>
      <c r="N15" s="2">
        <f t="shared" si="12"/>
        <v>-53660442000</v>
      </c>
      <c r="O15" s="2">
        <f t="shared" si="12"/>
        <v>-18504977000</v>
      </c>
      <c r="P15" s="2">
        <f t="shared" si="12"/>
        <v>-31671597000</v>
      </c>
      <c r="Q15" s="2">
        <f t="shared" si="12"/>
        <v>-45226315000</v>
      </c>
      <c r="R15" s="2">
        <f t="shared" si="12"/>
        <v>-9630694000</v>
      </c>
      <c r="S15" s="2">
        <f t="shared" si="12"/>
        <v>-6841091000</v>
      </c>
      <c r="T15" s="2">
        <f t="shared" si="12"/>
        <v>-108065648000</v>
      </c>
      <c r="U15" s="2">
        <f t="shared" si="12"/>
        <v>-85394878000</v>
      </c>
      <c r="V15" s="2">
        <f t="shared" si="12"/>
        <v>-63447626000</v>
      </c>
      <c r="W15" s="2">
        <f t="shared" si="12"/>
        <v>-50839432000</v>
      </c>
      <c r="X15" s="2">
        <f t="shared" si="12"/>
        <v>-42618307000</v>
      </c>
      <c r="Y15" s="2">
        <f t="shared" si="12"/>
        <v>-36687188000</v>
      </c>
      <c r="Z15" s="2">
        <f t="shared" si="12"/>
        <v>-62067180000</v>
      </c>
    </row>
    <row r="16" spans="1:26" ht="15.5" x14ac:dyDescent="0.35">
      <c r="C16" t="s">
        <v>29</v>
      </c>
      <c r="D16" s="2">
        <f>IFERROR(INDEX(D51:D500,MATCH($C$16,$C$51:$C$500,0)),"")</f>
        <v>396868367000</v>
      </c>
      <c r="E16" s="2">
        <f>IFERROR(INDEX(E51:E500,MATCH($C$16,$C$51:$C$500,0)),"")</f>
        <v>295083652000</v>
      </c>
      <c r="H16" s="2">
        <f>IFERROR(SUM(D16:G16)*(4/MAX(1,COUNT(D16:G16))),"")</f>
        <v>1383904038000</v>
      </c>
      <c r="I16" s="2">
        <f t="shared" ref="I16:Z16" si="13">IFERROR(INDEX(I51:I500,MATCH($C$16,$C$51:$C$500,0)),"")</f>
        <v>1357898755000</v>
      </c>
      <c r="J16" s="2">
        <f t="shared" si="13"/>
        <v>1183441978000</v>
      </c>
      <c r="K16" s="2">
        <f t="shared" si="13"/>
        <v>1041176195000</v>
      </c>
      <c r="L16" s="2">
        <f t="shared" si="13"/>
        <v>892861723000</v>
      </c>
      <c r="M16" s="2">
        <f t="shared" si="13"/>
        <v>797817044000</v>
      </c>
      <c r="N16" s="2">
        <f t="shared" si="13"/>
        <v>1067078595000</v>
      </c>
      <c r="O16" s="2">
        <f t="shared" si="13"/>
        <v>1055706814000</v>
      </c>
      <c r="P16" s="2">
        <f t="shared" si="13"/>
        <v>1081417358000</v>
      </c>
      <c r="Q16" s="2">
        <f t="shared" si="13"/>
        <v>1162352423000</v>
      </c>
      <c r="R16" s="2">
        <f t="shared" si="13"/>
        <v>1027479879000</v>
      </c>
      <c r="S16" s="2">
        <f t="shared" si="13"/>
        <v>876618269000</v>
      </c>
      <c r="T16" s="2">
        <f t="shared" si="13"/>
        <v>822596712000</v>
      </c>
      <c r="U16" s="2">
        <f t="shared" si="13"/>
        <v>631664496000</v>
      </c>
      <c r="V16" s="2">
        <f t="shared" si="13"/>
        <v>491372623000</v>
      </c>
      <c r="W16" s="2">
        <f t="shared" si="13"/>
        <v>397538177000</v>
      </c>
      <c r="X16" s="2">
        <f t="shared" si="13"/>
        <v>306417408000</v>
      </c>
      <c r="Y16" s="2">
        <f t="shared" si="13"/>
        <v>230330779000</v>
      </c>
      <c r="Z16" s="2">
        <f t="shared" si="13"/>
        <v>209788236000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14330100000000</v>
      </c>
      <c r="E20" s="2">
        <f ca="1">IFERROR(E21*E2,"")</f>
        <v>13942800000000</v>
      </c>
      <c r="H20" s="2">
        <f t="shared" ref="H20:Z20" ca="1" si="14">IFERROR(H21*H2,"")</f>
        <v>13942800000000</v>
      </c>
      <c r="I20" s="2">
        <f t="shared" ca="1" si="14"/>
        <v>13942800000000</v>
      </c>
      <c r="J20" s="2">
        <f t="shared" ca="1" si="14"/>
        <v>10175000000000</v>
      </c>
      <c r="K20" s="2">
        <f t="shared" ca="1" si="14"/>
        <v>9625000000000</v>
      </c>
      <c r="L20" s="2">
        <f t="shared" ca="1" si="14"/>
        <v>6875000000000</v>
      </c>
      <c r="M20" s="2">
        <f t="shared" ca="1" si="14"/>
        <v>7150000000000</v>
      </c>
      <c r="N20" s="2">
        <f t="shared" ca="1" si="14"/>
        <v>8250000000000</v>
      </c>
      <c r="O20" s="2">
        <f t="shared" ca="1" si="14"/>
        <v>8250000000000</v>
      </c>
      <c r="P20" s="2">
        <f t="shared" ca="1" si="14"/>
        <v>10175000000000</v>
      </c>
      <c r="Q20" s="2">
        <f t="shared" ca="1" si="14"/>
        <v>12375000000000</v>
      </c>
      <c r="R20" s="2">
        <f t="shared" ca="1" si="14"/>
        <v>12031250000000</v>
      </c>
      <c r="S20" s="2">
        <f t="shared" ca="1" si="14"/>
        <v>10243750000000</v>
      </c>
      <c r="T20" s="2">
        <f t="shared" ca="1" si="14"/>
        <v>14300000000000</v>
      </c>
      <c r="U20" s="2">
        <f t="shared" ca="1" si="14"/>
        <v>11000000000000</v>
      </c>
      <c r="V20" s="2">
        <f t="shared" ca="1" si="14"/>
        <v>1705000000000</v>
      </c>
      <c r="W20" s="2">
        <f t="shared" ca="1" si="14"/>
        <v>1210000000000</v>
      </c>
      <c r="X20" s="2">
        <f t="shared" ca="1" si="14"/>
        <v>715000000000</v>
      </c>
      <c r="Y20" s="2">
        <f t="shared" ca="1" si="14"/>
        <v>429000000000</v>
      </c>
      <c r="Z20" s="2">
        <f t="shared" ca="1" si="14"/>
        <v>275000000000</v>
      </c>
    </row>
    <row r="21" spans="1:26" ht="15.5" x14ac:dyDescent="0.35">
      <c r="C21" t="s">
        <v>12</v>
      </c>
      <c r="D21" s="2">
        <f>IFERROR(INDEX(D51:D500,MATCH($C$7,$C$51:$C$500,0)),"")</f>
        <v>12910000000</v>
      </c>
      <c r="E21" s="2">
        <f>IFERROR(INDEX(E51:E500,MATCH($C$7,$C$51:$C$500,0)),"")</f>
        <v>12910000000</v>
      </c>
      <c r="H21" s="2">
        <f>IFERROR(INDEX(D21:G21,COUNT(D21:G21)),"")</f>
        <v>12910000000</v>
      </c>
      <c r="I21" s="2">
        <f t="shared" ref="I21:Z21" si="15">IFERROR(INDEX(I51:I500,MATCH($C$7,$C$51:$C$500,0)),"")</f>
        <v>12910000000</v>
      </c>
      <c r="J21" s="2">
        <f t="shared" si="15"/>
        <v>13750000000</v>
      </c>
      <c r="K21" s="2">
        <f t="shared" si="15"/>
        <v>13750000000</v>
      </c>
      <c r="L21" s="2">
        <f t="shared" si="15"/>
        <v>13750000000</v>
      </c>
      <c r="M21" s="2">
        <f t="shared" si="15"/>
        <v>13750000000</v>
      </c>
      <c r="N21" s="2">
        <f t="shared" si="15"/>
        <v>13750000000</v>
      </c>
      <c r="O21" s="2">
        <f t="shared" si="15"/>
        <v>13750000000</v>
      </c>
      <c r="P21" s="2">
        <f t="shared" si="15"/>
        <v>13750000000</v>
      </c>
      <c r="Q21" s="2">
        <f t="shared" si="15"/>
        <v>13750000000</v>
      </c>
      <c r="R21" s="2">
        <f t="shared" si="15"/>
        <v>13750000000</v>
      </c>
      <c r="S21" s="2">
        <f t="shared" si="15"/>
        <v>13750000000</v>
      </c>
      <c r="T21" s="2">
        <f t="shared" si="15"/>
        <v>13750000000</v>
      </c>
      <c r="U21" s="2">
        <f t="shared" si="15"/>
        <v>13750000000</v>
      </c>
      <c r="V21" s="2">
        <f t="shared" si="15"/>
        <v>2750000000</v>
      </c>
      <c r="W21" s="2">
        <f t="shared" si="15"/>
        <v>2750000000</v>
      </c>
      <c r="X21" s="2">
        <f t="shared" si="15"/>
        <v>2750000000</v>
      </c>
      <c r="Y21" s="2">
        <f t="shared" si="15"/>
        <v>2750000000</v>
      </c>
      <c r="Z21" s="2">
        <f t="shared" si="15"/>
        <v>2750000000</v>
      </c>
    </row>
    <row r="23" spans="1:26" ht="15.5" x14ac:dyDescent="0.35">
      <c r="B23" t="s">
        <v>54</v>
      </c>
      <c r="C23" t="s">
        <v>55</v>
      </c>
      <c r="D23" s="3">
        <f>IFERROR(D5/D6*100,"")</f>
        <v>3.378978002199347</v>
      </c>
      <c r="E23" s="3">
        <f>IFERROR(E5/E6*100,"")</f>
        <v>2.5232576705754348</v>
      </c>
      <c r="H23" s="3">
        <f t="shared" ref="H23:Z23" si="16">IFERROR(H5/H6*100,"")</f>
        <v>11.79528742329803</v>
      </c>
      <c r="I23" s="3">
        <f t="shared" si="16"/>
        <v>11.789689761067567</v>
      </c>
      <c r="J23" s="3">
        <f t="shared" si="16"/>
        <v>11.198877227813957</v>
      </c>
      <c r="K23" s="3">
        <f t="shared" si="16"/>
        <v>10.856376032087319</v>
      </c>
      <c r="L23" s="3">
        <f t="shared" si="16"/>
        <v>9.9928978677450981</v>
      </c>
      <c r="M23" s="3">
        <f t="shared" si="16"/>
        <v>9.4421570381591859</v>
      </c>
      <c r="N23" s="3">
        <f t="shared" si="16"/>
        <v>11.719468619184699</v>
      </c>
      <c r="O23" s="3">
        <f t="shared" si="16"/>
        <v>13.71429418177495</v>
      </c>
      <c r="P23" s="3">
        <f t="shared" si="16"/>
        <v>15.506615799291318</v>
      </c>
      <c r="Q23" s="3">
        <f t="shared" si="16"/>
        <v>18.585372445554878</v>
      </c>
      <c r="R23" s="3">
        <f t="shared" si="16"/>
        <v>20.520863425604759</v>
      </c>
      <c r="S23" s="3">
        <f t="shared" si="16"/>
        <v>21.111180612387582</v>
      </c>
      <c r="T23" s="3">
        <f t="shared" si="16"/>
        <v>22.563849375724239</v>
      </c>
      <c r="U23" s="3">
        <f t="shared" si="16"/>
        <v>20.38309625784931</v>
      </c>
      <c r="V23" s="3">
        <f t="shared" si="16"/>
        <v>19.230536771241997</v>
      </c>
      <c r="W23" s="3">
        <f t="shared" si="16"/>
        <v>18.219137929797938</v>
      </c>
      <c r="X23" s="3">
        <f t="shared" si="16"/>
        <v>16.232595881958652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-0.22114502653789192</v>
      </c>
      <c r="E24" s="4">
        <f>IFERROR(_xlfn.RRI(5,J23,E23),"")</f>
        <v>-0.25773766458981728</v>
      </c>
      <c r="H24" s="4">
        <f t="shared" ref="H24:Z24" si="17">IFERROR(_xlfn.RRI(5,M23,H23),"")</f>
        <v>4.5508244323134273E-2</v>
      </c>
      <c r="I24" s="4">
        <f t="shared" si="17"/>
        <v>1.1955054490686567E-3</v>
      </c>
      <c r="J24" s="4">
        <f t="shared" si="17"/>
        <v>-3.9714868667479419E-2</v>
      </c>
      <c r="K24" s="4">
        <f t="shared" si="17"/>
        <v>-6.8820148805225356E-2</v>
      </c>
      <c r="L24" s="4">
        <f t="shared" si="17"/>
        <v>-0.11670853088105859</v>
      </c>
      <c r="M24" s="4">
        <f t="shared" si="17"/>
        <v>-0.14380020830860096</v>
      </c>
      <c r="N24" s="4">
        <f t="shared" si="17"/>
        <v>-0.11104642702289402</v>
      </c>
      <c r="O24" s="4">
        <f t="shared" si="17"/>
        <v>-9.4784349768471055E-2</v>
      </c>
      <c r="P24" s="4">
        <f t="shared" si="17"/>
        <v>-5.3219348079659001E-2</v>
      </c>
      <c r="Q24" s="4">
        <f t="shared" si="17"/>
        <v>-6.8016888412559817E-3</v>
      </c>
      <c r="R24" s="4">
        <f t="shared" si="17"/>
        <v>2.4079237603069847E-2</v>
      </c>
      <c r="S24" s="4">
        <f t="shared" si="17"/>
        <v>5.3961893153675389E-2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100.94</v>
      </c>
      <c r="J25" s="3">
        <f t="shared" si="18"/>
        <v>82.22</v>
      </c>
      <c r="K25" s="3">
        <f t="shared" si="18"/>
        <v>73.06</v>
      </c>
      <c r="L25" s="3">
        <f t="shared" si="18"/>
        <v>62.61</v>
      </c>
      <c r="M25" s="3">
        <f t="shared" si="18"/>
        <v>55.92</v>
      </c>
      <c r="N25" s="3">
        <f t="shared" si="18"/>
        <v>67.27</v>
      </c>
      <c r="O25" s="3">
        <f t="shared" si="18"/>
        <v>73.95</v>
      </c>
      <c r="P25" s="3">
        <f t="shared" si="18"/>
        <v>75.14</v>
      </c>
      <c r="Q25" s="3">
        <f t="shared" si="18"/>
        <v>81.010000000000005</v>
      </c>
      <c r="R25" s="3">
        <f t="shared" si="18"/>
        <v>73.489999999999995</v>
      </c>
      <c r="S25" s="3">
        <f t="shared" si="18"/>
        <v>63.49</v>
      </c>
      <c r="T25" s="3">
        <f t="shared" si="18"/>
        <v>52.54</v>
      </c>
      <c r="U25" s="3">
        <f t="shared" si="18"/>
        <v>39.78</v>
      </c>
      <c r="V25" s="3">
        <f t="shared" si="18"/>
        <v>155.34</v>
      </c>
      <c r="W25" s="3">
        <f t="shared" si="18"/>
        <v>125.9</v>
      </c>
      <c r="X25" s="3">
        <f t="shared" si="18"/>
        <v>95.93</v>
      </c>
      <c r="Y25" s="3">
        <f t="shared" si="18"/>
        <v>70.42</v>
      </c>
      <c r="Z25" s="3">
        <f t="shared" si="18"/>
        <v>53.72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8.4546992934650289E-2</v>
      </c>
      <c r="J26" s="4">
        <f t="shared" si="19"/>
        <v>2.1428235186579547E-2</v>
      </c>
      <c r="K26" s="4">
        <f t="shared" si="19"/>
        <v>-5.5986724453828129E-3</v>
      </c>
      <c r="L26" s="4">
        <f t="shared" si="19"/>
        <v>-5.0224386704157298E-2</v>
      </c>
      <c r="M26" s="4">
        <f t="shared" si="19"/>
        <v>-5.317921522130431E-2</v>
      </c>
      <c r="N26" s="4">
        <f t="shared" si="19"/>
        <v>1.1633541122504365E-2</v>
      </c>
      <c r="O26" s="4">
        <f t="shared" si="19"/>
        <v>7.075379417351968E-2</v>
      </c>
      <c r="P26" s="4">
        <f t="shared" si="19"/>
        <v>0.13564157249607756</v>
      </c>
      <c r="Q26" s="4">
        <f t="shared" si="19"/>
        <v>-0.12208783641796273</v>
      </c>
      <c r="R26" s="4">
        <f t="shared" si="19"/>
        <v>-0.10207409004513568</v>
      </c>
      <c r="S26" s="4">
        <f t="shared" si="19"/>
        <v>-7.9232087069595392E-2</v>
      </c>
      <c r="T26" s="4">
        <f t="shared" si="19"/>
        <v>-5.6897687951305231E-2</v>
      </c>
      <c r="U26" s="4">
        <f t="shared" si="19"/>
        <v>-5.8314778151386415E-2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72.172265298218434</v>
      </c>
      <c r="E27" s="3">
        <f>IFERROR(E4/E21,"")</f>
        <v>56.833821146398144</v>
      </c>
      <c r="H27" s="3">
        <f t="shared" ref="H27:Z27" si="20">IFERROR(H4/H21,"")</f>
        <v>258.01217288923317</v>
      </c>
      <c r="I27" s="3">
        <f t="shared" si="20"/>
        <v>253.70125305964368</v>
      </c>
      <c r="J27" s="3">
        <f t="shared" si="20"/>
        <v>214.40568981818183</v>
      </c>
      <c r="K27" s="3">
        <f t="shared" si="20"/>
        <v>182.08329970909091</v>
      </c>
      <c r="L27" s="3">
        <f t="shared" si="20"/>
        <v>164.28905090909092</v>
      </c>
      <c r="M27" s="3">
        <f t="shared" si="20"/>
        <v>158.13404</v>
      </c>
      <c r="N27" s="3">
        <f t="shared" si="20"/>
        <v>158.90487170909091</v>
      </c>
      <c r="O27" s="3">
        <f t="shared" si="20"/>
        <v>176.23779607272726</v>
      </c>
      <c r="P27" s="3">
        <f t="shared" si="20"/>
        <v>169.49459585454545</v>
      </c>
      <c r="Q27" s="3">
        <f t="shared" si="20"/>
        <v>174.92671301818183</v>
      </c>
      <c r="R27" s="3">
        <f t="shared" si="20"/>
        <v>173.16528429090909</v>
      </c>
      <c r="S27" s="3">
        <f t="shared" si="20"/>
        <v>156.3786754909091</v>
      </c>
      <c r="T27" s="3">
        <f t="shared" si="20"/>
        <v>140.82475941818183</v>
      </c>
      <c r="U27" s="3">
        <f t="shared" si="20"/>
        <v>95.685853672727276</v>
      </c>
      <c r="V27" s="3">
        <f t="shared" si="20"/>
        <v>400.66231854545453</v>
      </c>
      <c r="W27" s="3">
        <f t="shared" si="20"/>
        <v>324.7891469090909</v>
      </c>
      <c r="X27" s="3">
        <f t="shared" si="20"/>
        <v>281.28318981818182</v>
      </c>
      <c r="Y27" s="3">
        <f t="shared" si="20"/>
        <v>240.75002763636363</v>
      </c>
      <c r="Z27" s="3">
        <f t="shared" si="20"/>
        <v>235.84476981818182</v>
      </c>
    </row>
    <row r="28" spans="1:26" ht="15.5" x14ac:dyDescent="0.35">
      <c r="C28" t="s">
        <v>61</v>
      </c>
      <c r="D28" s="4">
        <f>IFERROR(_xlfn.RRI(5,I27,D27),"")</f>
        <v>-0.22230457354237598</v>
      </c>
      <c r="E28" s="4">
        <f>IFERROR(_xlfn.RRI(5,J27,E27),"")</f>
        <v>-0.23321411464641406</v>
      </c>
      <c r="H28" s="4">
        <f t="shared" ref="H28:Z28" si="21">IFERROR(_xlfn.RRI(5,M27,H27),"")</f>
        <v>0.10286655309971526</v>
      </c>
      <c r="I28" s="4">
        <f t="shared" si="21"/>
        <v>9.8087834347027725E-2</v>
      </c>
      <c r="J28" s="4">
        <f t="shared" si="21"/>
        <v>3.998589858057966E-2</v>
      </c>
      <c r="K28" s="4">
        <f t="shared" si="21"/>
        <v>1.4431793036919105E-2</v>
      </c>
      <c r="L28" s="4">
        <f t="shared" si="21"/>
        <v>-1.2469547093301836E-2</v>
      </c>
      <c r="M28" s="4">
        <f t="shared" si="21"/>
        <v>-1.7996790420493625E-2</v>
      </c>
      <c r="N28" s="4">
        <f t="shared" si="21"/>
        <v>3.2101935074138055E-3</v>
      </c>
      <c r="O28" s="4">
        <f t="shared" si="21"/>
        <v>4.5885174861453493E-2</v>
      </c>
      <c r="P28" s="4">
        <f t="shared" si="21"/>
        <v>0.12114458580939513</v>
      </c>
      <c r="Q28" s="4">
        <f t="shared" si="21"/>
        <v>-0.15274229477201007</v>
      </c>
      <c r="R28" s="4">
        <f t="shared" si="21"/>
        <v>-0.11819640645139173</v>
      </c>
      <c r="S28" s="4">
        <f t="shared" si="21"/>
        <v>-0.11078506086794304</v>
      </c>
      <c r="T28" s="4">
        <f t="shared" si="21"/>
        <v>-0.10169765279853138</v>
      </c>
      <c r="U28" s="4">
        <f t="shared" si="21"/>
        <v>-0.16508109041469732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0.22768182923862806</v>
      </c>
      <c r="J29" s="4">
        <f t="shared" si="22"/>
        <v>0.12537640295647409</v>
      </c>
      <c r="K29" s="4">
        <f t="shared" si="22"/>
        <v>0.16690624500878459</v>
      </c>
      <c r="L29" s="4">
        <f t="shared" si="22"/>
        <v>0.11963519313304717</v>
      </c>
      <c r="M29" s="4">
        <f t="shared" si="22"/>
        <v>-0.16872305634012183</v>
      </c>
      <c r="N29" s="4">
        <f t="shared" si="22"/>
        <v>-9.0331304935767492E-2</v>
      </c>
      <c r="O29" s="4">
        <f t="shared" si="22"/>
        <v>-1.5837104072398158E-2</v>
      </c>
      <c r="P29" s="4">
        <f t="shared" si="22"/>
        <v>-7.2460190099987706E-2</v>
      </c>
      <c r="Q29" s="4">
        <f t="shared" si="22"/>
        <v>0.10232684719009404</v>
      </c>
      <c r="R29" s="4">
        <f t="shared" si="22"/>
        <v>0.15750511891636468</v>
      </c>
      <c r="S29" s="4">
        <f t="shared" si="22"/>
        <v>0.20841263799010284</v>
      </c>
      <c r="T29" s="4">
        <f t="shared" si="22"/>
        <v>0.32076420311714421</v>
      </c>
      <c r="U29" s="4">
        <f t="shared" si="22"/>
        <v>-0.74391657010428736</v>
      </c>
      <c r="V29" s="4">
        <f t="shared" si="22"/>
        <v>0.23383637807783952</v>
      </c>
      <c r="W29" s="4">
        <f t="shared" si="22"/>
        <v>0.31241530282497654</v>
      </c>
      <c r="X29" s="4">
        <f t="shared" si="22"/>
        <v>0.36225504118148261</v>
      </c>
      <c r="Y29" s="4">
        <f t="shared" si="22"/>
        <v>0.31087118391660468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1.6992110908399898E-2</v>
      </c>
      <c r="I30" s="4">
        <f t="shared" si="23"/>
        <v>0.18327668111226378</v>
      </c>
      <c r="J30" s="4">
        <f t="shared" si="23"/>
        <v>0.17751430340251656</v>
      </c>
      <c r="K30" s="4">
        <f t="shared" si="23"/>
        <v>0.10831061900677977</v>
      </c>
      <c r="L30" s="4">
        <f t="shared" si="23"/>
        <v>3.8922744964277896E-2</v>
      </c>
      <c r="M30" s="4">
        <f t="shared" si="23"/>
        <v>-4.8509004211153726E-3</v>
      </c>
      <c r="N30" s="4">
        <f t="shared" si="23"/>
        <v>-9.834964320867727E-2</v>
      </c>
      <c r="O30" s="4">
        <f t="shared" si="23"/>
        <v>3.9784160575648084E-2</v>
      </c>
      <c r="P30" s="4">
        <f t="shared" si="23"/>
        <v>-3.1053674249694296E-2</v>
      </c>
      <c r="Q30" s="4">
        <f t="shared" si="23"/>
        <v>1.0171950656770389E-2</v>
      </c>
      <c r="R30" s="4">
        <f t="shared" si="23"/>
        <v>0.10734589449170678</v>
      </c>
      <c r="S30" s="4">
        <f t="shared" si="23"/>
        <v>0.11044873172152649</v>
      </c>
      <c r="T30" s="4">
        <f t="shared" si="23"/>
        <v>0.47174063890198853</v>
      </c>
      <c r="U30" s="4">
        <f t="shared" si="23"/>
        <v>-0.76118080177816405</v>
      </c>
      <c r="V30" s="4">
        <f t="shared" si="23"/>
        <v>0.23360747228909304</v>
      </c>
      <c r="W30" s="4">
        <f t="shared" si="23"/>
        <v>0.15466959514726358</v>
      </c>
      <c r="X30" s="4">
        <f t="shared" si="23"/>
        <v>0.16836202504217676</v>
      </c>
      <c r="Y30" s="4">
        <f t="shared" si="23"/>
        <v>2.0798671185133281E-2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848.44</v>
      </c>
      <c r="E32" s="3">
        <f>IFERROR(INDEX(E51:E500,MATCH($A$32,$C$51:$C$500,0)),"")</f>
        <v>850.23</v>
      </c>
      <c r="H32" s="3">
        <f>IFERROR(INDEX(D32:G32,COUNT(D32:G32)),"")</f>
        <v>850.23</v>
      </c>
      <c r="I32" s="3">
        <f t="shared" ref="I32:Z32" si="24">IFERROR(INDEX(I51:I500,MATCH($C$32,$C$51:$C$500,0)),"")</f>
        <v>829.18</v>
      </c>
      <c r="J32" s="3">
        <f t="shared" si="24"/>
        <v>713.26</v>
      </c>
      <c r="K32" s="3">
        <f t="shared" si="24"/>
        <v>653.37</v>
      </c>
      <c r="L32" s="3">
        <f t="shared" si="24"/>
        <v>606.55999999999995</v>
      </c>
      <c r="M32" s="3">
        <f t="shared" si="24"/>
        <v>571.79</v>
      </c>
      <c r="N32" s="3">
        <f t="shared" si="24"/>
        <v>547.73</v>
      </c>
      <c r="O32" s="3">
        <f t="shared" si="24"/>
        <v>515.49</v>
      </c>
      <c r="P32" s="3">
        <f t="shared" si="24"/>
        <v>465.91</v>
      </c>
      <c r="Q32" s="3">
        <f t="shared" si="24"/>
        <v>416.42</v>
      </c>
      <c r="R32" s="3">
        <f t="shared" si="24"/>
        <v>341.75</v>
      </c>
      <c r="S32" s="3">
        <f t="shared" si="24"/>
        <v>287.67</v>
      </c>
      <c r="T32" s="3">
        <f t="shared" si="24"/>
        <v>219.86</v>
      </c>
      <c r="U32" s="3">
        <f t="shared" si="24"/>
        <v>181.59</v>
      </c>
      <c r="V32" s="3">
        <f t="shared" si="24"/>
        <v>762.32</v>
      </c>
      <c r="W32" s="3">
        <f t="shared" si="24"/>
        <v>648.26</v>
      </c>
      <c r="X32" s="3">
        <f t="shared" si="24"/>
        <v>554.04</v>
      </c>
      <c r="Y32" s="3">
        <f t="shared" si="24"/>
        <v>491.25</v>
      </c>
      <c r="Z32" s="3">
        <f t="shared" si="24"/>
        <v>448.82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1.27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 t="shared" ref="I33:Z33" si="25">IFERROR(INDEX(I51:I500,MATCH($C$33,$C$51:$C$500,0)),"")</f>
        <v>1.3</v>
      </c>
      <c r="J33" s="3">
        <f t="shared" si="25"/>
        <v>1.04</v>
      </c>
      <c r="K33" s="3">
        <f t="shared" si="25"/>
        <v>1.07</v>
      </c>
      <c r="L33" s="3">
        <f t="shared" si="25"/>
        <v>0.82</v>
      </c>
      <c r="M33" s="3">
        <f t="shared" si="25"/>
        <v>0.91</v>
      </c>
      <c r="N33" s="3">
        <f t="shared" si="25"/>
        <v>1.1000000000000001</v>
      </c>
      <c r="O33" s="3">
        <f t="shared" si="25"/>
        <v>1.1599999999999999</v>
      </c>
      <c r="P33" s="3">
        <f t="shared" si="25"/>
        <v>1.59</v>
      </c>
      <c r="Q33" s="3">
        <f t="shared" si="25"/>
        <v>2.16</v>
      </c>
      <c r="R33" s="3">
        <f t="shared" si="25"/>
        <v>2.56</v>
      </c>
      <c r="S33" s="3">
        <f t="shared" si="25"/>
        <v>2.59</v>
      </c>
      <c r="T33" s="3">
        <f t="shared" si="25"/>
        <v>4.7300000000000004</v>
      </c>
      <c r="U33" s="3">
        <f t="shared" si="25"/>
        <v>4.41</v>
      </c>
      <c r="V33" s="3">
        <f t="shared" si="25"/>
        <v>4.07</v>
      </c>
      <c r="W33" s="3">
        <f t="shared" si="25"/>
        <v>3.39</v>
      </c>
      <c r="X33" s="3">
        <f t="shared" si="25"/>
        <v>2.35</v>
      </c>
      <c r="Y33" s="3">
        <f t="shared" si="25"/>
        <v>1.63</v>
      </c>
      <c r="Z33" s="3">
        <f t="shared" si="25"/>
        <v>1.1100000000000001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36.54</v>
      </c>
      <c r="E34" s="3">
        <f>IFERROR(INDEX(E51:E500,MATCH($A$34,$C$51:$C$500,0)),"")</f>
        <v>50.23</v>
      </c>
      <c r="H34" s="3">
        <f>IFERROR(INDEX(D34:G34,COUNT(D34:G34)),"")</f>
        <v>50.23</v>
      </c>
      <c r="I34" s="3">
        <f t="shared" ref="I34:Z34" si="26">IFERROR(INDEX(I51:I500,MATCH($C$34,$C$51:$C$500,0)),"")</f>
        <v>10.7</v>
      </c>
      <c r="J34" s="3">
        <f t="shared" si="26"/>
        <v>9</v>
      </c>
      <c r="K34" s="3">
        <f t="shared" si="26"/>
        <v>9.58</v>
      </c>
      <c r="L34" s="3">
        <f t="shared" si="26"/>
        <v>7.99</v>
      </c>
      <c r="M34" s="3">
        <f t="shared" si="26"/>
        <v>9.3000000000000007</v>
      </c>
      <c r="N34" s="3">
        <f t="shared" si="26"/>
        <v>8.92</v>
      </c>
      <c r="O34" s="3">
        <f t="shared" si="26"/>
        <v>8.11</v>
      </c>
      <c r="P34" s="3">
        <f t="shared" si="26"/>
        <v>9.85</v>
      </c>
      <c r="Q34" s="3">
        <f t="shared" si="26"/>
        <v>11.11</v>
      </c>
      <c r="R34" s="3">
        <f t="shared" si="26"/>
        <v>11.91</v>
      </c>
      <c r="S34" s="3">
        <f t="shared" si="26"/>
        <v>11.73</v>
      </c>
      <c r="T34" s="3">
        <f t="shared" si="26"/>
        <v>19.79</v>
      </c>
      <c r="U34" s="3">
        <f t="shared" si="26"/>
        <v>20.11</v>
      </c>
      <c r="V34" s="3">
        <f t="shared" si="26"/>
        <v>19.96</v>
      </c>
      <c r="W34" s="3">
        <f t="shared" si="26"/>
        <v>17.47</v>
      </c>
      <c r="X34" s="3">
        <f t="shared" si="26"/>
        <v>13.55</v>
      </c>
      <c r="Y34" s="3">
        <f t="shared" si="26"/>
        <v>11.36</v>
      </c>
      <c r="Z34" s="3">
        <f t="shared" si="26"/>
        <v>9.31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14.97</v>
      </c>
      <c r="E35" s="3">
        <f>IFERROR(INDEX(E51:E500,MATCH($A$35,$C$51:$C$500,0)),"")</f>
        <v>19.53</v>
      </c>
      <c r="H35" s="3">
        <f>IFERROR(INDEX(D35:G35,COUNT(D35:G35)),"")</f>
        <v>19.53</v>
      </c>
      <c r="I35" s="3">
        <f t="shared" ref="I35:Z35" si="27">IFERROR(INDEX(I51:I500,MATCH($C$35,$C$51:$C$500,0)),"")</f>
        <v>4.26</v>
      </c>
      <c r="J35" s="3">
        <f t="shared" si="27"/>
        <v>3.45</v>
      </c>
      <c r="K35" s="3">
        <f t="shared" si="27"/>
        <v>3.84</v>
      </c>
      <c r="L35" s="3">
        <f t="shared" si="27"/>
        <v>3.04</v>
      </c>
      <c r="M35" s="3">
        <f t="shared" si="27"/>
        <v>3.29</v>
      </c>
      <c r="N35" s="3">
        <f t="shared" si="27"/>
        <v>3.78</v>
      </c>
      <c r="O35" s="3">
        <f t="shared" si="27"/>
        <v>3.4</v>
      </c>
      <c r="P35" s="3">
        <f t="shared" si="27"/>
        <v>4.37</v>
      </c>
      <c r="Q35" s="3">
        <f t="shared" si="27"/>
        <v>5.15</v>
      </c>
      <c r="R35" s="3">
        <f t="shared" si="27"/>
        <v>5.05</v>
      </c>
      <c r="S35" s="3">
        <f t="shared" si="27"/>
        <v>4.76</v>
      </c>
      <c r="T35" s="3">
        <f t="shared" si="27"/>
        <v>7.39</v>
      </c>
      <c r="U35" s="3">
        <f t="shared" si="27"/>
        <v>8.36</v>
      </c>
      <c r="V35" s="3">
        <f t="shared" si="27"/>
        <v>7.74</v>
      </c>
      <c r="W35" s="3">
        <f t="shared" si="27"/>
        <v>6.77</v>
      </c>
      <c r="X35" s="3">
        <f t="shared" si="27"/>
        <v>4.62</v>
      </c>
      <c r="Y35" s="3">
        <f t="shared" si="27"/>
        <v>3.32</v>
      </c>
      <c r="Z35" s="3">
        <f t="shared" si="27"/>
        <v>2.12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931743945000</v>
      </c>
      <c r="E51" s="5">
        <v>733724631000</v>
      </c>
      <c r="F51" s="5">
        <v>1010204267000</v>
      </c>
      <c r="G51" s="5">
        <v>792981643000</v>
      </c>
      <c r="I51" s="5">
        <v>3275283177000</v>
      </c>
      <c r="J51" s="5">
        <v>2948078235000</v>
      </c>
      <c r="K51" s="5">
        <v>2503645371000</v>
      </c>
      <c r="L51" s="5">
        <v>2258974450000</v>
      </c>
      <c r="M51" s="5">
        <v>2174343050000</v>
      </c>
      <c r="N51" s="5">
        <v>2184941986000</v>
      </c>
      <c r="O51" s="5">
        <v>2423269696000</v>
      </c>
      <c r="P51" s="5">
        <v>2330550693000</v>
      </c>
      <c r="Q51" s="5">
        <v>2405242304000</v>
      </c>
      <c r="R51" s="5">
        <v>2381022659000</v>
      </c>
      <c r="S51" s="5">
        <v>2150206788000</v>
      </c>
      <c r="T51" s="5">
        <v>1936340442000</v>
      </c>
      <c r="U51" s="5">
        <v>1315680488000</v>
      </c>
      <c r="V51" s="5">
        <v>1101821376000</v>
      </c>
      <c r="W51" s="5">
        <v>893170154000</v>
      </c>
      <c r="X51" s="5">
        <v>773528772000</v>
      </c>
      <c r="Y51" s="5">
        <v>662062576000</v>
      </c>
      <c r="Z51" s="5">
        <v>648573117000</v>
      </c>
    </row>
    <row r="52" spans="2:26" ht="15.5" x14ac:dyDescent="0.35">
      <c r="C52" t="s">
        <v>85</v>
      </c>
      <c r="D52" s="5">
        <v>-418067497000</v>
      </c>
      <c r="E52" s="5">
        <v>-331303713000</v>
      </c>
      <c r="F52" s="5">
        <v>-444097233000</v>
      </c>
      <c r="G52" s="5">
        <v>-353090214000</v>
      </c>
      <c r="I52" s="5">
        <v>-1459527425000</v>
      </c>
      <c r="J52" s="5">
        <v>-1311590254000</v>
      </c>
      <c r="K52" s="5">
        <v>-1041030981000</v>
      </c>
      <c r="L52" s="5">
        <v>-959311542000</v>
      </c>
      <c r="M52" s="5">
        <v>-1043490358000</v>
      </c>
      <c r="N52" s="5">
        <v>-1024060615000</v>
      </c>
      <c r="O52" s="5">
        <v>-1024472640000</v>
      </c>
      <c r="P52" s="5">
        <v>-959866104000</v>
      </c>
      <c r="Q52" s="5">
        <v>-920700412000</v>
      </c>
      <c r="R52" s="5">
        <v>-942653475000</v>
      </c>
      <c r="S52" s="5">
        <v>-884696930000</v>
      </c>
      <c r="T52" s="5">
        <v>-884558134000</v>
      </c>
      <c r="U52" s="5">
        <v>-523167966000</v>
      </c>
      <c r="V52" s="5">
        <v>-494740893000</v>
      </c>
      <c r="W52" s="5">
        <v>-403487025000</v>
      </c>
      <c r="X52" s="5">
        <v>-352823880000</v>
      </c>
      <c r="Y52" s="5">
        <v>-306350593000</v>
      </c>
      <c r="Z52" s="5">
        <v>-333066072000</v>
      </c>
    </row>
    <row r="53" spans="2:26" ht="15.5" x14ac:dyDescent="0.35">
      <c r="C53" t="s">
        <v>86</v>
      </c>
      <c r="D53" s="5">
        <v>513676448000</v>
      </c>
      <c r="E53" s="5">
        <v>402420918000</v>
      </c>
      <c r="F53" s="5">
        <v>566107034000</v>
      </c>
      <c r="G53" s="5">
        <v>439891429000</v>
      </c>
      <c r="I53" s="5">
        <v>1815755752000</v>
      </c>
      <c r="J53" s="5">
        <v>1636487981000</v>
      </c>
      <c r="K53" s="5">
        <v>1462614390000</v>
      </c>
      <c r="L53" s="5">
        <v>1299662908000</v>
      </c>
      <c r="M53" s="5">
        <v>1130852692000</v>
      </c>
      <c r="N53" s="5">
        <v>1160881371000</v>
      </c>
      <c r="O53" s="5">
        <v>1398797056000</v>
      </c>
      <c r="P53" s="5">
        <v>1370684589000</v>
      </c>
      <c r="Q53" s="5">
        <v>1484541892000</v>
      </c>
      <c r="R53" s="5">
        <v>1438369184000</v>
      </c>
      <c r="S53" s="5">
        <v>1265509858000</v>
      </c>
      <c r="T53" s="5">
        <v>1051782308000</v>
      </c>
      <c r="U53" s="5">
        <v>792512522000</v>
      </c>
      <c r="V53" s="5">
        <v>607080483000</v>
      </c>
      <c r="W53" s="5">
        <v>489683129000</v>
      </c>
      <c r="X53" s="5">
        <v>420704892000</v>
      </c>
      <c r="Y53" s="5">
        <v>355711983000</v>
      </c>
      <c r="Z53" s="5">
        <v>315507045000</v>
      </c>
    </row>
    <row r="54" spans="2:26" ht="15.5" x14ac:dyDescent="0.35">
      <c r="C54" t="s">
        <v>87</v>
      </c>
      <c r="D54" s="5">
        <v>-114122937000</v>
      </c>
      <c r="E54" s="5">
        <v>-110491369000</v>
      </c>
      <c r="F54" s="5">
        <v>-141500466000</v>
      </c>
      <c r="G54" s="5">
        <v>-106742148000</v>
      </c>
      <c r="I54" s="5">
        <v>-444479892000</v>
      </c>
      <c r="J54" s="5">
        <v>-395467027000</v>
      </c>
      <c r="K54" s="5">
        <v>-354171983000</v>
      </c>
      <c r="L54" s="5">
        <v>-334588704000</v>
      </c>
      <c r="M54" s="5">
        <v>-293243162000</v>
      </c>
      <c r="N54" s="5">
        <v>-63490537000</v>
      </c>
      <c r="O54" s="5">
        <v>-324996897000</v>
      </c>
      <c r="P54" s="5">
        <v>-253648765000</v>
      </c>
      <c r="Q54" s="5">
        <v>-231216910000</v>
      </c>
      <c r="R54" s="5">
        <v>-325489083000</v>
      </c>
      <c r="S54" s="5">
        <v>-312054052000</v>
      </c>
      <c r="T54" s="5">
        <v>-268681435000</v>
      </c>
      <c r="U54" s="5">
        <v>-225360927000</v>
      </c>
      <c r="V54" s="5">
        <v>-180080659000</v>
      </c>
      <c r="W54" s="5">
        <v>-159709066000</v>
      </c>
      <c r="X54" s="5">
        <v>-139050281000</v>
      </c>
      <c r="Y54" s="5">
        <v>-124353291000</v>
      </c>
      <c r="Z54" s="5">
        <v>-100237418000</v>
      </c>
    </row>
    <row r="55" spans="2:26" ht="15.5" x14ac:dyDescent="0.35">
      <c r="C55" t="s">
        <v>340</v>
      </c>
      <c r="D55" s="5">
        <v>-117919401000</v>
      </c>
      <c r="E55" s="5">
        <v>-115230394000</v>
      </c>
      <c r="F55" s="5">
        <v>-141142630000</v>
      </c>
      <c r="G55" s="5">
        <v>-112287368000</v>
      </c>
      <c r="I55" s="5">
        <v>-458553455000</v>
      </c>
      <c r="J55" s="5">
        <v>-411300949000</v>
      </c>
      <c r="K55" s="5">
        <v>-363854526000</v>
      </c>
      <c r="L55" s="5">
        <v>-341171653000</v>
      </c>
      <c r="M55" s="5">
        <v>-313488867000</v>
      </c>
      <c r="N55" s="5">
        <v>-332070847000</v>
      </c>
      <c r="O55" s="5">
        <v>-373862407000</v>
      </c>
      <c r="P55" s="5">
        <v>-365817293000</v>
      </c>
      <c r="Q55" s="5">
        <v>-393652365000</v>
      </c>
      <c r="R55" s="5">
        <v>-355582745000</v>
      </c>
      <c r="S55" s="5">
        <v>-333090823000</v>
      </c>
      <c r="T55" s="5">
        <v>-272929240000</v>
      </c>
    </row>
    <row r="56" spans="2:26" ht="15.5" x14ac:dyDescent="0.35">
      <c r="C56" t="s">
        <v>88</v>
      </c>
      <c r="W56" s="5">
        <v>-40975892000</v>
      </c>
      <c r="X56" s="5">
        <v>-42442028000</v>
      </c>
      <c r="Y56" s="5">
        <v>-34942921000</v>
      </c>
      <c r="Z56" s="5">
        <v>-24336894000</v>
      </c>
    </row>
    <row r="57" spans="2:26" ht="15.5" x14ac:dyDescent="0.35">
      <c r="C57" t="s">
        <v>89</v>
      </c>
      <c r="W57" s="5">
        <v>-118733174000</v>
      </c>
      <c r="X57" s="5">
        <v>-96608253000</v>
      </c>
      <c r="Y57" s="5">
        <v>-89410370000</v>
      </c>
      <c r="Z57" s="5">
        <v>-75900524000</v>
      </c>
    </row>
    <row r="58" spans="2:26" ht="15.5" x14ac:dyDescent="0.35">
      <c r="C58" t="s">
        <v>92</v>
      </c>
      <c r="J58" s="5">
        <v>2914180000</v>
      </c>
      <c r="K58" s="5">
        <v>1837291000</v>
      </c>
      <c r="L58" s="5">
        <v>1736365000</v>
      </c>
      <c r="M58" s="5">
        <v>1021685000</v>
      </c>
      <c r="N58" s="5">
        <v>-2024082000</v>
      </c>
      <c r="O58" s="5">
        <v>-1705162000</v>
      </c>
      <c r="P58" s="5">
        <v>4792633000</v>
      </c>
      <c r="Q58" s="5">
        <v>-3106949000</v>
      </c>
      <c r="R58" s="5">
        <v>-3617013000</v>
      </c>
      <c r="S58" s="5">
        <v>1492464000</v>
      </c>
    </row>
    <row r="59" spans="2:26" ht="15.5" x14ac:dyDescent="0.35">
      <c r="C59" t="s">
        <v>93</v>
      </c>
      <c r="D59" s="5">
        <v>399553511000</v>
      </c>
      <c r="E59" s="5">
        <v>291929549000</v>
      </c>
      <c r="F59" s="5">
        <v>424606568000</v>
      </c>
      <c r="G59" s="5">
        <v>333149281000</v>
      </c>
      <c r="I59" s="5">
        <v>1371275860000</v>
      </c>
      <c r="J59" s="5">
        <v>1241020954000</v>
      </c>
      <c r="K59" s="5">
        <v>1108442407000</v>
      </c>
      <c r="L59" s="5">
        <v>965074204000</v>
      </c>
      <c r="M59" s="5">
        <v>837609530000</v>
      </c>
      <c r="N59" s="5">
        <v>1097390834000</v>
      </c>
      <c r="O59" s="5">
        <v>1073800159000</v>
      </c>
      <c r="P59" s="5">
        <v>1117035824000</v>
      </c>
      <c r="Q59" s="5">
        <v>1253324982000</v>
      </c>
      <c r="R59" s="5">
        <v>1112880101000</v>
      </c>
      <c r="S59" s="5">
        <v>953455806000</v>
      </c>
      <c r="T59" s="5">
        <v>783100873000</v>
      </c>
      <c r="U59" s="5">
        <v>567151595000</v>
      </c>
      <c r="V59" s="5">
        <v>426999824000</v>
      </c>
      <c r="W59" s="5">
        <v>329974063000</v>
      </c>
      <c r="X59" s="5">
        <v>281654611000</v>
      </c>
      <c r="Y59" s="5">
        <v>231358692000</v>
      </c>
      <c r="Z59" s="5">
        <v>215269627000</v>
      </c>
    </row>
    <row r="60" spans="2:26" ht="15.5" x14ac:dyDescent="0.35">
      <c r="C60" t="s">
        <v>94</v>
      </c>
      <c r="D60" s="5">
        <v>-2685144000</v>
      </c>
      <c r="E60" s="5">
        <v>3154103000</v>
      </c>
      <c r="F60" s="5">
        <v>-4428574000</v>
      </c>
      <c r="G60" s="5">
        <v>-1784628000</v>
      </c>
      <c r="I60" s="5">
        <v>-13377105000</v>
      </c>
      <c r="J60" s="5">
        <v>-57578976000</v>
      </c>
      <c r="K60" s="5">
        <v>-67266212000</v>
      </c>
      <c r="L60" s="5">
        <v>-72212481000</v>
      </c>
      <c r="M60" s="5">
        <v>-39792486000</v>
      </c>
      <c r="N60" s="5">
        <v>-30312239000</v>
      </c>
      <c r="O60" s="5">
        <v>-18093345000</v>
      </c>
      <c r="P60" s="5">
        <v>-35618466000</v>
      </c>
      <c r="Q60" s="5">
        <v>-90972559000</v>
      </c>
      <c r="R60" s="5">
        <v>-85400222000</v>
      </c>
      <c r="S60" s="5">
        <v>-76837537000</v>
      </c>
      <c r="T60" s="5">
        <v>39495839000</v>
      </c>
      <c r="U60" s="5">
        <v>64512901000</v>
      </c>
      <c r="V60" s="5">
        <v>64372799000</v>
      </c>
      <c r="W60" s="5">
        <v>67564114000</v>
      </c>
      <c r="X60" s="5">
        <v>24762797000</v>
      </c>
      <c r="Y60" s="5">
        <v>-1027913000</v>
      </c>
      <c r="Z60" s="5">
        <v>-5481391000</v>
      </c>
    </row>
    <row r="61" spans="2:26" ht="15.5" x14ac:dyDescent="0.35">
      <c r="C61" t="s">
        <v>27</v>
      </c>
      <c r="D61" s="5">
        <v>-66101000</v>
      </c>
      <c r="E61" s="5">
        <v>-61117000</v>
      </c>
      <c r="F61" s="5">
        <v>-909899000</v>
      </c>
      <c r="G61" s="5">
        <v>-100064000</v>
      </c>
      <c r="I61" s="5">
        <v>-1105026000</v>
      </c>
      <c r="J61" s="5">
        <v>-933201000</v>
      </c>
      <c r="K61" s="5">
        <v>-1402993000</v>
      </c>
      <c r="L61" s="5">
        <v>-2679327000</v>
      </c>
      <c r="M61" s="5">
        <v>-2636774000</v>
      </c>
      <c r="N61" s="5">
        <v>-7687478000</v>
      </c>
      <c r="O61" s="5">
        <v>-2635366000</v>
      </c>
      <c r="P61" s="5">
        <v>-3529999000</v>
      </c>
      <c r="Q61" s="5">
        <v>-10382826000</v>
      </c>
      <c r="R61" s="5">
        <v>-4398308000</v>
      </c>
      <c r="W61" s="5">
        <v>-1018996000</v>
      </c>
      <c r="X61" s="5">
        <v>-8441569000</v>
      </c>
      <c r="Y61" s="5">
        <v>-18914424000</v>
      </c>
      <c r="Z61" s="5">
        <v>-14416303000</v>
      </c>
    </row>
    <row r="62" spans="2:26" ht="15.5" x14ac:dyDescent="0.35">
      <c r="C62" t="s">
        <v>378</v>
      </c>
      <c r="D62" s="5">
        <v>-29792302000</v>
      </c>
      <c r="E62" s="5">
        <v>-19889080000</v>
      </c>
      <c r="F62" s="5">
        <v>-34617015000</v>
      </c>
      <c r="G62" s="5">
        <v>-26130661000</v>
      </c>
      <c r="I62" s="5">
        <v>-104058231000</v>
      </c>
      <c r="J62" s="5">
        <v>-96681709000</v>
      </c>
      <c r="K62" s="5">
        <v>-76896350000</v>
      </c>
      <c r="L62" s="5">
        <v>-67741930000</v>
      </c>
      <c r="M62" s="5">
        <v>-61887740000</v>
      </c>
      <c r="N62" s="5">
        <v>-64198959000</v>
      </c>
      <c r="O62" s="5">
        <v>-77607929000</v>
      </c>
      <c r="P62" s="5">
        <v>-72523526000</v>
      </c>
      <c r="Q62" s="5">
        <v>-91073824000</v>
      </c>
      <c r="R62" s="5">
        <v>-123480132000</v>
      </c>
      <c r="S62" s="5">
        <v>-115266523000</v>
      </c>
    </row>
    <row r="63" spans="2:26" ht="15.5" x14ac:dyDescent="0.35">
      <c r="C63" t="s">
        <v>90</v>
      </c>
      <c r="D63" s="5">
        <v>10484110000</v>
      </c>
      <c r="E63" s="5">
        <v>8955220000</v>
      </c>
      <c r="F63" s="5">
        <v>18166232000</v>
      </c>
      <c r="G63" s="5">
        <v>10906653000</v>
      </c>
      <c r="I63" s="5">
        <v>36924686000</v>
      </c>
      <c r="J63" s="5">
        <v>15157357000</v>
      </c>
      <c r="K63" s="5">
        <v>-10362708000</v>
      </c>
      <c r="L63" s="5">
        <v>-23942498000</v>
      </c>
      <c r="M63" s="5">
        <v>-9734581000</v>
      </c>
      <c r="N63" s="5">
        <v>-7685688000</v>
      </c>
      <c r="O63" s="5">
        <v>-2052586000</v>
      </c>
      <c r="P63" s="5">
        <v>-13171869000</v>
      </c>
      <c r="Q63" s="5">
        <v>-9766650000</v>
      </c>
      <c r="R63" s="5">
        <v>23891982000</v>
      </c>
      <c r="S63" s="5">
        <v>11372476000</v>
      </c>
      <c r="T63" s="5">
        <v>32695832000</v>
      </c>
      <c r="U63" s="5">
        <v>10757092000</v>
      </c>
      <c r="V63" s="5">
        <v>2062277000</v>
      </c>
      <c r="W63" s="5">
        <v>2074237000</v>
      </c>
      <c r="X63" s="5">
        <v>1071550000</v>
      </c>
      <c r="Y63" s="5">
        <v>950623000</v>
      </c>
      <c r="Z63" s="5">
        <v>238907000</v>
      </c>
    </row>
    <row r="64" spans="2:26" ht="15.5" x14ac:dyDescent="0.35">
      <c r="C64" t="s">
        <v>95</v>
      </c>
      <c r="D64" s="5">
        <v>16689149000</v>
      </c>
      <c r="E64" s="5">
        <v>14149080000</v>
      </c>
      <c r="F64" s="5">
        <v>12932108000</v>
      </c>
      <c r="G64" s="5">
        <v>13539444000</v>
      </c>
      <c r="I64" s="5">
        <v>54861466000</v>
      </c>
      <c r="J64" s="5">
        <v>24878577000</v>
      </c>
      <c r="K64" s="5">
        <v>21395839000</v>
      </c>
      <c r="L64" s="5">
        <v>22151274000</v>
      </c>
      <c r="M64" s="5">
        <v>34466609000</v>
      </c>
      <c r="N64" s="5">
        <v>49259886000</v>
      </c>
      <c r="O64" s="5">
        <v>64202536000</v>
      </c>
      <c r="P64" s="5">
        <v>53606928000</v>
      </c>
      <c r="Q64" s="5">
        <v>20250741000</v>
      </c>
      <c r="R64" s="5">
        <v>18586236000</v>
      </c>
      <c r="S64" s="5">
        <v>27056510000</v>
      </c>
      <c r="T64" s="5">
        <v>6800007000</v>
      </c>
      <c r="U64" s="5">
        <v>40329868000</v>
      </c>
      <c r="V64" s="5">
        <v>47696643000</v>
      </c>
      <c r="W64" s="5">
        <v>49442345000</v>
      </c>
      <c r="X64" s="5">
        <v>22747120000</v>
      </c>
      <c r="Y64" s="5">
        <v>9073426000</v>
      </c>
      <c r="Z64" s="5">
        <v>2052465000</v>
      </c>
    </row>
    <row r="65" spans="3:26" ht="15.5" x14ac:dyDescent="0.35">
      <c r="C65" t="s">
        <v>96</v>
      </c>
      <c r="W65" s="5">
        <v>131588000</v>
      </c>
      <c r="X65" s="5">
        <v>68914000</v>
      </c>
    </row>
    <row r="66" spans="3:26" ht="15.5" x14ac:dyDescent="0.35">
      <c r="C66" t="s">
        <v>97</v>
      </c>
      <c r="W66" s="5">
        <v>152290000</v>
      </c>
      <c r="X66" s="5">
        <v>-30019000</v>
      </c>
      <c r="Y66" s="5">
        <v>-187939000</v>
      </c>
      <c r="Z66" s="5">
        <v>192212000</v>
      </c>
    </row>
    <row r="67" spans="3:26" ht="15.5" x14ac:dyDescent="0.35">
      <c r="C67" t="s">
        <v>98</v>
      </c>
      <c r="D67" s="5">
        <v>-2685144000</v>
      </c>
      <c r="E67" s="5">
        <v>3154103000</v>
      </c>
      <c r="F67" s="5">
        <v>-4428574000</v>
      </c>
      <c r="G67" s="5">
        <v>-1784628000</v>
      </c>
      <c r="I67" s="5">
        <v>-13377105000</v>
      </c>
      <c r="J67" s="5">
        <v>-57578976000</v>
      </c>
      <c r="K67" s="5">
        <v>-67266212000</v>
      </c>
      <c r="L67" s="5">
        <v>-72212481000</v>
      </c>
      <c r="M67" s="5">
        <v>-39792486000</v>
      </c>
      <c r="N67" s="5">
        <v>-30312239000</v>
      </c>
      <c r="O67" s="5">
        <v>-18093345000</v>
      </c>
      <c r="P67" s="5">
        <v>-35618466000</v>
      </c>
      <c r="Q67" s="5">
        <v>-90972559000</v>
      </c>
      <c r="R67" s="5">
        <v>-85400222000</v>
      </c>
      <c r="S67" s="5">
        <v>-76837537000</v>
      </c>
      <c r="T67" s="5">
        <v>39495839000</v>
      </c>
      <c r="U67" s="5">
        <v>64512901000</v>
      </c>
      <c r="V67" s="5">
        <v>64372799000</v>
      </c>
      <c r="W67" s="5">
        <v>67564114000</v>
      </c>
      <c r="X67" s="5">
        <v>24762797000</v>
      </c>
      <c r="Y67" s="5">
        <v>-1027913000</v>
      </c>
      <c r="Z67" s="5">
        <v>-5481391000</v>
      </c>
    </row>
    <row r="68" spans="3:26" ht="15.5" x14ac:dyDescent="0.35">
      <c r="C68" t="s">
        <v>29</v>
      </c>
      <c r="D68" s="5">
        <v>396868367000</v>
      </c>
      <c r="E68" s="5">
        <v>295083652000</v>
      </c>
      <c r="F68" s="5">
        <v>420177994000</v>
      </c>
      <c r="G68" s="5">
        <v>331364653000</v>
      </c>
      <c r="I68" s="5">
        <v>1357898755000</v>
      </c>
      <c r="J68" s="5">
        <v>1183441978000</v>
      </c>
      <c r="K68" s="5">
        <v>1041176195000</v>
      </c>
      <c r="L68" s="5">
        <v>892861723000</v>
      </c>
      <c r="M68" s="5">
        <v>797817044000</v>
      </c>
      <c r="N68" s="5">
        <v>1067078595000</v>
      </c>
      <c r="O68" s="5">
        <v>1055706814000</v>
      </c>
      <c r="P68" s="5">
        <v>1081417358000</v>
      </c>
      <c r="Q68" s="5">
        <v>1162352423000</v>
      </c>
      <c r="R68" s="5">
        <v>1027479879000</v>
      </c>
      <c r="S68" s="5">
        <v>876618269000</v>
      </c>
      <c r="T68" s="5">
        <v>822596712000</v>
      </c>
      <c r="U68" s="5">
        <v>631664496000</v>
      </c>
      <c r="V68" s="5">
        <v>491372623000</v>
      </c>
      <c r="W68" s="5">
        <v>397538177000</v>
      </c>
      <c r="X68" s="5">
        <v>306417408000</v>
      </c>
      <c r="Y68" s="5">
        <v>230330779000</v>
      </c>
      <c r="Z68" s="5">
        <v>209788236000</v>
      </c>
    </row>
    <row r="69" spans="3:26" ht="15.5" x14ac:dyDescent="0.35">
      <c r="C69" t="s">
        <v>28</v>
      </c>
      <c r="D69" s="5">
        <v>-7573585000</v>
      </c>
      <c r="E69" s="5">
        <v>-7269145000</v>
      </c>
      <c r="F69" s="5">
        <v>-8101998000</v>
      </c>
      <c r="G69" s="5">
        <v>-6360971000</v>
      </c>
      <c r="I69" s="5">
        <v>-30731348000</v>
      </c>
      <c r="J69" s="5">
        <v>-32092770000</v>
      </c>
      <c r="K69" s="5">
        <v>-16838667000</v>
      </c>
      <c r="L69" s="5">
        <v>-13088829000</v>
      </c>
      <c r="M69" s="5">
        <v>-11090735000</v>
      </c>
      <c r="N69" s="5">
        <v>-53660442000</v>
      </c>
      <c r="O69" s="5">
        <v>-18504977000</v>
      </c>
      <c r="P69" s="5">
        <v>-31671597000</v>
      </c>
      <c r="Q69" s="5">
        <v>-45226315000</v>
      </c>
      <c r="R69" s="5">
        <v>-9630694000</v>
      </c>
      <c r="S69" s="5">
        <v>-6841091000</v>
      </c>
      <c r="T69" s="5">
        <v>-108065648000</v>
      </c>
      <c r="U69" s="5">
        <v>-85394878000</v>
      </c>
      <c r="V69" s="5">
        <v>-63447626000</v>
      </c>
      <c r="W69" s="5">
        <v>-50839432000</v>
      </c>
      <c r="X69" s="5">
        <v>-42618307000</v>
      </c>
      <c r="Y69" s="5">
        <v>-36687188000</v>
      </c>
      <c r="Z69" s="5">
        <v>-62067180000</v>
      </c>
    </row>
    <row r="70" spans="3:26" ht="15.5" x14ac:dyDescent="0.35">
      <c r="C70" t="s">
        <v>99</v>
      </c>
      <c r="D70" s="5">
        <v>-7573585000</v>
      </c>
      <c r="E70" s="5">
        <v>-7269145000</v>
      </c>
      <c r="F70" s="5">
        <v>-8101998000</v>
      </c>
      <c r="G70" s="5">
        <v>-6360971000</v>
      </c>
      <c r="I70" s="5">
        <v>-30731348000</v>
      </c>
      <c r="J70" s="5">
        <v>-32092770000</v>
      </c>
      <c r="K70" s="5">
        <v>-16838667000</v>
      </c>
      <c r="L70" s="5">
        <v>-13088829000</v>
      </c>
      <c r="M70" s="5">
        <v>-11090735000</v>
      </c>
      <c r="N70" s="5">
        <v>-53660442000</v>
      </c>
      <c r="O70" s="5">
        <v>-18504977000</v>
      </c>
      <c r="P70" s="5">
        <v>-31671597000</v>
      </c>
      <c r="Q70" s="5">
        <v>-45226315000</v>
      </c>
      <c r="R70" s="5">
        <v>-9630694000</v>
      </c>
      <c r="S70" s="5">
        <v>-6841091000</v>
      </c>
      <c r="T70" s="5">
        <v>-108065648000</v>
      </c>
      <c r="U70" s="5">
        <v>-85394878000</v>
      </c>
      <c r="V70" s="5">
        <v>-63447626000</v>
      </c>
      <c r="W70" s="5">
        <v>-50839432000</v>
      </c>
      <c r="X70" s="5">
        <v>-42618307000</v>
      </c>
      <c r="Y70" s="5">
        <v>-36687188000</v>
      </c>
      <c r="Z70" s="5">
        <v>-57978897000</v>
      </c>
    </row>
    <row r="71" spans="3:26" ht="15.5" x14ac:dyDescent="0.35">
      <c r="C71" t="s">
        <v>100</v>
      </c>
      <c r="Z71" s="5">
        <v>-4088283000</v>
      </c>
    </row>
    <row r="72" spans="3:26" ht="15.5" x14ac:dyDescent="0.35">
      <c r="C72" t="s">
        <v>101</v>
      </c>
      <c r="D72" s="5">
        <v>-7573585000</v>
      </c>
      <c r="E72" s="5">
        <v>-7269145000</v>
      </c>
      <c r="F72" s="5">
        <v>-8101998000</v>
      </c>
      <c r="G72" s="5">
        <v>-6360971000</v>
      </c>
      <c r="I72" s="5">
        <v>-30731348000</v>
      </c>
      <c r="J72" s="5">
        <v>-32092770000</v>
      </c>
      <c r="K72" s="5">
        <v>-16838667000</v>
      </c>
      <c r="L72" s="5">
        <v>-13088829000</v>
      </c>
      <c r="M72" s="5">
        <v>-11090735000</v>
      </c>
      <c r="N72" s="5">
        <v>-53660442000</v>
      </c>
      <c r="O72" s="5">
        <v>-18504977000</v>
      </c>
      <c r="P72" s="5">
        <v>-31671597000</v>
      </c>
      <c r="Q72" s="5">
        <v>-45226315000</v>
      </c>
      <c r="R72" s="5">
        <v>-9630694000</v>
      </c>
      <c r="S72" s="5">
        <v>-6841091000</v>
      </c>
      <c r="T72" s="5">
        <v>-108065648000</v>
      </c>
      <c r="U72" s="5">
        <v>-85394878000</v>
      </c>
      <c r="V72" s="5">
        <v>-63447626000</v>
      </c>
      <c r="W72" s="5">
        <v>-50839432000</v>
      </c>
      <c r="X72" s="5">
        <v>-42618307000</v>
      </c>
      <c r="Y72" s="5">
        <v>-36687188000</v>
      </c>
      <c r="Z72" s="5">
        <v>-62067180000</v>
      </c>
    </row>
    <row r="73" spans="3:26" ht="15.5" x14ac:dyDescent="0.35">
      <c r="C73" t="s">
        <v>262</v>
      </c>
      <c r="D73" s="5">
        <v>389294782000</v>
      </c>
      <c r="E73" s="5">
        <v>287814507000</v>
      </c>
      <c r="F73" s="5">
        <v>412075996000</v>
      </c>
      <c r="G73" s="5">
        <v>325003682000</v>
      </c>
      <c r="I73" s="5">
        <v>1327167407000</v>
      </c>
      <c r="J73" s="5">
        <v>1151349208000</v>
      </c>
      <c r="K73" s="5">
        <v>1024337528000</v>
      </c>
      <c r="L73" s="5">
        <v>879772894000</v>
      </c>
      <c r="M73" s="5">
        <v>786726309000</v>
      </c>
      <c r="N73" s="5">
        <v>1013418153000</v>
      </c>
      <c r="O73" s="5">
        <v>1037201837000</v>
      </c>
      <c r="P73" s="5">
        <v>1049745761000</v>
      </c>
      <c r="Q73" s="5">
        <v>1117126108000</v>
      </c>
      <c r="R73" s="5">
        <v>1017849185000</v>
      </c>
      <c r="S73" s="5">
        <v>869777178000</v>
      </c>
      <c r="T73" s="5">
        <v>714531064000</v>
      </c>
      <c r="U73" s="5">
        <v>546269618000</v>
      </c>
      <c r="V73" s="5">
        <v>427924997000</v>
      </c>
      <c r="W73" s="5">
        <v>346698745000</v>
      </c>
      <c r="X73" s="5">
        <v>263799101000</v>
      </c>
      <c r="Y73" s="5">
        <v>193643591000</v>
      </c>
      <c r="Z73" s="5">
        <v>147721056000</v>
      </c>
    </row>
    <row r="74" spans="3:26" ht="15.5" x14ac:dyDescent="0.35">
      <c r="C74" t="s">
        <v>264</v>
      </c>
      <c r="X74" s="5">
        <v>1124359000</v>
      </c>
      <c r="Y74" s="5">
        <v>-1938131000</v>
      </c>
      <c r="Z74" s="5">
        <v>96842000</v>
      </c>
    </row>
    <row r="75" spans="3:26" ht="15.5" x14ac:dyDescent="0.35">
      <c r="C75" t="s">
        <v>102</v>
      </c>
      <c r="D75" s="5">
        <v>389294782000</v>
      </c>
      <c r="E75" s="5">
        <v>287814507000</v>
      </c>
      <c r="F75" s="5">
        <v>412075996000</v>
      </c>
      <c r="G75" s="5">
        <v>325003682000</v>
      </c>
      <c r="I75" s="5">
        <v>1327167407000</v>
      </c>
      <c r="J75" s="5">
        <v>1151349208000</v>
      </c>
      <c r="K75" s="5">
        <v>1024337528000</v>
      </c>
      <c r="L75" s="5">
        <v>879772894000</v>
      </c>
      <c r="M75" s="5">
        <v>786726309000</v>
      </c>
      <c r="N75" s="5">
        <v>1013418153000</v>
      </c>
      <c r="O75" s="5">
        <v>1037201837000</v>
      </c>
      <c r="P75" s="5">
        <v>1049745761000</v>
      </c>
      <c r="Q75" s="5">
        <v>1117126108000</v>
      </c>
      <c r="R75" s="5">
        <v>1017849185000</v>
      </c>
      <c r="S75" s="5">
        <v>869777178000</v>
      </c>
      <c r="T75" s="5">
        <v>714531064000</v>
      </c>
      <c r="U75" s="5">
        <v>546269618000</v>
      </c>
      <c r="V75" s="5">
        <v>427924997000</v>
      </c>
      <c r="W75" s="5">
        <v>346698745000</v>
      </c>
      <c r="X75" s="5">
        <v>264923460000</v>
      </c>
      <c r="Y75" s="5">
        <v>191705460000</v>
      </c>
      <c r="Z75" s="5">
        <v>147817898000</v>
      </c>
    </row>
    <row r="76" spans="3:26" ht="15.5" x14ac:dyDescent="0.35">
      <c r="C76" t="s">
        <v>103</v>
      </c>
      <c r="F76" s="5">
        <v>-2332043000</v>
      </c>
      <c r="I76" s="5">
        <v>-2332043000</v>
      </c>
      <c r="J76" s="5">
        <v>2914180000</v>
      </c>
      <c r="K76" s="5">
        <v>1837291000</v>
      </c>
      <c r="L76" s="5">
        <v>1736365000</v>
      </c>
      <c r="M76" s="5">
        <v>1021685000</v>
      </c>
      <c r="N76" s="5">
        <v>-2024082000</v>
      </c>
      <c r="O76" s="5">
        <v>-1705162000</v>
      </c>
      <c r="P76" s="5">
        <v>4792633000</v>
      </c>
      <c r="Q76" s="5">
        <v>-3106949000</v>
      </c>
      <c r="R76" s="5">
        <v>-3617013000</v>
      </c>
      <c r="S76" s="5">
        <v>1492464000</v>
      </c>
    </row>
    <row r="77" spans="3:26" ht="15.5" x14ac:dyDescent="0.35">
      <c r="C77" t="s">
        <v>104</v>
      </c>
      <c r="F77" s="5">
        <v>-2332043000</v>
      </c>
      <c r="I77" s="5">
        <v>-2332043000</v>
      </c>
      <c r="J77" s="5">
        <v>2914180000</v>
      </c>
      <c r="K77" s="5">
        <v>1837291000</v>
      </c>
      <c r="L77" s="5">
        <v>1736365000</v>
      </c>
      <c r="M77" s="5">
        <v>1021685000</v>
      </c>
      <c r="N77" s="5">
        <v>-2024082000</v>
      </c>
      <c r="O77" s="5">
        <v>-1705162000</v>
      </c>
      <c r="P77" s="5">
        <v>4792633000</v>
      </c>
      <c r="Q77" s="5">
        <v>-3106949000</v>
      </c>
      <c r="R77" s="5">
        <v>-3617013000</v>
      </c>
      <c r="S77" s="5">
        <v>1492464000</v>
      </c>
    </row>
    <row r="78" spans="3:26" ht="15.5" x14ac:dyDescent="0.35">
      <c r="C78" t="s">
        <v>105</v>
      </c>
      <c r="D78" s="5">
        <v>389294782000</v>
      </c>
      <c r="E78" s="5">
        <v>287814507000</v>
      </c>
      <c r="F78" s="5">
        <v>409743953000</v>
      </c>
      <c r="G78" s="5">
        <v>325003682000</v>
      </c>
      <c r="I78" s="5">
        <v>1324835364000</v>
      </c>
      <c r="J78" s="5">
        <v>1154263388000</v>
      </c>
      <c r="K78" s="5">
        <v>1026174819000</v>
      </c>
      <c r="L78" s="5">
        <v>881509259000</v>
      </c>
      <c r="M78" s="5">
        <v>787747994000</v>
      </c>
      <c r="N78" s="5">
        <v>1011394071000</v>
      </c>
      <c r="O78" s="5">
        <v>1035496675000</v>
      </c>
      <c r="P78" s="5">
        <v>1054538394000</v>
      </c>
      <c r="Q78" s="5">
        <v>1114019159000</v>
      </c>
      <c r="R78" s="5">
        <v>1014232172000</v>
      </c>
      <c r="S78" s="5">
        <v>871269642000</v>
      </c>
      <c r="T78" s="5">
        <v>714531064000</v>
      </c>
      <c r="U78" s="5">
        <v>546269618000</v>
      </c>
      <c r="V78" s="5">
        <v>427924997000</v>
      </c>
      <c r="W78" s="5">
        <v>346698745000</v>
      </c>
      <c r="X78" s="5">
        <v>264923460000</v>
      </c>
    </row>
    <row r="79" spans="3:26" ht="15.5" x14ac:dyDescent="0.35">
      <c r="C79" t="s">
        <v>106</v>
      </c>
      <c r="D79" s="5">
        <v>389294782000</v>
      </c>
      <c r="E79" s="5">
        <v>287814507000</v>
      </c>
      <c r="F79" s="5">
        <v>412075996000</v>
      </c>
      <c r="G79" s="5">
        <v>325003682000</v>
      </c>
      <c r="I79" s="5">
        <v>1327167407000</v>
      </c>
      <c r="J79" s="5">
        <v>1151349208000</v>
      </c>
      <c r="K79" s="5">
        <v>1024337528000</v>
      </c>
      <c r="L79" s="5">
        <v>879772894000</v>
      </c>
      <c r="M79" s="5">
        <v>786726309000</v>
      </c>
      <c r="N79" s="5">
        <v>1013418153000</v>
      </c>
      <c r="O79" s="5">
        <v>1037201837000</v>
      </c>
      <c r="P79" s="5">
        <v>1049745761000</v>
      </c>
      <c r="Q79" s="5">
        <v>1117126108000</v>
      </c>
      <c r="R79" s="5">
        <v>1017849186000</v>
      </c>
      <c r="S79" s="5">
        <v>869777178000</v>
      </c>
      <c r="T79" s="5">
        <v>714531064000</v>
      </c>
      <c r="U79" s="5">
        <v>546269619000</v>
      </c>
      <c r="V79" s="5">
        <v>427924997000</v>
      </c>
      <c r="W79" s="5">
        <v>346698745000</v>
      </c>
      <c r="X79" s="5">
        <v>264923460000</v>
      </c>
      <c r="Y79" s="5">
        <v>191705460000</v>
      </c>
      <c r="Z79" s="5">
        <v>147817898000</v>
      </c>
    </row>
    <row r="80" spans="3:26" ht="15.5" x14ac:dyDescent="0.35">
      <c r="C80" t="s">
        <v>8</v>
      </c>
      <c r="D80" s="5">
        <v>381594052000</v>
      </c>
      <c r="E80" s="5">
        <v>285343795000</v>
      </c>
      <c r="F80" s="5">
        <v>397798557000</v>
      </c>
      <c r="G80" s="5">
        <v>318196768000</v>
      </c>
      <c r="I80" s="5">
        <v>1300904097000</v>
      </c>
      <c r="J80" s="5">
        <v>1133286067000</v>
      </c>
      <c r="K80" s="5">
        <v>1006476710000</v>
      </c>
      <c r="L80" s="5">
        <v>862591508000</v>
      </c>
      <c r="M80" s="5">
        <v>769893957000</v>
      </c>
      <c r="N80" s="5">
        <v>922918043000</v>
      </c>
      <c r="O80" s="5">
        <v>1015200341000</v>
      </c>
      <c r="P80" s="5">
        <v>1037911865000</v>
      </c>
      <c r="Q80" s="5">
        <v>1110753954000</v>
      </c>
      <c r="R80" s="5">
        <v>1006835418000</v>
      </c>
      <c r="S80" s="5">
        <v>874199452000</v>
      </c>
      <c r="T80" s="5">
        <v>722478957000</v>
      </c>
      <c r="U80" s="5">
        <v>547010456000</v>
      </c>
      <c r="V80" s="5">
        <v>427192698000</v>
      </c>
      <c r="W80" s="5">
        <v>346221612000</v>
      </c>
      <c r="X80" s="5">
        <v>263799101000</v>
      </c>
    </row>
    <row r="81" spans="2:26" ht="15.5" x14ac:dyDescent="0.35">
      <c r="C81" t="s">
        <v>107</v>
      </c>
      <c r="D81" s="5">
        <v>7700730000</v>
      </c>
      <c r="E81" s="5">
        <v>2470712000</v>
      </c>
      <c r="F81" s="5">
        <v>11945396000</v>
      </c>
      <c r="G81" s="5">
        <v>6806914000</v>
      </c>
      <c r="I81" s="5">
        <v>23931267000</v>
      </c>
      <c r="J81" s="5">
        <v>20977321000</v>
      </c>
      <c r="K81" s="5">
        <v>19698109000</v>
      </c>
      <c r="L81" s="5">
        <v>18917751000</v>
      </c>
      <c r="M81" s="5">
        <v>17854037000</v>
      </c>
      <c r="N81" s="5">
        <v>88476028000</v>
      </c>
      <c r="O81" s="5">
        <v>20296334000</v>
      </c>
      <c r="P81" s="5">
        <v>16626529000</v>
      </c>
      <c r="Q81" s="5">
        <v>3265205000</v>
      </c>
      <c r="R81" s="5">
        <v>7396755000</v>
      </c>
      <c r="S81" s="5">
        <v>-2929810000</v>
      </c>
      <c r="T81" s="5">
        <v>-7947893000</v>
      </c>
      <c r="U81" s="5">
        <v>-740837000</v>
      </c>
      <c r="V81" s="5">
        <v>732299000</v>
      </c>
      <c r="W81" s="5">
        <v>477133000</v>
      </c>
      <c r="X81" s="5">
        <v>1124359000</v>
      </c>
    </row>
    <row r="82" spans="2:26" ht="15.5" x14ac:dyDescent="0.35">
      <c r="C82" t="s">
        <v>108</v>
      </c>
      <c r="D82" s="5">
        <v>389294782000</v>
      </c>
      <c r="E82" s="5">
        <v>287814507000</v>
      </c>
      <c r="F82" s="5">
        <v>412075996000</v>
      </c>
      <c r="G82" s="5">
        <v>325003682000</v>
      </c>
      <c r="I82" s="5">
        <v>1327167407000</v>
      </c>
      <c r="J82" s="5">
        <v>1151349208000</v>
      </c>
      <c r="K82" s="5">
        <v>1024337528000</v>
      </c>
      <c r="L82" s="5">
        <v>879772894000</v>
      </c>
      <c r="M82" s="5">
        <v>786726309000</v>
      </c>
      <c r="N82" s="5">
        <v>1013418153000</v>
      </c>
      <c r="O82" s="5">
        <v>1037201837000</v>
      </c>
      <c r="P82" s="5">
        <v>1049745761000</v>
      </c>
      <c r="Q82" s="5">
        <v>1117126108000</v>
      </c>
      <c r="R82" s="5">
        <v>1017849186000</v>
      </c>
      <c r="S82" s="5">
        <v>869777178000</v>
      </c>
      <c r="T82" s="5">
        <v>714531064000</v>
      </c>
      <c r="U82" s="5">
        <v>546269619000</v>
      </c>
      <c r="V82" s="5">
        <v>427924997000</v>
      </c>
      <c r="W82" s="5">
        <v>346698745000</v>
      </c>
      <c r="X82" s="5">
        <v>264923460000</v>
      </c>
      <c r="Y82" s="5">
        <v>191705460000</v>
      </c>
      <c r="Z82" s="5">
        <v>147817898000</v>
      </c>
    </row>
    <row r="83" spans="2:26" ht="15.5" x14ac:dyDescent="0.35">
      <c r="C83" t="s">
        <v>109</v>
      </c>
      <c r="D83" s="5">
        <v>389294782000</v>
      </c>
      <c r="E83" s="5">
        <v>287814507000</v>
      </c>
      <c r="F83" s="5">
        <v>409743953000</v>
      </c>
      <c r="G83" s="5">
        <v>325003682000</v>
      </c>
      <c r="I83" s="5">
        <v>1324835364000</v>
      </c>
      <c r="J83" s="5">
        <v>1154263388000</v>
      </c>
      <c r="K83" s="5">
        <v>1026174819000</v>
      </c>
      <c r="L83" s="5">
        <v>881509259000</v>
      </c>
      <c r="M83" s="5">
        <v>787747994000</v>
      </c>
      <c r="N83" s="5">
        <v>1011394071000</v>
      </c>
      <c r="O83" s="5">
        <v>1035496675000</v>
      </c>
      <c r="P83" s="5">
        <v>1054538394000</v>
      </c>
      <c r="Q83" s="5">
        <v>1114019159000</v>
      </c>
      <c r="R83" s="5">
        <v>1014232173000</v>
      </c>
      <c r="S83" s="5">
        <v>871269642000</v>
      </c>
      <c r="T83" s="5">
        <v>714531064000</v>
      </c>
      <c r="U83" s="5">
        <v>546269619000</v>
      </c>
      <c r="V83" s="5">
        <v>427924997000</v>
      </c>
      <c r="W83" s="5">
        <v>346698745000</v>
      </c>
      <c r="X83" s="5">
        <v>264923460000</v>
      </c>
    </row>
    <row r="84" spans="2:26" ht="15.5" x14ac:dyDescent="0.35">
      <c r="C84" t="s">
        <v>110</v>
      </c>
      <c r="D84" s="5">
        <v>389294782000</v>
      </c>
      <c r="E84" s="5">
        <v>287814507000</v>
      </c>
      <c r="F84" s="5">
        <v>409743953000</v>
      </c>
      <c r="G84" s="5">
        <v>325003682000</v>
      </c>
      <c r="I84" s="5">
        <v>1324835364000</v>
      </c>
      <c r="J84" s="5">
        <v>1154263388000</v>
      </c>
      <c r="K84" s="5">
        <v>1026174819000</v>
      </c>
      <c r="L84" s="5">
        <v>881509259000</v>
      </c>
      <c r="M84" s="5">
        <v>787747994000</v>
      </c>
      <c r="N84" s="5">
        <v>1011394071000</v>
      </c>
      <c r="O84" s="5">
        <v>1035496675000</v>
      </c>
      <c r="P84" s="5">
        <v>1054538394000</v>
      </c>
      <c r="Q84" s="5">
        <v>1114019159000</v>
      </c>
      <c r="R84" s="5">
        <v>1014232173000</v>
      </c>
      <c r="S84" s="5">
        <v>871269642000</v>
      </c>
      <c r="T84" s="5">
        <v>714531064000</v>
      </c>
      <c r="U84" s="5">
        <v>546269619000</v>
      </c>
      <c r="V84" s="5">
        <v>427924997000</v>
      </c>
      <c r="W84" s="5">
        <v>346698745000</v>
      </c>
      <c r="X84" s="5">
        <v>264923460000</v>
      </c>
    </row>
    <row r="86" spans="2:26" ht="15.5" x14ac:dyDescent="0.35">
      <c r="B86" t="s">
        <v>111</v>
      </c>
      <c r="C86" t="s">
        <v>112</v>
      </c>
    </row>
    <row r="87" spans="2:26" ht="15.5" x14ac:dyDescent="0.35">
      <c r="C87" t="s">
        <v>113</v>
      </c>
    </row>
    <row r="88" spans="2:26" ht="15.5" x14ac:dyDescent="0.35">
      <c r="C88" t="s">
        <v>20</v>
      </c>
      <c r="D88" s="5">
        <v>1769993551000</v>
      </c>
      <c r="E88" s="5">
        <v>1496933865000</v>
      </c>
      <c r="F88" s="5">
        <v>1368471946000</v>
      </c>
      <c r="G88" s="5">
        <v>1128724912000</v>
      </c>
      <c r="I88" s="5">
        <v>1368471946000</v>
      </c>
      <c r="J88" s="5">
        <v>797089019000</v>
      </c>
      <c r="K88" s="5">
        <v>330615713000</v>
      </c>
      <c r="L88" s="5">
        <v>621060876000</v>
      </c>
      <c r="M88" s="5">
        <v>546059814000</v>
      </c>
      <c r="N88" s="5">
        <v>1009019620000</v>
      </c>
      <c r="O88" s="5">
        <v>814040955000</v>
      </c>
      <c r="P88" s="5">
        <v>966107445000</v>
      </c>
      <c r="Q88" s="5">
        <v>724156963000</v>
      </c>
      <c r="R88" s="5">
        <v>342704464000</v>
      </c>
      <c r="S88" s="5">
        <v>221004359000</v>
      </c>
      <c r="T88" s="5">
        <v>203371270000</v>
      </c>
      <c r="U88" s="5">
        <v>588003052000</v>
      </c>
      <c r="V88" s="5">
        <v>874334501000</v>
      </c>
      <c r="W88" s="5">
        <v>867287349000</v>
      </c>
      <c r="X88" s="5">
        <v>758054399000</v>
      </c>
      <c r="Y88" s="5">
        <v>258060538000</v>
      </c>
      <c r="Z88" s="5">
        <v>72463511000</v>
      </c>
    </row>
    <row r="89" spans="2:26" ht="15.5" x14ac:dyDescent="0.35">
      <c r="C89" t="s">
        <v>115</v>
      </c>
      <c r="D89" s="5">
        <v>35563730000</v>
      </c>
      <c r="E89" s="5">
        <v>31776021000</v>
      </c>
      <c r="F89" s="5">
        <v>31664985000</v>
      </c>
      <c r="G89" s="5">
        <v>33805393000</v>
      </c>
      <c r="I89" s="5">
        <v>31664985000</v>
      </c>
      <c r="J89" s="5">
        <v>28537979000</v>
      </c>
      <c r="K89" s="5">
        <v>27126182000</v>
      </c>
      <c r="L89" s="5">
        <v>25749417000</v>
      </c>
      <c r="M89" s="5">
        <v>32391362000</v>
      </c>
      <c r="N89" s="5">
        <v>29243110000</v>
      </c>
      <c r="O89" s="5">
        <v>97784405000</v>
      </c>
      <c r="P89" s="5">
        <v>94781427000</v>
      </c>
      <c r="Q89" s="5">
        <v>80402263000</v>
      </c>
      <c r="R89" s="5">
        <v>66971438000</v>
      </c>
      <c r="S89" s="5">
        <v>65033468000</v>
      </c>
      <c r="T89" s="5">
        <v>51840510000</v>
      </c>
      <c r="U89" s="5">
        <v>22676233000</v>
      </c>
      <c r="V89" s="5">
        <v>14644395000</v>
      </c>
      <c r="W89" s="5">
        <v>11234498000</v>
      </c>
      <c r="X89" s="5">
        <v>12444546000</v>
      </c>
      <c r="Y89" s="5">
        <v>16954858000</v>
      </c>
      <c r="Z89" s="5">
        <v>11919816000</v>
      </c>
    </row>
    <row r="90" spans="2:26" ht="15.5" x14ac:dyDescent="0.35">
      <c r="C90" t="s">
        <v>117</v>
      </c>
    </row>
    <row r="91" spans="2:26" ht="15.5" x14ac:dyDescent="0.35">
      <c r="C91" t="s">
        <v>116</v>
      </c>
    </row>
    <row r="92" spans="2:26" ht="15.5" x14ac:dyDescent="0.35">
      <c r="C92" t="s">
        <v>118</v>
      </c>
      <c r="D92" s="5">
        <v>35563730000</v>
      </c>
      <c r="E92" s="5">
        <v>31776021000</v>
      </c>
      <c r="F92" s="5">
        <v>31664985000</v>
      </c>
      <c r="G92" s="5">
        <v>33805393000</v>
      </c>
      <c r="I92" s="5">
        <v>31664985000</v>
      </c>
      <c r="J92" s="5">
        <v>28537979000</v>
      </c>
      <c r="K92" s="5">
        <v>27126182000</v>
      </c>
      <c r="L92" s="5">
        <v>25749417000</v>
      </c>
      <c r="M92" s="5">
        <v>32391362000</v>
      </c>
      <c r="N92" s="5">
        <v>29243110000</v>
      </c>
      <c r="O92" s="5">
        <v>97784405000</v>
      </c>
      <c r="P92" s="5">
        <v>94781427000</v>
      </c>
      <c r="Q92" s="5">
        <v>80402263000</v>
      </c>
      <c r="R92" s="5">
        <v>66971438000</v>
      </c>
      <c r="S92" s="5">
        <v>65033468000</v>
      </c>
      <c r="T92" s="5">
        <v>51840510000</v>
      </c>
      <c r="U92" s="5">
        <v>22676233000</v>
      </c>
      <c r="V92" s="5">
        <v>14644395000</v>
      </c>
      <c r="W92" s="5">
        <v>11234498000</v>
      </c>
      <c r="X92" s="5">
        <v>12444546000</v>
      </c>
      <c r="Y92" s="5">
        <v>16954858000</v>
      </c>
      <c r="Z92" s="5">
        <v>11919816000</v>
      </c>
    </row>
    <row r="93" spans="2:26" ht="15.5" x14ac:dyDescent="0.35">
      <c r="C93" t="s">
        <v>119</v>
      </c>
      <c r="W93" s="5">
        <v>8751711000</v>
      </c>
      <c r="X93" s="5">
        <v>9421074000</v>
      </c>
      <c r="Y93" s="5">
        <v>38874063000</v>
      </c>
      <c r="Z93" s="5">
        <v>7027324000</v>
      </c>
    </row>
    <row r="94" spans="2:26" ht="15.5" x14ac:dyDescent="0.35">
      <c r="C94" t="s">
        <v>267</v>
      </c>
      <c r="W94" s="5">
        <v>8751711000</v>
      </c>
      <c r="X94" s="5">
        <v>9421074000</v>
      </c>
      <c r="Y94" s="5">
        <v>38874063000</v>
      </c>
      <c r="Z94" s="5">
        <v>7027324000</v>
      </c>
    </row>
    <row r="95" spans="2:26" ht="15.5" x14ac:dyDescent="0.35">
      <c r="C95" t="s">
        <v>268</v>
      </c>
      <c r="D95" s="5">
        <v>3453344371000</v>
      </c>
      <c r="E95" s="5">
        <v>3408032378000</v>
      </c>
      <c r="F95" s="5">
        <v>3437750176000</v>
      </c>
      <c r="G95" s="5">
        <v>3109439201000</v>
      </c>
      <c r="I95" s="5">
        <v>3437750176000</v>
      </c>
      <c r="J95" s="5">
        <v>2987203052000</v>
      </c>
      <c r="K95" s="5">
        <v>2764402297000</v>
      </c>
      <c r="L95" s="5">
        <v>2664277778000</v>
      </c>
      <c r="M95" s="5">
        <v>2681835373000</v>
      </c>
      <c r="N95" s="5">
        <v>2880962046000</v>
      </c>
      <c r="O95" s="5">
        <v>2850655652000</v>
      </c>
      <c r="P95" s="5">
        <v>2743458817000</v>
      </c>
      <c r="Q95" s="5">
        <v>2521947822000</v>
      </c>
      <c r="R95" s="5">
        <v>2380325235000</v>
      </c>
      <c r="S95" s="5">
        <v>2216103145000</v>
      </c>
      <c r="T95" s="5">
        <v>1677316809000</v>
      </c>
      <c r="U95" s="5">
        <v>1362387188000</v>
      </c>
      <c r="V95" s="5">
        <v>1137466563000</v>
      </c>
      <c r="W95" s="5">
        <v>1010240380000</v>
      </c>
      <c r="X95" s="5">
        <v>850723872000</v>
      </c>
      <c r="Y95" s="5">
        <v>815925126000</v>
      </c>
      <c r="Z95" s="5">
        <v>804319712000</v>
      </c>
    </row>
    <row r="96" spans="2:26" ht="15.5" x14ac:dyDescent="0.35">
      <c r="C96" t="s">
        <v>92</v>
      </c>
      <c r="D96" s="5">
        <v>-72406942000</v>
      </c>
      <c r="E96" s="5">
        <v>-65294321000</v>
      </c>
      <c r="F96" s="5">
        <v>-51775265000</v>
      </c>
      <c r="G96" s="5">
        <v>-31972650000</v>
      </c>
      <c r="I96" s="5">
        <v>-51775265000</v>
      </c>
      <c r="J96" s="5">
        <v>-421042278000</v>
      </c>
      <c r="K96" s="5">
        <v>-423515800000</v>
      </c>
      <c r="L96" s="5">
        <v>-333295652000</v>
      </c>
      <c r="M96" s="5">
        <v>-206546516000</v>
      </c>
      <c r="N96" s="5">
        <v>-65586758000</v>
      </c>
      <c r="O96" s="5">
        <v>-3405946000</v>
      </c>
      <c r="R96" s="5">
        <v>-45178514000</v>
      </c>
      <c r="S96" s="5">
        <v>-48396400000</v>
      </c>
      <c r="T96" s="5">
        <v>-93876253000</v>
      </c>
      <c r="U96" s="5">
        <v>-75377200000</v>
      </c>
      <c r="V96" s="5">
        <v>-76002511000</v>
      </c>
      <c r="W96" s="5">
        <v>-76002511000</v>
      </c>
      <c r="X96" s="5">
        <v>-76002511000</v>
      </c>
      <c r="Y96" s="5">
        <v>-47114011000</v>
      </c>
      <c r="Z96" s="5">
        <v>-17890511000</v>
      </c>
    </row>
    <row r="97" spans="3:26" ht="15.5" x14ac:dyDescent="0.35">
      <c r="C97" t="s">
        <v>121</v>
      </c>
      <c r="D97" s="5">
        <v>5374911896000</v>
      </c>
      <c r="E97" s="5">
        <v>5053388118000</v>
      </c>
      <c r="F97" s="5">
        <v>4952025387000</v>
      </c>
      <c r="G97" s="5">
        <v>4388939942000</v>
      </c>
      <c r="I97" s="5">
        <v>4952025387000</v>
      </c>
      <c r="J97" s="5">
        <v>3938815299000</v>
      </c>
      <c r="K97" s="5">
        <v>3232639126000</v>
      </c>
      <c r="L97" s="5">
        <v>3420467433000</v>
      </c>
      <c r="M97" s="5">
        <v>3372963980000</v>
      </c>
      <c r="N97" s="5">
        <v>4189170733000</v>
      </c>
      <c r="O97" s="5">
        <v>3882837365000</v>
      </c>
      <c r="P97" s="5">
        <v>3923648209000</v>
      </c>
      <c r="Q97" s="5">
        <v>3448797910000</v>
      </c>
      <c r="R97" s="5">
        <v>3033295022000</v>
      </c>
      <c r="S97" s="5">
        <v>2920132548000</v>
      </c>
      <c r="T97" s="5">
        <v>2303238700000</v>
      </c>
      <c r="U97" s="5">
        <v>2154914226000</v>
      </c>
      <c r="V97" s="5">
        <v>2072956998000</v>
      </c>
      <c r="W97" s="5">
        <v>2015852362000</v>
      </c>
      <c r="X97" s="5">
        <v>1678688468000</v>
      </c>
      <c r="Y97" s="5">
        <v>1155290282000</v>
      </c>
      <c r="Z97" s="5">
        <v>917809877000</v>
      </c>
    </row>
    <row r="98" spans="3:26" ht="15.5" x14ac:dyDescent="0.35">
      <c r="C98" t="s">
        <v>122</v>
      </c>
    </row>
    <row r="99" spans="3:26" ht="15.5" x14ac:dyDescent="0.35">
      <c r="C99" t="s">
        <v>123</v>
      </c>
      <c r="D99" s="5">
        <v>2513211272000</v>
      </c>
      <c r="E99" s="5">
        <v>2503127162000</v>
      </c>
      <c r="F99" s="5">
        <v>2494171942000</v>
      </c>
      <c r="G99" s="5">
        <v>2322083680000</v>
      </c>
      <c r="I99" s="5">
        <v>2494171942000</v>
      </c>
      <c r="J99" s="5">
        <v>2304742598000</v>
      </c>
      <c r="K99" s="5">
        <v>2287884876000</v>
      </c>
      <c r="L99" s="5">
        <v>2042131174000</v>
      </c>
      <c r="M99" s="5">
        <v>1043009788000</v>
      </c>
      <c r="N99" s="5">
        <v>1002704368000</v>
      </c>
      <c r="O99" s="5">
        <v>1114225454000</v>
      </c>
      <c r="P99" s="5">
        <v>1010910303000</v>
      </c>
      <c r="Q99" s="5">
        <v>755379039000</v>
      </c>
      <c r="R99" s="5">
        <v>572239168000</v>
      </c>
      <c r="S99" s="5">
        <v>291956468000</v>
      </c>
      <c r="T99" s="5">
        <v>280229585000</v>
      </c>
      <c r="U99" s="5">
        <v>268383313000</v>
      </c>
      <c r="V99" s="5">
        <v>204865883000</v>
      </c>
    </row>
    <row r="100" spans="3:26" ht="15.5" x14ac:dyDescent="0.35">
      <c r="C100" t="s">
        <v>125</v>
      </c>
    </row>
    <row r="101" spans="3:26" ht="15.5" x14ac:dyDescent="0.35">
      <c r="C101" t="s">
        <v>124</v>
      </c>
      <c r="D101" s="5">
        <v>587582000</v>
      </c>
      <c r="E101" s="5">
        <v>774098000</v>
      </c>
      <c r="F101" s="5">
        <v>329960000</v>
      </c>
      <c r="G101" s="5">
        <v>932216000</v>
      </c>
      <c r="I101" s="5">
        <v>329960000</v>
      </c>
      <c r="J101" s="5">
        <v>460597000</v>
      </c>
      <c r="K101" s="5">
        <v>851862000</v>
      </c>
      <c r="L101" s="5">
        <v>2357404000</v>
      </c>
      <c r="M101" s="5">
        <v>1882784000</v>
      </c>
      <c r="N101" s="5">
        <v>1579383000</v>
      </c>
      <c r="O101" s="5">
        <v>1520261000</v>
      </c>
      <c r="P101" s="5">
        <v>1849867000</v>
      </c>
      <c r="Q101" s="5">
        <v>2111393000</v>
      </c>
      <c r="R101" s="5">
        <v>6107583000</v>
      </c>
      <c r="S101" s="5">
        <v>2950065000</v>
      </c>
      <c r="T101" s="5">
        <v>6115799000</v>
      </c>
      <c r="U101" s="5">
        <v>6143179000</v>
      </c>
      <c r="V101" s="5">
        <v>4753611000</v>
      </c>
    </row>
    <row r="102" spans="3:26" ht="15.5" x14ac:dyDescent="0.35">
      <c r="C102" t="s">
        <v>269</v>
      </c>
      <c r="D102" s="5">
        <v>5003738282000</v>
      </c>
      <c r="E102" s="5">
        <v>4965950278000</v>
      </c>
      <c r="F102" s="5">
        <v>4863253867000</v>
      </c>
      <c r="G102" s="5">
        <v>4852209395000</v>
      </c>
      <c r="I102" s="5">
        <v>4863253867000</v>
      </c>
      <c r="J102" s="5">
        <v>4784644490000</v>
      </c>
      <c r="K102" s="5">
        <v>4789972242000</v>
      </c>
      <c r="L102" s="5">
        <v>4834499565000</v>
      </c>
      <c r="M102" s="5">
        <v>4830813685000</v>
      </c>
      <c r="N102" s="5">
        <v>4727797427000</v>
      </c>
      <c r="O102" s="5">
        <v>4736425797000</v>
      </c>
      <c r="P102" s="5">
        <v>4346592552000</v>
      </c>
      <c r="Q102" s="5">
        <v>4103756794000</v>
      </c>
      <c r="R102" s="5">
        <v>3765717349000</v>
      </c>
      <c r="S102" s="5">
        <v>3191511891000</v>
      </c>
      <c r="T102" s="5">
        <v>3014839567000</v>
      </c>
      <c r="U102" s="5">
        <v>2741197767000</v>
      </c>
      <c r="V102" s="5">
        <v>2179707294000</v>
      </c>
      <c r="W102" s="5">
        <v>1670439147000</v>
      </c>
      <c r="X102" s="5">
        <v>1297596846000</v>
      </c>
      <c r="Y102" s="5">
        <v>1146579381000</v>
      </c>
      <c r="Z102" s="5">
        <v>1092925279000</v>
      </c>
    </row>
    <row r="103" spans="3:26" ht="15.5" x14ac:dyDescent="0.35">
      <c r="C103" t="s">
        <v>342</v>
      </c>
      <c r="D103" s="5">
        <v>1832145884000</v>
      </c>
      <c r="E103" s="5">
        <v>1839250841000</v>
      </c>
      <c r="F103" s="5">
        <v>1865082858000</v>
      </c>
      <c r="G103" s="5">
        <v>1871322329000</v>
      </c>
      <c r="I103" s="5">
        <v>1865082858000</v>
      </c>
      <c r="J103" s="5">
        <v>1934600189000</v>
      </c>
      <c r="K103" s="5">
        <v>1887440534000</v>
      </c>
      <c r="L103" s="5">
        <v>1262552359000</v>
      </c>
      <c r="M103" s="5">
        <v>1084859393000</v>
      </c>
      <c r="N103" s="5">
        <v>950942381000</v>
      </c>
      <c r="O103" s="5">
        <v>870885941000</v>
      </c>
      <c r="P103" s="5">
        <v>801604154000</v>
      </c>
      <c r="Q103" s="5">
        <v>808929156000</v>
      </c>
      <c r="R103" s="5">
        <v>819448840000</v>
      </c>
      <c r="S103" s="5">
        <v>822298371000</v>
      </c>
      <c r="T103" s="5">
        <v>803846693000</v>
      </c>
      <c r="U103" s="5">
        <v>740262429000</v>
      </c>
      <c r="V103" s="5">
        <v>358820604000</v>
      </c>
      <c r="W103" s="5">
        <v>239715275000</v>
      </c>
      <c r="X103" s="5">
        <v>240216433000</v>
      </c>
      <c r="Y103" s="5">
        <v>223685304000</v>
      </c>
      <c r="Z103" s="5">
        <v>101986649000</v>
      </c>
    </row>
    <row r="104" spans="3:26" ht="15.5" x14ac:dyDescent="0.35">
      <c r="C104" t="s">
        <v>126</v>
      </c>
      <c r="D104" s="5">
        <v>601370925000</v>
      </c>
      <c r="E104" s="5">
        <v>597063342000</v>
      </c>
      <c r="F104" s="5">
        <v>606143288000</v>
      </c>
      <c r="G104" s="5">
        <v>613046970000</v>
      </c>
      <c r="I104" s="5">
        <v>606143288000</v>
      </c>
      <c r="J104" s="5">
        <v>621192808000</v>
      </c>
      <c r="K104" s="5">
        <v>504349085000</v>
      </c>
      <c r="L104" s="5">
        <v>202286989000</v>
      </c>
      <c r="M104" s="5">
        <v>164334238000</v>
      </c>
      <c r="N104" s="5">
        <v>160171913000</v>
      </c>
      <c r="O104" s="5">
        <v>150078346000</v>
      </c>
      <c r="P104" s="5">
        <v>133633966000</v>
      </c>
      <c r="Q104" s="5">
        <v>120194526000</v>
      </c>
      <c r="R104" s="5">
        <v>85783712000</v>
      </c>
      <c r="S104" s="5">
        <v>87985596000</v>
      </c>
      <c r="T104" s="5">
        <v>42366654000</v>
      </c>
      <c r="U104" s="5">
        <v>35550721000</v>
      </c>
      <c r="V104" s="5">
        <v>32382005000</v>
      </c>
      <c r="W104" s="5">
        <v>55627735000</v>
      </c>
      <c r="X104" s="5">
        <v>31825005000</v>
      </c>
      <c r="Y104" s="5">
        <v>23727637000</v>
      </c>
      <c r="Z104" s="5">
        <v>68296271000</v>
      </c>
    </row>
    <row r="105" spans="3:26" ht="15.5" x14ac:dyDescent="0.35">
      <c r="C105" t="s">
        <v>129</v>
      </c>
      <c r="D105" s="5">
        <v>10401834790000</v>
      </c>
      <c r="E105" s="5">
        <v>10360813876000</v>
      </c>
      <c r="F105" s="5">
        <v>10279263290000</v>
      </c>
      <c r="G105" s="5">
        <v>10126022204000</v>
      </c>
      <c r="I105" s="5">
        <v>10279263290000</v>
      </c>
      <c r="J105" s="5">
        <v>10163802376000</v>
      </c>
      <c r="K105" s="5">
        <v>9974259261000</v>
      </c>
      <c r="L105" s="5">
        <v>8831333067000</v>
      </c>
      <c r="M105" s="5">
        <v>8375183854000</v>
      </c>
      <c r="N105" s="5">
        <v>7292350532000</v>
      </c>
      <c r="O105" s="5">
        <v>7282097735000</v>
      </c>
      <c r="P105" s="5">
        <v>6617600058000</v>
      </c>
      <c r="Q105" s="5">
        <v>6023884778000</v>
      </c>
      <c r="R105" s="5">
        <v>5451141630000</v>
      </c>
      <c r="S105" s="5">
        <v>4657968890000</v>
      </c>
      <c r="T105" s="5">
        <v>4381024208000</v>
      </c>
      <c r="U105" s="5">
        <v>4008263640000</v>
      </c>
      <c r="V105" s="5">
        <v>2925303902000</v>
      </c>
      <c r="W105" s="5">
        <v>2068562595000</v>
      </c>
      <c r="X105" s="5">
        <v>1617028839000</v>
      </c>
      <c r="Y105" s="5">
        <v>1430184895000</v>
      </c>
      <c r="Z105" s="5">
        <v>1293403349000</v>
      </c>
    </row>
    <row r="106" spans="3:26" ht="15.5" x14ac:dyDescent="0.35">
      <c r="C106" t="s">
        <v>130</v>
      </c>
      <c r="D106" s="5">
        <v>15776746686000</v>
      </c>
      <c r="E106" s="5">
        <v>15414201994000</v>
      </c>
      <c r="F106" s="5">
        <v>15231288677000</v>
      </c>
      <c r="G106" s="5">
        <v>14514962146000</v>
      </c>
      <c r="I106" s="5">
        <v>15231288677000</v>
      </c>
      <c r="J106" s="5">
        <v>14102617675000</v>
      </c>
      <c r="K106" s="5">
        <v>13206898387000</v>
      </c>
      <c r="L106" s="5">
        <v>12251800500000</v>
      </c>
      <c r="M106" s="5">
        <v>11748147834000</v>
      </c>
      <c r="N106" s="5">
        <v>11481521265000</v>
      </c>
      <c r="O106" s="5">
        <v>11164935100000</v>
      </c>
      <c r="P106" s="5">
        <v>10541248267000</v>
      </c>
      <c r="Q106" s="5">
        <v>9472682688000</v>
      </c>
      <c r="R106" s="5">
        <v>8484436652000</v>
      </c>
      <c r="S106" s="5">
        <v>7578101438000</v>
      </c>
      <c r="T106" s="5">
        <v>6684262908000</v>
      </c>
      <c r="U106" s="5">
        <v>6163177866000</v>
      </c>
      <c r="V106" s="5">
        <v>4998260900000</v>
      </c>
      <c r="W106" s="5">
        <v>4084414957000</v>
      </c>
      <c r="X106" s="5">
        <v>3295717307000</v>
      </c>
      <c r="Y106" s="5">
        <v>2585475177000</v>
      </c>
      <c r="Z106" s="5">
        <v>2211213226000</v>
      </c>
    </row>
    <row r="107" spans="3:26" ht="15.5" x14ac:dyDescent="0.35">
      <c r="C107" t="s">
        <v>131</v>
      </c>
    </row>
    <row r="108" spans="3:26" ht="15.5" x14ac:dyDescent="0.35">
      <c r="C108" t="s">
        <v>132</v>
      </c>
    </row>
    <row r="109" spans="3:26" ht="15.5" x14ac:dyDescent="0.35">
      <c r="C109" t="s">
        <v>133</v>
      </c>
      <c r="D109" s="5">
        <v>4270400529000</v>
      </c>
      <c r="E109" s="5">
        <v>3888857210000</v>
      </c>
      <c r="F109" s="5">
        <v>3968915006000</v>
      </c>
      <c r="G109" s="5">
        <v>3637877523000</v>
      </c>
      <c r="I109" s="5">
        <v>3968915006000</v>
      </c>
      <c r="J109" s="5">
        <v>3731434118000</v>
      </c>
      <c r="K109" s="5">
        <v>3695640800000</v>
      </c>
      <c r="L109" s="5">
        <v>3390150461000</v>
      </c>
      <c r="M109" s="5">
        <v>3283208945000</v>
      </c>
      <c r="N109" s="5">
        <v>3244809938000</v>
      </c>
      <c r="O109" s="5">
        <v>3385768357000</v>
      </c>
      <c r="P109" s="5">
        <v>3480039223000</v>
      </c>
      <c r="Q109" s="5">
        <v>3093711769000</v>
      </c>
      <c r="R109" s="5">
        <v>3111632814000</v>
      </c>
      <c r="S109" s="5">
        <v>2974359377000</v>
      </c>
      <c r="T109" s="5">
        <v>3047241473000</v>
      </c>
      <c r="U109" s="5">
        <v>3063899266000</v>
      </c>
      <c r="V109" s="5">
        <v>2367282066000</v>
      </c>
      <c r="W109" s="5">
        <v>2184096658000</v>
      </c>
      <c r="X109" s="5">
        <v>1670597684000</v>
      </c>
      <c r="Y109" s="5">
        <v>1171406154000</v>
      </c>
      <c r="Z109" s="5">
        <v>922774488000</v>
      </c>
    </row>
    <row r="110" spans="3:26" ht="15.5" x14ac:dyDescent="0.35">
      <c r="C110" t="s">
        <v>271</v>
      </c>
      <c r="Q110" s="5">
        <v>100000000000</v>
      </c>
      <c r="W110" s="5">
        <v>928970000</v>
      </c>
      <c r="X110" s="5">
        <v>2075680000</v>
      </c>
      <c r="Y110" s="5">
        <v>98322760000</v>
      </c>
      <c r="Z110" s="5">
        <v>126551610000</v>
      </c>
    </row>
    <row r="111" spans="3:26" ht="15.5" x14ac:dyDescent="0.35">
      <c r="C111" t="s">
        <v>134</v>
      </c>
    </row>
    <row r="112" spans="3:26" ht="15.5" x14ac:dyDescent="0.35">
      <c r="C112" t="s">
        <v>272</v>
      </c>
      <c r="D112" s="5">
        <v>267219822000</v>
      </c>
      <c r="E112" s="5">
        <v>328669282000</v>
      </c>
      <c r="F112" s="5">
        <v>330654702000</v>
      </c>
      <c r="G112" s="5">
        <v>160307816000</v>
      </c>
      <c r="I112" s="5">
        <v>330654702000</v>
      </c>
      <c r="J112" s="5">
        <v>265890373000</v>
      </c>
      <c r="K112" s="5">
        <v>392267713000</v>
      </c>
      <c r="L112" s="5">
        <v>79622399000</v>
      </c>
      <c r="M112" s="5">
        <v>68400748000</v>
      </c>
      <c r="N112" s="5">
        <v>74623059000</v>
      </c>
      <c r="O112" s="5">
        <v>89434503000</v>
      </c>
      <c r="P112" s="5">
        <v>85578413000</v>
      </c>
      <c r="Q112" s="5">
        <v>82972810000</v>
      </c>
      <c r="R112" s="5">
        <v>207980481000</v>
      </c>
      <c r="S112" s="5">
        <v>123549249000</v>
      </c>
      <c r="T112" s="5">
        <v>76359658000</v>
      </c>
      <c r="U112" s="5">
        <v>73953116000</v>
      </c>
      <c r="V112" s="5">
        <v>45987755000</v>
      </c>
      <c r="W112" s="5">
        <v>38959347000</v>
      </c>
      <c r="X112" s="5">
        <v>25340566000</v>
      </c>
      <c r="Y112" s="5">
        <v>22658008000</v>
      </c>
      <c r="Z112" s="5">
        <v>33643697000</v>
      </c>
    </row>
    <row r="113" spans="3:26" ht="15.5" x14ac:dyDescent="0.35">
      <c r="C113" t="s">
        <v>135</v>
      </c>
    </row>
    <row r="114" spans="3:26" ht="15.5" x14ac:dyDescent="0.35">
      <c r="C114" t="s">
        <v>273</v>
      </c>
    </row>
    <row r="115" spans="3:26" ht="15.5" x14ac:dyDescent="0.35">
      <c r="C115" t="s">
        <v>137</v>
      </c>
      <c r="D115" s="5">
        <v>45071659000</v>
      </c>
      <c r="E115" s="5">
        <v>45284598000</v>
      </c>
      <c r="F115" s="5">
        <v>91764165000</v>
      </c>
      <c r="G115" s="5">
        <v>42866392000</v>
      </c>
      <c r="I115" s="5">
        <v>91764165000</v>
      </c>
      <c r="J115" s="5">
        <v>95760511000</v>
      </c>
      <c r="K115" s="5">
        <v>59243216000</v>
      </c>
      <c r="L115" s="5">
        <v>54169382000</v>
      </c>
      <c r="M115" s="5">
        <v>47169904000</v>
      </c>
      <c r="N115" s="5">
        <v>119365554000</v>
      </c>
      <c r="O115" s="5">
        <v>63968640000</v>
      </c>
      <c r="P115" s="5">
        <v>96457298000</v>
      </c>
      <c r="Q115" s="5">
        <v>117336400000</v>
      </c>
      <c r="R115" s="5">
        <v>50854955000</v>
      </c>
      <c r="S115" s="5">
        <v>50695193000</v>
      </c>
      <c r="T115" s="5">
        <v>36350939000</v>
      </c>
      <c r="U115" s="5">
        <v>12684122000</v>
      </c>
      <c r="V115" s="5">
        <v>53426566000</v>
      </c>
      <c r="W115" s="5">
        <v>36709173000</v>
      </c>
      <c r="X115" s="5">
        <v>24904544000</v>
      </c>
      <c r="Y115" s="5">
        <v>8134073000</v>
      </c>
      <c r="Z115" s="5">
        <v>32135952000</v>
      </c>
    </row>
    <row r="116" spans="3:26" ht="15.5" x14ac:dyDescent="0.35">
      <c r="C116" t="s">
        <v>140</v>
      </c>
    </row>
    <row r="117" spans="3:26" ht="15.5" x14ac:dyDescent="0.35">
      <c r="C117" t="s">
        <v>141</v>
      </c>
      <c r="M117" s="5">
        <v>10502373000</v>
      </c>
      <c r="N117" s="5">
        <v>15149707000</v>
      </c>
      <c r="O117" s="5">
        <v>15553060000</v>
      </c>
      <c r="P117" s="5">
        <v>21211743000</v>
      </c>
      <c r="Q117" s="5">
        <v>25875148000</v>
      </c>
      <c r="R117" s="5">
        <v>79542735000</v>
      </c>
      <c r="S117" s="5">
        <v>27563406000</v>
      </c>
    </row>
    <row r="118" spans="3:26" ht="15.5" x14ac:dyDescent="0.35">
      <c r="C118" t="s">
        <v>277</v>
      </c>
      <c r="D118" s="5">
        <v>1972044000</v>
      </c>
      <c r="E118" s="5">
        <v>256527000</v>
      </c>
      <c r="F118" s="5">
        <v>2547832000</v>
      </c>
      <c r="G118" s="5">
        <v>2827753000</v>
      </c>
      <c r="I118" s="5">
        <v>2547832000</v>
      </c>
      <c r="K118" s="5">
        <v>90502000</v>
      </c>
      <c r="L118" s="5">
        <v>1261723000</v>
      </c>
      <c r="N118" s="5">
        <v>368416000</v>
      </c>
    </row>
    <row r="119" spans="3:26" ht="15.5" x14ac:dyDescent="0.35">
      <c r="C119" t="s">
        <v>144</v>
      </c>
      <c r="D119" s="5">
        <v>1226509000</v>
      </c>
      <c r="E119" s="5">
        <v>3220925000</v>
      </c>
      <c r="F119" s="5">
        <v>1165203000</v>
      </c>
      <c r="G119" s="5">
        <v>1170248000</v>
      </c>
      <c r="I119" s="5">
        <v>1165203000</v>
      </c>
      <c r="J119" s="5">
        <v>445010000</v>
      </c>
      <c r="K119" s="5">
        <v>1135740000</v>
      </c>
      <c r="L119" s="5">
        <v>11459284000</v>
      </c>
      <c r="M119" s="5">
        <v>6053359000</v>
      </c>
      <c r="N119" s="5">
        <v>3269238000</v>
      </c>
      <c r="O119" s="5">
        <v>5700000000</v>
      </c>
      <c r="P119" s="5">
        <v>4700000000</v>
      </c>
      <c r="Q119" s="5">
        <v>3700000000</v>
      </c>
      <c r="R119" s="5">
        <v>2700000000</v>
      </c>
    </row>
    <row r="120" spans="3:26" ht="15.5" x14ac:dyDescent="0.35">
      <c r="C120" t="s">
        <v>136</v>
      </c>
      <c r="D120" s="5">
        <v>243082737000</v>
      </c>
      <c r="E120" s="5">
        <v>243548050000</v>
      </c>
      <c r="F120" s="5">
        <v>278737047000</v>
      </c>
      <c r="G120" s="5">
        <v>222505545000</v>
      </c>
      <c r="I120" s="5">
        <v>278737047000</v>
      </c>
      <c r="J120" s="5">
        <v>241449410000</v>
      </c>
      <c r="K120" s="5">
        <v>225490491000</v>
      </c>
      <c r="L120" s="5">
        <v>208388522000</v>
      </c>
      <c r="M120" s="5">
        <v>210364851000</v>
      </c>
      <c r="N120" s="5">
        <v>180723847000</v>
      </c>
      <c r="O120" s="5">
        <v>158701291000</v>
      </c>
      <c r="P120" s="5">
        <v>127920877000</v>
      </c>
      <c r="Q120" s="5">
        <v>149439583000</v>
      </c>
      <c r="R120" s="5">
        <v>147718316000</v>
      </c>
      <c r="S120" s="5">
        <v>140454634000</v>
      </c>
      <c r="T120" s="5">
        <v>74057248000</v>
      </c>
      <c r="U120" s="5">
        <v>47838159000</v>
      </c>
      <c r="V120" s="5">
        <v>33335277000</v>
      </c>
      <c r="W120" s="5">
        <v>80374516000</v>
      </c>
      <c r="X120" s="5">
        <v>86590311000</v>
      </c>
      <c r="Y120" s="5">
        <v>82324564000</v>
      </c>
      <c r="Z120" s="5">
        <v>75914078000</v>
      </c>
    </row>
    <row r="121" spans="3:26" ht="15.5" x14ac:dyDescent="0.35">
      <c r="C121" t="s">
        <v>343</v>
      </c>
      <c r="D121" s="5">
        <v>183008499000</v>
      </c>
      <c r="E121" s="5">
        <v>186546905000</v>
      </c>
      <c r="F121" s="5">
        <v>189907886000</v>
      </c>
      <c r="G121" s="5">
        <v>192982813000</v>
      </c>
      <c r="I121" s="5">
        <v>189907886000</v>
      </c>
      <c r="J121" s="5">
        <v>181999234000</v>
      </c>
      <c r="K121" s="5">
        <v>170373118000</v>
      </c>
      <c r="L121" s="5">
        <v>1588930000</v>
      </c>
      <c r="M121" s="5">
        <v>1152397000</v>
      </c>
      <c r="N121" s="5">
        <v>258234000</v>
      </c>
      <c r="O121" s="5">
        <v>215490000</v>
      </c>
      <c r="P121" s="5">
        <v>414950000</v>
      </c>
      <c r="Q121" s="5">
        <v>6392980000</v>
      </c>
      <c r="R121" s="5">
        <v>8371839000</v>
      </c>
      <c r="S121" s="5">
        <v>864661000</v>
      </c>
      <c r="T121" s="5">
        <v>8042529000</v>
      </c>
      <c r="U121" s="5">
        <v>3472947000</v>
      </c>
      <c r="V121" s="5">
        <v>40411899000</v>
      </c>
    </row>
    <row r="122" spans="3:26" ht="15.5" x14ac:dyDescent="0.35">
      <c r="C122" t="s">
        <v>145</v>
      </c>
      <c r="D122" s="5">
        <v>213166629000</v>
      </c>
      <c r="E122" s="5">
        <v>216797174000</v>
      </c>
      <c r="F122" s="5">
        <v>228121512000</v>
      </c>
      <c r="G122" s="5">
        <v>224945587000</v>
      </c>
      <c r="I122" s="5">
        <v>228121512000</v>
      </c>
      <c r="J122" s="5">
        <v>251543490000</v>
      </c>
      <c r="K122" s="5">
        <v>240422577000</v>
      </c>
      <c r="L122" s="5">
        <v>229604366000</v>
      </c>
      <c r="M122" s="5">
        <v>311145705000</v>
      </c>
      <c r="N122" s="5">
        <v>361626944000</v>
      </c>
      <c r="O122" s="5">
        <v>376668827000</v>
      </c>
      <c r="P122" s="5">
        <v>367860357000</v>
      </c>
      <c r="Q122" s="5">
        <v>402475386000</v>
      </c>
      <c r="R122" s="5">
        <v>466404935000</v>
      </c>
      <c r="S122" s="5">
        <v>462810921000</v>
      </c>
      <c r="T122" s="5">
        <v>435090129000</v>
      </c>
      <c r="U122" s="5">
        <v>415631085000</v>
      </c>
      <c r="V122" s="5">
        <v>409549952000</v>
      </c>
    </row>
    <row r="123" spans="3:26" ht="15.5" x14ac:dyDescent="0.35">
      <c r="C123" t="s">
        <v>146</v>
      </c>
      <c r="D123" s="5">
        <v>213166629000</v>
      </c>
      <c r="E123" s="5">
        <v>216797174000</v>
      </c>
      <c r="F123" s="5">
        <v>228121512000</v>
      </c>
      <c r="G123" s="5">
        <v>224945587000</v>
      </c>
      <c r="I123" s="5">
        <v>228121512000</v>
      </c>
      <c r="J123" s="5">
        <v>251543490000</v>
      </c>
      <c r="K123" s="5">
        <v>240422577000</v>
      </c>
      <c r="L123" s="5">
        <v>229604366000</v>
      </c>
      <c r="M123" s="5">
        <v>311145705000</v>
      </c>
      <c r="N123" s="5">
        <v>361626944000</v>
      </c>
      <c r="O123" s="5">
        <v>376668827000</v>
      </c>
      <c r="P123" s="5">
        <v>367860357000</v>
      </c>
      <c r="Q123" s="5">
        <v>402475386000</v>
      </c>
      <c r="R123" s="5">
        <v>466404935000</v>
      </c>
      <c r="S123" s="5">
        <v>462810921000</v>
      </c>
      <c r="T123" s="5">
        <v>435090129000</v>
      </c>
      <c r="U123" s="5">
        <v>415631085000</v>
      </c>
      <c r="V123" s="5">
        <v>409549952000</v>
      </c>
    </row>
    <row r="124" spans="3:26" ht="15.5" x14ac:dyDescent="0.35">
      <c r="C124" t="s">
        <v>147</v>
      </c>
    </row>
    <row r="125" spans="3:26" ht="15.5" x14ac:dyDescent="0.35">
      <c r="C125" t="s">
        <v>828</v>
      </c>
      <c r="D125" s="5">
        <v>1972044000</v>
      </c>
      <c r="E125" s="5">
        <v>256527000</v>
      </c>
      <c r="F125" s="5">
        <v>2547832000</v>
      </c>
      <c r="G125" s="5">
        <v>2827753000</v>
      </c>
      <c r="I125" s="5">
        <v>2547832000</v>
      </c>
      <c r="K125" s="5">
        <v>90502000</v>
      </c>
      <c r="L125" s="5">
        <v>1261723000</v>
      </c>
      <c r="M125" s="5">
        <v>10502373000</v>
      </c>
      <c r="N125" s="5">
        <v>15518123000</v>
      </c>
      <c r="O125" s="5">
        <v>15553060000</v>
      </c>
      <c r="P125" s="5">
        <v>21211743000</v>
      </c>
      <c r="Q125" s="5">
        <v>25875148000</v>
      </c>
      <c r="R125" s="5">
        <v>79542735000</v>
      </c>
      <c r="S125" s="5">
        <v>27563406000</v>
      </c>
    </row>
    <row r="126" spans="3:26" ht="15.5" x14ac:dyDescent="0.35">
      <c r="C126" t="s">
        <v>154</v>
      </c>
      <c r="D126" s="5">
        <v>4483567158000</v>
      </c>
      <c r="E126" s="5">
        <v>4105654384000</v>
      </c>
      <c r="F126" s="5">
        <v>4197036518000</v>
      </c>
      <c r="G126" s="5">
        <v>3862823110000</v>
      </c>
      <c r="I126" s="5">
        <v>4197036518000</v>
      </c>
      <c r="J126" s="5">
        <v>3982977608000</v>
      </c>
      <c r="K126" s="5">
        <v>3936063377000</v>
      </c>
      <c r="L126" s="5">
        <v>3619754827000</v>
      </c>
      <c r="M126" s="5">
        <v>3594354650000</v>
      </c>
      <c r="N126" s="5">
        <v>3606436882000</v>
      </c>
      <c r="O126" s="5">
        <v>3762437184000</v>
      </c>
      <c r="P126" s="5">
        <v>3847899580000</v>
      </c>
      <c r="Q126" s="5">
        <v>3496187155000</v>
      </c>
      <c r="R126" s="5">
        <v>3578037749000</v>
      </c>
      <c r="S126" s="5">
        <v>3437170298000</v>
      </c>
      <c r="T126" s="5">
        <v>3482331602000</v>
      </c>
      <c r="U126" s="5">
        <v>3479530351000</v>
      </c>
      <c r="V126" s="5">
        <v>2776832018000</v>
      </c>
      <c r="W126" s="5">
        <v>2184096658000</v>
      </c>
      <c r="X126" s="5">
        <v>1670597684000</v>
      </c>
      <c r="Y126" s="5">
        <v>1171406154000</v>
      </c>
      <c r="Z126" s="5">
        <v>922774488000</v>
      </c>
    </row>
    <row r="127" spans="3:26" ht="15.5" x14ac:dyDescent="0.35">
      <c r="C127" t="s">
        <v>155</v>
      </c>
    </row>
    <row r="128" spans="3:26" ht="15.5" x14ac:dyDescent="0.35">
      <c r="C128" t="s">
        <v>156</v>
      </c>
      <c r="D128" s="5">
        <v>258214382000</v>
      </c>
      <c r="E128" s="5">
        <v>258214382000</v>
      </c>
      <c r="F128" s="5">
        <v>258214382000</v>
      </c>
      <c r="G128" s="5">
        <v>258214382000</v>
      </c>
      <c r="I128" s="5">
        <v>258214382000</v>
      </c>
      <c r="J128" s="5">
        <v>275000000000</v>
      </c>
      <c r="K128" s="5">
        <v>275000000000</v>
      </c>
      <c r="L128" s="5">
        <v>275000000000</v>
      </c>
      <c r="M128" s="5">
        <v>275000000000</v>
      </c>
      <c r="N128" s="5">
        <v>275000000000</v>
      </c>
      <c r="O128" s="5">
        <v>275000000000</v>
      </c>
      <c r="P128" s="5">
        <v>275000000000</v>
      </c>
      <c r="Q128" s="5">
        <v>275000000000</v>
      </c>
      <c r="R128" s="5">
        <v>275000000000</v>
      </c>
      <c r="S128" s="5">
        <v>275000000000</v>
      </c>
      <c r="T128" s="5">
        <v>275000000000</v>
      </c>
      <c r="U128" s="5">
        <v>275000000000</v>
      </c>
      <c r="V128" s="5">
        <v>275000000000</v>
      </c>
      <c r="W128" s="5">
        <v>275000000000</v>
      </c>
      <c r="X128" s="5">
        <v>275000000000</v>
      </c>
      <c r="Y128" s="5">
        <v>275000000000</v>
      </c>
      <c r="Z128" s="5">
        <v>275000000000</v>
      </c>
    </row>
    <row r="129" spans="2:26" ht="15.5" x14ac:dyDescent="0.35">
      <c r="C129" t="s">
        <v>157</v>
      </c>
      <c r="D129" s="5">
        <v>297040061000</v>
      </c>
      <c r="E129" s="5">
        <v>297040061000</v>
      </c>
      <c r="F129" s="5">
        <v>297040061000</v>
      </c>
      <c r="G129" s="5">
        <v>297040061000</v>
      </c>
      <c r="I129" s="5">
        <v>297040061000</v>
      </c>
      <c r="J129" s="5">
        <v>703770243000</v>
      </c>
      <c r="K129" s="5">
        <v>703770243000</v>
      </c>
      <c r="L129" s="5">
        <v>703770243000</v>
      </c>
      <c r="M129" s="5">
        <v>703770243000</v>
      </c>
      <c r="N129" s="5">
        <v>703770243000</v>
      </c>
      <c r="O129" s="5">
        <v>703770243000</v>
      </c>
      <c r="P129" s="5">
        <v>703770243000</v>
      </c>
      <c r="Q129" s="5">
        <v>703770243000</v>
      </c>
      <c r="R129" s="5">
        <v>509710395000</v>
      </c>
      <c r="S129" s="5">
        <v>493425053000</v>
      </c>
      <c r="T129" s="5">
        <v>251746989000</v>
      </c>
      <c r="U129" s="5">
        <v>251746989000</v>
      </c>
      <c r="V129" s="5">
        <v>259000000000</v>
      </c>
      <c r="W129" s="5">
        <v>259000000000</v>
      </c>
      <c r="X129" s="5">
        <v>259000000000</v>
      </c>
      <c r="Y129" s="5">
        <v>259000000000</v>
      </c>
      <c r="Z129" s="5">
        <v>259000000000</v>
      </c>
    </row>
    <row r="130" spans="2:26" ht="15.5" x14ac:dyDescent="0.35">
      <c r="C130" t="s">
        <v>158</v>
      </c>
      <c r="D130" s="5">
        <v>10471174414000</v>
      </c>
      <c r="E130" s="5">
        <v>10487130605000</v>
      </c>
      <c r="F130" s="5">
        <v>10201786810000</v>
      </c>
      <c r="G130" s="5">
        <v>9804526468000</v>
      </c>
      <c r="I130" s="5">
        <v>10201786810000</v>
      </c>
      <c r="J130" s="5">
        <v>9249567198000</v>
      </c>
      <c r="K130" s="5">
        <v>8428611911000</v>
      </c>
      <c r="L130" s="5">
        <v>7694781162000</v>
      </c>
      <c r="M130" s="5">
        <v>7089947128000</v>
      </c>
      <c r="N130" s="5">
        <v>6618042546000</v>
      </c>
      <c r="O130" s="5">
        <v>6112628179000</v>
      </c>
      <c r="P130" s="5">
        <v>5427427838000</v>
      </c>
      <c r="Q130" s="5">
        <v>4747015973000</v>
      </c>
      <c r="R130" s="5">
        <v>3959522910000</v>
      </c>
      <c r="S130" s="5">
        <v>3235406382000</v>
      </c>
      <c r="T130" s="5">
        <v>2590212514000</v>
      </c>
      <c r="U130" s="5">
        <v>2045481776000</v>
      </c>
      <c r="V130" s="5">
        <v>1638391320000</v>
      </c>
      <c r="W130" s="5">
        <v>1324718622000</v>
      </c>
      <c r="X130" s="5">
        <v>1065620310000</v>
      </c>
      <c r="Y130" s="5">
        <v>864056850000</v>
      </c>
      <c r="Z130" s="5">
        <v>718141196000</v>
      </c>
    </row>
    <row r="131" spans="2:26" ht="15.5" x14ac:dyDescent="0.35">
      <c r="C131" t="s">
        <v>159</v>
      </c>
      <c r="D131" s="5">
        <v>55000000000</v>
      </c>
      <c r="E131" s="5">
        <v>55000000000</v>
      </c>
      <c r="F131" s="5">
        <v>55000000000</v>
      </c>
      <c r="G131" s="5">
        <v>55000000000</v>
      </c>
      <c r="I131" s="5">
        <v>55000000000</v>
      </c>
      <c r="J131" s="5">
        <v>55000000000</v>
      </c>
      <c r="K131" s="5">
        <v>55000000000</v>
      </c>
      <c r="L131" s="5">
        <v>55000000000</v>
      </c>
      <c r="M131" s="5">
        <v>55000000000</v>
      </c>
      <c r="N131" s="5">
        <v>55000000000</v>
      </c>
      <c r="O131" s="5">
        <v>55000000000</v>
      </c>
      <c r="P131" s="5">
        <v>55000000000</v>
      </c>
      <c r="Q131" s="5">
        <v>55000000000</v>
      </c>
      <c r="R131" s="5">
        <v>55000000000</v>
      </c>
      <c r="S131" s="5">
        <v>44000000000</v>
      </c>
      <c r="T131" s="5">
        <v>33000000000</v>
      </c>
      <c r="U131" s="5">
        <v>22000000000</v>
      </c>
      <c r="V131" s="5">
        <v>11000000000</v>
      </c>
    </row>
    <row r="132" spans="2:26" ht="15.5" x14ac:dyDescent="0.35">
      <c r="C132" t="s">
        <v>160</v>
      </c>
      <c r="D132" s="5">
        <v>10416174414000</v>
      </c>
      <c r="E132" s="5">
        <v>10432130605000</v>
      </c>
      <c r="F132" s="5">
        <v>10146786810000</v>
      </c>
      <c r="G132" s="5">
        <v>9749526468000</v>
      </c>
      <c r="I132" s="5">
        <v>10146786810000</v>
      </c>
      <c r="J132" s="5">
        <v>9194567198000</v>
      </c>
      <c r="K132" s="5">
        <v>8373611911000</v>
      </c>
      <c r="L132" s="5">
        <v>7639781162000</v>
      </c>
      <c r="M132" s="5">
        <v>7034947128000</v>
      </c>
      <c r="N132" s="5">
        <v>6563042546000</v>
      </c>
      <c r="O132" s="5">
        <v>6057628179000</v>
      </c>
      <c r="P132" s="5">
        <v>5372427838000</v>
      </c>
      <c r="Q132" s="5">
        <v>4692015973000</v>
      </c>
      <c r="R132" s="5">
        <v>3904522910000</v>
      </c>
      <c r="S132" s="5">
        <v>3191406382000</v>
      </c>
      <c r="T132" s="5">
        <v>2557212514000</v>
      </c>
      <c r="U132" s="5">
        <v>2023481776000</v>
      </c>
      <c r="V132" s="5">
        <v>1627391320000</v>
      </c>
    </row>
    <row r="133" spans="2:26" ht="15.5" x14ac:dyDescent="0.35">
      <c r="C133" t="s">
        <v>161</v>
      </c>
      <c r="D133" s="5">
        <v>10471174414000</v>
      </c>
      <c r="E133" s="5">
        <v>10487130605000</v>
      </c>
      <c r="F133" s="5">
        <v>10201786810000</v>
      </c>
      <c r="G133" s="5">
        <v>9804526468000</v>
      </c>
      <c r="I133" s="5">
        <v>10201786810000</v>
      </c>
      <c r="J133" s="5">
        <v>9249567198000</v>
      </c>
      <c r="K133" s="5">
        <v>8428611911000</v>
      </c>
      <c r="L133" s="5">
        <v>7694781162000</v>
      </c>
      <c r="M133" s="5">
        <v>7089947128000</v>
      </c>
      <c r="N133" s="5">
        <v>6618042546000</v>
      </c>
      <c r="O133" s="5">
        <v>6112628179000</v>
      </c>
      <c r="P133" s="5">
        <v>5427427838000</v>
      </c>
      <c r="Q133" s="5">
        <v>4747015973000</v>
      </c>
      <c r="R133" s="5">
        <v>3959522910000</v>
      </c>
      <c r="S133" s="5">
        <v>3235406382000</v>
      </c>
      <c r="T133" s="5">
        <v>2590212514000</v>
      </c>
      <c r="U133" s="5">
        <v>2045481776000</v>
      </c>
      <c r="V133" s="5">
        <v>1638391320000</v>
      </c>
      <c r="W133" s="5">
        <v>1324718622000</v>
      </c>
      <c r="X133" s="5">
        <v>1065620310000</v>
      </c>
      <c r="Y133" s="5">
        <v>864056850000</v>
      </c>
      <c r="Z133" s="5">
        <v>718141196000</v>
      </c>
    </row>
    <row r="134" spans="2:26" ht="15.5" x14ac:dyDescent="0.35">
      <c r="C134" t="s">
        <v>162</v>
      </c>
      <c r="D134" s="5">
        <v>339157613000</v>
      </c>
      <c r="E134" s="5">
        <v>331456883000</v>
      </c>
      <c r="F134" s="5">
        <v>328986171000</v>
      </c>
      <c r="G134" s="5">
        <v>324330775000</v>
      </c>
      <c r="I134" s="5">
        <v>328986171000</v>
      </c>
      <c r="J134" s="5">
        <v>312344904000</v>
      </c>
      <c r="K134" s="5">
        <v>286968656000</v>
      </c>
      <c r="L134" s="5">
        <v>291789920000</v>
      </c>
      <c r="M134" s="5">
        <v>291622329000</v>
      </c>
      <c r="N134" s="5">
        <v>343858352000</v>
      </c>
      <c r="O134" s="5">
        <v>314505440000</v>
      </c>
      <c r="P134" s="5">
        <v>287150606000</v>
      </c>
      <c r="Q134" s="5">
        <v>250709317000</v>
      </c>
      <c r="R134" s="5">
        <v>207344112000</v>
      </c>
      <c r="S134" s="5">
        <v>185496105000</v>
      </c>
      <c r="T134" s="5">
        <v>178848056000</v>
      </c>
      <c r="U134" s="5">
        <v>186795949000</v>
      </c>
      <c r="V134" s="5">
        <v>125040073000</v>
      </c>
      <c r="W134" s="5">
        <v>117602188000</v>
      </c>
      <c r="X134" s="5">
        <v>101501824000</v>
      </c>
      <c r="Y134" s="5">
        <v>63126184000</v>
      </c>
      <c r="Z134" s="5">
        <v>54188053000</v>
      </c>
    </row>
    <row r="135" spans="2:26" ht="15.5" x14ac:dyDescent="0.35">
      <c r="C135" t="s">
        <v>10</v>
      </c>
      <c r="D135" s="5">
        <v>11293179528000</v>
      </c>
      <c r="E135" s="5">
        <v>11308547610000</v>
      </c>
      <c r="F135" s="5">
        <v>11034252159000</v>
      </c>
      <c r="G135" s="5">
        <v>10652139036000</v>
      </c>
      <c r="I135" s="5">
        <v>11034252159000</v>
      </c>
      <c r="J135" s="5">
        <v>10119640067000</v>
      </c>
      <c r="K135" s="5">
        <v>9270835010000</v>
      </c>
      <c r="L135" s="5">
        <v>8632045673000</v>
      </c>
      <c r="M135" s="5">
        <v>8153793184000</v>
      </c>
      <c r="N135" s="5">
        <v>7875084383000</v>
      </c>
      <c r="O135" s="5">
        <v>7402497916000</v>
      </c>
      <c r="P135" s="5">
        <v>6693348687000</v>
      </c>
      <c r="Q135" s="5">
        <v>5976495533000</v>
      </c>
      <c r="R135" s="5">
        <v>4906398903000</v>
      </c>
      <c r="S135" s="5">
        <v>4140931140000</v>
      </c>
      <c r="T135" s="5">
        <v>3201931306000</v>
      </c>
      <c r="U135" s="5">
        <v>2683647514000</v>
      </c>
      <c r="V135" s="5">
        <v>2221428882000</v>
      </c>
      <c r="W135" s="5">
        <v>1900318299000</v>
      </c>
      <c r="X135" s="5">
        <v>1625119623000</v>
      </c>
      <c r="Y135" s="5">
        <v>1414069023000</v>
      </c>
      <c r="Z135" s="5">
        <v>1288438738000</v>
      </c>
    </row>
    <row r="136" spans="2:26" ht="15.5" x14ac:dyDescent="0.35">
      <c r="C136" t="s">
        <v>163</v>
      </c>
      <c r="D136" s="5">
        <v>15776746686000</v>
      </c>
      <c r="E136" s="5">
        <v>15414201994000</v>
      </c>
      <c r="F136" s="5">
        <v>15231288677000</v>
      </c>
      <c r="G136" s="5">
        <v>14514962146000</v>
      </c>
      <c r="I136" s="5">
        <v>15231288677000</v>
      </c>
      <c r="J136" s="5">
        <v>14102617675000</v>
      </c>
      <c r="K136" s="5">
        <v>13206898387000</v>
      </c>
      <c r="L136" s="5">
        <v>12251800500000</v>
      </c>
      <c r="M136" s="5">
        <v>11748147834000</v>
      </c>
      <c r="N136" s="5">
        <v>11481521265000</v>
      </c>
      <c r="O136" s="5">
        <v>11164935100000</v>
      </c>
      <c r="P136" s="5">
        <v>10541248267000</v>
      </c>
      <c r="Q136" s="5">
        <v>9472682688000</v>
      </c>
      <c r="R136" s="5">
        <v>8484436652000</v>
      </c>
      <c r="S136" s="5">
        <v>7578101438000</v>
      </c>
      <c r="T136" s="5">
        <v>6684262908000</v>
      </c>
      <c r="U136" s="5">
        <v>6163177865000</v>
      </c>
      <c r="V136" s="5">
        <v>4998260900000</v>
      </c>
      <c r="W136" s="5">
        <v>4084414957000</v>
      </c>
      <c r="X136" s="5">
        <v>3295717307000</v>
      </c>
      <c r="Y136" s="5">
        <v>2585475177000</v>
      </c>
      <c r="Z136" s="5">
        <v>2211213226000</v>
      </c>
    </row>
    <row r="137" spans="2:26" ht="15.5" x14ac:dyDescent="0.35">
      <c r="C137" t="s">
        <v>164</v>
      </c>
      <c r="D137" s="5">
        <v>12910719100</v>
      </c>
      <c r="E137" s="5">
        <v>12910719100</v>
      </c>
      <c r="F137" s="5">
        <v>12910719100</v>
      </c>
      <c r="G137" s="5">
        <v>12910719100</v>
      </c>
      <c r="I137" s="5">
        <v>12910719100</v>
      </c>
      <c r="J137" s="5">
        <v>13750000000</v>
      </c>
      <c r="K137" s="5">
        <v>13750000000</v>
      </c>
      <c r="L137" s="5">
        <v>13750000000</v>
      </c>
      <c r="M137" s="5">
        <v>13750000000</v>
      </c>
      <c r="N137" s="5">
        <v>13750000000</v>
      </c>
      <c r="O137" s="5">
        <v>13750000000</v>
      </c>
      <c r="P137" s="5">
        <v>13750000000</v>
      </c>
      <c r="Q137" s="5">
        <v>13750000000</v>
      </c>
      <c r="R137" s="5">
        <v>13750000000</v>
      </c>
      <c r="S137" s="5">
        <v>13750000000</v>
      </c>
      <c r="T137" s="5">
        <v>13750000000</v>
      </c>
      <c r="U137" s="5">
        <v>13750000000</v>
      </c>
      <c r="V137" s="5">
        <v>2750000000</v>
      </c>
      <c r="W137" s="5">
        <v>2750000000</v>
      </c>
      <c r="X137" s="5">
        <v>2750000000</v>
      </c>
      <c r="Y137" s="5">
        <v>2750000000</v>
      </c>
      <c r="Z137" s="5">
        <v>2750000000</v>
      </c>
    </row>
    <row r="139" spans="2:26" ht="15.5" x14ac:dyDescent="0.35">
      <c r="B139" t="s">
        <v>165</v>
      </c>
      <c r="C139" t="s">
        <v>166</v>
      </c>
      <c r="D139" s="5">
        <v>296311635000</v>
      </c>
      <c r="E139" s="5">
        <v>153867123000</v>
      </c>
      <c r="F139" s="5">
        <v>413379290000</v>
      </c>
      <c r="G139" s="5">
        <v>201153233000</v>
      </c>
      <c r="I139" s="5">
        <v>1166279436000</v>
      </c>
      <c r="J139" s="5">
        <v>947171423000</v>
      </c>
      <c r="K139" s="5">
        <v>918049944000</v>
      </c>
      <c r="L139" s="5">
        <v>990441047000</v>
      </c>
      <c r="M139" s="5">
        <v>858451619000</v>
      </c>
      <c r="N139" s="5">
        <v>629710812000</v>
      </c>
      <c r="O139" s="5">
        <v>437029964000</v>
      </c>
      <c r="P139" s="5">
        <v>1021941321000</v>
      </c>
      <c r="Q139" s="5">
        <v>587559175000</v>
      </c>
      <c r="R139" s="5">
        <v>474994595000</v>
      </c>
      <c r="S139" s="5">
        <v>101804634000</v>
      </c>
      <c r="T139" s="5">
        <v>113990308000</v>
      </c>
      <c r="U139" s="5">
        <v>352184686000</v>
      </c>
      <c r="V139" s="5">
        <v>283290266000</v>
      </c>
      <c r="W139" s="5">
        <v>311723404000</v>
      </c>
      <c r="X139" s="5">
        <v>658108015000</v>
      </c>
      <c r="Y139" s="5">
        <v>377493848000</v>
      </c>
      <c r="Z139" s="5">
        <v>45760685000</v>
      </c>
    </row>
    <row r="140" spans="2:26" ht="15.5" x14ac:dyDescent="0.35">
      <c r="C140" t="s">
        <v>167</v>
      </c>
      <c r="D140" s="5">
        <v>945793400000</v>
      </c>
      <c r="E140" s="5">
        <v>705597693000</v>
      </c>
      <c r="F140" s="5">
        <v>1174485575000</v>
      </c>
      <c r="G140" s="5">
        <v>778248282000</v>
      </c>
      <c r="I140" s="5">
        <v>3555959944000</v>
      </c>
      <c r="J140" s="5">
        <v>3119279658000</v>
      </c>
      <c r="K140" s="5">
        <v>2490534511000</v>
      </c>
      <c r="L140" s="5">
        <v>2302489145000</v>
      </c>
      <c r="M140" s="5">
        <v>2264993162000</v>
      </c>
      <c r="N140" s="5">
        <v>1879498831000</v>
      </c>
      <c r="O140" s="5">
        <v>2436135017000</v>
      </c>
      <c r="P140" s="5">
        <v>3059640638000</v>
      </c>
      <c r="Q140" s="5">
        <v>2650158333000</v>
      </c>
      <c r="R140" s="5">
        <v>2384125344000</v>
      </c>
      <c r="S140" s="5">
        <v>1953850547000</v>
      </c>
      <c r="T140" s="5">
        <v>1827905228000</v>
      </c>
      <c r="U140" s="5">
        <v>2046420529000</v>
      </c>
      <c r="V140" s="5">
        <v>1677024313000</v>
      </c>
      <c r="W140" s="5">
        <v>1458777292000</v>
      </c>
      <c r="X140" s="5">
        <v>1385012261000</v>
      </c>
      <c r="Y140" s="5">
        <v>1011361201000</v>
      </c>
      <c r="Z140" s="5">
        <v>764626162000</v>
      </c>
    </row>
    <row r="141" spans="2:26" ht="15.5" x14ac:dyDescent="0.35">
      <c r="C141" t="s">
        <v>2645</v>
      </c>
      <c r="D141" s="5">
        <v>16689149000</v>
      </c>
      <c r="E141" s="5">
        <v>14149080000</v>
      </c>
      <c r="F141" s="5">
        <v>12932108000</v>
      </c>
      <c r="G141" s="5">
        <v>13539444000</v>
      </c>
      <c r="I141" s="5">
        <v>54861466000</v>
      </c>
      <c r="J141" s="5">
        <v>24878577000</v>
      </c>
      <c r="K141" s="5">
        <v>21395839000</v>
      </c>
      <c r="L141" s="5">
        <v>22151274000</v>
      </c>
      <c r="M141" s="5">
        <v>34466609000</v>
      </c>
      <c r="N141" s="5">
        <v>49259886000</v>
      </c>
      <c r="O141" s="5">
        <v>64202536000</v>
      </c>
      <c r="P141" s="5">
        <v>53606928000</v>
      </c>
      <c r="Q141" s="5">
        <v>20250741000</v>
      </c>
      <c r="R141" s="5">
        <v>18586236000</v>
      </c>
      <c r="S141" s="5">
        <v>27056511000</v>
      </c>
      <c r="T141" s="5">
        <v>32695832000</v>
      </c>
      <c r="U141" s="5">
        <v>40329868000</v>
      </c>
    </row>
    <row r="142" spans="2:26" ht="15.5" x14ac:dyDescent="0.35">
      <c r="C142" t="s">
        <v>2646</v>
      </c>
      <c r="D142" s="5">
        <v>-620953768000</v>
      </c>
      <c r="F142" s="5">
        <v>-781295216000</v>
      </c>
      <c r="G142" s="5">
        <v>-554723253000</v>
      </c>
      <c r="I142" s="5">
        <v>-2293506856000</v>
      </c>
      <c r="J142" s="5">
        <v>-2092093085000</v>
      </c>
      <c r="K142" s="5">
        <v>-1477679132000</v>
      </c>
      <c r="L142" s="5">
        <v>-1232637788000</v>
      </c>
      <c r="M142" s="5">
        <v>-1260840355000</v>
      </c>
      <c r="N142" s="5">
        <v>-1209350325000</v>
      </c>
      <c r="O142" s="5">
        <v>-1920231821000</v>
      </c>
      <c r="P142" s="5">
        <v>-1947609969000</v>
      </c>
      <c r="Q142" s="5">
        <v>-1968486498000</v>
      </c>
      <c r="R142" s="5">
        <v>-1802414858000</v>
      </c>
      <c r="S142" s="5">
        <v>-1749031188000</v>
      </c>
      <c r="T142" s="5">
        <v>-1637014370000</v>
      </c>
      <c r="U142" s="5">
        <v>-1521266521000</v>
      </c>
      <c r="V142" s="5">
        <v>-1320255893000</v>
      </c>
      <c r="W142" s="5">
        <v>-1087172917000</v>
      </c>
      <c r="X142" s="5">
        <v>-678744947000</v>
      </c>
      <c r="Y142" s="5">
        <v>-563570294000</v>
      </c>
      <c r="Z142" s="5">
        <v>-650539615000</v>
      </c>
    </row>
    <row r="143" spans="2:26" ht="15.5" x14ac:dyDescent="0.35">
      <c r="C143" t="s">
        <v>900</v>
      </c>
      <c r="E143" s="5">
        <v>-481702989000</v>
      </c>
    </row>
    <row r="144" spans="2:26" ht="15.5" x14ac:dyDescent="0.35">
      <c r="C144" t="s">
        <v>901</v>
      </c>
    </row>
    <row r="145" spans="3:26" ht="15.5" x14ac:dyDescent="0.35">
      <c r="C145" t="s">
        <v>389</v>
      </c>
      <c r="D145" s="5">
        <v>-620953768000</v>
      </c>
      <c r="E145" s="5">
        <v>-481702989000</v>
      </c>
      <c r="F145" s="5">
        <v>-781295216000</v>
      </c>
      <c r="G145" s="5">
        <v>-554723253000</v>
      </c>
      <c r="I145" s="5">
        <v>-2293506856000</v>
      </c>
      <c r="J145" s="5">
        <v>-2092093085000</v>
      </c>
      <c r="K145" s="5">
        <v>-1477679132000</v>
      </c>
      <c r="L145" s="5">
        <v>-1232637788000</v>
      </c>
      <c r="M145" s="5">
        <v>-1260840355000</v>
      </c>
      <c r="N145" s="5">
        <v>-1209350325000</v>
      </c>
      <c r="O145" s="5">
        <v>-1920231821000</v>
      </c>
      <c r="P145" s="5">
        <v>-1947609969000</v>
      </c>
      <c r="Q145" s="5">
        <v>-1968486498000</v>
      </c>
      <c r="R145" s="5">
        <v>-1802414858000</v>
      </c>
      <c r="S145" s="5">
        <v>-1749031188000</v>
      </c>
      <c r="T145" s="5">
        <v>-1637014370000</v>
      </c>
      <c r="U145" s="5">
        <v>-1521266521000</v>
      </c>
      <c r="V145" s="5">
        <v>-1320255893000</v>
      </c>
      <c r="W145" s="5">
        <v>-1087172917000</v>
      </c>
      <c r="X145" s="5">
        <v>-678744947000</v>
      </c>
      <c r="Y145" s="5">
        <v>-563570294000</v>
      </c>
      <c r="Z145" s="5">
        <v>-650539615000</v>
      </c>
    </row>
    <row r="146" spans="3:26" ht="15.5" x14ac:dyDescent="0.35">
      <c r="C146" t="s">
        <v>411</v>
      </c>
      <c r="D146" s="5">
        <v>-45217146000</v>
      </c>
      <c r="E146" s="5">
        <v>-84176661000</v>
      </c>
      <c r="F146" s="5">
        <v>8085989000</v>
      </c>
      <c r="G146" s="5">
        <v>-35911240000</v>
      </c>
      <c r="I146" s="5">
        <v>-150205952000</v>
      </c>
      <c r="J146" s="5">
        <v>-104022894000</v>
      </c>
      <c r="K146" s="5">
        <v>-114971949000</v>
      </c>
      <c r="L146" s="5">
        <v>-99073785000</v>
      </c>
      <c r="M146" s="5">
        <v>-177629728000</v>
      </c>
      <c r="N146" s="5">
        <v>-82182094000</v>
      </c>
      <c r="O146" s="5">
        <v>-140440402000</v>
      </c>
      <c r="P146" s="5">
        <v>-140166277000</v>
      </c>
      <c r="Q146" s="5">
        <v>-103980575000</v>
      </c>
      <c r="R146" s="5">
        <v>-120903819000</v>
      </c>
      <c r="S146" s="5">
        <v>-129310175000</v>
      </c>
      <c r="T146" s="5">
        <v>-109596382000</v>
      </c>
      <c r="U146" s="5">
        <v>-213299190000</v>
      </c>
      <c r="V146" s="5">
        <v>-70670989000</v>
      </c>
      <c r="W146" s="5">
        <v>-59699141000</v>
      </c>
      <c r="X146" s="5">
        <v>-41597571000</v>
      </c>
      <c r="Y146" s="5">
        <v>-51717084000</v>
      </c>
      <c r="Z146" s="5">
        <v>-54050901000</v>
      </c>
    </row>
    <row r="147" spans="3:26" ht="15.5" x14ac:dyDescent="0.35">
      <c r="C147" t="s">
        <v>619</v>
      </c>
      <c r="F147" s="5">
        <v>-829166000</v>
      </c>
      <c r="I147" s="5">
        <v>-829166000</v>
      </c>
      <c r="J147" s="5">
        <v>-870833000</v>
      </c>
      <c r="K147" s="5">
        <v>-1229325000</v>
      </c>
      <c r="L147" s="5">
        <v>-2487799000</v>
      </c>
      <c r="M147" s="5">
        <v>-2538069000</v>
      </c>
      <c r="N147" s="5">
        <v>-7515486000</v>
      </c>
      <c r="O147" s="5">
        <v>-2635366000</v>
      </c>
      <c r="P147" s="5">
        <v>-3529999000</v>
      </c>
      <c r="Q147" s="5">
        <v>-10382826000</v>
      </c>
      <c r="R147" s="5">
        <v>-4398308000</v>
      </c>
      <c r="S147" s="5">
        <v>-761061000</v>
      </c>
      <c r="V147" s="5">
        <v>-2807165000</v>
      </c>
      <c r="W147" s="5">
        <v>-181830000</v>
      </c>
      <c r="X147" s="5">
        <v>-6561728000</v>
      </c>
      <c r="Y147" s="5">
        <v>-18579975000</v>
      </c>
      <c r="Z147" s="5">
        <v>-14274961000</v>
      </c>
    </row>
    <row r="148" spans="3:26" ht="15.5" x14ac:dyDescent="0.35">
      <c r="C148" t="s">
        <v>179</v>
      </c>
      <c r="D148" s="5">
        <v>-6133886000</v>
      </c>
      <c r="E148" s="5">
        <v>-17536782000</v>
      </c>
      <c r="F148" s="5">
        <v>-27442079000</v>
      </c>
      <c r="G148" s="5">
        <v>-367174875000</v>
      </c>
      <c r="I148" s="5">
        <v>-406957064000</v>
      </c>
      <c r="J148" s="5">
        <v>-306765818000</v>
      </c>
      <c r="K148" s="5">
        <v>-399450268000</v>
      </c>
      <c r="L148" s="5">
        <v>-410108437000</v>
      </c>
      <c r="M148" s="5">
        <v>-510493830000</v>
      </c>
      <c r="N148" s="5">
        <v>-454233623000</v>
      </c>
      <c r="O148" s="5">
        <v>-331246906000</v>
      </c>
      <c r="P148" s="5">
        <v>-447363270000</v>
      </c>
      <c r="Q148" s="5">
        <v>-25433111000</v>
      </c>
      <c r="R148" s="5">
        <v>-188191200000</v>
      </c>
      <c r="S148" s="5">
        <v>85194914000</v>
      </c>
      <c r="T148" s="5">
        <v>-163204091000</v>
      </c>
      <c r="U148" s="5">
        <v>-151614461000</v>
      </c>
      <c r="V148" s="5">
        <v>-62868908000</v>
      </c>
      <c r="W148" s="5">
        <v>-99961488000</v>
      </c>
      <c r="X148" s="5">
        <v>-134469282000</v>
      </c>
      <c r="Y148" s="5">
        <v>-98472550000</v>
      </c>
      <c r="Z148" s="5">
        <v>32147372000</v>
      </c>
    </row>
    <row r="149" spans="3:26" ht="15.5" x14ac:dyDescent="0.35">
      <c r="C149" t="s">
        <v>180</v>
      </c>
      <c r="D149" s="5">
        <v>-17132027000</v>
      </c>
      <c r="E149" s="5">
        <v>-7870579000</v>
      </c>
      <c r="F149" s="5">
        <v>-146188169000</v>
      </c>
      <c r="G149" s="5">
        <v>-8782787000</v>
      </c>
      <c r="I149" s="5">
        <v>-187913484000</v>
      </c>
      <c r="J149" s="5">
        <v>-173926836000</v>
      </c>
      <c r="K149" s="5">
        <v>-809044084000</v>
      </c>
      <c r="L149" s="5">
        <v>-505389322000</v>
      </c>
      <c r="M149" s="5">
        <v>-810806825000</v>
      </c>
      <c r="N149" s="5">
        <v>17091041000</v>
      </c>
      <c r="O149" s="5">
        <v>-257842765000</v>
      </c>
      <c r="P149" s="5">
        <v>-332638288000</v>
      </c>
      <c r="Q149" s="5">
        <v>-180674925000</v>
      </c>
      <c r="R149" s="5">
        <v>-165067909000</v>
      </c>
      <c r="S149" s="5">
        <v>-169740479000</v>
      </c>
      <c r="T149" s="5">
        <v>-335512161000</v>
      </c>
      <c r="U149" s="5">
        <v>-487077918000</v>
      </c>
      <c r="V149" s="5">
        <v>-213374253000</v>
      </c>
      <c r="W149" s="5">
        <v>-102528975000</v>
      </c>
      <c r="X149" s="5">
        <v>-23644863000</v>
      </c>
      <c r="Y149" s="5">
        <v>-93424176000</v>
      </c>
      <c r="Z149" s="5">
        <v>-59738196000</v>
      </c>
    </row>
    <row r="150" spans="3:26" ht="15.5" x14ac:dyDescent="0.35">
      <c r="C150" t="s">
        <v>182</v>
      </c>
      <c r="D150" s="5">
        <v>-6728322000</v>
      </c>
      <c r="E150" s="5">
        <v>-2234571000</v>
      </c>
      <c r="F150" s="5">
        <v>-1912589000</v>
      </c>
      <c r="G150" s="5">
        <v>-4046234000</v>
      </c>
      <c r="I150" s="5">
        <v>-22828030000</v>
      </c>
      <c r="J150" s="5">
        <v>-123302240000</v>
      </c>
      <c r="K150" s="5">
        <v>-186956506000</v>
      </c>
      <c r="L150" s="5">
        <v>-38860722000</v>
      </c>
      <c r="M150" s="5">
        <v>-14879156000</v>
      </c>
      <c r="N150" s="5">
        <v>-26964374000</v>
      </c>
      <c r="O150" s="5">
        <v>-31415217000</v>
      </c>
      <c r="P150" s="5">
        <v>-23421464000</v>
      </c>
      <c r="Q150" s="5">
        <v>-43484922000</v>
      </c>
      <c r="R150" s="5">
        <v>-12215820000</v>
      </c>
      <c r="S150" s="5">
        <v>-50845374000</v>
      </c>
      <c r="T150" s="5">
        <v>-12675189000</v>
      </c>
      <c r="U150" s="5">
        <v>-7211476000</v>
      </c>
      <c r="V150" s="5">
        <v>-77585717000</v>
      </c>
      <c r="W150" s="5">
        <v>-33404323000</v>
      </c>
      <c r="X150" s="5">
        <v>-10254886000</v>
      </c>
      <c r="Y150" s="5">
        <v>-84543234000</v>
      </c>
      <c r="Z150" s="5">
        <v>-58249688000</v>
      </c>
    </row>
    <row r="151" spans="3:26" ht="15.5" x14ac:dyDescent="0.35">
      <c r="C151" t="s">
        <v>2647</v>
      </c>
      <c r="D151" s="5">
        <v>-9438705000</v>
      </c>
      <c r="E151" s="5">
        <v>-6783541000</v>
      </c>
      <c r="F151" s="5">
        <v>-12975769000</v>
      </c>
      <c r="G151" s="5">
        <v>-6053712000</v>
      </c>
      <c r="I151" s="5">
        <v>-33380802000</v>
      </c>
      <c r="J151" s="5">
        <v>-30071773000</v>
      </c>
      <c r="K151" s="5">
        <v>-369432667000</v>
      </c>
      <c r="L151" s="5">
        <v>-172511677000</v>
      </c>
      <c r="M151" s="5">
        <v>-169602254000</v>
      </c>
      <c r="N151" s="5">
        <v>-131501296000</v>
      </c>
      <c r="O151" s="5">
        <v>-121809155000</v>
      </c>
      <c r="P151" s="5">
        <v>-48896621000</v>
      </c>
      <c r="Q151" s="5">
        <v>-45090550000</v>
      </c>
      <c r="R151" s="5">
        <v>-50871644000</v>
      </c>
      <c r="S151" s="5">
        <v>-71469328000</v>
      </c>
      <c r="T151" s="5">
        <v>-114385013000</v>
      </c>
      <c r="U151" s="5">
        <v>-401997774000</v>
      </c>
      <c r="V151" s="5">
        <v>-51952130000</v>
      </c>
      <c r="W151" s="5">
        <v>-13191387000</v>
      </c>
      <c r="X151" s="5">
        <v>-14371120000</v>
      </c>
      <c r="Y151" s="5">
        <v>-8955942000</v>
      </c>
      <c r="Z151" s="5">
        <v>-1488508000</v>
      </c>
    </row>
    <row r="152" spans="3:26" ht="15.5" x14ac:dyDescent="0.35">
      <c r="C152" t="s">
        <v>1720</v>
      </c>
      <c r="D152" s="5">
        <v>-16167027000</v>
      </c>
      <c r="E152" s="5">
        <v>-9018112000</v>
      </c>
      <c r="F152" s="5">
        <v>-14888358000</v>
      </c>
      <c r="G152" s="5">
        <v>-10099946000</v>
      </c>
      <c r="I152" s="5">
        <v>-56208832000</v>
      </c>
      <c r="J152" s="5">
        <v>-153374013000</v>
      </c>
      <c r="K152" s="5">
        <v>-556389173000</v>
      </c>
      <c r="L152" s="5">
        <v>-211372399000</v>
      </c>
      <c r="M152" s="5">
        <v>-184481410000</v>
      </c>
      <c r="N152" s="5">
        <v>-158465670000</v>
      </c>
      <c r="O152" s="5">
        <v>-153224372000</v>
      </c>
      <c r="P152" s="5">
        <v>-72318085000</v>
      </c>
      <c r="Q152" s="5">
        <v>-88575472000</v>
      </c>
      <c r="R152" s="5">
        <v>-63087464000</v>
      </c>
      <c r="S152" s="5">
        <v>-122314702000</v>
      </c>
      <c r="T152" s="5">
        <v>-127060202000</v>
      </c>
      <c r="U152" s="5">
        <v>-409209250000</v>
      </c>
      <c r="V152" s="5">
        <v>-129537847000</v>
      </c>
      <c r="W152" s="5">
        <v>-46595710000</v>
      </c>
      <c r="X152" s="5">
        <v>-24626006000</v>
      </c>
      <c r="Y152" s="5">
        <v>-93499176000</v>
      </c>
      <c r="Z152" s="5">
        <v>-59738196000</v>
      </c>
    </row>
    <row r="153" spans="3:26" ht="15.5" x14ac:dyDescent="0.35">
      <c r="C153" t="s">
        <v>2648</v>
      </c>
      <c r="J153" s="5">
        <v>27300000</v>
      </c>
      <c r="L153" s="5">
        <v>16650000</v>
      </c>
      <c r="N153" s="5">
        <v>888012000</v>
      </c>
      <c r="S153" s="5">
        <v>74223000</v>
      </c>
      <c r="V153" s="5">
        <v>304275000</v>
      </c>
      <c r="W153" s="5">
        <v>141235000</v>
      </c>
      <c r="X153" s="5">
        <v>124000000</v>
      </c>
      <c r="Y153" s="5">
        <v>675000000</v>
      </c>
    </row>
    <row r="154" spans="3:26" ht="15.5" x14ac:dyDescent="0.35">
      <c r="C154" t="s">
        <v>2649</v>
      </c>
      <c r="V154" s="5">
        <v>-84140681000</v>
      </c>
    </row>
    <row r="155" spans="3:26" ht="15.5" x14ac:dyDescent="0.35">
      <c r="C155" t="s">
        <v>2650</v>
      </c>
      <c r="F155" s="5">
        <v>19812328000</v>
      </c>
      <c r="I155" s="5">
        <v>19812328000</v>
      </c>
      <c r="J155" s="5">
        <v>-19812328000</v>
      </c>
    </row>
    <row r="156" spans="3:26" ht="15.5" x14ac:dyDescent="0.35">
      <c r="C156" t="s">
        <v>1290</v>
      </c>
      <c r="P156" s="5">
        <v>-3255000</v>
      </c>
      <c r="Q156" s="5">
        <v>-18515000</v>
      </c>
      <c r="R156" s="5">
        <v>-103495870000</v>
      </c>
      <c r="S156" s="5">
        <v>-47500000000</v>
      </c>
      <c r="T156" s="5">
        <v>-232977100000</v>
      </c>
    </row>
    <row r="157" spans="3:26" ht="15.5" x14ac:dyDescent="0.35">
      <c r="C157" t="s">
        <v>833</v>
      </c>
      <c r="F157" s="5">
        <v>-153922030000</v>
      </c>
      <c r="I157" s="5">
        <v>-153922030000</v>
      </c>
      <c r="J157" s="5">
        <v>-2800000000</v>
      </c>
      <c r="K157" s="5">
        <v>-256938749000</v>
      </c>
      <c r="L157" s="5">
        <v>-297734183000</v>
      </c>
      <c r="M157" s="5">
        <v>-51840000000</v>
      </c>
      <c r="O157" s="5">
        <v>-121768048000</v>
      </c>
      <c r="P157" s="5">
        <v>-287462249000</v>
      </c>
      <c r="Q157" s="5">
        <v>-93706522000</v>
      </c>
    </row>
    <row r="158" spans="3:26" ht="15.5" x14ac:dyDescent="0.35">
      <c r="C158" t="s">
        <v>2651</v>
      </c>
      <c r="F158" s="5">
        <v>-2192159000</v>
      </c>
      <c r="G158" s="5">
        <v>2192159000</v>
      </c>
    </row>
    <row r="159" spans="3:26" ht="15.5" x14ac:dyDescent="0.35">
      <c r="C159" t="s">
        <v>471</v>
      </c>
      <c r="D159" s="5">
        <v>-1365000000</v>
      </c>
      <c r="E159" s="5">
        <v>-927500000</v>
      </c>
      <c r="F159" s="5">
        <v>2597000000</v>
      </c>
      <c r="G159" s="5">
        <v>-875000000</v>
      </c>
      <c r="L159" s="5">
        <v>-2800000000</v>
      </c>
      <c r="M159" s="5">
        <v>-577051807000</v>
      </c>
      <c r="N159" s="5">
        <v>-154731387000</v>
      </c>
    </row>
    <row r="160" spans="3:26" ht="15.5" x14ac:dyDescent="0.35">
      <c r="C160" t="s">
        <v>2652</v>
      </c>
      <c r="T160" s="5">
        <v>24525141000</v>
      </c>
    </row>
    <row r="161" spans="3:26" ht="15.5" x14ac:dyDescent="0.35">
      <c r="C161" t="s">
        <v>2653</v>
      </c>
      <c r="N161" s="5">
        <v>322420000000</v>
      </c>
      <c r="R161" s="5">
        <v>750000000</v>
      </c>
    </row>
    <row r="162" spans="3:26" ht="15.5" x14ac:dyDescent="0.35">
      <c r="C162" t="s">
        <v>351</v>
      </c>
      <c r="D162" s="5">
        <v>400000000</v>
      </c>
      <c r="E162" s="5">
        <v>2075033000</v>
      </c>
      <c r="F162" s="5">
        <v>2405050000</v>
      </c>
      <c r="I162" s="5">
        <v>2405050000</v>
      </c>
      <c r="J162" s="5">
        <v>2032205000</v>
      </c>
      <c r="K162" s="5">
        <v>4283838000</v>
      </c>
      <c r="L162" s="5">
        <v>5520610000</v>
      </c>
      <c r="M162" s="5">
        <v>2566392000</v>
      </c>
      <c r="N162" s="5">
        <v>6980086000</v>
      </c>
      <c r="O162" s="5">
        <v>17149655000</v>
      </c>
      <c r="P162" s="5">
        <v>27145301000</v>
      </c>
      <c r="Q162" s="5">
        <v>1625584000</v>
      </c>
      <c r="R162" s="5">
        <v>765425000</v>
      </c>
    </row>
    <row r="163" spans="3:26" ht="15.5" x14ac:dyDescent="0.35">
      <c r="C163" t="s">
        <v>2654</v>
      </c>
      <c r="L163" s="5">
        <v>980000000</v>
      </c>
    </row>
    <row r="164" spans="3:26" ht="15.5" x14ac:dyDescent="0.35">
      <c r="C164" t="s">
        <v>2655</v>
      </c>
      <c r="W164" s="5">
        <v>-56074500000</v>
      </c>
      <c r="X164" s="5">
        <v>857143000</v>
      </c>
      <c r="Y164" s="5">
        <v>-600000000</v>
      </c>
    </row>
    <row r="165" spans="3:26" ht="15.5" x14ac:dyDescent="0.35">
      <c r="C165" t="s">
        <v>2656</v>
      </c>
      <c r="U165" s="5">
        <v>-77868668000</v>
      </c>
    </row>
    <row r="166" spans="3:26" ht="15.5" x14ac:dyDescent="0.35">
      <c r="C166" t="s">
        <v>206</v>
      </c>
      <c r="D166" s="5">
        <v>-6133886000</v>
      </c>
      <c r="E166" s="5">
        <v>-17536782000</v>
      </c>
      <c r="F166" s="5">
        <v>-27442079000</v>
      </c>
      <c r="G166" s="5">
        <v>-367174875000</v>
      </c>
      <c r="I166" s="5">
        <v>-406957064000</v>
      </c>
      <c r="J166" s="5">
        <v>-306765818000</v>
      </c>
      <c r="K166" s="5">
        <v>-399450268000</v>
      </c>
      <c r="L166" s="5">
        <v>-410108437000</v>
      </c>
      <c r="M166" s="5">
        <v>-510493830000</v>
      </c>
      <c r="N166" s="5">
        <v>-454233623000</v>
      </c>
      <c r="O166" s="5">
        <v>-331246906000</v>
      </c>
      <c r="P166" s="5">
        <v>-447363270000</v>
      </c>
      <c r="Q166" s="5">
        <v>-25433111000</v>
      </c>
      <c r="R166" s="5">
        <v>-188191200000</v>
      </c>
      <c r="S166" s="5">
        <v>85194914000</v>
      </c>
      <c r="T166" s="5">
        <v>-163204091000</v>
      </c>
      <c r="U166" s="5">
        <v>-151614461000</v>
      </c>
      <c r="V166" s="5">
        <v>-62868908000</v>
      </c>
      <c r="W166" s="5">
        <v>-99961488000</v>
      </c>
      <c r="X166" s="5">
        <v>-134469282000</v>
      </c>
      <c r="Y166" s="5">
        <v>-98472550000</v>
      </c>
      <c r="Z166" s="5">
        <v>32147372000</v>
      </c>
    </row>
    <row r="167" spans="3:26" ht="15.5" x14ac:dyDescent="0.35">
      <c r="C167" t="s">
        <v>855</v>
      </c>
      <c r="O167" s="5">
        <v>-4700000000</v>
      </c>
      <c r="P167" s="5">
        <v>-103700000000</v>
      </c>
      <c r="Q167" s="5">
        <v>-2667587000</v>
      </c>
      <c r="R167" s="5">
        <v>-1097715000</v>
      </c>
      <c r="V167" s="5">
        <v>-928970000</v>
      </c>
      <c r="W167" s="5">
        <v>-33346710000</v>
      </c>
      <c r="X167" s="5">
        <v>-97988480000</v>
      </c>
      <c r="Y167" s="5">
        <v>-51539350000</v>
      </c>
      <c r="Z167" s="5">
        <v>-29089510000</v>
      </c>
    </row>
    <row r="168" spans="3:26" ht="15.5" x14ac:dyDescent="0.35">
      <c r="C168" t="s">
        <v>577</v>
      </c>
      <c r="F168" s="5">
        <v>-5000000000</v>
      </c>
      <c r="I168" s="5">
        <v>-5000000000</v>
      </c>
      <c r="J168" s="5">
        <v>-10000000000</v>
      </c>
      <c r="L168" s="5">
        <v>-10000000000</v>
      </c>
      <c r="N168" s="5">
        <v>-96000000000</v>
      </c>
    </row>
    <row r="169" spans="3:26" ht="15.5" x14ac:dyDescent="0.35">
      <c r="C169" t="s">
        <v>574</v>
      </c>
      <c r="F169" s="5">
        <v>5000000000</v>
      </c>
      <c r="I169" s="5">
        <v>5000000000</v>
      </c>
      <c r="J169" s="5">
        <v>10000000000</v>
      </c>
      <c r="L169" s="5">
        <v>10000000000</v>
      </c>
      <c r="N169" s="5">
        <v>96000000000</v>
      </c>
    </row>
    <row r="170" spans="3:26" ht="15.5" x14ac:dyDescent="0.35">
      <c r="C170" t="s">
        <v>325</v>
      </c>
      <c r="D170" s="5">
        <v>-4250000000</v>
      </c>
      <c r="G170" s="5">
        <v>-348146270000</v>
      </c>
      <c r="I170" s="5">
        <v>-348146270000</v>
      </c>
      <c r="J170" s="5">
        <v>-309857258000</v>
      </c>
      <c r="K170" s="5">
        <v>-272645961000</v>
      </c>
      <c r="L170" s="5">
        <v>-257757474000</v>
      </c>
      <c r="M170" s="5">
        <v>-297989375000</v>
      </c>
      <c r="N170" s="5">
        <v>-327720139000</v>
      </c>
      <c r="O170" s="5">
        <v>-330000000000</v>
      </c>
      <c r="P170" s="5">
        <v>-357500000000</v>
      </c>
      <c r="Q170" s="5">
        <v>-323260891000</v>
      </c>
      <c r="R170" s="5">
        <v>-282853280000</v>
      </c>
      <c r="S170" s="5">
        <v>-235361067000</v>
      </c>
      <c r="T170" s="5">
        <v>-177748218000</v>
      </c>
      <c r="U170" s="5">
        <v>-139920000000</v>
      </c>
      <c r="V170" s="5">
        <v>-113504005000</v>
      </c>
      <c r="W170" s="5">
        <v>-87112886000</v>
      </c>
      <c r="X170" s="5">
        <v>-63349873000</v>
      </c>
      <c r="Y170" s="5">
        <v>-45783676000</v>
      </c>
      <c r="Z170" s="5">
        <v>-38493393000</v>
      </c>
    </row>
    <row r="171" spans="3:26" ht="15.5" x14ac:dyDescent="0.35">
      <c r="C171" t="s">
        <v>531</v>
      </c>
      <c r="D171" s="5">
        <v>-345000000</v>
      </c>
      <c r="E171" s="5">
        <v>-296700000</v>
      </c>
      <c r="F171" s="5">
        <v>-338100000</v>
      </c>
      <c r="G171" s="5">
        <v>-420900000</v>
      </c>
      <c r="I171" s="5">
        <v>-1546200000</v>
      </c>
      <c r="J171" s="5">
        <v>-843600000</v>
      </c>
      <c r="K171" s="5">
        <v>-1162800000</v>
      </c>
      <c r="L171" s="5">
        <v>-1238200000</v>
      </c>
      <c r="M171" s="5">
        <v>-1348800000</v>
      </c>
      <c r="N171" s="5">
        <v>-1102300000</v>
      </c>
    </row>
    <row r="172" spans="3:26" ht="15.5" x14ac:dyDescent="0.35">
      <c r="C172" t="s">
        <v>986</v>
      </c>
    </row>
    <row r="173" spans="3:26" ht="15.5" x14ac:dyDescent="0.35">
      <c r="C173" t="s">
        <v>2657</v>
      </c>
      <c r="D173" s="5">
        <v>1323735000</v>
      </c>
      <c r="E173" s="5">
        <v>528974000</v>
      </c>
      <c r="F173" s="5">
        <v>-3883149000</v>
      </c>
      <c r="G173" s="5">
        <v>1495781000</v>
      </c>
      <c r="I173" s="5">
        <v>402408000</v>
      </c>
      <c r="J173" s="5">
        <v>-463887000</v>
      </c>
      <c r="K173" s="5">
        <v>-369369000</v>
      </c>
      <c r="L173" s="5">
        <v>436533000</v>
      </c>
      <c r="M173" s="5">
        <v>894163000</v>
      </c>
      <c r="N173" s="5">
        <v>42744000</v>
      </c>
      <c r="O173" s="5">
        <v>-199460000</v>
      </c>
      <c r="P173" s="5">
        <v>-5978030000</v>
      </c>
      <c r="Q173" s="5">
        <v>-28842995000</v>
      </c>
      <c r="R173" s="5">
        <v>8511376000</v>
      </c>
      <c r="S173" s="5">
        <v>-4012135000</v>
      </c>
      <c r="T173" s="5">
        <v>-6956820000</v>
      </c>
      <c r="U173" s="5">
        <v>-26466761000</v>
      </c>
      <c r="V173" s="5">
        <v>43164067000</v>
      </c>
      <c r="W173" s="5">
        <v>4134108000</v>
      </c>
      <c r="X173" s="5">
        <v>15666171000</v>
      </c>
      <c r="Y173" s="5">
        <v>-2236524000</v>
      </c>
      <c r="Z173" s="5">
        <v>-206425000</v>
      </c>
    </row>
    <row r="174" spans="3:26" ht="15.5" x14ac:dyDescent="0.35">
      <c r="C174" t="s">
        <v>2658</v>
      </c>
      <c r="Q174" s="5">
        <v>50000000000</v>
      </c>
      <c r="R174" s="5">
        <v>56044419000</v>
      </c>
      <c r="S174" s="5">
        <v>27888199000</v>
      </c>
      <c r="X174" s="5">
        <v>1741400000</v>
      </c>
      <c r="Y174" s="5">
        <v>23310500000</v>
      </c>
      <c r="Z174" s="5">
        <v>110574200000</v>
      </c>
    </row>
    <row r="175" spans="3:26" ht="15.5" x14ac:dyDescent="0.35">
      <c r="C175" t="s">
        <v>2659</v>
      </c>
      <c r="T175" s="5">
        <v>-18499053000</v>
      </c>
      <c r="U175" s="5">
        <v>-6627700000</v>
      </c>
      <c r="X175" s="5">
        <v>-28888500000</v>
      </c>
      <c r="Y175" s="5">
        <v>-29223500000</v>
      </c>
      <c r="Z175" s="5">
        <v>-10637500000</v>
      </c>
    </row>
    <row r="176" spans="3:26" ht="15.5" x14ac:dyDescent="0.35">
      <c r="C176" t="s">
        <v>646</v>
      </c>
      <c r="D176" s="5">
        <v>-7112621000</v>
      </c>
      <c r="E176" s="5">
        <v>-13519056000</v>
      </c>
      <c r="F176" s="5">
        <v>-20340830000</v>
      </c>
      <c r="G176" s="5">
        <v>-20103486000</v>
      </c>
      <c r="I176" s="5">
        <v>-54787002000</v>
      </c>
      <c r="K176" s="5">
        <v>-90220148000</v>
      </c>
      <c r="L176" s="5">
        <v>-126749136000</v>
      </c>
      <c r="M176" s="5">
        <v>-140959758000</v>
      </c>
      <c r="N176" s="5">
        <v>-62180812000</v>
      </c>
      <c r="O176" s="5">
        <v>-3405946000</v>
      </c>
    </row>
    <row r="177" spans="2:26" ht="15.5" x14ac:dyDescent="0.35">
      <c r="C177" t="s">
        <v>638</v>
      </c>
      <c r="D177" s="5">
        <v>4250000000</v>
      </c>
      <c r="E177" s="5">
        <v>-4250000000</v>
      </c>
      <c r="J177" s="5">
        <v>-2000050000</v>
      </c>
      <c r="K177" s="5">
        <v>-33962958000</v>
      </c>
      <c r="L177" s="5">
        <v>-15930160000</v>
      </c>
      <c r="M177" s="5">
        <v>-22132060000</v>
      </c>
      <c r="N177" s="5">
        <v>-61510116000</v>
      </c>
      <c r="O177" s="5">
        <v>-1577500000</v>
      </c>
    </row>
    <row r="178" spans="2:26" ht="15.5" x14ac:dyDescent="0.35">
      <c r="C178" t="s">
        <v>2383</v>
      </c>
      <c r="F178" s="5">
        <v>-3600000000</v>
      </c>
      <c r="I178" s="5">
        <v>-3600000000</v>
      </c>
      <c r="L178" s="5">
        <v>-4800000000</v>
      </c>
      <c r="M178" s="5">
        <v>-48888000000</v>
      </c>
    </row>
    <row r="179" spans="2:26" ht="15.5" x14ac:dyDescent="0.35">
      <c r="C179" t="s">
        <v>119</v>
      </c>
    </row>
    <row r="180" spans="2:26" ht="15.5" x14ac:dyDescent="0.35">
      <c r="C180" t="s">
        <v>645</v>
      </c>
      <c r="Q180" s="5">
        <v>239238362000</v>
      </c>
      <c r="R180" s="5">
        <v>16700000000</v>
      </c>
      <c r="S180" s="5">
        <v>287157917000</v>
      </c>
    </row>
    <row r="181" spans="2:26" ht="15.5" x14ac:dyDescent="0.35">
      <c r="C181" t="s">
        <v>748</v>
      </c>
      <c r="N181" s="5">
        <v>2115000000</v>
      </c>
    </row>
    <row r="182" spans="2:26" ht="15.5" x14ac:dyDescent="0.35">
      <c r="C182" t="s">
        <v>1686</v>
      </c>
      <c r="W182" s="5">
        <v>16364000000</v>
      </c>
    </row>
    <row r="183" spans="2:26" ht="15.5" x14ac:dyDescent="0.35">
      <c r="C183" t="s">
        <v>224</v>
      </c>
      <c r="D183" s="5">
        <v>273045722000</v>
      </c>
      <c r="E183" s="5">
        <v>128459762000</v>
      </c>
      <c r="F183" s="5">
        <v>239749042000</v>
      </c>
      <c r="G183" s="5">
        <v>-174804429000</v>
      </c>
      <c r="I183" s="5">
        <v>571408888000</v>
      </c>
      <c r="J183" s="5">
        <v>466478769000</v>
      </c>
      <c r="K183" s="5">
        <v>-290444408000</v>
      </c>
      <c r="L183" s="5">
        <v>74943288000</v>
      </c>
      <c r="M183" s="5">
        <v>-462849036000</v>
      </c>
      <c r="N183" s="5">
        <v>192568230000</v>
      </c>
      <c r="O183" s="5">
        <v>-152059707000</v>
      </c>
      <c r="P183" s="5">
        <v>241939763000</v>
      </c>
      <c r="Q183" s="5">
        <v>381451139000</v>
      </c>
      <c r="R183" s="5">
        <v>121735486000</v>
      </c>
      <c r="S183" s="5">
        <v>17259069000</v>
      </c>
      <c r="T183" s="5">
        <v>-384725944000</v>
      </c>
      <c r="U183" s="5">
        <v>-286507693000</v>
      </c>
      <c r="V183" s="5">
        <v>7047105000</v>
      </c>
      <c r="W183" s="5">
        <v>109232941000</v>
      </c>
      <c r="X183" s="5">
        <v>499993870000</v>
      </c>
      <c r="Y183" s="5">
        <v>185597122000</v>
      </c>
      <c r="Z183" s="5">
        <v>18169861000</v>
      </c>
    </row>
    <row r="184" spans="2:26" ht="15.5" x14ac:dyDescent="0.35">
      <c r="C184" t="s">
        <v>375</v>
      </c>
      <c r="D184" s="5">
        <v>13964000</v>
      </c>
      <c r="E184" s="5">
        <v>2157000</v>
      </c>
      <c r="F184" s="5">
        <v>-2008000</v>
      </c>
      <c r="G184" s="5">
        <v>-14787000</v>
      </c>
      <c r="I184" s="5">
        <v>-25961000</v>
      </c>
      <c r="J184" s="5">
        <v>-5463000</v>
      </c>
      <c r="K184" s="5">
        <v>-755000</v>
      </c>
      <c r="L184" s="5">
        <v>57774000</v>
      </c>
      <c r="M184" s="5">
        <v>-110770000</v>
      </c>
      <c r="N184" s="5">
        <v>2410435000</v>
      </c>
      <c r="O184" s="5">
        <v>-6783000</v>
      </c>
      <c r="P184" s="5">
        <v>10719000</v>
      </c>
      <c r="Q184" s="5">
        <v>1360000</v>
      </c>
      <c r="R184" s="5">
        <v>-35381000</v>
      </c>
      <c r="S184" s="5">
        <v>374019000</v>
      </c>
      <c r="T184" s="5">
        <v>94162000</v>
      </c>
      <c r="U184" s="5">
        <v>176243000</v>
      </c>
      <c r="V184" s="5">
        <v>47000</v>
      </c>
      <c r="W184" s="5">
        <v>9000</v>
      </c>
      <c r="X184" s="5">
        <v>-10000</v>
      </c>
      <c r="Y184" s="5">
        <v>-96000</v>
      </c>
      <c r="Z184" s="5">
        <v>51000</v>
      </c>
    </row>
    <row r="185" spans="2:26" ht="15.5" x14ac:dyDescent="0.35">
      <c r="C185" t="s">
        <v>225</v>
      </c>
      <c r="E185" s="5">
        <v>1368471946000</v>
      </c>
      <c r="I185" s="5">
        <v>797089019000</v>
      </c>
      <c r="J185" s="5">
        <v>330615713000</v>
      </c>
      <c r="K185" s="5">
        <v>621060876000</v>
      </c>
      <c r="L185" s="5">
        <v>546059814000</v>
      </c>
      <c r="M185" s="5">
        <v>1009019620000</v>
      </c>
      <c r="N185" s="5">
        <v>814040955000</v>
      </c>
      <c r="O185" s="5">
        <v>966107445000</v>
      </c>
      <c r="P185" s="5">
        <v>724156963000</v>
      </c>
      <c r="Q185" s="5">
        <v>342704464000</v>
      </c>
      <c r="R185" s="5">
        <v>221004359000</v>
      </c>
      <c r="S185" s="5">
        <v>203371270000</v>
      </c>
      <c r="T185" s="5">
        <v>588003052000</v>
      </c>
      <c r="U185" s="5">
        <v>874334501000</v>
      </c>
      <c r="V185" s="5">
        <v>867287349000</v>
      </c>
      <c r="W185" s="5">
        <v>758054399000</v>
      </c>
      <c r="X185" s="5">
        <v>258060538000</v>
      </c>
      <c r="Y185" s="5">
        <v>72463511000</v>
      </c>
      <c r="Z185" s="5">
        <v>54293599000</v>
      </c>
    </row>
    <row r="186" spans="2:26" ht="15.5" x14ac:dyDescent="0.35">
      <c r="C186" t="s">
        <v>226</v>
      </c>
      <c r="D186" s="5">
        <v>273059686000</v>
      </c>
      <c r="E186" s="5">
        <v>1496933865000</v>
      </c>
      <c r="F186" s="5">
        <v>239747034000</v>
      </c>
      <c r="G186" s="5">
        <v>-174819216000</v>
      </c>
      <c r="I186" s="5">
        <v>1368471946000</v>
      </c>
      <c r="J186" s="5">
        <v>797089019000</v>
      </c>
      <c r="K186" s="5">
        <v>330615713000</v>
      </c>
      <c r="L186" s="5">
        <v>621060876000</v>
      </c>
      <c r="M186" s="5">
        <v>546059814000</v>
      </c>
      <c r="N186" s="5">
        <v>1009019620000</v>
      </c>
      <c r="O186" s="5">
        <v>814040955000</v>
      </c>
      <c r="P186" s="5">
        <v>966107445000</v>
      </c>
      <c r="Q186" s="5">
        <v>724156963000</v>
      </c>
      <c r="R186" s="5">
        <v>342704464000</v>
      </c>
      <c r="S186" s="5">
        <v>221004358000</v>
      </c>
      <c r="T186" s="5">
        <v>203371270000</v>
      </c>
      <c r="U186" s="5">
        <v>588003051000</v>
      </c>
      <c r="V186" s="5">
        <v>874334501000</v>
      </c>
      <c r="W186" s="5">
        <v>867287349000</v>
      </c>
      <c r="X186" s="5">
        <v>758054398000</v>
      </c>
      <c r="Y186" s="5">
        <v>258060537000</v>
      </c>
      <c r="Z186" s="5">
        <v>72463511000</v>
      </c>
    </row>
    <row r="188" spans="2:26" ht="15.5" x14ac:dyDescent="0.35">
      <c r="B188" t="s">
        <v>227</v>
      </c>
      <c r="C188" t="s">
        <v>12</v>
      </c>
      <c r="D188" s="5">
        <v>12910000000</v>
      </c>
      <c r="E188" s="5">
        <v>12910000000</v>
      </c>
      <c r="F188" s="5">
        <v>12910000000</v>
      </c>
      <c r="G188" s="5">
        <v>12910000000</v>
      </c>
      <c r="I188" s="5">
        <v>12910000000</v>
      </c>
      <c r="J188" s="5">
        <v>13750000000</v>
      </c>
      <c r="K188" s="5">
        <v>13750000000</v>
      </c>
      <c r="L188" s="5">
        <v>13750000000</v>
      </c>
      <c r="M188" s="5">
        <v>13750000000</v>
      </c>
      <c r="N188" s="5">
        <v>13750000000</v>
      </c>
      <c r="O188" s="5">
        <v>13750000000</v>
      </c>
      <c r="P188" s="5">
        <v>13750000000</v>
      </c>
      <c r="Q188" s="5">
        <v>13750000000</v>
      </c>
      <c r="R188" s="5">
        <v>13750000000</v>
      </c>
      <c r="S188" s="5">
        <v>13750000000</v>
      </c>
      <c r="T188" s="5">
        <v>13750000000</v>
      </c>
      <c r="U188" s="5">
        <v>13750000000</v>
      </c>
      <c r="V188" s="5">
        <v>2750000000</v>
      </c>
      <c r="W188" s="5">
        <v>2750000000</v>
      </c>
      <c r="X188" s="5">
        <v>2750000000</v>
      </c>
      <c r="Y188" s="5">
        <v>2750000000</v>
      </c>
      <c r="Z188" s="5">
        <v>2750000000</v>
      </c>
    </row>
    <row r="189" spans="2:26" ht="15.5" x14ac:dyDescent="0.35">
      <c r="C189" t="s">
        <v>228</v>
      </c>
      <c r="D189" s="6">
        <v>29.56</v>
      </c>
      <c r="E189" s="6">
        <v>22.1</v>
      </c>
      <c r="F189" s="6">
        <v>30.99</v>
      </c>
      <c r="G189" s="6">
        <v>24.65</v>
      </c>
    </row>
    <row r="190" spans="2:26" ht="15.5" x14ac:dyDescent="0.35">
      <c r="C190" t="s">
        <v>229</v>
      </c>
      <c r="D190" s="6">
        <v>36.54</v>
      </c>
      <c r="E190" s="6">
        <v>50.23</v>
      </c>
      <c r="F190" s="6">
        <v>34.85</v>
      </c>
      <c r="G190" s="6">
        <v>34.69</v>
      </c>
    </row>
    <row r="191" spans="2:26" ht="15.5" x14ac:dyDescent="0.35">
      <c r="C191" t="s">
        <v>73</v>
      </c>
      <c r="D191" s="6">
        <v>14.97</v>
      </c>
      <c r="E191" s="6">
        <v>19.53</v>
      </c>
      <c r="F191" s="6">
        <v>13.8</v>
      </c>
      <c r="G191" s="6">
        <v>13.92</v>
      </c>
    </row>
    <row r="192" spans="2:26" ht="15.5" x14ac:dyDescent="0.35">
      <c r="C192" t="s">
        <v>230</v>
      </c>
      <c r="D192" s="5">
        <v>442090000000</v>
      </c>
      <c r="E192" s="5">
        <v>333730000000</v>
      </c>
      <c r="F192" s="5">
        <v>467640000000</v>
      </c>
      <c r="G192" s="5">
        <v>372900000000</v>
      </c>
    </row>
    <row r="193" spans="3:7" ht="15.5" x14ac:dyDescent="0.35">
      <c r="C193" t="s">
        <v>231</v>
      </c>
      <c r="D193" s="6">
        <v>2.4199999999999999E-2</v>
      </c>
      <c r="E193" s="6">
        <v>1.8500000000000003E-2</v>
      </c>
      <c r="F193" s="6">
        <v>2.63E-2</v>
      </c>
      <c r="G193" s="6">
        <v>2.1899999999999999E-2</v>
      </c>
    </row>
    <row r="194" spans="3:7" ht="15.5" x14ac:dyDescent="0.35">
      <c r="C194" t="s">
        <v>232</v>
      </c>
      <c r="D194" s="6">
        <v>3.4799999999999998E-2</v>
      </c>
      <c r="E194" s="6">
        <v>2.6000000000000002E-2</v>
      </c>
      <c r="F194" s="6">
        <v>3.7400000000000003E-2</v>
      </c>
      <c r="G194" s="6">
        <v>3.0800000000000001E-2</v>
      </c>
    </row>
    <row r="195" spans="3:7" ht="15.5" x14ac:dyDescent="0.35">
      <c r="C195" t="s">
        <v>233</v>
      </c>
      <c r="D195" s="6">
        <v>3.4700000000000002E-2</v>
      </c>
      <c r="E195" s="6">
        <v>2.5600000000000001E-2</v>
      </c>
      <c r="F195" s="6">
        <v>3.8399999999999997E-2</v>
      </c>
      <c r="G195" s="6">
        <v>3.1E-2</v>
      </c>
    </row>
    <row r="196" spans="3:7" ht="15.5" x14ac:dyDescent="0.35">
      <c r="C196" t="s">
        <v>234</v>
      </c>
      <c r="D196" s="6">
        <v>6044.59</v>
      </c>
      <c r="E196" s="6">
        <v>4776.57</v>
      </c>
      <c r="F196" s="6">
        <v>466.65</v>
      </c>
      <c r="G196" s="6">
        <v>3329.36</v>
      </c>
    </row>
    <row r="197" spans="3:7" ht="15.5" x14ac:dyDescent="0.35">
      <c r="C197" t="s">
        <v>235</v>
      </c>
      <c r="D197" s="5">
        <v>11293000000000</v>
      </c>
      <c r="E197" s="5">
        <v>11309000000000</v>
      </c>
      <c r="F197" s="5">
        <v>11034000000000</v>
      </c>
      <c r="G197" s="5">
        <v>10652000000000</v>
      </c>
    </row>
    <row r="198" spans="3:7" ht="15.5" x14ac:dyDescent="0.35">
      <c r="C198" t="s">
        <v>236</v>
      </c>
      <c r="D198" s="6">
        <v>1.27</v>
      </c>
      <c r="E198" s="6">
        <v>1.31</v>
      </c>
      <c r="F198" s="6">
        <v>1.3</v>
      </c>
      <c r="G198" s="6">
        <v>1.07</v>
      </c>
    </row>
    <row r="199" spans="3:7" ht="15.5" x14ac:dyDescent="0.35">
      <c r="C199" t="s">
        <v>237</v>
      </c>
      <c r="D199" s="6">
        <v>848.44</v>
      </c>
      <c r="E199" s="6">
        <v>850.23</v>
      </c>
      <c r="F199" s="6">
        <v>829.18</v>
      </c>
      <c r="G199" s="6">
        <v>799.94</v>
      </c>
    </row>
    <row r="200" spans="3:7" ht="15.5" x14ac:dyDescent="0.35">
      <c r="C200" t="s">
        <v>238</v>
      </c>
      <c r="D200" s="6">
        <v>1.27</v>
      </c>
      <c r="E200" s="6">
        <v>1.31</v>
      </c>
      <c r="F200" s="6">
        <v>1.3</v>
      </c>
      <c r="G200" s="6">
        <v>1.07</v>
      </c>
    </row>
    <row r="201" spans="3:7" ht="15.5" x14ac:dyDescent="0.35">
      <c r="C201" t="s">
        <v>239</v>
      </c>
      <c r="D201" s="6">
        <v>848.44</v>
      </c>
      <c r="E201" s="6">
        <v>850.23</v>
      </c>
      <c r="F201" s="6">
        <v>829.18</v>
      </c>
      <c r="G201" s="6">
        <v>799.94</v>
      </c>
    </row>
    <row r="202" spans="3:7" ht="15.5" x14ac:dyDescent="0.35">
      <c r="C202" t="s">
        <v>240</v>
      </c>
      <c r="D202" s="5">
        <v>1000000000</v>
      </c>
      <c r="E202" s="5">
        <v>3000000000</v>
      </c>
      <c r="F202" s="5">
        <v>1000000000</v>
      </c>
      <c r="G202" s="5">
        <v>1000000000</v>
      </c>
    </row>
    <row r="203" spans="3:7" ht="15.5" x14ac:dyDescent="0.35">
      <c r="C203" t="s">
        <v>241</v>
      </c>
      <c r="D203" s="5">
        <v>4000000000</v>
      </c>
      <c r="E203" s="5">
        <v>1000000000</v>
      </c>
      <c r="F203" s="5">
        <v>5000000000</v>
      </c>
      <c r="G203" s="5">
        <v>6000000000</v>
      </c>
    </row>
    <row r="204" spans="3:7" ht="15.5" x14ac:dyDescent="0.35">
      <c r="C204" t="s">
        <v>242</v>
      </c>
      <c r="D204" s="5">
        <v>10954000000000</v>
      </c>
      <c r="E204" s="5">
        <v>10977000000000</v>
      </c>
      <c r="F204" s="5">
        <v>10705000000000</v>
      </c>
      <c r="G204" s="5">
        <v>10328000000000</v>
      </c>
    </row>
    <row r="205" spans="3:7" ht="15.5" x14ac:dyDescent="0.35">
      <c r="C205" t="s">
        <v>24</v>
      </c>
      <c r="D205" s="5">
        <v>5000000000</v>
      </c>
      <c r="E205" s="5">
        <v>4000000000</v>
      </c>
      <c r="F205" s="5">
        <v>6000000000</v>
      </c>
      <c r="G205" s="5">
        <v>7000000000</v>
      </c>
    </row>
    <row r="206" spans="3:7" ht="15.5" x14ac:dyDescent="0.35">
      <c r="C206" t="s">
        <v>21</v>
      </c>
      <c r="D206" s="5">
        <v>-1765000000000</v>
      </c>
      <c r="E206" s="5">
        <v>-1493000000000</v>
      </c>
      <c r="F206" s="5">
        <v>-1362000000000</v>
      </c>
      <c r="G206" s="5">
        <v>-1122000000000</v>
      </c>
    </row>
    <row r="207" spans="3:7" ht="15.5" x14ac:dyDescent="0.35">
      <c r="C207" t="s">
        <v>243</v>
      </c>
      <c r="D207" s="5">
        <v>1105000000000</v>
      </c>
      <c r="E207" s="5">
        <v>1165000000000</v>
      </c>
      <c r="F207" s="5">
        <v>983000000000</v>
      </c>
      <c r="G207" s="5">
        <v>751000000000</v>
      </c>
    </row>
    <row r="208" spans="3:7" ht="15.5" x14ac:dyDescent="0.35">
      <c r="C208" t="s">
        <v>244</v>
      </c>
      <c r="D208" s="5">
        <v>296000000000</v>
      </c>
      <c r="E208" s="5">
        <v>154000000000</v>
      </c>
      <c r="F208" s="5">
        <v>413000000000</v>
      </c>
      <c r="G208" s="5">
        <v>201000000000</v>
      </c>
    </row>
    <row r="209" spans="3:26" ht="15.5" x14ac:dyDescent="0.35">
      <c r="C209" t="s">
        <v>245</v>
      </c>
      <c r="D209" s="5">
        <v>-26000000000</v>
      </c>
      <c r="E209" s="5">
        <v>-16000000000</v>
      </c>
      <c r="F209" s="5">
        <v>-28000000000</v>
      </c>
      <c r="G209" s="5">
        <v>-16000000000</v>
      </c>
    </row>
    <row r="210" spans="3:26" ht="15.5" x14ac:dyDescent="0.35">
      <c r="C210" t="s">
        <v>13</v>
      </c>
      <c r="D210" s="5">
        <v>271000000000</v>
      </c>
      <c r="E210" s="5">
        <v>138000000000</v>
      </c>
      <c r="F210" s="5">
        <v>386000000000</v>
      </c>
      <c r="G210" s="5">
        <v>185000000000</v>
      </c>
    </row>
    <row r="211" spans="3:26" ht="15.5" x14ac:dyDescent="0.35">
      <c r="C211" t="s">
        <v>16</v>
      </c>
      <c r="D211" s="6">
        <v>20.97</v>
      </c>
      <c r="E211" s="6">
        <v>10.69</v>
      </c>
      <c r="F211" s="6">
        <v>29.86</v>
      </c>
      <c r="G211" s="6">
        <v>14.33</v>
      </c>
    </row>
    <row r="212" spans="3:26" ht="15.5" x14ac:dyDescent="0.35">
      <c r="C212" t="s">
        <v>58</v>
      </c>
      <c r="I212" s="6">
        <v>100.94</v>
      </c>
      <c r="J212" s="6">
        <v>82.22</v>
      </c>
      <c r="K212" s="6">
        <v>73.06</v>
      </c>
      <c r="L212" s="6">
        <v>62.61</v>
      </c>
      <c r="M212" s="6">
        <v>55.92</v>
      </c>
      <c r="N212" s="6">
        <v>67.27</v>
      </c>
      <c r="O212" s="6">
        <v>73.95</v>
      </c>
      <c r="P212" s="6">
        <v>75.14</v>
      </c>
      <c r="Q212" s="6">
        <v>81.010000000000005</v>
      </c>
      <c r="R212" s="6">
        <v>73.489999999999995</v>
      </c>
      <c r="S212" s="6">
        <v>63.49</v>
      </c>
      <c r="T212" s="6">
        <v>52.54</v>
      </c>
      <c r="U212" s="6">
        <v>39.78</v>
      </c>
      <c r="V212" s="6">
        <v>155.34</v>
      </c>
      <c r="W212" s="6">
        <v>125.9</v>
      </c>
      <c r="X212" s="6">
        <v>95.93</v>
      </c>
      <c r="Y212" s="6">
        <v>70.42</v>
      </c>
      <c r="Z212" s="6">
        <v>53.72</v>
      </c>
    </row>
    <row r="213" spans="3:26" ht="15.5" x14ac:dyDescent="0.35">
      <c r="C213" t="s">
        <v>72</v>
      </c>
      <c r="I213" s="6">
        <v>10.7</v>
      </c>
      <c r="J213" s="5">
        <v>9</v>
      </c>
      <c r="K213" s="6">
        <v>9.58</v>
      </c>
      <c r="L213" s="6">
        <v>7.99</v>
      </c>
      <c r="M213" s="6">
        <v>9.3000000000000007</v>
      </c>
      <c r="N213" s="6">
        <v>8.92</v>
      </c>
      <c r="O213" s="6">
        <v>8.11</v>
      </c>
      <c r="P213" s="6">
        <v>9.85</v>
      </c>
      <c r="Q213" s="6">
        <v>11.11</v>
      </c>
      <c r="R213" s="6">
        <v>11.91</v>
      </c>
      <c r="S213" s="6">
        <v>11.73</v>
      </c>
      <c r="T213" s="6">
        <v>19.79</v>
      </c>
      <c r="U213" s="6">
        <v>20.11</v>
      </c>
      <c r="V213" s="6">
        <v>19.96</v>
      </c>
      <c r="W213" s="6">
        <v>17.47</v>
      </c>
      <c r="X213" s="6">
        <v>13.55</v>
      </c>
      <c r="Y213" s="6">
        <v>11.36</v>
      </c>
      <c r="Z213" s="6">
        <v>9.31</v>
      </c>
    </row>
    <row r="214" spans="3:26" ht="15.5" x14ac:dyDescent="0.35">
      <c r="C214" t="s">
        <v>75</v>
      </c>
      <c r="I214" s="6">
        <v>4.26</v>
      </c>
      <c r="J214" s="6">
        <v>3.45</v>
      </c>
      <c r="K214" s="6">
        <v>3.84</v>
      </c>
      <c r="L214" s="6">
        <v>3.04</v>
      </c>
      <c r="M214" s="6">
        <v>3.29</v>
      </c>
      <c r="N214" s="6">
        <v>3.78</v>
      </c>
      <c r="O214" s="6">
        <v>3.4</v>
      </c>
      <c r="P214" s="6">
        <v>4.37</v>
      </c>
      <c r="Q214" s="6">
        <v>5.15</v>
      </c>
      <c r="R214" s="6">
        <v>5.05</v>
      </c>
      <c r="S214" s="6">
        <v>4.76</v>
      </c>
      <c r="T214" s="6">
        <v>7.39</v>
      </c>
      <c r="U214" s="6">
        <v>8.36</v>
      </c>
      <c r="V214" s="6">
        <v>7.74</v>
      </c>
      <c r="W214" s="6">
        <v>6.77</v>
      </c>
      <c r="X214" s="6">
        <v>4.62</v>
      </c>
      <c r="Y214" s="6">
        <v>3.32</v>
      </c>
      <c r="Z214" s="6">
        <v>2.12</v>
      </c>
    </row>
    <row r="215" spans="3:26" ht="15.5" x14ac:dyDescent="0.35">
      <c r="C215" t="s">
        <v>246</v>
      </c>
      <c r="I215" s="5">
        <v>1533980000000</v>
      </c>
      <c r="J215" s="5">
        <v>1388520000000</v>
      </c>
      <c r="K215" s="5">
        <v>1182980000000</v>
      </c>
      <c r="L215" s="6">
        <v>1032380000000.0001</v>
      </c>
      <c r="M215" s="5">
        <v>911150000000</v>
      </c>
      <c r="N215" s="5">
        <v>1167700000000</v>
      </c>
      <c r="O215" s="5">
        <v>1150670000000</v>
      </c>
      <c r="P215" s="5">
        <v>1183650000000</v>
      </c>
    </row>
    <row r="216" spans="3:26" ht="15.5" x14ac:dyDescent="0.35">
      <c r="C216" t="s">
        <v>247</v>
      </c>
      <c r="I216" s="6">
        <v>8.5600000000000009E-2</v>
      </c>
      <c r="J216" s="6">
        <v>8.0199999999999994E-2</v>
      </c>
      <c r="K216" s="6">
        <v>7.6100000000000001E-2</v>
      </c>
      <c r="L216" s="6">
        <v>7.0300000000000001E-2</v>
      </c>
      <c r="M216" s="6">
        <v>6.54E-2</v>
      </c>
      <c r="N216" s="6">
        <v>8.0600000000000005E-2</v>
      </c>
      <c r="O216" s="6">
        <v>9.11E-2</v>
      </c>
      <c r="P216" s="6">
        <v>9.8000000000000004E-2</v>
      </c>
      <c r="Q216" s="6">
        <v>0.1176</v>
      </c>
      <c r="R216" s="6">
        <v>0.1191</v>
      </c>
      <c r="S216" s="6">
        <v>0.1152</v>
      </c>
      <c r="T216" s="6">
        <v>0.1081</v>
      </c>
      <c r="U216" s="6">
        <v>8.8800000000000004E-2</v>
      </c>
      <c r="V216" s="6">
        <v>8.5500000000000007E-2</v>
      </c>
      <c r="W216" s="6">
        <v>8.48E-2</v>
      </c>
      <c r="X216" s="6">
        <v>0.08</v>
      </c>
      <c r="Y216" s="6">
        <v>7.4900000000000008E-2</v>
      </c>
      <c r="Z216" s="6">
        <v>6.6799999999999998E-2</v>
      </c>
    </row>
    <row r="217" spans="3:26" ht="15.5" x14ac:dyDescent="0.35">
      <c r="C217" t="s">
        <v>248</v>
      </c>
      <c r="I217" s="6">
        <v>0.1217</v>
      </c>
      <c r="J217" s="6">
        <v>0.1153</v>
      </c>
      <c r="K217" s="6">
        <v>0.1118</v>
      </c>
      <c r="L217" s="6">
        <v>0.1032</v>
      </c>
      <c r="M217" s="6">
        <v>9.7799999999999998E-2</v>
      </c>
      <c r="N217" s="6">
        <v>0.12279999999999999</v>
      </c>
      <c r="O217" s="6">
        <v>0.14349999999999999</v>
      </c>
      <c r="P217" s="6">
        <v>0.1613</v>
      </c>
      <c r="Q217" s="6">
        <v>0.19450000000000001</v>
      </c>
      <c r="R217" s="6">
        <v>0.215</v>
      </c>
      <c r="S217" s="6">
        <v>0.22070000000000001</v>
      </c>
      <c r="T217" s="6">
        <v>0.23899999999999999</v>
      </c>
      <c r="U217" s="6">
        <v>0.21909999999999999</v>
      </c>
      <c r="V217" s="6">
        <v>0.20379999999999998</v>
      </c>
      <c r="W217" s="6">
        <v>0.19420000000000001</v>
      </c>
      <c r="X217" s="6">
        <v>0.17309999999999998</v>
      </c>
      <c r="Y217" s="6">
        <v>0.14330000000000001</v>
      </c>
      <c r="Z217" s="6">
        <v>0.1197</v>
      </c>
    </row>
    <row r="218" spans="3:26" ht="15.5" x14ac:dyDescent="0.35">
      <c r="C218" t="s">
        <v>249</v>
      </c>
      <c r="I218" s="6">
        <v>0.1268</v>
      </c>
      <c r="J218" s="6">
        <v>0.12480000000000001</v>
      </c>
      <c r="K218" s="6">
        <v>0.1207</v>
      </c>
      <c r="L218" s="6">
        <v>0.1114</v>
      </c>
      <c r="M218" s="6">
        <v>0.1003</v>
      </c>
      <c r="N218" s="6">
        <v>0.13699999999999998</v>
      </c>
      <c r="O218" s="6">
        <v>0.1447</v>
      </c>
      <c r="P218" s="6">
        <v>0.16620000000000001</v>
      </c>
      <c r="Q218" s="6">
        <v>0.21329999999999999</v>
      </c>
      <c r="R218" s="6">
        <v>0.22309999999999999</v>
      </c>
      <c r="S218" s="6">
        <v>0.23139999999999999</v>
      </c>
      <c r="T218" s="6">
        <v>0.23250000000000001</v>
      </c>
      <c r="U218" s="6">
        <v>0.19789999999999999</v>
      </c>
      <c r="V218" s="6">
        <v>0.1885</v>
      </c>
      <c r="W218" s="6">
        <v>0.18719999999999998</v>
      </c>
      <c r="X218" s="6">
        <v>0.18530000000000002</v>
      </c>
      <c r="Y218" s="6">
        <v>0.17120000000000002</v>
      </c>
      <c r="Z218" s="6">
        <v>0.3342</v>
      </c>
    </row>
    <row r="219" spans="3:26" ht="15.5" x14ac:dyDescent="0.35">
      <c r="C219" t="s">
        <v>250</v>
      </c>
      <c r="I219" s="6">
        <v>1240.94</v>
      </c>
      <c r="J219" s="6">
        <v>1329.85</v>
      </c>
      <c r="K219" s="6">
        <v>790.06</v>
      </c>
      <c r="L219" s="6">
        <v>360.19</v>
      </c>
      <c r="M219" s="6">
        <v>317.66000000000003</v>
      </c>
      <c r="N219" s="6">
        <v>142.75</v>
      </c>
      <c r="O219" s="6">
        <v>407.46</v>
      </c>
      <c r="P219" s="6">
        <v>316.44</v>
      </c>
      <c r="Q219" s="6">
        <v>120.71</v>
      </c>
      <c r="R219" s="6">
        <v>253.02</v>
      </c>
      <c r="W219" s="6">
        <v>323.82</v>
      </c>
      <c r="X219" s="6">
        <v>33.369999999999997</v>
      </c>
      <c r="Y219" s="6">
        <v>12.23</v>
      </c>
      <c r="Z219" s="6">
        <v>14.93</v>
      </c>
    </row>
    <row r="220" spans="3:26" ht="15.5" x14ac:dyDescent="0.35">
      <c r="C220" t="s">
        <v>69</v>
      </c>
      <c r="I220" s="6">
        <v>1.3</v>
      </c>
      <c r="J220" s="6">
        <v>1.04</v>
      </c>
      <c r="K220" s="6">
        <v>1.07</v>
      </c>
      <c r="L220" s="6">
        <v>0.82</v>
      </c>
      <c r="M220" s="6">
        <v>0.91</v>
      </c>
      <c r="N220" s="6">
        <v>1.1000000000000001</v>
      </c>
      <c r="O220" s="6">
        <v>1.1599999999999999</v>
      </c>
      <c r="P220" s="6">
        <v>1.59</v>
      </c>
      <c r="Q220" s="6">
        <v>2.16</v>
      </c>
      <c r="R220" s="6">
        <v>2.56</v>
      </c>
      <c r="S220" s="6">
        <v>2.59</v>
      </c>
      <c r="T220" s="6">
        <v>4.7300000000000004</v>
      </c>
      <c r="U220" s="6">
        <v>4.41</v>
      </c>
      <c r="V220" s="6">
        <v>4.07</v>
      </c>
      <c r="W220" s="6">
        <v>3.39</v>
      </c>
      <c r="X220" s="6">
        <v>2.35</v>
      </c>
      <c r="Y220" s="6">
        <v>1.63</v>
      </c>
      <c r="Z220" s="6">
        <v>1.1100000000000001</v>
      </c>
    </row>
    <row r="221" spans="3:26" ht="15.5" x14ac:dyDescent="0.35">
      <c r="C221" t="s">
        <v>66</v>
      </c>
      <c r="I221" s="6">
        <v>829.18</v>
      </c>
      <c r="J221" s="6">
        <v>713.26</v>
      </c>
      <c r="K221" s="6">
        <v>653.37</v>
      </c>
      <c r="L221" s="6">
        <v>606.55999999999995</v>
      </c>
      <c r="M221" s="6">
        <v>571.79</v>
      </c>
      <c r="N221" s="6">
        <v>547.73</v>
      </c>
      <c r="O221" s="6">
        <v>515.49</v>
      </c>
      <c r="P221" s="6">
        <v>465.91</v>
      </c>
      <c r="Q221" s="6">
        <v>416.42</v>
      </c>
      <c r="R221" s="6">
        <v>341.75</v>
      </c>
      <c r="S221" s="6">
        <v>287.67</v>
      </c>
      <c r="T221" s="6">
        <v>219.86</v>
      </c>
      <c r="U221" s="6">
        <v>181.59</v>
      </c>
      <c r="V221" s="6">
        <v>762.32</v>
      </c>
      <c r="W221" s="6">
        <v>648.26</v>
      </c>
      <c r="X221" s="6">
        <v>554.04</v>
      </c>
      <c r="Y221" s="6">
        <v>491.25</v>
      </c>
      <c r="Z221" s="6">
        <v>448.82</v>
      </c>
    </row>
    <row r="222" spans="3:26" ht="15.5" x14ac:dyDescent="0.35">
      <c r="C222" t="s">
        <v>251</v>
      </c>
      <c r="I222" s="6">
        <v>1.3</v>
      </c>
      <c r="J222" s="6">
        <v>1.04</v>
      </c>
      <c r="K222" s="6">
        <v>1.07</v>
      </c>
      <c r="L222" s="6">
        <v>0.82</v>
      </c>
      <c r="M222" s="6">
        <v>0.91</v>
      </c>
      <c r="N222" s="6">
        <v>1.1000000000000001</v>
      </c>
      <c r="O222" s="6">
        <v>1.1599999999999999</v>
      </c>
      <c r="P222" s="6">
        <v>1.59</v>
      </c>
      <c r="Q222" s="6">
        <v>2.16</v>
      </c>
      <c r="R222" s="6">
        <v>2.56</v>
      </c>
      <c r="S222" s="6">
        <v>2.59</v>
      </c>
      <c r="T222" s="6">
        <v>4.7300000000000004</v>
      </c>
      <c r="U222" s="6">
        <v>4.41</v>
      </c>
      <c r="V222" s="6">
        <v>4.07</v>
      </c>
      <c r="W222" s="6">
        <v>3.39</v>
      </c>
      <c r="X222" s="6">
        <v>2.35</v>
      </c>
      <c r="Y222" s="6">
        <v>1.63</v>
      </c>
      <c r="Z222" s="6">
        <v>1.1100000000000001</v>
      </c>
    </row>
    <row r="223" spans="3:26" ht="15.5" x14ac:dyDescent="0.35">
      <c r="C223" t="s">
        <v>252</v>
      </c>
      <c r="I223" s="6">
        <v>829.18</v>
      </c>
      <c r="J223" s="6">
        <v>713.26</v>
      </c>
      <c r="K223" s="6">
        <v>653.37</v>
      </c>
      <c r="L223" s="6">
        <v>606.55999999999995</v>
      </c>
      <c r="M223" s="6">
        <v>571.79</v>
      </c>
      <c r="N223" s="6">
        <v>547.73</v>
      </c>
      <c r="O223" s="6">
        <v>515.49</v>
      </c>
      <c r="P223" s="6">
        <v>465.91</v>
      </c>
      <c r="Q223" s="6">
        <v>416.42</v>
      </c>
      <c r="R223" s="6">
        <v>341.75</v>
      </c>
      <c r="S223" s="6">
        <v>287.67</v>
      </c>
      <c r="T223" s="6">
        <v>219.86</v>
      </c>
      <c r="U223" s="6">
        <v>181.59</v>
      </c>
      <c r="V223" s="6">
        <v>762.32</v>
      </c>
      <c r="W223" s="6">
        <v>648.26</v>
      </c>
      <c r="X223" s="6">
        <v>554.04</v>
      </c>
      <c r="Y223" s="6">
        <v>491.25</v>
      </c>
      <c r="Z223" s="6">
        <v>448.82</v>
      </c>
    </row>
    <row r="224" spans="3:26" ht="15.5" x14ac:dyDescent="0.35">
      <c r="C224" t="s">
        <v>253</v>
      </c>
      <c r="I224" s="5">
        <v>1000000000</v>
      </c>
      <c r="J224" s="5">
        <v>0</v>
      </c>
      <c r="K224" s="5">
        <v>1000000000</v>
      </c>
      <c r="L224" s="5">
        <v>11000000000</v>
      </c>
      <c r="M224" s="5">
        <v>6000000000</v>
      </c>
      <c r="N224" s="5">
        <v>3000000000</v>
      </c>
      <c r="O224" s="5">
        <v>6000000000</v>
      </c>
      <c r="P224" s="5">
        <v>5000000000</v>
      </c>
      <c r="Q224" s="5">
        <v>104000000000</v>
      </c>
      <c r="R224" s="5">
        <v>3000000000</v>
      </c>
      <c r="W224" s="5">
        <v>1000000000</v>
      </c>
      <c r="X224" s="5">
        <v>2000000000</v>
      </c>
      <c r="Y224" s="5">
        <v>98000000000</v>
      </c>
      <c r="Z224" s="5">
        <v>127000000000</v>
      </c>
    </row>
    <row r="225" spans="3:26" ht="15.5" x14ac:dyDescent="0.35">
      <c r="C225" t="s">
        <v>254</v>
      </c>
      <c r="I225" s="5">
        <v>5000000000</v>
      </c>
      <c r="K225" s="5">
        <v>0</v>
      </c>
      <c r="L225" s="5">
        <v>3000000000</v>
      </c>
      <c r="M225" s="5">
        <v>21000000000</v>
      </c>
      <c r="N225" s="5">
        <v>31000000000</v>
      </c>
      <c r="O225" s="5">
        <v>31000000000</v>
      </c>
      <c r="P225" s="5">
        <v>42000000000</v>
      </c>
      <c r="Q225" s="5">
        <v>52000000000</v>
      </c>
      <c r="R225" s="5">
        <v>159000000000</v>
      </c>
      <c r="S225" s="5">
        <v>55000000000</v>
      </c>
    </row>
    <row r="226" spans="3:26" ht="15.5" x14ac:dyDescent="0.35">
      <c r="C226" t="s">
        <v>26</v>
      </c>
      <c r="I226" s="5">
        <v>6000000000</v>
      </c>
      <c r="J226" s="5">
        <v>0</v>
      </c>
      <c r="K226" s="5">
        <v>1000000000</v>
      </c>
      <c r="L226" s="5">
        <v>14000000000</v>
      </c>
      <c r="M226" s="5">
        <v>27000000000</v>
      </c>
      <c r="N226" s="5">
        <v>34000000000</v>
      </c>
      <c r="O226" s="5">
        <v>37000000000</v>
      </c>
      <c r="P226" s="5">
        <v>47000000000</v>
      </c>
      <c r="Q226" s="5">
        <v>155000000000</v>
      </c>
      <c r="R226" s="5">
        <v>162000000000</v>
      </c>
      <c r="S226" s="5">
        <v>55000000000</v>
      </c>
      <c r="W226" s="5">
        <v>1000000000</v>
      </c>
      <c r="X226" s="5">
        <v>2000000000</v>
      </c>
      <c r="Y226" s="5">
        <v>98000000000</v>
      </c>
      <c r="Z226" s="5">
        <v>127000000000</v>
      </c>
    </row>
    <row r="227" spans="3:26" ht="15.5" x14ac:dyDescent="0.35">
      <c r="C227" t="s">
        <v>23</v>
      </c>
      <c r="I227" s="5">
        <v>-1362000000000</v>
      </c>
      <c r="J227" s="5">
        <v>-797000000000</v>
      </c>
      <c r="K227" s="5">
        <v>-329000000000</v>
      </c>
      <c r="L227" s="5">
        <v>-607000000000</v>
      </c>
      <c r="M227" s="5">
        <v>-519000000000</v>
      </c>
      <c r="N227" s="5">
        <v>-975000000000</v>
      </c>
      <c r="O227" s="5">
        <v>-777000000000</v>
      </c>
      <c r="P227" s="5">
        <v>-919000000000</v>
      </c>
      <c r="Q227" s="5">
        <v>-569000000000</v>
      </c>
      <c r="R227" s="5">
        <v>-181000000000</v>
      </c>
      <c r="S227" s="5">
        <v>-166000000000</v>
      </c>
      <c r="T227" s="5">
        <v>-203000000000</v>
      </c>
      <c r="U227" s="5">
        <v>-588000000000</v>
      </c>
      <c r="V227" s="5">
        <v>-874000000000</v>
      </c>
      <c r="W227" s="5">
        <v>-866000000000</v>
      </c>
      <c r="X227" s="5">
        <v>-756000000000</v>
      </c>
      <c r="Y227" s="5">
        <v>-160000000000</v>
      </c>
      <c r="Z227" s="5">
        <v>54000000000</v>
      </c>
    </row>
    <row r="228" spans="3:26" ht="15.5" x14ac:dyDescent="0.35">
      <c r="C228" t="s">
        <v>255</v>
      </c>
      <c r="I228" s="5">
        <v>983000000000</v>
      </c>
      <c r="J228" s="5">
        <v>207000000000</v>
      </c>
      <c r="K228" s="5">
        <v>-463000000000</v>
      </c>
      <c r="L228" s="5">
        <v>30000000000</v>
      </c>
      <c r="M228" s="5">
        <v>90000000000</v>
      </c>
      <c r="N228" s="5">
        <v>944000000000</v>
      </c>
      <c r="O228" s="5">
        <v>497000000000</v>
      </c>
      <c r="P228" s="5">
        <v>444000000000</v>
      </c>
      <c r="Q228" s="5">
        <v>355000000000</v>
      </c>
      <c r="R228" s="5">
        <v>-78000000000</v>
      </c>
      <c r="S228" s="5">
        <v>-54000000000</v>
      </c>
      <c r="T228" s="5">
        <v>-744000000000</v>
      </c>
      <c r="U228" s="5">
        <v>-909000000000</v>
      </c>
      <c r="V228" s="5">
        <v>-294000000000</v>
      </c>
      <c r="W228" s="5">
        <v>-168000000000</v>
      </c>
      <c r="X228" s="5">
        <v>8000000000</v>
      </c>
      <c r="Y228" s="5">
        <v>-16000000000</v>
      </c>
      <c r="Z228" s="5">
        <v>-5000000000</v>
      </c>
    </row>
    <row r="229" spans="3:26" ht="15.5" x14ac:dyDescent="0.35">
      <c r="C229" t="s">
        <v>256</v>
      </c>
      <c r="I229" s="5">
        <v>1166000000000</v>
      </c>
      <c r="J229" s="5">
        <v>947000000000</v>
      </c>
      <c r="K229" s="5">
        <v>918000000000</v>
      </c>
      <c r="L229" s="5">
        <v>990000000000</v>
      </c>
      <c r="M229" s="5">
        <v>858000000000</v>
      </c>
      <c r="N229" s="5">
        <v>630000000000</v>
      </c>
      <c r="O229" s="5">
        <v>437000000000</v>
      </c>
      <c r="P229" s="5">
        <v>1022000000000</v>
      </c>
      <c r="Q229" s="5">
        <v>588000000000</v>
      </c>
      <c r="R229" s="5">
        <v>475000000000</v>
      </c>
      <c r="S229" s="5">
        <v>102000000000</v>
      </c>
      <c r="T229" s="5">
        <v>114000000000</v>
      </c>
      <c r="U229" s="5">
        <v>352000000000</v>
      </c>
      <c r="V229" s="5">
        <v>283000000000</v>
      </c>
      <c r="W229" s="5">
        <v>312000000000</v>
      </c>
      <c r="X229" s="5">
        <v>658000000000</v>
      </c>
      <c r="Y229" s="5">
        <v>377000000000</v>
      </c>
      <c r="Z229" s="5">
        <v>46000000000</v>
      </c>
    </row>
    <row r="230" spans="3:26" ht="15.5" x14ac:dyDescent="0.35">
      <c r="C230" t="s">
        <v>257</v>
      </c>
      <c r="I230" s="5">
        <v>-90000000000</v>
      </c>
      <c r="J230" s="5">
        <v>-183000000000</v>
      </c>
      <c r="K230" s="5">
        <v>-926000000000</v>
      </c>
      <c r="L230" s="5">
        <v>-384000000000</v>
      </c>
      <c r="M230" s="5">
        <v>-354000000000</v>
      </c>
      <c r="N230" s="5">
        <v>-290000000000</v>
      </c>
      <c r="O230" s="5">
        <v>-275000000000</v>
      </c>
      <c r="P230" s="5">
        <v>-121000000000</v>
      </c>
      <c r="Q230" s="5">
        <v>-134000000000</v>
      </c>
      <c r="R230" s="5">
        <v>-114000000000</v>
      </c>
      <c r="S230" s="5">
        <v>-194000000000</v>
      </c>
      <c r="T230" s="5">
        <v>-241000000000</v>
      </c>
      <c r="U230" s="5">
        <v>-811000000000</v>
      </c>
      <c r="V230" s="5">
        <v>-181000000000</v>
      </c>
      <c r="W230" s="5">
        <v>-60000000000</v>
      </c>
      <c r="X230" s="5">
        <v>-39000000000</v>
      </c>
      <c r="Y230" s="5">
        <v>-102000000000</v>
      </c>
      <c r="Z230" s="5">
        <v>-61000000000</v>
      </c>
    </row>
    <row r="231" spans="3:26" ht="15.5" x14ac:dyDescent="0.35">
      <c r="C231" t="s">
        <v>15</v>
      </c>
      <c r="I231" s="5">
        <v>1077000000000</v>
      </c>
      <c r="J231" s="5">
        <v>764000000000</v>
      </c>
      <c r="K231" s="5">
        <v>-8000000000</v>
      </c>
      <c r="L231" s="5">
        <v>607000000000</v>
      </c>
      <c r="M231" s="5">
        <v>504000000000</v>
      </c>
      <c r="N231" s="5">
        <v>340000000000</v>
      </c>
      <c r="O231" s="5">
        <v>162000000000</v>
      </c>
      <c r="P231" s="5">
        <v>901000000000</v>
      </c>
      <c r="Q231" s="5">
        <v>454000000000</v>
      </c>
      <c r="R231" s="5">
        <v>361000000000</v>
      </c>
      <c r="S231" s="5">
        <v>-92000000000</v>
      </c>
      <c r="T231" s="5">
        <v>-127000000000</v>
      </c>
      <c r="U231" s="5">
        <v>-459000000000</v>
      </c>
      <c r="V231" s="5">
        <v>102000000000</v>
      </c>
      <c r="W231" s="5">
        <v>252000000000</v>
      </c>
      <c r="X231" s="5">
        <v>619000000000</v>
      </c>
      <c r="Y231" s="5">
        <v>275000000000</v>
      </c>
      <c r="Z231" s="5">
        <v>-15000000000</v>
      </c>
    </row>
    <row r="232" spans="3:26" ht="15.5" x14ac:dyDescent="0.35">
      <c r="C232" t="s">
        <v>17</v>
      </c>
      <c r="I232" s="6">
        <v>83.4</v>
      </c>
      <c r="J232" s="6">
        <v>55.54</v>
      </c>
      <c r="K232" s="6">
        <v>-0.56999999999999995</v>
      </c>
      <c r="L232" s="6">
        <v>44.11</v>
      </c>
      <c r="M232" s="6">
        <v>36.68</v>
      </c>
      <c r="N232" s="6">
        <v>24.71</v>
      </c>
      <c r="O232" s="6">
        <v>11.78</v>
      </c>
      <c r="P232" s="6">
        <v>65.510000000000005</v>
      </c>
      <c r="Q232" s="6">
        <v>33.01</v>
      </c>
      <c r="R232" s="6">
        <v>26.26</v>
      </c>
      <c r="S232" s="6">
        <v>-6.69</v>
      </c>
      <c r="T232" s="6">
        <v>-9.27</v>
      </c>
      <c r="U232" s="6">
        <v>-33.380000000000003</v>
      </c>
      <c r="V232" s="6">
        <v>37.020000000000003</v>
      </c>
      <c r="W232" s="6">
        <v>91.61</v>
      </c>
      <c r="X232" s="6">
        <v>225.13</v>
      </c>
      <c r="Y232" s="6">
        <v>100.01</v>
      </c>
      <c r="Z232" s="6">
        <v>-5.62</v>
      </c>
    </row>
  </sheetData>
  <pageMargins left="0.7" right="0.7" top="0.75" bottom="0.75" header="0.3" footer="0.3"/>
  <ignoredErrors>
    <ignoredError sqref="A1:Z233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2661</v>
      </c>
      <c r="D2" s="2" vm="838">
        <f ca="1">IFERROR(_xlfn.STOCKHISTORY("XIDX:" &amp; $C$1, D3, , 0, 0, 1), "Libur")</f>
        <v>3100</v>
      </c>
      <c r="E2" s="2" vm="839">
        <f ca="1">IFERROR(_xlfn.STOCKHISTORY("XIDX:" &amp; $C$1, E3, , 0, 0, 1), "Libur")</f>
        <v>2710</v>
      </c>
      <c r="H2" s="2" vm="839">
        <f ca="1">IFERROR(INDEX(D2:G2,COUNT(D2:G2)),"")</f>
        <v>2710</v>
      </c>
      <c r="I2" s="2" vm="840">
        <f t="shared" ref="I2:Z2" ca="1" si="0">IFERROR(_xlfn.STOCKHISTORY("XIDX:" &amp; $C$1, I1, , 0, 0, 1), "Libur")</f>
        <v>3410</v>
      </c>
      <c r="J2" s="2" vm="841">
        <f t="shared" ca="1" si="0"/>
        <v>4330</v>
      </c>
      <c r="K2" s="2" vm="842">
        <f t="shared" ca="1" si="0"/>
        <v>4870</v>
      </c>
      <c r="L2" s="2" vm="843">
        <f t="shared" ca="1" si="0"/>
        <v>2980</v>
      </c>
      <c r="M2" s="2" vm="844">
        <f t="shared" ca="1" si="0"/>
        <v>3890</v>
      </c>
      <c r="N2" s="2" vm="845">
        <f t="shared" ca="1" si="0"/>
        <v>4630</v>
      </c>
      <c r="O2" s="2" vm="652">
        <f t="shared" ca="1" si="0"/>
        <v>5175</v>
      </c>
      <c r="P2" s="2" vm="846">
        <f t="shared" ca="1" si="0"/>
        <v>4280</v>
      </c>
      <c r="Q2" s="2" vm="601">
        <f t="shared" ca="1" si="0"/>
        <v>6400</v>
      </c>
      <c r="R2" s="2" vm="847">
        <f t="shared" ca="1" si="0"/>
        <v>4320</v>
      </c>
      <c r="S2" s="2" vm="848">
        <f t="shared" ca="1" si="0"/>
        <v>5212.7892000000002</v>
      </c>
      <c r="T2" s="2" vm="849">
        <f t="shared" ca="1" si="0"/>
        <v>7033.5241999999998</v>
      </c>
      <c r="U2" s="2" vm="850">
        <f t="shared" ca="1" si="0"/>
        <v>4713.9576999999999</v>
      </c>
      <c r="V2" s="2" vm="851">
        <f t="shared" ca="1" si="0"/>
        <v>5437.2633999999998</v>
      </c>
      <c r="W2" s="2" vm="852">
        <f t="shared" ca="1" si="0"/>
        <v>4190.1845999999996</v>
      </c>
      <c r="X2" s="2" vm="853">
        <f t="shared" ca="1" si="0"/>
        <v>3416.9958000000001</v>
      </c>
      <c r="Y2" s="2" vm="854">
        <f t="shared" ca="1" si="0"/>
        <v>1815.7466999999999</v>
      </c>
      <c r="Z2" s="2" vm="855">
        <f t="shared" ca="1" si="0"/>
        <v>907.87329999999997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6663186000000</v>
      </c>
      <c r="E4" s="2">
        <f>IFERROR(INDEX(E51:E500,MATCH($C$4,$C$51:$C$500,0)),"")</f>
        <v>6448145000000</v>
      </c>
      <c r="H4" s="2">
        <f>IFERROR(SUM(D4:G4)*(4/MAX(1,COUNT(D4:G4))),"")</f>
        <v>26222662000000</v>
      </c>
      <c r="I4" s="2">
        <f t="shared" ref="I4:Z4" si="1">IFERROR(INDEX(I51:I500,MATCH($C$4,$C$51:$C$500,0)),"")</f>
        <v>29890247000000</v>
      </c>
      <c r="J4" s="2">
        <f t="shared" si="1"/>
        <v>31755916000000</v>
      </c>
      <c r="K4" s="2">
        <f t="shared" si="1"/>
        <v>21318605000000</v>
      </c>
      <c r="L4" s="2">
        <f t="shared" si="1"/>
        <v>16582849000000</v>
      </c>
      <c r="M4" s="2">
        <f t="shared" si="1"/>
        <v>15169552000000</v>
      </c>
      <c r="N4" s="2">
        <f t="shared" si="1"/>
        <v>13704021000000</v>
      </c>
      <c r="O4" s="2">
        <f t="shared" si="1"/>
        <v>26345260000000</v>
      </c>
      <c r="P4" s="2">
        <f t="shared" si="1"/>
        <v>36974074686000</v>
      </c>
      <c r="Q4" s="2">
        <f t="shared" si="1"/>
        <v>35092196191000</v>
      </c>
      <c r="R4" s="2">
        <f t="shared" si="1"/>
        <v>16661402998000</v>
      </c>
      <c r="S4" s="2">
        <f t="shared" si="1"/>
        <v>9848242050000</v>
      </c>
      <c r="T4" s="2">
        <f t="shared" si="1"/>
        <v>8592217357000</v>
      </c>
      <c r="U4" s="2">
        <f t="shared" si="1"/>
        <v>9786470812000</v>
      </c>
      <c r="V4" s="2">
        <f t="shared" si="1"/>
        <v>8926750527000</v>
      </c>
      <c r="W4" s="2">
        <f t="shared" si="1"/>
        <v>4843229958000</v>
      </c>
      <c r="X4" s="2">
        <f t="shared" si="1"/>
        <v>4306105746000</v>
      </c>
      <c r="Y4" s="2">
        <f t="shared" si="1"/>
        <v>3631483330000</v>
      </c>
      <c r="Z4" s="2">
        <f t="shared" si="1"/>
        <v>3319345016000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1193859000000</v>
      </c>
      <c r="E5" s="2">
        <f>IFERROR(INDEX(E51:E500,MATCH($C$5,$C$51:$C$500,0)),"")</f>
        <v>718832000000</v>
      </c>
      <c r="H5" s="2">
        <f>IFERROR(SUM(D5:G5)*(4/MAX(1,COUNT(D5:G5))),"")</f>
        <v>3825382000000</v>
      </c>
      <c r="I5" s="2">
        <f t="shared" ref="I5:Z5" si="2">IFERROR(INDEX(I51:I500,MATCH($C$5,$C$51:$C$500,0)),"")</f>
        <v>3455970000000</v>
      </c>
      <c r="J5" s="2">
        <f t="shared" si="2"/>
        <v>4414990000000</v>
      </c>
      <c r="K5" s="2">
        <f t="shared" si="2"/>
        <v>6619793000000</v>
      </c>
      <c r="L5" s="2">
        <f t="shared" si="2"/>
        <v>1239322000000</v>
      </c>
      <c r="M5" s="2">
        <f t="shared" si="2"/>
        <v>1532350000000</v>
      </c>
      <c r="N5" s="2">
        <f t="shared" si="2"/>
        <v>644404000000</v>
      </c>
      <c r="O5" s="2">
        <f t="shared" si="2"/>
        <v>2129659000000</v>
      </c>
      <c r="P5" s="2">
        <f t="shared" si="2"/>
        <v>2249998594000</v>
      </c>
      <c r="Q5" s="2">
        <f t="shared" si="2"/>
        <v>1988011074000</v>
      </c>
      <c r="R5" s="2">
        <f t="shared" si="2"/>
        <v>1770726017000</v>
      </c>
      <c r="S5" s="2">
        <f t="shared" si="2"/>
        <v>1449326765000</v>
      </c>
      <c r="T5" s="2">
        <f t="shared" si="2"/>
        <v>1403944055000</v>
      </c>
      <c r="U5" s="2">
        <f t="shared" si="2"/>
        <v>1335122900000</v>
      </c>
      <c r="V5" s="2">
        <f t="shared" si="2"/>
        <v>1602624246000</v>
      </c>
      <c r="W5" s="2">
        <f t="shared" si="2"/>
        <v>1342220047000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63230189000000</v>
      </c>
      <c r="E6" s="2">
        <f>IFERROR(INDEX(E51:E500,MATCH($C$6,$C$51:$C$500,0)),"")</f>
        <v>63459811000000</v>
      </c>
      <c r="H6" s="2">
        <f>IFERROR(INDEX(D6:G6,COUNT(D6:G6)),"")</f>
        <v>63459811000000</v>
      </c>
      <c r="I6" s="2">
        <f t="shared" ref="I6:Z6" si="3">IFERROR(INDEX(I51:I500,MATCH($C$6,$C$51:$C$500,0)),"")</f>
        <v>62361717000000</v>
      </c>
      <c r="J6" s="2">
        <f t="shared" si="3"/>
        <v>58833241000000</v>
      </c>
      <c r="K6" s="2">
        <f t="shared" si="3"/>
        <v>39727834000000</v>
      </c>
      <c r="L6" s="2">
        <f t="shared" si="3"/>
        <v>25621389000000</v>
      </c>
      <c r="M6" s="2">
        <f t="shared" si="3"/>
        <v>25500315000000</v>
      </c>
      <c r="N6" s="2">
        <f t="shared" si="3"/>
        <v>24775615000000</v>
      </c>
      <c r="O6" s="2">
        <f t="shared" si="3"/>
        <v>23185737000000</v>
      </c>
      <c r="P6" s="2">
        <f t="shared" si="3"/>
        <v>20198985799000</v>
      </c>
      <c r="Q6" s="2">
        <f t="shared" si="3"/>
        <v>18359439521000</v>
      </c>
      <c r="R6" s="2">
        <f t="shared" si="3"/>
        <v>16338840064000</v>
      </c>
      <c r="S6" s="2">
        <f t="shared" si="3"/>
        <v>12368664466000</v>
      </c>
      <c r="T6" s="2">
        <f t="shared" si="3"/>
        <v>11424995629000</v>
      </c>
      <c r="U6" s="2">
        <f t="shared" si="3"/>
        <v>10866980040000</v>
      </c>
      <c r="V6" s="2">
        <f t="shared" si="3"/>
        <v>9787785568000</v>
      </c>
      <c r="W6" s="2">
        <f t="shared" si="3"/>
        <v>9240280261000</v>
      </c>
      <c r="X6" s="2">
        <f t="shared" si="3"/>
        <v>8359466427000</v>
      </c>
      <c r="Y6" s="2">
        <f t="shared" si="3"/>
        <v>7745441049000</v>
      </c>
      <c r="Z6" s="2">
        <f t="shared" si="3"/>
        <v>6883823333000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7.26</v>
      </c>
      <c r="E7" s="3">
        <f>IFERROR(INDEX(E51:E500,MATCH($C$7,$C$51:$C$500,0))/1000000000,"")</f>
        <v>7.26</v>
      </c>
      <c r="H7" s="3">
        <f>IFERROR(INDEX(D7:G7,COUNT(D7:G7)),"")</f>
        <v>7.26</v>
      </c>
      <c r="I7" s="3">
        <f t="shared" ref="I7:Z7" si="4">IFERROR(INDEX(I51:I500,MATCH($C$7,$C$51:$C$500,0))/1000000000,"")</f>
        <v>7.26</v>
      </c>
      <c r="J7" s="3">
        <f t="shared" si="4"/>
        <v>7.26</v>
      </c>
      <c r="K7" s="3">
        <f t="shared" si="4"/>
        <v>7.26</v>
      </c>
      <c r="L7" s="3">
        <f t="shared" si="4"/>
        <v>7.26</v>
      </c>
      <c r="M7" s="3">
        <f t="shared" si="4"/>
        <v>7.26</v>
      </c>
      <c r="N7" s="3">
        <f t="shared" si="4"/>
        <v>7.26</v>
      </c>
      <c r="O7" s="3">
        <f t="shared" si="4"/>
        <v>7.26</v>
      </c>
      <c r="P7" s="3">
        <f t="shared" si="4"/>
        <v>7.26</v>
      </c>
      <c r="Q7" s="3">
        <f t="shared" si="4"/>
        <v>7.26</v>
      </c>
      <c r="R7" s="3">
        <f t="shared" si="4"/>
        <v>7.26</v>
      </c>
      <c r="S7" s="3">
        <f t="shared" si="4"/>
        <v>6.8</v>
      </c>
      <c r="T7" s="3">
        <f t="shared" si="4"/>
        <v>6.8</v>
      </c>
      <c r="U7" s="3">
        <f t="shared" si="4"/>
        <v>6.8</v>
      </c>
      <c r="V7" s="3">
        <f t="shared" si="4"/>
        <v>6.8</v>
      </c>
      <c r="W7" s="3">
        <f t="shared" si="4"/>
        <v>6.8</v>
      </c>
      <c r="X7" s="3">
        <f t="shared" si="4"/>
        <v>6.8</v>
      </c>
      <c r="Y7" s="3">
        <f t="shared" si="4"/>
        <v>6.8</v>
      </c>
      <c r="Z7" s="3">
        <f t="shared" si="4"/>
        <v>6.8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-200000000000</v>
      </c>
      <c r="E8" s="2">
        <f>IFERROR(INDEX(E51:E500,MATCH("Free cash flow (Quarter)",$C$51:$C$500,0)),"")</f>
        <v>-804000000000</v>
      </c>
      <c r="H8" s="2">
        <f>IFERROR(INDEX(D8:G8,COUNT(D8:G8)),"")</f>
        <v>-804000000000</v>
      </c>
      <c r="I8" s="2">
        <f t="shared" ref="I8:Z8" si="5">IFERROR(INDEX(I51:I500,MATCH($C$8,$C$51:$C$500,0)),"")</f>
        <v>-7483000000000</v>
      </c>
      <c r="J8" s="2">
        <f t="shared" si="5"/>
        <v>-7076000000000</v>
      </c>
      <c r="K8" s="2">
        <f t="shared" si="5"/>
        <v>-1845000000000</v>
      </c>
      <c r="L8" s="2">
        <f t="shared" si="5"/>
        <v>-668000000000</v>
      </c>
      <c r="M8" s="2">
        <f t="shared" si="5"/>
        <v>-176000000000</v>
      </c>
      <c r="N8" s="2">
        <f t="shared" si="5"/>
        <v>-19801000000000</v>
      </c>
      <c r="O8" s="2">
        <f t="shared" si="5"/>
        <v>-10491000000000</v>
      </c>
      <c r="P8" s="2">
        <f t="shared" si="5"/>
        <v>-13344000000000</v>
      </c>
      <c r="Q8" s="2">
        <f t="shared" si="5"/>
        <v>-6511000000000</v>
      </c>
      <c r="R8" s="2">
        <f t="shared" si="5"/>
        <v>-3764000000000</v>
      </c>
      <c r="S8" s="2">
        <f t="shared" si="5"/>
        <v>-1827000000000</v>
      </c>
      <c r="T8" s="2">
        <f t="shared" si="5"/>
        <v>-1219000000000</v>
      </c>
      <c r="U8" s="2">
        <f t="shared" si="5"/>
        <v>-1772000000000</v>
      </c>
      <c r="V8" s="2">
        <f t="shared" si="5"/>
        <v>-337000000000</v>
      </c>
      <c r="W8" s="2">
        <f t="shared" si="5"/>
        <v>131000000000</v>
      </c>
      <c r="X8" s="2">
        <f t="shared" si="5"/>
        <v>-98000000000</v>
      </c>
      <c r="Y8" s="2">
        <f t="shared" si="5"/>
        <v>53000000000</v>
      </c>
      <c r="Z8" s="2">
        <f t="shared" si="5"/>
        <v>645000000000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-27.59</v>
      </c>
      <c r="E9" s="3">
        <f>IFERROR(INDEX(E51:E500,MATCH("Free cash flow per share (Quarter)",$C$51:$C$500,0)),"")</f>
        <v>-110.81</v>
      </c>
      <c r="H9" s="3">
        <f>IFERROR(INDEX(D9:G9,COUNT(D9:G9)),"")</f>
        <v>-110.81</v>
      </c>
      <c r="I9" s="3">
        <f t="shared" ref="I9:Z9" si="6">IFERROR(INDEX(I51:I500,MATCH($C$9,$C$51:$C$500,0)),"")</f>
        <v>-1031.01</v>
      </c>
      <c r="J9" s="3">
        <f t="shared" si="6"/>
        <v>-974.92</v>
      </c>
      <c r="K9" s="3">
        <f t="shared" si="6"/>
        <v>-254.21</v>
      </c>
      <c r="L9" s="3">
        <f t="shared" si="6"/>
        <v>-92.05</v>
      </c>
      <c r="M9" s="3">
        <f t="shared" si="6"/>
        <v>-24.19</v>
      </c>
      <c r="N9" s="3">
        <f t="shared" si="6"/>
        <v>-2728.17</v>
      </c>
      <c r="O9" s="3">
        <f t="shared" si="6"/>
        <v>-1445.51</v>
      </c>
      <c r="P9" s="3">
        <f t="shared" si="6"/>
        <v>-1838.61</v>
      </c>
      <c r="Q9" s="3">
        <f t="shared" si="6"/>
        <v>-897.07</v>
      </c>
      <c r="R9" s="3">
        <f t="shared" si="6"/>
        <v>-518.54</v>
      </c>
      <c r="S9" s="3">
        <f t="shared" si="6"/>
        <v>-268.73</v>
      </c>
      <c r="T9" s="3">
        <f t="shared" si="6"/>
        <v>-179.3</v>
      </c>
      <c r="U9" s="3">
        <f t="shared" si="6"/>
        <v>-260.52999999999997</v>
      </c>
      <c r="V9" s="3">
        <f t="shared" si="6"/>
        <v>-49.55</v>
      </c>
      <c r="W9" s="3">
        <f t="shared" si="6"/>
        <v>19.25</v>
      </c>
      <c r="X9" s="3">
        <f t="shared" si="6"/>
        <v>-14.48</v>
      </c>
      <c r="Y9" s="3">
        <f t="shared" si="6"/>
        <v>7.82</v>
      </c>
      <c r="Z9" s="3">
        <f t="shared" si="6"/>
        <v>94.86</v>
      </c>
    </row>
    <row r="10" spans="1:26" ht="15.5" x14ac:dyDescent="0.35">
      <c r="C10" t="s">
        <v>18</v>
      </c>
      <c r="D10" s="3">
        <f ca="1">IFERROR(IF(D9=0,"",D2/D9),"")</f>
        <v>-112.35955056179775</v>
      </c>
      <c r="E10" s="3">
        <f ca="1">IFERROR(IF(E9=0,"",E2/E9),"")</f>
        <v>-24.456276509340313</v>
      </c>
      <c r="I10" s="3">
        <f t="shared" ref="I10:Z10" ca="1" si="7">IFERROR(IF(I9=0,"",I2/I9),"")</f>
        <v>-3.3074363973191336</v>
      </c>
      <c r="J10" s="3">
        <f t="shared" ca="1" si="7"/>
        <v>-4.4413900627743814</v>
      </c>
      <c r="K10" s="3">
        <f t="shared" ca="1" si="7"/>
        <v>-19.157389559812753</v>
      </c>
      <c r="L10" s="3">
        <f t="shared" ca="1" si="7"/>
        <v>-32.373709940249867</v>
      </c>
      <c r="M10" s="3">
        <f t="shared" ca="1" si="7"/>
        <v>-160.81025217031831</v>
      </c>
      <c r="N10" s="3">
        <f t="shared" ca="1" si="7"/>
        <v>-1.6971083180300348</v>
      </c>
      <c r="O10" s="3">
        <f t="shared" ca="1" si="7"/>
        <v>-3.5800513313640168</v>
      </c>
      <c r="P10" s="3">
        <f t="shared" ca="1" si="7"/>
        <v>-2.3278454919749159</v>
      </c>
      <c r="Q10" s="3">
        <f t="shared" ca="1" si="7"/>
        <v>-7.1343373426822874</v>
      </c>
      <c r="R10" s="3">
        <f t="shared" ca="1" si="7"/>
        <v>-8.3310834265437581</v>
      </c>
      <c r="S10" s="3">
        <f t="shared" ca="1" si="7"/>
        <v>-19.397868492538979</v>
      </c>
      <c r="T10" s="3">
        <f t="shared" ca="1" si="7"/>
        <v>-39.227686558839927</v>
      </c>
      <c r="U10" s="3">
        <f t="shared" ca="1" si="7"/>
        <v>-18.093723179672207</v>
      </c>
      <c r="V10" s="3">
        <f t="shared" ca="1" si="7"/>
        <v>-109.73286377396569</v>
      </c>
      <c r="W10" s="3">
        <f t="shared" ca="1" si="7"/>
        <v>217.67192727272726</v>
      </c>
      <c r="X10" s="3">
        <f t="shared" ca="1" si="7"/>
        <v>-235.98037292817679</v>
      </c>
      <c r="Y10" s="3">
        <f t="shared" ca="1" si="7"/>
        <v>232.19267263427108</v>
      </c>
      <c r="Z10" s="3">
        <f t="shared" ca="1" si="7"/>
        <v>9.5706651908075049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7081876000000</v>
      </c>
      <c r="E11" s="2">
        <f>IFERROR(INDEX(E51:E500,MATCH($C$11,$C$51:$C$500,0)),"")</f>
        <v>5812506000000</v>
      </c>
      <c r="H11" s="2">
        <f>IFERROR(INDEX(D11:G11,COUNT(D11:G11)),"")</f>
        <v>5812506000000</v>
      </c>
      <c r="I11" s="2">
        <f t="shared" ref="I11:Z11" si="8">IFERROR(INDEX(I51:I500,MATCH($C$11,$C$51:$C$500,0)),"")</f>
        <v>6750913000000</v>
      </c>
      <c r="J11" s="2">
        <f t="shared" si="8"/>
        <v>5123252000000</v>
      </c>
      <c r="K11" s="2">
        <f t="shared" si="8"/>
        <v>4696437000000</v>
      </c>
      <c r="L11" s="2">
        <f t="shared" si="8"/>
        <v>8429118000000</v>
      </c>
      <c r="M11" s="2">
        <f t="shared" si="8"/>
        <v>6279089000000</v>
      </c>
      <c r="N11" s="2">
        <f t="shared" si="8"/>
        <v>4597204000000</v>
      </c>
      <c r="O11" s="2">
        <f t="shared" si="8"/>
        <v>4341601000000</v>
      </c>
      <c r="P11" s="2">
        <f t="shared" si="8"/>
        <v>5942954293000</v>
      </c>
      <c r="Q11" s="2">
        <f t="shared" si="8"/>
        <v>6873020928000</v>
      </c>
      <c r="R11" s="2">
        <f t="shared" si="8"/>
        <v>4124886070000</v>
      </c>
      <c r="S11" s="2">
        <f t="shared" si="8"/>
        <v>3323221103000</v>
      </c>
      <c r="T11" s="2">
        <f t="shared" si="8"/>
        <v>3290783678000</v>
      </c>
      <c r="U11" s="2">
        <f t="shared" si="8"/>
        <v>3514061335000</v>
      </c>
      <c r="V11" s="2">
        <f t="shared" si="8"/>
        <v>4302382487000</v>
      </c>
      <c r="W11" s="2">
        <f t="shared" si="8"/>
        <v>3764008591000</v>
      </c>
      <c r="X11" s="2">
        <f t="shared" si="8"/>
        <v>4011590465000</v>
      </c>
      <c r="Y11" s="2">
        <f t="shared" si="8"/>
        <v>3314002735000</v>
      </c>
      <c r="Z11" s="2">
        <f t="shared" si="8"/>
        <v>3377248306000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72906000000000</v>
      </c>
      <c r="E12" s="2">
        <f>IFERROR(INDEX(E51:E500,MATCH("Net Debt (Quarter)",$C$51:$C$500,0)),"")</f>
        <v>71400000000000</v>
      </c>
      <c r="H12" s="2">
        <f>IFERROR(INDEX(D12:G12,COUNT(D12:G12)),"")</f>
        <v>71400000000000</v>
      </c>
      <c r="I12" s="2">
        <f t="shared" ref="I12:Z12" si="9">IFERROR(INDEX(I51:I500,MATCH($C$12,$C$51:$C$500,0)),"")</f>
        <v>70234000000000</v>
      </c>
      <c r="J12" s="2">
        <f t="shared" si="9"/>
        <v>60979000000000</v>
      </c>
      <c r="K12" s="2">
        <f t="shared" si="9"/>
        <v>66865000000000</v>
      </c>
      <c r="L12" s="2">
        <f t="shared" si="9"/>
        <v>43351000000000</v>
      </c>
      <c r="M12" s="2">
        <f t="shared" si="9"/>
        <v>55876000000000</v>
      </c>
      <c r="N12" s="2">
        <f t="shared" si="9"/>
        <v>60054000000000</v>
      </c>
      <c r="O12" s="2">
        <f t="shared" si="9"/>
        <v>38535000000000</v>
      </c>
      <c r="P12" s="2">
        <f t="shared" si="9"/>
        <v>27186000000000</v>
      </c>
      <c r="Q12" s="2">
        <f t="shared" si="9"/>
        <v>26352000000000</v>
      </c>
      <c r="R12" s="2">
        <f t="shared" si="9"/>
        <v>18610000000000</v>
      </c>
      <c r="S12" s="2">
        <f t="shared" si="9"/>
        <v>14296000000000</v>
      </c>
      <c r="T12" s="2">
        <f t="shared" si="9"/>
        <v>10422000000000</v>
      </c>
      <c r="U12" s="2">
        <f t="shared" si="9"/>
        <v>9822000000000</v>
      </c>
      <c r="V12" s="2">
        <f t="shared" si="9"/>
        <v>7282000000000</v>
      </c>
      <c r="W12" s="2">
        <f t="shared" si="9"/>
        <v>5521000000000</v>
      </c>
      <c r="X12" s="2">
        <f t="shared" si="9"/>
        <v>4854000000000</v>
      </c>
      <c r="Y12" s="2">
        <f t="shared" si="9"/>
        <v>3413000000000</v>
      </c>
      <c r="Z12" s="2">
        <f t="shared" si="9"/>
        <v>2746000000000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79988000000000</v>
      </c>
      <c r="E13" s="2">
        <f>IFERROR(INDEX(E51:E500,MATCH("Total Debt (Quarter)",$C$51:$C$500,0)),"")</f>
        <v>77213000000000</v>
      </c>
      <c r="H13" s="2">
        <f>IFERROR(INDEX(D13:G13,COUNT(D13:G13)),"")</f>
        <v>77213000000000</v>
      </c>
      <c r="I13" s="2">
        <f t="shared" ref="I13:Z13" si="10">IFERROR(INDEX(I51:I500,MATCH($C$13,$C$51:$C$500,0)),"")</f>
        <v>76985000000000</v>
      </c>
      <c r="J13" s="2">
        <f t="shared" si="10"/>
        <v>66102000000000</v>
      </c>
      <c r="K13" s="2">
        <f t="shared" si="10"/>
        <v>71562000000000</v>
      </c>
      <c r="L13" s="2">
        <f t="shared" si="10"/>
        <v>51780000000000</v>
      </c>
      <c r="M13" s="2">
        <f t="shared" si="10"/>
        <v>62155000000000</v>
      </c>
      <c r="N13" s="2">
        <f t="shared" si="10"/>
        <v>64651000000000</v>
      </c>
      <c r="O13" s="2">
        <f t="shared" si="10"/>
        <v>42876000000000</v>
      </c>
      <c r="P13" s="2">
        <f t="shared" si="10"/>
        <v>33129000000000</v>
      </c>
      <c r="Q13" s="2">
        <f t="shared" si="10"/>
        <v>33225000000000</v>
      </c>
      <c r="R13" s="2">
        <f t="shared" si="10"/>
        <v>22735000000000</v>
      </c>
      <c r="S13" s="2">
        <f t="shared" si="10"/>
        <v>17619000000000</v>
      </c>
      <c r="T13" s="2">
        <f t="shared" si="10"/>
        <v>13713000000000</v>
      </c>
      <c r="U13" s="2">
        <f t="shared" si="10"/>
        <v>13336000000000</v>
      </c>
      <c r="V13" s="2">
        <f t="shared" si="10"/>
        <v>11585000000000</v>
      </c>
      <c r="W13" s="2">
        <f t="shared" si="10"/>
        <v>9285000000000</v>
      </c>
      <c r="X13" s="2">
        <f t="shared" si="10"/>
        <v>8866000000000</v>
      </c>
      <c r="Y13" s="2">
        <f t="shared" si="10"/>
        <v>6727000000000</v>
      </c>
      <c r="Z13" s="2">
        <f t="shared" si="10"/>
        <v>6123000000000</v>
      </c>
    </row>
    <row r="14" spans="1:26" ht="15.5" x14ac:dyDescent="0.35">
      <c r="C14" t="s">
        <v>27</v>
      </c>
      <c r="D14" s="2">
        <f>IFERROR(INDEX(D51:D500,MATCH($C$14,$C$51:$C$500,0)),"")</f>
        <v>-900211000000</v>
      </c>
      <c r="E14" s="2">
        <f>IFERROR(INDEX(E51:E500,MATCH($C$14,$C$51:$C$500,0)),"")</f>
        <v>-889431000000</v>
      </c>
      <c r="H14" s="2">
        <f>IFERROR(SUM(D14:G14)*(4/MAX(1,COUNT(D14:G14))),"")</f>
        <v>-3579284000000</v>
      </c>
      <c r="I14" s="2">
        <f t="shared" ref="I14:Z14" si="11">IFERROR(INDEX(I51:I500,MATCH($C$14,$C$51:$C$500,0)),"")</f>
        <v>-3603869000000</v>
      </c>
      <c r="J14" s="2">
        <f t="shared" si="11"/>
        <v>-4026337000000</v>
      </c>
      <c r="K14" s="2">
        <f t="shared" si="11"/>
        <v>-3592352000000</v>
      </c>
      <c r="L14" s="2">
        <f t="shared" si="11"/>
        <v>-3885342000000</v>
      </c>
      <c r="M14" s="2">
        <f t="shared" si="11"/>
        <v>-4520359000000</v>
      </c>
      <c r="N14" s="2">
        <f t="shared" si="11"/>
        <v>-3647949000000</v>
      </c>
      <c r="O14" s="2">
        <f t="shared" si="11"/>
        <v>-2433684000000</v>
      </c>
      <c r="P14" s="2">
        <f t="shared" si="11"/>
        <v>-1839660068000</v>
      </c>
      <c r="Q14" s="2">
        <f t="shared" si="11"/>
        <v>-1268870415000</v>
      </c>
      <c r="R14" s="2">
        <f t="shared" si="11"/>
        <v>-1509003370000</v>
      </c>
      <c r="S14" s="2">
        <f t="shared" si="11"/>
        <v>-1405042942000</v>
      </c>
      <c r="T14" s="2">
        <f t="shared" si="11"/>
        <v>-1215320255000</v>
      </c>
      <c r="U14" s="2">
        <f t="shared" si="11"/>
        <v>-944219190000</v>
      </c>
      <c r="V14" s="2">
        <f t="shared" si="11"/>
        <v>-916145910000</v>
      </c>
      <c r="W14" s="2">
        <f t="shared" si="11"/>
        <v>-740400368000</v>
      </c>
      <c r="X14" s="2">
        <f t="shared" si="11"/>
        <v>-763845131000</v>
      </c>
      <c r="Y14" s="2">
        <f t="shared" si="11"/>
        <v>-742024439000</v>
      </c>
      <c r="Z14" s="2">
        <f t="shared" si="11"/>
        <v>-720096500000</v>
      </c>
    </row>
    <row r="15" spans="1:26" ht="15.5" x14ac:dyDescent="0.35">
      <c r="C15" t="s">
        <v>28</v>
      </c>
      <c r="D15" s="2">
        <f>IFERROR(INDEX(D51:D500,MATCH($C$15,$C$51:$C$500,0)),"")</f>
        <v>-393745000000</v>
      </c>
      <c r="E15" s="2">
        <f>IFERROR(INDEX(E51:E500,MATCH($C$15,$C$51:$C$500,0)),"")</f>
        <v>-519834000000</v>
      </c>
      <c r="H15" s="2">
        <f>IFERROR(SUM(D15:G15)*(4/MAX(1,COUNT(D15:G15))),"")</f>
        <v>-1827158000000</v>
      </c>
      <c r="I15" s="2">
        <f t="shared" ref="I15:Z15" si="12">IFERROR(INDEX(I51:I500,MATCH($C$15,$C$51:$C$500,0)),"")</f>
        <v>-1546818000000</v>
      </c>
      <c r="J15" s="2">
        <f t="shared" si="12"/>
        <v>-157650000000</v>
      </c>
      <c r="K15" s="2">
        <f t="shared" si="12"/>
        <v>-1176936000000</v>
      </c>
      <c r="L15" s="2">
        <f t="shared" si="12"/>
        <v>-1402087000000</v>
      </c>
      <c r="M15" s="2">
        <f t="shared" si="12"/>
        <v>-1201217000000</v>
      </c>
      <c r="N15" s="2">
        <f t="shared" si="12"/>
        <v>-738080000000</v>
      </c>
      <c r="O15" s="2">
        <f t="shared" si="12"/>
        <v>-1023715000000</v>
      </c>
      <c r="P15" s="2">
        <f t="shared" si="12"/>
        <v>-1173815874000</v>
      </c>
      <c r="Q15" s="2">
        <f t="shared" si="12"/>
        <v>-1156796398000</v>
      </c>
      <c r="R15" s="2">
        <f t="shared" si="12"/>
        <v>-846624798000</v>
      </c>
      <c r="S15" s="2">
        <f t="shared" si="12"/>
        <v>-749103687000</v>
      </c>
      <c r="T15" s="2">
        <f t="shared" si="12"/>
        <v>-606642066000</v>
      </c>
      <c r="U15" s="2">
        <f t="shared" si="12"/>
        <v>-476834608000</v>
      </c>
      <c r="V15" s="2">
        <f t="shared" si="12"/>
        <v>-519444502000</v>
      </c>
      <c r="W15" s="2">
        <f t="shared" si="12"/>
        <v>-407650700000</v>
      </c>
      <c r="X15" s="2">
        <f t="shared" si="12"/>
        <v>-291853546000</v>
      </c>
      <c r="Y15" s="2">
        <f t="shared" si="12"/>
        <v>-211681919000</v>
      </c>
      <c r="Z15" s="2">
        <f t="shared" si="12"/>
        <v>-223921974000</v>
      </c>
    </row>
    <row r="16" spans="1:26" ht="15.5" x14ac:dyDescent="0.35">
      <c r="C16" t="s">
        <v>29</v>
      </c>
      <c r="D16" s="2">
        <f>IFERROR(INDEX(D51:D500,MATCH($C$16,$C$51:$C$500,0)),"")</f>
        <v>1906693000000</v>
      </c>
      <c r="E16" s="2">
        <f>IFERROR(INDEX(E51:E500,MATCH($C$16,$C$51:$C$500,0)),"")</f>
        <v>1633730000000</v>
      </c>
      <c r="H16" s="2">
        <f>IFERROR(SUM(D16:G16)*(4/MAX(1,COUNT(D16:G16))),"")</f>
        <v>7080846000000</v>
      </c>
      <c r="I16" s="2">
        <f t="shared" ref="I16:Z16" si="13">IFERROR(INDEX(I51:I500,MATCH($C$16,$C$51:$C$500,0)),"")</f>
        <v>6353822000000</v>
      </c>
      <c r="J16" s="2">
        <f t="shared" si="13"/>
        <v>5763285000000</v>
      </c>
      <c r="K16" s="2">
        <f t="shared" si="13"/>
        <v>7926425000000</v>
      </c>
      <c r="L16" s="2">
        <f t="shared" si="13"/>
        <v>3725795000000</v>
      </c>
      <c r="M16" s="2">
        <f t="shared" si="13"/>
        <v>2072453000000</v>
      </c>
      <c r="N16" s="2">
        <f t="shared" si="13"/>
        <v>696451000000</v>
      </c>
      <c r="O16" s="2">
        <f t="shared" si="13"/>
        <v>3097603000000</v>
      </c>
      <c r="P16" s="2">
        <f t="shared" si="13"/>
        <v>3210306909000</v>
      </c>
      <c r="Q16" s="2">
        <f t="shared" si="13"/>
        <v>3250452460000</v>
      </c>
      <c r="R16" s="2">
        <f t="shared" si="13"/>
        <v>2649679254000</v>
      </c>
      <c r="S16" s="2">
        <f t="shared" si="13"/>
        <v>2068304233000</v>
      </c>
      <c r="T16" s="2">
        <f t="shared" si="13"/>
        <v>1821973793000</v>
      </c>
      <c r="U16" s="2">
        <f t="shared" si="13"/>
        <v>1714655142000</v>
      </c>
      <c r="V16" s="2">
        <f t="shared" si="13"/>
        <v>2055256702000</v>
      </c>
      <c r="W16" s="2">
        <f t="shared" si="13"/>
        <v>1726474674000</v>
      </c>
      <c r="X16" s="2">
        <f t="shared" si="13"/>
        <v>1476349354000</v>
      </c>
      <c r="Y16" s="2">
        <f t="shared" si="13"/>
        <v>1093893631000</v>
      </c>
      <c r="Z16" s="2">
        <f t="shared" si="13"/>
        <v>945822260000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22506000000000</v>
      </c>
      <c r="E20" s="2">
        <f ca="1">IFERROR(E21*E2,"")</f>
        <v>19674600000000</v>
      </c>
      <c r="H20" s="2">
        <f t="shared" ref="H20:Z20" ca="1" si="14">IFERROR(H21*H2,"")</f>
        <v>19674600000000</v>
      </c>
      <c r="I20" s="2">
        <f t="shared" ca="1" si="14"/>
        <v>24756600000000</v>
      </c>
      <c r="J20" s="2">
        <f t="shared" ca="1" si="14"/>
        <v>31435800000000</v>
      </c>
      <c r="K20" s="2">
        <f t="shared" ca="1" si="14"/>
        <v>35356200000000</v>
      </c>
      <c r="L20" s="2">
        <f t="shared" ca="1" si="14"/>
        <v>21634800000000</v>
      </c>
      <c r="M20" s="2">
        <f t="shared" ca="1" si="14"/>
        <v>28241400000000</v>
      </c>
      <c r="N20" s="2">
        <f t="shared" ca="1" si="14"/>
        <v>33613800000000</v>
      </c>
      <c r="O20" s="2">
        <f t="shared" ca="1" si="14"/>
        <v>37570500000000</v>
      </c>
      <c r="P20" s="2">
        <f t="shared" ca="1" si="14"/>
        <v>31072800000000</v>
      </c>
      <c r="Q20" s="2">
        <f t="shared" ca="1" si="14"/>
        <v>46464000000000</v>
      </c>
      <c r="R20" s="2">
        <f t="shared" ca="1" si="14"/>
        <v>31363200000000</v>
      </c>
      <c r="S20" s="2">
        <f t="shared" ca="1" si="14"/>
        <v>35446966560000</v>
      </c>
      <c r="T20" s="2">
        <f t="shared" ca="1" si="14"/>
        <v>47827964560000</v>
      </c>
      <c r="U20" s="2">
        <f t="shared" ca="1" si="14"/>
        <v>32054912360000</v>
      </c>
      <c r="V20" s="2">
        <f t="shared" ca="1" si="14"/>
        <v>36973391120000</v>
      </c>
      <c r="W20" s="2">
        <f t="shared" ca="1" si="14"/>
        <v>28493255279999.996</v>
      </c>
      <c r="X20" s="2">
        <f t="shared" ca="1" si="14"/>
        <v>23235571440000</v>
      </c>
      <c r="Y20" s="2">
        <f t="shared" ca="1" si="14"/>
        <v>12347077560000</v>
      </c>
      <c r="Z20" s="2">
        <f t="shared" ca="1" si="14"/>
        <v>6173538440000</v>
      </c>
    </row>
    <row r="21" spans="1:26" ht="15.5" x14ac:dyDescent="0.35">
      <c r="C21" t="s">
        <v>12</v>
      </c>
      <c r="D21" s="2">
        <f>IFERROR(INDEX(D51:D500,MATCH($C$7,$C$51:$C$500,0)),"")</f>
        <v>7260000000</v>
      </c>
      <c r="E21" s="2">
        <f>IFERROR(INDEX(E51:E500,MATCH($C$7,$C$51:$C$500,0)),"")</f>
        <v>7260000000</v>
      </c>
      <c r="H21" s="2">
        <f>IFERROR(INDEX(D21:G21,COUNT(D21:G21)),"")</f>
        <v>7260000000</v>
      </c>
      <c r="I21" s="2">
        <f t="shared" ref="I21:Z21" si="15">IFERROR(INDEX(I51:I500,MATCH($C$7,$C$51:$C$500,0)),"")</f>
        <v>7260000000</v>
      </c>
      <c r="J21" s="2">
        <f t="shared" si="15"/>
        <v>7260000000</v>
      </c>
      <c r="K21" s="2">
        <f t="shared" si="15"/>
        <v>7260000000</v>
      </c>
      <c r="L21" s="2">
        <f t="shared" si="15"/>
        <v>7260000000</v>
      </c>
      <c r="M21" s="2">
        <f t="shared" si="15"/>
        <v>7260000000</v>
      </c>
      <c r="N21" s="2">
        <f t="shared" si="15"/>
        <v>7260000000</v>
      </c>
      <c r="O21" s="2">
        <f t="shared" si="15"/>
        <v>7260000000</v>
      </c>
      <c r="P21" s="2">
        <f t="shared" si="15"/>
        <v>7260000000</v>
      </c>
      <c r="Q21" s="2">
        <f t="shared" si="15"/>
        <v>7260000000</v>
      </c>
      <c r="R21" s="2">
        <f t="shared" si="15"/>
        <v>7260000000</v>
      </c>
      <c r="S21" s="2">
        <f t="shared" si="15"/>
        <v>6800000000</v>
      </c>
      <c r="T21" s="2">
        <f t="shared" si="15"/>
        <v>6800000000</v>
      </c>
      <c r="U21" s="2">
        <f t="shared" si="15"/>
        <v>6800000000</v>
      </c>
      <c r="V21" s="2">
        <f t="shared" si="15"/>
        <v>6800000000</v>
      </c>
      <c r="W21" s="2">
        <f t="shared" si="15"/>
        <v>6800000000</v>
      </c>
      <c r="X21" s="2">
        <f t="shared" si="15"/>
        <v>6800000000</v>
      </c>
      <c r="Y21" s="2">
        <f t="shared" si="15"/>
        <v>6800000000</v>
      </c>
      <c r="Z21" s="2">
        <f t="shared" si="15"/>
        <v>6800000000</v>
      </c>
    </row>
    <row r="23" spans="1:26" ht="15.5" x14ac:dyDescent="0.35">
      <c r="B23" t="s">
        <v>54</v>
      </c>
      <c r="C23" t="s">
        <v>55</v>
      </c>
      <c r="D23" s="3">
        <f>IFERROR(D5/D6*100,"")</f>
        <v>1.8881155012837301</v>
      </c>
      <c r="E23" s="3">
        <f>IFERROR(E5/E6*100,"")</f>
        <v>1.1327358034520463</v>
      </c>
      <c r="H23" s="3">
        <f t="shared" ref="H23:Z23" si="16">IFERROR(H5/H6*100,"")</f>
        <v>6.0280387535348954</v>
      </c>
      <c r="I23" s="3">
        <f t="shared" si="16"/>
        <v>5.5418134173566775</v>
      </c>
      <c r="J23" s="3">
        <f t="shared" si="16"/>
        <v>7.5042440718164753</v>
      </c>
      <c r="K23" s="3">
        <f t="shared" si="16"/>
        <v>16.662859092695566</v>
      </c>
      <c r="L23" s="3">
        <f t="shared" si="16"/>
        <v>4.8370601609459971</v>
      </c>
      <c r="M23" s="3">
        <f t="shared" si="16"/>
        <v>6.0091414557035865</v>
      </c>
      <c r="N23" s="3">
        <f t="shared" si="16"/>
        <v>2.6009606623286645</v>
      </c>
      <c r="O23" s="3">
        <f t="shared" si="16"/>
        <v>9.185211580723097</v>
      </c>
      <c r="P23" s="3">
        <f t="shared" si="16"/>
        <v>11.139166175914593</v>
      </c>
      <c r="Q23" s="3">
        <f t="shared" si="16"/>
        <v>10.828277582908028</v>
      </c>
      <c r="R23" s="3">
        <f t="shared" si="16"/>
        <v>10.83752585902049</v>
      </c>
      <c r="S23" s="3">
        <f t="shared" si="16"/>
        <v>11.717730471095148</v>
      </c>
      <c r="T23" s="3">
        <f t="shared" si="16"/>
        <v>12.288355292113872</v>
      </c>
      <c r="U23" s="3">
        <f t="shared" si="16"/>
        <v>12.286052749573283</v>
      </c>
      <c r="V23" s="3">
        <f t="shared" si="16"/>
        <v>16.373716351526838</v>
      </c>
      <c r="W23" s="3">
        <f t="shared" si="16"/>
        <v>14.525750400288642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-0.19373959642318528</v>
      </c>
      <c r="E24" s="4">
        <f>IFERROR(_xlfn.RRI(5,J23,E23),"")</f>
        <v>-0.31488364443993722</v>
      </c>
      <c r="H24" s="4">
        <f t="shared" ref="H24:Z24" si="17">IFERROR(_xlfn.RRI(5,M23,H23),"")</f>
        <v>6.2816200118365195E-4</v>
      </c>
      <c r="I24" s="4">
        <f t="shared" si="17"/>
        <v>0.16333186260733124</v>
      </c>
      <c r="J24" s="4">
        <f t="shared" si="17"/>
        <v>-3.9619004966297222E-2</v>
      </c>
      <c r="K24" s="4">
        <f t="shared" si="17"/>
        <v>8.3875420653531263E-2</v>
      </c>
      <c r="L24" s="4">
        <f t="shared" si="17"/>
        <v>-0.14885329599601349</v>
      </c>
      <c r="M24" s="4">
        <f t="shared" si="17"/>
        <v>-0.11125646174622317</v>
      </c>
      <c r="N24" s="4">
        <f t="shared" si="17"/>
        <v>-0.25995512405825261</v>
      </c>
      <c r="O24" s="4">
        <f t="shared" si="17"/>
        <v>-5.6549582452942282E-2</v>
      </c>
      <c r="P24" s="4">
        <f t="shared" si="17"/>
        <v>-1.9408642036519042E-2</v>
      </c>
      <c r="Q24" s="4">
        <f t="shared" si="17"/>
        <v>-7.9375722100068935E-2</v>
      </c>
      <c r="R24" s="4">
        <f t="shared" si="17"/>
        <v>-5.689876430050822E-2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504.22</v>
      </c>
      <c r="J25" s="3">
        <f t="shared" si="18"/>
        <v>624.55999999999995</v>
      </c>
      <c r="K25" s="3">
        <f t="shared" si="18"/>
        <v>936.03</v>
      </c>
      <c r="L25" s="3">
        <f t="shared" si="18"/>
        <v>378.47</v>
      </c>
      <c r="M25" s="3">
        <f t="shared" si="18"/>
        <v>222.56</v>
      </c>
      <c r="N25" s="3">
        <f t="shared" si="18"/>
        <v>69.03</v>
      </c>
      <c r="O25" s="3">
        <f t="shared" si="18"/>
        <v>304.10000000000002</v>
      </c>
      <c r="P25" s="3">
        <f t="shared" si="18"/>
        <v>303.48</v>
      </c>
      <c r="Q25" s="3">
        <f t="shared" si="18"/>
        <v>303.14999999999998</v>
      </c>
      <c r="R25" s="3">
        <f t="shared" si="18"/>
        <v>260.31</v>
      </c>
      <c r="S25" s="3">
        <f t="shared" si="18"/>
        <v>215.64</v>
      </c>
      <c r="T25" s="3">
        <f t="shared" si="18"/>
        <v>206.39</v>
      </c>
      <c r="U25" s="3">
        <f t="shared" si="18"/>
        <v>196.52</v>
      </c>
      <c r="V25" s="3">
        <f t="shared" si="18"/>
        <v>235.6</v>
      </c>
      <c r="W25" s="3">
        <f t="shared" si="18"/>
        <v>196.98</v>
      </c>
      <c r="X25" s="3">
        <f t="shared" si="18"/>
        <v>175.51</v>
      </c>
      <c r="Y25" s="3">
        <f t="shared" si="18"/>
        <v>145.97999999999999</v>
      </c>
      <c r="Z25" s="3">
        <f t="shared" si="18"/>
        <v>104.09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0.48838895629127177</v>
      </c>
      <c r="J26" s="4">
        <f t="shared" si="19"/>
        <v>0.15481269434630907</v>
      </c>
      <c r="K26" s="4">
        <f t="shared" si="19"/>
        <v>0.25265633350211747</v>
      </c>
      <c r="L26" s="4">
        <f t="shared" si="19"/>
        <v>4.53814214202648E-2</v>
      </c>
      <c r="M26" s="4">
        <f t="shared" si="19"/>
        <v>-3.0849437650376954E-2</v>
      </c>
      <c r="N26" s="4">
        <f t="shared" si="19"/>
        <v>-0.20372751316672177</v>
      </c>
      <c r="O26" s="4">
        <f t="shared" si="19"/>
        <v>8.0601469557110894E-2</v>
      </c>
      <c r="P26" s="4">
        <f t="shared" si="19"/>
        <v>9.079883136614364E-2</v>
      </c>
      <c r="Q26" s="4">
        <f t="shared" si="19"/>
        <v>5.1711099284122541E-2</v>
      </c>
      <c r="R26" s="4">
        <f t="shared" si="19"/>
        <v>5.7337764036517358E-2</v>
      </c>
      <c r="S26" s="4">
        <f t="shared" si="19"/>
        <v>4.2042642135843522E-2</v>
      </c>
      <c r="T26" s="4">
        <f t="shared" si="19"/>
        <v>7.1714380834481339E-2</v>
      </c>
      <c r="U26" s="4">
        <f t="shared" si="19"/>
        <v>0.13553244963709155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917.79421487603304</v>
      </c>
      <c r="E27" s="3">
        <f>IFERROR(E4/E21,"")</f>
        <v>888.17424242424238</v>
      </c>
      <c r="H27" s="3">
        <f t="shared" ref="H27:Z27" si="20">IFERROR(H4/H21,"")</f>
        <v>3611.9369146005511</v>
      </c>
      <c r="I27" s="3">
        <f t="shared" si="20"/>
        <v>4117.1139118457304</v>
      </c>
      <c r="J27" s="3">
        <f t="shared" si="20"/>
        <v>4374.0931129476585</v>
      </c>
      <c r="K27" s="3">
        <f t="shared" si="20"/>
        <v>2936.4469696969695</v>
      </c>
      <c r="L27" s="3">
        <f t="shared" si="20"/>
        <v>2284.1389807162536</v>
      </c>
      <c r="M27" s="3">
        <f t="shared" si="20"/>
        <v>2089.4699724517905</v>
      </c>
      <c r="N27" s="3">
        <f t="shared" si="20"/>
        <v>1887.6061983471075</v>
      </c>
      <c r="O27" s="3">
        <f t="shared" si="20"/>
        <v>3628.8236914600552</v>
      </c>
      <c r="P27" s="3">
        <f t="shared" si="20"/>
        <v>5092.8477528925623</v>
      </c>
      <c r="Q27" s="3">
        <f t="shared" si="20"/>
        <v>4833.6358389807165</v>
      </c>
      <c r="R27" s="3">
        <f t="shared" si="20"/>
        <v>2294.9590906336089</v>
      </c>
      <c r="S27" s="3">
        <f t="shared" si="20"/>
        <v>1448.2708897058824</v>
      </c>
      <c r="T27" s="3">
        <f t="shared" si="20"/>
        <v>1263.5613760294118</v>
      </c>
      <c r="U27" s="3">
        <f t="shared" si="20"/>
        <v>1439.186884117647</v>
      </c>
      <c r="V27" s="3">
        <f t="shared" si="20"/>
        <v>1312.7574304411764</v>
      </c>
      <c r="W27" s="3">
        <f t="shared" si="20"/>
        <v>712.23969970588234</v>
      </c>
      <c r="X27" s="3">
        <f t="shared" si="20"/>
        <v>633.25084500000003</v>
      </c>
      <c r="Y27" s="3">
        <f t="shared" si="20"/>
        <v>534.04166617647059</v>
      </c>
      <c r="Z27" s="3">
        <f t="shared" si="20"/>
        <v>488.13897294117646</v>
      </c>
    </row>
    <row r="28" spans="1:26" ht="15.5" x14ac:dyDescent="0.35">
      <c r="C28" t="s">
        <v>61</v>
      </c>
      <c r="D28" s="4">
        <f>IFERROR(_xlfn.RRI(5,I27,D27),"")</f>
        <v>-0.25932022402429056</v>
      </c>
      <c r="E28" s="4">
        <f>IFERROR(_xlfn.RRI(5,J27,E27),"")</f>
        <v>-0.27302072486098694</v>
      </c>
      <c r="H28" s="4">
        <f t="shared" ref="H28:Z28" si="21">IFERROR(_xlfn.RRI(5,M27,H27),"")</f>
        <v>0.11568297113321035</v>
      </c>
      <c r="I28" s="4">
        <f t="shared" si="21"/>
        <v>0.16878949001142129</v>
      </c>
      <c r="J28" s="4">
        <f t="shared" si="21"/>
        <v>3.8064719721861096E-2</v>
      </c>
      <c r="K28" s="4">
        <f t="shared" si="21"/>
        <v>-0.10427995396419076</v>
      </c>
      <c r="L28" s="4">
        <f t="shared" si="21"/>
        <v>-0.13922485242796778</v>
      </c>
      <c r="M28" s="4">
        <f t="shared" si="21"/>
        <v>-1.8586026565061697E-2</v>
      </c>
      <c r="N28" s="4">
        <f t="shared" si="21"/>
        <v>5.4416804266980812E-2</v>
      </c>
      <c r="O28" s="4">
        <f t="shared" si="21"/>
        <v>0.2349060128035243</v>
      </c>
      <c r="P28" s="4">
        <f t="shared" si="21"/>
        <v>0.28756362878569774</v>
      </c>
      <c r="Q28" s="4">
        <f t="shared" si="21"/>
        <v>0.29783023816313725</v>
      </c>
      <c r="R28" s="4">
        <f t="shared" si="21"/>
        <v>0.26365859083316701</v>
      </c>
      <c r="S28" s="4">
        <f t="shared" si="21"/>
        <v>0.17992609143821392</v>
      </c>
      <c r="T28" s="4">
        <f t="shared" si="21"/>
        <v>0.18796662590942126</v>
      </c>
      <c r="U28" s="4">
        <f t="shared" si="21"/>
        <v>0.24140857769772772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-0.19267964647111555</v>
      </c>
      <c r="J29" s="4">
        <f t="shared" si="22"/>
        <v>-0.33275642874694189</v>
      </c>
      <c r="K29" s="4">
        <f t="shared" si="22"/>
        <v>1.4731947049964327</v>
      </c>
      <c r="L29" s="4">
        <f t="shared" si="22"/>
        <v>0.70053019410496054</v>
      </c>
      <c r="M29" s="4">
        <f t="shared" si="22"/>
        <v>2.2241054613935969</v>
      </c>
      <c r="N29" s="4">
        <f t="shared" si="22"/>
        <v>-0.77300230187438346</v>
      </c>
      <c r="O29" s="4">
        <f t="shared" si="22"/>
        <v>2.0429682351390684E-3</v>
      </c>
      <c r="P29" s="4">
        <f t="shared" si="22"/>
        <v>1.0885700148442717E-3</v>
      </c>
      <c r="Q29" s="4">
        <f t="shared" si="22"/>
        <v>0.16457300910452913</v>
      </c>
      <c r="R29" s="4">
        <f t="shared" si="22"/>
        <v>0.20715080690038962</v>
      </c>
      <c r="S29" s="4">
        <f t="shared" si="22"/>
        <v>4.4818062890643932E-2</v>
      </c>
      <c r="T29" s="4">
        <f t="shared" si="22"/>
        <v>5.0223895786688254E-2</v>
      </c>
      <c r="U29" s="4">
        <f t="shared" si="22"/>
        <v>-0.16587436332767397</v>
      </c>
      <c r="V29" s="4">
        <f t="shared" si="22"/>
        <v>0.19606051375774194</v>
      </c>
      <c r="W29" s="4">
        <f t="shared" si="22"/>
        <v>0.12232921201071165</v>
      </c>
      <c r="X29" s="4">
        <f t="shared" si="22"/>
        <v>0.20228798465543227</v>
      </c>
      <c r="Y29" s="4">
        <f t="shared" si="22"/>
        <v>0.40244019598424424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-0.12270172943033898</v>
      </c>
      <c r="I30" s="4">
        <f t="shared" si="23"/>
        <v>-5.8750281364895844E-2</v>
      </c>
      <c r="J30" s="4">
        <f t="shared" si="23"/>
        <v>0.48958695937187269</v>
      </c>
      <c r="K30" s="4">
        <f t="shared" si="23"/>
        <v>0.28558156683450453</v>
      </c>
      <c r="L30" s="4">
        <f t="shared" si="23"/>
        <v>9.3166693386858276E-2</v>
      </c>
      <c r="M30" s="4">
        <f t="shared" si="23"/>
        <v>0.10694167792066274</v>
      </c>
      <c r="N30" s="4">
        <f t="shared" si="23"/>
        <v>-0.47982973028165221</v>
      </c>
      <c r="O30" s="4">
        <f t="shared" si="23"/>
        <v>-0.28746668513720869</v>
      </c>
      <c r="P30" s="4">
        <f t="shared" si="23"/>
        <v>5.3626694800100343E-2</v>
      </c>
      <c r="Q30" s="4">
        <f t="shared" si="23"/>
        <v>1.1061969508337559</v>
      </c>
      <c r="R30" s="4">
        <f t="shared" si="23"/>
        <v>0.58462005067275336</v>
      </c>
      <c r="S30" s="4">
        <f t="shared" si="23"/>
        <v>0.14618167125121995</v>
      </c>
      <c r="T30" s="4">
        <f t="shared" si="23"/>
        <v>-0.12203106492032106</v>
      </c>
      <c r="U30" s="4">
        <f t="shared" si="23"/>
        <v>9.6308313131376888E-2</v>
      </c>
      <c r="V30" s="4">
        <f t="shared" si="23"/>
        <v>0.84313993025560974</v>
      </c>
      <c r="W30" s="4">
        <f t="shared" si="23"/>
        <v>0.12473549041356954</v>
      </c>
      <c r="X30" s="4">
        <f t="shared" si="23"/>
        <v>0.18577048404074603</v>
      </c>
      <c r="Y30" s="4">
        <f t="shared" si="23"/>
        <v>9.4036116310724616E-2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5116.49</v>
      </c>
      <c r="E32" s="3">
        <f>IFERROR(INDEX(E51:E500,MATCH($A$32,$C$51:$C$500,0)),"")</f>
        <v>5108.21</v>
      </c>
      <c r="H32" s="3">
        <f>IFERROR(INDEX(D32:G32,COUNT(D32:G32)),"")</f>
        <v>5108.21</v>
      </c>
      <c r="I32" s="3">
        <f t="shared" ref="I32:Z32" si="24">IFERROR(INDEX(I51:I500,MATCH($C$32,$C$51:$C$500,0)),"")</f>
        <v>5009.13</v>
      </c>
      <c r="J32" s="3">
        <f t="shared" si="24"/>
        <v>4689.1899999999996</v>
      </c>
      <c r="K32" s="3">
        <f t="shared" si="24"/>
        <v>3841.97</v>
      </c>
      <c r="L32" s="3">
        <f t="shared" si="24"/>
        <v>3007.16</v>
      </c>
      <c r="M32" s="3">
        <f t="shared" si="24"/>
        <v>2839.1</v>
      </c>
      <c r="N32" s="3">
        <f t="shared" si="24"/>
        <v>2628.11</v>
      </c>
      <c r="O32" s="3">
        <f t="shared" si="24"/>
        <v>2574.13</v>
      </c>
      <c r="P32" s="3">
        <f t="shared" si="24"/>
        <v>2329.6799999999998</v>
      </c>
      <c r="Q32" s="3">
        <f t="shared" si="24"/>
        <v>2080.1799999999998</v>
      </c>
      <c r="R32" s="3">
        <f t="shared" si="24"/>
        <v>1884.73</v>
      </c>
      <c r="S32" s="3">
        <f t="shared" si="24"/>
        <v>1532.13</v>
      </c>
      <c r="T32" s="3">
        <f t="shared" si="24"/>
        <v>1450.91</v>
      </c>
      <c r="U32" s="3">
        <f t="shared" si="24"/>
        <v>1368.45</v>
      </c>
      <c r="V32" s="3">
        <f t="shared" si="24"/>
        <v>1266.3499999999999</v>
      </c>
      <c r="W32" s="3">
        <f t="shared" si="24"/>
        <v>1224.82</v>
      </c>
      <c r="X32" s="3">
        <f t="shared" si="24"/>
        <v>1138.24</v>
      </c>
      <c r="Y32" s="3">
        <f t="shared" si="24"/>
        <v>1056.3800000000001</v>
      </c>
      <c r="Z32" s="3">
        <f t="shared" si="24"/>
        <v>966.47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0.68</v>
      </c>
      <c r="J33" s="3">
        <f t="shared" si="25"/>
        <v>0.92</v>
      </c>
      <c r="K33" s="3">
        <f t="shared" si="25"/>
        <v>1.27</v>
      </c>
      <c r="L33" s="3">
        <f t="shared" si="25"/>
        <v>0.99</v>
      </c>
      <c r="M33" s="3">
        <f t="shared" si="25"/>
        <v>1.37</v>
      </c>
      <c r="N33" s="3">
        <f t="shared" si="25"/>
        <v>1.76</v>
      </c>
      <c r="O33" s="3">
        <f t="shared" si="25"/>
        <v>2.0099999999999998</v>
      </c>
      <c r="P33" s="3">
        <f t="shared" si="25"/>
        <v>1.84</v>
      </c>
      <c r="Q33" s="3">
        <f t="shared" si="25"/>
        <v>3.08</v>
      </c>
      <c r="R33" s="3">
        <f t="shared" si="25"/>
        <v>2.29</v>
      </c>
      <c r="S33" s="3">
        <f t="shared" si="25"/>
        <v>3.63</v>
      </c>
      <c r="T33" s="3">
        <f t="shared" si="25"/>
        <v>5.17</v>
      </c>
      <c r="U33" s="3">
        <f t="shared" si="25"/>
        <v>3.68</v>
      </c>
      <c r="V33" s="3">
        <f t="shared" si="25"/>
        <v>4.58</v>
      </c>
      <c r="W33" s="3">
        <f t="shared" si="25"/>
        <v>3.65</v>
      </c>
      <c r="X33" s="3">
        <f t="shared" si="25"/>
        <v>3.2</v>
      </c>
      <c r="Y33" s="3">
        <f t="shared" si="25"/>
        <v>1.83</v>
      </c>
      <c r="Z33" s="3">
        <f t="shared" si="25"/>
        <v>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17.34</v>
      </c>
      <c r="E34" s="3">
        <f>IFERROR(INDEX(E51:E500,MATCH($A$34,$C$51:$C$500,0)),"")</f>
        <v>28.76</v>
      </c>
      <c r="H34" s="3">
        <f>IFERROR(INDEX(D34:G34,COUNT(D34:G34)),"")</f>
        <v>28.76</v>
      </c>
      <c r="I34" s="3">
        <f t="shared" ref="I34:Z34" si="26">IFERROR(INDEX(I51:I500,MATCH($C$34,$C$51:$C$500,0)),"")</f>
        <v>6.76</v>
      </c>
      <c r="J34" s="3">
        <f t="shared" si="26"/>
        <v>6.93</v>
      </c>
      <c r="K34" s="3">
        <f t="shared" si="26"/>
        <v>5.2</v>
      </c>
      <c r="L34" s="3">
        <f t="shared" si="26"/>
        <v>7.87</v>
      </c>
      <c r="M34" s="3">
        <f t="shared" si="26"/>
        <v>17.48</v>
      </c>
      <c r="N34" s="3">
        <f t="shared" si="26"/>
        <v>67.069999999999993</v>
      </c>
      <c r="O34" s="3">
        <f t="shared" si="26"/>
        <v>17.02</v>
      </c>
      <c r="P34" s="3">
        <f t="shared" si="26"/>
        <v>14.1</v>
      </c>
      <c r="Q34" s="3">
        <f t="shared" si="26"/>
        <v>21.11</v>
      </c>
      <c r="R34" s="3">
        <f t="shared" si="26"/>
        <v>16.600000000000001</v>
      </c>
      <c r="S34" s="3">
        <f t="shared" si="26"/>
        <v>25.8</v>
      </c>
      <c r="T34" s="3">
        <f t="shared" si="26"/>
        <v>36.369999999999997</v>
      </c>
      <c r="U34" s="3">
        <f t="shared" si="26"/>
        <v>25.6</v>
      </c>
      <c r="V34" s="3">
        <f t="shared" si="26"/>
        <v>24.63</v>
      </c>
      <c r="W34" s="3">
        <f t="shared" si="26"/>
        <v>22.7</v>
      </c>
      <c r="X34" s="3">
        <f t="shared" si="26"/>
        <v>20.78</v>
      </c>
      <c r="Y34" s="3">
        <f t="shared" si="26"/>
        <v>13.21</v>
      </c>
      <c r="Z34" s="3">
        <f t="shared" si="26"/>
        <v>9.31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2.95</v>
      </c>
      <c r="E35" s="3">
        <f>IFERROR(INDEX(E51:E500,MATCH($A$35,$C$51:$C$500,0)),"")</f>
        <v>3.46</v>
      </c>
      <c r="H35" s="3">
        <f>IFERROR(INDEX(D35:G35,COUNT(D35:G35)),"")</f>
        <v>3.46</v>
      </c>
      <c r="I35" s="3">
        <f t="shared" ref="I35:Z35" si="27">IFERROR(INDEX(I51:I500,MATCH($C$35,$C$51:$C$500,0)),"")</f>
        <v>0.83</v>
      </c>
      <c r="J35" s="3">
        <f t="shared" si="27"/>
        <v>0.99</v>
      </c>
      <c r="K35" s="3">
        <f t="shared" si="27"/>
        <v>1.66</v>
      </c>
      <c r="L35" s="3">
        <f t="shared" si="27"/>
        <v>1.3</v>
      </c>
      <c r="M35" s="3">
        <f t="shared" si="27"/>
        <v>1.86</v>
      </c>
      <c r="N35" s="3">
        <f t="shared" si="27"/>
        <v>2.4500000000000002</v>
      </c>
      <c r="O35" s="3">
        <f t="shared" si="27"/>
        <v>1.43</v>
      </c>
      <c r="P35" s="3">
        <f t="shared" si="27"/>
        <v>0.84</v>
      </c>
      <c r="Q35" s="3">
        <f t="shared" si="27"/>
        <v>1.32</v>
      </c>
      <c r="R35" s="3">
        <f t="shared" si="27"/>
        <v>1.88</v>
      </c>
      <c r="S35" s="3">
        <f t="shared" si="27"/>
        <v>3.84</v>
      </c>
      <c r="T35" s="3">
        <f t="shared" si="27"/>
        <v>5.94</v>
      </c>
      <c r="U35" s="3">
        <f t="shared" si="27"/>
        <v>3.5</v>
      </c>
      <c r="V35" s="3">
        <f t="shared" si="27"/>
        <v>4.42</v>
      </c>
      <c r="W35" s="3">
        <f t="shared" si="27"/>
        <v>6.28</v>
      </c>
      <c r="X35" s="3">
        <f t="shared" si="27"/>
        <v>5.76</v>
      </c>
      <c r="Y35" s="3">
        <f t="shared" si="27"/>
        <v>3.61</v>
      </c>
      <c r="Z35" s="3">
        <f t="shared" si="27"/>
        <v>1.99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6663186000000</v>
      </c>
      <c r="E51" s="5">
        <v>6448145000000</v>
      </c>
      <c r="F51" s="5">
        <v>8806905000000</v>
      </c>
      <c r="G51" s="5">
        <v>7134615000000</v>
      </c>
      <c r="I51" s="5">
        <v>29890247000000</v>
      </c>
      <c r="J51" s="5">
        <v>31755916000000</v>
      </c>
      <c r="K51" s="5">
        <v>21318605000000</v>
      </c>
      <c r="L51" s="5">
        <v>16582849000000</v>
      </c>
      <c r="M51" s="5">
        <v>15169552000000</v>
      </c>
      <c r="N51" s="5">
        <v>13704021000000</v>
      </c>
      <c r="O51" s="5">
        <v>26345260000000</v>
      </c>
      <c r="P51" s="5">
        <v>36974074686000</v>
      </c>
      <c r="Q51" s="5">
        <v>35092196191000</v>
      </c>
      <c r="R51" s="5">
        <v>16661402998000</v>
      </c>
      <c r="S51" s="5">
        <v>9848242050000</v>
      </c>
      <c r="T51" s="5">
        <v>8592217357000</v>
      </c>
      <c r="U51" s="5">
        <v>9786470812000</v>
      </c>
      <c r="V51" s="5">
        <v>8926750527000</v>
      </c>
      <c r="W51" s="5">
        <v>4843229958000</v>
      </c>
      <c r="X51" s="5">
        <v>4306105746000</v>
      </c>
      <c r="Y51" s="5">
        <v>3631483330000</v>
      </c>
      <c r="Z51" s="5">
        <v>3319345016000</v>
      </c>
    </row>
    <row r="52" spans="2:26" ht="15.5" x14ac:dyDescent="0.35">
      <c r="C52" t="s">
        <v>92</v>
      </c>
      <c r="D52" s="5">
        <v>378446000000</v>
      </c>
      <c r="E52" s="5">
        <v>339451000000</v>
      </c>
      <c r="F52" s="5">
        <v>314372000000</v>
      </c>
      <c r="G52" s="5">
        <v>279854000000</v>
      </c>
      <c r="I52" s="5">
        <v>1147101000000</v>
      </c>
      <c r="J52" s="5">
        <v>1053273000000</v>
      </c>
      <c r="K52" s="5">
        <v>-33244000000</v>
      </c>
      <c r="L52" s="5">
        <v>-421706000000</v>
      </c>
      <c r="M52" s="5">
        <v>-744013000000</v>
      </c>
      <c r="N52" s="5">
        <v>-543032000000</v>
      </c>
      <c r="O52" s="5">
        <v>-133252000000</v>
      </c>
      <c r="P52" s="5">
        <v>-165204364000</v>
      </c>
      <c r="Q52" s="5">
        <v>-106825892000</v>
      </c>
      <c r="R52" s="5">
        <v>-86500760000</v>
      </c>
      <c r="S52" s="5">
        <v>-146948720000</v>
      </c>
      <c r="T52" s="5">
        <v>-188096726000</v>
      </c>
      <c r="U52" s="5">
        <v>-98496201000</v>
      </c>
      <c r="V52" s="5">
        <v>-66278030000</v>
      </c>
      <c r="W52" s="5">
        <v>-20637995000</v>
      </c>
    </row>
    <row r="53" spans="2:26" ht="15.5" x14ac:dyDescent="0.35">
      <c r="C53" t="s">
        <v>85</v>
      </c>
      <c r="D53" s="5">
        <v>-3488240000000</v>
      </c>
      <c r="E53" s="5">
        <v>-3514670000000</v>
      </c>
      <c r="F53" s="5">
        <v>-5593543000000</v>
      </c>
      <c r="G53" s="5">
        <v>-4195453000000</v>
      </c>
      <c r="I53" s="5">
        <v>-18103537000000</v>
      </c>
      <c r="J53" s="5">
        <v>-20444949000000</v>
      </c>
      <c r="K53" s="5">
        <v>-12360079000000</v>
      </c>
      <c r="L53" s="5">
        <v>-9164752000000</v>
      </c>
      <c r="M53" s="5">
        <v>-8667443000000</v>
      </c>
      <c r="N53" s="5">
        <v>-8349488000000</v>
      </c>
      <c r="O53" s="5">
        <v>-19900617000000</v>
      </c>
      <c r="P53" s="5">
        <v>-31056564763000</v>
      </c>
      <c r="Q53" s="5">
        <v>-29784309367000</v>
      </c>
      <c r="R53" s="5">
        <v>-11805011676000</v>
      </c>
      <c r="S53" s="5">
        <v>-5720422089000</v>
      </c>
      <c r="T53" s="5">
        <v>-5237967805000</v>
      </c>
      <c r="U53" s="5">
        <v>-6720203446000</v>
      </c>
      <c r="V53" s="5">
        <v>-5460543898000</v>
      </c>
      <c r="W53" s="5">
        <v>-1801122716000</v>
      </c>
      <c r="X53" s="5">
        <v>-1646626492000</v>
      </c>
      <c r="Y53" s="5">
        <v>-1527984259000</v>
      </c>
      <c r="Z53" s="5">
        <v>-1400765638000</v>
      </c>
    </row>
    <row r="54" spans="2:26" ht="15.5" x14ac:dyDescent="0.35">
      <c r="C54" t="s">
        <v>2236</v>
      </c>
      <c r="D54" s="5">
        <v>-3488240000000</v>
      </c>
      <c r="E54" s="5">
        <v>-3514670000000</v>
      </c>
      <c r="F54" s="5">
        <v>-5593543000000</v>
      </c>
      <c r="G54" s="5">
        <v>-4195453000000</v>
      </c>
      <c r="I54" s="5">
        <v>-18103537000000</v>
      </c>
      <c r="J54" s="5">
        <v>-20444949000000</v>
      </c>
      <c r="K54" s="5">
        <v>-12360079000000</v>
      </c>
      <c r="L54" s="5">
        <v>-9164752000000</v>
      </c>
      <c r="M54" s="5">
        <v>-8667443000000</v>
      </c>
      <c r="N54" s="5">
        <v>-8349488000000</v>
      </c>
      <c r="O54" s="5">
        <v>-19900617000000</v>
      </c>
      <c r="P54" s="5">
        <v>-31056564763000</v>
      </c>
      <c r="Q54" s="5">
        <v>-29784309367000</v>
      </c>
      <c r="R54" s="5">
        <v>-11805011676000</v>
      </c>
      <c r="S54" s="5">
        <v>-5720422089000</v>
      </c>
      <c r="T54" s="5">
        <v>-5237967805000</v>
      </c>
      <c r="U54" s="5">
        <v>-6720203446000</v>
      </c>
      <c r="V54" s="5">
        <v>-5460543898000</v>
      </c>
      <c r="W54" s="5">
        <v>-1801122716000</v>
      </c>
      <c r="X54" s="5">
        <v>-1646626492000</v>
      </c>
      <c r="Y54" s="5">
        <v>-1527984259000</v>
      </c>
      <c r="Z54" s="5">
        <v>-1400765638000</v>
      </c>
    </row>
    <row r="55" spans="2:26" ht="15.5" x14ac:dyDescent="0.35">
      <c r="C55" t="s">
        <v>86</v>
      </c>
      <c r="D55" s="5">
        <v>3174946000000</v>
      </c>
      <c r="E55" s="5">
        <v>2933475000000</v>
      </c>
      <c r="F55" s="5">
        <v>3213362000000</v>
      </c>
      <c r="G55" s="5">
        <v>2939162000000</v>
      </c>
      <c r="I55" s="5">
        <v>11786710000000</v>
      </c>
      <c r="J55" s="5">
        <v>11310967000000</v>
      </c>
      <c r="K55" s="5">
        <v>8958526000000</v>
      </c>
      <c r="L55" s="5">
        <v>7418097000000</v>
      </c>
      <c r="M55" s="5">
        <v>6502109000000</v>
      </c>
      <c r="N55" s="5">
        <v>5354533000000</v>
      </c>
      <c r="O55" s="5">
        <v>6444643000000</v>
      </c>
      <c r="P55" s="5">
        <v>5917509923000</v>
      </c>
      <c r="Q55" s="5">
        <v>5307886824000</v>
      </c>
      <c r="R55" s="5">
        <v>4856391322000</v>
      </c>
      <c r="S55" s="5">
        <v>4127819961000</v>
      </c>
      <c r="T55" s="5">
        <v>3354249552000</v>
      </c>
      <c r="U55" s="5">
        <v>3066267366000</v>
      </c>
      <c r="V55" s="5">
        <v>3466206629000</v>
      </c>
      <c r="W55" s="5">
        <v>3042107242000</v>
      </c>
      <c r="X55" s="5">
        <v>2659479254000</v>
      </c>
      <c r="Y55" s="5">
        <v>2103499071000</v>
      </c>
      <c r="Z55" s="5">
        <v>1918579378000</v>
      </c>
    </row>
    <row r="56" spans="2:26" ht="15.5" x14ac:dyDescent="0.35">
      <c r="C56" t="s">
        <v>87</v>
      </c>
      <c r="D56" s="5">
        <v>-572832000000</v>
      </c>
      <c r="E56" s="5">
        <v>-561565000000</v>
      </c>
      <c r="F56" s="5">
        <v>-852028000000</v>
      </c>
      <c r="G56" s="5">
        <v>-625028000000</v>
      </c>
      <c r="I56" s="5">
        <v>-2482336000000</v>
      </c>
      <c r="J56" s="5">
        <v>-2334415000000</v>
      </c>
      <c r="K56" s="5">
        <v>-2007934000000</v>
      </c>
      <c r="L56" s="5">
        <v>-1934783000000</v>
      </c>
      <c r="M56" s="5">
        <v>-1412555000000</v>
      </c>
      <c r="N56" s="5">
        <v>-1236812000000</v>
      </c>
      <c r="O56" s="5">
        <v>-1478523000000</v>
      </c>
      <c r="P56" s="5">
        <v>-1325329238000</v>
      </c>
      <c r="Q56" s="5">
        <v>-1152466396000</v>
      </c>
      <c r="R56" s="5">
        <v>-949000963000</v>
      </c>
      <c r="S56" s="5">
        <v>-893258848000</v>
      </c>
      <c r="T56" s="5">
        <v>-1160585462000</v>
      </c>
      <c r="U56" s="5">
        <v>-1087820721000</v>
      </c>
      <c r="V56" s="5">
        <v>-974916052000</v>
      </c>
      <c r="W56" s="5">
        <v>-877961527000</v>
      </c>
      <c r="X56" s="5">
        <v>-743765630000</v>
      </c>
      <c r="Y56" s="5">
        <v>-647795080000</v>
      </c>
      <c r="Z56" s="5">
        <v>-581242618000</v>
      </c>
    </row>
    <row r="57" spans="2:26" ht="15.5" x14ac:dyDescent="0.35">
      <c r="C57" t="s">
        <v>89</v>
      </c>
      <c r="D57" s="5">
        <v>-572832000000</v>
      </c>
      <c r="E57" s="5">
        <v>-561565000000</v>
      </c>
      <c r="F57" s="5">
        <v>-852028000000</v>
      </c>
      <c r="G57" s="5">
        <v>-625028000000</v>
      </c>
      <c r="I57" s="5">
        <v>-2482336000000</v>
      </c>
      <c r="J57" s="5">
        <v>-2334415000000</v>
      </c>
      <c r="K57" s="5">
        <v>-2007934000000</v>
      </c>
      <c r="L57" s="5">
        <v>-1934783000000</v>
      </c>
      <c r="M57" s="5">
        <v>-1412555000000</v>
      </c>
      <c r="N57" s="5">
        <v>-1236812000000</v>
      </c>
      <c r="O57" s="5">
        <v>-1478523000000</v>
      </c>
      <c r="P57" s="5">
        <v>-1325329238000</v>
      </c>
      <c r="Q57" s="5">
        <v>-1152466396000</v>
      </c>
      <c r="R57" s="5">
        <v>-949000963000</v>
      </c>
      <c r="S57" s="5">
        <v>-893258848000</v>
      </c>
      <c r="T57" s="5">
        <v>-1160585462000</v>
      </c>
      <c r="U57" s="5">
        <v>-1087820721000</v>
      </c>
      <c r="V57" s="5">
        <v>-974916052000</v>
      </c>
      <c r="W57" s="5">
        <v>-877961527000</v>
      </c>
      <c r="X57" s="5">
        <v>-743765630000</v>
      </c>
      <c r="Y57" s="5">
        <v>-647795080000</v>
      </c>
      <c r="Z57" s="5">
        <v>-581242618000</v>
      </c>
    </row>
    <row r="58" spans="2:26" ht="15.5" x14ac:dyDescent="0.35">
      <c r="C58" t="s">
        <v>93</v>
      </c>
      <c r="D58" s="5">
        <v>2602114000000</v>
      </c>
      <c r="E58" s="5">
        <v>2371910000000</v>
      </c>
      <c r="F58" s="5">
        <v>2361334000000</v>
      </c>
      <c r="G58" s="5">
        <v>2314134000000</v>
      </c>
      <c r="I58" s="5">
        <v>9304374000000</v>
      </c>
      <c r="J58" s="5">
        <v>8976552000000</v>
      </c>
      <c r="K58" s="5">
        <v>6950592000000</v>
      </c>
      <c r="L58" s="5">
        <v>5483314000000</v>
      </c>
      <c r="M58" s="5">
        <v>5089554000000</v>
      </c>
      <c r="N58" s="5">
        <v>4117721000000</v>
      </c>
      <c r="O58" s="5">
        <v>4966120000000</v>
      </c>
      <c r="P58" s="5">
        <v>4592180685000</v>
      </c>
      <c r="Q58" s="5">
        <v>4155420428000</v>
      </c>
      <c r="R58" s="5">
        <v>3907390359000</v>
      </c>
      <c r="S58" s="5">
        <v>3234561113000</v>
      </c>
      <c r="T58" s="5">
        <v>2193664090000</v>
      </c>
      <c r="U58" s="5">
        <v>1978446645000</v>
      </c>
      <c r="V58" s="5">
        <v>2491290577000</v>
      </c>
      <c r="W58" s="5">
        <v>2164145715000</v>
      </c>
      <c r="X58" s="5">
        <v>1915713624000</v>
      </c>
      <c r="Y58" s="5">
        <v>1455703991000</v>
      </c>
      <c r="Z58" s="5">
        <v>1337336760000</v>
      </c>
    </row>
    <row r="59" spans="2:26" ht="15.5" x14ac:dyDescent="0.35">
      <c r="C59" t="s">
        <v>94</v>
      </c>
      <c r="D59" s="5">
        <v>-695421000000</v>
      </c>
      <c r="E59" s="5">
        <v>-738180000000</v>
      </c>
      <c r="F59" s="5">
        <v>-780776000000</v>
      </c>
      <c r="G59" s="5">
        <v>-737964000000</v>
      </c>
      <c r="I59" s="5">
        <v>-2950552000000</v>
      </c>
      <c r="J59" s="5">
        <v>-3213267000000</v>
      </c>
      <c r="K59" s="5">
        <v>975833000000</v>
      </c>
      <c r="L59" s="5">
        <v>-1757519000000</v>
      </c>
      <c r="M59" s="5">
        <v>-3017101000000</v>
      </c>
      <c r="N59" s="5">
        <v>-3421270000000</v>
      </c>
      <c r="O59" s="5">
        <v>-1868517000000</v>
      </c>
      <c r="P59" s="5">
        <v>-1381873776000</v>
      </c>
      <c r="Q59" s="5">
        <v>-904967968000</v>
      </c>
      <c r="R59" s="5">
        <v>-1257711105000</v>
      </c>
      <c r="S59" s="5">
        <v>-1166256880000</v>
      </c>
      <c r="T59" s="5">
        <v>-371690297000</v>
      </c>
      <c r="U59" s="5">
        <v>-263791503000</v>
      </c>
      <c r="V59" s="5">
        <v>-436033875000</v>
      </c>
      <c r="W59" s="5">
        <v>-437671041000</v>
      </c>
      <c r="X59" s="5">
        <v>-439364270000</v>
      </c>
      <c r="Y59" s="5">
        <v>-361810360000</v>
      </c>
      <c r="Z59" s="5">
        <v>-391514500000</v>
      </c>
    </row>
    <row r="60" spans="2:26" ht="15.5" x14ac:dyDescent="0.35">
      <c r="C60" t="s">
        <v>95</v>
      </c>
      <c r="D60" s="5">
        <v>63727000000</v>
      </c>
      <c r="E60" s="5">
        <v>63838000000</v>
      </c>
      <c r="F60" s="5">
        <v>62159000000</v>
      </c>
      <c r="G60" s="5">
        <v>75975000000</v>
      </c>
      <c r="I60" s="5">
        <v>296641000000</v>
      </c>
      <c r="J60" s="5">
        <v>267647000000</v>
      </c>
      <c r="K60" s="5">
        <v>255966000000</v>
      </c>
      <c r="L60" s="5">
        <v>152421000000</v>
      </c>
      <c r="M60" s="5">
        <v>323497000000</v>
      </c>
      <c r="N60" s="5">
        <v>449757000000</v>
      </c>
      <c r="O60" s="5">
        <v>532471000000</v>
      </c>
      <c r="P60" s="5">
        <v>316864547000</v>
      </c>
      <c r="Q60" s="5">
        <v>283955306000</v>
      </c>
      <c r="R60" s="5">
        <v>202677257000</v>
      </c>
      <c r="W60" s="5">
        <v>230788590000</v>
      </c>
      <c r="X60" s="5">
        <v>231792246000</v>
      </c>
      <c r="Y60" s="5">
        <v>296532463000</v>
      </c>
      <c r="Z60" s="5">
        <v>285998880000</v>
      </c>
    </row>
    <row r="61" spans="2:26" ht="15.5" x14ac:dyDescent="0.35">
      <c r="C61" t="s">
        <v>27</v>
      </c>
      <c r="D61" s="5">
        <v>-900211000000</v>
      </c>
      <c r="E61" s="5">
        <v>-889431000000</v>
      </c>
      <c r="F61" s="5">
        <v>-927567000000</v>
      </c>
      <c r="G61" s="5">
        <v>-922389000000</v>
      </c>
      <c r="I61" s="5">
        <v>-3603869000000</v>
      </c>
      <c r="J61" s="5">
        <v>-4026337000000</v>
      </c>
      <c r="K61" s="5">
        <v>-3592352000000</v>
      </c>
      <c r="L61" s="5">
        <v>-3885342000000</v>
      </c>
      <c r="M61" s="5">
        <v>-4520359000000</v>
      </c>
      <c r="N61" s="5">
        <v>-3647949000000</v>
      </c>
      <c r="O61" s="5">
        <v>-2433684000000</v>
      </c>
      <c r="P61" s="5">
        <v>-1839660068000</v>
      </c>
      <c r="Q61" s="5">
        <v>-1268870415000</v>
      </c>
      <c r="R61" s="5">
        <v>-1509003370000</v>
      </c>
      <c r="S61" s="5">
        <v>-1405042942000</v>
      </c>
      <c r="T61" s="5">
        <v>-1215320255000</v>
      </c>
      <c r="U61" s="5">
        <v>-944219190000</v>
      </c>
      <c r="V61" s="5">
        <v>-916145910000</v>
      </c>
      <c r="W61" s="5">
        <v>-740400368000</v>
      </c>
      <c r="X61" s="5">
        <v>-763845131000</v>
      </c>
      <c r="Y61" s="5">
        <v>-742024439000</v>
      </c>
      <c r="Z61" s="5">
        <v>-720096500000</v>
      </c>
    </row>
    <row r="62" spans="2:26" ht="15.5" x14ac:dyDescent="0.35">
      <c r="C62" t="s">
        <v>90</v>
      </c>
      <c r="D62" s="5">
        <v>-80304000000</v>
      </c>
      <c r="E62" s="5">
        <v>80304000000</v>
      </c>
      <c r="F62" s="5">
        <v>-225303000000</v>
      </c>
      <c r="G62" s="5">
        <v>225303000000</v>
      </c>
      <c r="T62" s="5">
        <v>-6741959000</v>
      </c>
      <c r="U62" s="5">
        <v>-4302810000</v>
      </c>
      <c r="V62" s="5">
        <v>-3833305000</v>
      </c>
    </row>
    <row r="63" spans="2:26" ht="15.5" x14ac:dyDescent="0.35">
      <c r="C63" t="s">
        <v>98</v>
      </c>
      <c r="D63" s="5">
        <v>-695421000000</v>
      </c>
      <c r="E63" s="5">
        <v>-738180000000</v>
      </c>
      <c r="F63" s="5">
        <v>-780776000000</v>
      </c>
      <c r="G63" s="5">
        <v>-737964000000</v>
      </c>
      <c r="I63" s="5">
        <v>-2950552000000</v>
      </c>
      <c r="J63" s="5">
        <v>-3213267000000</v>
      </c>
      <c r="K63" s="5">
        <v>975833000000</v>
      </c>
      <c r="L63" s="5">
        <v>-1757519000000</v>
      </c>
      <c r="M63" s="5">
        <v>-3017101000000</v>
      </c>
      <c r="N63" s="5">
        <v>-3421270000000</v>
      </c>
      <c r="O63" s="5">
        <v>-1868517000000</v>
      </c>
      <c r="P63" s="5">
        <v>-1381873776000</v>
      </c>
      <c r="Q63" s="5">
        <v>-904967968000</v>
      </c>
      <c r="R63" s="5">
        <v>-1257711105000</v>
      </c>
      <c r="S63" s="5">
        <v>-1166256880000</v>
      </c>
      <c r="T63" s="5">
        <v>-371690297000</v>
      </c>
      <c r="U63" s="5">
        <v>-263791503000</v>
      </c>
      <c r="V63" s="5">
        <v>-436033875000</v>
      </c>
      <c r="W63" s="5">
        <v>-437671041000</v>
      </c>
      <c r="X63" s="5">
        <v>-439364270000</v>
      </c>
      <c r="Y63" s="5">
        <v>-361810360000</v>
      </c>
      <c r="Z63" s="5">
        <v>-391514500000</v>
      </c>
    </row>
    <row r="64" spans="2:26" ht="15.5" x14ac:dyDescent="0.35">
      <c r="C64" t="s">
        <v>29</v>
      </c>
      <c r="D64" s="5">
        <v>1906693000000</v>
      </c>
      <c r="E64" s="5">
        <v>1633730000000</v>
      </c>
      <c r="F64" s="5">
        <v>1580558000000</v>
      </c>
      <c r="G64" s="5">
        <v>1576170000000</v>
      </c>
      <c r="I64" s="5">
        <v>6353822000000</v>
      </c>
      <c r="J64" s="5">
        <v>5763285000000</v>
      </c>
      <c r="K64" s="5">
        <v>7926425000000</v>
      </c>
      <c r="L64" s="5">
        <v>3725795000000</v>
      </c>
      <c r="M64" s="5">
        <v>2072453000000</v>
      </c>
      <c r="N64" s="5">
        <v>696451000000</v>
      </c>
      <c r="O64" s="5">
        <v>3097603000000</v>
      </c>
      <c r="P64" s="5">
        <v>3210306909000</v>
      </c>
      <c r="Q64" s="5">
        <v>3250452460000</v>
      </c>
      <c r="R64" s="5">
        <v>2649679254000</v>
      </c>
      <c r="S64" s="5">
        <v>2068304233000</v>
      </c>
      <c r="T64" s="5">
        <v>1821973793000</v>
      </c>
      <c r="U64" s="5">
        <v>1714655142000</v>
      </c>
      <c r="V64" s="5">
        <v>2055256702000</v>
      </c>
      <c r="W64" s="5">
        <v>1726474674000</v>
      </c>
      <c r="X64" s="5">
        <v>1476349354000</v>
      </c>
      <c r="Y64" s="5">
        <v>1093893631000</v>
      </c>
      <c r="Z64" s="5">
        <v>945822260000</v>
      </c>
    </row>
    <row r="65" spans="3:26" ht="15.5" x14ac:dyDescent="0.35">
      <c r="C65" t="s">
        <v>28</v>
      </c>
      <c r="D65" s="5">
        <v>-393745000000</v>
      </c>
      <c r="E65" s="5">
        <v>-519834000000</v>
      </c>
      <c r="F65" s="5">
        <v>-334691000000</v>
      </c>
      <c r="G65" s="5">
        <v>-439293000000</v>
      </c>
      <c r="I65" s="5">
        <v>-1546818000000</v>
      </c>
      <c r="J65" s="5">
        <v>-157650000000</v>
      </c>
      <c r="K65" s="5">
        <v>-1176936000000</v>
      </c>
      <c r="L65" s="5">
        <v>-1402087000000</v>
      </c>
      <c r="M65" s="5">
        <v>-1201217000000</v>
      </c>
      <c r="N65" s="5">
        <v>-738080000000</v>
      </c>
      <c r="O65" s="5">
        <v>-1023715000000</v>
      </c>
      <c r="P65" s="5">
        <v>-1173815874000</v>
      </c>
      <c r="Q65" s="5">
        <v>-1156796398000</v>
      </c>
      <c r="R65" s="5">
        <v>-846624798000</v>
      </c>
      <c r="S65" s="5">
        <v>-749103687000</v>
      </c>
      <c r="T65" s="5">
        <v>-606642066000</v>
      </c>
      <c r="U65" s="5">
        <v>-476834608000</v>
      </c>
      <c r="V65" s="5">
        <v>-519444502000</v>
      </c>
      <c r="W65" s="5">
        <v>-407650700000</v>
      </c>
      <c r="X65" s="5">
        <v>-291853546000</v>
      </c>
      <c r="Y65" s="5">
        <v>-211681919000</v>
      </c>
      <c r="Z65" s="5">
        <v>-223921974000</v>
      </c>
    </row>
    <row r="66" spans="3:26" ht="15.5" x14ac:dyDescent="0.35">
      <c r="C66" t="s">
        <v>99</v>
      </c>
      <c r="D66" s="5">
        <v>-300370000000</v>
      </c>
      <c r="E66" s="5">
        <v>-365282000000</v>
      </c>
      <c r="F66" s="5">
        <v>-311925000000</v>
      </c>
      <c r="G66" s="5">
        <v>-374839000000</v>
      </c>
      <c r="I66" s="5">
        <v>-1135987000000</v>
      </c>
      <c r="J66" s="5">
        <v>-962010000000</v>
      </c>
      <c r="K66" s="5">
        <v>-867313000000</v>
      </c>
      <c r="L66" s="5">
        <v>-1261086000000</v>
      </c>
      <c r="M66" s="5">
        <v>-759838000000</v>
      </c>
      <c r="N66" s="5">
        <v>-497401000000</v>
      </c>
      <c r="O66" s="5">
        <v>-909624000000</v>
      </c>
      <c r="P66" s="5">
        <v>-913173980000</v>
      </c>
      <c r="Q66" s="5">
        <v>-1011221468000</v>
      </c>
      <c r="R66" s="5">
        <v>-725155873000</v>
      </c>
      <c r="S66" s="5">
        <v>-585399690000</v>
      </c>
      <c r="W66" s="5">
        <v>-321409750000</v>
      </c>
      <c r="X66" s="5">
        <v>-298101591000</v>
      </c>
      <c r="Y66" s="5">
        <v>-190616135000</v>
      </c>
      <c r="Z66" s="5">
        <v>-185862713000</v>
      </c>
    </row>
    <row r="67" spans="3:26" ht="15.5" x14ac:dyDescent="0.35">
      <c r="C67" t="s">
        <v>100</v>
      </c>
      <c r="D67" s="5">
        <v>-93375000000</v>
      </c>
      <c r="E67" s="5">
        <v>-154552000000</v>
      </c>
      <c r="F67" s="5">
        <v>-22766000000</v>
      </c>
      <c r="G67" s="5">
        <v>-64454000000</v>
      </c>
      <c r="I67" s="5">
        <v>-410831000000</v>
      </c>
      <c r="J67" s="5">
        <v>804360000000</v>
      </c>
      <c r="K67" s="5">
        <v>-309623000000</v>
      </c>
      <c r="L67" s="5">
        <v>-141001000000</v>
      </c>
      <c r="M67" s="5">
        <v>-441379000000</v>
      </c>
      <c r="N67" s="5">
        <v>-240679000000</v>
      </c>
      <c r="O67" s="5">
        <v>-114091000000</v>
      </c>
      <c r="P67" s="5">
        <v>-260641894000</v>
      </c>
      <c r="Q67" s="5">
        <v>-145574930000</v>
      </c>
      <c r="R67" s="5">
        <v>-121468925000</v>
      </c>
      <c r="S67" s="5">
        <v>-163703997000</v>
      </c>
      <c r="W67" s="5">
        <v>-86240950000</v>
      </c>
      <c r="X67" s="5">
        <v>6248045000</v>
      </c>
      <c r="Y67" s="5">
        <v>-21065784000</v>
      </c>
      <c r="Z67" s="5">
        <v>-38059261000</v>
      </c>
    </row>
    <row r="68" spans="3:26" ht="15.5" x14ac:dyDescent="0.35">
      <c r="C68" t="s">
        <v>101</v>
      </c>
      <c r="D68" s="5">
        <v>-393745000000</v>
      </c>
      <c r="E68" s="5">
        <v>-519834000000</v>
      </c>
      <c r="F68" s="5">
        <v>-334691000000</v>
      </c>
      <c r="G68" s="5">
        <v>-439293000000</v>
      </c>
      <c r="I68" s="5">
        <v>-1546818000000</v>
      </c>
      <c r="J68" s="5">
        <v>-157650000000</v>
      </c>
      <c r="K68" s="5">
        <v>-1176936000000</v>
      </c>
      <c r="L68" s="5">
        <v>-1402087000000</v>
      </c>
      <c r="M68" s="5">
        <v>-1201217000000</v>
      </c>
      <c r="N68" s="5">
        <v>-738080000000</v>
      </c>
      <c r="O68" s="5">
        <v>-1023715000000</v>
      </c>
      <c r="P68" s="5">
        <v>-1173815874000</v>
      </c>
      <c r="Q68" s="5">
        <v>-1156796398000</v>
      </c>
      <c r="R68" s="5">
        <v>-846624798000</v>
      </c>
      <c r="S68" s="5">
        <v>-749103687000</v>
      </c>
      <c r="T68" s="5">
        <v>-606642066000</v>
      </c>
      <c r="U68" s="5">
        <v>-476834608000</v>
      </c>
      <c r="V68" s="5">
        <v>-519444502000</v>
      </c>
      <c r="W68" s="5">
        <v>-407650700000</v>
      </c>
      <c r="X68" s="5">
        <v>-291853546000</v>
      </c>
      <c r="Y68" s="5">
        <v>-211681919000</v>
      </c>
      <c r="Z68" s="5">
        <v>-223921974000</v>
      </c>
    </row>
    <row r="69" spans="3:26" ht="15.5" x14ac:dyDescent="0.35">
      <c r="C69" t="s">
        <v>262</v>
      </c>
      <c r="D69" s="5">
        <v>1512948000000</v>
      </c>
      <c r="E69" s="5">
        <v>1113896000000</v>
      </c>
      <c r="F69" s="5">
        <v>1245867000000</v>
      </c>
      <c r="G69" s="5">
        <v>1136877000000</v>
      </c>
      <c r="I69" s="5">
        <v>4807004000000</v>
      </c>
      <c r="J69" s="5">
        <v>5605635000000</v>
      </c>
      <c r="K69" s="5">
        <v>6749489000000</v>
      </c>
      <c r="L69" s="5">
        <v>2323708000000</v>
      </c>
      <c r="M69" s="5">
        <v>871236000000</v>
      </c>
      <c r="N69" s="5">
        <v>-41629000000</v>
      </c>
      <c r="O69" s="5">
        <v>2073888000000</v>
      </c>
      <c r="P69" s="5">
        <v>2036491035000</v>
      </c>
      <c r="Q69" s="5">
        <v>2093656062000</v>
      </c>
      <c r="R69" s="5">
        <v>1803054456000</v>
      </c>
      <c r="S69" s="5">
        <v>1319200546000</v>
      </c>
      <c r="T69" s="5">
        <v>1215331727000</v>
      </c>
      <c r="U69" s="5">
        <v>1237820534000</v>
      </c>
      <c r="V69" s="5">
        <v>1535812200000</v>
      </c>
      <c r="W69" s="5">
        <v>1318823974000</v>
      </c>
      <c r="X69" s="5">
        <v>1184495808000</v>
      </c>
      <c r="Y69" s="5">
        <v>882211712000</v>
      </c>
      <c r="Z69" s="5">
        <v>721900286000</v>
      </c>
    </row>
    <row r="70" spans="3:26" ht="15.5" x14ac:dyDescent="0.35">
      <c r="C70" t="s">
        <v>869</v>
      </c>
      <c r="Y70" s="5">
        <v>124988958000</v>
      </c>
    </row>
    <row r="71" spans="3:26" ht="15.5" x14ac:dyDescent="0.35">
      <c r="C71" t="s">
        <v>264</v>
      </c>
      <c r="X71" s="5">
        <v>8990861000</v>
      </c>
      <c r="Y71" s="5">
        <v>-14507112000</v>
      </c>
      <c r="Z71" s="5">
        <v>-14102307000</v>
      </c>
    </row>
    <row r="72" spans="3:26" ht="15.5" x14ac:dyDescent="0.35">
      <c r="C72" t="s">
        <v>102</v>
      </c>
      <c r="D72" s="5">
        <v>1512948000000</v>
      </c>
      <c r="E72" s="5">
        <v>1113896000000</v>
      </c>
      <c r="F72" s="5">
        <v>1245867000000</v>
      </c>
      <c r="G72" s="5">
        <v>1136877000000</v>
      </c>
      <c r="I72" s="5">
        <v>4807004000000</v>
      </c>
      <c r="J72" s="5">
        <v>5605635000000</v>
      </c>
      <c r="K72" s="5">
        <v>6749489000000</v>
      </c>
      <c r="L72" s="5">
        <v>2323708000000</v>
      </c>
      <c r="M72" s="5">
        <v>871236000000</v>
      </c>
      <c r="N72" s="5">
        <v>-41629000000</v>
      </c>
      <c r="O72" s="5">
        <v>2073888000000</v>
      </c>
      <c r="P72" s="5">
        <v>2036491035000</v>
      </c>
      <c r="Q72" s="5">
        <v>2093656062000</v>
      </c>
      <c r="R72" s="5">
        <v>1803054456000</v>
      </c>
      <c r="S72" s="5">
        <v>1319200546000</v>
      </c>
      <c r="T72" s="5">
        <v>1215331727000</v>
      </c>
      <c r="U72" s="5">
        <v>1237820534000</v>
      </c>
      <c r="V72" s="5">
        <v>1535812200000</v>
      </c>
      <c r="W72" s="5">
        <v>1318823974000</v>
      </c>
      <c r="X72" s="5">
        <v>1193486669000</v>
      </c>
      <c r="Y72" s="5">
        <v>992693558000</v>
      </c>
      <c r="Z72" s="5">
        <v>707797979000</v>
      </c>
    </row>
    <row r="73" spans="3:26" ht="15.5" x14ac:dyDescent="0.35">
      <c r="C73" t="s">
        <v>103</v>
      </c>
      <c r="D73" s="5">
        <v>59357000000</v>
      </c>
      <c r="E73" s="5">
        <v>-55613000000</v>
      </c>
      <c r="F73" s="5">
        <v>-209375000000</v>
      </c>
      <c r="G73" s="5">
        <v>3472000000</v>
      </c>
      <c r="I73" s="5">
        <v>-203933000000</v>
      </c>
      <c r="J73" s="5">
        <v>-137372000000</v>
      </c>
      <c r="K73" s="5">
        <v>-162940000000</v>
      </c>
      <c r="L73" s="5">
        <v>-1506092000000</v>
      </c>
      <c r="M73" s="5">
        <v>-82899000000</v>
      </c>
      <c r="N73" s="5">
        <v>143001000000</v>
      </c>
      <c r="O73" s="5">
        <v>-77481000000</v>
      </c>
      <c r="P73" s="5">
        <v>48303195000</v>
      </c>
      <c r="Q73" s="5">
        <v>-212470880000</v>
      </c>
      <c r="R73" s="5">
        <v>-118829199000</v>
      </c>
      <c r="S73" s="5">
        <v>-16822501000</v>
      </c>
      <c r="T73" s="5">
        <v>515602000</v>
      </c>
      <c r="U73" s="5">
        <v>-1193835000</v>
      </c>
      <c r="V73" s="5">
        <v>534016000</v>
      </c>
      <c r="W73" s="5">
        <v>2758078000</v>
      </c>
    </row>
    <row r="74" spans="3:26" ht="15.5" x14ac:dyDescent="0.35">
      <c r="C74" t="s">
        <v>105</v>
      </c>
      <c r="D74" s="5">
        <v>1572305000000</v>
      </c>
      <c r="E74" s="5">
        <v>1058283000000</v>
      </c>
      <c r="F74" s="5">
        <v>1036492000000</v>
      </c>
      <c r="G74" s="5">
        <v>1140349000000</v>
      </c>
      <c r="I74" s="5">
        <v>4603071000000</v>
      </c>
      <c r="J74" s="5">
        <v>5468263000000</v>
      </c>
      <c r="K74" s="5">
        <v>6586549000000</v>
      </c>
      <c r="L74" s="5">
        <v>817616000000</v>
      </c>
      <c r="M74" s="5">
        <v>788337000000</v>
      </c>
      <c r="N74" s="5">
        <v>101372000000</v>
      </c>
      <c r="O74" s="5">
        <v>1996407000000</v>
      </c>
      <c r="P74" s="5">
        <v>2084794230000</v>
      </c>
      <c r="Q74" s="5">
        <v>1881185182000</v>
      </c>
      <c r="R74" s="5">
        <v>1684225257000</v>
      </c>
      <c r="S74" s="5">
        <v>1302378045000</v>
      </c>
      <c r="T74" s="5">
        <v>1215847329000</v>
      </c>
      <c r="U74" s="5">
        <v>1236626699000</v>
      </c>
      <c r="V74" s="5">
        <v>1536346216000</v>
      </c>
      <c r="W74" s="5">
        <v>1321582052000</v>
      </c>
    </row>
    <row r="75" spans="3:26" ht="15.5" x14ac:dyDescent="0.35">
      <c r="C75" t="s">
        <v>106</v>
      </c>
      <c r="D75" s="5">
        <v>1512948000000</v>
      </c>
      <c r="E75" s="5">
        <v>1113896000000</v>
      </c>
      <c r="F75" s="5">
        <v>1245867000000</v>
      </c>
      <c r="G75" s="5">
        <v>1136877000000</v>
      </c>
      <c r="I75" s="5">
        <v>4807004000000</v>
      </c>
      <c r="J75" s="5">
        <v>5605635000000</v>
      </c>
      <c r="K75" s="5">
        <v>6749489000000</v>
      </c>
      <c r="L75" s="5">
        <v>2323708000000</v>
      </c>
      <c r="M75" s="5">
        <v>871236000000</v>
      </c>
      <c r="N75" s="5">
        <v>-41629000000</v>
      </c>
      <c r="O75" s="5">
        <v>2073888000000</v>
      </c>
      <c r="P75" s="5">
        <v>2036491035000</v>
      </c>
      <c r="Q75" s="5">
        <v>2093656062000</v>
      </c>
      <c r="R75" s="5">
        <v>1803054456000</v>
      </c>
      <c r="S75" s="5">
        <v>1319200546000</v>
      </c>
      <c r="T75" s="5">
        <v>1215331727000</v>
      </c>
      <c r="U75" s="5">
        <v>1237820534000</v>
      </c>
      <c r="V75" s="5">
        <v>1535812200000</v>
      </c>
      <c r="W75" s="5">
        <v>1318823973000</v>
      </c>
      <c r="X75" s="5">
        <v>1193486669000</v>
      </c>
      <c r="Y75" s="5">
        <v>992693558000</v>
      </c>
      <c r="Z75" s="5">
        <v>707797979000</v>
      </c>
    </row>
    <row r="76" spans="3:26" ht="15.5" x14ac:dyDescent="0.35">
      <c r="C76" t="s">
        <v>8</v>
      </c>
      <c r="D76" s="5">
        <v>1193859000000</v>
      </c>
      <c r="E76" s="5">
        <v>718832000000</v>
      </c>
      <c r="F76" s="5">
        <v>722120000000</v>
      </c>
      <c r="G76" s="5">
        <v>860495000000</v>
      </c>
      <c r="I76" s="5">
        <v>3455970000000</v>
      </c>
      <c r="J76" s="5">
        <v>4414990000000</v>
      </c>
      <c r="K76" s="5">
        <v>6619793000000</v>
      </c>
      <c r="L76" s="5">
        <v>1239322000000</v>
      </c>
      <c r="M76" s="5">
        <v>1532350000000</v>
      </c>
      <c r="N76" s="5">
        <v>644404000000</v>
      </c>
      <c r="O76" s="5">
        <v>2129659000000</v>
      </c>
      <c r="P76" s="5">
        <v>2249998594000</v>
      </c>
      <c r="Q76" s="5">
        <v>1988011074000</v>
      </c>
      <c r="R76" s="5">
        <v>1770726017000</v>
      </c>
      <c r="S76" s="5">
        <v>1449326765000</v>
      </c>
      <c r="T76" s="5">
        <v>1403944055000</v>
      </c>
      <c r="U76" s="5">
        <v>1335122900000</v>
      </c>
      <c r="V76" s="5">
        <v>1602624246000</v>
      </c>
      <c r="W76" s="5">
        <v>1342220047000</v>
      </c>
    </row>
    <row r="77" spans="3:26" ht="15.5" x14ac:dyDescent="0.35">
      <c r="C77" t="s">
        <v>108</v>
      </c>
      <c r="D77" s="5">
        <v>1512948000000</v>
      </c>
      <c r="E77" s="5">
        <v>1113896000000</v>
      </c>
      <c r="F77" s="5">
        <v>1245867000000</v>
      </c>
      <c r="G77" s="5">
        <v>1136877000000</v>
      </c>
      <c r="I77" s="5">
        <v>4807004000000</v>
      </c>
      <c r="J77" s="5">
        <v>5605635000000</v>
      </c>
      <c r="K77" s="5">
        <v>6749489000000</v>
      </c>
      <c r="L77" s="5">
        <v>2323708000000</v>
      </c>
      <c r="M77" s="5">
        <v>871236000000</v>
      </c>
      <c r="N77" s="5">
        <v>-41629000000</v>
      </c>
      <c r="O77" s="5">
        <v>2073888000000</v>
      </c>
      <c r="P77" s="5">
        <v>2036491035000</v>
      </c>
      <c r="Q77" s="5">
        <v>2093656062000</v>
      </c>
      <c r="R77" s="5">
        <v>1803054456000</v>
      </c>
      <c r="S77" s="5">
        <v>1319200546000</v>
      </c>
      <c r="T77" s="5">
        <v>1215331727000</v>
      </c>
      <c r="U77" s="5">
        <v>1237820534000</v>
      </c>
      <c r="V77" s="5">
        <v>1535812200000</v>
      </c>
      <c r="W77" s="5">
        <v>1318823973000</v>
      </c>
      <c r="X77" s="5">
        <v>1193486669000</v>
      </c>
      <c r="Y77" s="5">
        <v>992693558000</v>
      </c>
      <c r="Z77" s="5">
        <v>707797979000</v>
      </c>
    </row>
    <row r="78" spans="3:26" ht="15.5" x14ac:dyDescent="0.35">
      <c r="C78" t="s">
        <v>109</v>
      </c>
      <c r="D78" s="5">
        <v>1572305000000</v>
      </c>
      <c r="E78" s="5">
        <v>1058283000000</v>
      </c>
      <c r="F78" s="5">
        <v>1036492000000</v>
      </c>
      <c r="G78" s="5">
        <v>1140349000000</v>
      </c>
      <c r="I78" s="5">
        <v>4603071000000</v>
      </c>
      <c r="J78" s="5">
        <v>5468263000000</v>
      </c>
      <c r="K78" s="5">
        <v>6586549000000</v>
      </c>
      <c r="L78" s="5">
        <v>817616000000</v>
      </c>
      <c r="M78" s="5">
        <v>788337000000</v>
      </c>
      <c r="N78" s="5">
        <v>101372000000</v>
      </c>
      <c r="O78" s="5">
        <v>1996407000000</v>
      </c>
      <c r="P78" s="5">
        <v>2084794230000</v>
      </c>
      <c r="Q78" s="5">
        <v>1881185182000</v>
      </c>
      <c r="R78" s="5">
        <v>1684225257000</v>
      </c>
      <c r="S78" s="5">
        <v>1302378045000</v>
      </c>
      <c r="T78" s="5">
        <v>1215847329000</v>
      </c>
      <c r="U78" s="5">
        <v>1236626699000</v>
      </c>
      <c r="V78" s="5">
        <v>1536346216000</v>
      </c>
      <c r="W78" s="5">
        <v>1321582052000</v>
      </c>
    </row>
    <row r="79" spans="3:26" ht="15.5" x14ac:dyDescent="0.35">
      <c r="C79" t="s">
        <v>110</v>
      </c>
      <c r="D79" s="5">
        <v>1572305000000</v>
      </c>
      <c r="E79" s="5">
        <v>1058283000000</v>
      </c>
      <c r="F79" s="5">
        <v>1036492000000</v>
      </c>
      <c r="G79" s="5">
        <v>1140349000000</v>
      </c>
      <c r="I79" s="5">
        <v>4603071000000</v>
      </c>
      <c r="J79" s="5">
        <v>5468263000000</v>
      </c>
      <c r="K79" s="5">
        <v>6586549000000</v>
      </c>
      <c r="L79" s="5">
        <v>817616000000</v>
      </c>
      <c r="M79" s="5">
        <v>788337000000</v>
      </c>
      <c r="N79" s="5">
        <v>101372000000</v>
      </c>
      <c r="O79" s="5">
        <v>1996407000000</v>
      </c>
      <c r="P79" s="5">
        <v>2084794230000</v>
      </c>
      <c r="Q79" s="5">
        <v>1881185182000</v>
      </c>
      <c r="R79" s="5">
        <v>1684225257000</v>
      </c>
      <c r="S79" s="5">
        <v>1302378045000</v>
      </c>
      <c r="T79" s="5">
        <v>1215847329000</v>
      </c>
      <c r="U79" s="5">
        <v>1236626699000</v>
      </c>
      <c r="V79" s="5">
        <v>1536346216000</v>
      </c>
      <c r="W79" s="5">
        <v>1321582052000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7081876000000</v>
      </c>
      <c r="E83" s="5">
        <v>5812506000000</v>
      </c>
      <c r="F83" s="5">
        <v>6750913000000</v>
      </c>
      <c r="G83" s="5">
        <v>5543172000000</v>
      </c>
      <c r="I83" s="5">
        <v>6750913000000</v>
      </c>
      <c r="J83" s="5">
        <v>5123252000000</v>
      </c>
      <c r="K83" s="5">
        <v>4696437000000</v>
      </c>
      <c r="L83" s="5">
        <v>8429118000000</v>
      </c>
      <c r="M83" s="5">
        <v>6279089000000</v>
      </c>
      <c r="N83" s="5">
        <v>4597204000000</v>
      </c>
      <c r="O83" s="5">
        <v>4341601000000</v>
      </c>
      <c r="P83" s="5">
        <v>5942954293000</v>
      </c>
      <c r="Q83" s="5">
        <v>6873020928000</v>
      </c>
      <c r="R83" s="5">
        <v>4124886070000</v>
      </c>
      <c r="S83" s="5">
        <v>3323221103000</v>
      </c>
      <c r="T83" s="5">
        <v>3290783678000</v>
      </c>
      <c r="U83" s="5">
        <v>3514061335000</v>
      </c>
      <c r="V83" s="5">
        <v>4302382487000</v>
      </c>
      <c r="W83" s="5">
        <v>3764008591000</v>
      </c>
      <c r="X83" s="5">
        <v>4011590465000</v>
      </c>
      <c r="Y83" s="5">
        <v>3314002735000</v>
      </c>
      <c r="Z83" s="5">
        <v>3377248306000</v>
      </c>
    </row>
    <row r="84" spans="2:26" ht="15.5" x14ac:dyDescent="0.35">
      <c r="C84" t="s">
        <v>114</v>
      </c>
      <c r="D84" s="5">
        <v>24234000000</v>
      </c>
      <c r="E84" s="5">
        <v>24745000000</v>
      </c>
      <c r="F84" s="5">
        <v>24458000000</v>
      </c>
      <c r="G84" s="5">
        <v>24007000000</v>
      </c>
      <c r="I84" s="5">
        <v>24458000000</v>
      </c>
      <c r="J84" s="5">
        <v>22791000000</v>
      </c>
      <c r="K84" s="5">
        <v>1360795000000</v>
      </c>
      <c r="L84" s="5">
        <v>2394007000000</v>
      </c>
      <c r="M84" s="5">
        <v>1288096000000</v>
      </c>
      <c r="N84" s="5">
        <v>823344000000</v>
      </c>
      <c r="O84" s="5">
        <v>391817000000</v>
      </c>
      <c r="P84" s="5">
        <v>143824364000</v>
      </c>
      <c r="Q84" s="5">
        <v>157354246000</v>
      </c>
      <c r="R84" s="5">
        <v>7714681000</v>
      </c>
      <c r="S84" s="5">
        <v>6955133000</v>
      </c>
      <c r="T84" s="5">
        <v>7143512000</v>
      </c>
      <c r="U84" s="5">
        <v>6627910000</v>
      </c>
      <c r="V84" s="5">
        <v>7821744000</v>
      </c>
      <c r="W84" s="5">
        <v>38787728000</v>
      </c>
      <c r="X84" s="5">
        <v>27470020000</v>
      </c>
      <c r="Y84" s="5">
        <v>41475806000</v>
      </c>
      <c r="Z84" s="5">
        <v>488510904000</v>
      </c>
    </row>
    <row r="85" spans="2:26" ht="15.5" x14ac:dyDescent="0.35">
      <c r="C85" t="s">
        <v>115</v>
      </c>
    </row>
    <row r="86" spans="2:26" ht="15.5" x14ac:dyDescent="0.35">
      <c r="C86" t="s">
        <v>116</v>
      </c>
    </row>
    <row r="87" spans="2:26" ht="15.5" x14ac:dyDescent="0.35">
      <c r="C87" t="s">
        <v>117</v>
      </c>
    </row>
    <row r="88" spans="2:26" ht="15.5" x14ac:dyDescent="0.35">
      <c r="C88" t="s">
        <v>118</v>
      </c>
    </row>
    <row r="89" spans="2:26" ht="15.5" x14ac:dyDescent="0.35">
      <c r="C89" t="s">
        <v>268</v>
      </c>
      <c r="D89" s="5">
        <v>180523000000</v>
      </c>
      <c r="E89" s="5">
        <v>172345000000</v>
      </c>
      <c r="F89" s="5">
        <v>167233000000</v>
      </c>
      <c r="G89" s="5">
        <v>155084000000</v>
      </c>
      <c r="I89" s="5">
        <v>167233000000</v>
      </c>
      <c r="J89" s="5">
        <v>147978000000</v>
      </c>
      <c r="K89" s="5">
        <v>119490000000</v>
      </c>
      <c r="L89" s="5">
        <v>98627000000</v>
      </c>
      <c r="M89" s="5">
        <v>139402000000</v>
      </c>
      <c r="N89" s="5">
        <v>137744000000</v>
      </c>
      <c r="O89" s="5">
        <v>61136000000</v>
      </c>
      <c r="P89" s="5">
        <v>5550282214000</v>
      </c>
      <c r="Q89" s="5">
        <v>11547364164000</v>
      </c>
      <c r="R89" s="5">
        <v>8278539096000</v>
      </c>
      <c r="S89" s="5">
        <v>20153707000</v>
      </c>
    </row>
    <row r="90" spans="2:26" ht="15.5" x14ac:dyDescent="0.35">
      <c r="C90" t="s">
        <v>119</v>
      </c>
      <c r="D90" s="5">
        <v>355941000000</v>
      </c>
      <c r="E90" s="5">
        <v>348387000000</v>
      </c>
      <c r="F90" s="5">
        <v>341071000000</v>
      </c>
      <c r="G90" s="5">
        <v>333751000000</v>
      </c>
      <c r="I90" s="5">
        <v>341071000000</v>
      </c>
      <c r="J90" s="5">
        <v>312946000000</v>
      </c>
      <c r="K90" s="5">
        <v>275000000000</v>
      </c>
      <c r="L90" s="5">
        <v>115000000000</v>
      </c>
      <c r="M90" s="5">
        <v>1858535000000</v>
      </c>
      <c r="N90" s="5">
        <v>2232631000000</v>
      </c>
      <c r="O90" s="5">
        <v>1606903000000</v>
      </c>
      <c r="P90" s="5">
        <v>1221032025000</v>
      </c>
      <c r="Q90" s="5">
        <v>264241068000</v>
      </c>
      <c r="R90" s="5">
        <v>110312799000</v>
      </c>
      <c r="S90" s="5">
        <v>132813579000</v>
      </c>
      <c r="U90" s="5">
        <v>19750666000</v>
      </c>
    </row>
    <row r="91" spans="2:26" ht="15.5" x14ac:dyDescent="0.35">
      <c r="C91" t="s">
        <v>267</v>
      </c>
      <c r="D91" s="5">
        <v>1376762000000</v>
      </c>
      <c r="E91" s="5">
        <v>1495530000000</v>
      </c>
      <c r="F91" s="5">
        <v>1398240000000</v>
      </c>
      <c r="G91" s="5">
        <v>1329855000000</v>
      </c>
      <c r="I91" s="5">
        <v>1398240000000</v>
      </c>
      <c r="J91" s="5">
        <v>1170367000000</v>
      </c>
      <c r="K91" s="5">
        <v>1298179000000</v>
      </c>
      <c r="L91" s="5">
        <v>1224992000000</v>
      </c>
      <c r="M91" s="5">
        <v>2032306000000</v>
      </c>
      <c r="N91" s="5">
        <v>4418103000000</v>
      </c>
      <c r="O91" s="5">
        <v>6270361000000</v>
      </c>
      <c r="P91" s="5">
        <v>40949237000</v>
      </c>
      <c r="Q91" s="5">
        <v>134244636000</v>
      </c>
      <c r="R91" s="5">
        <v>86975202000</v>
      </c>
      <c r="S91" s="5">
        <v>164374388000</v>
      </c>
      <c r="T91" s="5">
        <v>148828618000</v>
      </c>
      <c r="U91" s="5">
        <v>177197911000</v>
      </c>
      <c r="V91" s="5">
        <v>64092326000</v>
      </c>
      <c r="W91" s="5">
        <v>87993593000</v>
      </c>
      <c r="X91" s="5">
        <v>23629806000</v>
      </c>
      <c r="Y91" s="5">
        <v>64671644000</v>
      </c>
      <c r="Z91" s="5">
        <v>32034346000</v>
      </c>
    </row>
    <row r="92" spans="2:26" ht="15.5" x14ac:dyDescent="0.35">
      <c r="C92" t="s">
        <v>92</v>
      </c>
      <c r="D92" s="5">
        <v>-719285000000</v>
      </c>
      <c r="E92" s="5">
        <v>-778760000000</v>
      </c>
      <c r="F92" s="5">
        <v>-723208000000</v>
      </c>
      <c r="G92" s="5">
        <v>-514365000000</v>
      </c>
      <c r="I92" s="5">
        <v>-723208000000</v>
      </c>
      <c r="J92" s="5">
        <v>-519643000000</v>
      </c>
      <c r="K92" s="5">
        <v>-2410486000000</v>
      </c>
      <c r="L92" s="5">
        <v>-2225204000000</v>
      </c>
      <c r="M92" s="5">
        <v>-698072000000</v>
      </c>
      <c r="N92" s="5">
        <v>-614153000000</v>
      </c>
      <c r="O92" s="5">
        <v>-707449000000</v>
      </c>
      <c r="P92" s="5">
        <v>-604893729000</v>
      </c>
      <c r="Q92" s="5">
        <v>-653196924000</v>
      </c>
      <c r="R92" s="5">
        <v>-438262246000</v>
      </c>
      <c r="S92" s="5">
        <v>-330715160000</v>
      </c>
      <c r="T92" s="5">
        <v>2613862000</v>
      </c>
      <c r="U92" s="5">
        <v>2098260000</v>
      </c>
      <c r="V92" s="5">
        <v>3292095000</v>
      </c>
      <c r="W92" s="5">
        <v>-9503672000</v>
      </c>
      <c r="X92" s="5">
        <v>-10721380000</v>
      </c>
      <c r="Y92" s="5">
        <v>-9194094000</v>
      </c>
      <c r="Z92" s="5">
        <v>-3667043000</v>
      </c>
    </row>
    <row r="93" spans="2:26" ht="15.5" x14ac:dyDescent="0.35">
      <c r="C93" t="s">
        <v>121</v>
      </c>
      <c r="D93" s="5">
        <v>10150282000000</v>
      </c>
      <c r="E93" s="5">
        <v>8681120000000</v>
      </c>
      <c r="F93" s="5">
        <v>9268670000000</v>
      </c>
      <c r="G93" s="5">
        <v>7920354000000</v>
      </c>
      <c r="I93" s="5">
        <v>9268670000000</v>
      </c>
      <c r="J93" s="5">
        <v>7197565000000</v>
      </c>
      <c r="K93" s="5">
        <v>8267495000000</v>
      </c>
      <c r="L93" s="5">
        <v>12372212000000</v>
      </c>
      <c r="M93" s="5">
        <v>10361876000000</v>
      </c>
      <c r="N93" s="5">
        <v>10705995000000</v>
      </c>
      <c r="O93" s="5">
        <v>11612566000000</v>
      </c>
      <c r="P93" s="5">
        <v>11813856472000</v>
      </c>
      <c r="Q93" s="5">
        <v>18987065058000</v>
      </c>
      <c r="R93" s="5">
        <v>12965884489000</v>
      </c>
      <c r="S93" s="5">
        <v>3729046503000</v>
      </c>
      <c r="T93" s="5">
        <v>3641371714000</v>
      </c>
      <c r="U93" s="5">
        <v>3746344739000</v>
      </c>
      <c r="V93" s="5">
        <v>4531117154000</v>
      </c>
      <c r="W93" s="5">
        <v>3996740525000</v>
      </c>
      <c r="X93" s="5">
        <v>4090141492000</v>
      </c>
      <c r="Y93" s="5">
        <v>3430338210000</v>
      </c>
      <c r="Z93" s="5">
        <v>3906983110000</v>
      </c>
    </row>
    <row r="94" spans="2:26" ht="15.5" x14ac:dyDescent="0.35">
      <c r="C94" t="s">
        <v>122</v>
      </c>
    </row>
    <row r="95" spans="2:26" ht="15.5" x14ac:dyDescent="0.35">
      <c r="C95" t="s">
        <v>123</v>
      </c>
      <c r="D95" s="5">
        <v>5942557000000</v>
      </c>
      <c r="E95" s="5">
        <v>5993457000000</v>
      </c>
      <c r="F95" s="5">
        <v>5923773000000</v>
      </c>
      <c r="G95" s="5">
        <v>5834135000000</v>
      </c>
      <c r="I95" s="5">
        <v>5923773000000</v>
      </c>
      <c r="J95" s="5">
        <v>5608831000000</v>
      </c>
      <c r="K95" s="5">
        <v>5201567000000</v>
      </c>
      <c r="L95" s="5">
        <v>8974143000000</v>
      </c>
      <c r="M95" s="5">
        <v>6536644000000</v>
      </c>
      <c r="N95" s="5">
        <v>4590955000000</v>
      </c>
      <c r="O95" s="5">
        <v>4394889000000</v>
      </c>
      <c r="P95" s="5">
        <v>3160399864000</v>
      </c>
      <c r="Q95" s="5">
        <v>886617944000</v>
      </c>
      <c r="R95" s="5">
        <v>158281362000</v>
      </c>
      <c r="S95" s="5">
        <v>166001306000</v>
      </c>
      <c r="T95" s="5">
        <v>171345274000</v>
      </c>
      <c r="U95" s="5">
        <v>192095078000</v>
      </c>
      <c r="V95" s="5">
        <v>175745092000</v>
      </c>
      <c r="W95" s="5">
        <v>200921819000</v>
      </c>
      <c r="X95" s="5">
        <v>201270895000</v>
      </c>
      <c r="Y95" s="5">
        <v>207484999000</v>
      </c>
      <c r="Z95" s="5">
        <v>26425704000</v>
      </c>
    </row>
    <row r="96" spans="2:26" ht="15.5" x14ac:dyDescent="0.35">
      <c r="C96" t="s">
        <v>126</v>
      </c>
      <c r="D96" s="5">
        <v>620473000000</v>
      </c>
      <c r="E96" s="5">
        <v>611408000000</v>
      </c>
      <c r="F96" s="5">
        <v>643799000000</v>
      </c>
      <c r="G96" s="5">
        <v>534299000000</v>
      </c>
      <c r="I96" s="5">
        <v>643799000000</v>
      </c>
      <c r="J96" s="5">
        <v>508170000000</v>
      </c>
      <c r="K96" s="5">
        <v>478377000000</v>
      </c>
      <c r="L96" s="5">
        <v>360716000000</v>
      </c>
      <c r="M96" s="5">
        <v>833394000000</v>
      </c>
      <c r="N96" s="5">
        <v>746237000000</v>
      </c>
      <c r="O96" s="5">
        <v>714282000000</v>
      </c>
      <c r="P96" s="5">
        <v>754805817000</v>
      </c>
      <c r="Q96" s="5">
        <v>1035922309000</v>
      </c>
      <c r="R96" s="5">
        <v>884665521000</v>
      </c>
      <c r="S96" s="5">
        <v>913842793000</v>
      </c>
      <c r="T96" s="5">
        <v>701727320000</v>
      </c>
      <c r="U96" s="5">
        <v>593028346000</v>
      </c>
      <c r="V96" s="5">
        <v>422506867000</v>
      </c>
      <c r="W96" s="5">
        <v>374655341000</v>
      </c>
      <c r="X96" s="5">
        <v>226905341000</v>
      </c>
      <c r="Y96" s="5">
        <v>196202778000</v>
      </c>
      <c r="Z96" s="5">
        <v>159445599000</v>
      </c>
    </row>
    <row r="97" spans="3:26" ht="15.5" x14ac:dyDescent="0.35">
      <c r="C97" t="s">
        <v>465</v>
      </c>
      <c r="D97" s="5">
        <v>620473000000</v>
      </c>
      <c r="E97" s="5">
        <v>611408000000</v>
      </c>
      <c r="F97" s="5">
        <v>643799000000</v>
      </c>
      <c r="G97" s="5">
        <v>534299000000</v>
      </c>
      <c r="I97" s="5">
        <v>643799000000</v>
      </c>
      <c r="J97" s="5">
        <v>508170000000</v>
      </c>
      <c r="K97" s="5">
        <v>478377000000</v>
      </c>
      <c r="L97" s="5">
        <v>360716000000</v>
      </c>
      <c r="M97" s="5">
        <v>833394000000</v>
      </c>
      <c r="N97" s="5">
        <v>746237000000</v>
      </c>
      <c r="O97" s="5">
        <v>714282000000</v>
      </c>
      <c r="P97" s="5">
        <v>754805817000</v>
      </c>
      <c r="Q97" s="5">
        <v>1035922309000</v>
      </c>
      <c r="R97" s="5">
        <v>884665521000</v>
      </c>
      <c r="S97" s="5">
        <v>913842793000</v>
      </c>
      <c r="T97" s="5">
        <v>701727320000</v>
      </c>
      <c r="U97" s="5">
        <v>593028346000</v>
      </c>
      <c r="V97" s="5">
        <v>422506867000</v>
      </c>
      <c r="W97" s="5">
        <v>374655341000</v>
      </c>
      <c r="X97" s="5">
        <v>226905341000</v>
      </c>
      <c r="Y97" s="5">
        <v>196202778000</v>
      </c>
      <c r="Z97" s="5">
        <v>159445599000</v>
      </c>
    </row>
    <row r="98" spans="3:26" ht="15.5" x14ac:dyDescent="0.35">
      <c r="C98" t="s">
        <v>127</v>
      </c>
      <c r="D98" s="5">
        <v>142826975000000</v>
      </c>
      <c r="E98" s="5">
        <v>141634858000000</v>
      </c>
      <c r="F98" s="5">
        <v>141062343000000</v>
      </c>
      <c r="G98" s="5">
        <v>137550960000000</v>
      </c>
      <c r="I98" s="5">
        <v>141062343000000</v>
      </c>
      <c r="J98" s="5">
        <v>132092515000000</v>
      </c>
      <c r="K98" s="5">
        <v>117370201000000</v>
      </c>
      <c r="L98" s="5">
        <v>67060736000000</v>
      </c>
      <c r="M98" s="5">
        <v>79580894000000</v>
      </c>
      <c r="N98" s="5">
        <v>83544308000000</v>
      </c>
      <c r="O98" s="5">
        <v>78705512000000</v>
      </c>
      <c r="P98" s="5">
        <v>63453029906000</v>
      </c>
      <c r="Q98" s="5">
        <v>56089017191000</v>
      </c>
      <c r="R98" s="5">
        <v>36898891956000</v>
      </c>
      <c r="S98" s="5">
        <v>28821789639000</v>
      </c>
      <c r="T98" s="5">
        <v>26118582984000</v>
      </c>
      <c r="U98" s="5">
        <v>22941389931000</v>
      </c>
      <c r="V98" s="5">
        <v>18886526882000</v>
      </c>
      <c r="W98" s="5">
        <v>16217730294000</v>
      </c>
      <c r="X98" s="5">
        <v>13966914752000</v>
      </c>
      <c r="Y98" s="5">
        <v>11695848144000</v>
      </c>
      <c r="Z98" s="5">
        <v>10247240536000</v>
      </c>
    </row>
    <row r="99" spans="3:26" ht="15.5" x14ac:dyDescent="0.35">
      <c r="C99" t="s">
        <v>2662</v>
      </c>
      <c r="D99" s="5">
        <v>142743417000000</v>
      </c>
      <c r="E99" s="5">
        <v>141549194000000</v>
      </c>
      <c r="F99" s="5">
        <v>140973316000000</v>
      </c>
      <c r="G99" s="5">
        <v>137461066000000</v>
      </c>
      <c r="I99" s="5">
        <v>140973316000000</v>
      </c>
      <c r="J99" s="5">
        <v>132004237000000</v>
      </c>
      <c r="K99" s="5">
        <v>117260627000000</v>
      </c>
      <c r="L99" s="5">
        <v>66979662000000</v>
      </c>
      <c r="M99" s="5">
        <v>79256534000000</v>
      </c>
      <c r="N99" s="5">
        <v>83443064000000</v>
      </c>
      <c r="O99" s="5">
        <v>78620143000000</v>
      </c>
      <c r="P99" s="5">
        <v>62247988326000</v>
      </c>
      <c r="Q99" s="5">
        <v>55957697162000</v>
      </c>
      <c r="R99" s="5">
        <v>34703311350000</v>
      </c>
      <c r="S99" s="5">
        <v>24864720272000</v>
      </c>
      <c r="T99" s="5">
        <v>23935414790000</v>
      </c>
      <c r="U99" s="5">
        <v>22300271393000</v>
      </c>
      <c r="V99" s="5">
        <v>18553815470000</v>
      </c>
      <c r="W99" s="5">
        <v>13663827764000</v>
      </c>
      <c r="X99" s="5">
        <v>10100448190000</v>
      </c>
      <c r="Y99" s="5">
        <v>9863302261000</v>
      </c>
      <c r="Z99" s="5">
        <v>8848540241000</v>
      </c>
    </row>
    <row r="100" spans="3:26" ht="15.5" x14ac:dyDescent="0.35">
      <c r="C100" t="s">
        <v>2663</v>
      </c>
      <c r="D100" s="5">
        <v>142826975000000</v>
      </c>
      <c r="E100" s="5">
        <v>141634858000000</v>
      </c>
      <c r="F100" s="5">
        <v>141062343000000</v>
      </c>
      <c r="G100" s="5">
        <v>137550960000000</v>
      </c>
      <c r="I100" s="5">
        <v>141062343000000</v>
      </c>
      <c r="J100" s="5">
        <v>132092515000000</v>
      </c>
      <c r="K100" s="5">
        <v>117370201000000</v>
      </c>
      <c r="L100" s="5">
        <v>67060736000000</v>
      </c>
      <c r="M100" s="5">
        <v>79580894000000</v>
      </c>
      <c r="N100" s="5">
        <v>83544308000000</v>
      </c>
      <c r="O100" s="5">
        <v>78705512000000</v>
      </c>
      <c r="P100" s="5">
        <v>63453029906000</v>
      </c>
      <c r="Q100" s="5">
        <v>56089017191000</v>
      </c>
      <c r="R100" s="5">
        <v>36898891956000</v>
      </c>
      <c r="S100" s="5">
        <v>28821789639000</v>
      </c>
      <c r="T100" s="5">
        <v>26118582984000</v>
      </c>
      <c r="U100" s="5">
        <v>22941389931000</v>
      </c>
      <c r="V100" s="5">
        <v>18886526882000</v>
      </c>
      <c r="W100" s="5">
        <v>16217730294000</v>
      </c>
      <c r="X100" s="5">
        <v>13966914752000</v>
      </c>
      <c r="Y100" s="5">
        <v>11695848144000</v>
      </c>
      <c r="Z100" s="5">
        <v>10247240536000</v>
      </c>
    </row>
    <row r="101" spans="3:26" ht="15.5" x14ac:dyDescent="0.35">
      <c r="C101" t="s">
        <v>128</v>
      </c>
      <c r="D101" s="5">
        <v>41849000000</v>
      </c>
      <c r="E101" s="5">
        <v>41849000000</v>
      </c>
      <c r="F101" s="5">
        <v>41849000000</v>
      </c>
      <c r="G101" s="5">
        <v>41849000000</v>
      </c>
      <c r="I101" s="5">
        <v>41849000000</v>
      </c>
      <c r="J101" s="5">
        <v>41849000000</v>
      </c>
      <c r="K101" s="5">
        <v>41849000000</v>
      </c>
      <c r="L101" s="5">
        <v>41849000000</v>
      </c>
      <c r="M101" s="5">
        <v>41849000000</v>
      </c>
      <c r="N101" s="5">
        <v>41849000000</v>
      </c>
      <c r="O101" s="5">
        <v>41849000000</v>
      </c>
      <c r="P101" s="5">
        <v>41848567000</v>
      </c>
      <c r="Q101" s="5">
        <v>41848567000</v>
      </c>
      <c r="R101" s="5">
        <v>41848567000</v>
      </c>
      <c r="S101" s="5">
        <v>41848567000</v>
      </c>
      <c r="T101" s="5">
        <v>41848567000</v>
      </c>
      <c r="U101" s="5">
        <v>41848567000</v>
      </c>
      <c r="V101" s="5">
        <v>41848567000</v>
      </c>
      <c r="W101" s="5">
        <v>41848567000</v>
      </c>
      <c r="X101" s="5">
        <v>42533786000</v>
      </c>
      <c r="Y101" s="5">
        <v>36879508000</v>
      </c>
    </row>
    <row r="102" spans="3:26" ht="15.5" x14ac:dyDescent="0.35">
      <c r="C102" t="s">
        <v>125</v>
      </c>
      <c r="D102" s="5">
        <v>68745000000</v>
      </c>
      <c r="E102" s="5">
        <v>76148000000</v>
      </c>
      <c r="F102" s="5">
        <v>74200000000</v>
      </c>
      <c r="G102" s="5">
        <v>58273000000</v>
      </c>
      <c r="I102" s="5">
        <v>74200000000</v>
      </c>
      <c r="J102" s="5">
        <v>67529000000</v>
      </c>
      <c r="K102" s="5">
        <v>62878000000</v>
      </c>
      <c r="N102" s="5">
        <v>2385000000</v>
      </c>
      <c r="O102" s="5">
        <v>137876000000</v>
      </c>
      <c r="P102" s="5">
        <v>11386686000</v>
      </c>
      <c r="Q102" s="5">
        <v>34138156000</v>
      </c>
      <c r="R102" s="5">
        <v>66081697000</v>
      </c>
      <c r="S102" s="5">
        <v>12431574000</v>
      </c>
    </row>
    <row r="103" spans="3:26" ht="15.5" x14ac:dyDescent="0.35">
      <c r="C103" t="s">
        <v>342</v>
      </c>
      <c r="D103" s="5">
        <v>1000904000000</v>
      </c>
      <c r="E103" s="5">
        <v>1005175000000</v>
      </c>
      <c r="F103" s="5">
        <v>1012267000000</v>
      </c>
      <c r="G103" s="5">
        <v>1009078000000</v>
      </c>
      <c r="I103" s="5">
        <v>1012267000000</v>
      </c>
      <c r="J103" s="5">
        <v>979181000000</v>
      </c>
      <c r="K103" s="5">
        <v>751557000000</v>
      </c>
      <c r="L103" s="5">
        <v>604289000000</v>
      </c>
      <c r="M103" s="5">
        <v>425021000000</v>
      </c>
      <c r="N103" s="5">
        <v>457565000000</v>
      </c>
      <c r="O103" s="5">
        <v>366975000000</v>
      </c>
      <c r="P103" s="5">
        <v>303355760000</v>
      </c>
      <c r="Q103" s="5">
        <v>241926122000</v>
      </c>
      <c r="R103" s="5">
        <v>232318971000</v>
      </c>
      <c r="S103" s="5">
        <v>84335110000</v>
      </c>
    </row>
    <row r="104" spans="3:26" ht="15.5" x14ac:dyDescent="0.35">
      <c r="C104" t="s">
        <v>129</v>
      </c>
      <c r="D104" s="5">
        <v>153063578000000</v>
      </c>
      <c r="E104" s="5">
        <v>151857125000000</v>
      </c>
      <c r="F104" s="5">
        <v>150726615000000</v>
      </c>
      <c r="G104" s="5">
        <v>147106224000000</v>
      </c>
      <c r="I104" s="5">
        <v>150726615000000</v>
      </c>
      <c r="J104" s="5">
        <v>141518955000000</v>
      </c>
      <c r="K104" s="5">
        <v>126464506000000</v>
      </c>
      <c r="L104" s="5">
        <v>78766970000000</v>
      </c>
      <c r="M104" s="5">
        <v>90881008000000</v>
      </c>
      <c r="N104" s="5">
        <v>93380651000000</v>
      </c>
      <c r="O104" s="5">
        <v>88067004000000</v>
      </c>
      <c r="P104" s="5">
        <v>70604744318000</v>
      </c>
      <c r="Q104" s="5">
        <v>60205707732000</v>
      </c>
      <c r="R104" s="5">
        <v>40534438170000</v>
      </c>
      <c r="S104" s="5">
        <v>32995935984000</v>
      </c>
      <c r="T104" s="5">
        <v>28216576275000</v>
      </c>
      <c r="U104" s="5">
        <v>24620000589000</v>
      </c>
      <c r="V104" s="5">
        <v>20222434287000</v>
      </c>
      <c r="W104" s="5">
        <v>17435393193000</v>
      </c>
      <c r="X104" s="5">
        <v>14861987842000</v>
      </c>
      <c r="Y104" s="5">
        <v>12743925737000</v>
      </c>
      <c r="Z104" s="5">
        <v>10735776903000</v>
      </c>
    </row>
    <row r="105" spans="3:26" ht="15.5" x14ac:dyDescent="0.35">
      <c r="C105" t="s">
        <v>130</v>
      </c>
      <c r="D105" s="5">
        <v>163213860000000</v>
      </c>
      <c r="E105" s="5">
        <v>160538245000000</v>
      </c>
      <c r="F105" s="5">
        <v>159995285000000</v>
      </c>
      <c r="G105" s="5">
        <v>155026578000000</v>
      </c>
      <c r="I105" s="5">
        <v>159995285000000</v>
      </c>
      <c r="J105" s="5">
        <v>148716520000000</v>
      </c>
      <c r="K105" s="5">
        <v>134732001000000</v>
      </c>
      <c r="L105" s="5">
        <v>91139182000000</v>
      </c>
      <c r="M105" s="5">
        <v>101242884000000</v>
      </c>
      <c r="N105" s="5">
        <v>104086646000000</v>
      </c>
      <c r="O105" s="5">
        <v>99679570000000</v>
      </c>
      <c r="P105" s="5">
        <v>82418600790000</v>
      </c>
      <c r="Q105" s="5">
        <v>79192772790000</v>
      </c>
      <c r="R105" s="5">
        <v>53500322659000</v>
      </c>
      <c r="S105" s="5">
        <v>36724982487000</v>
      </c>
      <c r="T105" s="5">
        <v>31857947989000</v>
      </c>
      <c r="U105" s="5">
        <v>28366345328000</v>
      </c>
      <c r="V105" s="5">
        <v>24753551441000</v>
      </c>
      <c r="W105" s="5">
        <v>21432133718000</v>
      </c>
      <c r="X105" s="5">
        <v>18952129334000</v>
      </c>
      <c r="Y105" s="5">
        <v>16174263947000</v>
      </c>
      <c r="Z105" s="5">
        <v>14642760013000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20129185000000</v>
      </c>
      <c r="E108" s="5">
        <v>14960733000000</v>
      </c>
      <c r="F108" s="5">
        <v>15995855000000</v>
      </c>
      <c r="G108" s="5">
        <v>19117732000000</v>
      </c>
      <c r="I108" s="5">
        <v>15995855000000</v>
      </c>
      <c r="J108" s="5">
        <v>21566219000000</v>
      </c>
      <c r="K108" s="5">
        <v>24795057000000</v>
      </c>
      <c r="L108" s="5">
        <v>12142988000000</v>
      </c>
      <c r="M108" s="5">
        <v>12014583000000</v>
      </c>
      <c r="N108" s="5">
        <v>14928687000000</v>
      </c>
      <c r="O108" s="5">
        <v>41526417000000</v>
      </c>
      <c r="P108" s="5">
        <v>31081475143000</v>
      </c>
      <c r="Q108" s="5">
        <v>24997940298000</v>
      </c>
      <c r="R108" s="5">
        <v>18626988996000</v>
      </c>
      <c r="S108" s="5">
        <v>7743786951000</v>
      </c>
      <c r="T108" s="5">
        <v>4312916751000</v>
      </c>
      <c r="U108" s="5">
        <v>4919883549000</v>
      </c>
      <c r="V108" s="5">
        <v>6648164394000</v>
      </c>
      <c r="W108" s="5">
        <v>3768595625000</v>
      </c>
      <c r="X108" s="5">
        <v>2478279260000</v>
      </c>
      <c r="Y108" s="5">
        <v>2966355284000</v>
      </c>
      <c r="Z108" s="5">
        <v>1237275532000</v>
      </c>
    </row>
    <row r="109" spans="3:26" ht="15.5" x14ac:dyDescent="0.35">
      <c r="C109" t="s">
        <v>134</v>
      </c>
      <c r="D109" s="5">
        <v>99866000000</v>
      </c>
      <c r="E109" s="5">
        <v>71371000000</v>
      </c>
      <c r="F109" s="5">
        <v>71936000000</v>
      </c>
      <c r="G109" s="5">
        <v>94994000000</v>
      </c>
      <c r="I109" s="5">
        <v>71936000000</v>
      </c>
      <c r="J109" s="5">
        <v>151278000000</v>
      </c>
      <c r="K109" s="5">
        <v>256768000000</v>
      </c>
      <c r="L109" s="5">
        <v>134726000000</v>
      </c>
      <c r="M109" s="5">
        <v>433025000000</v>
      </c>
      <c r="N109" s="5">
        <v>325160000000</v>
      </c>
      <c r="O109" s="5">
        <v>404235000000</v>
      </c>
      <c r="P109" s="5">
        <v>321811466000</v>
      </c>
      <c r="Q109" s="5">
        <v>350924063000</v>
      </c>
      <c r="R109" s="5">
        <v>134771562000</v>
      </c>
      <c r="S109" s="5">
        <v>137465749000</v>
      </c>
      <c r="T109" s="5">
        <v>191675486000</v>
      </c>
      <c r="U109" s="5">
        <v>80668899000</v>
      </c>
      <c r="V109" s="5">
        <v>92043627000</v>
      </c>
      <c r="W109" s="5">
        <v>136141780000</v>
      </c>
      <c r="X109" s="5">
        <v>130307565000</v>
      </c>
      <c r="Y109" s="5">
        <v>103690158000</v>
      </c>
      <c r="Z109" s="5">
        <v>47556253000</v>
      </c>
    </row>
    <row r="110" spans="3:26" ht="15.5" x14ac:dyDescent="0.35">
      <c r="C110" t="s">
        <v>272</v>
      </c>
      <c r="D110" s="5">
        <v>99866000000</v>
      </c>
      <c r="E110" s="5">
        <v>71371000000</v>
      </c>
      <c r="F110" s="5">
        <v>71936000000</v>
      </c>
      <c r="G110" s="5">
        <v>94994000000</v>
      </c>
      <c r="I110" s="5">
        <v>71936000000</v>
      </c>
      <c r="J110" s="5">
        <v>151278000000</v>
      </c>
      <c r="K110" s="5">
        <v>256768000000</v>
      </c>
      <c r="L110" s="5">
        <v>134726000000</v>
      </c>
      <c r="M110" s="5">
        <v>433025000000</v>
      </c>
      <c r="N110" s="5">
        <v>325160000000</v>
      </c>
      <c r="O110" s="5">
        <v>404235000000</v>
      </c>
      <c r="P110" s="5">
        <v>321811466000</v>
      </c>
      <c r="Q110" s="5">
        <v>350924063000</v>
      </c>
      <c r="R110" s="5">
        <v>134771562000</v>
      </c>
      <c r="S110" s="5">
        <v>137465749000</v>
      </c>
      <c r="T110" s="5">
        <v>191675486000</v>
      </c>
      <c r="U110" s="5">
        <v>80668899000</v>
      </c>
      <c r="V110" s="5">
        <v>92043627000</v>
      </c>
      <c r="W110" s="5">
        <v>136141780000</v>
      </c>
      <c r="X110" s="5">
        <v>130307565000</v>
      </c>
      <c r="Y110" s="5">
        <v>103690158000</v>
      </c>
      <c r="Z110" s="5">
        <v>47556253000</v>
      </c>
    </row>
    <row r="111" spans="3:26" ht="15.5" x14ac:dyDescent="0.35">
      <c r="C111" t="s">
        <v>2664</v>
      </c>
      <c r="D111" s="5">
        <v>1455111000000</v>
      </c>
      <c r="E111" s="5">
        <v>1417284000000</v>
      </c>
      <c r="F111" s="5">
        <v>1375330000000</v>
      </c>
      <c r="G111" s="5">
        <v>1124971000000</v>
      </c>
      <c r="I111" s="5">
        <v>1375330000000</v>
      </c>
      <c r="J111" s="5">
        <v>967428000000</v>
      </c>
      <c r="K111" s="5">
        <v>681879000000</v>
      </c>
      <c r="L111" s="5">
        <v>213454000000</v>
      </c>
      <c r="M111" s="5">
        <v>362814000000</v>
      </c>
      <c r="N111" s="5">
        <v>754833000000</v>
      </c>
      <c r="O111" s="5">
        <v>568239000000</v>
      </c>
      <c r="P111" s="5">
        <v>266024298000</v>
      </c>
      <c r="Q111" s="5">
        <v>496699951000</v>
      </c>
      <c r="R111" s="5">
        <v>394469576000</v>
      </c>
    </row>
    <row r="112" spans="3:26" ht="15.5" x14ac:dyDescent="0.35">
      <c r="C112" t="s">
        <v>2665</v>
      </c>
      <c r="D112" s="5">
        <v>804512000000</v>
      </c>
      <c r="E112" s="5">
        <v>458711000000</v>
      </c>
      <c r="F112" s="5">
        <v>402940000000</v>
      </c>
      <c r="G112" s="5">
        <v>583387000000</v>
      </c>
      <c r="I112" s="5">
        <v>402940000000</v>
      </c>
      <c r="J112" s="5">
        <v>494361000000</v>
      </c>
      <c r="K112" s="5">
        <v>560316000000</v>
      </c>
      <c r="L112" s="5">
        <v>457783000000</v>
      </c>
      <c r="M112" s="5">
        <v>1290243000000</v>
      </c>
      <c r="N112" s="5">
        <v>1883433000000</v>
      </c>
      <c r="O112" s="5">
        <v>551612000000</v>
      </c>
      <c r="P112" s="5">
        <v>1098460334000</v>
      </c>
      <c r="Q112" s="5">
        <v>1289210757000</v>
      </c>
      <c r="R112" s="5">
        <v>1279575017000</v>
      </c>
      <c r="S112" s="5">
        <v>1661724335000</v>
      </c>
      <c r="T112" s="5">
        <v>990488834000</v>
      </c>
      <c r="U112" s="5">
        <v>1153448281000</v>
      </c>
      <c r="V112" s="5">
        <v>1325014167000</v>
      </c>
      <c r="W112" s="5">
        <v>500431781000</v>
      </c>
      <c r="X112" s="5">
        <v>384048181000</v>
      </c>
      <c r="Y112" s="5">
        <v>277458356000</v>
      </c>
      <c r="Z112" s="5">
        <v>169911733000</v>
      </c>
    </row>
    <row r="113" spans="3:26" ht="15.5" x14ac:dyDescent="0.35">
      <c r="C113" t="s">
        <v>137</v>
      </c>
      <c r="D113" s="5">
        <v>397615000000</v>
      </c>
      <c r="E113" s="5">
        <v>638056000000</v>
      </c>
      <c r="F113" s="5">
        <v>419456000000</v>
      </c>
      <c r="G113" s="5">
        <v>284754000000</v>
      </c>
      <c r="I113" s="5">
        <v>419456000000</v>
      </c>
      <c r="J113" s="5">
        <v>1807837000000</v>
      </c>
      <c r="K113" s="5">
        <v>372957000000</v>
      </c>
      <c r="L113" s="5">
        <v>785809000000</v>
      </c>
      <c r="M113" s="5">
        <v>349197000000</v>
      </c>
      <c r="N113" s="5">
        <v>213079000000</v>
      </c>
      <c r="O113" s="5">
        <v>483252000000</v>
      </c>
      <c r="P113" s="5">
        <v>365685503000</v>
      </c>
      <c r="Q113" s="5">
        <v>317245913000</v>
      </c>
      <c r="R113" s="5">
        <v>158561774000</v>
      </c>
      <c r="S113" s="5">
        <v>163865088000</v>
      </c>
      <c r="T113" s="5">
        <v>261565448000</v>
      </c>
      <c r="U113" s="5">
        <v>164329238000</v>
      </c>
      <c r="V113" s="5">
        <v>281375171000</v>
      </c>
      <c r="W113" s="5">
        <v>84534137000</v>
      </c>
      <c r="X113" s="5">
        <v>164291799000</v>
      </c>
      <c r="Y113" s="5">
        <v>99775049000</v>
      </c>
      <c r="Z113" s="5">
        <v>145527210000</v>
      </c>
    </row>
    <row r="114" spans="3:26" ht="15.5" x14ac:dyDescent="0.35">
      <c r="C114" t="s">
        <v>135</v>
      </c>
      <c r="D114" s="5">
        <v>1427630000000</v>
      </c>
      <c r="E114" s="5">
        <v>1058440000000</v>
      </c>
      <c r="F114" s="5">
        <v>1064745000000</v>
      </c>
      <c r="G114" s="5">
        <v>1037643000000</v>
      </c>
      <c r="I114" s="5">
        <v>1064745000000</v>
      </c>
      <c r="J114" s="5">
        <v>968023000000</v>
      </c>
      <c r="K114" s="5">
        <v>956199000000</v>
      </c>
      <c r="L114" s="5">
        <v>723974000000</v>
      </c>
      <c r="M114" s="5">
        <v>426367000000</v>
      </c>
      <c r="N114" s="5">
        <v>354572000000</v>
      </c>
      <c r="O114" s="5">
        <v>444898000000</v>
      </c>
      <c r="P114" s="5">
        <v>672381818000</v>
      </c>
      <c r="Q114" s="5">
        <v>2967230609000</v>
      </c>
      <c r="R114" s="5">
        <v>1956027037000</v>
      </c>
      <c r="S114" s="5">
        <v>47430707000</v>
      </c>
      <c r="T114" s="5">
        <v>73661131000</v>
      </c>
      <c r="U114" s="5">
        <v>66267404000</v>
      </c>
      <c r="V114" s="5">
        <v>36384038000</v>
      </c>
      <c r="W114" s="5">
        <v>42632202000</v>
      </c>
      <c r="X114" s="5">
        <v>31786339000</v>
      </c>
      <c r="Y114" s="5">
        <v>53447787000</v>
      </c>
      <c r="Z114" s="5">
        <v>47870850000</v>
      </c>
    </row>
    <row r="115" spans="3:26" ht="15.5" x14ac:dyDescent="0.35">
      <c r="C115" t="s">
        <v>136</v>
      </c>
      <c r="D115" s="5">
        <v>731243000000</v>
      </c>
      <c r="E115" s="5">
        <v>721903000000</v>
      </c>
      <c r="F115" s="5">
        <v>712202000000</v>
      </c>
      <c r="G115" s="5">
        <v>710732000000</v>
      </c>
      <c r="I115" s="5">
        <v>712202000000</v>
      </c>
      <c r="J115" s="5">
        <v>700629000000</v>
      </c>
      <c r="K115" s="5">
        <v>715029000000</v>
      </c>
      <c r="L115" s="5">
        <v>693945000000</v>
      </c>
      <c r="M115" s="5">
        <v>2037124000000</v>
      </c>
      <c r="N115" s="5">
        <v>2365755000000</v>
      </c>
      <c r="O115" s="5">
        <v>2433017000000</v>
      </c>
      <c r="P115" s="5">
        <v>1211003298000</v>
      </c>
      <c r="Q115" s="5">
        <v>2197234400000</v>
      </c>
      <c r="R115" s="5">
        <v>608804085000</v>
      </c>
    </row>
    <row r="116" spans="3:26" ht="15.5" x14ac:dyDescent="0.35">
      <c r="C116" t="s">
        <v>271</v>
      </c>
      <c r="D116" s="5">
        <v>15389000000</v>
      </c>
      <c r="E116" s="5">
        <v>21309000000</v>
      </c>
      <c r="F116" s="5">
        <v>57559000000</v>
      </c>
      <c r="G116" s="5">
        <v>778668000000</v>
      </c>
      <c r="I116" s="5">
        <v>57559000000</v>
      </c>
      <c r="J116" s="5">
        <v>630868000000</v>
      </c>
      <c r="K116" s="5">
        <v>4530690000000</v>
      </c>
      <c r="L116" s="5">
        <v>1853174000000</v>
      </c>
      <c r="M116" s="5">
        <v>1057861000000</v>
      </c>
      <c r="N116" s="5">
        <v>3684263000000</v>
      </c>
      <c r="O116" s="5">
        <v>5245935000000</v>
      </c>
      <c r="P116" s="5">
        <v>2347570769000</v>
      </c>
      <c r="Q116" s="5">
        <v>1278658584000</v>
      </c>
      <c r="R116" s="5">
        <v>4590848584000</v>
      </c>
    </row>
    <row r="117" spans="3:26" ht="15.5" x14ac:dyDescent="0.35">
      <c r="C117" t="s">
        <v>140</v>
      </c>
    </row>
    <row r="118" spans="3:26" ht="15.5" x14ac:dyDescent="0.35">
      <c r="C118" t="s">
        <v>982</v>
      </c>
      <c r="K118" s="5">
        <v>200000000000</v>
      </c>
      <c r="S118" s="5">
        <v>1347897302000</v>
      </c>
    </row>
    <row r="119" spans="3:26" ht="15.5" x14ac:dyDescent="0.35">
      <c r="C119" t="s">
        <v>981</v>
      </c>
      <c r="D119" s="5">
        <v>64344185000000</v>
      </c>
      <c r="E119" s="5">
        <v>66940341000000</v>
      </c>
      <c r="F119" s="5">
        <v>68800868000000</v>
      </c>
      <c r="G119" s="5">
        <v>61993275000000</v>
      </c>
      <c r="I119" s="5">
        <v>68800868000000</v>
      </c>
      <c r="J119" s="5">
        <v>57178416000000</v>
      </c>
      <c r="K119" s="5">
        <v>59419323000000</v>
      </c>
      <c r="L119" s="5">
        <v>46687743000000</v>
      </c>
      <c r="M119" s="5">
        <v>54457717000000</v>
      </c>
      <c r="N119" s="5">
        <v>52981941000000</v>
      </c>
      <c r="O119" s="5">
        <v>25674982000000</v>
      </c>
      <c r="P119" s="5">
        <v>18890941000000</v>
      </c>
      <c r="Q119" s="5">
        <v>21160366364000</v>
      </c>
      <c r="R119" s="5">
        <v>11597384451000</v>
      </c>
      <c r="S119" s="5">
        <v>7303051412000</v>
      </c>
      <c r="T119" s="5">
        <v>6484840290000</v>
      </c>
      <c r="U119" s="5">
        <v>5320197953000</v>
      </c>
      <c r="V119" s="5">
        <v>3046235536000</v>
      </c>
      <c r="W119" s="5">
        <v>1550702483000</v>
      </c>
      <c r="X119" s="5">
        <v>1233334913000</v>
      </c>
      <c r="Y119" s="5">
        <v>508217717000</v>
      </c>
      <c r="Z119" s="5">
        <v>602616347000</v>
      </c>
    </row>
    <row r="120" spans="3:26" ht="15.5" x14ac:dyDescent="0.35">
      <c r="C120" t="s">
        <v>274</v>
      </c>
      <c r="D120" s="5">
        <v>4597926000000</v>
      </c>
      <c r="E120" s="5">
        <v>4597784000000</v>
      </c>
      <c r="F120" s="5">
        <v>2536062000000</v>
      </c>
      <c r="G120" s="5">
        <v>2537940000000</v>
      </c>
      <c r="I120" s="5">
        <v>2536062000000</v>
      </c>
      <c r="J120" s="5">
        <v>1538161000000</v>
      </c>
      <c r="K120" s="5">
        <v>897353000000</v>
      </c>
      <c r="L120" s="5">
        <v>895770000000</v>
      </c>
      <c r="M120" s="5">
        <v>1994185000000</v>
      </c>
      <c r="N120" s="5">
        <v>3288445000000</v>
      </c>
      <c r="O120" s="5">
        <v>1295429000000</v>
      </c>
      <c r="P120" s="5">
        <v>6447433975000</v>
      </c>
      <c r="Q120" s="5">
        <v>7418391797000</v>
      </c>
      <c r="R120" s="5">
        <v>2993441603000</v>
      </c>
      <c r="S120" s="5">
        <v>4671253480000</v>
      </c>
      <c r="T120" s="5">
        <v>6144430063000</v>
      </c>
      <c r="U120" s="5">
        <v>5144375988000</v>
      </c>
      <c r="V120" s="5">
        <v>3749446582000</v>
      </c>
      <c r="W120" s="5">
        <v>5516485411000</v>
      </c>
      <c r="X120" s="5">
        <v>5513020036000</v>
      </c>
      <c r="Y120" s="5">
        <v>4013532549000</v>
      </c>
      <c r="Z120" s="5">
        <v>4658296807000</v>
      </c>
    </row>
    <row r="121" spans="3:26" ht="15.5" x14ac:dyDescent="0.35">
      <c r="C121" t="s">
        <v>2666</v>
      </c>
      <c r="W121" s="5">
        <v>5686734000</v>
      </c>
      <c r="X121" s="5">
        <v>20329636000</v>
      </c>
      <c r="Y121" s="5">
        <v>34772538000</v>
      </c>
      <c r="Z121" s="5">
        <v>49215440000</v>
      </c>
    </row>
    <row r="122" spans="3:26" ht="15.5" x14ac:dyDescent="0.35">
      <c r="C122" t="s">
        <v>277</v>
      </c>
      <c r="D122" s="5">
        <v>91776000000</v>
      </c>
      <c r="E122" s="5">
        <v>93498000000</v>
      </c>
      <c r="F122" s="5">
        <v>101997000000</v>
      </c>
      <c r="G122" s="5">
        <v>74713000000</v>
      </c>
      <c r="I122" s="5">
        <v>101997000000</v>
      </c>
      <c r="J122" s="5">
        <v>59819000000</v>
      </c>
      <c r="K122" s="5">
        <v>57385000000</v>
      </c>
      <c r="L122" s="5">
        <v>91114000000</v>
      </c>
      <c r="M122" s="5">
        <v>59451000000</v>
      </c>
      <c r="N122" s="5">
        <v>40673000000</v>
      </c>
      <c r="O122" s="5">
        <v>349000000</v>
      </c>
      <c r="P122" s="5">
        <v>9460947000</v>
      </c>
      <c r="Q122" s="5">
        <v>19038238000</v>
      </c>
      <c r="R122" s="5">
        <v>28530487000</v>
      </c>
      <c r="S122" s="5">
        <v>21890917000</v>
      </c>
      <c r="T122" s="5">
        <v>34479992000</v>
      </c>
      <c r="U122" s="5">
        <v>47125235000</v>
      </c>
      <c r="V122" s="5">
        <v>27356411000</v>
      </c>
      <c r="W122" s="5">
        <v>54842148000</v>
      </c>
      <c r="X122" s="5">
        <v>398281854000</v>
      </c>
      <c r="Y122" s="5">
        <v>58051508000</v>
      </c>
      <c r="Z122" s="5">
        <v>44425344000</v>
      </c>
    </row>
    <row r="123" spans="3:26" ht="15.5" x14ac:dyDescent="0.35">
      <c r="C123" t="s">
        <v>144</v>
      </c>
      <c r="D123" s="5">
        <v>9617396000000</v>
      </c>
      <c r="E123" s="5">
        <v>4654938000000</v>
      </c>
      <c r="F123" s="5">
        <v>4557970000000</v>
      </c>
      <c r="G123" s="5">
        <v>7910548000000</v>
      </c>
      <c r="I123" s="5">
        <v>4557970000000</v>
      </c>
      <c r="J123" s="5">
        <v>6065322000000</v>
      </c>
      <c r="K123" s="5">
        <v>7234829000000</v>
      </c>
      <c r="L123" s="5">
        <v>2961349000000</v>
      </c>
      <c r="M123" s="5">
        <v>5296335000000</v>
      </c>
      <c r="N123" s="5">
        <v>4392290000000</v>
      </c>
      <c r="O123" s="5">
        <v>11885400000000</v>
      </c>
      <c r="P123" s="5">
        <v>6430596577000</v>
      </c>
      <c r="Q123" s="5">
        <v>4150883718000</v>
      </c>
      <c r="R123" s="5">
        <v>4198389731000</v>
      </c>
      <c r="S123" s="5">
        <v>5244263617000</v>
      </c>
      <c r="T123" s="5">
        <v>1768761659000</v>
      </c>
      <c r="U123" s="5">
        <v>2990491114000</v>
      </c>
      <c r="V123" s="5">
        <v>4476030279000</v>
      </c>
      <c r="W123" s="5">
        <v>2524783282000</v>
      </c>
      <c r="X123" s="5">
        <v>1439379640000</v>
      </c>
      <c r="Y123" s="5">
        <v>2183461293000</v>
      </c>
      <c r="Z123" s="5">
        <v>616078782000</v>
      </c>
    </row>
    <row r="124" spans="3:26" ht="15.5" x14ac:dyDescent="0.35">
      <c r="C124" t="s">
        <v>145</v>
      </c>
      <c r="D124" s="5">
        <v>79854486000000</v>
      </c>
      <c r="E124" s="5">
        <v>82117701000000</v>
      </c>
      <c r="F124" s="5">
        <v>81637713000000</v>
      </c>
      <c r="G124" s="5">
        <v>74927527000000</v>
      </c>
      <c r="I124" s="5">
        <v>81637713000000</v>
      </c>
      <c r="J124" s="5">
        <v>68317060000000</v>
      </c>
      <c r="K124" s="5">
        <v>70209110000000</v>
      </c>
      <c r="L124" s="5">
        <v>53374805000000</v>
      </c>
      <c r="M124" s="5">
        <v>63727986000000</v>
      </c>
      <c r="N124" s="5">
        <v>64382344000000</v>
      </c>
      <c r="O124" s="5">
        <v>34967416000000</v>
      </c>
      <c r="P124" s="5">
        <v>31138139848000</v>
      </c>
      <c r="Q124" s="5">
        <v>35835392971000</v>
      </c>
      <c r="R124" s="5">
        <v>18534493599000</v>
      </c>
      <c r="S124" s="5">
        <v>16612531070000</v>
      </c>
      <c r="T124" s="5">
        <v>16120035609000</v>
      </c>
      <c r="U124" s="5">
        <v>12579481739000</v>
      </c>
      <c r="V124" s="5">
        <v>8317601479000</v>
      </c>
      <c r="W124" s="5">
        <v>8423257832000</v>
      </c>
      <c r="X124" s="5">
        <v>8114383647000</v>
      </c>
      <c r="Y124" s="5">
        <v>5462467615000</v>
      </c>
      <c r="Z124" s="5">
        <v>6521661149000</v>
      </c>
    </row>
    <row r="125" spans="3:26" ht="15.5" x14ac:dyDescent="0.35">
      <c r="C125" t="s">
        <v>146</v>
      </c>
      <c r="D125" s="5">
        <v>79854486000000</v>
      </c>
      <c r="E125" s="5">
        <v>82117701000000</v>
      </c>
      <c r="F125" s="5">
        <v>81637713000000</v>
      </c>
      <c r="G125" s="5">
        <v>74927527000000</v>
      </c>
      <c r="I125" s="5">
        <v>81637713000000</v>
      </c>
      <c r="J125" s="5">
        <v>68317060000000</v>
      </c>
      <c r="K125" s="5">
        <v>70209110000000</v>
      </c>
      <c r="L125" s="5">
        <v>53374805000000</v>
      </c>
      <c r="M125" s="5">
        <v>63727986000000</v>
      </c>
      <c r="N125" s="5">
        <v>64382344000000</v>
      </c>
      <c r="O125" s="5">
        <v>34967416000000</v>
      </c>
      <c r="P125" s="5">
        <v>31138139848000</v>
      </c>
      <c r="Q125" s="5">
        <v>35835392971000</v>
      </c>
      <c r="R125" s="5">
        <v>18534493599000</v>
      </c>
      <c r="S125" s="5">
        <v>16612531070000</v>
      </c>
      <c r="T125" s="5">
        <v>16120035609000</v>
      </c>
      <c r="U125" s="5">
        <v>12579481739000</v>
      </c>
      <c r="V125" s="5">
        <v>8317601479000</v>
      </c>
      <c r="W125" s="5">
        <v>8423257832000</v>
      </c>
      <c r="X125" s="5">
        <v>8114383647000</v>
      </c>
      <c r="Y125" s="5">
        <v>5462467615000</v>
      </c>
      <c r="Z125" s="5">
        <v>6521661149000</v>
      </c>
    </row>
    <row r="126" spans="3:26" ht="15.5" x14ac:dyDescent="0.35">
      <c r="C126" t="s">
        <v>152</v>
      </c>
      <c r="D126" s="5">
        <v>5842955000000</v>
      </c>
      <c r="E126" s="5">
        <v>5749390000000</v>
      </c>
      <c r="F126" s="5">
        <v>5607408000000</v>
      </c>
      <c r="G126" s="5">
        <v>5616929000000</v>
      </c>
      <c r="I126" s="5">
        <v>5607408000000</v>
      </c>
      <c r="J126" s="5">
        <v>5229244000000</v>
      </c>
      <c r="K126" s="5">
        <v>5714154000000</v>
      </c>
      <c r="L126" s="5">
        <v>1634980000000</v>
      </c>
      <c r="M126" s="5">
        <v>1568604000000</v>
      </c>
      <c r="N126" s="5">
        <v>1236251000000</v>
      </c>
      <c r="O126" s="5">
        <v>1074046000000</v>
      </c>
      <c r="P126" s="5">
        <v>856796165000</v>
      </c>
      <c r="Q126" s="5">
        <v>593669641000</v>
      </c>
      <c r="R126" s="5">
        <v>696380360000</v>
      </c>
      <c r="S126" s="5">
        <v>556877839000</v>
      </c>
      <c r="T126" s="5">
        <v>623500126000</v>
      </c>
      <c r="U126" s="5">
        <v>522668019000</v>
      </c>
      <c r="V126" s="5">
        <v>466565928000</v>
      </c>
      <c r="W126" s="5">
        <v>489979112000</v>
      </c>
      <c r="X126" s="5">
        <v>404019274000</v>
      </c>
      <c r="Y126" s="5">
        <v>409841553000</v>
      </c>
      <c r="Z126" s="5">
        <v>390762955000</v>
      </c>
    </row>
    <row r="127" spans="3:26" ht="15.5" x14ac:dyDescent="0.35">
      <c r="C127" t="s">
        <v>150</v>
      </c>
    </row>
    <row r="128" spans="3:26" ht="15.5" x14ac:dyDescent="0.35">
      <c r="C128" t="s">
        <v>151</v>
      </c>
      <c r="D128" s="5">
        <v>70267842000000</v>
      </c>
      <c r="E128" s="5">
        <v>72510528000000</v>
      </c>
      <c r="F128" s="5">
        <v>72217960000000</v>
      </c>
      <c r="G128" s="5">
        <v>65873691000000</v>
      </c>
      <c r="I128" s="5">
        <v>72217960000000</v>
      </c>
      <c r="J128" s="5">
        <v>59840611000000</v>
      </c>
      <c r="K128" s="5">
        <v>61356777000000</v>
      </c>
      <c r="L128" s="5">
        <v>49209599000000</v>
      </c>
      <c r="M128" s="5">
        <v>58162232000000</v>
      </c>
      <c r="N128" s="5">
        <v>58111641000000</v>
      </c>
      <c r="O128" s="5">
        <v>28529741000000</v>
      </c>
      <c r="P128" s="5">
        <v>26908172456000</v>
      </c>
      <c r="Q128" s="5">
        <v>29443955082000</v>
      </c>
      <c r="R128" s="5">
        <v>15695437846000</v>
      </c>
      <c r="S128" s="5">
        <v>13696340483000</v>
      </c>
      <c r="T128" s="5">
        <v>14211891896000</v>
      </c>
      <c r="U128" s="5">
        <v>11224211198000</v>
      </c>
      <c r="V128" s="5">
        <v>7314300708000</v>
      </c>
      <c r="W128" s="5">
        <v>7459628765000</v>
      </c>
      <c r="X128" s="5">
        <v>7257792632000</v>
      </c>
      <c r="Y128" s="5">
        <v>4643560813000</v>
      </c>
      <c r="Z128" s="5">
        <v>5703700926000</v>
      </c>
    </row>
    <row r="129" spans="3:26" ht="15.5" x14ac:dyDescent="0.35">
      <c r="C129" t="s">
        <v>407</v>
      </c>
      <c r="K129" s="5">
        <v>67171000000</v>
      </c>
      <c r="L129" s="5">
        <v>90748000000</v>
      </c>
      <c r="M129" s="5">
        <v>96691000000</v>
      </c>
    </row>
    <row r="130" spans="3:26" ht="15.5" x14ac:dyDescent="0.35">
      <c r="C130" t="s">
        <v>154</v>
      </c>
      <c r="D130" s="5">
        <v>99983671000000</v>
      </c>
      <c r="E130" s="5">
        <v>97078434000000</v>
      </c>
      <c r="F130" s="5">
        <v>97633568000000</v>
      </c>
      <c r="G130" s="5">
        <v>94045259000000</v>
      </c>
      <c r="I130" s="5">
        <v>97633568000000</v>
      </c>
      <c r="J130" s="5">
        <v>89883279000000</v>
      </c>
      <c r="K130" s="5">
        <v>95004167000000</v>
      </c>
      <c r="L130" s="5">
        <v>65517793000000</v>
      </c>
      <c r="M130" s="5">
        <v>75742569000000</v>
      </c>
      <c r="N130" s="5">
        <v>79311031000000</v>
      </c>
      <c r="O130" s="5">
        <v>76493833000000</v>
      </c>
      <c r="P130" s="5">
        <v>62219614991000</v>
      </c>
      <c r="Q130" s="5">
        <v>60833333269000</v>
      </c>
      <c r="R130" s="5">
        <v>37161482595000</v>
      </c>
      <c r="S130" s="5">
        <v>24356318021000</v>
      </c>
      <c r="T130" s="5">
        <v>20432952360000</v>
      </c>
      <c r="U130" s="5">
        <v>17499365288000</v>
      </c>
      <c r="V130" s="5">
        <v>14965765873000</v>
      </c>
      <c r="W130" s="5">
        <v>12191853457000</v>
      </c>
      <c r="X130" s="5">
        <v>10592662907000</v>
      </c>
      <c r="Y130" s="5">
        <v>8428822899000</v>
      </c>
      <c r="Z130" s="5">
        <v>7758936681000</v>
      </c>
    </row>
    <row r="131" spans="3:26" ht="15.5" x14ac:dyDescent="0.35">
      <c r="C131" t="s">
        <v>155</v>
      </c>
    </row>
    <row r="132" spans="3:26" ht="15.5" x14ac:dyDescent="0.35">
      <c r="C132" t="s">
        <v>156</v>
      </c>
      <c r="D132" s="5">
        <v>3628936000000</v>
      </c>
      <c r="E132" s="5">
        <v>3628936000000</v>
      </c>
      <c r="F132" s="5">
        <v>3628936000000</v>
      </c>
      <c r="G132" s="5">
        <v>3628936000000</v>
      </c>
      <c r="I132" s="5">
        <v>3628936000000</v>
      </c>
      <c r="J132" s="5">
        <v>3628936000000</v>
      </c>
      <c r="K132" s="5">
        <v>3628936000000</v>
      </c>
      <c r="L132" s="5">
        <v>3628936000000</v>
      </c>
      <c r="M132" s="5">
        <v>3628936000000</v>
      </c>
      <c r="N132" s="5">
        <v>3628936000000</v>
      </c>
      <c r="O132" s="5">
        <v>3628936000000</v>
      </c>
      <c r="P132" s="5">
        <v>3628935600000</v>
      </c>
      <c r="Q132" s="5">
        <v>3628935600000</v>
      </c>
      <c r="R132" s="5">
        <v>3628935600000</v>
      </c>
      <c r="S132" s="5">
        <v>3400000000000</v>
      </c>
      <c r="T132" s="5">
        <v>3400000000000</v>
      </c>
      <c r="U132" s="5">
        <v>3400000000000</v>
      </c>
      <c r="V132" s="5">
        <v>3400000000000</v>
      </c>
      <c r="W132" s="5">
        <v>3400000000000</v>
      </c>
      <c r="X132" s="5">
        <v>3400000000000</v>
      </c>
      <c r="Y132" s="5">
        <v>3400000000000</v>
      </c>
      <c r="Z132" s="5">
        <v>3400000000000</v>
      </c>
    </row>
    <row r="133" spans="3:26" ht="15.5" x14ac:dyDescent="0.35">
      <c r="C133" t="s">
        <v>157</v>
      </c>
      <c r="D133" s="5">
        <v>3997085000000</v>
      </c>
      <c r="E133" s="5">
        <v>3997085000000</v>
      </c>
      <c r="F133" s="5">
        <v>3997085000000</v>
      </c>
      <c r="G133" s="5">
        <v>3997085000000</v>
      </c>
      <c r="I133" s="5">
        <v>3997085000000</v>
      </c>
      <c r="J133" s="5">
        <v>3997085000000</v>
      </c>
      <c r="K133" s="5">
        <v>3997085000000</v>
      </c>
      <c r="L133" s="5">
        <v>3997085000000</v>
      </c>
      <c r="M133" s="5">
        <v>3997085000000</v>
      </c>
      <c r="N133" s="5">
        <v>3997085000000</v>
      </c>
      <c r="O133" s="5">
        <v>3997085000000</v>
      </c>
      <c r="P133" s="5">
        <v>3997085031000</v>
      </c>
      <c r="Q133" s="5">
        <v>3997085031000</v>
      </c>
      <c r="R133" s="5">
        <v>3997085031000</v>
      </c>
      <c r="S133" s="5">
        <v>2453890100000</v>
      </c>
      <c r="T133" s="5">
        <v>2453890100000</v>
      </c>
      <c r="U133" s="5">
        <v>2453890100000</v>
      </c>
      <c r="V133" s="5">
        <v>2453890100000</v>
      </c>
      <c r="W133" s="5">
        <v>2335525034000</v>
      </c>
      <c r="X133" s="5">
        <v>2335525034000</v>
      </c>
      <c r="Y133" s="5">
        <v>2335525034000</v>
      </c>
      <c r="Z133" s="5">
        <v>2343266337000</v>
      </c>
    </row>
    <row r="134" spans="3:26" ht="15.5" x14ac:dyDescent="0.35">
      <c r="C134" t="s">
        <v>158</v>
      </c>
      <c r="D134" s="5">
        <v>30228056000000</v>
      </c>
      <c r="E134" s="5">
        <v>30227461000000</v>
      </c>
      <c r="F134" s="5">
        <v>29452801000000</v>
      </c>
      <c r="G134" s="5">
        <v>28521838000000</v>
      </c>
      <c r="I134" s="5">
        <v>29452801000000</v>
      </c>
      <c r="J134" s="5">
        <v>26927157000000</v>
      </c>
      <c r="K134" s="5">
        <v>22668959000000</v>
      </c>
      <c r="L134" s="5">
        <v>16424786000000</v>
      </c>
      <c r="M134" s="5">
        <v>13677902000000</v>
      </c>
      <c r="N134" s="5">
        <v>12062621000000</v>
      </c>
      <c r="O134" s="5">
        <v>11764108000000</v>
      </c>
      <c r="P134" s="5">
        <v>9887378385000</v>
      </c>
      <c r="Q134" s="5">
        <v>8124829239000</v>
      </c>
      <c r="R134" s="5">
        <v>6491366751000</v>
      </c>
      <c r="S134" s="5">
        <v>4895330345000</v>
      </c>
      <c r="T134" s="5">
        <v>4009691773000</v>
      </c>
      <c r="U134" s="5">
        <v>3449445821000</v>
      </c>
      <c r="V134" s="5">
        <v>2753965166000</v>
      </c>
      <c r="W134" s="5">
        <v>2602768977000</v>
      </c>
      <c r="X134" s="5">
        <v>2015210213000</v>
      </c>
      <c r="Y134" s="5">
        <v>1457047696000</v>
      </c>
      <c r="Z134" s="5">
        <v>832408811000</v>
      </c>
    </row>
    <row r="135" spans="3:26" ht="15.5" x14ac:dyDescent="0.35">
      <c r="C135" t="s">
        <v>159</v>
      </c>
      <c r="D135" s="5">
        <v>8971304000000</v>
      </c>
      <c r="E135" s="5">
        <v>8971304000000</v>
      </c>
      <c r="F135" s="5">
        <v>8971304000000</v>
      </c>
      <c r="G135" s="5">
        <v>8971304000000</v>
      </c>
      <c r="I135" s="5">
        <v>8971304000000</v>
      </c>
      <c r="J135" s="5">
        <v>8971304000000</v>
      </c>
      <c r="K135" s="5">
        <v>8971304000000</v>
      </c>
      <c r="L135" s="5">
        <v>8971304000000</v>
      </c>
    </row>
    <row r="136" spans="3:26" ht="15.5" x14ac:dyDescent="0.35">
      <c r="C136" t="s">
        <v>2667</v>
      </c>
      <c r="D136" s="5">
        <v>8971304000000</v>
      </c>
      <c r="E136" s="5">
        <v>8971304000000</v>
      </c>
      <c r="F136" s="5">
        <v>8971304000000</v>
      </c>
      <c r="G136" s="5">
        <v>8971304000000</v>
      </c>
      <c r="I136" s="5">
        <v>8971304000000</v>
      </c>
      <c r="J136" s="5">
        <v>8971304000000</v>
      </c>
      <c r="K136" s="5">
        <v>8971304000000</v>
      </c>
      <c r="L136" s="5">
        <v>8971304000000</v>
      </c>
      <c r="T136" s="5">
        <v>3803246008000</v>
      </c>
      <c r="U136" s="5">
        <v>3001455967000</v>
      </c>
    </row>
    <row r="137" spans="3:26" ht="15.5" x14ac:dyDescent="0.35">
      <c r="C137" t="s">
        <v>160</v>
      </c>
      <c r="D137" s="5">
        <v>21256752000000</v>
      </c>
      <c r="E137" s="5">
        <v>21256157000000</v>
      </c>
      <c r="F137" s="5">
        <v>20481497000000</v>
      </c>
      <c r="G137" s="5">
        <v>19550534000000</v>
      </c>
      <c r="I137" s="5">
        <v>20481497000000</v>
      </c>
      <c r="J137" s="5">
        <v>17955853000000</v>
      </c>
      <c r="K137" s="5">
        <v>13697655000000</v>
      </c>
      <c r="L137" s="5">
        <v>7453482000000</v>
      </c>
      <c r="T137" s="5">
        <v>206445765000</v>
      </c>
      <c r="U137" s="5">
        <v>447989854000</v>
      </c>
    </row>
    <row r="138" spans="3:26" ht="15.5" x14ac:dyDescent="0.35">
      <c r="C138" t="s">
        <v>161</v>
      </c>
      <c r="D138" s="5">
        <v>30228056000000</v>
      </c>
      <c r="E138" s="5">
        <v>30227461000000</v>
      </c>
      <c r="F138" s="5">
        <v>29452801000000</v>
      </c>
      <c r="G138" s="5">
        <v>28521838000000</v>
      </c>
      <c r="I138" s="5">
        <v>29452801000000</v>
      </c>
      <c r="J138" s="5">
        <v>26927157000000</v>
      </c>
      <c r="K138" s="5">
        <v>22668959000000</v>
      </c>
      <c r="L138" s="5">
        <v>16424786000000</v>
      </c>
      <c r="M138" s="5">
        <v>13677902000000</v>
      </c>
      <c r="N138" s="5">
        <v>12062621000000</v>
      </c>
      <c r="O138" s="5">
        <v>11764108000000</v>
      </c>
      <c r="P138" s="5">
        <v>9887378385000</v>
      </c>
      <c r="Q138" s="5">
        <v>8124829239000</v>
      </c>
      <c r="R138" s="5">
        <v>6491366751000</v>
      </c>
      <c r="S138" s="5">
        <v>4895330345000</v>
      </c>
      <c r="T138" s="5">
        <v>4009691773000</v>
      </c>
      <c r="U138" s="5">
        <v>3449445821000</v>
      </c>
      <c r="V138" s="5">
        <v>2753965166000</v>
      </c>
      <c r="W138" s="5">
        <v>2602768977000</v>
      </c>
      <c r="X138" s="5">
        <v>2015210213000</v>
      </c>
      <c r="Y138" s="5">
        <v>1457047696000</v>
      </c>
      <c r="Z138" s="5">
        <v>832408811000</v>
      </c>
    </row>
    <row r="139" spans="3:26" ht="15.5" x14ac:dyDescent="0.35">
      <c r="C139" t="s">
        <v>91</v>
      </c>
    </row>
    <row r="140" spans="3:26" ht="15.5" x14ac:dyDescent="0.35">
      <c r="C140" t="s">
        <v>162</v>
      </c>
      <c r="D140" s="5">
        <v>26095397000000</v>
      </c>
      <c r="E140" s="5">
        <v>26385089000000</v>
      </c>
      <c r="F140" s="5">
        <v>26006103000000</v>
      </c>
      <c r="G140" s="5">
        <v>25347825000000</v>
      </c>
      <c r="I140" s="5">
        <v>26006103000000</v>
      </c>
      <c r="J140" s="5">
        <v>24799706000000</v>
      </c>
      <c r="K140" s="5">
        <v>11843340000000</v>
      </c>
      <c r="L140" s="5">
        <v>3795786000000</v>
      </c>
      <c r="M140" s="5">
        <v>4894464000000</v>
      </c>
      <c r="N140" s="5">
        <v>5701126000000</v>
      </c>
      <c r="O140" s="5">
        <v>4503057000000</v>
      </c>
      <c r="P140" s="5">
        <v>3290480512000</v>
      </c>
      <c r="Q140" s="5">
        <v>3261786575000</v>
      </c>
      <c r="R140" s="5">
        <v>2659714928000</v>
      </c>
      <c r="S140" s="5">
        <v>1950159181000</v>
      </c>
      <c r="T140" s="5">
        <v>1558799894000</v>
      </c>
      <c r="U140" s="5">
        <v>1561545859000</v>
      </c>
      <c r="V140" s="5">
        <v>1176638207000</v>
      </c>
      <c r="W140" s="5">
        <v>911489922000</v>
      </c>
      <c r="X140" s="5">
        <v>619452560000</v>
      </c>
      <c r="Y140" s="5">
        <v>562062413000</v>
      </c>
      <c r="Z140" s="5">
        <v>311815228000</v>
      </c>
    </row>
    <row r="141" spans="3:26" ht="15.5" x14ac:dyDescent="0.35">
      <c r="C141" t="s">
        <v>10</v>
      </c>
      <c r="D141" s="5">
        <v>63230189000000</v>
      </c>
      <c r="E141" s="5">
        <v>63459811000000</v>
      </c>
      <c r="F141" s="5">
        <v>62361717000000</v>
      </c>
      <c r="G141" s="5">
        <v>60981319000000</v>
      </c>
      <c r="I141" s="5">
        <v>62361717000000</v>
      </c>
      <c r="J141" s="5">
        <v>58833241000000</v>
      </c>
      <c r="K141" s="5">
        <v>39727834000000</v>
      </c>
      <c r="L141" s="5">
        <v>25621389000000</v>
      </c>
      <c r="M141" s="5">
        <v>25500315000000</v>
      </c>
      <c r="N141" s="5">
        <v>24775615000000</v>
      </c>
      <c r="O141" s="5">
        <v>23185737000000</v>
      </c>
      <c r="P141" s="5">
        <v>20198985799000</v>
      </c>
      <c r="Q141" s="5">
        <v>18359439521000</v>
      </c>
      <c r="R141" s="5">
        <v>16338840064000</v>
      </c>
      <c r="S141" s="5">
        <v>12368664466000</v>
      </c>
      <c r="T141" s="5">
        <v>11424995629000</v>
      </c>
      <c r="U141" s="5">
        <v>10866980040000</v>
      </c>
      <c r="V141" s="5">
        <v>9787785568000</v>
      </c>
      <c r="W141" s="5">
        <v>9240280261000</v>
      </c>
      <c r="X141" s="5">
        <v>8359466427000</v>
      </c>
      <c r="Y141" s="5">
        <v>7745441049000</v>
      </c>
      <c r="Z141" s="5">
        <v>6883823333000</v>
      </c>
    </row>
    <row r="142" spans="3:26" ht="15.5" x14ac:dyDescent="0.35">
      <c r="C142" t="s">
        <v>163</v>
      </c>
      <c r="D142" s="5">
        <v>163213860000000</v>
      </c>
      <c r="E142" s="5">
        <v>160538245000000</v>
      </c>
      <c r="F142" s="5">
        <v>159995285000000</v>
      </c>
      <c r="G142" s="5">
        <v>155026578000000</v>
      </c>
      <c r="I142" s="5">
        <v>159995285000000</v>
      </c>
      <c r="J142" s="5">
        <v>148716520000000</v>
      </c>
      <c r="K142" s="5">
        <v>134732001000000</v>
      </c>
      <c r="L142" s="5">
        <v>91139182000000</v>
      </c>
      <c r="M142" s="5">
        <v>101242884000000</v>
      </c>
      <c r="N142" s="5">
        <v>104086646000000</v>
      </c>
      <c r="O142" s="5">
        <v>99679570000000</v>
      </c>
      <c r="P142" s="5">
        <v>82418600790000</v>
      </c>
      <c r="Q142" s="5">
        <v>79192772790000</v>
      </c>
      <c r="R142" s="5">
        <v>53500322659000</v>
      </c>
      <c r="S142" s="5">
        <v>36724982487000</v>
      </c>
      <c r="T142" s="5">
        <v>31857947989000</v>
      </c>
      <c r="U142" s="5">
        <v>28366345328000</v>
      </c>
      <c r="V142" s="5">
        <v>24753551441000</v>
      </c>
      <c r="W142" s="5">
        <v>21432133718000</v>
      </c>
      <c r="X142" s="5">
        <v>18952129334000</v>
      </c>
      <c r="Y142" s="5">
        <v>16174263948000</v>
      </c>
      <c r="Z142" s="5">
        <v>14642760014000</v>
      </c>
    </row>
    <row r="143" spans="3:26" ht="15.5" x14ac:dyDescent="0.35">
      <c r="C143" t="s">
        <v>164</v>
      </c>
      <c r="D143" s="5">
        <v>7257871200</v>
      </c>
      <c r="E143" s="5">
        <v>7257871200</v>
      </c>
      <c r="F143" s="5">
        <v>7257871200</v>
      </c>
      <c r="G143" s="5">
        <v>7257871200</v>
      </c>
      <c r="I143" s="5">
        <v>7257871200</v>
      </c>
      <c r="J143" s="5">
        <v>7257871200</v>
      </c>
      <c r="K143" s="5">
        <v>7257871200</v>
      </c>
      <c r="L143" s="5">
        <v>7257871200</v>
      </c>
      <c r="M143" s="5">
        <v>7257871200</v>
      </c>
      <c r="N143" s="5">
        <v>7257871200</v>
      </c>
      <c r="O143" s="5">
        <v>7257871200</v>
      </c>
      <c r="P143" s="5">
        <v>7257871200</v>
      </c>
      <c r="Q143" s="5">
        <v>7257871200</v>
      </c>
      <c r="R143" s="5">
        <v>7257871200</v>
      </c>
      <c r="S143" s="5">
        <v>6800000000</v>
      </c>
      <c r="T143" s="5">
        <v>6800000000</v>
      </c>
      <c r="U143" s="5">
        <v>6800000000</v>
      </c>
      <c r="V143" s="5">
        <v>6800000000</v>
      </c>
      <c r="W143" s="5">
        <v>6800000000</v>
      </c>
      <c r="X143" s="5">
        <v>6800000000</v>
      </c>
      <c r="Y143" s="5">
        <v>6800000000</v>
      </c>
      <c r="Z143" s="5">
        <v>6800000000</v>
      </c>
    </row>
    <row r="145" spans="2:26" ht="15.5" x14ac:dyDescent="0.35">
      <c r="B145" t="s">
        <v>165</v>
      </c>
      <c r="C145" t="s">
        <v>166</v>
      </c>
      <c r="D145" s="5">
        <v>1511315000000</v>
      </c>
      <c r="E145" s="5">
        <v>1620752000000</v>
      </c>
      <c r="F145" s="5">
        <v>2579006000000</v>
      </c>
      <c r="G145" s="5">
        <v>1759765000000</v>
      </c>
      <c r="I145" s="5">
        <v>5661228000000</v>
      </c>
      <c r="J145" s="5">
        <v>5903543000000</v>
      </c>
      <c r="K145" s="5">
        <v>4165956000000</v>
      </c>
      <c r="L145" s="5">
        <v>4022207000000</v>
      </c>
      <c r="M145" s="5">
        <v>2766986000000</v>
      </c>
      <c r="N145" s="5">
        <v>1440732000000</v>
      </c>
      <c r="O145" s="5">
        <v>3404523000000</v>
      </c>
      <c r="P145" s="5">
        <v>909813219000</v>
      </c>
      <c r="Q145" s="5">
        <v>4356185866000</v>
      </c>
      <c r="R145" s="5">
        <v>2245042812000</v>
      </c>
      <c r="S145" s="5">
        <v>1713543029000</v>
      </c>
      <c r="T145" s="5">
        <v>2107791060000</v>
      </c>
      <c r="U145" s="5">
        <v>2299042053000</v>
      </c>
      <c r="V145" s="5">
        <v>2125806248000</v>
      </c>
      <c r="W145" s="5">
        <v>2016839674000</v>
      </c>
      <c r="X145" s="5">
        <v>1765048355000</v>
      </c>
      <c r="Y145" s="5">
        <v>1413796967000</v>
      </c>
      <c r="Z145" s="5">
        <v>1308398552000</v>
      </c>
    </row>
    <row r="146" spans="2:26" ht="15.5" x14ac:dyDescent="0.35">
      <c r="C146" t="s">
        <v>2668</v>
      </c>
      <c r="D146" s="5">
        <v>4886259000000</v>
      </c>
      <c r="E146" s="5">
        <v>4636977000000</v>
      </c>
      <c r="F146" s="5">
        <v>4654759000000</v>
      </c>
      <c r="G146" s="5">
        <v>4626240000000</v>
      </c>
      <c r="I146" s="5">
        <v>18076300000000</v>
      </c>
      <c r="J146" s="5">
        <v>17242263000000</v>
      </c>
      <c r="K146" s="5">
        <v>13957336000000</v>
      </c>
      <c r="L146" s="5">
        <v>12459781000000</v>
      </c>
      <c r="M146" s="5">
        <v>10344512000000</v>
      </c>
      <c r="N146" s="5">
        <v>8487454000000</v>
      </c>
      <c r="O146" s="5">
        <v>10038595000000</v>
      </c>
      <c r="P146" s="5">
        <v>8812110383000</v>
      </c>
      <c r="Q146" s="5">
        <v>7579675111000</v>
      </c>
      <c r="R146" s="5">
        <v>7930217446000</v>
      </c>
      <c r="S146" s="5">
        <v>7121024701000</v>
      </c>
      <c r="T146" s="5">
        <v>6646392546000</v>
      </c>
      <c r="U146" s="5">
        <v>5825932269000</v>
      </c>
      <c r="V146" s="5">
        <v>5581752793000</v>
      </c>
      <c r="W146" s="5">
        <v>4843229958000</v>
      </c>
      <c r="X146" s="5">
        <v>4306105746000</v>
      </c>
      <c r="Y146" s="5">
        <v>3625764325000</v>
      </c>
      <c r="Z146" s="5">
        <v>3319345016000</v>
      </c>
    </row>
    <row r="147" spans="2:26" ht="15.5" x14ac:dyDescent="0.35">
      <c r="C147" t="s">
        <v>2099</v>
      </c>
      <c r="D147" s="5">
        <v>401887000000</v>
      </c>
      <c r="E147" s="5">
        <v>378492000000</v>
      </c>
      <c r="F147" s="5">
        <v>703355000000</v>
      </c>
      <c r="G147" s="5">
        <v>475741000000</v>
      </c>
      <c r="I147" s="5">
        <v>1796367000000</v>
      </c>
      <c r="J147" s="5">
        <v>1633593000000</v>
      </c>
      <c r="K147" s="5">
        <v>1561622000000</v>
      </c>
      <c r="L147" s="5">
        <v>1191174000000</v>
      </c>
      <c r="M147" s="5">
        <v>986127000000</v>
      </c>
      <c r="N147" s="5">
        <v>861025000000</v>
      </c>
      <c r="O147" s="5">
        <v>894516000000</v>
      </c>
      <c r="P147" s="5">
        <v>760774545000</v>
      </c>
      <c r="Q147" s="5">
        <v>646699245000</v>
      </c>
      <c r="R147" s="5">
        <v>871102610000</v>
      </c>
      <c r="S147" s="5">
        <v>419856168000</v>
      </c>
      <c r="T147" s="5">
        <v>583101648000</v>
      </c>
      <c r="U147" s="5">
        <v>508196823000</v>
      </c>
      <c r="V147" s="5">
        <v>143468547000</v>
      </c>
      <c r="W147" s="5">
        <v>119217509000</v>
      </c>
      <c r="X147" s="5">
        <v>111200114000</v>
      </c>
      <c r="Y147" s="5">
        <v>51511658000</v>
      </c>
      <c r="Z147" s="5">
        <v>46266903000</v>
      </c>
    </row>
    <row r="148" spans="2:26" ht="15.5" x14ac:dyDescent="0.35">
      <c r="C148" t="s">
        <v>458</v>
      </c>
      <c r="D148" s="5">
        <v>-1976410000000</v>
      </c>
      <c r="E148" s="5">
        <v>-1107556000000</v>
      </c>
      <c r="F148" s="5">
        <v>-321454000000</v>
      </c>
      <c r="G148" s="5">
        <v>-1633448000000</v>
      </c>
      <c r="I148" s="5">
        <v>-4860128000000</v>
      </c>
      <c r="J148" s="5">
        <v>-4626176000000</v>
      </c>
      <c r="K148" s="5">
        <v>-3710254000000</v>
      </c>
      <c r="L148" s="5">
        <v>-3463136000000</v>
      </c>
      <c r="M148" s="5">
        <v>-1479520000000</v>
      </c>
      <c r="N148" s="5">
        <v>-1511207000000</v>
      </c>
      <c r="O148" s="5">
        <v>-1803446000000</v>
      </c>
      <c r="P148" s="5">
        <v>-2441888271000</v>
      </c>
      <c r="Q148" s="5">
        <v>-1462770188000</v>
      </c>
      <c r="R148" s="5">
        <v>-1926850862000</v>
      </c>
      <c r="S148" s="5">
        <v>-1649711061000</v>
      </c>
      <c r="T148" s="5">
        <v>-1956098056000</v>
      </c>
      <c r="U148" s="5">
        <v>-1440831502000</v>
      </c>
      <c r="V148" s="5">
        <v>-943874701000</v>
      </c>
      <c r="W148" s="5">
        <v>-758400591000</v>
      </c>
      <c r="X148" s="5">
        <v>-799946531000</v>
      </c>
      <c r="Y148" s="5">
        <v>-727081004000</v>
      </c>
      <c r="Z148" s="5">
        <v>-702958371000</v>
      </c>
    </row>
    <row r="149" spans="2:26" ht="15.5" x14ac:dyDescent="0.35">
      <c r="C149" t="s">
        <v>169</v>
      </c>
      <c r="D149" s="5">
        <v>-406934000000</v>
      </c>
      <c r="E149" s="5">
        <v>-1283267000000</v>
      </c>
      <c r="F149" s="5">
        <v>-544553000000</v>
      </c>
      <c r="G149" s="5">
        <v>-391727000000</v>
      </c>
      <c r="I149" s="5">
        <v>-2602998000000</v>
      </c>
      <c r="J149" s="5">
        <v>-2503349000000</v>
      </c>
      <c r="K149" s="5">
        <v>-2248918000000</v>
      </c>
      <c r="L149" s="5">
        <v>-1843883000000</v>
      </c>
      <c r="M149" s="5">
        <v>-2537563000000</v>
      </c>
      <c r="N149" s="5">
        <v>-1582311000000</v>
      </c>
      <c r="O149" s="5">
        <v>-2100673000000</v>
      </c>
      <c r="P149" s="5">
        <v>-2621771051000</v>
      </c>
      <c r="Q149" s="5">
        <v>-1955442108000</v>
      </c>
      <c r="R149" s="5">
        <v>-1928883897000</v>
      </c>
      <c r="S149" s="5">
        <v>-1585759184000</v>
      </c>
      <c r="T149" s="5">
        <v>-1288704552000</v>
      </c>
      <c r="U149" s="5">
        <v>-1196198582000</v>
      </c>
      <c r="V149" s="5">
        <v>-1085623357000</v>
      </c>
      <c r="W149" s="5">
        <v>-955674675000</v>
      </c>
      <c r="X149" s="5">
        <v>-769922441000</v>
      </c>
      <c r="Y149" s="5">
        <v>-623497364000</v>
      </c>
      <c r="Z149" s="5">
        <v>-594482216000</v>
      </c>
    </row>
    <row r="150" spans="2:26" ht="15.5" x14ac:dyDescent="0.35">
      <c r="C150" t="s">
        <v>2669</v>
      </c>
      <c r="R150" s="5">
        <v>-170930127000</v>
      </c>
      <c r="S150" s="5">
        <v>-294224080000</v>
      </c>
      <c r="T150" s="5">
        <v>-313039817000</v>
      </c>
      <c r="U150" s="5">
        <v>-308000582000</v>
      </c>
      <c r="V150" s="5">
        <v>-409422821000</v>
      </c>
      <c r="W150" s="5">
        <v>-310897277000</v>
      </c>
      <c r="X150" s="5">
        <v>-273300712000</v>
      </c>
      <c r="Y150" s="5">
        <v>-261517068000</v>
      </c>
      <c r="Z150" s="5">
        <v>-259675388000</v>
      </c>
    </row>
    <row r="151" spans="2:26" ht="15.5" x14ac:dyDescent="0.35">
      <c r="C151" t="s">
        <v>651</v>
      </c>
      <c r="D151" s="5">
        <v>-518275000000</v>
      </c>
      <c r="E151" s="5">
        <v>-152395000000</v>
      </c>
      <c r="F151" s="5">
        <v>-289346000000</v>
      </c>
      <c r="G151" s="5">
        <v>-324045000000</v>
      </c>
      <c r="I151" s="5">
        <v>-2535745000000</v>
      </c>
      <c r="J151" s="5">
        <v>-1252856000000</v>
      </c>
      <c r="K151" s="5">
        <v>-1297085000000</v>
      </c>
      <c r="L151" s="5">
        <v>-835321000000</v>
      </c>
      <c r="M151" s="5">
        <v>-580033000000</v>
      </c>
      <c r="N151" s="5">
        <v>-1149396000000</v>
      </c>
      <c r="O151" s="5">
        <v>-1285333000000</v>
      </c>
      <c r="P151" s="5">
        <v>-1326950821000</v>
      </c>
      <c r="Q151" s="5">
        <v>-911125076000</v>
      </c>
      <c r="R151" s="5">
        <v>-1111170598000</v>
      </c>
      <c r="S151" s="5">
        <v>-1015078776000</v>
      </c>
      <c r="T151" s="5">
        <v>-702099525000</v>
      </c>
      <c r="U151" s="5">
        <v>-585900300000</v>
      </c>
      <c r="V151" s="5">
        <v>-500811276000</v>
      </c>
      <c r="W151" s="5">
        <v>-403538780000</v>
      </c>
      <c r="X151" s="5">
        <v>-277034936000</v>
      </c>
      <c r="Y151" s="5">
        <v>-247284057000</v>
      </c>
      <c r="Z151" s="5">
        <v>-88617431000</v>
      </c>
    </row>
    <row r="152" spans="2:26" ht="15.5" x14ac:dyDescent="0.35">
      <c r="C152" t="s">
        <v>2670</v>
      </c>
      <c r="T152" s="5">
        <v>-348405365000</v>
      </c>
      <c r="U152" s="5">
        <v>-331075672000</v>
      </c>
      <c r="V152" s="5">
        <v>-290132389000</v>
      </c>
      <c r="W152" s="5">
        <v>-328917896000</v>
      </c>
      <c r="X152" s="5">
        <v>-117711267000</v>
      </c>
      <c r="Y152" s="5">
        <v>-210766864000</v>
      </c>
      <c r="Z152" s="5">
        <v>-144898963000</v>
      </c>
    </row>
    <row r="153" spans="2:26" ht="15.5" x14ac:dyDescent="0.35">
      <c r="C153" t="s">
        <v>413</v>
      </c>
      <c r="Z153" s="5">
        <v>26869131000</v>
      </c>
    </row>
    <row r="154" spans="2:26" ht="15.5" x14ac:dyDescent="0.35">
      <c r="C154" t="s">
        <v>2671</v>
      </c>
    </row>
    <row r="155" spans="2:26" ht="15.5" x14ac:dyDescent="0.35">
      <c r="C155" t="s">
        <v>283</v>
      </c>
      <c r="D155" s="5">
        <v>-904506000000</v>
      </c>
      <c r="E155" s="5">
        <v>-894521000000</v>
      </c>
      <c r="F155" s="5">
        <v>-928520000000</v>
      </c>
      <c r="G155" s="5">
        <v>-937178000000</v>
      </c>
      <c r="I155" s="5">
        <v>-3571954000000</v>
      </c>
      <c r="J155" s="5">
        <v>-4023507000000</v>
      </c>
      <c r="K155" s="5">
        <v>-3670203000000</v>
      </c>
      <c r="L155" s="5">
        <v>-3991947000000</v>
      </c>
      <c r="M155" s="5">
        <v>-4184466000000</v>
      </c>
      <c r="N155" s="5">
        <v>-3585113000000</v>
      </c>
      <c r="O155" s="5">
        <v>-2118420000000</v>
      </c>
      <c r="P155" s="5">
        <v>-2065216704000</v>
      </c>
      <c r="Q155" s="5">
        <v>-1256791672000</v>
      </c>
      <c r="R155" s="5">
        <v>-1410260880000</v>
      </c>
      <c r="S155" s="5">
        <v>-1172057381000</v>
      </c>
      <c r="T155" s="5">
        <v>-1117383678000</v>
      </c>
      <c r="U155" s="5">
        <v>-717366596000</v>
      </c>
      <c r="V155" s="5">
        <v>-856013532000</v>
      </c>
      <c r="W155" s="5">
        <v>-748204665000</v>
      </c>
      <c r="X155" s="5">
        <v>-763845131000</v>
      </c>
      <c r="Y155" s="5">
        <v>-743090789000</v>
      </c>
      <c r="Z155" s="5">
        <v>-724347972000</v>
      </c>
    </row>
    <row r="156" spans="2:26" ht="15.5" x14ac:dyDescent="0.35">
      <c r="C156" t="s">
        <v>282</v>
      </c>
      <c r="D156" s="5">
        <v>45035000000</v>
      </c>
      <c r="E156" s="5">
        <v>45314000000</v>
      </c>
      <c r="F156" s="5">
        <v>43963000000</v>
      </c>
      <c r="G156" s="5">
        <v>55143000000</v>
      </c>
      <c r="I156" s="5">
        <v>215173000000</v>
      </c>
      <c r="J156" s="5">
        <v>219888000000</v>
      </c>
      <c r="K156" s="5">
        <v>225291000000</v>
      </c>
      <c r="L156" s="5">
        <v>917842000000</v>
      </c>
      <c r="M156" s="5">
        <v>549877000000</v>
      </c>
      <c r="N156" s="5">
        <v>203305000000</v>
      </c>
      <c r="O156" s="5">
        <v>326233000000</v>
      </c>
      <c r="P156" s="5">
        <v>270463224000</v>
      </c>
      <c r="Q156" s="5">
        <v>161311248000</v>
      </c>
      <c r="R156" s="5">
        <v>241565220000</v>
      </c>
      <c r="S156" s="5">
        <v>178822453000</v>
      </c>
      <c r="T156" s="5">
        <v>255622494000</v>
      </c>
      <c r="U156" s="5">
        <v>213210523000</v>
      </c>
      <c r="V156" s="5">
        <v>196330595000</v>
      </c>
      <c r="W156" s="5">
        <v>231108195000</v>
      </c>
      <c r="X156" s="5">
        <v>231792246000</v>
      </c>
      <c r="Y156" s="5">
        <v>338991266000</v>
      </c>
      <c r="Z156" s="5">
        <v>285998880000</v>
      </c>
    </row>
    <row r="157" spans="2:26" ht="15.5" x14ac:dyDescent="0.35">
      <c r="C157" t="s">
        <v>91</v>
      </c>
    </row>
    <row r="158" spans="2:26" ht="15.5" x14ac:dyDescent="0.35">
      <c r="C158" t="s">
        <v>179</v>
      </c>
      <c r="D158" s="5">
        <v>1337970000000</v>
      </c>
      <c r="E158" s="5">
        <v>38897000000</v>
      </c>
      <c r="F158" s="5">
        <v>2794293000000</v>
      </c>
      <c r="G158" s="5">
        <v>794328000000</v>
      </c>
      <c r="I158" s="5">
        <v>9190626000000</v>
      </c>
      <c r="J158" s="5">
        <v>7924456000000</v>
      </c>
      <c r="K158" s="5">
        <v>168230000000</v>
      </c>
      <c r="L158" s="5">
        <v>-62057000000</v>
      </c>
      <c r="M158" s="5">
        <v>3447288000000</v>
      </c>
      <c r="N158" s="5">
        <v>22997967000000</v>
      </c>
      <c r="O158" s="5">
        <v>10983412000000</v>
      </c>
      <c r="P158" s="5">
        <v>6214162029000</v>
      </c>
      <c r="Q158" s="5">
        <v>11185412771000</v>
      </c>
      <c r="R158" s="5">
        <v>12460971972000</v>
      </c>
      <c r="S158" s="5">
        <v>2331849283000</v>
      </c>
      <c r="T158" s="5">
        <v>1576523955000</v>
      </c>
      <c r="U158" s="5">
        <v>1588874168000</v>
      </c>
      <c r="V158" s="5">
        <v>1245433798000</v>
      </c>
      <c r="W158" s="5">
        <v>206200907000</v>
      </c>
      <c r="X158" s="5">
        <v>945121802000</v>
      </c>
      <c r="Y158" s="5">
        <v>-57203613000</v>
      </c>
      <c r="Z158" s="5">
        <v>-466698782000</v>
      </c>
    </row>
    <row r="159" spans="2:26" ht="15.5" x14ac:dyDescent="0.35">
      <c r="C159" t="s">
        <v>180</v>
      </c>
      <c r="D159" s="5">
        <v>-1579915000000</v>
      </c>
      <c r="E159" s="5">
        <v>-2598056000000</v>
      </c>
      <c r="F159" s="5">
        <v>-4165558000000</v>
      </c>
      <c r="G159" s="5">
        <v>-3483899000000</v>
      </c>
      <c r="I159" s="5">
        <v>-13224193000000</v>
      </c>
      <c r="J159" s="5">
        <v>-13401184000000</v>
      </c>
      <c r="K159" s="5">
        <v>-8324353000000</v>
      </c>
      <c r="L159" s="5">
        <v>-1639671000000</v>
      </c>
      <c r="M159" s="5">
        <v>-4362973000000</v>
      </c>
      <c r="N159" s="5">
        <v>-24183096000000</v>
      </c>
      <c r="O159" s="5">
        <v>-15914544000000</v>
      </c>
      <c r="P159" s="5">
        <v>-7178664161000</v>
      </c>
      <c r="Q159" s="5">
        <v>-12678337851000</v>
      </c>
      <c r="R159" s="5">
        <v>-13904349817000</v>
      </c>
      <c r="S159" s="5">
        <v>-4012954887000</v>
      </c>
      <c r="T159" s="5">
        <v>-3907592672000</v>
      </c>
      <c r="U159" s="5">
        <v>-4676237373000</v>
      </c>
      <c r="V159" s="5">
        <v>-2832866150000</v>
      </c>
      <c r="W159" s="5">
        <v>-2470622455000</v>
      </c>
      <c r="X159" s="5">
        <v>-2012582427000</v>
      </c>
      <c r="Y159" s="5">
        <v>-1419838925000</v>
      </c>
      <c r="Z159" s="5">
        <v>-1464479759000</v>
      </c>
    </row>
    <row r="160" spans="2:26" ht="15.5" x14ac:dyDescent="0.35">
      <c r="C160" t="s">
        <v>2672</v>
      </c>
      <c r="J160" s="5">
        <v>50011000000</v>
      </c>
      <c r="K160" s="5">
        <v>366494000000</v>
      </c>
    </row>
    <row r="161" spans="3:26" ht="15.5" x14ac:dyDescent="0.35">
      <c r="C161" t="s">
        <v>352</v>
      </c>
      <c r="F161" s="5">
        <v>-6384000000</v>
      </c>
      <c r="G161" s="5">
        <v>6384000000</v>
      </c>
      <c r="L161" s="5">
        <v>125391000000</v>
      </c>
      <c r="M161" s="5">
        <v>-37680000000</v>
      </c>
      <c r="N161" s="5">
        <v>-338209000000</v>
      </c>
      <c r="O161" s="5">
        <v>-1005264000000</v>
      </c>
      <c r="P161" s="5">
        <v>-1001321646000</v>
      </c>
      <c r="Q161" s="5">
        <v>-146597897000</v>
      </c>
      <c r="V161" s="5">
        <v>30259823000</v>
      </c>
      <c r="W161" s="5">
        <v>1300000000</v>
      </c>
      <c r="X161" s="5">
        <v>12478500000</v>
      </c>
      <c r="Y161" s="5">
        <v>177521500000</v>
      </c>
      <c r="Z161" s="5">
        <v>-483269297000</v>
      </c>
    </row>
    <row r="162" spans="3:26" ht="15.5" x14ac:dyDescent="0.35">
      <c r="C162" t="s">
        <v>2673</v>
      </c>
      <c r="O162" s="5">
        <v>-304710000000</v>
      </c>
      <c r="P162" s="5">
        <v>-219686852000</v>
      </c>
      <c r="Q162" s="5">
        <v>-364029309000</v>
      </c>
      <c r="R162" s="5">
        <v>-7283338000</v>
      </c>
      <c r="S162" s="5">
        <v>-472046200000</v>
      </c>
      <c r="V162" s="5">
        <v>187502064000</v>
      </c>
      <c r="Z162" s="5">
        <v>-5576817000</v>
      </c>
    </row>
    <row r="163" spans="3:26" ht="15.5" x14ac:dyDescent="0.35">
      <c r="C163" t="s">
        <v>469</v>
      </c>
      <c r="G163" s="5">
        <v>-6384000000</v>
      </c>
      <c r="I163" s="5">
        <v>-6384000000</v>
      </c>
      <c r="J163" s="5">
        <v>-654772000000</v>
      </c>
      <c r="K163" s="5">
        <v>-1905953000000</v>
      </c>
      <c r="L163" s="5">
        <v>-1056602000000</v>
      </c>
      <c r="M163" s="5">
        <v>-373050000000</v>
      </c>
      <c r="N163" s="5">
        <v>-358574000000</v>
      </c>
      <c r="O163" s="5">
        <v>-241331000000</v>
      </c>
    </row>
    <row r="164" spans="3:26" ht="15.5" x14ac:dyDescent="0.35">
      <c r="C164" t="s">
        <v>182</v>
      </c>
      <c r="D164" s="5">
        <v>-7003000000</v>
      </c>
      <c r="E164" s="5">
        <v>-6131000000</v>
      </c>
      <c r="F164" s="5">
        <v>-95675000000</v>
      </c>
      <c r="G164" s="5">
        <v>-18227000000</v>
      </c>
      <c r="I164" s="5">
        <v>-123924000000</v>
      </c>
      <c r="J164" s="5">
        <v>-124970000000</v>
      </c>
      <c r="K164" s="5">
        <v>-74372000000</v>
      </c>
      <c r="L164" s="5">
        <v>-53593000000</v>
      </c>
      <c r="M164" s="5">
        <v>-110083000000</v>
      </c>
      <c r="N164" s="5">
        <v>-31955000000</v>
      </c>
      <c r="R164" s="5">
        <v>-285166102000</v>
      </c>
      <c r="S164" s="5">
        <v>-174763419000</v>
      </c>
    </row>
    <row r="165" spans="3:26" ht="15.5" x14ac:dyDescent="0.35">
      <c r="C165" t="s">
        <v>525</v>
      </c>
      <c r="E165" s="5">
        <v>1726000000</v>
      </c>
      <c r="F165" s="5">
        <v>447000000</v>
      </c>
      <c r="I165" s="5">
        <v>447000000</v>
      </c>
      <c r="K165" s="5">
        <v>34493000000</v>
      </c>
      <c r="L165" s="5">
        <v>16073000000</v>
      </c>
    </row>
    <row r="166" spans="3:26" ht="15.5" x14ac:dyDescent="0.35">
      <c r="C166" t="s">
        <v>2674</v>
      </c>
      <c r="X166" s="5">
        <v>-43833135000</v>
      </c>
      <c r="Z166" s="5">
        <v>-56067495000</v>
      </c>
    </row>
    <row r="167" spans="3:26" ht="15.5" x14ac:dyDescent="0.35">
      <c r="C167" t="s">
        <v>2675</v>
      </c>
      <c r="T167" s="5">
        <v>-232164307000</v>
      </c>
      <c r="U167" s="5">
        <v>-274539837000</v>
      </c>
      <c r="V167" s="5">
        <v>-297740299000</v>
      </c>
      <c r="W167" s="5">
        <v>-257063768000</v>
      </c>
      <c r="Y167" s="5">
        <v>-25987956000</v>
      </c>
      <c r="Z167" s="5">
        <v>-110768204000</v>
      </c>
    </row>
    <row r="168" spans="3:26" ht="15.5" x14ac:dyDescent="0.35">
      <c r="C168" t="s">
        <v>2676</v>
      </c>
      <c r="E168" s="5">
        <v>1726000000</v>
      </c>
      <c r="F168" s="5">
        <v>447000000</v>
      </c>
      <c r="I168" s="5">
        <v>447000000</v>
      </c>
      <c r="K168" s="5">
        <v>34493000000</v>
      </c>
      <c r="L168" s="5">
        <v>16073000000</v>
      </c>
      <c r="T168" s="5">
        <v>-232164307000</v>
      </c>
      <c r="U168" s="5">
        <v>-274539837000</v>
      </c>
      <c r="V168" s="5">
        <v>-297740299000</v>
      </c>
      <c r="W168" s="5">
        <v>-257063768000</v>
      </c>
      <c r="X168" s="5">
        <v>-43833135000</v>
      </c>
      <c r="Y168" s="5">
        <v>-25987956000</v>
      </c>
      <c r="Z168" s="5">
        <v>-166835699000</v>
      </c>
    </row>
    <row r="169" spans="3:26" ht="15.5" x14ac:dyDescent="0.35">
      <c r="C169" t="s">
        <v>2677</v>
      </c>
      <c r="D169" s="5">
        <v>-1695330000000</v>
      </c>
      <c r="E169" s="5">
        <v>-2416103000000</v>
      </c>
      <c r="F169" s="5">
        <v>-4016562000000</v>
      </c>
      <c r="G169" s="5">
        <v>-3560469000000</v>
      </c>
      <c r="I169" s="5">
        <v>-12942058000000</v>
      </c>
      <c r="J169" s="5">
        <v>-12577424000000</v>
      </c>
      <c r="K169" s="5">
        <v>-5641190000000</v>
      </c>
      <c r="L169" s="5">
        <v>-4367426000000</v>
      </c>
      <c r="M169" s="5">
        <v>-2702754000000</v>
      </c>
      <c r="N169" s="5">
        <v>-21103009000000</v>
      </c>
      <c r="O169" s="5">
        <v>-13895883000000</v>
      </c>
      <c r="P169" s="5">
        <v>-14254186872000</v>
      </c>
      <c r="Q169" s="5">
        <v>-10867013416000</v>
      </c>
      <c r="R169" s="5">
        <v>-5723402405000</v>
      </c>
      <c r="S169" s="5">
        <v>-3366145268000</v>
      </c>
      <c r="T169" s="5">
        <v>-3327023000000</v>
      </c>
      <c r="U169" s="5">
        <v>-4070621864000</v>
      </c>
      <c r="V169" s="5">
        <v>-2462755349000</v>
      </c>
      <c r="W169" s="5">
        <v>-1885940791000</v>
      </c>
      <c r="X169" s="5">
        <v>-1863516525000</v>
      </c>
      <c r="Y169" s="5">
        <v>-1360605605000</v>
      </c>
      <c r="Z169" s="5">
        <v>-663342095000</v>
      </c>
    </row>
    <row r="170" spans="3:26" ht="15.5" x14ac:dyDescent="0.35">
      <c r="C170" t="s">
        <v>2275</v>
      </c>
      <c r="D170" s="5">
        <v>26201000000</v>
      </c>
      <c r="F170" s="5">
        <v>16720000000</v>
      </c>
      <c r="I170" s="5">
        <v>16720000000</v>
      </c>
    </row>
    <row r="171" spans="3:26" ht="15.5" x14ac:dyDescent="0.35">
      <c r="C171" t="s">
        <v>183</v>
      </c>
      <c r="D171" s="5">
        <v>-4653000000</v>
      </c>
      <c r="E171" s="5">
        <v>-2426000000</v>
      </c>
      <c r="F171" s="5">
        <v>9724000000</v>
      </c>
      <c r="G171" s="5">
        <v>-24692000000</v>
      </c>
      <c r="I171" s="5">
        <v>-21219000000</v>
      </c>
      <c r="J171" s="5">
        <v>-14044000000</v>
      </c>
      <c r="K171" s="5">
        <v>-67713000000</v>
      </c>
      <c r="L171" s="5">
        <v>-61804000000</v>
      </c>
      <c r="M171" s="5">
        <v>-67979000000</v>
      </c>
      <c r="N171" s="5">
        <v>-15875000000</v>
      </c>
    </row>
    <row r="172" spans="3:26" ht="15.5" x14ac:dyDescent="0.35">
      <c r="C172" t="s">
        <v>354</v>
      </c>
      <c r="D172" s="5">
        <v>-4566000000</v>
      </c>
      <c r="E172" s="5">
        <v>-331000000</v>
      </c>
      <c r="F172" s="5">
        <v>-323000000</v>
      </c>
      <c r="G172" s="5">
        <v>-16555000000</v>
      </c>
      <c r="I172" s="5">
        <v>-56938000000</v>
      </c>
      <c r="J172" s="5">
        <v>-262942000000</v>
      </c>
      <c r="K172" s="5">
        <v>-227701000000</v>
      </c>
      <c r="L172" s="5">
        <v>-207484000000</v>
      </c>
      <c r="M172" s="5">
        <v>-61703000000</v>
      </c>
      <c r="N172" s="5">
        <v>-90590000000</v>
      </c>
    </row>
    <row r="173" spans="3:26" ht="15.5" x14ac:dyDescent="0.35">
      <c r="C173" t="s">
        <v>1405</v>
      </c>
      <c r="F173" s="5">
        <v>147000000</v>
      </c>
      <c r="G173" s="5">
        <v>-83000000</v>
      </c>
      <c r="J173" s="5">
        <v>-402000000</v>
      </c>
      <c r="K173" s="5">
        <v>-58383000000</v>
      </c>
      <c r="L173" s="5">
        <v>-53490000000</v>
      </c>
      <c r="M173" s="5">
        <v>-35224000000</v>
      </c>
      <c r="N173" s="5">
        <v>-513724000000</v>
      </c>
    </row>
    <row r="174" spans="3:26" ht="15.5" x14ac:dyDescent="0.35">
      <c r="C174" t="s">
        <v>2678</v>
      </c>
      <c r="D174" s="5">
        <v>7681000000</v>
      </c>
      <c r="E174" s="5">
        <v>-60000000</v>
      </c>
      <c r="F174" s="5">
        <v>33460000000</v>
      </c>
      <c r="G174" s="5">
        <v>-21648000000</v>
      </c>
      <c r="I174" s="5">
        <v>13822000000</v>
      </c>
      <c r="J174" s="5">
        <v>39479000000</v>
      </c>
      <c r="K174" s="5">
        <v>-83596000000</v>
      </c>
      <c r="L174" s="5">
        <v>-461847000000</v>
      </c>
      <c r="M174" s="5">
        <v>-1921436000000</v>
      </c>
      <c r="N174" s="5">
        <v>-1731160000000</v>
      </c>
      <c r="O174" s="5">
        <v>-1374526000000</v>
      </c>
      <c r="P174" s="5">
        <v>6739143980000</v>
      </c>
      <c r="Q174" s="5">
        <v>-2084051625000</v>
      </c>
      <c r="R174" s="5">
        <v>-7888497972000</v>
      </c>
    </row>
    <row r="175" spans="3:26" ht="15.5" x14ac:dyDescent="0.35">
      <c r="C175" t="s">
        <v>668</v>
      </c>
      <c r="F175" s="5">
        <v>6384000000</v>
      </c>
      <c r="I175" s="5">
        <v>6384000000</v>
      </c>
    </row>
    <row r="176" spans="3:26" ht="15.5" x14ac:dyDescent="0.35">
      <c r="C176" t="s">
        <v>819</v>
      </c>
      <c r="P176" s="5">
        <v>644567229000</v>
      </c>
    </row>
    <row r="177" spans="3:26" ht="15.5" x14ac:dyDescent="0.35">
      <c r="C177" t="s">
        <v>803</v>
      </c>
      <c r="M177" s="5">
        <v>455003000000</v>
      </c>
      <c r="N177" s="5">
        <v>170473000000</v>
      </c>
      <c r="O177" s="5">
        <v>-333114000000</v>
      </c>
      <c r="P177" s="5">
        <v>-93785113000</v>
      </c>
      <c r="Q177" s="5">
        <v>231678023000</v>
      </c>
      <c r="R177" s="5">
        <v>-507726029000</v>
      </c>
      <c r="S177" s="5">
        <v>47199454000</v>
      </c>
      <c r="T177" s="5">
        <v>-374312610000</v>
      </c>
      <c r="U177" s="5">
        <v>-294270425000</v>
      </c>
      <c r="V177" s="5">
        <v>-119844473000</v>
      </c>
      <c r="W177" s="5">
        <v>3956847000</v>
      </c>
      <c r="X177" s="5">
        <v>-6787500000</v>
      </c>
      <c r="Y177" s="5">
        <v>-8151626000</v>
      </c>
      <c r="Z177" s="5">
        <v>-24650368000</v>
      </c>
    </row>
    <row r="178" spans="3:26" ht="15.5" x14ac:dyDescent="0.35">
      <c r="C178" t="s">
        <v>1558</v>
      </c>
      <c r="J178" s="5">
        <v>-2457000000</v>
      </c>
      <c r="K178" s="5">
        <v>-2365000000</v>
      </c>
    </row>
    <row r="179" spans="3:26" ht="15.5" x14ac:dyDescent="0.35">
      <c r="C179" t="s">
        <v>221</v>
      </c>
      <c r="I179" s="5">
        <v>35126000000</v>
      </c>
    </row>
    <row r="180" spans="3:26" ht="15.5" x14ac:dyDescent="0.35">
      <c r="C180" t="s">
        <v>2679</v>
      </c>
      <c r="D180" s="5">
        <v>-1120000000</v>
      </c>
      <c r="F180" s="5">
        <v>-10793000000</v>
      </c>
      <c r="I180" s="5">
        <v>-10793000000</v>
      </c>
      <c r="J180" s="5">
        <v>-4394000000</v>
      </c>
      <c r="K180" s="5">
        <v>-704529000000</v>
      </c>
      <c r="L180" s="5">
        <v>-371625000000</v>
      </c>
    </row>
    <row r="181" spans="3:26" ht="15.5" x14ac:dyDescent="0.35">
      <c r="C181" t="s">
        <v>2084</v>
      </c>
      <c r="L181" s="5">
        <v>621178000000</v>
      </c>
      <c r="M181" s="5">
        <v>544163000000</v>
      </c>
    </row>
    <row r="182" spans="3:26" ht="15.5" x14ac:dyDescent="0.35">
      <c r="C182" t="s">
        <v>2680</v>
      </c>
      <c r="L182" s="5">
        <v>-278345000000</v>
      </c>
    </row>
    <row r="183" spans="3:26" ht="15.5" x14ac:dyDescent="0.35">
      <c r="C183" t="s">
        <v>2681</v>
      </c>
      <c r="D183" s="5">
        <v>16642000000</v>
      </c>
      <c r="G183" s="5">
        <v>182000000</v>
      </c>
      <c r="I183" s="5">
        <v>15648000000</v>
      </c>
      <c r="J183" s="5">
        <v>14690000000</v>
      </c>
      <c r="K183" s="5">
        <v>17773000000</v>
      </c>
      <c r="L183" s="5">
        <v>10866000000</v>
      </c>
    </row>
    <row r="184" spans="3:26" ht="15.5" x14ac:dyDescent="0.35">
      <c r="C184" t="s">
        <v>1068</v>
      </c>
      <c r="D184" s="5">
        <v>172720000000</v>
      </c>
      <c r="E184" s="5">
        <v>10620000000</v>
      </c>
      <c r="F184" s="5">
        <v>48520000000</v>
      </c>
      <c r="I184" s="5">
        <v>48520000000</v>
      </c>
      <c r="J184" s="5">
        <v>5406000000</v>
      </c>
      <c r="L184" s="5">
        <v>1822000000</v>
      </c>
    </row>
    <row r="185" spans="3:26" ht="15.5" x14ac:dyDescent="0.35">
      <c r="C185" t="s">
        <v>492</v>
      </c>
      <c r="D185" s="5">
        <v>170000000</v>
      </c>
      <c r="E185" s="5">
        <v>-170000000</v>
      </c>
      <c r="Z185" s="5">
        <v>-556888000</v>
      </c>
    </row>
    <row r="186" spans="3:26" ht="15.5" x14ac:dyDescent="0.35">
      <c r="C186" t="s">
        <v>206</v>
      </c>
      <c r="D186" s="5">
        <v>1337970000000</v>
      </c>
      <c r="E186" s="5">
        <v>38897000000</v>
      </c>
      <c r="F186" s="5">
        <v>2794293000000</v>
      </c>
      <c r="G186" s="5">
        <v>794328000000</v>
      </c>
      <c r="I186" s="5">
        <v>9190626000000</v>
      </c>
      <c r="J186" s="5">
        <v>7924456000000</v>
      </c>
      <c r="K186" s="5">
        <v>168230000000</v>
      </c>
      <c r="L186" s="5">
        <v>-62057000000</v>
      </c>
      <c r="M186" s="5">
        <v>3447288000000</v>
      </c>
      <c r="N186" s="5">
        <v>22997967000000</v>
      </c>
      <c r="O186" s="5">
        <v>10983412000000</v>
      </c>
      <c r="P186" s="5">
        <v>6214162029000</v>
      </c>
      <c r="Q186" s="5">
        <v>11185412771000</v>
      </c>
      <c r="R186" s="5">
        <v>12460971972000</v>
      </c>
      <c r="S186" s="5">
        <v>2331849283000</v>
      </c>
      <c r="T186" s="5">
        <v>1576523955000</v>
      </c>
      <c r="U186" s="5">
        <v>1588874168000</v>
      </c>
      <c r="V186" s="5">
        <v>1245433798000</v>
      </c>
      <c r="W186" s="5">
        <v>206200907000</v>
      </c>
      <c r="X186" s="5">
        <v>945121802000</v>
      </c>
      <c r="Y186" s="5">
        <v>-57203613000</v>
      </c>
      <c r="Z186" s="5">
        <v>-466698782000</v>
      </c>
    </row>
    <row r="187" spans="3:26" ht="15.5" x14ac:dyDescent="0.35">
      <c r="C187" t="s">
        <v>584</v>
      </c>
      <c r="D187" s="5">
        <v>10083869000000</v>
      </c>
      <c r="E187" s="5">
        <v>2712426000000</v>
      </c>
      <c r="F187" s="5">
        <v>9493948000000</v>
      </c>
      <c r="G187" s="5">
        <v>8541384000000</v>
      </c>
      <c r="I187" s="5">
        <v>25856200000000</v>
      </c>
      <c r="J187" s="5">
        <v>18590268000000</v>
      </c>
      <c r="K187" s="5">
        <v>17673280000000</v>
      </c>
      <c r="L187" s="5">
        <v>10786708000000</v>
      </c>
      <c r="M187" s="5">
        <v>17980533000000</v>
      </c>
      <c r="N187" s="5">
        <v>26149438000000</v>
      </c>
      <c r="O187" s="5">
        <v>14610561000000</v>
      </c>
      <c r="P187" s="5">
        <v>10330630583000</v>
      </c>
      <c r="Q187" s="5">
        <v>18401550806000</v>
      </c>
      <c r="R187" s="5">
        <v>10026572697000</v>
      </c>
      <c r="S187" s="5">
        <v>1936892064000</v>
      </c>
      <c r="T187" s="5">
        <v>1225125080000</v>
      </c>
      <c r="U187" s="5">
        <v>2072459612000</v>
      </c>
      <c r="V187" s="5">
        <v>1641983174000</v>
      </c>
      <c r="W187" s="5">
        <v>663078891000</v>
      </c>
      <c r="X187" s="5">
        <v>1430634810000</v>
      </c>
      <c r="Y187" s="5">
        <v>585543509000</v>
      </c>
    </row>
    <row r="188" spans="3:26" ht="15.5" x14ac:dyDescent="0.35">
      <c r="C188" t="s">
        <v>444</v>
      </c>
    </row>
    <row r="189" spans="3:26" ht="15.5" x14ac:dyDescent="0.35">
      <c r="C189" t="s">
        <v>2682</v>
      </c>
      <c r="D189" s="5">
        <v>-7737509000000</v>
      </c>
      <c r="E189" s="5">
        <v>-4578474000000</v>
      </c>
      <c r="F189" s="5">
        <v>-6796338000000</v>
      </c>
      <c r="G189" s="5">
        <v>-7999600000000</v>
      </c>
      <c r="I189" s="5">
        <v>-16092653000000</v>
      </c>
      <c r="J189" s="5">
        <v>-25344309000000</v>
      </c>
      <c r="K189" s="5">
        <v>-16567983000000</v>
      </c>
      <c r="L189" s="5">
        <v>-9863478000000</v>
      </c>
      <c r="M189" s="5">
        <v>-14756674000000</v>
      </c>
      <c r="N189" s="5">
        <v>-2550175000000</v>
      </c>
      <c r="O189" s="5">
        <v>-3299352000000</v>
      </c>
      <c r="P189" s="5">
        <v>-3711300529000</v>
      </c>
      <c r="Q189" s="5">
        <v>-9314300037000</v>
      </c>
      <c r="R189" s="5">
        <v>-1870197096000</v>
      </c>
      <c r="S189" s="5">
        <v>-821884270000</v>
      </c>
      <c r="T189" s="5">
        <v>-495195199000</v>
      </c>
      <c r="U189" s="5">
        <v>-786123299000</v>
      </c>
      <c r="V189" s="5">
        <v>-59446222000</v>
      </c>
      <c r="W189" s="5">
        <v>-7164083000</v>
      </c>
      <c r="X189" s="5">
        <v>-608080965000</v>
      </c>
      <c r="Y189" s="5">
        <v>-220166318000</v>
      </c>
      <c r="Z189" s="5">
        <v>-217278443000</v>
      </c>
    </row>
    <row r="190" spans="3:26" ht="15.5" x14ac:dyDescent="0.35">
      <c r="C190" t="s">
        <v>2683</v>
      </c>
      <c r="M190" s="5">
        <v>-529588000000</v>
      </c>
      <c r="N190" s="5">
        <v>529588000000</v>
      </c>
    </row>
    <row r="191" spans="3:26" ht="15.5" x14ac:dyDescent="0.35">
      <c r="C191" t="s">
        <v>2684</v>
      </c>
      <c r="D191" s="5">
        <v>350000000000</v>
      </c>
      <c r="I191" s="5">
        <v>78000000000</v>
      </c>
      <c r="J191" s="5">
        <v>1821085000000</v>
      </c>
      <c r="K191" s="5">
        <v>908102000000</v>
      </c>
      <c r="N191" s="5">
        <v>233100000000</v>
      </c>
      <c r="P191" s="5">
        <v>747172452000</v>
      </c>
      <c r="Q191" s="5">
        <v>408262703000</v>
      </c>
      <c r="R191" s="5">
        <v>3252676119000</v>
      </c>
      <c r="S191" s="5">
        <v>1349281896000</v>
      </c>
    </row>
    <row r="192" spans="3:26" ht="15.5" x14ac:dyDescent="0.35">
      <c r="C192" t="s">
        <v>2685</v>
      </c>
      <c r="F192" s="5">
        <v>-350000000000</v>
      </c>
      <c r="I192" s="5">
        <v>-350000000000</v>
      </c>
      <c r="J192" s="5">
        <v>-2657187000000</v>
      </c>
      <c r="L192" s="5">
        <v>-1149300000000</v>
      </c>
      <c r="M192" s="5">
        <v>-81297000000</v>
      </c>
      <c r="O192" s="5">
        <v>-4000000000</v>
      </c>
      <c r="P192" s="5">
        <v>-577310000000</v>
      </c>
      <c r="Q192" s="5">
        <v>-2961874431000</v>
      </c>
      <c r="R192" s="5">
        <v>-604647302000</v>
      </c>
    </row>
    <row r="193" spans="3:26" ht="15.5" x14ac:dyDescent="0.35">
      <c r="C193" t="s">
        <v>2686</v>
      </c>
      <c r="Y193" s="5">
        <v>-15624053000</v>
      </c>
      <c r="Z193" s="5">
        <v>-6181425000</v>
      </c>
    </row>
    <row r="194" spans="3:26" ht="15.5" x14ac:dyDescent="0.35">
      <c r="C194" t="s">
        <v>2687</v>
      </c>
    </row>
    <row r="195" spans="3:26" ht="15.5" x14ac:dyDescent="0.35">
      <c r="C195" t="s">
        <v>2688</v>
      </c>
      <c r="F195" s="5">
        <v>-1000000000000</v>
      </c>
      <c r="G195" s="5">
        <v>1000000000000</v>
      </c>
      <c r="N195" s="5">
        <v>2000000000000</v>
      </c>
      <c r="Q195" s="5">
        <v>5500000000000</v>
      </c>
      <c r="T195" s="5">
        <v>997124948000</v>
      </c>
      <c r="U195" s="5">
        <v>2100000000000</v>
      </c>
      <c r="X195" s="5">
        <v>1384253400000</v>
      </c>
    </row>
    <row r="196" spans="3:26" ht="15.5" x14ac:dyDescent="0.35">
      <c r="C196" t="s">
        <v>2639</v>
      </c>
      <c r="G196" s="5">
        <v>-286000000000</v>
      </c>
      <c r="I196" s="5">
        <v>-286000000000</v>
      </c>
      <c r="K196" s="5">
        <v>-1100350000000</v>
      </c>
      <c r="N196" s="5">
        <v>-5200000000000</v>
      </c>
      <c r="O196" s="5">
        <v>-1000000000000</v>
      </c>
      <c r="P196" s="5">
        <v>-1000000000000</v>
      </c>
      <c r="Q196" s="5">
        <v>-1500000000000</v>
      </c>
      <c r="R196" s="5">
        <v>-1659154384000</v>
      </c>
      <c r="T196" s="5">
        <v>-700000000000</v>
      </c>
      <c r="U196" s="5">
        <v>-1771616920000</v>
      </c>
      <c r="X196" s="5">
        <v>-650000000000</v>
      </c>
      <c r="Z196" s="5">
        <v>-154489196000</v>
      </c>
    </row>
    <row r="197" spans="3:26" ht="15.5" x14ac:dyDescent="0.35">
      <c r="C197" t="s">
        <v>1341</v>
      </c>
      <c r="E197" s="5">
        <v>2067650000000</v>
      </c>
      <c r="F197" s="5">
        <v>1000000000000</v>
      </c>
      <c r="I197" s="5">
        <v>1000000000000</v>
      </c>
      <c r="J197" s="5">
        <v>932350000000</v>
      </c>
    </row>
    <row r="198" spans="3:26" ht="15.5" x14ac:dyDescent="0.35">
      <c r="C198" t="s">
        <v>207</v>
      </c>
      <c r="F198" s="5">
        <v>872492000000</v>
      </c>
      <c r="I198" s="5">
        <v>872492000000</v>
      </c>
      <c r="J198" s="5">
        <v>657011000000</v>
      </c>
    </row>
    <row r="199" spans="3:26" ht="15.5" x14ac:dyDescent="0.35">
      <c r="C199" t="s">
        <v>2689</v>
      </c>
      <c r="D199" s="5">
        <v>2777000000</v>
      </c>
      <c r="E199" s="5">
        <v>39805000000</v>
      </c>
      <c r="F199" s="5">
        <v>-346984000000</v>
      </c>
      <c r="G199" s="5">
        <v>159142000000</v>
      </c>
    </row>
    <row r="200" spans="3:26" ht="15.5" x14ac:dyDescent="0.35">
      <c r="C200" t="s">
        <v>531</v>
      </c>
      <c r="D200" s="5">
        <v>-30425000000</v>
      </c>
      <c r="E200" s="5">
        <v>-27088000000</v>
      </c>
      <c r="F200" s="5">
        <v>-30722000000</v>
      </c>
      <c r="G200" s="5">
        <v>-29789000000</v>
      </c>
      <c r="I200" s="5">
        <v>-114610000000</v>
      </c>
      <c r="J200" s="5">
        <v>-75815000000</v>
      </c>
      <c r="K200" s="5">
        <v>-144774000000</v>
      </c>
      <c r="L200" s="5">
        <v>-76710000000</v>
      </c>
      <c r="M200" s="5">
        <v>-59733000000</v>
      </c>
      <c r="N200" s="5">
        <v>-17286000000</v>
      </c>
    </row>
    <row r="201" spans="3:26" ht="15.5" x14ac:dyDescent="0.35">
      <c r="C201" t="s">
        <v>2690</v>
      </c>
      <c r="U201" s="5">
        <v>-5886734000</v>
      </c>
      <c r="V201" s="5">
        <v>-8556168000</v>
      </c>
      <c r="W201" s="5">
        <v>-14442902000</v>
      </c>
      <c r="X201" s="5">
        <v>-14442902000</v>
      </c>
      <c r="Y201" s="5">
        <v>-14442902000</v>
      </c>
      <c r="Z201" s="5">
        <v>-14442902000</v>
      </c>
    </row>
    <row r="202" spans="3:26" ht="15.5" x14ac:dyDescent="0.35">
      <c r="C202" t="s">
        <v>2691</v>
      </c>
    </row>
    <row r="203" spans="3:26" ht="15.5" x14ac:dyDescent="0.35">
      <c r="C203" t="s">
        <v>2692</v>
      </c>
      <c r="N203" s="5">
        <v>-110356000000</v>
      </c>
      <c r="O203" s="5">
        <v>-330390000000</v>
      </c>
      <c r="P203" s="5">
        <v>-440051270000</v>
      </c>
      <c r="Q203" s="5">
        <v>-566793876000</v>
      </c>
      <c r="R203" s="5">
        <v>-293276317000</v>
      </c>
      <c r="S203" s="5">
        <v>-491199561000</v>
      </c>
      <c r="T203" s="5">
        <v>-537102256000</v>
      </c>
      <c r="U203" s="5">
        <v>-640836088000</v>
      </c>
      <c r="V203" s="5">
        <v>-562574203000</v>
      </c>
      <c r="W203" s="5">
        <v>-751903203000</v>
      </c>
      <c r="X203" s="5">
        <v>-656836049000</v>
      </c>
      <c r="Y203" s="5">
        <v>-381457997000</v>
      </c>
      <c r="Z203" s="5">
        <v>-105633059000</v>
      </c>
    </row>
    <row r="204" spans="3:26" ht="15.5" x14ac:dyDescent="0.35">
      <c r="C204" t="s">
        <v>797</v>
      </c>
      <c r="D204" s="5">
        <v>-1133891000000</v>
      </c>
      <c r="F204" s="5">
        <v>590296000000</v>
      </c>
      <c r="G204" s="5">
        <v>-590296000000</v>
      </c>
      <c r="I204" s="5">
        <v>-1133891000000</v>
      </c>
      <c r="J204" s="5">
        <v>-274809000000</v>
      </c>
    </row>
    <row r="205" spans="3:26" ht="15.5" x14ac:dyDescent="0.35">
      <c r="C205" t="s">
        <v>2066</v>
      </c>
    </row>
    <row r="206" spans="3:26" ht="15.5" x14ac:dyDescent="0.35">
      <c r="C206" t="s">
        <v>2693</v>
      </c>
      <c r="D206" s="5">
        <v>-196354000000</v>
      </c>
      <c r="E206" s="5">
        <v>-175000000000</v>
      </c>
      <c r="F206" s="5">
        <v>-638196000000</v>
      </c>
      <c r="I206" s="5">
        <v>-638196000000</v>
      </c>
      <c r="J206" s="5">
        <v>-150196000000</v>
      </c>
      <c r="K206" s="5">
        <v>-555104000000</v>
      </c>
      <c r="L206" s="5">
        <v>-148000000</v>
      </c>
    </row>
    <row r="207" spans="3:26" ht="15.5" x14ac:dyDescent="0.35">
      <c r="C207" t="s">
        <v>687</v>
      </c>
      <c r="D207" s="5">
        <v>-1330245000000</v>
      </c>
      <c r="E207" s="5">
        <v>-175000000000</v>
      </c>
      <c r="F207" s="5">
        <v>-47900000000</v>
      </c>
      <c r="G207" s="5">
        <v>-590296000000</v>
      </c>
      <c r="I207" s="5">
        <v>-1772087000000</v>
      </c>
      <c r="J207" s="5">
        <v>-425005000000</v>
      </c>
      <c r="K207" s="5">
        <v>-555104000000</v>
      </c>
      <c r="L207" s="5">
        <v>-148000000</v>
      </c>
      <c r="N207" s="5">
        <v>-110356000000</v>
      </c>
      <c r="O207" s="5">
        <v>-330390000000</v>
      </c>
      <c r="P207" s="5">
        <v>-440051270000</v>
      </c>
      <c r="Q207" s="5">
        <v>-566793876000</v>
      </c>
      <c r="R207" s="5">
        <v>-293276317000</v>
      </c>
      <c r="S207" s="5">
        <v>-491199561000</v>
      </c>
      <c r="T207" s="5">
        <v>-537102256000</v>
      </c>
      <c r="U207" s="5">
        <v>-640836088000</v>
      </c>
      <c r="V207" s="5">
        <v>-562574203000</v>
      </c>
      <c r="W207" s="5">
        <v>-751903203000</v>
      </c>
      <c r="X207" s="5">
        <v>-656836049000</v>
      </c>
      <c r="Y207" s="5">
        <v>-381457997000</v>
      </c>
      <c r="Z207" s="5">
        <v>-105633059000</v>
      </c>
    </row>
    <row r="208" spans="3:26" ht="15.5" x14ac:dyDescent="0.35">
      <c r="C208" t="s">
        <v>2694</v>
      </c>
      <c r="T208" s="5">
        <v>1275635518000</v>
      </c>
      <c r="U208" s="5">
        <v>101104402000</v>
      </c>
      <c r="V208" s="5">
        <v>66174505000</v>
      </c>
    </row>
    <row r="209" spans="2:26" ht="15.5" x14ac:dyDescent="0.35">
      <c r="C209" t="s">
        <v>2695</v>
      </c>
      <c r="D209" s="5">
        <v>-497000000</v>
      </c>
      <c r="E209" s="5">
        <v>-422000000</v>
      </c>
      <c r="F209" s="5">
        <v>-203000000</v>
      </c>
      <c r="G209" s="5">
        <v>-513000000</v>
      </c>
      <c r="I209" s="5">
        <v>-716000000</v>
      </c>
      <c r="J209" s="5">
        <v>-898942000000</v>
      </c>
      <c r="K209" s="5">
        <v>-147640000000</v>
      </c>
      <c r="O209" s="5">
        <v>-33644000000</v>
      </c>
      <c r="P209" s="5">
        <v>4666406000</v>
      </c>
      <c r="Q209" s="5">
        <v>-10000000000</v>
      </c>
      <c r="R209" s="5">
        <v>-307255376000</v>
      </c>
      <c r="S209" s="5">
        <v>-225196961000</v>
      </c>
    </row>
    <row r="210" spans="2:26" ht="15.5" x14ac:dyDescent="0.35">
      <c r="C210" t="s">
        <v>2696</v>
      </c>
      <c r="V210" s="5">
        <v>130768590000</v>
      </c>
    </row>
    <row r="211" spans="2:26" ht="15.5" x14ac:dyDescent="0.35">
      <c r="C211" t="s">
        <v>918</v>
      </c>
      <c r="L211" s="5">
        <v>-4021000000</v>
      </c>
      <c r="M211" s="5">
        <v>-162588000000</v>
      </c>
      <c r="N211" s="5">
        <v>52739000000</v>
      </c>
      <c r="O211" s="5">
        <v>22588000000</v>
      </c>
      <c r="P211" s="5">
        <v>-241565179000</v>
      </c>
      <c r="Q211" s="5">
        <v>602940869000</v>
      </c>
      <c r="R211" s="5">
        <v>1855294470000</v>
      </c>
    </row>
    <row r="212" spans="2:26" ht="15.5" x14ac:dyDescent="0.35">
      <c r="C212" t="s">
        <v>2697</v>
      </c>
      <c r="K212" s="5">
        <v>102699000000</v>
      </c>
      <c r="L212" s="5">
        <v>244892000000</v>
      </c>
      <c r="M212" s="5">
        <v>601632000000</v>
      </c>
      <c r="N212" s="5">
        <v>1740446000000</v>
      </c>
      <c r="O212" s="5">
        <v>1350763000000</v>
      </c>
      <c r="P212" s="5">
        <v>1195704679000</v>
      </c>
      <c r="Q212" s="5">
        <v>393948714000</v>
      </c>
      <c r="R212" s="5">
        <v>796554659000</v>
      </c>
      <c r="S212" s="5">
        <v>536756661000</v>
      </c>
      <c r="T212" s="5">
        <v>185248474000</v>
      </c>
      <c r="U212" s="5">
        <v>814043620000</v>
      </c>
      <c r="V212" s="5">
        <v>156928595000</v>
      </c>
      <c r="W212" s="5">
        <v>312675357000</v>
      </c>
      <c r="X212" s="5">
        <v>66381008000</v>
      </c>
      <c r="Z212" s="5">
        <v>58344589000</v>
      </c>
    </row>
    <row r="213" spans="2:26" ht="15.5" x14ac:dyDescent="0.35">
      <c r="C213" t="s">
        <v>853</v>
      </c>
      <c r="J213" s="5">
        <v>2500000000000</v>
      </c>
      <c r="R213" s="5">
        <v>1772130531000</v>
      </c>
    </row>
    <row r="214" spans="2:26" ht="15.5" x14ac:dyDescent="0.35">
      <c r="C214" t="s">
        <v>1460</v>
      </c>
    </row>
    <row r="215" spans="2:26" ht="15.5" x14ac:dyDescent="0.35">
      <c r="C215" t="s">
        <v>2698</v>
      </c>
      <c r="Y215" s="5">
        <v>-2904226000</v>
      </c>
      <c r="Z215" s="5">
        <v>-2367978000</v>
      </c>
    </row>
    <row r="216" spans="2:26" ht="15.5" x14ac:dyDescent="0.35">
      <c r="C216" t="s">
        <v>481</v>
      </c>
      <c r="J216" s="5">
        <v>12825000000000</v>
      </c>
    </row>
    <row r="217" spans="2:26" ht="15.5" x14ac:dyDescent="0.35">
      <c r="C217" t="s">
        <v>224</v>
      </c>
      <c r="D217" s="5">
        <v>1269370000000</v>
      </c>
      <c r="E217" s="5">
        <v>-938407000000</v>
      </c>
      <c r="F217" s="5">
        <v>1207741000000</v>
      </c>
      <c r="G217" s="5">
        <v>-929806000000</v>
      </c>
      <c r="I217" s="5">
        <v>1627661000000</v>
      </c>
      <c r="J217" s="5">
        <v>426815000000</v>
      </c>
      <c r="K217" s="5">
        <v>-3990167000000</v>
      </c>
      <c r="L217" s="5">
        <v>2320479000000</v>
      </c>
      <c r="M217" s="5">
        <v>1851301000000</v>
      </c>
      <c r="N217" s="5">
        <v>255603000000</v>
      </c>
      <c r="O217" s="5">
        <v>-1526609000000</v>
      </c>
      <c r="P217" s="5">
        <v>-54688913000</v>
      </c>
      <c r="Q217" s="5">
        <v>2863260786000</v>
      </c>
      <c r="R217" s="5">
        <v>801664967000</v>
      </c>
      <c r="S217" s="5">
        <v>32437425000</v>
      </c>
      <c r="T217" s="5">
        <v>-223277657000</v>
      </c>
      <c r="U217" s="5">
        <v>-788321152000</v>
      </c>
      <c r="V217" s="5">
        <v>538373896000</v>
      </c>
      <c r="W217" s="5">
        <v>-247581874000</v>
      </c>
      <c r="X217" s="5">
        <v>697587730000</v>
      </c>
      <c r="Y217" s="5">
        <v>-63245571000</v>
      </c>
      <c r="Z217" s="5">
        <v>-622779989000</v>
      </c>
    </row>
    <row r="218" spans="2:26" ht="15.5" x14ac:dyDescent="0.35">
      <c r="C218" t="s">
        <v>225</v>
      </c>
      <c r="E218" s="5">
        <v>6750913000000</v>
      </c>
      <c r="I218" s="5">
        <v>5123252000000</v>
      </c>
      <c r="J218" s="5">
        <v>4696437000000</v>
      </c>
      <c r="K218" s="5">
        <v>8429118000000</v>
      </c>
      <c r="L218" s="5">
        <v>6279089000000</v>
      </c>
      <c r="M218" s="5">
        <v>4597204000000</v>
      </c>
      <c r="N218" s="5">
        <v>4341601000000</v>
      </c>
      <c r="O218" s="5">
        <v>5942954000000</v>
      </c>
      <c r="P218" s="5">
        <v>6873020928000</v>
      </c>
      <c r="Q218" s="5">
        <v>4124886070000</v>
      </c>
      <c r="R218" s="5">
        <v>3323221103000</v>
      </c>
      <c r="S218" s="5">
        <v>3290783678000</v>
      </c>
      <c r="T218" s="5">
        <v>3514061335000</v>
      </c>
      <c r="U218" s="5">
        <v>4302382487000</v>
      </c>
      <c r="V218" s="5">
        <v>3764008591000</v>
      </c>
      <c r="W218" s="5">
        <v>4011590465000</v>
      </c>
      <c r="X218" s="5">
        <v>3314002735000</v>
      </c>
      <c r="Y218" s="5">
        <v>3377248306000</v>
      </c>
      <c r="Z218" s="5">
        <v>4000028295000</v>
      </c>
    </row>
    <row r="219" spans="2:26" ht="15.5" x14ac:dyDescent="0.35">
      <c r="C219" t="s">
        <v>647</v>
      </c>
      <c r="L219" s="5">
        <v>-170450000000</v>
      </c>
      <c r="M219" s="5">
        <v>-169416000000</v>
      </c>
      <c r="O219" s="5">
        <v>-74744000000</v>
      </c>
      <c r="P219" s="5">
        <v>-875377722000</v>
      </c>
      <c r="Q219" s="5">
        <v>-115125928000</v>
      </c>
    </row>
    <row r="220" spans="2:26" ht="15.5" x14ac:dyDescent="0.35">
      <c r="C220" t="s">
        <v>226</v>
      </c>
      <c r="D220" s="5">
        <v>1269370000000</v>
      </c>
      <c r="E220" s="5">
        <v>5812506000000</v>
      </c>
      <c r="F220" s="5">
        <v>1207741000000</v>
      </c>
      <c r="G220" s="5">
        <v>-929806000000</v>
      </c>
      <c r="I220" s="5">
        <v>6750913000000</v>
      </c>
      <c r="J220" s="5">
        <v>5123252000000</v>
      </c>
      <c r="K220" s="5">
        <v>4438951000000</v>
      </c>
      <c r="L220" s="5">
        <v>8429118000000</v>
      </c>
      <c r="M220" s="5">
        <v>6279089000000</v>
      </c>
      <c r="N220" s="5">
        <v>4597204000000</v>
      </c>
      <c r="O220" s="5">
        <v>4341601000000</v>
      </c>
      <c r="P220" s="5">
        <v>5942954293000</v>
      </c>
      <c r="Q220" s="5">
        <v>6873020928000</v>
      </c>
      <c r="R220" s="5">
        <v>4124886070000</v>
      </c>
      <c r="S220" s="5">
        <v>3323221103000</v>
      </c>
      <c r="T220" s="5">
        <v>3290783678000</v>
      </c>
      <c r="U220" s="5">
        <v>3514061335000</v>
      </c>
      <c r="V220" s="5">
        <v>4302382487000</v>
      </c>
      <c r="W220" s="5">
        <v>3764008591000</v>
      </c>
      <c r="X220" s="5">
        <v>4011590465000</v>
      </c>
      <c r="Y220" s="5">
        <v>3314002735000</v>
      </c>
      <c r="Z220" s="5">
        <v>3377248306000</v>
      </c>
    </row>
    <row r="222" spans="2:26" ht="15.5" x14ac:dyDescent="0.35">
      <c r="B222" t="s">
        <v>227</v>
      </c>
      <c r="C222" t="s">
        <v>12</v>
      </c>
      <c r="D222" s="5">
        <v>7260000000</v>
      </c>
      <c r="E222" s="5">
        <v>7260000000</v>
      </c>
      <c r="F222" s="5">
        <v>7260000000</v>
      </c>
      <c r="G222" s="5">
        <v>7260000000</v>
      </c>
      <c r="I222" s="5">
        <v>7260000000</v>
      </c>
      <c r="J222" s="5">
        <v>7260000000</v>
      </c>
      <c r="K222" s="5">
        <v>7260000000</v>
      </c>
      <c r="L222" s="5">
        <v>7260000000</v>
      </c>
      <c r="M222" s="5">
        <v>7260000000</v>
      </c>
      <c r="N222" s="5">
        <v>7260000000</v>
      </c>
      <c r="O222" s="5">
        <v>7260000000</v>
      </c>
      <c r="P222" s="5">
        <v>7260000000</v>
      </c>
      <c r="Q222" s="5">
        <v>7260000000</v>
      </c>
      <c r="R222" s="5">
        <v>7260000000</v>
      </c>
      <c r="S222" s="5">
        <v>6800000000</v>
      </c>
      <c r="T222" s="5">
        <v>6800000000</v>
      </c>
      <c r="U222" s="5">
        <v>6800000000</v>
      </c>
      <c r="V222" s="5">
        <v>6800000000</v>
      </c>
      <c r="W222" s="5">
        <v>6800000000</v>
      </c>
      <c r="X222" s="5">
        <v>6800000000</v>
      </c>
      <c r="Y222" s="5">
        <v>6800000000</v>
      </c>
      <c r="Z222" s="5">
        <v>6800000000</v>
      </c>
    </row>
    <row r="223" spans="2:26" ht="15.5" x14ac:dyDescent="0.35">
      <c r="C223" t="s">
        <v>228</v>
      </c>
      <c r="D223" s="6">
        <v>156.31</v>
      </c>
      <c r="E223" s="6">
        <v>106.73</v>
      </c>
      <c r="F223" s="6">
        <v>128.27000000000001</v>
      </c>
      <c r="G223" s="6">
        <v>118.09</v>
      </c>
    </row>
    <row r="224" spans="2:26" ht="15.5" x14ac:dyDescent="0.35">
      <c r="C224" t="s">
        <v>229</v>
      </c>
      <c r="D224" s="6">
        <v>17.34</v>
      </c>
      <c r="E224" s="6">
        <v>28.76</v>
      </c>
      <c r="F224" s="6">
        <v>26.58</v>
      </c>
      <c r="G224" s="6">
        <v>29.47</v>
      </c>
    </row>
    <row r="225" spans="3:7" ht="15.5" x14ac:dyDescent="0.35">
      <c r="C225" t="s">
        <v>73</v>
      </c>
      <c r="D225" s="6">
        <v>2.95</v>
      </c>
      <c r="E225" s="6">
        <v>3.46</v>
      </c>
      <c r="F225" s="6">
        <v>2.81</v>
      </c>
      <c r="G225" s="6">
        <v>3.54</v>
      </c>
    </row>
    <row r="226" spans="3:7" ht="15.5" x14ac:dyDescent="0.35">
      <c r="C226" t="s">
        <v>230</v>
      </c>
      <c r="D226" s="5">
        <v>3386290000000</v>
      </c>
      <c r="E226" s="5">
        <v>3150600000000</v>
      </c>
      <c r="F226" s="5">
        <v>3436100000000</v>
      </c>
      <c r="G226" s="5">
        <v>3142870000000</v>
      </c>
    </row>
    <row r="227" spans="3:7" ht="15.5" x14ac:dyDescent="0.35">
      <c r="C227" t="s">
        <v>231</v>
      </c>
      <c r="D227" s="6">
        <v>6.9999999999999993E-3</v>
      </c>
      <c r="E227" s="6">
        <v>4.7999999999999996E-3</v>
      </c>
      <c r="F227" s="6">
        <v>5.7999999999999996E-3</v>
      </c>
      <c r="G227" s="6">
        <v>5.5000000000000005E-3</v>
      </c>
    </row>
    <row r="228" spans="3:7" ht="15.5" x14ac:dyDescent="0.35">
      <c r="C228" t="s">
        <v>232</v>
      </c>
      <c r="D228" s="6">
        <v>3.0600000000000002E-2</v>
      </c>
      <c r="E228" s="6">
        <v>2.0899999999999998E-2</v>
      </c>
      <c r="F228" s="6">
        <v>2.5600000000000001E-2</v>
      </c>
      <c r="G228" s="6">
        <v>2.41E-2</v>
      </c>
    </row>
    <row r="229" spans="3:7" ht="15.5" x14ac:dyDescent="0.35">
      <c r="C229" t="s">
        <v>233</v>
      </c>
      <c r="D229" s="6">
        <v>1.8000000000000002E-2</v>
      </c>
      <c r="E229" s="6">
        <v>1.6399999999999998E-2</v>
      </c>
      <c r="F229" s="6">
        <v>1.6899999999999998E-2</v>
      </c>
      <c r="G229" s="6">
        <v>1.77E-2</v>
      </c>
    </row>
    <row r="230" spans="3:7" ht="15.5" x14ac:dyDescent="0.35">
      <c r="C230" t="s">
        <v>234</v>
      </c>
      <c r="D230" s="6">
        <v>2.89</v>
      </c>
      <c r="E230" s="6">
        <v>2.67</v>
      </c>
      <c r="F230" s="6">
        <v>2.5499999999999998</v>
      </c>
      <c r="G230" s="6">
        <v>2.5099999999999998</v>
      </c>
    </row>
    <row r="231" spans="3:7" ht="15.5" x14ac:dyDescent="0.35">
      <c r="C231" t="s">
        <v>235</v>
      </c>
      <c r="D231" s="5">
        <v>63230000000000</v>
      </c>
      <c r="E231" s="5">
        <v>63460000000000</v>
      </c>
      <c r="F231" s="5">
        <v>62362000000000</v>
      </c>
      <c r="G231" s="5">
        <v>60981000000000</v>
      </c>
    </row>
    <row r="232" spans="3:7" ht="15.5" x14ac:dyDescent="0.35">
      <c r="C232" t="s">
        <v>236</v>
      </c>
      <c r="D232" s="6">
        <v>0.53</v>
      </c>
      <c r="E232" s="6">
        <v>0.6</v>
      </c>
      <c r="F232" s="6">
        <v>0.68</v>
      </c>
      <c r="G232" s="6">
        <v>0.71</v>
      </c>
    </row>
    <row r="233" spans="3:7" ht="15.5" x14ac:dyDescent="0.35">
      <c r="C233" t="s">
        <v>237</v>
      </c>
      <c r="D233" s="6">
        <v>5116.49</v>
      </c>
      <c r="E233" s="6">
        <v>5108.21</v>
      </c>
      <c r="F233" s="6">
        <v>5009.13</v>
      </c>
      <c r="G233" s="6">
        <v>4909.63</v>
      </c>
    </row>
    <row r="234" spans="3:7" ht="15.5" x14ac:dyDescent="0.35">
      <c r="C234" t="s">
        <v>238</v>
      </c>
      <c r="D234" s="6">
        <v>-0.19</v>
      </c>
      <c r="E234" s="6">
        <v>-0.21</v>
      </c>
      <c r="F234" s="6">
        <v>-0.24</v>
      </c>
      <c r="G234" s="6">
        <v>-0.25</v>
      </c>
    </row>
    <row r="235" spans="3:7" ht="15.5" x14ac:dyDescent="0.35">
      <c r="C235" t="s">
        <v>239</v>
      </c>
      <c r="D235" s="6">
        <v>-14568.19</v>
      </c>
      <c r="E235" s="6">
        <v>-14412.21</v>
      </c>
      <c r="F235" s="6">
        <v>-14432.41</v>
      </c>
      <c r="G235" s="6">
        <v>-14048.1</v>
      </c>
    </row>
    <row r="236" spans="3:7" ht="15.5" x14ac:dyDescent="0.35">
      <c r="C236" t="s">
        <v>240</v>
      </c>
      <c r="D236" s="5">
        <v>9499000000000</v>
      </c>
      <c r="E236" s="5">
        <v>4164000000000</v>
      </c>
      <c r="F236" s="5">
        <v>4171000000000</v>
      </c>
      <c r="G236" s="5">
        <v>8460000000000</v>
      </c>
    </row>
    <row r="237" spans="3:7" ht="15.5" x14ac:dyDescent="0.35">
      <c r="C237" t="s">
        <v>241</v>
      </c>
      <c r="D237" s="5">
        <v>70489000000000</v>
      </c>
      <c r="E237" s="5">
        <v>73049000000000</v>
      </c>
      <c r="F237" s="5">
        <v>72814000000000</v>
      </c>
      <c r="G237" s="5">
        <v>65731000000000</v>
      </c>
    </row>
    <row r="238" spans="3:7" ht="15.5" x14ac:dyDescent="0.35">
      <c r="C238" t="s">
        <v>242</v>
      </c>
      <c r="D238" s="5">
        <v>37135000000000</v>
      </c>
      <c r="E238" s="5">
        <v>37075000000000</v>
      </c>
      <c r="F238" s="5">
        <v>36356000000000</v>
      </c>
      <c r="G238" s="5">
        <v>35633000000000</v>
      </c>
    </row>
    <row r="239" spans="3:7" ht="15.5" x14ac:dyDescent="0.35">
      <c r="C239" t="s">
        <v>24</v>
      </c>
      <c r="D239" s="5">
        <v>79988000000000</v>
      </c>
      <c r="E239" s="5">
        <v>77213000000000</v>
      </c>
      <c r="F239" s="5">
        <v>76985000000000</v>
      </c>
      <c r="G239" s="5">
        <v>74191000000000</v>
      </c>
    </row>
    <row r="240" spans="3:7" ht="15.5" x14ac:dyDescent="0.35">
      <c r="C240" t="s">
        <v>21</v>
      </c>
      <c r="D240" s="5">
        <v>72906000000000</v>
      </c>
      <c r="E240" s="5">
        <v>71400000000000</v>
      </c>
      <c r="F240" s="5">
        <v>70234000000000</v>
      </c>
      <c r="G240" s="5">
        <v>68647000000000</v>
      </c>
    </row>
    <row r="241" spans="3:26" ht="15.5" x14ac:dyDescent="0.35">
      <c r="C241" t="s">
        <v>243</v>
      </c>
      <c r="D241" s="5">
        <v>-9979000000000</v>
      </c>
      <c r="E241" s="5">
        <v>-6280000000000</v>
      </c>
      <c r="F241" s="5">
        <v>-6727000000000</v>
      </c>
      <c r="G241" s="5">
        <v>-11197000000000</v>
      </c>
    </row>
    <row r="242" spans="3:26" ht="15.5" x14ac:dyDescent="0.35">
      <c r="C242" t="s">
        <v>244</v>
      </c>
      <c r="D242" s="5">
        <v>1511000000000</v>
      </c>
      <c r="E242" s="5">
        <v>1621000000000</v>
      </c>
      <c r="F242" s="5">
        <v>2579000000000</v>
      </c>
      <c r="G242" s="5">
        <v>1760000000000</v>
      </c>
    </row>
    <row r="243" spans="3:26" ht="15.5" x14ac:dyDescent="0.35">
      <c r="C243" t="s">
        <v>245</v>
      </c>
      <c r="D243" s="5">
        <v>-1712000000000</v>
      </c>
      <c r="E243" s="5">
        <v>-2425000000000</v>
      </c>
      <c r="F243" s="5">
        <v>-4103000000000</v>
      </c>
      <c r="G243" s="5">
        <v>-3620000000000</v>
      </c>
    </row>
    <row r="244" spans="3:26" ht="15.5" x14ac:dyDescent="0.35">
      <c r="C244" t="s">
        <v>13</v>
      </c>
      <c r="D244" s="5">
        <v>-200000000000</v>
      </c>
      <c r="E244" s="5">
        <v>-804000000000</v>
      </c>
      <c r="F244" s="5">
        <v>-1524000000000</v>
      </c>
      <c r="G244" s="5">
        <v>-1860000000000</v>
      </c>
    </row>
    <row r="245" spans="3:26" ht="15.5" x14ac:dyDescent="0.35">
      <c r="C245" t="s">
        <v>16</v>
      </c>
      <c r="D245" s="6">
        <v>-27.59</v>
      </c>
      <c r="E245" s="6">
        <v>-110.81</v>
      </c>
      <c r="F245" s="6">
        <v>-209.96</v>
      </c>
      <c r="G245" s="6">
        <v>-256.3</v>
      </c>
    </row>
    <row r="246" spans="3:26" ht="15.5" x14ac:dyDescent="0.35">
      <c r="C246" t="s">
        <v>58</v>
      </c>
      <c r="I246" s="6">
        <v>504.22</v>
      </c>
      <c r="J246" s="6">
        <v>624.55999999999995</v>
      </c>
      <c r="K246" s="6">
        <v>936.03</v>
      </c>
      <c r="L246" s="6">
        <v>378.47</v>
      </c>
      <c r="M246" s="6">
        <v>222.56</v>
      </c>
      <c r="N246" s="6">
        <v>69.03</v>
      </c>
      <c r="O246" s="6">
        <v>304.10000000000002</v>
      </c>
      <c r="P246" s="6">
        <v>303.48</v>
      </c>
      <c r="Q246" s="6">
        <v>303.14999999999998</v>
      </c>
      <c r="R246" s="6">
        <v>260.31</v>
      </c>
      <c r="S246" s="6">
        <v>215.64</v>
      </c>
      <c r="T246" s="6">
        <v>206.39</v>
      </c>
      <c r="U246" s="6">
        <v>196.52</v>
      </c>
      <c r="V246" s="6">
        <v>235.6</v>
      </c>
      <c r="W246" s="6">
        <v>196.98</v>
      </c>
      <c r="X246" s="6">
        <v>175.51</v>
      </c>
      <c r="Y246" s="6">
        <v>145.97999999999999</v>
      </c>
      <c r="Z246" s="6">
        <v>104.09</v>
      </c>
    </row>
    <row r="247" spans="3:26" ht="15.5" x14ac:dyDescent="0.35">
      <c r="C247" t="s">
        <v>72</v>
      </c>
      <c r="I247" s="6">
        <v>6.76</v>
      </c>
      <c r="J247" s="6">
        <v>6.93</v>
      </c>
      <c r="K247" s="6">
        <v>5.2</v>
      </c>
      <c r="L247" s="6">
        <v>7.87</v>
      </c>
      <c r="M247" s="6">
        <v>17.48</v>
      </c>
      <c r="N247" s="6">
        <v>67.069999999999993</v>
      </c>
      <c r="O247" s="6">
        <v>17.02</v>
      </c>
      <c r="P247" s="6">
        <v>14.1</v>
      </c>
      <c r="Q247" s="6">
        <v>21.11</v>
      </c>
      <c r="R247" s="6">
        <v>16.600000000000001</v>
      </c>
      <c r="S247" s="6">
        <v>25.8</v>
      </c>
      <c r="T247" s="6">
        <v>36.369999999999997</v>
      </c>
      <c r="U247" s="6">
        <v>25.6</v>
      </c>
      <c r="V247" s="6">
        <v>24.63</v>
      </c>
      <c r="W247" s="6">
        <v>22.7</v>
      </c>
      <c r="X247" s="6">
        <v>20.78</v>
      </c>
      <c r="Y247" s="6">
        <v>13.21</v>
      </c>
      <c r="Z247" s="6">
        <v>9.31</v>
      </c>
    </row>
    <row r="248" spans="3:26" ht="15.5" x14ac:dyDescent="0.35">
      <c r="C248" t="s">
        <v>75</v>
      </c>
      <c r="I248" s="6">
        <v>0.83</v>
      </c>
      <c r="J248" s="6">
        <v>0.99</v>
      </c>
      <c r="K248" s="6">
        <v>1.66</v>
      </c>
      <c r="L248" s="6">
        <v>1.3</v>
      </c>
      <c r="M248" s="6">
        <v>1.86</v>
      </c>
      <c r="N248" s="6">
        <v>2.4500000000000002</v>
      </c>
      <c r="O248" s="6">
        <v>1.43</v>
      </c>
      <c r="P248" s="6">
        <v>0.84</v>
      </c>
      <c r="Q248" s="6">
        <v>1.32</v>
      </c>
      <c r="R248" s="6">
        <v>1.88</v>
      </c>
      <c r="S248" s="6">
        <v>3.84</v>
      </c>
      <c r="T248" s="6">
        <v>5.94</v>
      </c>
      <c r="U248" s="6">
        <v>3.5</v>
      </c>
      <c r="V248" s="6">
        <v>4.42</v>
      </c>
      <c r="W248" s="6">
        <v>6.28</v>
      </c>
      <c r="X248" s="6">
        <v>5.76</v>
      </c>
      <c r="Y248" s="6">
        <v>3.61</v>
      </c>
      <c r="Z248" s="6">
        <v>1.99</v>
      </c>
    </row>
    <row r="249" spans="3:26" ht="15.5" x14ac:dyDescent="0.35">
      <c r="C249" t="s">
        <v>246</v>
      </c>
      <c r="I249" s="5">
        <v>12612950000000</v>
      </c>
      <c r="J249" s="5">
        <v>11768820000000</v>
      </c>
      <c r="K249" s="5">
        <v>9160440000000</v>
      </c>
      <c r="L249" s="5">
        <v>7953230000000</v>
      </c>
      <c r="M249" s="5">
        <v>7131300000000</v>
      </c>
      <c r="N249" s="5">
        <v>5806920000000</v>
      </c>
      <c r="O249" s="5">
        <v>6393860000000</v>
      </c>
      <c r="P249" s="5">
        <v>5687470000000</v>
      </c>
    </row>
    <row r="250" spans="3:26" ht="15.5" x14ac:dyDescent="0.35">
      <c r="C250" t="s">
        <v>247</v>
      </c>
      <c r="I250" s="6">
        <v>2.29E-2</v>
      </c>
      <c r="J250" s="6">
        <v>3.0499999999999999E-2</v>
      </c>
      <c r="K250" s="6">
        <v>5.04E-2</v>
      </c>
      <c r="L250" s="6">
        <v>3.0099999999999998E-2</v>
      </c>
      <c r="M250" s="6">
        <v>1.6E-2</v>
      </c>
      <c r="N250" s="6">
        <v>4.7999999999999996E-3</v>
      </c>
      <c r="O250" s="6">
        <v>2.2099999999999998E-2</v>
      </c>
      <c r="P250" s="6">
        <v>2.6699999999999998E-2</v>
      </c>
      <c r="Q250" s="6">
        <v>2.7799999999999998E-2</v>
      </c>
      <c r="R250" s="6">
        <v>3.5299999999999998E-2</v>
      </c>
      <c r="S250" s="6">
        <v>3.9900000000000005E-2</v>
      </c>
      <c r="T250" s="6">
        <v>4.41E-2</v>
      </c>
      <c r="U250" s="6">
        <v>4.7100000000000003E-2</v>
      </c>
      <c r="V250" s="6">
        <v>6.4699999999999994E-2</v>
      </c>
      <c r="W250" s="6">
        <v>6.25E-2</v>
      </c>
      <c r="X250" s="6">
        <v>6.3E-2</v>
      </c>
      <c r="Y250" s="6">
        <v>6.1399999999999996E-2</v>
      </c>
      <c r="Z250" s="6">
        <v>4.8300000000000003E-2</v>
      </c>
    </row>
    <row r="251" spans="3:26" ht="15.5" x14ac:dyDescent="0.35">
      <c r="C251" t="s">
        <v>248</v>
      </c>
      <c r="I251" s="6">
        <v>0.1007</v>
      </c>
      <c r="J251" s="6">
        <v>0.13320000000000001</v>
      </c>
      <c r="K251" s="6">
        <v>0.24359999999999998</v>
      </c>
      <c r="L251" s="6">
        <v>0.12590000000000001</v>
      </c>
      <c r="M251" s="6">
        <v>7.8399999999999997E-2</v>
      </c>
      <c r="N251" s="6">
        <v>2.63E-2</v>
      </c>
      <c r="O251" s="6">
        <v>0.11810000000000001</v>
      </c>
      <c r="P251" s="6">
        <v>0.1303</v>
      </c>
      <c r="Q251" s="6">
        <v>0.1457</v>
      </c>
      <c r="R251" s="6">
        <v>0.1381</v>
      </c>
      <c r="S251" s="6">
        <v>0.14069999999999999</v>
      </c>
      <c r="T251" s="6">
        <v>0.14219999999999999</v>
      </c>
      <c r="U251" s="6">
        <v>0.14360000000000001</v>
      </c>
      <c r="V251" s="6">
        <v>0.18600000000000003</v>
      </c>
      <c r="W251" s="6">
        <v>0.16079999999999997</v>
      </c>
      <c r="X251" s="6">
        <v>0.1542</v>
      </c>
      <c r="Y251" s="6">
        <v>0.13819999999999999</v>
      </c>
      <c r="Z251" s="6">
        <v>0.10769999999999999</v>
      </c>
    </row>
    <row r="252" spans="3:26" ht="15.5" x14ac:dyDescent="0.35">
      <c r="C252" t="s">
        <v>249</v>
      </c>
      <c r="I252" s="6">
        <v>6.8600000000000008E-2</v>
      </c>
      <c r="J252" s="6">
        <v>7.5700000000000003E-2</v>
      </c>
      <c r="K252" s="6">
        <v>7.3599999999999999E-2</v>
      </c>
      <c r="L252" s="6">
        <v>6.5199999999999994E-2</v>
      </c>
      <c r="M252" s="6">
        <v>5.7099999999999998E-2</v>
      </c>
      <c r="N252" s="6">
        <v>5.5899999999999998E-2</v>
      </c>
      <c r="O252" s="6">
        <v>9.0700000000000003E-2</v>
      </c>
      <c r="P252" s="6">
        <v>8.6999999999999994E-2</v>
      </c>
      <c r="Q252" s="6">
        <v>9.3299999999999994E-2</v>
      </c>
      <c r="R252" s="6">
        <v>0.12240000000000001</v>
      </c>
      <c r="S252" s="6">
        <v>0.1144</v>
      </c>
      <c r="T252" s="6">
        <v>8.5999999999999993E-2</v>
      </c>
      <c r="U252" s="6">
        <v>9.5199999999999993E-2</v>
      </c>
      <c r="V252" s="6">
        <v>0.13930000000000001</v>
      </c>
      <c r="W252" s="6">
        <v>0.1268</v>
      </c>
      <c r="X252" s="6">
        <v>0.12909999999999999</v>
      </c>
      <c r="Y252" s="6">
        <v>0.1094</v>
      </c>
      <c r="Z252" s="6">
        <v>0.19949999999999998</v>
      </c>
    </row>
    <row r="253" spans="3:26" ht="15.5" x14ac:dyDescent="0.35">
      <c r="C253" t="s">
        <v>250</v>
      </c>
      <c r="I253" s="6">
        <v>2.58</v>
      </c>
      <c r="J253" s="6">
        <v>2.23</v>
      </c>
      <c r="K253" s="6">
        <v>1.93</v>
      </c>
      <c r="L253" s="6">
        <v>1.41</v>
      </c>
      <c r="M253" s="6">
        <v>1.1299999999999999</v>
      </c>
      <c r="N253" s="6">
        <v>1.1299999999999999</v>
      </c>
      <c r="O253" s="6">
        <v>2.04</v>
      </c>
      <c r="P253" s="6">
        <v>2.5</v>
      </c>
      <c r="Q253" s="6">
        <v>3.27</v>
      </c>
      <c r="R253" s="6">
        <v>2.59</v>
      </c>
      <c r="S253" s="6">
        <v>2.2999999999999998</v>
      </c>
      <c r="T253" s="6">
        <v>1.81</v>
      </c>
      <c r="U253" s="6">
        <v>2.1</v>
      </c>
      <c r="V253" s="6">
        <v>2.72</v>
      </c>
      <c r="W253" s="6">
        <v>2.92</v>
      </c>
      <c r="X253" s="6">
        <v>2.5099999999999998</v>
      </c>
      <c r="Y253" s="6">
        <v>1.96</v>
      </c>
      <c r="Z253" s="6">
        <v>1.86</v>
      </c>
    </row>
    <row r="254" spans="3:26" ht="15.5" x14ac:dyDescent="0.35">
      <c r="C254" t="s">
        <v>69</v>
      </c>
      <c r="I254" s="6">
        <v>0.68</v>
      </c>
      <c r="J254" s="6">
        <v>0.92</v>
      </c>
      <c r="K254" s="6">
        <v>1.27</v>
      </c>
      <c r="L254" s="6">
        <v>0.99</v>
      </c>
      <c r="M254" s="6">
        <v>1.37</v>
      </c>
      <c r="N254" s="6">
        <v>1.76</v>
      </c>
      <c r="O254" s="6">
        <v>2.0099999999999998</v>
      </c>
      <c r="P254" s="6">
        <v>1.84</v>
      </c>
      <c r="Q254" s="6">
        <v>3.08</v>
      </c>
      <c r="R254" s="6">
        <v>2.29</v>
      </c>
      <c r="S254" s="6">
        <v>3.63</v>
      </c>
      <c r="T254" s="6">
        <v>5.17</v>
      </c>
      <c r="U254" s="6">
        <v>3.68</v>
      </c>
      <c r="V254" s="6">
        <v>4.58</v>
      </c>
      <c r="W254" s="6">
        <v>3.65</v>
      </c>
      <c r="X254" s="6">
        <v>3.2</v>
      </c>
      <c r="Y254" s="6">
        <v>1.83</v>
      </c>
      <c r="Z254" s="5">
        <v>1</v>
      </c>
    </row>
    <row r="255" spans="3:26" ht="15.5" x14ac:dyDescent="0.35">
      <c r="C255" t="s">
        <v>66</v>
      </c>
      <c r="I255" s="6">
        <v>5009.13</v>
      </c>
      <c r="J255" s="6">
        <v>4689.1899999999996</v>
      </c>
      <c r="K255" s="6">
        <v>3841.97</v>
      </c>
      <c r="L255" s="6">
        <v>3007.16</v>
      </c>
      <c r="M255" s="6">
        <v>2839.1</v>
      </c>
      <c r="N255" s="6">
        <v>2628.11</v>
      </c>
      <c r="O255" s="6">
        <v>2574.13</v>
      </c>
      <c r="P255" s="6">
        <v>2329.6799999999998</v>
      </c>
      <c r="Q255" s="6">
        <v>2080.1799999999998</v>
      </c>
      <c r="R255" s="6">
        <v>1884.73</v>
      </c>
      <c r="S255" s="6">
        <v>1532.13</v>
      </c>
      <c r="T255" s="6">
        <v>1450.91</v>
      </c>
      <c r="U255" s="6">
        <v>1368.45</v>
      </c>
      <c r="V255" s="6">
        <v>1266.3499999999999</v>
      </c>
      <c r="W255" s="6">
        <v>1224.82</v>
      </c>
      <c r="X255" s="6">
        <v>1138.24</v>
      </c>
      <c r="Y255" s="6">
        <v>1056.3800000000001</v>
      </c>
      <c r="Z255" s="6">
        <v>966.47</v>
      </c>
    </row>
    <row r="256" spans="3:26" ht="15.5" x14ac:dyDescent="0.35">
      <c r="C256" t="s">
        <v>251</v>
      </c>
      <c r="I256" s="6">
        <v>-0.24</v>
      </c>
      <c r="J256" s="6">
        <v>-0.32</v>
      </c>
      <c r="K256" s="6">
        <v>-0.39</v>
      </c>
      <c r="L256" s="6">
        <v>-0.48</v>
      </c>
      <c r="M256" s="6">
        <v>-0.48</v>
      </c>
      <c r="N256" s="6">
        <v>-0.52</v>
      </c>
      <c r="O256" s="6">
        <v>-0.63</v>
      </c>
      <c r="P256" s="6">
        <v>-0.67</v>
      </c>
      <c r="Q256" s="6">
        <v>-1.1299999999999999</v>
      </c>
      <c r="R256" s="6">
        <v>-1.35</v>
      </c>
      <c r="S256" s="6">
        <v>-2.0499999999999998</v>
      </c>
      <c r="T256" s="6">
        <v>-3.13</v>
      </c>
      <c r="U256" s="6">
        <v>-2.5</v>
      </c>
      <c r="V256" s="6">
        <v>-3.82</v>
      </c>
      <c r="W256" s="6">
        <v>-3.83</v>
      </c>
      <c r="X256" s="6">
        <v>-3.96</v>
      </c>
      <c r="Y256" s="6">
        <v>-2.88</v>
      </c>
      <c r="Z256" s="6">
        <v>-1.79</v>
      </c>
    </row>
    <row r="257" spans="3:26" ht="15.5" x14ac:dyDescent="0.35">
      <c r="C257" t="s">
        <v>252</v>
      </c>
      <c r="I257" s="6">
        <v>-14432.41</v>
      </c>
      <c r="J257" s="6">
        <v>-13516.47</v>
      </c>
      <c r="K257" s="6">
        <v>-12335.24</v>
      </c>
      <c r="L257" s="6">
        <v>-6238.33</v>
      </c>
      <c r="M257" s="6">
        <v>-8131.43</v>
      </c>
      <c r="N257" s="6">
        <v>-8888.51</v>
      </c>
      <c r="O257" s="6">
        <v>-8275.7999999999993</v>
      </c>
      <c r="P257" s="6">
        <v>-6418.74</v>
      </c>
      <c r="Q257" s="6">
        <v>-5653.62</v>
      </c>
      <c r="R257" s="6">
        <v>-3205.02</v>
      </c>
      <c r="S257" s="6">
        <v>-2712.52</v>
      </c>
      <c r="T257" s="6">
        <v>-2396.21</v>
      </c>
      <c r="U257" s="6">
        <v>-2011.44</v>
      </c>
      <c r="V257" s="6">
        <v>-1517.24</v>
      </c>
      <c r="W257" s="6">
        <v>-1166.29</v>
      </c>
      <c r="X257" s="6">
        <v>-921.98</v>
      </c>
      <c r="Y257" s="6">
        <v>-669.02</v>
      </c>
      <c r="Z257" s="6">
        <v>-540.48</v>
      </c>
    </row>
    <row r="258" spans="3:26" ht="15.5" x14ac:dyDescent="0.35">
      <c r="C258" t="s">
        <v>253</v>
      </c>
      <c r="I258" s="5">
        <v>4171000000000</v>
      </c>
      <c r="J258" s="5">
        <v>6358000000000</v>
      </c>
      <c r="K258" s="5">
        <v>10438000000000</v>
      </c>
      <c r="L258" s="5">
        <v>3801000000000</v>
      </c>
      <c r="M258" s="5">
        <v>5184000000000</v>
      </c>
      <c r="N258" s="5">
        <v>7585000000000</v>
      </c>
      <c r="O258" s="5">
        <v>15337000000000</v>
      </c>
      <c r="P258" s="5">
        <v>7515000000000</v>
      </c>
      <c r="Q258" s="5">
        <v>4130000000000</v>
      </c>
      <c r="R258" s="5">
        <v>7721000000000</v>
      </c>
      <c r="S258" s="5">
        <v>5623000000000</v>
      </c>
      <c r="T258" s="5">
        <v>1049000000000</v>
      </c>
      <c r="U258" s="5">
        <v>2824000000000</v>
      </c>
      <c r="V258" s="5">
        <v>4762000000000</v>
      </c>
      <c r="W258" s="5">
        <v>2157000000000</v>
      </c>
      <c r="X258" s="5">
        <v>1701000000000</v>
      </c>
      <c r="Y258" s="5">
        <v>2112000000000</v>
      </c>
      <c r="Z258" s="5">
        <v>768000000000</v>
      </c>
    </row>
    <row r="259" spans="3:26" ht="15.5" x14ac:dyDescent="0.35">
      <c r="C259" t="s">
        <v>254</v>
      </c>
      <c r="I259" s="5">
        <v>72814000000000</v>
      </c>
      <c r="J259" s="5">
        <v>59744000000000</v>
      </c>
      <c r="K259" s="5">
        <v>61123000000000</v>
      </c>
      <c r="L259" s="5">
        <v>47979000000000</v>
      </c>
      <c r="M259" s="5">
        <v>56971000000000</v>
      </c>
      <c r="N259" s="5">
        <v>57066000000000</v>
      </c>
      <c r="O259" s="5">
        <v>27539000000000</v>
      </c>
      <c r="P259" s="5">
        <v>25614000000000</v>
      </c>
      <c r="Q259" s="5">
        <v>29094000000000</v>
      </c>
      <c r="R259" s="5">
        <v>15014000000000</v>
      </c>
      <c r="S259" s="5">
        <v>11996000000000</v>
      </c>
      <c r="T259" s="5">
        <v>12664000000000</v>
      </c>
      <c r="U259" s="5">
        <v>10512000000000</v>
      </c>
      <c r="V259" s="5">
        <v>6823000000000</v>
      </c>
      <c r="W259" s="5">
        <v>7128000000000</v>
      </c>
      <c r="X259" s="5">
        <v>7165000000000</v>
      </c>
      <c r="Y259" s="5">
        <v>4615000000000</v>
      </c>
      <c r="Z259" s="5">
        <v>5355000000000</v>
      </c>
    </row>
    <row r="260" spans="3:26" ht="15.5" x14ac:dyDescent="0.35">
      <c r="C260" t="s">
        <v>26</v>
      </c>
      <c r="I260" s="5">
        <v>76985000000000</v>
      </c>
      <c r="J260" s="5">
        <v>66102000000000</v>
      </c>
      <c r="K260" s="5">
        <v>71562000000000</v>
      </c>
      <c r="L260" s="5">
        <v>51780000000000</v>
      </c>
      <c r="M260" s="5">
        <v>62155000000000</v>
      </c>
      <c r="N260" s="5">
        <v>64651000000000</v>
      </c>
      <c r="O260" s="5">
        <v>42876000000000</v>
      </c>
      <c r="P260" s="5">
        <v>33129000000000</v>
      </c>
      <c r="Q260" s="5">
        <v>33225000000000</v>
      </c>
      <c r="R260" s="5">
        <v>22735000000000</v>
      </c>
      <c r="S260" s="5">
        <v>17619000000000</v>
      </c>
      <c r="T260" s="5">
        <v>13713000000000</v>
      </c>
      <c r="U260" s="5">
        <v>13336000000000</v>
      </c>
      <c r="V260" s="5">
        <v>11585000000000</v>
      </c>
      <c r="W260" s="5">
        <v>9285000000000</v>
      </c>
      <c r="X260" s="5">
        <v>8866000000000</v>
      </c>
      <c r="Y260" s="5">
        <v>6727000000000</v>
      </c>
      <c r="Z260" s="5">
        <v>6123000000000</v>
      </c>
    </row>
    <row r="261" spans="3:26" ht="15.5" x14ac:dyDescent="0.35">
      <c r="C261" t="s">
        <v>23</v>
      </c>
      <c r="I261" s="5">
        <v>70234000000000</v>
      </c>
      <c r="J261" s="5">
        <v>60979000000000</v>
      </c>
      <c r="K261" s="5">
        <v>66865000000000</v>
      </c>
      <c r="L261" s="5">
        <v>43351000000000</v>
      </c>
      <c r="M261" s="5">
        <v>55876000000000</v>
      </c>
      <c r="N261" s="5">
        <v>60054000000000</v>
      </c>
      <c r="O261" s="5">
        <v>38535000000000</v>
      </c>
      <c r="P261" s="5">
        <v>27186000000000</v>
      </c>
      <c r="Q261" s="5">
        <v>26352000000000</v>
      </c>
      <c r="R261" s="5">
        <v>18610000000000</v>
      </c>
      <c r="S261" s="5">
        <v>14296000000000</v>
      </c>
      <c r="T261" s="5">
        <v>10422000000000</v>
      </c>
      <c r="U261" s="5">
        <v>9822000000000</v>
      </c>
      <c r="V261" s="5">
        <v>7282000000000</v>
      </c>
      <c r="W261" s="5">
        <v>5521000000000</v>
      </c>
      <c r="X261" s="5">
        <v>4854000000000</v>
      </c>
      <c r="Y261" s="5">
        <v>3413000000000</v>
      </c>
      <c r="Z261" s="5">
        <v>2746000000000</v>
      </c>
    </row>
    <row r="262" spans="3:26" ht="15.5" x14ac:dyDescent="0.35">
      <c r="C262" t="s">
        <v>255</v>
      </c>
      <c r="I262" s="5">
        <v>-6727000000000</v>
      </c>
      <c r="J262" s="5">
        <v>-14369000000000</v>
      </c>
      <c r="K262" s="5">
        <v>-16528000000000</v>
      </c>
      <c r="L262" s="5">
        <v>229000000000</v>
      </c>
      <c r="M262" s="5">
        <v>-1653000000000</v>
      </c>
      <c r="N262" s="5">
        <v>-4223000000000</v>
      </c>
      <c r="O262" s="5">
        <v>-29914000000000</v>
      </c>
      <c r="P262" s="5">
        <v>-19268000000000</v>
      </c>
      <c r="Q262" s="5">
        <v>-6011000000000</v>
      </c>
      <c r="R262" s="5">
        <v>-5661000000000</v>
      </c>
      <c r="S262" s="5">
        <v>-4015000000000</v>
      </c>
      <c r="T262" s="5">
        <v>-672000000000</v>
      </c>
      <c r="U262" s="5">
        <v>-1174000000000</v>
      </c>
      <c r="V262" s="5">
        <v>-2117000000000</v>
      </c>
      <c r="W262" s="5">
        <v>228000000000</v>
      </c>
      <c r="X262" s="5">
        <v>1612000000000</v>
      </c>
      <c r="Y262" s="5">
        <v>464000000000</v>
      </c>
      <c r="Z262" s="5">
        <v>2670000000000</v>
      </c>
    </row>
    <row r="263" spans="3:26" ht="15.5" x14ac:dyDescent="0.35">
      <c r="C263" t="s">
        <v>256</v>
      </c>
      <c r="I263" s="5">
        <v>5661000000000</v>
      </c>
      <c r="J263" s="5">
        <v>5904000000000</v>
      </c>
      <c r="K263" s="5">
        <v>4166000000000</v>
      </c>
      <c r="L263" s="5">
        <v>4022000000000</v>
      </c>
      <c r="M263" s="5">
        <v>2767000000000</v>
      </c>
      <c r="N263" s="5">
        <v>1441000000000</v>
      </c>
      <c r="O263" s="5">
        <v>3405000000000</v>
      </c>
      <c r="P263" s="5">
        <v>910000000000</v>
      </c>
      <c r="Q263" s="5">
        <v>4356000000000</v>
      </c>
      <c r="R263" s="5">
        <v>2245000000000</v>
      </c>
      <c r="S263" s="5">
        <v>1714000000000</v>
      </c>
      <c r="T263" s="5">
        <v>2108000000000</v>
      </c>
      <c r="U263" s="5">
        <v>2299000000000</v>
      </c>
      <c r="V263" s="5">
        <v>2126000000000</v>
      </c>
      <c r="W263" s="5">
        <v>2017000000000</v>
      </c>
      <c r="X263" s="5">
        <v>1765000000000</v>
      </c>
      <c r="Y263" s="5">
        <v>1414000000000</v>
      </c>
      <c r="Z263" s="5">
        <v>1308000000000</v>
      </c>
    </row>
    <row r="264" spans="3:26" ht="15.5" x14ac:dyDescent="0.35">
      <c r="C264" t="s">
        <v>257</v>
      </c>
      <c r="I264" s="5">
        <v>-13144000000000</v>
      </c>
      <c r="J264" s="5">
        <v>-12979000000000</v>
      </c>
      <c r="K264" s="5">
        <v>-6011000000000</v>
      </c>
      <c r="L264" s="5">
        <v>-4690000000000</v>
      </c>
      <c r="M264" s="5">
        <v>-2943000000000</v>
      </c>
      <c r="N264" s="5">
        <v>-21241000000000</v>
      </c>
      <c r="O264" s="5">
        <v>-13896000000000</v>
      </c>
      <c r="P264" s="5">
        <v>-14254000000000</v>
      </c>
      <c r="Q264" s="5">
        <v>-10867000000000</v>
      </c>
      <c r="R264" s="5">
        <v>-6009000000000</v>
      </c>
      <c r="S264" s="5">
        <v>-3541000000000</v>
      </c>
      <c r="T264" s="5">
        <v>-3327000000000</v>
      </c>
      <c r="U264" s="5">
        <v>-4071000000000</v>
      </c>
      <c r="V264" s="5">
        <v>-2463000000000</v>
      </c>
      <c r="W264" s="5">
        <v>-1886000000000</v>
      </c>
      <c r="X264" s="5">
        <v>-1864000000000</v>
      </c>
      <c r="Y264" s="5">
        <v>-1361000000000</v>
      </c>
      <c r="Z264" s="5">
        <v>-663000000000</v>
      </c>
    </row>
    <row r="265" spans="3:26" ht="15.5" x14ac:dyDescent="0.35">
      <c r="C265" t="s">
        <v>15</v>
      </c>
      <c r="I265" s="5">
        <v>-7483000000000</v>
      </c>
      <c r="J265" s="5">
        <v>-7076000000000</v>
      </c>
      <c r="K265" s="5">
        <v>-1845000000000</v>
      </c>
      <c r="L265" s="5">
        <v>-668000000000</v>
      </c>
      <c r="M265" s="5">
        <v>-176000000000</v>
      </c>
      <c r="N265" s="5">
        <v>-19801000000000</v>
      </c>
      <c r="O265" s="5">
        <v>-10491000000000</v>
      </c>
      <c r="P265" s="5">
        <v>-13344000000000</v>
      </c>
      <c r="Q265" s="5">
        <v>-6511000000000</v>
      </c>
      <c r="R265" s="5">
        <v>-3764000000000</v>
      </c>
      <c r="S265" s="5">
        <v>-1827000000000</v>
      </c>
      <c r="T265" s="5">
        <v>-1219000000000</v>
      </c>
      <c r="U265" s="5">
        <v>-1772000000000</v>
      </c>
      <c r="V265" s="5">
        <v>-337000000000</v>
      </c>
      <c r="W265" s="5">
        <v>131000000000</v>
      </c>
      <c r="X265" s="5">
        <v>-98000000000</v>
      </c>
      <c r="Y265" s="5">
        <v>53000000000</v>
      </c>
      <c r="Z265" s="5">
        <v>645000000000</v>
      </c>
    </row>
    <row r="266" spans="3:26" ht="15.5" x14ac:dyDescent="0.35">
      <c r="C266" t="s">
        <v>17</v>
      </c>
      <c r="I266" s="6">
        <v>-1031.01</v>
      </c>
      <c r="J266" s="6">
        <v>-974.92</v>
      </c>
      <c r="K266" s="6">
        <v>-254.21</v>
      </c>
      <c r="L266" s="6">
        <v>-92.05</v>
      </c>
      <c r="M266" s="6">
        <v>-24.19</v>
      </c>
      <c r="N266" s="6">
        <v>-2728.17</v>
      </c>
      <c r="O266" s="6">
        <v>-1445.51</v>
      </c>
      <c r="P266" s="6">
        <v>-1838.61</v>
      </c>
      <c r="Q266" s="6">
        <v>-897.07</v>
      </c>
      <c r="R266" s="6">
        <v>-518.54</v>
      </c>
      <c r="S266" s="6">
        <v>-268.73</v>
      </c>
      <c r="T266" s="6">
        <v>-179.3</v>
      </c>
      <c r="U266" s="6">
        <v>-260.52999999999997</v>
      </c>
      <c r="V266" s="6">
        <v>-49.55</v>
      </c>
      <c r="W266" s="6">
        <v>19.25</v>
      </c>
      <c r="X266" s="6">
        <v>-14.48</v>
      </c>
      <c r="Y266" s="6">
        <v>7.82</v>
      </c>
      <c r="Z266" s="6">
        <v>94.86</v>
      </c>
    </row>
  </sheetData>
  <pageMargins left="0.7" right="0.7" top="0.75" bottom="0.75" header="0.3" footer="0.3"/>
  <ignoredErrors>
    <ignoredError sqref="A1:Z267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2700</v>
      </c>
      <c r="D2" s="2" vm="350">
        <f ca="1">IFERROR(_xlfn.STOCKHISTORY("XIDX:" &amp; $C$1, D3, , 0, 0, 1), "Libur")</f>
        <v>1420</v>
      </c>
      <c r="E2" s="2" vm="475">
        <f ca="1">IFERROR(_xlfn.STOCKHISTORY("XIDX:" &amp; $C$1, E3, , 0, 0, 1), "Libur")</f>
        <v>1260</v>
      </c>
      <c r="H2" s="2" vm="475">
        <f ca="1">IFERROR(INDEX(D2:G2,COUNT(D2:G2)),"")</f>
        <v>1260</v>
      </c>
      <c r="I2" s="2" vm="258">
        <f t="shared" ref="I2:Z2" ca="1" si="0">IFERROR(_xlfn.STOCKHISTORY("XIDX:" &amp; $C$1, I1, , 0, 0, 1), "Libur")</f>
        <v>3150</v>
      </c>
      <c r="J2" s="2" vm="856">
        <f t="shared" ca="1" si="0"/>
        <v>9725</v>
      </c>
      <c r="K2" s="2" vm="828">
        <f t="shared" ca="1" si="0"/>
        <v>1295</v>
      </c>
      <c r="L2" s="2" t="str">
        <f t="shared" ca="1" si="0"/>
        <v>Libur</v>
      </c>
      <c r="M2" s="2" t="str">
        <f t="shared" ca="1" si="0"/>
        <v>Libur</v>
      </c>
      <c r="N2" s="2" vm="114">
        <f t="shared" ca="1" si="0"/>
        <v>850</v>
      </c>
      <c r="O2" s="2" t="str">
        <f t="shared" ca="1" si="0"/>
        <v>Libur</v>
      </c>
      <c r="P2" s="2" vm="110">
        <f t="shared" ca="1" si="0"/>
        <v>970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706221022000</v>
      </c>
      <c r="E4" s="2">
        <f>IFERROR(INDEX(E51:E500,MATCH($C$4,$C$51:$C$500,0)),"")</f>
        <v>679646326000</v>
      </c>
      <c r="H4" s="2">
        <f>IFERROR(SUM(D4:G4)*(4/MAX(1,COUNT(D4:G4))),"")</f>
        <v>2771734696000</v>
      </c>
      <c r="I4" s="2">
        <f t="shared" ref="I4:Z4" si="1">IFERROR(INDEX(I51:I500,MATCH($C$4,$C$51:$C$500,0)),"")</f>
        <v>2417178701000</v>
      </c>
      <c r="J4" s="2">
        <f t="shared" si="1"/>
        <v>2402430479000</v>
      </c>
      <c r="K4" s="2">
        <f t="shared" si="1"/>
        <v>1774897256000</v>
      </c>
      <c r="L4" s="2">
        <f t="shared" si="1"/>
        <v>1376550783000</v>
      </c>
      <c r="M4" s="2">
        <f t="shared" si="1"/>
        <v>552780814000</v>
      </c>
      <c r="N4" s="2">
        <f t="shared" si="1"/>
        <v>590037813000</v>
      </c>
      <c r="O4" s="2">
        <f t="shared" si="1"/>
        <v>1295694847000</v>
      </c>
      <c r="P4" s="2">
        <f t="shared" si="1"/>
        <v>1535734281000</v>
      </c>
      <c r="Q4" s="2">
        <f t="shared" si="1"/>
        <v>1122241072000</v>
      </c>
      <c r="R4" s="2">
        <f t="shared" si="1"/>
        <v>1078594542000</v>
      </c>
      <c r="S4" s="2">
        <f t="shared" si="1"/>
        <v>1136469082000</v>
      </c>
      <c r="T4" s="2">
        <f t="shared" si="1"/>
        <v>1334782434296</v>
      </c>
      <c r="U4" s="2">
        <f t="shared" si="1"/>
        <v>1267682638975</v>
      </c>
      <c r="V4" s="2">
        <f t="shared" si="1"/>
        <v>1206664891893</v>
      </c>
      <c r="W4" s="2">
        <f t="shared" si="1"/>
        <v>1073202212258</v>
      </c>
      <c r="X4" s="2">
        <f t="shared" si="1"/>
        <v>1037229216029</v>
      </c>
      <c r="Y4" s="2">
        <f t="shared" si="1"/>
        <v>958100438225</v>
      </c>
      <c r="Z4" s="2">
        <f t="shared" si="1"/>
        <v>924051133937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150398813000</v>
      </c>
      <c r="E5" s="2">
        <f>IFERROR(INDEX(E51:E500,MATCH($C$5,$C$51:$C$500,0)),"")</f>
        <v>127699529000</v>
      </c>
      <c r="H5" s="2">
        <f>IFERROR(SUM(D5:G5)*(4/MAX(1,COUNT(D5:G5))),"")</f>
        <v>556196684000</v>
      </c>
      <c r="I5" s="2">
        <f t="shared" ref="I5:Z5" si="2">IFERROR(INDEX(I51:I500,MATCH($C$5,$C$51:$C$500,0)),"")</f>
        <v>296629460000</v>
      </c>
      <c r="J5" s="2">
        <f t="shared" si="2"/>
        <v>268142426000</v>
      </c>
      <c r="K5" s="2">
        <f t="shared" si="2"/>
        <v>199507003000</v>
      </c>
      <c r="L5" s="2">
        <f t="shared" si="2"/>
        <v>-35613674000</v>
      </c>
      <c r="M5" s="2">
        <f t="shared" si="2"/>
        <v>-195231597000</v>
      </c>
      <c r="N5" s="2">
        <f t="shared" si="2"/>
        <v>-159720774000</v>
      </c>
      <c r="O5" s="2">
        <f t="shared" si="2"/>
        <v>96556366000</v>
      </c>
      <c r="P5" s="2">
        <f t="shared" si="2"/>
        <v>307762831000</v>
      </c>
      <c r="Q5" s="2">
        <f t="shared" si="2"/>
        <v>127116248000</v>
      </c>
      <c r="R5" s="2">
        <f t="shared" si="2"/>
        <v>122719938000</v>
      </c>
      <c r="S5" s="2">
        <f t="shared" si="2"/>
        <v>177498620000</v>
      </c>
      <c r="T5" s="2">
        <f t="shared" si="2"/>
        <v>255836426334</v>
      </c>
      <c r="U5" s="2">
        <f t="shared" si="2"/>
        <v>163380936571</v>
      </c>
      <c r="V5" s="2">
        <f t="shared" si="2"/>
        <v>174316456181</v>
      </c>
      <c r="W5" s="2">
        <f t="shared" si="2"/>
        <v>141716054157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3433799054000</v>
      </c>
      <c r="E6" s="2">
        <f>IFERROR(INDEX(E51:E500,MATCH($C$6,$C$51:$C$500,0)),"")</f>
        <v>3332534585000</v>
      </c>
      <c r="H6" s="2">
        <f>IFERROR(INDEX(D6:G6,COUNT(D6:G6)),"")</f>
        <v>3332534585000</v>
      </c>
      <c r="I6" s="2">
        <f t="shared" ref="I6:Z6" si="3">IFERROR(INDEX(I51:I500,MATCH($C$6,$C$51:$C$500,0)),"")</f>
        <v>3144461474000</v>
      </c>
      <c r="J6" s="2">
        <f t="shared" si="3"/>
        <v>2926734780000</v>
      </c>
      <c r="K6" s="2">
        <f t="shared" si="3"/>
        <v>2637799015000</v>
      </c>
      <c r="L6" s="2">
        <f t="shared" si="3"/>
        <v>2701248239000</v>
      </c>
      <c r="M6" s="2">
        <f t="shared" si="3"/>
        <v>2708632030000</v>
      </c>
      <c r="N6" s="2">
        <f t="shared" si="3"/>
        <v>3016577600000</v>
      </c>
      <c r="O6" s="2">
        <f t="shared" si="3"/>
        <v>3304149848000</v>
      </c>
      <c r="P6" s="2">
        <f t="shared" si="3"/>
        <v>3236813754000</v>
      </c>
      <c r="Q6" s="2">
        <f t="shared" si="3"/>
        <v>2785080453000</v>
      </c>
      <c r="R6" s="2">
        <f t="shared" si="3"/>
        <v>2651080405000</v>
      </c>
      <c r="S6" s="2">
        <f t="shared" si="3"/>
        <v>2470388015000</v>
      </c>
      <c r="T6" s="2">
        <f t="shared" si="3"/>
        <v>2307749188616</v>
      </c>
      <c r="U6" s="2">
        <f t="shared" si="3"/>
        <v>2035995898048</v>
      </c>
      <c r="V6" s="2">
        <f t="shared" si="3"/>
        <v>1808926532833</v>
      </c>
      <c r="W6" s="2">
        <f t="shared" si="3"/>
        <v>1617738842131</v>
      </c>
      <c r="X6" s="2">
        <f t="shared" si="3"/>
        <v>1452315266747</v>
      </c>
      <c r="Y6" s="2">
        <f t="shared" si="3"/>
        <v>1384968387485</v>
      </c>
      <c r="Z6" s="2">
        <f t="shared" si="3"/>
        <v>1258655672740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2.3199999999999998</v>
      </c>
      <c r="E7" s="3">
        <f>IFERROR(INDEX(E51:E500,MATCH($C$7,$C$51:$C$500,0))/1000000000,"")</f>
        <v>2.3199999999999998</v>
      </c>
      <c r="H7" s="3">
        <f>IFERROR(INDEX(D7:G7,COUNT(D7:G7)),"")</f>
        <v>2.3199999999999998</v>
      </c>
      <c r="I7" s="3">
        <f t="shared" ref="I7:Z7" si="4">IFERROR(INDEX(I51:I500,MATCH($C$7,$C$51:$C$500,0))/1000000000,"")</f>
        <v>2.3199999999999998</v>
      </c>
      <c r="J7" s="3">
        <f t="shared" si="4"/>
        <v>2.3199999999999998</v>
      </c>
      <c r="K7" s="3">
        <f t="shared" si="4"/>
        <v>2.3199999999999998</v>
      </c>
      <c r="L7" s="3">
        <f t="shared" si="4"/>
        <v>2.3199999999999998</v>
      </c>
      <c r="M7" s="3">
        <f t="shared" si="4"/>
        <v>2.3199999999999998</v>
      </c>
      <c r="N7" s="3">
        <f t="shared" si="4"/>
        <v>2.3199999999999998</v>
      </c>
      <c r="O7" s="3">
        <f t="shared" si="4"/>
        <v>2.3199999999999998</v>
      </c>
      <c r="P7" s="3">
        <f t="shared" si="4"/>
        <v>2.3199999999999998</v>
      </c>
      <c r="Q7" s="3">
        <f t="shared" si="4"/>
        <v>2.3199999999999998</v>
      </c>
      <c r="R7" s="3">
        <f t="shared" si="4"/>
        <v>2.3199999999999998</v>
      </c>
      <c r="S7" s="3">
        <f t="shared" si="4"/>
        <v>2.3199999999999998</v>
      </c>
      <c r="T7" s="3">
        <f t="shared" si="4"/>
        <v>2.3199999999999998</v>
      </c>
      <c r="U7" s="3">
        <f t="shared" si="4"/>
        <v>2.3199999999999998</v>
      </c>
      <c r="V7" s="3">
        <f t="shared" si="4"/>
        <v>2.3199999999999998</v>
      </c>
      <c r="W7" s="3">
        <f t="shared" si="4"/>
        <v>2.3199999999999998</v>
      </c>
      <c r="X7" s="3">
        <f t="shared" si="4"/>
        <v>2.3199999999999998</v>
      </c>
      <c r="Y7" s="3">
        <f t="shared" si="4"/>
        <v>2.3199999999999998</v>
      </c>
      <c r="Z7" s="3">
        <f t="shared" si="4"/>
        <v>2.3199999999999998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136000000000</v>
      </c>
      <c r="E8" s="2">
        <f>IFERROR(INDEX(E51:E500,MATCH("Free cash flow (Quarter)",$C$51:$C$500,0)),"")</f>
        <v>271000000000</v>
      </c>
      <c r="H8" s="2">
        <f>IFERROR(INDEX(D8:G8,COUNT(D8:G8)),"")</f>
        <v>271000000000</v>
      </c>
      <c r="I8" s="2">
        <f t="shared" ref="I8:Z8" si="5">IFERROR(INDEX(I51:I500,MATCH($C$8,$C$51:$C$500,0)),"")</f>
        <v>686000000000</v>
      </c>
      <c r="J8" s="2">
        <f t="shared" si="5"/>
        <v>688000000000</v>
      </c>
      <c r="K8" s="2">
        <f t="shared" si="5"/>
        <v>329000000000</v>
      </c>
      <c r="L8" s="2">
        <f t="shared" si="5"/>
        <v>169000000000</v>
      </c>
      <c r="M8" s="2">
        <f t="shared" si="5"/>
        <v>-173000000000</v>
      </c>
      <c r="N8" s="2">
        <f t="shared" si="5"/>
        <v>-207000000000</v>
      </c>
      <c r="O8" s="2">
        <f t="shared" si="5"/>
        <v>-359000000000</v>
      </c>
      <c r="P8" s="2">
        <f t="shared" si="5"/>
        <v>-209000000000</v>
      </c>
      <c r="Q8" s="2">
        <f t="shared" si="5"/>
        <v>-233000000000</v>
      </c>
      <c r="R8" s="2">
        <f t="shared" si="5"/>
        <v>-139000000000</v>
      </c>
      <c r="S8" s="2">
        <f t="shared" si="5"/>
        <v>18000000000</v>
      </c>
      <c r="T8" s="2">
        <f t="shared" si="5"/>
        <v>107000000000</v>
      </c>
      <c r="U8" s="2">
        <f t="shared" si="5"/>
        <v>177000000000</v>
      </c>
      <c r="V8" s="2">
        <f t="shared" si="5"/>
        <v>177000000000</v>
      </c>
      <c r="W8" s="2">
        <f t="shared" si="5"/>
        <v>367000000000</v>
      </c>
      <c r="X8" s="2">
        <f t="shared" si="5"/>
        <v>195000000000</v>
      </c>
      <c r="Y8" s="2">
        <f t="shared" si="5"/>
        <v>150000000000</v>
      </c>
      <c r="Z8" s="2">
        <f t="shared" si="5"/>
        <v>149000000000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58.81</v>
      </c>
      <c r="E9" s="3">
        <f>IFERROR(INDEX(E51:E500,MATCH("Free cash flow per share (Quarter)",$C$51:$C$500,0)),"")</f>
        <v>116.72</v>
      </c>
      <c r="H9" s="3">
        <f>IFERROR(INDEX(D9:G9,COUNT(D9:G9)),"")</f>
        <v>116.72</v>
      </c>
      <c r="I9" s="3">
        <f t="shared" ref="I9:Z9" si="6">IFERROR(INDEX(I51:I500,MATCH($C$9,$C$51:$C$500,0)),"")</f>
        <v>295.67</v>
      </c>
      <c r="J9" s="3">
        <f t="shared" si="6"/>
        <v>296.5</v>
      </c>
      <c r="K9" s="3">
        <f t="shared" si="6"/>
        <v>141.72999999999999</v>
      </c>
      <c r="L9" s="3">
        <f t="shared" si="6"/>
        <v>72.760000000000005</v>
      </c>
      <c r="M9" s="3">
        <f t="shared" si="6"/>
        <v>-74.69</v>
      </c>
      <c r="N9" s="3">
        <f t="shared" si="6"/>
        <v>-89.16</v>
      </c>
      <c r="O9" s="3">
        <f t="shared" si="6"/>
        <v>-154.65</v>
      </c>
      <c r="P9" s="3">
        <f t="shared" si="6"/>
        <v>-89.96</v>
      </c>
      <c r="Q9" s="3">
        <f t="shared" si="6"/>
        <v>-100.33</v>
      </c>
      <c r="R9" s="3">
        <f t="shared" si="6"/>
        <v>-59.96</v>
      </c>
      <c r="S9" s="3">
        <f t="shared" si="6"/>
        <v>7.96</v>
      </c>
      <c r="T9" s="3">
        <f t="shared" si="6"/>
        <v>46.28</v>
      </c>
      <c r="U9" s="3">
        <f t="shared" si="6"/>
        <v>76.41</v>
      </c>
      <c r="V9" s="3">
        <f t="shared" si="6"/>
        <v>76.150000000000006</v>
      </c>
      <c r="W9" s="3">
        <f t="shared" si="6"/>
        <v>158.38999999999999</v>
      </c>
      <c r="X9" s="3">
        <f t="shared" si="6"/>
        <v>83.97</v>
      </c>
      <c r="Y9" s="3">
        <f t="shared" si="6"/>
        <v>64.81</v>
      </c>
      <c r="Z9" s="3">
        <f t="shared" si="6"/>
        <v>64.13</v>
      </c>
    </row>
    <row r="10" spans="1:26" ht="15.5" x14ac:dyDescent="0.35">
      <c r="C10" t="s">
        <v>18</v>
      </c>
      <c r="D10" s="3">
        <f ca="1">IFERROR(IF(D9=0,"",D2/D9),"")</f>
        <v>24.145553477299778</v>
      </c>
      <c r="E10" s="3">
        <f ca="1">IFERROR(IF(E9=0,"",E2/E9),"")</f>
        <v>10.795065113091159</v>
      </c>
      <c r="I10" s="3">
        <f t="shared" ref="I10:Z10" ca="1" si="7">IFERROR(IF(I9=0,"",I2/I9),"")</f>
        <v>10.653769405079988</v>
      </c>
      <c r="J10" s="3">
        <f t="shared" ca="1" si="7"/>
        <v>32.799325463743678</v>
      </c>
      <c r="K10" s="3">
        <f t="shared" ca="1" si="7"/>
        <v>9.1370916531433011</v>
      </c>
      <c r="L10" s="3" t="str">
        <f t="shared" ca="1" si="7"/>
        <v/>
      </c>
      <c r="M10" s="3" t="str">
        <f t="shared" ca="1" si="7"/>
        <v/>
      </c>
      <c r="N10" s="3">
        <f t="shared" ca="1" si="7"/>
        <v>-9.5334230596680136</v>
      </c>
      <c r="O10" s="3" t="str">
        <f t="shared" ca="1" si="7"/>
        <v/>
      </c>
      <c r="P10" s="3">
        <f t="shared" ca="1" si="7"/>
        <v>-10.782570031124946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2011367950000</v>
      </c>
      <c r="E11" s="2">
        <f>IFERROR(INDEX(E51:E500,MATCH($C$11,$C$51:$C$500,0)),"")</f>
        <v>1848001503000</v>
      </c>
      <c r="H11" s="2">
        <f>IFERROR(INDEX(D11:G11,COUNT(D11:G11)),"")</f>
        <v>1848001503000</v>
      </c>
      <c r="I11" s="2">
        <f t="shared" ref="I11:Z11" si="8">IFERROR(INDEX(I51:I500,MATCH($C$11,$C$51:$C$500,0)),"")</f>
        <v>1736955184000</v>
      </c>
      <c r="J11" s="2">
        <f t="shared" si="8"/>
        <v>1677492772000</v>
      </c>
      <c r="K11" s="2">
        <f t="shared" si="8"/>
        <v>1297366709000</v>
      </c>
      <c r="L11" s="2">
        <f t="shared" si="8"/>
        <v>1091086059000</v>
      </c>
      <c r="M11" s="2">
        <f t="shared" si="8"/>
        <v>643524604000</v>
      </c>
      <c r="N11" s="2">
        <f t="shared" si="8"/>
        <v>559397807000</v>
      </c>
      <c r="O11" s="2">
        <f t="shared" si="8"/>
        <v>712494822000</v>
      </c>
      <c r="P11" s="2">
        <f t="shared" si="8"/>
        <v>743881481000</v>
      </c>
      <c r="Q11" s="2">
        <f t="shared" si="8"/>
        <v>599916500000</v>
      </c>
      <c r="R11" s="2">
        <f t="shared" si="8"/>
        <v>804295293000</v>
      </c>
      <c r="S11" s="2">
        <f t="shared" si="8"/>
        <v>1010737206000</v>
      </c>
      <c r="T11" s="2">
        <f t="shared" si="8"/>
        <v>1100341952590</v>
      </c>
      <c r="U11" s="2">
        <f t="shared" si="8"/>
        <v>1063037430101</v>
      </c>
      <c r="V11" s="2">
        <f t="shared" si="8"/>
        <v>904292886069</v>
      </c>
      <c r="W11" s="2">
        <f t="shared" si="8"/>
        <v>753987679286</v>
      </c>
      <c r="X11" s="2">
        <f t="shared" si="8"/>
        <v>402396599863</v>
      </c>
      <c r="Y11" s="2">
        <f t="shared" si="8"/>
        <v>389088419459</v>
      </c>
      <c r="Z11" s="2">
        <f t="shared" si="8"/>
        <v>348879373777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69000000000</v>
      </c>
      <c r="E12" s="2">
        <f>IFERROR(INDEX(E51:E500,MATCH("Net Debt (Quarter)",$C$51:$C$500,0)),"")</f>
        <v>172000000000</v>
      </c>
      <c r="H12" s="2">
        <f>IFERROR(INDEX(D12:G12,COUNT(D12:G12)),"")</f>
        <v>172000000000</v>
      </c>
      <c r="I12" s="2">
        <f t="shared" ref="I12:Z12" si="9">IFERROR(INDEX(I51:I500,MATCH($C$12,$C$51:$C$500,0)),"")</f>
        <v>420000000000</v>
      </c>
      <c r="J12" s="2">
        <f t="shared" si="9"/>
        <v>752000000000</v>
      </c>
      <c r="K12" s="2">
        <f t="shared" si="9"/>
        <v>1278000000000</v>
      </c>
      <c r="L12" s="2">
        <f t="shared" si="9"/>
        <v>1229000000000</v>
      </c>
      <c r="M12" s="2">
        <f t="shared" si="9"/>
        <v>1246000000000</v>
      </c>
      <c r="N12" s="2">
        <f t="shared" si="9"/>
        <v>1063000000000</v>
      </c>
      <c r="O12" s="2">
        <f t="shared" si="9"/>
        <v>752000000000</v>
      </c>
      <c r="P12" s="2">
        <f t="shared" si="9"/>
        <v>324000000000</v>
      </c>
      <c r="Q12" s="2">
        <f t="shared" si="9"/>
        <v>56000000000</v>
      </c>
      <c r="R12" s="2">
        <f t="shared" si="9"/>
        <v>-214000000000</v>
      </c>
      <c r="S12" s="2">
        <f t="shared" si="9"/>
        <v>-350000000000</v>
      </c>
      <c r="T12" s="2">
        <f t="shared" si="9"/>
        <v>-419000000000</v>
      </c>
      <c r="U12" s="2">
        <f t="shared" si="9"/>
        <v>-360000000000</v>
      </c>
      <c r="V12" s="2">
        <f t="shared" si="9"/>
        <v>-231000000000</v>
      </c>
      <c r="W12" s="2">
        <f t="shared" si="9"/>
        <v>-126000000000</v>
      </c>
      <c r="X12" s="2">
        <f t="shared" si="9"/>
        <v>266000000000</v>
      </c>
      <c r="Y12" s="2">
        <f t="shared" si="9"/>
        <v>417000000000</v>
      </c>
      <c r="Z12" s="2">
        <f t="shared" si="9"/>
        <v>642000000000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2081000000000</v>
      </c>
      <c r="E13" s="2">
        <f>IFERROR(INDEX(E51:E500,MATCH("Total Debt (Quarter)",$C$51:$C$500,0)),"")</f>
        <v>2020000000000</v>
      </c>
      <c r="H13" s="2">
        <f>IFERROR(INDEX(D13:G13,COUNT(D13:G13)),"")</f>
        <v>2020000000000</v>
      </c>
      <c r="I13" s="2">
        <f t="shared" ref="I13:Z13" si="10">IFERROR(INDEX(I51:I500,MATCH($C$13,$C$51:$C$500,0)),"")</f>
        <v>2157000000000</v>
      </c>
      <c r="J13" s="2">
        <f t="shared" si="10"/>
        <v>2430000000000</v>
      </c>
      <c r="K13" s="2">
        <f t="shared" si="10"/>
        <v>2575000000000</v>
      </c>
      <c r="L13" s="2">
        <f t="shared" si="10"/>
        <v>2320000000000</v>
      </c>
      <c r="M13" s="2">
        <f t="shared" si="10"/>
        <v>1890000000000</v>
      </c>
      <c r="N13" s="2">
        <f t="shared" si="10"/>
        <v>1622000000000</v>
      </c>
      <c r="O13" s="2">
        <f t="shared" si="10"/>
        <v>1464000000000</v>
      </c>
      <c r="P13" s="2">
        <f t="shared" si="10"/>
        <v>1068000000000</v>
      </c>
      <c r="Q13" s="2">
        <f t="shared" si="10"/>
        <v>656000000000</v>
      </c>
      <c r="R13" s="2">
        <f t="shared" si="10"/>
        <v>590000000000</v>
      </c>
      <c r="S13" s="2">
        <f t="shared" si="10"/>
        <v>660000000000</v>
      </c>
      <c r="T13" s="2">
        <f t="shared" si="10"/>
        <v>681000000000</v>
      </c>
      <c r="U13" s="2">
        <f t="shared" si="10"/>
        <v>703000000000</v>
      </c>
      <c r="V13" s="2">
        <f t="shared" si="10"/>
        <v>673000000000</v>
      </c>
      <c r="W13" s="2">
        <f t="shared" si="10"/>
        <v>628000000000</v>
      </c>
      <c r="X13" s="2">
        <f t="shared" si="10"/>
        <v>668000000000</v>
      </c>
      <c r="Y13" s="2">
        <f t="shared" si="10"/>
        <v>806000000000</v>
      </c>
      <c r="Z13" s="2">
        <f t="shared" si="10"/>
        <v>991000000000</v>
      </c>
    </row>
    <row r="14" spans="1:26" ht="15.5" x14ac:dyDescent="0.35">
      <c r="C14" t="s">
        <v>27</v>
      </c>
      <c r="D14" s="2">
        <f>IFERROR(INDEX(D51:D500,MATCH($C$14,$C$51:$C$500,0)),"")</f>
        <v>-42141753000</v>
      </c>
      <c r="E14" s="2">
        <f>IFERROR(INDEX(E51:E500,MATCH($C$14,$C$51:$C$500,0)),"")</f>
        <v>-43177097000</v>
      </c>
      <c r="H14" s="2">
        <f>IFERROR(SUM(D14:G14)*(4/MAX(1,COUNT(D14:G14))),"")</f>
        <v>-170637700000</v>
      </c>
      <c r="I14" s="2">
        <f t="shared" ref="I14:Z14" si="11">IFERROR(INDEX(I51:I500,MATCH($C$14,$C$51:$C$500,0)),"")</f>
        <v>-206157569000</v>
      </c>
      <c r="J14" s="2">
        <f t="shared" si="11"/>
        <v>-247683122000</v>
      </c>
      <c r="K14" s="2">
        <f t="shared" si="11"/>
        <v>-230064759000</v>
      </c>
      <c r="L14" s="2">
        <f t="shared" si="11"/>
        <v>-131348083000</v>
      </c>
      <c r="M14" s="2">
        <f t="shared" si="11"/>
        <v>-109608667000</v>
      </c>
      <c r="N14" s="2">
        <f t="shared" si="11"/>
        <v>-89644047000</v>
      </c>
      <c r="O14" s="2">
        <f t="shared" si="11"/>
        <v>-61896428000</v>
      </c>
      <c r="P14" s="2">
        <f t="shared" si="11"/>
        <v>-37547599000</v>
      </c>
      <c r="Q14" s="2">
        <f t="shared" si="11"/>
        <v>-29678077000</v>
      </c>
      <c r="R14" s="2">
        <f t="shared" si="11"/>
        <v>-32599135000</v>
      </c>
      <c r="S14" s="2">
        <f t="shared" si="11"/>
        <v>-40037577000</v>
      </c>
      <c r="T14" s="2">
        <f t="shared" si="11"/>
        <v>-40270378824</v>
      </c>
      <c r="U14" s="2">
        <f t="shared" si="11"/>
        <v>-38070447568</v>
      </c>
      <c r="V14" s="2">
        <f t="shared" si="11"/>
        <v>-42610489435</v>
      </c>
      <c r="W14" s="2">
        <f t="shared" si="11"/>
        <v>-40517869988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-17309549000</v>
      </c>
      <c r="E15" s="2">
        <f>IFERROR(INDEX(E51:E500,MATCH($C$15,$C$51:$C$500,0)),"")</f>
        <v>-25121733000</v>
      </c>
      <c r="H15" s="2">
        <f>IFERROR(SUM(D15:G15)*(4/MAX(1,COUNT(D15:G15))),"")</f>
        <v>-84862564000</v>
      </c>
      <c r="I15" s="2">
        <f t="shared" ref="I15:Z15" si="12">IFERROR(INDEX(I51:I500,MATCH($C$15,$C$51:$C$500,0)),"")</f>
        <v>-123563403000</v>
      </c>
      <c r="J15" s="2">
        <f t="shared" si="12"/>
        <v>-58994939000</v>
      </c>
      <c r="K15" s="2">
        <f t="shared" si="12"/>
        <v>-42092141000</v>
      </c>
      <c r="L15" s="2">
        <f t="shared" si="12"/>
        <v>2001788000</v>
      </c>
      <c r="M15" s="2">
        <f t="shared" si="12"/>
        <v>-4660784000</v>
      </c>
      <c r="N15" s="2">
        <f t="shared" si="12"/>
        <v>4196939000</v>
      </c>
      <c r="O15" s="2">
        <f t="shared" si="12"/>
        <v>-18869519000</v>
      </c>
      <c r="P15" s="2">
        <f t="shared" si="12"/>
        <v>-56625346000</v>
      </c>
      <c r="Q15" s="2">
        <f t="shared" si="12"/>
        <v>-60488168000</v>
      </c>
      <c r="R15" s="2">
        <f t="shared" si="12"/>
        <v>-62146426000</v>
      </c>
      <c r="S15" s="2">
        <f t="shared" si="12"/>
        <v>-70006637000</v>
      </c>
      <c r="T15" s="2">
        <f t="shared" si="12"/>
        <v>-75075879775</v>
      </c>
      <c r="U15" s="2">
        <f t="shared" si="12"/>
        <v>-79532293259</v>
      </c>
      <c r="V15" s="2">
        <f t="shared" si="12"/>
        <v>-48028741180</v>
      </c>
      <c r="W15" s="2">
        <f t="shared" si="12"/>
        <v>-59949728166</v>
      </c>
      <c r="X15" s="2">
        <f t="shared" si="12"/>
        <v>-58456919748</v>
      </c>
      <c r="Y15" s="2">
        <f t="shared" si="12"/>
        <v>-64840157113</v>
      </c>
      <c r="Z15" s="2">
        <f t="shared" si="12"/>
        <v>-44863415877</v>
      </c>
    </row>
    <row r="16" spans="1:26" ht="15.5" x14ac:dyDescent="0.35">
      <c r="C16" t="s">
        <v>29</v>
      </c>
      <c r="D16" s="2">
        <f>IFERROR(INDEX(D51:D500,MATCH($C$16,$C$51:$C$500,0)),"")</f>
        <v>204196509000</v>
      </c>
      <c r="E16" s="2">
        <f>IFERROR(INDEX(E51:E500,MATCH($C$16,$C$51:$C$500,0)),"")</f>
        <v>217677411000</v>
      </c>
      <c r="H16" s="2">
        <f>IFERROR(SUM(D16:G16)*(4/MAX(1,COUNT(D16:G16))),"")</f>
        <v>843747840000</v>
      </c>
      <c r="I16" s="2">
        <f t="shared" ref="I16:Z16" si="13">IFERROR(INDEX(I51:I500,MATCH($C$16,$C$51:$C$500,0)),"")</f>
        <v>439397449000</v>
      </c>
      <c r="J16" s="2">
        <f t="shared" si="13"/>
        <v>369410047000</v>
      </c>
      <c r="K16" s="2">
        <f t="shared" si="13"/>
        <v>276821853000</v>
      </c>
      <c r="L16" s="2">
        <f t="shared" si="13"/>
        <v>-54195349000</v>
      </c>
      <c r="M16" s="2">
        <f t="shared" si="13"/>
        <v>-328705447000</v>
      </c>
      <c r="N16" s="2">
        <f t="shared" si="13"/>
        <v>-239969693000</v>
      </c>
      <c r="O16" s="2">
        <f t="shared" si="13"/>
        <v>162378220000</v>
      </c>
      <c r="P16" s="2">
        <f t="shared" si="13"/>
        <v>523521675000</v>
      </c>
      <c r="Q16" s="2">
        <f t="shared" si="13"/>
        <v>239701551000</v>
      </c>
      <c r="R16" s="2">
        <f t="shared" si="13"/>
        <v>231576835000</v>
      </c>
      <c r="S16" s="2">
        <f t="shared" si="13"/>
        <v>281010399000</v>
      </c>
      <c r="T16" s="2">
        <f t="shared" si="13"/>
        <v>392010873848</v>
      </c>
      <c r="U16" s="2">
        <f t="shared" si="13"/>
        <v>287603535500</v>
      </c>
      <c r="V16" s="2">
        <f t="shared" si="13"/>
        <v>283263226494</v>
      </c>
      <c r="W16" s="2">
        <f t="shared" si="13"/>
        <v>260157923451</v>
      </c>
      <c r="X16" s="2">
        <f t="shared" si="13"/>
        <v>228571277343</v>
      </c>
      <c r="Y16" s="2">
        <f t="shared" si="13"/>
        <v>213004711858</v>
      </c>
      <c r="Z16" s="2">
        <f t="shared" si="13"/>
        <v>7409007225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3294400000000</v>
      </c>
      <c r="E20" s="2">
        <f ca="1">IFERROR(E21*E2,"")</f>
        <v>2923200000000</v>
      </c>
      <c r="H20" s="2">
        <f t="shared" ref="H20:Z20" ca="1" si="14">IFERROR(H21*H2,"")</f>
        <v>2923200000000</v>
      </c>
      <c r="I20" s="2">
        <f t="shared" ca="1" si="14"/>
        <v>7308000000000</v>
      </c>
      <c r="J20" s="2">
        <f t="shared" ca="1" si="14"/>
        <v>22562000000000</v>
      </c>
      <c r="K20" s="2">
        <f t="shared" ca="1" si="14"/>
        <v>3004400000000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1972000000000</v>
      </c>
      <c r="O20" s="2" t="str">
        <f t="shared" ca="1" si="14"/>
        <v/>
      </c>
      <c r="P20" s="2">
        <f t="shared" ca="1" si="14"/>
        <v>2250400000000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2320000000</v>
      </c>
      <c r="E21" s="2">
        <f>IFERROR(INDEX(E51:E500,MATCH($C$7,$C$51:$C$500,0)),"")</f>
        <v>2320000000</v>
      </c>
      <c r="H21" s="2">
        <f>IFERROR(INDEX(D21:G21,COUNT(D21:G21)),"")</f>
        <v>2320000000</v>
      </c>
      <c r="I21" s="2">
        <f t="shared" ref="I21:Z21" si="15">IFERROR(INDEX(I51:I500,MATCH($C$7,$C$51:$C$500,0)),"")</f>
        <v>2320000000</v>
      </c>
      <c r="J21" s="2">
        <f t="shared" si="15"/>
        <v>2320000000</v>
      </c>
      <c r="K21" s="2">
        <f t="shared" si="15"/>
        <v>2320000000</v>
      </c>
      <c r="L21" s="2">
        <f t="shared" si="15"/>
        <v>2320000000</v>
      </c>
      <c r="M21" s="2">
        <f t="shared" si="15"/>
        <v>2320000000</v>
      </c>
      <c r="N21" s="2">
        <f t="shared" si="15"/>
        <v>2320000000</v>
      </c>
      <c r="O21" s="2">
        <f t="shared" si="15"/>
        <v>2320000000</v>
      </c>
      <c r="P21" s="2">
        <f t="shared" si="15"/>
        <v>2320000000</v>
      </c>
      <c r="Q21" s="2">
        <f t="shared" si="15"/>
        <v>2320000000</v>
      </c>
      <c r="R21" s="2">
        <f t="shared" si="15"/>
        <v>2320000000</v>
      </c>
      <c r="S21" s="2">
        <f t="shared" si="15"/>
        <v>2320000000</v>
      </c>
      <c r="T21" s="2">
        <f t="shared" si="15"/>
        <v>2320000000</v>
      </c>
      <c r="U21" s="2">
        <f t="shared" si="15"/>
        <v>2320000000</v>
      </c>
      <c r="V21" s="2">
        <f t="shared" si="15"/>
        <v>2320000000</v>
      </c>
      <c r="W21" s="2">
        <f t="shared" si="15"/>
        <v>2320000000</v>
      </c>
      <c r="X21" s="2">
        <f t="shared" si="15"/>
        <v>2320000000</v>
      </c>
      <c r="Y21" s="2">
        <f t="shared" si="15"/>
        <v>2320000000</v>
      </c>
      <c r="Z21" s="2">
        <f t="shared" si="15"/>
        <v>2320000000</v>
      </c>
    </row>
    <row r="23" spans="1:26" ht="15.5" x14ac:dyDescent="0.35">
      <c r="B23" t="s">
        <v>54</v>
      </c>
      <c r="C23" t="s">
        <v>55</v>
      </c>
      <c r="D23" s="3">
        <f>IFERROR(D5/D6*100,"")</f>
        <v>4.3799538247528451</v>
      </c>
      <c r="E23" s="3">
        <f>IFERROR(E5/E6*100,"")</f>
        <v>3.831904088101159</v>
      </c>
      <c r="H23" s="3">
        <f t="shared" ref="H23:Z23" si="16">IFERROR(H5/H6*100,"")</f>
        <v>16.689899828901549</v>
      </c>
      <c r="I23" s="3">
        <f t="shared" si="16"/>
        <v>9.4333946353829621</v>
      </c>
      <c r="J23" s="3">
        <f t="shared" si="16"/>
        <v>9.1618286642290148</v>
      </c>
      <c r="K23" s="3">
        <f t="shared" si="16"/>
        <v>7.5633890931603069</v>
      </c>
      <c r="L23" s="3">
        <f t="shared" si="16"/>
        <v>-1.3184154453418231</v>
      </c>
      <c r="M23" s="3">
        <f t="shared" si="16"/>
        <v>-7.2077563448143964</v>
      </c>
      <c r="N23" s="3">
        <f t="shared" si="16"/>
        <v>-5.2947676201003411</v>
      </c>
      <c r="O23" s="3">
        <f t="shared" si="16"/>
        <v>2.9222756364529143</v>
      </c>
      <c r="P23" s="3">
        <f t="shared" si="16"/>
        <v>9.5082032637704863</v>
      </c>
      <c r="Q23" s="3">
        <f t="shared" si="16"/>
        <v>4.5641858519050826</v>
      </c>
      <c r="R23" s="3">
        <f t="shared" si="16"/>
        <v>4.629053791373031</v>
      </c>
      <c r="S23" s="3">
        <f t="shared" si="16"/>
        <v>7.1850502399721199</v>
      </c>
      <c r="T23" s="3">
        <f t="shared" si="16"/>
        <v>11.085971889667519</v>
      </c>
      <c r="U23" s="3">
        <f t="shared" si="16"/>
        <v>8.0246201246102995</v>
      </c>
      <c r="V23" s="3">
        <f t="shared" si="16"/>
        <v>9.6364585856341627</v>
      </c>
      <c r="W23" s="3">
        <f t="shared" si="16"/>
        <v>8.7601317633148739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-0.14225083135725658</v>
      </c>
      <c r="E24" s="4">
        <f>IFERROR(_xlfn.RRI(5,J23,E23),"")</f>
        <v>-0.15998606063474652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0.25675956046717041</v>
      </c>
      <c r="K24" s="4">
        <f t="shared" si="17"/>
        <v>-4.473559122380677E-2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-0.23406929363954332</v>
      </c>
      <c r="P24" s="4">
        <f t="shared" si="17"/>
        <v>3.4510242642924904E-2</v>
      </c>
      <c r="Q24" s="4">
        <f t="shared" si="17"/>
        <v>-0.13882944471428527</v>
      </c>
      <c r="R24" s="4">
        <f t="shared" si="17"/>
        <v>-0.11976969257005365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128.58000000000001</v>
      </c>
      <c r="J25" s="3">
        <f t="shared" si="18"/>
        <v>112.71</v>
      </c>
      <c r="K25" s="3">
        <f t="shared" si="18"/>
        <v>82.47</v>
      </c>
      <c r="L25" s="3">
        <f t="shared" si="18"/>
        <v>-19.43</v>
      </c>
      <c r="M25" s="3">
        <f t="shared" si="18"/>
        <v>-90.74</v>
      </c>
      <c r="N25" s="3">
        <f t="shared" si="18"/>
        <v>-61.76</v>
      </c>
      <c r="O25" s="3">
        <f t="shared" si="18"/>
        <v>47.83</v>
      </c>
      <c r="P25" s="3">
        <f t="shared" si="18"/>
        <v>129.41999999999999</v>
      </c>
      <c r="Q25" s="3">
        <f t="shared" si="18"/>
        <v>56.81</v>
      </c>
      <c r="R25" s="3">
        <f t="shared" si="18"/>
        <v>53.72</v>
      </c>
      <c r="S25" s="3">
        <f t="shared" si="18"/>
        <v>76.16</v>
      </c>
      <c r="T25" s="3">
        <f t="shared" si="18"/>
        <v>110.33</v>
      </c>
      <c r="U25" s="3">
        <f t="shared" si="18"/>
        <v>70.459999999999994</v>
      </c>
      <c r="V25" s="3">
        <f t="shared" si="18"/>
        <v>75.180000000000007</v>
      </c>
      <c r="W25" s="3">
        <f t="shared" si="18"/>
        <v>61.12</v>
      </c>
      <c r="X25" s="3">
        <f t="shared" si="18"/>
        <v>73.37</v>
      </c>
      <c r="Y25" s="3">
        <f t="shared" si="18"/>
        <v>63.9</v>
      </c>
      <c r="Z25" s="3">
        <f t="shared" si="18"/>
        <v>-16.149999999999999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0.18700463225852637</v>
      </c>
      <c r="K26" s="4">
        <f t="shared" si="19"/>
        <v>-8.6183659194393747E-2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-0.15393963070408556</v>
      </c>
      <c r="P26" s="4">
        <f t="shared" si="19"/>
        <v>0.12930630105502328</v>
      </c>
      <c r="Q26" s="4">
        <f t="shared" si="19"/>
        <v>-5.4493554910885034E-2</v>
      </c>
      <c r="R26" s="4">
        <f t="shared" si="19"/>
        <v>-2.5480504548661465E-2</v>
      </c>
      <c r="S26" s="4">
        <f t="shared" si="19"/>
        <v>7.4921785184460798E-3</v>
      </c>
      <c r="T26" s="4">
        <f t="shared" si="19"/>
        <v>0.11542032021261317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304.40561293103445</v>
      </c>
      <c r="E27" s="3">
        <f>IFERROR(E4/E21,"")</f>
        <v>292.95100258620687</v>
      </c>
      <c r="H27" s="3">
        <f t="shared" ref="H27:Z27" si="20">IFERROR(H4/H21,"")</f>
        <v>1194.7132310344828</v>
      </c>
      <c r="I27" s="3">
        <f t="shared" si="20"/>
        <v>1041.8873711206897</v>
      </c>
      <c r="J27" s="3">
        <f t="shared" si="20"/>
        <v>1035.5303788793103</v>
      </c>
      <c r="K27" s="3">
        <f t="shared" si="20"/>
        <v>765.04192068965517</v>
      </c>
      <c r="L27" s="3">
        <f t="shared" si="20"/>
        <v>593.3408547413793</v>
      </c>
      <c r="M27" s="3">
        <f t="shared" si="20"/>
        <v>238.2675922413793</v>
      </c>
      <c r="N27" s="3">
        <f t="shared" si="20"/>
        <v>254.32664353448277</v>
      </c>
      <c r="O27" s="3">
        <f t="shared" si="20"/>
        <v>558.4891581896552</v>
      </c>
      <c r="P27" s="3">
        <f t="shared" si="20"/>
        <v>661.95443146551725</v>
      </c>
      <c r="Q27" s="3">
        <f t="shared" si="20"/>
        <v>483.72460000000001</v>
      </c>
      <c r="R27" s="3">
        <f t="shared" si="20"/>
        <v>464.91144051724137</v>
      </c>
      <c r="S27" s="3">
        <f t="shared" si="20"/>
        <v>489.85736293103446</v>
      </c>
      <c r="T27" s="3">
        <f t="shared" si="20"/>
        <v>575.33725616206891</v>
      </c>
      <c r="U27" s="3">
        <f t="shared" si="20"/>
        <v>546.41493059267236</v>
      </c>
      <c r="V27" s="3">
        <f t="shared" si="20"/>
        <v>520.11417754008619</v>
      </c>
      <c r="W27" s="3">
        <f t="shared" si="20"/>
        <v>462.5871604560345</v>
      </c>
      <c r="X27" s="3">
        <f t="shared" si="20"/>
        <v>447.08155863318967</v>
      </c>
      <c r="Y27" s="3">
        <f t="shared" si="20"/>
        <v>412.97432682112071</v>
      </c>
      <c r="Z27" s="3">
        <f t="shared" si="20"/>
        <v>398.29790255905175</v>
      </c>
    </row>
    <row r="28" spans="1:26" ht="15.5" x14ac:dyDescent="0.35">
      <c r="C28" t="s">
        <v>61</v>
      </c>
      <c r="D28" s="4">
        <f>IFERROR(_xlfn.RRI(5,I27,D27),"")</f>
        <v>-0.21814471447728978</v>
      </c>
      <c r="E28" s="4">
        <f>IFERROR(_xlfn.RRI(5,J27,E27),"")</f>
        <v>-0.22316921316173333</v>
      </c>
      <c r="H28" s="4">
        <f t="shared" ref="H28:Z28" si="21">IFERROR(_xlfn.RRI(5,M27,H27),"")</f>
        <v>0.38051058029488538</v>
      </c>
      <c r="I28" s="4">
        <f t="shared" si="21"/>
        <v>0.32582371458760662</v>
      </c>
      <c r="J28" s="4">
        <f t="shared" si="21"/>
        <v>0.13143502692674214</v>
      </c>
      <c r="K28" s="4">
        <f t="shared" si="21"/>
        <v>2.9369812362447734E-2</v>
      </c>
      <c r="L28" s="4">
        <f t="shared" si="21"/>
        <v>4.1696525836546039E-2</v>
      </c>
      <c r="M28" s="4">
        <f t="shared" si="21"/>
        <v>-0.12513921797854666</v>
      </c>
      <c r="N28" s="4">
        <f t="shared" si="21"/>
        <v>-0.12286903318288089</v>
      </c>
      <c r="O28" s="4">
        <f t="shared" si="21"/>
        <v>-5.9266070370487256E-3</v>
      </c>
      <c r="P28" s="4">
        <f t="shared" si="21"/>
        <v>3.9109002025968786E-2</v>
      </c>
      <c r="Q28" s="4">
        <f t="shared" si="21"/>
        <v>-1.4401811954067423E-2</v>
      </c>
      <c r="R28" s="4">
        <f t="shared" si="21"/>
        <v>1.0028911016339848E-3</v>
      </c>
      <c r="S28" s="4">
        <f t="shared" si="21"/>
        <v>1.8442646515327121E-2</v>
      </c>
      <c r="T28" s="4">
        <f t="shared" si="21"/>
        <v>6.8562400951977409E-2</v>
      </c>
      <c r="U28" s="4">
        <f t="shared" si="21"/>
        <v>6.527787627246262E-2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0.1408038328453555</v>
      </c>
      <c r="J29" s="4">
        <f t="shared" si="22"/>
        <v>0.36667879228810468</v>
      </c>
      <c r="K29" s="4">
        <f t="shared" si="22"/>
        <v>-5.2444673185795168</v>
      </c>
      <c r="L29" s="4">
        <f t="shared" si="22"/>
        <v>-0.78587172140180739</v>
      </c>
      <c r="M29" s="4">
        <f t="shared" si="22"/>
        <v>0.46923575129533673</v>
      </c>
      <c r="N29" s="4">
        <f t="shared" si="22"/>
        <v>-2.2912398076521012</v>
      </c>
      <c r="O29" s="4">
        <f t="shared" si="22"/>
        <v>-0.63042806366867565</v>
      </c>
      <c r="P29" s="4">
        <f t="shared" si="22"/>
        <v>1.278120049287097</v>
      </c>
      <c r="Q29" s="4">
        <f t="shared" si="22"/>
        <v>5.7520476545048466E-2</v>
      </c>
      <c r="R29" s="4">
        <f t="shared" si="22"/>
        <v>-0.29464285714285715</v>
      </c>
      <c r="S29" s="4">
        <f t="shared" si="22"/>
        <v>-0.30970724191063176</v>
      </c>
      <c r="T29" s="4">
        <f t="shared" si="22"/>
        <v>0.56585296622197001</v>
      </c>
      <c r="U29" s="4">
        <f t="shared" si="22"/>
        <v>-6.2782654961426085E-2</v>
      </c>
      <c r="V29" s="4">
        <f t="shared" si="22"/>
        <v>0.23003926701570698</v>
      </c>
      <c r="W29" s="4">
        <f t="shared" si="22"/>
        <v>-0.16696197355867529</v>
      </c>
      <c r="X29" s="4">
        <f t="shared" si="22"/>
        <v>0.14820031298904549</v>
      </c>
      <c r="Y29" s="4">
        <f t="shared" si="22"/>
        <v>-4.9566563467492264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0.14668174713492138</v>
      </c>
      <c r="I30" s="4">
        <f t="shared" si="23"/>
        <v>6.138875663173885E-3</v>
      </c>
      <c r="J30" s="4">
        <f t="shared" si="23"/>
        <v>0.35356030940869287</v>
      </c>
      <c r="K30" s="4">
        <f t="shared" si="23"/>
        <v>0.28938015067766665</v>
      </c>
      <c r="L30" s="4">
        <f t="shared" si="23"/>
        <v>1.4902289445233894</v>
      </c>
      <c r="M30" s="4">
        <f t="shared" si="23"/>
        <v>-6.3143409081817675E-2</v>
      </c>
      <c r="N30" s="4">
        <f t="shared" si="23"/>
        <v>-0.54461668627752136</v>
      </c>
      <c r="O30" s="4">
        <f t="shared" si="23"/>
        <v>-0.15630271263053216</v>
      </c>
      <c r="P30" s="4">
        <f t="shared" si="23"/>
        <v>0.36845310630370509</v>
      </c>
      <c r="Q30" s="4">
        <f t="shared" si="23"/>
        <v>4.0466114281523996E-2</v>
      </c>
      <c r="R30" s="4">
        <f t="shared" si="23"/>
        <v>-5.0924869771336166E-2</v>
      </c>
      <c r="S30" s="4">
        <f t="shared" si="23"/>
        <v>-0.14857354067638426</v>
      </c>
      <c r="T30" s="4">
        <f t="shared" si="23"/>
        <v>5.2931067491193494E-2</v>
      </c>
      <c r="U30" s="4">
        <f t="shared" si="23"/>
        <v>5.0567268089051709E-2</v>
      </c>
      <c r="V30" s="4">
        <f t="shared" si="23"/>
        <v>0.12435930350366742</v>
      </c>
      <c r="W30" s="4">
        <f t="shared" si="23"/>
        <v>3.4681819286503997E-2</v>
      </c>
      <c r="X30" s="4">
        <f t="shared" si="23"/>
        <v>8.2589230363568009E-2</v>
      </c>
      <c r="Y30" s="4">
        <f t="shared" si="23"/>
        <v>3.6847857264056351E-2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1144.02</v>
      </c>
      <c r="E32" s="3">
        <f>IFERROR(INDEX(E51:E500,MATCH($A$32,$C$51:$C$500,0)),"")</f>
        <v>1104.1600000000001</v>
      </c>
      <c r="H32" s="3">
        <f>IFERROR(INDEX(D32:G32,COUNT(D32:G32)),"")</f>
        <v>1104.1600000000001</v>
      </c>
      <c r="I32" s="3">
        <f t="shared" ref="I32:Z32" si="24">IFERROR(INDEX(I51:I500,MATCH($C$32,$C$51:$C$500,0)),"")</f>
        <v>1048.56</v>
      </c>
      <c r="J32" s="3">
        <f t="shared" si="24"/>
        <v>938.61</v>
      </c>
      <c r="K32" s="3">
        <f t="shared" si="24"/>
        <v>832.51</v>
      </c>
      <c r="L32" s="3">
        <f t="shared" si="24"/>
        <v>863.12</v>
      </c>
      <c r="M32" s="3">
        <f t="shared" si="24"/>
        <v>871.94</v>
      </c>
      <c r="N32" s="3">
        <f t="shared" si="24"/>
        <v>955.87</v>
      </c>
      <c r="O32" s="3">
        <f t="shared" si="24"/>
        <v>1034.57</v>
      </c>
      <c r="P32" s="3">
        <f t="shared" si="24"/>
        <v>1011.63</v>
      </c>
      <c r="Q32" s="3">
        <f t="shared" si="24"/>
        <v>897.36</v>
      </c>
      <c r="R32" s="3">
        <f t="shared" si="24"/>
        <v>856.8</v>
      </c>
      <c r="S32" s="3">
        <f t="shared" si="24"/>
        <v>820.88</v>
      </c>
      <c r="T32" s="3">
        <f t="shared" si="24"/>
        <v>760.26</v>
      </c>
      <c r="U32" s="3">
        <f t="shared" si="24"/>
        <v>663.92</v>
      </c>
      <c r="V32" s="3">
        <f t="shared" si="24"/>
        <v>605.46</v>
      </c>
      <c r="W32" s="3">
        <f t="shared" si="24"/>
        <v>538.53</v>
      </c>
      <c r="X32" s="3">
        <f t="shared" si="24"/>
        <v>485.41</v>
      </c>
      <c r="Y32" s="3">
        <f t="shared" si="24"/>
        <v>456</v>
      </c>
      <c r="Z32" s="3">
        <f t="shared" si="24"/>
        <v>421.8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1.1000000000000001</v>
      </c>
      <c r="E33" s="3">
        <f>IFERROR(INDEX(E51:E500,MATCH($A$33,$C$51:$C$500,0)),"")</f>
        <v>1.3</v>
      </c>
      <c r="H33" s="3">
        <f>IFERROR(INDEX(D33:G33,COUNT(D33:G33)),"")</f>
        <v>1.3</v>
      </c>
      <c r="I33" s="3">
        <f t="shared" ref="I33:Z33" si="25">IFERROR(INDEX(I51:I500,MATCH($C$33,$C$51:$C$500,0)),"")</f>
        <v>3</v>
      </c>
      <c r="J33" s="3">
        <f t="shared" si="25"/>
        <v>10.36</v>
      </c>
      <c r="K33" s="3">
        <f t="shared" si="25"/>
        <v>1.56</v>
      </c>
      <c r="L33" s="3">
        <f t="shared" si="25"/>
        <v>0.97</v>
      </c>
      <c r="M33" s="3">
        <f t="shared" si="25"/>
        <v>0.87</v>
      </c>
      <c r="N33" s="3">
        <f t="shared" si="25"/>
        <v>0.89</v>
      </c>
      <c r="O33" s="3">
        <f t="shared" si="25"/>
        <v>0.99</v>
      </c>
      <c r="P33" s="3">
        <f t="shared" si="25"/>
        <v>0.96</v>
      </c>
      <c r="Q33" s="3">
        <f t="shared" si="25"/>
        <v>2.79</v>
      </c>
      <c r="R33" s="3">
        <f t="shared" si="25"/>
        <v>2.99</v>
      </c>
      <c r="S33" s="3">
        <f t="shared" si="25"/>
        <v>1.1399999999999999</v>
      </c>
      <c r="T33" s="3">
        <f t="shared" si="25"/>
        <v>0.99</v>
      </c>
      <c r="U33" s="3">
        <f t="shared" si="25"/>
        <v>1.1299999999999999</v>
      </c>
      <c r="V33" s="3">
        <f t="shared" si="25"/>
        <v>1.24</v>
      </c>
      <c r="W33" s="3">
        <f t="shared" si="25"/>
        <v>1.3</v>
      </c>
      <c r="X33" s="3">
        <f t="shared" si="25"/>
        <v>1.44</v>
      </c>
      <c r="Y33" s="3">
        <f t="shared" si="25"/>
        <v>1.54</v>
      </c>
      <c r="Z33" s="3">
        <f t="shared" si="25"/>
        <v>1.66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19.43</v>
      </c>
      <c r="E34" s="3">
        <f>IFERROR(INDEX(E51:E500,MATCH($A$34,$C$51:$C$500,0)),"")</f>
        <v>26.1</v>
      </c>
      <c r="H34" s="3">
        <f>IFERROR(INDEX(D34:G34,COUNT(D34:G34)),"")</f>
        <v>26.1</v>
      </c>
      <c r="I34" s="3">
        <f t="shared" ref="I34:Z34" si="26">IFERROR(INDEX(I51:I500,MATCH($C$34,$C$51:$C$500,0)),"")</f>
        <v>24.5</v>
      </c>
      <c r="J34" s="3">
        <f t="shared" si="26"/>
        <v>86.28</v>
      </c>
      <c r="K34" s="3">
        <f t="shared" si="26"/>
        <v>15.7</v>
      </c>
      <c r="L34" s="3">
        <f t="shared" si="26"/>
        <v>-43.23</v>
      </c>
      <c r="M34" s="3">
        <f t="shared" si="26"/>
        <v>-8.32</v>
      </c>
      <c r="N34" s="3">
        <f t="shared" si="26"/>
        <v>-13.76</v>
      </c>
      <c r="O34" s="3">
        <f t="shared" si="26"/>
        <v>21.43</v>
      </c>
      <c r="P34" s="3">
        <f t="shared" si="26"/>
        <v>7.49</v>
      </c>
      <c r="Q34" s="3">
        <f t="shared" si="26"/>
        <v>44.01</v>
      </c>
      <c r="R34" s="3">
        <f t="shared" si="26"/>
        <v>47.65</v>
      </c>
      <c r="S34" s="3">
        <f t="shared" si="26"/>
        <v>12.28</v>
      </c>
      <c r="T34" s="3">
        <f t="shared" si="26"/>
        <v>6.8</v>
      </c>
      <c r="U34" s="3">
        <f t="shared" si="26"/>
        <v>10.64</v>
      </c>
      <c r="V34" s="3">
        <f t="shared" si="26"/>
        <v>9.98</v>
      </c>
      <c r="W34" s="3">
        <f t="shared" si="26"/>
        <v>11.45</v>
      </c>
      <c r="X34" s="3">
        <f t="shared" si="26"/>
        <v>9.5399999999999991</v>
      </c>
      <c r="Y34" s="3">
        <f t="shared" si="26"/>
        <v>10.95</v>
      </c>
      <c r="Z34" s="3">
        <f t="shared" si="26"/>
        <v>-43.34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4.1399999999999997</v>
      </c>
      <c r="E35" s="3">
        <f>IFERROR(INDEX(E51:E500,MATCH($A$35,$C$51:$C$500,0)),"")</f>
        <v>4.91</v>
      </c>
      <c r="H35" s="3">
        <f>IFERROR(INDEX(D35:G35,COUNT(D35:G35)),"")</f>
        <v>4.91</v>
      </c>
      <c r="I35" s="3">
        <f t="shared" ref="I35:Z35" si="27">IFERROR(INDEX(I51:I500,MATCH($C$35,$C$51:$C$500,0)),"")</f>
        <v>3.02</v>
      </c>
      <c r="J35" s="3">
        <f t="shared" si="27"/>
        <v>9.39</v>
      </c>
      <c r="K35" s="3">
        <f t="shared" si="27"/>
        <v>1.69</v>
      </c>
      <c r="L35" s="3">
        <f t="shared" si="27"/>
        <v>1.41</v>
      </c>
      <c r="M35" s="3">
        <f t="shared" si="27"/>
        <v>3.17</v>
      </c>
      <c r="N35" s="3">
        <f t="shared" si="27"/>
        <v>3.34</v>
      </c>
      <c r="O35" s="3">
        <f t="shared" si="27"/>
        <v>1.83</v>
      </c>
      <c r="P35" s="3">
        <f t="shared" si="27"/>
        <v>1.46</v>
      </c>
      <c r="Q35" s="3">
        <f t="shared" si="27"/>
        <v>5.17</v>
      </c>
      <c r="R35" s="3">
        <f t="shared" si="27"/>
        <v>5.5</v>
      </c>
      <c r="S35" s="3">
        <f t="shared" si="27"/>
        <v>1.91</v>
      </c>
      <c r="T35" s="3">
        <f t="shared" si="27"/>
        <v>1.3</v>
      </c>
      <c r="U35" s="3">
        <f t="shared" si="27"/>
        <v>1.37</v>
      </c>
      <c r="V35" s="3">
        <f t="shared" si="27"/>
        <v>1.44</v>
      </c>
      <c r="W35" s="3">
        <f t="shared" si="27"/>
        <v>1.51</v>
      </c>
      <c r="X35" s="3">
        <f t="shared" si="27"/>
        <v>1.56</v>
      </c>
      <c r="Y35" s="3">
        <f t="shared" si="27"/>
        <v>1.69</v>
      </c>
      <c r="Z35" s="3">
        <f t="shared" si="27"/>
        <v>1.76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706221022000</v>
      </c>
      <c r="E51" s="5">
        <v>679646326000</v>
      </c>
      <c r="F51" s="5">
        <v>621480077000</v>
      </c>
      <c r="G51" s="5">
        <v>673596409000</v>
      </c>
      <c r="I51" s="5">
        <v>2417178701000</v>
      </c>
      <c r="J51" s="5">
        <v>2402430479000</v>
      </c>
      <c r="K51" s="5">
        <v>1774897256000</v>
      </c>
      <c r="L51" s="5">
        <v>1376550783000</v>
      </c>
      <c r="M51" s="5">
        <v>552780814000</v>
      </c>
      <c r="N51" s="5">
        <v>590037813000</v>
      </c>
      <c r="O51" s="5">
        <v>1295694847000</v>
      </c>
      <c r="P51" s="5">
        <v>1535734281000</v>
      </c>
      <c r="Q51" s="5">
        <v>1122241072000</v>
      </c>
      <c r="R51" s="5">
        <v>1078594542000</v>
      </c>
      <c r="S51" s="5">
        <v>1136469082000</v>
      </c>
      <c r="T51" s="5">
        <v>1334782434296</v>
      </c>
      <c r="U51" s="5">
        <v>1267682638975</v>
      </c>
      <c r="V51" s="5">
        <v>1206664891893</v>
      </c>
      <c r="W51" s="5">
        <v>1073202212258</v>
      </c>
      <c r="X51" s="5">
        <v>1037229216029</v>
      </c>
      <c r="Y51" s="5">
        <v>958100438225</v>
      </c>
      <c r="Z51" s="5">
        <v>924051133937</v>
      </c>
    </row>
    <row r="52" spans="2:26" ht="15.5" x14ac:dyDescent="0.35">
      <c r="C52" t="s">
        <v>85</v>
      </c>
      <c r="D52" s="5">
        <v>-202738975000</v>
      </c>
      <c r="E52" s="5">
        <v>-192810059000</v>
      </c>
      <c r="F52" s="5">
        <v>-213613064000</v>
      </c>
      <c r="G52" s="5">
        <v>-197975141000</v>
      </c>
      <c r="I52" s="5">
        <v>-769846955000</v>
      </c>
      <c r="J52" s="5">
        <v>-792308268000</v>
      </c>
      <c r="K52" s="5">
        <v>-568885189000</v>
      </c>
      <c r="L52" s="5">
        <v>-451405607000</v>
      </c>
      <c r="M52" s="5">
        <v>-220465157000</v>
      </c>
      <c r="N52" s="5">
        <v>-236626963000</v>
      </c>
      <c r="O52" s="5">
        <v>-415093677000</v>
      </c>
      <c r="P52" s="5">
        <v>-398294378000</v>
      </c>
      <c r="Q52" s="5">
        <v>-344542349000</v>
      </c>
      <c r="R52" s="5">
        <v>-326288339000</v>
      </c>
      <c r="S52" s="5">
        <v>-351670976000</v>
      </c>
      <c r="T52" s="5">
        <v>-472533591267</v>
      </c>
      <c r="U52" s="5">
        <v>-448725219826</v>
      </c>
      <c r="V52" s="5">
        <v>-421435407384</v>
      </c>
      <c r="W52" s="5">
        <v>-322852249189</v>
      </c>
      <c r="X52" s="5">
        <v>-339661464135</v>
      </c>
      <c r="Y52" s="5">
        <v>-324090653965</v>
      </c>
      <c r="Z52" s="5">
        <v>-329541986587</v>
      </c>
    </row>
    <row r="53" spans="2:26" ht="15.5" x14ac:dyDescent="0.35">
      <c r="C53" t="s">
        <v>86</v>
      </c>
      <c r="D53" s="5">
        <v>503482047000</v>
      </c>
      <c r="E53" s="5">
        <v>486836267000</v>
      </c>
      <c r="F53" s="5">
        <v>407867013000</v>
      </c>
      <c r="G53" s="5">
        <v>475621268000</v>
      </c>
      <c r="I53" s="5">
        <v>1647331746000</v>
      </c>
      <c r="J53" s="5">
        <v>1610122211000</v>
      </c>
      <c r="K53" s="5">
        <v>1206012067000</v>
      </c>
      <c r="L53" s="5">
        <v>925145176000</v>
      </c>
      <c r="M53" s="5">
        <v>332315657000</v>
      </c>
      <c r="N53" s="5">
        <v>353410850000</v>
      </c>
      <c r="O53" s="5">
        <v>880601170000</v>
      </c>
      <c r="P53" s="5">
        <v>1137439903000</v>
      </c>
      <c r="Q53" s="5">
        <v>777698723000</v>
      </c>
      <c r="R53" s="5">
        <v>752306203000</v>
      </c>
      <c r="S53" s="5">
        <v>784798106000</v>
      </c>
      <c r="T53" s="5">
        <v>862248843029</v>
      </c>
      <c r="U53" s="5">
        <v>818957419149</v>
      </c>
      <c r="V53" s="5">
        <v>785229484509</v>
      </c>
      <c r="W53" s="5">
        <v>750349963069</v>
      </c>
      <c r="X53" s="5">
        <v>697567751894</v>
      </c>
      <c r="Y53" s="5">
        <v>634009784260</v>
      </c>
      <c r="Z53" s="5">
        <v>594509147350</v>
      </c>
    </row>
    <row r="54" spans="2:26" ht="15.5" x14ac:dyDescent="0.35">
      <c r="C54" t="s">
        <v>87</v>
      </c>
      <c r="D54" s="5">
        <v>-248234713000</v>
      </c>
      <c r="E54" s="5">
        <v>-234822185000</v>
      </c>
      <c r="F54" s="5">
        <v>-266389851000</v>
      </c>
      <c r="G54" s="5">
        <v>-264813659000</v>
      </c>
      <c r="I54" s="5">
        <v>-1023145669000</v>
      </c>
      <c r="J54" s="5">
        <v>-986601837000</v>
      </c>
      <c r="K54" s="5">
        <v>-773068727000</v>
      </c>
      <c r="L54" s="5">
        <v>-685844234000</v>
      </c>
      <c r="M54" s="5">
        <v>-552694187000</v>
      </c>
      <c r="N54" s="5">
        <v>-514099838000</v>
      </c>
      <c r="O54" s="5">
        <v>-702199064000</v>
      </c>
      <c r="P54" s="5">
        <v>-606544156000</v>
      </c>
      <c r="Q54" s="5">
        <v>-533896005000</v>
      </c>
      <c r="R54" s="5">
        <v>-520626528000</v>
      </c>
      <c r="S54" s="5">
        <v>-501880688000</v>
      </c>
      <c r="T54" s="5">
        <v>-484332868275</v>
      </c>
      <c r="U54" s="5">
        <v>-528237623266</v>
      </c>
      <c r="V54" s="5">
        <v>-487120857841</v>
      </c>
      <c r="W54" s="5">
        <v>-483123202273</v>
      </c>
      <c r="X54" s="5">
        <v>-437416854032</v>
      </c>
      <c r="Y54" s="5">
        <v>-422382004201</v>
      </c>
      <c r="Z54" s="5">
        <v>-441574783600</v>
      </c>
    </row>
    <row r="55" spans="2:26" ht="15.5" x14ac:dyDescent="0.35">
      <c r="C55" t="s">
        <v>340</v>
      </c>
      <c r="D55" s="5">
        <v>-249601288000</v>
      </c>
      <c r="E55" s="5">
        <v>-235596898000</v>
      </c>
      <c r="F55" s="5">
        <v>-924428839000</v>
      </c>
      <c r="G55" s="5">
        <v>389165811000</v>
      </c>
      <c r="I55" s="5">
        <v>-1028811633000</v>
      </c>
      <c r="J55" s="5">
        <v>-993590304000</v>
      </c>
      <c r="K55" s="5">
        <v>-850799276000</v>
      </c>
      <c r="L55" s="5">
        <v>-691789538000</v>
      </c>
      <c r="M55" s="5">
        <v>-538791886000</v>
      </c>
      <c r="N55" s="5">
        <v>-514608231000</v>
      </c>
      <c r="O55" s="5">
        <v>-707477653000</v>
      </c>
    </row>
    <row r="56" spans="2:26" ht="15.5" x14ac:dyDescent="0.35">
      <c r="C56" t="s">
        <v>89</v>
      </c>
      <c r="F56" s="5">
        <v>655180143000</v>
      </c>
      <c r="G56" s="5">
        <v>-655180143000</v>
      </c>
    </row>
    <row r="57" spans="2:26" ht="15.5" x14ac:dyDescent="0.35">
      <c r="C57" t="s">
        <v>92</v>
      </c>
      <c r="D57" s="5">
        <v>15060206000</v>
      </c>
      <c r="E57" s="5">
        <v>64613582000</v>
      </c>
      <c r="F57" s="5">
        <v>2970312000</v>
      </c>
      <c r="G57" s="5">
        <v>5363867000</v>
      </c>
      <c r="I57" s="5">
        <v>17920868000</v>
      </c>
      <c r="J57" s="5">
        <v>49808963000</v>
      </c>
      <c r="K57" s="5">
        <v>47776303000</v>
      </c>
      <c r="L57" s="5">
        <v>-2123750000</v>
      </c>
      <c r="M57" s="5">
        <v>-113572702000</v>
      </c>
      <c r="N57" s="5">
        <v>-105549126000</v>
      </c>
      <c r="O57" s="5">
        <v>20477550000</v>
      </c>
      <c r="P57" s="5">
        <v>168466705000</v>
      </c>
      <c r="Q57" s="5">
        <v>45463311000</v>
      </c>
      <c r="R57" s="5">
        <v>44404391000</v>
      </c>
      <c r="S57" s="5">
        <v>34597093000</v>
      </c>
      <c r="T57" s="5">
        <v>61098567739</v>
      </c>
      <c r="U57" s="5">
        <v>44690305670</v>
      </c>
      <c r="V57" s="5">
        <v>60918029133</v>
      </c>
      <c r="W57" s="5">
        <v>58492141128</v>
      </c>
    </row>
    <row r="58" spans="2:26" ht="15.5" x14ac:dyDescent="0.35">
      <c r="C58" t="s">
        <v>93</v>
      </c>
      <c r="D58" s="5">
        <v>255247334000</v>
      </c>
      <c r="E58" s="5">
        <v>252014082000</v>
      </c>
      <c r="F58" s="5">
        <v>141477162000</v>
      </c>
      <c r="G58" s="5">
        <v>210807609000</v>
      </c>
      <c r="I58" s="5">
        <v>624186077000</v>
      </c>
      <c r="J58" s="5">
        <v>623520374000</v>
      </c>
      <c r="K58" s="5">
        <v>432943340000</v>
      </c>
      <c r="L58" s="5">
        <v>239300942000</v>
      </c>
      <c r="M58" s="5">
        <v>-220378530000</v>
      </c>
      <c r="N58" s="5">
        <v>-160688988000</v>
      </c>
      <c r="O58" s="5">
        <v>178402106000</v>
      </c>
      <c r="P58" s="5">
        <v>543561970000</v>
      </c>
      <c r="Q58" s="5">
        <v>250219492000</v>
      </c>
      <c r="R58" s="5">
        <v>233658511000</v>
      </c>
      <c r="S58" s="5">
        <v>286862974000</v>
      </c>
      <c r="T58" s="5">
        <v>377915974754</v>
      </c>
      <c r="U58" s="5">
        <v>290719795883</v>
      </c>
      <c r="V58" s="5">
        <v>298108626668</v>
      </c>
      <c r="W58" s="5">
        <v>267226760796</v>
      </c>
      <c r="X58" s="5">
        <v>260150897862</v>
      </c>
      <c r="Y58" s="5">
        <v>211627780059</v>
      </c>
      <c r="Z58" s="5">
        <v>152934363750</v>
      </c>
    </row>
    <row r="59" spans="2:26" ht="15.5" x14ac:dyDescent="0.35">
      <c r="C59" t="s">
        <v>94</v>
      </c>
      <c r="D59" s="5">
        <v>-51050825000</v>
      </c>
      <c r="E59" s="5">
        <v>-34336671000</v>
      </c>
      <c r="F59" s="5">
        <v>-38915552000</v>
      </c>
      <c r="G59" s="5">
        <v>-57026216000</v>
      </c>
      <c r="I59" s="5">
        <v>-184788628000</v>
      </c>
      <c r="J59" s="5">
        <v>-254110327000</v>
      </c>
      <c r="K59" s="5">
        <v>-156121487000</v>
      </c>
      <c r="L59" s="5">
        <v>-293496291000</v>
      </c>
      <c r="M59" s="5">
        <v>-108326917000</v>
      </c>
      <c r="N59" s="5">
        <v>-79280705000</v>
      </c>
      <c r="O59" s="5">
        <v>-16023886000</v>
      </c>
      <c r="P59" s="5">
        <v>-20040295000</v>
      </c>
      <c r="Q59" s="5">
        <v>-10517941000</v>
      </c>
      <c r="R59" s="5">
        <v>-2081676000</v>
      </c>
      <c r="S59" s="5">
        <v>-5852575000</v>
      </c>
      <c r="T59" s="5">
        <v>14094899094</v>
      </c>
      <c r="U59" s="5">
        <v>-3116260383</v>
      </c>
      <c r="V59" s="5">
        <v>-14845400174</v>
      </c>
      <c r="W59" s="5">
        <v>-7068837345</v>
      </c>
      <c r="X59" s="5">
        <v>-31579620519</v>
      </c>
      <c r="Y59" s="5">
        <v>1376931799</v>
      </c>
      <c r="Z59" s="5">
        <v>-145525356525</v>
      </c>
    </row>
    <row r="60" spans="2:26" ht="15.5" x14ac:dyDescent="0.35">
      <c r="C60" t="s">
        <v>27</v>
      </c>
      <c r="D60" s="5">
        <v>-42141753000</v>
      </c>
      <c r="E60" s="5">
        <v>-43177097000</v>
      </c>
      <c r="F60" s="5">
        <v>-45652186000</v>
      </c>
      <c r="G60" s="5">
        <v>-51149240000</v>
      </c>
      <c r="I60" s="5">
        <v>-206157569000</v>
      </c>
      <c r="J60" s="5">
        <v>-247683122000</v>
      </c>
      <c r="K60" s="5">
        <v>-230064759000</v>
      </c>
      <c r="L60" s="5">
        <v>-131348083000</v>
      </c>
      <c r="M60" s="5">
        <v>-109608667000</v>
      </c>
      <c r="N60" s="5">
        <v>-89644047000</v>
      </c>
      <c r="O60" s="5">
        <v>-61896428000</v>
      </c>
      <c r="P60" s="5">
        <v>-37547599000</v>
      </c>
      <c r="Q60" s="5">
        <v>-29678077000</v>
      </c>
      <c r="R60" s="5">
        <v>-32599135000</v>
      </c>
      <c r="S60" s="5">
        <v>-40037577000</v>
      </c>
      <c r="T60" s="5">
        <v>-40270378824</v>
      </c>
      <c r="U60" s="5">
        <v>-38070447568</v>
      </c>
      <c r="V60" s="5">
        <v>-42610489435</v>
      </c>
      <c r="W60" s="5">
        <v>-40517869988</v>
      </c>
    </row>
    <row r="61" spans="2:26" ht="15.5" x14ac:dyDescent="0.35">
      <c r="C61" t="s">
        <v>97</v>
      </c>
      <c r="D61" s="5">
        <v>29660245000</v>
      </c>
      <c r="E61" s="5">
        <v>-5534539000</v>
      </c>
      <c r="F61" s="5">
        <v>-5250555000</v>
      </c>
      <c r="G61" s="5">
        <v>-47760902000</v>
      </c>
      <c r="I61" s="5">
        <v>-27247162000</v>
      </c>
      <c r="J61" s="5">
        <v>-46424022000</v>
      </c>
      <c r="K61" s="5">
        <v>34288119000</v>
      </c>
      <c r="L61" s="5">
        <v>-172596042000</v>
      </c>
      <c r="M61" s="5">
        <v>-6426360000</v>
      </c>
      <c r="N61" s="5">
        <v>-5859552000</v>
      </c>
      <c r="O61" s="5">
        <v>19564627000</v>
      </c>
      <c r="P61" s="5">
        <v>-8316151000</v>
      </c>
      <c r="Q61" s="5">
        <v>-3718803000</v>
      </c>
      <c r="R61" s="5">
        <v>-4210889000</v>
      </c>
      <c r="S61" s="5">
        <v>-17876980000</v>
      </c>
      <c r="T61" s="5">
        <v>-5107355781</v>
      </c>
      <c r="U61" s="5">
        <v>-43889165422</v>
      </c>
      <c r="V61" s="5">
        <v>-5723224121</v>
      </c>
      <c r="W61" s="5">
        <v>-166279149</v>
      </c>
    </row>
    <row r="62" spans="2:26" ht="15.5" x14ac:dyDescent="0.35">
      <c r="C62" t="s">
        <v>96</v>
      </c>
      <c r="S62" s="5">
        <v>3403143000</v>
      </c>
      <c r="T62" s="5">
        <v>2349406670</v>
      </c>
      <c r="U62" s="5">
        <v>694065835</v>
      </c>
      <c r="V62" s="5">
        <v>819183000</v>
      </c>
      <c r="W62" s="5">
        <v>17893594629</v>
      </c>
    </row>
    <row r="63" spans="2:26" ht="15.5" x14ac:dyDescent="0.35">
      <c r="C63" t="s">
        <v>95</v>
      </c>
      <c r="D63" s="5">
        <v>-38132924000</v>
      </c>
      <c r="E63" s="5">
        <v>12794361000</v>
      </c>
      <c r="F63" s="5">
        <v>23845821000</v>
      </c>
      <c r="G63" s="5">
        <v>41928714000</v>
      </c>
      <c r="I63" s="5">
        <v>59180670000</v>
      </c>
      <c r="J63" s="5">
        <v>42263785000</v>
      </c>
      <c r="K63" s="5">
        <v>32509484000</v>
      </c>
      <c r="L63" s="5">
        <v>13169521000</v>
      </c>
      <c r="M63" s="5">
        <v>9733825000</v>
      </c>
      <c r="N63" s="5">
        <v>20644175000</v>
      </c>
      <c r="O63" s="5">
        <v>31327260000</v>
      </c>
      <c r="P63" s="5">
        <v>30013535000</v>
      </c>
      <c r="Q63" s="5">
        <v>28811987000</v>
      </c>
      <c r="R63" s="5">
        <v>43679014000</v>
      </c>
      <c r="S63" s="5">
        <v>61851169000</v>
      </c>
      <c r="T63" s="5">
        <v>56616658085</v>
      </c>
      <c r="U63" s="5">
        <v>39232903025</v>
      </c>
      <c r="V63" s="5">
        <v>31412493378</v>
      </c>
      <c r="W63" s="5">
        <v>17444965399</v>
      </c>
    </row>
    <row r="64" spans="2:26" ht="15.5" x14ac:dyDescent="0.35">
      <c r="C64" t="s">
        <v>90</v>
      </c>
      <c r="D64" s="5">
        <v>-436393000</v>
      </c>
      <c r="E64" s="5">
        <v>1580604000</v>
      </c>
      <c r="F64" s="5">
        <v>-22498000</v>
      </c>
      <c r="G64" s="5">
        <v>-44788000</v>
      </c>
      <c r="I64" s="5">
        <v>1271567000</v>
      </c>
      <c r="J64" s="5">
        <v>6185789000</v>
      </c>
      <c r="K64" s="5">
        <v>13647566000</v>
      </c>
      <c r="L64" s="5">
        <v>-87783000</v>
      </c>
      <c r="M64" s="5">
        <v>-78950000</v>
      </c>
      <c r="N64" s="5">
        <v>-292446000</v>
      </c>
      <c r="O64" s="5">
        <v>1246107000</v>
      </c>
      <c r="P64" s="5">
        <v>1812627000</v>
      </c>
      <c r="Q64" s="5">
        <v>-170651000</v>
      </c>
      <c r="R64" s="5">
        <v>-214863000</v>
      </c>
      <c r="S64" s="5">
        <v>-822096000</v>
      </c>
      <c r="T64" s="5">
        <v>-369022022</v>
      </c>
      <c r="U64" s="5">
        <v>969624098</v>
      </c>
      <c r="V64" s="5">
        <v>-372138665</v>
      </c>
      <c r="W64" s="5">
        <v>979120520</v>
      </c>
    </row>
    <row r="65" spans="3:26" ht="15.5" x14ac:dyDescent="0.35">
      <c r="C65" t="s">
        <v>98</v>
      </c>
      <c r="D65" s="5">
        <v>-51050825000</v>
      </c>
      <c r="E65" s="5">
        <v>-34336671000</v>
      </c>
      <c r="F65" s="5">
        <v>-38915552000</v>
      </c>
      <c r="G65" s="5">
        <v>-57026216000</v>
      </c>
      <c r="I65" s="5">
        <v>-184788628000</v>
      </c>
      <c r="J65" s="5">
        <v>-254110327000</v>
      </c>
      <c r="K65" s="5">
        <v>-156121487000</v>
      </c>
      <c r="L65" s="5">
        <v>-293496291000</v>
      </c>
      <c r="M65" s="5">
        <v>-108326917000</v>
      </c>
      <c r="N65" s="5">
        <v>-79280705000</v>
      </c>
      <c r="O65" s="5">
        <v>-16023886000</v>
      </c>
      <c r="P65" s="5">
        <v>-20040295000</v>
      </c>
      <c r="Q65" s="5">
        <v>-10517941000</v>
      </c>
      <c r="R65" s="5">
        <v>-2081676000</v>
      </c>
      <c r="S65" s="5">
        <v>-5852575000</v>
      </c>
      <c r="T65" s="5">
        <v>14094899094</v>
      </c>
      <c r="U65" s="5">
        <v>-3116260383</v>
      </c>
      <c r="V65" s="5">
        <v>-14845400174</v>
      </c>
      <c r="W65" s="5">
        <v>-7068837345</v>
      </c>
      <c r="X65" s="5">
        <v>-31579620519</v>
      </c>
      <c r="Y65" s="5">
        <v>1376931799</v>
      </c>
      <c r="Z65" s="5">
        <v>-145525356525</v>
      </c>
    </row>
    <row r="66" spans="3:26" ht="15.5" x14ac:dyDescent="0.35">
      <c r="C66" t="s">
        <v>29</v>
      </c>
      <c r="D66" s="5">
        <v>204196509000</v>
      </c>
      <c r="E66" s="5">
        <v>217677411000</v>
      </c>
      <c r="F66" s="5">
        <v>102561610000</v>
      </c>
      <c r="G66" s="5">
        <v>153781393000</v>
      </c>
      <c r="I66" s="5">
        <v>439397449000</v>
      </c>
      <c r="J66" s="5">
        <v>369410047000</v>
      </c>
      <c r="K66" s="5">
        <v>276821853000</v>
      </c>
      <c r="L66" s="5">
        <v>-54195349000</v>
      </c>
      <c r="M66" s="5">
        <v>-328705447000</v>
      </c>
      <c r="N66" s="5">
        <v>-239969693000</v>
      </c>
      <c r="O66" s="5">
        <v>162378220000</v>
      </c>
      <c r="P66" s="5">
        <v>523521675000</v>
      </c>
      <c r="Q66" s="5">
        <v>239701551000</v>
      </c>
      <c r="R66" s="5">
        <v>231576835000</v>
      </c>
      <c r="S66" s="5">
        <v>281010399000</v>
      </c>
      <c r="T66" s="5">
        <v>392010873848</v>
      </c>
      <c r="U66" s="5">
        <v>287603535500</v>
      </c>
      <c r="V66" s="5">
        <v>283263226494</v>
      </c>
      <c r="W66" s="5">
        <v>260157923451</v>
      </c>
      <c r="X66" s="5">
        <v>228571277343</v>
      </c>
      <c r="Y66" s="5">
        <v>213004711858</v>
      </c>
      <c r="Z66" s="5">
        <v>7409007225</v>
      </c>
    </row>
    <row r="67" spans="3:26" ht="15.5" x14ac:dyDescent="0.35">
      <c r="C67" t="s">
        <v>28</v>
      </c>
      <c r="D67" s="5">
        <v>-17309549000</v>
      </c>
      <c r="E67" s="5">
        <v>-25121733000</v>
      </c>
      <c r="F67" s="5">
        <v>-32469162000</v>
      </c>
      <c r="G67" s="5">
        <v>-57096268000</v>
      </c>
      <c r="I67" s="5">
        <v>-123563403000</v>
      </c>
      <c r="J67" s="5">
        <v>-58994939000</v>
      </c>
      <c r="K67" s="5">
        <v>-42092141000</v>
      </c>
      <c r="L67" s="5">
        <v>2001788000</v>
      </c>
      <c r="M67" s="5">
        <v>-4660784000</v>
      </c>
      <c r="N67" s="5">
        <v>4196939000</v>
      </c>
      <c r="O67" s="5">
        <v>-18869519000</v>
      </c>
      <c r="P67" s="5">
        <v>-56625346000</v>
      </c>
      <c r="Q67" s="5">
        <v>-60488168000</v>
      </c>
      <c r="R67" s="5">
        <v>-62146426000</v>
      </c>
      <c r="S67" s="5">
        <v>-70006637000</v>
      </c>
      <c r="T67" s="5">
        <v>-75075879775</v>
      </c>
      <c r="U67" s="5">
        <v>-79532293259</v>
      </c>
      <c r="V67" s="5">
        <v>-48028741180</v>
      </c>
      <c r="W67" s="5">
        <v>-59949728166</v>
      </c>
      <c r="X67" s="5">
        <v>-58456919748</v>
      </c>
      <c r="Y67" s="5">
        <v>-64840157113</v>
      </c>
      <c r="Z67" s="5">
        <v>-44863415877</v>
      </c>
    </row>
    <row r="68" spans="3:26" ht="15.5" x14ac:dyDescent="0.35">
      <c r="C68" t="s">
        <v>99</v>
      </c>
      <c r="E68" s="5">
        <v>-13295595000</v>
      </c>
      <c r="I68" s="5">
        <v>-92734585000</v>
      </c>
      <c r="J68" s="5">
        <v>-27509019000</v>
      </c>
      <c r="K68" s="5">
        <v>-20842959000</v>
      </c>
      <c r="L68" s="5">
        <v>23595557000</v>
      </c>
      <c r="M68" s="5">
        <v>13237455000</v>
      </c>
      <c r="N68" s="5">
        <v>27722990000</v>
      </c>
      <c r="O68" s="5">
        <v>9931826000</v>
      </c>
      <c r="P68" s="5">
        <v>-19802603000</v>
      </c>
      <c r="Q68" s="5">
        <v>-31169930000</v>
      </c>
      <c r="R68" s="5">
        <v>-34772511000</v>
      </c>
      <c r="S68" s="5">
        <v>-37786879000</v>
      </c>
      <c r="W68" s="5">
        <v>-70543600654</v>
      </c>
      <c r="X68" s="5">
        <v>-54662377256</v>
      </c>
      <c r="Y68" s="5">
        <v>-56137686168</v>
      </c>
      <c r="Z68" s="5">
        <v>-34028771990</v>
      </c>
    </row>
    <row r="69" spans="3:26" ht="15.5" x14ac:dyDescent="0.35">
      <c r="C69" t="s">
        <v>100</v>
      </c>
      <c r="W69" s="5">
        <v>10593872488</v>
      </c>
      <c r="X69" s="5">
        <v>-3794542492</v>
      </c>
      <c r="Y69" s="5">
        <v>-8702470945</v>
      </c>
      <c r="Z69" s="5">
        <v>-10834643887</v>
      </c>
    </row>
    <row r="70" spans="3:26" ht="15.5" x14ac:dyDescent="0.35">
      <c r="C70" t="s">
        <v>378</v>
      </c>
      <c r="E70" s="5">
        <v>-11826138000</v>
      </c>
      <c r="I70" s="5">
        <v>-30828818000</v>
      </c>
      <c r="J70" s="5">
        <v>-31485920000</v>
      </c>
      <c r="K70" s="5">
        <v>-21249182000</v>
      </c>
      <c r="L70" s="5">
        <v>-21593769000</v>
      </c>
      <c r="M70" s="5">
        <v>-17898239000</v>
      </c>
      <c r="N70" s="5">
        <v>-23526051000</v>
      </c>
      <c r="O70" s="5">
        <v>-28801345000</v>
      </c>
      <c r="P70" s="5">
        <v>-36822743000</v>
      </c>
      <c r="Q70" s="5">
        <v>-29318238000</v>
      </c>
      <c r="R70" s="5">
        <v>-27373915000</v>
      </c>
      <c r="S70" s="5">
        <v>-32219758000</v>
      </c>
    </row>
    <row r="71" spans="3:26" ht="15.5" x14ac:dyDescent="0.35">
      <c r="C71" t="s">
        <v>101</v>
      </c>
      <c r="D71" s="5">
        <v>-17309549000</v>
      </c>
      <c r="E71" s="5">
        <v>-25121733000</v>
      </c>
      <c r="F71" s="5">
        <v>-32469162000</v>
      </c>
      <c r="G71" s="5">
        <v>-57096268000</v>
      </c>
      <c r="I71" s="5">
        <v>-123563403000</v>
      </c>
      <c r="J71" s="5">
        <v>-58994939000</v>
      </c>
      <c r="K71" s="5">
        <v>-42092141000</v>
      </c>
      <c r="L71" s="5">
        <v>2001788000</v>
      </c>
      <c r="M71" s="5">
        <v>-4660784000</v>
      </c>
      <c r="N71" s="5">
        <v>4196939000</v>
      </c>
      <c r="O71" s="5">
        <v>-18869519000</v>
      </c>
      <c r="P71" s="5">
        <v>-56625346000</v>
      </c>
      <c r="Q71" s="5">
        <v>-60488168000</v>
      </c>
      <c r="R71" s="5">
        <v>-62146426000</v>
      </c>
      <c r="S71" s="5">
        <v>-70006637000</v>
      </c>
      <c r="T71" s="5">
        <v>-75075879775</v>
      </c>
      <c r="U71" s="5">
        <v>-79532293259</v>
      </c>
      <c r="V71" s="5">
        <v>-48028741180</v>
      </c>
      <c r="W71" s="5">
        <v>-59949728166</v>
      </c>
      <c r="X71" s="5">
        <v>-58456919748</v>
      </c>
      <c r="Y71" s="5">
        <v>-64840157113</v>
      </c>
      <c r="Z71" s="5">
        <v>-44863415877</v>
      </c>
    </row>
    <row r="72" spans="3:26" ht="15.5" x14ac:dyDescent="0.35">
      <c r="C72" t="s">
        <v>262</v>
      </c>
      <c r="D72" s="5">
        <v>165438856000</v>
      </c>
      <c r="E72" s="5">
        <v>192555678000</v>
      </c>
      <c r="F72" s="5">
        <v>70092448000</v>
      </c>
      <c r="G72" s="5">
        <v>112298346000</v>
      </c>
      <c r="I72" s="5">
        <v>315834046000</v>
      </c>
      <c r="J72" s="5">
        <v>310415108000</v>
      </c>
      <c r="K72" s="5">
        <v>234729712000</v>
      </c>
      <c r="L72" s="5">
        <v>-52193561000</v>
      </c>
      <c r="M72" s="5">
        <v>-333366231000</v>
      </c>
      <c r="N72" s="5">
        <v>-235772754000</v>
      </c>
      <c r="O72" s="5">
        <v>143508701000</v>
      </c>
      <c r="P72" s="5">
        <v>466896329000</v>
      </c>
      <c r="Q72" s="5">
        <v>179213383000</v>
      </c>
      <c r="R72" s="5">
        <v>169430409000</v>
      </c>
      <c r="S72" s="5">
        <v>211003762000</v>
      </c>
      <c r="T72" s="5">
        <v>316934994073</v>
      </c>
      <c r="U72" s="5">
        <v>208071242241</v>
      </c>
      <c r="V72" s="5">
        <v>235234485314</v>
      </c>
      <c r="W72" s="5">
        <v>200208195285</v>
      </c>
      <c r="X72" s="5">
        <v>170114357595</v>
      </c>
      <c r="Y72" s="5">
        <v>148164554745</v>
      </c>
      <c r="Z72" s="5">
        <v>-37454408652</v>
      </c>
    </row>
    <row r="73" spans="3:26" ht="15.5" x14ac:dyDescent="0.35">
      <c r="C73" t="s">
        <v>264</v>
      </c>
      <c r="X73" s="5">
        <v>-62989341939</v>
      </c>
      <c r="Y73" s="5">
        <v>-68857421437</v>
      </c>
      <c r="Z73" s="5">
        <v>-17825252553</v>
      </c>
    </row>
    <row r="74" spans="3:26" ht="15.5" x14ac:dyDescent="0.35">
      <c r="C74" t="s">
        <v>102</v>
      </c>
      <c r="D74" s="5">
        <v>165438856000</v>
      </c>
      <c r="E74" s="5">
        <v>192555678000</v>
      </c>
      <c r="F74" s="5">
        <v>70092448000</v>
      </c>
      <c r="G74" s="5">
        <v>112298346000</v>
      </c>
      <c r="I74" s="5">
        <v>315834046000</v>
      </c>
      <c r="J74" s="5">
        <v>310415108000</v>
      </c>
      <c r="K74" s="5">
        <v>234729712000</v>
      </c>
      <c r="L74" s="5">
        <v>-52193561000</v>
      </c>
      <c r="M74" s="5">
        <v>-333366231000</v>
      </c>
      <c r="N74" s="5">
        <v>-235772754000</v>
      </c>
      <c r="O74" s="5">
        <v>143508701000</v>
      </c>
      <c r="P74" s="5">
        <v>466896329000</v>
      </c>
      <c r="Q74" s="5">
        <v>179213383000</v>
      </c>
      <c r="R74" s="5">
        <v>169430409000</v>
      </c>
      <c r="S74" s="5">
        <v>211003762000</v>
      </c>
      <c r="T74" s="5">
        <v>316934994073</v>
      </c>
      <c r="U74" s="5">
        <v>208071242241</v>
      </c>
      <c r="V74" s="5">
        <v>235234485314</v>
      </c>
      <c r="W74" s="5">
        <v>200208195285</v>
      </c>
      <c r="X74" s="5">
        <v>107125015656</v>
      </c>
      <c r="Y74" s="5">
        <v>79307133308</v>
      </c>
      <c r="Z74" s="5">
        <v>-55279661205</v>
      </c>
    </row>
    <row r="75" spans="3:26" ht="15.5" x14ac:dyDescent="0.35">
      <c r="C75" t="s">
        <v>103</v>
      </c>
      <c r="D75" s="5">
        <v>20165000</v>
      </c>
      <c r="E75" s="5">
        <v>-242569000</v>
      </c>
      <c r="F75" s="5">
        <v>-5464712000</v>
      </c>
      <c r="G75" s="5">
        <v>817357000</v>
      </c>
      <c r="I75" s="5">
        <v>-1283718000</v>
      </c>
      <c r="J75" s="5">
        <v>7536281000</v>
      </c>
      <c r="K75" s="5">
        <v>12553594000</v>
      </c>
      <c r="L75" s="5">
        <v>14456137000</v>
      </c>
      <c r="M75" s="5">
        <v>24561932000</v>
      </c>
      <c r="N75" s="5">
        <v>-29497146000</v>
      </c>
      <c r="O75" s="5">
        <v>-26474785000</v>
      </c>
      <c r="P75" s="5">
        <v>9333207000</v>
      </c>
      <c r="Q75" s="5">
        <v>-6633824000</v>
      </c>
      <c r="R75" s="5">
        <v>-2306080000</v>
      </c>
      <c r="S75" s="5">
        <v>1091951000</v>
      </c>
    </row>
    <row r="76" spans="3:26" ht="15.5" x14ac:dyDescent="0.35">
      <c r="C76" t="s">
        <v>104</v>
      </c>
      <c r="D76" s="5">
        <v>20165000</v>
      </c>
      <c r="E76" s="5">
        <v>-242569000</v>
      </c>
      <c r="F76" s="5">
        <v>-5464712000</v>
      </c>
      <c r="G76" s="5">
        <v>817357000</v>
      </c>
      <c r="I76" s="5">
        <v>-1283718000</v>
      </c>
      <c r="J76" s="5">
        <v>7536281000</v>
      </c>
      <c r="K76" s="5">
        <v>12553594000</v>
      </c>
      <c r="L76" s="5">
        <v>14456137000</v>
      </c>
      <c r="M76" s="5">
        <v>24561932000</v>
      </c>
      <c r="N76" s="5">
        <v>-29497146000</v>
      </c>
      <c r="O76" s="5">
        <v>-26474785000</v>
      </c>
      <c r="P76" s="5">
        <v>9333207000</v>
      </c>
      <c r="Q76" s="5">
        <v>-6633824000</v>
      </c>
      <c r="R76" s="5">
        <v>-2306080000</v>
      </c>
      <c r="S76" s="5">
        <v>1091951000</v>
      </c>
    </row>
    <row r="77" spans="3:26" ht="15.5" x14ac:dyDescent="0.35">
      <c r="C77" t="s">
        <v>105</v>
      </c>
      <c r="D77" s="5">
        <v>165459021000</v>
      </c>
      <c r="E77" s="5">
        <v>192313109000</v>
      </c>
      <c r="F77" s="5">
        <v>64627736000</v>
      </c>
      <c r="G77" s="5">
        <v>113115703000</v>
      </c>
      <c r="I77" s="5">
        <v>314550328000</v>
      </c>
      <c r="J77" s="5">
        <v>317951389000</v>
      </c>
      <c r="K77" s="5">
        <v>247283306000</v>
      </c>
      <c r="L77" s="5">
        <v>-37737424000</v>
      </c>
      <c r="M77" s="5">
        <v>-308804299000</v>
      </c>
      <c r="N77" s="5">
        <v>-265269900000</v>
      </c>
      <c r="O77" s="5">
        <v>117033916000</v>
      </c>
      <c r="P77" s="5">
        <v>476229536000</v>
      </c>
      <c r="Q77" s="5">
        <v>172579559000</v>
      </c>
      <c r="R77" s="5">
        <v>167124329000</v>
      </c>
      <c r="S77" s="5">
        <v>212095713000</v>
      </c>
      <c r="T77" s="5">
        <v>316934994073</v>
      </c>
      <c r="U77" s="5">
        <v>208071242241</v>
      </c>
      <c r="V77" s="5">
        <v>235234485314</v>
      </c>
      <c r="W77" s="5">
        <v>200208195285</v>
      </c>
    </row>
    <row r="78" spans="3:26" ht="15.5" x14ac:dyDescent="0.35">
      <c r="C78" t="s">
        <v>106</v>
      </c>
      <c r="D78" s="5">
        <v>165438854000</v>
      </c>
      <c r="E78" s="5">
        <v>192555680000</v>
      </c>
      <c r="F78" s="5">
        <v>70092448000</v>
      </c>
      <c r="G78" s="5">
        <v>112298346000</v>
      </c>
      <c r="I78" s="5">
        <v>315834046000</v>
      </c>
      <c r="J78" s="5">
        <v>310415108000</v>
      </c>
      <c r="K78" s="5">
        <v>234729712000</v>
      </c>
      <c r="L78" s="5">
        <v>-52193561000</v>
      </c>
      <c r="M78" s="5">
        <v>-333366231000</v>
      </c>
      <c r="N78" s="5">
        <v>-235772754000</v>
      </c>
      <c r="O78" s="5">
        <v>143508701000</v>
      </c>
      <c r="P78" s="5">
        <v>466896329000</v>
      </c>
      <c r="Q78" s="5">
        <v>179213383000</v>
      </c>
      <c r="R78" s="5">
        <v>169430409000</v>
      </c>
      <c r="S78" s="5">
        <v>211003762000</v>
      </c>
      <c r="T78" s="5">
        <v>316934994073</v>
      </c>
      <c r="U78" s="5">
        <v>208071242241</v>
      </c>
      <c r="V78" s="5">
        <v>235234485314</v>
      </c>
      <c r="W78" s="5">
        <v>200208195285</v>
      </c>
      <c r="X78" s="5">
        <v>107125015656</v>
      </c>
      <c r="Y78" s="5">
        <v>79307133308</v>
      </c>
      <c r="Z78" s="5">
        <v>-55279661205</v>
      </c>
    </row>
    <row r="79" spans="3:26" ht="15.5" x14ac:dyDescent="0.35">
      <c r="C79" t="s">
        <v>8</v>
      </c>
      <c r="D79" s="5">
        <v>150398813000</v>
      </c>
      <c r="E79" s="5">
        <v>127699529000</v>
      </c>
      <c r="F79" s="5">
        <v>61657424000</v>
      </c>
      <c r="G79" s="5">
        <v>107751836000</v>
      </c>
      <c r="I79" s="5">
        <v>296629460000</v>
      </c>
      <c r="J79" s="5">
        <v>268142426000</v>
      </c>
      <c r="K79" s="5">
        <v>199507003000</v>
      </c>
      <c r="L79" s="5">
        <v>-35613674000</v>
      </c>
      <c r="M79" s="5">
        <v>-195231597000</v>
      </c>
      <c r="N79" s="5">
        <v>-159720774000</v>
      </c>
      <c r="O79" s="5">
        <v>96556366000</v>
      </c>
      <c r="P79" s="5">
        <v>307762831000</v>
      </c>
      <c r="Q79" s="5">
        <v>127116248000</v>
      </c>
      <c r="R79" s="5">
        <v>122719938000</v>
      </c>
      <c r="S79" s="5">
        <v>177498620000</v>
      </c>
      <c r="T79" s="5">
        <v>255836426334</v>
      </c>
      <c r="U79" s="5">
        <v>163380936571</v>
      </c>
      <c r="V79" s="5">
        <v>174316456181</v>
      </c>
      <c r="W79" s="5">
        <v>141716054157</v>
      </c>
    </row>
    <row r="80" spans="3:26" ht="15.5" x14ac:dyDescent="0.35">
      <c r="C80" t="s">
        <v>108</v>
      </c>
      <c r="D80" s="5">
        <v>165438854000</v>
      </c>
      <c r="E80" s="5">
        <v>192555680000</v>
      </c>
      <c r="F80" s="5">
        <v>70092448000</v>
      </c>
      <c r="G80" s="5">
        <v>112298346000</v>
      </c>
      <c r="I80" s="5">
        <v>315834046000</v>
      </c>
      <c r="J80" s="5">
        <v>310415108000</v>
      </c>
      <c r="K80" s="5">
        <v>234729712000</v>
      </c>
      <c r="L80" s="5">
        <v>-52193561000</v>
      </c>
      <c r="M80" s="5">
        <v>-333366231000</v>
      </c>
      <c r="N80" s="5">
        <v>-235772754000</v>
      </c>
      <c r="O80" s="5">
        <v>143508701000</v>
      </c>
      <c r="P80" s="5">
        <v>466896329000</v>
      </c>
      <c r="Q80" s="5">
        <v>179213383000</v>
      </c>
      <c r="R80" s="5">
        <v>169430409000</v>
      </c>
      <c r="S80" s="5">
        <v>211003762000</v>
      </c>
      <c r="T80" s="5">
        <v>316934994073</v>
      </c>
      <c r="U80" s="5">
        <v>208071242241</v>
      </c>
      <c r="V80" s="5">
        <v>235234485314</v>
      </c>
      <c r="W80" s="5">
        <v>200208195285</v>
      </c>
      <c r="X80" s="5">
        <v>107125015656</v>
      </c>
      <c r="Y80" s="5">
        <v>79307133308</v>
      </c>
      <c r="Z80" s="5">
        <v>-55279661205</v>
      </c>
    </row>
    <row r="81" spans="2:26" ht="15.5" x14ac:dyDescent="0.35">
      <c r="C81" t="s">
        <v>109</v>
      </c>
      <c r="D81" s="5">
        <v>165459019000</v>
      </c>
      <c r="E81" s="5">
        <v>192313111000</v>
      </c>
      <c r="F81" s="5">
        <v>64627736000</v>
      </c>
      <c r="G81" s="5">
        <v>113115703000</v>
      </c>
      <c r="I81" s="5">
        <v>314550328000</v>
      </c>
      <c r="J81" s="5">
        <v>317951389000</v>
      </c>
      <c r="K81" s="5">
        <v>247283306000</v>
      </c>
      <c r="L81" s="5">
        <v>-37737424000</v>
      </c>
      <c r="M81" s="5">
        <v>-308804299000</v>
      </c>
      <c r="N81" s="5">
        <v>-265269900000</v>
      </c>
      <c r="O81" s="5">
        <v>117033916000</v>
      </c>
      <c r="P81" s="5">
        <v>476229536000</v>
      </c>
      <c r="Q81" s="5">
        <v>172579559000</v>
      </c>
      <c r="R81" s="5">
        <v>167124329000</v>
      </c>
      <c r="S81" s="5">
        <v>212095713000</v>
      </c>
      <c r="T81" s="5">
        <v>316934994073</v>
      </c>
      <c r="U81" s="5">
        <v>208071242241</v>
      </c>
      <c r="V81" s="5">
        <v>235234485314</v>
      </c>
      <c r="W81" s="5">
        <v>200208195285</v>
      </c>
    </row>
    <row r="82" spans="2:26" ht="15.5" x14ac:dyDescent="0.35">
      <c r="C82" t="s">
        <v>110</v>
      </c>
      <c r="D82" s="5">
        <v>165459019000</v>
      </c>
      <c r="E82" s="5">
        <v>192313111000</v>
      </c>
      <c r="F82" s="5">
        <v>64627736000</v>
      </c>
      <c r="G82" s="5">
        <v>113115703000</v>
      </c>
      <c r="I82" s="5">
        <v>314550328000</v>
      </c>
      <c r="J82" s="5">
        <v>317951389000</v>
      </c>
      <c r="K82" s="5">
        <v>247283306000</v>
      </c>
      <c r="L82" s="5">
        <v>-37737424000</v>
      </c>
      <c r="M82" s="5">
        <v>-308804299000</v>
      </c>
      <c r="N82" s="5">
        <v>-265269900000</v>
      </c>
      <c r="O82" s="5">
        <v>117033916000</v>
      </c>
      <c r="P82" s="5">
        <v>476229536000</v>
      </c>
      <c r="Q82" s="5">
        <v>172579559000</v>
      </c>
      <c r="R82" s="5">
        <v>167124329000</v>
      </c>
      <c r="S82" s="5">
        <v>212095713000</v>
      </c>
      <c r="T82" s="5">
        <v>316934994073</v>
      </c>
      <c r="U82" s="5">
        <v>208071242241</v>
      </c>
      <c r="V82" s="5">
        <v>235234485314</v>
      </c>
      <c r="W82" s="5">
        <v>200208195285</v>
      </c>
    </row>
    <row r="84" spans="2:26" ht="15.5" x14ac:dyDescent="0.35">
      <c r="B84" t="s">
        <v>111</v>
      </c>
      <c r="C84" t="s">
        <v>112</v>
      </c>
    </row>
    <row r="85" spans="2:26" ht="15.5" x14ac:dyDescent="0.35">
      <c r="C85" t="s">
        <v>113</v>
      </c>
    </row>
    <row r="86" spans="2:26" ht="15.5" x14ac:dyDescent="0.35">
      <c r="C86" t="s">
        <v>20</v>
      </c>
      <c r="D86" s="5">
        <v>2011367950000</v>
      </c>
      <c r="E86" s="5">
        <v>1848001503000</v>
      </c>
      <c r="F86" s="5">
        <v>1736955184000</v>
      </c>
      <c r="G86" s="5">
        <v>1714060152000</v>
      </c>
      <c r="I86" s="5">
        <v>1736955184000</v>
      </c>
      <c r="J86" s="5">
        <v>1677492772000</v>
      </c>
      <c r="K86" s="5">
        <v>1297366709000</v>
      </c>
      <c r="L86" s="5">
        <v>1091086059000</v>
      </c>
      <c r="M86" s="5">
        <v>643524604000</v>
      </c>
      <c r="N86" s="5">
        <v>559397807000</v>
      </c>
      <c r="O86" s="5">
        <v>712494822000</v>
      </c>
      <c r="P86" s="5">
        <v>743881481000</v>
      </c>
      <c r="Q86" s="5">
        <v>599916500000</v>
      </c>
      <c r="R86" s="5">
        <v>804295293000</v>
      </c>
      <c r="S86" s="5">
        <v>1010737206000</v>
      </c>
      <c r="T86" s="5">
        <v>1100341952590</v>
      </c>
      <c r="U86" s="5">
        <v>1063037430101</v>
      </c>
      <c r="V86" s="5">
        <v>904292886069</v>
      </c>
      <c r="W86" s="5">
        <v>753987679286</v>
      </c>
      <c r="X86" s="5">
        <v>402396599863</v>
      </c>
      <c r="Y86" s="5">
        <v>389088419459</v>
      </c>
      <c r="Z86" s="5">
        <v>348879373777</v>
      </c>
    </row>
    <row r="87" spans="2:26" ht="15.5" x14ac:dyDescent="0.35">
      <c r="C87" t="s">
        <v>115</v>
      </c>
      <c r="D87" s="5">
        <v>85266834000</v>
      </c>
      <c r="E87" s="5">
        <v>78793796000</v>
      </c>
      <c r="F87" s="5">
        <v>77792794000</v>
      </c>
      <c r="G87" s="5">
        <v>92365968000</v>
      </c>
      <c r="I87" s="5">
        <v>77792794000</v>
      </c>
      <c r="J87" s="5">
        <v>83888036000</v>
      </c>
      <c r="K87" s="5">
        <v>97929315000</v>
      </c>
      <c r="L87" s="5">
        <v>93702121000</v>
      </c>
      <c r="M87" s="5">
        <v>62976384000</v>
      </c>
      <c r="N87" s="5">
        <v>74925018000</v>
      </c>
      <c r="O87" s="5">
        <v>109639074000</v>
      </c>
      <c r="P87" s="5">
        <v>117626934000</v>
      </c>
      <c r="Q87" s="5">
        <v>76743064000</v>
      </c>
      <c r="R87" s="5">
        <v>93785062000</v>
      </c>
      <c r="S87" s="5">
        <v>104399193000</v>
      </c>
      <c r="T87" s="5">
        <v>117325936147</v>
      </c>
      <c r="U87" s="5">
        <v>144669272392</v>
      </c>
      <c r="V87" s="5">
        <v>178014021398</v>
      </c>
      <c r="W87" s="5">
        <v>196928811609</v>
      </c>
      <c r="X87" s="5">
        <v>129856221768</v>
      </c>
      <c r="Y87" s="5">
        <v>102546627714</v>
      </c>
      <c r="Z87" s="5">
        <v>88989385080</v>
      </c>
    </row>
    <row r="88" spans="2:26" ht="15.5" x14ac:dyDescent="0.35">
      <c r="C88" t="s">
        <v>116</v>
      </c>
    </row>
    <row r="89" spans="2:26" ht="15.5" x14ac:dyDescent="0.35">
      <c r="C89" t="s">
        <v>117</v>
      </c>
    </row>
    <row r="90" spans="2:26" ht="15.5" x14ac:dyDescent="0.35">
      <c r="C90" t="s">
        <v>118</v>
      </c>
      <c r="D90" s="5">
        <v>85266834000</v>
      </c>
      <c r="E90" s="5">
        <v>78793796000</v>
      </c>
      <c r="F90" s="5">
        <v>77792794000</v>
      </c>
      <c r="G90" s="5">
        <v>92365968000</v>
      </c>
      <c r="I90" s="5">
        <v>77792794000</v>
      </c>
      <c r="J90" s="5">
        <v>83888036000</v>
      </c>
      <c r="K90" s="5">
        <v>97929315000</v>
      </c>
      <c r="L90" s="5">
        <v>93702121000</v>
      </c>
      <c r="M90" s="5">
        <v>62976384000</v>
      </c>
      <c r="N90" s="5">
        <v>74925018000</v>
      </c>
      <c r="O90" s="5">
        <v>109639074000</v>
      </c>
      <c r="P90" s="5">
        <v>117626934000</v>
      </c>
      <c r="Q90" s="5">
        <v>76743064000</v>
      </c>
      <c r="R90" s="5">
        <v>93785062000</v>
      </c>
      <c r="S90" s="5">
        <v>104399193000</v>
      </c>
      <c r="T90" s="5">
        <v>117325936147</v>
      </c>
      <c r="U90" s="5">
        <v>144669272392</v>
      </c>
      <c r="V90" s="5">
        <v>178014021398</v>
      </c>
      <c r="W90" s="5">
        <v>196928811609</v>
      </c>
      <c r="X90" s="5">
        <v>129856221768</v>
      </c>
      <c r="Y90" s="5">
        <v>102546627714</v>
      </c>
      <c r="Z90" s="5">
        <v>88989385080</v>
      </c>
    </row>
    <row r="91" spans="2:26" ht="15.5" x14ac:dyDescent="0.35">
      <c r="C91" t="s">
        <v>119</v>
      </c>
      <c r="D91" s="5">
        <v>7419576000</v>
      </c>
      <c r="E91" s="5">
        <v>9397689000</v>
      </c>
      <c r="F91" s="5">
        <v>9654114000</v>
      </c>
      <c r="G91" s="5">
        <v>8298732000</v>
      </c>
      <c r="I91" s="5">
        <v>9654114000</v>
      </c>
      <c r="J91" s="5">
        <v>9785555000</v>
      </c>
      <c r="K91" s="5">
        <v>6917963000</v>
      </c>
      <c r="L91" s="5">
        <v>6284591000</v>
      </c>
      <c r="M91" s="5">
        <v>7213277000</v>
      </c>
      <c r="N91" s="5">
        <v>9769631000</v>
      </c>
      <c r="O91" s="5">
        <v>4475983000</v>
      </c>
      <c r="P91" s="5">
        <v>6650403000</v>
      </c>
      <c r="Q91" s="5">
        <v>7064632000</v>
      </c>
      <c r="R91" s="5">
        <v>28285158000</v>
      </c>
      <c r="S91" s="5">
        <v>32529912000</v>
      </c>
      <c r="T91" s="5">
        <v>11043497124</v>
      </c>
      <c r="U91" s="5">
        <v>12959300666</v>
      </c>
      <c r="V91" s="5">
        <v>19407586012</v>
      </c>
      <c r="W91" s="5">
        <v>5319765722</v>
      </c>
      <c r="X91" s="5">
        <v>9108822030</v>
      </c>
      <c r="Y91" s="5">
        <v>10477883956</v>
      </c>
      <c r="Z91" s="5">
        <v>11005777403</v>
      </c>
    </row>
    <row r="92" spans="2:26" ht="15.5" x14ac:dyDescent="0.35">
      <c r="C92" t="s">
        <v>114</v>
      </c>
      <c r="D92" s="5">
        <v>9834145000</v>
      </c>
      <c r="E92" s="5">
        <v>8112293000</v>
      </c>
      <c r="F92" s="5">
        <v>8462563000</v>
      </c>
      <c r="G92" s="5">
        <v>8408946000</v>
      </c>
      <c r="I92" s="5">
        <v>8462563000</v>
      </c>
      <c r="J92" s="5">
        <v>7774389000</v>
      </c>
      <c r="K92" s="5">
        <v>3090166000</v>
      </c>
    </row>
    <row r="93" spans="2:26" ht="15.5" x14ac:dyDescent="0.35">
      <c r="C93" t="s">
        <v>268</v>
      </c>
      <c r="D93" s="5">
        <v>10874514000</v>
      </c>
      <c r="E93" s="5">
        <v>10114553000</v>
      </c>
      <c r="F93" s="5">
        <v>11109079000</v>
      </c>
      <c r="G93" s="5">
        <v>10964218000</v>
      </c>
      <c r="I93" s="5">
        <v>11109079000</v>
      </c>
      <c r="J93" s="5">
        <v>11856763000</v>
      </c>
      <c r="K93" s="5">
        <v>9757760000</v>
      </c>
      <c r="L93" s="5">
        <v>8583736000</v>
      </c>
      <c r="M93" s="5">
        <v>6546339000</v>
      </c>
      <c r="N93" s="5">
        <v>7317471000</v>
      </c>
      <c r="O93" s="5">
        <v>9707723000</v>
      </c>
      <c r="P93" s="5">
        <v>13515629000</v>
      </c>
      <c r="Q93" s="5">
        <v>10058075000</v>
      </c>
      <c r="R93" s="5">
        <v>10527852000</v>
      </c>
      <c r="S93" s="5">
        <v>11535547000</v>
      </c>
      <c r="T93" s="5">
        <v>10449686561</v>
      </c>
      <c r="U93" s="5">
        <v>10971573144</v>
      </c>
      <c r="V93" s="5">
        <v>14489353216</v>
      </c>
      <c r="W93" s="5">
        <v>16197334816</v>
      </c>
      <c r="X93" s="5">
        <v>14798596741</v>
      </c>
      <c r="Y93" s="5">
        <v>13301853816</v>
      </c>
      <c r="Z93" s="5">
        <v>12921802424</v>
      </c>
    </row>
    <row r="94" spans="2:26" ht="15.5" x14ac:dyDescent="0.35">
      <c r="C94" t="s">
        <v>1203</v>
      </c>
      <c r="D94" s="5">
        <v>1408571742000</v>
      </c>
      <c r="E94" s="5">
        <v>1370678077000</v>
      </c>
      <c r="F94" s="5">
        <v>1381864741000</v>
      </c>
      <c r="G94" s="5">
        <v>1334560990000</v>
      </c>
      <c r="I94" s="5">
        <v>1381864741000</v>
      </c>
      <c r="J94" s="5">
        <v>1310230954000</v>
      </c>
      <c r="K94" s="5">
        <v>1274177675000</v>
      </c>
      <c r="L94" s="5">
        <v>1162363442000</v>
      </c>
      <c r="M94" s="5">
        <v>1126392987000</v>
      </c>
      <c r="N94" s="5">
        <v>1098905635000</v>
      </c>
      <c r="O94" s="5">
        <v>1080433476000</v>
      </c>
      <c r="P94" s="5">
        <v>941391627000</v>
      </c>
      <c r="Q94" s="5">
        <v>781412599000</v>
      </c>
      <c r="R94" s="5">
        <v>523207216000</v>
      </c>
      <c r="S94" s="5">
        <v>464993129000</v>
      </c>
      <c r="T94" s="5">
        <v>409699435866</v>
      </c>
      <c r="U94" s="5">
        <v>380908174309</v>
      </c>
      <c r="V94" s="5">
        <v>457721962515</v>
      </c>
      <c r="W94" s="5">
        <v>534648365525</v>
      </c>
      <c r="X94" s="5">
        <v>438534081009</v>
      </c>
      <c r="Y94" s="5">
        <v>478767660161</v>
      </c>
      <c r="Z94" s="5">
        <v>538549190000</v>
      </c>
    </row>
    <row r="95" spans="2:26" ht="15.5" x14ac:dyDescent="0.35">
      <c r="C95" t="s">
        <v>92</v>
      </c>
      <c r="D95" s="5">
        <v>-217023291000</v>
      </c>
      <c r="E95" s="5">
        <v>-217043456000</v>
      </c>
      <c r="F95" s="5">
        <v>-218021375000</v>
      </c>
      <c r="G95" s="5">
        <v>-218890190000</v>
      </c>
      <c r="I95" s="5">
        <v>-218021375000</v>
      </c>
      <c r="J95" s="5">
        <v>-222681682000</v>
      </c>
      <c r="K95" s="5">
        <v>-231912913000</v>
      </c>
      <c r="L95" s="5">
        <v>30496451000</v>
      </c>
      <c r="M95" s="5">
        <v>6066345000</v>
      </c>
      <c r="N95" s="5">
        <v>-5401821000</v>
      </c>
      <c r="O95" s="5">
        <v>12274160000</v>
      </c>
      <c r="P95" s="5">
        <v>29698787000</v>
      </c>
      <c r="Q95" s="5">
        <v>28458362000</v>
      </c>
      <c r="R95" s="5">
        <v>19791581000</v>
      </c>
      <c r="S95" s="5">
        <v>19791581000</v>
      </c>
      <c r="T95" s="5">
        <v>19791580510</v>
      </c>
      <c r="U95" s="5">
        <v>19791580510</v>
      </c>
      <c r="V95" s="5">
        <v>-355721888050</v>
      </c>
      <c r="W95" s="5">
        <v>-359794576634</v>
      </c>
      <c r="X95" s="5">
        <v>-359794576634</v>
      </c>
      <c r="Y95" s="5">
        <v>-330363588841</v>
      </c>
      <c r="Z95" s="5">
        <v>-330363588841</v>
      </c>
    </row>
    <row r="96" spans="2:26" ht="15.5" x14ac:dyDescent="0.35">
      <c r="C96" t="s">
        <v>121</v>
      </c>
      <c r="D96" s="5">
        <v>2426879549000</v>
      </c>
      <c r="E96" s="5">
        <v>2221080862000</v>
      </c>
      <c r="F96" s="5">
        <v>2111933405000</v>
      </c>
      <c r="G96" s="5">
        <v>2192742627000</v>
      </c>
      <c r="I96" s="5">
        <v>2111933405000</v>
      </c>
      <c r="J96" s="5">
        <v>2139793103000</v>
      </c>
      <c r="K96" s="5">
        <v>1827124640000</v>
      </c>
      <c r="L96" s="5">
        <v>1665875608000</v>
      </c>
      <c r="M96" s="5">
        <v>1248479663000</v>
      </c>
      <c r="N96" s="5">
        <v>1227341662000</v>
      </c>
      <c r="O96" s="5">
        <v>1441469001000</v>
      </c>
      <c r="P96" s="5">
        <v>1390828947000</v>
      </c>
      <c r="Q96" s="5">
        <v>1080732751000</v>
      </c>
      <c r="R96" s="5">
        <v>1325939154000</v>
      </c>
      <c r="S96" s="5">
        <v>1516965201000</v>
      </c>
      <c r="T96" s="5">
        <v>1474883784448</v>
      </c>
      <c r="U96" s="5">
        <v>1507910807708</v>
      </c>
      <c r="V96" s="5">
        <v>1401885004585</v>
      </c>
      <c r="W96" s="5">
        <v>1039475803718</v>
      </c>
      <c r="X96" s="5">
        <v>619839366468</v>
      </c>
      <c r="Y96" s="5">
        <v>588339447299</v>
      </c>
      <c r="Z96" s="5">
        <v>514178062226</v>
      </c>
    </row>
    <row r="97" spans="3:26" ht="15.5" x14ac:dyDescent="0.35">
      <c r="C97" t="s">
        <v>122</v>
      </c>
    </row>
    <row r="98" spans="3:26" ht="15.5" x14ac:dyDescent="0.35">
      <c r="C98" t="s">
        <v>124</v>
      </c>
      <c r="D98" s="5">
        <v>39453698000</v>
      </c>
      <c r="E98" s="5">
        <v>42183921000</v>
      </c>
      <c r="F98" s="5">
        <v>42183921000</v>
      </c>
      <c r="I98" s="5">
        <v>42183921000</v>
      </c>
      <c r="Y98" s="5">
        <v>1954413400</v>
      </c>
      <c r="Z98" s="5">
        <v>4600000000</v>
      </c>
    </row>
    <row r="99" spans="3:26" ht="15.5" x14ac:dyDescent="0.35">
      <c r="C99" t="s">
        <v>125</v>
      </c>
      <c r="D99" s="5">
        <v>36298155000</v>
      </c>
      <c r="E99" s="5">
        <v>35517093000</v>
      </c>
      <c r="F99" s="5">
        <v>31926128000</v>
      </c>
      <c r="G99" s="5">
        <v>34561145000</v>
      </c>
      <c r="I99" s="5">
        <v>31926128000</v>
      </c>
      <c r="J99" s="5">
        <v>72980258000</v>
      </c>
      <c r="K99" s="5">
        <v>92126540000</v>
      </c>
      <c r="L99" s="5">
        <v>109861083000</v>
      </c>
      <c r="M99" s="5">
        <v>83024689000</v>
      </c>
      <c r="N99" s="5">
        <v>73698530000</v>
      </c>
      <c r="O99" s="5">
        <v>41794753000</v>
      </c>
      <c r="P99" s="5">
        <v>15810526000</v>
      </c>
      <c r="Q99" s="5">
        <v>10682992000</v>
      </c>
      <c r="R99" s="5">
        <v>12079969000</v>
      </c>
      <c r="S99" s="5">
        <v>8211017000</v>
      </c>
      <c r="T99" s="5">
        <v>7952774492</v>
      </c>
      <c r="U99" s="5">
        <v>7683984704</v>
      </c>
      <c r="V99" s="5">
        <v>14614643334</v>
      </c>
      <c r="W99" s="5">
        <v>4521529372</v>
      </c>
      <c r="X99" s="5">
        <v>974672072</v>
      </c>
      <c r="Y99" s="5">
        <v>8720920074</v>
      </c>
      <c r="Z99" s="5">
        <v>20769326680</v>
      </c>
    </row>
    <row r="100" spans="3:26" ht="15.5" x14ac:dyDescent="0.35">
      <c r="C100" t="s">
        <v>123</v>
      </c>
      <c r="D100" s="5">
        <v>108984567000</v>
      </c>
      <c r="E100" s="5">
        <v>109420960000</v>
      </c>
      <c r="F100" s="5">
        <v>107840356000</v>
      </c>
      <c r="G100" s="5">
        <v>5187824000</v>
      </c>
      <c r="I100" s="5">
        <v>107840356000</v>
      </c>
      <c r="J100" s="5">
        <v>8893759000</v>
      </c>
      <c r="K100" s="5">
        <v>15207969000</v>
      </c>
      <c r="L100" s="5">
        <v>1560403000</v>
      </c>
      <c r="M100" s="5">
        <v>1648186000</v>
      </c>
      <c r="N100" s="5">
        <v>1727136000</v>
      </c>
      <c r="O100" s="5">
        <v>5969582000</v>
      </c>
      <c r="P100" s="5">
        <v>4723475000</v>
      </c>
      <c r="Q100" s="5">
        <v>2910848000</v>
      </c>
      <c r="R100" s="5">
        <v>3081499000</v>
      </c>
      <c r="S100" s="5">
        <v>3296362000</v>
      </c>
      <c r="T100" s="5">
        <v>4118457771</v>
      </c>
      <c r="U100" s="5">
        <v>4487479793</v>
      </c>
      <c r="V100" s="5">
        <v>3517855695</v>
      </c>
      <c r="W100" s="5">
        <v>3889994360</v>
      </c>
      <c r="X100" s="5">
        <v>2910873840</v>
      </c>
      <c r="Y100" s="5">
        <v>3366090289</v>
      </c>
      <c r="Z100" s="5">
        <v>2946965304</v>
      </c>
    </row>
    <row r="101" spans="3:26" ht="15.5" x14ac:dyDescent="0.35">
      <c r="C101" t="s">
        <v>126</v>
      </c>
      <c r="D101" s="5">
        <v>1469210987000</v>
      </c>
      <c r="E101" s="5">
        <v>1505665096000</v>
      </c>
      <c r="F101" s="5">
        <v>1529363085000</v>
      </c>
      <c r="G101" s="5">
        <v>1555367299000</v>
      </c>
      <c r="I101" s="5">
        <v>1529363085000</v>
      </c>
      <c r="J101" s="5">
        <v>1648967792000</v>
      </c>
      <c r="K101" s="5">
        <v>1747845335000</v>
      </c>
      <c r="L101" s="5">
        <v>1808682413000</v>
      </c>
      <c r="M101" s="5">
        <v>1959771568000</v>
      </c>
      <c r="N101" s="5">
        <v>2063687396000</v>
      </c>
      <c r="O101" s="5">
        <v>2052809992000</v>
      </c>
      <c r="P101" s="5">
        <v>1730723007000</v>
      </c>
      <c r="Q101" s="5">
        <v>1198217162000</v>
      </c>
      <c r="R101" s="5">
        <v>912189968000</v>
      </c>
      <c r="S101" s="5">
        <v>804382042000</v>
      </c>
      <c r="T101" s="5">
        <v>761344624264</v>
      </c>
      <c r="U101" s="5">
        <v>675706649491</v>
      </c>
      <c r="V101" s="5">
        <v>638897559622</v>
      </c>
      <c r="W101" s="5">
        <v>1273301998772</v>
      </c>
      <c r="X101" s="5">
        <v>1320106254868</v>
      </c>
      <c r="Y101" s="5">
        <v>1408923710875</v>
      </c>
      <c r="Z101" s="5">
        <v>1487489782127</v>
      </c>
    </row>
    <row r="102" spans="3:26" ht="15.5" x14ac:dyDescent="0.35">
      <c r="C102" t="s">
        <v>342</v>
      </c>
      <c r="D102" s="5">
        <v>898537789000</v>
      </c>
      <c r="E102" s="5">
        <v>897278093000</v>
      </c>
      <c r="F102" s="5">
        <v>888785632000</v>
      </c>
      <c r="G102" s="5">
        <v>886883500000</v>
      </c>
      <c r="I102" s="5">
        <v>888785632000</v>
      </c>
      <c r="J102" s="5">
        <v>886354690000</v>
      </c>
      <c r="K102" s="5">
        <v>894381658000</v>
      </c>
      <c r="L102" s="5">
        <v>905085551000</v>
      </c>
      <c r="M102" s="5">
        <v>833085863000</v>
      </c>
      <c r="N102" s="5">
        <v>826374859000</v>
      </c>
      <c r="O102" s="5">
        <v>847014139000</v>
      </c>
      <c r="P102" s="5">
        <v>758267723000</v>
      </c>
      <c r="Q102" s="5">
        <v>749365972000</v>
      </c>
      <c r="R102" s="5">
        <v>729440047000</v>
      </c>
      <c r="S102" s="5">
        <v>655769293000</v>
      </c>
      <c r="T102" s="5">
        <v>655354128113</v>
      </c>
      <c r="U102" s="5">
        <v>649710271438</v>
      </c>
      <c r="V102" s="5">
        <v>644485132538</v>
      </c>
    </row>
    <row r="103" spans="3:26" ht="15.5" x14ac:dyDescent="0.35">
      <c r="C103" t="s">
        <v>128</v>
      </c>
      <c r="X103" s="5">
        <v>615548235</v>
      </c>
      <c r="Y103" s="5">
        <v>1107986824</v>
      </c>
      <c r="Z103" s="5">
        <v>5901887081</v>
      </c>
    </row>
    <row r="104" spans="3:26" ht="15.5" x14ac:dyDescent="0.35">
      <c r="C104" t="s">
        <v>129</v>
      </c>
      <c r="D104" s="5">
        <v>4363035035000</v>
      </c>
      <c r="E104" s="5">
        <v>4364880964000</v>
      </c>
      <c r="F104" s="5">
        <v>4370023780000</v>
      </c>
      <c r="G104" s="5">
        <v>4191382450000</v>
      </c>
      <c r="I104" s="5">
        <v>4370023780000</v>
      </c>
      <c r="J104" s="5">
        <v>4318051668000</v>
      </c>
      <c r="K104" s="5">
        <v>4446694075000</v>
      </c>
      <c r="L104" s="5">
        <v>4417474932000</v>
      </c>
      <c r="M104" s="5">
        <v>4434059060000</v>
      </c>
      <c r="N104" s="5">
        <v>4524292898000</v>
      </c>
      <c r="O104" s="5">
        <v>4149749714000</v>
      </c>
      <c r="P104" s="5">
        <v>3657768326000</v>
      </c>
      <c r="Q104" s="5">
        <v>3039356161000</v>
      </c>
      <c r="R104" s="5">
        <v>2564298752000</v>
      </c>
      <c r="S104" s="5">
        <v>2154537270000</v>
      </c>
      <c r="T104" s="5">
        <v>2100902879515</v>
      </c>
      <c r="U104" s="5">
        <v>1920791677381</v>
      </c>
      <c r="V104" s="5">
        <v>1907060274173</v>
      </c>
      <c r="W104" s="5">
        <v>1834016074427</v>
      </c>
      <c r="X104" s="5">
        <v>1860293504052</v>
      </c>
      <c r="Y104" s="5">
        <v>2009871044092</v>
      </c>
      <c r="Z104" s="5">
        <v>2174231789519</v>
      </c>
    </row>
    <row r="105" spans="3:26" ht="15.5" x14ac:dyDescent="0.35">
      <c r="C105" t="s">
        <v>130</v>
      </c>
      <c r="D105" s="5">
        <v>6789914584000</v>
      </c>
      <c r="E105" s="5">
        <v>6585961826000</v>
      </c>
      <c r="F105" s="5">
        <v>6481957185000</v>
      </c>
      <c r="G105" s="5">
        <v>6384125077000</v>
      </c>
      <c r="I105" s="5">
        <v>6481957185000</v>
      </c>
      <c r="J105" s="5">
        <v>6457844771000</v>
      </c>
      <c r="K105" s="5">
        <v>6273818715000</v>
      </c>
      <c r="L105" s="5">
        <v>6083350540000</v>
      </c>
      <c r="M105" s="5">
        <v>5682538723000</v>
      </c>
      <c r="N105" s="5">
        <v>5751634560000</v>
      </c>
      <c r="O105" s="5">
        <v>5591218715000</v>
      </c>
      <c r="P105" s="5">
        <v>5048597273000</v>
      </c>
      <c r="Q105" s="5">
        <v>4120088912000</v>
      </c>
      <c r="R105" s="5">
        <v>3890237906000</v>
      </c>
      <c r="S105" s="5">
        <v>3671502471000</v>
      </c>
      <c r="T105" s="5">
        <v>3575786663963</v>
      </c>
      <c r="U105" s="5">
        <v>3428702485089</v>
      </c>
      <c r="V105" s="5">
        <v>3308945278758</v>
      </c>
      <c r="W105" s="5">
        <v>2873491878145</v>
      </c>
      <c r="X105" s="5">
        <v>2480132870520</v>
      </c>
      <c r="Y105" s="5">
        <v>2598210491391</v>
      </c>
      <c r="Z105" s="5">
        <v>2688409851745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1331181923000</v>
      </c>
      <c r="E108" s="5">
        <v>1281132659000</v>
      </c>
      <c r="F108" s="5">
        <v>1191352267000</v>
      </c>
      <c r="G108" s="5">
        <v>1059319258000</v>
      </c>
      <c r="I108" s="5">
        <v>1191352267000</v>
      </c>
      <c r="J108" s="5">
        <v>1045454225000</v>
      </c>
      <c r="K108" s="5">
        <v>910583938000</v>
      </c>
      <c r="L108" s="5">
        <v>786346838000</v>
      </c>
      <c r="M108" s="5">
        <v>748315645000</v>
      </c>
      <c r="N108" s="5">
        <v>690117666000</v>
      </c>
      <c r="O108" s="5">
        <v>821810829000</v>
      </c>
      <c r="P108" s="5">
        <v>692329572000</v>
      </c>
      <c r="Q108" s="5">
        <v>640235286000</v>
      </c>
      <c r="R108" s="5">
        <v>610154379000</v>
      </c>
      <c r="S108" s="5">
        <v>538809140000</v>
      </c>
      <c r="T108" s="5">
        <v>619567084467</v>
      </c>
      <c r="U108" s="5">
        <v>1013226611944</v>
      </c>
      <c r="V108" s="5">
        <v>841430356378</v>
      </c>
      <c r="W108" s="5">
        <v>671603347276</v>
      </c>
      <c r="X108" s="5">
        <v>633253141514</v>
      </c>
      <c r="Y108" s="5">
        <v>693266657654</v>
      </c>
      <c r="Z108" s="5">
        <v>573356622597</v>
      </c>
    </row>
    <row r="109" spans="3:26" ht="15.5" x14ac:dyDescent="0.35">
      <c r="C109" t="s">
        <v>139</v>
      </c>
      <c r="D109" s="5">
        <v>69242428000</v>
      </c>
      <c r="E109" s="5">
        <v>65584810000</v>
      </c>
      <c r="F109" s="5">
        <v>61957282000</v>
      </c>
      <c r="G109" s="5">
        <v>56702268000</v>
      </c>
      <c r="I109" s="5">
        <v>61957282000</v>
      </c>
      <c r="J109" s="5">
        <v>77650197000</v>
      </c>
      <c r="K109" s="5">
        <v>74666096000</v>
      </c>
      <c r="L109" s="5">
        <v>68426138000</v>
      </c>
      <c r="M109" s="5">
        <v>89714948000</v>
      </c>
      <c r="N109" s="5">
        <v>62767250000</v>
      </c>
      <c r="O109" s="5">
        <v>64639673000</v>
      </c>
      <c r="P109" s="5">
        <v>80943982000</v>
      </c>
      <c r="Q109" s="5">
        <v>66385200000</v>
      </c>
      <c r="R109" s="5">
        <v>65836400000</v>
      </c>
      <c r="S109" s="5">
        <v>67595500000</v>
      </c>
      <c r="T109" s="5">
        <v>60956000000</v>
      </c>
      <c r="U109" s="5">
        <v>59726100000</v>
      </c>
      <c r="V109" s="5">
        <v>47383000000</v>
      </c>
      <c r="W109" s="5">
        <v>70730400000</v>
      </c>
      <c r="X109" s="5">
        <v>70129800000</v>
      </c>
      <c r="Y109" s="5">
        <v>46060000000</v>
      </c>
    </row>
    <row r="110" spans="3:26" ht="15.5" x14ac:dyDescent="0.35">
      <c r="C110" t="s">
        <v>134</v>
      </c>
      <c r="D110" s="5">
        <v>119727591000</v>
      </c>
      <c r="E110" s="5">
        <v>77844059000</v>
      </c>
      <c r="F110" s="5">
        <v>66725084000</v>
      </c>
      <c r="G110" s="5">
        <v>76010725000</v>
      </c>
      <c r="I110" s="5">
        <v>66725084000</v>
      </c>
      <c r="J110" s="5">
        <v>67218800000</v>
      </c>
      <c r="K110" s="5">
        <v>51905062000</v>
      </c>
      <c r="L110" s="5">
        <v>59356131000</v>
      </c>
      <c r="M110" s="5">
        <v>51850586000</v>
      </c>
      <c r="N110" s="5">
        <v>23003808000</v>
      </c>
      <c r="O110" s="5">
        <v>36113699000</v>
      </c>
      <c r="P110" s="5">
        <v>29658091000</v>
      </c>
      <c r="Q110" s="5">
        <v>38752081000</v>
      </c>
      <c r="R110" s="5">
        <v>41372533000</v>
      </c>
      <c r="S110" s="5">
        <v>36911640000</v>
      </c>
      <c r="T110" s="5">
        <v>24091407200</v>
      </c>
      <c r="U110" s="5">
        <v>37077392075</v>
      </c>
      <c r="V110" s="5">
        <v>45961290891</v>
      </c>
      <c r="W110" s="5">
        <v>31017839404</v>
      </c>
      <c r="X110" s="5">
        <v>24352704931</v>
      </c>
      <c r="Y110" s="5">
        <v>30486686185</v>
      </c>
      <c r="Z110" s="5">
        <v>41902685299</v>
      </c>
    </row>
    <row r="111" spans="3:26" ht="15.5" x14ac:dyDescent="0.35">
      <c r="C111" t="s">
        <v>135</v>
      </c>
      <c r="D111" s="5">
        <v>187578413000</v>
      </c>
      <c r="E111" s="5">
        <v>191515538000</v>
      </c>
      <c r="F111" s="5">
        <v>180905203000</v>
      </c>
      <c r="G111" s="5">
        <v>159715960000</v>
      </c>
      <c r="I111" s="5">
        <v>180905203000</v>
      </c>
      <c r="J111" s="5">
        <v>167103159000</v>
      </c>
      <c r="K111" s="5">
        <v>128014444000</v>
      </c>
      <c r="L111" s="5">
        <v>134948091000</v>
      </c>
      <c r="M111" s="5">
        <v>98317791000</v>
      </c>
      <c r="N111" s="5">
        <v>126929643000</v>
      </c>
      <c r="O111" s="5">
        <v>154496479000</v>
      </c>
      <c r="P111" s="5">
        <v>104161442000</v>
      </c>
      <c r="Q111" s="5">
        <v>72540068000</v>
      </c>
      <c r="R111" s="5">
        <v>69431576000</v>
      </c>
      <c r="S111" s="5">
        <v>73286468000</v>
      </c>
      <c r="T111" s="5">
        <v>84820765480</v>
      </c>
      <c r="U111" s="5">
        <v>64545464835</v>
      </c>
      <c r="V111" s="5">
        <v>229188097839</v>
      </c>
      <c r="W111" s="5">
        <v>237283297052</v>
      </c>
      <c r="X111" s="5">
        <v>50431698231</v>
      </c>
      <c r="Y111" s="5">
        <v>29780043006</v>
      </c>
      <c r="Z111" s="5">
        <v>45361572423</v>
      </c>
    </row>
    <row r="112" spans="3:26" ht="15.5" x14ac:dyDescent="0.35">
      <c r="C112" t="s">
        <v>137</v>
      </c>
      <c r="D112" s="5">
        <v>79778060000</v>
      </c>
      <c r="E112" s="5">
        <v>87820446000</v>
      </c>
      <c r="F112" s="5">
        <v>73902234000</v>
      </c>
      <c r="G112" s="5">
        <v>53803333000</v>
      </c>
      <c r="I112" s="5">
        <v>73902234000</v>
      </c>
      <c r="J112" s="5">
        <v>30756642000</v>
      </c>
      <c r="K112" s="5">
        <v>31333139000</v>
      </c>
      <c r="L112" s="5">
        <v>29907490000</v>
      </c>
      <c r="M112" s="5">
        <v>15336290000</v>
      </c>
      <c r="N112" s="5">
        <v>7287556000</v>
      </c>
      <c r="O112" s="5">
        <v>22423262000</v>
      </c>
      <c r="P112" s="5">
        <v>24455481000</v>
      </c>
      <c r="Q112" s="5">
        <v>23400675000</v>
      </c>
      <c r="R112" s="5">
        <v>25984299000</v>
      </c>
      <c r="S112" s="5">
        <v>31937688000</v>
      </c>
      <c r="T112" s="5">
        <v>28987106213</v>
      </c>
      <c r="U112" s="5">
        <v>36536078403</v>
      </c>
      <c r="V112" s="5">
        <v>40244923999</v>
      </c>
      <c r="W112" s="5">
        <v>27744219009</v>
      </c>
      <c r="X112" s="5">
        <v>22900965562</v>
      </c>
      <c r="Y112" s="5">
        <v>46328172544</v>
      </c>
      <c r="Z112" s="5">
        <v>38570868293</v>
      </c>
    </row>
    <row r="113" spans="3:26" ht="15.5" x14ac:dyDescent="0.35">
      <c r="C113" t="s">
        <v>136</v>
      </c>
      <c r="D113" s="5">
        <v>103752159000</v>
      </c>
      <c r="E113" s="5">
        <v>94074210000</v>
      </c>
      <c r="F113" s="5">
        <v>96369303000</v>
      </c>
      <c r="G113" s="5">
        <v>102240928000</v>
      </c>
      <c r="I113" s="5">
        <v>96369303000</v>
      </c>
      <c r="J113" s="5">
        <v>90783238000</v>
      </c>
      <c r="K113" s="5">
        <v>83440741000</v>
      </c>
      <c r="L113" s="5">
        <v>84419131000</v>
      </c>
      <c r="M113" s="5">
        <v>92163385000</v>
      </c>
      <c r="N113" s="5">
        <v>66669789000</v>
      </c>
      <c r="O113" s="5">
        <v>81089977000</v>
      </c>
      <c r="P113" s="5">
        <v>75471191000</v>
      </c>
      <c r="Q113" s="5">
        <v>63932418000</v>
      </c>
      <c r="R113" s="5">
        <v>69291001000</v>
      </c>
      <c r="S113" s="5">
        <v>60888557000</v>
      </c>
      <c r="T113" s="5">
        <v>80315065634</v>
      </c>
      <c r="U113" s="5">
        <v>89291689602</v>
      </c>
      <c r="V113" s="5">
        <v>84592125493</v>
      </c>
      <c r="W113" s="5">
        <v>79434922112</v>
      </c>
      <c r="X113" s="5">
        <v>57324430430</v>
      </c>
      <c r="Y113" s="5">
        <v>82650213329</v>
      </c>
      <c r="Z113" s="5">
        <v>118759427342</v>
      </c>
    </row>
    <row r="114" spans="3:26" ht="15.5" x14ac:dyDescent="0.35">
      <c r="C114" t="s">
        <v>140</v>
      </c>
    </row>
    <row r="115" spans="3:26" ht="15.5" x14ac:dyDescent="0.35">
      <c r="C115" t="s">
        <v>141</v>
      </c>
      <c r="D115" s="5">
        <v>1584614354000</v>
      </c>
      <c r="E115" s="5">
        <v>1539175225000</v>
      </c>
      <c r="F115" s="5">
        <v>1724459865000</v>
      </c>
      <c r="G115" s="5">
        <v>1808623606000</v>
      </c>
      <c r="I115" s="5">
        <v>1724459865000</v>
      </c>
      <c r="J115" s="5">
        <v>2053863235000</v>
      </c>
      <c r="K115" s="5">
        <v>2268715756000</v>
      </c>
      <c r="L115" s="5">
        <v>2098605261000</v>
      </c>
      <c r="M115" s="5">
        <v>1695590547000</v>
      </c>
      <c r="N115" s="5">
        <v>1438944917000</v>
      </c>
      <c r="O115" s="5">
        <v>1254450904000</v>
      </c>
      <c r="P115" s="5">
        <v>951158720000</v>
      </c>
      <c r="Q115" s="5">
        <v>514360691000</v>
      </c>
      <c r="R115" s="5">
        <v>461049625000</v>
      </c>
      <c r="S115" s="5">
        <v>510870241000</v>
      </c>
      <c r="T115" s="5">
        <v>496572705285</v>
      </c>
      <c r="U115" s="5">
        <v>242919127275</v>
      </c>
      <c r="V115" s="5">
        <v>536930367683</v>
      </c>
      <c r="W115" s="5">
        <v>464332455724</v>
      </c>
      <c r="X115" s="5">
        <v>272758669933</v>
      </c>
      <c r="Y115" s="5">
        <v>398869263469</v>
      </c>
      <c r="Z115" s="5">
        <v>730996060745</v>
      </c>
    </row>
    <row r="116" spans="3:26" ht="15.5" x14ac:dyDescent="0.35">
      <c r="C116" t="s">
        <v>144</v>
      </c>
      <c r="D116" s="5">
        <v>681494193000</v>
      </c>
      <c r="E116" s="5">
        <v>738818500000</v>
      </c>
      <c r="F116" s="5">
        <v>667899478000</v>
      </c>
      <c r="G116" s="5">
        <v>573906609000</v>
      </c>
      <c r="I116" s="5">
        <v>667899478000</v>
      </c>
      <c r="J116" s="5">
        <v>568941931000</v>
      </c>
      <c r="K116" s="5">
        <v>503258444000</v>
      </c>
      <c r="L116" s="5">
        <v>378411546000</v>
      </c>
      <c r="M116" s="5">
        <v>392650983000</v>
      </c>
      <c r="N116" s="5">
        <v>391672060000</v>
      </c>
      <c r="O116" s="5">
        <v>448345332000</v>
      </c>
      <c r="P116" s="5">
        <v>354518773000</v>
      </c>
      <c r="Q116" s="5">
        <v>349502975000</v>
      </c>
      <c r="R116" s="5">
        <v>318162215000</v>
      </c>
      <c r="S116" s="5">
        <v>245318295000</v>
      </c>
      <c r="T116" s="5">
        <v>340396739940</v>
      </c>
      <c r="U116" s="5">
        <v>726049887029</v>
      </c>
      <c r="V116" s="5">
        <v>394060918156</v>
      </c>
      <c r="W116" s="5">
        <v>225392669699</v>
      </c>
      <c r="X116" s="5">
        <v>408113542360</v>
      </c>
      <c r="Y116" s="5">
        <v>457961542590</v>
      </c>
      <c r="Z116" s="5">
        <v>328762069240</v>
      </c>
    </row>
    <row r="117" spans="3:26" ht="15.5" x14ac:dyDescent="0.35">
      <c r="C117" t="s">
        <v>145</v>
      </c>
      <c r="D117" s="5">
        <v>2024933607000</v>
      </c>
      <c r="E117" s="5">
        <v>1972294582000</v>
      </c>
      <c r="F117" s="5">
        <v>2146143444000</v>
      </c>
      <c r="G117" s="5">
        <v>2239817500000</v>
      </c>
      <c r="I117" s="5">
        <v>2146143444000</v>
      </c>
      <c r="J117" s="5">
        <v>2485655766000</v>
      </c>
      <c r="K117" s="5">
        <v>2725435762000</v>
      </c>
      <c r="L117" s="5">
        <v>2595755463000</v>
      </c>
      <c r="M117" s="5">
        <v>2225591048000</v>
      </c>
      <c r="N117" s="5">
        <v>2044939294000</v>
      </c>
      <c r="O117" s="5">
        <v>1465258038000</v>
      </c>
      <c r="P117" s="5">
        <v>1119453947000</v>
      </c>
      <c r="Q117" s="5">
        <v>694773173000</v>
      </c>
      <c r="R117" s="5">
        <v>629003122000</v>
      </c>
      <c r="S117" s="5">
        <v>662305316000</v>
      </c>
      <c r="T117" s="5">
        <v>648470390880</v>
      </c>
      <c r="U117" s="5">
        <v>379479975097</v>
      </c>
      <c r="V117" s="5">
        <v>658588389547</v>
      </c>
      <c r="W117" s="5">
        <v>584149688738</v>
      </c>
      <c r="X117" s="5">
        <v>394564462259</v>
      </c>
      <c r="Y117" s="5">
        <v>519975446252</v>
      </c>
      <c r="Z117" s="5">
        <v>856397556408</v>
      </c>
    </row>
    <row r="118" spans="3:26" ht="15.5" x14ac:dyDescent="0.35">
      <c r="C118" t="s">
        <v>146</v>
      </c>
      <c r="D118" s="5">
        <v>2024933607000</v>
      </c>
      <c r="E118" s="5">
        <v>1972294582000</v>
      </c>
      <c r="F118" s="5">
        <v>2146143444000</v>
      </c>
      <c r="G118" s="5">
        <v>2239817500000</v>
      </c>
      <c r="I118" s="5">
        <v>2146143444000</v>
      </c>
      <c r="J118" s="5">
        <v>2485655766000</v>
      </c>
      <c r="K118" s="5">
        <v>2725435762000</v>
      </c>
      <c r="L118" s="5">
        <v>2595755463000</v>
      </c>
      <c r="M118" s="5">
        <v>2225591048000</v>
      </c>
      <c r="N118" s="5">
        <v>2044939294000</v>
      </c>
      <c r="O118" s="5">
        <v>1465258038000</v>
      </c>
      <c r="P118" s="5">
        <v>1119453947000</v>
      </c>
      <c r="Q118" s="5">
        <v>694773173000</v>
      </c>
      <c r="R118" s="5">
        <v>629003122000</v>
      </c>
      <c r="S118" s="5">
        <v>662305316000</v>
      </c>
      <c r="T118" s="5">
        <v>648470390880</v>
      </c>
      <c r="U118" s="5">
        <v>379479975097</v>
      </c>
      <c r="V118" s="5">
        <v>658588389547</v>
      </c>
      <c r="W118" s="5">
        <v>584149688738</v>
      </c>
      <c r="X118" s="5">
        <v>394564462259</v>
      </c>
      <c r="Y118" s="5">
        <v>519975446252</v>
      </c>
      <c r="Z118" s="5">
        <v>856397556408</v>
      </c>
    </row>
    <row r="119" spans="3:26" ht="15.5" x14ac:dyDescent="0.35">
      <c r="C119" t="s">
        <v>148</v>
      </c>
      <c r="P119" s="5">
        <v>7023133000</v>
      </c>
      <c r="Q119" s="5">
        <v>9738152000</v>
      </c>
      <c r="R119" s="5">
        <v>13741133000</v>
      </c>
      <c r="S119" s="5">
        <v>15645008000</v>
      </c>
      <c r="T119" s="5">
        <v>14798132758</v>
      </c>
      <c r="U119" s="5">
        <v>14641257758</v>
      </c>
      <c r="V119" s="5">
        <v>15071429758</v>
      </c>
      <c r="W119" s="5">
        <v>17628703000</v>
      </c>
      <c r="X119" s="5">
        <v>17575034000</v>
      </c>
      <c r="Y119" s="5">
        <v>17860107000</v>
      </c>
      <c r="Z119" s="5">
        <v>18940457000</v>
      </c>
    </row>
    <row r="120" spans="3:26" ht="15.5" x14ac:dyDescent="0.35">
      <c r="C120" t="s">
        <v>152</v>
      </c>
      <c r="D120" s="5">
        <v>194185000</v>
      </c>
      <c r="E120" s="5">
        <v>194185000</v>
      </c>
      <c r="F120" s="5">
        <v>194185000</v>
      </c>
      <c r="G120" s="5">
        <v>1160731000</v>
      </c>
      <c r="I120" s="5">
        <v>194185000</v>
      </c>
      <c r="J120" s="5">
        <v>1160731000</v>
      </c>
      <c r="K120" s="5">
        <v>2708669000</v>
      </c>
      <c r="L120" s="5">
        <v>4323929000</v>
      </c>
      <c r="M120" s="5">
        <v>4757750000</v>
      </c>
      <c r="N120" s="5">
        <v>5809314000</v>
      </c>
      <c r="O120" s="5">
        <v>8548646000</v>
      </c>
      <c r="P120" s="5">
        <v>10696269000</v>
      </c>
      <c r="Q120" s="5">
        <v>11625647000</v>
      </c>
      <c r="R120" s="5">
        <v>11419746000</v>
      </c>
      <c r="S120" s="5">
        <v>9988103000</v>
      </c>
      <c r="T120" s="5">
        <v>9142437642</v>
      </c>
      <c r="U120" s="5">
        <v>7314260819</v>
      </c>
      <c r="V120" s="5">
        <v>6708515193</v>
      </c>
      <c r="W120" s="5">
        <v>8114218584</v>
      </c>
      <c r="X120" s="5">
        <v>15161233892</v>
      </c>
      <c r="Y120" s="5">
        <v>19112939402</v>
      </c>
      <c r="Z120" s="5">
        <v>22458874941</v>
      </c>
    </row>
    <row r="121" spans="3:26" ht="15.5" x14ac:dyDescent="0.35">
      <c r="C121" t="s">
        <v>407</v>
      </c>
      <c r="M121" s="5">
        <v>34512003000</v>
      </c>
      <c r="N121" s="5">
        <v>69531258000</v>
      </c>
      <c r="O121" s="5">
        <v>40297608000</v>
      </c>
    </row>
    <row r="122" spans="3:26" ht="15.5" x14ac:dyDescent="0.35">
      <c r="C122" t="s">
        <v>150</v>
      </c>
    </row>
    <row r="123" spans="3:26" ht="15.5" x14ac:dyDescent="0.35">
      <c r="C123" t="s">
        <v>151</v>
      </c>
      <c r="D123" s="5">
        <v>1974108973000</v>
      </c>
      <c r="E123" s="5">
        <v>1919987012000</v>
      </c>
      <c r="F123" s="5">
        <v>2094420239000</v>
      </c>
      <c r="G123" s="5">
        <v>2190365750000</v>
      </c>
      <c r="I123" s="5">
        <v>2094420239000</v>
      </c>
      <c r="J123" s="5">
        <v>2435240990000</v>
      </c>
      <c r="K123" s="5">
        <v>2679639468000</v>
      </c>
      <c r="L123" s="5">
        <v>2543947233000</v>
      </c>
      <c r="M123" s="5">
        <v>2125359448000</v>
      </c>
      <c r="N123" s="5">
        <v>1894153104000</v>
      </c>
      <c r="O123" s="5">
        <v>1321425873000</v>
      </c>
      <c r="P123" s="5">
        <v>1006521274000</v>
      </c>
      <c r="Q123" s="5">
        <v>564795156000</v>
      </c>
      <c r="R123" s="5">
        <v>510374040000</v>
      </c>
      <c r="S123" s="5">
        <v>552209223000</v>
      </c>
      <c r="T123" s="5">
        <v>539834333922</v>
      </c>
      <c r="U123" s="5">
        <v>279570785682</v>
      </c>
      <c r="V123" s="5">
        <v>565521668150</v>
      </c>
      <c r="W123" s="5">
        <v>494639465992</v>
      </c>
      <c r="X123" s="5">
        <v>300400718295</v>
      </c>
      <c r="Y123" s="5">
        <v>423145910580</v>
      </c>
      <c r="Z123" s="5">
        <v>756915221497</v>
      </c>
    </row>
    <row r="124" spans="3:26" ht="15.5" x14ac:dyDescent="0.35">
      <c r="C124" t="s">
        <v>154</v>
      </c>
      <c r="D124" s="5">
        <v>3356115530000</v>
      </c>
      <c r="E124" s="5">
        <v>3253427241000</v>
      </c>
      <c r="F124" s="5">
        <v>3337495711000</v>
      </c>
      <c r="G124" s="5">
        <v>3299136758000</v>
      </c>
      <c r="I124" s="5">
        <v>3337495711000</v>
      </c>
      <c r="J124" s="5">
        <v>3531109991000</v>
      </c>
      <c r="K124" s="5">
        <v>3636019700000</v>
      </c>
      <c r="L124" s="5">
        <v>3382102301000</v>
      </c>
      <c r="M124" s="5">
        <v>2973906693000</v>
      </c>
      <c r="N124" s="5">
        <v>2735056960000</v>
      </c>
      <c r="O124" s="5">
        <v>2287068867000</v>
      </c>
      <c r="P124" s="5">
        <v>1811783519000</v>
      </c>
      <c r="Q124" s="5">
        <v>1335008459000</v>
      </c>
      <c r="R124" s="5">
        <v>1239157501000</v>
      </c>
      <c r="S124" s="5">
        <v>1201114456000</v>
      </c>
      <c r="T124" s="5">
        <v>1268037475347</v>
      </c>
      <c r="U124" s="5">
        <v>1392706587041</v>
      </c>
      <c r="V124" s="5">
        <v>1500018745925</v>
      </c>
      <c r="W124" s="5">
        <v>1255753036014</v>
      </c>
      <c r="X124" s="5">
        <v>1027817603773</v>
      </c>
      <c r="Y124" s="5">
        <v>1213242103906</v>
      </c>
      <c r="Z124" s="5">
        <v>1429754179005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1159368000000</v>
      </c>
      <c r="E126" s="5">
        <v>1159368000000</v>
      </c>
      <c r="F126" s="5">
        <v>1159368000000</v>
      </c>
      <c r="G126" s="5">
        <v>1159368000000</v>
      </c>
      <c r="I126" s="5">
        <v>1159368000000</v>
      </c>
      <c r="J126" s="5">
        <v>1159368000000</v>
      </c>
      <c r="K126" s="5">
        <v>1159368000000</v>
      </c>
      <c r="L126" s="5">
        <v>1159368000000</v>
      </c>
      <c r="M126" s="5">
        <v>1159368000000</v>
      </c>
      <c r="N126" s="5">
        <v>1159368000000</v>
      </c>
      <c r="O126" s="5">
        <v>1159368000000</v>
      </c>
      <c r="P126" s="5">
        <v>1159368000000</v>
      </c>
      <c r="Q126" s="5">
        <v>1159368000000</v>
      </c>
      <c r="R126" s="5">
        <v>1159368000000</v>
      </c>
      <c r="S126" s="5">
        <v>1159368000000</v>
      </c>
      <c r="T126" s="5">
        <v>1159368000000</v>
      </c>
      <c r="U126" s="5">
        <v>1159368000000</v>
      </c>
      <c r="V126" s="5">
        <v>1159368000000</v>
      </c>
      <c r="W126" s="5">
        <v>1159368000000</v>
      </c>
      <c r="X126" s="5">
        <v>1159368000000</v>
      </c>
      <c r="Y126" s="5">
        <v>1159368000000</v>
      </c>
      <c r="Z126" s="5">
        <v>1159368000000</v>
      </c>
    </row>
    <row r="127" spans="3:26" ht="15.5" x14ac:dyDescent="0.35">
      <c r="C127" t="s">
        <v>157</v>
      </c>
      <c r="D127" s="5">
        <v>-361197103000</v>
      </c>
      <c r="E127" s="5">
        <v>-361197103000</v>
      </c>
      <c r="F127" s="5">
        <v>-361197103000</v>
      </c>
      <c r="G127" s="5">
        <v>-361197103000</v>
      </c>
      <c r="I127" s="5">
        <v>-361197103000</v>
      </c>
      <c r="J127" s="5">
        <v>-361197103000</v>
      </c>
      <c r="K127" s="5">
        <v>-361197103000</v>
      </c>
      <c r="L127" s="5">
        <v>-361197103000</v>
      </c>
      <c r="M127" s="5">
        <v>-361197103000</v>
      </c>
      <c r="N127" s="5">
        <v>-361197103000</v>
      </c>
      <c r="O127" s="5">
        <v>-361197103000</v>
      </c>
      <c r="P127" s="5">
        <v>-361197103000</v>
      </c>
      <c r="Q127" s="5">
        <v>-361197103000</v>
      </c>
      <c r="R127" s="5">
        <v>-361197103000</v>
      </c>
      <c r="S127" s="5">
        <v>-361197103000</v>
      </c>
      <c r="T127" s="5">
        <v>-361197102827</v>
      </c>
      <c r="U127" s="5">
        <v>-361197102827</v>
      </c>
      <c r="V127" s="5">
        <v>14316365733</v>
      </c>
      <c r="W127" s="5">
        <v>14316365733</v>
      </c>
      <c r="X127" s="5">
        <v>14316365733</v>
      </c>
      <c r="Y127" s="5">
        <v>14316365733</v>
      </c>
      <c r="Z127" s="5">
        <v>14316365733</v>
      </c>
    </row>
    <row r="128" spans="3:26" ht="15.5" x14ac:dyDescent="0.35">
      <c r="C128" t="s">
        <v>158</v>
      </c>
      <c r="D128" s="5">
        <v>2071532442000</v>
      </c>
      <c r="E128" s="5">
        <v>1979122194000</v>
      </c>
      <c r="F128" s="5">
        <v>1851180096000</v>
      </c>
      <c r="G128" s="5">
        <v>1785714569000</v>
      </c>
      <c r="I128" s="5">
        <v>1851180096000</v>
      </c>
      <c r="J128" s="5">
        <v>1600908745000</v>
      </c>
      <c r="K128" s="5">
        <v>1364110167000</v>
      </c>
      <c r="L128" s="5">
        <v>1172674013000</v>
      </c>
      <c r="M128" s="5">
        <v>1217567531000</v>
      </c>
      <c r="N128" s="5">
        <v>1423639860000</v>
      </c>
      <c r="O128" s="5">
        <v>1588458961000</v>
      </c>
      <c r="P128" s="5">
        <v>1517824655000</v>
      </c>
      <c r="Q128" s="5">
        <v>1254117808000</v>
      </c>
      <c r="R128" s="5">
        <v>1168738808000</v>
      </c>
      <c r="S128" s="5">
        <v>1085437382000</v>
      </c>
      <c r="T128" s="5">
        <v>944873523991</v>
      </c>
      <c r="U128" s="5">
        <v>721499401657</v>
      </c>
      <c r="V128" s="5">
        <v>585943297086</v>
      </c>
      <c r="W128" s="5">
        <v>434814200905</v>
      </c>
      <c r="X128" s="5">
        <v>311648034748</v>
      </c>
      <c r="Y128" s="5">
        <v>214023540084</v>
      </c>
      <c r="Z128" s="5">
        <v>134716406776</v>
      </c>
    </row>
    <row r="129" spans="2:26" ht="15.5" x14ac:dyDescent="0.35">
      <c r="C129" t="s">
        <v>159</v>
      </c>
      <c r="D129" s="5">
        <v>14600000000</v>
      </c>
      <c r="E129" s="5">
        <v>13600000000</v>
      </c>
      <c r="F129" s="5">
        <v>13600000000</v>
      </c>
      <c r="G129" s="5">
        <v>13600000000</v>
      </c>
      <c r="I129" s="5">
        <v>13600000000</v>
      </c>
      <c r="J129" s="5">
        <v>12600000000</v>
      </c>
      <c r="K129" s="5">
        <v>11600000000</v>
      </c>
      <c r="L129" s="5">
        <v>11600000000</v>
      </c>
      <c r="M129" s="5">
        <v>11600000000</v>
      </c>
      <c r="N129" s="5">
        <v>11600000000</v>
      </c>
      <c r="O129" s="5">
        <v>10600000000</v>
      </c>
      <c r="P129" s="5">
        <v>9600000000</v>
      </c>
      <c r="Q129" s="5">
        <v>8600000000</v>
      </c>
      <c r="R129" s="5">
        <v>7600000000</v>
      </c>
      <c r="S129" s="5">
        <v>6600000000</v>
      </c>
      <c r="T129" s="5">
        <v>5600000000</v>
      </c>
      <c r="U129" s="5">
        <v>4600000000</v>
      </c>
      <c r="V129" s="5">
        <v>3600000000</v>
      </c>
      <c r="W129" s="5">
        <v>2600000000</v>
      </c>
      <c r="X129" s="5">
        <v>1600000000</v>
      </c>
      <c r="Y129" s="5">
        <v>600000000</v>
      </c>
      <c r="Z129" s="5">
        <v>600000000</v>
      </c>
    </row>
    <row r="130" spans="2:26" ht="15.5" x14ac:dyDescent="0.35">
      <c r="C130" t="s">
        <v>160</v>
      </c>
      <c r="D130" s="5">
        <v>2056932442000</v>
      </c>
      <c r="E130" s="5">
        <v>1965522194000</v>
      </c>
      <c r="F130" s="5">
        <v>1837580096000</v>
      </c>
      <c r="G130" s="5">
        <v>1772114569000</v>
      </c>
      <c r="I130" s="5">
        <v>1837580096000</v>
      </c>
      <c r="J130" s="5">
        <v>1588308745000</v>
      </c>
      <c r="K130" s="5">
        <v>1352510167000</v>
      </c>
      <c r="L130" s="5">
        <v>1161074013000</v>
      </c>
      <c r="M130" s="5">
        <v>1205967531000</v>
      </c>
      <c r="N130" s="5">
        <v>1412039860000</v>
      </c>
      <c r="O130" s="5">
        <v>1577858961000</v>
      </c>
      <c r="P130" s="5">
        <v>1508224655000</v>
      </c>
      <c r="Q130" s="5">
        <v>1245517808000</v>
      </c>
      <c r="R130" s="5">
        <v>1161138808000</v>
      </c>
      <c r="S130" s="5">
        <v>1078837382000</v>
      </c>
      <c r="T130" s="5">
        <v>939273523991</v>
      </c>
      <c r="U130" s="5">
        <v>716899401657</v>
      </c>
      <c r="V130" s="5">
        <v>582343297086</v>
      </c>
      <c r="W130" s="5">
        <v>432214200905</v>
      </c>
      <c r="X130" s="5">
        <v>310048034748</v>
      </c>
      <c r="Y130" s="5">
        <v>213423540084</v>
      </c>
      <c r="Z130" s="5">
        <v>134116406776</v>
      </c>
    </row>
    <row r="131" spans="2:26" ht="15.5" x14ac:dyDescent="0.35">
      <c r="C131" t="s">
        <v>161</v>
      </c>
      <c r="D131" s="5">
        <v>2071532442000</v>
      </c>
      <c r="E131" s="5">
        <v>1979122194000</v>
      </c>
      <c r="F131" s="5">
        <v>1851180096000</v>
      </c>
      <c r="G131" s="5">
        <v>1785714569000</v>
      </c>
      <c r="I131" s="5">
        <v>1851180096000</v>
      </c>
      <c r="J131" s="5">
        <v>1600908745000</v>
      </c>
      <c r="K131" s="5">
        <v>1364110167000</v>
      </c>
      <c r="L131" s="5">
        <v>1172674013000</v>
      </c>
      <c r="M131" s="5">
        <v>1217567531000</v>
      </c>
      <c r="N131" s="5">
        <v>1423639860000</v>
      </c>
      <c r="O131" s="5">
        <v>1588458961000</v>
      </c>
      <c r="P131" s="5">
        <v>1517824655000</v>
      </c>
      <c r="Q131" s="5">
        <v>1254117808000</v>
      </c>
      <c r="R131" s="5">
        <v>1168738808000</v>
      </c>
      <c r="S131" s="5">
        <v>1085437382000</v>
      </c>
      <c r="T131" s="5">
        <v>944873523991</v>
      </c>
      <c r="U131" s="5">
        <v>721499401657</v>
      </c>
      <c r="V131" s="5">
        <v>585943297086</v>
      </c>
      <c r="W131" s="5">
        <v>434814200905</v>
      </c>
      <c r="X131" s="5">
        <v>311648034748</v>
      </c>
      <c r="Y131" s="5">
        <v>214023540084</v>
      </c>
      <c r="Z131" s="5">
        <v>134716406776</v>
      </c>
    </row>
    <row r="132" spans="2:26" ht="15.5" x14ac:dyDescent="0.35">
      <c r="C132" t="s">
        <v>162</v>
      </c>
      <c r="D132" s="5">
        <v>781119006000</v>
      </c>
      <c r="E132" s="5">
        <v>772284950000</v>
      </c>
      <c r="F132" s="5">
        <v>713131856000</v>
      </c>
      <c r="G132" s="5">
        <v>719993043000</v>
      </c>
      <c r="I132" s="5">
        <v>713131856000</v>
      </c>
      <c r="J132" s="5">
        <v>750336820000</v>
      </c>
      <c r="K132" s="5">
        <v>707430864000</v>
      </c>
      <c r="L132" s="5">
        <v>699906878000</v>
      </c>
      <c r="M132" s="5">
        <v>686827257000</v>
      </c>
      <c r="N132" s="5">
        <v>800168664000</v>
      </c>
      <c r="O132" s="5">
        <v>905245830000</v>
      </c>
      <c r="P132" s="5">
        <v>891119415000</v>
      </c>
      <c r="Q132" s="5">
        <v>704333386000</v>
      </c>
      <c r="R132" s="5">
        <v>664379119000</v>
      </c>
      <c r="S132" s="5">
        <v>566988155000</v>
      </c>
      <c r="T132" s="5">
        <v>544913186942</v>
      </c>
      <c r="U132" s="5">
        <v>496534018708</v>
      </c>
      <c r="V132" s="5">
        <v>405020758064</v>
      </c>
      <c r="W132" s="5">
        <v>369034852127</v>
      </c>
      <c r="X132" s="5">
        <v>326777442900</v>
      </c>
      <c r="Y132" s="5">
        <v>327624070509</v>
      </c>
      <c r="Z132" s="5">
        <v>280618489072</v>
      </c>
    </row>
    <row r="133" spans="2:26" ht="15.5" x14ac:dyDescent="0.35">
      <c r="C133" t="s">
        <v>10</v>
      </c>
      <c r="D133" s="5">
        <v>3433799054000</v>
      </c>
      <c r="E133" s="5">
        <v>3332534585000</v>
      </c>
      <c r="F133" s="5">
        <v>3144461474000</v>
      </c>
      <c r="G133" s="5">
        <v>3084988319000</v>
      </c>
      <c r="I133" s="5">
        <v>3144461474000</v>
      </c>
      <c r="J133" s="5">
        <v>2926734780000</v>
      </c>
      <c r="K133" s="5">
        <v>2637799015000</v>
      </c>
      <c r="L133" s="5">
        <v>2701248239000</v>
      </c>
      <c r="M133" s="5">
        <v>2708632030000</v>
      </c>
      <c r="N133" s="5">
        <v>3016577600000</v>
      </c>
      <c r="O133" s="5">
        <v>3304149848000</v>
      </c>
      <c r="P133" s="5">
        <v>3236813754000</v>
      </c>
      <c r="Q133" s="5">
        <v>2785080453000</v>
      </c>
      <c r="R133" s="5">
        <v>2651080405000</v>
      </c>
      <c r="S133" s="5">
        <v>2470388015000</v>
      </c>
      <c r="T133" s="5">
        <v>2307749188616</v>
      </c>
      <c r="U133" s="5">
        <v>2035995898048</v>
      </c>
      <c r="V133" s="5">
        <v>1808926532833</v>
      </c>
      <c r="W133" s="5">
        <v>1617738842131</v>
      </c>
      <c r="X133" s="5">
        <v>1452315266747</v>
      </c>
      <c r="Y133" s="5">
        <v>1384968387485</v>
      </c>
      <c r="Z133" s="5">
        <v>1258655672740</v>
      </c>
    </row>
    <row r="134" spans="2:26" ht="15.5" x14ac:dyDescent="0.35">
      <c r="C134" t="s">
        <v>163</v>
      </c>
      <c r="D134" s="5">
        <v>6789914584000</v>
      </c>
      <c r="E134" s="5">
        <v>6585961826000</v>
      </c>
      <c r="F134" s="5">
        <v>6481957185000</v>
      </c>
      <c r="G134" s="5">
        <v>6384125077000</v>
      </c>
      <c r="I134" s="5">
        <v>6481957185000</v>
      </c>
      <c r="J134" s="5">
        <v>6457844771000</v>
      </c>
      <c r="K134" s="5">
        <v>6273818715000</v>
      </c>
      <c r="L134" s="5">
        <v>6083350540000</v>
      </c>
      <c r="M134" s="5">
        <v>5682538723000</v>
      </c>
      <c r="N134" s="5">
        <v>5751634560000</v>
      </c>
      <c r="O134" s="5">
        <v>5591218715000</v>
      </c>
      <c r="P134" s="5">
        <v>5048597273000</v>
      </c>
      <c r="Q134" s="5">
        <v>4120088912000</v>
      </c>
      <c r="R134" s="5">
        <v>3890237906000</v>
      </c>
      <c r="S134" s="5">
        <v>3671502471000</v>
      </c>
      <c r="T134" s="5">
        <v>3575786663963</v>
      </c>
      <c r="U134" s="5">
        <v>3428702485089</v>
      </c>
      <c r="V134" s="5">
        <v>3308945278758</v>
      </c>
      <c r="W134" s="5">
        <v>2873491878145</v>
      </c>
      <c r="X134" s="5">
        <v>2480132870520</v>
      </c>
      <c r="Y134" s="5">
        <v>2598210491391</v>
      </c>
      <c r="Z134" s="5">
        <v>2688409851745</v>
      </c>
    </row>
    <row r="135" spans="2:26" ht="15.5" x14ac:dyDescent="0.35">
      <c r="C135" t="s">
        <v>164</v>
      </c>
      <c r="D135" s="5">
        <v>2318736000</v>
      </c>
      <c r="E135" s="5">
        <v>2318736000</v>
      </c>
      <c r="F135" s="5">
        <v>2318736000</v>
      </c>
      <c r="G135" s="5">
        <v>2318736000</v>
      </c>
      <c r="I135" s="5">
        <v>2318736000</v>
      </c>
      <c r="J135" s="5">
        <v>2318736000</v>
      </c>
      <c r="K135" s="5">
        <v>2318736000</v>
      </c>
      <c r="L135" s="5">
        <v>2318736000</v>
      </c>
      <c r="M135" s="5">
        <v>2318736000</v>
      </c>
      <c r="N135" s="5">
        <v>2318736000</v>
      </c>
      <c r="O135" s="5">
        <v>2318736000</v>
      </c>
      <c r="P135" s="5">
        <v>2318736000</v>
      </c>
      <c r="Q135" s="5">
        <v>2318736000</v>
      </c>
      <c r="R135" s="5">
        <v>2318736000</v>
      </c>
      <c r="S135" s="5">
        <v>2318736000</v>
      </c>
      <c r="T135" s="5">
        <v>2318736000</v>
      </c>
      <c r="U135" s="5">
        <v>2318736000</v>
      </c>
      <c r="V135" s="5">
        <v>2318736000</v>
      </c>
      <c r="W135" s="5">
        <v>2318736000</v>
      </c>
      <c r="X135" s="5">
        <v>2318736000</v>
      </c>
      <c r="Y135" s="5">
        <v>2318736000</v>
      </c>
      <c r="Z135" s="5">
        <v>2318736000</v>
      </c>
    </row>
    <row r="137" spans="2:26" ht="15.5" x14ac:dyDescent="0.35">
      <c r="B137" t="s">
        <v>165</v>
      </c>
      <c r="C137" t="s">
        <v>166</v>
      </c>
      <c r="D137" s="5">
        <v>152516712000</v>
      </c>
      <c r="E137" s="5">
        <v>305586712000</v>
      </c>
      <c r="F137" s="5">
        <v>291543364000</v>
      </c>
      <c r="G137" s="5">
        <v>213406312000</v>
      </c>
      <c r="I137" s="5">
        <v>792109658000</v>
      </c>
      <c r="J137" s="5">
        <v>779005990000</v>
      </c>
      <c r="K137" s="5">
        <v>468391086000</v>
      </c>
      <c r="L137" s="5">
        <v>310638383000</v>
      </c>
      <c r="M137" s="5">
        <v>-38205991000</v>
      </c>
      <c r="N137" s="5">
        <v>-38412680000</v>
      </c>
      <c r="O137" s="5">
        <v>120475250000</v>
      </c>
      <c r="P137" s="5">
        <v>364352900000</v>
      </c>
      <c r="Q137" s="5">
        <v>165401911000</v>
      </c>
      <c r="R137" s="5">
        <v>325924807000</v>
      </c>
      <c r="S137" s="5">
        <v>146370761000</v>
      </c>
      <c r="T137" s="5">
        <v>274033053259</v>
      </c>
      <c r="U137" s="5">
        <v>305065366366</v>
      </c>
      <c r="V137" s="5">
        <v>269058256514</v>
      </c>
      <c r="W137" s="5">
        <v>417024795385</v>
      </c>
      <c r="X137" s="5">
        <v>227962163142</v>
      </c>
      <c r="Y137" s="5">
        <v>178284877140</v>
      </c>
      <c r="Z137" s="5">
        <v>234871648564</v>
      </c>
    </row>
    <row r="138" spans="2:26" ht="15.5" x14ac:dyDescent="0.35">
      <c r="C138" t="s">
        <v>279</v>
      </c>
      <c r="D138" s="5">
        <v>738210635000</v>
      </c>
      <c r="E138" s="5">
        <v>764948306000</v>
      </c>
      <c r="F138" s="5">
        <v>758776241000</v>
      </c>
      <c r="G138" s="5">
        <v>685911162000</v>
      </c>
      <c r="I138" s="5">
        <v>2688757434000</v>
      </c>
      <c r="J138" s="5">
        <v>2632688299000</v>
      </c>
      <c r="K138" s="5">
        <v>2056116792000</v>
      </c>
      <c r="L138" s="5">
        <v>1376207360000</v>
      </c>
      <c r="M138" s="5">
        <v>525317865000</v>
      </c>
      <c r="N138" s="5">
        <v>677337016000</v>
      </c>
      <c r="O138" s="5">
        <v>1420100642000</v>
      </c>
      <c r="P138" s="5">
        <v>1603229393000</v>
      </c>
      <c r="Q138" s="5">
        <v>1234594992000</v>
      </c>
      <c r="R138" s="5">
        <v>1257165616000</v>
      </c>
      <c r="S138" s="5">
        <v>1164595447000</v>
      </c>
      <c r="T138" s="5">
        <v>1351385159143</v>
      </c>
      <c r="U138" s="5">
        <v>1419943570498</v>
      </c>
      <c r="V138" s="5">
        <v>1485375627717</v>
      </c>
      <c r="W138" s="5">
        <v>1255270931726</v>
      </c>
      <c r="X138" s="5">
        <v>1206444459227</v>
      </c>
      <c r="Y138" s="5">
        <v>1133273497198</v>
      </c>
      <c r="Z138" s="5">
        <v>1120043877406</v>
      </c>
    </row>
    <row r="139" spans="2:26" ht="15.5" x14ac:dyDescent="0.35">
      <c r="C139" t="s">
        <v>2701</v>
      </c>
      <c r="W139" s="5">
        <v>187187016393</v>
      </c>
    </row>
    <row r="140" spans="2:26" ht="15.5" x14ac:dyDescent="0.35">
      <c r="C140" t="s">
        <v>379</v>
      </c>
    </row>
    <row r="141" spans="2:26" ht="15.5" x14ac:dyDescent="0.35">
      <c r="C141" t="s">
        <v>2702</v>
      </c>
      <c r="D141" s="5">
        <v>-390938360000</v>
      </c>
      <c r="E141" s="5">
        <v>-234023046000</v>
      </c>
      <c r="F141" s="5">
        <v>-350744352000</v>
      </c>
      <c r="G141" s="5">
        <v>-169259040000</v>
      </c>
      <c r="I141" s="5">
        <v>-1011531341000</v>
      </c>
      <c r="J141" s="5">
        <v>-974365667000</v>
      </c>
      <c r="K141" s="5">
        <v>-853189542000</v>
      </c>
      <c r="L141" s="5">
        <v>-571284907000</v>
      </c>
      <c r="M141" s="5">
        <v>-273192041000</v>
      </c>
      <c r="N141" s="5">
        <v>-352545437000</v>
      </c>
      <c r="O141" s="5">
        <v>-710595524000</v>
      </c>
      <c r="P141" s="5">
        <v>-685730930000</v>
      </c>
      <c r="Q141" s="5">
        <v>-584745781000</v>
      </c>
      <c r="R141" s="5">
        <v>-484674287000</v>
      </c>
      <c r="S141" s="5">
        <v>-587606271000</v>
      </c>
      <c r="T141" s="5">
        <v>-592124209045</v>
      </c>
      <c r="U141" s="5">
        <v>-562488536644</v>
      </c>
      <c r="V141" s="5">
        <v>-763025505503</v>
      </c>
      <c r="W141" s="5">
        <v>-506721549062</v>
      </c>
      <c r="X141" s="5">
        <v>-480960894139</v>
      </c>
      <c r="Y141" s="5">
        <v>-450536015840</v>
      </c>
      <c r="Z141" s="5">
        <v>-421923905022</v>
      </c>
    </row>
    <row r="142" spans="2:26" ht="15.5" x14ac:dyDescent="0.35">
      <c r="C142" t="s">
        <v>381</v>
      </c>
      <c r="D142" s="5">
        <v>-81385860000</v>
      </c>
      <c r="E142" s="5">
        <v>-99657824000</v>
      </c>
      <c r="F142" s="5">
        <v>38396605000</v>
      </c>
      <c r="G142" s="5">
        <v>-140932945000</v>
      </c>
      <c r="I142" s="5">
        <v>-374836412000</v>
      </c>
      <c r="J142" s="5">
        <v>-365683399000</v>
      </c>
      <c r="K142" s="5">
        <v>-337925810000</v>
      </c>
      <c r="L142" s="5">
        <v>-237177928000</v>
      </c>
      <c r="M142" s="5">
        <v>-188120934000</v>
      </c>
      <c r="N142" s="5">
        <v>-230317908000</v>
      </c>
      <c r="O142" s="5">
        <v>-297610488000</v>
      </c>
      <c r="P142" s="5">
        <v>-266723898000</v>
      </c>
      <c r="Q142" s="5">
        <v>-245553861000</v>
      </c>
      <c r="R142" s="5">
        <v>-244338622000</v>
      </c>
      <c r="S142" s="5">
        <v>-211636909000</v>
      </c>
      <c r="T142" s="5">
        <v>-262966123209</v>
      </c>
      <c r="U142" s="5">
        <v>-322347846517</v>
      </c>
      <c r="V142" s="5">
        <v>-218506021319</v>
      </c>
      <c r="W142" s="5">
        <v>-205947409425</v>
      </c>
      <c r="X142" s="5">
        <v>-193018475572</v>
      </c>
      <c r="Y142" s="5">
        <v>-190361171422</v>
      </c>
      <c r="Z142" s="5">
        <v>-191472047575</v>
      </c>
    </row>
    <row r="143" spans="2:26" ht="15.5" x14ac:dyDescent="0.35">
      <c r="C143" t="s">
        <v>382</v>
      </c>
      <c r="D143" s="5">
        <v>-472324220000</v>
      </c>
      <c r="E143" s="5">
        <v>-333680870000</v>
      </c>
      <c r="F143" s="5">
        <v>-312347747000</v>
      </c>
      <c r="G143" s="5">
        <v>-310191985000</v>
      </c>
      <c r="I143" s="5">
        <v>-1386367753000</v>
      </c>
      <c r="J143" s="5">
        <v>-1340049066000</v>
      </c>
      <c r="K143" s="5">
        <v>-1191115352000</v>
      </c>
      <c r="L143" s="5">
        <v>-808462835000</v>
      </c>
      <c r="M143" s="5">
        <v>-461312975000</v>
      </c>
      <c r="N143" s="5">
        <v>-582863345000</v>
      </c>
      <c r="O143" s="5">
        <v>-1008206012000</v>
      </c>
      <c r="P143" s="5">
        <v>-952454828000</v>
      </c>
      <c r="Q143" s="5">
        <v>-830299642000</v>
      </c>
      <c r="R143" s="5">
        <v>-729012909000</v>
      </c>
      <c r="S143" s="5">
        <v>-799243180000</v>
      </c>
      <c r="T143" s="5">
        <v>-855090332254</v>
      </c>
      <c r="U143" s="5">
        <v>-884836383161</v>
      </c>
      <c r="V143" s="5">
        <v>-981531526822</v>
      </c>
      <c r="W143" s="5">
        <v>-712668958487</v>
      </c>
      <c r="X143" s="5">
        <v>-673979369711</v>
      </c>
      <c r="Y143" s="5">
        <v>-640897187262</v>
      </c>
      <c r="Z143" s="5">
        <v>-613395952597</v>
      </c>
    </row>
    <row r="144" spans="2:26" ht="15.5" x14ac:dyDescent="0.35">
      <c r="C144" t="s">
        <v>282</v>
      </c>
      <c r="D144" s="5">
        <v>11709943000</v>
      </c>
      <c r="E144" s="5">
        <v>10213278000</v>
      </c>
      <c r="F144" s="5">
        <v>17675334000</v>
      </c>
      <c r="G144" s="5">
        <v>9686175000</v>
      </c>
      <c r="I144" s="5">
        <v>46660654000</v>
      </c>
      <c r="J144" s="5">
        <v>33192600000</v>
      </c>
      <c r="K144" s="5">
        <v>24887616000</v>
      </c>
      <c r="L144" s="5">
        <v>10110864000</v>
      </c>
      <c r="M144" s="5">
        <v>7786208000</v>
      </c>
      <c r="N144" s="5">
        <v>16540726000</v>
      </c>
      <c r="O144" s="5">
        <v>25528007000</v>
      </c>
      <c r="P144" s="5">
        <v>23591943000</v>
      </c>
      <c r="Q144" s="5">
        <v>23330106000</v>
      </c>
      <c r="R144" s="5">
        <v>35231155000</v>
      </c>
      <c r="S144" s="5">
        <v>50053775000</v>
      </c>
      <c r="T144" s="5">
        <v>56270263085</v>
      </c>
      <c r="U144" s="5">
        <v>39036684984</v>
      </c>
      <c r="V144" s="5">
        <v>31097319134</v>
      </c>
      <c r="W144" s="5">
        <v>16831258332</v>
      </c>
      <c r="X144" s="5">
        <v>11154138951</v>
      </c>
      <c r="Y144" s="5">
        <v>13165654367</v>
      </c>
      <c r="Z144" s="5">
        <v>14284277230</v>
      </c>
    </row>
    <row r="145" spans="3:26" ht="15.5" x14ac:dyDescent="0.35">
      <c r="C145" t="s">
        <v>1010</v>
      </c>
      <c r="F145" s="5">
        <v>902267000</v>
      </c>
      <c r="I145" s="5">
        <v>902267000</v>
      </c>
      <c r="J145" s="5">
        <v>11935877000</v>
      </c>
      <c r="K145" s="5">
        <v>6018876000</v>
      </c>
      <c r="L145" s="5">
        <v>5510241000</v>
      </c>
      <c r="M145" s="5">
        <v>20511263000</v>
      </c>
      <c r="N145" s="5">
        <v>2348047000</v>
      </c>
      <c r="O145" s="5">
        <v>4799927000</v>
      </c>
      <c r="P145" s="5">
        <v>1572530000</v>
      </c>
      <c r="Q145" s="5">
        <v>3558646000</v>
      </c>
      <c r="R145" s="5">
        <v>18322854000</v>
      </c>
    </row>
    <row r="146" spans="3:26" ht="15.5" x14ac:dyDescent="0.35">
      <c r="C146" t="s">
        <v>1221</v>
      </c>
      <c r="D146" s="5">
        <v>-28687067000</v>
      </c>
      <c r="E146" s="5">
        <v>-29723686000</v>
      </c>
      <c r="F146" s="5">
        <v>-44759431000</v>
      </c>
      <c r="G146" s="5">
        <v>-34760424000</v>
      </c>
      <c r="I146" s="5">
        <v>-153075830000</v>
      </c>
      <c r="J146" s="5">
        <v>-168970876000</v>
      </c>
      <c r="K146" s="5">
        <v>-148206485000</v>
      </c>
      <c r="L146" s="5">
        <v>-105225733000</v>
      </c>
      <c r="M146" s="5">
        <v>-83801979000</v>
      </c>
      <c r="N146" s="5">
        <v>-74118081000</v>
      </c>
      <c r="O146" s="5">
        <v>-67563612000</v>
      </c>
      <c r="P146" s="5">
        <v>-46171628000</v>
      </c>
      <c r="Q146" s="5">
        <v>-42835167000</v>
      </c>
      <c r="R146" s="5">
        <v>-33129889000</v>
      </c>
      <c r="S146" s="5">
        <v>-53398901000</v>
      </c>
      <c r="T146" s="5">
        <v>-37287715413</v>
      </c>
      <c r="U146" s="5">
        <v>-34423068954</v>
      </c>
      <c r="V146" s="5">
        <v>-36406060664</v>
      </c>
      <c r="W146" s="5">
        <v>-44396550717</v>
      </c>
      <c r="X146" s="5">
        <v>-50629266157</v>
      </c>
      <c r="Y146" s="5">
        <v>-86385440270</v>
      </c>
      <c r="Z146" s="5">
        <v>-67817140184</v>
      </c>
    </row>
    <row r="147" spans="3:26" ht="15.5" x14ac:dyDescent="0.35">
      <c r="C147" t="s">
        <v>2703</v>
      </c>
      <c r="D147" s="5">
        <v>-53937639000</v>
      </c>
      <c r="E147" s="5">
        <v>-49765128000</v>
      </c>
      <c r="F147" s="5">
        <v>-49292977000</v>
      </c>
      <c r="G147" s="5">
        <v>-63301018000</v>
      </c>
      <c r="I147" s="5">
        <v>-214455656000</v>
      </c>
      <c r="J147" s="5">
        <v>-197550372000</v>
      </c>
      <c r="K147" s="5">
        <v>-156836264000</v>
      </c>
      <c r="L147" s="5">
        <v>-87009715000</v>
      </c>
      <c r="M147" s="5">
        <v>-23768803000</v>
      </c>
      <c r="N147" s="5">
        <v>-38894234000</v>
      </c>
      <c r="O147" s="5">
        <v>-102903020000</v>
      </c>
      <c r="P147" s="5">
        <v>-94309969000</v>
      </c>
      <c r="Q147" s="5">
        <v>-89219220000</v>
      </c>
      <c r="R147" s="5">
        <v>-80700726000</v>
      </c>
      <c r="S147" s="5">
        <v>-78765097000</v>
      </c>
      <c r="T147" s="5">
        <v>-76976421831</v>
      </c>
      <c r="U147" s="5">
        <v>-83976327869</v>
      </c>
      <c r="V147" s="5">
        <v>-86300157982</v>
      </c>
      <c r="W147" s="5">
        <v>-82776083214</v>
      </c>
      <c r="X147" s="5">
        <v>-78016388469</v>
      </c>
      <c r="Y147" s="5">
        <v>-71328924806</v>
      </c>
      <c r="Z147" s="5">
        <v>-75633921918</v>
      </c>
    </row>
    <row r="148" spans="3:26" ht="15.5" x14ac:dyDescent="0.35">
      <c r="C148" t="s">
        <v>2704</v>
      </c>
      <c r="F148" s="5">
        <v>-147751230000</v>
      </c>
      <c r="I148" s="5">
        <v>-147751230000</v>
      </c>
      <c r="J148" s="5">
        <v>-141807024000</v>
      </c>
      <c r="K148" s="5">
        <v>-89069166000</v>
      </c>
      <c r="L148" s="5">
        <v>-58524673000</v>
      </c>
      <c r="M148" s="5">
        <v>-6371648000</v>
      </c>
      <c r="N148" s="5">
        <v>-7076831000</v>
      </c>
      <c r="O148" s="5">
        <v>-55791763000</v>
      </c>
      <c r="P148" s="5">
        <v>-55066361000</v>
      </c>
      <c r="Q148" s="5">
        <v>-48902278000</v>
      </c>
      <c r="R148" s="5">
        <v>-47411530000</v>
      </c>
      <c r="S148" s="5">
        <v>-47766893000</v>
      </c>
      <c r="T148" s="5">
        <v>-50407828336</v>
      </c>
      <c r="U148" s="5">
        <v>-52880421651</v>
      </c>
      <c r="V148" s="5">
        <v>-43395343376</v>
      </c>
      <c r="W148" s="5">
        <v>-43011378743</v>
      </c>
      <c r="X148" s="5">
        <v>-44603114515</v>
      </c>
      <c r="Y148" s="5">
        <v>-37376521011</v>
      </c>
      <c r="Z148" s="5">
        <v>-41379305741</v>
      </c>
    </row>
    <row r="149" spans="3:26" ht="15.5" x14ac:dyDescent="0.35">
      <c r="C149" t="s">
        <v>2705</v>
      </c>
      <c r="O149" s="5">
        <v>-34301200000</v>
      </c>
      <c r="P149" s="5">
        <v>-43865144000</v>
      </c>
      <c r="Q149" s="5">
        <v>-24027768000</v>
      </c>
      <c r="R149" s="5">
        <v>-25899129000</v>
      </c>
      <c r="S149" s="5">
        <v>-29163348000</v>
      </c>
      <c r="T149" s="5">
        <v>-30244748013</v>
      </c>
      <c r="U149" s="5">
        <v>-29250026291</v>
      </c>
      <c r="V149" s="5">
        <v>-25939957063</v>
      </c>
      <c r="W149" s="5">
        <v>-30265972786</v>
      </c>
      <c r="X149" s="5">
        <v>-16819685891</v>
      </c>
      <c r="Y149" s="5">
        <v>-29482819550</v>
      </c>
      <c r="Z149" s="5">
        <v>-24686006381</v>
      </c>
    </row>
    <row r="150" spans="3:26" ht="15.5" x14ac:dyDescent="0.35">
      <c r="C150" t="s">
        <v>2706</v>
      </c>
      <c r="F150" s="5">
        <v>-31562505000</v>
      </c>
      <c r="I150" s="5">
        <v>-31562505000</v>
      </c>
      <c r="J150" s="5">
        <v>-37507364000</v>
      </c>
      <c r="K150" s="5">
        <v>-22411124000</v>
      </c>
      <c r="L150" s="5">
        <v>-20159395000</v>
      </c>
    </row>
    <row r="151" spans="3:26" ht="15.5" x14ac:dyDescent="0.35">
      <c r="C151" t="s">
        <v>411</v>
      </c>
      <c r="D151" s="5">
        <v>-42454940000</v>
      </c>
      <c r="E151" s="5">
        <v>-56405188000</v>
      </c>
      <c r="F151" s="5">
        <v>99903412000</v>
      </c>
      <c r="G151" s="5">
        <v>-73937598000</v>
      </c>
      <c r="I151" s="5">
        <v>-10997723000</v>
      </c>
      <c r="J151" s="5">
        <v>-12926084000</v>
      </c>
      <c r="K151" s="5">
        <v>-10993807000</v>
      </c>
      <c r="L151" s="5">
        <v>-1807731000</v>
      </c>
      <c r="M151" s="5">
        <v>-16565922000</v>
      </c>
      <c r="N151" s="5">
        <v>-31685978000</v>
      </c>
      <c r="O151" s="5">
        <v>-61187719000</v>
      </c>
      <c r="P151" s="5">
        <v>-72173036000</v>
      </c>
      <c r="Q151" s="5">
        <v>-60797758000</v>
      </c>
      <c r="R151" s="5">
        <v>-68640635000</v>
      </c>
      <c r="S151" s="5">
        <v>-59941042000</v>
      </c>
      <c r="T151" s="5">
        <v>-83615323122</v>
      </c>
      <c r="U151" s="5">
        <v>-68548661190</v>
      </c>
      <c r="V151" s="5">
        <v>-73841644430</v>
      </c>
      <c r="W151" s="5">
        <v>-129145467119</v>
      </c>
      <c r="X151" s="5">
        <v>-125588610293</v>
      </c>
      <c r="Y151" s="5">
        <v>-102683381526</v>
      </c>
      <c r="Z151" s="5">
        <v>-76544179251</v>
      </c>
    </row>
    <row r="152" spans="3:26" ht="15.5" x14ac:dyDescent="0.35">
      <c r="C152" t="s">
        <v>179</v>
      </c>
      <c r="D152" s="5">
        <v>-20919845000</v>
      </c>
      <c r="E152" s="5">
        <v>-166065560000</v>
      </c>
      <c r="F152" s="5">
        <v>-77602670000</v>
      </c>
      <c r="G152" s="5">
        <v>-197487310000</v>
      </c>
      <c r="I152" s="5">
        <v>-519807299000</v>
      </c>
      <c r="J152" s="5">
        <v>-341807572000</v>
      </c>
      <c r="K152" s="5">
        <v>198424742000</v>
      </c>
      <c r="L152" s="5">
        <v>250721585000</v>
      </c>
      <c r="M152" s="5">
        <v>259909109000</v>
      </c>
      <c r="N152" s="5">
        <v>58674144000</v>
      </c>
      <c r="O152" s="5">
        <v>332462054000</v>
      </c>
      <c r="P152" s="5">
        <v>338831842000</v>
      </c>
      <c r="Q152" s="5">
        <v>26957598000</v>
      </c>
      <c r="R152" s="5">
        <v>-58403565000</v>
      </c>
      <c r="S152" s="5">
        <v>-145116551000</v>
      </c>
      <c r="T152" s="5">
        <v>-93810516131</v>
      </c>
      <c r="U152" s="5">
        <v>-73161210795</v>
      </c>
      <c r="V152" s="5">
        <v>-33158489310</v>
      </c>
      <c r="W152" s="5">
        <v>-79777541870</v>
      </c>
      <c r="X152" s="5">
        <v>-146009869514</v>
      </c>
      <c r="Y152" s="5">
        <v>-90488462614</v>
      </c>
      <c r="Z152" s="5">
        <v>-139294744112</v>
      </c>
    </row>
    <row r="153" spans="3:26" ht="15.5" x14ac:dyDescent="0.35">
      <c r="C153" t="s">
        <v>180</v>
      </c>
      <c r="D153" s="5">
        <v>-10903020000</v>
      </c>
      <c r="E153" s="5">
        <v>-39458712000</v>
      </c>
      <c r="F153" s="5">
        <v>-195758367000</v>
      </c>
      <c r="G153" s="5">
        <v>-21486311000</v>
      </c>
      <c r="I153" s="5">
        <v>-244771418000</v>
      </c>
      <c r="J153" s="5">
        <v>-85947394000</v>
      </c>
      <c r="K153" s="5">
        <v>-454729846000</v>
      </c>
      <c r="L153" s="5">
        <v>-135178914000</v>
      </c>
      <c r="M153" s="5">
        <v>-139240385000</v>
      </c>
      <c r="N153" s="5">
        <v>-177752596000</v>
      </c>
      <c r="O153" s="5">
        <v>-477549278000</v>
      </c>
      <c r="P153" s="5">
        <v>-570470612000</v>
      </c>
      <c r="Q153" s="5">
        <v>-398316611000</v>
      </c>
      <c r="R153" s="5">
        <v>-463123158000</v>
      </c>
      <c r="S153" s="5">
        <v>-125021318000</v>
      </c>
      <c r="T153" s="5">
        <v>-148164744637</v>
      </c>
      <c r="U153" s="5">
        <v>-133128632252</v>
      </c>
      <c r="V153" s="5">
        <v>-101149916465</v>
      </c>
      <c r="W153" s="5">
        <v>14156413336</v>
      </c>
      <c r="X153" s="5">
        <v>-61085163012</v>
      </c>
      <c r="Y153" s="5">
        <v>-31499913291</v>
      </c>
      <c r="Z153" s="5">
        <v>-88516647840</v>
      </c>
    </row>
    <row r="154" spans="3:26" ht="15.5" x14ac:dyDescent="0.35">
      <c r="C154" t="s">
        <v>182</v>
      </c>
      <c r="D154" s="5">
        <v>-10268280000</v>
      </c>
      <c r="E154" s="5">
        <v>-22513722000</v>
      </c>
      <c r="F154" s="5">
        <v>-39910565000</v>
      </c>
      <c r="G154" s="5">
        <v>-16551904000</v>
      </c>
      <c r="I154" s="5">
        <v>-86805990000</v>
      </c>
      <c r="J154" s="5">
        <v>-78128966000</v>
      </c>
      <c r="K154" s="5">
        <v>-127224731000</v>
      </c>
      <c r="L154" s="5">
        <v>-58904287000</v>
      </c>
      <c r="M154" s="5">
        <v>-109596056000</v>
      </c>
      <c r="N154" s="5">
        <v>-159399285000</v>
      </c>
      <c r="O154" s="5">
        <v>-382796190000</v>
      </c>
      <c r="P154" s="5">
        <v>-548374865000</v>
      </c>
      <c r="Q154" s="5">
        <v>-340880770000</v>
      </c>
      <c r="R154" s="5">
        <v>-464961420000</v>
      </c>
      <c r="S154" s="5">
        <v>-127920102000</v>
      </c>
      <c r="T154" s="5">
        <v>-166722541909</v>
      </c>
      <c r="U154" s="5">
        <v>-127889609939</v>
      </c>
      <c r="V154" s="5">
        <v>-92480749386</v>
      </c>
      <c r="W154" s="5">
        <v>-49762625176</v>
      </c>
      <c r="X154" s="5">
        <v>-33258599842</v>
      </c>
      <c r="Y154" s="5">
        <v>-27998129531</v>
      </c>
      <c r="Z154" s="5">
        <v>-86173850892</v>
      </c>
    </row>
    <row r="155" spans="3:26" ht="15.5" x14ac:dyDescent="0.35">
      <c r="C155" t="s">
        <v>2707</v>
      </c>
      <c r="E155" s="5">
        <v>-4240000000</v>
      </c>
      <c r="K155" s="5">
        <v>-310875600000</v>
      </c>
    </row>
    <row r="156" spans="3:26" ht="15.5" x14ac:dyDescent="0.35">
      <c r="C156" t="s">
        <v>2708</v>
      </c>
      <c r="J156" s="5">
        <v>-4764688000</v>
      </c>
      <c r="K156" s="5">
        <v>-3079253000</v>
      </c>
    </row>
    <row r="157" spans="3:26" ht="15.5" x14ac:dyDescent="0.35">
      <c r="C157" t="s">
        <v>354</v>
      </c>
      <c r="D157" s="5">
        <v>-5872272000</v>
      </c>
      <c r="E157" s="5">
        <v>-12426093000</v>
      </c>
      <c r="F157" s="5">
        <v>-6329506000</v>
      </c>
      <c r="G157" s="5">
        <v>-3924939000</v>
      </c>
      <c r="I157" s="5">
        <v>-19712299000</v>
      </c>
      <c r="J157" s="5">
        <v>-13374435000</v>
      </c>
      <c r="K157" s="5">
        <v>-12526672000</v>
      </c>
      <c r="L157" s="5">
        <v>-83020542000</v>
      </c>
      <c r="M157" s="5">
        <v>-25394437000</v>
      </c>
      <c r="N157" s="5">
        <v>-8927136000</v>
      </c>
      <c r="O157" s="5">
        <v>-96280288000</v>
      </c>
      <c r="P157" s="5">
        <v>-24581210000</v>
      </c>
    </row>
    <row r="158" spans="3:26" ht="15.5" x14ac:dyDescent="0.35">
      <c r="C158" t="s">
        <v>565</v>
      </c>
      <c r="I158" s="5">
        <v>450450000</v>
      </c>
      <c r="J158" s="5">
        <v>1602690000</v>
      </c>
      <c r="K158" s="5">
        <v>182475000</v>
      </c>
      <c r="L158" s="5">
        <v>459398000</v>
      </c>
      <c r="N158" s="5">
        <v>209966000</v>
      </c>
      <c r="O158" s="5">
        <v>785125000</v>
      </c>
      <c r="P158" s="5">
        <v>2686800000</v>
      </c>
      <c r="S158" s="5">
        <v>3403143000</v>
      </c>
      <c r="T158" s="5">
        <v>2349406670</v>
      </c>
      <c r="U158" s="5">
        <v>694065835</v>
      </c>
      <c r="V158" s="5">
        <v>964809943</v>
      </c>
      <c r="W158" s="5">
        <v>103339588410</v>
      </c>
      <c r="X158" s="5">
        <v>720404120</v>
      </c>
      <c r="Y158" s="5">
        <v>546210932</v>
      </c>
      <c r="Z158" s="5">
        <v>940121650</v>
      </c>
    </row>
    <row r="159" spans="3:26" ht="15.5" x14ac:dyDescent="0.35">
      <c r="C159" t="s">
        <v>1346</v>
      </c>
    </row>
    <row r="160" spans="3:26" ht="15.5" x14ac:dyDescent="0.35">
      <c r="C160" t="s">
        <v>353</v>
      </c>
    </row>
    <row r="161" spans="3:26" ht="15.5" x14ac:dyDescent="0.35">
      <c r="C161" t="s">
        <v>2709</v>
      </c>
      <c r="D161" s="5">
        <v>5237532000</v>
      </c>
      <c r="E161" s="5">
        <v>-278897000</v>
      </c>
      <c r="F161" s="5">
        <v>-1114961000</v>
      </c>
      <c r="G161" s="5">
        <v>-1009468000</v>
      </c>
      <c r="I161" s="5">
        <v>4699756000</v>
      </c>
      <c r="J161" s="5">
        <v>-3781995000</v>
      </c>
      <c r="K161" s="5">
        <v>-1206065000</v>
      </c>
      <c r="L161" s="5">
        <v>6286517000</v>
      </c>
      <c r="M161" s="5">
        <v>-4249892000</v>
      </c>
      <c r="N161" s="5">
        <v>-9636141000</v>
      </c>
      <c r="O161" s="5">
        <v>-3207925000</v>
      </c>
      <c r="P161" s="5">
        <v>-201337000</v>
      </c>
      <c r="Q161" s="5">
        <v>-269072000</v>
      </c>
      <c r="R161" s="5">
        <v>1838262000</v>
      </c>
      <c r="S161" s="5">
        <v>-504359000</v>
      </c>
      <c r="T161" s="5">
        <v>16208390602</v>
      </c>
      <c r="U161" s="5">
        <v>-5933088148</v>
      </c>
      <c r="V161" s="5">
        <v>-9633977022</v>
      </c>
      <c r="W161" s="5">
        <v>5775072218</v>
      </c>
      <c r="X161" s="5">
        <v>-2108967290</v>
      </c>
      <c r="Y161" s="5">
        <v>-4047994692</v>
      </c>
      <c r="Z161" s="5">
        <v>-3282918598</v>
      </c>
    </row>
    <row r="162" spans="3:26" ht="15.5" x14ac:dyDescent="0.35">
      <c r="C162" t="s">
        <v>772</v>
      </c>
    </row>
    <row r="163" spans="3:26" ht="15.5" x14ac:dyDescent="0.35">
      <c r="C163" t="s">
        <v>988</v>
      </c>
      <c r="F163" s="5">
        <v>-3544384000</v>
      </c>
      <c r="I163" s="5">
        <v>-3544384000</v>
      </c>
    </row>
    <row r="164" spans="3:26" ht="15.5" x14ac:dyDescent="0.35">
      <c r="C164" t="s">
        <v>2710</v>
      </c>
    </row>
    <row r="165" spans="3:26" ht="15.5" x14ac:dyDescent="0.35">
      <c r="C165" t="s">
        <v>2711</v>
      </c>
      <c r="F165" s="5">
        <v>-102133222000</v>
      </c>
      <c r="I165" s="5">
        <v>-102133222000</v>
      </c>
    </row>
    <row r="166" spans="3:26" ht="15.5" x14ac:dyDescent="0.35">
      <c r="C166" t="s">
        <v>2712</v>
      </c>
      <c r="F166" s="5">
        <v>-541808000</v>
      </c>
      <c r="I166" s="5">
        <v>-541808000</v>
      </c>
    </row>
    <row r="167" spans="3:26" ht="15.5" x14ac:dyDescent="0.35">
      <c r="C167" t="s">
        <v>423</v>
      </c>
      <c r="F167" s="5">
        <v>-42183921000</v>
      </c>
      <c r="I167" s="5">
        <v>-42183921000</v>
      </c>
    </row>
    <row r="168" spans="3:26" ht="15.5" x14ac:dyDescent="0.35">
      <c r="C168" t="s">
        <v>2713</v>
      </c>
    </row>
    <row r="169" spans="3:26" ht="15.5" x14ac:dyDescent="0.35">
      <c r="C169" t="s">
        <v>1068</v>
      </c>
      <c r="G169" s="5">
        <v>-5000000000</v>
      </c>
      <c r="O169" s="5">
        <v>3950000000</v>
      </c>
    </row>
    <row r="170" spans="3:26" ht="15.5" x14ac:dyDescent="0.35">
      <c r="C170" t="s">
        <v>430</v>
      </c>
      <c r="G170" s="5">
        <v>5000000000</v>
      </c>
      <c r="I170" s="5">
        <v>5000000000</v>
      </c>
      <c r="J170" s="5">
        <v>12500000000</v>
      </c>
    </row>
    <row r="171" spans="3:26" ht="15.5" x14ac:dyDescent="0.35">
      <c r="C171" t="s">
        <v>1063</v>
      </c>
      <c r="W171" s="5">
        <v>-45195622116</v>
      </c>
    </row>
    <row r="172" spans="3:26" ht="15.5" x14ac:dyDescent="0.35">
      <c r="C172" t="s">
        <v>296</v>
      </c>
      <c r="Q172" s="5">
        <v>-57166769000</v>
      </c>
    </row>
    <row r="173" spans="3:26" ht="15.5" x14ac:dyDescent="0.35">
      <c r="C173" t="s">
        <v>2714</v>
      </c>
      <c r="X173" s="5">
        <v>-26438000000</v>
      </c>
    </row>
    <row r="174" spans="3:26" ht="15.5" x14ac:dyDescent="0.35">
      <c r="C174" t="s">
        <v>206</v>
      </c>
      <c r="D174" s="5">
        <v>-20919845000</v>
      </c>
      <c r="E174" s="5">
        <v>-166065560000</v>
      </c>
      <c r="F174" s="5">
        <v>-77602670000</v>
      </c>
      <c r="G174" s="5">
        <v>-197487310000</v>
      </c>
      <c r="I174" s="5">
        <v>-519807299000</v>
      </c>
      <c r="J174" s="5">
        <v>-341807572000</v>
      </c>
      <c r="K174" s="5">
        <v>198424742000</v>
      </c>
      <c r="L174" s="5">
        <v>250721585000</v>
      </c>
      <c r="M174" s="5">
        <v>259909109000</v>
      </c>
      <c r="N174" s="5">
        <v>58674144000</v>
      </c>
      <c r="O174" s="5">
        <v>332462054000</v>
      </c>
      <c r="P174" s="5">
        <v>338831842000</v>
      </c>
      <c r="Q174" s="5">
        <v>26957598000</v>
      </c>
      <c r="R174" s="5">
        <v>-58403565000</v>
      </c>
      <c r="S174" s="5">
        <v>-145116551000</v>
      </c>
      <c r="T174" s="5">
        <v>-93810516131</v>
      </c>
      <c r="U174" s="5">
        <v>-73161210795</v>
      </c>
      <c r="V174" s="5">
        <v>-33158489310</v>
      </c>
      <c r="W174" s="5">
        <v>-79777541870</v>
      </c>
      <c r="X174" s="5">
        <v>-146009869514</v>
      </c>
      <c r="Y174" s="5">
        <v>-90488462614</v>
      </c>
      <c r="Z174" s="5">
        <v>-139294744112</v>
      </c>
    </row>
    <row r="175" spans="3:26" ht="15.5" x14ac:dyDescent="0.35">
      <c r="C175" t="s">
        <v>2715</v>
      </c>
      <c r="D175" s="5">
        <v>1500000000</v>
      </c>
      <c r="E175" s="5">
        <v>3100000000</v>
      </c>
      <c r="F175" s="5">
        <v>5000000000</v>
      </c>
      <c r="G175" s="5">
        <v>2000000000</v>
      </c>
      <c r="I175" s="5">
        <v>14449308000</v>
      </c>
      <c r="J175" s="5">
        <v>17413881000</v>
      </c>
      <c r="K175" s="5">
        <v>440055087000</v>
      </c>
      <c r="L175" s="5">
        <v>447555487000</v>
      </c>
      <c r="M175" s="5">
        <v>368370112000</v>
      </c>
      <c r="N175" s="5">
        <v>217711623000</v>
      </c>
      <c r="O175" s="5">
        <v>436902500000</v>
      </c>
      <c r="P175" s="5">
        <v>437402240000</v>
      </c>
      <c r="Q175" s="5">
        <v>121611070000</v>
      </c>
      <c r="S175" s="5">
        <v>30275000000</v>
      </c>
      <c r="T175" s="5">
        <v>47000000000</v>
      </c>
      <c r="U175" s="5">
        <v>18825000000</v>
      </c>
      <c r="V175" s="5">
        <v>94312500000</v>
      </c>
    </row>
    <row r="176" spans="3:26" ht="15.5" x14ac:dyDescent="0.35">
      <c r="C176" t="s">
        <v>1879</v>
      </c>
      <c r="Y176" s="5">
        <v>-19990000000</v>
      </c>
    </row>
    <row r="177" spans="3:26" ht="15.5" x14ac:dyDescent="0.35">
      <c r="C177" t="s">
        <v>1880</v>
      </c>
      <c r="X177" s="5">
        <v>-353343804016</v>
      </c>
      <c r="Y177" s="5">
        <v>-168662409214</v>
      </c>
      <c r="Z177" s="5">
        <v>-183306207598</v>
      </c>
    </row>
    <row r="178" spans="3:26" ht="15.5" x14ac:dyDescent="0.35">
      <c r="C178" t="s">
        <v>2716</v>
      </c>
      <c r="D178" s="5">
        <v>1500000000</v>
      </c>
      <c r="E178" s="5">
        <v>3100000000</v>
      </c>
      <c r="F178" s="5">
        <v>5000000000</v>
      </c>
      <c r="G178" s="5">
        <v>2000000000</v>
      </c>
      <c r="I178" s="5">
        <v>14449308000</v>
      </c>
      <c r="J178" s="5">
        <v>17413881000</v>
      </c>
      <c r="K178" s="5">
        <v>440055087000</v>
      </c>
      <c r="L178" s="5">
        <v>447555487000</v>
      </c>
      <c r="M178" s="5">
        <v>368370112000</v>
      </c>
      <c r="N178" s="5">
        <v>217711623000</v>
      </c>
      <c r="O178" s="5">
        <v>436902500000</v>
      </c>
      <c r="P178" s="5">
        <v>437402240000</v>
      </c>
      <c r="Q178" s="5">
        <v>121611070000</v>
      </c>
      <c r="S178" s="5">
        <v>30275000000</v>
      </c>
      <c r="T178" s="5">
        <v>47000000000</v>
      </c>
      <c r="U178" s="5">
        <v>18825000000</v>
      </c>
      <c r="V178" s="5">
        <v>94312500000</v>
      </c>
      <c r="W178" s="5">
        <v>50000000000</v>
      </c>
      <c r="X178" s="5">
        <v>239054350502</v>
      </c>
      <c r="Y178" s="5">
        <v>117327000000</v>
      </c>
      <c r="Z178" s="5">
        <v>50000000000</v>
      </c>
    </row>
    <row r="179" spans="3:26" ht="15.5" x14ac:dyDescent="0.35">
      <c r="C179" t="s">
        <v>367</v>
      </c>
      <c r="F179" s="5">
        <v>-46374720000</v>
      </c>
      <c r="G179" s="5">
        <v>5411000000</v>
      </c>
      <c r="I179" s="5">
        <v>-46374720000</v>
      </c>
      <c r="J179" s="5">
        <v>-23187360000</v>
      </c>
    </row>
    <row r="180" spans="3:26" ht="15.5" x14ac:dyDescent="0.35">
      <c r="C180" t="s">
        <v>2171</v>
      </c>
      <c r="F180" s="5">
        <v>-11544333000</v>
      </c>
      <c r="I180" s="5">
        <v>-11544333000</v>
      </c>
      <c r="J180" s="5">
        <v>-7070000000</v>
      </c>
      <c r="K180" s="5">
        <v>-2020000000</v>
      </c>
    </row>
    <row r="181" spans="3:26" ht="15.5" x14ac:dyDescent="0.35">
      <c r="C181" t="s">
        <v>2717</v>
      </c>
      <c r="F181" s="5">
        <v>-10125000000</v>
      </c>
      <c r="I181" s="5">
        <v>-43875000000</v>
      </c>
    </row>
    <row r="182" spans="3:26" ht="15.5" x14ac:dyDescent="0.35">
      <c r="C182" t="s">
        <v>1662</v>
      </c>
      <c r="O182" s="5">
        <v>-7023133000</v>
      </c>
      <c r="P182" s="5">
        <v>-2920830000</v>
      </c>
      <c r="Q182" s="5">
        <v>-4021740000</v>
      </c>
      <c r="R182" s="5">
        <v>-1666688000</v>
      </c>
    </row>
    <row r="183" spans="3:26" ht="15.5" x14ac:dyDescent="0.35">
      <c r="C183" t="s">
        <v>2718</v>
      </c>
      <c r="D183" s="5">
        <v>-11895288000</v>
      </c>
      <c r="E183" s="5">
        <v>-161127964000</v>
      </c>
      <c r="F183" s="5">
        <v>-28686121000</v>
      </c>
      <c r="G183" s="5">
        <v>-141764018000</v>
      </c>
      <c r="I183" s="5">
        <v>-360333224000</v>
      </c>
      <c r="J183" s="5">
        <v>-249400140000</v>
      </c>
      <c r="K183" s="5">
        <v>-154834586000</v>
      </c>
      <c r="L183" s="5">
        <v>-151482139000</v>
      </c>
      <c r="M183" s="5">
        <v>-95668691000</v>
      </c>
      <c r="N183" s="5">
        <v>-124820317000</v>
      </c>
      <c r="O183" s="5">
        <v>-46312329000</v>
      </c>
      <c r="P183" s="5">
        <v>-69395584000</v>
      </c>
      <c r="Q183" s="5">
        <v>-48894484000</v>
      </c>
      <c r="R183" s="5">
        <v>-56818365000</v>
      </c>
      <c r="S183" s="5">
        <v>-124679275000</v>
      </c>
      <c r="T183" s="5">
        <v>-95469712131</v>
      </c>
      <c r="U183" s="5">
        <v>-108710431795</v>
      </c>
      <c r="V183" s="5">
        <v>-76063237377</v>
      </c>
      <c r="W183" s="5">
        <v>-94147653870</v>
      </c>
    </row>
    <row r="184" spans="3:26" ht="15.5" x14ac:dyDescent="0.35">
      <c r="C184" t="s">
        <v>2719</v>
      </c>
      <c r="D184" s="5">
        <v>-11895288000</v>
      </c>
      <c r="E184" s="5">
        <v>-161127964000</v>
      </c>
      <c r="F184" s="5">
        <v>-28686121000</v>
      </c>
      <c r="G184" s="5">
        <v>-141764018000</v>
      </c>
      <c r="I184" s="5">
        <v>-360333224000</v>
      </c>
      <c r="J184" s="5">
        <v>-249400140000</v>
      </c>
      <c r="K184" s="5">
        <v>-154834586000</v>
      </c>
      <c r="L184" s="5">
        <v>-151482139000</v>
      </c>
      <c r="M184" s="5">
        <v>-95668691000</v>
      </c>
      <c r="N184" s="5">
        <v>-124820317000</v>
      </c>
      <c r="O184" s="5">
        <v>-46312329000</v>
      </c>
      <c r="P184" s="5">
        <v>-69395584000</v>
      </c>
      <c r="Q184" s="5">
        <v>-48894484000</v>
      </c>
      <c r="R184" s="5">
        <v>-56818365000</v>
      </c>
      <c r="S184" s="5">
        <v>-124679275000</v>
      </c>
      <c r="T184" s="5">
        <v>-95469712131</v>
      </c>
      <c r="U184" s="5">
        <v>-108710431795</v>
      </c>
      <c r="V184" s="5">
        <v>-76063237377</v>
      </c>
      <c r="W184" s="5">
        <v>-94147653870</v>
      </c>
      <c r="X184" s="5">
        <v>-353343804016</v>
      </c>
      <c r="Y184" s="5">
        <v>-188652409214</v>
      </c>
      <c r="Z184" s="5">
        <v>-183306207598</v>
      </c>
    </row>
    <row r="185" spans="3:26" ht="15.5" x14ac:dyDescent="0.35">
      <c r="C185" t="s">
        <v>2720</v>
      </c>
    </row>
    <row r="186" spans="3:26" ht="15.5" x14ac:dyDescent="0.35">
      <c r="C186" t="s">
        <v>1800</v>
      </c>
      <c r="F186" s="5">
        <v>57919053000</v>
      </c>
      <c r="G186" s="5">
        <v>-57919053000</v>
      </c>
      <c r="N186" s="5">
        <v>-23187360000</v>
      </c>
      <c r="O186" s="5">
        <v>-44055984000</v>
      </c>
      <c r="P186" s="5">
        <v>-44055984000</v>
      </c>
      <c r="Q186" s="5">
        <v>-41737248000</v>
      </c>
      <c r="R186" s="5">
        <v>-39418512000</v>
      </c>
      <c r="S186" s="5">
        <v>-37099776000</v>
      </c>
      <c r="T186" s="5">
        <v>-32462304000</v>
      </c>
      <c r="U186" s="5">
        <v>-27824832000</v>
      </c>
      <c r="V186" s="5">
        <v>-23187360000</v>
      </c>
      <c r="W186" s="5">
        <v>-18549888000</v>
      </c>
      <c r="X186" s="5">
        <v>-13912416000</v>
      </c>
    </row>
    <row r="187" spans="3:26" ht="15.5" x14ac:dyDescent="0.35">
      <c r="C187" t="s">
        <v>1801</v>
      </c>
      <c r="O187" s="5">
        <v>-7050000000</v>
      </c>
      <c r="P187" s="5">
        <v>-21786000000</v>
      </c>
      <c r="R187" s="5">
        <v>-7000000000</v>
      </c>
      <c r="S187" s="5">
        <v>-13612500000</v>
      </c>
      <c r="T187" s="5">
        <v>-12878500000</v>
      </c>
      <c r="U187" s="5">
        <v>-11946400000</v>
      </c>
      <c r="V187" s="5">
        <v>-25243524691</v>
      </c>
      <c r="W187" s="5">
        <v>-17080000000</v>
      </c>
      <c r="X187" s="5">
        <v>-17808000000</v>
      </c>
      <c r="Y187" s="5">
        <v>-17208640000</v>
      </c>
      <c r="Z187" s="5">
        <v>-1279365500</v>
      </c>
    </row>
    <row r="188" spans="3:26" ht="15.5" x14ac:dyDescent="0.35">
      <c r="C188" t="s">
        <v>687</v>
      </c>
      <c r="F188" s="5">
        <v>57919053000</v>
      </c>
      <c r="G188" s="5">
        <v>-57919053000</v>
      </c>
      <c r="N188" s="5">
        <v>-23187360000</v>
      </c>
      <c r="O188" s="5">
        <v>-51105984000</v>
      </c>
      <c r="P188" s="5">
        <v>-65841984000</v>
      </c>
      <c r="Q188" s="5">
        <v>-41737248000</v>
      </c>
      <c r="R188" s="5">
        <v>-46418512000</v>
      </c>
      <c r="S188" s="5">
        <v>-50712276000</v>
      </c>
      <c r="T188" s="5">
        <v>-45340804000</v>
      </c>
      <c r="U188" s="5">
        <v>-39771232000</v>
      </c>
      <c r="V188" s="5">
        <v>-48430884691</v>
      </c>
      <c r="W188" s="5">
        <v>-35629888000</v>
      </c>
      <c r="X188" s="5">
        <v>-31720416000</v>
      </c>
      <c r="Y188" s="5">
        <v>-17208640000</v>
      </c>
      <c r="Z188" s="5">
        <v>-1279365500</v>
      </c>
    </row>
    <row r="189" spans="3:26" ht="15.5" x14ac:dyDescent="0.35">
      <c r="C189" t="s">
        <v>2721</v>
      </c>
      <c r="L189" s="5">
        <v>2350000000</v>
      </c>
    </row>
    <row r="190" spans="3:26" ht="15.5" x14ac:dyDescent="0.35">
      <c r="C190" t="s">
        <v>1794</v>
      </c>
      <c r="O190" s="5">
        <v>1000000</v>
      </c>
      <c r="P190" s="5">
        <v>39588000000</v>
      </c>
      <c r="R190" s="5">
        <v>46500000000</v>
      </c>
    </row>
    <row r="191" spans="3:26" ht="15.5" x14ac:dyDescent="0.35">
      <c r="C191" t="s">
        <v>586</v>
      </c>
      <c r="Y191" s="5">
        <v>-1954413400</v>
      </c>
      <c r="Z191" s="5">
        <v>-4600000000</v>
      </c>
    </row>
    <row r="192" spans="3:26" ht="15.5" x14ac:dyDescent="0.35">
      <c r="C192" t="s">
        <v>1592</v>
      </c>
      <c r="D192" s="5">
        <v>-18562153000</v>
      </c>
      <c r="G192" s="5">
        <v>23122542000</v>
      </c>
      <c r="Z192" s="5">
        <v>-109171014</v>
      </c>
    </row>
    <row r="193" spans="2:26" ht="15.5" x14ac:dyDescent="0.35">
      <c r="C193" t="s">
        <v>1183</v>
      </c>
      <c r="D193" s="5">
        <v>8037596000</v>
      </c>
      <c r="E193" s="5">
        <v>-8037596000</v>
      </c>
      <c r="F193" s="5">
        <v>-43791549000</v>
      </c>
      <c r="G193" s="5">
        <v>-28337781000</v>
      </c>
      <c r="I193" s="5">
        <v>-72129330000</v>
      </c>
      <c r="J193" s="5">
        <v>-79563953000</v>
      </c>
      <c r="K193" s="5">
        <v>-84775759000</v>
      </c>
      <c r="L193" s="5">
        <v>-47701763000</v>
      </c>
      <c r="M193" s="5">
        <v>-12792312000</v>
      </c>
      <c r="N193" s="5">
        <v>-11029802000</v>
      </c>
    </row>
    <row r="194" spans="2:26" ht="15.5" x14ac:dyDescent="0.35">
      <c r="C194" t="s">
        <v>2722</v>
      </c>
      <c r="U194" s="5">
        <v>58500000000</v>
      </c>
    </row>
    <row r="195" spans="2:26" ht="15.5" x14ac:dyDescent="0.35">
      <c r="C195" t="s">
        <v>224</v>
      </c>
      <c r="D195" s="5">
        <v>120693847000</v>
      </c>
      <c r="E195" s="5">
        <v>100062440000</v>
      </c>
      <c r="F195" s="5">
        <v>18182327000</v>
      </c>
      <c r="G195" s="5">
        <v>-5567309000</v>
      </c>
      <c r="I195" s="5">
        <v>27530941000</v>
      </c>
      <c r="J195" s="5">
        <v>351251024000</v>
      </c>
      <c r="K195" s="5">
        <v>212085982000</v>
      </c>
      <c r="L195" s="5">
        <v>426181054000</v>
      </c>
      <c r="M195" s="5">
        <v>82462733000</v>
      </c>
      <c r="N195" s="5">
        <v>-157491132000</v>
      </c>
      <c r="O195" s="5">
        <v>-24611974000</v>
      </c>
      <c r="P195" s="5">
        <v>132714130000</v>
      </c>
      <c r="Q195" s="5">
        <v>-205957102000</v>
      </c>
      <c r="R195" s="5">
        <v>-195601916000</v>
      </c>
      <c r="S195" s="5">
        <v>-123767108000</v>
      </c>
      <c r="T195" s="5">
        <v>32057792491</v>
      </c>
      <c r="U195" s="5">
        <v>98775523319</v>
      </c>
      <c r="V195" s="5">
        <v>134749850739</v>
      </c>
      <c r="W195" s="5">
        <v>351403666851</v>
      </c>
      <c r="X195" s="5">
        <v>20867130616</v>
      </c>
      <c r="Y195" s="5">
        <v>56296501235</v>
      </c>
      <c r="Z195" s="5">
        <v>7060256612</v>
      </c>
    </row>
    <row r="196" spans="2:26" ht="15.5" x14ac:dyDescent="0.35">
      <c r="C196" t="s">
        <v>375</v>
      </c>
      <c r="D196" s="5">
        <v>42672600000</v>
      </c>
      <c r="E196" s="5">
        <v>10983879000</v>
      </c>
      <c r="F196" s="5">
        <v>4712705000</v>
      </c>
      <c r="G196" s="5">
        <v>22315728000</v>
      </c>
      <c r="I196" s="5">
        <v>31931471000</v>
      </c>
      <c r="J196" s="5">
        <v>28875039000</v>
      </c>
      <c r="K196" s="5">
        <v>-5805332000</v>
      </c>
      <c r="L196" s="5">
        <v>21380401000</v>
      </c>
      <c r="M196" s="5">
        <v>1664064000</v>
      </c>
      <c r="N196" s="5">
        <v>4394117000</v>
      </c>
      <c r="O196" s="5">
        <v>-6774685000</v>
      </c>
      <c r="P196" s="5">
        <v>11250851000</v>
      </c>
      <c r="Q196" s="5">
        <v>1578309000</v>
      </c>
      <c r="R196" s="5">
        <v>-10839997000</v>
      </c>
      <c r="S196" s="5">
        <v>34162362000</v>
      </c>
      <c r="T196" s="5">
        <v>5246729998</v>
      </c>
      <c r="U196" s="5">
        <v>59969020713</v>
      </c>
      <c r="V196" s="5">
        <v>15555356044</v>
      </c>
      <c r="W196" s="5">
        <v>187412572</v>
      </c>
      <c r="X196" s="5">
        <v>-7558950212</v>
      </c>
      <c r="Y196" s="5">
        <v>-16087455553</v>
      </c>
      <c r="Z196" s="5">
        <v>9471529819</v>
      </c>
    </row>
    <row r="197" spans="2:26" ht="15.5" x14ac:dyDescent="0.35">
      <c r="C197" t="s">
        <v>225</v>
      </c>
      <c r="E197" s="5">
        <v>1736955184000</v>
      </c>
      <c r="I197" s="5">
        <v>1677492772000</v>
      </c>
      <c r="J197" s="5">
        <v>1297366709000</v>
      </c>
      <c r="K197" s="5">
        <v>1091086059000</v>
      </c>
      <c r="L197" s="5">
        <v>643524604000</v>
      </c>
      <c r="M197" s="5">
        <v>559397807000</v>
      </c>
      <c r="N197" s="5">
        <v>712494822000</v>
      </c>
      <c r="O197" s="5">
        <v>743881481000</v>
      </c>
      <c r="P197" s="5">
        <v>599916500000</v>
      </c>
      <c r="Q197" s="5">
        <v>804295293000</v>
      </c>
      <c r="R197" s="5">
        <v>1010737206000</v>
      </c>
      <c r="S197" s="5">
        <v>1100341952000</v>
      </c>
      <c r="T197" s="5">
        <v>1063037430101</v>
      </c>
      <c r="U197" s="5">
        <v>904292886069</v>
      </c>
      <c r="V197" s="5">
        <v>753987679286</v>
      </c>
      <c r="W197" s="5">
        <v>402396599863</v>
      </c>
      <c r="X197" s="5">
        <v>389088419459</v>
      </c>
      <c r="Y197" s="5">
        <v>348879373777</v>
      </c>
      <c r="Z197" s="5">
        <v>332347587346</v>
      </c>
    </row>
    <row r="198" spans="2:26" ht="15.5" x14ac:dyDescent="0.35">
      <c r="C198" t="s">
        <v>226</v>
      </c>
      <c r="D198" s="5">
        <v>163366447000</v>
      </c>
      <c r="E198" s="5">
        <v>1848001503000</v>
      </c>
      <c r="F198" s="5">
        <v>22895032000</v>
      </c>
      <c r="G198" s="5">
        <v>16748419000</v>
      </c>
      <c r="I198" s="5">
        <v>1736955184000</v>
      </c>
      <c r="J198" s="5">
        <v>1677492772000</v>
      </c>
      <c r="K198" s="5">
        <v>1297366709000</v>
      </c>
      <c r="L198" s="5">
        <v>1091086059000</v>
      </c>
      <c r="M198" s="5">
        <v>643524604000</v>
      </c>
      <c r="N198" s="5">
        <v>559397807000</v>
      </c>
      <c r="O198" s="5">
        <v>712494822000</v>
      </c>
      <c r="P198" s="5">
        <v>743881481000</v>
      </c>
      <c r="Q198" s="5">
        <v>599916500000</v>
      </c>
      <c r="R198" s="5">
        <v>804295293000</v>
      </c>
      <c r="S198" s="5">
        <v>1010737206000</v>
      </c>
      <c r="T198" s="5">
        <v>1100341952590</v>
      </c>
      <c r="U198" s="5">
        <v>1063037430101</v>
      </c>
      <c r="V198" s="5">
        <v>904292886069</v>
      </c>
      <c r="W198" s="5">
        <v>753987679286</v>
      </c>
      <c r="X198" s="5">
        <v>402396599863</v>
      </c>
      <c r="Y198" s="5">
        <v>389088419459</v>
      </c>
      <c r="Z198" s="5">
        <v>348879373777</v>
      </c>
    </row>
    <row r="200" spans="2:26" ht="15.5" x14ac:dyDescent="0.35">
      <c r="B200" t="s">
        <v>227</v>
      </c>
      <c r="C200" t="s">
        <v>12</v>
      </c>
      <c r="D200" s="5">
        <v>2320000000</v>
      </c>
      <c r="E200" s="5">
        <v>2320000000</v>
      </c>
      <c r="F200" s="5">
        <v>2320000000</v>
      </c>
      <c r="G200" s="5">
        <v>2320000000</v>
      </c>
      <c r="I200" s="5">
        <v>2320000000</v>
      </c>
      <c r="J200" s="5">
        <v>2320000000</v>
      </c>
      <c r="K200" s="5">
        <v>2320000000</v>
      </c>
      <c r="L200" s="5">
        <v>2320000000</v>
      </c>
      <c r="M200" s="5">
        <v>2320000000</v>
      </c>
      <c r="N200" s="5">
        <v>2320000000</v>
      </c>
      <c r="O200" s="5">
        <v>2320000000</v>
      </c>
      <c r="P200" s="5">
        <v>2320000000</v>
      </c>
      <c r="Q200" s="5">
        <v>2320000000</v>
      </c>
      <c r="R200" s="5">
        <v>2320000000</v>
      </c>
      <c r="S200" s="5">
        <v>2320000000</v>
      </c>
      <c r="T200" s="5">
        <v>2320000000</v>
      </c>
      <c r="U200" s="5">
        <v>2320000000</v>
      </c>
      <c r="V200" s="5">
        <v>2320000000</v>
      </c>
      <c r="W200" s="5">
        <v>2320000000</v>
      </c>
      <c r="X200" s="5">
        <v>2320000000</v>
      </c>
      <c r="Y200" s="5">
        <v>2320000000</v>
      </c>
      <c r="Z200" s="5">
        <v>2320000000</v>
      </c>
    </row>
    <row r="201" spans="2:26" ht="15.5" x14ac:dyDescent="0.35">
      <c r="C201" t="s">
        <v>228</v>
      </c>
      <c r="D201" s="6">
        <v>64.849999999999994</v>
      </c>
      <c r="E201" s="6">
        <v>55.18</v>
      </c>
      <c r="F201" s="6">
        <v>28.88</v>
      </c>
      <c r="G201" s="6">
        <v>46.15</v>
      </c>
    </row>
    <row r="202" spans="2:26" ht="15.5" x14ac:dyDescent="0.35">
      <c r="C202" t="s">
        <v>229</v>
      </c>
      <c r="D202" s="6">
        <v>19.43</v>
      </c>
      <c r="E202" s="6">
        <v>26.1</v>
      </c>
      <c r="F202" s="6">
        <v>109.07</v>
      </c>
      <c r="G202" s="6">
        <v>79.959999999999994</v>
      </c>
    </row>
    <row r="203" spans="2:26" ht="15.5" x14ac:dyDescent="0.35">
      <c r="C203" t="s">
        <v>73</v>
      </c>
      <c r="D203" s="6">
        <v>4.1399999999999997</v>
      </c>
      <c r="E203" s="6">
        <v>4.91</v>
      </c>
      <c r="F203" s="6">
        <v>11.75</v>
      </c>
      <c r="G203" s="6">
        <v>12.7</v>
      </c>
    </row>
    <row r="204" spans="2:26" ht="15.5" x14ac:dyDescent="0.35">
      <c r="C204" t="s">
        <v>230</v>
      </c>
      <c r="D204" s="5">
        <v>314440000000</v>
      </c>
      <c r="E204" s="5">
        <v>309970000000</v>
      </c>
      <c r="F204" s="5">
        <v>199740000000</v>
      </c>
      <c r="G204" s="5">
        <v>267870000000</v>
      </c>
    </row>
    <row r="205" spans="2:26" ht="15.5" x14ac:dyDescent="0.35">
      <c r="C205" t="s">
        <v>231</v>
      </c>
      <c r="D205" s="6">
        <v>2.2099999999999998E-2</v>
      </c>
      <c r="E205" s="6">
        <v>1.9400000000000001E-2</v>
      </c>
      <c r="F205" s="6">
        <v>1.03E-2</v>
      </c>
      <c r="G205" s="6">
        <v>1.6799999999999999E-2</v>
      </c>
    </row>
    <row r="206" spans="2:26" ht="15.5" x14ac:dyDescent="0.35">
      <c r="C206" t="s">
        <v>232</v>
      </c>
      <c r="D206" s="6">
        <v>5.67E-2</v>
      </c>
      <c r="E206" s="6">
        <v>0.05</v>
      </c>
      <c r="F206" s="6">
        <v>2.75E-2</v>
      </c>
      <c r="G206" s="6">
        <v>4.5199999999999997E-2</v>
      </c>
    </row>
    <row r="207" spans="2:26" ht="15.5" x14ac:dyDescent="0.35">
      <c r="C207" t="s">
        <v>233</v>
      </c>
      <c r="D207" s="6">
        <v>4.7400000000000005E-2</v>
      </c>
      <c r="E207" s="6">
        <v>4.7599999999999996E-2</v>
      </c>
      <c r="F207" s="6">
        <v>2.6699999999999998E-2</v>
      </c>
      <c r="G207" s="6">
        <v>3.9699999999999999E-2</v>
      </c>
    </row>
    <row r="208" spans="2:26" ht="15.5" x14ac:dyDescent="0.35">
      <c r="C208" t="s">
        <v>234</v>
      </c>
      <c r="D208" s="6">
        <v>6.06</v>
      </c>
      <c r="E208" s="6">
        <v>5.84</v>
      </c>
      <c r="F208" s="6">
        <v>3.1</v>
      </c>
      <c r="G208" s="6">
        <v>4.12</v>
      </c>
    </row>
    <row r="209" spans="3:26" ht="15.5" x14ac:dyDescent="0.35">
      <c r="C209" t="s">
        <v>235</v>
      </c>
      <c r="D209" s="5">
        <v>3434000000000</v>
      </c>
      <c r="E209" s="5">
        <v>3333000000000</v>
      </c>
      <c r="F209" s="5">
        <v>3144000000000</v>
      </c>
      <c r="G209" s="5">
        <v>3085000000000</v>
      </c>
    </row>
    <row r="210" spans="3:26" ht="15.5" x14ac:dyDescent="0.35">
      <c r="C210" t="s">
        <v>236</v>
      </c>
      <c r="D210" s="6">
        <v>1.1000000000000001</v>
      </c>
      <c r="E210" s="6">
        <v>1.3</v>
      </c>
      <c r="F210" s="5">
        <v>3</v>
      </c>
      <c r="G210" s="6">
        <v>3.62</v>
      </c>
    </row>
    <row r="211" spans="3:26" ht="15.5" x14ac:dyDescent="0.35">
      <c r="C211" t="s">
        <v>237</v>
      </c>
      <c r="D211" s="6">
        <v>1144.02</v>
      </c>
      <c r="E211" s="6">
        <v>1104.1600000000001</v>
      </c>
      <c r="F211" s="6">
        <v>1048.56</v>
      </c>
      <c r="G211" s="6">
        <v>1019.95</v>
      </c>
    </row>
    <row r="212" spans="3:26" ht="15.5" x14ac:dyDescent="0.35">
      <c r="C212" t="s">
        <v>238</v>
      </c>
      <c r="D212" s="6">
        <v>1.1000000000000001</v>
      </c>
      <c r="E212" s="6">
        <v>1.3</v>
      </c>
      <c r="F212" s="5">
        <v>3</v>
      </c>
      <c r="G212" s="6">
        <v>3.62</v>
      </c>
    </row>
    <row r="213" spans="3:26" ht="15.5" x14ac:dyDescent="0.35">
      <c r="C213" t="s">
        <v>239</v>
      </c>
      <c r="D213" s="6">
        <v>1144.02</v>
      </c>
      <c r="E213" s="6">
        <v>1104.1600000000001</v>
      </c>
      <c r="F213" s="6">
        <v>1048.56</v>
      </c>
      <c r="G213" s="6">
        <v>1019.95</v>
      </c>
    </row>
    <row r="214" spans="3:26" ht="15.5" x14ac:dyDescent="0.35">
      <c r="C214" t="s">
        <v>240</v>
      </c>
      <c r="D214" s="5">
        <v>496000000000</v>
      </c>
      <c r="E214" s="5">
        <v>481000000000</v>
      </c>
      <c r="F214" s="5">
        <v>432000000000</v>
      </c>
      <c r="G214" s="5">
        <v>360000000000</v>
      </c>
    </row>
    <row r="215" spans="3:26" ht="15.5" x14ac:dyDescent="0.35">
      <c r="C215" t="s">
        <v>241</v>
      </c>
      <c r="D215" s="5">
        <v>1585000000000</v>
      </c>
      <c r="E215" s="5">
        <v>1539000000000</v>
      </c>
      <c r="F215" s="5">
        <v>1724000000000</v>
      </c>
      <c r="G215" s="5">
        <v>1809000000000</v>
      </c>
    </row>
    <row r="216" spans="3:26" ht="15.5" x14ac:dyDescent="0.35">
      <c r="C216" t="s">
        <v>242</v>
      </c>
      <c r="D216" s="5">
        <v>2653000000000</v>
      </c>
      <c r="E216" s="5">
        <v>2560000000000</v>
      </c>
      <c r="F216" s="5">
        <v>2431000000000</v>
      </c>
      <c r="G216" s="5">
        <v>2365000000000</v>
      </c>
    </row>
    <row r="217" spans="3:26" ht="15.5" x14ac:dyDescent="0.35">
      <c r="C217" t="s">
        <v>24</v>
      </c>
      <c r="D217" s="5">
        <v>2081000000000</v>
      </c>
      <c r="E217" s="5">
        <v>2020000000000</v>
      </c>
      <c r="F217" s="5">
        <v>2157000000000</v>
      </c>
      <c r="G217" s="5">
        <v>2169000000000</v>
      </c>
    </row>
    <row r="218" spans="3:26" ht="15.5" x14ac:dyDescent="0.35">
      <c r="C218" t="s">
        <v>21</v>
      </c>
      <c r="D218" s="5">
        <v>69000000000</v>
      </c>
      <c r="E218" s="5">
        <v>172000000000</v>
      </c>
      <c r="F218" s="5">
        <v>420000000000</v>
      </c>
      <c r="G218" s="5">
        <v>455000000000</v>
      </c>
    </row>
    <row r="219" spans="3:26" ht="15.5" x14ac:dyDescent="0.35">
      <c r="C219" t="s">
        <v>243</v>
      </c>
      <c r="D219" s="5">
        <v>1096000000000</v>
      </c>
      <c r="E219" s="5">
        <v>940000000000</v>
      </c>
      <c r="F219" s="5">
        <v>921000000000</v>
      </c>
      <c r="G219" s="5">
        <v>1133000000000</v>
      </c>
    </row>
    <row r="220" spans="3:26" ht="15.5" x14ac:dyDescent="0.35">
      <c r="C220" t="s">
        <v>244</v>
      </c>
      <c r="D220" s="5">
        <v>153000000000</v>
      </c>
      <c r="E220" s="5">
        <v>306000000000</v>
      </c>
      <c r="F220" s="5">
        <v>292000000000</v>
      </c>
      <c r="G220" s="5">
        <v>213000000000</v>
      </c>
    </row>
    <row r="221" spans="3:26" ht="15.5" x14ac:dyDescent="0.35">
      <c r="C221" t="s">
        <v>245</v>
      </c>
      <c r="D221" s="5">
        <v>-16000000000</v>
      </c>
      <c r="E221" s="5">
        <v>-35000000000</v>
      </c>
      <c r="F221" s="5">
        <v>-46000000000</v>
      </c>
      <c r="G221" s="5">
        <v>-20000000000</v>
      </c>
    </row>
    <row r="222" spans="3:26" ht="15.5" x14ac:dyDescent="0.35">
      <c r="C222" t="s">
        <v>13</v>
      </c>
      <c r="D222" s="5">
        <v>136000000000</v>
      </c>
      <c r="E222" s="5">
        <v>271000000000</v>
      </c>
      <c r="F222" s="5">
        <v>245000000000</v>
      </c>
      <c r="G222" s="5">
        <v>193000000000</v>
      </c>
    </row>
    <row r="223" spans="3:26" ht="15.5" x14ac:dyDescent="0.35">
      <c r="C223" t="s">
        <v>16</v>
      </c>
      <c r="D223" s="6">
        <v>58.81</v>
      </c>
      <c r="E223" s="6">
        <v>116.72</v>
      </c>
      <c r="F223" s="6">
        <v>105.79</v>
      </c>
      <c r="G223" s="6">
        <v>83.2</v>
      </c>
    </row>
    <row r="224" spans="3:26" ht="15.5" x14ac:dyDescent="0.35">
      <c r="C224" t="s">
        <v>58</v>
      </c>
      <c r="I224" s="6">
        <v>128.58000000000001</v>
      </c>
      <c r="J224" s="6">
        <v>112.71</v>
      </c>
      <c r="K224" s="6">
        <v>82.47</v>
      </c>
      <c r="L224" s="6">
        <v>-19.43</v>
      </c>
      <c r="M224" s="6">
        <v>-90.74</v>
      </c>
      <c r="N224" s="6">
        <v>-61.76</v>
      </c>
      <c r="O224" s="6">
        <v>47.83</v>
      </c>
      <c r="P224" s="6">
        <v>129.41999999999999</v>
      </c>
      <c r="Q224" s="6">
        <v>56.81</v>
      </c>
      <c r="R224" s="6">
        <v>53.72</v>
      </c>
      <c r="S224" s="6">
        <v>76.16</v>
      </c>
      <c r="T224" s="6">
        <v>110.33</v>
      </c>
      <c r="U224" s="6">
        <v>70.459999999999994</v>
      </c>
      <c r="V224" s="6">
        <v>75.180000000000007</v>
      </c>
      <c r="W224" s="6">
        <v>61.12</v>
      </c>
      <c r="X224" s="6">
        <v>73.37</v>
      </c>
      <c r="Y224" s="6">
        <v>63.9</v>
      </c>
      <c r="Z224" s="6">
        <v>-16.149999999999999</v>
      </c>
    </row>
    <row r="225" spans="3:26" ht="15.5" x14ac:dyDescent="0.35">
      <c r="C225" t="s">
        <v>72</v>
      </c>
      <c r="I225" s="6">
        <v>24.5</v>
      </c>
      <c r="J225" s="6">
        <v>86.28</v>
      </c>
      <c r="K225" s="6">
        <v>15.7</v>
      </c>
      <c r="L225" s="6">
        <v>-43.23</v>
      </c>
      <c r="M225" s="6">
        <v>-8.32</v>
      </c>
      <c r="N225" s="6">
        <v>-13.76</v>
      </c>
      <c r="O225" s="6">
        <v>21.43</v>
      </c>
      <c r="P225" s="6">
        <v>7.49</v>
      </c>
      <c r="Q225" s="6">
        <v>44.01</v>
      </c>
      <c r="R225" s="6">
        <v>47.65</v>
      </c>
      <c r="S225" s="6">
        <v>12.28</v>
      </c>
      <c r="T225" s="6">
        <v>6.8</v>
      </c>
      <c r="U225" s="6">
        <v>10.64</v>
      </c>
      <c r="V225" s="6">
        <v>9.98</v>
      </c>
      <c r="W225" s="6">
        <v>11.45</v>
      </c>
      <c r="X225" s="6">
        <v>9.5399999999999991</v>
      </c>
      <c r="Y225" s="6">
        <v>10.95</v>
      </c>
      <c r="Z225" s="6">
        <v>-43.34</v>
      </c>
    </row>
    <row r="226" spans="3:26" ht="15.5" x14ac:dyDescent="0.35">
      <c r="C226" t="s">
        <v>75</v>
      </c>
      <c r="I226" s="6">
        <v>3.02</v>
      </c>
      <c r="J226" s="6">
        <v>9.39</v>
      </c>
      <c r="K226" s="6">
        <v>1.69</v>
      </c>
      <c r="L226" s="6">
        <v>1.41</v>
      </c>
      <c r="M226" s="6">
        <v>3.17</v>
      </c>
      <c r="N226" s="6">
        <v>3.34</v>
      </c>
      <c r="O226" s="6">
        <v>1.83</v>
      </c>
      <c r="P226" s="6">
        <v>1.46</v>
      </c>
      <c r="Q226" s="6">
        <v>5.17</v>
      </c>
      <c r="R226" s="6">
        <v>5.5</v>
      </c>
      <c r="S226" s="6">
        <v>1.91</v>
      </c>
      <c r="T226" s="6">
        <v>1.3</v>
      </c>
      <c r="U226" s="6">
        <v>1.37</v>
      </c>
      <c r="V226" s="6">
        <v>1.44</v>
      </c>
      <c r="W226" s="6">
        <v>1.51</v>
      </c>
      <c r="X226" s="6">
        <v>1.56</v>
      </c>
      <c r="Y226" s="6">
        <v>1.69</v>
      </c>
      <c r="Z226" s="6">
        <v>1.76</v>
      </c>
    </row>
    <row r="227" spans="3:26" ht="15.5" x14ac:dyDescent="0.35">
      <c r="C227" t="s">
        <v>246</v>
      </c>
      <c r="I227" s="5">
        <v>858750000000</v>
      </c>
      <c r="J227" s="5">
        <v>875190000000</v>
      </c>
      <c r="K227" s="5">
        <v>674190000000</v>
      </c>
      <c r="L227" s="6">
        <v>513549999999.99994</v>
      </c>
      <c r="M227" s="5">
        <v>33920000000</v>
      </c>
      <c r="N227" s="5">
        <v>54140000000</v>
      </c>
      <c r="O227" s="5">
        <v>364970000000</v>
      </c>
      <c r="P227" s="5">
        <v>645800000000</v>
      </c>
    </row>
    <row r="228" spans="3:26" ht="15.5" x14ac:dyDescent="0.35">
      <c r="C228" t="s">
        <v>247</v>
      </c>
      <c r="I228" s="6">
        <v>4.5999999999999999E-2</v>
      </c>
      <c r="J228" s="6">
        <v>4.0500000000000001E-2</v>
      </c>
      <c r="K228" s="6">
        <v>3.0499999999999999E-2</v>
      </c>
      <c r="L228" s="6">
        <v>-7.4000000000000003E-3</v>
      </c>
      <c r="M228" s="6">
        <v>-3.7000000000000005E-2</v>
      </c>
      <c r="N228" s="6">
        <v>-2.4900000000000002E-2</v>
      </c>
      <c r="O228" s="6">
        <v>1.9799999999999998E-2</v>
      </c>
      <c r="P228" s="6">
        <v>5.9400000000000001E-2</v>
      </c>
      <c r="Q228" s="6">
        <v>3.2000000000000001E-2</v>
      </c>
      <c r="R228" s="6">
        <v>3.2000000000000001E-2</v>
      </c>
      <c r="S228" s="6">
        <v>4.8099999999999997E-2</v>
      </c>
      <c r="T228" s="6">
        <v>7.1500000000000008E-2</v>
      </c>
      <c r="U228" s="6">
        <v>4.7699999999999992E-2</v>
      </c>
      <c r="V228" s="6">
        <v>5.2699999999999997E-2</v>
      </c>
      <c r="W228" s="6">
        <v>4.9299999999999997E-2</v>
      </c>
      <c r="X228" s="6">
        <v>6.8600000000000008E-2</v>
      </c>
      <c r="Y228" s="6">
        <v>5.7000000000000002E-2</v>
      </c>
      <c r="Z228" s="6">
        <v>-1.3899999999999999E-2</v>
      </c>
    </row>
    <row r="229" spans="3:26" ht="15.5" x14ac:dyDescent="0.35">
      <c r="C229" t="s">
        <v>248</v>
      </c>
      <c r="I229" s="6">
        <v>0.1226</v>
      </c>
      <c r="J229" s="6">
        <v>0.1201</v>
      </c>
      <c r="K229" s="6">
        <v>9.9100000000000008E-2</v>
      </c>
      <c r="L229" s="6">
        <v>-2.2499999999999999E-2</v>
      </c>
      <c r="M229" s="6">
        <v>-0.1041</v>
      </c>
      <c r="N229" s="6">
        <v>-6.4600000000000005E-2</v>
      </c>
      <c r="O229" s="6">
        <v>4.6199999999999998E-2</v>
      </c>
      <c r="P229" s="6">
        <v>0.12789999999999999</v>
      </c>
      <c r="Q229" s="6">
        <v>6.3299999999999995E-2</v>
      </c>
      <c r="R229" s="6">
        <v>6.2699999999999992E-2</v>
      </c>
      <c r="S229" s="6">
        <v>9.2799999999999994E-2</v>
      </c>
      <c r="T229" s="6">
        <v>0.14510000000000001</v>
      </c>
      <c r="U229" s="6">
        <v>0.1061</v>
      </c>
      <c r="V229" s="6">
        <v>0.1242</v>
      </c>
      <c r="W229" s="6">
        <v>0.11349999999999999</v>
      </c>
      <c r="X229" s="6">
        <v>0.15109999999999998</v>
      </c>
      <c r="Y229" s="6">
        <v>0.1401</v>
      </c>
      <c r="Z229" s="6">
        <v>-3.8300000000000001E-2</v>
      </c>
    </row>
    <row r="230" spans="3:26" ht="15.5" x14ac:dyDescent="0.35">
      <c r="C230" t="s">
        <v>249</v>
      </c>
      <c r="I230" s="6">
        <v>0.1166</v>
      </c>
      <c r="J230" s="6">
        <v>0.1157</v>
      </c>
      <c r="K230" s="6">
        <v>8.1199999999999994E-2</v>
      </c>
      <c r="L230" s="6">
        <v>4.6799999999999994E-2</v>
      </c>
      <c r="M230" s="6">
        <v>-4.41E-2</v>
      </c>
      <c r="N230" s="6">
        <v>-3.27E-2</v>
      </c>
      <c r="O230" s="6">
        <v>3.9100000000000003E-2</v>
      </c>
      <c r="P230" s="6">
        <v>0.13869999999999999</v>
      </c>
      <c r="Q230" s="6">
        <v>7.400000000000001E-2</v>
      </c>
      <c r="R230" s="6">
        <v>7.2900000000000006E-2</v>
      </c>
      <c r="S230" s="6">
        <v>9.4200000000000006E-2</v>
      </c>
      <c r="T230" s="6">
        <v>0.14069999999999999</v>
      </c>
      <c r="U230" s="6">
        <v>0.1191</v>
      </c>
      <c r="V230" s="6">
        <v>0.12770000000000001</v>
      </c>
      <c r="W230" s="6">
        <v>0.13200000000000001</v>
      </c>
      <c r="X230" s="6">
        <v>0.13869999999999999</v>
      </c>
      <c r="Y230" s="6">
        <v>0.10529999999999999</v>
      </c>
      <c r="Z230" s="6">
        <v>0.14460000000000001</v>
      </c>
    </row>
    <row r="231" spans="3:26" ht="15.5" x14ac:dyDescent="0.35">
      <c r="C231" t="s">
        <v>250</v>
      </c>
      <c r="I231" s="6">
        <v>3.03</v>
      </c>
      <c r="J231" s="6">
        <v>2.52</v>
      </c>
      <c r="K231" s="6">
        <v>1.88</v>
      </c>
      <c r="L231" s="6">
        <v>1.82</v>
      </c>
      <c r="M231" s="6">
        <v>-2.0099999999999998</v>
      </c>
      <c r="N231" s="6">
        <v>-1.79</v>
      </c>
      <c r="O231" s="6">
        <v>2.88</v>
      </c>
      <c r="P231" s="6">
        <v>14.48</v>
      </c>
      <c r="Q231" s="6">
        <v>8.43</v>
      </c>
      <c r="R231" s="6">
        <v>7.17</v>
      </c>
      <c r="S231" s="6">
        <v>7.16</v>
      </c>
      <c r="T231" s="6">
        <v>9.3800000000000008</v>
      </c>
      <c r="U231" s="6">
        <v>7.64</v>
      </c>
      <c r="V231" s="5">
        <v>7</v>
      </c>
      <c r="W231" s="6">
        <v>6.6</v>
      </c>
    </row>
    <row r="232" spans="3:26" ht="15.5" x14ac:dyDescent="0.35">
      <c r="C232" t="s">
        <v>69</v>
      </c>
      <c r="I232" s="5">
        <v>3</v>
      </c>
      <c r="J232" s="6">
        <v>10.36</v>
      </c>
      <c r="K232" s="6">
        <v>1.56</v>
      </c>
      <c r="L232" s="6">
        <v>0.97</v>
      </c>
      <c r="M232" s="6">
        <v>0.87</v>
      </c>
      <c r="N232" s="6">
        <v>0.89</v>
      </c>
      <c r="O232" s="6">
        <v>0.99</v>
      </c>
      <c r="P232" s="6">
        <v>0.96</v>
      </c>
      <c r="Q232" s="6">
        <v>2.79</v>
      </c>
      <c r="R232" s="6">
        <v>2.99</v>
      </c>
      <c r="S232" s="6">
        <v>1.1399999999999999</v>
      </c>
      <c r="T232" s="6">
        <v>0.99</v>
      </c>
      <c r="U232" s="6">
        <v>1.1299999999999999</v>
      </c>
      <c r="V232" s="6">
        <v>1.24</v>
      </c>
      <c r="W232" s="6">
        <v>1.3</v>
      </c>
      <c r="X232" s="6">
        <v>1.44</v>
      </c>
      <c r="Y232" s="6">
        <v>1.54</v>
      </c>
      <c r="Z232" s="6">
        <v>1.66</v>
      </c>
    </row>
    <row r="233" spans="3:26" ht="15.5" x14ac:dyDescent="0.35">
      <c r="C233" t="s">
        <v>66</v>
      </c>
      <c r="I233" s="6">
        <v>1048.56</v>
      </c>
      <c r="J233" s="6">
        <v>938.61</v>
      </c>
      <c r="K233" s="6">
        <v>832.51</v>
      </c>
      <c r="L233" s="6">
        <v>863.12</v>
      </c>
      <c r="M233" s="6">
        <v>871.94</v>
      </c>
      <c r="N233" s="6">
        <v>955.87</v>
      </c>
      <c r="O233" s="6">
        <v>1034.57</v>
      </c>
      <c r="P233" s="6">
        <v>1011.63</v>
      </c>
      <c r="Q233" s="6">
        <v>897.36</v>
      </c>
      <c r="R233" s="6">
        <v>856.8</v>
      </c>
      <c r="S233" s="6">
        <v>820.88</v>
      </c>
      <c r="T233" s="6">
        <v>760.26</v>
      </c>
      <c r="U233" s="6">
        <v>663.92</v>
      </c>
      <c r="V233" s="6">
        <v>605.46</v>
      </c>
      <c r="W233" s="6">
        <v>538.53</v>
      </c>
      <c r="X233" s="6">
        <v>485.41</v>
      </c>
      <c r="Y233" s="5">
        <v>456</v>
      </c>
      <c r="Z233" s="6">
        <v>421.8</v>
      </c>
    </row>
    <row r="234" spans="3:26" ht="15.5" x14ac:dyDescent="0.35">
      <c r="C234" t="s">
        <v>251</v>
      </c>
      <c r="I234" s="5">
        <v>3</v>
      </c>
      <c r="J234" s="6">
        <v>10.36</v>
      </c>
      <c r="K234" s="6">
        <v>1.56</v>
      </c>
      <c r="L234" s="6">
        <v>0.97</v>
      </c>
      <c r="M234" s="6">
        <v>0.87</v>
      </c>
      <c r="N234" s="6">
        <v>0.89</v>
      </c>
      <c r="O234" s="6">
        <v>0.99</v>
      </c>
      <c r="P234" s="6">
        <v>0.96</v>
      </c>
      <c r="Q234" s="6">
        <v>2.79</v>
      </c>
      <c r="R234" s="6">
        <v>2.99</v>
      </c>
      <c r="S234" s="6">
        <v>1.1399999999999999</v>
      </c>
      <c r="T234" s="6">
        <v>0.99</v>
      </c>
      <c r="U234" s="6">
        <v>1.1299999999999999</v>
      </c>
      <c r="V234" s="6">
        <v>1.24</v>
      </c>
      <c r="W234" s="6">
        <v>1.3</v>
      </c>
      <c r="X234" s="6">
        <v>1.44</v>
      </c>
      <c r="Y234" s="6">
        <v>1.54</v>
      </c>
      <c r="Z234" s="6">
        <v>1.67</v>
      </c>
    </row>
    <row r="235" spans="3:26" ht="15.5" x14ac:dyDescent="0.35">
      <c r="C235" t="s">
        <v>252</v>
      </c>
      <c r="I235" s="6">
        <v>1048.56</v>
      </c>
      <c r="J235" s="6">
        <v>938.61</v>
      </c>
      <c r="K235" s="6">
        <v>832.51</v>
      </c>
      <c r="L235" s="6">
        <v>863.12</v>
      </c>
      <c r="M235" s="6">
        <v>871.94</v>
      </c>
      <c r="N235" s="6">
        <v>955.87</v>
      </c>
      <c r="O235" s="6">
        <v>1034.57</v>
      </c>
      <c r="P235" s="6">
        <v>1011.63</v>
      </c>
      <c r="Q235" s="6">
        <v>897.36</v>
      </c>
      <c r="R235" s="6">
        <v>856.8</v>
      </c>
      <c r="S235" s="6">
        <v>820.88</v>
      </c>
      <c r="T235" s="6">
        <v>760.26</v>
      </c>
      <c r="U235" s="6">
        <v>663.92</v>
      </c>
      <c r="V235" s="6">
        <v>605.46</v>
      </c>
      <c r="W235" s="6">
        <v>538.53</v>
      </c>
      <c r="X235" s="6">
        <v>485.14</v>
      </c>
      <c r="Y235" s="6">
        <v>455.52</v>
      </c>
      <c r="Z235" s="6">
        <v>419.25</v>
      </c>
    </row>
    <row r="236" spans="3:26" ht="15.5" x14ac:dyDescent="0.35">
      <c r="C236" t="s">
        <v>253</v>
      </c>
      <c r="I236" s="5">
        <v>432000000000</v>
      </c>
      <c r="J236" s="5">
        <v>376000000000</v>
      </c>
      <c r="K236" s="5">
        <v>306000000000</v>
      </c>
      <c r="L236" s="5">
        <v>222000000000</v>
      </c>
      <c r="M236" s="5">
        <v>160000000000</v>
      </c>
      <c r="N236" s="5">
        <v>114000000000</v>
      </c>
      <c r="O236" s="5">
        <v>169000000000</v>
      </c>
      <c r="P236" s="5">
        <v>110000000000</v>
      </c>
      <c r="Q236" s="5">
        <v>132000000000</v>
      </c>
      <c r="R236" s="5">
        <v>115000000000</v>
      </c>
      <c r="S236" s="5">
        <v>134000000000</v>
      </c>
      <c r="T236" s="5">
        <v>170000000000</v>
      </c>
      <c r="U236" s="5">
        <v>446000000000</v>
      </c>
      <c r="V236" s="5">
        <v>121000000000</v>
      </c>
      <c r="W236" s="5">
        <v>146000000000</v>
      </c>
      <c r="X236" s="5">
        <v>378000000000</v>
      </c>
      <c r="Y236" s="5">
        <v>389000000000</v>
      </c>
      <c r="Z236" s="5">
        <v>241000000000</v>
      </c>
    </row>
    <row r="237" spans="3:26" ht="15.5" x14ac:dyDescent="0.35">
      <c r="C237" t="s">
        <v>254</v>
      </c>
      <c r="I237" s="5">
        <v>1724000000000</v>
      </c>
      <c r="J237" s="5">
        <v>2054000000000</v>
      </c>
      <c r="K237" s="5">
        <v>2269000000000</v>
      </c>
      <c r="L237" s="5">
        <v>2099000000000</v>
      </c>
      <c r="M237" s="5">
        <v>1730000000000</v>
      </c>
      <c r="N237" s="5">
        <v>1508000000000</v>
      </c>
      <c r="O237" s="5">
        <v>1295000000000</v>
      </c>
      <c r="P237" s="5">
        <v>958000000000</v>
      </c>
      <c r="Q237" s="5">
        <v>524000000000</v>
      </c>
      <c r="R237" s="5">
        <v>475000000000</v>
      </c>
      <c r="S237" s="5">
        <v>527000000000</v>
      </c>
      <c r="T237" s="5">
        <v>511000000000</v>
      </c>
      <c r="U237" s="5">
        <v>258000000000</v>
      </c>
      <c r="V237" s="5">
        <v>552000000000</v>
      </c>
      <c r="W237" s="5">
        <v>482000000000</v>
      </c>
      <c r="X237" s="5">
        <v>290000000000</v>
      </c>
      <c r="Y237" s="5">
        <v>417000000000</v>
      </c>
      <c r="Z237" s="5">
        <v>750000000000</v>
      </c>
    </row>
    <row r="238" spans="3:26" ht="15.5" x14ac:dyDescent="0.35">
      <c r="C238" t="s">
        <v>26</v>
      </c>
      <c r="I238" s="5">
        <v>2157000000000</v>
      </c>
      <c r="J238" s="5">
        <v>2430000000000</v>
      </c>
      <c r="K238" s="5">
        <v>2575000000000</v>
      </c>
      <c r="L238" s="5">
        <v>2320000000000</v>
      </c>
      <c r="M238" s="5">
        <v>1890000000000</v>
      </c>
      <c r="N238" s="5">
        <v>1622000000000</v>
      </c>
      <c r="O238" s="5">
        <v>1464000000000</v>
      </c>
      <c r="P238" s="5">
        <v>1068000000000</v>
      </c>
      <c r="Q238" s="5">
        <v>656000000000</v>
      </c>
      <c r="R238" s="5">
        <v>590000000000</v>
      </c>
      <c r="S238" s="5">
        <v>660000000000</v>
      </c>
      <c r="T238" s="5">
        <v>681000000000</v>
      </c>
      <c r="U238" s="5">
        <v>703000000000</v>
      </c>
      <c r="V238" s="5">
        <v>673000000000</v>
      </c>
      <c r="W238" s="5">
        <v>628000000000</v>
      </c>
      <c r="X238" s="5">
        <v>668000000000</v>
      </c>
      <c r="Y238" s="5">
        <v>806000000000</v>
      </c>
      <c r="Z238" s="5">
        <v>991000000000</v>
      </c>
    </row>
    <row r="239" spans="3:26" ht="15.5" x14ac:dyDescent="0.35">
      <c r="C239" t="s">
        <v>23</v>
      </c>
      <c r="I239" s="5">
        <v>420000000000</v>
      </c>
      <c r="J239" s="5">
        <v>752000000000</v>
      </c>
      <c r="K239" s="5">
        <v>1278000000000</v>
      </c>
      <c r="L239" s="5">
        <v>1229000000000</v>
      </c>
      <c r="M239" s="5">
        <v>1246000000000</v>
      </c>
      <c r="N239" s="5">
        <v>1063000000000</v>
      </c>
      <c r="O239" s="5">
        <v>752000000000</v>
      </c>
      <c r="P239" s="5">
        <v>324000000000</v>
      </c>
      <c r="Q239" s="5">
        <v>56000000000</v>
      </c>
      <c r="R239" s="5">
        <v>-214000000000</v>
      </c>
      <c r="S239" s="5">
        <v>-350000000000</v>
      </c>
      <c r="T239" s="5">
        <v>-419000000000</v>
      </c>
      <c r="U239" s="5">
        <v>-360000000000</v>
      </c>
      <c r="V239" s="5">
        <v>-231000000000</v>
      </c>
      <c r="W239" s="5">
        <v>-126000000000</v>
      </c>
      <c r="X239" s="5">
        <v>266000000000</v>
      </c>
      <c r="Y239" s="5">
        <v>417000000000</v>
      </c>
      <c r="Z239" s="5">
        <v>642000000000</v>
      </c>
    </row>
    <row r="240" spans="3:26" ht="15.5" x14ac:dyDescent="0.35">
      <c r="C240" t="s">
        <v>255</v>
      </c>
      <c r="I240" s="5">
        <v>921000000000</v>
      </c>
      <c r="J240" s="5">
        <v>1094000000000</v>
      </c>
      <c r="K240" s="5">
        <v>917000000000</v>
      </c>
      <c r="L240" s="5">
        <v>880000000000</v>
      </c>
      <c r="M240" s="5">
        <v>500000000000</v>
      </c>
      <c r="N240" s="5">
        <v>537000000000</v>
      </c>
      <c r="O240" s="5">
        <v>620000000000</v>
      </c>
      <c r="P240" s="5">
        <v>698000000000</v>
      </c>
      <c r="Q240" s="5">
        <v>440000000000</v>
      </c>
      <c r="R240" s="5">
        <v>716000000000</v>
      </c>
      <c r="S240" s="5">
        <v>978000000000</v>
      </c>
      <c r="T240" s="5">
        <v>855000000000</v>
      </c>
      <c r="U240" s="5">
        <v>495000000000</v>
      </c>
      <c r="V240" s="5">
        <v>560000000000</v>
      </c>
      <c r="W240" s="5">
        <v>368000000000</v>
      </c>
      <c r="X240" s="5">
        <v>-13000000000</v>
      </c>
      <c r="Y240" s="5">
        <v>-105000000000</v>
      </c>
      <c r="Z240" s="5">
        <v>-59000000000</v>
      </c>
    </row>
    <row r="241" spans="3:26" ht="15.5" x14ac:dyDescent="0.35">
      <c r="C241" t="s">
        <v>256</v>
      </c>
      <c r="I241" s="5">
        <v>792000000000</v>
      </c>
      <c r="J241" s="5">
        <v>779000000000</v>
      </c>
      <c r="K241" s="5">
        <v>468000000000</v>
      </c>
      <c r="L241" s="5">
        <v>311000000000</v>
      </c>
      <c r="M241" s="5">
        <v>-38000000000</v>
      </c>
      <c r="N241" s="5">
        <v>-38000000000</v>
      </c>
      <c r="O241" s="5">
        <v>120000000000</v>
      </c>
      <c r="P241" s="5">
        <v>364000000000</v>
      </c>
      <c r="Q241" s="5">
        <v>165000000000</v>
      </c>
      <c r="R241" s="5">
        <v>326000000000</v>
      </c>
      <c r="S241" s="5">
        <v>146000000000</v>
      </c>
      <c r="T241" s="5">
        <v>274000000000</v>
      </c>
      <c r="U241" s="5">
        <v>305000000000</v>
      </c>
      <c r="V241" s="5">
        <v>269000000000</v>
      </c>
      <c r="W241" s="5">
        <v>417000000000</v>
      </c>
      <c r="X241" s="5">
        <v>228000000000</v>
      </c>
      <c r="Y241" s="5">
        <v>178000000000</v>
      </c>
      <c r="Z241" s="5">
        <v>235000000000</v>
      </c>
    </row>
    <row r="242" spans="3:26" ht="15.5" x14ac:dyDescent="0.35">
      <c r="C242" t="s">
        <v>257</v>
      </c>
      <c r="I242" s="5">
        <v>-107000000000</v>
      </c>
      <c r="J242" s="5">
        <v>-92000000000</v>
      </c>
      <c r="K242" s="5">
        <v>-140000000000</v>
      </c>
      <c r="L242" s="5">
        <v>-142000000000</v>
      </c>
      <c r="M242" s="5">
        <v>-135000000000</v>
      </c>
      <c r="N242" s="5">
        <v>-168000000000</v>
      </c>
      <c r="O242" s="5">
        <v>-479000000000</v>
      </c>
      <c r="P242" s="5">
        <v>-573000000000</v>
      </c>
      <c r="Q242" s="5">
        <v>-398000000000</v>
      </c>
      <c r="R242" s="5">
        <v>-465000000000</v>
      </c>
      <c r="S242" s="5">
        <v>-128000000000</v>
      </c>
      <c r="T242" s="5">
        <v>-167000000000</v>
      </c>
      <c r="U242" s="5">
        <v>-128000000000</v>
      </c>
      <c r="V242" s="5">
        <v>-92000000000</v>
      </c>
      <c r="W242" s="5">
        <v>-50000000000</v>
      </c>
      <c r="X242" s="5">
        <v>-33000000000</v>
      </c>
      <c r="Y242" s="5">
        <v>-28000000000</v>
      </c>
      <c r="Z242" s="5">
        <v>-86000000000</v>
      </c>
    </row>
    <row r="243" spans="3:26" ht="15.5" x14ac:dyDescent="0.35">
      <c r="C243" t="s">
        <v>15</v>
      </c>
      <c r="I243" s="5">
        <v>686000000000</v>
      </c>
      <c r="J243" s="5">
        <v>688000000000</v>
      </c>
      <c r="K243" s="5">
        <v>329000000000</v>
      </c>
      <c r="L243" s="5">
        <v>169000000000</v>
      </c>
      <c r="M243" s="5">
        <v>-173000000000</v>
      </c>
      <c r="N243" s="5">
        <v>-207000000000</v>
      </c>
      <c r="O243" s="5">
        <v>-359000000000</v>
      </c>
      <c r="P243" s="5">
        <v>-209000000000</v>
      </c>
      <c r="Q243" s="5">
        <v>-233000000000</v>
      </c>
      <c r="R243" s="5">
        <v>-139000000000</v>
      </c>
      <c r="S243" s="5">
        <v>18000000000</v>
      </c>
      <c r="T243" s="5">
        <v>107000000000</v>
      </c>
      <c r="U243" s="5">
        <v>177000000000</v>
      </c>
      <c r="V243" s="5">
        <v>177000000000</v>
      </c>
      <c r="W243" s="5">
        <v>367000000000</v>
      </c>
      <c r="X243" s="5">
        <v>195000000000</v>
      </c>
      <c r="Y243" s="5">
        <v>150000000000</v>
      </c>
      <c r="Z243" s="5">
        <v>149000000000</v>
      </c>
    </row>
    <row r="244" spans="3:26" ht="15.5" x14ac:dyDescent="0.35">
      <c r="C244" t="s">
        <v>17</v>
      </c>
      <c r="I244" s="6">
        <v>295.67</v>
      </c>
      <c r="J244" s="6">
        <v>296.5</v>
      </c>
      <c r="K244" s="6">
        <v>141.72999999999999</v>
      </c>
      <c r="L244" s="6">
        <v>72.760000000000005</v>
      </c>
      <c r="M244" s="6">
        <v>-74.69</v>
      </c>
      <c r="N244" s="6">
        <v>-89.16</v>
      </c>
      <c r="O244" s="6">
        <v>-154.65</v>
      </c>
      <c r="P244" s="6">
        <v>-89.96</v>
      </c>
      <c r="Q244" s="6">
        <v>-100.33</v>
      </c>
      <c r="R244" s="6">
        <v>-59.96</v>
      </c>
      <c r="S244" s="6">
        <v>7.96</v>
      </c>
      <c r="T244" s="6">
        <v>46.28</v>
      </c>
      <c r="U244" s="6">
        <v>76.41</v>
      </c>
      <c r="V244" s="6">
        <v>76.150000000000006</v>
      </c>
      <c r="W244" s="6">
        <v>158.38999999999999</v>
      </c>
      <c r="X244" s="6">
        <v>83.97</v>
      </c>
      <c r="Y244" s="6">
        <v>64.81</v>
      </c>
      <c r="Z244" s="6">
        <v>64.13</v>
      </c>
    </row>
  </sheetData>
  <pageMargins left="0.7" right="0.7" top="0.75" bottom="0.75" header="0.3" footer="0.3"/>
  <ignoredErrors>
    <ignoredError sqref="A1:Z245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2724</v>
      </c>
      <c r="D2" s="2" vm="279">
        <f ca="1">IFERROR(_xlfn.STOCKHISTORY("XIDX:" &amp; $C$1, D3, , 0, 0, 1), "Libur")</f>
        <v>575</v>
      </c>
      <c r="E2" s="2" vm="172">
        <f ca="1">IFERROR(_xlfn.STOCKHISTORY("XIDX:" &amp; $C$1, E3, , 0, 0, 1), "Libur")</f>
        <v>590</v>
      </c>
      <c r="H2" s="2" vm="172">
        <f ca="1">IFERROR(INDEX(D2:G2,COUNT(D2:G2)),"")</f>
        <v>590</v>
      </c>
      <c r="I2" s="2" vm="279">
        <f t="shared" ref="I2:Z2" ca="1" si="0">IFERROR(_xlfn.STOCKHISTORY("XIDX:" &amp; $C$1, I1, , 0, 0, 1), "Libur")</f>
        <v>575</v>
      </c>
      <c r="J2" s="2" vm="573">
        <f t="shared" ca="1" si="0"/>
        <v>220</v>
      </c>
      <c r="K2" s="2" vm="857">
        <f t="shared" ca="1" si="0"/>
        <v>308</v>
      </c>
      <c r="L2" s="2" vm="14">
        <f t="shared" ca="1" si="0"/>
        <v>264</v>
      </c>
      <c r="M2" s="2" vm="858">
        <f t="shared" ca="1" si="0"/>
        <v>263.75</v>
      </c>
      <c r="N2" s="2" vm="859">
        <f t="shared" ca="1" si="0"/>
        <v>252.5</v>
      </c>
      <c r="O2" s="2" vm="860">
        <f t="shared" ca="1" si="0"/>
        <v>245</v>
      </c>
      <c r="P2" s="2" vm="225">
        <f t="shared" ca="1" si="0"/>
        <v>124</v>
      </c>
      <c r="Q2" s="2" vm="861">
        <f t="shared" ca="1" si="0"/>
        <v>68.5</v>
      </c>
      <c r="R2" s="2" vm="100">
        <f t="shared" ca="1" si="0"/>
        <v>77</v>
      </c>
      <c r="S2" s="2" vm="102">
        <f t="shared" ca="1" si="0"/>
        <v>58</v>
      </c>
      <c r="T2" s="2" vm="862">
        <f t="shared" ca="1" si="0"/>
        <v>94.5</v>
      </c>
      <c r="U2" s="2" vm="863">
        <f t="shared" ca="1" si="0"/>
        <v>76.25</v>
      </c>
      <c r="V2" s="2" vm="864">
        <f t="shared" ca="1" si="0"/>
        <v>92.5</v>
      </c>
      <c r="W2" s="2" vm="98">
        <f t="shared" ca="1" si="0"/>
        <v>75</v>
      </c>
      <c r="X2" s="2" vm="102">
        <f t="shared" ca="1" si="0"/>
        <v>58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407806348774</v>
      </c>
      <c r="E4" s="2">
        <f>IFERROR(INDEX(E51:E500,MATCH($C$4,$C$51:$C$500,0)),"")</f>
        <v>265050928479</v>
      </c>
      <c r="H4" s="2">
        <f>IFERROR(SUM(D4:G4)*(4/MAX(1,COUNT(D4:G4))),"")</f>
        <v>1345714554506</v>
      </c>
      <c r="I4" s="2">
        <f t="shared" ref="I4:Z4" si="1">IFERROR(INDEX(I51:I500,MATCH($C$4,$C$51:$C$500,0)),"")</f>
        <v>2782642802655</v>
      </c>
      <c r="J4" s="2">
        <f t="shared" si="1"/>
        <v>2116285894967</v>
      </c>
      <c r="K4" s="2">
        <f t="shared" si="1"/>
        <v>2296271601062</v>
      </c>
      <c r="L4" s="2">
        <f t="shared" si="1"/>
        <v>1423142732743</v>
      </c>
      <c r="M4" s="2">
        <f t="shared" si="1"/>
        <v>1075949119283</v>
      </c>
      <c r="N4" s="2">
        <f t="shared" si="1"/>
        <v>978625887145</v>
      </c>
      <c r="O4" s="2">
        <f t="shared" si="1"/>
        <v>1438183885309</v>
      </c>
      <c r="P4" s="2">
        <f t="shared" si="1"/>
        <v>1269759234189</v>
      </c>
      <c r="Q4" s="2">
        <f t="shared" si="1"/>
        <v>1233452181548</v>
      </c>
      <c r="R4" s="2">
        <f t="shared" si="1"/>
        <v>1115698720743</v>
      </c>
      <c r="S4" s="2">
        <f t="shared" si="1"/>
        <v>984501789334</v>
      </c>
      <c r="T4" s="2">
        <f t="shared" si="1"/>
        <v>833710099854</v>
      </c>
      <c r="U4" s="2">
        <f t="shared" si="1"/>
        <v>596623436140</v>
      </c>
      <c r="V4" s="2">
        <f t="shared" si="1"/>
        <v>418784326886</v>
      </c>
      <c r="W4" s="2">
        <f t="shared" si="1"/>
        <v>507421787155</v>
      </c>
      <c r="X4" s="2">
        <f t="shared" si="1"/>
        <v>445985712545</v>
      </c>
      <c r="Y4" s="2">
        <f t="shared" si="1"/>
        <v>270957734551</v>
      </c>
      <c r="Z4" s="2">
        <f t="shared" si="1"/>
        <v>159461010811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57797755259</v>
      </c>
      <c r="E5" s="2">
        <f>IFERROR(INDEX(E51:E500,MATCH($C$5,$C$51:$C$500,0)),"")</f>
        <v>26931177842</v>
      </c>
      <c r="H5" s="2">
        <f>IFERROR(SUM(D5:G5)*(4/MAX(1,COUNT(D5:G5))),"")</f>
        <v>169457866202</v>
      </c>
      <c r="I5" s="2">
        <f t="shared" ref="I5:Z5" si="2">IFERROR(INDEX(I51:I500,MATCH($C$5,$C$51:$C$500,0)),"")</f>
        <v>356969303237</v>
      </c>
      <c r="J5" s="2">
        <f t="shared" si="2"/>
        <v>245147169533</v>
      </c>
      <c r="K5" s="2">
        <f t="shared" si="2"/>
        <v>201722576384</v>
      </c>
      <c r="L5" s="2">
        <f t="shared" si="2"/>
        <v>130607287918</v>
      </c>
      <c r="M5" s="2">
        <f t="shared" si="2"/>
        <v>160970533423</v>
      </c>
      <c r="N5" s="2">
        <f t="shared" si="2"/>
        <v>74505365969</v>
      </c>
      <c r="O5" s="2">
        <f t="shared" si="2"/>
        <v>164888984244</v>
      </c>
      <c r="P5" s="2">
        <f t="shared" si="2"/>
        <v>111256691455</v>
      </c>
      <c r="Q5" s="2">
        <f t="shared" si="2"/>
        <v>76631485618</v>
      </c>
      <c r="R5" s="2">
        <f t="shared" si="2"/>
        <v>225289416655</v>
      </c>
      <c r="S5" s="2">
        <f t="shared" si="2"/>
        <v>63141466637</v>
      </c>
      <c r="T5" s="2">
        <f t="shared" si="2"/>
        <v>53907200228</v>
      </c>
      <c r="U5" s="2">
        <f t="shared" si="2"/>
        <v>40899340729</v>
      </c>
      <c r="V5" s="2">
        <f t="shared" si="2"/>
        <v>42604445922</v>
      </c>
      <c r="W5" s="2">
        <f t="shared" si="2"/>
        <v>79709005441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1376213256277</v>
      </c>
      <c r="E6" s="2">
        <f>IFERROR(INDEX(E51:E500,MATCH($C$6,$C$51:$C$500,0)),"")</f>
        <v>1517197850860</v>
      </c>
      <c r="H6" s="2">
        <f>IFERROR(INDEX(D6:G6,COUNT(D6:G6)),"")</f>
        <v>1517197850860</v>
      </c>
      <c r="I6" s="2">
        <f t="shared" ref="I6:Z6" si="3">IFERROR(INDEX(I51:I500,MATCH($C$6,$C$51:$C$500,0)),"")</f>
        <v>1514313006303</v>
      </c>
      <c r="J6" s="2">
        <f t="shared" si="3"/>
        <v>1255446996634</v>
      </c>
      <c r="K6" s="2">
        <f t="shared" si="3"/>
        <v>1085119509183</v>
      </c>
      <c r="L6" s="2">
        <f t="shared" si="3"/>
        <v>1022066401511</v>
      </c>
      <c r="M6" s="2">
        <f t="shared" si="3"/>
        <v>910839220201</v>
      </c>
      <c r="N6" s="2">
        <f t="shared" si="3"/>
        <v>770415834350</v>
      </c>
      <c r="O6" s="2">
        <f t="shared" si="3"/>
        <v>745830245708</v>
      </c>
      <c r="P6" s="2">
        <f t="shared" si="3"/>
        <v>647425942323</v>
      </c>
      <c r="Q6" s="2">
        <f t="shared" si="3"/>
        <v>586380130985</v>
      </c>
      <c r="R6" s="2">
        <f t="shared" si="3"/>
        <v>553646253942</v>
      </c>
      <c r="S6" s="2">
        <f t="shared" si="3"/>
        <v>350794602557</v>
      </c>
      <c r="T6" s="2">
        <f t="shared" si="3"/>
        <v>284742999089</v>
      </c>
      <c r="U6" s="2">
        <f t="shared" si="3"/>
        <v>242000709651</v>
      </c>
      <c r="V6" s="2">
        <f t="shared" si="3"/>
        <v>206340855968</v>
      </c>
      <c r="W6" s="2">
        <f t="shared" si="3"/>
        <v>185242027710</v>
      </c>
      <c r="X6" s="2">
        <f t="shared" si="3"/>
        <v>153863108564</v>
      </c>
      <c r="Y6" s="2">
        <f t="shared" si="3"/>
        <v>88287239546</v>
      </c>
      <c r="Z6" s="2">
        <f t="shared" si="3"/>
        <v>65070733526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6.85</v>
      </c>
      <c r="E7" s="3">
        <f>IFERROR(INDEX(E51:E500,MATCH($C$7,$C$51:$C$500,0))/1000000000,"")</f>
        <v>6.85</v>
      </c>
      <c r="H7" s="3">
        <f>IFERROR(INDEX(D7:G7,COUNT(D7:G7)),"")</f>
        <v>6.85</v>
      </c>
      <c r="I7" s="3">
        <f t="shared" ref="I7:Z7" si="4">IFERROR(INDEX(I51:I500,MATCH($C$7,$C$51:$C$500,0))/1000000000,"")</f>
        <v>6.85</v>
      </c>
      <c r="J7" s="3">
        <f t="shared" si="4"/>
        <v>6.85</v>
      </c>
      <c r="K7" s="3">
        <f t="shared" si="4"/>
        <v>6.85</v>
      </c>
      <c r="L7" s="3">
        <f t="shared" si="4"/>
        <v>6.85</v>
      </c>
      <c r="M7" s="3">
        <f t="shared" si="4"/>
        <v>1.71</v>
      </c>
      <c r="N7" s="3">
        <f t="shared" si="4"/>
        <v>1.71</v>
      </c>
      <c r="O7" s="3">
        <f t="shared" si="4"/>
        <v>1.71</v>
      </c>
      <c r="P7" s="3">
        <f t="shared" si="4"/>
        <v>1.71</v>
      </c>
      <c r="Q7" s="3">
        <f t="shared" si="4"/>
        <v>1.71</v>
      </c>
      <c r="R7" s="3">
        <f t="shared" si="4"/>
        <v>1.71</v>
      </c>
      <c r="S7" s="3">
        <f t="shared" si="4"/>
        <v>1.71</v>
      </c>
      <c r="T7" s="3">
        <f t="shared" si="4"/>
        <v>1.77</v>
      </c>
      <c r="U7" s="3">
        <f t="shared" si="4"/>
        <v>1.77</v>
      </c>
      <c r="V7" s="3">
        <f t="shared" si="4"/>
        <v>1.77</v>
      </c>
      <c r="W7" s="3">
        <f t="shared" si="4"/>
        <v>1.77</v>
      </c>
      <c r="X7" s="3">
        <f t="shared" si="4"/>
        <v>0.35</v>
      </c>
      <c r="Y7" s="3">
        <f t="shared" si="4"/>
        <v>0.35</v>
      </c>
      <c r="Z7" s="3">
        <f t="shared" si="4"/>
        <v>0.35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-124000000000</v>
      </c>
      <c r="E8" s="2">
        <f>IFERROR(INDEX(E51:E500,MATCH("Free cash flow (Quarter)",$C$51:$C$500,0)),"")</f>
        <v>-336000000000</v>
      </c>
      <c r="H8" s="2">
        <f>IFERROR(INDEX(D8:G8,COUNT(D8:G8)),"")</f>
        <v>-336000000000</v>
      </c>
      <c r="I8" s="2">
        <f t="shared" ref="I8:Z8" si="5">IFERROR(INDEX(I51:I500,MATCH($C$8,$C$51:$C$500,0)),"")</f>
        <v>758000000000</v>
      </c>
      <c r="J8" s="2">
        <f t="shared" si="5"/>
        <v>255000000000</v>
      </c>
      <c r="K8" s="2">
        <f t="shared" si="5"/>
        <v>379000000000</v>
      </c>
      <c r="L8" s="2">
        <f t="shared" si="5"/>
        <v>41000000000</v>
      </c>
      <c r="M8" s="2">
        <f t="shared" si="5"/>
        <v>159000000000</v>
      </c>
      <c r="N8" s="2">
        <f t="shared" si="5"/>
        <v>121000000000</v>
      </c>
      <c r="O8" s="2">
        <f t="shared" si="5"/>
        <v>53000000000</v>
      </c>
      <c r="P8" s="2">
        <f t="shared" si="5"/>
        <v>115000000000</v>
      </c>
      <c r="Q8" s="2">
        <f t="shared" si="5"/>
        <v>90000000000</v>
      </c>
      <c r="R8" s="2">
        <f t="shared" si="5"/>
        <v>66000000000</v>
      </c>
      <c r="S8" s="2">
        <f t="shared" si="5"/>
        <v>-110000000000</v>
      </c>
      <c r="T8" s="2">
        <f t="shared" si="5"/>
        <v>-87000000000</v>
      </c>
      <c r="U8" s="2">
        <f t="shared" si="5"/>
        <v>54000000000</v>
      </c>
      <c r="V8" s="2">
        <f t="shared" si="5"/>
        <v>-64000000000</v>
      </c>
      <c r="W8" s="2">
        <f t="shared" si="5"/>
        <v>59000000000</v>
      </c>
      <c r="X8" s="2">
        <f t="shared" si="5"/>
        <v>47000000000</v>
      </c>
      <c r="Y8" s="2">
        <f t="shared" si="5"/>
        <v>14000000000</v>
      </c>
      <c r="Z8" s="2">
        <f t="shared" si="5"/>
        <v>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-18.05</v>
      </c>
      <c r="E9" s="3">
        <f>IFERROR(INDEX(E51:E500,MATCH("Free cash flow per share (Quarter)",$C$51:$C$500,0)),"")</f>
        <v>-49.03</v>
      </c>
      <c r="H9" s="3">
        <f>IFERROR(INDEX(D9:G9,COUNT(D9:G9)),"")</f>
        <v>-49.03</v>
      </c>
      <c r="I9" s="3">
        <f t="shared" ref="I9:Z9" si="6">IFERROR(INDEX(I51:I500,MATCH($C$9,$C$51:$C$500,0)),"")</f>
        <v>110.61</v>
      </c>
      <c r="J9" s="3">
        <f t="shared" si="6"/>
        <v>37.229999999999997</v>
      </c>
      <c r="K9" s="3">
        <f t="shared" si="6"/>
        <v>55.33</v>
      </c>
      <c r="L9" s="3">
        <f t="shared" si="6"/>
        <v>5.92</v>
      </c>
      <c r="M9" s="3">
        <f t="shared" si="6"/>
        <v>92.78</v>
      </c>
      <c r="N9" s="3">
        <f t="shared" si="6"/>
        <v>70.680000000000007</v>
      </c>
      <c r="O9" s="3">
        <f t="shared" si="6"/>
        <v>31.1</v>
      </c>
      <c r="P9" s="3">
        <f t="shared" si="6"/>
        <v>66.84</v>
      </c>
      <c r="Q9" s="3">
        <f t="shared" si="6"/>
        <v>52.71</v>
      </c>
      <c r="R9" s="3">
        <f t="shared" si="6"/>
        <v>38.71</v>
      </c>
      <c r="S9" s="3">
        <f t="shared" si="6"/>
        <v>-64.180000000000007</v>
      </c>
      <c r="T9" s="3">
        <f t="shared" si="6"/>
        <v>-48.9</v>
      </c>
      <c r="U9" s="3">
        <f t="shared" si="6"/>
        <v>30.34</v>
      </c>
      <c r="V9" s="3">
        <f t="shared" si="6"/>
        <v>-36</v>
      </c>
      <c r="W9" s="3">
        <f t="shared" si="6"/>
        <v>33.08</v>
      </c>
      <c r="X9" s="3">
        <f t="shared" si="6"/>
        <v>135.27000000000001</v>
      </c>
      <c r="Y9" s="3">
        <f t="shared" si="6"/>
        <v>40.74</v>
      </c>
      <c r="Z9" s="3">
        <f t="shared" si="6"/>
        <v>6.55</v>
      </c>
    </row>
    <row r="10" spans="1:26" ht="15.5" x14ac:dyDescent="0.35">
      <c r="C10" t="s">
        <v>18</v>
      </c>
      <c r="D10" s="3">
        <f ca="1">IFERROR(IF(D9=0,"",D2/D9),"")</f>
        <v>-31.855955678670359</v>
      </c>
      <c r="E10" s="3">
        <f ca="1">IFERROR(IF(E9=0,"",E2/E9),"")</f>
        <v>-12.033448908831328</v>
      </c>
      <c r="I10" s="3">
        <f t="shared" ref="I10:Z10" ca="1" si="7">IFERROR(IF(I9=0,"",I2/I9),"")</f>
        <v>5.1984449868908778</v>
      </c>
      <c r="J10" s="3">
        <f t="shared" ca="1" si="7"/>
        <v>5.9092130002686014</v>
      </c>
      <c r="K10" s="3">
        <f t="shared" ca="1" si="7"/>
        <v>5.5666003976143141</v>
      </c>
      <c r="L10" s="3">
        <f t="shared" ca="1" si="7"/>
        <v>44.594594594594597</v>
      </c>
      <c r="M10" s="3">
        <f t="shared" ca="1" si="7"/>
        <v>2.8427462815261908</v>
      </c>
      <c r="N10" s="3">
        <f t="shared" ca="1" si="7"/>
        <v>3.5724391624221843</v>
      </c>
      <c r="O10" s="3">
        <f t="shared" ca="1" si="7"/>
        <v>7.877813504823151</v>
      </c>
      <c r="P10" s="3">
        <f t="shared" ca="1" si="7"/>
        <v>1.8551765409934171</v>
      </c>
      <c r="Q10" s="3">
        <f t="shared" ca="1" si="7"/>
        <v>1.2995636501612597</v>
      </c>
      <c r="R10" s="3">
        <f t="shared" ca="1" si="7"/>
        <v>1.9891500904159132</v>
      </c>
      <c r="S10" s="3">
        <f t="shared" ca="1" si="7"/>
        <v>-0.90370832034901827</v>
      </c>
      <c r="T10" s="3">
        <f t="shared" ca="1" si="7"/>
        <v>-1.9325153374233128</v>
      </c>
      <c r="U10" s="3">
        <f t="shared" ca="1" si="7"/>
        <v>2.5131839156229399</v>
      </c>
      <c r="V10" s="3">
        <f t="shared" ca="1" si="7"/>
        <v>-2.5694444444444446</v>
      </c>
      <c r="W10" s="3">
        <f t="shared" ca="1" si="7"/>
        <v>2.2672309552599761</v>
      </c>
      <c r="X10" s="3">
        <f t="shared" ca="1" si="7"/>
        <v>0.42877208545871215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670459711938</v>
      </c>
      <c r="E11" s="2">
        <f>IFERROR(INDEX(E51:E500,MATCH($C$11,$C$51:$C$500,0)),"")</f>
        <v>847978712260</v>
      </c>
      <c r="H11" s="2">
        <f>IFERROR(INDEX(D11:G11,COUNT(D11:G11)),"")</f>
        <v>847978712260</v>
      </c>
      <c r="I11" s="2">
        <f t="shared" ref="I11:Z11" si="8">IFERROR(INDEX(I51:I500,MATCH($C$11,$C$51:$C$500,0)),"")</f>
        <v>1215015686271</v>
      </c>
      <c r="J11" s="2">
        <f t="shared" si="8"/>
        <v>557597038795</v>
      </c>
      <c r="K11" s="2">
        <f t="shared" si="8"/>
        <v>398453098239</v>
      </c>
      <c r="L11" s="2">
        <f t="shared" si="8"/>
        <v>209758085749</v>
      </c>
      <c r="M11" s="2">
        <f t="shared" si="8"/>
        <v>176551115047</v>
      </c>
      <c r="N11" s="2">
        <f t="shared" si="8"/>
        <v>33781887773</v>
      </c>
      <c r="O11" s="2">
        <f t="shared" si="8"/>
        <v>81596516366</v>
      </c>
      <c r="P11" s="2">
        <f t="shared" si="8"/>
        <v>150731756306</v>
      </c>
      <c r="Q11" s="2">
        <f t="shared" si="8"/>
        <v>105344597137</v>
      </c>
      <c r="R11" s="2">
        <f t="shared" si="8"/>
        <v>126411667246</v>
      </c>
      <c r="S11" s="2">
        <f t="shared" si="8"/>
        <v>40573520108</v>
      </c>
      <c r="T11" s="2">
        <f t="shared" si="8"/>
        <v>69106779073</v>
      </c>
      <c r="U11" s="2">
        <f t="shared" si="8"/>
        <v>112386011203</v>
      </c>
      <c r="V11" s="2">
        <f t="shared" si="8"/>
        <v>37140499019</v>
      </c>
      <c r="W11" s="2">
        <f t="shared" si="8"/>
        <v>83102048240</v>
      </c>
      <c r="X11" s="2">
        <f t="shared" si="8"/>
        <v>79449172920</v>
      </c>
      <c r="Y11" s="2">
        <f t="shared" si="8"/>
        <v>44153736391</v>
      </c>
      <c r="Z11" s="2">
        <f t="shared" si="8"/>
        <v>30778181303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-505000000000</v>
      </c>
      <c r="E12" s="2">
        <f>IFERROR(INDEX(E51:E500,MATCH("Net Debt (Quarter)",$C$51:$C$500,0)),"")</f>
        <v>-840000000000</v>
      </c>
      <c r="H12" s="2">
        <f>IFERROR(INDEX(D12:G12,COUNT(D12:G12)),"")</f>
        <v>-840000000000</v>
      </c>
      <c r="I12" s="2">
        <f t="shared" ref="I12:Z12" si="9">IFERROR(INDEX(I51:I500,MATCH($C$12,$C$51:$C$500,0)),"")</f>
        <v>-1203000000000</v>
      </c>
      <c r="J12" s="2">
        <f t="shared" si="9"/>
        <v>-531000000000</v>
      </c>
      <c r="K12" s="2">
        <f t="shared" si="9"/>
        <v>-370000000000</v>
      </c>
      <c r="L12" s="2">
        <f t="shared" si="9"/>
        <v>-112000000000</v>
      </c>
      <c r="M12" s="2">
        <f t="shared" si="9"/>
        <v>-130000000000</v>
      </c>
      <c r="N12" s="2">
        <f t="shared" si="9"/>
        <v>-2000000000</v>
      </c>
      <c r="O12" s="2">
        <f t="shared" si="9"/>
        <v>51000000000</v>
      </c>
      <c r="P12" s="2">
        <f t="shared" si="9"/>
        <v>17000000000</v>
      </c>
      <c r="Q12" s="2">
        <f t="shared" si="9"/>
        <v>126000000000</v>
      </c>
      <c r="R12" s="2">
        <f t="shared" si="9"/>
        <v>162000000000</v>
      </c>
      <c r="S12" s="2">
        <f t="shared" si="9"/>
        <v>193000000000</v>
      </c>
      <c r="T12" s="2">
        <f t="shared" si="9"/>
        <v>78000000000</v>
      </c>
      <c r="U12" s="2">
        <f t="shared" si="9"/>
        <v>-28000000000</v>
      </c>
      <c r="V12" s="2">
        <f t="shared" si="9"/>
        <v>22000000000</v>
      </c>
      <c r="W12" s="2">
        <f t="shared" si="9"/>
        <v>-65000000000</v>
      </c>
      <c r="X12" s="2">
        <f t="shared" si="9"/>
        <v>-55000000000</v>
      </c>
      <c r="Y12" s="2">
        <f t="shared" si="9"/>
        <v>-17000000000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166000000000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 t="shared" ref="I13:Z13" si="10">IFERROR(INDEX(I51:I500,MATCH($C$13,$C$51:$C$500,0)),"")</f>
        <v>12000000000</v>
      </c>
      <c r="J13" s="2">
        <f t="shared" si="10"/>
        <v>26000000000</v>
      </c>
      <c r="K13" s="2">
        <f t="shared" si="10"/>
        <v>28000000000</v>
      </c>
      <c r="L13" s="2">
        <f t="shared" si="10"/>
        <v>97000000000</v>
      </c>
      <c r="M13" s="2">
        <f t="shared" si="10"/>
        <v>46000000000</v>
      </c>
      <c r="N13" s="2">
        <f t="shared" si="10"/>
        <v>31000000000</v>
      </c>
      <c r="O13" s="2">
        <f t="shared" si="10"/>
        <v>133000000000</v>
      </c>
      <c r="P13" s="2">
        <f t="shared" si="10"/>
        <v>168000000000</v>
      </c>
      <c r="Q13" s="2">
        <f t="shared" si="10"/>
        <v>231000000000</v>
      </c>
      <c r="R13" s="2">
        <f t="shared" si="10"/>
        <v>288000000000</v>
      </c>
      <c r="S13" s="2">
        <f t="shared" si="10"/>
        <v>233000000000</v>
      </c>
      <c r="T13" s="2">
        <f t="shared" si="10"/>
        <v>147000000000</v>
      </c>
      <c r="U13" s="2">
        <f t="shared" si="10"/>
        <v>85000000000</v>
      </c>
      <c r="V13" s="2">
        <f t="shared" si="10"/>
        <v>60000000000</v>
      </c>
      <c r="W13" s="2">
        <f t="shared" si="10"/>
        <v>18000000000</v>
      </c>
      <c r="X13" s="2">
        <f t="shared" si="10"/>
        <v>24000000000</v>
      </c>
      <c r="Y13" s="2">
        <f t="shared" si="10"/>
        <v>27000000000</v>
      </c>
      <c r="Z13" s="2">
        <f t="shared" si="10"/>
        <v>31000000000</v>
      </c>
    </row>
    <row r="14" spans="1:26" ht="15.5" x14ac:dyDescent="0.35">
      <c r="C14" t="s">
        <v>27</v>
      </c>
      <c r="D14" s="2">
        <f>IFERROR(INDEX(D51:D500,MATCH($C$14,$C$51:$C$500,0)),"")</f>
        <v>-1630528386</v>
      </c>
      <c r="E14" s="2">
        <f>IFERROR(INDEX(E51:E500,MATCH($C$14,$C$51:$C$500,0)),"")</f>
        <v>-516518049</v>
      </c>
      <c r="H14" s="2">
        <f>IFERROR(SUM(D14:G14)*(4/MAX(1,COUNT(D14:G14))),"")</f>
        <v>-4294092870</v>
      </c>
      <c r="I14" s="2">
        <f t="shared" ref="I14:Z14" si="11">IFERROR(INDEX(I51:I500,MATCH($C$14,$C$51:$C$500,0)),"")</f>
        <v>-2838925350</v>
      </c>
      <c r="J14" s="2">
        <f t="shared" si="11"/>
        <v>-4851423004</v>
      </c>
      <c r="K14" s="2">
        <f t="shared" si="11"/>
        <v>-6513279637</v>
      </c>
      <c r="L14" s="2">
        <f t="shared" si="11"/>
        <v>-12353355206</v>
      </c>
      <c r="M14" s="2">
        <f t="shared" si="11"/>
        <v>-11127290876</v>
      </c>
      <c r="N14" s="2">
        <f t="shared" si="11"/>
        <v>-14847692460</v>
      </c>
      <c r="O14" s="2">
        <f t="shared" si="11"/>
        <v>-18838851160</v>
      </c>
      <c r="P14" s="2">
        <f t="shared" si="11"/>
        <v>-25163195472</v>
      </c>
      <c r="Q14" s="2">
        <f t="shared" si="11"/>
        <v>-36087933496</v>
      </c>
      <c r="R14" s="2">
        <f t="shared" si="11"/>
        <v>-35108294371</v>
      </c>
      <c r="S14" s="2">
        <f t="shared" si="11"/>
        <v>-28649597581</v>
      </c>
      <c r="T14" s="2">
        <f t="shared" si="11"/>
        <v>-22133818517</v>
      </c>
      <c r="U14" s="2">
        <f t="shared" si="11"/>
        <v>-13469282738</v>
      </c>
      <c r="V14" s="2">
        <f t="shared" si="11"/>
        <v>-6146615699</v>
      </c>
      <c r="W14" s="2">
        <f t="shared" si="11"/>
        <v>0</v>
      </c>
      <c r="X14" s="2">
        <f t="shared" si="11"/>
        <v>-3859153222</v>
      </c>
      <c r="Y14" s="2">
        <f t="shared" si="11"/>
        <v>-2594446534</v>
      </c>
      <c r="Z14" s="2">
        <f t="shared" si="11"/>
        <v>-2847719407</v>
      </c>
    </row>
    <row r="15" spans="1:26" ht="15.5" x14ac:dyDescent="0.35">
      <c r="C15" t="s">
        <v>28</v>
      </c>
      <c r="D15" s="2">
        <f>IFERROR(INDEX(D51:D500,MATCH($C$15,$C$51:$C$500,0)),"")</f>
        <v>-15431835400</v>
      </c>
      <c r="E15" s="2">
        <f>IFERROR(INDEX(E51:E500,MATCH($C$15,$C$51:$C$500,0)),"")</f>
        <v>-8626504703</v>
      </c>
      <c r="H15" s="2">
        <f>IFERROR(SUM(D15:G15)*(4/MAX(1,COUNT(D15:G15))),"")</f>
        <v>-48116680206</v>
      </c>
      <c r="I15" s="2">
        <f t="shared" ref="I15:Z15" si="12">IFERROR(INDEX(I51:I500,MATCH($C$15,$C$51:$C$500,0)),"")</f>
        <v>-111300912475</v>
      </c>
      <c r="J15" s="2">
        <f t="shared" si="12"/>
        <v>-66643460341</v>
      </c>
      <c r="K15" s="2">
        <f t="shared" si="12"/>
        <v>-61600733384</v>
      </c>
      <c r="L15" s="2">
        <f t="shared" si="12"/>
        <v>-38194699104</v>
      </c>
      <c r="M15" s="2">
        <f t="shared" si="12"/>
        <v>-28564094341</v>
      </c>
      <c r="N15" s="2">
        <f t="shared" si="12"/>
        <v>-23499997951</v>
      </c>
      <c r="O15" s="2">
        <f t="shared" si="12"/>
        <v>-60109611927</v>
      </c>
      <c r="P15" s="2">
        <f t="shared" si="12"/>
        <v>-39586615821</v>
      </c>
      <c r="Q15" s="2">
        <f t="shared" si="12"/>
        <v>-28604384476</v>
      </c>
      <c r="R15" s="2">
        <f t="shared" si="12"/>
        <v>-18972539344</v>
      </c>
      <c r="S15" s="2">
        <f t="shared" si="12"/>
        <v>-23940877320</v>
      </c>
      <c r="T15" s="2">
        <f t="shared" si="12"/>
        <v>-13709644080</v>
      </c>
      <c r="U15" s="2">
        <f t="shared" si="12"/>
        <v>-13907021761</v>
      </c>
      <c r="V15" s="2">
        <f t="shared" si="12"/>
        <v>-13994927043</v>
      </c>
      <c r="W15" s="2">
        <f t="shared" si="12"/>
        <v>-26456324927</v>
      </c>
      <c r="X15" s="2">
        <f t="shared" si="12"/>
        <v>-25366032403</v>
      </c>
      <c r="Y15" s="2">
        <f t="shared" si="12"/>
        <v>-10898295772</v>
      </c>
      <c r="Z15" s="2">
        <f t="shared" si="12"/>
        <v>-3294106081</v>
      </c>
    </row>
    <row r="16" spans="1:26" ht="15.5" x14ac:dyDescent="0.35">
      <c r="C16" t="s">
        <v>29</v>
      </c>
      <c r="D16" s="2">
        <f>IFERROR(INDEX(D51:D500,MATCH($C$16,$C$51:$C$500,0)),"")</f>
        <v>75538611902</v>
      </c>
      <c r="E16" s="2">
        <f>IFERROR(INDEX(E51:E500,MATCH($C$16,$C$51:$C$500,0)),"")</f>
        <v>38579250817</v>
      </c>
      <c r="H16" s="2">
        <f>IFERROR(SUM(D16:G16)*(4/MAX(1,COUNT(D16:G16))),"")</f>
        <v>228235725438</v>
      </c>
      <c r="I16" s="2">
        <f t="shared" ref="I16:Z16" si="13">IFERROR(INDEX(I51:I500,MATCH($C$16,$C$51:$C$500,0)),"")</f>
        <v>486364973549</v>
      </c>
      <c r="J16" s="2">
        <f t="shared" si="13"/>
        <v>320311542367</v>
      </c>
      <c r="K16" s="2">
        <f t="shared" si="13"/>
        <v>287207506398</v>
      </c>
      <c r="L16" s="2">
        <f t="shared" si="13"/>
        <v>181847967748</v>
      </c>
      <c r="M16" s="2">
        <f t="shared" si="13"/>
        <v>125077341657</v>
      </c>
      <c r="N16" s="2">
        <f t="shared" si="13"/>
        <v>97672912335</v>
      </c>
      <c r="O16" s="2">
        <f t="shared" si="13"/>
        <v>242552261339</v>
      </c>
      <c r="P16" s="2">
        <f t="shared" si="13"/>
        <v>160136680625</v>
      </c>
      <c r="Q16" s="2">
        <f t="shared" si="13"/>
        <v>110555734896</v>
      </c>
      <c r="R16" s="2">
        <f t="shared" si="13"/>
        <v>98552704714</v>
      </c>
      <c r="S16" s="2">
        <f t="shared" si="13"/>
        <v>89256483493</v>
      </c>
      <c r="T16" s="2">
        <f t="shared" si="13"/>
        <v>67631833344</v>
      </c>
      <c r="U16" s="2">
        <f t="shared" si="13"/>
        <v>54651272945</v>
      </c>
      <c r="V16" s="2">
        <f t="shared" si="13"/>
        <v>56426533056</v>
      </c>
      <c r="W16" s="2">
        <f t="shared" si="13"/>
        <v>106155596868</v>
      </c>
      <c r="X16" s="2">
        <f t="shared" si="13"/>
        <v>100942165921</v>
      </c>
      <c r="Y16" s="2">
        <f t="shared" si="13"/>
        <v>36264822542</v>
      </c>
      <c r="Z16" s="2">
        <f t="shared" si="13"/>
        <v>11324511281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3938750000000</v>
      </c>
      <c r="E20" s="2">
        <f ca="1">IFERROR(E21*E2,"")</f>
        <v>4041500000000</v>
      </c>
      <c r="H20" s="2">
        <f t="shared" ref="H20:Z20" ca="1" si="14">IFERROR(H21*H2,"")</f>
        <v>4041500000000</v>
      </c>
      <c r="I20" s="2">
        <f t="shared" ca="1" si="14"/>
        <v>3938750000000</v>
      </c>
      <c r="J20" s="2">
        <f t="shared" ca="1" si="14"/>
        <v>1507000000000</v>
      </c>
      <c r="K20" s="2">
        <f t="shared" ca="1" si="14"/>
        <v>2109800000000</v>
      </c>
      <c r="L20" s="2">
        <f t="shared" ca="1" si="14"/>
        <v>1808400000000</v>
      </c>
      <c r="M20" s="2">
        <f t="shared" ca="1" si="14"/>
        <v>451012500000</v>
      </c>
      <c r="N20" s="2">
        <f t="shared" ca="1" si="14"/>
        <v>431775000000</v>
      </c>
      <c r="O20" s="2">
        <f t="shared" ca="1" si="14"/>
        <v>418950000000</v>
      </c>
      <c r="P20" s="2">
        <f t="shared" ca="1" si="14"/>
        <v>212040000000</v>
      </c>
      <c r="Q20" s="2">
        <f t="shared" ca="1" si="14"/>
        <v>117135000000</v>
      </c>
      <c r="R20" s="2">
        <f t="shared" ca="1" si="14"/>
        <v>131670000000</v>
      </c>
      <c r="S20" s="2">
        <f t="shared" ca="1" si="14"/>
        <v>99180000000</v>
      </c>
      <c r="T20" s="2">
        <f t="shared" ca="1" si="14"/>
        <v>167265000000</v>
      </c>
      <c r="U20" s="2">
        <f t="shared" ca="1" si="14"/>
        <v>134962500000</v>
      </c>
      <c r="V20" s="2">
        <f t="shared" ca="1" si="14"/>
        <v>163725000000</v>
      </c>
      <c r="W20" s="2">
        <f t="shared" ca="1" si="14"/>
        <v>132750000000</v>
      </c>
      <c r="X20" s="2">
        <f t="shared" ca="1" si="14"/>
        <v>20300000000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6850000000</v>
      </c>
      <c r="E21" s="2">
        <f>IFERROR(INDEX(E51:E500,MATCH($C$7,$C$51:$C$500,0)),"")</f>
        <v>6850000000</v>
      </c>
      <c r="H21" s="2">
        <f>IFERROR(INDEX(D21:G21,COUNT(D21:G21)),"")</f>
        <v>6850000000</v>
      </c>
      <c r="I21" s="2">
        <f t="shared" ref="I21:Z21" si="15">IFERROR(INDEX(I51:I500,MATCH($C$7,$C$51:$C$500,0)),"")</f>
        <v>6850000000</v>
      </c>
      <c r="J21" s="2">
        <f t="shared" si="15"/>
        <v>6850000000</v>
      </c>
      <c r="K21" s="2">
        <f t="shared" si="15"/>
        <v>6850000000</v>
      </c>
      <c r="L21" s="2">
        <f t="shared" si="15"/>
        <v>6850000000</v>
      </c>
      <c r="M21" s="2">
        <f t="shared" si="15"/>
        <v>1710000000</v>
      </c>
      <c r="N21" s="2">
        <f t="shared" si="15"/>
        <v>1710000000</v>
      </c>
      <c r="O21" s="2">
        <f t="shared" si="15"/>
        <v>1710000000</v>
      </c>
      <c r="P21" s="2">
        <f t="shared" si="15"/>
        <v>1710000000</v>
      </c>
      <c r="Q21" s="2">
        <f t="shared" si="15"/>
        <v>1710000000</v>
      </c>
      <c r="R21" s="2">
        <f t="shared" si="15"/>
        <v>1710000000</v>
      </c>
      <c r="S21" s="2">
        <f t="shared" si="15"/>
        <v>1710000000</v>
      </c>
      <c r="T21" s="2">
        <f t="shared" si="15"/>
        <v>1770000000</v>
      </c>
      <c r="U21" s="2">
        <f t="shared" si="15"/>
        <v>1770000000</v>
      </c>
      <c r="V21" s="2">
        <f t="shared" si="15"/>
        <v>1770000000</v>
      </c>
      <c r="W21" s="2">
        <f t="shared" si="15"/>
        <v>1770000000</v>
      </c>
      <c r="X21" s="2">
        <f t="shared" si="15"/>
        <v>350000000</v>
      </c>
      <c r="Y21" s="2">
        <f t="shared" si="15"/>
        <v>350000000</v>
      </c>
      <c r="Z21" s="2">
        <f t="shared" si="15"/>
        <v>350000000</v>
      </c>
    </row>
    <row r="23" spans="1:26" ht="15.5" x14ac:dyDescent="0.35">
      <c r="B23" t="s">
        <v>54</v>
      </c>
      <c r="C23" t="s">
        <v>55</v>
      </c>
      <c r="D23" s="3">
        <f>IFERROR(D5/D6*100,"")</f>
        <v>4.1997673685659258</v>
      </c>
      <c r="E23" s="3">
        <f>IFERROR(E5/E6*100,"")</f>
        <v>1.7750603737498365</v>
      </c>
      <c r="H23" s="3">
        <f t="shared" ref="H23:Z23" si="16">IFERROR(H5/H6*100,"")</f>
        <v>11.169134342363156</v>
      </c>
      <c r="I23" s="3">
        <f t="shared" si="16"/>
        <v>23.573019696138946</v>
      </c>
      <c r="J23" s="3">
        <f t="shared" si="16"/>
        <v>19.526684136428553</v>
      </c>
      <c r="K23" s="3">
        <f t="shared" si="16"/>
        <v>18.589894908062195</v>
      </c>
      <c r="L23" s="3">
        <f t="shared" si="16"/>
        <v>12.778747811777505</v>
      </c>
      <c r="M23" s="3">
        <f t="shared" si="16"/>
        <v>17.672771423641347</v>
      </c>
      <c r="N23" s="3">
        <f t="shared" si="16"/>
        <v>9.6707988915960161</v>
      </c>
      <c r="O23" s="3">
        <f t="shared" si="16"/>
        <v>22.108111757719691</v>
      </c>
      <c r="P23" s="3">
        <f t="shared" si="16"/>
        <v>17.18446608052264</v>
      </c>
      <c r="Q23" s="3">
        <f t="shared" si="16"/>
        <v>13.068567908205656</v>
      </c>
      <c r="R23" s="3">
        <f t="shared" si="16"/>
        <v>40.691942743389596</v>
      </c>
      <c r="S23" s="3">
        <f t="shared" si="16"/>
        <v>17.999554775572765</v>
      </c>
      <c r="T23" s="3">
        <f t="shared" si="16"/>
        <v>18.931879063039098</v>
      </c>
      <c r="U23" s="3">
        <f t="shared" si="16"/>
        <v>16.900504460496318</v>
      </c>
      <c r="V23" s="3">
        <f t="shared" si="16"/>
        <v>20.647605498257327</v>
      </c>
      <c r="W23" s="3">
        <f t="shared" si="16"/>
        <v>43.029655001286208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-0.29179008413729224</v>
      </c>
      <c r="E24" s="4">
        <f>IFERROR(_xlfn.RRI(5,J23,E23),"")</f>
        <v>-0.38096254691277032</v>
      </c>
      <c r="H24" s="4">
        <f t="shared" ref="H24:Z24" si="17">IFERROR(_xlfn.RRI(5,M23,H23),"")</f>
        <v>-8.7688874924525706E-2</v>
      </c>
      <c r="I24" s="4">
        <f t="shared" si="17"/>
        <v>0.19506237498439361</v>
      </c>
      <c r="J24" s="4">
        <f t="shared" si="17"/>
        <v>-2.4526737513228536E-2</v>
      </c>
      <c r="K24" s="4">
        <f t="shared" si="17"/>
        <v>1.5846709742834308E-2</v>
      </c>
      <c r="L24" s="4">
        <f t="shared" si="17"/>
        <v>-4.4752534505729802E-3</v>
      </c>
      <c r="M24" s="4">
        <f t="shared" si="17"/>
        <v>-0.15363197621715574</v>
      </c>
      <c r="N24" s="4">
        <f t="shared" si="17"/>
        <v>-0.11683852153187591</v>
      </c>
      <c r="O24" s="4">
        <f t="shared" si="17"/>
        <v>3.1505590195294753E-2</v>
      </c>
      <c r="P24" s="4">
        <f t="shared" si="17"/>
        <v>3.3380327998802084E-3</v>
      </c>
      <c r="Q24" s="4">
        <f t="shared" si="17"/>
        <v>-8.7418498764950114E-2</v>
      </c>
      <c r="R24" s="4">
        <f t="shared" si="17"/>
        <v>-1.1109710910286674E-2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51.29</v>
      </c>
      <c r="J25" s="3">
        <f t="shared" si="18"/>
        <v>34.729999999999997</v>
      </c>
      <c r="K25" s="3">
        <f t="shared" si="18"/>
        <v>30.3</v>
      </c>
      <c r="L25" s="3">
        <f t="shared" si="18"/>
        <v>18.57</v>
      </c>
      <c r="M25" s="3">
        <f t="shared" si="18"/>
        <v>53.42</v>
      </c>
      <c r="N25" s="3">
        <f t="shared" si="18"/>
        <v>42.04</v>
      </c>
      <c r="O25" s="3">
        <f t="shared" si="18"/>
        <v>98.1</v>
      </c>
      <c r="P25" s="3">
        <f t="shared" si="18"/>
        <v>65.53</v>
      </c>
      <c r="Q25" s="3">
        <f t="shared" si="18"/>
        <v>45.27</v>
      </c>
      <c r="R25" s="3">
        <f t="shared" si="18"/>
        <v>45.34</v>
      </c>
      <c r="S25" s="3">
        <f t="shared" si="18"/>
        <v>36.65</v>
      </c>
      <c r="T25" s="3">
        <f t="shared" si="18"/>
        <v>30.46</v>
      </c>
      <c r="U25" s="3">
        <f t="shared" si="18"/>
        <v>23.11</v>
      </c>
      <c r="V25" s="3">
        <f t="shared" si="18"/>
        <v>24.07</v>
      </c>
      <c r="W25" s="3">
        <f t="shared" si="18"/>
        <v>45.04</v>
      </c>
      <c r="X25" s="3">
        <f t="shared" si="18"/>
        <v>215.93</v>
      </c>
      <c r="Y25" s="3">
        <f t="shared" si="18"/>
        <v>72.48</v>
      </c>
      <c r="Z25" s="3">
        <f t="shared" si="18"/>
        <v>22.94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4.0576463147507402E-2</v>
      </c>
      <c r="J26" s="4">
        <f t="shared" si="19"/>
        <v>-0.18753033427139687</v>
      </c>
      <c r="K26" s="4">
        <f t="shared" si="19"/>
        <v>-0.1429611836394562</v>
      </c>
      <c r="L26" s="4">
        <f t="shared" si="19"/>
        <v>-0.16324121267809755</v>
      </c>
      <c r="M26" s="4">
        <f t="shared" si="19"/>
        <v>3.3342932731999619E-2</v>
      </c>
      <c r="N26" s="4">
        <f t="shared" si="19"/>
        <v>2.7821612763727632E-2</v>
      </c>
      <c r="O26" s="4">
        <f t="shared" si="19"/>
        <v>0.26353658640378952</v>
      </c>
      <c r="P26" s="4">
        <f t="shared" si="19"/>
        <v>0.23176552422626062</v>
      </c>
      <c r="Q26" s="4">
        <f t="shared" si="19"/>
        <v>0.13466296753178053</v>
      </c>
      <c r="R26" s="4">
        <f t="shared" si="19"/>
        <v>1.3286140762862608E-3</v>
      </c>
      <c r="S26" s="4">
        <f t="shared" si="19"/>
        <v>-0.29862190387129151</v>
      </c>
      <c r="T26" s="4">
        <f t="shared" si="19"/>
        <v>-0.15918133692030256</v>
      </c>
      <c r="U26" s="4">
        <f t="shared" si="19"/>
        <v>1.4777533199574755E-3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59.533773543649637</v>
      </c>
      <c r="E27" s="3">
        <f>IFERROR(E4/E21,"")</f>
        <v>38.693566201313871</v>
      </c>
      <c r="H27" s="3">
        <f t="shared" ref="H27:Z27" si="20">IFERROR(H4/H21,"")</f>
        <v>196.454679489927</v>
      </c>
      <c r="I27" s="3">
        <f t="shared" si="20"/>
        <v>406.22522666496349</v>
      </c>
      <c r="J27" s="3">
        <f t="shared" si="20"/>
        <v>308.94684598058393</v>
      </c>
      <c r="K27" s="3">
        <f t="shared" si="20"/>
        <v>335.2221315418978</v>
      </c>
      <c r="L27" s="3">
        <f t="shared" si="20"/>
        <v>207.75806317416058</v>
      </c>
      <c r="M27" s="3">
        <f t="shared" si="20"/>
        <v>629.21001127660816</v>
      </c>
      <c r="N27" s="3">
        <f t="shared" si="20"/>
        <v>572.29584043567252</v>
      </c>
      <c r="O27" s="3">
        <f t="shared" si="20"/>
        <v>841.04320778304088</v>
      </c>
      <c r="P27" s="3">
        <f t="shared" si="20"/>
        <v>742.54925975964909</v>
      </c>
      <c r="Q27" s="3">
        <f t="shared" si="20"/>
        <v>721.31706523274852</v>
      </c>
      <c r="R27" s="3">
        <f t="shared" si="20"/>
        <v>652.45539224736842</v>
      </c>
      <c r="S27" s="3">
        <f t="shared" si="20"/>
        <v>575.73204054619885</v>
      </c>
      <c r="T27" s="3">
        <f t="shared" si="20"/>
        <v>471.02265528474578</v>
      </c>
      <c r="U27" s="3">
        <f t="shared" si="20"/>
        <v>337.07538764971753</v>
      </c>
      <c r="V27" s="3">
        <f t="shared" si="20"/>
        <v>236.60131462485876</v>
      </c>
      <c r="W27" s="3">
        <f t="shared" si="20"/>
        <v>286.6789757937853</v>
      </c>
      <c r="X27" s="3">
        <f t="shared" si="20"/>
        <v>1274.2448929857144</v>
      </c>
      <c r="Y27" s="3">
        <f t="shared" si="20"/>
        <v>774.16495585999996</v>
      </c>
      <c r="Z27" s="3">
        <f t="shared" si="20"/>
        <v>455.60288803142856</v>
      </c>
    </row>
    <row r="28" spans="1:26" ht="15.5" x14ac:dyDescent="0.35">
      <c r="C28" t="s">
        <v>61</v>
      </c>
      <c r="D28" s="4">
        <f>IFERROR(_xlfn.RRI(5,I27,D27),"")</f>
        <v>-0.31891815427368342</v>
      </c>
      <c r="E28" s="4">
        <f>IFERROR(_xlfn.RRI(5,J27,E27),"")</f>
        <v>-0.33998926628323478</v>
      </c>
      <c r="H28" s="4">
        <f t="shared" ref="H28:Z28" si="21">IFERROR(_xlfn.RRI(5,M27,H27),"")</f>
        <v>-0.20769325926399451</v>
      </c>
      <c r="I28" s="4">
        <f t="shared" si="21"/>
        <v>-6.6252912789720564E-2</v>
      </c>
      <c r="J28" s="4">
        <f t="shared" si="21"/>
        <v>-0.18151053924137328</v>
      </c>
      <c r="K28" s="4">
        <f t="shared" si="21"/>
        <v>-0.1470541062610049</v>
      </c>
      <c r="L28" s="4">
        <f t="shared" si="21"/>
        <v>-0.22037396039327506</v>
      </c>
      <c r="M28" s="4">
        <f t="shared" si="21"/>
        <v>-7.2292801892234193E-3</v>
      </c>
      <c r="N28" s="4">
        <f t="shared" si="21"/>
        <v>-1.1965403407188102E-3</v>
      </c>
      <c r="O28" s="4">
        <f t="shared" si="21"/>
        <v>0.12293676863605651</v>
      </c>
      <c r="P28" s="4">
        <f t="shared" si="21"/>
        <v>0.17111527445188135</v>
      </c>
      <c r="Q28" s="4">
        <f t="shared" si="21"/>
        <v>0.24974615922911858</v>
      </c>
      <c r="R28" s="4">
        <f t="shared" si="21"/>
        <v>0.17877521589810486</v>
      </c>
      <c r="S28" s="4">
        <f t="shared" si="21"/>
        <v>-0.14691265495318595</v>
      </c>
      <c r="T28" s="4">
        <f t="shared" si="21"/>
        <v>-9.4597566099633656E-2</v>
      </c>
      <c r="U28" s="4">
        <f t="shared" si="21"/>
        <v>-5.8483110945021122E-2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0.47682119205298024</v>
      </c>
      <c r="J29" s="4">
        <f t="shared" si="22"/>
        <v>0.14620462046204608</v>
      </c>
      <c r="K29" s="4">
        <f t="shared" si="22"/>
        <v>0.63166397415185782</v>
      </c>
      <c r="L29" s="4">
        <f t="shared" si="22"/>
        <v>-0.65237738674653689</v>
      </c>
      <c r="M29" s="4">
        <f t="shared" si="22"/>
        <v>0.27069457659372032</v>
      </c>
      <c r="N29" s="4">
        <f t="shared" si="22"/>
        <v>-0.57145769622833842</v>
      </c>
      <c r="O29" s="4">
        <f t="shared" si="22"/>
        <v>0.49702426369601699</v>
      </c>
      <c r="P29" s="4">
        <f t="shared" si="22"/>
        <v>0.44753700022089676</v>
      </c>
      <c r="Q29" s="4">
        <f t="shared" si="22"/>
        <v>-1.5438906043228999E-3</v>
      </c>
      <c r="R29" s="4">
        <f t="shared" si="22"/>
        <v>0.23710777626193738</v>
      </c>
      <c r="S29" s="4">
        <f t="shared" si="22"/>
        <v>0.20321733420879834</v>
      </c>
      <c r="T29" s="4">
        <f t="shared" si="22"/>
        <v>0.31804413673734322</v>
      </c>
      <c r="U29" s="4">
        <f t="shared" si="22"/>
        <v>-3.9883672621520601E-2</v>
      </c>
      <c r="V29" s="4">
        <f t="shared" si="22"/>
        <v>-0.46558614564831258</v>
      </c>
      <c r="W29" s="4">
        <f t="shared" si="22"/>
        <v>-0.79141388412911595</v>
      </c>
      <c r="X29" s="4">
        <f t="shared" si="22"/>
        <v>1.9791666666666663</v>
      </c>
      <c r="Y29" s="4">
        <f t="shared" si="22"/>
        <v>2.1595466434176114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-0.51638975968384626</v>
      </c>
      <c r="I30" s="4">
        <f t="shared" si="23"/>
        <v>0.31487092990259274</v>
      </c>
      <c r="J30" s="4">
        <f t="shared" si="23"/>
        <v>-7.8381714955564757E-2</v>
      </c>
      <c r="K30" s="4">
        <f t="shared" si="23"/>
        <v>0.61352164349398042</v>
      </c>
      <c r="L30" s="4">
        <f t="shared" si="23"/>
        <v>-0.66981125625665272</v>
      </c>
      <c r="M30" s="4">
        <f t="shared" si="23"/>
        <v>9.9448863366905657E-2</v>
      </c>
      <c r="N30" s="4">
        <f t="shared" si="23"/>
        <v>-0.31954050025060732</v>
      </c>
      <c r="O30" s="4">
        <f t="shared" si="23"/>
        <v>0.13264298190166218</v>
      </c>
      <c r="P30" s="4">
        <f t="shared" si="23"/>
        <v>2.9435314302524572E-2</v>
      </c>
      <c r="Q30" s="4">
        <f t="shared" si="23"/>
        <v>0.10554234634828837</v>
      </c>
      <c r="R30" s="4">
        <f t="shared" si="23"/>
        <v>0.13326225795663879</v>
      </c>
      <c r="S30" s="4">
        <f t="shared" si="23"/>
        <v>0.22230222705137917</v>
      </c>
      <c r="T30" s="4">
        <f t="shared" si="23"/>
        <v>0.39738074194317552</v>
      </c>
      <c r="U30" s="4">
        <f t="shared" si="23"/>
        <v>0.42465559916336304</v>
      </c>
      <c r="V30" s="4">
        <f t="shared" si="23"/>
        <v>-0.17468201506673631</v>
      </c>
      <c r="W30" s="4">
        <f t="shared" si="23"/>
        <v>-0.77502050243885168</v>
      </c>
      <c r="X30" s="4">
        <f t="shared" si="23"/>
        <v>0.64596044207424563</v>
      </c>
      <c r="Y30" s="4">
        <f t="shared" si="23"/>
        <v>0.69920993961433409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179.74</v>
      </c>
      <c r="E32" s="3">
        <f>IFERROR(INDEX(E51:E500,MATCH($A$32,$C$51:$C$500,0)),"")</f>
        <v>202.51</v>
      </c>
      <c r="H32" s="3">
        <f>IFERROR(INDEX(D32:G32,COUNT(D32:G32)),"")</f>
        <v>202.51</v>
      </c>
      <c r="I32" s="3">
        <f t="shared" ref="I32:Z32" si="24">IFERROR(INDEX(I51:I500,MATCH($C$32,$C$51:$C$500,0)),"")</f>
        <v>202.42</v>
      </c>
      <c r="J32" s="3">
        <f t="shared" si="24"/>
        <v>168.28</v>
      </c>
      <c r="K32" s="3">
        <f t="shared" si="24"/>
        <v>145.49</v>
      </c>
      <c r="L32" s="3">
        <f t="shared" si="24"/>
        <v>138.54</v>
      </c>
      <c r="M32" s="3">
        <f t="shared" si="24"/>
        <v>499.91</v>
      </c>
      <c r="N32" s="3">
        <f t="shared" si="24"/>
        <v>420.94</v>
      </c>
      <c r="O32" s="3">
        <f t="shared" si="24"/>
        <v>407.45</v>
      </c>
      <c r="P32" s="3">
        <f t="shared" si="24"/>
        <v>356.19</v>
      </c>
      <c r="Q32" s="3">
        <f t="shared" si="24"/>
        <v>323.25</v>
      </c>
      <c r="R32" s="3">
        <f t="shared" si="24"/>
        <v>307.51</v>
      </c>
      <c r="S32" s="3">
        <f t="shared" si="24"/>
        <v>190</v>
      </c>
      <c r="T32" s="3">
        <f t="shared" si="24"/>
        <v>156.28</v>
      </c>
      <c r="U32" s="3">
        <f t="shared" si="24"/>
        <v>132.59</v>
      </c>
      <c r="V32" s="3">
        <f t="shared" si="24"/>
        <v>116.26</v>
      </c>
      <c r="W32" s="3">
        <f t="shared" si="24"/>
        <v>104.66</v>
      </c>
      <c r="X32" s="3">
        <f t="shared" si="24"/>
        <v>439.5</v>
      </c>
      <c r="Y32" s="3">
        <f t="shared" si="24"/>
        <v>252.12</v>
      </c>
      <c r="Z32" s="3">
        <f t="shared" si="24"/>
        <v>185.72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3.28</v>
      </c>
      <c r="E33" s="3">
        <f>IFERROR(INDEX(E51:E500,MATCH($A$33,$C$51:$C$500,0)),"")</f>
        <v>2.96</v>
      </c>
      <c r="H33" s="3">
        <f>IFERROR(INDEX(D33:G33,COUNT(D33:G33)),"")</f>
        <v>2.96</v>
      </c>
      <c r="I33" s="3">
        <f t="shared" ref="I33:Z33" si="25">IFERROR(INDEX(I51:I500,MATCH($C$33,$C$51:$C$500,0)),"")</f>
        <v>2.84</v>
      </c>
      <c r="J33" s="3">
        <f t="shared" si="25"/>
        <v>1.31</v>
      </c>
      <c r="K33" s="3">
        <f t="shared" si="25"/>
        <v>2.12</v>
      </c>
      <c r="L33" s="3">
        <f t="shared" si="25"/>
        <v>1.91</v>
      </c>
      <c r="M33" s="3">
        <f t="shared" si="25"/>
        <v>2.11</v>
      </c>
      <c r="N33" s="3">
        <f t="shared" si="25"/>
        <v>2.4</v>
      </c>
      <c r="O33" s="3">
        <f t="shared" si="25"/>
        <v>2.41</v>
      </c>
      <c r="P33" s="3">
        <f t="shared" si="25"/>
        <v>1.39</v>
      </c>
      <c r="Q33" s="3">
        <f t="shared" si="25"/>
        <v>0.85</v>
      </c>
      <c r="R33" s="3">
        <f t="shared" si="25"/>
        <v>1</v>
      </c>
      <c r="S33" s="3">
        <f t="shared" si="25"/>
        <v>1.22</v>
      </c>
      <c r="T33" s="3">
        <f t="shared" si="25"/>
        <v>2.4300000000000002</v>
      </c>
      <c r="U33" s="3">
        <f t="shared" si="25"/>
        <v>2.29</v>
      </c>
      <c r="V33" s="3">
        <f t="shared" si="25"/>
        <v>3.2</v>
      </c>
      <c r="W33" s="3">
        <f t="shared" si="25"/>
        <v>2.87</v>
      </c>
      <c r="X33" s="3">
        <f t="shared" si="25"/>
        <v>2.64</v>
      </c>
      <c r="Y33" s="3">
        <f t="shared" si="25"/>
        <v>2.06</v>
      </c>
      <c r="Z33" s="3">
        <f t="shared" si="25"/>
        <v>1.51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78.77</v>
      </c>
      <c r="E34" s="3">
        <f>IFERROR(INDEX(E51:E500,MATCH($A$34,$C$51:$C$500,0)),"")</f>
        <v>150.38</v>
      </c>
      <c r="H34" s="3">
        <f>IFERROR(INDEX(D34:G34,COUNT(D34:G34)),"")</f>
        <v>150.38</v>
      </c>
      <c r="I34" s="3">
        <f t="shared" ref="I34:Z34" si="26">IFERROR(INDEX(I51:I500,MATCH($C$34,$C$51:$C$500,0)),"")</f>
        <v>11.21</v>
      </c>
      <c r="J34" s="3">
        <f t="shared" si="26"/>
        <v>6.33</v>
      </c>
      <c r="K34" s="3">
        <f t="shared" si="26"/>
        <v>10.17</v>
      </c>
      <c r="L34" s="3">
        <f t="shared" si="26"/>
        <v>14.22</v>
      </c>
      <c r="M34" s="3">
        <f t="shared" si="26"/>
        <v>19.77</v>
      </c>
      <c r="N34" s="3">
        <f t="shared" si="26"/>
        <v>24.07</v>
      </c>
      <c r="O34" s="3">
        <f t="shared" si="26"/>
        <v>9.99</v>
      </c>
      <c r="P34" s="3">
        <f t="shared" si="26"/>
        <v>7.57</v>
      </c>
      <c r="Q34" s="3">
        <f t="shared" si="26"/>
        <v>6.1</v>
      </c>
      <c r="R34" s="3">
        <f t="shared" si="26"/>
        <v>6.79</v>
      </c>
      <c r="S34" s="3">
        <f t="shared" si="26"/>
        <v>6.33</v>
      </c>
      <c r="T34" s="3">
        <f t="shared" si="26"/>
        <v>12.48</v>
      </c>
      <c r="U34" s="3">
        <f t="shared" si="26"/>
        <v>13.15</v>
      </c>
      <c r="V34" s="3">
        <f t="shared" si="26"/>
        <v>15.45</v>
      </c>
      <c r="W34" s="3">
        <f t="shared" si="26"/>
        <v>6.66</v>
      </c>
      <c r="X34" s="3">
        <f t="shared" si="26"/>
        <v>5.37</v>
      </c>
      <c r="Y34" s="3">
        <f t="shared" si="26"/>
        <v>7.17</v>
      </c>
      <c r="Z34" s="3">
        <f t="shared" si="26"/>
        <v>12.21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9.91</v>
      </c>
      <c r="E35" s="3">
        <f>IFERROR(INDEX(E51:E500,MATCH($A$35,$C$51:$C$500,0)),"")</f>
        <v>15.51</v>
      </c>
      <c r="H35" s="3">
        <f>IFERROR(INDEX(D35:G35,COUNT(D35:G35)),"")</f>
        <v>15.51</v>
      </c>
      <c r="I35" s="3">
        <f t="shared" ref="I35:Z35" si="27">IFERROR(INDEX(I51:I500,MATCH($C$35,$C$51:$C$500,0)),"")</f>
        <v>1.42</v>
      </c>
      <c r="J35" s="3">
        <f t="shared" si="27"/>
        <v>0.71</v>
      </c>
      <c r="K35" s="3">
        <f t="shared" si="27"/>
        <v>0.92</v>
      </c>
      <c r="L35" s="3">
        <f t="shared" si="27"/>
        <v>1.27</v>
      </c>
      <c r="M35" s="3">
        <f t="shared" si="27"/>
        <v>1.68</v>
      </c>
      <c r="N35" s="3">
        <f t="shared" si="27"/>
        <v>1.77</v>
      </c>
      <c r="O35" s="3">
        <f t="shared" si="27"/>
        <v>1.17</v>
      </c>
      <c r="P35" s="3">
        <f t="shared" si="27"/>
        <v>0.67</v>
      </c>
      <c r="Q35" s="3">
        <f t="shared" si="27"/>
        <v>0.38</v>
      </c>
      <c r="R35" s="3">
        <f t="shared" si="27"/>
        <v>0.47</v>
      </c>
      <c r="S35" s="3">
        <f t="shared" si="27"/>
        <v>0.4</v>
      </c>
      <c r="T35" s="3">
        <f t="shared" si="27"/>
        <v>0.81</v>
      </c>
      <c r="U35" s="3">
        <f t="shared" si="27"/>
        <v>0.9</v>
      </c>
      <c r="V35" s="3">
        <f t="shared" si="27"/>
        <v>1.57</v>
      </c>
      <c r="W35" s="3">
        <f t="shared" si="27"/>
        <v>1.05</v>
      </c>
      <c r="X35" s="3">
        <f t="shared" si="27"/>
        <v>0.91</v>
      </c>
      <c r="Y35" s="3">
        <f t="shared" si="27"/>
        <v>0.67</v>
      </c>
      <c r="Z35" s="3">
        <f t="shared" si="27"/>
        <v>0.61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407806348774</v>
      </c>
      <c r="E51" s="5">
        <v>265050928479</v>
      </c>
      <c r="F51" s="5">
        <v>1521497772900</v>
      </c>
      <c r="G51" s="5">
        <v>594637593933</v>
      </c>
      <c r="I51" s="5">
        <v>2782642802655</v>
      </c>
      <c r="J51" s="5">
        <v>2116285894967</v>
      </c>
      <c r="K51" s="5">
        <v>2296271601062</v>
      </c>
      <c r="L51" s="5">
        <v>1423142732743</v>
      </c>
      <c r="M51" s="5">
        <v>1075949119283</v>
      </c>
      <c r="N51" s="5">
        <v>978625887145</v>
      </c>
      <c r="O51" s="5">
        <v>1438183885309</v>
      </c>
      <c r="P51" s="5">
        <v>1269759234189</v>
      </c>
      <c r="Q51" s="5">
        <v>1233452181548</v>
      </c>
      <c r="R51" s="5">
        <v>1115698720743</v>
      </c>
      <c r="S51" s="5">
        <v>984501789334</v>
      </c>
      <c r="T51" s="5">
        <v>833710099854</v>
      </c>
      <c r="U51" s="5">
        <v>596623436140</v>
      </c>
      <c r="V51" s="5">
        <v>418784326886</v>
      </c>
      <c r="W51" s="5">
        <v>507421787155</v>
      </c>
      <c r="X51" s="5">
        <v>445985712545</v>
      </c>
      <c r="Y51" s="5">
        <v>270957734551</v>
      </c>
      <c r="Z51" s="5">
        <v>159461010811</v>
      </c>
    </row>
    <row r="52" spans="2:26" ht="15.5" x14ac:dyDescent="0.35">
      <c r="C52" t="s">
        <v>85</v>
      </c>
      <c r="D52" s="5">
        <v>-289321242801</v>
      </c>
      <c r="E52" s="5">
        <v>-196233545834</v>
      </c>
      <c r="F52" s="5">
        <v>-1161442608568</v>
      </c>
      <c r="G52" s="5">
        <v>-425791407362</v>
      </c>
      <c r="I52" s="5">
        <v>-2069326507550</v>
      </c>
      <c r="J52" s="5">
        <v>-1651884176046</v>
      </c>
      <c r="K52" s="5">
        <v>-1836758423233</v>
      </c>
      <c r="L52" s="5">
        <v>-1096969715899</v>
      </c>
      <c r="M52" s="5">
        <v>-825018171576</v>
      </c>
      <c r="N52" s="5">
        <v>-758926697868</v>
      </c>
      <c r="O52" s="5">
        <v>-1058393016361</v>
      </c>
      <c r="P52" s="5">
        <v>-991874760024</v>
      </c>
      <c r="Q52" s="5">
        <v>-974492731402</v>
      </c>
      <c r="R52" s="5">
        <v>-884033910258</v>
      </c>
      <c r="S52" s="5">
        <v>-786638105206</v>
      </c>
      <c r="T52" s="5">
        <v>-685242703213</v>
      </c>
      <c r="U52" s="5">
        <v>-456495461568</v>
      </c>
      <c r="V52" s="5">
        <v>-310570535516</v>
      </c>
      <c r="W52" s="5">
        <v>-344107253546</v>
      </c>
      <c r="X52" s="5">
        <v>-295329244987</v>
      </c>
      <c r="Y52" s="5">
        <v>-199245552887</v>
      </c>
      <c r="Z52" s="5">
        <v>-126108464177</v>
      </c>
    </row>
    <row r="53" spans="2:26" ht="15.5" x14ac:dyDescent="0.35">
      <c r="C53" t="s">
        <v>86</v>
      </c>
      <c r="D53" s="5">
        <v>118485105973</v>
      </c>
      <c r="E53" s="5">
        <v>68817382645</v>
      </c>
      <c r="F53" s="5">
        <v>360055164332</v>
      </c>
      <c r="G53" s="5">
        <v>168846186571</v>
      </c>
      <c r="I53" s="5">
        <v>713316295105</v>
      </c>
      <c r="J53" s="5">
        <v>464401718921</v>
      </c>
      <c r="K53" s="5">
        <v>459513177829</v>
      </c>
      <c r="L53" s="5">
        <v>326173016844</v>
      </c>
      <c r="M53" s="5">
        <v>250930947707</v>
      </c>
      <c r="N53" s="5">
        <v>219699189277</v>
      </c>
      <c r="O53" s="5">
        <v>379790868948</v>
      </c>
      <c r="P53" s="5">
        <v>277884474165</v>
      </c>
      <c r="Q53" s="5">
        <v>258959450146</v>
      </c>
      <c r="R53" s="5">
        <v>231664810485</v>
      </c>
      <c r="S53" s="5">
        <v>197863684128</v>
      </c>
      <c r="T53" s="5">
        <v>148467396641</v>
      </c>
      <c r="U53" s="5">
        <v>140127974572</v>
      </c>
      <c r="V53" s="5">
        <v>108213791370</v>
      </c>
      <c r="W53" s="5">
        <v>163314533609</v>
      </c>
      <c r="X53" s="5">
        <v>150656467558</v>
      </c>
      <c r="Y53" s="5">
        <v>71712181664</v>
      </c>
      <c r="Z53" s="5">
        <v>33352546634</v>
      </c>
    </row>
    <row r="54" spans="2:26" ht="15.5" x14ac:dyDescent="0.35">
      <c r="C54" t="s">
        <v>87</v>
      </c>
      <c r="D54" s="5">
        <v>-48073419045</v>
      </c>
      <c r="E54" s="5">
        <v>-43934608870</v>
      </c>
      <c r="F54" s="5">
        <v>-27843473444</v>
      </c>
      <c r="G54" s="5">
        <v>-48628142508</v>
      </c>
      <c r="I54" s="5">
        <v>-165932222552</v>
      </c>
      <c r="J54" s="5">
        <v>-160811111381</v>
      </c>
      <c r="K54" s="5">
        <v>-147111767563</v>
      </c>
      <c r="L54" s="5">
        <v>-129576252774</v>
      </c>
      <c r="M54" s="5">
        <v>-114972489433</v>
      </c>
      <c r="N54" s="5">
        <v>-106777854419</v>
      </c>
      <c r="O54" s="5">
        <v>-123577028472</v>
      </c>
      <c r="P54" s="5">
        <v>-110484538178</v>
      </c>
      <c r="Q54" s="5">
        <v>-113293858979</v>
      </c>
      <c r="R54" s="5">
        <v>-103378550855</v>
      </c>
      <c r="S54" s="5">
        <v>-80136227856</v>
      </c>
      <c r="T54" s="5">
        <v>-60860677188</v>
      </c>
      <c r="U54" s="5">
        <v>-73847522132</v>
      </c>
      <c r="V54" s="5">
        <v>-45640642615</v>
      </c>
      <c r="W54" s="5">
        <v>-57158936741</v>
      </c>
      <c r="X54" s="5">
        <v>-48101794923</v>
      </c>
      <c r="Y54" s="5">
        <v>-34242949742</v>
      </c>
      <c r="Z54" s="5">
        <v>-19524073341</v>
      </c>
    </row>
    <row r="55" spans="2:26" ht="15.5" x14ac:dyDescent="0.35">
      <c r="C55" t="s">
        <v>88</v>
      </c>
      <c r="D55" s="5">
        <v>-9034045816</v>
      </c>
      <c r="E55" s="5">
        <v>-7470778478</v>
      </c>
      <c r="F55" s="5">
        <v>3999731414</v>
      </c>
      <c r="G55" s="5">
        <v>-20828845167</v>
      </c>
      <c r="I55" s="5">
        <v>-32237409712</v>
      </c>
      <c r="J55" s="5">
        <v>-34150230698</v>
      </c>
      <c r="K55" s="5">
        <v>-30837511643</v>
      </c>
      <c r="L55" s="5">
        <v>-23632932785</v>
      </c>
      <c r="M55" s="5">
        <v>-22564016021</v>
      </c>
      <c r="N55" s="5">
        <v>-27076217248</v>
      </c>
      <c r="O55" s="5">
        <v>-41198223065</v>
      </c>
      <c r="P55" s="5">
        <v>-40386642833</v>
      </c>
      <c r="Q55" s="5">
        <v>-34710766190</v>
      </c>
      <c r="R55" s="5">
        <v>-33302117832</v>
      </c>
      <c r="S55" s="5">
        <v>-21902489568</v>
      </c>
      <c r="T55" s="5">
        <v>-16980031245</v>
      </c>
      <c r="U55" s="5">
        <v>-13128605897</v>
      </c>
      <c r="V55" s="5">
        <v>-11132746722</v>
      </c>
      <c r="W55" s="5">
        <v>-25829272199</v>
      </c>
      <c r="X55" s="5">
        <v>-22709484613</v>
      </c>
      <c r="Y55" s="5">
        <v>-16101182855</v>
      </c>
      <c r="Z55" s="5">
        <v>-5254040945</v>
      </c>
    </row>
    <row r="56" spans="2:26" ht="15.5" x14ac:dyDescent="0.35">
      <c r="C56" t="s">
        <v>89</v>
      </c>
      <c r="D56" s="5">
        <v>-39039373229</v>
      </c>
      <c r="E56" s="5">
        <v>-36463830392</v>
      </c>
      <c r="F56" s="5">
        <v>-31843204858</v>
      </c>
      <c r="G56" s="5">
        <v>-27799297341</v>
      </c>
      <c r="I56" s="5">
        <v>-133694812840</v>
      </c>
      <c r="J56" s="5">
        <v>-126660880683</v>
      </c>
      <c r="K56" s="5">
        <v>-116274255920</v>
      </c>
      <c r="L56" s="5">
        <v>-105943319989</v>
      </c>
      <c r="M56" s="5">
        <v>-92408473412</v>
      </c>
      <c r="N56" s="5">
        <v>-79701637171</v>
      </c>
      <c r="O56" s="5">
        <v>-82378805407</v>
      </c>
      <c r="P56" s="5">
        <v>-70097895345</v>
      </c>
      <c r="Q56" s="5">
        <v>-78583092789</v>
      </c>
      <c r="R56" s="5">
        <v>-71339587946</v>
      </c>
      <c r="S56" s="5">
        <v>-59982366802</v>
      </c>
      <c r="T56" s="5">
        <v>-53594306600</v>
      </c>
      <c r="U56" s="5">
        <v>-38780282178</v>
      </c>
      <c r="V56" s="5">
        <v>-30503147509</v>
      </c>
      <c r="W56" s="5">
        <v>-30280322580</v>
      </c>
      <c r="X56" s="5">
        <v>-25392310310</v>
      </c>
      <c r="Y56" s="5">
        <v>-18141766887</v>
      </c>
      <c r="Z56" s="5">
        <v>-14270032396</v>
      </c>
    </row>
    <row r="57" spans="2:26" ht="15.5" x14ac:dyDescent="0.35">
      <c r="C57" t="s">
        <v>92</v>
      </c>
      <c r="D57" s="5">
        <v>15003201420</v>
      </c>
      <c r="E57" s="5">
        <v>2284166716</v>
      </c>
      <c r="F57" s="5">
        <v>6730182370</v>
      </c>
      <c r="G57" s="5">
        <v>12483806687</v>
      </c>
      <c r="I57" s="5">
        <v>27942114569</v>
      </c>
      <c r="J57" s="5">
        <v>17815244799</v>
      </c>
      <c r="K57" s="5">
        <v>16965768466</v>
      </c>
      <c r="L57" s="5">
        <v>20247625392</v>
      </c>
      <c r="M57" s="5">
        <v>5123039928</v>
      </c>
      <c r="N57" s="5">
        <v>3021896512</v>
      </c>
      <c r="O57" s="5">
        <v>13402201842</v>
      </c>
      <c r="P57" s="5">
        <v>9654570117</v>
      </c>
      <c r="Q57" s="5">
        <v>5779753925</v>
      </c>
      <c r="R57" s="5">
        <v>1649500428</v>
      </c>
      <c r="S57" s="5">
        <v>4518178879</v>
      </c>
      <c r="T57" s="5">
        <v>14989037</v>
      </c>
      <c r="U57" s="5">
        <v>-155089546</v>
      </c>
      <c r="V57" s="5">
        <v>-172839909</v>
      </c>
      <c r="W57" s="5">
        <v>-9733500</v>
      </c>
    </row>
    <row r="58" spans="2:26" ht="15.5" x14ac:dyDescent="0.35">
      <c r="C58" t="s">
        <v>93</v>
      </c>
      <c r="D58" s="5">
        <v>70411686928</v>
      </c>
      <c r="E58" s="5">
        <v>24882773775</v>
      </c>
      <c r="F58" s="5">
        <v>332211690888</v>
      </c>
      <c r="G58" s="5">
        <v>120218044063</v>
      </c>
      <c r="I58" s="5">
        <v>547384072553</v>
      </c>
      <c r="J58" s="5">
        <v>303590607540</v>
      </c>
      <c r="K58" s="5">
        <v>312401410266</v>
      </c>
      <c r="L58" s="5">
        <v>196596764070</v>
      </c>
      <c r="M58" s="5">
        <v>135958458274</v>
      </c>
      <c r="N58" s="5">
        <v>112921334858</v>
      </c>
      <c r="O58" s="5">
        <v>256213840476</v>
      </c>
      <c r="P58" s="5">
        <v>167399935987</v>
      </c>
      <c r="Q58" s="5">
        <v>145665591167</v>
      </c>
      <c r="R58" s="5">
        <v>128286259630</v>
      </c>
      <c r="S58" s="5">
        <v>117727456272</v>
      </c>
      <c r="T58" s="5">
        <v>87606719453</v>
      </c>
      <c r="U58" s="5">
        <v>66280452440</v>
      </c>
      <c r="V58" s="5">
        <v>62573148755</v>
      </c>
      <c r="W58" s="5">
        <v>106155596868</v>
      </c>
      <c r="X58" s="5">
        <v>102554672635</v>
      </c>
      <c r="Y58" s="5">
        <v>37469231922</v>
      </c>
      <c r="Z58" s="5">
        <v>13828473293</v>
      </c>
    </row>
    <row r="59" spans="2:26" ht="15.5" x14ac:dyDescent="0.35">
      <c r="C59" t="s">
        <v>94</v>
      </c>
      <c r="D59" s="5">
        <v>5126924974</v>
      </c>
      <c r="E59" s="5">
        <v>13696477042</v>
      </c>
      <c r="F59" s="5">
        <v>-50845198850</v>
      </c>
      <c r="G59" s="5">
        <v>-22337962630</v>
      </c>
      <c r="I59" s="5">
        <v>-61019099004</v>
      </c>
      <c r="J59" s="5">
        <v>16720934827</v>
      </c>
      <c r="K59" s="5">
        <v>-25193903868</v>
      </c>
      <c r="L59" s="5">
        <v>-14748796322</v>
      </c>
      <c r="M59" s="5">
        <v>-10881116617</v>
      </c>
      <c r="N59" s="5">
        <v>-15248422523</v>
      </c>
      <c r="O59" s="5">
        <v>-13661579137</v>
      </c>
      <c r="P59" s="5">
        <v>-25723558849</v>
      </c>
      <c r="Q59" s="5">
        <v>-35109856271</v>
      </c>
      <c r="R59" s="5">
        <v>-29733554916</v>
      </c>
      <c r="S59" s="5">
        <v>-28470972779</v>
      </c>
      <c r="T59" s="5">
        <v>-19974886109</v>
      </c>
      <c r="U59" s="5">
        <v>-11629179495</v>
      </c>
      <c r="V59" s="5">
        <v>-6146615699</v>
      </c>
      <c r="X59" s="5">
        <v>-1612506714</v>
      </c>
      <c r="Y59" s="5">
        <v>-1204409380</v>
      </c>
      <c r="Z59" s="5">
        <v>-2503962012</v>
      </c>
    </row>
    <row r="60" spans="2:26" ht="15.5" x14ac:dyDescent="0.35">
      <c r="C60" t="s">
        <v>27</v>
      </c>
      <c r="D60" s="5">
        <v>-1630528386</v>
      </c>
      <c r="E60" s="5">
        <v>-516518049</v>
      </c>
      <c r="F60" s="5">
        <v>364424359</v>
      </c>
      <c r="G60" s="5">
        <v>-646964740</v>
      </c>
      <c r="I60" s="5">
        <v>-2838925350</v>
      </c>
      <c r="J60" s="5">
        <v>-4851423004</v>
      </c>
      <c r="K60" s="5">
        <v>-6513279637</v>
      </c>
      <c r="L60" s="5">
        <v>-12353355206</v>
      </c>
      <c r="M60" s="5">
        <v>-11127290876</v>
      </c>
      <c r="N60" s="5">
        <v>-14847692460</v>
      </c>
      <c r="O60" s="5">
        <v>-18838851160</v>
      </c>
      <c r="P60" s="5">
        <v>-25163195472</v>
      </c>
      <c r="Q60" s="5">
        <v>-36087933496</v>
      </c>
      <c r="R60" s="5">
        <v>-35108294371</v>
      </c>
      <c r="S60" s="5">
        <v>-28649597581</v>
      </c>
      <c r="T60" s="5">
        <v>-22133818517</v>
      </c>
      <c r="U60" s="5">
        <v>-13469282738</v>
      </c>
      <c r="V60" s="5">
        <v>-6146615699</v>
      </c>
      <c r="X60" s="5">
        <v>-3859153222</v>
      </c>
      <c r="Y60" s="5">
        <v>-2594446534</v>
      </c>
      <c r="Z60" s="5">
        <v>-2847719407</v>
      </c>
    </row>
    <row r="61" spans="2:26" ht="15.5" x14ac:dyDescent="0.35">
      <c r="C61" t="s">
        <v>97</v>
      </c>
      <c r="D61" s="5">
        <v>1766486759</v>
      </c>
      <c r="E61" s="5">
        <v>-8383370050</v>
      </c>
      <c r="F61" s="5">
        <v>-4818192202</v>
      </c>
      <c r="G61" s="5">
        <v>-25520033992</v>
      </c>
      <c r="I61" s="5">
        <v>-27673168962</v>
      </c>
      <c r="J61" s="5">
        <v>-68303045</v>
      </c>
      <c r="K61" s="5">
        <v>-12332012497</v>
      </c>
      <c r="L61" s="5">
        <v>-10391454886</v>
      </c>
      <c r="M61" s="5">
        <v>-167059749</v>
      </c>
      <c r="N61" s="5">
        <v>3246614130</v>
      </c>
      <c r="O61" s="5">
        <v>-2423997142</v>
      </c>
      <c r="P61" s="5">
        <v>-261058455</v>
      </c>
      <c r="Q61" s="5">
        <v>-1949098989</v>
      </c>
      <c r="R61" s="5">
        <v>-1754034425</v>
      </c>
      <c r="X61" s="5">
        <v>-74262370</v>
      </c>
      <c r="Y61" s="5">
        <v>3695561</v>
      </c>
      <c r="Z61" s="5">
        <v>-75742980</v>
      </c>
    </row>
    <row r="62" spans="2:26" ht="15.5" x14ac:dyDescent="0.35">
      <c r="C62" t="s">
        <v>95</v>
      </c>
      <c r="D62" s="5">
        <v>6568516074</v>
      </c>
      <c r="E62" s="5">
        <v>8832122435</v>
      </c>
      <c r="F62" s="5">
        <v>5397489437</v>
      </c>
      <c r="G62" s="5">
        <v>3275372569</v>
      </c>
      <c r="I62" s="5">
        <v>18797532707</v>
      </c>
      <c r="J62" s="5">
        <v>9570040172</v>
      </c>
      <c r="K62" s="5">
        <v>4601573728</v>
      </c>
      <c r="L62" s="5">
        <v>1426941136</v>
      </c>
      <c r="M62" s="5">
        <v>1846701188</v>
      </c>
      <c r="N62" s="5">
        <v>943003225</v>
      </c>
      <c r="O62" s="5">
        <v>825298759</v>
      </c>
      <c r="P62" s="5">
        <v>790333717</v>
      </c>
      <c r="Q62" s="5">
        <v>1342190208</v>
      </c>
      <c r="S62" s="5">
        <v>178624802</v>
      </c>
      <c r="T62" s="5">
        <v>2158932408</v>
      </c>
      <c r="U62" s="5">
        <v>1840103243</v>
      </c>
      <c r="X62" s="5">
        <v>887234423</v>
      </c>
      <c r="Y62" s="5">
        <v>487195106</v>
      </c>
      <c r="Z62" s="5">
        <v>252997715</v>
      </c>
    </row>
    <row r="63" spans="2:26" ht="15.5" x14ac:dyDescent="0.35">
      <c r="C63" t="s">
        <v>96</v>
      </c>
      <c r="D63" s="5">
        <v>-2414788399</v>
      </c>
      <c r="E63" s="5">
        <v>-10470707</v>
      </c>
      <c r="F63" s="5">
        <v>-55953349356</v>
      </c>
      <c r="G63" s="5">
        <v>10360360</v>
      </c>
      <c r="I63" s="5">
        <v>-55942988996</v>
      </c>
      <c r="J63" s="5">
        <v>2656354678</v>
      </c>
      <c r="K63" s="5">
        <v>-9695441721</v>
      </c>
      <c r="L63" s="5">
        <v>2659157108</v>
      </c>
      <c r="M63" s="5">
        <v>-554856446</v>
      </c>
      <c r="P63" s="5">
        <v>59363505</v>
      </c>
      <c r="Q63" s="5">
        <v>50450968</v>
      </c>
      <c r="R63" s="5">
        <v>524889915</v>
      </c>
      <c r="X63" s="5">
        <v>589919157</v>
      </c>
      <c r="Y63" s="5">
        <v>721421327</v>
      </c>
      <c r="Z63" s="5">
        <v>242051566</v>
      </c>
    </row>
    <row r="64" spans="2:26" ht="15.5" x14ac:dyDescent="0.35">
      <c r="C64" t="s">
        <v>261</v>
      </c>
    </row>
    <row r="65" spans="3:26" ht="15.5" x14ac:dyDescent="0.35">
      <c r="C65" t="s">
        <v>90</v>
      </c>
      <c r="M65" s="5">
        <v>-1637359473</v>
      </c>
      <c r="N65" s="5">
        <v>-8330264651</v>
      </c>
      <c r="O65" s="5">
        <v>1022890248</v>
      </c>
      <c r="P65" s="5">
        <v>841507573</v>
      </c>
    </row>
    <row r="66" spans="3:26" ht="15.5" x14ac:dyDescent="0.35">
      <c r="C66" t="s">
        <v>98</v>
      </c>
      <c r="D66" s="5">
        <v>5126924974</v>
      </c>
      <c r="E66" s="5">
        <v>13696477042</v>
      </c>
      <c r="F66" s="5">
        <v>-50845198850</v>
      </c>
      <c r="G66" s="5">
        <v>-22337962630</v>
      </c>
      <c r="I66" s="5">
        <v>-61019099004</v>
      </c>
      <c r="J66" s="5">
        <v>16720934827</v>
      </c>
      <c r="K66" s="5">
        <v>-25193903868</v>
      </c>
      <c r="L66" s="5">
        <v>-14748796322</v>
      </c>
      <c r="M66" s="5">
        <v>-10881116617</v>
      </c>
      <c r="N66" s="5">
        <v>-15248422523</v>
      </c>
      <c r="O66" s="5">
        <v>-13661579137</v>
      </c>
      <c r="P66" s="5">
        <v>-25723558849</v>
      </c>
      <c r="Q66" s="5">
        <v>-35109856271</v>
      </c>
      <c r="R66" s="5">
        <v>-29733554916</v>
      </c>
      <c r="S66" s="5">
        <v>-28470972779</v>
      </c>
      <c r="T66" s="5">
        <v>-19974886109</v>
      </c>
      <c r="U66" s="5">
        <v>-11629179495</v>
      </c>
      <c r="V66" s="5">
        <v>-6146615699</v>
      </c>
      <c r="X66" s="5">
        <v>-1612506714</v>
      </c>
      <c r="Y66" s="5">
        <v>-1204409380</v>
      </c>
      <c r="Z66" s="5">
        <v>-2503962012</v>
      </c>
    </row>
    <row r="67" spans="3:26" ht="15.5" x14ac:dyDescent="0.35">
      <c r="C67" t="s">
        <v>29</v>
      </c>
      <c r="D67" s="5">
        <v>75538611902</v>
      </c>
      <c r="E67" s="5">
        <v>38579250817</v>
      </c>
      <c r="F67" s="5">
        <v>281366492038</v>
      </c>
      <c r="G67" s="5">
        <v>97880081433</v>
      </c>
      <c r="I67" s="5">
        <v>486364973549</v>
      </c>
      <c r="J67" s="5">
        <v>320311542367</v>
      </c>
      <c r="K67" s="5">
        <v>287207506398</v>
      </c>
      <c r="L67" s="5">
        <v>181847967748</v>
      </c>
      <c r="M67" s="5">
        <v>125077341657</v>
      </c>
      <c r="N67" s="5">
        <v>97672912335</v>
      </c>
      <c r="O67" s="5">
        <v>242552261339</v>
      </c>
      <c r="P67" s="5">
        <v>160136680625</v>
      </c>
      <c r="Q67" s="5">
        <v>110555734896</v>
      </c>
      <c r="R67" s="5">
        <v>98552704714</v>
      </c>
      <c r="S67" s="5">
        <v>89256483493</v>
      </c>
      <c r="T67" s="5">
        <v>67631833344</v>
      </c>
      <c r="U67" s="5">
        <v>54651272945</v>
      </c>
      <c r="V67" s="5">
        <v>56426533056</v>
      </c>
      <c r="W67" s="5">
        <v>106155596868</v>
      </c>
      <c r="X67" s="5">
        <v>100942165921</v>
      </c>
      <c r="Y67" s="5">
        <v>36264822542</v>
      </c>
      <c r="Z67" s="5">
        <v>11324511281</v>
      </c>
    </row>
    <row r="68" spans="3:26" ht="15.5" x14ac:dyDescent="0.35">
      <c r="C68" t="s">
        <v>28</v>
      </c>
      <c r="D68" s="5">
        <v>-15431835400</v>
      </c>
      <c r="E68" s="5">
        <v>-8626504703</v>
      </c>
      <c r="F68" s="5">
        <v>-75226444480</v>
      </c>
      <c r="G68" s="5">
        <v>-14749209201</v>
      </c>
      <c r="I68" s="5">
        <v>-111300912475</v>
      </c>
      <c r="J68" s="5">
        <v>-66643460341</v>
      </c>
      <c r="K68" s="5">
        <v>-61600733384</v>
      </c>
      <c r="L68" s="5">
        <v>-38194699104</v>
      </c>
      <c r="M68" s="5">
        <v>-28564094341</v>
      </c>
      <c r="N68" s="5">
        <v>-23499997951</v>
      </c>
      <c r="O68" s="5">
        <v>-60109611927</v>
      </c>
      <c r="P68" s="5">
        <v>-39586615821</v>
      </c>
      <c r="Q68" s="5">
        <v>-28604384476</v>
      </c>
      <c r="R68" s="5">
        <v>-18972539344</v>
      </c>
      <c r="S68" s="5">
        <v>-23940877320</v>
      </c>
      <c r="T68" s="5">
        <v>-13709644080</v>
      </c>
      <c r="U68" s="5">
        <v>-13907021761</v>
      </c>
      <c r="V68" s="5">
        <v>-13994927043</v>
      </c>
      <c r="W68" s="5">
        <v>-26456324927</v>
      </c>
      <c r="X68" s="5">
        <v>-25366032403</v>
      </c>
      <c r="Y68" s="5">
        <v>-10898295772</v>
      </c>
      <c r="Z68" s="5">
        <v>-3294106081</v>
      </c>
    </row>
    <row r="69" spans="3:26" ht="15.5" x14ac:dyDescent="0.35">
      <c r="C69" t="s">
        <v>99</v>
      </c>
      <c r="D69" s="5">
        <v>-15431835400</v>
      </c>
      <c r="E69" s="5">
        <v>-8626504703</v>
      </c>
      <c r="F69" s="5">
        <v>-69935205743</v>
      </c>
      <c r="G69" s="5">
        <v>-14749209201</v>
      </c>
      <c r="I69" s="5">
        <v>-106009673738</v>
      </c>
      <c r="J69" s="5">
        <v>-61523239645</v>
      </c>
      <c r="K69" s="5">
        <v>-63878846191</v>
      </c>
      <c r="L69" s="5">
        <v>-38166176834</v>
      </c>
      <c r="M69" s="5">
        <v>-27667491243</v>
      </c>
      <c r="N69" s="5">
        <v>-22009961494</v>
      </c>
      <c r="O69" s="5">
        <v>-59465583011</v>
      </c>
      <c r="P69" s="5">
        <v>-39232469213</v>
      </c>
      <c r="Q69" s="5">
        <v>-28392588558</v>
      </c>
      <c r="R69" s="5">
        <v>-23016226171</v>
      </c>
      <c r="W69" s="5">
        <v>-136097927</v>
      </c>
      <c r="X69" s="5">
        <v>316264722</v>
      </c>
      <c r="Y69" s="5">
        <v>-104073032</v>
      </c>
      <c r="Z69" s="5">
        <v>-457782681</v>
      </c>
    </row>
    <row r="70" spans="3:26" ht="15.5" x14ac:dyDescent="0.35">
      <c r="C70" t="s">
        <v>100</v>
      </c>
      <c r="F70" s="5">
        <v>-5291238737</v>
      </c>
      <c r="I70" s="5">
        <v>-5291238737</v>
      </c>
      <c r="J70" s="5">
        <v>-5120220696</v>
      </c>
      <c r="K70" s="5">
        <v>2278112807</v>
      </c>
      <c r="L70" s="5">
        <v>-28522270</v>
      </c>
      <c r="M70" s="5">
        <v>-896603098</v>
      </c>
      <c r="N70" s="5">
        <v>-1490036457</v>
      </c>
      <c r="O70" s="5">
        <v>-644028916</v>
      </c>
      <c r="P70" s="5">
        <v>-354146608</v>
      </c>
      <c r="Q70" s="5">
        <v>-211795918</v>
      </c>
      <c r="R70" s="5">
        <v>4043686827</v>
      </c>
      <c r="W70" s="5">
        <v>-26320227000</v>
      </c>
      <c r="X70" s="5">
        <v>-25682297125</v>
      </c>
      <c r="Y70" s="5">
        <v>-10794222740</v>
      </c>
      <c r="Z70" s="5">
        <v>-2836323400</v>
      </c>
    </row>
    <row r="71" spans="3:26" ht="15.5" x14ac:dyDescent="0.35">
      <c r="C71" t="s">
        <v>101</v>
      </c>
      <c r="D71" s="5">
        <v>-15431835400</v>
      </c>
      <c r="E71" s="5">
        <v>-8626504703</v>
      </c>
      <c r="F71" s="5">
        <v>-75226444480</v>
      </c>
      <c r="G71" s="5">
        <v>-14749209201</v>
      </c>
      <c r="I71" s="5">
        <v>-111300912475</v>
      </c>
      <c r="J71" s="5">
        <v>-66643460341</v>
      </c>
      <c r="K71" s="5">
        <v>-61600733384</v>
      </c>
      <c r="L71" s="5">
        <v>-38194699104</v>
      </c>
      <c r="M71" s="5">
        <v>-28564094341</v>
      </c>
      <c r="N71" s="5">
        <v>-23499997951</v>
      </c>
      <c r="O71" s="5">
        <v>-60109611927</v>
      </c>
      <c r="P71" s="5">
        <v>-39586615821</v>
      </c>
      <c r="Q71" s="5">
        <v>-28604384476</v>
      </c>
      <c r="R71" s="5">
        <v>-18972539344</v>
      </c>
      <c r="S71" s="5">
        <v>-23940877320</v>
      </c>
      <c r="T71" s="5">
        <v>-13709644080</v>
      </c>
      <c r="U71" s="5">
        <v>-13907021761</v>
      </c>
      <c r="V71" s="5">
        <v>-13994927043</v>
      </c>
      <c r="W71" s="5">
        <v>-26456324927</v>
      </c>
      <c r="X71" s="5">
        <v>-25366032403</v>
      </c>
      <c r="Y71" s="5">
        <v>-10898295772</v>
      </c>
      <c r="Z71" s="5">
        <v>-3294106081</v>
      </c>
    </row>
    <row r="72" spans="3:26" ht="15.5" x14ac:dyDescent="0.35">
      <c r="C72" t="s">
        <v>262</v>
      </c>
      <c r="D72" s="5">
        <v>60106776502</v>
      </c>
      <c r="E72" s="5">
        <v>29952746114</v>
      </c>
      <c r="F72" s="5">
        <v>206140047558</v>
      </c>
      <c r="G72" s="5">
        <v>83130872232</v>
      </c>
      <c r="I72" s="5">
        <v>375064061074</v>
      </c>
      <c r="J72" s="5">
        <v>253668082026</v>
      </c>
      <c r="K72" s="5">
        <v>225606773014</v>
      </c>
      <c r="L72" s="5">
        <v>143653268644</v>
      </c>
      <c r="M72" s="5">
        <v>96513247316</v>
      </c>
      <c r="N72" s="5">
        <v>74172914384</v>
      </c>
      <c r="O72" s="5">
        <v>182442649412</v>
      </c>
      <c r="P72" s="5">
        <v>120550064804</v>
      </c>
      <c r="Q72" s="5">
        <v>81951350420</v>
      </c>
      <c r="R72" s="5">
        <v>79580165370</v>
      </c>
      <c r="S72" s="5">
        <v>65315606173</v>
      </c>
      <c r="T72" s="5">
        <v>53922189264</v>
      </c>
      <c r="U72" s="5">
        <v>40744251184</v>
      </c>
      <c r="V72" s="5">
        <v>42431606013</v>
      </c>
      <c r="W72" s="5">
        <v>79699271941</v>
      </c>
      <c r="X72" s="5">
        <v>75576133518</v>
      </c>
      <c r="Y72" s="5">
        <v>25366526770</v>
      </c>
      <c r="Z72" s="5">
        <v>8030405200</v>
      </c>
    </row>
    <row r="73" spans="3:26" ht="15.5" x14ac:dyDescent="0.35">
      <c r="C73" t="s">
        <v>264</v>
      </c>
      <c r="X73" s="5">
        <v>7287384</v>
      </c>
      <c r="Y73" s="5">
        <v>21551378</v>
      </c>
      <c r="Z73" s="5">
        <v>-4860953</v>
      </c>
    </row>
    <row r="74" spans="3:26" ht="15.5" x14ac:dyDescent="0.35">
      <c r="C74" t="s">
        <v>102</v>
      </c>
      <c r="D74" s="5">
        <v>60106776502</v>
      </c>
      <c r="E74" s="5">
        <v>29952746114</v>
      </c>
      <c r="F74" s="5">
        <v>206140047558</v>
      </c>
      <c r="G74" s="5">
        <v>83130872232</v>
      </c>
      <c r="I74" s="5">
        <v>375064061074</v>
      </c>
      <c r="J74" s="5">
        <v>253668082026</v>
      </c>
      <c r="K74" s="5">
        <v>225606773014</v>
      </c>
      <c r="L74" s="5">
        <v>143653268644</v>
      </c>
      <c r="M74" s="5">
        <v>96513247316</v>
      </c>
      <c r="N74" s="5">
        <v>74172914384</v>
      </c>
      <c r="O74" s="5">
        <v>182442649412</v>
      </c>
      <c r="P74" s="5">
        <v>120550064804</v>
      </c>
      <c r="Q74" s="5">
        <v>81951350420</v>
      </c>
      <c r="R74" s="5">
        <v>79580165370</v>
      </c>
      <c r="S74" s="5">
        <v>65315606173</v>
      </c>
      <c r="T74" s="5">
        <v>53922189264</v>
      </c>
      <c r="U74" s="5">
        <v>40744251184</v>
      </c>
      <c r="V74" s="5">
        <v>42431606013</v>
      </c>
      <c r="W74" s="5">
        <v>79699271941</v>
      </c>
      <c r="X74" s="5">
        <v>75583420902</v>
      </c>
      <c r="Y74" s="5">
        <v>25388078148</v>
      </c>
      <c r="Z74" s="5">
        <v>8025544247</v>
      </c>
    </row>
    <row r="75" spans="3:26" ht="15.5" x14ac:dyDescent="0.35">
      <c r="C75" t="s">
        <v>103</v>
      </c>
      <c r="D75" s="5">
        <v>12694180177</v>
      </c>
      <c r="E75" s="5">
        <v>-737401556</v>
      </c>
      <c r="F75" s="5">
        <v>-1013306205</v>
      </c>
      <c r="G75" s="5">
        <v>5074561949</v>
      </c>
      <c r="I75" s="5">
        <v>9847356732</v>
      </c>
      <c r="J75" s="5">
        <v>9294332306</v>
      </c>
      <c r="K75" s="5">
        <v>-6918428164</v>
      </c>
      <c r="L75" s="5">
        <v>7201644666</v>
      </c>
      <c r="M75" s="5">
        <v>69580326035</v>
      </c>
      <c r="N75" s="5">
        <v>3354348097</v>
      </c>
      <c r="O75" s="5">
        <v>-4151463324</v>
      </c>
      <c r="P75" s="5">
        <v>361196768</v>
      </c>
      <c r="Q75" s="5">
        <v>459889123</v>
      </c>
      <c r="R75" s="5">
        <v>147358751715</v>
      </c>
      <c r="S75" s="5">
        <v>2344039343</v>
      </c>
    </row>
    <row r="76" spans="3:26" ht="15.5" x14ac:dyDescent="0.35">
      <c r="C76" t="s">
        <v>105</v>
      </c>
      <c r="D76" s="5">
        <v>72800956679</v>
      </c>
      <c r="E76" s="5">
        <v>29215344558</v>
      </c>
      <c r="F76" s="5">
        <v>205126741353</v>
      </c>
      <c r="G76" s="5">
        <v>88205434181</v>
      </c>
      <c r="I76" s="5">
        <v>384911417806</v>
      </c>
      <c r="J76" s="5">
        <v>262962414332</v>
      </c>
      <c r="K76" s="5">
        <v>218688344850</v>
      </c>
      <c r="L76" s="5">
        <v>150854913310</v>
      </c>
      <c r="M76" s="5">
        <v>166093573351</v>
      </c>
      <c r="N76" s="5">
        <v>77527262481</v>
      </c>
      <c r="O76" s="5">
        <v>178291186088</v>
      </c>
      <c r="P76" s="5">
        <v>120911261572</v>
      </c>
      <c r="Q76" s="5">
        <v>82411239543</v>
      </c>
      <c r="R76" s="5">
        <v>226938917085</v>
      </c>
      <c r="S76" s="5">
        <v>67659645516</v>
      </c>
      <c r="T76" s="5">
        <v>53922189264</v>
      </c>
      <c r="U76" s="5">
        <v>40744251184</v>
      </c>
      <c r="V76" s="5">
        <v>42431606013</v>
      </c>
      <c r="W76" s="5">
        <v>79699271941</v>
      </c>
    </row>
    <row r="77" spans="3:26" ht="15.5" x14ac:dyDescent="0.35">
      <c r="C77" t="s">
        <v>106</v>
      </c>
      <c r="D77" s="5">
        <v>60106776501</v>
      </c>
      <c r="E77" s="5">
        <v>29952746115</v>
      </c>
      <c r="F77" s="5">
        <v>206140047558</v>
      </c>
      <c r="G77" s="5">
        <v>83130872231</v>
      </c>
      <c r="I77" s="5">
        <v>375064061074</v>
      </c>
      <c r="J77" s="5">
        <v>253668082026</v>
      </c>
      <c r="K77" s="5">
        <v>225606773014</v>
      </c>
      <c r="L77" s="5">
        <v>143653268644</v>
      </c>
      <c r="M77" s="5">
        <v>96513247316</v>
      </c>
      <c r="N77" s="5">
        <v>74172914384</v>
      </c>
      <c r="O77" s="5">
        <v>182442649410</v>
      </c>
      <c r="P77" s="5">
        <v>120550064804</v>
      </c>
      <c r="Q77" s="5">
        <v>81951350420</v>
      </c>
      <c r="R77" s="5">
        <v>79580165369</v>
      </c>
      <c r="S77" s="5">
        <v>65315606173</v>
      </c>
      <c r="T77" s="5">
        <v>53922189265</v>
      </c>
      <c r="U77" s="5">
        <v>40744251183</v>
      </c>
      <c r="V77" s="5">
        <v>42431606013</v>
      </c>
      <c r="W77" s="5">
        <v>79699271941</v>
      </c>
      <c r="X77" s="5">
        <v>75583420902</v>
      </c>
      <c r="Y77" s="5">
        <v>25388078148</v>
      </c>
      <c r="Z77" s="5">
        <v>8025544247</v>
      </c>
    </row>
    <row r="78" spans="3:26" ht="15.5" x14ac:dyDescent="0.35">
      <c r="C78" t="s">
        <v>8</v>
      </c>
      <c r="D78" s="5">
        <v>57797755259</v>
      </c>
      <c r="E78" s="5">
        <v>26931177842</v>
      </c>
      <c r="F78" s="5">
        <v>198396558983</v>
      </c>
      <c r="G78" s="5">
        <v>75721627494</v>
      </c>
      <c r="I78" s="5">
        <v>356969303237</v>
      </c>
      <c r="J78" s="5">
        <v>245147169533</v>
      </c>
      <c r="K78" s="5">
        <v>201722576384</v>
      </c>
      <c r="L78" s="5">
        <v>130607287918</v>
      </c>
      <c r="M78" s="5">
        <v>160970533423</v>
      </c>
      <c r="N78" s="5">
        <v>74505365969</v>
      </c>
      <c r="O78" s="5">
        <v>164888984244</v>
      </c>
      <c r="P78" s="5">
        <v>111256691455</v>
      </c>
      <c r="Q78" s="5">
        <v>76631485618</v>
      </c>
      <c r="R78" s="5">
        <v>225289416655</v>
      </c>
      <c r="S78" s="5">
        <v>63141466637</v>
      </c>
      <c r="T78" s="5">
        <v>53907200228</v>
      </c>
      <c r="U78" s="5">
        <v>40899340729</v>
      </c>
      <c r="V78" s="5">
        <v>42604445922</v>
      </c>
      <c r="W78" s="5">
        <v>79709005441</v>
      </c>
    </row>
    <row r="79" spans="3:26" ht="15.5" x14ac:dyDescent="0.35">
      <c r="C79" t="s">
        <v>108</v>
      </c>
      <c r="D79" s="5">
        <v>60106776501</v>
      </c>
      <c r="E79" s="5">
        <v>29952746115</v>
      </c>
      <c r="F79" s="5">
        <v>206140047558</v>
      </c>
      <c r="G79" s="5">
        <v>83130872231</v>
      </c>
      <c r="I79" s="5">
        <v>375064061074</v>
      </c>
      <c r="J79" s="5">
        <v>253668082026</v>
      </c>
      <c r="K79" s="5">
        <v>225606773014</v>
      </c>
      <c r="L79" s="5">
        <v>143653268644</v>
      </c>
      <c r="M79" s="5">
        <v>96513247316</v>
      </c>
      <c r="N79" s="5">
        <v>74172914384</v>
      </c>
      <c r="O79" s="5">
        <v>182442649410</v>
      </c>
      <c r="P79" s="5">
        <v>120550064804</v>
      </c>
      <c r="Q79" s="5">
        <v>81951350420</v>
      </c>
      <c r="R79" s="5">
        <v>79580165369</v>
      </c>
      <c r="S79" s="5">
        <v>65315606173</v>
      </c>
      <c r="T79" s="5">
        <v>53922189265</v>
      </c>
      <c r="U79" s="5">
        <v>40744251183</v>
      </c>
      <c r="V79" s="5">
        <v>42431606013</v>
      </c>
      <c r="W79" s="5">
        <v>79699271941</v>
      </c>
      <c r="X79" s="5">
        <v>75583420902</v>
      </c>
      <c r="Y79" s="5">
        <v>25388078148</v>
      </c>
      <c r="Z79" s="5">
        <v>8025544247</v>
      </c>
    </row>
    <row r="80" spans="3:26" ht="15.5" x14ac:dyDescent="0.35">
      <c r="C80" t="s">
        <v>109</v>
      </c>
      <c r="D80" s="5">
        <v>72800956679</v>
      </c>
      <c r="E80" s="5">
        <v>29215344558</v>
      </c>
      <c r="F80" s="5">
        <v>205126741353</v>
      </c>
      <c r="G80" s="5">
        <v>88205434181</v>
      </c>
      <c r="I80" s="5">
        <v>384911417806</v>
      </c>
      <c r="J80" s="5">
        <v>262962414332</v>
      </c>
      <c r="K80" s="5">
        <v>218688344850</v>
      </c>
      <c r="L80" s="5">
        <v>150854913310</v>
      </c>
      <c r="M80" s="5">
        <v>166093573351</v>
      </c>
      <c r="N80" s="5">
        <v>77527262481</v>
      </c>
      <c r="O80" s="5">
        <v>178291186086</v>
      </c>
      <c r="P80" s="5">
        <v>120911261572</v>
      </c>
      <c r="Q80" s="5">
        <v>82411239543</v>
      </c>
      <c r="R80" s="5">
        <v>226938917083</v>
      </c>
      <c r="S80" s="5">
        <v>67659645516</v>
      </c>
      <c r="T80" s="5">
        <v>53922189265</v>
      </c>
      <c r="U80" s="5">
        <v>40744251183</v>
      </c>
      <c r="V80" s="5">
        <v>42431606013</v>
      </c>
      <c r="W80" s="5">
        <v>79699271941</v>
      </c>
    </row>
    <row r="81" spans="2:26" ht="15.5" x14ac:dyDescent="0.35">
      <c r="C81" t="s">
        <v>110</v>
      </c>
      <c r="D81" s="5">
        <v>72800956679</v>
      </c>
      <c r="E81" s="5">
        <v>29215344558</v>
      </c>
      <c r="F81" s="5">
        <v>205126741353</v>
      </c>
      <c r="G81" s="5">
        <v>88205434181</v>
      </c>
      <c r="I81" s="5">
        <v>384911417806</v>
      </c>
      <c r="J81" s="5">
        <v>262962414332</v>
      </c>
      <c r="K81" s="5">
        <v>218688344850</v>
      </c>
      <c r="L81" s="5">
        <v>150854913310</v>
      </c>
      <c r="M81" s="5">
        <v>166093573351</v>
      </c>
      <c r="N81" s="5">
        <v>77527262481</v>
      </c>
      <c r="O81" s="5">
        <v>178291186086</v>
      </c>
      <c r="P81" s="5">
        <v>120911261572</v>
      </c>
      <c r="Q81" s="5">
        <v>82411239543</v>
      </c>
      <c r="R81" s="5">
        <v>226938917083</v>
      </c>
      <c r="S81" s="5">
        <v>67659645516</v>
      </c>
      <c r="T81" s="5">
        <v>53922189265</v>
      </c>
      <c r="U81" s="5">
        <v>40744251183</v>
      </c>
      <c r="V81" s="5">
        <v>42431606013</v>
      </c>
      <c r="W81" s="5">
        <v>79699271941</v>
      </c>
    </row>
    <row r="83" spans="2:26" ht="15.5" x14ac:dyDescent="0.35">
      <c r="B83" t="s">
        <v>111</v>
      </c>
      <c r="C83" t="s">
        <v>112</v>
      </c>
    </row>
    <row r="84" spans="2:26" ht="15.5" x14ac:dyDescent="0.35">
      <c r="C84" t="s">
        <v>113</v>
      </c>
    </row>
    <row r="85" spans="2:26" ht="15.5" x14ac:dyDescent="0.35">
      <c r="C85" t="s">
        <v>20</v>
      </c>
      <c r="D85" s="5">
        <v>670459711938</v>
      </c>
      <c r="E85" s="5">
        <v>847978712260</v>
      </c>
      <c r="F85" s="5">
        <v>1215015686271</v>
      </c>
      <c r="G85" s="5">
        <v>407070624261</v>
      </c>
      <c r="I85" s="5">
        <v>1215015686271</v>
      </c>
      <c r="J85" s="5">
        <v>557597038795</v>
      </c>
      <c r="K85" s="5">
        <v>398453098239</v>
      </c>
      <c r="L85" s="5">
        <v>209758085749</v>
      </c>
      <c r="M85" s="5">
        <v>176551115047</v>
      </c>
      <c r="N85" s="5">
        <v>33781887773</v>
      </c>
      <c r="O85" s="5">
        <v>81596516366</v>
      </c>
      <c r="P85" s="5">
        <v>150731756306</v>
      </c>
      <c r="Q85" s="5">
        <v>105344597137</v>
      </c>
      <c r="R85" s="5">
        <v>126411667246</v>
      </c>
      <c r="S85" s="5">
        <v>40573520108</v>
      </c>
      <c r="T85" s="5">
        <v>69106779073</v>
      </c>
      <c r="U85" s="5">
        <v>112386011203</v>
      </c>
      <c r="V85" s="5">
        <v>37140499019</v>
      </c>
      <c r="W85" s="5">
        <v>83102048240</v>
      </c>
      <c r="X85" s="5">
        <v>79449172920</v>
      </c>
      <c r="Y85" s="5">
        <v>44153736391</v>
      </c>
      <c r="Z85" s="5">
        <v>30778181303</v>
      </c>
    </row>
    <row r="86" spans="2:26" ht="15.5" x14ac:dyDescent="0.35">
      <c r="C86" t="s">
        <v>115</v>
      </c>
      <c r="D86" s="5">
        <v>178725883322</v>
      </c>
      <c r="E86" s="5">
        <v>219397752004</v>
      </c>
      <c r="F86" s="5">
        <v>266694703261</v>
      </c>
      <c r="G86" s="5">
        <v>159966962326</v>
      </c>
      <c r="I86" s="5">
        <v>266694703261</v>
      </c>
      <c r="J86" s="5">
        <v>185781361666</v>
      </c>
      <c r="K86" s="5">
        <v>130229301155</v>
      </c>
      <c r="L86" s="5">
        <v>118718191183</v>
      </c>
      <c r="M86" s="5">
        <v>119941925484</v>
      </c>
      <c r="N86" s="5">
        <v>68862052816</v>
      </c>
      <c r="O86" s="5">
        <v>195158288524</v>
      </c>
      <c r="P86" s="5">
        <v>112212778127</v>
      </c>
      <c r="Q86" s="5">
        <v>139626905795</v>
      </c>
      <c r="R86" s="5">
        <v>121367808832</v>
      </c>
      <c r="S86" s="5">
        <v>69994214186</v>
      </c>
      <c r="T86" s="5">
        <v>68455518712</v>
      </c>
      <c r="U86" s="5">
        <v>17884423688</v>
      </c>
      <c r="V86" s="5">
        <v>84748111438</v>
      </c>
      <c r="W86" s="5">
        <v>12632323434</v>
      </c>
      <c r="X86" s="5">
        <v>9762300306</v>
      </c>
      <c r="Y86" s="5">
        <v>24601154483</v>
      </c>
      <c r="Z86" s="5">
        <v>10340581973</v>
      </c>
    </row>
    <row r="87" spans="2:26" ht="15.5" x14ac:dyDescent="0.35">
      <c r="C87" t="s">
        <v>117</v>
      </c>
      <c r="E87" s="5">
        <v>593969376</v>
      </c>
      <c r="G87" s="5">
        <v>91448978</v>
      </c>
      <c r="K87" s="5">
        <v>307041870</v>
      </c>
      <c r="L87" s="5">
        <v>10876893</v>
      </c>
      <c r="M87" s="5">
        <v>58563092</v>
      </c>
      <c r="N87" s="5">
        <v>30876590</v>
      </c>
      <c r="O87" s="5">
        <v>472036022</v>
      </c>
      <c r="P87" s="5">
        <v>1503868299</v>
      </c>
      <c r="T87" s="5">
        <v>24438518056</v>
      </c>
      <c r="U87" s="5">
        <v>453968335</v>
      </c>
      <c r="V87" s="5">
        <v>327739992</v>
      </c>
      <c r="W87" s="5">
        <v>595971539</v>
      </c>
    </row>
    <row r="88" spans="2:26" ht="15.5" x14ac:dyDescent="0.35">
      <c r="C88" t="s">
        <v>116</v>
      </c>
      <c r="D88" s="5">
        <v>1045869819425</v>
      </c>
      <c r="E88" s="5">
        <v>958733904711</v>
      </c>
      <c r="F88" s="5">
        <v>1078135642645</v>
      </c>
      <c r="G88" s="5">
        <v>782858180994</v>
      </c>
      <c r="I88" s="5">
        <v>1078135642645</v>
      </c>
      <c r="J88" s="5">
        <v>661061432431</v>
      </c>
      <c r="K88" s="5">
        <v>580990307408</v>
      </c>
      <c r="L88" s="5">
        <v>306591591077</v>
      </c>
      <c r="M88" s="5">
        <v>197794662474</v>
      </c>
      <c r="N88" s="5">
        <v>198567271658</v>
      </c>
      <c r="O88" s="5">
        <v>199677639610</v>
      </c>
      <c r="P88" s="5">
        <v>191962410762</v>
      </c>
      <c r="Q88" s="5">
        <v>167223258815</v>
      </c>
      <c r="R88" s="5">
        <v>185163889266</v>
      </c>
      <c r="S88" s="5">
        <v>277981876513</v>
      </c>
      <c r="T88" s="5">
        <v>184481016386</v>
      </c>
      <c r="U88" s="5">
        <v>234604875109</v>
      </c>
      <c r="V88" s="5">
        <v>160819812044</v>
      </c>
      <c r="W88" s="5">
        <v>75419648590</v>
      </c>
      <c r="X88" s="5">
        <v>24686181801</v>
      </c>
      <c r="Y88" s="5">
        <v>23800898449</v>
      </c>
      <c r="Z88" s="5">
        <v>7408411719</v>
      </c>
    </row>
    <row r="89" spans="2:26" ht="15.5" x14ac:dyDescent="0.35">
      <c r="C89" t="s">
        <v>118</v>
      </c>
      <c r="D89" s="5">
        <v>178725883322</v>
      </c>
      <c r="E89" s="5">
        <v>219397752004</v>
      </c>
      <c r="F89" s="5">
        <v>266694703261</v>
      </c>
      <c r="G89" s="5">
        <v>159966962326</v>
      </c>
      <c r="I89" s="5">
        <v>266694703261</v>
      </c>
      <c r="J89" s="5">
        <v>185781361666</v>
      </c>
      <c r="K89" s="5">
        <v>130229301155</v>
      </c>
      <c r="L89" s="5">
        <v>118718191183</v>
      </c>
      <c r="M89" s="5">
        <v>119941925484</v>
      </c>
      <c r="N89" s="5">
        <v>68862052816</v>
      </c>
      <c r="O89" s="5">
        <v>195158288524</v>
      </c>
      <c r="P89" s="5">
        <v>112212778127</v>
      </c>
      <c r="Q89" s="5">
        <v>139626905795</v>
      </c>
      <c r="R89" s="5">
        <v>121367808832</v>
      </c>
      <c r="S89" s="5">
        <v>69994214186</v>
      </c>
      <c r="T89" s="5">
        <v>68455518712</v>
      </c>
      <c r="U89" s="5">
        <v>17884423688</v>
      </c>
      <c r="V89" s="5">
        <v>84748111438</v>
      </c>
      <c r="W89" s="5">
        <v>12632323434</v>
      </c>
      <c r="X89" s="5">
        <v>9762300306</v>
      </c>
      <c r="Y89" s="5">
        <v>24601154483</v>
      </c>
      <c r="Z89" s="5">
        <v>10340581973</v>
      </c>
    </row>
    <row r="90" spans="2:26" ht="15.5" x14ac:dyDescent="0.35">
      <c r="C90" t="s">
        <v>119</v>
      </c>
      <c r="D90" s="5">
        <v>42463570513</v>
      </c>
      <c r="E90" s="5">
        <v>42248446045</v>
      </c>
      <c r="F90" s="5">
        <v>42313185582</v>
      </c>
      <c r="G90" s="5">
        <v>42095697352</v>
      </c>
      <c r="I90" s="5">
        <v>42313185582</v>
      </c>
      <c r="J90" s="5">
        <v>41197823949</v>
      </c>
      <c r="K90" s="5">
        <v>40740511008</v>
      </c>
      <c r="L90" s="5">
        <v>22484885729</v>
      </c>
      <c r="M90" s="5">
        <v>9000000000</v>
      </c>
    </row>
    <row r="91" spans="2:26" ht="15.5" x14ac:dyDescent="0.35">
      <c r="C91" t="s">
        <v>267</v>
      </c>
      <c r="D91" s="5">
        <v>42463570513</v>
      </c>
      <c r="E91" s="5">
        <v>42248446045</v>
      </c>
      <c r="F91" s="5">
        <v>42313185582</v>
      </c>
      <c r="G91" s="5">
        <v>42095697352</v>
      </c>
      <c r="I91" s="5">
        <v>42313185582</v>
      </c>
      <c r="J91" s="5">
        <v>41197823949</v>
      </c>
      <c r="K91" s="5">
        <v>40740511008</v>
      </c>
      <c r="L91" s="5">
        <v>22484885729</v>
      </c>
      <c r="M91" s="5">
        <v>9000000000</v>
      </c>
    </row>
    <row r="92" spans="2:26" ht="15.5" x14ac:dyDescent="0.35">
      <c r="C92" t="s">
        <v>268</v>
      </c>
      <c r="D92" s="5">
        <v>840003254183</v>
      </c>
      <c r="E92" s="5">
        <v>528100240858</v>
      </c>
      <c r="F92" s="5">
        <v>363176127182</v>
      </c>
      <c r="G92" s="5">
        <v>681278686020</v>
      </c>
      <c r="I92" s="5">
        <v>363176127182</v>
      </c>
      <c r="J92" s="5">
        <v>409305362874</v>
      </c>
      <c r="K92" s="5">
        <v>424370066494</v>
      </c>
      <c r="L92" s="5">
        <v>390133218579</v>
      </c>
      <c r="M92" s="5">
        <v>200984443712</v>
      </c>
      <c r="N92" s="5">
        <v>295122019530</v>
      </c>
      <c r="O92" s="5">
        <v>222344385079</v>
      </c>
      <c r="P92" s="5">
        <v>243044003666</v>
      </c>
      <c r="Q92" s="5">
        <v>195021162379</v>
      </c>
      <c r="R92" s="5">
        <v>196366835129</v>
      </c>
      <c r="S92" s="5">
        <v>253360634478</v>
      </c>
      <c r="T92" s="5">
        <v>150908906054</v>
      </c>
      <c r="U92" s="5">
        <v>103009813393</v>
      </c>
      <c r="V92" s="5">
        <v>56251892119</v>
      </c>
      <c r="W92" s="5">
        <v>14539356824</v>
      </c>
      <c r="X92" s="5">
        <v>8304293460</v>
      </c>
      <c r="Y92" s="5">
        <v>11900810749</v>
      </c>
      <c r="Z92" s="5">
        <v>10220603461</v>
      </c>
    </row>
    <row r="93" spans="2:26" ht="15.5" x14ac:dyDescent="0.35">
      <c r="C93" t="s">
        <v>1907</v>
      </c>
      <c r="O93" s="5">
        <v>15456494014</v>
      </c>
      <c r="P93" s="5">
        <v>7107394073</v>
      </c>
      <c r="Q93" s="5">
        <v>2944633696</v>
      </c>
      <c r="R93" s="5">
        <v>3161360761</v>
      </c>
      <c r="S93" s="5">
        <v>3205592688</v>
      </c>
      <c r="T93" s="5">
        <v>1653399413</v>
      </c>
      <c r="U93" s="5">
        <v>958350674</v>
      </c>
      <c r="V93" s="5">
        <v>61691162132</v>
      </c>
      <c r="W93" s="5">
        <v>45135121674</v>
      </c>
      <c r="X93" s="5">
        <v>20990272080</v>
      </c>
      <c r="Y93" s="5">
        <v>3135158019</v>
      </c>
      <c r="Z93" s="5">
        <v>1022541124</v>
      </c>
    </row>
    <row r="94" spans="2:26" ht="15.5" x14ac:dyDescent="0.35">
      <c r="C94" t="s">
        <v>92</v>
      </c>
      <c r="D94" s="5">
        <v>229182705968</v>
      </c>
      <c r="E94" s="5">
        <v>218243525791</v>
      </c>
      <c r="F94" s="5">
        <v>245311427347</v>
      </c>
      <c r="G94" s="5">
        <v>247258593678</v>
      </c>
      <c r="I94" s="5">
        <v>245311427347</v>
      </c>
      <c r="J94" s="5">
        <v>236397930741</v>
      </c>
      <c r="K94" s="5">
        <v>231985169873</v>
      </c>
      <c r="L94" s="5">
        <v>233658589010</v>
      </c>
      <c r="M94" s="5">
        <v>226112586132</v>
      </c>
      <c r="N94" s="5">
        <v>152446474712</v>
      </c>
      <c r="O94" s="5">
        <v>151525275203</v>
      </c>
      <c r="P94" s="5">
        <v>147481818432</v>
      </c>
      <c r="Q94" s="5">
        <v>147481818432</v>
      </c>
      <c r="R94" s="5">
        <v>147481818432</v>
      </c>
      <c r="S94" s="5">
        <v>3097309774</v>
      </c>
      <c r="T94" s="5">
        <v>-1133350000</v>
      </c>
      <c r="U94" s="5">
        <v>-1133350000</v>
      </c>
      <c r="V94" s="5">
        <v>-1133350000</v>
      </c>
      <c r="W94" s="5">
        <v>-1133350000</v>
      </c>
      <c r="X94" s="5">
        <v>-1133350000</v>
      </c>
      <c r="Y94" s="5">
        <v>-1133350000</v>
      </c>
      <c r="Z94" s="5">
        <v>-969916826</v>
      </c>
    </row>
    <row r="95" spans="2:26" ht="15.5" x14ac:dyDescent="0.35">
      <c r="C95" t="s">
        <v>121</v>
      </c>
      <c r="D95" s="5">
        <v>1892904843668</v>
      </c>
      <c r="E95" s="5">
        <v>1770049855598</v>
      </c>
      <c r="F95" s="5">
        <v>1952292070657</v>
      </c>
      <c r="G95" s="5">
        <v>1341255164623</v>
      </c>
      <c r="I95" s="5">
        <v>1952292070657</v>
      </c>
      <c r="J95" s="5">
        <v>1232553669534</v>
      </c>
      <c r="K95" s="5">
        <v>1042772962708</v>
      </c>
      <c r="L95" s="5">
        <v>843786540254</v>
      </c>
      <c r="M95" s="5">
        <v>568891385933</v>
      </c>
      <c r="N95" s="5">
        <v>507404939486</v>
      </c>
      <c r="O95" s="5">
        <v>630300249781</v>
      </c>
      <c r="P95" s="5">
        <v>571321328087</v>
      </c>
      <c r="Q95" s="5">
        <v>454745421096</v>
      </c>
      <c r="R95" s="5">
        <v>567557201858</v>
      </c>
      <c r="S95" s="5">
        <v>539531116658</v>
      </c>
      <c r="T95" s="5">
        <v>406031797886</v>
      </c>
      <c r="U95" s="5">
        <v>354299383839</v>
      </c>
      <c r="V95" s="5">
        <v>253706138543</v>
      </c>
      <c r="W95" s="5">
        <v>165509986492</v>
      </c>
      <c r="X95" s="5">
        <v>131243719049</v>
      </c>
      <c r="Y95" s="5">
        <v>97127610776</v>
      </c>
      <c r="Z95" s="5">
        <v>57973187021</v>
      </c>
    </row>
    <row r="96" spans="2:26" ht="15.5" x14ac:dyDescent="0.35">
      <c r="C96" t="s">
        <v>122</v>
      </c>
    </row>
    <row r="97" spans="3:26" ht="15.5" x14ac:dyDescent="0.35">
      <c r="C97" t="s">
        <v>125</v>
      </c>
      <c r="K97" s="5">
        <v>2075974139</v>
      </c>
      <c r="O97" s="5">
        <v>1659127836</v>
      </c>
      <c r="P97" s="5">
        <v>919335644</v>
      </c>
      <c r="Q97" s="5">
        <v>1945708917</v>
      </c>
      <c r="R97" s="5">
        <v>2310413489</v>
      </c>
      <c r="S97" s="5">
        <v>1830027406</v>
      </c>
      <c r="T97" s="5">
        <v>1807922838</v>
      </c>
      <c r="U97" s="5">
        <v>1729779325</v>
      </c>
      <c r="V97" s="5">
        <v>883789325</v>
      </c>
      <c r="Z97" s="5">
        <v>132808217</v>
      </c>
    </row>
    <row r="98" spans="3:26" ht="15.5" x14ac:dyDescent="0.35">
      <c r="C98" t="s">
        <v>123</v>
      </c>
      <c r="N98" s="5">
        <v>1637359473</v>
      </c>
      <c r="O98" s="5">
        <v>9967624124</v>
      </c>
      <c r="P98" s="5">
        <v>8944733876</v>
      </c>
      <c r="V98" s="5">
        <v>62500000</v>
      </c>
      <c r="W98" s="5">
        <v>62500000</v>
      </c>
      <c r="X98" s="5">
        <v>62500000</v>
      </c>
    </row>
    <row r="99" spans="3:26" ht="15.5" x14ac:dyDescent="0.35">
      <c r="C99" t="s">
        <v>126</v>
      </c>
      <c r="O99" s="5">
        <v>129850542</v>
      </c>
      <c r="P99" s="5">
        <v>361497584</v>
      </c>
      <c r="Q99" s="5">
        <v>419720615</v>
      </c>
      <c r="R99" s="5">
        <v>777795022</v>
      </c>
    </row>
    <row r="100" spans="3:26" ht="15.5" x14ac:dyDescent="0.35">
      <c r="C100" t="s">
        <v>342</v>
      </c>
      <c r="T100" s="5">
        <v>3244231353</v>
      </c>
    </row>
    <row r="101" spans="3:26" ht="15.5" x14ac:dyDescent="0.35">
      <c r="C101" t="s">
        <v>127</v>
      </c>
      <c r="D101" s="5">
        <v>26078882876</v>
      </c>
      <c r="E101" s="5">
        <v>24957412992</v>
      </c>
      <c r="F101" s="5">
        <v>25193897090</v>
      </c>
      <c r="G101" s="5">
        <v>31665784063</v>
      </c>
      <c r="I101" s="5">
        <v>25193897090</v>
      </c>
      <c r="J101" s="5">
        <v>29019180106</v>
      </c>
      <c r="K101" s="5">
        <v>24888258807</v>
      </c>
      <c r="L101" s="5">
        <v>20049585061</v>
      </c>
      <c r="M101" s="5">
        <v>5837252097</v>
      </c>
      <c r="N101" s="5">
        <v>5867241621</v>
      </c>
      <c r="O101" s="5">
        <v>3404886689</v>
      </c>
      <c r="P101" s="5">
        <v>3559028207</v>
      </c>
      <c r="Q101" s="5">
        <v>4094080839</v>
      </c>
      <c r="R101" s="5">
        <v>4104796060</v>
      </c>
      <c r="S101" s="5">
        <v>1627332918</v>
      </c>
    </row>
    <row r="102" spans="3:26" ht="15.5" x14ac:dyDescent="0.35">
      <c r="C102" t="s">
        <v>129</v>
      </c>
      <c r="D102" s="5">
        <v>856403258531</v>
      </c>
      <c r="E102" s="5">
        <v>862384742753</v>
      </c>
      <c r="F102" s="5">
        <v>806712568949</v>
      </c>
      <c r="G102" s="5">
        <v>859121172072</v>
      </c>
      <c r="I102" s="5">
        <v>806712568949</v>
      </c>
      <c r="J102" s="5">
        <v>823493233094</v>
      </c>
      <c r="K102" s="5">
        <v>747001164516</v>
      </c>
      <c r="L102" s="5">
        <v>719851166826</v>
      </c>
      <c r="M102" s="5">
        <v>643698443258</v>
      </c>
      <c r="N102" s="5">
        <v>530692071130</v>
      </c>
      <c r="O102" s="5">
        <v>522396276860</v>
      </c>
      <c r="P102" s="5">
        <v>515847969548</v>
      </c>
      <c r="Q102" s="5">
        <v>560525623120</v>
      </c>
      <c r="R102" s="5">
        <v>484574558848</v>
      </c>
      <c r="S102" s="5">
        <v>347315860092</v>
      </c>
      <c r="T102" s="5">
        <v>252935910035</v>
      </c>
      <c r="U102" s="5">
        <v>220816139538</v>
      </c>
      <c r="V102" s="5">
        <v>192997300994</v>
      </c>
      <c r="W102" s="5">
        <v>146224554551</v>
      </c>
      <c r="X102" s="5">
        <v>105127772188</v>
      </c>
      <c r="Y102" s="5">
        <v>63138616061</v>
      </c>
      <c r="Z102" s="5">
        <v>56589115128</v>
      </c>
    </row>
    <row r="103" spans="3:26" ht="15.5" x14ac:dyDescent="0.35">
      <c r="C103" t="s">
        <v>130</v>
      </c>
      <c r="D103" s="5">
        <v>2749308102199</v>
      </c>
      <c r="E103" s="5">
        <v>2632434598351</v>
      </c>
      <c r="F103" s="5">
        <v>2759004639606</v>
      </c>
      <c r="G103" s="5">
        <v>2200376336695</v>
      </c>
      <c r="I103" s="5">
        <v>2759004639606</v>
      </c>
      <c r="J103" s="5">
        <v>2056046902628</v>
      </c>
      <c r="K103" s="5">
        <v>1789774127224</v>
      </c>
      <c r="L103" s="5">
        <v>1563637707080</v>
      </c>
      <c r="M103" s="5">
        <v>1212589829191</v>
      </c>
      <c r="N103" s="5">
        <v>1038097010616</v>
      </c>
      <c r="O103" s="5">
        <v>1152696526641</v>
      </c>
      <c r="P103" s="5">
        <v>1087169297635</v>
      </c>
      <c r="Q103" s="5">
        <v>1015271044216</v>
      </c>
      <c r="R103" s="5">
        <v>1052131760706</v>
      </c>
      <c r="S103" s="5">
        <v>886846976750</v>
      </c>
      <c r="T103" s="5">
        <v>658967707921</v>
      </c>
      <c r="U103" s="5">
        <v>575115523377</v>
      </c>
      <c r="V103" s="5">
        <v>446703439537</v>
      </c>
      <c r="W103" s="5">
        <v>311734541043</v>
      </c>
      <c r="X103" s="5">
        <v>236371491237</v>
      </c>
      <c r="Y103" s="5">
        <v>160266226837</v>
      </c>
      <c r="Z103" s="5">
        <v>114562302149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</row>
    <row r="106" spans="3:26" ht="15.5" x14ac:dyDescent="0.35">
      <c r="C106" t="s">
        <v>133</v>
      </c>
      <c r="D106" s="5">
        <v>1319674661954</v>
      </c>
      <c r="E106" s="5">
        <v>1061175189825</v>
      </c>
      <c r="F106" s="5">
        <v>1189930019285</v>
      </c>
      <c r="G106" s="5">
        <v>848966454543</v>
      </c>
      <c r="I106" s="5">
        <v>1189930019285</v>
      </c>
      <c r="J106" s="5">
        <v>752730827069</v>
      </c>
      <c r="K106" s="5">
        <v>654105515620</v>
      </c>
      <c r="L106" s="5">
        <v>488176318701</v>
      </c>
      <c r="M106" s="5">
        <v>242307052888</v>
      </c>
      <c r="N106" s="5">
        <v>243965977151</v>
      </c>
      <c r="O106" s="5">
        <v>377689653417</v>
      </c>
      <c r="P106" s="5">
        <v>397433070872</v>
      </c>
      <c r="Q106" s="5">
        <v>381719262877</v>
      </c>
      <c r="R106" s="5">
        <v>436912076709</v>
      </c>
      <c r="S106" s="5">
        <v>465395040873</v>
      </c>
      <c r="T106" s="5">
        <v>295247685570</v>
      </c>
      <c r="U106" s="5">
        <v>272474915767</v>
      </c>
      <c r="V106" s="5">
        <v>185025999833</v>
      </c>
      <c r="W106" s="5">
        <v>111048507082</v>
      </c>
      <c r="X106" s="5">
        <v>57198102870</v>
      </c>
      <c r="Y106" s="5">
        <v>68523360129</v>
      </c>
      <c r="Z106" s="5">
        <v>45797120973</v>
      </c>
    </row>
    <row r="107" spans="3:26" ht="15.5" x14ac:dyDescent="0.35">
      <c r="C107" t="s">
        <v>271</v>
      </c>
      <c r="D107" s="5">
        <v>161495425701</v>
      </c>
      <c r="E107" s="5">
        <v>509790</v>
      </c>
      <c r="F107" s="5">
        <v>251730</v>
      </c>
      <c r="I107" s="5">
        <v>251730</v>
      </c>
      <c r="J107" s="5">
        <v>484860</v>
      </c>
      <c r="K107" s="5">
        <v>343511028</v>
      </c>
      <c r="L107" s="5">
        <v>60325548326</v>
      </c>
      <c r="M107" s="5">
        <v>273323315</v>
      </c>
      <c r="N107" s="5">
        <v>21917815519</v>
      </c>
      <c r="O107" s="5">
        <v>106649108501</v>
      </c>
      <c r="P107" s="5">
        <v>121188394547</v>
      </c>
      <c r="Q107" s="5">
        <v>168927560707</v>
      </c>
      <c r="R107" s="5">
        <v>202464410823</v>
      </c>
      <c r="S107" s="5">
        <v>154431072416</v>
      </c>
      <c r="T107" s="5">
        <v>64421227769</v>
      </c>
      <c r="U107" s="5">
        <v>19771423500</v>
      </c>
      <c r="V107" s="5">
        <v>1314032509</v>
      </c>
      <c r="W107" s="5">
        <v>5199996000</v>
      </c>
      <c r="X107" s="5">
        <v>1602074352</v>
      </c>
      <c r="Y107" s="5">
        <v>26760962640</v>
      </c>
      <c r="Z107" s="5">
        <v>30187803067</v>
      </c>
    </row>
    <row r="108" spans="3:26" ht="15.5" x14ac:dyDescent="0.35">
      <c r="C108" t="s">
        <v>134</v>
      </c>
    </row>
    <row r="109" spans="3:26" ht="15.5" x14ac:dyDescent="0.35">
      <c r="C109" t="s">
        <v>272</v>
      </c>
      <c r="D109" s="5">
        <v>1045869819425</v>
      </c>
      <c r="E109" s="5">
        <v>959327874087</v>
      </c>
      <c r="F109" s="5">
        <v>1078135642645</v>
      </c>
      <c r="G109" s="5">
        <v>782949629972</v>
      </c>
      <c r="I109" s="5">
        <v>1078135642645</v>
      </c>
      <c r="J109" s="5">
        <v>661061432431</v>
      </c>
      <c r="K109" s="5">
        <v>581297349278</v>
      </c>
      <c r="L109" s="5">
        <v>306602467970</v>
      </c>
      <c r="M109" s="5">
        <v>197853225566</v>
      </c>
      <c r="N109" s="5">
        <v>198598148248</v>
      </c>
      <c r="O109" s="5">
        <v>200149675632</v>
      </c>
      <c r="P109" s="5">
        <v>193466279061</v>
      </c>
      <c r="Q109" s="5">
        <v>167223258815</v>
      </c>
      <c r="R109" s="5">
        <v>185163889266</v>
      </c>
      <c r="S109" s="5">
        <v>277981876513</v>
      </c>
      <c r="T109" s="5">
        <v>208919534442</v>
      </c>
      <c r="U109" s="5">
        <v>235058843444</v>
      </c>
      <c r="V109" s="5">
        <v>161147552036</v>
      </c>
      <c r="W109" s="5">
        <v>76015620129</v>
      </c>
      <c r="X109" s="5">
        <v>24686181801</v>
      </c>
      <c r="Y109" s="5">
        <v>23800898449</v>
      </c>
      <c r="Z109" s="5">
        <v>7408411719</v>
      </c>
    </row>
    <row r="110" spans="3:26" ht="15.5" x14ac:dyDescent="0.35">
      <c r="C110" t="s">
        <v>137</v>
      </c>
      <c r="D110" s="5">
        <v>3878554322</v>
      </c>
      <c r="E110" s="5">
        <v>4638881448</v>
      </c>
      <c r="F110" s="5">
        <v>43261574228</v>
      </c>
      <c r="G110" s="5">
        <v>5462949358</v>
      </c>
      <c r="I110" s="5">
        <v>43261574228</v>
      </c>
      <c r="J110" s="5">
        <v>14672258618</v>
      </c>
      <c r="K110" s="5">
        <v>7253800167</v>
      </c>
      <c r="L110" s="5">
        <v>6257282906</v>
      </c>
      <c r="M110" s="5">
        <v>7918542796</v>
      </c>
      <c r="N110" s="5">
        <v>6064863573</v>
      </c>
      <c r="O110" s="5">
        <v>28948807623</v>
      </c>
      <c r="P110" s="5">
        <v>5315779014</v>
      </c>
      <c r="Q110" s="5">
        <v>2107049161</v>
      </c>
      <c r="R110" s="5">
        <v>1503106824</v>
      </c>
      <c r="S110" s="5">
        <v>928038754</v>
      </c>
      <c r="T110" s="5">
        <v>662691023</v>
      </c>
      <c r="U110" s="5">
        <v>1565283298</v>
      </c>
      <c r="V110" s="5">
        <v>3286209041</v>
      </c>
      <c r="W110" s="5">
        <v>10288766181</v>
      </c>
      <c r="X110" s="5">
        <v>11179323063</v>
      </c>
      <c r="Y110" s="5">
        <v>6402828727</v>
      </c>
      <c r="Z110" s="5">
        <v>862403005</v>
      </c>
    </row>
    <row r="111" spans="3:26" ht="15.5" x14ac:dyDescent="0.35">
      <c r="C111" t="s">
        <v>136</v>
      </c>
      <c r="D111" s="5">
        <v>10634116593</v>
      </c>
      <c r="E111" s="5">
        <v>8492431733</v>
      </c>
      <c r="F111" s="5">
        <v>5696046991</v>
      </c>
      <c r="G111" s="5">
        <v>24693706964</v>
      </c>
      <c r="I111" s="5">
        <v>5696046991</v>
      </c>
      <c r="J111" s="5">
        <v>6421935044</v>
      </c>
      <c r="K111" s="5">
        <v>9474192043</v>
      </c>
      <c r="L111" s="5">
        <v>9236319687</v>
      </c>
      <c r="M111" s="5">
        <v>2803541238</v>
      </c>
      <c r="N111" s="5">
        <v>4454024828</v>
      </c>
      <c r="O111" s="5">
        <v>2820306255</v>
      </c>
      <c r="P111" s="5">
        <v>7687206429</v>
      </c>
      <c r="Q111" s="5">
        <v>6090343336</v>
      </c>
      <c r="R111" s="5">
        <v>1926455727</v>
      </c>
      <c r="S111" s="5">
        <v>1821993594</v>
      </c>
      <c r="T111" s="5">
        <v>2270371653</v>
      </c>
      <c r="U111" s="5">
        <v>1729983148</v>
      </c>
      <c r="V111" s="5">
        <v>837148462</v>
      </c>
      <c r="W111" s="5">
        <v>4247735279</v>
      </c>
      <c r="X111" s="5">
        <v>3912435607</v>
      </c>
      <c r="Y111" s="5">
        <v>3577767567</v>
      </c>
      <c r="Z111" s="5">
        <v>2713582290</v>
      </c>
    </row>
    <row r="112" spans="3:26" ht="15.5" x14ac:dyDescent="0.35">
      <c r="C112" t="s">
        <v>135</v>
      </c>
      <c r="D112" s="5">
        <v>47560941769</v>
      </c>
      <c r="E112" s="5">
        <v>78892572769</v>
      </c>
      <c r="F112" s="5">
        <v>49796983036</v>
      </c>
      <c r="G112" s="5">
        <v>16740147802</v>
      </c>
      <c r="I112" s="5">
        <v>49796983036</v>
      </c>
      <c r="J112" s="5">
        <v>40738822194</v>
      </c>
      <c r="K112" s="5">
        <v>27144206893</v>
      </c>
      <c r="L112" s="5">
        <v>11237173383</v>
      </c>
      <c r="M112" s="5">
        <v>8795186594</v>
      </c>
      <c r="N112" s="5">
        <v>2934744586</v>
      </c>
      <c r="O112" s="5">
        <v>3227906563</v>
      </c>
      <c r="P112" s="5">
        <v>4583413425</v>
      </c>
      <c r="Q112" s="5">
        <v>3042069517</v>
      </c>
      <c r="R112" s="5">
        <v>1766098013</v>
      </c>
      <c r="S112" s="5">
        <v>2795717549</v>
      </c>
      <c r="T112" s="5">
        <v>1166800060</v>
      </c>
      <c r="U112" s="5">
        <v>927170749</v>
      </c>
      <c r="V112" s="5">
        <v>2114053414</v>
      </c>
      <c r="W112" s="5">
        <v>15097508702</v>
      </c>
      <c r="X112" s="5">
        <v>15575324713</v>
      </c>
      <c r="Y112" s="5">
        <v>7560472746</v>
      </c>
      <c r="Z112" s="5">
        <v>4092490892</v>
      </c>
    </row>
    <row r="113" spans="3:26" ht="15.5" x14ac:dyDescent="0.35">
      <c r="C113" t="s">
        <v>140</v>
      </c>
    </row>
    <row r="114" spans="3:26" ht="15.5" x14ac:dyDescent="0.35">
      <c r="C114" t="s">
        <v>141</v>
      </c>
      <c r="D114" s="5">
        <v>1875000013</v>
      </c>
      <c r="E114" s="5">
        <v>2500000012</v>
      </c>
      <c r="F114" s="5">
        <v>3125000011</v>
      </c>
      <c r="G114" s="5">
        <v>3750000010</v>
      </c>
      <c r="I114" s="5">
        <v>3125000011</v>
      </c>
      <c r="J114" s="5">
        <v>13625000007</v>
      </c>
      <c r="K114" s="5">
        <v>18000000000</v>
      </c>
      <c r="L114" s="5">
        <v>28000000000</v>
      </c>
      <c r="M114" s="5">
        <v>38000000000</v>
      </c>
      <c r="N114" s="5">
        <v>3800000000</v>
      </c>
      <c r="O114" s="5">
        <v>9376855075</v>
      </c>
      <c r="P114" s="5">
        <v>27599027500</v>
      </c>
      <c r="Q114" s="5">
        <v>22866880000</v>
      </c>
      <c r="R114" s="5">
        <v>38668090980</v>
      </c>
      <c r="S114" s="5">
        <v>45776350980</v>
      </c>
      <c r="T114" s="5">
        <v>44259402980</v>
      </c>
      <c r="U114" s="5">
        <v>35476069647</v>
      </c>
      <c r="V114" s="5">
        <v>33049854667</v>
      </c>
      <c r="W114" s="5">
        <v>12133344000</v>
      </c>
      <c r="X114" s="5">
        <v>22533336000</v>
      </c>
    </row>
    <row r="115" spans="3:26" ht="15.5" x14ac:dyDescent="0.35">
      <c r="C115" t="s">
        <v>277</v>
      </c>
      <c r="R115" s="5">
        <v>87004800</v>
      </c>
      <c r="S115" s="5">
        <v>42441766</v>
      </c>
      <c r="T115" s="5">
        <v>9236820</v>
      </c>
      <c r="U115" s="5">
        <v>238215597</v>
      </c>
      <c r="V115" s="5">
        <v>280776393</v>
      </c>
      <c r="W115" s="5">
        <v>445827189</v>
      </c>
      <c r="X115" s="5">
        <v>48206667</v>
      </c>
      <c r="Y115" s="5">
        <v>290970000</v>
      </c>
      <c r="Z115" s="5">
        <v>381400000</v>
      </c>
    </row>
    <row r="116" spans="3:26" ht="15.5" x14ac:dyDescent="0.35">
      <c r="C116" t="s">
        <v>142</v>
      </c>
      <c r="S116" s="5">
        <v>30937510</v>
      </c>
      <c r="T116" s="5">
        <v>274740821</v>
      </c>
      <c r="U116" s="5">
        <v>543676667</v>
      </c>
    </row>
    <row r="117" spans="3:26" ht="15.5" x14ac:dyDescent="0.35">
      <c r="C117" t="s">
        <v>144</v>
      </c>
      <c r="D117" s="5">
        <v>2499999996</v>
      </c>
      <c r="E117" s="5">
        <v>5499999996</v>
      </c>
      <c r="F117" s="5">
        <v>8499999996</v>
      </c>
      <c r="G117" s="5">
        <v>11499999996</v>
      </c>
      <c r="I117" s="5">
        <v>8499999996</v>
      </c>
      <c r="J117" s="5">
        <v>12499999996</v>
      </c>
      <c r="K117" s="5">
        <v>10000000000</v>
      </c>
      <c r="L117" s="5">
        <v>9000000000</v>
      </c>
      <c r="M117" s="5">
        <v>8100000000</v>
      </c>
      <c r="N117" s="5">
        <v>5709810272</v>
      </c>
      <c r="O117" s="5">
        <v>23590352472</v>
      </c>
      <c r="P117" s="5">
        <v>26016706910</v>
      </c>
      <c r="Q117" s="5">
        <v>28615850110</v>
      </c>
      <c r="R117" s="5">
        <v>38761511473</v>
      </c>
      <c r="S117" s="5">
        <v>19828952340</v>
      </c>
      <c r="T117" s="5">
        <v>11534733125</v>
      </c>
      <c r="U117" s="5">
        <v>11655886979</v>
      </c>
      <c r="V117" s="5">
        <v>9198380129</v>
      </c>
      <c r="W117" s="5">
        <v>198880791</v>
      </c>
      <c r="X117" s="5">
        <v>242763334</v>
      </c>
      <c r="Y117" s="5">
        <v>420430000</v>
      </c>
      <c r="Z117" s="5">
        <v>532430000</v>
      </c>
    </row>
    <row r="118" spans="3:26" ht="15.5" x14ac:dyDescent="0.35">
      <c r="C118" t="s">
        <v>145</v>
      </c>
      <c r="D118" s="5">
        <v>53420183969</v>
      </c>
      <c r="E118" s="5">
        <v>54061557667</v>
      </c>
      <c r="F118" s="5">
        <v>54761614018</v>
      </c>
      <c r="G118" s="5">
        <v>32665073650</v>
      </c>
      <c r="I118" s="5">
        <v>54761614018</v>
      </c>
      <c r="J118" s="5">
        <v>47869078925</v>
      </c>
      <c r="K118" s="5">
        <v>50549102421</v>
      </c>
      <c r="L118" s="5">
        <v>53394986868</v>
      </c>
      <c r="M118" s="5">
        <v>59443556102</v>
      </c>
      <c r="N118" s="5">
        <v>23715199115</v>
      </c>
      <c r="O118" s="5">
        <v>29176627515</v>
      </c>
      <c r="P118" s="5">
        <v>42310284440</v>
      </c>
      <c r="Q118" s="5">
        <v>47171650354</v>
      </c>
      <c r="R118" s="5">
        <v>61573430055</v>
      </c>
      <c r="S118" s="5">
        <v>70657333320</v>
      </c>
      <c r="T118" s="5">
        <v>78977023261</v>
      </c>
      <c r="U118" s="5">
        <v>60639897959</v>
      </c>
      <c r="V118" s="5">
        <v>55336583735</v>
      </c>
      <c r="W118" s="5">
        <v>15444006251</v>
      </c>
      <c r="X118" s="5">
        <v>25310279803</v>
      </c>
      <c r="Y118" s="5">
        <v>3455627162</v>
      </c>
      <c r="Z118" s="5">
        <v>3694447650</v>
      </c>
    </row>
    <row r="119" spans="3:26" ht="15.5" x14ac:dyDescent="0.35">
      <c r="C119" t="s">
        <v>146</v>
      </c>
      <c r="D119" s="5">
        <v>53420183969</v>
      </c>
      <c r="E119" s="5">
        <v>54061557667</v>
      </c>
      <c r="F119" s="5">
        <v>54761614018</v>
      </c>
      <c r="G119" s="5">
        <v>32665073650</v>
      </c>
      <c r="I119" s="5">
        <v>54761614018</v>
      </c>
      <c r="J119" s="5">
        <v>47869078925</v>
      </c>
      <c r="K119" s="5">
        <v>50549102421</v>
      </c>
      <c r="L119" s="5">
        <v>53394986868</v>
      </c>
      <c r="M119" s="5">
        <v>59443556102</v>
      </c>
      <c r="N119" s="5">
        <v>23715199115</v>
      </c>
      <c r="O119" s="5">
        <v>29176627515</v>
      </c>
      <c r="P119" s="5">
        <v>42310284440</v>
      </c>
      <c r="Q119" s="5">
        <v>47171650354</v>
      </c>
      <c r="R119" s="5">
        <v>61573430055</v>
      </c>
      <c r="S119" s="5">
        <v>70657333320</v>
      </c>
      <c r="T119" s="5">
        <v>78977023261</v>
      </c>
      <c r="U119" s="5">
        <v>60639897959</v>
      </c>
      <c r="V119" s="5">
        <v>55336583735</v>
      </c>
      <c r="W119" s="5">
        <v>15444006251</v>
      </c>
      <c r="X119" s="5">
        <v>25310279803</v>
      </c>
      <c r="Y119" s="5">
        <v>3455627162</v>
      </c>
      <c r="Z119" s="5">
        <v>3694447650</v>
      </c>
    </row>
    <row r="120" spans="3:26" ht="15.5" x14ac:dyDescent="0.35">
      <c r="C120" t="s">
        <v>152</v>
      </c>
      <c r="D120" s="5">
        <v>11789469942</v>
      </c>
      <c r="E120" s="5">
        <v>11805843641</v>
      </c>
      <c r="F120" s="5">
        <v>11880899993</v>
      </c>
      <c r="G120" s="5">
        <v>335003450</v>
      </c>
      <c r="I120" s="5">
        <v>11880899993</v>
      </c>
      <c r="J120" s="5">
        <v>5664008728</v>
      </c>
      <c r="L120" s="5">
        <v>2127080048</v>
      </c>
      <c r="M120" s="5">
        <v>40914534</v>
      </c>
      <c r="N120" s="5">
        <v>111406274</v>
      </c>
      <c r="S120" s="5">
        <v>3604421056</v>
      </c>
      <c r="T120" s="5">
        <v>1723193937</v>
      </c>
      <c r="U120" s="5">
        <v>1622400269</v>
      </c>
      <c r="V120" s="5">
        <v>1404493508</v>
      </c>
      <c r="W120" s="5">
        <v>1319287390</v>
      </c>
      <c r="X120" s="5">
        <v>1183189464</v>
      </c>
      <c r="Y120" s="5">
        <v>1499454186</v>
      </c>
      <c r="Z120" s="5">
        <v>1528189371</v>
      </c>
    </row>
    <row r="121" spans="3:26" ht="15.5" x14ac:dyDescent="0.35">
      <c r="C121" t="s">
        <v>148</v>
      </c>
      <c r="Q121" s="5">
        <v>13250000000</v>
      </c>
      <c r="R121" s="5">
        <v>13250000000</v>
      </c>
      <c r="S121" s="5">
        <v>13250000000</v>
      </c>
      <c r="T121" s="5">
        <v>26428496000</v>
      </c>
      <c r="U121" s="5">
        <v>17077461323</v>
      </c>
      <c r="V121" s="5">
        <v>15750000000</v>
      </c>
    </row>
    <row r="122" spans="3:26" ht="15.5" x14ac:dyDescent="0.35">
      <c r="C122" t="s">
        <v>150</v>
      </c>
    </row>
    <row r="123" spans="3:26" ht="15.5" x14ac:dyDescent="0.35">
      <c r="C123" t="s">
        <v>151</v>
      </c>
      <c r="D123" s="5">
        <v>1875000013</v>
      </c>
      <c r="E123" s="5">
        <v>2500000012</v>
      </c>
      <c r="F123" s="5">
        <v>3125000011</v>
      </c>
      <c r="G123" s="5">
        <v>3750000010</v>
      </c>
      <c r="I123" s="5">
        <v>3125000011</v>
      </c>
      <c r="J123" s="5">
        <v>13625000007</v>
      </c>
      <c r="K123" s="5">
        <v>18000000000</v>
      </c>
      <c r="L123" s="5">
        <v>28000000000</v>
      </c>
      <c r="M123" s="5">
        <v>38000000000</v>
      </c>
      <c r="N123" s="5">
        <v>3800000000</v>
      </c>
      <c r="O123" s="5">
        <v>9506705617</v>
      </c>
      <c r="P123" s="5">
        <v>27960525084</v>
      </c>
      <c r="Q123" s="5">
        <v>23286600615</v>
      </c>
      <c r="R123" s="5">
        <v>39532890802</v>
      </c>
      <c r="S123" s="5">
        <v>45849730256</v>
      </c>
      <c r="T123" s="5">
        <v>44543380621</v>
      </c>
      <c r="U123" s="5">
        <v>36257961911</v>
      </c>
      <c r="V123" s="5">
        <v>33330631060</v>
      </c>
      <c r="W123" s="5">
        <v>12579171189</v>
      </c>
      <c r="X123" s="5">
        <v>22581542667</v>
      </c>
      <c r="Y123" s="5">
        <v>290970000</v>
      </c>
      <c r="Z123" s="5">
        <v>381400000</v>
      </c>
    </row>
    <row r="124" spans="3:26" ht="15.5" x14ac:dyDescent="0.35">
      <c r="C124" t="s">
        <v>154</v>
      </c>
      <c r="D124" s="5">
        <v>1373094845923</v>
      </c>
      <c r="E124" s="5">
        <v>1115236747492</v>
      </c>
      <c r="F124" s="5">
        <v>1244691633303</v>
      </c>
      <c r="G124" s="5">
        <v>881631528193</v>
      </c>
      <c r="I124" s="5">
        <v>1244691633303</v>
      </c>
      <c r="J124" s="5">
        <v>800599905994</v>
      </c>
      <c r="K124" s="5">
        <v>704654618041</v>
      </c>
      <c r="L124" s="5">
        <v>541571305569</v>
      </c>
      <c r="M124" s="5">
        <v>301750608990</v>
      </c>
      <c r="N124" s="5">
        <v>267681176266</v>
      </c>
      <c r="O124" s="5">
        <v>406866280932</v>
      </c>
      <c r="P124" s="5">
        <v>439743355312</v>
      </c>
      <c r="Q124" s="5">
        <v>428890913231</v>
      </c>
      <c r="R124" s="5">
        <v>498485506764</v>
      </c>
      <c r="S124" s="5">
        <v>536052374193</v>
      </c>
      <c r="T124" s="5">
        <v>374224708831</v>
      </c>
      <c r="U124" s="5">
        <v>333114813726</v>
      </c>
      <c r="V124" s="5">
        <v>240362583568</v>
      </c>
      <c r="W124" s="5">
        <v>126492513333</v>
      </c>
      <c r="X124" s="5">
        <v>82508382673</v>
      </c>
      <c r="Y124" s="5">
        <v>71978987291</v>
      </c>
      <c r="Z124" s="5">
        <v>49491568623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34260250000</v>
      </c>
      <c r="E126" s="5">
        <v>34260250000</v>
      </c>
      <c r="F126" s="5">
        <v>34260250000</v>
      </c>
      <c r="G126" s="5">
        <v>34260250000</v>
      </c>
      <c r="I126" s="5">
        <v>34260250000</v>
      </c>
      <c r="J126" s="5">
        <v>34260250000</v>
      </c>
      <c r="K126" s="5">
        <v>34260250000</v>
      </c>
      <c r="L126" s="5">
        <v>34260250000</v>
      </c>
      <c r="M126" s="5">
        <v>34260250000</v>
      </c>
      <c r="N126" s="5">
        <v>34260250000</v>
      </c>
      <c r="O126" s="5">
        <v>34260250000</v>
      </c>
      <c r="P126" s="5">
        <v>34260250000</v>
      </c>
      <c r="Q126" s="5">
        <v>34260250000</v>
      </c>
      <c r="R126" s="5">
        <v>34260250000</v>
      </c>
      <c r="S126" s="5">
        <v>34260250000</v>
      </c>
      <c r="T126" s="5">
        <v>35393600000</v>
      </c>
      <c r="U126" s="5">
        <v>35393600000</v>
      </c>
      <c r="V126" s="5">
        <v>35393600000</v>
      </c>
      <c r="W126" s="5">
        <v>35393600000</v>
      </c>
      <c r="X126" s="5">
        <v>35000000000</v>
      </c>
      <c r="Y126" s="5">
        <v>35000000000</v>
      </c>
      <c r="Z126" s="5">
        <v>35000000000</v>
      </c>
    </row>
    <row r="127" spans="3:26" ht="15.5" x14ac:dyDescent="0.35">
      <c r="C127" t="s">
        <v>157</v>
      </c>
      <c r="D127" s="5">
        <v>9664154444</v>
      </c>
      <c r="E127" s="5">
        <v>9664154444</v>
      </c>
      <c r="F127" s="5">
        <v>9664154444</v>
      </c>
      <c r="G127" s="5">
        <v>9664154444</v>
      </c>
      <c r="I127" s="5">
        <v>9664154444</v>
      </c>
      <c r="J127" s="5">
        <v>9664154444</v>
      </c>
      <c r="K127" s="5">
        <v>9664154444</v>
      </c>
      <c r="L127" s="5">
        <v>9664154444</v>
      </c>
      <c r="M127" s="5">
        <v>9664154444</v>
      </c>
      <c r="N127" s="5">
        <v>9664154444</v>
      </c>
      <c r="O127" s="5">
        <v>9664154444</v>
      </c>
      <c r="P127" s="5">
        <v>9664154444</v>
      </c>
      <c r="Q127" s="5">
        <v>9664154444</v>
      </c>
      <c r="R127" s="5">
        <v>9664154444</v>
      </c>
      <c r="S127" s="5">
        <v>9664154444</v>
      </c>
      <c r="T127" s="5">
        <v>9664154444</v>
      </c>
      <c r="U127" s="5">
        <v>9664154444</v>
      </c>
      <c r="V127" s="5">
        <v>9664154444</v>
      </c>
      <c r="W127" s="5">
        <v>9664154444</v>
      </c>
      <c r="X127" s="5">
        <v>10057754444</v>
      </c>
      <c r="Y127" s="5">
        <v>10057754444</v>
      </c>
      <c r="Z127" s="5">
        <v>10390164444</v>
      </c>
    </row>
    <row r="128" spans="3:26" ht="15.5" x14ac:dyDescent="0.35">
      <c r="C128" t="s">
        <v>158</v>
      </c>
      <c r="D128" s="5">
        <v>958482036120</v>
      </c>
      <c r="E128" s="5">
        <v>1125409012300</v>
      </c>
      <c r="F128" s="5">
        <v>1097740432903</v>
      </c>
      <c r="G128" s="5">
        <v>903983306763</v>
      </c>
      <c r="I128" s="5">
        <v>1097740432903</v>
      </c>
      <c r="J128" s="5">
        <v>872756075446</v>
      </c>
      <c r="K128" s="5">
        <v>721015754754</v>
      </c>
      <c r="L128" s="5">
        <v>671697248233</v>
      </c>
      <c r="M128" s="5">
        <v>586322238193</v>
      </c>
      <c r="N128" s="5">
        <v>524713003690</v>
      </c>
      <c r="O128" s="5">
        <v>502519212229</v>
      </c>
      <c r="P128" s="5">
        <v>418759247257</v>
      </c>
      <c r="Q128" s="5">
        <v>362318955802</v>
      </c>
      <c r="R128" s="5">
        <v>335364832684</v>
      </c>
      <c r="S128" s="5">
        <v>278442099687</v>
      </c>
      <c r="T128" s="5">
        <v>232636318640</v>
      </c>
      <c r="U128" s="5">
        <v>190720205912</v>
      </c>
      <c r="V128" s="5">
        <v>161811952683</v>
      </c>
      <c r="W128" s="5">
        <v>141290284516</v>
      </c>
      <c r="X128" s="5">
        <v>109899478649</v>
      </c>
      <c r="Y128" s="5">
        <v>44316322247</v>
      </c>
      <c r="Z128" s="5">
        <v>20582421675</v>
      </c>
    </row>
    <row r="129" spans="2:26" ht="15.5" x14ac:dyDescent="0.35">
      <c r="C129" t="s">
        <v>159</v>
      </c>
      <c r="D129" s="5">
        <v>6852050000</v>
      </c>
      <c r="E129" s="5">
        <v>6852050000</v>
      </c>
      <c r="F129" s="5">
        <v>6852050000</v>
      </c>
      <c r="G129" s="5">
        <v>6852050000</v>
      </c>
      <c r="I129" s="5">
        <v>6852050000</v>
      </c>
      <c r="J129" s="5">
        <v>6852050000</v>
      </c>
      <c r="K129" s="5">
        <v>6852050000</v>
      </c>
      <c r="L129" s="5">
        <v>6852050000</v>
      </c>
      <c r="M129" s="5">
        <v>6852050000</v>
      </c>
      <c r="N129" s="5">
        <v>6852050000</v>
      </c>
      <c r="W129" s="5">
        <v>100000000</v>
      </c>
    </row>
    <row r="130" spans="2:26" ht="15.5" x14ac:dyDescent="0.35">
      <c r="C130" t="s">
        <v>2667</v>
      </c>
      <c r="D130" s="5">
        <v>6852050000</v>
      </c>
      <c r="E130" s="5">
        <v>6852050000</v>
      </c>
      <c r="F130" s="5">
        <v>6852050000</v>
      </c>
      <c r="G130" s="5">
        <v>6852050000</v>
      </c>
      <c r="I130" s="5">
        <v>6852050000</v>
      </c>
      <c r="J130" s="5">
        <v>6852050000</v>
      </c>
      <c r="K130" s="5">
        <v>6852050000</v>
      </c>
      <c r="L130" s="5">
        <v>6852050000</v>
      </c>
      <c r="M130" s="5">
        <v>6852050000</v>
      </c>
      <c r="N130" s="5">
        <v>6852050000</v>
      </c>
      <c r="P130" s="5">
        <v>6852050000</v>
      </c>
      <c r="Q130" s="5">
        <v>6852050000</v>
      </c>
      <c r="R130" s="5">
        <v>6852050000</v>
      </c>
      <c r="S130" s="5">
        <v>6852050000</v>
      </c>
      <c r="T130" s="5">
        <v>100000000</v>
      </c>
      <c r="U130" s="5">
        <v>100000000</v>
      </c>
      <c r="W130" s="5">
        <v>100000000</v>
      </c>
    </row>
    <row r="131" spans="2:26" ht="15.5" x14ac:dyDescent="0.35">
      <c r="C131" t="s">
        <v>160</v>
      </c>
      <c r="D131" s="5">
        <v>951629986120</v>
      </c>
      <c r="E131" s="5">
        <v>1118556962300</v>
      </c>
      <c r="F131" s="5">
        <v>1090888382903</v>
      </c>
      <c r="G131" s="5">
        <v>897131256763</v>
      </c>
      <c r="I131" s="5">
        <v>1090888382903</v>
      </c>
      <c r="J131" s="5">
        <v>865904025446</v>
      </c>
      <c r="K131" s="5">
        <v>714163704754</v>
      </c>
      <c r="L131" s="5">
        <v>664845198233</v>
      </c>
      <c r="M131" s="5">
        <v>579470188193</v>
      </c>
      <c r="N131" s="5">
        <v>517860953690</v>
      </c>
      <c r="P131" s="5">
        <v>411907197257</v>
      </c>
      <c r="Q131" s="5">
        <v>355466905802</v>
      </c>
      <c r="R131" s="5">
        <v>328512782684</v>
      </c>
      <c r="S131" s="5">
        <v>271590049687</v>
      </c>
      <c r="T131" s="5">
        <v>232536318640</v>
      </c>
      <c r="U131" s="5">
        <v>190620205912</v>
      </c>
      <c r="W131" s="5">
        <v>141190284516</v>
      </c>
    </row>
    <row r="132" spans="2:26" ht="15.5" x14ac:dyDescent="0.35">
      <c r="C132" t="s">
        <v>161</v>
      </c>
      <c r="D132" s="5">
        <v>958482036120</v>
      </c>
      <c r="E132" s="5">
        <v>1125409012300</v>
      </c>
      <c r="F132" s="5">
        <v>1097740432903</v>
      </c>
      <c r="G132" s="5">
        <v>903983306763</v>
      </c>
      <c r="I132" s="5">
        <v>1097740432903</v>
      </c>
      <c r="J132" s="5">
        <v>872756075446</v>
      </c>
      <c r="K132" s="5">
        <v>721015754754</v>
      </c>
      <c r="L132" s="5">
        <v>671697248233</v>
      </c>
      <c r="M132" s="5">
        <v>586322238193</v>
      </c>
      <c r="N132" s="5">
        <v>524713003690</v>
      </c>
      <c r="O132" s="5">
        <v>502519212229</v>
      </c>
      <c r="P132" s="5">
        <v>418759247257</v>
      </c>
      <c r="Q132" s="5">
        <v>362318955802</v>
      </c>
      <c r="R132" s="5">
        <v>335364832684</v>
      </c>
      <c r="S132" s="5">
        <v>278442099687</v>
      </c>
      <c r="T132" s="5">
        <v>232636318640</v>
      </c>
      <c r="U132" s="5">
        <v>190720205912</v>
      </c>
      <c r="V132" s="5">
        <v>161811952683</v>
      </c>
      <c r="W132" s="5">
        <v>141290284516</v>
      </c>
      <c r="X132" s="5">
        <v>109899478649</v>
      </c>
      <c r="Y132" s="5">
        <v>44316322247</v>
      </c>
      <c r="Z132" s="5">
        <v>20582421675</v>
      </c>
    </row>
    <row r="133" spans="2:26" ht="15.5" x14ac:dyDescent="0.35">
      <c r="C133" t="s">
        <v>91</v>
      </c>
    </row>
    <row r="134" spans="2:26" ht="15.5" x14ac:dyDescent="0.35">
      <c r="C134" t="s">
        <v>162</v>
      </c>
      <c r="D134" s="5">
        <v>144624109745</v>
      </c>
      <c r="E134" s="5">
        <v>129620908325</v>
      </c>
      <c r="F134" s="5">
        <v>127336741609</v>
      </c>
      <c r="G134" s="5">
        <v>123578503617</v>
      </c>
      <c r="I134" s="5">
        <v>127336741609</v>
      </c>
      <c r="J134" s="5">
        <v>102368586003</v>
      </c>
      <c r="K134" s="5">
        <v>88194180112</v>
      </c>
      <c r="L134" s="5">
        <v>72786159824</v>
      </c>
      <c r="M134" s="5">
        <v>54479991432</v>
      </c>
      <c r="N134" s="5">
        <v>49331951504</v>
      </c>
      <c r="O134" s="5">
        <v>47861353832</v>
      </c>
      <c r="P134" s="5">
        <v>37260472190</v>
      </c>
      <c r="Q134" s="5">
        <v>32654952307</v>
      </c>
      <c r="R134" s="5">
        <v>26875198382</v>
      </c>
      <c r="S134" s="5">
        <v>25330788652</v>
      </c>
      <c r="T134" s="5">
        <v>8182276005</v>
      </c>
      <c r="U134" s="5">
        <v>7356099295</v>
      </c>
      <c r="V134" s="5">
        <v>604498841</v>
      </c>
      <c r="W134" s="5">
        <v>27338750</v>
      </c>
      <c r="X134" s="5">
        <v>39225471</v>
      </c>
      <c r="Y134" s="5">
        <v>46512855</v>
      </c>
      <c r="Z134" s="5">
        <v>68064233</v>
      </c>
    </row>
    <row r="135" spans="2:26" ht="15.5" x14ac:dyDescent="0.35">
      <c r="C135" t="s">
        <v>10</v>
      </c>
      <c r="D135" s="5">
        <v>1376213256277</v>
      </c>
      <c r="E135" s="5">
        <v>1517197850860</v>
      </c>
      <c r="F135" s="5">
        <v>1514313006303</v>
      </c>
      <c r="G135" s="5">
        <v>1318744808502</v>
      </c>
      <c r="I135" s="5">
        <v>1514313006303</v>
      </c>
      <c r="J135" s="5">
        <v>1255446996634</v>
      </c>
      <c r="K135" s="5">
        <v>1085119509183</v>
      </c>
      <c r="L135" s="5">
        <v>1022066401511</v>
      </c>
      <c r="M135" s="5">
        <v>910839220201</v>
      </c>
      <c r="N135" s="5">
        <v>770415834350</v>
      </c>
      <c r="O135" s="5">
        <v>745830245708</v>
      </c>
      <c r="P135" s="5">
        <v>647425942323</v>
      </c>
      <c r="Q135" s="5">
        <v>586380130985</v>
      </c>
      <c r="R135" s="5">
        <v>553646253942</v>
      </c>
      <c r="S135" s="5">
        <v>350794602557</v>
      </c>
      <c r="T135" s="5">
        <v>284742999089</v>
      </c>
      <c r="U135" s="5">
        <v>242000709651</v>
      </c>
      <c r="V135" s="5">
        <v>206340855968</v>
      </c>
      <c r="W135" s="5">
        <v>185242027710</v>
      </c>
      <c r="X135" s="5">
        <v>153863108564</v>
      </c>
      <c r="Y135" s="5">
        <v>88287239546</v>
      </c>
      <c r="Z135" s="5">
        <v>65070733526</v>
      </c>
    </row>
    <row r="136" spans="2:26" ht="15.5" x14ac:dyDescent="0.35">
      <c r="C136" t="s">
        <v>163</v>
      </c>
      <c r="D136" s="5">
        <v>2749308102200</v>
      </c>
      <c r="E136" s="5">
        <v>2632434598352</v>
      </c>
      <c r="F136" s="5">
        <v>2759004639606</v>
      </c>
      <c r="G136" s="5">
        <v>2200376336695</v>
      </c>
      <c r="I136" s="5">
        <v>2759004639606</v>
      </c>
      <c r="J136" s="5">
        <v>2056046902628</v>
      </c>
      <c r="K136" s="5">
        <v>1789774127224</v>
      </c>
      <c r="L136" s="5">
        <v>1563637707080</v>
      </c>
      <c r="M136" s="5">
        <v>1212589829191</v>
      </c>
      <c r="N136" s="5">
        <v>1038097010616</v>
      </c>
      <c r="O136" s="5">
        <v>1152696526640</v>
      </c>
      <c r="P136" s="5">
        <v>1087169297635</v>
      </c>
      <c r="Q136" s="5">
        <v>1015271044216</v>
      </c>
      <c r="R136" s="5">
        <v>1052131760706</v>
      </c>
      <c r="S136" s="5">
        <v>886846976750</v>
      </c>
      <c r="T136" s="5">
        <v>658967707920</v>
      </c>
      <c r="U136" s="5">
        <v>575115523377</v>
      </c>
      <c r="V136" s="5">
        <v>446703439536</v>
      </c>
      <c r="W136" s="5">
        <v>311734541043</v>
      </c>
      <c r="X136" s="5">
        <v>236371491237</v>
      </c>
      <c r="Y136" s="5">
        <v>160266226837</v>
      </c>
      <c r="Z136" s="5">
        <v>114562302149</v>
      </c>
    </row>
    <row r="137" spans="2:26" ht="15.5" x14ac:dyDescent="0.35">
      <c r="C137" t="s">
        <v>164</v>
      </c>
      <c r="D137" s="5">
        <v>6852050000</v>
      </c>
      <c r="E137" s="5">
        <v>6852050000</v>
      </c>
      <c r="F137" s="5">
        <v>6852050000</v>
      </c>
      <c r="G137" s="5">
        <v>6852050000</v>
      </c>
      <c r="I137" s="5">
        <v>6852050000</v>
      </c>
      <c r="J137" s="5">
        <v>6852050000</v>
      </c>
      <c r="K137" s="5">
        <v>6852050000</v>
      </c>
      <c r="L137" s="5">
        <v>6852050000</v>
      </c>
      <c r="M137" s="5">
        <v>1713012500</v>
      </c>
      <c r="N137" s="5">
        <v>1713012500</v>
      </c>
      <c r="O137" s="5">
        <v>1713012500</v>
      </c>
      <c r="P137" s="5">
        <v>1713012500</v>
      </c>
      <c r="Q137" s="5">
        <v>1713012500</v>
      </c>
      <c r="R137" s="5">
        <v>1713012500</v>
      </c>
      <c r="S137" s="5">
        <v>1713012500</v>
      </c>
      <c r="T137" s="5">
        <v>1769680000</v>
      </c>
      <c r="U137" s="5">
        <v>1769680000</v>
      </c>
      <c r="V137" s="5">
        <v>1769680000</v>
      </c>
      <c r="W137" s="5">
        <v>1769680000</v>
      </c>
      <c r="X137" s="5">
        <v>350000000</v>
      </c>
      <c r="Y137" s="5">
        <v>350000000</v>
      </c>
      <c r="Z137" s="5">
        <v>350000000</v>
      </c>
    </row>
    <row r="139" spans="2:26" ht="15.5" x14ac:dyDescent="0.35">
      <c r="B139" t="s">
        <v>165</v>
      </c>
      <c r="C139" t="s">
        <v>166</v>
      </c>
      <c r="D139" s="5">
        <v>-79402256399</v>
      </c>
      <c r="E139" s="5">
        <v>-309049659527</v>
      </c>
      <c r="F139" s="5">
        <v>813619278063</v>
      </c>
      <c r="G139" s="5">
        <v>169684323107</v>
      </c>
      <c r="I139" s="5">
        <v>875564232226</v>
      </c>
      <c r="J139" s="5">
        <v>360819438868</v>
      </c>
      <c r="K139" s="5">
        <v>472960624722</v>
      </c>
      <c r="L139" s="5">
        <v>157183663929</v>
      </c>
      <c r="M139" s="5">
        <v>198461515933</v>
      </c>
      <c r="N139" s="5">
        <v>167588791746</v>
      </c>
      <c r="O139" s="5">
        <v>149142543025</v>
      </c>
      <c r="P139" s="5">
        <v>154071188313</v>
      </c>
      <c r="Q139" s="5">
        <v>128033765711</v>
      </c>
      <c r="R139" s="5">
        <v>90037896033</v>
      </c>
      <c r="S139" s="5">
        <v>-9651439031</v>
      </c>
      <c r="T139" s="5">
        <v>-46048616252</v>
      </c>
      <c r="U139" s="5">
        <v>101995860947</v>
      </c>
      <c r="V139" s="5">
        <v>-6256885708</v>
      </c>
      <c r="W139" s="5">
        <v>111087326728</v>
      </c>
      <c r="X139" s="5">
        <v>93532056357</v>
      </c>
      <c r="Y139" s="5">
        <v>30753952338</v>
      </c>
      <c r="Z139" s="5">
        <v>20816173698</v>
      </c>
    </row>
    <row r="140" spans="2:26" ht="15.5" x14ac:dyDescent="0.35">
      <c r="C140" t="s">
        <v>279</v>
      </c>
      <c r="D140" s="5">
        <v>498692582216</v>
      </c>
      <c r="E140" s="5">
        <v>313789943733</v>
      </c>
      <c r="F140" s="5">
        <v>1412058950807</v>
      </c>
      <c r="G140" s="5">
        <v>682624490990</v>
      </c>
      <c r="I140" s="5">
        <v>2690906889645</v>
      </c>
      <c r="J140" s="5">
        <v>2062862545804</v>
      </c>
      <c r="K140" s="5">
        <v>2215003171745</v>
      </c>
      <c r="L140" s="5">
        <v>1498574960111</v>
      </c>
      <c r="M140" s="5">
        <v>1037388669594</v>
      </c>
      <c r="N140" s="5">
        <v>1096322705238</v>
      </c>
      <c r="O140" s="5">
        <v>1326620524486</v>
      </c>
      <c r="P140" s="5">
        <v>1332854201918</v>
      </c>
      <c r="Q140" s="5">
        <v>1215596119424</v>
      </c>
      <c r="R140" s="5">
        <v>1065525508430</v>
      </c>
      <c r="S140" s="5">
        <v>1008254777634</v>
      </c>
      <c r="T140" s="5">
        <v>787645007680</v>
      </c>
      <c r="U140" s="5">
        <v>665994592587</v>
      </c>
      <c r="V140" s="5">
        <v>339953943839</v>
      </c>
      <c r="W140" s="5">
        <v>504551764027</v>
      </c>
      <c r="X140" s="5">
        <v>465800392552</v>
      </c>
      <c r="Y140" s="5">
        <v>256697162041</v>
      </c>
      <c r="Z140" s="5">
        <v>161396931724</v>
      </c>
    </row>
    <row r="141" spans="2:26" ht="15.5" x14ac:dyDescent="0.35">
      <c r="C141" t="s">
        <v>379</v>
      </c>
    </row>
    <row r="142" spans="2:26" ht="15.5" x14ac:dyDescent="0.35">
      <c r="C142" t="s">
        <v>1752</v>
      </c>
      <c r="D142" s="5">
        <v>-570012687374</v>
      </c>
      <c r="E142" s="5">
        <v>-543389101857</v>
      </c>
      <c r="F142" s="5">
        <v>-575039601697</v>
      </c>
      <c r="G142" s="5">
        <v>-471496171542</v>
      </c>
      <c r="I142" s="5">
        <v>-1681255167912</v>
      </c>
      <c r="J142" s="5">
        <v>-1589511069119</v>
      </c>
      <c r="K142" s="5">
        <v>-1631109138781</v>
      </c>
      <c r="L142" s="5">
        <v>-1247659057102</v>
      </c>
      <c r="M142" s="5">
        <v>-701416318654</v>
      </c>
      <c r="N142" s="5">
        <v>-789190064155</v>
      </c>
      <c r="O142" s="5">
        <v>-1023225971924</v>
      </c>
      <c r="P142" s="5">
        <v>-1021505256774</v>
      </c>
      <c r="Q142" s="5">
        <v>-936313129443</v>
      </c>
      <c r="R142" s="5">
        <v>-908384227158</v>
      </c>
      <c r="S142" s="5">
        <v>-823419555072</v>
      </c>
      <c r="T142" s="5">
        <v>-693102176150</v>
      </c>
      <c r="U142" s="5">
        <v>-441118747581</v>
      </c>
      <c r="V142" s="5">
        <v>-257094227681</v>
      </c>
      <c r="W142" s="5">
        <v>-289657630391</v>
      </c>
      <c r="X142" s="5">
        <v>-283933212516</v>
      </c>
      <c r="Y142" s="5">
        <v>-183943282485</v>
      </c>
      <c r="Z142" s="5">
        <v>-117384329113</v>
      </c>
    </row>
    <row r="143" spans="2:26" ht="15.5" x14ac:dyDescent="0.35">
      <c r="C143" t="s">
        <v>1813</v>
      </c>
      <c r="S143" s="5">
        <v>-106328668324</v>
      </c>
      <c r="T143" s="5">
        <v>-81980503556</v>
      </c>
      <c r="U143" s="5">
        <v>-63400373846</v>
      </c>
    </row>
    <row r="144" spans="2:26" ht="15.5" x14ac:dyDescent="0.35">
      <c r="C144" t="s">
        <v>382</v>
      </c>
      <c r="D144" s="5">
        <v>-570012687374</v>
      </c>
      <c r="E144" s="5">
        <v>-543389101857</v>
      </c>
      <c r="F144" s="5">
        <v>-575039601697</v>
      </c>
      <c r="G144" s="5">
        <v>-471496171542</v>
      </c>
      <c r="I144" s="5">
        <v>-1681255167912</v>
      </c>
      <c r="J144" s="5">
        <v>-1589511069119</v>
      </c>
      <c r="K144" s="5">
        <v>-1631109138781</v>
      </c>
      <c r="L144" s="5">
        <v>-1247659057102</v>
      </c>
      <c r="M144" s="5">
        <v>-701416318654</v>
      </c>
      <c r="N144" s="5">
        <v>-789190064155</v>
      </c>
      <c r="O144" s="5">
        <v>-1023225971924</v>
      </c>
      <c r="P144" s="5">
        <v>-1021505256774</v>
      </c>
      <c r="Q144" s="5">
        <v>-936313129443</v>
      </c>
      <c r="R144" s="5">
        <v>-908384227158</v>
      </c>
      <c r="S144" s="5">
        <v>-929748223396</v>
      </c>
      <c r="T144" s="5">
        <v>-775082679706</v>
      </c>
      <c r="U144" s="5">
        <v>-504519121427</v>
      </c>
      <c r="V144" s="5">
        <v>-257094227681</v>
      </c>
      <c r="W144" s="5">
        <v>-289657630391</v>
      </c>
      <c r="X144" s="5">
        <v>-283933212516</v>
      </c>
      <c r="Y144" s="5">
        <v>-183943282485</v>
      </c>
      <c r="Z144" s="5">
        <v>-117384329113</v>
      </c>
    </row>
    <row r="145" spans="3:26" ht="15.5" x14ac:dyDescent="0.35">
      <c r="C145" t="s">
        <v>696</v>
      </c>
      <c r="D145" s="5">
        <v>-10339014420</v>
      </c>
      <c r="E145" s="5">
        <v>-25905459711</v>
      </c>
      <c r="F145" s="5">
        <v>-6443599150</v>
      </c>
      <c r="G145" s="5">
        <v>-30175257923</v>
      </c>
      <c r="I145" s="5">
        <v>-75938608611</v>
      </c>
      <c r="J145" s="5">
        <v>-73479940110</v>
      </c>
      <c r="K145" s="5">
        <v>-61209354258</v>
      </c>
      <c r="L145" s="5">
        <v>-50276875681</v>
      </c>
      <c r="M145" s="5">
        <v>-102612471960</v>
      </c>
      <c r="N145" s="5">
        <v>-86872637400</v>
      </c>
      <c r="O145" s="5">
        <v>-105150621809</v>
      </c>
      <c r="P145" s="5">
        <v>-93597283960</v>
      </c>
      <c r="Q145" s="5">
        <v>-89253921805</v>
      </c>
      <c r="R145" s="5">
        <v>-22049117904</v>
      </c>
      <c r="S145" s="5">
        <v>-39640384637</v>
      </c>
      <c r="T145" s="5">
        <v>-34634888792</v>
      </c>
      <c r="U145" s="5">
        <v>-22436562294</v>
      </c>
      <c r="V145" s="5">
        <v>-44488866536</v>
      </c>
      <c r="W145" s="5">
        <v>-53243447768</v>
      </c>
      <c r="X145" s="5">
        <v>-46803072145</v>
      </c>
      <c r="Y145" s="5">
        <v>-31884003130</v>
      </c>
      <c r="Z145" s="5">
        <v>-18318021252</v>
      </c>
    </row>
    <row r="146" spans="3:26" ht="15.5" x14ac:dyDescent="0.35">
      <c r="C146" t="s">
        <v>2725</v>
      </c>
      <c r="D146" s="5">
        <v>-1630528386</v>
      </c>
      <c r="E146" s="5">
        <v>-516518049</v>
      </c>
      <c r="F146" s="5">
        <v>364424359</v>
      </c>
      <c r="G146" s="5">
        <v>-646964740</v>
      </c>
      <c r="I146" s="5">
        <v>-2838925350</v>
      </c>
      <c r="J146" s="5">
        <v>-4851423004</v>
      </c>
      <c r="K146" s="5">
        <v>-6513279637</v>
      </c>
      <c r="L146" s="5">
        <v>-12353355206</v>
      </c>
      <c r="M146" s="5">
        <v>-11127290876</v>
      </c>
      <c r="N146" s="5">
        <v>-14847692460</v>
      </c>
      <c r="O146" s="5">
        <v>-18838851160</v>
      </c>
      <c r="P146" s="5">
        <v>-25163195472</v>
      </c>
      <c r="Q146" s="5">
        <v>-36087933496</v>
      </c>
      <c r="R146" s="5">
        <v>-35108294371</v>
      </c>
      <c r="S146" s="5">
        <v>-28649597581</v>
      </c>
      <c r="T146" s="5">
        <v>-22133818517</v>
      </c>
      <c r="U146" s="5">
        <v>-13469282738</v>
      </c>
      <c r="V146" s="5">
        <v>-6146615699</v>
      </c>
    </row>
    <row r="147" spans="3:26" ht="15.5" x14ac:dyDescent="0.35">
      <c r="C147" t="s">
        <v>282</v>
      </c>
      <c r="D147" s="5">
        <v>6568516074</v>
      </c>
      <c r="E147" s="5">
        <v>8832122435</v>
      </c>
      <c r="F147" s="5">
        <v>5397489437</v>
      </c>
      <c r="G147" s="5">
        <v>3275372569</v>
      </c>
      <c r="I147" s="5">
        <v>18797532707</v>
      </c>
      <c r="J147" s="5">
        <v>9570040172</v>
      </c>
      <c r="K147" s="5">
        <v>4601573728</v>
      </c>
      <c r="L147" s="5">
        <v>1426941136</v>
      </c>
      <c r="M147" s="5">
        <v>1846701188</v>
      </c>
      <c r="N147" s="5">
        <v>943003225</v>
      </c>
      <c r="O147" s="5">
        <v>825298759</v>
      </c>
      <c r="P147" s="5">
        <v>790333717</v>
      </c>
      <c r="Q147" s="5">
        <v>1342190208</v>
      </c>
      <c r="R147" s="5">
        <v>1263154923</v>
      </c>
      <c r="S147" s="5">
        <v>178624802</v>
      </c>
      <c r="T147" s="5">
        <v>2158932408</v>
      </c>
      <c r="U147" s="5">
        <v>1674897764</v>
      </c>
    </row>
    <row r="148" spans="3:26" ht="15.5" x14ac:dyDescent="0.35">
      <c r="C148" t="s">
        <v>1370</v>
      </c>
      <c r="D148" s="5">
        <v>17107821509</v>
      </c>
      <c r="E148" s="5">
        <v>-14744377297</v>
      </c>
      <c r="F148" s="5">
        <v>1025930111</v>
      </c>
      <c r="G148" s="5">
        <v>543303173</v>
      </c>
      <c r="I148" s="5">
        <v>3661274109</v>
      </c>
      <c r="J148" s="5">
        <v>9985662088</v>
      </c>
      <c r="K148" s="5">
        <v>4245723596</v>
      </c>
      <c r="L148" s="5">
        <v>3606154739</v>
      </c>
      <c r="M148" s="5">
        <v>196038657</v>
      </c>
      <c r="N148" s="5">
        <v>6127382843</v>
      </c>
      <c r="O148" s="5">
        <v>4744719075</v>
      </c>
      <c r="P148" s="5">
        <v>-321558975</v>
      </c>
      <c r="Q148" s="5">
        <v>832115114</v>
      </c>
      <c r="R148" s="5">
        <v>11807098284</v>
      </c>
      <c r="S148" s="5">
        <v>7776549631</v>
      </c>
      <c r="T148" s="5">
        <v>10588416875</v>
      </c>
      <c r="U148" s="5">
        <v>-7974053202</v>
      </c>
      <c r="V148" s="5">
        <v>-129011783</v>
      </c>
      <c r="W148" s="5">
        <v>792274337</v>
      </c>
      <c r="X148" s="5">
        <v>-2720649497</v>
      </c>
      <c r="Y148" s="5">
        <v>-2855181940</v>
      </c>
      <c r="Z148" s="5">
        <v>-1030848227</v>
      </c>
    </row>
    <row r="149" spans="3:26" ht="15.5" x14ac:dyDescent="0.35">
      <c r="C149" t="s">
        <v>651</v>
      </c>
      <c r="D149" s="5">
        <v>-19788946018</v>
      </c>
      <c r="E149" s="5">
        <v>-47116268781</v>
      </c>
      <c r="F149" s="5">
        <v>-23744315804</v>
      </c>
      <c r="G149" s="5">
        <v>-14440449420</v>
      </c>
      <c r="I149" s="5">
        <v>-77768762362</v>
      </c>
      <c r="J149" s="5">
        <v>-53756376963</v>
      </c>
      <c r="K149" s="5">
        <v>-52058071671</v>
      </c>
      <c r="L149" s="5">
        <v>-36135104068</v>
      </c>
      <c r="M149" s="5">
        <v>-25813812016</v>
      </c>
      <c r="N149" s="5">
        <v>-44893905545</v>
      </c>
      <c r="O149" s="5">
        <v>-35832554402</v>
      </c>
      <c r="P149" s="5">
        <v>-38986052141</v>
      </c>
      <c r="Q149" s="5">
        <v>-28081674291</v>
      </c>
      <c r="R149" s="5">
        <v>-23016226171</v>
      </c>
      <c r="S149" s="5">
        <v>-27823185484</v>
      </c>
      <c r="T149" s="5">
        <v>-14589586200</v>
      </c>
      <c r="U149" s="5">
        <v>-17274609743</v>
      </c>
      <c r="V149" s="5">
        <v>-38352107848</v>
      </c>
      <c r="W149" s="5">
        <v>-51355633477</v>
      </c>
      <c r="X149" s="5">
        <v>-38811402037</v>
      </c>
      <c r="Y149" s="5">
        <v>-7260742148</v>
      </c>
      <c r="Z149" s="5">
        <v>-3847559434</v>
      </c>
    </row>
    <row r="150" spans="3:26" ht="15.5" x14ac:dyDescent="0.35">
      <c r="C150" t="s">
        <v>179</v>
      </c>
      <c r="D150" s="5">
        <v>-55915622406</v>
      </c>
      <c r="E150" s="5">
        <v>-29955238774</v>
      </c>
      <c r="F150" s="5">
        <v>-13191630687</v>
      </c>
      <c r="G150" s="5">
        <v>-120113343435</v>
      </c>
      <c r="I150" s="5">
        <v>-140554464989</v>
      </c>
      <c r="J150" s="5">
        <v>-94918892134</v>
      </c>
      <c r="K150" s="5">
        <v>-224717429307</v>
      </c>
      <c r="L150" s="5">
        <v>11352497473</v>
      </c>
      <c r="M150" s="5">
        <v>-10469649907</v>
      </c>
      <c r="N150" s="5">
        <v>-161122688691</v>
      </c>
      <c r="O150" s="5">
        <v>-115537638281</v>
      </c>
      <c r="P150" s="5">
        <v>-102073212738</v>
      </c>
      <c r="Q150" s="5">
        <v>-110157971698</v>
      </c>
      <c r="R150" s="5">
        <v>25830657494</v>
      </c>
      <c r="S150" s="5">
        <v>81063407495</v>
      </c>
      <c r="T150" s="5">
        <v>51448175650</v>
      </c>
      <c r="U150" s="5">
        <v>18452618999</v>
      </c>
      <c r="V150" s="5">
        <v>18382820718</v>
      </c>
      <c r="W150" s="5">
        <v>-54806282371</v>
      </c>
      <c r="X150" s="5">
        <v>-13046246788</v>
      </c>
      <c r="Y150" s="5">
        <v>-5876861177</v>
      </c>
      <c r="Z150" s="5">
        <v>4999269859</v>
      </c>
    </row>
    <row r="151" spans="3:26" ht="15.5" x14ac:dyDescent="0.35">
      <c r="C151" t="s">
        <v>180</v>
      </c>
      <c r="D151" s="5">
        <v>-45954476515</v>
      </c>
      <c r="E151" s="5">
        <v>-28937425841</v>
      </c>
      <c r="F151" s="5">
        <v>7198761743</v>
      </c>
      <c r="G151" s="5">
        <v>-38985632727</v>
      </c>
      <c r="I151" s="5">
        <v>-79615380756</v>
      </c>
      <c r="J151" s="5">
        <v>-109644422488</v>
      </c>
      <c r="K151" s="5">
        <v>-59033814500</v>
      </c>
      <c r="L151" s="5">
        <v>-136310133575</v>
      </c>
      <c r="M151" s="5">
        <v>-45303423103</v>
      </c>
      <c r="N151" s="5">
        <v>-54460801582</v>
      </c>
      <c r="O151" s="5">
        <v>-102363440294</v>
      </c>
      <c r="P151" s="5">
        <v>-7934946450</v>
      </c>
      <c r="Q151" s="5">
        <v>-38903109809</v>
      </c>
      <c r="R151" s="5">
        <v>-29502106714</v>
      </c>
      <c r="S151" s="5">
        <v>-100247523122</v>
      </c>
      <c r="T151" s="5">
        <v>-48678791530</v>
      </c>
      <c r="U151" s="5">
        <v>-45987559367</v>
      </c>
      <c r="V151" s="5">
        <v>-58932428707</v>
      </c>
      <c r="W151" s="5">
        <v>-52628169036</v>
      </c>
      <c r="X151" s="5">
        <v>-45190373040</v>
      </c>
      <c r="Y151" s="5">
        <v>-11501536074</v>
      </c>
      <c r="Z151" s="5">
        <v>-16452464831</v>
      </c>
    </row>
    <row r="152" spans="3:26" ht="15.5" x14ac:dyDescent="0.35">
      <c r="C152" t="s">
        <v>182</v>
      </c>
      <c r="D152" s="5">
        <v>-44305630656</v>
      </c>
      <c r="E152" s="5">
        <v>-26908224792</v>
      </c>
      <c r="F152" s="5">
        <v>-36246866724</v>
      </c>
      <c r="G152" s="5">
        <v>-35461952881</v>
      </c>
      <c r="I152" s="5">
        <v>-117691561162</v>
      </c>
      <c r="J152" s="5">
        <v>-105700159264</v>
      </c>
      <c r="K152" s="5">
        <v>-93851857794</v>
      </c>
      <c r="L152" s="5">
        <v>-116651795489</v>
      </c>
      <c r="M152" s="5">
        <v>-39532853048</v>
      </c>
      <c r="N152" s="5">
        <v>-46506110953</v>
      </c>
      <c r="O152" s="5">
        <v>-95871925261</v>
      </c>
      <c r="P152" s="5">
        <v>-39565854793</v>
      </c>
      <c r="Q152" s="5">
        <v>-37732775227</v>
      </c>
      <c r="R152" s="5">
        <v>-23725181703</v>
      </c>
      <c r="S152" s="5">
        <v>-100282517611</v>
      </c>
      <c r="T152" s="5">
        <v>-37240981102</v>
      </c>
      <c r="U152" s="5">
        <v>-48296012966</v>
      </c>
      <c r="V152" s="5">
        <v>-57458992170</v>
      </c>
      <c r="W152" s="5">
        <v>-52550670600</v>
      </c>
      <c r="X152" s="5">
        <v>-46188450781</v>
      </c>
      <c r="Y152" s="5">
        <v>-16496521251</v>
      </c>
      <c r="Z152" s="5">
        <v>-18522608470</v>
      </c>
    </row>
    <row r="153" spans="3:26" ht="15.5" x14ac:dyDescent="0.35">
      <c r="C153" t="s">
        <v>565</v>
      </c>
      <c r="D153" s="5">
        <v>256601768</v>
      </c>
      <c r="E153" s="5">
        <v>37021613</v>
      </c>
      <c r="F153" s="5">
        <v>40249878379</v>
      </c>
      <c r="G153" s="5">
        <v>10360360</v>
      </c>
      <c r="I153" s="5">
        <v>40260238739</v>
      </c>
      <c r="J153" s="5">
        <v>3035559667</v>
      </c>
      <c r="K153" s="5">
        <v>59103771192</v>
      </c>
      <c r="L153" s="5">
        <v>9909910</v>
      </c>
      <c r="M153" s="5">
        <v>840000000</v>
      </c>
      <c r="N153" s="5">
        <v>168181818</v>
      </c>
      <c r="O153" s="5">
        <v>384877724</v>
      </c>
      <c r="P153" s="5">
        <v>59363505</v>
      </c>
      <c r="Q153" s="5">
        <v>513508364</v>
      </c>
      <c r="R153" s="5">
        <v>1538197185</v>
      </c>
      <c r="S153" s="5">
        <v>1351454545</v>
      </c>
      <c r="T153" s="5">
        <v>463959091</v>
      </c>
      <c r="U153" s="5">
        <v>289806725</v>
      </c>
      <c r="V153" s="5">
        <v>1102226453</v>
      </c>
      <c r="W153" s="5">
        <v>778040909</v>
      </c>
      <c r="X153" s="5">
        <v>797798428</v>
      </c>
      <c r="Y153" s="5">
        <v>3945500000</v>
      </c>
      <c r="Z153" s="5">
        <v>639860000</v>
      </c>
    </row>
    <row r="154" spans="3:26" ht="15.5" x14ac:dyDescent="0.35">
      <c r="C154" t="s">
        <v>629</v>
      </c>
      <c r="D154" s="5">
        <v>-1690323159</v>
      </c>
      <c r="E154" s="5">
        <v>-2130962199</v>
      </c>
      <c r="F154" s="5">
        <v>3413238318</v>
      </c>
      <c r="G154" s="5">
        <v>-3316551733</v>
      </c>
      <c r="I154" s="5">
        <v>-1068696700</v>
      </c>
      <c r="J154" s="5">
        <v>-6522509950</v>
      </c>
      <c r="K154" s="5">
        <v>-6030102619</v>
      </c>
      <c r="L154" s="5">
        <v>-16673688013</v>
      </c>
      <c r="M154" s="5">
        <v>-1485014479</v>
      </c>
      <c r="N154" s="5">
        <v>-3238113560</v>
      </c>
      <c r="O154" s="5">
        <v>-508494219</v>
      </c>
      <c r="P154" s="5">
        <v>-616342416</v>
      </c>
      <c r="Q154" s="5">
        <v>-1683842946</v>
      </c>
      <c r="R154" s="5">
        <v>-7315122196</v>
      </c>
      <c r="S154" s="5">
        <v>-1375803907</v>
      </c>
      <c r="T154" s="5">
        <v>-8657538166</v>
      </c>
      <c r="U154" s="5">
        <v>2018646874</v>
      </c>
      <c r="V154" s="5">
        <v>-2575662990</v>
      </c>
      <c r="W154" s="5">
        <v>-855539345</v>
      </c>
      <c r="X154" s="5">
        <v>262779313</v>
      </c>
      <c r="Y154" s="5">
        <v>1049485177</v>
      </c>
      <c r="Z154" s="5">
        <v>1430283639</v>
      </c>
    </row>
    <row r="155" spans="3:26" ht="15.5" x14ac:dyDescent="0.35">
      <c r="C155" t="s">
        <v>354</v>
      </c>
      <c r="T155" s="5">
        <v>-3244231353</v>
      </c>
    </row>
    <row r="156" spans="3:26" ht="15.5" x14ac:dyDescent="0.35">
      <c r="C156" t="s">
        <v>2726</v>
      </c>
      <c r="S156" s="5">
        <v>59343851</v>
      </c>
      <c r="X156" s="5">
        <v>-62500000</v>
      </c>
    </row>
    <row r="157" spans="3:26" ht="15.5" x14ac:dyDescent="0.35">
      <c r="C157" t="s">
        <v>2727</v>
      </c>
    </row>
    <row r="158" spans="3:26" ht="15.5" x14ac:dyDescent="0.35">
      <c r="C158" t="s">
        <v>2728</v>
      </c>
      <c r="P158" s="5">
        <v>35300000000</v>
      </c>
    </row>
    <row r="159" spans="3:26" ht="15.5" x14ac:dyDescent="0.35">
      <c r="C159" t="s">
        <v>423</v>
      </c>
      <c r="D159" s="5">
        <v>-215124468</v>
      </c>
      <c r="E159" s="5">
        <v>64739537</v>
      </c>
      <c r="F159" s="5">
        <v>-217488230</v>
      </c>
      <c r="G159" s="5">
        <v>-217488473</v>
      </c>
      <c r="I159" s="5">
        <v>-1115361633</v>
      </c>
      <c r="J159" s="5">
        <v>-457312941</v>
      </c>
      <c r="K159" s="5">
        <v>-18255625279</v>
      </c>
      <c r="L159" s="5">
        <v>-2994559983</v>
      </c>
      <c r="M159" s="5">
        <v>-5125555576</v>
      </c>
      <c r="N159" s="5">
        <v>-4884758887</v>
      </c>
      <c r="O159" s="5">
        <v>-6367898538</v>
      </c>
      <c r="P159" s="5">
        <v>-3112112746</v>
      </c>
    </row>
    <row r="160" spans="3:26" ht="15.5" x14ac:dyDescent="0.35">
      <c r="C160" t="s">
        <v>91</v>
      </c>
    </row>
    <row r="161" spans="3:26" ht="15.5" x14ac:dyDescent="0.35">
      <c r="C161" t="s">
        <v>206</v>
      </c>
      <c r="D161" s="5">
        <v>-55915622406</v>
      </c>
      <c r="E161" s="5">
        <v>-29955238774</v>
      </c>
      <c r="F161" s="5">
        <v>-13191630687</v>
      </c>
      <c r="G161" s="5">
        <v>-120113343435</v>
      </c>
      <c r="I161" s="5">
        <v>-140554464989</v>
      </c>
      <c r="J161" s="5">
        <v>-94918892134</v>
      </c>
      <c r="K161" s="5">
        <v>-224717429307</v>
      </c>
      <c r="L161" s="5">
        <v>11352497473</v>
      </c>
      <c r="M161" s="5">
        <v>-10469649907</v>
      </c>
      <c r="N161" s="5">
        <v>-161122688691</v>
      </c>
      <c r="O161" s="5">
        <v>-115537638281</v>
      </c>
      <c r="P161" s="5">
        <v>-102073212738</v>
      </c>
      <c r="Q161" s="5">
        <v>-110157971698</v>
      </c>
      <c r="R161" s="5">
        <v>25830657494</v>
      </c>
      <c r="S161" s="5">
        <v>81063407495</v>
      </c>
      <c r="T161" s="5">
        <v>51448175650</v>
      </c>
      <c r="U161" s="5">
        <v>18452618999</v>
      </c>
      <c r="V161" s="5">
        <v>18382820718</v>
      </c>
      <c r="W161" s="5">
        <v>-54806282371</v>
      </c>
      <c r="X161" s="5">
        <v>-13046246788</v>
      </c>
      <c r="Y161" s="5">
        <v>-5876861177</v>
      </c>
      <c r="Z161" s="5">
        <v>4999269859</v>
      </c>
    </row>
    <row r="162" spans="3:26" ht="15.5" x14ac:dyDescent="0.35">
      <c r="C162" t="s">
        <v>2729</v>
      </c>
      <c r="D162" s="5">
        <v>161495190081</v>
      </c>
      <c r="F162" s="5">
        <v>-214530</v>
      </c>
      <c r="G162" s="5">
        <v>-521586</v>
      </c>
      <c r="I162" s="5">
        <v>-214530</v>
      </c>
      <c r="J162" s="5">
        <v>-343026168</v>
      </c>
      <c r="K162" s="5">
        <v>-59982037298</v>
      </c>
      <c r="L162" s="5">
        <v>60052225011</v>
      </c>
      <c r="M162" s="5">
        <v>-21644492206</v>
      </c>
      <c r="N162" s="5">
        <v>-84731292980</v>
      </c>
      <c r="O162" s="5">
        <v>-14539286046</v>
      </c>
      <c r="P162" s="5">
        <v>-62853790577</v>
      </c>
      <c r="Q162" s="5">
        <v>-57540677645</v>
      </c>
      <c r="R162" s="5">
        <v>-36928381351</v>
      </c>
      <c r="S162" s="5">
        <v>-95950000000</v>
      </c>
      <c r="T162" s="5">
        <v>-14777993870</v>
      </c>
      <c r="U162" s="5">
        <v>-9249996000</v>
      </c>
      <c r="V162" s="5">
        <v>-5199996000</v>
      </c>
      <c r="W162" s="5">
        <v>-1602074351</v>
      </c>
      <c r="X162" s="5">
        <v>-25158888288</v>
      </c>
      <c r="Y162" s="5">
        <v>-3426840427</v>
      </c>
      <c r="Z162" s="5">
        <v>9053725723</v>
      </c>
    </row>
    <row r="163" spans="3:26" ht="15.5" x14ac:dyDescent="0.35">
      <c r="C163" t="s">
        <v>584</v>
      </c>
      <c r="M163" s="5">
        <v>47000000000</v>
      </c>
      <c r="P163" s="5">
        <v>18000000000</v>
      </c>
      <c r="R163" s="5">
        <v>93611097531</v>
      </c>
    </row>
    <row r="164" spans="3:26" ht="15.5" x14ac:dyDescent="0.35">
      <c r="C164" t="s">
        <v>399</v>
      </c>
      <c r="D164" s="5">
        <v>-261225</v>
      </c>
      <c r="E164" s="5">
        <v>261225</v>
      </c>
      <c r="F164" s="5">
        <v>-14499515136</v>
      </c>
      <c r="G164" s="5">
        <v>-484860</v>
      </c>
      <c r="I164" s="5">
        <v>-14499999996</v>
      </c>
      <c r="J164" s="5">
        <v>-11858377058</v>
      </c>
      <c r="K164" s="5">
        <v>-9006518831</v>
      </c>
      <c r="L164" s="5">
        <v>-9071995538</v>
      </c>
      <c r="M164" s="5">
        <v>-10025075079</v>
      </c>
      <c r="N164" s="5">
        <v>-16837462767</v>
      </c>
      <c r="O164" s="5">
        <v>-20817063809</v>
      </c>
    </row>
    <row r="165" spans="3:26" ht="15.5" x14ac:dyDescent="0.35">
      <c r="C165" t="s">
        <v>1184</v>
      </c>
      <c r="M165" s="5">
        <v>-129895122</v>
      </c>
      <c r="N165" s="5">
        <v>-6612259104</v>
      </c>
      <c r="O165" s="5">
        <v>-294405726</v>
      </c>
    </row>
    <row r="166" spans="3:26" ht="15.5" x14ac:dyDescent="0.35">
      <c r="C166" t="s">
        <v>1104</v>
      </c>
    </row>
    <row r="167" spans="3:26" ht="15.5" x14ac:dyDescent="0.35">
      <c r="C167" t="s">
        <v>2730</v>
      </c>
      <c r="J167" s="5">
        <v>10000000000</v>
      </c>
    </row>
    <row r="168" spans="3:26" ht="15.5" x14ac:dyDescent="0.35">
      <c r="C168" t="s">
        <v>1466</v>
      </c>
      <c r="D168" s="5">
        <v>-1755000000</v>
      </c>
      <c r="E168" s="5">
        <v>-26330500000</v>
      </c>
      <c r="F168" s="5">
        <v>-6595441500</v>
      </c>
      <c r="I168" s="5">
        <v>-6595441500</v>
      </c>
    </row>
    <row r="169" spans="3:26" ht="15.5" x14ac:dyDescent="0.35">
      <c r="C169" t="s">
        <v>577</v>
      </c>
      <c r="D169" s="5">
        <v>-3624999999</v>
      </c>
      <c r="E169" s="5">
        <v>-3624999999</v>
      </c>
      <c r="F169" s="5">
        <v>10875484857</v>
      </c>
      <c r="G169" s="5">
        <v>-3625486989</v>
      </c>
    </row>
    <row r="170" spans="3:26" ht="15.5" x14ac:dyDescent="0.35">
      <c r="C170" t="s">
        <v>2731</v>
      </c>
      <c r="S170" s="5">
        <v>196076792648</v>
      </c>
      <c r="T170" s="5">
        <v>68277802138</v>
      </c>
      <c r="U170" s="5">
        <v>31933601971</v>
      </c>
      <c r="V170" s="5">
        <v>31263872509</v>
      </c>
      <c r="W170" s="5">
        <v>-5199996000</v>
      </c>
      <c r="X170" s="5">
        <v>22533336000</v>
      </c>
      <c r="Y170" s="5">
        <v>-300000000</v>
      </c>
      <c r="Z170" s="5">
        <v>-1080000000</v>
      </c>
    </row>
    <row r="171" spans="3:26" ht="15.5" x14ac:dyDescent="0.35">
      <c r="C171" t="s">
        <v>2732</v>
      </c>
      <c r="T171" s="5">
        <v>9351034677</v>
      </c>
      <c r="U171" s="5">
        <v>1327461323</v>
      </c>
      <c r="V171" s="5">
        <v>16500000000</v>
      </c>
    </row>
    <row r="172" spans="3:26" ht="15.5" x14ac:dyDescent="0.35">
      <c r="C172" t="s">
        <v>325</v>
      </c>
      <c r="D172" s="5">
        <v>-212030551263</v>
      </c>
      <c r="F172" s="5">
        <v>-2971958963</v>
      </c>
      <c r="G172" s="5">
        <v>-116486850000</v>
      </c>
      <c r="I172" s="5">
        <v>-119458808963</v>
      </c>
      <c r="J172" s="5">
        <v>-92725966888</v>
      </c>
      <c r="K172" s="5">
        <v>-155728873178</v>
      </c>
      <c r="L172" s="5">
        <v>-40002732000</v>
      </c>
      <c r="M172" s="5">
        <v>-25695187500</v>
      </c>
      <c r="N172" s="5">
        <v>-52941673840</v>
      </c>
      <c r="O172" s="5">
        <v>-79886882700</v>
      </c>
      <c r="P172" s="5">
        <v>-54816400000</v>
      </c>
      <c r="Q172" s="5">
        <v>-49677362500</v>
      </c>
      <c r="R172" s="5">
        <v>-23982175000</v>
      </c>
      <c r="S172" s="5">
        <v>-17130125000</v>
      </c>
      <c r="T172" s="5">
        <v>-11991087500</v>
      </c>
      <c r="U172" s="5">
        <v>-11991087500</v>
      </c>
      <c r="V172" s="5">
        <v>-23982175000</v>
      </c>
      <c r="W172" s="5">
        <v>-47964350000</v>
      </c>
      <c r="X172" s="5">
        <v>-10000264500</v>
      </c>
      <c r="Y172" s="5">
        <v>-1654210750</v>
      </c>
      <c r="Z172" s="5">
        <v>-660628364</v>
      </c>
    </row>
    <row r="173" spans="3:26" ht="15.5" x14ac:dyDescent="0.35">
      <c r="C173" t="s">
        <v>2733</v>
      </c>
      <c r="Q173" s="5">
        <v>-129446566</v>
      </c>
      <c r="R173" s="5">
        <v>-73639236</v>
      </c>
      <c r="T173" s="5">
        <v>-454253306</v>
      </c>
      <c r="U173" s="5">
        <v>-165050796</v>
      </c>
      <c r="V173" s="5">
        <v>-198880791</v>
      </c>
      <c r="W173" s="5">
        <v>353737980</v>
      </c>
      <c r="X173" s="5">
        <v>-420430000</v>
      </c>
    </row>
    <row r="174" spans="3:26" ht="15.5" x14ac:dyDescent="0.35">
      <c r="C174" t="s">
        <v>2734</v>
      </c>
      <c r="R174" s="5">
        <v>87004800</v>
      </c>
    </row>
    <row r="175" spans="3:26" ht="15.5" x14ac:dyDescent="0.35">
      <c r="C175" t="s">
        <v>2735</v>
      </c>
      <c r="W175" s="5">
        <v>-393600000</v>
      </c>
    </row>
    <row r="176" spans="3:26" ht="15.5" x14ac:dyDescent="0.35">
      <c r="C176" t="s">
        <v>2736</v>
      </c>
      <c r="Y176" s="5">
        <v>-163400000</v>
      </c>
      <c r="Z176" s="5">
        <v>-969950000</v>
      </c>
    </row>
    <row r="177" spans="2:26" ht="15.5" x14ac:dyDescent="0.35">
      <c r="C177" t="s">
        <v>2737</v>
      </c>
      <c r="Y177" s="5">
        <v>-332410000</v>
      </c>
      <c r="Z177" s="5">
        <v>-1343877500</v>
      </c>
    </row>
    <row r="178" spans="2:26" ht="15.5" x14ac:dyDescent="0.35">
      <c r="C178" t="s">
        <v>2738</v>
      </c>
      <c r="P178" s="5">
        <v>-2403022161</v>
      </c>
      <c r="Q178" s="5">
        <v>-2810484987</v>
      </c>
      <c r="R178" s="5">
        <v>-6883249250</v>
      </c>
      <c r="S178" s="5">
        <v>-632460153</v>
      </c>
      <c r="T178" s="5">
        <v>277673511</v>
      </c>
      <c r="U178" s="5">
        <v>-309000000</v>
      </c>
    </row>
    <row r="179" spans="2:26" ht="15.5" x14ac:dyDescent="0.35">
      <c r="C179" t="s">
        <v>2739</v>
      </c>
      <c r="S179" s="5">
        <v>-2500000000</v>
      </c>
    </row>
    <row r="180" spans="2:26" ht="15.5" x14ac:dyDescent="0.35">
      <c r="C180" t="s">
        <v>2740</v>
      </c>
      <c r="F180" s="5">
        <v>14585</v>
      </c>
      <c r="J180" s="5">
        <v>8477980</v>
      </c>
      <c r="L180" s="5">
        <v>375000000</v>
      </c>
      <c r="M180" s="5">
        <v>25000000</v>
      </c>
      <c r="S180" s="5">
        <v>1199200000</v>
      </c>
      <c r="T180" s="5">
        <v>765000000</v>
      </c>
      <c r="U180" s="5">
        <v>6906690001</v>
      </c>
    </row>
    <row r="181" spans="2:26" ht="15.5" x14ac:dyDescent="0.35">
      <c r="C181" t="s">
        <v>224</v>
      </c>
      <c r="D181" s="5">
        <v>-181272355320</v>
      </c>
      <c r="E181" s="5">
        <v>-367942324142</v>
      </c>
      <c r="F181" s="5">
        <v>807626409119</v>
      </c>
      <c r="G181" s="5">
        <v>10585346945</v>
      </c>
      <c r="I181" s="5">
        <v>655394386481</v>
      </c>
      <c r="J181" s="5">
        <v>156256124246</v>
      </c>
      <c r="K181" s="5">
        <v>189209380915</v>
      </c>
      <c r="L181" s="5">
        <v>32226027827</v>
      </c>
      <c r="M181" s="5">
        <v>142688442923</v>
      </c>
      <c r="N181" s="5">
        <v>-47994698527</v>
      </c>
      <c r="O181" s="5">
        <v>-68758535550</v>
      </c>
      <c r="P181" s="5">
        <v>44063029125</v>
      </c>
      <c r="Q181" s="5">
        <v>-21027315796</v>
      </c>
      <c r="R181" s="5">
        <v>86366446813</v>
      </c>
      <c r="S181" s="5">
        <v>-28835554658</v>
      </c>
      <c r="T181" s="5">
        <v>-43279232132</v>
      </c>
      <c r="U181" s="5">
        <v>74460920579</v>
      </c>
      <c r="V181" s="5">
        <v>-46806493697</v>
      </c>
      <c r="W181" s="5">
        <v>3652875321</v>
      </c>
      <c r="X181" s="5">
        <v>35295436529</v>
      </c>
      <c r="Y181" s="5">
        <v>13375555087</v>
      </c>
      <c r="Z181" s="5">
        <v>9362978726</v>
      </c>
    </row>
    <row r="182" spans="2:26" ht="15.5" x14ac:dyDescent="0.35">
      <c r="C182" t="s">
        <v>225</v>
      </c>
      <c r="E182" s="5">
        <v>1215015686271</v>
      </c>
      <c r="I182" s="5">
        <v>557597038795</v>
      </c>
      <c r="J182" s="5">
        <v>398453098239</v>
      </c>
      <c r="K182" s="5">
        <v>209758085749</v>
      </c>
      <c r="L182" s="5">
        <v>176551115047</v>
      </c>
      <c r="M182" s="5">
        <v>33781887773</v>
      </c>
      <c r="N182" s="5">
        <v>81596516366</v>
      </c>
      <c r="O182" s="5">
        <v>150731756306</v>
      </c>
      <c r="P182" s="5">
        <v>105344597137</v>
      </c>
      <c r="Q182" s="5">
        <v>126411667246</v>
      </c>
      <c r="R182" s="5">
        <v>40573520108</v>
      </c>
      <c r="S182" s="5">
        <v>69106779074</v>
      </c>
      <c r="T182" s="5">
        <v>112386011203</v>
      </c>
      <c r="U182" s="5">
        <v>37140499019</v>
      </c>
      <c r="V182" s="5">
        <v>83102048240</v>
      </c>
      <c r="W182" s="5">
        <v>79449172920</v>
      </c>
      <c r="X182" s="5">
        <v>44153736391</v>
      </c>
      <c r="Y182" s="5">
        <v>30778181303</v>
      </c>
      <c r="Z182" s="5">
        <v>21415202577</v>
      </c>
    </row>
    <row r="183" spans="2:26" ht="15.5" x14ac:dyDescent="0.35">
      <c r="C183" t="s">
        <v>375</v>
      </c>
      <c r="D183" s="5">
        <v>3753354998</v>
      </c>
      <c r="E183" s="5">
        <v>905350131</v>
      </c>
      <c r="F183" s="5">
        <v>318652892</v>
      </c>
      <c r="G183" s="5">
        <v>1382056721</v>
      </c>
      <c r="I183" s="5">
        <v>2024260995</v>
      </c>
      <c r="J183" s="5">
        <v>2887816310</v>
      </c>
      <c r="K183" s="5">
        <v>-514368425</v>
      </c>
      <c r="L183" s="5">
        <v>980942875</v>
      </c>
      <c r="M183" s="5">
        <v>80784352</v>
      </c>
      <c r="N183" s="5">
        <v>180069934</v>
      </c>
      <c r="O183" s="5">
        <v>-376704392</v>
      </c>
      <c r="P183" s="5">
        <v>1324130044</v>
      </c>
      <c r="Q183" s="5">
        <v>-39754313</v>
      </c>
      <c r="R183" s="5">
        <v>-528299675</v>
      </c>
      <c r="S183" s="5">
        <v>302295692</v>
      </c>
      <c r="U183" s="5">
        <v>784591604</v>
      </c>
      <c r="V183" s="5">
        <v>844944475</v>
      </c>
    </row>
    <row r="184" spans="2:26" ht="15.5" x14ac:dyDescent="0.35">
      <c r="C184" t="s">
        <v>226</v>
      </c>
      <c r="D184" s="5">
        <v>-177519000322</v>
      </c>
      <c r="E184" s="5">
        <v>847978712260</v>
      </c>
      <c r="F184" s="5">
        <v>807945062011</v>
      </c>
      <c r="G184" s="5">
        <v>11967403666</v>
      </c>
      <c r="I184" s="5">
        <v>1215015686271</v>
      </c>
      <c r="J184" s="5">
        <v>557597038795</v>
      </c>
      <c r="K184" s="5">
        <v>398453098239</v>
      </c>
      <c r="L184" s="5">
        <v>209758085749</v>
      </c>
      <c r="M184" s="5">
        <v>176551115048</v>
      </c>
      <c r="N184" s="5">
        <v>33781887773</v>
      </c>
      <c r="O184" s="5">
        <v>81596516364</v>
      </c>
      <c r="P184" s="5">
        <v>150731756306</v>
      </c>
      <c r="Q184" s="5">
        <v>105344597137</v>
      </c>
      <c r="R184" s="5">
        <v>126411667246</v>
      </c>
      <c r="S184" s="5">
        <v>40573520108</v>
      </c>
      <c r="T184" s="5">
        <v>69106779071</v>
      </c>
      <c r="U184" s="5">
        <v>112386011202</v>
      </c>
      <c r="V184" s="5">
        <v>37140499018</v>
      </c>
      <c r="W184" s="5">
        <v>83102048241</v>
      </c>
      <c r="X184" s="5">
        <v>79449172920</v>
      </c>
      <c r="Y184" s="5">
        <v>44153736390</v>
      </c>
      <c r="Z184" s="5">
        <v>30778181303</v>
      </c>
    </row>
    <row r="186" spans="2:26" ht="15.5" x14ac:dyDescent="0.35">
      <c r="B186" t="s">
        <v>227</v>
      </c>
      <c r="C186" t="s">
        <v>12</v>
      </c>
      <c r="D186" s="5">
        <v>6850000000</v>
      </c>
      <c r="E186" s="5">
        <v>6850000000</v>
      </c>
      <c r="F186" s="5">
        <v>6850000000</v>
      </c>
      <c r="G186" s="5">
        <v>6850000000</v>
      </c>
      <c r="I186" s="5">
        <v>6850000000</v>
      </c>
      <c r="J186" s="5">
        <v>6850000000</v>
      </c>
      <c r="K186" s="5">
        <v>6850000000</v>
      </c>
      <c r="L186" s="5">
        <v>6850000000</v>
      </c>
      <c r="M186" s="5">
        <v>1710000000</v>
      </c>
      <c r="N186" s="5">
        <v>1710000000</v>
      </c>
      <c r="O186" s="5">
        <v>1710000000</v>
      </c>
      <c r="P186" s="5">
        <v>1710000000</v>
      </c>
      <c r="Q186" s="5">
        <v>1710000000</v>
      </c>
      <c r="R186" s="5">
        <v>1710000000</v>
      </c>
      <c r="S186" s="5">
        <v>1710000000</v>
      </c>
      <c r="T186" s="5">
        <v>1770000000</v>
      </c>
      <c r="U186" s="5">
        <v>1770000000</v>
      </c>
      <c r="V186" s="5">
        <v>1770000000</v>
      </c>
      <c r="W186" s="5">
        <v>1770000000</v>
      </c>
      <c r="X186" s="5">
        <v>350000000</v>
      </c>
      <c r="Y186" s="5">
        <v>350000000</v>
      </c>
      <c r="Z186" s="5">
        <v>350000000</v>
      </c>
    </row>
    <row r="187" spans="2:26" ht="15.5" x14ac:dyDescent="0.35">
      <c r="C187" t="s">
        <v>228</v>
      </c>
      <c r="D187" s="6">
        <v>7.49</v>
      </c>
      <c r="E187" s="6">
        <v>3.99</v>
      </c>
      <c r="F187" s="6">
        <v>28.96</v>
      </c>
      <c r="G187" s="6">
        <v>10.67</v>
      </c>
    </row>
    <row r="188" spans="2:26" ht="15.5" x14ac:dyDescent="0.35">
      <c r="C188" t="s">
        <v>229</v>
      </c>
      <c r="D188" s="6">
        <v>78.77</v>
      </c>
      <c r="E188" s="6">
        <v>150.38</v>
      </c>
      <c r="F188" s="6">
        <v>19.850000000000001</v>
      </c>
      <c r="G188" s="6">
        <v>31.3</v>
      </c>
    </row>
    <row r="189" spans="2:26" ht="15.5" x14ac:dyDescent="0.35">
      <c r="C189" t="s">
        <v>73</v>
      </c>
      <c r="D189" s="6">
        <v>9.91</v>
      </c>
      <c r="E189" s="6">
        <v>15.51</v>
      </c>
      <c r="F189" s="6">
        <v>2.59</v>
      </c>
      <c r="G189" s="6">
        <v>3.85</v>
      </c>
    </row>
    <row r="190" spans="2:26" ht="15.5" x14ac:dyDescent="0.35">
      <c r="C190" t="s">
        <v>230</v>
      </c>
      <c r="D190" s="5">
        <v>83440000000</v>
      </c>
      <c r="E190" s="5">
        <v>39790000000</v>
      </c>
      <c r="F190" s="5">
        <v>348740000000</v>
      </c>
      <c r="G190" s="6">
        <v>132699999999.99998</v>
      </c>
    </row>
    <row r="191" spans="2:26" ht="15.5" x14ac:dyDescent="0.35">
      <c r="C191" t="s">
        <v>231</v>
      </c>
      <c r="D191" s="6">
        <v>1.8700000000000001E-2</v>
      </c>
      <c r="E191" s="6">
        <v>1.04E-2</v>
      </c>
      <c r="F191" s="6">
        <v>7.1900000000000006E-2</v>
      </c>
      <c r="G191" s="6">
        <v>3.32E-2</v>
      </c>
    </row>
    <row r="192" spans="2:26" ht="15.5" x14ac:dyDescent="0.35">
      <c r="C192" t="s">
        <v>232</v>
      </c>
      <c r="D192" s="6">
        <v>4.1700000000000001E-2</v>
      </c>
      <c r="E192" s="6">
        <v>1.9699999999999999E-2</v>
      </c>
      <c r="F192" s="6">
        <v>0.1431</v>
      </c>
      <c r="G192" s="6">
        <v>6.1200000000000004E-2</v>
      </c>
    </row>
    <row r="193" spans="3:7" ht="15.5" x14ac:dyDescent="0.35">
      <c r="C193" t="s">
        <v>233</v>
      </c>
      <c r="D193" s="6">
        <v>4.6900000000000004E-2</v>
      </c>
      <c r="E193" s="6">
        <v>1.5800000000000002E-2</v>
      </c>
      <c r="F193" s="6">
        <v>0.22750000000000001</v>
      </c>
      <c r="G193" s="6">
        <v>8.8000000000000009E-2</v>
      </c>
    </row>
    <row r="194" spans="3:7" ht="15.5" x14ac:dyDescent="0.35">
      <c r="C194" t="s">
        <v>234</v>
      </c>
      <c r="D194" s="6">
        <v>43.18</v>
      </c>
      <c r="E194" s="6">
        <v>48.17</v>
      </c>
      <c r="F194" s="6">
        <v>911.61</v>
      </c>
      <c r="G194" s="6">
        <v>185.82</v>
      </c>
    </row>
    <row r="195" spans="3:7" ht="15.5" x14ac:dyDescent="0.35">
      <c r="C195" t="s">
        <v>235</v>
      </c>
      <c r="D195" s="5">
        <v>1376000000000</v>
      </c>
      <c r="E195" s="5">
        <v>1517000000000</v>
      </c>
      <c r="F195" s="5">
        <v>1514000000000</v>
      </c>
      <c r="G195" s="5">
        <v>1319000000000</v>
      </c>
    </row>
    <row r="196" spans="3:7" ht="15.5" x14ac:dyDescent="0.35">
      <c r="C196" t="s">
        <v>236</v>
      </c>
      <c r="D196" s="6">
        <v>3.28</v>
      </c>
      <c r="E196" s="6">
        <v>2.96</v>
      </c>
      <c r="F196" s="6">
        <v>2.84</v>
      </c>
      <c r="G196" s="6">
        <v>1.91</v>
      </c>
    </row>
    <row r="197" spans="3:7" ht="15.5" x14ac:dyDescent="0.35">
      <c r="C197" t="s">
        <v>237</v>
      </c>
      <c r="D197" s="6">
        <v>179.74</v>
      </c>
      <c r="E197" s="6">
        <v>202.51</v>
      </c>
      <c r="F197" s="6">
        <v>202.42</v>
      </c>
      <c r="G197" s="6">
        <v>174.42</v>
      </c>
    </row>
    <row r="198" spans="3:7" ht="15.5" x14ac:dyDescent="0.35">
      <c r="C198" t="s">
        <v>238</v>
      </c>
      <c r="D198" s="6">
        <v>3.35</v>
      </c>
      <c r="E198" s="6">
        <v>3.02</v>
      </c>
      <c r="F198" s="6">
        <v>2.89</v>
      </c>
      <c r="G198" s="6">
        <v>1.97</v>
      </c>
    </row>
    <row r="199" spans="3:7" ht="15.5" x14ac:dyDescent="0.35">
      <c r="C199" t="s">
        <v>239</v>
      </c>
      <c r="D199" s="6">
        <v>175.93</v>
      </c>
      <c r="E199" s="6">
        <v>198.86</v>
      </c>
      <c r="F199" s="6">
        <v>198.74</v>
      </c>
      <c r="G199" s="6">
        <v>169.8</v>
      </c>
    </row>
    <row r="200" spans="3:7" ht="15.5" x14ac:dyDescent="0.35">
      <c r="C200" t="s">
        <v>240</v>
      </c>
      <c r="D200" s="5">
        <v>164000000000</v>
      </c>
      <c r="E200" s="5">
        <v>6000000000</v>
      </c>
      <c r="F200" s="5">
        <v>9000000000</v>
      </c>
      <c r="G200" s="5">
        <v>11000000000</v>
      </c>
    </row>
    <row r="201" spans="3:7" ht="15.5" x14ac:dyDescent="0.35">
      <c r="C201" t="s">
        <v>241</v>
      </c>
      <c r="D201" s="5">
        <v>2000000000</v>
      </c>
      <c r="E201" s="5">
        <v>3000000000</v>
      </c>
      <c r="F201" s="5">
        <v>3000000000</v>
      </c>
      <c r="G201" s="5">
        <v>4000000000</v>
      </c>
    </row>
    <row r="202" spans="3:7" ht="15.5" x14ac:dyDescent="0.35">
      <c r="C202" t="s">
        <v>242</v>
      </c>
      <c r="D202" s="5">
        <v>1232000000000</v>
      </c>
      <c r="E202" s="5">
        <v>1388000000000</v>
      </c>
      <c r="F202" s="5">
        <v>1387000000000</v>
      </c>
      <c r="G202" s="5">
        <v>1195000000000</v>
      </c>
    </row>
    <row r="203" spans="3:7" ht="15.5" x14ac:dyDescent="0.35">
      <c r="C203" t="s">
        <v>24</v>
      </c>
      <c r="D203" s="5">
        <v>166000000000</v>
      </c>
      <c r="E203" s="5">
        <v>8000000000</v>
      </c>
      <c r="F203" s="5">
        <v>12000000000</v>
      </c>
      <c r="G203" s="5">
        <v>15000000000</v>
      </c>
    </row>
    <row r="204" spans="3:7" ht="15.5" x14ac:dyDescent="0.35">
      <c r="C204" t="s">
        <v>21</v>
      </c>
      <c r="D204" s="5">
        <v>-505000000000</v>
      </c>
      <c r="E204" s="5">
        <v>-840000000000</v>
      </c>
      <c r="F204" s="5">
        <v>-1203000000000</v>
      </c>
      <c r="G204" s="5">
        <v>-392000000000</v>
      </c>
    </row>
    <row r="205" spans="3:7" ht="15.5" x14ac:dyDescent="0.35">
      <c r="C205" t="s">
        <v>243</v>
      </c>
      <c r="D205" s="5">
        <v>573000000000</v>
      </c>
      <c r="E205" s="5">
        <v>709000000000</v>
      </c>
      <c r="F205" s="5">
        <v>762000000000</v>
      </c>
      <c r="G205" s="5">
        <v>492000000000</v>
      </c>
    </row>
    <row r="206" spans="3:7" ht="15.5" x14ac:dyDescent="0.35">
      <c r="C206" t="s">
        <v>244</v>
      </c>
      <c r="D206" s="5">
        <v>-79000000000</v>
      </c>
      <c r="E206" s="5">
        <v>-309000000000</v>
      </c>
      <c r="F206" s="5">
        <v>814000000000</v>
      </c>
      <c r="G206" s="5">
        <v>170000000000</v>
      </c>
    </row>
    <row r="207" spans="3:7" ht="15.5" x14ac:dyDescent="0.35">
      <c r="C207" t="s">
        <v>245</v>
      </c>
      <c r="D207" s="5">
        <v>-44000000000</v>
      </c>
      <c r="E207" s="5">
        <v>-27000000000</v>
      </c>
      <c r="F207" s="5">
        <v>-36000000000</v>
      </c>
      <c r="G207" s="5">
        <v>-35000000000</v>
      </c>
    </row>
    <row r="208" spans="3:7" ht="15.5" x14ac:dyDescent="0.35">
      <c r="C208" t="s">
        <v>13</v>
      </c>
      <c r="D208" s="5">
        <v>-124000000000</v>
      </c>
      <c r="E208" s="5">
        <v>-336000000000</v>
      </c>
      <c r="F208" s="5">
        <v>777000000000</v>
      </c>
      <c r="G208" s="5">
        <v>134000000000</v>
      </c>
    </row>
    <row r="209" spans="3:26" ht="15.5" x14ac:dyDescent="0.35">
      <c r="C209" t="s">
        <v>16</v>
      </c>
      <c r="D209" s="6">
        <v>-18.05</v>
      </c>
      <c r="E209" s="6">
        <v>-49.03</v>
      </c>
      <c r="F209" s="6">
        <v>113.45</v>
      </c>
      <c r="G209" s="6">
        <v>19.59</v>
      </c>
    </row>
    <row r="210" spans="3:26" ht="15.5" x14ac:dyDescent="0.35">
      <c r="C210" t="s">
        <v>58</v>
      </c>
      <c r="I210" s="6">
        <v>51.29</v>
      </c>
      <c r="J210" s="6">
        <v>34.729999999999997</v>
      </c>
      <c r="K210" s="6">
        <v>30.3</v>
      </c>
      <c r="L210" s="6">
        <v>18.57</v>
      </c>
      <c r="M210" s="6">
        <v>53.42</v>
      </c>
      <c r="N210" s="6">
        <v>42.04</v>
      </c>
      <c r="O210" s="6">
        <v>98.1</v>
      </c>
      <c r="P210" s="6">
        <v>65.53</v>
      </c>
      <c r="Q210" s="6">
        <v>45.27</v>
      </c>
      <c r="R210" s="6">
        <v>45.34</v>
      </c>
      <c r="S210" s="6">
        <v>36.65</v>
      </c>
      <c r="T210" s="6">
        <v>30.46</v>
      </c>
      <c r="U210" s="6">
        <v>23.11</v>
      </c>
      <c r="V210" s="6">
        <v>24.07</v>
      </c>
      <c r="W210" s="6">
        <v>45.04</v>
      </c>
      <c r="X210" s="6">
        <v>215.93</v>
      </c>
      <c r="Y210" s="6">
        <v>72.48</v>
      </c>
      <c r="Z210" s="6">
        <v>22.94</v>
      </c>
    </row>
    <row r="211" spans="3:26" ht="15.5" x14ac:dyDescent="0.35">
      <c r="C211" t="s">
        <v>72</v>
      </c>
      <c r="I211" s="6">
        <v>11.21</v>
      </c>
      <c r="J211" s="6">
        <v>6.33</v>
      </c>
      <c r="K211" s="6">
        <v>10.17</v>
      </c>
      <c r="L211" s="6">
        <v>14.22</v>
      </c>
      <c r="M211" s="6">
        <v>19.77</v>
      </c>
      <c r="N211" s="6">
        <v>24.07</v>
      </c>
      <c r="O211" s="6">
        <v>9.99</v>
      </c>
      <c r="P211" s="6">
        <v>7.57</v>
      </c>
      <c r="Q211" s="6">
        <v>6.1</v>
      </c>
      <c r="R211" s="6">
        <v>6.79</v>
      </c>
      <c r="S211" s="6">
        <v>6.33</v>
      </c>
      <c r="T211" s="6">
        <v>12.48</v>
      </c>
      <c r="U211" s="6">
        <v>13.15</v>
      </c>
      <c r="V211" s="6">
        <v>15.45</v>
      </c>
      <c r="W211" s="6">
        <v>6.66</v>
      </c>
      <c r="X211" s="6">
        <v>5.37</v>
      </c>
      <c r="Y211" s="6">
        <v>7.17</v>
      </c>
      <c r="Z211" s="6">
        <v>12.21</v>
      </c>
    </row>
    <row r="212" spans="3:26" ht="15.5" x14ac:dyDescent="0.35">
      <c r="C212" t="s">
        <v>75</v>
      </c>
      <c r="I212" s="6">
        <v>1.42</v>
      </c>
      <c r="J212" s="6">
        <v>0.71</v>
      </c>
      <c r="K212" s="6">
        <v>0.92</v>
      </c>
      <c r="L212" s="6">
        <v>1.27</v>
      </c>
      <c r="M212" s="6">
        <v>1.68</v>
      </c>
      <c r="N212" s="6">
        <v>1.77</v>
      </c>
      <c r="O212" s="6">
        <v>1.17</v>
      </c>
      <c r="P212" s="6">
        <v>0.67</v>
      </c>
      <c r="Q212" s="6">
        <v>0.38</v>
      </c>
      <c r="R212" s="6">
        <v>0.47</v>
      </c>
      <c r="S212" s="6">
        <v>0.4</v>
      </c>
      <c r="T212" s="6">
        <v>0.81</v>
      </c>
      <c r="U212" s="6">
        <v>0.9</v>
      </c>
      <c r="V212" s="6">
        <v>1.57</v>
      </c>
      <c r="W212" s="6">
        <v>1.05</v>
      </c>
      <c r="X212" s="6">
        <v>0.91</v>
      </c>
      <c r="Y212" s="6">
        <v>0.67</v>
      </c>
      <c r="Z212" s="6">
        <v>0.61</v>
      </c>
    </row>
    <row r="213" spans="3:26" ht="15.5" x14ac:dyDescent="0.35">
      <c r="C213" t="s">
        <v>246</v>
      </c>
      <c r="I213" s="5">
        <v>600760000000</v>
      </c>
      <c r="J213" s="5">
        <v>348060000000</v>
      </c>
      <c r="K213" s="5">
        <v>349440000000</v>
      </c>
      <c r="L213" s="5">
        <v>230740000000</v>
      </c>
      <c r="M213" s="5">
        <v>172070000000</v>
      </c>
      <c r="N213" s="5">
        <v>144960000000</v>
      </c>
      <c r="O213" s="5">
        <v>287730000000</v>
      </c>
      <c r="P213" s="5">
        <v>199200000000</v>
      </c>
    </row>
    <row r="214" spans="3:26" ht="15.5" x14ac:dyDescent="0.35">
      <c r="C214" t="s">
        <v>247</v>
      </c>
      <c r="I214" s="6">
        <v>0.12740000000000001</v>
      </c>
      <c r="J214" s="6">
        <v>0.1157</v>
      </c>
      <c r="K214" s="6">
        <v>0.11599999999999999</v>
      </c>
      <c r="L214" s="6">
        <v>8.14E-2</v>
      </c>
      <c r="M214" s="6">
        <v>7.5499999999999998E-2</v>
      </c>
      <c r="N214" s="6">
        <v>6.9400000000000003E-2</v>
      </c>
      <c r="O214" s="6">
        <v>0.14580000000000001</v>
      </c>
      <c r="P214" s="6">
        <v>0.1032</v>
      </c>
      <c r="Q214" s="6">
        <v>7.6399999999999996E-2</v>
      </c>
      <c r="R214" s="6">
        <v>7.3800000000000004E-2</v>
      </c>
      <c r="S214" s="6">
        <v>7.0800000000000002E-2</v>
      </c>
      <c r="T214" s="6">
        <v>8.1799999999999998E-2</v>
      </c>
      <c r="U214" s="6">
        <v>7.1099999999999997E-2</v>
      </c>
      <c r="V214" s="6">
        <v>9.5399999999999985E-2</v>
      </c>
      <c r="W214" s="6">
        <v>0.25569999999999998</v>
      </c>
      <c r="X214" s="6">
        <v>0.31969999999999998</v>
      </c>
      <c r="Y214" s="6">
        <v>0.1583</v>
      </c>
      <c r="Z214" s="6">
        <v>7.0099999999999996E-2</v>
      </c>
    </row>
    <row r="215" spans="3:26" ht="15.5" x14ac:dyDescent="0.35">
      <c r="C215" t="s">
        <v>248</v>
      </c>
      <c r="I215" s="6">
        <v>0.25340000000000001</v>
      </c>
      <c r="J215" s="6">
        <v>0.2064</v>
      </c>
      <c r="K215" s="6">
        <v>0.20829999999999999</v>
      </c>
      <c r="L215" s="6">
        <v>0.1341</v>
      </c>
      <c r="M215" s="6">
        <v>0.1069</v>
      </c>
      <c r="N215" s="6">
        <v>9.9900000000000003E-2</v>
      </c>
      <c r="O215" s="6">
        <v>0.24079999999999999</v>
      </c>
      <c r="P215" s="6">
        <v>0.184</v>
      </c>
      <c r="Q215" s="6">
        <v>0.14000000000000001</v>
      </c>
      <c r="R215" s="6">
        <v>0.1474</v>
      </c>
      <c r="S215" s="6">
        <v>0.19289999999999999</v>
      </c>
      <c r="T215" s="6">
        <v>0.19489999999999999</v>
      </c>
      <c r="U215" s="6">
        <v>0.17430000000000001</v>
      </c>
      <c r="V215" s="6">
        <v>0.20710000000000001</v>
      </c>
      <c r="W215" s="6">
        <v>0.4304</v>
      </c>
      <c r="X215" s="6">
        <v>0.49130000000000001</v>
      </c>
      <c r="Y215" s="6">
        <v>0.28749999999999998</v>
      </c>
      <c r="Z215" s="6">
        <v>0.1235</v>
      </c>
    </row>
    <row r="216" spans="3:26" ht="15.5" x14ac:dyDescent="0.35">
      <c r="C216" t="s">
        <v>249</v>
      </c>
      <c r="I216" s="6">
        <v>0.38109999999999999</v>
      </c>
      <c r="J216" s="6">
        <v>0.24890000000000001</v>
      </c>
      <c r="K216" s="6">
        <v>0.28260000000000002</v>
      </c>
      <c r="L216" s="6">
        <v>0.19219999999999998</v>
      </c>
      <c r="M216" s="6">
        <v>0.15410000000000001</v>
      </c>
      <c r="N216" s="6">
        <v>0.1439</v>
      </c>
      <c r="O216" s="6">
        <v>0.34979999999999994</v>
      </c>
      <c r="P216" s="6">
        <v>0.253</v>
      </c>
      <c r="Q216" s="6">
        <v>0.23329999999999998</v>
      </c>
      <c r="R216" s="6">
        <v>0.2475</v>
      </c>
      <c r="S216" s="6">
        <v>0.2999</v>
      </c>
      <c r="T216" s="6">
        <v>0.26289999999999997</v>
      </c>
      <c r="U216" s="6">
        <v>0.2349</v>
      </c>
      <c r="V216" s="6">
        <v>0.2707</v>
      </c>
      <c r="W216" s="6">
        <v>0.55889999999999995</v>
      </c>
      <c r="X216" s="6">
        <v>0.75709999999999988</v>
      </c>
      <c r="Y216" s="6">
        <v>0.46689999999999998</v>
      </c>
      <c r="Z216" s="6">
        <v>0.4022</v>
      </c>
    </row>
    <row r="217" spans="3:26" ht="15.5" x14ac:dyDescent="0.35">
      <c r="C217" t="s">
        <v>250</v>
      </c>
      <c r="I217" s="6">
        <v>192.81</v>
      </c>
      <c r="J217" s="6">
        <v>62.58</v>
      </c>
      <c r="K217" s="6">
        <v>47.96</v>
      </c>
      <c r="L217" s="6">
        <v>15.91</v>
      </c>
      <c r="M217" s="6">
        <v>12.22</v>
      </c>
      <c r="N217" s="6">
        <v>7.61</v>
      </c>
      <c r="O217" s="6">
        <v>13.6</v>
      </c>
      <c r="P217" s="6">
        <v>6.65</v>
      </c>
      <c r="Q217" s="6">
        <v>4.04</v>
      </c>
      <c r="R217" s="6">
        <v>3.65</v>
      </c>
      <c r="S217" s="6">
        <v>4.1100000000000003</v>
      </c>
      <c r="T217" s="6">
        <v>3.96</v>
      </c>
      <c r="U217" s="6">
        <v>4.92</v>
      </c>
      <c r="V217" s="6">
        <v>10.18</v>
      </c>
      <c r="X217" s="6">
        <v>26.57</v>
      </c>
      <c r="Y217" s="6">
        <v>14.44</v>
      </c>
      <c r="Z217" s="6">
        <v>4.8600000000000003</v>
      </c>
    </row>
    <row r="218" spans="3:26" ht="15.5" x14ac:dyDescent="0.35">
      <c r="C218" t="s">
        <v>69</v>
      </c>
      <c r="I218" s="6">
        <v>2.84</v>
      </c>
      <c r="J218" s="6">
        <v>1.31</v>
      </c>
      <c r="K218" s="6">
        <v>2.12</v>
      </c>
      <c r="L218" s="6">
        <v>1.91</v>
      </c>
      <c r="M218" s="6">
        <v>2.11</v>
      </c>
      <c r="N218" s="6">
        <v>2.4</v>
      </c>
      <c r="O218" s="6">
        <v>2.41</v>
      </c>
      <c r="P218" s="6">
        <v>1.39</v>
      </c>
      <c r="Q218" s="6">
        <v>0.85</v>
      </c>
      <c r="R218" s="5">
        <v>1</v>
      </c>
      <c r="S218" s="6">
        <v>1.22</v>
      </c>
      <c r="T218" s="6">
        <v>2.4300000000000002</v>
      </c>
      <c r="U218" s="6">
        <v>2.29</v>
      </c>
      <c r="V218" s="6">
        <v>3.2</v>
      </c>
      <c r="W218" s="6">
        <v>2.87</v>
      </c>
      <c r="X218" s="6">
        <v>2.64</v>
      </c>
      <c r="Y218" s="6">
        <v>2.06</v>
      </c>
      <c r="Z218" s="6">
        <v>1.51</v>
      </c>
    </row>
    <row r="219" spans="3:26" ht="15.5" x14ac:dyDescent="0.35">
      <c r="C219" t="s">
        <v>66</v>
      </c>
      <c r="I219" s="6">
        <v>202.42</v>
      </c>
      <c r="J219" s="6">
        <v>168.28</v>
      </c>
      <c r="K219" s="6">
        <v>145.49</v>
      </c>
      <c r="L219" s="6">
        <v>138.54</v>
      </c>
      <c r="M219" s="6">
        <v>499.91</v>
      </c>
      <c r="N219" s="6">
        <v>420.94</v>
      </c>
      <c r="O219" s="6">
        <v>407.45</v>
      </c>
      <c r="P219" s="6">
        <v>356.19</v>
      </c>
      <c r="Q219" s="6">
        <v>323.25</v>
      </c>
      <c r="R219" s="6">
        <v>307.51</v>
      </c>
      <c r="S219" s="5">
        <v>190</v>
      </c>
      <c r="T219" s="6">
        <v>156.28</v>
      </c>
      <c r="U219" s="6">
        <v>132.59</v>
      </c>
      <c r="V219" s="6">
        <v>116.26</v>
      </c>
      <c r="W219" s="6">
        <v>104.66</v>
      </c>
      <c r="X219" s="6">
        <v>439.5</v>
      </c>
      <c r="Y219" s="6">
        <v>252.12</v>
      </c>
      <c r="Z219" s="6">
        <v>185.72</v>
      </c>
    </row>
    <row r="220" spans="3:26" ht="15.5" x14ac:dyDescent="0.35">
      <c r="C220" t="s">
        <v>251</v>
      </c>
      <c r="I220" s="6">
        <v>2.89</v>
      </c>
      <c r="J220" s="6">
        <v>1.34</v>
      </c>
      <c r="K220" s="6">
        <v>2.17</v>
      </c>
      <c r="L220" s="6">
        <v>1.95</v>
      </c>
      <c r="M220" s="6">
        <v>2.13</v>
      </c>
      <c r="N220" s="6">
        <v>2.42</v>
      </c>
      <c r="O220" s="6">
        <v>2.42</v>
      </c>
      <c r="P220" s="6">
        <v>1.4</v>
      </c>
      <c r="Q220" s="6">
        <v>0.86</v>
      </c>
      <c r="R220" s="6">
        <v>1.01</v>
      </c>
      <c r="S220" s="6">
        <v>1.23</v>
      </c>
      <c r="T220" s="6">
        <v>2.4300000000000002</v>
      </c>
      <c r="U220" s="6">
        <v>2.29</v>
      </c>
      <c r="V220" s="6">
        <v>3.2</v>
      </c>
      <c r="W220" s="6">
        <v>2.87</v>
      </c>
      <c r="X220" s="6">
        <v>2.64</v>
      </c>
      <c r="Y220" s="6">
        <v>2.06</v>
      </c>
      <c r="Z220" s="6">
        <v>1.51</v>
      </c>
    </row>
    <row r="221" spans="3:26" ht="15.5" x14ac:dyDescent="0.35">
      <c r="C221" t="s">
        <v>252</v>
      </c>
      <c r="I221" s="6">
        <v>198.74</v>
      </c>
      <c r="J221" s="6">
        <v>164.05</v>
      </c>
      <c r="K221" s="6">
        <v>141.86000000000001</v>
      </c>
      <c r="L221" s="6">
        <v>135.61000000000001</v>
      </c>
      <c r="M221" s="6">
        <v>496.51</v>
      </c>
      <c r="N221" s="6">
        <v>417.52</v>
      </c>
      <c r="O221" s="6">
        <v>405.46</v>
      </c>
      <c r="P221" s="6">
        <v>354.12</v>
      </c>
      <c r="Q221" s="6">
        <v>320.86</v>
      </c>
      <c r="R221" s="6">
        <v>305.12</v>
      </c>
      <c r="S221" s="6">
        <v>189.05</v>
      </c>
      <c r="T221" s="6">
        <v>156.28</v>
      </c>
      <c r="U221" s="6">
        <v>132.59</v>
      </c>
      <c r="V221" s="6">
        <v>116.26</v>
      </c>
      <c r="W221" s="6">
        <v>104.66</v>
      </c>
      <c r="X221" s="6">
        <v>439.5</v>
      </c>
      <c r="Y221" s="6">
        <v>252.12</v>
      </c>
      <c r="Z221" s="6">
        <v>185.72</v>
      </c>
    </row>
    <row r="222" spans="3:26" ht="15.5" x14ac:dyDescent="0.35">
      <c r="C222" t="s">
        <v>253</v>
      </c>
      <c r="I222" s="5">
        <v>9000000000</v>
      </c>
      <c r="J222" s="5">
        <v>13000000000</v>
      </c>
      <c r="K222" s="5">
        <v>10000000000</v>
      </c>
      <c r="L222" s="5">
        <v>69000000000</v>
      </c>
      <c r="M222" s="5">
        <v>8000000000</v>
      </c>
      <c r="N222" s="5">
        <v>27000000000</v>
      </c>
      <c r="O222" s="5">
        <v>124000000000</v>
      </c>
      <c r="P222" s="5">
        <v>140000000000</v>
      </c>
      <c r="Q222" s="5">
        <v>195000000000</v>
      </c>
      <c r="R222" s="5">
        <v>236000000000</v>
      </c>
      <c r="S222" s="5">
        <v>174000000000</v>
      </c>
      <c r="T222" s="5">
        <v>76000000000</v>
      </c>
      <c r="U222" s="5">
        <v>31000000000</v>
      </c>
      <c r="V222" s="5">
        <v>11000000000</v>
      </c>
      <c r="W222" s="5">
        <v>5000000000</v>
      </c>
      <c r="X222" s="5">
        <v>2000000000</v>
      </c>
      <c r="Y222" s="5">
        <v>27000000000</v>
      </c>
      <c r="Z222" s="5">
        <v>31000000000</v>
      </c>
    </row>
    <row r="223" spans="3:26" ht="15.5" x14ac:dyDescent="0.35">
      <c r="C223" t="s">
        <v>254</v>
      </c>
      <c r="I223" s="5">
        <v>3000000000</v>
      </c>
      <c r="J223" s="5">
        <v>14000000000</v>
      </c>
      <c r="K223" s="5">
        <v>18000000000</v>
      </c>
      <c r="L223" s="5">
        <v>28000000000</v>
      </c>
      <c r="M223" s="5">
        <v>38000000000</v>
      </c>
      <c r="N223" s="5">
        <v>4000000000</v>
      </c>
      <c r="O223" s="5">
        <v>9000000000</v>
      </c>
      <c r="P223" s="5">
        <v>28000000000</v>
      </c>
      <c r="Q223" s="5">
        <v>36000000000</v>
      </c>
      <c r="R223" s="5">
        <v>52000000000</v>
      </c>
      <c r="S223" s="5">
        <v>59000000000</v>
      </c>
      <c r="T223" s="5">
        <v>71000000000</v>
      </c>
      <c r="U223" s="5">
        <v>53000000000</v>
      </c>
      <c r="V223" s="5">
        <v>49000000000</v>
      </c>
      <c r="W223" s="5">
        <v>13000000000</v>
      </c>
      <c r="X223" s="5">
        <v>23000000000</v>
      </c>
      <c r="Y223" s="5">
        <v>0</v>
      </c>
      <c r="Z223" s="5">
        <v>0</v>
      </c>
    </row>
    <row r="224" spans="3:26" ht="15.5" x14ac:dyDescent="0.35">
      <c r="C224" t="s">
        <v>26</v>
      </c>
      <c r="I224" s="5">
        <v>12000000000</v>
      </c>
      <c r="J224" s="5">
        <v>26000000000</v>
      </c>
      <c r="K224" s="5">
        <v>28000000000</v>
      </c>
      <c r="L224" s="5">
        <v>97000000000</v>
      </c>
      <c r="M224" s="5">
        <v>46000000000</v>
      </c>
      <c r="N224" s="5">
        <v>31000000000</v>
      </c>
      <c r="O224" s="5">
        <v>133000000000</v>
      </c>
      <c r="P224" s="5">
        <v>168000000000</v>
      </c>
      <c r="Q224" s="5">
        <v>231000000000</v>
      </c>
      <c r="R224" s="5">
        <v>288000000000</v>
      </c>
      <c r="S224" s="5">
        <v>233000000000</v>
      </c>
      <c r="T224" s="5">
        <v>147000000000</v>
      </c>
      <c r="U224" s="5">
        <v>85000000000</v>
      </c>
      <c r="V224" s="5">
        <v>60000000000</v>
      </c>
      <c r="W224" s="5">
        <v>18000000000</v>
      </c>
      <c r="X224" s="5">
        <v>24000000000</v>
      </c>
      <c r="Y224" s="5">
        <v>27000000000</v>
      </c>
      <c r="Z224" s="5">
        <v>31000000000</v>
      </c>
    </row>
    <row r="225" spans="3:26" ht="15.5" x14ac:dyDescent="0.35">
      <c r="C225" t="s">
        <v>23</v>
      </c>
      <c r="I225" s="5">
        <v>-1203000000000</v>
      </c>
      <c r="J225" s="5">
        <v>-531000000000</v>
      </c>
      <c r="K225" s="5">
        <v>-370000000000</v>
      </c>
      <c r="L225" s="5">
        <v>-112000000000</v>
      </c>
      <c r="M225" s="5">
        <v>-130000000000</v>
      </c>
      <c r="N225" s="5">
        <v>-2000000000</v>
      </c>
      <c r="O225" s="5">
        <v>51000000000</v>
      </c>
      <c r="P225" s="5">
        <v>17000000000</v>
      </c>
      <c r="Q225" s="5">
        <v>126000000000</v>
      </c>
      <c r="R225" s="5">
        <v>162000000000</v>
      </c>
      <c r="S225" s="5">
        <v>193000000000</v>
      </c>
      <c r="T225" s="5">
        <v>78000000000</v>
      </c>
      <c r="U225" s="5">
        <v>-28000000000</v>
      </c>
      <c r="V225" s="5">
        <v>22000000000</v>
      </c>
      <c r="W225" s="5">
        <v>-65000000000</v>
      </c>
      <c r="X225" s="5">
        <v>-55000000000</v>
      </c>
      <c r="Y225" s="5">
        <v>-17000000000</v>
      </c>
      <c r="Z225" s="5">
        <v>0</v>
      </c>
    </row>
    <row r="226" spans="3:26" ht="15.5" x14ac:dyDescent="0.35">
      <c r="C226" t="s">
        <v>255</v>
      </c>
      <c r="I226" s="5">
        <v>762000000000</v>
      </c>
      <c r="J226" s="5">
        <v>480000000000</v>
      </c>
      <c r="K226" s="5">
        <v>389000000000</v>
      </c>
      <c r="L226" s="5">
        <v>356000000000</v>
      </c>
      <c r="M226" s="5">
        <v>327000000000</v>
      </c>
      <c r="N226" s="5">
        <v>263000000000</v>
      </c>
      <c r="O226" s="5">
        <v>253000000000</v>
      </c>
      <c r="P226" s="5">
        <v>174000000000</v>
      </c>
      <c r="Q226" s="5">
        <v>73000000000</v>
      </c>
      <c r="R226" s="5">
        <v>131000000000</v>
      </c>
      <c r="S226" s="5">
        <v>74000000000</v>
      </c>
      <c r="T226" s="5">
        <v>111000000000</v>
      </c>
      <c r="U226" s="5">
        <v>82000000000</v>
      </c>
      <c r="V226" s="5">
        <v>69000000000</v>
      </c>
      <c r="W226" s="5">
        <v>54000000000</v>
      </c>
      <c r="X226" s="5">
        <v>74000000000</v>
      </c>
      <c r="Y226" s="5">
        <v>29000000000</v>
      </c>
      <c r="Z226" s="5">
        <v>12000000000</v>
      </c>
    </row>
    <row r="227" spans="3:26" ht="15.5" x14ac:dyDescent="0.35">
      <c r="C227" t="s">
        <v>256</v>
      </c>
      <c r="I227" s="5">
        <v>876000000000</v>
      </c>
      <c r="J227" s="5">
        <v>361000000000</v>
      </c>
      <c r="K227" s="5">
        <v>473000000000</v>
      </c>
      <c r="L227" s="5">
        <v>157000000000</v>
      </c>
      <c r="M227" s="5">
        <v>198000000000</v>
      </c>
      <c r="N227" s="5">
        <v>168000000000</v>
      </c>
      <c r="O227" s="5">
        <v>149000000000</v>
      </c>
      <c r="P227" s="5">
        <v>154000000000</v>
      </c>
      <c r="Q227" s="5">
        <v>128000000000</v>
      </c>
      <c r="R227" s="5">
        <v>90000000000</v>
      </c>
      <c r="S227" s="5">
        <v>-10000000000</v>
      </c>
      <c r="T227" s="5">
        <v>-46000000000</v>
      </c>
      <c r="U227" s="5">
        <v>102000000000</v>
      </c>
      <c r="V227" s="5">
        <v>-6000000000</v>
      </c>
      <c r="W227" s="5">
        <v>111000000000</v>
      </c>
      <c r="X227" s="5">
        <v>94000000000</v>
      </c>
      <c r="Y227" s="5">
        <v>31000000000</v>
      </c>
      <c r="Z227" s="5">
        <v>21000000000</v>
      </c>
    </row>
    <row r="228" spans="3:26" ht="15.5" x14ac:dyDescent="0.35">
      <c r="C228" t="s">
        <v>257</v>
      </c>
      <c r="I228" s="5">
        <v>-118000000000</v>
      </c>
      <c r="J228" s="5">
        <v>-106000000000</v>
      </c>
      <c r="K228" s="5">
        <v>-94000000000</v>
      </c>
      <c r="L228" s="5">
        <v>-117000000000</v>
      </c>
      <c r="M228" s="5">
        <v>-40000000000</v>
      </c>
      <c r="N228" s="5">
        <v>-47000000000</v>
      </c>
      <c r="O228" s="5">
        <v>-96000000000</v>
      </c>
      <c r="P228" s="5">
        <v>-40000000000</v>
      </c>
      <c r="Q228" s="5">
        <v>-38000000000</v>
      </c>
      <c r="R228" s="5">
        <v>-24000000000</v>
      </c>
      <c r="S228" s="5">
        <v>-100000000000</v>
      </c>
      <c r="T228" s="5">
        <v>-40000000000</v>
      </c>
      <c r="U228" s="5">
        <v>-48000000000</v>
      </c>
      <c r="V228" s="5">
        <v>-57000000000</v>
      </c>
      <c r="W228" s="5">
        <v>-53000000000</v>
      </c>
      <c r="X228" s="5">
        <v>-46000000000</v>
      </c>
      <c r="Y228" s="5">
        <v>-16000000000</v>
      </c>
      <c r="Z228" s="5">
        <v>-19000000000</v>
      </c>
    </row>
    <row r="229" spans="3:26" ht="15.5" x14ac:dyDescent="0.35">
      <c r="C229" t="s">
        <v>15</v>
      </c>
      <c r="I229" s="5">
        <v>758000000000</v>
      </c>
      <c r="J229" s="5">
        <v>255000000000</v>
      </c>
      <c r="K229" s="5">
        <v>379000000000</v>
      </c>
      <c r="L229" s="5">
        <v>41000000000</v>
      </c>
      <c r="M229" s="5">
        <v>159000000000</v>
      </c>
      <c r="N229" s="5">
        <v>121000000000</v>
      </c>
      <c r="O229" s="5">
        <v>53000000000</v>
      </c>
      <c r="P229" s="5">
        <v>115000000000</v>
      </c>
      <c r="Q229" s="5">
        <v>90000000000</v>
      </c>
      <c r="R229" s="5">
        <v>66000000000</v>
      </c>
      <c r="S229" s="5">
        <v>-110000000000</v>
      </c>
      <c r="T229" s="5">
        <v>-87000000000</v>
      </c>
      <c r="U229" s="5">
        <v>54000000000</v>
      </c>
      <c r="V229" s="5">
        <v>-64000000000</v>
      </c>
      <c r="W229" s="5">
        <v>59000000000</v>
      </c>
      <c r="X229" s="5">
        <v>47000000000</v>
      </c>
      <c r="Y229" s="5">
        <v>14000000000</v>
      </c>
      <c r="Z229" s="5">
        <v>2000000000</v>
      </c>
    </row>
    <row r="230" spans="3:26" ht="15.5" x14ac:dyDescent="0.35">
      <c r="C230" t="s">
        <v>17</v>
      </c>
      <c r="I230" s="6">
        <v>110.61</v>
      </c>
      <c r="J230" s="6">
        <v>37.229999999999997</v>
      </c>
      <c r="K230" s="6">
        <v>55.33</v>
      </c>
      <c r="L230" s="6">
        <v>5.92</v>
      </c>
      <c r="M230" s="6">
        <v>92.78</v>
      </c>
      <c r="N230" s="6">
        <v>70.680000000000007</v>
      </c>
      <c r="O230" s="6">
        <v>31.1</v>
      </c>
      <c r="P230" s="6">
        <v>66.84</v>
      </c>
      <c r="Q230" s="6">
        <v>52.71</v>
      </c>
      <c r="R230" s="6">
        <v>38.71</v>
      </c>
      <c r="S230" s="6">
        <v>-64.180000000000007</v>
      </c>
      <c r="T230" s="6">
        <v>-48.9</v>
      </c>
      <c r="U230" s="6">
        <v>30.34</v>
      </c>
      <c r="V230" s="5">
        <v>-36</v>
      </c>
      <c r="W230" s="6">
        <v>33.08</v>
      </c>
      <c r="X230" s="6">
        <v>135.27000000000001</v>
      </c>
      <c r="Y230" s="6">
        <v>40.74</v>
      </c>
      <c r="Z230" s="6">
        <v>6.55</v>
      </c>
    </row>
  </sheetData>
  <pageMargins left="0.7" right="0.7" top="0.75" bottom="0.75" header="0.3" footer="0.3"/>
  <ignoredErrors>
    <ignoredError sqref="A1:Z231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2742</v>
      </c>
      <c r="D2" s="2" vm="865">
        <f ca="1">IFERROR(_xlfn.STOCKHISTORY("XIDX:" &amp; $C$1, D3, , 0, 0, 1), "Libur")</f>
        <v>462</v>
      </c>
      <c r="E2" s="2" vm="32">
        <f ca="1">IFERROR(_xlfn.STOCKHISTORY("XIDX:" &amp; $C$1, E3, , 0, 0, 1), "Libur")</f>
        <v>420</v>
      </c>
      <c r="H2" s="2" vm="32">
        <f ca="1">IFERROR(INDEX(D2:G2,COUNT(D2:G2)),"")</f>
        <v>420</v>
      </c>
      <c r="I2" s="2" vm="229">
        <f t="shared" ref="I2:Z2" ca="1" si="0">IFERROR(_xlfn.STOCKHISTORY("XIDX:" &amp; $C$1, I1, , 0, 0, 1), "Libur")</f>
        <v>515</v>
      </c>
      <c r="J2" s="2" vm="113">
        <f t="shared" ca="1" si="0"/>
        <v>605</v>
      </c>
      <c r="K2" s="2" vm="866">
        <f t="shared" ca="1" si="0"/>
        <v>1445</v>
      </c>
      <c r="L2" s="2" vm="170">
        <f t="shared" ca="1" si="0"/>
        <v>1085</v>
      </c>
      <c r="M2" s="2" vm="202">
        <f t="shared" ca="1" si="0"/>
        <v>2430</v>
      </c>
      <c r="N2" s="2" vm="392">
        <f t="shared" ca="1" si="0"/>
        <v>4250</v>
      </c>
      <c r="O2" s="2" vm="353">
        <f t="shared" ca="1" si="0"/>
        <v>1250</v>
      </c>
      <c r="P2" s="2" vm="557">
        <f t="shared" ca="1" si="0"/>
        <v>2600</v>
      </c>
      <c r="Q2" s="2" vm="204">
        <f t="shared" ca="1" si="0"/>
        <v>2700</v>
      </c>
      <c r="R2" s="2" vm="87">
        <f t="shared" ca="1" si="0"/>
        <v>2750</v>
      </c>
      <c r="S2" s="2" vm="591">
        <f t="shared" ca="1" si="0"/>
        <v>870</v>
      </c>
      <c r="T2" s="2" vm="830">
        <f t="shared" ca="1" si="0"/>
        <v>1465</v>
      </c>
      <c r="U2" s="2" vm="172">
        <f t="shared" ca="1" si="0"/>
        <v>590</v>
      </c>
      <c r="V2" s="2" vm="132">
        <f t="shared" ca="1" si="0"/>
        <v>740</v>
      </c>
      <c r="W2" s="2" vm="565">
        <f t="shared" ca="1" si="0"/>
        <v>340</v>
      </c>
      <c r="X2" s="2" vm="455">
        <f t="shared" ca="1" si="0"/>
        <v>159</v>
      </c>
      <c r="Y2" s="2" vm="521">
        <f t="shared" ca="1" si="0"/>
        <v>127</v>
      </c>
      <c r="Z2" s="2" vm="436">
        <f t="shared" ca="1" si="0"/>
        <v>76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2671041110000</v>
      </c>
      <c r="E4" s="2">
        <f>IFERROR(INDEX(E51:E500,MATCH($C$4,$C$51:$C$500,0)),"")</f>
        <v>2030649486000</v>
      </c>
      <c r="H4" s="2">
        <f>IFERROR(SUM(D4:G4)*(4/MAX(1,COUNT(D4:G4))),"")</f>
        <v>9403381192000</v>
      </c>
      <c r="I4" s="2">
        <f t="shared" ref="I4:Z4" si="1">IFERROR(INDEX(I51:I500,MATCH($C$4,$C$51:$C$500,0)),"")</f>
        <v>9223328056000</v>
      </c>
      <c r="J4" s="2">
        <f t="shared" si="1"/>
        <v>9938958364000</v>
      </c>
      <c r="K4" s="2">
        <f t="shared" si="1"/>
        <v>9871842138000</v>
      </c>
      <c r="L4" s="2">
        <f t="shared" si="1"/>
        <v>9606145359000</v>
      </c>
      <c r="M4" s="2">
        <f t="shared" si="1"/>
        <v>12857626593000</v>
      </c>
      <c r="N4" s="2">
        <f t="shared" si="1"/>
        <v>10006173023000</v>
      </c>
      <c r="O4" s="2">
        <f t="shared" si="1"/>
        <v>9400535476000</v>
      </c>
      <c r="P4" s="2">
        <f t="shared" si="1"/>
        <v>7454114741189</v>
      </c>
      <c r="Q4" s="2">
        <f t="shared" si="1"/>
        <v>6127479369403</v>
      </c>
      <c r="R4" s="2">
        <f t="shared" si="1"/>
        <v>5811502656431</v>
      </c>
      <c r="S4" s="2">
        <f t="shared" si="1"/>
        <v>4860371483524</v>
      </c>
      <c r="T4" s="2">
        <f t="shared" si="1"/>
        <v>4521024379759</v>
      </c>
      <c r="U4" s="2">
        <f t="shared" si="1"/>
        <v>4348073988385</v>
      </c>
      <c r="V4" s="2">
        <f t="shared" si="1"/>
        <v>3734241101309</v>
      </c>
      <c r="W4" s="2">
        <f t="shared" si="1"/>
        <v>3481166441259</v>
      </c>
      <c r="X4" s="2">
        <f t="shared" si="1"/>
        <v>3183829303909</v>
      </c>
      <c r="Y4" s="2">
        <f t="shared" si="1"/>
        <v>2854057690479</v>
      </c>
      <c r="Z4" s="2">
        <f t="shared" si="1"/>
        <v>2704728409703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-64123674000</v>
      </c>
      <c r="E5" s="2">
        <f>IFERROR(INDEX(E51:E500,MATCH($C$5,$C$51:$C$500,0)),"")</f>
        <v>74449544000</v>
      </c>
      <c r="H5" s="2">
        <f>IFERROR(SUM(D5:G5)*(4/MAX(1,COUNT(D5:G5))),"")</f>
        <v>20651740000</v>
      </c>
      <c r="I5" s="2">
        <f t="shared" ref="I5:Z5" si="2">IFERROR(INDEX(I51:I500,MATCH($C$5,$C$51:$C$500,0)),"")</f>
        <v>-542407650000</v>
      </c>
      <c r="J5" s="2">
        <f t="shared" si="2"/>
        <v>-755780319000</v>
      </c>
      <c r="K5" s="2">
        <f t="shared" si="2"/>
        <v>-1976585829000</v>
      </c>
      <c r="L5" s="2">
        <f t="shared" si="2"/>
        <v>60622093000</v>
      </c>
      <c r="M5" s="2">
        <f t="shared" si="2"/>
        <v>8365108000</v>
      </c>
      <c r="N5" s="2">
        <f t="shared" si="2"/>
        <v>-65189339000</v>
      </c>
      <c r="O5" s="2">
        <f t="shared" si="2"/>
        <v>4796872445000</v>
      </c>
      <c r="P5" s="2">
        <f t="shared" si="2"/>
        <v>786883348921</v>
      </c>
      <c r="Q5" s="2">
        <f t="shared" si="2"/>
        <v>318945024311</v>
      </c>
      <c r="R5" s="2">
        <f t="shared" si="2"/>
        <v>242709288475</v>
      </c>
      <c r="S5" s="2">
        <f t="shared" si="2"/>
        <v>183819608922</v>
      </c>
      <c r="T5" s="2">
        <f t="shared" si="2"/>
        <v>234625679206</v>
      </c>
      <c r="U5" s="2">
        <f t="shared" si="2"/>
        <v>214549154260</v>
      </c>
      <c r="V5" s="2">
        <f t="shared" si="2"/>
        <v>205133316635</v>
      </c>
      <c r="W5" s="2">
        <f t="shared" si="2"/>
        <v>171765487458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2789726048000</v>
      </c>
      <c r="E6" s="2">
        <f>IFERROR(INDEX(E51:E500,MATCH($C$6,$C$51:$C$500,0)),"")</f>
        <v>2859286674000</v>
      </c>
      <c r="H6" s="2">
        <f>IFERROR(INDEX(D6:G6,COUNT(D6:G6)),"")</f>
        <v>2859286674000</v>
      </c>
      <c r="I6" s="2">
        <f t="shared" ref="I6:Z6" si="3">IFERROR(INDEX(I51:I500,MATCH($C$6,$C$51:$C$500,0)),"")</f>
        <v>2735649273000</v>
      </c>
      <c r="J6" s="2">
        <f t="shared" si="3"/>
        <v>3428808544000</v>
      </c>
      <c r="K6" s="2">
        <f t="shared" si="3"/>
        <v>4778240335000</v>
      </c>
      <c r="L6" s="2">
        <f t="shared" si="3"/>
        <v>8002755711000</v>
      </c>
      <c r="M6" s="2">
        <f t="shared" si="3"/>
        <v>7231872635000</v>
      </c>
      <c r="N6" s="2">
        <f t="shared" si="3"/>
        <v>7105672046000</v>
      </c>
      <c r="O6" s="2">
        <f t="shared" si="3"/>
        <v>7412926828000</v>
      </c>
      <c r="P6" s="2">
        <f t="shared" si="3"/>
        <v>3356459729851</v>
      </c>
      <c r="Q6" s="2">
        <f t="shared" si="3"/>
        <v>2572520755127</v>
      </c>
      <c r="R6" s="2">
        <f t="shared" si="3"/>
        <v>2271407409194</v>
      </c>
      <c r="S6" s="2">
        <f t="shared" si="3"/>
        <v>1862096822470</v>
      </c>
      <c r="T6" s="2">
        <f t="shared" si="3"/>
        <v>1811143949913</v>
      </c>
      <c r="U6" s="2">
        <f t="shared" si="3"/>
        <v>1624354688981</v>
      </c>
      <c r="V6" s="2">
        <f t="shared" si="3"/>
        <v>1441533689666</v>
      </c>
      <c r="W6" s="2">
        <f t="shared" si="3"/>
        <v>1252505683826</v>
      </c>
      <c r="X6" s="2">
        <f t="shared" si="3"/>
        <v>1114034358578</v>
      </c>
      <c r="Y6" s="2">
        <f t="shared" si="3"/>
        <v>995315100096</v>
      </c>
      <c r="Z6" s="2">
        <f t="shared" si="3"/>
        <v>947764542800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5.57</v>
      </c>
      <c r="E7" s="3">
        <f>IFERROR(INDEX(E51:E500,MATCH($C$7,$C$51:$C$500,0))/1000000000,"")</f>
        <v>5.57</v>
      </c>
      <c r="H7" s="3">
        <f>IFERROR(INDEX(D7:G7,COUNT(D7:G7)),"")</f>
        <v>5.57</v>
      </c>
      <c r="I7" s="3">
        <f t="shared" ref="I7:Z7" si="4">IFERROR(INDEX(I51:I500,MATCH($C$7,$C$51:$C$500,0))/1000000000,"")</f>
        <v>5.57</v>
      </c>
      <c r="J7" s="3">
        <f t="shared" si="4"/>
        <v>5.57</v>
      </c>
      <c r="K7" s="3">
        <f t="shared" si="4"/>
        <v>5.57</v>
      </c>
      <c r="L7" s="3">
        <f t="shared" si="4"/>
        <v>5.55</v>
      </c>
      <c r="M7" s="3">
        <f t="shared" si="4"/>
        <v>5.55</v>
      </c>
      <c r="N7" s="3">
        <f t="shared" si="4"/>
        <v>5.55</v>
      </c>
      <c r="O7" s="3">
        <f t="shared" si="4"/>
        <v>5.55</v>
      </c>
      <c r="P7" s="3">
        <f t="shared" si="4"/>
        <v>5.55</v>
      </c>
      <c r="Q7" s="3">
        <f t="shared" si="4"/>
        <v>5.55</v>
      </c>
      <c r="R7" s="3">
        <f t="shared" si="4"/>
        <v>5.55</v>
      </c>
      <c r="S7" s="3">
        <f t="shared" si="4"/>
        <v>5.55</v>
      </c>
      <c r="T7" s="3">
        <f t="shared" si="4"/>
        <v>5.55</v>
      </c>
      <c r="U7" s="3">
        <f t="shared" si="4"/>
        <v>5.55</v>
      </c>
      <c r="V7" s="3">
        <f t="shared" si="4"/>
        <v>5.55</v>
      </c>
      <c r="W7" s="3">
        <f t="shared" si="4"/>
        <v>5.55</v>
      </c>
      <c r="X7" s="3">
        <f t="shared" si="4"/>
        <v>5.55</v>
      </c>
      <c r="Y7" s="3">
        <f t="shared" si="4"/>
        <v>5.55</v>
      </c>
      <c r="Z7" s="3">
        <f t="shared" si="4"/>
        <v>5.55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-191000000000</v>
      </c>
      <c r="E8" s="2">
        <f>IFERROR(INDEX(E51:E500,MATCH("Free cash flow (Quarter)",$C$51:$C$500,0)),"")</f>
        <v>69000000000</v>
      </c>
      <c r="H8" s="2">
        <f>IFERROR(INDEX(D8:G8,COUNT(D8:G8)),"")</f>
        <v>69000000000</v>
      </c>
      <c r="I8" s="2">
        <f t="shared" ref="I8:Z8" si="5">IFERROR(INDEX(I51:I500,MATCH($C$8,$C$51:$C$500,0)),"")</f>
        <v>101000000000</v>
      </c>
      <c r="J8" s="2">
        <f t="shared" si="5"/>
        <v>-22000000000</v>
      </c>
      <c r="K8" s="2">
        <f t="shared" si="5"/>
        <v>-1117000000000</v>
      </c>
      <c r="L8" s="2">
        <f t="shared" si="5"/>
        <v>-545000000000</v>
      </c>
      <c r="M8" s="2">
        <f t="shared" si="5"/>
        <v>-883000000000</v>
      </c>
      <c r="N8" s="2">
        <f t="shared" si="5"/>
        <v>470000000000</v>
      </c>
      <c r="O8" s="2">
        <f t="shared" si="5"/>
        <v>-2633000000000</v>
      </c>
      <c r="P8" s="2">
        <f t="shared" si="5"/>
        <v>-930000000000</v>
      </c>
      <c r="Q8" s="2">
        <f t="shared" si="5"/>
        <v>-833000000000</v>
      </c>
      <c r="R8" s="2">
        <f t="shared" si="5"/>
        <v>-297000000000</v>
      </c>
      <c r="S8" s="2">
        <f t="shared" si="5"/>
        <v>-81000000000</v>
      </c>
      <c r="T8" s="2">
        <f t="shared" si="5"/>
        <v>98000000000</v>
      </c>
      <c r="U8" s="2">
        <f t="shared" si="5"/>
        <v>58000000000</v>
      </c>
      <c r="V8" s="2">
        <f t="shared" si="5"/>
        <v>158000000000</v>
      </c>
      <c r="W8" s="2">
        <f t="shared" si="5"/>
        <v>23000000000</v>
      </c>
      <c r="X8" s="2">
        <f t="shared" si="5"/>
        <v>95000000000</v>
      </c>
      <c r="Y8" s="2">
        <f t="shared" si="5"/>
        <v>86000000000</v>
      </c>
      <c r="Z8" s="2">
        <f t="shared" si="5"/>
        <v>-53000000000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-34.340000000000003</v>
      </c>
      <c r="E9" s="3">
        <f>IFERROR(INDEX(E51:E500,MATCH("Free cash flow per share (Quarter)",$C$51:$C$500,0)),"")</f>
        <v>12.35</v>
      </c>
      <c r="H9" s="3">
        <f>IFERROR(INDEX(D9:G9,COUNT(D9:G9)),"")</f>
        <v>12.35</v>
      </c>
      <c r="I9" s="3">
        <f t="shared" ref="I9:Z9" si="6">IFERROR(INDEX(I51:I500,MATCH($C$9,$C$51:$C$500,0)),"")</f>
        <v>18.149999999999999</v>
      </c>
      <c r="J9" s="3">
        <f t="shared" si="6"/>
        <v>-3.99</v>
      </c>
      <c r="K9" s="3">
        <f t="shared" si="6"/>
        <v>-200.66</v>
      </c>
      <c r="L9" s="3">
        <f t="shared" si="6"/>
        <v>-98.1</v>
      </c>
      <c r="M9" s="3">
        <f t="shared" si="6"/>
        <v>-159.02000000000001</v>
      </c>
      <c r="N9" s="3">
        <f t="shared" si="6"/>
        <v>84.7</v>
      </c>
      <c r="O9" s="3">
        <f t="shared" si="6"/>
        <v>-474.02</v>
      </c>
      <c r="P9" s="3">
        <f t="shared" si="6"/>
        <v>-167.48</v>
      </c>
      <c r="Q9" s="3">
        <f t="shared" si="6"/>
        <v>-149.93</v>
      </c>
      <c r="R9" s="3">
        <f t="shared" si="6"/>
        <v>-53.48</v>
      </c>
      <c r="S9" s="3">
        <f t="shared" si="6"/>
        <v>-14.5</v>
      </c>
      <c r="T9" s="3">
        <f t="shared" si="6"/>
        <v>17.62</v>
      </c>
      <c r="U9" s="3">
        <f t="shared" si="6"/>
        <v>10.52</v>
      </c>
      <c r="V9" s="3">
        <f t="shared" si="6"/>
        <v>28.41</v>
      </c>
      <c r="W9" s="3">
        <f t="shared" si="6"/>
        <v>4.07</v>
      </c>
      <c r="X9" s="3">
        <f t="shared" si="6"/>
        <v>17.07</v>
      </c>
      <c r="Y9" s="3">
        <f t="shared" si="6"/>
        <v>15.46</v>
      </c>
      <c r="Z9" s="3">
        <f t="shared" si="6"/>
        <v>-9.5399999999999991</v>
      </c>
    </row>
    <row r="10" spans="1:26" ht="15.5" x14ac:dyDescent="0.35">
      <c r="C10" t="s">
        <v>18</v>
      </c>
      <c r="D10" s="3">
        <f ca="1">IFERROR(IF(D9=0,"",D2/D9),"")</f>
        <v>-13.453698311007569</v>
      </c>
      <c r="E10" s="3">
        <f ca="1">IFERROR(IF(E9=0,"",E2/E9),"")</f>
        <v>34.008097165991906</v>
      </c>
      <c r="I10" s="3">
        <f t="shared" ref="I10:Z10" ca="1" si="7">IFERROR(IF(I9=0,"",I2/I9),"")</f>
        <v>28.374655647382923</v>
      </c>
      <c r="J10" s="3">
        <f t="shared" ca="1" si="7"/>
        <v>-151.62907268170426</v>
      </c>
      <c r="K10" s="3">
        <f t="shared" ca="1" si="7"/>
        <v>-7.201235921459185</v>
      </c>
      <c r="L10" s="3">
        <f t="shared" ca="1" si="7"/>
        <v>-11.060142711518859</v>
      </c>
      <c r="M10" s="3">
        <f t="shared" ca="1" si="7"/>
        <v>-15.281096717394037</v>
      </c>
      <c r="N10" s="3">
        <f t="shared" ca="1" si="7"/>
        <v>50.177095631641087</v>
      </c>
      <c r="O10" s="3">
        <f t="shared" ca="1" si="7"/>
        <v>-2.6370195350407157</v>
      </c>
      <c r="P10" s="3">
        <f t="shared" ca="1" si="7"/>
        <v>-15.524241700501554</v>
      </c>
      <c r="Q10" s="3">
        <f t="shared" ca="1" si="7"/>
        <v>-18.008403921830187</v>
      </c>
      <c r="R10" s="3">
        <f t="shared" ca="1" si="7"/>
        <v>-51.421091997008233</v>
      </c>
      <c r="S10" s="3">
        <f t="shared" ca="1" si="7"/>
        <v>-60</v>
      </c>
      <c r="T10" s="3">
        <f t="shared" ca="1" si="7"/>
        <v>83.144154370034045</v>
      </c>
      <c r="U10" s="3">
        <f t="shared" ca="1" si="7"/>
        <v>56.083650190114071</v>
      </c>
      <c r="V10" s="3">
        <f t="shared" ca="1" si="7"/>
        <v>26.0471664906723</v>
      </c>
      <c r="W10" s="3">
        <f t="shared" ca="1" si="7"/>
        <v>83.538083538083526</v>
      </c>
      <c r="X10" s="3">
        <f t="shared" ca="1" si="7"/>
        <v>9.314586994727593</v>
      </c>
      <c r="Y10" s="3">
        <f t="shared" ca="1" si="7"/>
        <v>8.2147477360931429</v>
      </c>
      <c r="Z10" s="3">
        <f t="shared" ca="1" si="7"/>
        <v>-7.9664570230607969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445472376000</v>
      </c>
      <c r="E11" s="2">
        <f>IFERROR(INDEX(E51:E500,MATCH($C$11,$C$51:$C$500,0)),"")</f>
        <v>426622403000</v>
      </c>
      <c r="H11" s="2">
        <f>IFERROR(INDEX(D11:G11,COUNT(D11:G11)),"")</f>
        <v>426622403000</v>
      </c>
      <c r="I11" s="2">
        <f t="shared" ref="I11:Z11" si="8">IFERROR(INDEX(I51:I500,MATCH($C$11,$C$51:$C$500,0)),"")</f>
        <v>377088595000</v>
      </c>
      <c r="J11" s="2">
        <f t="shared" si="8"/>
        <v>437589061000</v>
      </c>
      <c r="K11" s="2">
        <f t="shared" si="8"/>
        <v>783531009000</v>
      </c>
      <c r="L11" s="2">
        <f t="shared" si="8"/>
        <v>2191074648000</v>
      </c>
      <c r="M11" s="2">
        <f t="shared" si="8"/>
        <v>748481112000</v>
      </c>
      <c r="N11" s="2">
        <f t="shared" si="8"/>
        <v>1249994068000</v>
      </c>
      <c r="O11" s="2">
        <f t="shared" si="8"/>
        <v>1360268286000</v>
      </c>
      <c r="P11" s="2">
        <f t="shared" si="8"/>
        <v>1960038027753</v>
      </c>
      <c r="Q11" s="2">
        <f t="shared" si="8"/>
        <v>989637043381</v>
      </c>
      <c r="R11" s="2">
        <f t="shared" si="8"/>
        <v>647683951012</v>
      </c>
      <c r="S11" s="2">
        <f t="shared" si="8"/>
        <v>460994073484</v>
      </c>
      <c r="T11" s="2">
        <f t="shared" si="8"/>
        <v>573360267681</v>
      </c>
      <c r="U11" s="2">
        <f t="shared" si="8"/>
        <v>394149909832</v>
      </c>
      <c r="V11" s="2">
        <f t="shared" si="8"/>
        <v>316497879806</v>
      </c>
      <c r="W11" s="2">
        <f t="shared" si="8"/>
        <v>199385754109</v>
      </c>
      <c r="X11" s="2">
        <f t="shared" si="8"/>
        <v>265445594112</v>
      </c>
      <c r="Y11" s="2">
        <f t="shared" si="8"/>
        <v>163821008601</v>
      </c>
      <c r="Z11" s="2">
        <f t="shared" si="8"/>
        <v>221955781752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5955000000000</v>
      </c>
      <c r="E12" s="2">
        <f>IFERROR(INDEX(E51:E500,MATCH("Net Debt (Quarter)",$C$51:$C$500,0)),"")</f>
        <v>5761000000000</v>
      </c>
      <c r="H12" s="2">
        <f>IFERROR(INDEX(D12:G12,COUNT(D12:G12)),"")</f>
        <v>5761000000000</v>
      </c>
      <c r="I12" s="2">
        <f t="shared" ref="I12:Z12" si="9">IFERROR(INDEX(I51:I500,MATCH($C$12,$C$51:$C$500,0)),"")</f>
        <v>6111000000000</v>
      </c>
      <c r="J12" s="2">
        <f t="shared" si="9"/>
        <v>6256000000000</v>
      </c>
      <c r="K12" s="2">
        <f t="shared" si="9"/>
        <v>6702000000000</v>
      </c>
      <c r="L12" s="2">
        <f t="shared" si="9"/>
        <v>5747000000000</v>
      </c>
      <c r="M12" s="2">
        <f t="shared" si="9"/>
        <v>7113000000000</v>
      </c>
      <c r="N12" s="2">
        <f t="shared" si="9"/>
        <v>6488000000000</v>
      </c>
      <c r="O12" s="2">
        <f t="shared" si="9"/>
        <v>6936000000000</v>
      </c>
      <c r="P12" s="2">
        <f t="shared" si="9"/>
        <v>2080000000000</v>
      </c>
      <c r="Q12" s="2">
        <f t="shared" si="9"/>
        <v>1030000000000</v>
      </c>
      <c r="R12" s="2">
        <f t="shared" si="9"/>
        <v>175000000000</v>
      </c>
      <c r="S12" s="2">
        <f t="shared" si="9"/>
        <v>-136000000000</v>
      </c>
      <c r="T12" s="2">
        <f t="shared" si="9"/>
        <v>-237000000000</v>
      </c>
      <c r="U12" s="2">
        <f t="shared" si="9"/>
        <v>-343000000000</v>
      </c>
      <c r="V12" s="2">
        <f t="shared" si="9"/>
        <v>-289000000000</v>
      </c>
      <c r="W12" s="2">
        <f t="shared" si="9"/>
        <v>-175000000000</v>
      </c>
      <c r="X12" s="2">
        <f t="shared" si="9"/>
        <v>-217000000000</v>
      </c>
      <c r="Y12" s="2">
        <f t="shared" si="9"/>
        <v>-96000000000</v>
      </c>
      <c r="Z12" s="2">
        <f t="shared" si="9"/>
        <v>-72000000000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6401000000000</v>
      </c>
      <c r="E13" s="2">
        <f>IFERROR(INDEX(E51:E500,MATCH("Total Debt (Quarter)",$C$51:$C$500,0)),"")</f>
        <v>6188000000000</v>
      </c>
      <c r="H13" s="2">
        <f>IFERROR(INDEX(D13:G13,COUNT(D13:G13)),"")</f>
        <v>6188000000000</v>
      </c>
      <c r="I13" s="2">
        <f t="shared" ref="I13:Z13" si="10">IFERROR(INDEX(I51:I500,MATCH($C$13,$C$51:$C$500,0)),"")</f>
        <v>6488000000000</v>
      </c>
      <c r="J13" s="2">
        <f t="shared" si="10"/>
        <v>6693000000000</v>
      </c>
      <c r="K13" s="2">
        <f t="shared" si="10"/>
        <v>7486000000000</v>
      </c>
      <c r="L13" s="2">
        <f t="shared" si="10"/>
        <v>7938000000000</v>
      </c>
      <c r="M13" s="2">
        <f t="shared" si="10"/>
        <v>7861000000000</v>
      </c>
      <c r="N13" s="2">
        <f t="shared" si="10"/>
        <v>7738000000000</v>
      </c>
      <c r="O13" s="2">
        <f t="shared" si="10"/>
        <v>8297000000000</v>
      </c>
      <c r="P13" s="2">
        <f t="shared" si="10"/>
        <v>4040000000000</v>
      </c>
      <c r="Q13" s="2">
        <f t="shared" si="10"/>
        <v>2020000000000</v>
      </c>
      <c r="R13" s="2">
        <f t="shared" si="10"/>
        <v>822000000000</v>
      </c>
      <c r="S13" s="2">
        <f t="shared" si="10"/>
        <v>325000000000</v>
      </c>
      <c r="T13" s="2">
        <f t="shared" si="10"/>
        <v>336000000000</v>
      </c>
      <c r="U13" s="2">
        <f t="shared" si="10"/>
        <v>51000000000</v>
      </c>
      <c r="V13" s="2">
        <f t="shared" si="10"/>
        <v>28000000000</v>
      </c>
      <c r="W13" s="2">
        <f t="shared" si="10"/>
        <v>25000000000</v>
      </c>
      <c r="X13" s="2">
        <f t="shared" si="10"/>
        <v>48000000000</v>
      </c>
      <c r="Y13" s="2">
        <f t="shared" si="10"/>
        <v>68000000000</v>
      </c>
      <c r="Z13" s="2">
        <f t="shared" si="10"/>
        <v>150000000000</v>
      </c>
    </row>
    <row r="14" spans="1:26" ht="15.5" x14ac:dyDescent="0.35">
      <c r="C14" t="s">
        <v>27</v>
      </c>
      <c r="D14" s="2">
        <f>IFERROR(INDEX(D51:D500,MATCH($C$14,$C$51:$C$500,0)),"")</f>
        <v>-125811639000</v>
      </c>
      <c r="E14" s="2">
        <f>IFERROR(INDEX(E51:E500,MATCH($C$14,$C$51:$C$500,0)),"")</f>
        <v>-110154762000</v>
      </c>
      <c r="H14" s="2">
        <f>IFERROR(SUM(D14:G14)*(4/MAX(1,COUNT(D14:G14))),"")</f>
        <v>-471932802000</v>
      </c>
      <c r="I14" s="2">
        <f t="shared" ref="I14:Z14" si="11">IFERROR(INDEX(I51:I500,MATCH($C$14,$C$51:$C$500,0)),"")</f>
        <v>-590129767000</v>
      </c>
      <c r="J14" s="2">
        <f t="shared" si="11"/>
        <v>-641962241000</v>
      </c>
      <c r="K14" s="2">
        <f t="shared" si="11"/>
        <v>-597149466000</v>
      </c>
      <c r="L14" s="2">
        <f t="shared" si="11"/>
        <v>-520607653000</v>
      </c>
      <c r="M14" s="2">
        <f t="shared" si="11"/>
        <v>-606813011000</v>
      </c>
      <c r="N14" s="2">
        <f t="shared" si="11"/>
        <v>-596377203000</v>
      </c>
      <c r="O14" s="2">
        <f t="shared" si="11"/>
        <v>-497969909000</v>
      </c>
      <c r="P14" s="2">
        <f t="shared" si="11"/>
        <v>-187291030608</v>
      </c>
      <c r="Q14" s="2">
        <f t="shared" si="11"/>
        <v>-85951608979</v>
      </c>
      <c r="R14" s="2">
        <f t="shared" si="11"/>
        <v>-59798179173</v>
      </c>
      <c r="S14" s="2">
        <f t="shared" si="11"/>
        <v>-36142085430</v>
      </c>
      <c r="T14" s="2">
        <f t="shared" si="11"/>
        <v>-26869685416</v>
      </c>
      <c r="U14" s="2">
        <f t="shared" si="11"/>
        <v>-9639641584</v>
      </c>
      <c r="V14" s="2">
        <f t="shared" si="11"/>
        <v>-6872403387</v>
      </c>
      <c r="W14" s="2">
        <f t="shared" si="11"/>
        <v>-12059178398</v>
      </c>
      <c r="X14" s="2">
        <f t="shared" si="11"/>
        <v>-14336646263</v>
      </c>
      <c r="Y14" s="2">
        <f t="shared" si="11"/>
        <v>-25486369011</v>
      </c>
      <c r="Z14" s="2">
        <f t="shared" si="11"/>
        <v>-16873686055</v>
      </c>
    </row>
    <row r="15" spans="1:26" ht="15.5" x14ac:dyDescent="0.35">
      <c r="C15" t="s">
        <v>28</v>
      </c>
      <c r="D15" s="2">
        <f>IFERROR(INDEX(D51:D500,MATCH($C$15,$C$51:$C$500,0)),"")</f>
        <v>-9396841000</v>
      </c>
      <c r="E15" s="2">
        <f>IFERROR(INDEX(E51:E500,MATCH($C$15,$C$51:$C$500,0)),"")</f>
        <v>-4318093000</v>
      </c>
      <c r="H15" s="2">
        <f>IFERROR(SUM(D15:G15)*(4/MAX(1,COUNT(D15:G15))),"")</f>
        <v>-27429868000</v>
      </c>
      <c r="I15" s="2">
        <f t="shared" ref="I15:Z15" si="12">IFERROR(INDEX(I51:I500,MATCH($C$15,$C$51:$C$500,0)),"")</f>
        <v>-5270533000</v>
      </c>
      <c r="J15" s="2">
        <f t="shared" si="12"/>
        <v>21526367000</v>
      </c>
      <c r="K15" s="2">
        <f t="shared" si="12"/>
        <v>19759875000</v>
      </c>
      <c r="L15" s="2">
        <f t="shared" si="12"/>
        <v>-143948941000</v>
      </c>
      <c r="M15" s="2">
        <f t="shared" si="12"/>
        <v>-102994620000</v>
      </c>
      <c r="N15" s="2">
        <f t="shared" si="12"/>
        <v>-52933342000</v>
      </c>
      <c r="O15" s="2">
        <f t="shared" si="12"/>
        <v>-22425049000</v>
      </c>
      <c r="P15" s="2">
        <f t="shared" si="12"/>
        <v>-175933518561</v>
      </c>
      <c r="Q15" s="2">
        <f t="shared" si="12"/>
        <v>-118001844961</v>
      </c>
      <c r="R15" s="2">
        <f t="shared" si="12"/>
        <v>-111427977007</v>
      </c>
      <c r="S15" s="2">
        <f t="shared" si="12"/>
        <v>-85162555115</v>
      </c>
      <c r="T15" s="2">
        <f t="shared" si="12"/>
        <v>-79079988771</v>
      </c>
      <c r="U15" s="2">
        <f t="shared" si="12"/>
        <v>-68483102322</v>
      </c>
      <c r="V15" s="2">
        <f t="shared" si="12"/>
        <v>-72520454677</v>
      </c>
      <c r="W15" s="2">
        <f t="shared" si="12"/>
        <v>-60243883939</v>
      </c>
      <c r="X15" s="2">
        <f t="shared" si="12"/>
        <v>-39894779486</v>
      </c>
      <c r="Y15" s="2">
        <f t="shared" si="12"/>
        <v>-37222944074</v>
      </c>
      <c r="Z15" s="2">
        <f t="shared" si="12"/>
        <v>-40712081273</v>
      </c>
    </row>
    <row r="16" spans="1:26" ht="15.5" x14ac:dyDescent="0.35">
      <c r="C16" t="s">
        <v>29</v>
      </c>
      <c r="D16" s="2">
        <f>IFERROR(INDEX(D51:D500,MATCH($C$16,$C$51:$C$500,0)),"")</f>
        <v>-60163787000</v>
      </c>
      <c r="E16" s="2">
        <f>IFERROR(INDEX(E51:E500,MATCH($C$16,$C$51:$C$500,0)),"")</f>
        <v>127955495000</v>
      </c>
      <c r="H16" s="2">
        <f>IFERROR(SUM(D16:G16)*(4/MAX(1,COUNT(D16:G16))),"")</f>
        <v>135583416000</v>
      </c>
      <c r="I16" s="2">
        <f t="shared" ref="I16:Z16" si="13">IFERROR(INDEX(I51:I500,MATCH($C$16,$C$51:$C$500,0)),"")</f>
        <v>-438086617000</v>
      </c>
      <c r="J16" s="2">
        <f t="shared" si="13"/>
        <v>-1229698910000</v>
      </c>
      <c r="K16" s="2">
        <f t="shared" si="13"/>
        <v>-2280444219000</v>
      </c>
      <c r="L16" s="2">
        <f t="shared" si="13"/>
        <v>49622055000</v>
      </c>
      <c r="M16" s="2">
        <f t="shared" si="13"/>
        <v>392883409000</v>
      </c>
      <c r="N16" s="2">
        <f t="shared" si="13"/>
        <v>73359098000</v>
      </c>
      <c r="O16" s="2">
        <f t="shared" si="13"/>
        <v>38315488000</v>
      </c>
      <c r="P16" s="2">
        <f t="shared" si="13"/>
        <v>577726327511</v>
      </c>
      <c r="Q16" s="2">
        <f t="shared" si="13"/>
        <v>449709762422</v>
      </c>
      <c r="R16" s="2">
        <f t="shared" si="13"/>
        <v>383025924669</v>
      </c>
      <c r="S16" s="2">
        <f t="shared" si="13"/>
        <v>338135061189</v>
      </c>
      <c r="T16" s="2">
        <f t="shared" si="13"/>
        <v>315611059634</v>
      </c>
      <c r="U16" s="2">
        <f t="shared" si="13"/>
        <v>284125432299</v>
      </c>
      <c r="V16" s="2">
        <f t="shared" si="13"/>
        <v>278284452055</v>
      </c>
      <c r="W16" s="2">
        <f t="shared" si="13"/>
        <v>232007059693</v>
      </c>
      <c r="X16" s="2">
        <f t="shared" si="13"/>
        <v>178611238352</v>
      </c>
      <c r="Y16" s="2">
        <f t="shared" si="13"/>
        <v>99729820584</v>
      </c>
      <c r="Z16" s="2">
        <f t="shared" si="13"/>
        <v>96105856142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2573340000000</v>
      </c>
      <c r="E20" s="2">
        <f ca="1">IFERROR(E21*E2,"")</f>
        <v>2339400000000</v>
      </c>
      <c r="H20" s="2">
        <f t="shared" ref="H20:Z20" ca="1" si="14">IFERROR(H21*H2,"")</f>
        <v>2339400000000</v>
      </c>
      <c r="I20" s="2">
        <f t="shared" ca="1" si="14"/>
        <v>2868550000000</v>
      </c>
      <c r="J20" s="2">
        <f t="shared" ca="1" si="14"/>
        <v>3369850000000</v>
      </c>
      <c r="K20" s="2">
        <f t="shared" ca="1" si="14"/>
        <v>8048650000000</v>
      </c>
      <c r="L20" s="2">
        <f t="shared" ca="1" si="14"/>
        <v>6021750000000</v>
      </c>
      <c r="M20" s="2">
        <f t="shared" ca="1" si="14"/>
        <v>13486500000000</v>
      </c>
      <c r="N20" s="2">
        <f t="shared" ca="1" si="14"/>
        <v>23587500000000</v>
      </c>
      <c r="O20" s="2">
        <f t="shared" ca="1" si="14"/>
        <v>6937500000000</v>
      </c>
      <c r="P20" s="2">
        <f t="shared" ca="1" si="14"/>
        <v>14430000000000</v>
      </c>
      <c r="Q20" s="2">
        <f t="shared" ca="1" si="14"/>
        <v>14985000000000</v>
      </c>
      <c r="R20" s="2">
        <f t="shared" ca="1" si="14"/>
        <v>15262500000000</v>
      </c>
      <c r="S20" s="2">
        <f t="shared" ca="1" si="14"/>
        <v>4828500000000</v>
      </c>
      <c r="T20" s="2">
        <f t="shared" ca="1" si="14"/>
        <v>8130750000000</v>
      </c>
      <c r="U20" s="2">
        <f t="shared" ca="1" si="14"/>
        <v>3274500000000</v>
      </c>
      <c r="V20" s="2">
        <f t="shared" ca="1" si="14"/>
        <v>4107000000000</v>
      </c>
      <c r="W20" s="2">
        <f t="shared" ca="1" si="14"/>
        <v>1887000000000</v>
      </c>
      <c r="X20" s="2">
        <f t="shared" ca="1" si="14"/>
        <v>882450000000</v>
      </c>
      <c r="Y20" s="2">
        <f t="shared" ca="1" si="14"/>
        <v>704850000000</v>
      </c>
      <c r="Z20" s="2">
        <f t="shared" ca="1" si="14"/>
        <v>421800000000</v>
      </c>
    </row>
    <row r="21" spans="1:26" ht="15.5" x14ac:dyDescent="0.35">
      <c r="C21" t="s">
        <v>12</v>
      </c>
      <c r="D21" s="2">
        <f>IFERROR(INDEX(D51:D500,MATCH($C$7,$C$51:$C$500,0)),"")</f>
        <v>5570000000</v>
      </c>
      <c r="E21" s="2">
        <f>IFERROR(INDEX(E51:E500,MATCH($C$7,$C$51:$C$500,0)),"")</f>
        <v>5570000000</v>
      </c>
      <c r="H21" s="2">
        <f>IFERROR(INDEX(D21:G21,COUNT(D21:G21)),"")</f>
        <v>5570000000</v>
      </c>
      <c r="I21" s="2">
        <f t="shared" ref="I21:Z21" si="15">IFERROR(INDEX(I51:I500,MATCH($C$7,$C$51:$C$500,0)),"")</f>
        <v>5570000000</v>
      </c>
      <c r="J21" s="2">
        <f t="shared" si="15"/>
        <v>5570000000</v>
      </c>
      <c r="K21" s="2">
        <f t="shared" si="15"/>
        <v>5570000000</v>
      </c>
      <c r="L21" s="2">
        <f t="shared" si="15"/>
        <v>5550000000</v>
      </c>
      <c r="M21" s="2">
        <f t="shared" si="15"/>
        <v>5550000000</v>
      </c>
      <c r="N21" s="2">
        <f t="shared" si="15"/>
        <v>5550000000</v>
      </c>
      <c r="O21" s="2">
        <f t="shared" si="15"/>
        <v>5550000000</v>
      </c>
      <c r="P21" s="2">
        <f t="shared" si="15"/>
        <v>5550000000</v>
      </c>
      <c r="Q21" s="2">
        <f t="shared" si="15"/>
        <v>5550000000</v>
      </c>
      <c r="R21" s="2">
        <f t="shared" si="15"/>
        <v>5550000000</v>
      </c>
      <c r="S21" s="2">
        <f t="shared" si="15"/>
        <v>5550000000</v>
      </c>
      <c r="T21" s="2">
        <f t="shared" si="15"/>
        <v>5550000000</v>
      </c>
      <c r="U21" s="2">
        <f t="shared" si="15"/>
        <v>5550000000</v>
      </c>
      <c r="V21" s="2">
        <f t="shared" si="15"/>
        <v>5550000000</v>
      </c>
      <c r="W21" s="2">
        <f t="shared" si="15"/>
        <v>5550000000</v>
      </c>
      <c r="X21" s="2">
        <f t="shared" si="15"/>
        <v>5550000000</v>
      </c>
      <c r="Y21" s="2">
        <f t="shared" si="15"/>
        <v>5550000000</v>
      </c>
      <c r="Z21" s="2">
        <f t="shared" si="15"/>
        <v>5550000000</v>
      </c>
    </row>
    <row r="23" spans="1:26" ht="15.5" x14ac:dyDescent="0.35">
      <c r="B23" t="s">
        <v>54</v>
      </c>
      <c r="C23" t="s">
        <v>55</v>
      </c>
      <c r="D23" s="3">
        <f>IFERROR(D5/D6*100,"")</f>
        <v>-2.2985652675814281</v>
      </c>
      <c r="E23" s="3">
        <f>IFERROR(E5/E6*100,"")</f>
        <v>2.6037803301425804</v>
      </c>
      <c r="H23" s="3">
        <f t="shared" ref="H23:Z23" si="16">IFERROR(H5/H6*100,"")</f>
        <v>0.7222689556731029</v>
      </c>
      <c r="I23" s="3">
        <f t="shared" si="16"/>
        <v>-19.827382674869668</v>
      </c>
      <c r="J23" s="3">
        <f t="shared" si="16"/>
        <v>-22.04206823745012</v>
      </c>
      <c r="K23" s="3">
        <f t="shared" si="16"/>
        <v>-41.366396213303908</v>
      </c>
      <c r="L23" s="3">
        <f t="shared" si="16"/>
        <v>0.75751522586992537</v>
      </c>
      <c r="M23" s="3">
        <f t="shared" si="16"/>
        <v>0.11567001276426656</v>
      </c>
      <c r="N23" s="3">
        <f t="shared" si="16"/>
        <v>-0.91742679056933218</v>
      </c>
      <c r="O23" s="3">
        <f t="shared" si="16"/>
        <v>64.70956150384923</v>
      </c>
      <c r="P23" s="3">
        <f t="shared" si="16"/>
        <v>23.443848943658601</v>
      </c>
      <c r="Q23" s="3">
        <f t="shared" si="16"/>
        <v>12.398151644660077</v>
      </c>
      <c r="R23" s="3">
        <f t="shared" si="16"/>
        <v>10.685414139822869</v>
      </c>
      <c r="S23" s="3">
        <f t="shared" si="16"/>
        <v>9.8716461305256047</v>
      </c>
      <c r="T23" s="3">
        <f t="shared" si="16"/>
        <v>12.954557213261293</v>
      </c>
      <c r="U23" s="3">
        <f t="shared" si="16"/>
        <v>13.208270072750691</v>
      </c>
      <c r="V23" s="3">
        <f t="shared" si="16"/>
        <v>14.230213147673915</v>
      </c>
      <c r="W23" s="3">
        <f t="shared" si="16"/>
        <v>13.713749141106646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-0.35011234066056907</v>
      </c>
      <c r="E24" s="4" t="str">
        <f>IFERROR(_xlfn.RRI(5,J23,E23),"")</f>
        <v/>
      </c>
      <c r="H24" s="4">
        <f t="shared" ref="H24:Z24" si="17">IFERROR(_xlfn.RRI(5,M23,H23),"")</f>
        <v>0.44243294482576356</v>
      </c>
      <c r="I24" s="4">
        <f t="shared" si="17"/>
        <v>0.84900801660527825</v>
      </c>
      <c r="J24" s="4" t="str">
        <f t="shared" si="17"/>
        <v/>
      </c>
      <c r="K24" s="4" t="str">
        <f t="shared" si="17"/>
        <v/>
      </c>
      <c r="L24" s="4">
        <f t="shared" si="17"/>
        <v>-0.42824906368220739</v>
      </c>
      <c r="M24" s="4">
        <f t="shared" si="17"/>
        <v>-0.59553040058547979</v>
      </c>
      <c r="N24" s="4" t="str">
        <f t="shared" si="17"/>
        <v/>
      </c>
      <c r="O24" s="4">
        <f t="shared" si="17"/>
        <v>0.37946020606641517</v>
      </c>
      <c r="P24" s="4">
        <f t="shared" si="17"/>
        <v>0.12159636932963847</v>
      </c>
      <c r="Q24" s="4">
        <f t="shared" si="17"/>
        <v>-2.7187577518959616E-2</v>
      </c>
      <c r="R24" s="4">
        <f t="shared" si="17"/>
        <v>-4.8679114104697718E-2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-60.17</v>
      </c>
      <c r="J25" s="3">
        <f t="shared" si="18"/>
        <v>-151.31</v>
      </c>
      <c r="K25" s="3">
        <f t="shared" si="18"/>
        <v>-352.85</v>
      </c>
      <c r="L25" s="3">
        <f t="shared" si="18"/>
        <v>-30.62</v>
      </c>
      <c r="M25" s="3">
        <f t="shared" si="18"/>
        <v>54.42</v>
      </c>
      <c r="N25" s="3">
        <f t="shared" si="18"/>
        <v>3.18</v>
      </c>
      <c r="O25" s="3">
        <f t="shared" si="18"/>
        <v>-2.29</v>
      </c>
      <c r="P25" s="3">
        <f t="shared" si="18"/>
        <v>74.88</v>
      </c>
      <c r="Q25" s="3">
        <f t="shared" si="18"/>
        <v>58.84</v>
      </c>
      <c r="R25" s="3">
        <f t="shared" si="18"/>
        <v>48.15</v>
      </c>
      <c r="S25" s="3">
        <f t="shared" si="18"/>
        <v>44.81</v>
      </c>
      <c r="T25" s="3">
        <f t="shared" si="18"/>
        <v>42.24</v>
      </c>
      <c r="U25" s="3">
        <f t="shared" si="18"/>
        <v>38.630000000000003</v>
      </c>
      <c r="V25" s="3">
        <f t="shared" si="18"/>
        <v>36.93</v>
      </c>
      <c r="W25" s="3">
        <f t="shared" si="18"/>
        <v>30.93</v>
      </c>
      <c r="X25" s="3">
        <f t="shared" si="18"/>
        <v>24.98</v>
      </c>
      <c r="Y25" s="3">
        <f t="shared" si="18"/>
        <v>11.25</v>
      </c>
      <c r="Z25" s="3">
        <f t="shared" si="18"/>
        <v>9.9700000000000006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1.3120990208479286</v>
      </c>
      <c r="K26" s="4" t="str">
        <f t="shared" si="19"/>
        <v/>
      </c>
      <c r="L26" s="4" t="str">
        <f t="shared" si="19"/>
        <v/>
      </c>
      <c r="M26" s="4">
        <f t="shared" si="19"/>
        <v>2.4784266798639321E-2</v>
      </c>
      <c r="N26" s="4">
        <f t="shared" si="19"/>
        <v>-0.41087095426616937</v>
      </c>
      <c r="O26" s="4" t="str">
        <f t="shared" si="19"/>
        <v/>
      </c>
      <c r="P26" s="4">
        <f t="shared" si="19"/>
        <v>0.14153235526069263</v>
      </c>
      <c r="Q26" s="4">
        <f t="shared" si="19"/>
        <v>9.7636831007709812E-2</v>
      </c>
      <c r="R26" s="4">
        <f t="shared" si="19"/>
        <v>9.2554912966606784E-2</v>
      </c>
      <c r="S26" s="4">
        <f t="shared" si="19"/>
        <v>0.12397461289056011</v>
      </c>
      <c r="T26" s="4">
        <f t="shared" si="19"/>
        <v>0.3029095801582935</v>
      </c>
      <c r="U26" s="4">
        <f t="shared" si="19"/>
        <v>0.31113046903010022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479.54059425493716</v>
      </c>
      <c r="E27" s="3">
        <f>IFERROR(E4/E21,"")</f>
        <v>364.56902800718132</v>
      </c>
      <c r="H27" s="3">
        <f t="shared" ref="H27:Z27" si="20">IFERROR(H4/H21,"")</f>
        <v>1688.219244524237</v>
      </c>
      <c r="I27" s="3">
        <f t="shared" si="20"/>
        <v>1655.8937263913824</v>
      </c>
      <c r="J27" s="3">
        <f t="shared" si="20"/>
        <v>1784.373135368043</v>
      </c>
      <c r="K27" s="3">
        <f t="shared" si="20"/>
        <v>1772.3235436265709</v>
      </c>
      <c r="L27" s="3">
        <f t="shared" si="20"/>
        <v>1730.8370016216215</v>
      </c>
      <c r="M27" s="3">
        <f t="shared" si="20"/>
        <v>2316.689476216216</v>
      </c>
      <c r="N27" s="3">
        <f t="shared" si="20"/>
        <v>1802.9140581981983</v>
      </c>
      <c r="O27" s="3">
        <f t="shared" si="20"/>
        <v>1693.7901758558558</v>
      </c>
      <c r="P27" s="3">
        <f t="shared" si="20"/>
        <v>1343.0837371511711</v>
      </c>
      <c r="Q27" s="3">
        <f t="shared" si="20"/>
        <v>1104.0503368293694</v>
      </c>
      <c r="R27" s="3">
        <f t="shared" si="20"/>
        <v>1047.1175957533333</v>
      </c>
      <c r="S27" s="3">
        <f t="shared" si="20"/>
        <v>875.74260964396399</v>
      </c>
      <c r="T27" s="3">
        <f t="shared" si="20"/>
        <v>814.59898734396393</v>
      </c>
      <c r="U27" s="3">
        <f t="shared" si="20"/>
        <v>783.43675466396394</v>
      </c>
      <c r="V27" s="3">
        <f t="shared" si="20"/>
        <v>672.83623447009006</v>
      </c>
      <c r="W27" s="3">
        <f t="shared" si="20"/>
        <v>627.23719662324322</v>
      </c>
      <c r="X27" s="3">
        <f t="shared" si="20"/>
        <v>573.66293764126124</v>
      </c>
      <c r="Y27" s="3">
        <f t="shared" si="20"/>
        <v>514.24462891513508</v>
      </c>
      <c r="Z27" s="3">
        <f t="shared" si="20"/>
        <v>487.33845219873876</v>
      </c>
    </row>
    <row r="28" spans="1:26" ht="15.5" x14ac:dyDescent="0.35">
      <c r="C28" t="s">
        <v>61</v>
      </c>
      <c r="D28" s="4">
        <f>IFERROR(_xlfn.RRI(5,I27,D27),"")</f>
        <v>-0.21952574242869016</v>
      </c>
      <c r="E28" s="4">
        <f>IFERROR(_xlfn.RRI(5,J27,E27),"")</f>
        <v>-0.27212162162935671</v>
      </c>
      <c r="H28" s="4">
        <f t="shared" ref="H28:Z28" si="21">IFERROR(_xlfn.RRI(5,M27,H27),"")</f>
        <v>-6.1331586080849099E-2</v>
      </c>
      <c r="I28" s="4">
        <f t="shared" si="21"/>
        <v>-1.6868781167242664E-2</v>
      </c>
      <c r="J28" s="4">
        <f t="shared" si="21"/>
        <v>1.0474162683897115E-2</v>
      </c>
      <c r="K28" s="4">
        <f t="shared" si="21"/>
        <v>5.7031630427676339E-2</v>
      </c>
      <c r="L28" s="4">
        <f t="shared" si="21"/>
        <v>9.4091034587910904E-2</v>
      </c>
      <c r="M28" s="4">
        <f t="shared" si="21"/>
        <v>0.172126469957816</v>
      </c>
      <c r="N28" s="4">
        <f t="shared" si="21"/>
        <v>0.15536633469619177</v>
      </c>
      <c r="O28" s="4">
        <f t="shared" si="21"/>
        <v>0.15766565413928624</v>
      </c>
      <c r="P28" s="4">
        <f t="shared" si="21"/>
        <v>0.11383235581339957</v>
      </c>
      <c r="Q28" s="4">
        <f t="shared" si="21"/>
        <v>0.10411904368116631</v>
      </c>
      <c r="R28" s="4">
        <f t="shared" si="21"/>
        <v>0.10793104170637391</v>
      </c>
      <c r="S28" s="4">
        <f t="shared" si="21"/>
        <v>8.8288243673855904E-2</v>
      </c>
      <c r="T28" s="4">
        <f t="shared" si="21"/>
        <v>9.6364135340821111E-2</v>
      </c>
      <c r="U28" s="4">
        <f t="shared" si="21"/>
        <v>9.9599800978325215E-2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-0.60233956777476705</v>
      </c>
      <c r="J29" s="4">
        <f t="shared" si="22"/>
        <v>-0.57117755420150207</v>
      </c>
      <c r="K29" s="4">
        <f t="shared" si="22"/>
        <v>10.523514043109079</v>
      </c>
      <c r="L29" s="4">
        <f t="shared" si="22"/>
        <v>-1.5626607864755606</v>
      </c>
      <c r="M29" s="4">
        <f t="shared" si="22"/>
        <v>16.113207547169811</v>
      </c>
      <c r="N29" s="4">
        <f t="shared" si="22"/>
        <v>-2.3886462882096073</v>
      </c>
      <c r="O29" s="4">
        <f t="shared" si="22"/>
        <v>-1.0305822649572651</v>
      </c>
      <c r="P29" s="4">
        <f t="shared" si="22"/>
        <v>0.27260367097212768</v>
      </c>
      <c r="Q29" s="4">
        <f t="shared" si="22"/>
        <v>0.22201453790238848</v>
      </c>
      <c r="R29" s="4">
        <f t="shared" si="22"/>
        <v>7.453693372015166E-2</v>
      </c>
      <c r="S29" s="4">
        <f t="shared" si="22"/>
        <v>6.0842803030303032E-2</v>
      </c>
      <c r="T29" s="4">
        <f t="shared" si="22"/>
        <v>9.3450685995340385E-2</v>
      </c>
      <c r="U29" s="4">
        <f t="shared" si="22"/>
        <v>4.6033035472515645E-2</v>
      </c>
      <c r="V29" s="4">
        <f t="shared" si="22"/>
        <v>0.19398642095053348</v>
      </c>
      <c r="W29" s="4">
        <f t="shared" si="22"/>
        <v>0.23819055244195353</v>
      </c>
      <c r="X29" s="4">
        <f t="shared" si="22"/>
        <v>1.2204444444444444</v>
      </c>
      <c r="Y29" s="4">
        <f t="shared" si="22"/>
        <v>0.12838515546639911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1.9521493207960962E-2</v>
      </c>
      <c r="I30" s="4">
        <f t="shared" si="23"/>
        <v>-7.2002546121139932E-2</v>
      </c>
      <c r="J30" s="4">
        <f t="shared" si="23"/>
        <v>6.7987539774007344E-3</v>
      </c>
      <c r="K30" s="4">
        <f t="shared" si="23"/>
        <v>2.3969063502848963E-2</v>
      </c>
      <c r="L30" s="4">
        <f t="shared" si="23"/>
        <v>-0.25288347040426451</v>
      </c>
      <c r="M30" s="4">
        <f t="shared" si="23"/>
        <v>0.28496944470635288</v>
      </c>
      <c r="N30" s="4">
        <f t="shared" si="23"/>
        <v>6.442585622342703E-2</v>
      </c>
      <c r="O30" s="4">
        <f t="shared" si="23"/>
        <v>0.26112030769471728</v>
      </c>
      <c r="P30" s="4">
        <f t="shared" si="23"/>
        <v>0.21650588958494588</v>
      </c>
      <c r="Q30" s="4">
        <f t="shared" si="23"/>
        <v>5.437091431462069E-2</v>
      </c>
      <c r="R30" s="4">
        <f t="shared" si="23"/>
        <v>0.19569104463130135</v>
      </c>
      <c r="S30" s="4">
        <f t="shared" si="23"/>
        <v>7.5059781868084013E-2</v>
      </c>
      <c r="T30" s="4">
        <f t="shared" si="23"/>
        <v>3.9776322076395643E-2</v>
      </c>
      <c r="U30" s="4">
        <f t="shared" si="23"/>
        <v>0.16437955408418251</v>
      </c>
      <c r="V30" s="4">
        <f t="shared" si="23"/>
        <v>7.2698236157439491E-2</v>
      </c>
      <c r="W30" s="4">
        <f t="shared" si="23"/>
        <v>9.3389785999186375E-2</v>
      </c>
      <c r="X30" s="4">
        <f t="shared" si="23"/>
        <v>0.11554483097174333</v>
      </c>
      <c r="Y30" s="4">
        <f t="shared" si="23"/>
        <v>5.5210453012691597E-2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520.25</v>
      </c>
      <c r="E32" s="3">
        <f>IFERROR(INDEX(E51:E500,MATCH($A$32,$C$51:$C$500,0)),"")</f>
        <v>531.77</v>
      </c>
      <c r="H32" s="3">
        <f>IFERROR(INDEX(D32:G32,COUNT(D32:G32)),"")</f>
        <v>531.77</v>
      </c>
      <c r="I32" s="3">
        <f t="shared" ref="I32:Z32" si="24">IFERROR(INDEX(I51:I500,MATCH($C$32,$C$51:$C$500,0)),"")</f>
        <v>518.39</v>
      </c>
      <c r="J32" s="3">
        <f t="shared" si="24"/>
        <v>615.59</v>
      </c>
      <c r="K32" s="3">
        <f t="shared" si="24"/>
        <v>795.31</v>
      </c>
      <c r="L32" s="3">
        <f t="shared" si="24"/>
        <v>1285.1300000000001</v>
      </c>
      <c r="M32" s="3">
        <f t="shared" si="24"/>
        <v>1285.5</v>
      </c>
      <c r="N32" s="3">
        <f t="shared" si="24"/>
        <v>1259.1600000000001</v>
      </c>
      <c r="O32" s="3">
        <f t="shared" si="24"/>
        <v>1303.9100000000001</v>
      </c>
      <c r="P32" s="3">
        <f t="shared" si="24"/>
        <v>576.52</v>
      </c>
      <c r="Q32" s="3">
        <f t="shared" si="24"/>
        <v>451.98</v>
      </c>
      <c r="R32" s="3">
        <f t="shared" si="24"/>
        <v>399.88</v>
      </c>
      <c r="S32" s="3">
        <f t="shared" si="24"/>
        <v>330.58</v>
      </c>
      <c r="T32" s="3">
        <f t="shared" si="24"/>
        <v>322.14999999999998</v>
      </c>
      <c r="U32" s="3">
        <f t="shared" si="24"/>
        <v>289.56</v>
      </c>
      <c r="V32" s="3">
        <f t="shared" si="24"/>
        <v>256.83999999999997</v>
      </c>
      <c r="W32" s="3">
        <f t="shared" si="24"/>
        <v>225.51</v>
      </c>
      <c r="X32" s="3">
        <f t="shared" si="24"/>
        <v>200.58</v>
      </c>
      <c r="Y32" s="3">
        <f t="shared" si="24"/>
        <v>179.21</v>
      </c>
      <c r="Z32" s="3">
        <f t="shared" si="24"/>
        <v>170.65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0.81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Z33" si="25">IFERROR(INDEX(I51:I500,MATCH($C$33,$C$51:$C$500,0)),"")</f>
        <v>0.99</v>
      </c>
      <c r="J33" s="3">
        <f t="shared" si="25"/>
        <v>0.98</v>
      </c>
      <c r="K33" s="3">
        <f t="shared" si="25"/>
        <v>1.82</v>
      </c>
      <c r="L33" s="3">
        <f t="shared" si="25"/>
        <v>0.84</v>
      </c>
      <c r="M33" s="3">
        <f t="shared" si="25"/>
        <v>1.89</v>
      </c>
      <c r="N33" s="3">
        <f t="shared" si="25"/>
        <v>3.38</v>
      </c>
      <c r="O33" s="3">
        <f t="shared" si="25"/>
        <v>0.96</v>
      </c>
      <c r="P33" s="3">
        <f t="shared" si="25"/>
        <v>4.51</v>
      </c>
      <c r="Q33" s="3">
        <f t="shared" si="25"/>
        <v>5.97</v>
      </c>
      <c r="R33" s="3">
        <f t="shared" si="25"/>
        <v>6.88</v>
      </c>
      <c r="S33" s="3">
        <f t="shared" si="25"/>
        <v>2.63</v>
      </c>
      <c r="T33" s="3">
        <f t="shared" si="25"/>
        <v>4.55</v>
      </c>
      <c r="U33" s="3">
        <f t="shared" si="25"/>
        <v>2.04</v>
      </c>
      <c r="V33" s="3">
        <f t="shared" si="25"/>
        <v>2.88</v>
      </c>
      <c r="W33" s="3">
        <f t="shared" si="25"/>
        <v>1.51</v>
      </c>
      <c r="X33" s="3">
        <f t="shared" si="25"/>
        <v>0.79</v>
      </c>
      <c r="Y33" s="3">
        <f t="shared" si="25"/>
        <v>0.71</v>
      </c>
      <c r="Z33" s="3">
        <f t="shared" si="25"/>
        <v>0.45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-36.46</v>
      </c>
      <c r="E34" s="3">
        <f>IFERROR(INDEX(E51:E500,MATCH($A$34,$C$51:$C$500,0)),"")</f>
        <v>34.549999999999997</v>
      </c>
      <c r="H34" s="3">
        <f>IFERROR(INDEX(D34:G34,COUNT(D34:G34)),"")</f>
        <v>34.549999999999997</v>
      </c>
      <c r="I34" s="3">
        <f t="shared" ref="I34:Z34" si="26">IFERROR(INDEX(I51:I500,MATCH($C$34,$C$51:$C$500,0)),"")</f>
        <v>-8.56</v>
      </c>
      <c r="J34" s="3">
        <f t="shared" si="26"/>
        <v>-4</v>
      </c>
      <c r="K34" s="3">
        <f t="shared" si="26"/>
        <v>-4.0999999999999996</v>
      </c>
      <c r="L34" s="3">
        <f t="shared" si="26"/>
        <v>-35.43</v>
      </c>
      <c r="M34" s="3">
        <f t="shared" si="26"/>
        <v>44.65</v>
      </c>
      <c r="N34" s="3">
        <f t="shared" si="26"/>
        <v>1336.48</v>
      </c>
      <c r="O34" s="3">
        <f t="shared" si="26"/>
        <v>-545.85</v>
      </c>
      <c r="P34" s="3">
        <f t="shared" si="26"/>
        <v>34.72</v>
      </c>
      <c r="Q34" s="3">
        <f t="shared" si="26"/>
        <v>45.89</v>
      </c>
      <c r="R34" s="3">
        <f t="shared" si="26"/>
        <v>57.11</v>
      </c>
      <c r="S34" s="3">
        <f t="shared" si="26"/>
        <v>19.420000000000002</v>
      </c>
      <c r="T34" s="3">
        <f t="shared" si="26"/>
        <v>34.68</v>
      </c>
      <c r="U34" s="3">
        <f t="shared" si="26"/>
        <v>15.27</v>
      </c>
      <c r="V34" s="3">
        <f t="shared" si="26"/>
        <v>20.04</v>
      </c>
      <c r="W34" s="3">
        <f t="shared" si="26"/>
        <v>10.99</v>
      </c>
      <c r="X34" s="3">
        <f t="shared" si="26"/>
        <v>6.37</v>
      </c>
      <c r="Y34" s="3">
        <f t="shared" si="26"/>
        <v>11.29</v>
      </c>
      <c r="Z34" s="3">
        <f t="shared" si="26"/>
        <v>7.62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0.88</v>
      </c>
      <c r="E35" s="3">
        <f>IFERROR(INDEX(E51:E500,MATCH($A$35,$C$51:$C$500,0)),"")</f>
        <v>1.27</v>
      </c>
      <c r="H35" s="3">
        <f>IFERROR(INDEX(D35:G35,COUNT(D35:G35)),"")</f>
        <v>1.27</v>
      </c>
      <c r="I35" s="3">
        <f t="shared" ref="I35:Z35" si="27">IFERROR(INDEX(I51:I500,MATCH($C$35,$C$51:$C$500,0)),"")</f>
        <v>0.31</v>
      </c>
      <c r="J35" s="3">
        <f t="shared" si="27"/>
        <v>0.34</v>
      </c>
      <c r="K35" s="3">
        <f t="shared" si="27"/>
        <v>0.81</v>
      </c>
      <c r="L35" s="3">
        <f t="shared" si="27"/>
        <v>0.63</v>
      </c>
      <c r="M35" s="3">
        <f t="shared" si="27"/>
        <v>1.05</v>
      </c>
      <c r="N35" s="3">
        <f t="shared" si="27"/>
        <v>2.36</v>
      </c>
      <c r="O35" s="3">
        <f t="shared" si="27"/>
        <v>0.74</v>
      </c>
      <c r="P35" s="3">
        <f t="shared" si="27"/>
        <v>1.94</v>
      </c>
      <c r="Q35" s="3">
        <f t="shared" si="27"/>
        <v>2.4500000000000002</v>
      </c>
      <c r="R35" s="3">
        <f t="shared" si="27"/>
        <v>2.63</v>
      </c>
      <c r="S35" s="3">
        <f t="shared" si="27"/>
        <v>0.99</v>
      </c>
      <c r="T35" s="3">
        <f t="shared" si="27"/>
        <v>1.8</v>
      </c>
      <c r="U35" s="3">
        <f t="shared" si="27"/>
        <v>0.75</v>
      </c>
      <c r="V35" s="3">
        <f t="shared" si="27"/>
        <v>1.1000000000000001</v>
      </c>
      <c r="W35" s="3">
        <f t="shared" si="27"/>
        <v>0.54</v>
      </c>
      <c r="X35" s="3">
        <f t="shared" si="27"/>
        <v>0.28000000000000003</v>
      </c>
      <c r="Y35" s="3">
        <f t="shared" si="27"/>
        <v>0.25</v>
      </c>
      <c r="Z35" s="3">
        <f t="shared" si="27"/>
        <v>0.16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2671041110000</v>
      </c>
      <c r="E51" s="5">
        <v>2030649486000</v>
      </c>
      <c r="F51" s="5">
        <v>2215116743000</v>
      </c>
      <c r="G51" s="5">
        <v>2638862719000</v>
      </c>
      <c r="I51" s="5">
        <v>9223328056000</v>
      </c>
      <c r="J51" s="5">
        <v>9938958364000</v>
      </c>
      <c r="K51" s="5">
        <v>9871842138000</v>
      </c>
      <c r="L51" s="5">
        <v>9606145359000</v>
      </c>
      <c r="M51" s="5">
        <v>12857626593000</v>
      </c>
      <c r="N51" s="5">
        <v>10006173023000</v>
      </c>
      <c r="O51" s="5">
        <v>9400535476000</v>
      </c>
      <c r="P51" s="5">
        <v>7454114741189</v>
      </c>
      <c r="Q51" s="5">
        <v>6127479369403</v>
      </c>
      <c r="R51" s="5">
        <v>5811502656431</v>
      </c>
      <c r="S51" s="5">
        <v>4860371483524</v>
      </c>
      <c r="T51" s="5">
        <v>4521024379759</v>
      </c>
      <c r="U51" s="5">
        <v>4348073988385</v>
      </c>
      <c r="V51" s="5">
        <v>3734241101309</v>
      </c>
      <c r="W51" s="5">
        <v>3481166441259</v>
      </c>
      <c r="X51" s="5">
        <v>3183829303909</v>
      </c>
      <c r="Y51" s="5">
        <v>2854057690479</v>
      </c>
      <c r="Z51" s="5">
        <v>2704728409703</v>
      </c>
    </row>
    <row r="52" spans="2:26" ht="15.5" x14ac:dyDescent="0.35">
      <c r="C52" t="s">
        <v>85</v>
      </c>
      <c r="D52" s="5">
        <v>-1823831239000</v>
      </c>
      <c r="E52" s="5">
        <v>-1205832618000</v>
      </c>
      <c r="F52" s="5">
        <v>-1596785952000</v>
      </c>
      <c r="G52" s="5">
        <v>-1755077921000</v>
      </c>
      <c r="I52" s="5">
        <v>-6159917679000</v>
      </c>
      <c r="J52" s="5">
        <v>-6992484965000</v>
      </c>
      <c r="K52" s="5">
        <v>-7064734901000</v>
      </c>
      <c r="L52" s="5">
        <v>-6013310323000</v>
      </c>
      <c r="M52" s="5">
        <v>-8461341494000</v>
      </c>
      <c r="N52" s="5">
        <v>-6349041832000</v>
      </c>
      <c r="O52" s="5">
        <v>-5897247790000</v>
      </c>
      <c r="P52" s="5">
        <v>-4673936445914</v>
      </c>
      <c r="Q52" s="5">
        <v>-3925599724290</v>
      </c>
      <c r="R52" s="5">
        <v>-3947606932563</v>
      </c>
      <c r="S52" s="5">
        <v>-3323619297215</v>
      </c>
      <c r="T52" s="5">
        <v>-3135542319600</v>
      </c>
      <c r="U52" s="5">
        <v>-3055921946994</v>
      </c>
      <c r="V52" s="5">
        <v>-2559074130367</v>
      </c>
      <c r="W52" s="5">
        <v>-2443150487283</v>
      </c>
      <c r="X52" s="5">
        <v>-2279309994224</v>
      </c>
      <c r="Y52" s="5">
        <v>-2065807554976</v>
      </c>
      <c r="Z52" s="5">
        <v>-1982480481232</v>
      </c>
    </row>
    <row r="53" spans="2:26" ht="15.5" x14ac:dyDescent="0.35">
      <c r="C53" t="s">
        <v>86</v>
      </c>
      <c r="D53" s="5">
        <v>847209871000</v>
      </c>
      <c r="E53" s="5">
        <v>824816868000</v>
      </c>
      <c r="F53" s="5">
        <v>618330791000</v>
      </c>
      <c r="G53" s="5">
        <v>883784798000</v>
      </c>
      <c r="I53" s="5">
        <v>3063410377000</v>
      </c>
      <c r="J53" s="5">
        <v>2946473399000</v>
      </c>
      <c r="K53" s="5">
        <v>2807107237000</v>
      </c>
      <c r="L53" s="5">
        <v>3592835036000</v>
      </c>
      <c r="M53" s="5">
        <v>4396285099000</v>
      </c>
      <c r="N53" s="5">
        <v>3657131191000</v>
      </c>
      <c r="O53" s="5">
        <v>3503287686000</v>
      </c>
      <c r="P53" s="5">
        <v>2780178295275</v>
      </c>
      <c r="Q53" s="5">
        <v>2201879645113</v>
      </c>
      <c r="R53" s="5">
        <v>1863895723868</v>
      </c>
      <c r="S53" s="5">
        <v>1536752186309</v>
      </c>
      <c r="T53" s="5">
        <v>1385482060159</v>
      </c>
      <c r="U53" s="5">
        <v>1292152041391</v>
      </c>
      <c r="V53" s="5">
        <v>1175166970942</v>
      </c>
      <c r="W53" s="5">
        <v>1038015953976</v>
      </c>
      <c r="X53" s="5">
        <v>904519309685</v>
      </c>
      <c r="Y53" s="5">
        <v>788250135503</v>
      </c>
      <c r="Z53" s="5">
        <v>722247928471</v>
      </c>
    </row>
    <row r="54" spans="2:26" ht="15.5" x14ac:dyDescent="0.35">
      <c r="C54" t="s">
        <v>87</v>
      </c>
      <c r="D54" s="5">
        <v>-767121241000</v>
      </c>
      <c r="E54" s="5">
        <v>-752691224000</v>
      </c>
      <c r="F54" s="5">
        <v>-797237791000</v>
      </c>
      <c r="G54" s="5">
        <v>-856654605000</v>
      </c>
      <c r="I54" s="5">
        <v>-3143169857000</v>
      </c>
      <c r="J54" s="5">
        <v>-3757193740000</v>
      </c>
      <c r="K54" s="5">
        <v>-4517432852000</v>
      </c>
      <c r="L54" s="5">
        <v>-3034763453000</v>
      </c>
      <c r="M54" s="5">
        <v>-3410645779000</v>
      </c>
      <c r="N54" s="5">
        <v>-3004106769000</v>
      </c>
      <c r="O54" s="5">
        <v>-3001631944000</v>
      </c>
      <c r="P54" s="5">
        <v>-2015160937156</v>
      </c>
      <c r="Q54" s="5">
        <v>-1666218273712</v>
      </c>
      <c r="R54" s="5">
        <v>-1421071620026</v>
      </c>
      <c r="S54" s="5">
        <v>-1162422918759</v>
      </c>
      <c r="T54" s="5">
        <v>-1043001315109</v>
      </c>
      <c r="U54" s="5">
        <v>-998125592860</v>
      </c>
      <c r="V54" s="5">
        <v>-888464003288</v>
      </c>
      <c r="W54" s="5">
        <v>-815594480249</v>
      </c>
      <c r="X54" s="5">
        <v>-756898622182</v>
      </c>
      <c r="Y54" s="5">
        <v>-676940222868</v>
      </c>
      <c r="Z54" s="5">
        <v>-621603897263</v>
      </c>
    </row>
    <row r="55" spans="2:26" ht="15.5" x14ac:dyDescent="0.35">
      <c r="C55" t="s">
        <v>340</v>
      </c>
      <c r="D55" s="5">
        <v>-784853110000</v>
      </c>
      <c r="E55" s="5">
        <v>-777826436000</v>
      </c>
      <c r="F55" s="5">
        <v>-904462772000</v>
      </c>
      <c r="G55" s="5">
        <v>-911293905000</v>
      </c>
      <c r="I55" s="5">
        <v>-3311581197000</v>
      </c>
      <c r="J55" s="5">
        <v>-3791000163000</v>
      </c>
      <c r="K55" s="5">
        <v>-4495928815000</v>
      </c>
      <c r="L55" s="5">
        <v>-3286258916000</v>
      </c>
      <c r="M55" s="5">
        <v>-3500532785000</v>
      </c>
      <c r="N55" s="5">
        <v>-3326011792000</v>
      </c>
      <c r="O55" s="5">
        <v>-3211857197000</v>
      </c>
      <c r="P55" s="5">
        <v>-2206877737030</v>
      </c>
      <c r="Q55" s="5">
        <v>-1791957725462</v>
      </c>
      <c r="R55" s="5">
        <v>-1479784404405</v>
      </c>
      <c r="S55" s="5">
        <v>-1227054498635</v>
      </c>
      <c r="T55" s="5">
        <v>-1099831412528</v>
      </c>
      <c r="U55" s="5">
        <v>-1042618886755</v>
      </c>
      <c r="V55" s="5">
        <v>-912599414375</v>
      </c>
    </row>
    <row r="56" spans="2:26" ht="15.5" x14ac:dyDescent="0.35">
      <c r="C56" t="s">
        <v>88</v>
      </c>
      <c r="W56" s="5">
        <v>-487973080460</v>
      </c>
      <c r="X56" s="5">
        <v>-437081153961</v>
      </c>
      <c r="Y56" s="5">
        <v>-393843105410</v>
      </c>
      <c r="Z56" s="5">
        <v>-356493167663</v>
      </c>
    </row>
    <row r="57" spans="2:26" ht="15.5" x14ac:dyDescent="0.35">
      <c r="C57" t="s">
        <v>716</v>
      </c>
      <c r="W57" s="5">
        <v>-328039024812</v>
      </c>
      <c r="X57" s="5">
        <v>-321239713719</v>
      </c>
      <c r="Y57" s="5">
        <v>-282473584436</v>
      </c>
      <c r="Z57" s="5">
        <v>-258718192181</v>
      </c>
    </row>
    <row r="58" spans="2:26" ht="15.5" x14ac:dyDescent="0.35">
      <c r="C58" t="s">
        <v>92</v>
      </c>
      <c r="F58" s="5">
        <v>-252620756000</v>
      </c>
      <c r="I58" s="5">
        <v>-252620756000</v>
      </c>
      <c r="J58" s="5">
        <v>61217709000</v>
      </c>
      <c r="K58" s="5">
        <v>-17246151000</v>
      </c>
      <c r="L58" s="5">
        <v>229174079000</v>
      </c>
      <c r="M58" s="5">
        <v>-374491322000</v>
      </c>
      <c r="N58" s="5">
        <v>-198507204000</v>
      </c>
      <c r="O58" s="5">
        <v>5286186918000</v>
      </c>
      <c r="P58" s="5">
        <v>373909295177</v>
      </c>
      <c r="Q58" s="5">
        <v>-7841224780</v>
      </c>
      <c r="R58" s="5">
        <v>-24704804416</v>
      </c>
      <c r="S58" s="5">
        <v>-65029407272</v>
      </c>
    </row>
    <row r="59" spans="2:26" ht="15.5" x14ac:dyDescent="0.35">
      <c r="C59" t="s">
        <v>93</v>
      </c>
      <c r="D59" s="5">
        <v>80088630000</v>
      </c>
      <c r="E59" s="5">
        <v>72125644000</v>
      </c>
      <c r="F59" s="5">
        <v>-178907000000</v>
      </c>
      <c r="G59" s="5">
        <v>27130193000</v>
      </c>
      <c r="I59" s="5">
        <v>-79759480000</v>
      </c>
      <c r="J59" s="5">
        <v>-810720341000</v>
      </c>
      <c r="K59" s="5">
        <v>-1710325615000</v>
      </c>
      <c r="L59" s="5">
        <v>558071583000</v>
      </c>
      <c r="M59" s="5">
        <v>985639320000</v>
      </c>
      <c r="N59" s="5">
        <v>653024422000</v>
      </c>
      <c r="O59" s="5">
        <v>501655742000</v>
      </c>
      <c r="P59" s="5">
        <v>765017358119</v>
      </c>
      <c r="Q59" s="5">
        <v>535661371401</v>
      </c>
      <c r="R59" s="5">
        <v>442824103842</v>
      </c>
      <c r="S59" s="5">
        <v>374329267550</v>
      </c>
      <c r="T59" s="5">
        <v>342480745050</v>
      </c>
      <c r="U59" s="5">
        <v>294026448531</v>
      </c>
      <c r="V59" s="5">
        <v>286702967654</v>
      </c>
      <c r="W59" s="5">
        <v>222421473727</v>
      </c>
      <c r="X59" s="5">
        <v>147620687503</v>
      </c>
      <c r="Y59" s="5">
        <v>111309912635</v>
      </c>
      <c r="Z59" s="5">
        <v>100644031208</v>
      </c>
    </row>
    <row r="60" spans="2:26" ht="15.5" x14ac:dyDescent="0.35">
      <c r="C60" t="s">
        <v>94</v>
      </c>
      <c r="D60" s="5">
        <v>-140252417000</v>
      </c>
      <c r="E60" s="5">
        <v>55829851000</v>
      </c>
      <c r="F60" s="5">
        <v>-44838331000</v>
      </c>
      <c r="G60" s="5">
        <v>-121461253000</v>
      </c>
      <c r="I60" s="5">
        <v>-358327137000</v>
      </c>
      <c r="J60" s="5">
        <v>-418978569000</v>
      </c>
      <c r="K60" s="5">
        <v>-570118604000</v>
      </c>
      <c r="L60" s="5">
        <v>-508449528000</v>
      </c>
      <c r="M60" s="5">
        <v>-592755911000</v>
      </c>
      <c r="N60" s="5">
        <v>-579665324000</v>
      </c>
      <c r="O60" s="5">
        <v>-463340254000</v>
      </c>
      <c r="P60" s="5">
        <v>-187291030608</v>
      </c>
      <c r="Q60" s="5">
        <v>-85951608979</v>
      </c>
      <c r="R60" s="5">
        <v>-59798179173</v>
      </c>
      <c r="S60" s="5">
        <v>-36194206361</v>
      </c>
      <c r="T60" s="5">
        <v>-26869685416</v>
      </c>
      <c r="U60" s="5">
        <v>-9901016232</v>
      </c>
      <c r="V60" s="5">
        <v>-8418515599</v>
      </c>
      <c r="W60" s="5">
        <v>9585585966</v>
      </c>
      <c r="X60" s="5">
        <v>30990550849</v>
      </c>
      <c r="Y60" s="5">
        <v>-11580092051</v>
      </c>
      <c r="Z60" s="5">
        <v>-4538175066</v>
      </c>
    </row>
    <row r="61" spans="2:26" ht="15.5" x14ac:dyDescent="0.35">
      <c r="C61" t="s">
        <v>27</v>
      </c>
      <c r="D61" s="5">
        <v>-125811639000</v>
      </c>
      <c r="E61" s="5">
        <v>-110154762000</v>
      </c>
      <c r="F61" s="5">
        <v>-225333027000</v>
      </c>
      <c r="G61" s="5">
        <v>-114716974000</v>
      </c>
      <c r="I61" s="5">
        <v>-590129767000</v>
      </c>
      <c r="J61" s="5">
        <v>-641962241000</v>
      </c>
      <c r="K61" s="5">
        <v>-597149466000</v>
      </c>
      <c r="L61" s="5">
        <v>-520607653000</v>
      </c>
      <c r="M61" s="5">
        <v>-606813011000</v>
      </c>
      <c r="N61" s="5">
        <v>-596377203000</v>
      </c>
      <c r="O61" s="5">
        <v>-497969909000</v>
      </c>
      <c r="P61" s="5">
        <v>-187291030608</v>
      </c>
      <c r="Q61" s="5">
        <v>-85951608979</v>
      </c>
      <c r="R61" s="5">
        <v>-59798179173</v>
      </c>
      <c r="S61" s="5">
        <v>-36142085430</v>
      </c>
      <c r="T61" s="5">
        <v>-26869685416</v>
      </c>
      <c r="U61" s="5">
        <v>-9639641584</v>
      </c>
      <c r="V61" s="5">
        <v>-6872403387</v>
      </c>
      <c r="W61" s="5">
        <v>-12059178398</v>
      </c>
      <c r="X61" s="5">
        <v>-14336646263</v>
      </c>
      <c r="Y61" s="5">
        <v>-25486369011</v>
      </c>
      <c r="Z61" s="5">
        <v>-16873686055</v>
      </c>
    </row>
    <row r="62" spans="2:26" ht="15.5" x14ac:dyDescent="0.35">
      <c r="C62" t="s">
        <v>95</v>
      </c>
      <c r="D62" s="5">
        <v>-14440778000</v>
      </c>
      <c r="E62" s="5">
        <v>165984613000</v>
      </c>
      <c r="F62" s="5">
        <v>180494696000</v>
      </c>
      <c r="G62" s="5">
        <v>-6744279000</v>
      </c>
      <c r="I62" s="5">
        <v>231802630000</v>
      </c>
      <c r="J62" s="5">
        <v>222983672000</v>
      </c>
      <c r="K62" s="5">
        <v>27030862000</v>
      </c>
      <c r="L62" s="5">
        <v>12158125000</v>
      </c>
      <c r="M62" s="5">
        <v>14057100000</v>
      </c>
      <c r="N62" s="5">
        <v>16711879000</v>
      </c>
      <c r="O62" s="5">
        <v>34629655000</v>
      </c>
      <c r="W62" s="5">
        <v>2356216695</v>
      </c>
      <c r="X62" s="5">
        <v>2254673193</v>
      </c>
      <c r="Y62" s="5">
        <v>1645214236</v>
      </c>
      <c r="Z62" s="5">
        <v>3606045570</v>
      </c>
    </row>
    <row r="63" spans="2:26" ht="15.5" x14ac:dyDescent="0.35">
      <c r="C63" t="s">
        <v>97</v>
      </c>
    </row>
    <row r="64" spans="2:26" ht="15.5" x14ac:dyDescent="0.35">
      <c r="C64" t="s">
        <v>90</v>
      </c>
      <c r="S64" s="5">
        <v>-52120931</v>
      </c>
      <c r="U64" s="5">
        <v>-261374648</v>
      </c>
    </row>
    <row r="65" spans="3:26" ht="15.5" x14ac:dyDescent="0.35">
      <c r="C65" t="s">
        <v>98</v>
      </c>
      <c r="D65" s="5">
        <v>-140252417000</v>
      </c>
      <c r="E65" s="5">
        <v>55829851000</v>
      </c>
      <c r="F65" s="5">
        <v>-44838331000</v>
      </c>
      <c r="G65" s="5">
        <v>-121461253000</v>
      </c>
      <c r="I65" s="5">
        <v>-358327137000</v>
      </c>
      <c r="J65" s="5">
        <v>-418978569000</v>
      </c>
      <c r="K65" s="5">
        <v>-570118604000</v>
      </c>
      <c r="L65" s="5">
        <v>-508449528000</v>
      </c>
      <c r="M65" s="5">
        <v>-592755911000</v>
      </c>
      <c r="N65" s="5">
        <v>-579665324000</v>
      </c>
      <c r="O65" s="5">
        <v>-463340254000</v>
      </c>
      <c r="P65" s="5">
        <v>-187291030608</v>
      </c>
      <c r="Q65" s="5">
        <v>-85951608979</v>
      </c>
      <c r="R65" s="5">
        <v>-59798179173</v>
      </c>
      <c r="S65" s="5">
        <v>-36194206361</v>
      </c>
      <c r="T65" s="5">
        <v>-26869685416</v>
      </c>
      <c r="U65" s="5">
        <v>-9901016232</v>
      </c>
      <c r="V65" s="5">
        <v>-8418515599</v>
      </c>
      <c r="W65" s="5">
        <v>9585585966</v>
      </c>
      <c r="X65" s="5">
        <v>30990550849</v>
      </c>
      <c r="Y65" s="5">
        <v>-11580092051</v>
      </c>
      <c r="Z65" s="5">
        <v>-4538175066</v>
      </c>
    </row>
    <row r="66" spans="3:26" ht="15.5" x14ac:dyDescent="0.35">
      <c r="C66" t="s">
        <v>29</v>
      </c>
      <c r="D66" s="5">
        <v>-60163787000</v>
      </c>
      <c r="E66" s="5">
        <v>127955495000</v>
      </c>
      <c r="F66" s="5">
        <v>-223745331000</v>
      </c>
      <c r="G66" s="5">
        <v>-94331060000</v>
      </c>
      <c r="I66" s="5">
        <v>-438086617000</v>
      </c>
      <c r="J66" s="5">
        <v>-1229698910000</v>
      </c>
      <c r="K66" s="5">
        <v>-2280444219000</v>
      </c>
      <c r="L66" s="5">
        <v>49622055000</v>
      </c>
      <c r="M66" s="5">
        <v>392883409000</v>
      </c>
      <c r="N66" s="5">
        <v>73359098000</v>
      </c>
      <c r="O66" s="5">
        <v>38315488000</v>
      </c>
      <c r="P66" s="5">
        <v>577726327511</v>
      </c>
      <c r="Q66" s="5">
        <v>449709762422</v>
      </c>
      <c r="R66" s="5">
        <v>383025924669</v>
      </c>
      <c r="S66" s="5">
        <v>338135061189</v>
      </c>
      <c r="T66" s="5">
        <v>315611059634</v>
      </c>
      <c r="U66" s="5">
        <v>284125432299</v>
      </c>
      <c r="V66" s="5">
        <v>278284452055</v>
      </c>
      <c r="W66" s="5">
        <v>232007059693</v>
      </c>
      <c r="X66" s="5">
        <v>178611238352</v>
      </c>
      <c r="Y66" s="5">
        <v>99729820584</v>
      </c>
      <c r="Z66" s="5">
        <v>96105856142</v>
      </c>
    </row>
    <row r="67" spans="3:26" ht="15.5" x14ac:dyDescent="0.35">
      <c r="C67" t="s">
        <v>28</v>
      </c>
      <c r="D67" s="5">
        <v>-9396841000</v>
      </c>
      <c r="E67" s="5">
        <v>-4318093000</v>
      </c>
      <c r="F67" s="5">
        <v>14501809000</v>
      </c>
      <c r="G67" s="5">
        <v>-4172371000</v>
      </c>
      <c r="I67" s="5">
        <v>-5270533000</v>
      </c>
      <c r="J67" s="5">
        <v>21526367000</v>
      </c>
      <c r="K67" s="5">
        <v>19759875000</v>
      </c>
      <c r="L67" s="5">
        <v>-143948941000</v>
      </c>
      <c r="M67" s="5">
        <v>-102994620000</v>
      </c>
      <c r="N67" s="5">
        <v>-52933342000</v>
      </c>
      <c r="O67" s="5">
        <v>-22425049000</v>
      </c>
      <c r="P67" s="5">
        <v>-175933518561</v>
      </c>
      <c r="Q67" s="5">
        <v>-118001844961</v>
      </c>
      <c r="R67" s="5">
        <v>-111427977007</v>
      </c>
      <c r="S67" s="5">
        <v>-85162555115</v>
      </c>
      <c r="T67" s="5">
        <v>-79079988771</v>
      </c>
      <c r="U67" s="5">
        <v>-68483102322</v>
      </c>
      <c r="V67" s="5">
        <v>-72520454677</v>
      </c>
      <c r="W67" s="5">
        <v>-60243883939</v>
      </c>
      <c r="X67" s="5">
        <v>-39894779486</v>
      </c>
      <c r="Y67" s="5">
        <v>-37222944074</v>
      </c>
      <c r="Z67" s="5">
        <v>-40712081273</v>
      </c>
    </row>
    <row r="68" spans="3:26" ht="15.5" x14ac:dyDescent="0.35">
      <c r="C68" t="s">
        <v>99</v>
      </c>
      <c r="D68" s="5">
        <v>-5577462000</v>
      </c>
      <c r="E68" s="5">
        <v>-3676417000</v>
      </c>
      <c r="F68" s="5">
        <v>-4229069000</v>
      </c>
      <c r="G68" s="5">
        <v>-656579000</v>
      </c>
      <c r="I68" s="5">
        <v>-12385329000</v>
      </c>
      <c r="J68" s="5">
        <v>-14679454000</v>
      </c>
      <c r="K68" s="5">
        <v>-18395534000</v>
      </c>
      <c r="L68" s="5">
        <v>-55524034000</v>
      </c>
      <c r="M68" s="5">
        <v>-78998241000</v>
      </c>
      <c r="N68" s="5">
        <v>-48576593000</v>
      </c>
      <c r="O68" s="5">
        <v>-90863707000</v>
      </c>
      <c r="W68" s="5">
        <v>-63839991219</v>
      </c>
      <c r="X68" s="5">
        <v>-43723367500</v>
      </c>
      <c r="Y68" s="5">
        <v>-39028136040</v>
      </c>
      <c r="Z68" s="5">
        <v>-42443959200</v>
      </c>
    </row>
    <row r="69" spans="3:26" ht="15.5" x14ac:dyDescent="0.35">
      <c r="C69" t="s">
        <v>100</v>
      </c>
      <c r="D69" s="5">
        <v>-3819379000</v>
      </c>
      <c r="E69" s="5">
        <v>-641676000</v>
      </c>
      <c r="F69" s="5">
        <v>18730878000</v>
      </c>
      <c r="G69" s="5">
        <v>-3515792000</v>
      </c>
      <c r="I69" s="5">
        <v>7114796000</v>
      </c>
      <c r="J69" s="5">
        <v>36205821000</v>
      </c>
      <c r="K69" s="5">
        <v>38155409000</v>
      </c>
      <c r="L69" s="5">
        <v>-88424907000</v>
      </c>
      <c r="M69" s="5">
        <v>-23996379000</v>
      </c>
      <c r="N69" s="5">
        <v>-4356749000</v>
      </c>
      <c r="O69" s="5">
        <v>68438658000</v>
      </c>
      <c r="W69" s="5">
        <v>3596107280</v>
      </c>
      <c r="X69" s="5">
        <v>3828588014</v>
      </c>
      <c r="Y69" s="5">
        <v>1805191966</v>
      </c>
      <c r="Z69" s="5">
        <v>1731877927</v>
      </c>
    </row>
    <row r="70" spans="3:26" ht="15.5" x14ac:dyDescent="0.35">
      <c r="C70" t="s">
        <v>101</v>
      </c>
      <c r="D70" s="5">
        <v>-9396841000</v>
      </c>
      <c r="E70" s="5">
        <v>-4318093000</v>
      </c>
      <c r="F70" s="5">
        <v>14501809000</v>
      </c>
      <c r="G70" s="5">
        <v>-4172371000</v>
      </c>
      <c r="I70" s="5">
        <v>-5270533000</v>
      </c>
      <c r="J70" s="5">
        <v>21526367000</v>
      </c>
      <c r="K70" s="5">
        <v>19759875000</v>
      </c>
      <c r="L70" s="5">
        <v>-143948941000</v>
      </c>
      <c r="M70" s="5">
        <v>-102994620000</v>
      </c>
      <c r="N70" s="5">
        <v>-52933342000</v>
      </c>
      <c r="O70" s="5">
        <v>-22425049000</v>
      </c>
      <c r="P70" s="5">
        <v>-175933518561</v>
      </c>
      <c r="Q70" s="5">
        <v>-118001844961</v>
      </c>
      <c r="R70" s="5">
        <v>-111427977007</v>
      </c>
      <c r="S70" s="5">
        <v>-85162555115</v>
      </c>
      <c r="T70" s="5">
        <v>-79079988771</v>
      </c>
      <c r="U70" s="5">
        <v>-68483102322</v>
      </c>
      <c r="V70" s="5">
        <v>-72520454677</v>
      </c>
      <c r="W70" s="5">
        <v>-60243883939</v>
      </c>
      <c r="X70" s="5">
        <v>-39894779486</v>
      </c>
      <c r="Y70" s="5">
        <v>-37222944074</v>
      </c>
      <c r="Z70" s="5">
        <v>-40712081273</v>
      </c>
    </row>
    <row r="71" spans="3:26" ht="15.5" x14ac:dyDescent="0.35">
      <c r="C71" t="s">
        <v>262</v>
      </c>
      <c r="D71" s="5">
        <v>-69560628000</v>
      </c>
      <c r="E71" s="5">
        <v>123637402000</v>
      </c>
      <c r="F71" s="5">
        <v>-209243522000</v>
      </c>
      <c r="G71" s="5">
        <v>-98503431000</v>
      </c>
      <c r="I71" s="5">
        <v>-443357150000</v>
      </c>
      <c r="J71" s="5">
        <v>-1208172543000</v>
      </c>
      <c r="K71" s="5">
        <v>-2260684344000</v>
      </c>
      <c r="L71" s="5">
        <v>-94326886000</v>
      </c>
      <c r="M71" s="5">
        <v>289888789000</v>
      </c>
      <c r="N71" s="5">
        <v>20425756000</v>
      </c>
      <c r="O71" s="5">
        <v>15890439000</v>
      </c>
      <c r="P71" s="5">
        <v>401792808950</v>
      </c>
      <c r="Q71" s="5">
        <v>331707917461</v>
      </c>
      <c r="R71" s="5">
        <v>271597947662</v>
      </c>
      <c r="S71" s="5">
        <v>252972506074</v>
      </c>
      <c r="T71" s="5">
        <v>236531070863</v>
      </c>
      <c r="U71" s="5">
        <v>215642329977</v>
      </c>
      <c r="V71" s="5">
        <v>205763997378</v>
      </c>
      <c r="W71" s="5">
        <v>171763175754</v>
      </c>
      <c r="X71" s="5">
        <v>138716458866</v>
      </c>
      <c r="Y71" s="5">
        <v>62506876510</v>
      </c>
      <c r="Z71" s="5">
        <v>55393774869</v>
      </c>
    </row>
    <row r="72" spans="3:26" ht="15.5" x14ac:dyDescent="0.35">
      <c r="C72" t="s">
        <v>264</v>
      </c>
      <c r="X72" s="5">
        <v>-414766</v>
      </c>
    </row>
    <row r="73" spans="3:26" ht="15.5" x14ac:dyDescent="0.35">
      <c r="C73" t="s">
        <v>102</v>
      </c>
      <c r="D73" s="5">
        <v>-69560628000</v>
      </c>
      <c r="E73" s="5">
        <v>123637402000</v>
      </c>
      <c r="F73" s="5">
        <v>-209243522000</v>
      </c>
      <c r="G73" s="5">
        <v>-98503431000</v>
      </c>
      <c r="I73" s="5">
        <v>-443357150000</v>
      </c>
      <c r="J73" s="5">
        <v>-1208172543000</v>
      </c>
      <c r="K73" s="5">
        <v>-2260684344000</v>
      </c>
      <c r="L73" s="5">
        <v>-109782957000</v>
      </c>
      <c r="M73" s="5">
        <v>289888789000</v>
      </c>
      <c r="N73" s="5">
        <v>20425756000</v>
      </c>
      <c r="O73" s="5">
        <v>15890439000</v>
      </c>
      <c r="P73" s="5">
        <v>401792808950</v>
      </c>
      <c r="Q73" s="5">
        <v>331707917461</v>
      </c>
      <c r="R73" s="5">
        <v>271597947662</v>
      </c>
      <c r="S73" s="5">
        <v>252972506074</v>
      </c>
      <c r="T73" s="5">
        <v>236531070863</v>
      </c>
      <c r="U73" s="5">
        <v>215642329977</v>
      </c>
      <c r="V73" s="5">
        <v>205763997378</v>
      </c>
      <c r="W73" s="5">
        <v>171763175754</v>
      </c>
      <c r="X73" s="5">
        <v>138716044100</v>
      </c>
      <c r="Y73" s="5">
        <v>62506876510</v>
      </c>
      <c r="Z73" s="5">
        <v>55393774869</v>
      </c>
    </row>
    <row r="74" spans="3:26" ht="15.5" x14ac:dyDescent="0.35">
      <c r="C74" t="s">
        <v>103</v>
      </c>
      <c r="F74" s="5">
        <v>-252620756000</v>
      </c>
      <c r="I74" s="5">
        <v>-252620756000</v>
      </c>
      <c r="J74" s="5">
        <v>61217709000</v>
      </c>
      <c r="K74" s="5">
        <v>-17246151000</v>
      </c>
      <c r="L74" s="5">
        <v>229174079000</v>
      </c>
      <c r="M74" s="5">
        <v>-374491322000</v>
      </c>
      <c r="N74" s="5">
        <v>-198507204000</v>
      </c>
      <c r="O74" s="5">
        <v>5286186918000</v>
      </c>
      <c r="P74" s="5">
        <v>373909295177</v>
      </c>
      <c r="Q74" s="5">
        <v>-7841224780</v>
      </c>
      <c r="R74" s="5">
        <v>-24704804416</v>
      </c>
      <c r="S74" s="5">
        <v>-65029407272</v>
      </c>
    </row>
    <row r="75" spans="3:26" ht="15.5" x14ac:dyDescent="0.35">
      <c r="C75" t="s">
        <v>91</v>
      </c>
    </row>
    <row r="76" spans="3:26" ht="15.5" x14ac:dyDescent="0.35">
      <c r="C76" t="s">
        <v>104</v>
      </c>
      <c r="F76" s="5">
        <v>-252620756000</v>
      </c>
      <c r="I76" s="5">
        <v>-252620756000</v>
      </c>
      <c r="J76" s="5">
        <v>61217709000</v>
      </c>
      <c r="K76" s="5">
        <v>-17246151000</v>
      </c>
      <c r="L76" s="5">
        <v>229174079000</v>
      </c>
      <c r="M76" s="5">
        <v>-374491322000</v>
      </c>
      <c r="N76" s="5">
        <v>-198507204000</v>
      </c>
      <c r="O76" s="5">
        <v>5286186918000</v>
      </c>
      <c r="P76" s="5">
        <v>373909295177</v>
      </c>
      <c r="Q76" s="5">
        <v>-7841224780</v>
      </c>
      <c r="R76" s="5">
        <v>-24704804416</v>
      </c>
      <c r="S76" s="5">
        <v>-65029407272</v>
      </c>
    </row>
    <row r="77" spans="3:26" ht="15.5" x14ac:dyDescent="0.35">
      <c r="C77" t="s">
        <v>105</v>
      </c>
      <c r="D77" s="5">
        <v>-69560628000</v>
      </c>
      <c r="E77" s="5">
        <v>123637402000</v>
      </c>
      <c r="F77" s="5">
        <v>-460384812000</v>
      </c>
      <c r="G77" s="5">
        <v>-98503431000</v>
      </c>
      <c r="I77" s="5">
        <v>-694498440000</v>
      </c>
      <c r="J77" s="5">
        <v>-1104869947000</v>
      </c>
      <c r="K77" s="5">
        <v>-2276638373000</v>
      </c>
      <c r="L77" s="5">
        <v>106446668000</v>
      </c>
      <c r="M77" s="5">
        <v>-1208269000</v>
      </c>
      <c r="N77" s="5">
        <v>-65354455000</v>
      </c>
      <c r="O77" s="5">
        <v>4780373522000</v>
      </c>
      <c r="P77" s="5">
        <v>775702104127</v>
      </c>
      <c r="Q77" s="5">
        <v>323866692681</v>
      </c>
      <c r="R77" s="5">
        <v>246893143246</v>
      </c>
      <c r="S77" s="5">
        <v>187943098802</v>
      </c>
      <c r="T77" s="5">
        <v>236531070863</v>
      </c>
      <c r="U77" s="5">
        <v>215642329977</v>
      </c>
      <c r="V77" s="5">
        <v>205763997378</v>
      </c>
      <c r="W77" s="5">
        <v>171763175754</v>
      </c>
    </row>
    <row r="78" spans="3:26" ht="15.5" x14ac:dyDescent="0.35">
      <c r="C78" t="s">
        <v>923</v>
      </c>
      <c r="O78" s="5">
        <v>-5480736000</v>
      </c>
    </row>
    <row r="79" spans="3:26" ht="15.5" x14ac:dyDescent="0.35">
      <c r="C79" t="s">
        <v>106</v>
      </c>
      <c r="D79" s="5">
        <v>-69560628000</v>
      </c>
      <c r="E79" s="5">
        <v>123637402000</v>
      </c>
      <c r="F79" s="5">
        <v>-209243523000</v>
      </c>
      <c r="G79" s="5">
        <v>-98503431000</v>
      </c>
      <c r="I79" s="5">
        <v>-443357151000</v>
      </c>
      <c r="J79" s="5">
        <v>-1208172543000</v>
      </c>
      <c r="K79" s="5">
        <v>-2260684344000</v>
      </c>
      <c r="L79" s="5">
        <v>-109782957000</v>
      </c>
      <c r="M79" s="5">
        <v>289888789000</v>
      </c>
      <c r="N79" s="5">
        <v>20425756000</v>
      </c>
      <c r="O79" s="5">
        <v>15890439000</v>
      </c>
      <c r="P79" s="5">
        <v>401792808948</v>
      </c>
      <c r="Q79" s="5">
        <v>331707917461</v>
      </c>
      <c r="R79" s="5">
        <v>271597947663</v>
      </c>
      <c r="S79" s="5">
        <v>252972506074</v>
      </c>
      <c r="T79" s="5">
        <v>236531070864</v>
      </c>
      <c r="U79" s="5">
        <v>215642329977</v>
      </c>
      <c r="V79" s="5">
        <v>205763997378</v>
      </c>
      <c r="W79" s="5">
        <v>171763175754</v>
      </c>
      <c r="X79" s="5">
        <v>138716044100</v>
      </c>
      <c r="Y79" s="5">
        <v>62506876510</v>
      </c>
      <c r="Z79" s="5">
        <v>55393774869</v>
      </c>
    </row>
    <row r="80" spans="3:26" ht="15.5" x14ac:dyDescent="0.35">
      <c r="C80" t="s">
        <v>8</v>
      </c>
      <c r="D80" s="5">
        <v>-64123674000</v>
      </c>
      <c r="E80" s="5">
        <v>74449544000</v>
      </c>
      <c r="F80" s="5">
        <v>-362675668000</v>
      </c>
      <c r="G80" s="5">
        <v>-84716853000</v>
      </c>
      <c r="I80" s="5">
        <v>-542407650000</v>
      </c>
      <c r="J80" s="5">
        <v>-755780319000</v>
      </c>
      <c r="K80" s="5">
        <v>-1976585829000</v>
      </c>
      <c r="L80" s="5">
        <v>60622093000</v>
      </c>
      <c r="M80" s="5">
        <v>8365108000</v>
      </c>
      <c r="N80" s="5">
        <v>-65189339000</v>
      </c>
      <c r="O80" s="5">
        <v>4796872445000</v>
      </c>
      <c r="P80" s="5">
        <v>786883348921</v>
      </c>
      <c r="Q80" s="5">
        <v>318945024311</v>
      </c>
      <c r="R80" s="5">
        <v>242709288475</v>
      </c>
      <c r="S80" s="5">
        <v>183819608922</v>
      </c>
      <c r="T80" s="5">
        <v>234625679206</v>
      </c>
      <c r="U80" s="5">
        <v>214549154260</v>
      </c>
      <c r="V80" s="5">
        <v>205133316635</v>
      </c>
      <c r="W80" s="5">
        <v>171765487458</v>
      </c>
    </row>
    <row r="81" spans="2:26" ht="15.5" x14ac:dyDescent="0.35">
      <c r="C81" t="s">
        <v>107</v>
      </c>
      <c r="D81" s="5">
        <v>-5436954000</v>
      </c>
      <c r="E81" s="5">
        <v>49187858000</v>
      </c>
      <c r="F81" s="5">
        <v>-97709145000</v>
      </c>
      <c r="G81" s="5">
        <v>-13786578000</v>
      </c>
      <c r="I81" s="5">
        <v>-152090791000</v>
      </c>
      <c r="J81" s="5">
        <v>-349089628000</v>
      </c>
      <c r="K81" s="5">
        <v>-300052544000</v>
      </c>
      <c r="L81" s="5">
        <v>45824575000</v>
      </c>
      <c r="M81" s="5">
        <v>-9573377000</v>
      </c>
      <c r="N81" s="5">
        <v>-165116000</v>
      </c>
      <c r="O81" s="5">
        <v>-16498923000</v>
      </c>
      <c r="P81" s="5">
        <v>-11181244794</v>
      </c>
      <c r="Q81" s="5">
        <v>4921668370</v>
      </c>
      <c r="R81" s="5">
        <v>4183854772</v>
      </c>
      <c r="S81" s="5">
        <v>4123489880</v>
      </c>
      <c r="T81" s="5">
        <v>1905391658</v>
      </c>
      <c r="U81" s="5">
        <v>1093175717</v>
      </c>
      <c r="V81" s="5">
        <v>630680743</v>
      </c>
      <c r="W81" s="5">
        <v>-2311704</v>
      </c>
    </row>
    <row r="82" spans="2:26" ht="15.5" x14ac:dyDescent="0.35">
      <c r="C82" t="s">
        <v>108</v>
      </c>
      <c r="D82" s="5">
        <v>-69560628000</v>
      </c>
      <c r="E82" s="5">
        <v>123637402000</v>
      </c>
      <c r="F82" s="5">
        <v>-209243523000</v>
      </c>
      <c r="G82" s="5">
        <v>-98503431000</v>
      </c>
      <c r="I82" s="5">
        <v>-443357151000</v>
      </c>
      <c r="J82" s="5">
        <v>-1208172543000</v>
      </c>
      <c r="K82" s="5">
        <v>-2260684344000</v>
      </c>
      <c r="L82" s="5">
        <v>-109782957000</v>
      </c>
      <c r="M82" s="5">
        <v>289888789000</v>
      </c>
      <c r="N82" s="5">
        <v>20425756000</v>
      </c>
      <c r="O82" s="5">
        <v>15890439000</v>
      </c>
      <c r="P82" s="5">
        <v>401792808948</v>
      </c>
      <c r="Q82" s="5">
        <v>331707917461</v>
      </c>
      <c r="R82" s="5">
        <v>271597947663</v>
      </c>
      <c r="S82" s="5">
        <v>252972506074</v>
      </c>
      <c r="T82" s="5">
        <v>236531070864</v>
      </c>
      <c r="U82" s="5">
        <v>215642329977</v>
      </c>
      <c r="V82" s="5">
        <v>205763997378</v>
      </c>
      <c r="W82" s="5">
        <v>171763175754</v>
      </c>
      <c r="X82" s="5">
        <v>138716044100</v>
      </c>
      <c r="Y82" s="5">
        <v>62506876510</v>
      </c>
      <c r="Z82" s="5">
        <v>55393774869</v>
      </c>
    </row>
    <row r="83" spans="2:26" ht="15.5" x14ac:dyDescent="0.35">
      <c r="C83" t="s">
        <v>109</v>
      </c>
      <c r="D83" s="5">
        <v>-69560628000</v>
      </c>
      <c r="E83" s="5">
        <v>123637402000</v>
      </c>
      <c r="F83" s="5">
        <v>-460384813000</v>
      </c>
      <c r="G83" s="5">
        <v>-98503431000</v>
      </c>
      <c r="I83" s="5">
        <v>-694498441000</v>
      </c>
      <c r="J83" s="5">
        <v>-1104869947000</v>
      </c>
      <c r="K83" s="5">
        <v>-2276638373000</v>
      </c>
      <c r="L83" s="5">
        <v>106446668000</v>
      </c>
      <c r="M83" s="5">
        <v>-1208269000</v>
      </c>
      <c r="N83" s="5">
        <v>-65354455000</v>
      </c>
      <c r="O83" s="5">
        <v>4780373522000</v>
      </c>
      <c r="P83" s="5">
        <v>775702104127</v>
      </c>
      <c r="Q83" s="5">
        <v>323866692681</v>
      </c>
      <c r="R83" s="5">
        <v>246893143247</v>
      </c>
      <c r="S83" s="5">
        <v>187943098802</v>
      </c>
      <c r="T83" s="5">
        <v>236531070864</v>
      </c>
      <c r="U83" s="5">
        <v>215642329977</v>
      </c>
      <c r="V83" s="5">
        <v>205763997378</v>
      </c>
      <c r="W83" s="5">
        <v>171763175754</v>
      </c>
    </row>
    <row r="84" spans="2:26" ht="15.5" x14ac:dyDescent="0.35">
      <c r="C84" t="s">
        <v>110</v>
      </c>
      <c r="D84" s="5">
        <v>-69560628000</v>
      </c>
      <c r="E84" s="5">
        <v>123637402000</v>
      </c>
      <c r="F84" s="5">
        <v>-460384813000</v>
      </c>
      <c r="G84" s="5">
        <v>-98503431000</v>
      </c>
      <c r="I84" s="5">
        <v>-694498441000</v>
      </c>
      <c r="J84" s="5">
        <v>-1104869947000</v>
      </c>
      <c r="K84" s="5">
        <v>-2276638373000</v>
      </c>
      <c r="L84" s="5">
        <v>106446668000</v>
      </c>
      <c r="M84" s="5">
        <v>-1208269000</v>
      </c>
      <c r="N84" s="5">
        <v>-65354455000</v>
      </c>
      <c r="O84" s="5">
        <v>4780373522000</v>
      </c>
      <c r="P84" s="5">
        <v>775702104127</v>
      </c>
      <c r="Q84" s="5">
        <v>323866692681</v>
      </c>
      <c r="R84" s="5">
        <v>246893143247</v>
      </c>
      <c r="S84" s="5">
        <v>187943098802</v>
      </c>
      <c r="T84" s="5">
        <v>236531070864</v>
      </c>
      <c r="U84" s="5">
        <v>215642329977</v>
      </c>
      <c r="V84" s="5">
        <v>205763997378</v>
      </c>
      <c r="W84" s="5">
        <v>171763175754</v>
      </c>
    </row>
    <row r="86" spans="2:26" ht="15.5" x14ac:dyDescent="0.35">
      <c r="B86" t="s">
        <v>111</v>
      </c>
      <c r="C86" t="s">
        <v>112</v>
      </c>
    </row>
    <row r="87" spans="2:26" ht="15.5" x14ac:dyDescent="0.35">
      <c r="C87" t="s">
        <v>113</v>
      </c>
    </row>
    <row r="88" spans="2:26" ht="15.5" x14ac:dyDescent="0.35">
      <c r="C88" t="s">
        <v>20</v>
      </c>
      <c r="D88" s="5">
        <v>445472376000</v>
      </c>
      <c r="E88" s="5">
        <v>426622403000</v>
      </c>
      <c r="F88" s="5">
        <v>377088595000</v>
      </c>
      <c r="G88" s="5">
        <v>389417225000</v>
      </c>
      <c r="I88" s="5">
        <v>377088595000</v>
      </c>
      <c r="J88" s="5">
        <v>437589061000</v>
      </c>
      <c r="K88" s="5">
        <v>783531009000</v>
      </c>
      <c r="L88" s="5">
        <v>2191074648000</v>
      </c>
      <c r="M88" s="5">
        <v>748481112000</v>
      </c>
      <c r="N88" s="5">
        <v>1249994068000</v>
      </c>
      <c r="O88" s="5">
        <v>1360268286000</v>
      </c>
      <c r="P88" s="5">
        <v>1960038027753</v>
      </c>
      <c r="Q88" s="5">
        <v>989637043381</v>
      </c>
      <c r="R88" s="5">
        <v>647683951012</v>
      </c>
      <c r="S88" s="5">
        <v>460994073484</v>
      </c>
      <c r="T88" s="5">
        <v>573360267681</v>
      </c>
      <c r="U88" s="5">
        <v>394149909832</v>
      </c>
      <c r="V88" s="5">
        <v>316497879806</v>
      </c>
      <c r="W88" s="5">
        <v>199385754109</v>
      </c>
      <c r="X88" s="5">
        <v>265445594112</v>
      </c>
      <c r="Y88" s="5">
        <v>163821008601</v>
      </c>
      <c r="Z88" s="5">
        <v>221955781752</v>
      </c>
    </row>
    <row r="89" spans="2:26" ht="15.5" x14ac:dyDescent="0.35">
      <c r="C89" t="s">
        <v>115</v>
      </c>
      <c r="D89" s="5">
        <v>1503177418000</v>
      </c>
      <c r="E89" s="5">
        <v>1118500841000</v>
      </c>
      <c r="F89" s="5">
        <v>1104554043000</v>
      </c>
      <c r="G89" s="5">
        <v>1428309430000</v>
      </c>
      <c r="I89" s="5">
        <v>1104554043000</v>
      </c>
      <c r="J89" s="5">
        <v>1165266302000</v>
      </c>
      <c r="K89" s="5">
        <v>1619841591000</v>
      </c>
      <c r="L89" s="5">
        <v>1829080386000</v>
      </c>
      <c r="M89" s="5">
        <v>1943935457000</v>
      </c>
      <c r="N89" s="5">
        <v>1526704789000</v>
      </c>
      <c r="O89" s="5">
        <v>2116727233000</v>
      </c>
      <c r="P89" s="5">
        <v>853762434320</v>
      </c>
      <c r="Q89" s="5">
        <v>930000056805</v>
      </c>
      <c r="R89" s="5">
        <v>710031996055</v>
      </c>
      <c r="S89" s="5">
        <v>555352208059</v>
      </c>
      <c r="T89" s="5">
        <v>514930240224</v>
      </c>
      <c r="U89" s="5">
        <v>546576423955</v>
      </c>
      <c r="V89" s="5">
        <v>458728515249</v>
      </c>
      <c r="W89" s="5">
        <v>384036845128</v>
      </c>
      <c r="X89" s="5">
        <v>357711599224</v>
      </c>
      <c r="Y89" s="5">
        <v>304591350065</v>
      </c>
      <c r="Z89" s="5">
        <v>265127292672</v>
      </c>
    </row>
    <row r="90" spans="2:26" ht="15.5" x14ac:dyDescent="0.35">
      <c r="C90" t="s">
        <v>117</v>
      </c>
    </row>
    <row r="91" spans="2:26" ht="15.5" x14ac:dyDescent="0.35">
      <c r="C91" t="s">
        <v>116</v>
      </c>
      <c r="D91" s="5">
        <v>794647103000</v>
      </c>
      <c r="E91" s="5">
        <v>634956030000</v>
      </c>
      <c r="F91" s="5">
        <v>612810248000</v>
      </c>
      <c r="G91" s="5">
        <v>543408499000</v>
      </c>
      <c r="I91" s="5">
        <v>612810248000</v>
      </c>
      <c r="J91" s="5">
        <v>624827349000</v>
      </c>
      <c r="K91" s="5">
        <v>510569591000</v>
      </c>
      <c r="L91" s="5">
        <v>260509543000</v>
      </c>
      <c r="M91" s="5">
        <v>100113440000</v>
      </c>
      <c r="N91" s="5">
        <v>118949943000</v>
      </c>
    </row>
    <row r="92" spans="2:26" ht="15.5" x14ac:dyDescent="0.35">
      <c r="C92" t="s">
        <v>118</v>
      </c>
      <c r="D92" s="5">
        <v>1503177418000</v>
      </c>
      <c r="E92" s="5">
        <v>1118500841000</v>
      </c>
      <c r="F92" s="5">
        <v>1104554043000</v>
      </c>
      <c r="G92" s="5">
        <v>1428309430000</v>
      </c>
      <c r="I92" s="5">
        <v>1104554043000</v>
      </c>
      <c r="J92" s="5">
        <v>1165266302000</v>
      </c>
      <c r="K92" s="5">
        <v>1619841591000</v>
      </c>
      <c r="L92" s="5">
        <v>1829080386000</v>
      </c>
      <c r="M92" s="5">
        <v>1943935457000</v>
      </c>
      <c r="N92" s="5">
        <v>1526704789000</v>
      </c>
      <c r="O92" s="5">
        <v>2116727233000</v>
      </c>
      <c r="P92" s="5">
        <v>853762434320</v>
      </c>
      <c r="Q92" s="5">
        <v>930000056805</v>
      </c>
      <c r="R92" s="5">
        <v>710031996055</v>
      </c>
      <c r="S92" s="5">
        <v>555352208059</v>
      </c>
      <c r="T92" s="5">
        <v>514930240224</v>
      </c>
      <c r="U92" s="5">
        <v>546576423955</v>
      </c>
      <c r="V92" s="5">
        <v>458728515249</v>
      </c>
      <c r="W92" s="5">
        <v>384036845128</v>
      </c>
      <c r="X92" s="5">
        <v>357711599224</v>
      </c>
      <c r="Y92" s="5">
        <v>304591350065</v>
      </c>
      <c r="Z92" s="5">
        <v>265127292672</v>
      </c>
    </row>
    <row r="93" spans="2:26" ht="15.5" x14ac:dyDescent="0.35">
      <c r="C93" t="s">
        <v>119</v>
      </c>
      <c r="D93" s="5">
        <v>141939000</v>
      </c>
      <c r="E93" s="5">
        <v>153154000</v>
      </c>
      <c r="F93" s="5">
        <v>252504000</v>
      </c>
      <c r="G93" s="5">
        <v>1695570000</v>
      </c>
      <c r="I93" s="5">
        <v>252504000</v>
      </c>
      <c r="J93" s="5">
        <v>292886000</v>
      </c>
      <c r="K93" s="5">
        <v>290810000</v>
      </c>
      <c r="L93" s="5">
        <v>2904146000</v>
      </c>
      <c r="M93" s="5">
        <v>6395722000</v>
      </c>
      <c r="N93" s="5">
        <v>5040286000</v>
      </c>
      <c r="O93" s="5">
        <v>9989212000</v>
      </c>
      <c r="P93" s="5">
        <v>3191172211</v>
      </c>
      <c r="Q93" s="5">
        <v>3118521019</v>
      </c>
      <c r="R93" s="5">
        <v>2693345517</v>
      </c>
      <c r="S93" s="5">
        <v>98045898</v>
      </c>
      <c r="T93" s="5">
        <v>118783492</v>
      </c>
      <c r="U93" s="5">
        <v>523375893</v>
      </c>
      <c r="V93" s="5">
        <v>1141880429</v>
      </c>
      <c r="W93" s="5">
        <v>1197723489</v>
      </c>
      <c r="X93" s="5">
        <v>1359996076</v>
      </c>
      <c r="Y93" s="5">
        <v>3803068585</v>
      </c>
      <c r="Z93" s="5">
        <v>3621561682</v>
      </c>
    </row>
    <row r="94" spans="2:26" ht="15.5" x14ac:dyDescent="0.35">
      <c r="C94" t="s">
        <v>268</v>
      </c>
      <c r="D94" s="5">
        <v>1441269929000</v>
      </c>
      <c r="E94" s="5">
        <v>1541995281000</v>
      </c>
      <c r="F94" s="5">
        <v>1286207058000</v>
      </c>
      <c r="G94" s="5">
        <v>1433177119000</v>
      </c>
      <c r="I94" s="5">
        <v>1286207058000</v>
      </c>
      <c r="J94" s="5">
        <v>1504022446000</v>
      </c>
      <c r="K94" s="5">
        <v>2132276644000</v>
      </c>
      <c r="L94" s="5">
        <v>2941267076000</v>
      </c>
      <c r="M94" s="5">
        <v>2690960379000</v>
      </c>
      <c r="N94" s="5">
        <v>2455828900000</v>
      </c>
      <c r="O94" s="5">
        <v>2849106176000</v>
      </c>
      <c r="P94" s="5">
        <v>1805736012012</v>
      </c>
      <c r="Q94" s="5">
        <v>1192342702145</v>
      </c>
      <c r="R94" s="5">
        <v>967326842652</v>
      </c>
      <c r="S94" s="5">
        <v>742317799941</v>
      </c>
      <c r="T94" s="5">
        <v>687406883246</v>
      </c>
      <c r="U94" s="5">
        <v>640909360172</v>
      </c>
      <c r="V94" s="5">
        <v>530417299657</v>
      </c>
      <c r="W94" s="5">
        <v>456068713230</v>
      </c>
      <c r="X94" s="5">
        <v>386653606316</v>
      </c>
      <c r="Y94" s="5">
        <v>437405549887</v>
      </c>
      <c r="Z94" s="5">
        <v>414916063504</v>
      </c>
    </row>
    <row r="95" spans="2:26" ht="15.5" x14ac:dyDescent="0.35">
      <c r="C95" t="s">
        <v>92</v>
      </c>
      <c r="D95" s="5">
        <v>6661821258000</v>
      </c>
      <c r="E95" s="5">
        <v>6661822559000</v>
      </c>
      <c r="F95" s="5">
        <v>6661822559000</v>
      </c>
      <c r="G95" s="5">
        <v>6866347330000</v>
      </c>
      <c r="I95" s="5">
        <v>6661822559000</v>
      </c>
      <c r="J95" s="5">
        <v>6866350712000</v>
      </c>
      <c r="K95" s="5">
        <v>7073362902000</v>
      </c>
      <c r="L95" s="5">
        <v>6480310030000</v>
      </c>
      <c r="M95" s="5">
        <v>4883190099000</v>
      </c>
      <c r="N95" s="5">
        <v>5032161649000</v>
      </c>
      <c r="O95" s="5">
        <v>5114989822000</v>
      </c>
      <c r="P95" s="5">
        <v>305393375126</v>
      </c>
      <c r="Q95" s="5">
        <v>-68515919856</v>
      </c>
      <c r="R95" s="5">
        <v>-60674695078</v>
      </c>
      <c r="S95" s="5">
        <v>-217855452706</v>
      </c>
    </row>
    <row r="96" spans="2:26" ht="15.5" x14ac:dyDescent="0.35">
      <c r="C96" t="s">
        <v>121</v>
      </c>
      <c r="D96" s="5">
        <v>4767564027000</v>
      </c>
      <c r="E96" s="5">
        <v>4316462955000</v>
      </c>
      <c r="F96" s="5">
        <v>3979718524000</v>
      </c>
      <c r="G96" s="5">
        <v>4113073782000</v>
      </c>
      <c r="I96" s="5">
        <v>3979718524000</v>
      </c>
      <c r="J96" s="5">
        <v>3798746785000</v>
      </c>
      <c r="K96" s="5">
        <v>5208682397000</v>
      </c>
      <c r="L96" s="5">
        <v>8179802709000</v>
      </c>
      <c r="M96" s="5">
        <v>6303473591000</v>
      </c>
      <c r="N96" s="5">
        <v>6093103998000</v>
      </c>
      <c r="O96" s="5">
        <v>7344787123000</v>
      </c>
      <c r="P96" s="5">
        <v>5369546726061</v>
      </c>
      <c r="Q96" s="5">
        <v>3662090215983</v>
      </c>
      <c r="R96" s="5">
        <v>2906737458288</v>
      </c>
      <c r="S96" s="5">
        <v>2100921793619</v>
      </c>
      <c r="T96" s="5">
        <v>2040430857906</v>
      </c>
      <c r="U96" s="5">
        <v>1810614614537</v>
      </c>
      <c r="V96" s="5">
        <v>1505798399165</v>
      </c>
      <c r="W96" s="5">
        <v>1263029723926</v>
      </c>
      <c r="X96" s="5">
        <v>1139548849755</v>
      </c>
      <c r="Y96" s="5">
        <v>1020884466060</v>
      </c>
      <c r="Z96" s="5">
        <v>950617883670</v>
      </c>
    </row>
    <row r="97" spans="3:26" ht="15.5" x14ac:dyDescent="0.35">
      <c r="C97" t="s">
        <v>122</v>
      </c>
    </row>
    <row r="98" spans="3:26" ht="15.5" x14ac:dyDescent="0.35">
      <c r="C98" t="s">
        <v>123</v>
      </c>
      <c r="D98" s="5">
        <v>19418181000</v>
      </c>
      <c r="E98" s="5">
        <v>19418181000</v>
      </c>
      <c r="F98" s="5">
        <v>19418181000</v>
      </c>
      <c r="G98" s="5">
        <v>19418181000</v>
      </c>
      <c r="I98" s="5">
        <v>19418181000</v>
      </c>
      <c r="J98" s="5">
        <v>19418181000</v>
      </c>
      <c r="K98" s="5">
        <v>166002181000</v>
      </c>
      <c r="L98" s="5">
        <v>166002181000</v>
      </c>
      <c r="M98" s="5">
        <v>166010181000</v>
      </c>
      <c r="N98" s="5">
        <v>166010181000</v>
      </c>
      <c r="O98" s="5">
        <v>184426181000</v>
      </c>
      <c r="P98" s="5">
        <v>165000000000</v>
      </c>
      <c r="Q98" s="5">
        <v>165000000000</v>
      </c>
      <c r="R98" s="5">
        <v>165000000000</v>
      </c>
      <c r="S98" s="5">
        <v>165653849498</v>
      </c>
      <c r="T98" s="5">
        <v>165705970429</v>
      </c>
      <c r="U98" s="5">
        <v>380977729</v>
      </c>
      <c r="V98" s="5">
        <v>921912000</v>
      </c>
      <c r="W98" s="5">
        <v>261725212</v>
      </c>
      <c r="X98" s="5">
        <v>261725212</v>
      </c>
      <c r="Y98" s="5">
        <v>736725212</v>
      </c>
      <c r="Z98" s="5">
        <v>736725212</v>
      </c>
    </row>
    <row r="99" spans="3:26" ht="15.5" x14ac:dyDescent="0.35">
      <c r="C99" t="s">
        <v>125</v>
      </c>
      <c r="D99" s="5">
        <v>167771166000</v>
      </c>
      <c r="E99" s="5">
        <v>171590846000</v>
      </c>
      <c r="F99" s="5">
        <v>172232522000</v>
      </c>
      <c r="G99" s="5">
        <v>172793688000</v>
      </c>
      <c r="I99" s="5">
        <v>172232522000</v>
      </c>
      <c r="J99" s="5">
        <v>176977090000</v>
      </c>
      <c r="K99" s="5">
        <v>109787985000</v>
      </c>
      <c r="L99" s="5">
        <v>78039099000</v>
      </c>
      <c r="M99" s="5">
        <v>102065676000</v>
      </c>
      <c r="N99" s="5">
        <v>66152110000</v>
      </c>
      <c r="O99" s="5">
        <v>29253379000</v>
      </c>
      <c r="P99" s="5">
        <v>60617066471</v>
      </c>
      <c r="Q99" s="5">
        <v>26374624155</v>
      </c>
      <c r="R99" s="5">
        <v>30554574621</v>
      </c>
      <c r="S99" s="5">
        <v>89216561619</v>
      </c>
      <c r="T99" s="5">
        <v>42314182093</v>
      </c>
      <c r="U99" s="5">
        <v>39283318376</v>
      </c>
      <c r="V99" s="5">
        <v>38355944552</v>
      </c>
      <c r="W99" s="5">
        <v>35359758307</v>
      </c>
      <c r="X99" s="5">
        <v>31763651027</v>
      </c>
      <c r="Y99" s="5">
        <v>27935063013</v>
      </c>
      <c r="Z99" s="5">
        <v>26122450516</v>
      </c>
    </row>
    <row r="100" spans="3:26" ht="15.5" x14ac:dyDescent="0.35">
      <c r="C100" t="s">
        <v>126</v>
      </c>
      <c r="D100" s="5">
        <v>8274749075000</v>
      </c>
      <c r="E100" s="5">
        <v>8332689575000</v>
      </c>
      <c r="F100" s="5">
        <v>8398801727000</v>
      </c>
      <c r="G100" s="5">
        <v>9037822252000</v>
      </c>
      <c r="I100" s="5">
        <v>8398801727000</v>
      </c>
      <c r="J100" s="5">
        <v>9231467828000</v>
      </c>
      <c r="K100" s="5">
        <v>9526312717000</v>
      </c>
      <c r="L100" s="5">
        <v>9767045007000</v>
      </c>
      <c r="M100" s="5">
        <v>9460697014000</v>
      </c>
      <c r="N100" s="5">
        <v>9402411784000</v>
      </c>
      <c r="O100" s="5">
        <v>9279811270000</v>
      </c>
      <c r="P100" s="5">
        <v>2693681582098</v>
      </c>
      <c r="Q100" s="5">
        <v>1687785385991</v>
      </c>
      <c r="R100" s="5">
        <v>1006745257089</v>
      </c>
      <c r="S100" s="5">
        <v>681742779981</v>
      </c>
      <c r="T100" s="5">
        <v>557939412570</v>
      </c>
      <c r="U100" s="5">
        <v>498644378133</v>
      </c>
      <c r="V100" s="5">
        <v>449140317883</v>
      </c>
      <c r="W100" s="5">
        <v>426719769958</v>
      </c>
      <c r="X100" s="5">
        <v>413196818855</v>
      </c>
      <c r="Y100" s="5">
        <v>402062398262</v>
      </c>
      <c r="Z100" s="5">
        <v>397948186334</v>
      </c>
    </row>
    <row r="101" spans="3:26" ht="15.5" x14ac:dyDescent="0.35">
      <c r="C101" t="s">
        <v>342</v>
      </c>
      <c r="D101" s="5">
        <v>1106278709000</v>
      </c>
      <c r="E101" s="5">
        <v>1106321600000</v>
      </c>
      <c r="F101" s="5">
        <v>1106321600000</v>
      </c>
      <c r="G101" s="5">
        <v>1120160602000</v>
      </c>
      <c r="I101" s="5">
        <v>1106321600000</v>
      </c>
      <c r="J101" s="5">
        <v>1118651820000</v>
      </c>
      <c r="K101" s="5">
        <v>1076440971000</v>
      </c>
      <c r="L101" s="5">
        <v>1053939127000</v>
      </c>
      <c r="M101" s="5">
        <v>1073727000000</v>
      </c>
      <c r="N101" s="5">
        <v>1013636000000</v>
      </c>
      <c r="O101" s="5">
        <v>1011569384000</v>
      </c>
      <c r="P101" s="5">
        <v>861080871000</v>
      </c>
      <c r="Q101" s="5">
        <v>323837114000</v>
      </c>
      <c r="R101" s="5">
        <v>274550104000</v>
      </c>
    </row>
    <row r="102" spans="3:26" ht="15.5" x14ac:dyDescent="0.35">
      <c r="C102" t="s">
        <v>127</v>
      </c>
      <c r="D102" s="5">
        <v>47510098000</v>
      </c>
      <c r="E102" s="5">
        <v>50084627000</v>
      </c>
      <c r="F102" s="5">
        <v>48770400000</v>
      </c>
      <c r="G102" s="5">
        <v>56318098000</v>
      </c>
      <c r="I102" s="5">
        <v>48770400000</v>
      </c>
      <c r="J102" s="5">
        <v>57031381000</v>
      </c>
      <c r="K102" s="5">
        <v>96519333000</v>
      </c>
      <c r="L102" s="5">
        <v>60428252000</v>
      </c>
      <c r="M102" s="5">
        <v>193970662000</v>
      </c>
      <c r="N102" s="5">
        <v>189092477000</v>
      </c>
      <c r="O102" s="5">
        <v>187316708000</v>
      </c>
      <c r="P102" s="5">
        <v>46445154106</v>
      </c>
      <c r="Q102" s="5">
        <v>6751886639</v>
      </c>
      <c r="R102" s="5">
        <v>5401189374</v>
      </c>
      <c r="S102" s="5">
        <v>5638639078</v>
      </c>
      <c r="T102" s="5">
        <v>3240791261</v>
      </c>
      <c r="U102" s="5">
        <v>3412069215</v>
      </c>
      <c r="V102" s="5">
        <v>2582281825</v>
      </c>
    </row>
    <row r="103" spans="3:26" ht="15.5" x14ac:dyDescent="0.35">
      <c r="C103" t="s">
        <v>128</v>
      </c>
      <c r="D103" s="5">
        <v>53677824000</v>
      </c>
      <c r="E103" s="5">
        <v>53677824000</v>
      </c>
      <c r="F103" s="5">
        <v>53677824000</v>
      </c>
      <c r="G103" s="5">
        <v>53677824000</v>
      </c>
      <c r="I103" s="5">
        <v>53677824000</v>
      </c>
      <c r="J103" s="5">
        <v>53677824000</v>
      </c>
      <c r="K103" s="5">
        <v>107555120000</v>
      </c>
      <c r="L103" s="5">
        <v>134443900000</v>
      </c>
    </row>
    <row r="104" spans="3:26" ht="15.5" x14ac:dyDescent="0.35">
      <c r="C104" t="s">
        <v>129</v>
      </c>
      <c r="D104" s="5">
        <v>9930507438000</v>
      </c>
      <c r="E104" s="5">
        <v>10042408179000</v>
      </c>
      <c r="F104" s="5">
        <v>10203459866000</v>
      </c>
      <c r="G104" s="5">
        <v>10797867706000</v>
      </c>
      <c r="I104" s="5">
        <v>10203459866000</v>
      </c>
      <c r="J104" s="5">
        <v>11129797206000</v>
      </c>
      <c r="K104" s="5">
        <v>11422017050000</v>
      </c>
      <c r="L104" s="5">
        <v>11617519836000</v>
      </c>
      <c r="M104" s="5">
        <v>11456721449000</v>
      </c>
      <c r="N104" s="5">
        <v>11469712676000</v>
      </c>
      <c r="O104" s="5">
        <v>11008090009000</v>
      </c>
      <c r="P104" s="5">
        <v>4090880591619</v>
      </c>
      <c r="Q104" s="5">
        <v>2434058756549</v>
      </c>
      <c r="R104" s="5">
        <v>1705825082776</v>
      </c>
      <c r="S104" s="5">
        <v>1135302282692</v>
      </c>
      <c r="T104" s="5">
        <v>927753768391</v>
      </c>
      <c r="U104" s="5">
        <v>661324934353</v>
      </c>
      <c r="V104" s="5">
        <v>570549181621</v>
      </c>
      <c r="W104" s="5">
        <v>531212699178</v>
      </c>
      <c r="X104" s="5">
        <v>517742984557</v>
      </c>
      <c r="Y104" s="5">
        <v>541740164077</v>
      </c>
      <c r="Z104" s="5">
        <v>495051915969</v>
      </c>
    </row>
    <row r="105" spans="3:26" ht="15.5" x14ac:dyDescent="0.35">
      <c r="C105" t="s">
        <v>130</v>
      </c>
      <c r="D105" s="5">
        <v>14698071465000</v>
      </c>
      <c r="E105" s="5">
        <v>14358871134000</v>
      </c>
      <c r="F105" s="5">
        <v>14183178390000</v>
      </c>
      <c r="G105" s="5">
        <v>14910941488000</v>
      </c>
      <c r="I105" s="5">
        <v>14183178390000</v>
      </c>
      <c r="J105" s="5">
        <v>14928543991000</v>
      </c>
      <c r="K105" s="5">
        <v>16630699447000</v>
      </c>
      <c r="L105" s="5">
        <v>19797322545000</v>
      </c>
      <c r="M105" s="5">
        <v>17760195040000</v>
      </c>
      <c r="N105" s="5">
        <v>17562816674000</v>
      </c>
      <c r="O105" s="5">
        <v>18352877132000</v>
      </c>
      <c r="P105" s="5">
        <v>9460427317680</v>
      </c>
      <c r="Q105" s="5">
        <v>6096148972532</v>
      </c>
      <c r="R105" s="5">
        <v>4612562541064</v>
      </c>
      <c r="S105" s="5">
        <v>3236224076311</v>
      </c>
      <c r="T105" s="5">
        <v>2968184626297</v>
      </c>
      <c r="U105" s="5">
        <v>2471939548890</v>
      </c>
      <c r="V105" s="5">
        <v>2076347580786</v>
      </c>
      <c r="W105" s="5">
        <v>1794242423104</v>
      </c>
      <c r="X105" s="5">
        <v>1657291834312</v>
      </c>
      <c r="Y105" s="5">
        <v>1562624630137</v>
      </c>
      <c r="Z105" s="5">
        <v>1445669799639</v>
      </c>
    </row>
    <row r="106" spans="3:26" ht="15.5" x14ac:dyDescent="0.35">
      <c r="C106" t="s">
        <v>131</v>
      </c>
    </row>
    <row r="107" spans="3:26" ht="15.5" x14ac:dyDescent="0.35">
      <c r="C107" t="s">
        <v>132</v>
      </c>
    </row>
    <row r="108" spans="3:26" ht="15.5" x14ac:dyDescent="0.35">
      <c r="C108" t="s">
        <v>133</v>
      </c>
      <c r="D108" s="5">
        <v>4610372087000</v>
      </c>
      <c r="E108" s="5">
        <v>6091613428000</v>
      </c>
      <c r="F108" s="5">
        <v>7060554489000</v>
      </c>
      <c r="G108" s="5">
        <v>6984273197000</v>
      </c>
      <c r="I108" s="5">
        <v>7060554489000</v>
      </c>
      <c r="J108" s="5">
        <v>7910052536000</v>
      </c>
      <c r="K108" s="5">
        <v>10139320538000</v>
      </c>
      <c r="L108" s="5">
        <v>8691263905000</v>
      </c>
      <c r="M108" s="5">
        <v>5980180556000</v>
      </c>
      <c r="N108" s="5">
        <v>6786941897000</v>
      </c>
      <c r="O108" s="5">
        <v>7392140277000</v>
      </c>
      <c r="P108" s="5">
        <v>3774304481466</v>
      </c>
      <c r="Q108" s="5">
        <v>2369507448769</v>
      </c>
      <c r="R108" s="5">
        <v>1696208867581</v>
      </c>
      <c r="S108" s="5">
        <v>1088431346892</v>
      </c>
      <c r="T108" s="5">
        <v>854811681427</v>
      </c>
      <c r="U108" s="5">
        <v>746123148554</v>
      </c>
      <c r="V108" s="5">
        <v>537184235227</v>
      </c>
      <c r="W108" s="5">
        <v>459694310936</v>
      </c>
      <c r="X108" s="5">
        <v>469822675254</v>
      </c>
      <c r="Y108" s="5">
        <v>510854102156</v>
      </c>
      <c r="Z108" s="5">
        <v>449854948189</v>
      </c>
    </row>
    <row r="109" spans="3:26" ht="15.5" x14ac:dyDescent="0.35">
      <c r="C109" t="s">
        <v>1150</v>
      </c>
      <c r="N109" s="5">
        <v>500000000000</v>
      </c>
      <c r="O109" s="5">
        <v>1100000000000</v>
      </c>
      <c r="P109" s="5">
        <v>1000000000000</v>
      </c>
      <c r="Q109" s="5">
        <v>400000000000</v>
      </c>
      <c r="R109" s="5">
        <v>300000000000</v>
      </c>
      <c r="T109" s="5">
        <v>200000000000</v>
      </c>
    </row>
    <row r="110" spans="3:26" ht="15.5" x14ac:dyDescent="0.35">
      <c r="C110" t="s">
        <v>981</v>
      </c>
      <c r="D110" s="5">
        <v>119863062000</v>
      </c>
      <c r="E110" s="5">
        <v>1822748661000</v>
      </c>
      <c r="F110" s="5">
        <v>2008378724000</v>
      </c>
      <c r="G110" s="5">
        <v>801653095000</v>
      </c>
      <c r="I110" s="5">
        <v>2008378724000</v>
      </c>
      <c r="J110" s="5">
        <v>1128445119000</v>
      </c>
      <c r="K110" s="5">
        <v>1554049759000</v>
      </c>
      <c r="L110" s="5">
        <v>2073811949000</v>
      </c>
      <c r="M110" s="5">
        <v>610037148000</v>
      </c>
      <c r="N110" s="5">
        <v>172205123000</v>
      </c>
      <c r="O110" s="5">
        <v>137020877000</v>
      </c>
    </row>
    <row r="111" spans="3:26" ht="15.5" x14ac:dyDescent="0.35">
      <c r="C111" t="s">
        <v>271</v>
      </c>
      <c r="D111" s="5">
        <v>50053198000</v>
      </c>
      <c r="E111" s="5">
        <v>49863528000</v>
      </c>
      <c r="F111" s="5">
        <v>1096107675000</v>
      </c>
      <c r="G111" s="5">
        <v>2152177443000</v>
      </c>
      <c r="I111" s="5">
        <v>1096107675000</v>
      </c>
      <c r="J111" s="5">
        <v>3065662363000</v>
      </c>
      <c r="K111" s="5">
        <v>5286738183000</v>
      </c>
      <c r="L111" s="5">
        <v>4304586996000</v>
      </c>
      <c r="M111" s="5">
        <v>3631864978000</v>
      </c>
      <c r="N111" s="5">
        <v>4379678025000</v>
      </c>
      <c r="O111" s="5">
        <v>5226775250000</v>
      </c>
      <c r="P111" s="5">
        <v>2186581179537</v>
      </c>
      <c r="Q111" s="5">
        <v>830535529957</v>
      </c>
      <c r="R111" s="5">
        <v>443237127330</v>
      </c>
      <c r="S111" s="5">
        <v>120344417974</v>
      </c>
      <c r="T111" s="5">
        <v>131515398867</v>
      </c>
      <c r="U111" s="5">
        <v>47375830919</v>
      </c>
      <c r="V111" s="5">
        <v>17377108766</v>
      </c>
      <c r="W111" s="5">
        <v>14388635914</v>
      </c>
      <c r="X111" s="5">
        <v>39312427976</v>
      </c>
      <c r="Y111" s="5">
        <v>59775213733</v>
      </c>
      <c r="Z111" s="5">
        <v>150387252711</v>
      </c>
    </row>
    <row r="112" spans="3:26" ht="15.5" x14ac:dyDescent="0.35">
      <c r="C112" t="s">
        <v>134</v>
      </c>
    </row>
    <row r="113" spans="3:26" ht="15.5" x14ac:dyDescent="0.35">
      <c r="C113" t="s">
        <v>272</v>
      </c>
      <c r="D113" s="5">
        <v>1984568602000</v>
      </c>
      <c r="E113" s="5">
        <v>1850646491000</v>
      </c>
      <c r="F113" s="5">
        <v>1589622626000</v>
      </c>
      <c r="G113" s="5">
        <v>1773438912000</v>
      </c>
      <c r="I113" s="5">
        <v>1589622626000</v>
      </c>
      <c r="J113" s="5">
        <v>1738782996000</v>
      </c>
      <c r="K113" s="5">
        <v>1967139383000</v>
      </c>
      <c r="L113" s="5">
        <v>1468465655000</v>
      </c>
      <c r="M113" s="5">
        <v>786452867000</v>
      </c>
      <c r="N113" s="5">
        <v>1288287721000</v>
      </c>
      <c r="O113" s="5">
        <v>1290414126000</v>
      </c>
      <c r="P113" s="5">
        <v>1189494996966</v>
      </c>
      <c r="Q113" s="5">
        <v>879208158160</v>
      </c>
      <c r="R113" s="5">
        <v>895125713441</v>
      </c>
      <c r="S113" s="5">
        <v>531114276651</v>
      </c>
      <c r="T113" s="5">
        <v>505218537901</v>
      </c>
      <c r="U113" s="5">
        <v>477891751310</v>
      </c>
      <c r="V113" s="5">
        <v>341133037547</v>
      </c>
      <c r="W113" s="5">
        <v>284234440350</v>
      </c>
      <c r="X113" s="5">
        <v>300987095424</v>
      </c>
      <c r="Y113" s="5">
        <v>357285932894</v>
      </c>
      <c r="Z113" s="5">
        <v>228280859644</v>
      </c>
    </row>
    <row r="114" spans="3:26" ht="15.5" x14ac:dyDescent="0.35">
      <c r="C114" t="s">
        <v>137</v>
      </c>
      <c r="D114" s="5">
        <v>94323342000</v>
      </c>
      <c r="E114" s="5">
        <v>118084054000</v>
      </c>
      <c r="F114" s="5">
        <v>124590516000</v>
      </c>
      <c r="G114" s="5">
        <v>128443909000</v>
      </c>
      <c r="I114" s="5">
        <v>124590516000</v>
      </c>
      <c r="J114" s="5">
        <v>86185647000</v>
      </c>
      <c r="K114" s="5">
        <v>63114892000</v>
      </c>
      <c r="L114" s="5">
        <v>59547816000</v>
      </c>
      <c r="M114" s="5">
        <v>73586991000</v>
      </c>
      <c r="N114" s="5">
        <v>46447433000</v>
      </c>
      <c r="O114" s="5">
        <v>49625740000</v>
      </c>
      <c r="P114" s="5">
        <v>56308426746</v>
      </c>
      <c r="Q114" s="5">
        <v>59417747193</v>
      </c>
      <c r="R114" s="5">
        <v>35388502216</v>
      </c>
      <c r="S114" s="5">
        <v>31356013492</v>
      </c>
      <c r="T114" s="5">
        <v>49392289856</v>
      </c>
      <c r="U114" s="5">
        <v>52708653939</v>
      </c>
      <c r="V114" s="5">
        <v>46608327874</v>
      </c>
      <c r="W114" s="5">
        <v>44306029219</v>
      </c>
      <c r="X114" s="5">
        <v>26723393305</v>
      </c>
      <c r="Y114" s="5">
        <v>26580871964</v>
      </c>
      <c r="Z114" s="5">
        <v>21155493925</v>
      </c>
    </row>
    <row r="115" spans="3:26" ht="15.5" x14ac:dyDescent="0.35">
      <c r="C115" t="s">
        <v>135</v>
      </c>
    </row>
    <row r="116" spans="3:26" ht="15.5" x14ac:dyDescent="0.35">
      <c r="C116" t="s">
        <v>273</v>
      </c>
      <c r="D116" s="5">
        <v>794647103000</v>
      </c>
      <c r="E116" s="5">
        <v>634956030000</v>
      </c>
      <c r="F116" s="5">
        <v>612810248000</v>
      </c>
      <c r="G116" s="5">
        <v>543408499000</v>
      </c>
      <c r="I116" s="5">
        <v>612810248000</v>
      </c>
      <c r="J116" s="5">
        <v>624827349000</v>
      </c>
      <c r="K116" s="5">
        <v>510569591000</v>
      </c>
      <c r="L116" s="5">
        <v>260509543000</v>
      </c>
      <c r="M116" s="5">
        <v>100113440000</v>
      </c>
      <c r="N116" s="5">
        <v>118949943000</v>
      </c>
    </row>
    <row r="117" spans="3:26" ht="15.5" x14ac:dyDescent="0.35">
      <c r="C117" t="s">
        <v>136</v>
      </c>
      <c r="D117" s="5">
        <v>949149405000</v>
      </c>
      <c r="E117" s="5">
        <v>1066402484000</v>
      </c>
      <c r="F117" s="5">
        <v>1059773740000</v>
      </c>
      <c r="G117" s="5">
        <v>1161059771000</v>
      </c>
      <c r="I117" s="5">
        <v>1059773740000</v>
      </c>
      <c r="J117" s="5">
        <v>822967035000</v>
      </c>
      <c r="K117" s="5">
        <v>586099386000</v>
      </c>
      <c r="L117" s="5">
        <v>366214702000</v>
      </c>
      <c r="M117" s="5">
        <v>244841294000</v>
      </c>
      <c r="N117" s="5">
        <v>165799257000</v>
      </c>
      <c r="O117" s="5">
        <v>179115144000</v>
      </c>
      <c r="P117" s="5">
        <v>246223091209</v>
      </c>
      <c r="Q117" s="5">
        <v>240091321200</v>
      </c>
      <c r="R117" s="5">
        <v>257637855043</v>
      </c>
      <c r="S117" s="5">
        <v>154019736680</v>
      </c>
      <c r="T117" s="5">
        <v>130974795363</v>
      </c>
      <c r="U117" s="5">
        <v>117961455449</v>
      </c>
      <c r="V117" s="5">
        <v>91281052262</v>
      </c>
      <c r="W117" s="5">
        <v>78050074343</v>
      </c>
      <c r="X117" s="5">
        <v>63299000098</v>
      </c>
      <c r="Y117" s="5">
        <v>56877075875</v>
      </c>
      <c r="Z117" s="5">
        <v>39155297782</v>
      </c>
    </row>
    <row r="118" spans="3:26" ht="15.5" x14ac:dyDescent="0.35">
      <c r="C118" t="s">
        <v>546</v>
      </c>
      <c r="K118" s="5">
        <v>32569128000</v>
      </c>
      <c r="L118" s="5">
        <v>3615259000</v>
      </c>
      <c r="M118" s="5">
        <v>3395339000</v>
      </c>
      <c r="N118" s="5">
        <v>7919039000</v>
      </c>
      <c r="O118" s="5">
        <v>21886723000</v>
      </c>
      <c r="P118" s="5">
        <v>3819823900</v>
      </c>
      <c r="Q118" s="5">
        <v>1002712606</v>
      </c>
      <c r="R118" s="5">
        <v>2714084064</v>
      </c>
      <c r="S118" s="5">
        <v>2189926457</v>
      </c>
      <c r="T118" s="5">
        <v>3093633500</v>
      </c>
      <c r="U118" s="5">
        <v>1872949262</v>
      </c>
      <c r="V118" s="5">
        <v>6389807839</v>
      </c>
      <c r="W118" s="5">
        <v>5382906019</v>
      </c>
      <c r="X118" s="5">
        <v>4657870140</v>
      </c>
      <c r="Y118" s="5">
        <v>5452008226</v>
      </c>
    </row>
    <row r="119" spans="3:26" ht="15.5" x14ac:dyDescent="0.35">
      <c r="C119" t="s">
        <v>145</v>
      </c>
      <c r="D119" s="5">
        <v>7297973330000</v>
      </c>
      <c r="E119" s="5">
        <v>5407971032000</v>
      </c>
      <c r="F119" s="5">
        <v>4386974628000</v>
      </c>
      <c r="G119" s="5">
        <v>4731973374000</v>
      </c>
      <c r="I119" s="5">
        <v>4386974628000</v>
      </c>
      <c r="J119" s="5">
        <v>3589682911000</v>
      </c>
      <c r="K119" s="5">
        <v>1713138574000</v>
      </c>
      <c r="L119" s="5">
        <v>3103302929000</v>
      </c>
      <c r="M119" s="5">
        <v>4548141849000</v>
      </c>
      <c r="N119" s="5">
        <v>3670202731000</v>
      </c>
      <c r="O119" s="5">
        <v>3547810027000</v>
      </c>
      <c r="P119" s="5">
        <v>2329663106364</v>
      </c>
      <c r="Q119" s="5">
        <v>1154120768637</v>
      </c>
      <c r="R119" s="5">
        <v>644946264289</v>
      </c>
      <c r="S119" s="5">
        <v>285695906949</v>
      </c>
      <c r="T119" s="5">
        <v>302228994957</v>
      </c>
      <c r="U119" s="5">
        <v>101461711355</v>
      </c>
      <c r="V119" s="5">
        <v>97629655893</v>
      </c>
      <c r="W119" s="5">
        <v>82042428342</v>
      </c>
      <c r="X119" s="5">
        <v>73434800480</v>
      </c>
      <c r="Y119" s="5">
        <v>56455427885</v>
      </c>
      <c r="Z119" s="5">
        <v>48050308650</v>
      </c>
    </row>
    <row r="120" spans="3:26" ht="15.5" x14ac:dyDescent="0.35">
      <c r="C120" t="s">
        <v>146</v>
      </c>
      <c r="D120" s="5">
        <v>7297973330000</v>
      </c>
      <c r="E120" s="5">
        <v>5407971032000</v>
      </c>
      <c r="F120" s="5">
        <v>4386974628000</v>
      </c>
      <c r="G120" s="5">
        <v>4731973374000</v>
      </c>
      <c r="I120" s="5">
        <v>4386974628000</v>
      </c>
      <c r="J120" s="5">
        <v>3589682911000</v>
      </c>
      <c r="K120" s="5">
        <v>1713138574000</v>
      </c>
      <c r="L120" s="5">
        <v>3103302929000</v>
      </c>
      <c r="M120" s="5">
        <v>4548141849000</v>
      </c>
      <c r="N120" s="5">
        <v>3670202731000</v>
      </c>
      <c r="O120" s="5">
        <v>3547810027000</v>
      </c>
      <c r="P120" s="5">
        <v>2329663106364</v>
      </c>
      <c r="Q120" s="5">
        <v>1154120768637</v>
      </c>
      <c r="R120" s="5">
        <v>644946264289</v>
      </c>
      <c r="S120" s="5">
        <v>285695906949</v>
      </c>
      <c r="T120" s="5">
        <v>302228994957</v>
      </c>
      <c r="U120" s="5">
        <v>101461711355</v>
      </c>
      <c r="V120" s="5">
        <v>97629655893</v>
      </c>
      <c r="W120" s="5">
        <v>82042428342</v>
      </c>
      <c r="X120" s="5">
        <v>73434800480</v>
      </c>
      <c r="Y120" s="5">
        <v>56455427885</v>
      </c>
      <c r="Z120" s="5">
        <v>48050308650</v>
      </c>
    </row>
    <row r="121" spans="3:26" ht="15.5" x14ac:dyDescent="0.35">
      <c r="C121" t="s">
        <v>545</v>
      </c>
      <c r="D121" s="5">
        <v>6217300047000</v>
      </c>
      <c r="E121" s="5">
        <v>4302650592000</v>
      </c>
      <c r="F121" s="5">
        <v>3363922571000</v>
      </c>
      <c r="G121" s="5">
        <v>3648347376000</v>
      </c>
      <c r="I121" s="5">
        <v>3363922571000</v>
      </c>
      <c r="J121" s="5">
        <v>2467857834000</v>
      </c>
      <c r="K121" s="5">
        <v>559564380000</v>
      </c>
      <c r="L121" s="5">
        <v>1544140386000</v>
      </c>
      <c r="M121" s="5">
        <v>3100028452000</v>
      </c>
      <c r="N121" s="5">
        <v>2063153399000</v>
      </c>
      <c r="O121" s="5">
        <v>1402372815000</v>
      </c>
      <c r="P121" s="5">
        <v>842264060616</v>
      </c>
      <c r="Q121" s="5">
        <v>485520310577</v>
      </c>
      <c r="R121" s="5">
        <v>75000000000</v>
      </c>
    </row>
    <row r="122" spans="3:26" ht="15.5" x14ac:dyDescent="0.35">
      <c r="C122" t="s">
        <v>152</v>
      </c>
      <c r="D122" s="5">
        <v>67504310000</v>
      </c>
      <c r="E122" s="5">
        <v>67504310000</v>
      </c>
      <c r="F122" s="5">
        <v>67504310000</v>
      </c>
      <c r="G122" s="5">
        <v>88915485000</v>
      </c>
      <c r="I122" s="5">
        <v>67504310000</v>
      </c>
      <c r="J122" s="5">
        <v>80843140000</v>
      </c>
      <c r="K122" s="5">
        <v>89943180000</v>
      </c>
      <c r="L122" s="5">
        <v>489567451000</v>
      </c>
      <c r="M122" s="5">
        <v>414646551000</v>
      </c>
      <c r="N122" s="5">
        <v>438130869000</v>
      </c>
      <c r="O122" s="5">
        <v>568916781000</v>
      </c>
      <c r="P122" s="5">
        <v>162685494187</v>
      </c>
    </row>
    <row r="123" spans="3:26" ht="15.5" x14ac:dyDescent="0.35">
      <c r="C123" t="s">
        <v>457</v>
      </c>
      <c r="D123" s="5">
        <v>13478278000</v>
      </c>
      <c r="E123" s="5">
        <v>12442986000</v>
      </c>
      <c r="F123" s="5">
        <v>20080091000</v>
      </c>
      <c r="G123" s="5">
        <v>23910088000</v>
      </c>
      <c r="I123" s="5">
        <v>20080091000</v>
      </c>
      <c r="J123" s="5">
        <v>31422704000</v>
      </c>
      <c r="K123" s="5">
        <v>38189841000</v>
      </c>
    </row>
    <row r="124" spans="3:26" ht="15.5" x14ac:dyDescent="0.35">
      <c r="C124" t="s">
        <v>154</v>
      </c>
      <c r="D124" s="5">
        <v>11908345417000</v>
      </c>
      <c r="E124" s="5">
        <v>11499584460000</v>
      </c>
      <c r="F124" s="5">
        <v>11447529117000</v>
      </c>
      <c r="G124" s="5">
        <v>11716246571000</v>
      </c>
      <c r="I124" s="5">
        <v>11447529117000</v>
      </c>
      <c r="J124" s="5">
        <v>11499735447000</v>
      </c>
      <c r="K124" s="5">
        <v>11852459112000</v>
      </c>
      <c r="L124" s="5">
        <v>11794566834000</v>
      </c>
      <c r="M124" s="5">
        <v>10528322405000</v>
      </c>
      <c r="N124" s="5">
        <v>10457144628000</v>
      </c>
      <c r="O124" s="5">
        <v>10939950304000</v>
      </c>
      <c r="P124" s="5">
        <v>6103967587830</v>
      </c>
      <c r="Q124" s="5">
        <v>3523628217406</v>
      </c>
      <c r="R124" s="5">
        <v>2341155131870</v>
      </c>
      <c r="S124" s="5">
        <v>1374127253841</v>
      </c>
      <c r="T124" s="5">
        <v>1157040676384</v>
      </c>
      <c r="U124" s="5">
        <v>847584859909</v>
      </c>
      <c r="V124" s="5">
        <v>634813891120</v>
      </c>
      <c r="W124" s="5">
        <v>541736739278</v>
      </c>
      <c r="X124" s="5">
        <v>543257475734</v>
      </c>
      <c r="Y124" s="5">
        <v>567309530041</v>
      </c>
      <c r="Z124" s="5">
        <v>497905256839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556658968000</v>
      </c>
      <c r="E126" s="5">
        <v>556658841000</v>
      </c>
      <c r="F126" s="5">
        <v>556658841000</v>
      </c>
      <c r="G126" s="5">
        <v>556658841000</v>
      </c>
      <c r="I126" s="5">
        <v>556658841000</v>
      </c>
      <c r="J126" s="5">
        <v>556658511000</v>
      </c>
      <c r="K126" s="5">
        <v>556649035000</v>
      </c>
      <c r="L126" s="5">
        <v>555400000000</v>
      </c>
      <c r="M126" s="5">
        <v>555400000000</v>
      </c>
      <c r="N126" s="5">
        <v>555400000000</v>
      </c>
      <c r="O126" s="5">
        <v>555400000000</v>
      </c>
      <c r="P126" s="5">
        <v>555400000000</v>
      </c>
      <c r="Q126" s="5">
        <v>555400000000</v>
      </c>
      <c r="R126" s="5">
        <v>555400000000</v>
      </c>
      <c r="S126" s="5">
        <v>555400000000</v>
      </c>
      <c r="T126" s="5">
        <v>555400000000</v>
      </c>
      <c r="U126" s="5">
        <v>555400000000</v>
      </c>
      <c r="V126" s="5">
        <v>555400000000</v>
      </c>
      <c r="W126" s="5">
        <v>555400000000</v>
      </c>
      <c r="X126" s="5">
        <v>555400000000</v>
      </c>
      <c r="Y126" s="5">
        <v>555400000000</v>
      </c>
      <c r="Z126" s="5">
        <v>555400000000</v>
      </c>
    </row>
    <row r="127" spans="3:26" ht="15.5" x14ac:dyDescent="0.35">
      <c r="C127" t="s">
        <v>157</v>
      </c>
      <c r="D127" s="5">
        <v>-882525100000</v>
      </c>
      <c r="E127" s="5">
        <v>-882526274000</v>
      </c>
      <c r="F127" s="5">
        <v>-882526274000</v>
      </c>
      <c r="G127" s="5">
        <v>-882526275000</v>
      </c>
      <c r="I127" s="5">
        <v>-882526274000</v>
      </c>
      <c r="J127" s="5">
        <v>-882529327000</v>
      </c>
      <c r="K127" s="5">
        <v>-882616976000</v>
      </c>
      <c r="L127" s="5">
        <v>-894170551000</v>
      </c>
      <c r="M127" s="5">
        <v>-885401366000</v>
      </c>
      <c r="N127" s="5">
        <v>-885401366000</v>
      </c>
      <c r="O127" s="5">
        <v>-885401366000</v>
      </c>
      <c r="P127" s="5">
        <v>77520935131</v>
      </c>
      <c r="Q127" s="5">
        <v>77520935131</v>
      </c>
      <c r="R127" s="5">
        <v>53664261881</v>
      </c>
      <c r="S127" s="5">
        <v>53664261881</v>
      </c>
      <c r="T127" s="5">
        <v>53664261881</v>
      </c>
      <c r="U127" s="5">
        <v>53664261881</v>
      </c>
      <c r="V127" s="5">
        <v>53664261881</v>
      </c>
      <c r="W127" s="5">
        <v>43579620031</v>
      </c>
      <c r="X127" s="5">
        <v>43579620031</v>
      </c>
      <c r="Y127" s="5">
        <v>43579620031</v>
      </c>
      <c r="Z127" s="5">
        <v>43579620031</v>
      </c>
    </row>
    <row r="128" spans="3:26" ht="15.5" x14ac:dyDescent="0.35">
      <c r="C128" t="s">
        <v>2743</v>
      </c>
      <c r="D128" s="5">
        <v>-882525100000</v>
      </c>
      <c r="E128" s="5">
        <v>-882526274000</v>
      </c>
      <c r="F128" s="5">
        <v>-882526274000</v>
      </c>
      <c r="G128" s="5">
        <v>-882526275000</v>
      </c>
      <c r="I128" s="5">
        <v>-882526274000</v>
      </c>
      <c r="J128" s="5">
        <v>-882529327000</v>
      </c>
      <c r="K128" s="5">
        <v>-882616976000</v>
      </c>
      <c r="L128" s="5">
        <v>-894170551000</v>
      </c>
      <c r="M128" s="5">
        <v>-885401366000</v>
      </c>
      <c r="N128" s="5">
        <v>-885401366000</v>
      </c>
      <c r="O128" s="5">
        <v>-885401366000</v>
      </c>
      <c r="P128" s="5">
        <v>77520935131</v>
      </c>
      <c r="Q128" s="5">
        <v>77520935131</v>
      </c>
      <c r="R128" s="5">
        <v>53664261881</v>
      </c>
      <c r="S128" s="5">
        <v>53664261881</v>
      </c>
      <c r="T128" s="5">
        <v>53664261881</v>
      </c>
      <c r="U128" s="5">
        <v>53664261881</v>
      </c>
      <c r="V128" s="5">
        <v>53664261881</v>
      </c>
      <c r="W128" s="5">
        <v>43579620031</v>
      </c>
      <c r="X128" s="5">
        <v>43579620031</v>
      </c>
      <c r="Y128" s="5">
        <v>43579620031</v>
      </c>
      <c r="Z128" s="5">
        <v>43579620031</v>
      </c>
    </row>
    <row r="129" spans="2:26" ht="15.5" x14ac:dyDescent="0.35">
      <c r="C129" t="s">
        <v>158</v>
      </c>
      <c r="D129" s="5">
        <v>-3439956957000</v>
      </c>
      <c r="E129" s="5">
        <v>-3375833283000</v>
      </c>
      <c r="F129" s="5">
        <v>-3450282829000</v>
      </c>
      <c r="G129" s="5">
        <v>-3293471101000</v>
      </c>
      <c r="I129" s="5">
        <v>-3450282829000</v>
      </c>
      <c r="J129" s="5">
        <v>-3113739119000</v>
      </c>
      <c r="K129" s="5">
        <v>-2320313920000</v>
      </c>
      <c r="L129" s="5">
        <v>996093351000</v>
      </c>
      <c r="M129" s="5">
        <v>2586454655000</v>
      </c>
      <c r="N129" s="5">
        <v>2291236555000</v>
      </c>
      <c r="O129" s="5">
        <v>2456905474000</v>
      </c>
      <c r="P129" s="5">
        <v>2263680032526</v>
      </c>
      <c r="Q129" s="5">
        <v>1945867894415</v>
      </c>
      <c r="R129" s="5">
        <v>1672566665324</v>
      </c>
      <c r="S129" s="5">
        <v>1444833609822</v>
      </c>
      <c r="T129" s="5">
        <v>1180148774439</v>
      </c>
      <c r="U129" s="5">
        <v>999160383798</v>
      </c>
      <c r="V129" s="5">
        <v>817432560200</v>
      </c>
      <c r="W129" s="5">
        <v>653522960555</v>
      </c>
      <c r="X129" s="5">
        <v>515049323681</v>
      </c>
      <c r="Y129" s="5">
        <v>396335480065</v>
      </c>
      <c r="Z129" s="5">
        <v>348784922769</v>
      </c>
    </row>
    <row r="130" spans="2:26" ht="15.5" x14ac:dyDescent="0.35">
      <c r="C130" t="s">
        <v>159</v>
      </c>
      <c r="D130" s="5">
        <v>2022339544000</v>
      </c>
      <c r="E130" s="5">
        <v>2022339544000</v>
      </c>
      <c r="F130" s="5">
        <v>2022339544000</v>
      </c>
      <c r="G130" s="5">
        <v>2022339544000</v>
      </c>
      <c r="I130" s="5">
        <v>2022339544000</v>
      </c>
      <c r="J130" s="5">
        <v>2022339544000</v>
      </c>
      <c r="K130" s="5">
        <v>2022339544000</v>
      </c>
      <c r="L130" s="5">
        <v>2022339544000</v>
      </c>
      <c r="M130" s="5">
        <v>2284181021000</v>
      </c>
      <c r="N130" s="5">
        <v>2273597721000</v>
      </c>
      <c r="O130" s="5">
        <v>2469629476000</v>
      </c>
      <c r="P130" s="5">
        <v>1847784254458</v>
      </c>
      <c r="Q130" s="5">
        <v>1619081645324</v>
      </c>
      <c r="R130" s="5">
        <v>1329814361392</v>
      </c>
      <c r="S130" s="5">
        <v>1133223638598</v>
      </c>
      <c r="T130" s="5">
        <v>945523095233</v>
      </c>
      <c r="U130" s="5">
        <v>784611229538</v>
      </c>
      <c r="V130" s="5">
        <v>612299243565</v>
      </c>
      <c r="W130" s="5">
        <v>481757473097</v>
      </c>
      <c r="X130" s="5">
        <v>376333279581</v>
      </c>
      <c r="Y130" s="5">
        <v>333828603554</v>
      </c>
      <c r="Z130" s="5">
        <v>293391147900</v>
      </c>
    </row>
    <row r="131" spans="2:26" ht="15.5" x14ac:dyDescent="0.35">
      <c r="C131" t="s">
        <v>160</v>
      </c>
      <c r="D131" s="5">
        <v>-5462296501000</v>
      </c>
      <c r="E131" s="5">
        <v>-5398172827000</v>
      </c>
      <c r="F131" s="5">
        <v>-5472622373000</v>
      </c>
      <c r="G131" s="5">
        <v>-5315810645000</v>
      </c>
      <c r="I131" s="5">
        <v>-5472622373000</v>
      </c>
      <c r="J131" s="5">
        <v>-5136078663000</v>
      </c>
      <c r="K131" s="5">
        <v>-4342653464000</v>
      </c>
      <c r="L131" s="5">
        <v>-1026246193000</v>
      </c>
      <c r="M131" s="5">
        <v>302273634000</v>
      </c>
      <c r="N131" s="5">
        <v>17638834000</v>
      </c>
      <c r="O131" s="5">
        <v>-12724002000</v>
      </c>
      <c r="P131" s="5">
        <v>415895778068</v>
      </c>
      <c r="T131" s="5">
        <v>234625679206</v>
      </c>
      <c r="U131" s="5">
        <v>214549154260</v>
      </c>
      <c r="V131" s="5">
        <v>205133316635</v>
      </c>
      <c r="W131" s="5">
        <v>171765487458</v>
      </c>
      <c r="X131" s="5">
        <v>138716044100</v>
      </c>
      <c r="Y131" s="5">
        <v>62506876511</v>
      </c>
      <c r="Z131" s="5">
        <v>55393774869</v>
      </c>
    </row>
    <row r="132" spans="2:26" ht="15.5" x14ac:dyDescent="0.35">
      <c r="C132" t="s">
        <v>2744</v>
      </c>
      <c r="D132" s="5">
        <v>-5462296501000</v>
      </c>
      <c r="E132" s="5">
        <v>-5398172827000</v>
      </c>
      <c r="F132" s="5">
        <v>-5472622373000</v>
      </c>
      <c r="G132" s="5">
        <v>-5315810645000</v>
      </c>
      <c r="I132" s="5">
        <v>-5472622373000</v>
      </c>
      <c r="J132" s="5">
        <v>-5136078663000</v>
      </c>
      <c r="K132" s="5">
        <v>-4342653464000</v>
      </c>
      <c r="L132" s="5">
        <v>-1026246193000</v>
      </c>
      <c r="M132" s="5">
        <v>302273634000</v>
      </c>
      <c r="N132" s="5">
        <v>17638834000</v>
      </c>
      <c r="O132" s="5">
        <v>-12724002000</v>
      </c>
      <c r="P132" s="5">
        <v>415895778068</v>
      </c>
      <c r="Q132" s="5">
        <v>326786249091</v>
      </c>
      <c r="R132" s="5">
        <v>342752303932</v>
      </c>
      <c r="S132" s="5">
        <v>311609971224</v>
      </c>
      <c r="T132" s="5">
        <v>234625679206</v>
      </c>
      <c r="U132" s="5">
        <v>214549154260</v>
      </c>
      <c r="V132" s="5">
        <v>205133316635</v>
      </c>
      <c r="W132" s="5">
        <v>171765487458</v>
      </c>
      <c r="X132" s="5">
        <v>138716044100</v>
      </c>
      <c r="Y132" s="5">
        <v>62506876511</v>
      </c>
      <c r="Z132" s="5">
        <v>55393774869</v>
      </c>
    </row>
    <row r="133" spans="2:26" ht="15.5" x14ac:dyDescent="0.35">
      <c r="C133" t="s">
        <v>161</v>
      </c>
      <c r="D133" s="5">
        <v>-3439956957000</v>
      </c>
      <c r="E133" s="5">
        <v>-3375833283000</v>
      </c>
      <c r="F133" s="5">
        <v>-3450282829000</v>
      </c>
      <c r="G133" s="5">
        <v>-3293471101000</v>
      </c>
      <c r="I133" s="5">
        <v>-3450282829000</v>
      </c>
      <c r="J133" s="5">
        <v>-3113739119000</v>
      </c>
      <c r="K133" s="5">
        <v>-2320313920000</v>
      </c>
      <c r="L133" s="5">
        <v>996093351000</v>
      </c>
      <c r="M133" s="5">
        <v>2586454655000</v>
      </c>
      <c r="N133" s="5">
        <v>2291236555000</v>
      </c>
      <c r="O133" s="5">
        <v>2456905474000</v>
      </c>
      <c r="P133" s="5">
        <v>2263680032526</v>
      </c>
      <c r="Q133" s="5">
        <v>1945867894415</v>
      </c>
      <c r="R133" s="5">
        <v>1672566665324</v>
      </c>
      <c r="S133" s="5">
        <v>1444833609822</v>
      </c>
      <c r="T133" s="5">
        <v>1180148774439</v>
      </c>
      <c r="U133" s="5">
        <v>999160383798</v>
      </c>
      <c r="V133" s="5">
        <v>817432560200</v>
      </c>
      <c r="W133" s="5">
        <v>653522960555</v>
      </c>
      <c r="X133" s="5">
        <v>515049323681</v>
      </c>
      <c r="Y133" s="5">
        <v>396335480065</v>
      </c>
      <c r="Z133" s="5">
        <v>348784922769</v>
      </c>
    </row>
    <row r="134" spans="2:26" ht="15.5" x14ac:dyDescent="0.35">
      <c r="C134" t="s">
        <v>162</v>
      </c>
      <c r="D134" s="5">
        <v>-106272121000</v>
      </c>
      <c r="E134" s="5">
        <v>-100835169000</v>
      </c>
      <c r="F134" s="5">
        <v>-150023024000</v>
      </c>
      <c r="G134" s="5">
        <v>-52313879000</v>
      </c>
      <c r="I134" s="5">
        <v>-150023024000</v>
      </c>
      <c r="J134" s="5">
        <v>2067767000</v>
      </c>
      <c r="K134" s="5">
        <v>351159294000</v>
      </c>
      <c r="L134" s="5">
        <v>865122881000</v>
      </c>
      <c r="M134" s="5">
        <v>92229247000</v>
      </c>
      <c r="N134" s="5">
        <v>112275208000</v>
      </c>
      <c r="O134" s="5">
        <v>171032898000</v>
      </c>
      <c r="P134" s="5">
        <v>154465387068</v>
      </c>
      <c r="Q134" s="5">
        <v>62247845437</v>
      </c>
      <c r="R134" s="5">
        <v>50451177067</v>
      </c>
      <c r="S134" s="5">
        <v>26054403473</v>
      </c>
      <c r="T134" s="5">
        <v>21930913593</v>
      </c>
      <c r="U134" s="5">
        <v>16130043302</v>
      </c>
      <c r="V134" s="5">
        <v>15036867585</v>
      </c>
      <c r="W134" s="5">
        <v>3103240</v>
      </c>
      <c r="X134" s="5">
        <v>5414866</v>
      </c>
    </row>
    <row r="135" spans="2:26" ht="15.5" x14ac:dyDescent="0.35">
      <c r="C135" t="s">
        <v>10</v>
      </c>
      <c r="D135" s="5">
        <v>2789726048000</v>
      </c>
      <c r="E135" s="5">
        <v>2859286674000</v>
      </c>
      <c r="F135" s="5">
        <v>2735649273000</v>
      </c>
      <c r="G135" s="5">
        <v>3194694916000</v>
      </c>
      <c r="I135" s="5">
        <v>2735649273000</v>
      </c>
      <c r="J135" s="5">
        <v>3428808544000</v>
      </c>
      <c r="K135" s="5">
        <v>4778240335000</v>
      </c>
      <c r="L135" s="5">
        <v>8002755711000</v>
      </c>
      <c r="M135" s="5">
        <v>7231872635000</v>
      </c>
      <c r="N135" s="5">
        <v>7105672046000</v>
      </c>
      <c r="O135" s="5">
        <v>7412926828000</v>
      </c>
      <c r="P135" s="5">
        <v>3356459729851</v>
      </c>
      <c r="Q135" s="5">
        <v>2572520755127</v>
      </c>
      <c r="R135" s="5">
        <v>2271407409194</v>
      </c>
      <c r="S135" s="5">
        <v>1862096822470</v>
      </c>
      <c r="T135" s="5">
        <v>1811143949913</v>
      </c>
      <c r="U135" s="5">
        <v>1624354688981</v>
      </c>
      <c r="V135" s="5">
        <v>1441533689666</v>
      </c>
      <c r="W135" s="5">
        <v>1252505683826</v>
      </c>
      <c r="X135" s="5">
        <v>1114034358578</v>
      </c>
      <c r="Y135" s="5">
        <v>995315100096</v>
      </c>
      <c r="Z135" s="5">
        <v>947764542800</v>
      </c>
    </row>
    <row r="136" spans="2:26" ht="15.5" x14ac:dyDescent="0.35">
      <c r="C136" t="s">
        <v>163</v>
      </c>
      <c r="D136" s="5">
        <v>14698071465000</v>
      </c>
      <c r="E136" s="5">
        <v>14358871134000</v>
      </c>
      <c r="F136" s="5">
        <v>14183178390000</v>
      </c>
      <c r="G136" s="5">
        <v>14910941487000</v>
      </c>
      <c r="I136" s="5">
        <v>14183178390000</v>
      </c>
      <c r="J136" s="5">
        <v>14928543991000</v>
      </c>
      <c r="K136" s="5">
        <v>16630699447000</v>
      </c>
      <c r="L136" s="5">
        <v>19797322545000</v>
      </c>
      <c r="M136" s="5">
        <v>17760195040000</v>
      </c>
      <c r="N136" s="5">
        <v>17562816674000</v>
      </c>
      <c r="O136" s="5">
        <v>18352877132000</v>
      </c>
      <c r="P136" s="5">
        <v>9460427317681</v>
      </c>
      <c r="Q136" s="5">
        <v>6096148972533</v>
      </c>
      <c r="R136" s="5">
        <v>4612562541064</v>
      </c>
      <c r="S136" s="5">
        <v>3236224076311</v>
      </c>
      <c r="T136" s="5">
        <v>2968184626297</v>
      </c>
      <c r="U136" s="5">
        <v>2471939548890</v>
      </c>
      <c r="V136" s="5">
        <v>2076347580786</v>
      </c>
      <c r="W136" s="5">
        <v>1794242423104</v>
      </c>
      <c r="X136" s="5">
        <v>1657291834312</v>
      </c>
      <c r="Y136" s="5">
        <v>1562624630137</v>
      </c>
      <c r="Z136" s="5">
        <v>1445669799639</v>
      </c>
    </row>
    <row r="137" spans="2:26" ht="15.5" x14ac:dyDescent="0.35">
      <c r="C137" t="s">
        <v>164</v>
      </c>
      <c r="D137" s="5">
        <v>5566589677</v>
      </c>
      <c r="E137" s="5">
        <v>5566588407</v>
      </c>
      <c r="F137" s="5">
        <v>5566588407</v>
      </c>
      <c r="G137" s="5">
        <v>5566588407</v>
      </c>
      <c r="I137" s="5">
        <v>5566588407</v>
      </c>
      <c r="J137" s="5">
        <v>5566585107</v>
      </c>
      <c r="K137" s="5">
        <v>5566490351</v>
      </c>
      <c r="L137" s="5">
        <v>5554000000</v>
      </c>
      <c r="M137" s="5">
        <v>5554000000</v>
      </c>
      <c r="N137" s="5">
        <v>5554000000</v>
      </c>
      <c r="O137" s="5">
        <v>5554000000</v>
      </c>
      <c r="P137" s="5">
        <v>5554000000</v>
      </c>
      <c r="Q137" s="5">
        <v>5554000000</v>
      </c>
      <c r="R137" s="5">
        <v>5554000000</v>
      </c>
      <c r="S137" s="5">
        <v>5554000000</v>
      </c>
      <c r="T137" s="5">
        <v>5554000000</v>
      </c>
      <c r="U137" s="5">
        <v>5554000000</v>
      </c>
      <c r="V137" s="5">
        <v>5554000000</v>
      </c>
      <c r="W137" s="5">
        <v>5554000000</v>
      </c>
      <c r="X137" s="5">
        <v>5554000000</v>
      </c>
      <c r="Y137" s="5">
        <v>5554000000</v>
      </c>
      <c r="Z137" s="5">
        <v>5554000000</v>
      </c>
    </row>
    <row r="139" spans="2:26" ht="15.5" x14ac:dyDescent="0.35">
      <c r="B139" t="s">
        <v>165</v>
      </c>
      <c r="C139" t="s">
        <v>166</v>
      </c>
      <c r="D139" s="5">
        <v>-180204470000</v>
      </c>
      <c r="E139" s="5">
        <v>87100567000</v>
      </c>
      <c r="F139" s="5">
        <v>118549344000</v>
      </c>
      <c r="G139" s="5">
        <v>190619857000</v>
      </c>
      <c r="I139" s="5">
        <v>234364426000</v>
      </c>
      <c r="J139" s="5">
        <v>153616294000</v>
      </c>
      <c r="K139" s="5">
        <v>-246103019000</v>
      </c>
      <c r="L139" s="5">
        <v>51742845000</v>
      </c>
      <c r="M139" s="5">
        <v>-223924979000</v>
      </c>
      <c r="N139" s="5">
        <v>1018975185000</v>
      </c>
      <c r="O139" s="5">
        <v>-1853834642000</v>
      </c>
      <c r="P139" s="5">
        <v>258254551890</v>
      </c>
      <c r="Q139" s="5">
        <v>5241243655</v>
      </c>
      <c r="R139" s="5">
        <v>198050928790</v>
      </c>
      <c r="S139" s="5">
        <v>175966862349</v>
      </c>
      <c r="T139" s="5">
        <v>286309255381</v>
      </c>
      <c r="U139" s="5">
        <v>253783664733</v>
      </c>
      <c r="V139" s="5">
        <v>230612654491</v>
      </c>
      <c r="W139" s="5">
        <v>81552753104</v>
      </c>
      <c r="X139" s="5">
        <v>139119874007</v>
      </c>
      <c r="Y139" s="5">
        <v>120369595992</v>
      </c>
      <c r="Z139" s="5">
        <v>-22080322177</v>
      </c>
    </row>
    <row r="140" spans="2:26" ht="15.5" x14ac:dyDescent="0.35">
      <c r="C140" t="s">
        <v>167</v>
      </c>
      <c r="D140" s="5">
        <v>2618498766000</v>
      </c>
      <c r="E140" s="5">
        <v>2217313240000</v>
      </c>
      <c r="F140" s="5">
        <v>2582572331000</v>
      </c>
      <c r="G140" s="5">
        <v>3831417226000</v>
      </c>
      <c r="I140" s="5">
        <v>10343247307000</v>
      </c>
      <c r="J140" s="5">
        <v>11566298966000</v>
      </c>
      <c r="K140" s="5">
        <v>9980244847000</v>
      </c>
      <c r="L140" s="5">
        <v>9722824302000</v>
      </c>
      <c r="M140" s="5">
        <v>12440395925000</v>
      </c>
      <c r="N140" s="5">
        <v>10596195467000</v>
      </c>
      <c r="O140" s="5">
        <v>9284213271000</v>
      </c>
      <c r="P140" s="5">
        <v>8095654530630</v>
      </c>
      <c r="Q140" s="5">
        <v>6226965853899</v>
      </c>
      <c r="R140" s="5">
        <v>6045560235913</v>
      </c>
      <c r="S140" s="5">
        <v>5160269176733</v>
      </c>
      <c r="T140" s="5">
        <v>4858544021925</v>
      </c>
      <c r="U140" s="5">
        <v>4563133300516</v>
      </c>
      <c r="V140" s="5">
        <v>4018454048266</v>
      </c>
      <c r="W140" s="5">
        <v>3798052522755</v>
      </c>
      <c r="X140" s="5">
        <v>3416892915296</v>
      </c>
      <c r="Y140" s="5">
        <v>3110906884889</v>
      </c>
      <c r="Z140" s="5">
        <v>2669486365456</v>
      </c>
    </row>
    <row r="141" spans="2:26" ht="15.5" x14ac:dyDescent="0.35">
      <c r="C141" t="s">
        <v>168</v>
      </c>
      <c r="D141" s="5">
        <v>-1863653686000</v>
      </c>
      <c r="E141" s="5">
        <v>-1338089964000</v>
      </c>
      <c r="F141" s="5">
        <v>-389115650000</v>
      </c>
      <c r="G141" s="5">
        <v>-3102584032000</v>
      </c>
      <c r="I141" s="5">
        <v>-5978801081000</v>
      </c>
      <c r="J141" s="5">
        <v>-7189343283000</v>
      </c>
      <c r="K141" s="5">
        <v>-5778298474000</v>
      </c>
      <c r="L141" s="5">
        <v>-5740345224000</v>
      </c>
      <c r="M141" s="5">
        <v>-8459110901000</v>
      </c>
      <c r="N141" s="5">
        <v>-5984831199000</v>
      </c>
      <c r="O141" s="5">
        <v>-7380732763000</v>
      </c>
      <c r="P141" s="5">
        <v>-5244770669940</v>
      </c>
      <c r="Q141" s="5">
        <v>-4452789091356</v>
      </c>
      <c r="R141" s="5">
        <v>-4101121149552</v>
      </c>
      <c r="S141" s="5">
        <v>-3486460569159</v>
      </c>
      <c r="T141" s="5">
        <v>-3213395602045</v>
      </c>
      <c r="U141" s="5">
        <v>-3076539056023</v>
      </c>
      <c r="V141" s="5">
        <v>-2765002697480</v>
      </c>
      <c r="W141" s="5">
        <v>-3717346429080</v>
      </c>
      <c r="X141" s="5">
        <v>-3325987018489</v>
      </c>
      <c r="Y141" s="5">
        <v>-2963667519294</v>
      </c>
      <c r="Z141" s="5">
        <v>-2673227381095</v>
      </c>
    </row>
    <row r="142" spans="2:26" ht="15.5" x14ac:dyDescent="0.35">
      <c r="C142" t="s">
        <v>170</v>
      </c>
      <c r="D142" s="5">
        <v>-199680005000</v>
      </c>
      <c r="E142" s="5">
        <v>-398241029000</v>
      </c>
      <c r="F142" s="5">
        <v>-1185879065000</v>
      </c>
      <c r="G142" s="5">
        <v>-188997864000</v>
      </c>
      <c r="I142" s="5">
        <v>-1971756270000</v>
      </c>
      <c r="J142" s="5">
        <v>-2137521120000</v>
      </c>
      <c r="K142" s="5">
        <v>-1843418729000</v>
      </c>
      <c r="L142" s="5">
        <v>-1639696190000</v>
      </c>
      <c r="M142" s="5">
        <v>-1737002283000</v>
      </c>
      <c r="N142" s="5">
        <v>-1632191340000</v>
      </c>
      <c r="O142" s="5">
        <v>-1765486347000</v>
      </c>
      <c r="P142" s="5">
        <v>-1384424666688</v>
      </c>
      <c r="Q142" s="5">
        <v>-1001562190006</v>
      </c>
      <c r="R142" s="5">
        <v>-763454537209</v>
      </c>
      <c r="S142" s="5">
        <v>-689390118248</v>
      </c>
      <c r="T142" s="5">
        <v>-607343492578</v>
      </c>
      <c r="U142" s="5">
        <v>-498715350944</v>
      </c>
      <c r="V142" s="5">
        <v>-463585368880</v>
      </c>
    </row>
    <row r="143" spans="2:26" ht="15.5" x14ac:dyDescent="0.35">
      <c r="C143" t="s">
        <v>169</v>
      </c>
      <c r="D143" s="5">
        <v>-468583046000</v>
      </c>
      <c r="E143" s="5">
        <v>-478553487000</v>
      </c>
      <c r="F143" s="5">
        <v>-711510559000</v>
      </c>
      <c r="G143" s="5">
        <v>-393161172000</v>
      </c>
      <c r="I143" s="5">
        <v>-1940031763000</v>
      </c>
      <c r="J143" s="5">
        <v>-1871055775000</v>
      </c>
      <c r="K143" s="5">
        <v>-2015599978000</v>
      </c>
      <c r="L143" s="5">
        <v>-1844439326000</v>
      </c>
      <c r="M143" s="5">
        <v>-2023054457000</v>
      </c>
      <c r="N143" s="5">
        <v>-1931611228000</v>
      </c>
      <c r="O143" s="5">
        <v>-1780483420000</v>
      </c>
      <c r="P143" s="5">
        <v>-1191153033366</v>
      </c>
      <c r="Q143" s="5">
        <v>-1098792653491</v>
      </c>
      <c r="R143" s="5">
        <v>-999902832914</v>
      </c>
      <c r="S143" s="5">
        <v>-838721290772</v>
      </c>
      <c r="T143" s="5">
        <v>-768088674290</v>
      </c>
      <c r="U143" s="5">
        <v>-698196566046</v>
      </c>
      <c r="V143" s="5">
        <v>-581786652168</v>
      </c>
    </row>
    <row r="144" spans="2:26" ht="15.5" x14ac:dyDescent="0.35">
      <c r="C144" t="s">
        <v>91</v>
      </c>
      <c r="K144" s="5">
        <v>-2000</v>
      </c>
    </row>
    <row r="145" spans="3:26" ht="15.5" x14ac:dyDescent="0.35">
      <c r="C145" t="s">
        <v>283</v>
      </c>
      <c r="D145" s="5">
        <v>-49436161000</v>
      </c>
      <c r="E145" s="5">
        <v>-42050368000</v>
      </c>
      <c r="F145" s="5">
        <v>-89748236000</v>
      </c>
      <c r="G145" s="5">
        <v>-34820590000</v>
      </c>
      <c r="I145" s="5">
        <v>-188581246000</v>
      </c>
      <c r="J145" s="5">
        <v>-308381739000</v>
      </c>
      <c r="K145" s="5">
        <v>-559149466000</v>
      </c>
      <c r="L145" s="5">
        <v>-508373151000</v>
      </c>
      <c r="M145" s="5">
        <v>-606813011000</v>
      </c>
      <c r="N145" s="5">
        <v>-596377203000</v>
      </c>
      <c r="O145" s="5">
        <v>-490407409000</v>
      </c>
      <c r="P145" s="5">
        <v>-185978530608</v>
      </c>
      <c r="Q145" s="5">
        <v>-85951608979</v>
      </c>
      <c r="R145" s="5">
        <v>-62735679173</v>
      </c>
      <c r="S145" s="5">
        <v>-36142085429</v>
      </c>
      <c r="T145" s="5">
        <v>-21869685415</v>
      </c>
      <c r="U145" s="5">
        <v>-9639641584</v>
      </c>
      <c r="V145" s="5">
        <v>-6872403386</v>
      </c>
      <c r="W145" s="5">
        <v>-12059178398</v>
      </c>
      <c r="X145" s="5">
        <v>-14336646263</v>
      </c>
      <c r="Y145" s="5">
        <v>-25486369011</v>
      </c>
      <c r="Z145" s="5">
        <v>-16873686055</v>
      </c>
    </row>
    <row r="146" spans="3:26" ht="15.5" x14ac:dyDescent="0.35">
      <c r="C146" t="s">
        <v>282</v>
      </c>
      <c r="P146" s="5">
        <v>36873771377</v>
      </c>
      <c r="Q146" s="5">
        <v>15763276694</v>
      </c>
      <c r="R146" s="5">
        <v>8313005782</v>
      </c>
      <c r="S146" s="5">
        <v>11970064411</v>
      </c>
      <c r="T146" s="5">
        <v>7258813883</v>
      </c>
      <c r="U146" s="5">
        <v>3703407330</v>
      </c>
      <c r="V146" s="5">
        <v>2553911325</v>
      </c>
      <c r="W146" s="5">
        <v>2159800243</v>
      </c>
      <c r="X146" s="5">
        <v>2254673193</v>
      </c>
      <c r="Y146" s="5">
        <v>1645214237</v>
      </c>
      <c r="Z146" s="5">
        <v>3543424774</v>
      </c>
    </row>
    <row r="147" spans="3:26" ht="15.5" x14ac:dyDescent="0.35">
      <c r="C147" t="s">
        <v>1056</v>
      </c>
      <c r="D147" s="5">
        <v>-155038563000</v>
      </c>
      <c r="E147" s="5">
        <v>155038563000</v>
      </c>
      <c r="F147" s="5">
        <v>240174296000</v>
      </c>
      <c r="I147" s="5">
        <v>240174296000</v>
      </c>
      <c r="J147" s="5">
        <v>329236498000</v>
      </c>
      <c r="K147" s="5">
        <v>548629644000</v>
      </c>
      <c r="L147" s="5">
        <v>323018238000</v>
      </c>
      <c r="M147" s="5">
        <v>304677336000</v>
      </c>
      <c r="N147" s="5">
        <v>599655402000</v>
      </c>
      <c r="O147" s="5">
        <v>473984939000</v>
      </c>
    </row>
    <row r="148" spans="3:26" ht="15.5" x14ac:dyDescent="0.35">
      <c r="C148" t="s">
        <v>411</v>
      </c>
      <c r="D148" s="5">
        <v>-197161632000</v>
      </c>
      <c r="E148" s="5">
        <v>-60449322000</v>
      </c>
      <c r="F148" s="5">
        <v>-87425196000</v>
      </c>
      <c r="G148" s="5">
        <v>-66650463000</v>
      </c>
      <c r="I148" s="5">
        <v>-281072906000</v>
      </c>
      <c r="J148" s="5">
        <v>-242800376000</v>
      </c>
      <c r="K148" s="5">
        <v>-605541725000</v>
      </c>
      <c r="L148" s="5">
        <v>-273403929000</v>
      </c>
      <c r="M148" s="5">
        <v>-157074688000</v>
      </c>
      <c r="N148" s="5">
        <v>-48576593000</v>
      </c>
      <c r="O148" s="5">
        <v>-219381335000</v>
      </c>
      <c r="P148" s="5">
        <v>-166978040987</v>
      </c>
      <c r="Q148" s="5">
        <v>-71236100650</v>
      </c>
      <c r="R148" s="5">
        <v>-72733809240</v>
      </c>
      <c r="S148" s="5">
        <v>-68190694925</v>
      </c>
      <c r="T148" s="5">
        <v>-50181904235</v>
      </c>
      <c r="U148" s="5">
        <v>-99023130401</v>
      </c>
      <c r="V148" s="5">
        <v>-74800158611</v>
      </c>
      <c r="W148" s="5">
        <v>-55410239921</v>
      </c>
      <c r="X148" s="5">
        <v>-43606774424</v>
      </c>
      <c r="Y148" s="5">
        <v>-28522249160</v>
      </c>
      <c r="Z148" s="5">
        <v>-43159967410</v>
      </c>
    </row>
    <row r="149" spans="3:26" ht="15.5" x14ac:dyDescent="0.35">
      <c r="C149" t="s">
        <v>2182</v>
      </c>
    </row>
    <row r="150" spans="3:26" ht="15.5" x14ac:dyDescent="0.35">
      <c r="C150" t="s">
        <v>176</v>
      </c>
      <c r="D150" s="5">
        <v>155984100000</v>
      </c>
      <c r="F150" s="5">
        <v>-234480417000</v>
      </c>
      <c r="G150" s="5">
        <v>122559420000</v>
      </c>
      <c r="P150" s="5">
        <v>251415340401</v>
      </c>
      <c r="Q150" s="5">
        <v>399641269291</v>
      </c>
      <c r="R150" s="5">
        <v>117903300819</v>
      </c>
      <c r="S150" s="5">
        <v>102013237293</v>
      </c>
      <c r="T150" s="5">
        <v>60804533005</v>
      </c>
      <c r="U150" s="5">
        <v>51620463956</v>
      </c>
      <c r="V150" s="5">
        <v>82374149407</v>
      </c>
      <c r="W150" s="5">
        <v>36179059601</v>
      </c>
      <c r="X150" s="5">
        <v>39831462376</v>
      </c>
    </row>
    <row r="151" spans="3:26" ht="15.5" x14ac:dyDescent="0.35">
      <c r="C151" t="s">
        <v>2745</v>
      </c>
      <c r="D151" s="5">
        <v>-30215267000</v>
      </c>
      <c r="E151" s="5">
        <v>30215267000</v>
      </c>
      <c r="O151" s="5">
        <v>-10171233000</v>
      </c>
      <c r="P151" s="5">
        <v>84351082293</v>
      </c>
      <c r="Q151" s="5">
        <v>88982695748</v>
      </c>
      <c r="R151" s="5">
        <v>33904214422</v>
      </c>
      <c r="S151" s="5">
        <v>32366808898</v>
      </c>
      <c r="T151" s="5">
        <v>28706028125</v>
      </c>
      <c r="U151" s="5">
        <v>20938931097</v>
      </c>
      <c r="V151" s="5">
        <v>21456967453</v>
      </c>
      <c r="W151" s="5">
        <v>21524509080</v>
      </c>
      <c r="X151" s="5">
        <v>21871287246</v>
      </c>
      <c r="Y151" s="5">
        <v>27138848568</v>
      </c>
      <c r="Z151" s="5">
        <v>41694346927</v>
      </c>
    </row>
    <row r="152" spans="3:26" ht="15.5" x14ac:dyDescent="0.35">
      <c r="C152" t="s">
        <v>179</v>
      </c>
      <c r="D152" s="5">
        <v>209075130000</v>
      </c>
      <c r="E152" s="5">
        <v>-18350604000</v>
      </c>
      <c r="F152" s="5">
        <v>-115326644000</v>
      </c>
      <c r="G152" s="5">
        <v>-21143343000</v>
      </c>
      <c r="I152" s="5">
        <v>-159550326000</v>
      </c>
      <c r="J152" s="5">
        <v>-534723572000</v>
      </c>
      <c r="K152" s="5">
        <v>-271950675000</v>
      </c>
      <c r="L152" s="5">
        <v>1462709439000</v>
      </c>
      <c r="M152" s="5">
        <v>364350794000</v>
      </c>
      <c r="N152" s="5">
        <v>-590167677000</v>
      </c>
      <c r="O152" s="5">
        <v>3275100904000</v>
      </c>
      <c r="P152" s="5">
        <v>1842183896315</v>
      </c>
      <c r="Q152" s="5">
        <v>1146948510723</v>
      </c>
      <c r="R152" s="5">
        <v>467558161643</v>
      </c>
      <c r="S152" s="5">
        <v>-59830137335</v>
      </c>
      <c r="T152" s="5">
        <v>224489526242</v>
      </c>
      <c r="U152" s="5">
        <v>-3322166446</v>
      </c>
      <c r="V152" s="5">
        <v>-48382455631</v>
      </c>
      <c r="W152" s="5">
        <v>-93223702052</v>
      </c>
      <c r="X152" s="5">
        <v>-24169880974</v>
      </c>
      <c r="Y152" s="5">
        <v>-104641989598</v>
      </c>
      <c r="Z152" s="5">
        <v>56314439339</v>
      </c>
    </row>
    <row r="153" spans="3:26" ht="15.5" x14ac:dyDescent="0.35">
      <c r="C153" t="s">
        <v>180</v>
      </c>
      <c r="D153" s="5">
        <v>-10011543000</v>
      </c>
      <c r="E153" s="5">
        <v>-19247244000</v>
      </c>
      <c r="F153" s="5">
        <v>-16851453000</v>
      </c>
      <c r="G153" s="5">
        <v>-12766254000</v>
      </c>
      <c r="I153" s="5">
        <v>-136030715000</v>
      </c>
      <c r="J153" s="5">
        <v>34404286000</v>
      </c>
      <c r="K153" s="5">
        <v>-849943022000</v>
      </c>
      <c r="L153" s="5">
        <v>-119416037000</v>
      </c>
      <c r="M153" s="5">
        <v>-648454321000</v>
      </c>
      <c r="N153" s="5">
        <v>-539953834000</v>
      </c>
      <c r="O153" s="5">
        <v>-2124681095000</v>
      </c>
      <c r="P153" s="5">
        <v>-1130037463833</v>
      </c>
      <c r="Q153" s="5">
        <v>-810236662007</v>
      </c>
      <c r="R153" s="5">
        <v>-478919212905</v>
      </c>
      <c r="S153" s="5">
        <v>-228502919211</v>
      </c>
      <c r="T153" s="5">
        <v>-331588423774</v>
      </c>
      <c r="U153" s="5">
        <v>-172809468261</v>
      </c>
      <c r="V153" s="5">
        <v>-65118073164</v>
      </c>
      <c r="W153" s="5">
        <v>-54388891056</v>
      </c>
      <c r="X153" s="5">
        <v>-13325407522</v>
      </c>
      <c r="Y153" s="5">
        <v>-73862379545</v>
      </c>
      <c r="Z153" s="5">
        <v>-36792141390</v>
      </c>
    </row>
    <row r="154" spans="3:26" ht="15.5" x14ac:dyDescent="0.35">
      <c r="C154" t="s">
        <v>182</v>
      </c>
    </row>
    <row r="155" spans="3:26" ht="15.5" x14ac:dyDescent="0.35">
      <c r="C155" t="s">
        <v>126</v>
      </c>
      <c r="D155" s="5">
        <v>-4772394000</v>
      </c>
      <c r="E155" s="5">
        <v>-15861352000</v>
      </c>
      <c r="F155" s="5">
        <v>-12773775000</v>
      </c>
      <c r="G155" s="5">
        <v>-42662739000</v>
      </c>
      <c r="I155" s="5">
        <v>-132286209000</v>
      </c>
      <c r="J155" s="5">
        <v>-171721977000</v>
      </c>
      <c r="K155" s="5">
        <v>-867783736000</v>
      </c>
      <c r="L155" s="5">
        <v>-593350853000</v>
      </c>
      <c r="M155" s="5">
        <v>-650761091000</v>
      </c>
      <c r="N155" s="5">
        <v>-544486310000</v>
      </c>
      <c r="O155" s="5">
        <v>-774407468000</v>
      </c>
      <c r="P155" s="5">
        <v>-1010690471335</v>
      </c>
      <c r="Q155" s="5">
        <v>-751823255819</v>
      </c>
      <c r="R155" s="5">
        <v>-370184762823</v>
      </c>
      <c r="S155" s="5">
        <v>-146204582173</v>
      </c>
      <c r="T155" s="5">
        <v>-102413131061</v>
      </c>
      <c r="U155" s="5">
        <v>-89030076719</v>
      </c>
      <c r="V155" s="5">
        <v>-24535135987</v>
      </c>
      <c r="W155" s="5">
        <v>-34832442058</v>
      </c>
      <c r="X155" s="5">
        <v>-30455550037</v>
      </c>
      <c r="Y155" s="5">
        <v>-34483038036</v>
      </c>
      <c r="Z155" s="5">
        <v>-30658174741</v>
      </c>
    </row>
    <row r="156" spans="3:26" ht="15.5" x14ac:dyDescent="0.35">
      <c r="C156" t="s">
        <v>2746</v>
      </c>
      <c r="D156" s="5">
        <v>-5540176000</v>
      </c>
      <c r="G156" s="5">
        <v>27364781000</v>
      </c>
    </row>
    <row r="157" spans="3:26" ht="15.5" x14ac:dyDescent="0.35">
      <c r="C157" t="s">
        <v>2747</v>
      </c>
      <c r="V157" s="5">
        <v>-28229931735</v>
      </c>
    </row>
    <row r="158" spans="3:26" ht="15.5" x14ac:dyDescent="0.35">
      <c r="C158" t="s">
        <v>2748</v>
      </c>
      <c r="P158" s="5">
        <v>-117420581685</v>
      </c>
      <c r="Q158" s="5">
        <v>-65439829359</v>
      </c>
      <c r="R158" s="5">
        <v>-123350826035</v>
      </c>
      <c r="S158" s="5">
        <v>-106689146191</v>
      </c>
      <c r="T158" s="5">
        <v>-85889115753</v>
      </c>
      <c r="U158" s="5">
        <v>-106352855445</v>
      </c>
      <c r="V158" s="5">
        <v>-20065859043</v>
      </c>
      <c r="W158" s="5">
        <v>-24104009661</v>
      </c>
      <c r="X158" s="5">
        <v>-13852285065</v>
      </c>
    </row>
    <row r="159" spans="3:26" ht="15.5" x14ac:dyDescent="0.35">
      <c r="C159" t="s">
        <v>2749</v>
      </c>
      <c r="P159" s="5">
        <v>-19947571012</v>
      </c>
      <c r="Q159" s="5">
        <v>-19224165316</v>
      </c>
    </row>
    <row r="160" spans="3:26" ht="15.5" x14ac:dyDescent="0.35">
      <c r="C160" t="s">
        <v>2750</v>
      </c>
    </row>
    <row r="161" spans="3:26" ht="15.5" x14ac:dyDescent="0.35">
      <c r="C161" t="s">
        <v>1720</v>
      </c>
      <c r="D161" s="5">
        <v>-10312570000</v>
      </c>
      <c r="E161" s="5">
        <v>-15861352000</v>
      </c>
      <c r="F161" s="5">
        <v>-12773775000</v>
      </c>
      <c r="G161" s="5">
        <v>-15297958000</v>
      </c>
      <c r="I161" s="5">
        <v>-132286209000</v>
      </c>
      <c r="J161" s="5">
        <v>-171721977000</v>
      </c>
      <c r="K161" s="5">
        <v>-867783736000</v>
      </c>
      <c r="L161" s="5">
        <v>-593350853000</v>
      </c>
      <c r="M161" s="5">
        <v>-650761091000</v>
      </c>
      <c r="N161" s="5">
        <v>-544486310000</v>
      </c>
      <c r="O161" s="5">
        <v>-774407468000</v>
      </c>
      <c r="P161" s="5">
        <v>-1148058624032</v>
      </c>
      <c r="Q161" s="5">
        <v>-836487250494</v>
      </c>
      <c r="R161" s="5">
        <v>-493535588858</v>
      </c>
      <c r="S161" s="5">
        <v>-252893728364</v>
      </c>
      <c r="T161" s="5">
        <v>-188302246814</v>
      </c>
      <c r="U161" s="5">
        <v>-195382932164</v>
      </c>
      <c r="V161" s="5">
        <v>-72830926765</v>
      </c>
      <c r="W161" s="5">
        <v>-58936451719</v>
      </c>
      <c r="X161" s="5">
        <v>-44307835102</v>
      </c>
      <c r="Y161" s="5">
        <v>-34483038036</v>
      </c>
      <c r="Z161" s="5">
        <v>-30658174741</v>
      </c>
    </row>
    <row r="162" spans="3:26" ht="15.5" x14ac:dyDescent="0.35">
      <c r="C162" t="s">
        <v>2751</v>
      </c>
      <c r="D162" s="5">
        <v>38509000</v>
      </c>
      <c r="E162" s="5">
        <v>631000</v>
      </c>
      <c r="F162" s="5">
        <v>5000000</v>
      </c>
      <c r="I162" s="5">
        <v>5000000</v>
      </c>
      <c r="J162" s="5">
        <v>554806000</v>
      </c>
      <c r="K162" s="5">
        <v>14791133000</v>
      </c>
      <c r="L162" s="5">
        <v>1132356000</v>
      </c>
      <c r="M162" s="5">
        <v>2120208000</v>
      </c>
      <c r="N162" s="5">
        <v>1130401000</v>
      </c>
      <c r="O162" s="5">
        <v>1493174000</v>
      </c>
      <c r="P162" s="5">
        <v>1007027350</v>
      </c>
      <c r="Q162" s="5">
        <v>338980890</v>
      </c>
      <c r="R162" s="5">
        <v>775495300</v>
      </c>
      <c r="S162" s="5">
        <v>1120745180</v>
      </c>
      <c r="T162" s="5">
        <v>14944001857</v>
      </c>
      <c r="U162" s="5">
        <v>18590496950</v>
      </c>
      <c r="V162" s="5">
        <v>6049403894</v>
      </c>
      <c r="W162" s="5">
        <v>2191343969</v>
      </c>
      <c r="X162" s="5">
        <v>28252754387</v>
      </c>
      <c r="Y162" s="5">
        <v>620491975</v>
      </c>
      <c r="Z162" s="5">
        <v>710157149</v>
      </c>
    </row>
    <row r="163" spans="3:26" ht="15.5" x14ac:dyDescent="0.35">
      <c r="C163" t="s">
        <v>2752</v>
      </c>
      <c r="X163" s="5">
        <v>475000000</v>
      </c>
    </row>
    <row r="164" spans="3:26" ht="15.5" x14ac:dyDescent="0.35">
      <c r="C164" t="s">
        <v>486</v>
      </c>
      <c r="L164" s="5">
        <v>460000000000</v>
      </c>
    </row>
    <row r="165" spans="3:26" ht="15.5" x14ac:dyDescent="0.35">
      <c r="C165" t="s">
        <v>354</v>
      </c>
      <c r="G165" s="5">
        <v>1052905000</v>
      </c>
    </row>
    <row r="166" spans="3:26" ht="15.5" x14ac:dyDescent="0.35">
      <c r="C166" t="s">
        <v>2753</v>
      </c>
      <c r="J166" s="5">
        <v>229000000000</v>
      </c>
    </row>
    <row r="167" spans="3:26" ht="15.5" x14ac:dyDescent="0.35">
      <c r="C167" t="s">
        <v>181</v>
      </c>
      <c r="T167" s="5">
        <v>-165324992700</v>
      </c>
      <c r="U167" s="5">
        <v>279559623</v>
      </c>
      <c r="V167" s="5">
        <v>-921912000</v>
      </c>
    </row>
    <row r="168" spans="3:26" ht="15.5" x14ac:dyDescent="0.35">
      <c r="C168" t="s">
        <v>504</v>
      </c>
      <c r="O168" s="5">
        <v>-1361000000000</v>
      </c>
    </row>
    <row r="169" spans="3:26" ht="15.5" x14ac:dyDescent="0.35">
      <c r="C169" t="s">
        <v>1405</v>
      </c>
      <c r="D169" s="5">
        <v>916538000</v>
      </c>
      <c r="E169" s="5">
        <v>-916538000</v>
      </c>
      <c r="F169" s="5">
        <v>-5083169000</v>
      </c>
      <c r="I169" s="5">
        <v>-5083169000</v>
      </c>
      <c r="J169" s="5">
        <v>-21767977000</v>
      </c>
    </row>
    <row r="170" spans="3:26" ht="15.5" x14ac:dyDescent="0.35">
      <c r="C170" t="s">
        <v>822</v>
      </c>
    </row>
    <row r="171" spans="3:26" ht="15.5" x14ac:dyDescent="0.35">
      <c r="C171" t="s">
        <v>183</v>
      </c>
      <c r="D171" s="5">
        <v>-654020000</v>
      </c>
      <c r="E171" s="5">
        <v>-2469985000</v>
      </c>
      <c r="F171" s="5">
        <v>-191435000</v>
      </c>
      <c r="G171" s="5">
        <v>286877000</v>
      </c>
      <c r="I171" s="5">
        <v>-1050185000</v>
      </c>
      <c r="J171" s="5">
        <v>-4110772000</v>
      </c>
      <c r="K171" s="5">
        <v>-3102611000</v>
      </c>
      <c r="L171" s="5">
        <v>-3260731000</v>
      </c>
      <c r="M171" s="5">
        <v>-8491348000</v>
      </c>
      <c r="N171" s="5">
        <v>-4088034000</v>
      </c>
      <c r="O171" s="5">
        <v>-4458704000</v>
      </c>
      <c r="P171" s="5">
        <v>-40368818226</v>
      </c>
      <c r="Q171" s="5">
        <v>-1484744760</v>
      </c>
      <c r="R171" s="5">
        <v>-1536715385</v>
      </c>
      <c r="S171" s="5">
        <v>-3179575954</v>
      </c>
      <c r="T171" s="5">
        <v>-164000000</v>
      </c>
    </row>
    <row r="172" spans="3:26" ht="15.5" x14ac:dyDescent="0.35">
      <c r="C172" t="s">
        <v>2754</v>
      </c>
    </row>
    <row r="173" spans="3:26" ht="15.5" x14ac:dyDescent="0.35">
      <c r="C173" t="s">
        <v>351</v>
      </c>
      <c r="F173" s="5">
        <v>1191926000</v>
      </c>
      <c r="G173" s="5">
        <v>1191922000</v>
      </c>
      <c r="I173" s="5">
        <v>2383848000</v>
      </c>
      <c r="J173" s="5">
        <v>2450206000</v>
      </c>
      <c r="K173" s="5">
        <v>6152194000</v>
      </c>
      <c r="L173" s="5">
        <v>16063191000</v>
      </c>
      <c r="M173" s="5">
        <v>8677910000</v>
      </c>
      <c r="N173" s="5">
        <v>7490109000</v>
      </c>
      <c r="O173" s="5">
        <v>13691903000</v>
      </c>
      <c r="P173" s="5">
        <v>20509179698</v>
      </c>
      <c r="Q173" s="5">
        <v>11633075663</v>
      </c>
      <c r="R173" s="5">
        <v>7064590256</v>
      </c>
      <c r="S173" s="5">
        <v>14906196563</v>
      </c>
      <c r="V173" s="5">
        <v>31450382</v>
      </c>
      <c r="W173" s="5">
        <v>196416451</v>
      </c>
      <c r="Z173" s="5">
        <v>62620795</v>
      </c>
    </row>
    <row r="174" spans="3:26" ht="15.5" x14ac:dyDescent="0.35">
      <c r="C174" t="s">
        <v>2755</v>
      </c>
    </row>
    <row r="175" spans="3:26" ht="15.5" x14ac:dyDescent="0.35">
      <c r="C175" t="s">
        <v>365</v>
      </c>
      <c r="S175" s="5">
        <v>-426621047</v>
      </c>
      <c r="Z175" s="5">
        <v>-229473947</v>
      </c>
    </row>
    <row r="176" spans="3:26" ht="15.5" x14ac:dyDescent="0.35">
      <c r="C176" t="s">
        <v>206</v>
      </c>
      <c r="D176" s="5">
        <v>209075130000</v>
      </c>
      <c r="E176" s="5">
        <v>-18350604000</v>
      </c>
      <c r="F176" s="5">
        <v>-115326644000</v>
      </c>
      <c r="G176" s="5">
        <v>-21143343000</v>
      </c>
      <c r="I176" s="5">
        <v>-159550326000</v>
      </c>
      <c r="J176" s="5">
        <v>-534723572000</v>
      </c>
      <c r="K176" s="5">
        <v>-271950675000</v>
      </c>
      <c r="L176" s="5">
        <v>1462709439000</v>
      </c>
      <c r="M176" s="5">
        <v>364350794000</v>
      </c>
      <c r="N176" s="5">
        <v>-590167677000</v>
      </c>
      <c r="O176" s="5">
        <v>3275100904000</v>
      </c>
      <c r="P176" s="5">
        <v>1842183896315</v>
      </c>
      <c r="Q176" s="5">
        <v>1146948510723</v>
      </c>
      <c r="R176" s="5">
        <v>467558161643</v>
      </c>
      <c r="S176" s="5">
        <v>-59830137335</v>
      </c>
      <c r="T176" s="5">
        <v>224489526242</v>
      </c>
      <c r="U176" s="5">
        <v>-3322166446</v>
      </c>
      <c r="V176" s="5">
        <v>-48382455631</v>
      </c>
      <c r="W176" s="5">
        <v>-93223702052</v>
      </c>
      <c r="X176" s="5">
        <v>-24169880974</v>
      </c>
      <c r="Y176" s="5">
        <v>-104641989598</v>
      </c>
      <c r="Z176" s="5">
        <v>56314439339</v>
      </c>
    </row>
    <row r="177" spans="3:26" ht="15.5" x14ac:dyDescent="0.35">
      <c r="C177" t="s">
        <v>2756</v>
      </c>
      <c r="O177" s="5">
        <v>300000000000</v>
      </c>
      <c r="P177" s="5">
        <v>300000000000</v>
      </c>
      <c r="Q177" s="5">
        <v>400000000000</v>
      </c>
      <c r="R177" s="5">
        <v>100000000000</v>
      </c>
      <c r="T177" s="5">
        <v>200000000000</v>
      </c>
    </row>
    <row r="178" spans="3:26" ht="15.5" x14ac:dyDescent="0.35">
      <c r="C178" t="s">
        <v>1140</v>
      </c>
      <c r="L178" s="5">
        <v>522512392000</v>
      </c>
      <c r="M178" s="5">
        <v>2089561400000</v>
      </c>
      <c r="N178" s="5">
        <v>850000000000</v>
      </c>
      <c r="O178" s="5">
        <v>709178285000</v>
      </c>
      <c r="P178" s="5">
        <v>280286302183</v>
      </c>
      <c r="Q178" s="5">
        <v>410520310577</v>
      </c>
      <c r="R178" s="5">
        <v>75000000000</v>
      </c>
    </row>
    <row r="179" spans="3:26" ht="15.5" x14ac:dyDescent="0.35">
      <c r="C179" t="s">
        <v>577</v>
      </c>
      <c r="D179" s="5">
        <v>-9766650000</v>
      </c>
      <c r="E179" s="5">
        <v>-123988011000</v>
      </c>
      <c r="F179" s="5">
        <v>22483948000</v>
      </c>
      <c r="G179" s="5">
        <v>-6595241000</v>
      </c>
      <c r="J179" s="5">
        <v>-405745305000</v>
      </c>
      <c r="K179" s="5">
        <v>-967968863000</v>
      </c>
      <c r="L179" s="5">
        <v>-614625657000</v>
      </c>
      <c r="M179" s="5">
        <v>-614854322000</v>
      </c>
      <c r="N179" s="5">
        <v>-154035170000</v>
      </c>
      <c r="O179" s="5">
        <v>-43792556000</v>
      </c>
    </row>
    <row r="180" spans="3:26" ht="15.5" x14ac:dyDescent="0.35">
      <c r="C180" t="s">
        <v>2757</v>
      </c>
      <c r="D180" s="5">
        <v>220197000</v>
      </c>
      <c r="E180" s="5">
        <v>-9956689000</v>
      </c>
      <c r="F180" s="5">
        <v>-2188817000</v>
      </c>
      <c r="G180" s="5">
        <v>1125691000</v>
      </c>
      <c r="I180" s="5">
        <v>6334799000</v>
      </c>
      <c r="J180" s="5">
        <v>-207343767000</v>
      </c>
      <c r="K180" s="5">
        <v>445781855000</v>
      </c>
      <c r="L180" s="5">
        <v>672722018000</v>
      </c>
      <c r="M180" s="5">
        <v>-747813047000</v>
      </c>
      <c r="N180" s="5">
        <v>-847097225000</v>
      </c>
      <c r="O180" s="5">
        <v>2441639516000</v>
      </c>
      <c r="P180" s="5">
        <v>1356045649580</v>
      </c>
      <c r="Q180" s="5">
        <v>387298402627</v>
      </c>
      <c r="R180" s="5">
        <v>322892709356</v>
      </c>
      <c r="S180" s="5">
        <v>-11170980893</v>
      </c>
      <c r="T180" s="5">
        <v>84139567948</v>
      </c>
      <c r="U180" s="5">
        <v>29998722154</v>
      </c>
      <c r="V180" s="5">
        <v>-8864606946</v>
      </c>
      <c r="W180" s="5">
        <v>-24923792062</v>
      </c>
      <c r="X180" s="5">
        <v>-20462785757</v>
      </c>
      <c r="Y180" s="5">
        <v>-90612038978</v>
      </c>
      <c r="Z180" s="5">
        <v>73697095429</v>
      </c>
    </row>
    <row r="181" spans="3:26" ht="15.5" x14ac:dyDescent="0.35">
      <c r="C181" t="s">
        <v>1075</v>
      </c>
      <c r="L181" s="5">
        <v>-500000000000</v>
      </c>
      <c r="M181" s="5">
        <v>-600000000000</v>
      </c>
      <c r="N181" s="5">
        <v>-400000000000</v>
      </c>
    </row>
    <row r="182" spans="3:26" ht="15.5" x14ac:dyDescent="0.35">
      <c r="C182" t="s">
        <v>992</v>
      </c>
      <c r="K182" s="5">
        <v>315898124000</v>
      </c>
    </row>
    <row r="183" spans="3:26" ht="15.5" x14ac:dyDescent="0.35">
      <c r="C183" t="s">
        <v>797</v>
      </c>
      <c r="G183" s="5">
        <v>-8565000</v>
      </c>
      <c r="I183" s="5">
        <v>-8565000</v>
      </c>
      <c r="J183" s="5">
        <v>-78623000</v>
      </c>
      <c r="L183" s="5">
        <v>-9023102000</v>
      </c>
      <c r="M183" s="5">
        <v>-702224000</v>
      </c>
      <c r="O183" s="5">
        <v>-83198920000</v>
      </c>
      <c r="P183" s="5">
        <v>-98083640000</v>
      </c>
      <c r="Q183" s="5">
        <v>-53485020000</v>
      </c>
      <c r="R183" s="5">
        <v>-49769803239</v>
      </c>
      <c r="S183" s="5">
        <v>-46925135841</v>
      </c>
      <c r="T183" s="5">
        <v>-53855793068</v>
      </c>
      <c r="U183" s="5">
        <v>-30769803148</v>
      </c>
      <c r="V183" s="5">
        <v>-34352788065</v>
      </c>
      <c r="W183" s="5">
        <v>-46276979624</v>
      </c>
      <c r="Y183" s="5">
        <v>-13848443717</v>
      </c>
      <c r="Z183" s="5">
        <v>-17807840975</v>
      </c>
    </row>
    <row r="184" spans="3:26" ht="15.5" x14ac:dyDescent="0.35">
      <c r="C184" t="s">
        <v>2758</v>
      </c>
      <c r="F184" s="5">
        <v>4374169000</v>
      </c>
      <c r="G184" s="5">
        <v>-4374169000</v>
      </c>
      <c r="J184" s="5">
        <v>-17573620000</v>
      </c>
      <c r="K184" s="5">
        <v>-799314000</v>
      </c>
      <c r="L184" s="5">
        <v>-3004214000</v>
      </c>
      <c r="M184" s="5">
        <v>-6008428000</v>
      </c>
    </row>
    <row r="185" spans="3:26" ht="15.5" x14ac:dyDescent="0.35">
      <c r="C185" t="s">
        <v>1662</v>
      </c>
      <c r="D185" s="5">
        <v>175471360000</v>
      </c>
      <c r="F185" s="5">
        <v>-57445378000</v>
      </c>
      <c r="G185" s="5">
        <v>2869202000</v>
      </c>
      <c r="I185" s="5">
        <v>-57445378000</v>
      </c>
      <c r="J185" s="5">
        <v>157410271000</v>
      </c>
    </row>
    <row r="186" spans="3:26" ht="15.5" x14ac:dyDescent="0.35">
      <c r="C186" t="s">
        <v>319</v>
      </c>
      <c r="F186" s="5">
        <v>25880616000</v>
      </c>
      <c r="G186" s="5">
        <v>-26084688000</v>
      </c>
      <c r="J186" s="5">
        <v>170237900000</v>
      </c>
      <c r="K186" s="5">
        <v>22532418000</v>
      </c>
    </row>
    <row r="187" spans="3:26" ht="15.5" x14ac:dyDescent="0.35">
      <c r="C187" t="s">
        <v>436</v>
      </c>
      <c r="D187" s="5">
        <v>-2098475000</v>
      </c>
      <c r="F187" s="5">
        <v>-31555036000</v>
      </c>
      <c r="G187" s="5">
        <v>11915862000</v>
      </c>
      <c r="I187" s="5">
        <v>-31555036000</v>
      </c>
    </row>
    <row r="188" spans="3:26" ht="15.5" x14ac:dyDescent="0.35">
      <c r="C188" t="s">
        <v>712</v>
      </c>
      <c r="L188" s="5">
        <v>-5871998000</v>
      </c>
      <c r="M188" s="5">
        <v>-10472585000</v>
      </c>
      <c r="N188" s="5">
        <v>-32322987000</v>
      </c>
      <c r="O188" s="5">
        <v>-40081495000</v>
      </c>
    </row>
    <row r="189" spans="3:26" ht="15.5" x14ac:dyDescent="0.35">
      <c r="C189" t="s">
        <v>2759</v>
      </c>
      <c r="W189" s="5">
        <v>-18317240000</v>
      </c>
    </row>
    <row r="190" spans="3:26" ht="15.5" x14ac:dyDescent="0.35">
      <c r="C190" t="s">
        <v>2760</v>
      </c>
      <c r="J190" s="5">
        <v>-1250000</v>
      </c>
      <c r="K190" s="5">
        <v>-55986516000</v>
      </c>
    </row>
    <row r="191" spans="3:26" ht="15.5" x14ac:dyDescent="0.35">
      <c r="C191" t="s">
        <v>1766</v>
      </c>
      <c r="M191" s="5">
        <v>254640000000</v>
      </c>
    </row>
    <row r="192" spans="3:26" ht="15.5" x14ac:dyDescent="0.35">
      <c r="C192" t="s">
        <v>2761</v>
      </c>
      <c r="L192" s="5">
        <v>1400000000000</v>
      </c>
    </row>
    <row r="193" spans="2:26" ht="15.5" x14ac:dyDescent="0.35">
      <c r="C193" t="s">
        <v>202</v>
      </c>
      <c r="D193" s="5">
        <v>44118698000</v>
      </c>
      <c r="E193" s="5">
        <v>116724096000</v>
      </c>
      <c r="F193" s="5">
        <v>-44544389000</v>
      </c>
      <c r="I193" s="5">
        <v>-44544389000</v>
      </c>
      <c r="J193" s="5">
        <v>-231629178000</v>
      </c>
    </row>
    <row r="194" spans="2:26" ht="15.5" x14ac:dyDescent="0.35">
      <c r="C194" t="s">
        <v>1107</v>
      </c>
      <c r="D194" s="5">
        <v>1130000000</v>
      </c>
      <c r="E194" s="5">
        <v>-1130000000</v>
      </c>
      <c r="F194" s="5">
        <v>-32331757000</v>
      </c>
      <c r="I194" s="5">
        <v>-32331757000</v>
      </c>
      <c r="N194" s="5">
        <v>-6712295000</v>
      </c>
      <c r="O194" s="5">
        <v>-8643926000</v>
      </c>
      <c r="P194" s="5">
        <v>-1689415448</v>
      </c>
      <c r="Q194" s="5">
        <v>-4260182481</v>
      </c>
      <c r="R194" s="5">
        <v>-1189744474</v>
      </c>
      <c r="S194" s="5">
        <v>-1734020601</v>
      </c>
      <c r="T194" s="5">
        <v>-1468516370</v>
      </c>
      <c r="U194" s="5">
        <v>-2551085452</v>
      </c>
      <c r="V194" s="5">
        <v>-5165060620</v>
      </c>
      <c r="W194" s="5">
        <v>-4763994419</v>
      </c>
      <c r="X194" s="5">
        <v>-3897608712</v>
      </c>
    </row>
    <row r="195" spans="2:26" ht="15.5" x14ac:dyDescent="0.35">
      <c r="C195" t="s">
        <v>2762</v>
      </c>
      <c r="G195" s="5">
        <v>8565000</v>
      </c>
      <c r="K195" s="5">
        <v>-31408379000</v>
      </c>
    </row>
    <row r="196" spans="2:26" ht="15.5" x14ac:dyDescent="0.35">
      <c r="C196" t="s">
        <v>481</v>
      </c>
    </row>
    <row r="197" spans="2:26" ht="15.5" x14ac:dyDescent="0.35">
      <c r="C197" t="s">
        <v>2763</v>
      </c>
      <c r="P197" s="5">
        <v>5625000000</v>
      </c>
      <c r="Q197" s="5">
        <v>6875000000</v>
      </c>
      <c r="R197" s="5">
        <v>20625000000</v>
      </c>
      <c r="T197" s="5">
        <v>-4325732268</v>
      </c>
    </row>
    <row r="198" spans="2:26" ht="15.5" x14ac:dyDescent="0.35">
      <c r="C198" t="s">
        <v>2764</v>
      </c>
      <c r="W198" s="5">
        <v>1058304053</v>
      </c>
      <c r="X198" s="5">
        <v>190513495</v>
      </c>
      <c r="Y198" s="5">
        <v>-181506903</v>
      </c>
      <c r="Z198" s="5">
        <v>425184885</v>
      </c>
    </row>
    <row r="199" spans="2:26" ht="15.5" x14ac:dyDescent="0.35">
      <c r="C199" t="s">
        <v>224</v>
      </c>
      <c r="D199" s="5">
        <v>18859117000</v>
      </c>
      <c r="E199" s="5">
        <v>49502719000</v>
      </c>
      <c r="F199" s="5">
        <v>-13628753000</v>
      </c>
      <c r="G199" s="5">
        <v>156710260000</v>
      </c>
      <c r="I199" s="5">
        <v>-61216615000</v>
      </c>
      <c r="J199" s="5">
        <v>-346702992000</v>
      </c>
      <c r="K199" s="5">
        <v>-1367996716000</v>
      </c>
      <c r="L199" s="5">
        <v>1395036247000</v>
      </c>
      <c r="M199" s="5">
        <v>-508028506000</v>
      </c>
      <c r="N199" s="5">
        <v>-111146326000</v>
      </c>
      <c r="O199" s="5">
        <v>-703414833000</v>
      </c>
      <c r="P199" s="5">
        <v>970400984372</v>
      </c>
      <c r="Q199" s="5">
        <v>341953092371</v>
      </c>
      <c r="R199" s="5">
        <v>186689877528</v>
      </c>
      <c r="S199" s="5">
        <v>-112366194197</v>
      </c>
      <c r="T199" s="5">
        <v>179210357849</v>
      </c>
      <c r="U199" s="5">
        <v>77652030026</v>
      </c>
      <c r="V199" s="5">
        <v>117112125696</v>
      </c>
      <c r="W199" s="5">
        <v>-66059840004</v>
      </c>
      <c r="X199" s="5">
        <v>101624585511</v>
      </c>
      <c r="Y199" s="5">
        <v>-58134773151</v>
      </c>
      <c r="Z199" s="5">
        <v>-2558024228</v>
      </c>
    </row>
    <row r="200" spans="2:26" ht="15.5" x14ac:dyDescent="0.35">
      <c r="C200" t="s">
        <v>375</v>
      </c>
      <c r="D200" s="5">
        <v>-9143000</v>
      </c>
      <c r="E200" s="5">
        <v>31090000</v>
      </c>
      <c r="F200" s="5">
        <v>1300122000</v>
      </c>
      <c r="G200" s="5">
        <v>71686000</v>
      </c>
      <c r="I200" s="5">
        <v>716150000</v>
      </c>
      <c r="J200" s="5">
        <v>761043000</v>
      </c>
      <c r="K200" s="5">
        <v>700722000</v>
      </c>
      <c r="L200" s="5">
        <v>9506222000</v>
      </c>
      <c r="M200" s="5">
        <v>6515549000</v>
      </c>
      <c r="N200" s="5">
        <v>872108000</v>
      </c>
      <c r="O200" s="5">
        <v>-4981925000</v>
      </c>
    </row>
    <row r="201" spans="2:26" ht="15.5" x14ac:dyDescent="0.35">
      <c r="C201" t="s">
        <v>2765</v>
      </c>
      <c r="G201" s="5">
        <v>-29987000</v>
      </c>
    </row>
    <row r="202" spans="2:26" ht="15.5" x14ac:dyDescent="0.35">
      <c r="C202" t="s">
        <v>2766</v>
      </c>
    </row>
    <row r="203" spans="2:26" ht="15.5" x14ac:dyDescent="0.35">
      <c r="C203" t="s">
        <v>225</v>
      </c>
      <c r="E203" s="5">
        <v>377088595000</v>
      </c>
      <c r="G203" s="5">
        <v>-1000</v>
      </c>
      <c r="I203" s="5">
        <v>437589060000</v>
      </c>
      <c r="J203" s="5">
        <v>783531010000</v>
      </c>
      <c r="K203" s="5">
        <v>2150827004000</v>
      </c>
      <c r="L203" s="5">
        <v>748481112000</v>
      </c>
      <c r="M203" s="5">
        <v>1249994068000</v>
      </c>
      <c r="N203" s="5">
        <v>1360268286000</v>
      </c>
      <c r="O203" s="5">
        <v>2068665044000</v>
      </c>
      <c r="P203" s="5">
        <v>989637043382</v>
      </c>
      <c r="Q203" s="5">
        <v>647683951012</v>
      </c>
      <c r="R203" s="5">
        <v>460994073484</v>
      </c>
      <c r="S203" s="5">
        <v>573360267681</v>
      </c>
      <c r="T203" s="5">
        <v>394149909832</v>
      </c>
      <c r="U203" s="5">
        <v>316497879806</v>
      </c>
      <c r="V203" s="5">
        <v>199385754109</v>
      </c>
      <c r="W203" s="5">
        <v>265445594113</v>
      </c>
      <c r="X203" s="5">
        <v>163821008601</v>
      </c>
      <c r="Y203" s="5">
        <v>221955781752</v>
      </c>
      <c r="Z203" s="5">
        <v>224513805980</v>
      </c>
    </row>
    <row r="204" spans="2:26" ht="15.5" x14ac:dyDescent="0.35">
      <c r="C204" t="s">
        <v>226</v>
      </c>
      <c r="D204" s="5">
        <v>18849974000</v>
      </c>
      <c r="E204" s="5">
        <v>426622404000</v>
      </c>
      <c r="F204" s="5">
        <v>-12328631000</v>
      </c>
      <c r="G204" s="5">
        <v>156751958000</v>
      </c>
      <c r="I204" s="5">
        <v>377088595000</v>
      </c>
      <c r="J204" s="5">
        <v>437589061000</v>
      </c>
      <c r="K204" s="5">
        <v>783531010000</v>
      </c>
      <c r="L204" s="5">
        <v>2153023581000</v>
      </c>
      <c r="M204" s="5">
        <v>748481111000</v>
      </c>
      <c r="N204" s="5">
        <v>1249994068000</v>
      </c>
      <c r="O204" s="5">
        <v>1360268286000</v>
      </c>
      <c r="P204" s="5">
        <v>1960038027754</v>
      </c>
      <c r="Q204" s="5">
        <v>989637043383</v>
      </c>
      <c r="R204" s="5">
        <v>647683951012</v>
      </c>
      <c r="S204" s="5">
        <v>460994073484</v>
      </c>
      <c r="T204" s="5">
        <v>573360267681</v>
      </c>
      <c r="U204" s="5">
        <v>394149909832</v>
      </c>
      <c r="V204" s="5">
        <v>316497879805</v>
      </c>
      <c r="W204" s="5">
        <v>199385754109</v>
      </c>
      <c r="X204" s="5">
        <v>265445594112</v>
      </c>
      <c r="Y204" s="5">
        <v>163821008601</v>
      </c>
      <c r="Z204" s="5">
        <v>221955781752</v>
      </c>
    </row>
    <row r="206" spans="2:26" ht="15.5" x14ac:dyDescent="0.35">
      <c r="B206" t="s">
        <v>227</v>
      </c>
      <c r="C206" t="s">
        <v>12</v>
      </c>
      <c r="D206" s="5">
        <v>5570000000</v>
      </c>
      <c r="E206" s="5">
        <v>5570000000</v>
      </c>
      <c r="F206" s="5">
        <v>5570000000</v>
      </c>
      <c r="G206" s="5">
        <v>5570000000</v>
      </c>
      <c r="I206" s="5">
        <v>5570000000</v>
      </c>
      <c r="J206" s="5">
        <v>5570000000</v>
      </c>
      <c r="K206" s="5">
        <v>5570000000</v>
      </c>
      <c r="L206" s="5">
        <v>5550000000</v>
      </c>
      <c r="M206" s="5">
        <v>5550000000</v>
      </c>
      <c r="N206" s="5">
        <v>5550000000</v>
      </c>
      <c r="O206" s="5">
        <v>5550000000</v>
      </c>
      <c r="P206" s="5">
        <v>5550000000</v>
      </c>
      <c r="Q206" s="5">
        <v>5550000000</v>
      </c>
      <c r="R206" s="5">
        <v>5550000000</v>
      </c>
      <c r="S206" s="5">
        <v>5550000000</v>
      </c>
      <c r="T206" s="5">
        <v>5550000000</v>
      </c>
      <c r="U206" s="5">
        <v>5550000000</v>
      </c>
      <c r="V206" s="5">
        <v>5550000000</v>
      </c>
      <c r="W206" s="5">
        <v>5550000000</v>
      </c>
      <c r="X206" s="5">
        <v>5550000000</v>
      </c>
      <c r="Y206" s="5">
        <v>5550000000</v>
      </c>
      <c r="Z206" s="5">
        <v>5550000000</v>
      </c>
    </row>
    <row r="207" spans="2:26" ht="15.5" x14ac:dyDescent="0.35">
      <c r="C207" t="s">
        <v>228</v>
      </c>
      <c r="D207" s="6">
        <v>-11.52</v>
      </c>
      <c r="E207" s="6">
        <v>13.37</v>
      </c>
      <c r="F207" s="6">
        <v>-27.89</v>
      </c>
      <c r="G207" s="6">
        <v>-15.22</v>
      </c>
    </row>
    <row r="208" spans="2:26" ht="15.5" x14ac:dyDescent="0.35">
      <c r="C208" t="s">
        <v>229</v>
      </c>
      <c r="D208" s="6">
        <v>-36.46</v>
      </c>
      <c r="E208" s="6">
        <v>34.549999999999997</v>
      </c>
      <c r="F208" s="6">
        <v>-18.47</v>
      </c>
      <c r="G208" s="6">
        <v>-35.479999999999997</v>
      </c>
    </row>
    <row r="209" spans="3:7" ht="15.5" x14ac:dyDescent="0.35">
      <c r="C209" t="s">
        <v>73</v>
      </c>
      <c r="D209" s="6">
        <v>0.88</v>
      </c>
      <c r="E209" s="6">
        <v>1.27</v>
      </c>
      <c r="F209" s="6">
        <v>1.29</v>
      </c>
      <c r="G209" s="6">
        <v>1.1399999999999999</v>
      </c>
    </row>
    <row r="210" spans="3:7" ht="15.5" x14ac:dyDescent="0.35">
      <c r="C210" t="s">
        <v>230</v>
      </c>
      <c r="D210" s="5">
        <v>203700000000</v>
      </c>
      <c r="E210" s="5">
        <v>160060000000</v>
      </c>
      <c r="F210" s="5">
        <v>8960000000</v>
      </c>
      <c r="G210" s="5">
        <v>137930000000</v>
      </c>
    </row>
    <row r="211" spans="3:7" ht="15.5" x14ac:dyDescent="0.35">
      <c r="C211" t="s">
        <v>231</v>
      </c>
      <c r="D211" s="6">
        <v>-4.4000000000000003E-3</v>
      </c>
      <c r="E211" s="6">
        <v>5.1999999999999998E-3</v>
      </c>
      <c r="F211" s="6">
        <v>-1.09E-2</v>
      </c>
      <c r="G211" s="6">
        <v>-5.6999999999999993E-3</v>
      </c>
    </row>
    <row r="212" spans="3:7" ht="15.5" x14ac:dyDescent="0.35">
      <c r="C212" t="s">
        <v>232</v>
      </c>
      <c r="D212" s="6">
        <v>-2.2099999999999998E-2</v>
      </c>
      <c r="E212" s="6">
        <v>2.52E-2</v>
      </c>
      <c r="F212" s="6">
        <v>-5.3800000000000001E-2</v>
      </c>
      <c r="G212" s="6">
        <v>-2.6099999999999998E-2</v>
      </c>
    </row>
    <row r="213" spans="3:7" ht="15.5" x14ac:dyDescent="0.35">
      <c r="C213" t="s">
        <v>233</v>
      </c>
      <c r="D213" s="6">
        <v>8.6999999999999994E-3</v>
      </c>
      <c r="E213" s="6">
        <v>9.3999999999999986E-3</v>
      </c>
      <c r="F213" s="6">
        <v>-2.3799999999999998E-2</v>
      </c>
      <c r="G213" s="6">
        <v>3.4000000000000002E-3</v>
      </c>
    </row>
    <row r="214" spans="3:7" ht="15.5" x14ac:dyDescent="0.35">
      <c r="C214" t="s">
        <v>234</v>
      </c>
      <c r="D214" s="6">
        <v>0.64</v>
      </c>
      <c r="E214" s="6">
        <v>0.65</v>
      </c>
      <c r="F214" s="6">
        <v>-0.79</v>
      </c>
      <c r="G214" s="6">
        <v>0.24</v>
      </c>
    </row>
    <row r="215" spans="3:7" ht="15.5" x14ac:dyDescent="0.35">
      <c r="C215" t="s">
        <v>235</v>
      </c>
      <c r="D215" s="5">
        <v>2790000000000</v>
      </c>
      <c r="E215" s="5">
        <v>2859000000000</v>
      </c>
      <c r="F215" s="5">
        <v>2736000000000</v>
      </c>
      <c r="G215" s="5">
        <v>3195000000000</v>
      </c>
    </row>
    <row r="216" spans="3:7" ht="15.5" x14ac:dyDescent="0.35">
      <c r="C216" t="s">
        <v>236</v>
      </c>
      <c r="D216" s="6">
        <v>0.81</v>
      </c>
      <c r="E216" s="6">
        <v>0.87</v>
      </c>
      <c r="F216" s="6">
        <v>0.99</v>
      </c>
      <c r="G216" s="6">
        <v>0.93</v>
      </c>
    </row>
    <row r="217" spans="3:7" ht="15.5" x14ac:dyDescent="0.35">
      <c r="C217" t="s">
        <v>237</v>
      </c>
      <c r="D217" s="6">
        <v>520.25</v>
      </c>
      <c r="E217" s="6">
        <v>531.77</v>
      </c>
      <c r="F217" s="6">
        <v>518.39</v>
      </c>
      <c r="G217" s="6">
        <v>583.29999999999995</v>
      </c>
    </row>
    <row r="218" spans="3:7" ht="15.5" x14ac:dyDescent="0.35">
      <c r="C218" t="s">
        <v>238</v>
      </c>
      <c r="D218" s="6">
        <v>0.84</v>
      </c>
      <c r="E218" s="6">
        <v>0.9</v>
      </c>
      <c r="F218" s="6">
        <v>1.03</v>
      </c>
      <c r="G218" s="6">
        <v>0.96</v>
      </c>
    </row>
    <row r="219" spans="3:7" ht="15.5" x14ac:dyDescent="0.35">
      <c r="C219" t="s">
        <v>239</v>
      </c>
      <c r="D219" s="6">
        <v>502.07</v>
      </c>
      <c r="E219" s="6">
        <v>513.13</v>
      </c>
      <c r="F219" s="6">
        <v>499.99</v>
      </c>
      <c r="G219" s="6">
        <v>563.54</v>
      </c>
    </row>
    <row r="220" spans="3:7" ht="15.5" x14ac:dyDescent="0.35">
      <c r="C220" t="s">
        <v>240</v>
      </c>
      <c r="D220" s="5">
        <v>170000000000</v>
      </c>
      <c r="E220" s="5">
        <v>1873000000000</v>
      </c>
      <c r="F220" s="5">
        <v>3104000000000</v>
      </c>
      <c r="G220" s="5">
        <v>2954000000000</v>
      </c>
    </row>
    <row r="221" spans="3:7" ht="15.5" x14ac:dyDescent="0.35">
      <c r="C221" t="s">
        <v>241</v>
      </c>
      <c r="D221" s="5">
        <v>6231000000000</v>
      </c>
      <c r="E221" s="5">
        <v>4315000000000</v>
      </c>
      <c r="F221" s="5">
        <v>3384000000000</v>
      </c>
      <c r="G221" s="5">
        <v>3672000000000</v>
      </c>
    </row>
    <row r="222" spans="3:7" ht="15.5" x14ac:dyDescent="0.35">
      <c r="C222" t="s">
        <v>242</v>
      </c>
      <c r="D222" s="5">
        <v>2896000000000</v>
      </c>
      <c r="E222" s="5">
        <v>2960000000000</v>
      </c>
      <c r="F222" s="5">
        <v>2886000000000</v>
      </c>
      <c r="G222" s="5">
        <v>3247000000000</v>
      </c>
    </row>
    <row r="223" spans="3:7" ht="15.5" x14ac:dyDescent="0.35">
      <c r="C223" t="s">
        <v>24</v>
      </c>
      <c r="D223" s="5">
        <v>6401000000000</v>
      </c>
      <c r="E223" s="5">
        <v>6188000000000</v>
      </c>
      <c r="F223" s="5">
        <v>6488000000000</v>
      </c>
      <c r="G223" s="5">
        <v>6626000000000</v>
      </c>
    </row>
    <row r="224" spans="3:7" ht="15.5" x14ac:dyDescent="0.35">
      <c r="C224" t="s">
        <v>21</v>
      </c>
      <c r="D224" s="5">
        <v>5955000000000</v>
      </c>
      <c r="E224" s="5">
        <v>5761000000000</v>
      </c>
      <c r="F224" s="5">
        <v>6111000000000</v>
      </c>
      <c r="G224" s="5">
        <v>6237000000000</v>
      </c>
    </row>
    <row r="225" spans="3:26" ht="15.5" x14ac:dyDescent="0.35">
      <c r="C225" t="s">
        <v>243</v>
      </c>
      <c r="D225" s="5">
        <v>157000000000</v>
      </c>
      <c r="E225" s="5">
        <v>-1775000000000</v>
      </c>
      <c r="F225" s="5">
        <v>-3081000000000</v>
      </c>
      <c r="G225" s="5">
        <v>-2871000000000</v>
      </c>
    </row>
    <row r="226" spans="3:26" ht="15.5" x14ac:dyDescent="0.35">
      <c r="C226" t="s">
        <v>244</v>
      </c>
      <c r="D226" s="5">
        <v>-180000000000</v>
      </c>
      <c r="E226" s="5">
        <v>87000000000</v>
      </c>
      <c r="F226" s="5">
        <v>119000000000</v>
      </c>
      <c r="G226" s="5">
        <v>191000000000</v>
      </c>
    </row>
    <row r="227" spans="3:26" ht="15.5" x14ac:dyDescent="0.35">
      <c r="C227" t="s">
        <v>245</v>
      </c>
      <c r="D227" s="5">
        <v>-11000000000</v>
      </c>
      <c r="E227" s="5">
        <v>-18000000000</v>
      </c>
      <c r="F227" s="5">
        <v>-13000000000</v>
      </c>
      <c r="G227" s="5">
        <v>-14000000000</v>
      </c>
    </row>
    <row r="228" spans="3:26" ht="15.5" x14ac:dyDescent="0.35">
      <c r="C228" t="s">
        <v>13</v>
      </c>
      <c r="D228" s="5">
        <v>-191000000000</v>
      </c>
      <c r="E228" s="5">
        <v>69000000000</v>
      </c>
      <c r="F228" s="5">
        <v>106000000000</v>
      </c>
      <c r="G228" s="5">
        <v>177000000000</v>
      </c>
    </row>
    <row r="229" spans="3:26" ht="15.5" x14ac:dyDescent="0.35">
      <c r="C229" t="s">
        <v>16</v>
      </c>
      <c r="D229" s="6">
        <v>-34.340000000000003</v>
      </c>
      <c r="E229" s="6">
        <v>12.35</v>
      </c>
      <c r="F229" s="6">
        <v>18.97</v>
      </c>
      <c r="G229" s="6">
        <v>31.74</v>
      </c>
    </row>
    <row r="230" spans="3:26" ht="15.5" x14ac:dyDescent="0.35">
      <c r="C230" t="s">
        <v>58</v>
      </c>
      <c r="I230" s="6">
        <v>-60.17</v>
      </c>
      <c r="J230" s="6">
        <v>-151.31</v>
      </c>
      <c r="K230" s="6">
        <v>-352.85</v>
      </c>
      <c r="L230" s="6">
        <v>-30.62</v>
      </c>
      <c r="M230" s="6">
        <v>54.42</v>
      </c>
      <c r="N230" s="6">
        <v>3.18</v>
      </c>
      <c r="O230" s="6">
        <v>-2.29</v>
      </c>
      <c r="P230" s="6">
        <v>74.88</v>
      </c>
      <c r="Q230" s="6">
        <v>58.84</v>
      </c>
      <c r="R230" s="6">
        <v>48.15</v>
      </c>
      <c r="S230" s="6">
        <v>44.81</v>
      </c>
      <c r="T230" s="6">
        <v>42.24</v>
      </c>
      <c r="U230" s="6">
        <v>38.630000000000003</v>
      </c>
      <c r="V230" s="6">
        <v>36.93</v>
      </c>
      <c r="W230" s="6">
        <v>30.93</v>
      </c>
      <c r="X230" s="6">
        <v>24.98</v>
      </c>
      <c r="Y230" s="6">
        <v>11.25</v>
      </c>
      <c r="Z230" s="6">
        <v>9.9700000000000006</v>
      </c>
    </row>
    <row r="231" spans="3:26" ht="15.5" x14ac:dyDescent="0.35">
      <c r="C231" t="s">
        <v>72</v>
      </c>
      <c r="I231" s="6">
        <v>-8.56</v>
      </c>
      <c r="J231" s="5">
        <v>-4</v>
      </c>
      <c r="K231" s="6">
        <v>-4.0999999999999996</v>
      </c>
      <c r="L231" s="6">
        <v>-35.43</v>
      </c>
      <c r="M231" s="6">
        <v>44.65</v>
      </c>
      <c r="N231" s="6">
        <v>1336.48</v>
      </c>
      <c r="O231" s="6">
        <v>-545.85</v>
      </c>
      <c r="P231" s="6">
        <v>34.72</v>
      </c>
      <c r="Q231" s="6">
        <v>45.89</v>
      </c>
      <c r="R231" s="6">
        <v>57.11</v>
      </c>
      <c r="S231" s="6">
        <v>19.420000000000002</v>
      </c>
      <c r="T231" s="6">
        <v>34.68</v>
      </c>
      <c r="U231" s="6">
        <v>15.27</v>
      </c>
      <c r="V231" s="6">
        <v>20.04</v>
      </c>
      <c r="W231" s="6">
        <v>10.99</v>
      </c>
      <c r="X231" s="6">
        <v>6.37</v>
      </c>
      <c r="Y231" s="6">
        <v>11.29</v>
      </c>
      <c r="Z231" s="6">
        <v>7.62</v>
      </c>
    </row>
    <row r="232" spans="3:26" ht="15.5" x14ac:dyDescent="0.35">
      <c r="C232" t="s">
        <v>75</v>
      </c>
      <c r="I232" s="6">
        <v>0.31</v>
      </c>
      <c r="J232" s="6">
        <v>0.34</v>
      </c>
      <c r="K232" s="6">
        <v>0.81</v>
      </c>
      <c r="L232" s="6">
        <v>0.63</v>
      </c>
      <c r="M232" s="6">
        <v>1.05</v>
      </c>
      <c r="N232" s="6">
        <v>2.36</v>
      </c>
      <c r="O232" s="6">
        <v>0.74</v>
      </c>
      <c r="P232" s="6">
        <v>1.94</v>
      </c>
      <c r="Q232" s="6">
        <v>2.4500000000000002</v>
      </c>
      <c r="R232" s="6">
        <v>2.63</v>
      </c>
      <c r="S232" s="6">
        <v>0.99</v>
      </c>
      <c r="T232" s="6">
        <v>1.8</v>
      </c>
      <c r="U232" s="6">
        <v>0.75</v>
      </c>
      <c r="V232" s="6">
        <v>1.1000000000000001</v>
      </c>
      <c r="W232" s="6">
        <v>0.54</v>
      </c>
      <c r="X232" s="6">
        <v>0.28000000000000003</v>
      </c>
      <c r="Y232" s="6">
        <v>0.25</v>
      </c>
      <c r="Z232" s="6">
        <v>0.16</v>
      </c>
    </row>
    <row r="233" spans="3:26" ht="15.5" x14ac:dyDescent="0.35">
      <c r="C233" t="s">
        <v>246</v>
      </c>
      <c r="I233" s="5">
        <v>408340000000</v>
      </c>
      <c r="J233" s="5">
        <v>-290700000000</v>
      </c>
      <c r="K233" s="5">
        <v>-1187710000000</v>
      </c>
      <c r="L233" s="6">
        <v>1068599999999.9999</v>
      </c>
      <c r="M233" s="5">
        <v>1493220000000</v>
      </c>
      <c r="N233" s="5">
        <v>938010000000</v>
      </c>
      <c r="O233" s="5">
        <v>841230000000</v>
      </c>
      <c r="P233" s="6">
        <v>1087890000000.0001</v>
      </c>
    </row>
    <row r="234" spans="3:26" ht="15.5" x14ac:dyDescent="0.35">
      <c r="C234" t="s">
        <v>247</v>
      </c>
      <c r="I234" s="6">
        <v>-2.3599999999999999E-2</v>
      </c>
      <c r="J234" s="6">
        <v>-5.6399999999999999E-2</v>
      </c>
      <c r="K234" s="6">
        <v>-0.11810000000000001</v>
      </c>
      <c r="L234" s="6">
        <v>-8.6E-3</v>
      </c>
      <c r="M234" s="6">
        <v>1.7000000000000001E-2</v>
      </c>
      <c r="N234" s="6">
        <v>1E-3</v>
      </c>
      <c r="O234" s="6">
        <v>-7.000000000000001E-4</v>
      </c>
      <c r="P234" s="6">
        <v>4.4000000000000004E-2</v>
      </c>
      <c r="Q234" s="6">
        <v>5.3600000000000002E-2</v>
      </c>
      <c r="R234" s="6">
        <v>5.7999999999999996E-2</v>
      </c>
      <c r="S234" s="6">
        <v>7.690000000000001E-2</v>
      </c>
      <c r="T234" s="6">
        <v>7.9000000000000001E-2</v>
      </c>
      <c r="U234" s="6">
        <v>8.6800000000000002E-2</v>
      </c>
      <c r="V234" s="6">
        <v>9.8800000000000013E-2</v>
      </c>
      <c r="W234" s="6">
        <v>9.5700000000000007E-2</v>
      </c>
      <c r="X234" s="6">
        <v>8.3699999999999997E-2</v>
      </c>
      <c r="Y234" s="6">
        <v>0.04</v>
      </c>
      <c r="Z234" s="6">
        <v>3.8300000000000001E-2</v>
      </c>
    </row>
    <row r="235" spans="3:26" ht="15.5" x14ac:dyDescent="0.35">
      <c r="C235" t="s">
        <v>248</v>
      </c>
      <c r="I235" s="6">
        <v>-0.11609999999999999</v>
      </c>
      <c r="J235" s="6">
        <v>-0.24579999999999999</v>
      </c>
      <c r="K235" s="6">
        <v>-0.44369999999999998</v>
      </c>
      <c r="L235" s="6">
        <v>-2.3799999999999998E-2</v>
      </c>
      <c r="M235" s="6">
        <v>4.2300000000000004E-2</v>
      </c>
      <c r="N235" s="6">
        <v>2.5000000000000001E-3</v>
      </c>
      <c r="O235" s="6">
        <v>-1.8E-3</v>
      </c>
      <c r="P235" s="6">
        <v>0.12990000000000002</v>
      </c>
      <c r="Q235" s="6">
        <v>0.13019999999999998</v>
      </c>
      <c r="R235" s="6">
        <v>0.12039999999999999</v>
      </c>
      <c r="S235" s="6">
        <v>0.13550000000000001</v>
      </c>
      <c r="T235" s="6">
        <v>0.13109999999999999</v>
      </c>
      <c r="U235" s="6">
        <v>0.13339999999999999</v>
      </c>
      <c r="V235" s="6">
        <v>0.14380000000000001</v>
      </c>
      <c r="W235" s="6">
        <v>0.1371</v>
      </c>
      <c r="X235" s="6">
        <v>0.1245</v>
      </c>
      <c r="Y235" s="6">
        <v>6.2800000000000009E-2</v>
      </c>
      <c r="Z235" s="6">
        <v>5.8400000000000001E-2</v>
      </c>
    </row>
    <row r="236" spans="3:26" ht="15.5" x14ac:dyDescent="0.35">
      <c r="C236" t="s">
        <v>249</v>
      </c>
      <c r="I236" s="6">
        <v>-1.1299999999999999E-2</v>
      </c>
      <c r="J236" s="6">
        <v>-0.12</v>
      </c>
      <c r="K236" s="6">
        <v>-0.19440000000000002</v>
      </c>
      <c r="L236" s="6">
        <v>4.8799999999999996E-2</v>
      </c>
      <c r="M236" s="6">
        <v>8.7400000000000005E-2</v>
      </c>
      <c r="N236" s="6">
        <v>6.0100000000000001E-2</v>
      </c>
      <c r="O236" s="6">
        <v>6.0299999999999999E-2</v>
      </c>
      <c r="P236" s="6">
        <v>0.16250000000000001</v>
      </c>
      <c r="Q236" s="6">
        <v>0.1613</v>
      </c>
      <c r="R236" s="6">
        <v>0.17489999999999997</v>
      </c>
      <c r="S236" s="6">
        <v>0.1757</v>
      </c>
      <c r="T236" s="6">
        <v>0.1784</v>
      </c>
      <c r="U236" s="6">
        <v>0.18010000000000001</v>
      </c>
      <c r="V236" s="6">
        <v>0.19949999999999998</v>
      </c>
      <c r="W236" s="6">
        <v>0.1764</v>
      </c>
      <c r="X236" s="6">
        <v>0.1318</v>
      </c>
      <c r="Y236" s="6">
        <v>0.10869999999999999</v>
      </c>
      <c r="Z236" s="6">
        <v>0.2021</v>
      </c>
    </row>
    <row r="237" spans="3:26" ht="15.5" x14ac:dyDescent="0.35">
      <c r="C237" t="s">
        <v>250</v>
      </c>
      <c r="I237" s="6">
        <v>-0.14000000000000001</v>
      </c>
      <c r="J237" s="6">
        <v>-1.26</v>
      </c>
      <c r="K237" s="6">
        <v>-2.86</v>
      </c>
      <c r="L237" s="6">
        <v>1.07</v>
      </c>
      <c r="M237" s="6">
        <v>1.62</v>
      </c>
      <c r="N237" s="6">
        <v>1.0900000000000001</v>
      </c>
      <c r="O237" s="6">
        <v>1.01</v>
      </c>
      <c r="P237" s="6">
        <v>4.08</v>
      </c>
      <c r="Q237" s="6">
        <v>6.23</v>
      </c>
      <c r="R237" s="6">
        <v>7.41</v>
      </c>
      <c r="S237" s="6">
        <v>10.36</v>
      </c>
      <c r="T237" s="6">
        <v>12.75</v>
      </c>
      <c r="U237" s="6">
        <v>30.5</v>
      </c>
      <c r="V237" s="6">
        <v>41.72</v>
      </c>
      <c r="W237" s="6">
        <v>18.440000000000001</v>
      </c>
      <c r="X237" s="6">
        <v>10.3</v>
      </c>
      <c r="Y237" s="6">
        <v>4.37</v>
      </c>
      <c r="Z237" s="6">
        <v>5.96</v>
      </c>
    </row>
    <row r="238" spans="3:26" ht="15.5" x14ac:dyDescent="0.35">
      <c r="C238" t="s">
        <v>69</v>
      </c>
      <c r="I238" s="6">
        <v>0.99</v>
      </c>
      <c r="J238" s="6">
        <v>0.98</v>
      </c>
      <c r="K238" s="6">
        <v>1.82</v>
      </c>
      <c r="L238" s="6">
        <v>0.84</v>
      </c>
      <c r="M238" s="6">
        <v>1.89</v>
      </c>
      <c r="N238" s="6">
        <v>3.38</v>
      </c>
      <c r="O238" s="6">
        <v>0.96</v>
      </c>
      <c r="P238" s="6">
        <v>4.51</v>
      </c>
      <c r="Q238" s="6">
        <v>5.97</v>
      </c>
      <c r="R238" s="6">
        <v>6.88</v>
      </c>
      <c r="S238" s="6">
        <v>2.63</v>
      </c>
      <c r="T238" s="6">
        <v>4.55</v>
      </c>
      <c r="U238" s="6">
        <v>2.04</v>
      </c>
      <c r="V238" s="6">
        <v>2.88</v>
      </c>
      <c r="W238" s="6">
        <v>1.51</v>
      </c>
      <c r="X238" s="6">
        <v>0.79</v>
      </c>
      <c r="Y238" s="6">
        <v>0.71</v>
      </c>
      <c r="Z238" s="6">
        <v>0.45</v>
      </c>
    </row>
    <row r="239" spans="3:26" ht="15.5" x14ac:dyDescent="0.35">
      <c r="C239" t="s">
        <v>66</v>
      </c>
      <c r="I239" s="6">
        <v>518.39</v>
      </c>
      <c r="J239" s="6">
        <v>615.59</v>
      </c>
      <c r="K239" s="6">
        <v>795.31</v>
      </c>
      <c r="L239" s="6">
        <v>1285.1300000000001</v>
      </c>
      <c r="M239" s="6">
        <v>1285.5</v>
      </c>
      <c r="N239" s="6">
        <v>1259.1600000000001</v>
      </c>
      <c r="O239" s="6">
        <v>1303.9100000000001</v>
      </c>
      <c r="P239" s="6">
        <v>576.52</v>
      </c>
      <c r="Q239" s="6">
        <v>451.98</v>
      </c>
      <c r="R239" s="6">
        <v>399.88</v>
      </c>
      <c r="S239" s="6">
        <v>330.58</v>
      </c>
      <c r="T239" s="6">
        <v>322.14999999999998</v>
      </c>
      <c r="U239" s="6">
        <v>289.56</v>
      </c>
      <c r="V239" s="6">
        <v>256.83999999999997</v>
      </c>
      <c r="W239" s="6">
        <v>225.51</v>
      </c>
      <c r="X239" s="6">
        <v>200.58</v>
      </c>
      <c r="Y239" s="6">
        <v>179.21</v>
      </c>
      <c r="Z239" s="6">
        <v>170.65</v>
      </c>
    </row>
    <row r="240" spans="3:26" ht="15.5" x14ac:dyDescent="0.35">
      <c r="C240" t="s">
        <v>251</v>
      </c>
      <c r="I240" s="6">
        <v>1.03</v>
      </c>
      <c r="J240" s="6">
        <v>1.02</v>
      </c>
      <c r="K240" s="6">
        <v>1.9</v>
      </c>
      <c r="L240" s="6">
        <v>0.87</v>
      </c>
      <c r="M240" s="6">
        <v>1.94</v>
      </c>
      <c r="N240" s="6">
        <v>3.47</v>
      </c>
      <c r="O240" s="6">
        <v>0.98</v>
      </c>
      <c r="P240" s="6">
        <v>4.58</v>
      </c>
      <c r="Q240" s="6">
        <v>5.99</v>
      </c>
      <c r="R240" s="6">
        <v>6.89</v>
      </c>
      <c r="S240" s="6">
        <v>2.64</v>
      </c>
      <c r="T240" s="6">
        <v>4.5599999999999996</v>
      </c>
      <c r="U240" s="6">
        <v>2.04</v>
      </c>
      <c r="V240" s="6">
        <v>2.89</v>
      </c>
      <c r="W240" s="6">
        <v>1.51</v>
      </c>
      <c r="X240" s="6">
        <v>0.79</v>
      </c>
      <c r="Y240" s="6">
        <v>0.71</v>
      </c>
      <c r="Z240" s="6">
        <v>0.45</v>
      </c>
    </row>
    <row r="241" spans="3:26" ht="15.5" x14ac:dyDescent="0.35">
      <c r="C241" t="s">
        <v>252</v>
      </c>
      <c r="I241" s="6">
        <v>499.99</v>
      </c>
      <c r="J241" s="6">
        <v>595.70000000000005</v>
      </c>
      <c r="K241" s="6">
        <v>758.65</v>
      </c>
      <c r="L241" s="6">
        <v>1250.05</v>
      </c>
      <c r="M241" s="6">
        <v>1250.57</v>
      </c>
      <c r="N241" s="6">
        <v>1225.1199999999999</v>
      </c>
      <c r="O241" s="6">
        <v>1270.18</v>
      </c>
      <c r="P241" s="6">
        <v>568.16</v>
      </c>
      <c r="Q241" s="6">
        <v>450.76</v>
      </c>
      <c r="R241" s="6">
        <v>398.91</v>
      </c>
      <c r="S241" s="6">
        <v>329.56</v>
      </c>
      <c r="T241" s="6">
        <v>321.57</v>
      </c>
      <c r="U241" s="6">
        <v>288.95</v>
      </c>
      <c r="V241" s="6">
        <v>256.38</v>
      </c>
      <c r="W241" s="6">
        <v>225.51</v>
      </c>
      <c r="X241" s="6">
        <v>200.58</v>
      </c>
      <c r="Y241" s="6">
        <v>179.21</v>
      </c>
      <c r="Z241" s="6">
        <v>170.65</v>
      </c>
    </row>
    <row r="242" spans="3:26" ht="15.5" x14ac:dyDescent="0.35">
      <c r="C242" t="s">
        <v>253</v>
      </c>
      <c r="I242" s="5">
        <v>3104000000000</v>
      </c>
      <c r="J242" s="5">
        <v>4194000000000</v>
      </c>
      <c r="K242" s="5">
        <v>6855000000000</v>
      </c>
      <c r="L242" s="5">
        <v>6390000000000</v>
      </c>
      <c r="M242" s="5">
        <v>4758000000000</v>
      </c>
      <c r="N242" s="5">
        <v>5167000000000</v>
      </c>
      <c r="O242" s="5">
        <v>5772000000000</v>
      </c>
      <c r="P242" s="5">
        <v>2194000000000</v>
      </c>
      <c r="Q242" s="5">
        <v>1133000000000</v>
      </c>
      <c r="R242" s="5">
        <v>445000000000</v>
      </c>
      <c r="S242" s="5">
        <v>322000000000</v>
      </c>
      <c r="T242" s="5">
        <v>133000000000</v>
      </c>
      <c r="U242" s="5">
        <v>49000000000</v>
      </c>
      <c r="V242" s="5">
        <v>21000000000</v>
      </c>
      <c r="W242" s="5">
        <v>19000000000</v>
      </c>
      <c r="X242" s="5">
        <v>43000000000</v>
      </c>
      <c r="Y242" s="5">
        <v>63000000000</v>
      </c>
      <c r="Z242" s="5">
        <v>150000000000</v>
      </c>
    </row>
    <row r="243" spans="3:26" ht="15.5" x14ac:dyDescent="0.35">
      <c r="C243" t="s">
        <v>254</v>
      </c>
      <c r="I243" s="5">
        <v>3384000000000</v>
      </c>
      <c r="J243" s="5">
        <v>2499000000000</v>
      </c>
      <c r="K243" s="5">
        <v>630000000000</v>
      </c>
      <c r="L243" s="5">
        <v>1548000000000</v>
      </c>
      <c r="M243" s="5">
        <v>3103000000000</v>
      </c>
      <c r="N243" s="5">
        <v>2571000000000</v>
      </c>
      <c r="O243" s="5">
        <v>2524000000000</v>
      </c>
      <c r="P243" s="5">
        <v>1846000000000</v>
      </c>
      <c r="Q243" s="5">
        <v>887000000000</v>
      </c>
      <c r="R243" s="5">
        <v>378000000000</v>
      </c>
      <c r="S243" s="5">
        <v>2000000000</v>
      </c>
      <c r="T243" s="5">
        <v>203000000000</v>
      </c>
      <c r="U243" s="5">
        <v>2000000000</v>
      </c>
      <c r="V243" s="5">
        <v>6000000000</v>
      </c>
      <c r="W243" s="5">
        <v>5000000000</v>
      </c>
      <c r="X243" s="5">
        <v>5000000000</v>
      </c>
      <c r="Y243" s="5">
        <v>5000000000</v>
      </c>
    </row>
    <row r="244" spans="3:26" ht="15.5" x14ac:dyDescent="0.35">
      <c r="C244" t="s">
        <v>26</v>
      </c>
      <c r="I244" s="5">
        <v>6488000000000</v>
      </c>
      <c r="J244" s="5">
        <v>6693000000000</v>
      </c>
      <c r="K244" s="5">
        <v>7486000000000</v>
      </c>
      <c r="L244" s="5">
        <v>7938000000000</v>
      </c>
      <c r="M244" s="5">
        <v>7861000000000</v>
      </c>
      <c r="N244" s="5">
        <v>7738000000000</v>
      </c>
      <c r="O244" s="5">
        <v>8297000000000</v>
      </c>
      <c r="P244" s="5">
        <v>4040000000000</v>
      </c>
      <c r="Q244" s="5">
        <v>2020000000000</v>
      </c>
      <c r="R244" s="5">
        <v>822000000000</v>
      </c>
      <c r="S244" s="5">
        <v>325000000000</v>
      </c>
      <c r="T244" s="5">
        <v>336000000000</v>
      </c>
      <c r="U244" s="5">
        <v>51000000000</v>
      </c>
      <c r="V244" s="5">
        <v>28000000000</v>
      </c>
      <c r="W244" s="5">
        <v>25000000000</v>
      </c>
      <c r="X244" s="5">
        <v>48000000000</v>
      </c>
      <c r="Y244" s="5">
        <v>68000000000</v>
      </c>
      <c r="Z244" s="5">
        <v>150000000000</v>
      </c>
    </row>
    <row r="245" spans="3:26" ht="15.5" x14ac:dyDescent="0.35">
      <c r="C245" t="s">
        <v>23</v>
      </c>
      <c r="I245" s="5">
        <v>6111000000000</v>
      </c>
      <c r="J245" s="5">
        <v>6256000000000</v>
      </c>
      <c r="K245" s="5">
        <v>6702000000000</v>
      </c>
      <c r="L245" s="5">
        <v>5747000000000</v>
      </c>
      <c r="M245" s="5">
        <v>7113000000000</v>
      </c>
      <c r="N245" s="5">
        <v>6488000000000</v>
      </c>
      <c r="O245" s="5">
        <v>6936000000000</v>
      </c>
      <c r="P245" s="5">
        <v>2080000000000</v>
      </c>
      <c r="Q245" s="5">
        <v>1030000000000</v>
      </c>
      <c r="R245" s="5">
        <v>175000000000</v>
      </c>
      <c r="S245" s="5">
        <v>-136000000000</v>
      </c>
      <c r="T245" s="5">
        <v>-237000000000</v>
      </c>
      <c r="U245" s="5">
        <v>-343000000000</v>
      </c>
      <c r="V245" s="5">
        <v>-289000000000</v>
      </c>
      <c r="W245" s="5">
        <v>-175000000000</v>
      </c>
      <c r="X245" s="5">
        <v>-217000000000</v>
      </c>
      <c r="Y245" s="5">
        <v>-96000000000</v>
      </c>
      <c r="Z245" s="5">
        <v>-72000000000</v>
      </c>
    </row>
    <row r="246" spans="3:26" ht="15.5" x14ac:dyDescent="0.35">
      <c r="C246" t="s">
        <v>255</v>
      </c>
      <c r="I246" s="5">
        <v>-3081000000000</v>
      </c>
      <c r="J246" s="5">
        <v>-4111000000000</v>
      </c>
      <c r="K246" s="5">
        <v>-4931000000000</v>
      </c>
      <c r="L246" s="5">
        <v>-511000000000</v>
      </c>
      <c r="M246" s="5">
        <v>323000000000</v>
      </c>
      <c r="N246" s="5">
        <v>-694000000000</v>
      </c>
      <c r="O246" s="5">
        <v>-47000000000</v>
      </c>
      <c r="P246" s="5">
        <v>1595000000000</v>
      </c>
      <c r="Q246" s="5">
        <v>1293000000000</v>
      </c>
      <c r="R246" s="5">
        <v>1211000000000</v>
      </c>
      <c r="S246" s="5">
        <v>1012000000000</v>
      </c>
      <c r="T246" s="5">
        <v>1186000000000</v>
      </c>
      <c r="U246" s="5">
        <v>1064000000000</v>
      </c>
      <c r="V246" s="5">
        <v>969000000000</v>
      </c>
      <c r="W246" s="5">
        <v>803000000000</v>
      </c>
      <c r="X246" s="5">
        <v>670000000000</v>
      </c>
      <c r="Y246" s="5">
        <v>510000000000</v>
      </c>
      <c r="Z246" s="5">
        <v>501000000000</v>
      </c>
    </row>
    <row r="247" spans="3:26" ht="15.5" x14ac:dyDescent="0.35">
      <c r="C247" t="s">
        <v>256</v>
      </c>
      <c r="I247" s="5">
        <v>234000000000</v>
      </c>
      <c r="J247" s="5">
        <v>154000000000</v>
      </c>
      <c r="K247" s="5">
        <v>-246000000000</v>
      </c>
      <c r="L247" s="5">
        <v>52000000000</v>
      </c>
      <c r="M247" s="5">
        <v>-224000000000</v>
      </c>
      <c r="N247" s="5">
        <v>1019000000000</v>
      </c>
      <c r="O247" s="5">
        <v>-1854000000000</v>
      </c>
      <c r="P247" s="5">
        <v>258000000000</v>
      </c>
      <c r="Q247" s="5">
        <v>5000000000</v>
      </c>
      <c r="R247" s="5">
        <v>198000000000</v>
      </c>
      <c r="S247" s="5">
        <v>176000000000</v>
      </c>
      <c r="T247" s="5">
        <v>286000000000</v>
      </c>
      <c r="U247" s="5">
        <v>254000000000</v>
      </c>
      <c r="V247" s="5">
        <v>231000000000</v>
      </c>
      <c r="W247" s="5">
        <v>82000000000</v>
      </c>
      <c r="X247" s="5">
        <v>139000000000</v>
      </c>
      <c r="Y247" s="5">
        <v>120000000000</v>
      </c>
      <c r="Z247" s="5">
        <v>-22000000000</v>
      </c>
    </row>
    <row r="248" spans="3:26" ht="15.5" x14ac:dyDescent="0.35">
      <c r="C248" t="s">
        <v>257</v>
      </c>
      <c r="I248" s="5">
        <v>-133000000000</v>
      </c>
      <c r="J248" s="5">
        <v>-176000000000</v>
      </c>
      <c r="K248" s="5">
        <v>-871000000000</v>
      </c>
      <c r="L248" s="5">
        <v>-597000000000</v>
      </c>
      <c r="M248" s="5">
        <v>-659000000000</v>
      </c>
      <c r="N248" s="5">
        <v>-549000000000</v>
      </c>
      <c r="O248" s="5">
        <v>-779000000000</v>
      </c>
      <c r="P248" s="5">
        <v>-1188000000000</v>
      </c>
      <c r="Q248" s="5">
        <v>-838000000000</v>
      </c>
      <c r="R248" s="5">
        <v>-495000000000</v>
      </c>
      <c r="S248" s="5">
        <v>-256000000000</v>
      </c>
      <c r="T248" s="5">
        <v>-188000000000</v>
      </c>
      <c r="U248" s="5">
        <v>-195000000000</v>
      </c>
      <c r="V248" s="5">
        <v>-73000000000</v>
      </c>
      <c r="W248" s="5">
        <v>-59000000000</v>
      </c>
      <c r="X248" s="5">
        <v>-44000000000</v>
      </c>
      <c r="Y248" s="5">
        <v>-34000000000</v>
      </c>
      <c r="Z248" s="5">
        <v>-31000000000</v>
      </c>
    </row>
    <row r="249" spans="3:26" ht="15.5" x14ac:dyDescent="0.35">
      <c r="C249" t="s">
        <v>15</v>
      </c>
      <c r="I249" s="5">
        <v>101000000000</v>
      </c>
      <c r="J249" s="5">
        <v>-22000000000</v>
      </c>
      <c r="K249" s="5">
        <v>-1117000000000</v>
      </c>
      <c r="L249" s="5">
        <v>-545000000000</v>
      </c>
      <c r="M249" s="5">
        <v>-883000000000</v>
      </c>
      <c r="N249" s="5">
        <v>470000000000</v>
      </c>
      <c r="O249" s="5">
        <v>-2633000000000</v>
      </c>
      <c r="P249" s="5">
        <v>-930000000000</v>
      </c>
      <c r="Q249" s="5">
        <v>-833000000000</v>
      </c>
      <c r="R249" s="5">
        <v>-297000000000</v>
      </c>
      <c r="S249" s="5">
        <v>-81000000000</v>
      </c>
      <c r="T249" s="5">
        <v>98000000000</v>
      </c>
      <c r="U249" s="5">
        <v>58000000000</v>
      </c>
      <c r="V249" s="5">
        <v>158000000000</v>
      </c>
      <c r="W249" s="5">
        <v>23000000000</v>
      </c>
      <c r="X249" s="5">
        <v>95000000000</v>
      </c>
      <c r="Y249" s="5">
        <v>86000000000</v>
      </c>
      <c r="Z249" s="5">
        <v>-53000000000</v>
      </c>
    </row>
    <row r="250" spans="3:26" ht="15.5" x14ac:dyDescent="0.35">
      <c r="C250" t="s">
        <v>17</v>
      </c>
      <c r="I250" s="6">
        <v>18.149999999999999</v>
      </c>
      <c r="J250" s="6">
        <v>-3.99</v>
      </c>
      <c r="K250" s="6">
        <v>-200.66</v>
      </c>
      <c r="L250" s="6">
        <v>-98.1</v>
      </c>
      <c r="M250" s="6">
        <v>-159.02000000000001</v>
      </c>
      <c r="N250" s="6">
        <v>84.7</v>
      </c>
      <c r="O250" s="6">
        <v>-474.02</v>
      </c>
      <c r="P250" s="6">
        <v>-167.48</v>
      </c>
      <c r="Q250" s="6">
        <v>-149.93</v>
      </c>
      <c r="R250" s="6">
        <v>-53.48</v>
      </c>
      <c r="S250" s="6">
        <v>-14.5</v>
      </c>
      <c r="T250" s="6">
        <v>17.62</v>
      </c>
      <c r="U250" s="6">
        <v>10.52</v>
      </c>
      <c r="V250" s="6">
        <v>28.41</v>
      </c>
      <c r="W250" s="6">
        <v>4.07</v>
      </c>
      <c r="X250" s="6">
        <v>17.07</v>
      </c>
      <c r="Y250" s="6">
        <v>15.46</v>
      </c>
      <c r="Z250" s="6">
        <v>-9.5399999999999991</v>
      </c>
    </row>
  </sheetData>
  <pageMargins left="0.7" right="0.7" top="0.75" bottom="0.75" header="0.3" footer="0.3"/>
  <ignoredErrors>
    <ignoredError sqref="A1:Z251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2768</v>
      </c>
      <c r="D2" s="2" vm="19">
        <f ca="1">IFERROR(_xlfn.STOCKHISTORY("XIDX:" &amp; $C$1, D3, , 0, 0, 1), "Libur")</f>
        <v>304</v>
      </c>
      <c r="E2" s="2" vm="120">
        <f ca="1">IFERROR(_xlfn.STOCKHISTORY("XIDX:" &amp; $C$1, E3, , 0, 0, 1), "Libur")</f>
        <v>212</v>
      </c>
      <c r="H2" s="2" vm="120">
        <f ca="1">IFERROR(INDEX(D2:G2,COUNT(D2:G2)),"")</f>
        <v>212</v>
      </c>
      <c r="I2" s="2" vm="808">
        <f t="shared" ref="I2:Z2" ca="1" si="0">IFERROR(_xlfn.STOCKHISTORY("XIDX:" &amp; $C$1, I1, , 0, 0, 1), "Libur")</f>
        <v>380</v>
      </c>
      <c r="J2" s="2" vm="630">
        <f t="shared" ca="1" si="0"/>
        <v>2230</v>
      </c>
      <c r="K2" s="2" vm="52">
        <f t="shared" ca="1" si="0"/>
        <v>50</v>
      </c>
      <c r="L2" s="2" vm="39">
        <f t="shared" ca="1" si="0"/>
        <v>87</v>
      </c>
      <c r="M2" s="2" vm="166">
        <f t="shared" ca="1" si="0"/>
        <v>137</v>
      </c>
      <c r="N2" s="2" vm="98">
        <f t="shared" ca="1" si="0"/>
        <v>75</v>
      </c>
      <c r="O2" s="2" vm="69">
        <f t="shared" ca="1" si="0"/>
        <v>64</v>
      </c>
      <c r="P2" s="2" vm="531">
        <f t="shared" ca="1" si="0"/>
        <v>84</v>
      </c>
      <c r="Q2" s="2" vm="43">
        <f t="shared" ca="1" si="0"/>
        <v>91</v>
      </c>
      <c r="R2" s="2" vm="781">
        <f t="shared" ca="1" si="0"/>
        <v>246</v>
      </c>
      <c r="S2" s="2" t="str">
        <f t="shared" ca="1" si="0"/>
        <v>Libur</v>
      </c>
      <c r="T2" s="2" vm="415">
        <f t="shared" ca="1" si="0"/>
        <v>488</v>
      </c>
      <c r="U2" s="2" t="str">
        <f t="shared" ca="1" si="0"/>
        <v>Libur</v>
      </c>
      <c r="V2" s="2" vm="28">
        <f t="shared" ca="1" si="0"/>
        <v>670</v>
      </c>
      <c r="W2" s="2" t="str">
        <f t="shared" ca="1" si="0"/>
        <v>Libur</v>
      </c>
      <c r="X2" s="2" t="str">
        <f t="shared" ca="1" si="0"/>
        <v>Libur</v>
      </c>
      <c r="Y2" s="2" vm="807">
        <f t="shared" ca="1" si="0"/>
        <v>180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1539334</v>
      </c>
      <c r="E4" s="2">
        <f>IFERROR(INDEX(E51:E500,MATCH($C$4,$C$51:$C$500,0)),"")</f>
        <v>1321425</v>
      </c>
      <c r="H4" s="2">
        <f>IFERROR(SUM(D4:G4)*(4/MAX(1,COUNT(D4:G4))),"")</f>
        <v>5721518</v>
      </c>
      <c r="I4" s="2">
        <f t="shared" ref="I4:Z4" si="1">IFERROR(INDEX(I51:I500,MATCH($C$4,$C$51:$C$500,0)),"")</f>
        <v>5542751</v>
      </c>
      <c r="J4" s="2">
        <f t="shared" si="1"/>
        <v>4590060</v>
      </c>
      <c r="K4" s="2">
        <f t="shared" si="1"/>
        <v>6783708</v>
      </c>
      <c r="L4" s="2">
        <f t="shared" si="1"/>
        <v>7138357</v>
      </c>
      <c r="M4" s="2">
        <f t="shared" si="1"/>
        <v>2933937</v>
      </c>
      <c r="N4" s="2">
        <f t="shared" si="1"/>
        <v>4528900</v>
      </c>
      <c r="O4" s="2">
        <f t="shared" si="1"/>
        <v>3415191</v>
      </c>
      <c r="P4" s="2">
        <f t="shared" si="1"/>
        <v>6323645</v>
      </c>
      <c r="Q4" s="2">
        <f t="shared" si="1"/>
        <v>7923022</v>
      </c>
      <c r="R4" s="2">
        <f t="shared" si="1"/>
        <v>7668273</v>
      </c>
      <c r="S4" s="2">
        <f t="shared" si="1"/>
        <v>3113603</v>
      </c>
      <c r="T4" s="2">
        <f t="shared" si="1"/>
        <v>2591442</v>
      </c>
      <c r="U4" s="2">
        <f t="shared" si="1"/>
        <v>2638464</v>
      </c>
      <c r="V4" s="2">
        <f t="shared" si="1"/>
        <v>3148079</v>
      </c>
      <c r="W4" s="2">
        <f t="shared" si="1"/>
        <v>25103575040</v>
      </c>
      <c r="X4" s="2">
        <f t="shared" si="1"/>
        <v>39219746479</v>
      </c>
      <c r="Y4" s="2">
        <f t="shared" si="1"/>
        <v>70550639865</v>
      </c>
      <c r="Z4" s="2">
        <f t="shared" si="1"/>
        <v>277713343064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131789</v>
      </c>
      <c r="E5" s="2">
        <f>IFERROR(INDEX(E51:E500,MATCH($C$5,$C$51:$C$500,0)),"")</f>
        <v>17901</v>
      </c>
      <c r="H5" s="2">
        <f>IFERROR(SUM(D5:G5)*(4/MAX(1,COUNT(D5:G5))),"")</f>
        <v>299380</v>
      </c>
      <c r="I5" s="2">
        <f t="shared" ref="I5:Z5" si="2">IFERROR(INDEX(I51:I500,MATCH($C$5,$C$51:$C$500,0)),"")</f>
        <v>-85935</v>
      </c>
      <c r="J5" s="2">
        <f t="shared" si="2"/>
        <v>104166</v>
      </c>
      <c r="K5" s="2">
        <f t="shared" si="2"/>
        <v>1200596</v>
      </c>
      <c r="L5" s="2">
        <f t="shared" si="2"/>
        <v>961770</v>
      </c>
      <c r="M5" s="2">
        <f t="shared" si="2"/>
        <v>-582577</v>
      </c>
      <c r="N5" s="2">
        <f t="shared" si="2"/>
        <v>68996</v>
      </c>
      <c r="O5" s="2">
        <f t="shared" si="2"/>
        <v>-558714</v>
      </c>
      <c r="P5" s="2">
        <f t="shared" si="2"/>
        <v>719546</v>
      </c>
      <c r="Q5" s="2">
        <f t="shared" si="2"/>
        <v>2537108</v>
      </c>
      <c r="R5" s="2">
        <f t="shared" si="2"/>
        <v>2332458</v>
      </c>
      <c r="S5" s="2">
        <f t="shared" si="2"/>
        <v>-29163167</v>
      </c>
      <c r="T5" s="2">
        <f t="shared" si="2"/>
        <v>-2970159</v>
      </c>
      <c r="U5" s="2">
        <f t="shared" si="2"/>
        <v>-4694985</v>
      </c>
      <c r="V5" s="2">
        <f t="shared" si="2"/>
        <v>5756181</v>
      </c>
      <c r="W5" s="2">
        <f t="shared" si="2"/>
        <v>45779597755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-32162143</v>
      </c>
      <c r="E6" s="2">
        <f>IFERROR(INDEX(E51:E500,MATCH($C$6,$C$51:$C$500,0)),"")</f>
        <v>-32293951</v>
      </c>
      <c r="H6" s="2">
        <f>IFERROR(INDEX(D6:G6,COUNT(D6:G6)),"")</f>
        <v>-32293951</v>
      </c>
      <c r="I6" s="2">
        <f t="shared" ref="I6:Z6" si="3">IFERROR(INDEX(I51:I500,MATCH($C$6,$C$51:$C$500,0)),"")</f>
        <v>-32311863</v>
      </c>
      <c r="J6" s="2">
        <f t="shared" si="3"/>
        <v>-32225960</v>
      </c>
      <c r="K6" s="2">
        <f t="shared" si="3"/>
        <v>-32330170</v>
      </c>
      <c r="L6" s="2">
        <f t="shared" si="3"/>
        <v>-33530927</v>
      </c>
      <c r="M6" s="2">
        <f t="shared" si="3"/>
        <v>-34492835</v>
      </c>
      <c r="N6" s="2">
        <f t="shared" si="3"/>
        <v>-33910223</v>
      </c>
      <c r="O6" s="2">
        <f t="shared" si="3"/>
        <v>-33979273</v>
      </c>
      <c r="P6" s="2">
        <f t="shared" si="3"/>
        <v>-33420543</v>
      </c>
      <c r="Q6" s="2">
        <f t="shared" si="3"/>
        <v>-34140217</v>
      </c>
      <c r="R6" s="2">
        <f t="shared" si="3"/>
        <v>-36677625</v>
      </c>
      <c r="S6" s="2">
        <f t="shared" si="3"/>
        <v>-39010353</v>
      </c>
      <c r="T6" s="2">
        <f t="shared" si="3"/>
        <v>-9847102</v>
      </c>
      <c r="U6" s="2">
        <f t="shared" si="3"/>
        <v>-6876688</v>
      </c>
      <c r="V6" s="2">
        <f t="shared" si="3"/>
        <v>-1299027</v>
      </c>
      <c r="W6" s="2">
        <f t="shared" si="3"/>
        <v>-53025768510</v>
      </c>
      <c r="X6" s="2">
        <f t="shared" si="3"/>
        <v>-98799795956</v>
      </c>
      <c r="Y6" s="2">
        <f t="shared" si="3"/>
        <v>-88699343256</v>
      </c>
      <c r="Z6" s="2">
        <f t="shared" si="3"/>
        <v>-81634037549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0.59</v>
      </c>
      <c r="U7" s="3">
        <f t="shared" si="4"/>
        <v>0.59</v>
      </c>
      <c r="V7" s="3">
        <f t="shared" si="4"/>
        <v>0.59</v>
      </c>
      <c r="W7" s="3">
        <f t="shared" si="4"/>
        <v>0.59</v>
      </c>
      <c r="X7" s="3">
        <f t="shared" si="4"/>
        <v>0.59</v>
      </c>
      <c r="Y7" s="3">
        <f t="shared" si="4"/>
        <v>0.59</v>
      </c>
      <c r="Z7" s="3">
        <f t="shared" si="4"/>
        <v>0.59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21000000000</v>
      </c>
      <c r="H8" s="2">
        <f>IFERROR(INDEX(D8:G8,COUNT(D8:G8)),"")</f>
        <v>21000000000</v>
      </c>
      <c r="I8" s="2">
        <f t="shared" ref="I8:Z8" si="5">IFERROR(INDEX(I51:I500,MATCH($C$8,$C$51:$C$500,0)),"")</f>
        <v>7000000000</v>
      </c>
      <c r="J8" s="2">
        <f t="shared" si="5"/>
        <v>18000000000</v>
      </c>
      <c r="K8" s="2">
        <f t="shared" si="5"/>
        <v>43000000000</v>
      </c>
      <c r="L8" s="2">
        <f t="shared" si="5"/>
        <v>52000000000</v>
      </c>
      <c r="M8" s="2">
        <f t="shared" si="5"/>
        <v>13000000000</v>
      </c>
      <c r="N8" s="2">
        <f t="shared" si="5"/>
        <v>22000000000</v>
      </c>
      <c r="O8" s="2">
        <f t="shared" si="5"/>
        <v>54000000000</v>
      </c>
      <c r="P8" s="2">
        <f t="shared" si="5"/>
        <v>-2000000000</v>
      </c>
      <c r="Q8" s="2">
        <f t="shared" si="5"/>
        <v>35000000000</v>
      </c>
      <c r="R8" s="2">
        <f t="shared" si="5"/>
        <v>30000000000</v>
      </c>
      <c r="S8" s="2">
        <f t="shared" si="5"/>
        <v>8000000000</v>
      </c>
      <c r="T8" s="2">
        <f t="shared" si="5"/>
        <v>-27000000000</v>
      </c>
      <c r="U8" s="2">
        <f t="shared" si="5"/>
        <v>-65000000000</v>
      </c>
      <c r="V8" s="2">
        <f t="shared" si="5"/>
        <v>58000000000</v>
      </c>
      <c r="W8" s="2">
        <f t="shared" si="5"/>
        <v>-19000000000</v>
      </c>
      <c r="X8" s="2">
        <f t="shared" si="5"/>
        <v>10000000000</v>
      </c>
      <c r="Y8" s="2">
        <f t="shared" si="5"/>
        <v>-9000000000</v>
      </c>
      <c r="Z8" s="2">
        <f t="shared" si="5"/>
        <v>-43000000000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2.5299999999999998</v>
      </c>
      <c r="E9" s="3">
        <f>IFERROR(INDEX(E51:E500,MATCH("Free cash flow per share (Quarter)",$C$51:$C$500,0)),"")</f>
        <v>36.03</v>
      </c>
      <c r="H9" s="3">
        <f>IFERROR(INDEX(D9:G9,COUNT(D9:G9)),"")</f>
        <v>36.03</v>
      </c>
      <c r="I9" s="3">
        <f t="shared" ref="I9:Z9" si="6">IFERROR(INDEX(I51:I500,MATCH($C$9,$C$51:$C$500,0)),"")</f>
        <v>12.25</v>
      </c>
      <c r="J9" s="3">
        <f t="shared" si="6"/>
        <v>30.77</v>
      </c>
      <c r="K9" s="3">
        <f t="shared" si="6"/>
        <v>73.87</v>
      </c>
      <c r="L9" s="3">
        <f t="shared" si="6"/>
        <v>88.61</v>
      </c>
      <c r="M9" s="3">
        <f t="shared" si="6"/>
        <v>21.7</v>
      </c>
      <c r="N9" s="3">
        <f t="shared" si="6"/>
        <v>36.9</v>
      </c>
      <c r="O9" s="3">
        <f t="shared" si="6"/>
        <v>92.5</v>
      </c>
      <c r="P9" s="3">
        <f t="shared" si="6"/>
        <v>-2.6</v>
      </c>
      <c r="Q9" s="3">
        <f t="shared" si="6"/>
        <v>60.15</v>
      </c>
      <c r="R9" s="3">
        <f t="shared" si="6"/>
        <v>50.89</v>
      </c>
      <c r="S9" s="3">
        <f t="shared" si="6"/>
        <v>14.47</v>
      </c>
      <c r="T9" s="3">
        <f t="shared" si="6"/>
        <v>-46.72</v>
      </c>
      <c r="U9" s="3">
        <f t="shared" si="6"/>
        <v>-109.94</v>
      </c>
      <c r="V9" s="3">
        <f t="shared" si="6"/>
        <v>98.96</v>
      </c>
      <c r="W9" s="3">
        <f t="shared" si="6"/>
        <v>-31.6</v>
      </c>
      <c r="X9" s="3">
        <f t="shared" si="6"/>
        <v>16.37</v>
      </c>
      <c r="Y9" s="3">
        <f t="shared" si="6"/>
        <v>-15.07</v>
      </c>
      <c r="Z9" s="3">
        <f t="shared" si="6"/>
        <v>-73.319999999999993</v>
      </c>
    </row>
    <row r="10" spans="1:26" ht="15.5" x14ac:dyDescent="0.35">
      <c r="C10" t="s">
        <v>18</v>
      </c>
      <c r="D10" s="3">
        <f ca="1">IFERROR(IF(D9=0,"",D2/D9),"")</f>
        <v>120.15810276679842</v>
      </c>
      <c r="E10" s="3">
        <f ca="1">IFERROR(IF(E9=0,"",E2/E9),"")</f>
        <v>5.8839855675825703</v>
      </c>
      <c r="I10" s="3">
        <f t="shared" ref="I10:Z10" ca="1" si="7">IFERROR(IF(I9=0,"",I2/I9),"")</f>
        <v>31.020408163265305</v>
      </c>
      <c r="J10" s="3">
        <f t="shared" ca="1" si="7"/>
        <v>72.473188170295742</v>
      </c>
      <c r="K10" s="3">
        <f t="shared" ca="1" si="7"/>
        <v>0.67686476242046834</v>
      </c>
      <c r="L10" s="3">
        <f t="shared" ca="1" si="7"/>
        <v>0.98183049317232818</v>
      </c>
      <c r="M10" s="3">
        <f t="shared" ca="1" si="7"/>
        <v>6.3133640552995391</v>
      </c>
      <c r="N10" s="3">
        <f t="shared" ca="1" si="7"/>
        <v>2.0325203252032522</v>
      </c>
      <c r="O10" s="3">
        <f t="shared" ca="1" si="7"/>
        <v>0.69189189189189193</v>
      </c>
      <c r="P10" s="3">
        <f t="shared" ca="1" si="7"/>
        <v>-32.307692307692307</v>
      </c>
      <c r="Q10" s="3">
        <f t="shared" ca="1" si="7"/>
        <v>1.5128844555278471</v>
      </c>
      <c r="R10" s="3">
        <f t="shared" ca="1" si="7"/>
        <v>4.8339555904892908</v>
      </c>
      <c r="S10" s="3" t="str">
        <f t="shared" ca="1" si="7"/>
        <v/>
      </c>
      <c r="T10" s="3">
        <f t="shared" ca="1" si="7"/>
        <v>-10.445205479452055</v>
      </c>
      <c r="U10" s="3" t="str">
        <f t="shared" ca="1" si="7"/>
        <v/>
      </c>
      <c r="V10" s="3">
        <f t="shared" ca="1" si="7"/>
        <v>6.7704122877930484</v>
      </c>
      <c r="W10" s="3" t="str">
        <f t="shared" ca="1" si="7"/>
        <v/>
      </c>
      <c r="X10" s="3" t="str">
        <f t="shared" ca="1" si="7"/>
        <v/>
      </c>
      <c r="Y10" s="3">
        <f t="shared" ca="1" si="7"/>
        <v>-11.944260119442601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2689349</v>
      </c>
      <c r="E11" s="2">
        <f>IFERROR(INDEX(E51:E500,MATCH($C$11,$C$51:$C$500,0)),"")</f>
        <v>2613093</v>
      </c>
      <c r="H11" s="2">
        <f>IFERROR(INDEX(D11:G11,COUNT(D11:G11)),"")</f>
        <v>2613093</v>
      </c>
      <c r="I11" s="2">
        <f t="shared" ref="I11:Z11" si="8">IFERROR(INDEX(I51:I500,MATCH($C$11,$C$51:$C$500,0)),"")</f>
        <v>1356649</v>
      </c>
      <c r="J11" s="2">
        <f t="shared" si="8"/>
        <v>1235769</v>
      </c>
      <c r="K11" s="2">
        <f t="shared" si="8"/>
        <v>227486</v>
      </c>
      <c r="L11" s="2">
        <f t="shared" si="8"/>
        <v>805858</v>
      </c>
      <c r="M11" s="2">
        <f t="shared" si="8"/>
        <v>2444492</v>
      </c>
      <c r="N11" s="2">
        <f t="shared" si="8"/>
        <v>2638912</v>
      </c>
      <c r="O11" s="2">
        <f t="shared" si="8"/>
        <v>2181261</v>
      </c>
      <c r="P11" s="2">
        <f t="shared" si="8"/>
        <v>1115321</v>
      </c>
      <c r="Q11" s="2">
        <f t="shared" si="8"/>
        <v>2107064</v>
      </c>
      <c r="R11" s="2">
        <f t="shared" si="8"/>
        <v>886814</v>
      </c>
      <c r="S11" s="2">
        <f t="shared" si="8"/>
        <v>361743</v>
      </c>
      <c r="T11" s="2">
        <f t="shared" si="8"/>
        <v>1522917</v>
      </c>
      <c r="U11" s="2">
        <f t="shared" si="8"/>
        <v>327744</v>
      </c>
      <c r="V11" s="2">
        <f t="shared" si="8"/>
        <v>858078</v>
      </c>
      <c r="W11" s="2">
        <f t="shared" si="8"/>
        <v>1203600550</v>
      </c>
      <c r="X11" s="2">
        <f t="shared" si="8"/>
        <v>796345253</v>
      </c>
      <c r="Y11" s="2">
        <f t="shared" si="8"/>
        <v>999243000</v>
      </c>
      <c r="Z11" s="2">
        <f t="shared" si="8"/>
        <v>1672879870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-48000000000</v>
      </c>
      <c r="E12" s="2">
        <f>IFERROR(INDEX(E51:E500,MATCH("Net Debt (Quarter)",$C$51:$C$500,0)),"")</f>
        <v>-44000000000</v>
      </c>
      <c r="H12" s="2">
        <f>IFERROR(INDEX(D12:G12,COUNT(D12:G12)),"")</f>
        <v>-44000000000</v>
      </c>
      <c r="I12" s="2">
        <f t="shared" ref="I12:Z12" si="9">IFERROR(INDEX(I51:I500,MATCH($C$12,$C$51:$C$500,0)),"")</f>
        <v>-23000000000</v>
      </c>
      <c r="J12" s="2">
        <f t="shared" si="9"/>
        <v>-20000000000</v>
      </c>
      <c r="K12" s="2">
        <f t="shared" si="9"/>
        <v>-4000000000</v>
      </c>
      <c r="L12" s="2">
        <f t="shared" si="9"/>
        <v>-13000000000</v>
      </c>
      <c r="M12" s="2">
        <f t="shared" si="9"/>
        <v>-35000000000</v>
      </c>
      <c r="N12" s="2">
        <f t="shared" si="9"/>
        <v>-37000000000</v>
      </c>
      <c r="O12" s="2">
        <f t="shared" si="9"/>
        <v>-30000000000</v>
      </c>
      <c r="P12" s="2">
        <f t="shared" si="9"/>
        <v>-16000000000</v>
      </c>
      <c r="Q12" s="2">
        <f t="shared" si="9"/>
        <v>-29000000000</v>
      </c>
      <c r="R12" s="2">
        <f t="shared" si="9"/>
        <v>-12000000000</v>
      </c>
      <c r="S12" s="2">
        <f t="shared" si="9"/>
        <v>-5000000000</v>
      </c>
      <c r="T12" s="2">
        <f t="shared" si="9"/>
        <v>-19000000000</v>
      </c>
      <c r="U12" s="2">
        <f t="shared" si="9"/>
        <v>-4000000000</v>
      </c>
      <c r="V12" s="2">
        <f t="shared" si="9"/>
        <v>-8000000000</v>
      </c>
      <c r="W12" s="2">
        <f t="shared" si="9"/>
        <v>61000000000</v>
      </c>
      <c r="X12" s="2">
        <f t="shared" si="9"/>
        <v>160000000000</v>
      </c>
      <c r="Y12" s="2">
        <f t="shared" si="9"/>
        <v>169000000000</v>
      </c>
      <c r="Z12" s="2">
        <f t="shared" si="9"/>
        <v>196000000000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63000000000</v>
      </c>
      <c r="X13" s="2">
        <f t="shared" si="10"/>
        <v>160000000000</v>
      </c>
      <c r="Y13" s="2">
        <f t="shared" si="10"/>
        <v>170000000000</v>
      </c>
      <c r="Z13" s="2">
        <f t="shared" si="10"/>
        <v>198000000000</v>
      </c>
    </row>
    <row r="14" spans="1:26" ht="15.5" x14ac:dyDescent="0.35">
      <c r="C14" t="s">
        <v>27</v>
      </c>
      <c r="D14" s="2">
        <f>IFERROR(INDEX(D51:D500,MATCH($C$14,$C$51:$C$500,0)),"")</f>
        <v>-254</v>
      </c>
      <c r="E14" s="2">
        <f>IFERROR(INDEX(E51:E500,MATCH($C$14,$C$51:$C$500,0)),"")</f>
        <v>-252</v>
      </c>
      <c r="H14" s="2">
        <f>IFERROR(SUM(D14:G14)*(4/MAX(1,COUNT(D14:G14))),"")</f>
        <v>-1012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-4924</v>
      </c>
      <c r="M14" s="2">
        <f t="shared" si="11"/>
        <v>-3916</v>
      </c>
      <c r="N14" s="2">
        <f t="shared" si="11"/>
        <v>-4356</v>
      </c>
      <c r="O14" s="2">
        <f t="shared" si="11"/>
        <v>0</v>
      </c>
      <c r="P14" s="2">
        <f t="shared" si="11"/>
        <v>0</v>
      </c>
      <c r="Q14" s="2">
        <f t="shared" si="11"/>
        <v>-1155</v>
      </c>
      <c r="R14" s="2">
        <f t="shared" si="11"/>
        <v>-81458</v>
      </c>
      <c r="S14" s="2">
        <f t="shared" si="11"/>
        <v>-77438</v>
      </c>
      <c r="T14" s="2">
        <f t="shared" si="11"/>
        <v>-40758</v>
      </c>
      <c r="U14" s="2">
        <f t="shared" si="11"/>
        <v>0</v>
      </c>
      <c r="V14" s="2">
        <f t="shared" si="11"/>
        <v>-32707</v>
      </c>
      <c r="W14" s="2">
        <f t="shared" si="11"/>
        <v>-11527890000</v>
      </c>
      <c r="X14" s="2">
        <f t="shared" si="11"/>
        <v>-6456290661</v>
      </c>
      <c r="Y14" s="2">
        <f t="shared" si="11"/>
        <v>-17751405851</v>
      </c>
      <c r="Z14" s="2">
        <f t="shared" si="11"/>
        <v>-17654410079</v>
      </c>
    </row>
    <row r="15" spans="1:26" ht="15.5" x14ac:dyDescent="0.35">
      <c r="C15" t="s">
        <v>28</v>
      </c>
      <c r="D15" s="2">
        <f>IFERROR(INDEX(D51:D500,MATCH($C$15,$C$51:$C$500,0)),"")</f>
        <v>-32412</v>
      </c>
      <c r="E15" s="2">
        <f>IFERROR(INDEX(E51:E500,MATCH($C$15,$C$51:$C$500,0)),"")</f>
        <v>-288</v>
      </c>
      <c r="H15" s="2">
        <f>IFERROR(SUM(D15:G15)*(4/MAX(1,COUNT(D15:G15))),"")</f>
        <v>-65400</v>
      </c>
      <c r="I15" s="2">
        <f t="shared" ref="I15:Z15" si="12">IFERROR(INDEX(I51:I500,MATCH($C$15,$C$51:$C$500,0)),"")</f>
        <v>-8115</v>
      </c>
      <c r="J15" s="2">
        <f t="shared" si="12"/>
        <v>-146869</v>
      </c>
      <c r="K15" s="2">
        <f t="shared" si="12"/>
        <v>-534763</v>
      </c>
      <c r="L15" s="2">
        <f t="shared" si="12"/>
        <v>-451823</v>
      </c>
      <c r="M15" s="2">
        <f t="shared" si="12"/>
        <v>-255673</v>
      </c>
      <c r="N15" s="2">
        <f t="shared" si="12"/>
        <v>-68199</v>
      </c>
      <c r="O15" s="2">
        <f t="shared" si="12"/>
        <v>-8752</v>
      </c>
      <c r="P15" s="2">
        <f t="shared" si="12"/>
        <v>-228828</v>
      </c>
      <c r="Q15" s="2">
        <f t="shared" si="12"/>
        <v>0</v>
      </c>
      <c r="R15" s="2">
        <f t="shared" si="12"/>
        <v>47393</v>
      </c>
      <c r="S15" s="2">
        <f t="shared" si="12"/>
        <v>-36521</v>
      </c>
      <c r="T15" s="2">
        <f t="shared" si="12"/>
        <v>-523175</v>
      </c>
      <c r="U15" s="2">
        <f t="shared" si="12"/>
        <v>113465</v>
      </c>
      <c r="V15" s="2">
        <f t="shared" si="12"/>
        <v>181745</v>
      </c>
      <c r="W15" s="2">
        <f t="shared" si="12"/>
        <v>778537973</v>
      </c>
      <c r="X15" s="2">
        <f t="shared" si="12"/>
        <v>64749676</v>
      </c>
      <c r="Y15" s="2">
        <f t="shared" si="12"/>
        <v>161316597</v>
      </c>
      <c r="Z15" s="2">
        <f t="shared" si="12"/>
        <v>-5346176470</v>
      </c>
    </row>
    <row r="16" spans="1:26" ht="15.5" x14ac:dyDescent="0.35">
      <c r="C16" t="s">
        <v>29</v>
      </c>
      <c r="D16" s="2">
        <f>IFERROR(INDEX(D51:D500,MATCH($C$16,$C$51:$C$500,0)),"")</f>
        <v>164220</v>
      </c>
      <c r="E16" s="2">
        <f>IFERROR(INDEX(E51:E500,MATCH($C$16,$C$51:$C$500,0)),"")</f>
        <v>18200</v>
      </c>
      <c r="H16" s="2">
        <f>IFERROR(SUM(D16:G16)*(4/MAX(1,COUNT(D16:G16))),"")</f>
        <v>364840</v>
      </c>
      <c r="I16" s="2">
        <f t="shared" ref="I16:Z16" si="13">IFERROR(INDEX(I51:I500,MATCH($C$16,$C$51:$C$500,0)),"")</f>
        <v>-71636</v>
      </c>
      <c r="J16" s="2">
        <f t="shared" si="13"/>
        <v>224591</v>
      </c>
      <c r="K16" s="2">
        <f t="shared" si="13"/>
        <v>1736558</v>
      </c>
      <c r="L16" s="2">
        <f t="shared" si="13"/>
        <v>1407352</v>
      </c>
      <c r="M16" s="2">
        <f t="shared" si="13"/>
        <v>-332652</v>
      </c>
      <c r="N16" s="2">
        <f t="shared" si="13"/>
        <v>137500</v>
      </c>
      <c r="O16" s="2">
        <f t="shared" si="13"/>
        <v>-550619</v>
      </c>
      <c r="P16" s="2">
        <f t="shared" si="13"/>
        <v>956076</v>
      </c>
      <c r="Q16" s="2">
        <f t="shared" si="13"/>
        <v>2426813</v>
      </c>
      <c r="R16" s="2">
        <f t="shared" si="13"/>
        <v>2297900</v>
      </c>
      <c r="S16" s="2">
        <f t="shared" si="13"/>
        <v>-29125426</v>
      </c>
      <c r="T16" s="2">
        <f t="shared" si="13"/>
        <v>-2462691</v>
      </c>
      <c r="U16" s="2">
        <f t="shared" si="13"/>
        <v>-4832623</v>
      </c>
      <c r="V16" s="2">
        <f t="shared" si="13"/>
        <v>5574436</v>
      </c>
      <c r="W16" s="2">
        <f t="shared" si="13"/>
        <v>44995489473</v>
      </c>
      <c r="X16" s="2">
        <f t="shared" si="13"/>
        <v>-10165202376</v>
      </c>
      <c r="Y16" s="2">
        <f t="shared" si="13"/>
        <v>-7107652681</v>
      </c>
      <c r="Z16" s="2">
        <f t="shared" si="13"/>
        <v>-55046038524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179360000000</v>
      </c>
      <c r="E20" s="2">
        <f ca="1">IFERROR(E21*E2,"")</f>
        <v>125080000000</v>
      </c>
      <c r="H20" s="2">
        <f t="shared" ref="H20:Z20" ca="1" si="14">IFERROR(H21*H2,"")</f>
        <v>125080000000</v>
      </c>
      <c r="I20" s="2">
        <f t="shared" ca="1" si="14"/>
        <v>224200000000</v>
      </c>
      <c r="J20" s="2">
        <f t="shared" ca="1" si="14"/>
        <v>1315700000000</v>
      </c>
      <c r="K20" s="2">
        <f t="shared" ca="1" si="14"/>
        <v>29500000000</v>
      </c>
      <c r="L20" s="2">
        <f t="shared" ca="1" si="14"/>
        <v>51330000000</v>
      </c>
      <c r="M20" s="2">
        <f t="shared" ca="1" si="14"/>
        <v>80830000000</v>
      </c>
      <c r="N20" s="2">
        <f t="shared" ca="1" si="14"/>
        <v>44250000000</v>
      </c>
      <c r="O20" s="2">
        <f t="shared" ca="1" si="14"/>
        <v>37760000000</v>
      </c>
      <c r="P20" s="2">
        <f t="shared" ca="1" si="14"/>
        <v>49560000000</v>
      </c>
      <c r="Q20" s="2">
        <f t="shared" ca="1" si="14"/>
        <v>53690000000</v>
      </c>
      <c r="R20" s="2">
        <f t="shared" ca="1" si="14"/>
        <v>145140000000</v>
      </c>
      <c r="S20" s="2" t="str">
        <f t="shared" ca="1" si="14"/>
        <v/>
      </c>
      <c r="T20" s="2">
        <f t="shared" ca="1" si="14"/>
        <v>287920000000</v>
      </c>
      <c r="U20" s="2" t="str">
        <f t="shared" ca="1" si="14"/>
        <v/>
      </c>
      <c r="V20" s="2">
        <f t="shared" ca="1" si="14"/>
        <v>395300000000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106200000000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590000000</v>
      </c>
      <c r="U21" s="2">
        <f t="shared" si="15"/>
        <v>590000000</v>
      </c>
      <c r="V21" s="2">
        <f t="shared" si="15"/>
        <v>590000000</v>
      </c>
      <c r="W21" s="2">
        <f t="shared" si="15"/>
        <v>590000000</v>
      </c>
      <c r="X21" s="2">
        <f t="shared" si="15"/>
        <v>590000000</v>
      </c>
      <c r="Y21" s="2">
        <f t="shared" si="15"/>
        <v>590000000</v>
      </c>
      <c r="Z21" s="2">
        <f t="shared" si="15"/>
        <v>590000000</v>
      </c>
    </row>
    <row r="23" spans="1:26" ht="15.5" x14ac:dyDescent="0.35">
      <c r="B23" t="s">
        <v>54</v>
      </c>
      <c r="C23" t="s">
        <v>55</v>
      </c>
      <c r="D23" s="3">
        <f>IFERROR(D5/D6*100,"")</f>
        <v>-0.40976436178397685</v>
      </c>
      <c r="E23" s="3">
        <f>IFERROR(E5/E6*100,"")</f>
        <v>-5.5431433583335771E-2</v>
      </c>
      <c r="H23" s="3">
        <f t="shared" ref="H23:Z23" si="16">IFERROR(H5/H6*100,"")</f>
        <v>-0.92704667818440667</v>
      </c>
      <c r="I23" s="3">
        <f t="shared" si="16"/>
        <v>0.26595495282955361</v>
      </c>
      <c r="J23" s="3">
        <f t="shared" si="16"/>
        <v>-0.3232362976929159</v>
      </c>
      <c r="K23" s="3">
        <f t="shared" si="16"/>
        <v>-3.7135468201992134</v>
      </c>
      <c r="L23" s="3">
        <f t="shared" si="16"/>
        <v>-2.8683072197795187</v>
      </c>
      <c r="M23" s="3">
        <f t="shared" si="16"/>
        <v>1.6889797547809566</v>
      </c>
      <c r="N23" s="3">
        <f t="shared" si="16"/>
        <v>-0.20346666549494527</v>
      </c>
      <c r="O23" s="3">
        <f t="shared" si="16"/>
        <v>1.644278851993096</v>
      </c>
      <c r="P23" s="3">
        <f t="shared" si="16"/>
        <v>-2.1530051142496398</v>
      </c>
      <c r="Q23" s="3">
        <f t="shared" si="16"/>
        <v>-7.4314348968549329</v>
      </c>
      <c r="R23" s="3">
        <f t="shared" si="16"/>
        <v>-6.3593485128876264</v>
      </c>
      <c r="S23" s="3">
        <f t="shared" si="16"/>
        <v>74.757506039486486</v>
      </c>
      <c r="T23" s="3">
        <f t="shared" si="16"/>
        <v>30.16277276299159</v>
      </c>
      <c r="U23" s="3">
        <f t="shared" si="16"/>
        <v>68.27392779780034</v>
      </c>
      <c r="V23" s="3">
        <f t="shared" si="16"/>
        <v>-443.11480823724219</v>
      </c>
      <c r="W23" s="3">
        <f t="shared" si="16"/>
        <v>-86.334623790254994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-0.29717500632413918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0.11518974851465003</v>
      </c>
      <c r="L24" s="4">
        <f t="shared" si="17"/>
        <v>-0.17337107523020601</v>
      </c>
      <c r="M24" s="4" t="str">
        <f t="shared" si="17"/>
        <v/>
      </c>
      <c r="N24" s="4" t="str">
        <f t="shared" si="17"/>
        <v/>
      </c>
      <c r="O24" s="4">
        <f t="shared" si="17"/>
        <v>-0.44114281124521193</v>
      </c>
      <c r="P24" s="4" t="str">
        <f t="shared" si="17"/>
        <v/>
      </c>
      <c r="Q24" s="4">
        <f t="shared" si="17"/>
        <v>-0.55851974700988094</v>
      </c>
      <c r="R24" s="4">
        <f t="shared" si="17"/>
        <v>-0.40646610526923821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-2.2400000000000002</v>
      </c>
      <c r="J25" s="3">
        <f t="shared" si="18"/>
        <v>2.1</v>
      </c>
      <c r="K25" s="3">
        <f t="shared" si="18"/>
        <v>31.22</v>
      </c>
      <c r="L25" s="3">
        <f t="shared" si="18"/>
        <v>24.21</v>
      </c>
      <c r="M25" s="3">
        <f t="shared" si="18"/>
        <v>-14.34</v>
      </c>
      <c r="N25" s="3">
        <f t="shared" si="18"/>
        <v>1.72</v>
      </c>
      <c r="O25" s="3">
        <f t="shared" si="18"/>
        <v>-13.48</v>
      </c>
      <c r="P25" s="3">
        <f t="shared" si="18"/>
        <v>17.649999999999999</v>
      </c>
      <c r="Q25" s="3">
        <f t="shared" si="18"/>
        <v>55.31</v>
      </c>
      <c r="R25" s="3">
        <f t="shared" si="18"/>
        <v>53.15</v>
      </c>
      <c r="S25" s="3">
        <f t="shared" si="18"/>
        <v>-665.13</v>
      </c>
      <c r="T25" s="3">
        <f t="shared" si="18"/>
        <v>-63.26</v>
      </c>
      <c r="U25" s="3">
        <f t="shared" si="18"/>
        <v>-98.01</v>
      </c>
      <c r="V25" s="3">
        <f t="shared" si="18"/>
        <v>94.8</v>
      </c>
      <c r="W25" s="3">
        <f t="shared" si="18"/>
        <v>77.959999999999994</v>
      </c>
      <c r="X25" s="3">
        <f t="shared" si="18"/>
        <v>-17.2</v>
      </c>
      <c r="Y25" s="3">
        <f t="shared" si="18"/>
        <v>-11.84</v>
      </c>
      <c r="Z25" s="3">
        <f t="shared" si="18"/>
        <v>-102.86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0.12082455733431718</v>
      </c>
      <c r="L26" s="4">
        <f t="shared" si="19"/>
        <v>-0.15230772356596889</v>
      </c>
      <c r="M26" s="4" t="str">
        <f t="shared" si="19"/>
        <v/>
      </c>
      <c r="N26" s="4" t="str">
        <f t="shared" si="19"/>
        <v/>
      </c>
      <c r="O26" s="4">
        <f t="shared" si="19"/>
        <v>-0.26597282102632158</v>
      </c>
      <c r="P26" s="4" t="str">
        <f t="shared" si="19"/>
        <v/>
      </c>
      <c r="Q26" s="4">
        <f t="shared" si="19"/>
        <v>-0.10215976366759827</v>
      </c>
      <c r="R26" s="4">
        <f t="shared" si="19"/>
        <v>-7.3754123283877648E-2</v>
      </c>
      <c r="S26" s="4">
        <f t="shared" si="19"/>
        <v>1.0771871054108537</v>
      </c>
      <c r="T26" s="4">
        <f t="shared" si="19"/>
        <v>0.3981555695293002</v>
      </c>
      <c r="U26" s="4">
        <f t="shared" si="19"/>
        <v>-9.6133585848905412E-3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2.6090406779661016E-3</v>
      </c>
      <c r="E27" s="3">
        <f>IFERROR(E4/E21,"")</f>
        <v>2.2397033898305086E-3</v>
      </c>
      <c r="H27" s="3">
        <f t="shared" ref="H27:Z27" si="20">IFERROR(H4/H21,"")</f>
        <v>9.6974881355932196E-3</v>
      </c>
      <c r="I27" s="3">
        <f t="shared" si="20"/>
        <v>9.3944932203389835E-3</v>
      </c>
      <c r="J27" s="3">
        <f t="shared" si="20"/>
        <v>7.7797627118644068E-3</v>
      </c>
      <c r="K27" s="3">
        <f t="shared" si="20"/>
        <v>1.1497810169491526E-2</v>
      </c>
      <c r="L27" s="3">
        <f t="shared" si="20"/>
        <v>1.2098910169491526E-2</v>
      </c>
      <c r="M27" s="3">
        <f t="shared" si="20"/>
        <v>4.9727745762711863E-3</v>
      </c>
      <c r="N27" s="3">
        <f t="shared" si="20"/>
        <v>7.6761016949152541E-3</v>
      </c>
      <c r="O27" s="3">
        <f t="shared" si="20"/>
        <v>5.788459322033898E-3</v>
      </c>
      <c r="P27" s="3">
        <f t="shared" si="20"/>
        <v>1.0718042372881357E-2</v>
      </c>
      <c r="Q27" s="3">
        <f t="shared" si="20"/>
        <v>1.3428850847457627E-2</v>
      </c>
      <c r="R27" s="3">
        <f t="shared" si="20"/>
        <v>1.2997072881355933E-2</v>
      </c>
      <c r="S27" s="3">
        <f t="shared" si="20"/>
        <v>5.2772932203389829E-3</v>
      </c>
      <c r="T27" s="3">
        <f t="shared" si="20"/>
        <v>4.3922745762711869E-3</v>
      </c>
      <c r="U27" s="3">
        <f t="shared" si="20"/>
        <v>4.4719728813559321E-3</v>
      </c>
      <c r="V27" s="3">
        <f t="shared" si="20"/>
        <v>5.3357271186440678E-3</v>
      </c>
      <c r="W27" s="3">
        <f t="shared" si="20"/>
        <v>42.548432271186442</v>
      </c>
      <c r="X27" s="3">
        <f t="shared" si="20"/>
        <v>66.474146574576267</v>
      </c>
      <c r="Y27" s="3">
        <f t="shared" si="20"/>
        <v>119.57735570338983</v>
      </c>
      <c r="Z27" s="3">
        <f t="shared" si="20"/>
        <v>470.70058146440675</v>
      </c>
    </row>
    <row r="28" spans="1:26" ht="15.5" x14ac:dyDescent="0.35">
      <c r="C28" t="s">
        <v>61</v>
      </c>
      <c r="D28" s="4">
        <f>IFERROR(_xlfn.RRI(5,I27,D27),"")</f>
        <v>-0.22603468457646725</v>
      </c>
      <c r="E28" s="4">
        <f>IFERROR(_xlfn.RRI(5,J27,E27),"")</f>
        <v>-0.22044846456903944</v>
      </c>
      <c r="H28" s="4">
        <f t="shared" ref="H28:Z28" si="21">IFERROR(_xlfn.RRI(5,M27,H27),"")</f>
        <v>0.14291016913379684</v>
      </c>
      <c r="I28" s="4">
        <f t="shared" si="21"/>
        <v>4.1229652301748576E-2</v>
      </c>
      <c r="J28" s="4">
        <f t="shared" si="21"/>
        <v>6.0915203291071141E-2</v>
      </c>
      <c r="K28" s="4">
        <f t="shared" si="21"/>
        <v>1.4144717627469161E-2</v>
      </c>
      <c r="L28" s="4">
        <f t="shared" si="21"/>
        <v>-2.0641988388968691E-2</v>
      </c>
      <c r="M28" s="4">
        <f t="shared" si="21"/>
        <v>-0.17481629440843616</v>
      </c>
      <c r="N28" s="4">
        <f t="shared" si="21"/>
        <v>7.7819158127927723E-2</v>
      </c>
      <c r="O28" s="4">
        <f t="shared" si="21"/>
        <v>5.6755947684737684E-2</v>
      </c>
      <c r="P28" s="4">
        <f t="shared" si="21"/>
        <v>0.1910315383104868</v>
      </c>
      <c r="Q28" s="4">
        <f t="shared" si="21"/>
        <v>0.20273250376612251</v>
      </c>
      <c r="R28" s="4">
        <f t="shared" si="21"/>
        <v>-0.80185076577170145</v>
      </c>
      <c r="S28" s="4">
        <f t="shared" si="21"/>
        <v>-0.84866071040500657</v>
      </c>
      <c r="T28" s="4">
        <f t="shared" si="21"/>
        <v>-0.8702796513551081</v>
      </c>
      <c r="U28" s="4">
        <f t="shared" si="21"/>
        <v>-0.90101921693995346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-2.0666666666666664</v>
      </c>
      <c r="J29" s="4">
        <f t="shared" si="22"/>
        <v>-0.93273542600896853</v>
      </c>
      <c r="K29" s="4">
        <f t="shared" si="22"/>
        <v>0.28954977282114819</v>
      </c>
      <c r="L29" s="4">
        <f t="shared" si="22"/>
        <v>-2.6882845188284517</v>
      </c>
      <c r="M29" s="4">
        <f t="shared" si="22"/>
        <v>-9.3372093023255811</v>
      </c>
      <c r="N29" s="4">
        <f t="shared" si="22"/>
        <v>-1.1275964391691395</v>
      </c>
      <c r="O29" s="4">
        <f t="shared" si="22"/>
        <v>-1.7637393767705383</v>
      </c>
      <c r="P29" s="4">
        <f t="shared" si="22"/>
        <v>-0.68088953173024769</v>
      </c>
      <c r="Q29" s="4">
        <f t="shared" si="22"/>
        <v>4.0639698965192921E-2</v>
      </c>
      <c r="R29" s="4">
        <f t="shared" si="22"/>
        <v>-1.0799091906845277</v>
      </c>
      <c r="S29" s="4">
        <f t="shared" si="22"/>
        <v>9.514226999683844</v>
      </c>
      <c r="T29" s="4">
        <f t="shared" si="22"/>
        <v>-0.35455565758596069</v>
      </c>
      <c r="U29" s="4">
        <f t="shared" si="22"/>
        <v>-2.0338607594936708</v>
      </c>
      <c r="V29" s="4">
        <f t="shared" si="22"/>
        <v>0.21600820933812218</v>
      </c>
      <c r="W29" s="4">
        <f t="shared" si="22"/>
        <v>-5.532558139534884</v>
      </c>
      <c r="X29" s="4">
        <f t="shared" si="22"/>
        <v>0.45270270270270269</v>
      </c>
      <c r="Y29" s="4">
        <f t="shared" si="22"/>
        <v>-0.88489208633093519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3.2252395967273167E-2</v>
      </c>
      <c r="I30" s="4">
        <f t="shared" si="23"/>
        <v>0.20755523892933866</v>
      </c>
      <c r="J30" s="4">
        <f t="shared" si="23"/>
        <v>-0.32337005071562636</v>
      </c>
      <c r="K30" s="4">
        <f t="shared" si="23"/>
        <v>-4.9682160754918832E-2</v>
      </c>
      <c r="L30" s="4">
        <f t="shared" si="23"/>
        <v>1.4330300889214733</v>
      </c>
      <c r="M30" s="4">
        <f t="shared" si="23"/>
        <v>-0.35217447945417213</v>
      </c>
      <c r="N30" s="4">
        <f t="shared" si="23"/>
        <v>0.32610445506561719</v>
      </c>
      <c r="O30" s="4">
        <f t="shared" si="23"/>
        <v>-0.45993315564045745</v>
      </c>
      <c r="P30" s="4">
        <f t="shared" si="23"/>
        <v>-0.20186451583751752</v>
      </c>
      <c r="Q30" s="4">
        <f t="shared" si="23"/>
        <v>3.3221169877493906E-2</v>
      </c>
      <c r="R30" s="4">
        <f t="shared" si="23"/>
        <v>1.4628293973252211</v>
      </c>
      <c r="S30" s="4">
        <f t="shared" si="23"/>
        <v>0.20149438034885583</v>
      </c>
      <c r="T30" s="4">
        <f t="shared" si="23"/>
        <v>-1.7821732644447561E-2</v>
      </c>
      <c r="U30" s="4">
        <f t="shared" si="23"/>
        <v>-0.16188126155665092</v>
      </c>
      <c r="V30" s="4">
        <f t="shared" si="23"/>
        <v>-0.99987459638736786</v>
      </c>
      <c r="W30" s="4">
        <f t="shared" si="23"/>
        <v>-0.35992510677136641</v>
      </c>
      <c r="X30" s="4">
        <f t="shared" si="23"/>
        <v>-0.4440908466025576</v>
      </c>
      <c r="Y30" s="4">
        <f t="shared" si="23"/>
        <v>-0.74595876781930004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-980.53</v>
      </c>
      <c r="E32" s="3">
        <f>IFERROR(INDEX(E51:E500,MATCH($A$32,$C$51:$C$500,0)),"")</f>
        <v>-935.04</v>
      </c>
      <c r="H32" s="3">
        <f>IFERROR(INDEX(D32:G32,COUNT(D32:G32)),"")</f>
        <v>-935.04</v>
      </c>
      <c r="I32" s="3">
        <f t="shared" ref="I32:Z32" si="24">IFERROR(INDEX(I51:I500,MATCH($C$32,$C$51:$C$500,0)),"")</f>
        <v>-920.21</v>
      </c>
      <c r="J32" s="3">
        <f t="shared" si="24"/>
        <v>-886.86</v>
      </c>
      <c r="K32" s="3">
        <f t="shared" si="24"/>
        <v>-850.19</v>
      </c>
      <c r="L32" s="3">
        <f t="shared" si="24"/>
        <v>-890.49</v>
      </c>
      <c r="M32" s="3">
        <f t="shared" si="24"/>
        <v>-838.84</v>
      </c>
      <c r="N32" s="3">
        <f t="shared" si="24"/>
        <v>-814.68</v>
      </c>
      <c r="O32" s="3">
        <f t="shared" si="24"/>
        <v>-804.53</v>
      </c>
      <c r="P32" s="3">
        <f t="shared" si="24"/>
        <v>-824.32</v>
      </c>
      <c r="Q32" s="3">
        <f t="shared" si="24"/>
        <v>-787.81</v>
      </c>
      <c r="R32" s="3">
        <f t="shared" si="24"/>
        <v>-839.35</v>
      </c>
      <c r="S32" s="3">
        <f t="shared" si="24"/>
        <v>-916.58</v>
      </c>
      <c r="T32" s="3">
        <f t="shared" si="24"/>
        <v>-208.69</v>
      </c>
      <c r="U32" s="3">
        <f t="shared" si="24"/>
        <v>-142.91</v>
      </c>
      <c r="V32" s="3">
        <f t="shared" si="24"/>
        <v>-21.44</v>
      </c>
      <c r="W32" s="3">
        <f t="shared" si="24"/>
        <v>-90.35</v>
      </c>
      <c r="X32" s="3">
        <f t="shared" si="24"/>
        <v>-168.32</v>
      </c>
      <c r="Y32" s="3">
        <f t="shared" si="24"/>
        <v>-151.12</v>
      </c>
      <c r="Z32" s="3">
        <f t="shared" si="24"/>
        <v>-139.28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-0.22</v>
      </c>
      <c r="E33" s="3">
        <f>IFERROR(INDEX(E51:E500,MATCH($A$33,$C$51:$C$500,0)),"")</f>
        <v>-0.33</v>
      </c>
      <c r="H33" s="3">
        <f>IFERROR(INDEX(D33:G33,COUNT(D33:G33)),"")</f>
        <v>-0.33</v>
      </c>
      <c r="I33" s="3">
        <f t="shared" ref="I33:Z33" si="25">IFERROR(INDEX(I51:I500,MATCH($C$33,$C$51:$C$500,0)),"")</f>
        <v>-0.41</v>
      </c>
      <c r="J33" s="3">
        <f t="shared" si="25"/>
        <v>-2.5099999999999998</v>
      </c>
      <c r="K33" s="3">
        <f t="shared" si="25"/>
        <v>-0.06</v>
      </c>
      <c r="L33" s="3">
        <f t="shared" si="25"/>
        <v>-0.1</v>
      </c>
      <c r="M33" s="3">
        <f t="shared" si="25"/>
        <v>-0.16</v>
      </c>
      <c r="N33" s="3">
        <f t="shared" si="25"/>
        <v>-0.09</v>
      </c>
      <c r="O33" s="3">
        <f t="shared" si="25"/>
        <v>-0.08</v>
      </c>
      <c r="P33" s="3">
        <f t="shared" si="25"/>
        <v>-0.1</v>
      </c>
      <c r="Q33" s="3">
        <f t="shared" si="25"/>
        <v>-0.12</v>
      </c>
      <c r="R33" s="3">
        <f t="shared" si="25"/>
        <v>-0.28999999999999998</v>
      </c>
      <c r="S33" s="3">
        <f t="shared" si="25"/>
        <v>-0.1</v>
      </c>
      <c r="T33" s="3">
        <f t="shared" si="25"/>
        <v>-2.34</v>
      </c>
      <c r="U33" s="3">
        <f t="shared" si="25"/>
        <v>-1.29</v>
      </c>
      <c r="V33" s="3">
        <f t="shared" si="25"/>
        <v>-31.25</v>
      </c>
      <c r="W33" s="3">
        <f t="shared" si="25"/>
        <v>-1.6</v>
      </c>
      <c r="X33" s="3">
        <f t="shared" si="25"/>
        <v>-0.86</v>
      </c>
      <c r="Y33" s="3">
        <f t="shared" si="25"/>
        <v>-1.19</v>
      </c>
      <c r="Z33" s="3">
        <f t="shared" si="25"/>
        <v>-0.75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53.81</v>
      </c>
      <c r="E34" s="3">
        <f>IFERROR(INDEX(E51:E500,MATCH($A$34,$C$51:$C$500,0)),"")</f>
        <v>611.76</v>
      </c>
      <c r="H34" s="3">
        <f>IFERROR(INDEX(D34:G34,COUNT(D34:G34)),"")</f>
        <v>611.76</v>
      </c>
      <c r="I34" s="3">
        <f t="shared" ref="I34:Z34" si="26">IFERROR(INDEX(I51:I500,MATCH($C$34,$C$51:$C$500,0)),"")</f>
        <v>-169.64</v>
      </c>
      <c r="J34" s="3">
        <f t="shared" si="26"/>
        <v>1061.9000000000001</v>
      </c>
      <c r="K34" s="3">
        <f t="shared" si="26"/>
        <v>1.6</v>
      </c>
      <c r="L34" s="3">
        <f t="shared" si="26"/>
        <v>3.59</v>
      </c>
      <c r="M34" s="3">
        <f t="shared" si="26"/>
        <v>-9.5500000000000007</v>
      </c>
      <c r="N34" s="3">
        <f t="shared" si="26"/>
        <v>43.6</v>
      </c>
      <c r="O34" s="3">
        <f t="shared" si="26"/>
        <v>-4.75</v>
      </c>
      <c r="P34" s="3">
        <f t="shared" si="26"/>
        <v>4.76</v>
      </c>
      <c r="Q34" s="3">
        <f t="shared" si="26"/>
        <v>1.65</v>
      </c>
      <c r="R34" s="3">
        <f t="shared" si="26"/>
        <v>4.63</v>
      </c>
      <c r="S34" s="3">
        <f t="shared" si="26"/>
        <v>-0.14000000000000001</v>
      </c>
      <c r="T34" s="3">
        <f t="shared" si="26"/>
        <v>-7.71</v>
      </c>
      <c r="U34" s="3">
        <f t="shared" si="26"/>
        <v>-1.89</v>
      </c>
      <c r="V34" s="3">
        <f t="shared" si="26"/>
        <v>7.07</v>
      </c>
      <c r="W34" s="3">
        <f t="shared" si="26"/>
        <v>1.86</v>
      </c>
      <c r="X34" s="3">
        <f t="shared" si="26"/>
        <v>-8.43</v>
      </c>
      <c r="Y34" s="3">
        <f t="shared" si="26"/>
        <v>-15.2</v>
      </c>
      <c r="Z34" s="3">
        <f t="shared" si="26"/>
        <v>-1.01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4.6100000000000003</v>
      </c>
      <c r="E35" s="3">
        <f>IFERROR(INDEX(E51:E500,MATCH($A$35,$C$51:$C$500,0)),"")</f>
        <v>8.2200000000000006</v>
      </c>
      <c r="H35" s="3">
        <f>IFERROR(INDEX(D35:G35,COUNT(D35:G35)),"")</f>
        <v>8.2200000000000006</v>
      </c>
      <c r="I35" s="3">
        <f t="shared" ref="I35:Z35" si="27">IFERROR(INDEX(I51:I500,MATCH($C$35,$C$51:$C$500,0)),"")</f>
        <v>2.44</v>
      </c>
      <c r="J35" s="3">
        <f t="shared" si="27"/>
        <v>18</v>
      </c>
      <c r="K35" s="3">
        <f t="shared" si="27"/>
        <v>0.28000000000000003</v>
      </c>
      <c r="L35" s="3">
        <f t="shared" si="27"/>
        <v>0.48</v>
      </c>
      <c r="M35" s="3">
        <f t="shared" si="27"/>
        <v>1.92</v>
      </c>
      <c r="N35" s="3">
        <f t="shared" si="27"/>
        <v>0.67</v>
      </c>
      <c r="O35" s="3">
        <f t="shared" si="27"/>
        <v>0.78</v>
      </c>
      <c r="P35" s="3">
        <f t="shared" si="27"/>
        <v>0.55000000000000004</v>
      </c>
      <c r="Q35" s="3">
        <f t="shared" si="27"/>
        <v>0.5</v>
      </c>
      <c r="R35" s="3">
        <f t="shared" si="27"/>
        <v>1.42</v>
      </c>
      <c r="S35" s="3">
        <f t="shared" si="27"/>
        <v>1.32</v>
      </c>
      <c r="T35" s="3">
        <f t="shared" si="27"/>
        <v>8.89</v>
      </c>
      <c r="U35" s="3">
        <f t="shared" si="27"/>
        <v>3.38</v>
      </c>
      <c r="V35" s="3">
        <f t="shared" si="27"/>
        <v>12.92</v>
      </c>
      <c r="W35" s="3">
        <f t="shared" si="27"/>
        <v>3.39</v>
      </c>
      <c r="X35" s="3">
        <f t="shared" si="27"/>
        <v>2.17</v>
      </c>
      <c r="Y35" s="3">
        <f t="shared" si="27"/>
        <v>1.5</v>
      </c>
      <c r="Z35" s="3">
        <f t="shared" si="27"/>
        <v>0.22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1539334</v>
      </c>
      <c r="E51" s="5">
        <v>1321425</v>
      </c>
      <c r="F51" s="5">
        <v>1584522</v>
      </c>
      <c r="G51" s="5">
        <v>1150118</v>
      </c>
      <c r="I51" s="5">
        <v>5542751</v>
      </c>
      <c r="J51" s="5">
        <v>4590060</v>
      </c>
      <c r="K51" s="5">
        <v>6783708</v>
      </c>
      <c r="L51" s="5">
        <v>7138357</v>
      </c>
      <c r="M51" s="5">
        <v>2933937</v>
      </c>
      <c r="N51" s="5">
        <v>4528900</v>
      </c>
      <c r="O51" s="5">
        <v>3415191</v>
      </c>
      <c r="P51" s="5">
        <v>6323645</v>
      </c>
      <c r="Q51" s="5">
        <v>7923022</v>
      </c>
      <c r="R51" s="5">
        <v>7668273</v>
      </c>
      <c r="S51" s="5">
        <v>3113603</v>
      </c>
      <c r="T51" s="5">
        <v>2591442</v>
      </c>
      <c r="U51" s="5">
        <v>2638464</v>
      </c>
      <c r="V51" s="5">
        <v>3148079</v>
      </c>
      <c r="W51" s="5">
        <v>25103575040</v>
      </c>
      <c r="X51" s="5">
        <v>39219746479</v>
      </c>
      <c r="Y51" s="5">
        <v>70550639865</v>
      </c>
      <c r="Z51" s="5">
        <v>277713343064</v>
      </c>
    </row>
    <row r="52" spans="2:26" ht="15.5" x14ac:dyDescent="0.35">
      <c r="C52" t="s">
        <v>85</v>
      </c>
      <c r="D52" s="5">
        <v>-1011798</v>
      </c>
      <c r="E52" s="5">
        <v>-1101042</v>
      </c>
      <c r="F52" s="5">
        <v>-1042422</v>
      </c>
      <c r="G52" s="5">
        <v>-1168861</v>
      </c>
      <c r="I52" s="5">
        <v>-4767975</v>
      </c>
      <c r="J52" s="5">
        <v>-3490759</v>
      </c>
      <c r="K52" s="5">
        <v>-4150640</v>
      </c>
      <c r="L52" s="5">
        <v>-4099140</v>
      </c>
      <c r="M52" s="5">
        <v>-3431469</v>
      </c>
      <c r="N52" s="5">
        <v>-3257400</v>
      </c>
      <c r="O52" s="5">
        <v>-3285565</v>
      </c>
      <c r="P52" s="5">
        <v>-4002019</v>
      </c>
      <c r="Q52" s="5">
        <v>-4010776</v>
      </c>
      <c r="R52" s="5">
        <v>-4246495</v>
      </c>
      <c r="S52" s="5">
        <v>-3026621</v>
      </c>
      <c r="T52" s="5">
        <v>-3276641</v>
      </c>
      <c r="U52" s="5">
        <v>-5895597</v>
      </c>
      <c r="V52" s="5">
        <v>-3580112</v>
      </c>
      <c r="W52" s="5">
        <v>-30823403397</v>
      </c>
      <c r="X52" s="5">
        <v>-41477498798</v>
      </c>
      <c r="Y52" s="5">
        <v>-69933948635</v>
      </c>
      <c r="Z52" s="5">
        <v>-274342213697</v>
      </c>
    </row>
    <row r="53" spans="2:26" ht="15.5" x14ac:dyDescent="0.35">
      <c r="C53" t="s">
        <v>86</v>
      </c>
      <c r="D53" s="5">
        <v>527536</v>
      </c>
      <c r="E53" s="5">
        <v>220383</v>
      </c>
      <c r="F53" s="5">
        <v>542100</v>
      </c>
      <c r="G53" s="5">
        <v>-18743</v>
      </c>
      <c r="I53" s="5">
        <v>774776</v>
      </c>
      <c r="J53" s="5">
        <v>1099301</v>
      </c>
      <c r="K53" s="5">
        <v>2633068</v>
      </c>
      <c r="L53" s="5">
        <v>3039217</v>
      </c>
      <c r="M53" s="5">
        <v>-497532</v>
      </c>
      <c r="N53" s="5">
        <v>1271500</v>
      </c>
      <c r="O53" s="5">
        <v>129626</v>
      </c>
      <c r="P53" s="5">
        <v>2321626</v>
      </c>
      <c r="Q53" s="5">
        <v>3912246</v>
      </c>
      <c r="R53" s="5">
        <v>3421778</v>
      </c>
      <c r="S53" s="5">
        <v>86982</v>
      </c>
      <c r="T53" s="5">
        <v>-685199</v>
      </c>
      <c r="U53" s="5">
        <v>-3257133</v>
      </c>
      <c r="V53" s="5">
        <v>-432033</v>
      </c>
      <c r="W53" s="5">
        <v>-5719828357</v>
      </c>
      <c r="X53" s="5">
        <v>-2257752319</v>
      </c>
      <c r="Y53" s="5">
        <v>616691230</v>
      </c>
      <c r="Z53" s="5">
        <v>3371129367</v>
      </c>
    </row>
    <row r="54" spans="2:26" ht="15.5" x14ac:dyDescent="0.35">
      <c r="C54" t="s">
        <v>87</v>
      </c>
      <c r="D54" s="5">
        <v>-160718</v>
      </c>
      <c r="E54" s="5">
        <v>-146285</v>
      </c>
      <c r="F54" s="5">
        <v>-282404</v>
      </c>
      <c r="G54" s="5">
        <v>-353817</v>
      </c>
      <c r="I54" s="5">
        <v>-882172</v>
      </c>
      <c r="J54" s="5">
        <v>-883085</v>
      </c>
      <c r="K54" s="5">
        <v>-905660</v>
      </c>
      <c r="L54" s="5">
        <v>-1643886</v>
      </c>
      <c r="M54" s="5">
        <v>111929</v>
      </c>
      <c r="N54" s="5">
        <v>-1156403</v>
      </c>
      <c r="O54" s="5">
        <v>-723686</v>
      </c>
      <c r="P54" s="5">
        <v>-1421380</v>
      </c>
      <c r="Q54" s="5">
        <v>-1530935</v>
      </c>
      <c r="R54" s="5">
        <v>-1056153</v>
      </c>
      <c r="S54" s="5">
        <v>-1216541</v>
      </c>
      <c r="T54" s="5">
        <v>-1737856</v>
      </c>
      <c r="U54" s="5">
        <v>-1581617</v>
      </c>
      <c r="V54" s="5">
        <v>6022891</v>
      </c>
      <c r="W54" s="5">
        <v>62175642076</v>
      </c>
      <c r="X54" s="5">
        <v>-8633244858</v>
      </c>
      <c r="Y54" s="5">
        <v>-19223344690</v>
      </c>
      <c r="Z54" s="5">
        <v>-20618450704</v>
      </c>
    </row>
    <row r="55" spans="2:26" ht="15.5" x14ac:dyDescent="0.35">
      <c r="C55" t="s">
        <v>88</v>
      </c>
      <c r="W55" s="5">
        <v>-157589417</v>
      </c>
      <c r="X55" s="5">
        <v>-777358650</v>
      </c>
      <c r="Y55" s="5">
        <v>-990366656</v>
      </c>
      <c r="Z55" s="5">
        <v>-3862609831</v>
      </c>
    </row>
    <row r="56" spans="2:26" ht="15.5" x14ac:dyDescent="0.35">
      <c r="C56" t="s">
        <v>89</v>
      </c>
      <c r="D56" s="5">
        <v>-165535</v>
      </c>
      <c r="E56" s="5">
        <v>-146438</v>
      </c>
      <c r="F56" s="5">
        <v>-267856</v>
      </c>
      <c r="G56" s="5">
        <v>-229742</v>
      </c>
      <c r="I56" s="5">
        <v>-751707</v>
      </c>
      <c r="J56" s="5">
        <v>-760311</v>
      </c>
      <c r="K56" s="5">
        <v>-987037</v>
      </c>
      <c r="L56" s="5">
        <v>-1164978</v>
      </c>
      <c r="M56" s="5">
        <v>-1039374</v>
      </c>
      <c r="N56" s="5">
        <v>-1053784</v>
      </c>
      <c r="O56" s="5">
        <v>-904575</v>
      </c>
      <c r="P56" s="5">
        <v>-1067136</v>
      </c>
      <c r="Q56" s="5">
        <v>-1424745</v>
      </c>
      <c r="R56" s="5">
        <v>-1047680</v>
      </c>
      <c r="S56" s="5">
        <v>-1213508</v>
      </c>
      <c r="T56" s="5">
        <v>-1290095</v>
      </c>
      <c r="U56" s="5">
        <v>-2224680</v>
      </c>
      <c r="V56" s="5">
        <v>-959684</v>
      </c>
      <c r="W56" s="5">
        <v>-5906915225</v>
      </c>
      <c r="X56" s="5">
        <v>-7855886208</v>
      </c>
      <c r="Y56" s="5">
        <v>-18232978034</v>
      </c>
      <c r="Z56" s="5">
        <v>-16755840873</v>
      </c>
    </row>
    <row r="57" spans="2:26" ht="15.5" x14ac:dyDescent="0.35">
      <c r="C57" t="s">
        <v>92</v>
      </c>
      <c r="D57" s="5">
        <v>19</v>
      </c>
      <c r="E57" s="5">
        <v>11</v>
      </c>
      <c r="F57" s="5">
        <v>41</v>
      </c>
      <c r="G57" s="5">
        <v>-29</v>
      </c>
      <c r="I57" s="5">
        <v>32</v>
      </c>
      <c r="J57" s="5">
        <v>44</v>
      </c>
      <c r="K57" s="5">
        <v>161</v>
      </c>
      <c r="L57" s="5">
        <v>138</v>
      </c>
      <c r="M57" s="5">
        <v>-35</v>
      </c>
      <c r="N57" s="5">
        <v>54</v>
      </c>
      <c r="O57" s="5">
        <v>-16</v>
      </c>
      <c r="P57" s="5">
        <v>128</v>
      </c>
      <c r="Q57" s="5">
        <v>300</v>
      </c>
      <c r="R57" s="5">
        <v>270</v>
      </c>
      <c r="S57" s="5">
        <v>-84</v>
      </c>
      <c r="T57" s="5">
        <v>-255</v>
      </c>
      <c r="U57" s="5">
        <v>-1203</v>
      </c>
      <c r="W57" s="5">
        <v>-5570309</v>
      </c>
    </row>
    <row r="58" spans="2:26" ht="15.5" x14ac:dyDescent="0.35">
      <c r="C58" t="s">
        <v>93</v>
      </c>
      <c r="D58" s="5">
        <v>366818</v>
      </c>
      <c r="E58" s="5">
        <v>74098</v>
      </c>
      <c r="F58" s="5">
        <v>259696</v>
      </c>
      <c r="G58" s="5">
        <v>-372560</v>
      </c>
      <c r="I58" s="5">
        <v>-107396</v>
      </c>
      <c r="J58" s="5">
        <v>216216</v>
      </c>
      <c r="K58" s="5">
        <v>1727408</v>
      </c>
      <c r="L58" s="5">
        <v>1395331</v>
      </c>
      <c r="M58" s="5">
        <v>-385603</v>
      </c>
      <c r="N58" s="5">
        <v>115097</v>
      </c>
      <c r="O58" s="5">
        <v>-594060</v>
      </c>
      <c r="P58" s="5">
        <v>900246</v>
      </c>
      <c r="Q58" s="5">
        <v>2381311</v>
      </c>
      <c r="R58" s="5">
        <v>2365625</v>
      </c>
      <c r="S58" s="5">
        <v>-1129559</v>
      </c>
      <c r="T58" s="5">
        <v>-2423055</v>
      </c>
      <c r="U58" s="5">
        <v>-4838750</v>
      </c>
      <c r="V58" s="5">
        <v>5590858</v>
      </c>
      <c r="W58" s="5">
        <v>56455813719</v>
      </c>
      <c r="X58" s="5">
        <v>-10890997177</v>
      </c>
      <c r="Y58" s="5">
        <v>-18606653460</v>
      </c>
      <c r="Z58" s="5">
        <v>-17247321337</v>
      </c>
    </row>
    <row r="59" spans="2:26" ht="15.5" x14ac:dyDescent="0.35">
      <c r="C59" t="s">
        <v>94</v>
      </c>
      <c r="D59" s="5">
        <v>-202598</v>
      </c>
      <c r="E59" s="5">
        <v>-55898</v>
      </c>
      <c r="F59" s="5">
        <v>11018</v>
      </c>
      <c r="G59" s="5">
        <v>8998</v>
      </c>
      <c r="I59" s="5">
        <v>35760</v>
      </c>
      <c r="J59" s="5">
        <v>8375</v>
      </c>
      <c r="K59" s="5">
        <v>9150</v>
      </c>
      <c r="L59" s="5">
        <v>12021</v>
      </c>
      <c r="M59" s="5">
        <v>52951</v>
      </c>
      <c r="N59" s="5">
        <v>22403</v>
      </c>
      <c r="O59" s="5">
        <v>43441</v>
      </c>
      <c r="P59" s="5">
        <v>55830</v>
      </c>
      <c r="Q59" s="5">
        <v>45502</v>
      </c>
      <c r="R59" s="5">
        <v>-67725</v>
      </c>
      <c r="S59" s="5">
        <v>-27995867</v>
      </c>
      <c r="T59" s="5">
        <v>-39636</v>
      </c>
      <c r="U59" s="5">
        <v>6127</v>
      </c>
      <c r="V59" s="5">
        <v>-16422</v>
      </c>
      <c r="W59" s="5">
        <v>-11460324246</v>
      </c>
      <c r="X59" s="5">
        <v>725794801</v>
      </c>
      <c r="Y59" s="5">
        <v>11499000779</v>
      </c>
      <c r="Z59" s="5">
        <v>-37798717187</v>
      </c>
    </row>
    <row r="60" spans="2:26" ht="15.5" x14ac:dyDescent="0.35">
      <c r="C60" t="s">
        <v>95</v>
      </c>
      <c r="D60" s="5">
        <v>7664</v>
      </c>
      <c r="E60" s="5">
        <v>11579</v>
      </c>
      <c r="F60" s="5">
        <v>8364</v>
      </c>
      <c r="G60" s="5">
        <v>22221</v>
      </c>
      <c r="I60" s="5">
        <v>39292</v>
      </c>
      <c r="J60" s="5">
        <v>9049</v>
      </c>
      <c r="K60" s="5">
        <v>11868</v>
      </c>
      <c r="L60" s="5">
        <v>21181</v>
      </c>
      <c r="M60" s="5">
        <v>71084</v>
      </c>
      <c r="N60" s="5">
        <v>33449</v>
      </c>
      <c r="O60" s="5">
        <v>54303</v>
      </c>
      <c r="P60" s="5">
        <v>69787</v>
      </c>
      <c r="Q60" s="5">
        <v>58321</v>
      </c>
      <c r="R60" s="5">
        <v>17166</v>
      </c>
      <c r="S60" s="5">
        <v>1144</v>
      </c>
      <c r="T60" s="5">
        <v>1122</v>
      </c>
      <c r="U60" s="5">
        <v>6127</v>
      </c>
      <c r="V60" s="5">
        <v>16285</v>
      </c>
      <c r="W60" s="5">
        <v>67565754</v>
      </c>
      <c r="X60" s="5">
        <v>11432739</v>
      </c>
      <c r="Y60" s="5">
        <v>7610216</v>
      </c>
      <c r="Z60" s="5">
        <v>15266450</v>
      </c>
    </row>
    <row r="61" spans="2:26" ht="15.5" x14ac:dyDescent="0.35">
      <c r="C61" t="s">
        <v>27</v>
      </c>
      <c r="D61" s="5">
        <v>-254</v>
      </c>
      <c r="E61" s="5">
        <v>-252</v>
      </c>
      <c r="F61" s="5">
        <v>6186</v>
      </c>
      <c r="G61" s="5">
        <v>-4445</v>
      </c>
      <c r="L61" s="5">
        <v>-4924</v>
      </c>
      <c r="M61" s="5">
        <v>-3916</v>
      </c>
      <c r="N61" s="5">
        <v>-4356</v>
      </c>
      <c r="Q61" s="5">
        <v>-1155</v>
      </c>
      <c r="R61" s="5">
        <v>-81458</v>
      </c>
      <c r="S61" s="5">
        <v>-77438</v>
      </c>
      <c r="T61" s="5">
        <v>-40758</v>
      </c>
      <c r="V61" s="5">
        <v>-32707</v>
      </c>
      <c r="W61" s="5">
        <v>-11527890000</v>
      </c>
      <c r="X61" s="5">
        <v>-6456290661</v>
      </c>
      <c r="Y61" s="5">
        <v>-17751405851</v>
      </c>
      <c r="Z61" s="5">
        <v>-17654410079</v>
      </c>
    </row>
    <row r="62" spans="2:26" ht="15.5" x14ac:dyDescent="0.35">
      <c r="C62" t="s">
        <v>97</v>
      </c>
      <c r="D62" s="5">
        <v>-210008</v>
      </c>
      <c r="E62" s="5">
        <v>-67225</v>
      </c>
      <c r="G62" s="5">
        <v>-8778</v>
      </c>
      <c r="X62" s="5">
        <v>5391613953</v>
      </c>
      <c r="Y62" s="5">
        <v>18703493157</v>
      </c>
      <c r="Z62" s="5">
        <v>-21175028782</v>
      </c>
    </row>
    <row r="63" spans="2:26" ht="15.5" x14ac:dyDescent="0.35">
      <c r="C63" t="s">
        <v>96</v>
      </c>
      <c r="X63" s="5">
        <v>87500000</v>
      </c>
      <c r="Y63" s="5">
        <v>9652189336</v>
      </c>
      <c r="Z63" s="5">
        <v>1113047607</v>
      </c>
    </row>
    <row r="64" spans="2:26" ht="15.5" x14ac:dyDescent="0.35">
      <c r="C64" t="s">
        <v>378</v>
      </c>
    </row>
    <row r="65" spans="2:26" ht="15.5" x14ac:dyDescent="0.35">
      <c r="C65" t="s">
        <v>98</v>
      </c>
      <c r="D65" s="5">
        <v>-202598</v>
      </c>
      <c r="E65" s="5">
        <v>-55898</v>
      </c>
      <c r="F65" s="5">
        <v>11018</v>
      </c>
      <c r="G65" s="5">
        <v>8998</v>
      </c>
      <c r="I65" s="5">
        <v>35760</v>
      </c>
      <c r="J65" s="5">
        <v>8375</v>
      </c>
      <c r="K65" s="5">
        <v>9150</v>
      </c>
      <c r="L65" s="5">
        <v>12021</v>
      </c>
      <c r="M65" s="5">
        <v>52951</v>
      </c>
      <c r="N65" s="5">
        <v>22403</v>
      </c>
      <c r="O65" s="5">
        <v>43441</v>
      </c>
      <c r="P65" s="5">
        <v>55830</v>
      </c>
      <c r="Q65" s="5">
        <v>45502</v>
      </c>
      <c r="R65" s="5">
        <v>-67725</v>
      </c>
      <c r="S65" s="5">
        <v>-27995867</v>
      </c>
      <c r="T65" s="5">
        <v>-39636</v>
      </c>
      <c r="U65" s="5">
        <v>6127</v>
      </c>
      <c r="V65" s="5">
        <v>-16422</v>
      </c>
      <c r="W65" s="5">
        <v>-11460324246</v>
      </c>
      <c r="X65" s="5">
        <v>725794801</v>
      </c>
      <c r="Y65" s="5">
        <v>11499000779</v>
      </c>
      <c r="Z65" s="5">
        <v>-37798717187</v>
      </c>
    </row>
    <row r="66" spans="2:26" ht="15.5" x14ac:dyDescent="0.35">
      <c r="C66" t="s">
        <v>29</v>
      </c>
      <c r="D66" s="5">
        <v>164220</v>
      </c>
      <c r="E66" s="5">
        <v>18200</v>
      </c>
      <c r="F66" s="5">
        <v>270714</v>
      </c>
      <c r="G66" s="5">
        <v>-363562</v>
      </c>
      <c r="I66" s="5">
        <v>-71636</v>
      </c>
      <c r="J66" s="5">
        <v>224591</v>
      </c>
      <c r="K66" s="5">
        <v>1736558</v>
      </c>
      <c r="L66" s="5">
        <v>1407352</v>
      </c>
      <c r="M66" s="5">
        <v>-332652</v>
      </c>
      <c r="N66" s="5">
        <v>137500</v>
      </c>
      <c r="O66" s="5">
        <v>-550619</v>
      </c>
      <c r="P66" s="5">
        <v>956076</v>
      </c>
      <c r="Q66" s="5">
        <v>2426813</v>
      </c>
      <c r="R66" s="5">
        <v>2297900</v>
      </c>
      <c r="S66" s="5">
        <v>-29125426</v>
      </c>
      <c r="T66" s="5">
        <v>-2462691</v>
      </c>
      <c r="U66" s="5">
        <v>-4832623</v>
      </c>
      <c r="V66" s="5">
        <v>5574436</v>
      </c>
      <c r="W66" s="5">
        <v>44995489473</v>
      </c>
      <c r="X66" s="5">
        <v>-10165202376</v>
      </c>
      <c r="Y66" s="5">
        <v>-7107652681</v>
      </c>
      <c r="Z66" s="5">
        <v>-55046038524</v>
      </c>
    </row>
    <row r="67" spans="2:26" ht="15.5" x14ac:dyDescent="0.35">
      <c r="C67" t="s">
        <v>28</v>
      </c>
      <c r="D67" s="5">
        <v>-32412</v>
      </c>
      <c r="E67" s="5">
        <v>-288</v>
      </c>
      <c r="F67" s="5">
        <v>-25037</v>
      </c>
      <c r="G67" s="5">
        <v>3932</v>
      </c>
      <c r="I67" s="5">
        <v>-8115</v>
      </c>
      <c r="J67" s="5">
        <v>-146869</v>
      </c>
      <c r="K67" s="5">
        <v>-534763</v>
      </c>
      <c r="L67" s="5">
        <v>-451823</v>
      </c>
      <c r="M67" s="5">
        <v>-255673</v>
      </c>
      <c r="N67" s="5">
        <v>-68199</v>
      </c>
      <c r="O67" s="5">
        <v>-8752</v>
      </c>
      <c r="P67" s="5">
        <v>-228828</v>
      </c>
      <c r="R67" s="5">
        <v>47393</v>
      </c>
      <c r="S67" s="5">
        <v>-36521</v>
      </c>
      <c r="T67" s="5">
        <v>-523175</v>
      </c>
      <c r="U67" s="5">
        <v>113465</v>
      </c>
      <c r="V67" s="5">
        <v>181745</v>
      </c>
      <c r="W67" s="5">
        <v>778537973</v>
      </c>
      <c r="X67" s="5">
        <v>64749676</v>
      </c>
      <c r="Y67" s="5">
        <v>161316597</v>
      </c>
      <c r="Z67" s="5">
        <v>-5346176470</v>
      </c>
    </row>
    <row r="68" spans="2:26" ht="15.5" x14ac:dyDescent="0.35">
      <c r="C68" t="s">
        <v>262</v>
      </c>
      <c r="D68" s="5">
        <v>131808</v>
      </c>
      <c r="E68" s="5">
        <v>17912</v>
      </c>
      <c r="F68" s="5">
        <v>245677</v>
      </c>
      <c r="G68" s="5">
        <v>-359630</v>
      </c>
      <c r="I68" s="5">
        <v>-79751</v>
      </c>
      <c r="J68" s="5">
        <v>77722</v>
      </c>
      <c r="K68" s="5">
        <v>1201795</v>
      </c>
      <c r="L68" s="5">
        <v>955529</v>
      </c>
      <c r="M68" s="5">
        <v>-588325</v>
      </c>
      <c r="N68" s="5">
        <v>69301</v>
      </c>
      <c r="O68" s="5">
        <v>-559371</v>
      </c>
      <c r="P68" s="5">
        <v>727248</v>
      </c>
      <c r="Q68" s="5">
        <v>2426813</v>
      </c>
      <c r="R68" s="5">
        <v>2345293</v>
      </c>
      <c r="S68" s="5">
        <v>-29161947</v>
      </c>
      <c r="T68" s="5">
        <v>-2985866</v>
      </c>
      <c r="U68" s="5">
        <v>-4719158</v>
      </c>
      <c r="V68" s="5">
        <v>5756181</v>
      </c>
      <c r="W68" s="5">
        <v>45774027446</v>
      </c>
      <c r="X68" s="5">
        <v>-10100452700</v>
      </c>
      <c r="Y68" s="5">
        <v>-6946336084</v>
      </c>
      <c r="Z68" s="5">
        <v>-60392214994</v>
      </c>
    </row>
    <row r="69" spans="2:26" ht="15.5" x14ac:dyDescent="0.35">
      <c r="C69" t="s">
        <v>264</v>
      </c>
      <c r="Y69" s="5">
        <v>-2864028</v>
      </c>
    </row>
    <row r="70" spans="2:26" ht="15.5" x14ac:dyDescent="0.35">
      <c r="C70" t="s">
        <v>102</v>
      </c>
      <c r="D70" s="5">
        <v>131808</v>
      </c>
      <c r="E70" s="5">
        <v>17912</v>
      </c>
      <c r="F70" s="5">
        <v>245677</v>
      </c>
      <c r="G70" s="5">
        <v>-359630</v>
      </c>
      <c r="I70" s="5">
        <v>-79751</v>
      </c>
      <c r="J70" s="5">
        <v>77722</v>
      </c>
      <c r="K70" s="5">
        <v>1201795</v>
      </c>
      <c r="L70" s="5">
        <v>955529</v>
      </c>
      <c r="M70" s="5">
        <v>-588325</v>
      </c>
      <c r="N70" s="5">
        <v>69301</v>
      </c>
      <c r="O70" s="5">
        <v>-559371</v>
      </c>
      <c r="P70" s="5">
        <v>727248</v>
      </c>
      <c r="Q70" s="5">
        <v>2426813</v>
      </c>
      <c r="R70" s="5">
        <v>2345293</v>
      </c>
      <c r="S70" s="5">
        <v>-29161947</v>
      </c>
      <c r="T70" s="5">
        <v>-2985866</v>
      </c>
      <c r="U70" s="5">
        <v>-4719158</v>
      </c>
      <c r="V70" s="5">
        <v>5756181</v>
      </c>
      <c r="W70" s="5">
        <v>45774027446</v>
      </c>
      <c r="X70" s="5">
        <v>-10100452700</v>
      </c>
      <c r="Y70" s="5">
        <v>-6949200112</v>
      </c>
      <c r="Z70" s="5">
        <v>-60392214994</v>
      </c>
    </row>
    <row r="71" spans="2:26" ht="15.5" x14ac:dyDescent="0.35">
      <c r="C71" t="s">
        <v>103</v>
      </c>
      <c r="F71" s="5">
        <v>-6152</v>
      </c>
      <c r="I71" s="5">
        <v>-6152</v>
      </c>
      <c r="J71" s="5">
        <v>26488</v>
      </c>
      <c r="K71" s="5">
        <v>-1038</v>
      </c>
      <c r="L71" s="5">
        <v>6379</v>
      </c>
      <c r="M71" s="5">
        <v>5713</v>
      </c>
      <c r="N71" s="5">
        <v>-251</v>
      </c>
      <c r="O71" s="5">
        <v>641</v>
      </c>
      <c r="P71" s="5">
        <v>-7574</v>
      </c>
      <c r="Q71" s="5">
        <v>110595</v>
      </c>
      <c r="R71" s="5">
        <v>-12565</v>
      </c>
      <c r="S71" s="5">
        <v>-1304</v>
      </c>
      <c r="T71" s="5">
        <v>15452</v>
      </c>
      <c r="U71" s="5">
        <v>22970</v>
      </c>
    </row>
    <row r="72" spans="2:26" ht="15.5" x14ac:dyDescent="0.35">
      <c r="C72" t="s">
        <v>105</v>
      </c>
      <c r="D72" s="5">
        <v>131808</v>
      </c>
      <c r="E72" s="5">
        <v>17912</v>
      </c>
      <c r="F72" s="5">
        <v>239525</v>
      </c>
      <c r="G72" s="5">
        <v>-359630</v>
      </c>
      <c r="I72" s="5">
        <v>-85903</v>
      </c>
      <c r="J72" s="5">
        <v>104210</v>
      </c>
      <c r="K72" s="5">
        <v>1200757</v>
      </c>
      <c r="L72" s="5">
        <v>961908</v>
      </c>
      <c r="M72" s="5">
        <v>-582612</v>
      </c>
      <c r="N72" s="5">
        <v>69050</v>
      </c>
      <c r="O72" s="5">
        <v>-558730</v>
      </c>
      <c r="P72" s="5">
        <v>719674</v>
      </c>
      <c r="Q72" s="5">
        <v>2537408</v>
      </c>
      <c r="R72" s="5">
        <v>2332728</v>
      </c>
      <c r="S72" s="5">
        <v>-29163251</v>
      </c>
      <c r="T72" s="5">
        <v>-2970414</v>
      </c>
      <c r="U72" s="5">
        <v>-4696188</v>
      </c>
      <c r="V72" s="5">
        <v>5756181</v>
      </c>
      <c r="W72" s="5">
        <v>45774027446</v>
      </c>
    </row>
    <row r="73" spans="2:26" ht="15.5" x14ac:dyDescent="0.35">
      <c r="C73" t="s">
        <v>106</v>
      </c>
      <c r="D73" s="5">
        <v>131808</v>
      </c>
      <c r="E73" s="5">
        <v>17912</v>
      </c>
      <c r="F73" s="5">
        <v>245677</v>
      </c>
      <c r="G73" s="5">
        <v>-359630</v>
      </c>
      <c r="I73" s="5">
        <v>-79751</v>
      </c>
      <c r="J73" s="5">
        <v>77722</v>
      </c>
      <c r="K73" s="5">
        <v>1201795</v>
      </c>
      <c r="L73" s="5">
        <v>955529</v>
      </c>
      <c r="M73" s="5">
        <v>-588325</v>
      </c>
      <c r="N73" s="5">
        <v>69301</v>
      </c>
      <c r="O73" s="5">
        <v>-559371</v>
      </c>
      <c r="P73" s="5">
        <v>727248</v>
      </c>
      <c r="Q73" s="5">
        <v>2426813</v>
      </c>
      <c r="R73" s="5">
        <v>2345293</v>
      </c>
      <c r="S73" s="5">
        <v>-29161947</v>
      </c>
      <c r="T73" s="5">
        <v>-2985866</v>
      </c>
      <c r="U73" s="5">
        <v>-4719158</v>
      </c>
      <c r="V73" s="5">
        <v>5756181</v>
      </c>
      <c r="W73" s="5">
        <v>45774027446</v>
      </c>
      <c r="X73" s="5">
        <v>-10100452700</v>
      </c>
      <c r="Y73" s="5">
        <v>-6949200112</v>
      </c>
      <c r="Z73" s="5">
        <v>-60392214994</v>
      </c>
    </row>
    <row r="74" spans="2:26" ht="15.5" x14ac:dyDescent="0.35">
      <c r="C74" t="s">
        <v>8</v>
      </c>
      <c r="D74" s="5">
        <v>131789</v>
      </c>
      <c r="E74" s="5">
        <v>17901</v>
      </c>
      <c r="F74" s="5">
        <v>239484</v>
      </c>
      <c r="G74" s="5">
        <v>-359601</v>
      </c>
      <c r="I74" s="5">
        <v>-85935</v>
      </c>
      <c r="J74" s="5">
        <v>104166</v>
      </c>
      <c r="K74" s="5">
        <v>1200596</v>
      </c>
      <c r="L74" s="5">
        <v>961770</v>
      </c>
      <c r="M74" s="5">
        <v>-582577</v>
      </c>
      <c r="N74" s="5">
        <v>68996</v>
      </c>
      <c r="O74" s="5">
        <v>-558714</v>
      </c>
      <c r="P74" s="5">
        <v>719546</v>
      </c>
      <c r="Q74" s="5">
        <v>2537108</v>
      </c>
      <c r="R74" s="5">
        <v>2332458</v>
      </c>
      <c r="S74" s="5">
        <v>-29163167</v>
      </c>
      <c r="T74" s="5">
        <v>-2970159</v>
      </c>
      <c r="U74" s="5">
        <v>-4694985</v>
      </c>
      <c r="V74" s="5">
        <v>5756181</v>
      </c>
      <c r="W74" s="5">
        <v>45779597755</v>
      </c>
    </row>
    <row r="75" spans="2:26" ht="15.5" x14ac:dyDescent="0.35">
      <c r="C75" t="s">
        <v>91</v>
      </c>
    </row>
    <row r="76" spans="2:26" ht="15.5" x14ac:dyDescent="0.35">
      <c r="C76" t="s">
        <v>108</v>
      </c>
      <c r="D76" s="5">
        <v>131808</v>
      </c>
      <c r="E76" s="5">
        <v>17912</v>
      </c>
      <c r="F76" s="5">
        <v>245677</v>
      </c>
      <c r="G76" s="5">
        <v>-359630</v>
      </c>
      <c r="I76" s="5">
        <v>-79751</v>
      </c>
      <c r="J76" s="5">
        <v>77722</v>
      </c>
      <c r="K76" s="5">
        <v>1201795</v>
      </c>
      <c r="L76" s="5">
        <v>955529</v>
      </c>
      <c r="M76" s="5">
        <v>-588325</v>
      </c>
      <c r="N76" s="5">
        <v>69301</v>
      </c>
      <c r="O76" s="5">
        <v>-559371</v>
      </c>
      <c r="P76" s="5">
        <v>727248</v>
      </c>
      <c r="Q76" s="5">
        <v>2426813</v>
      </c>
      <c r="R76" s="5">
        <v>2345293</v>
      </c>
      <c r="S76" s="5">
        <v>-29161947</v>
      </c>
      <c r="T76" s="5">
        <v>-2985866</v>
      </c>
      <c r="U76" s="5">
        <v>-4719158</v>
      </c>
      <c r="V76" s="5">
        <v>5756181</v>
      </c>
      <c r="W76" s="5">
        <v>45774027446</v>
      </c>
      <c r="X76" s="5">
        <v>-10100452700</v>
      </c>
      <c r="Y76" s="5">
        <v>-6949200112</v>
      </c>
      <c r="Z76" s="5">
        <v>-60392214994</v>
      </c>
    </row>
    <row r="77" spans="2:26" ht="15.5" x14ac:dyDescent="0.35">
      <c r="C77" t="s">
        <v>109</v>
      </c>
      <c r="D77" s="5">
        <v>131808</v>
      </c>
      <c r="E77" s="5">
        <v>17912</v>
      </c>
      <c r="F77" s="5">
        <v>239525</v>
      </c>
      <c r="G77" s="5">
        <v>-359630</v>
      </c>
      <c r="I77" s="5">
        <v>-85903</v>
      </c>
      <c r="J77" s="5">
        <v>104210</v>
      </c>
      <c r="K77" s="5">
        <v>1200757</v>
      </c>
      <c r="L77" s="5">
        <v>961908</v>
      </c>
      <c r="M77" s="5">
        <v>-582612</v>
      </c>
      <c r="N77" s="5">
        <v>69050</v>
      </c>
      <c r="O77" s="5">
        <v>-558730</v>
      </c>
      <c r="P77" s="5">
        <v>719674</v>
      </c>
      <c r="Q77" s="5">
        <v>2537408</v>
      </c>
      <c r="R77" s="5">
        <v>2332728</v>
      </c>
      <c r="S77" s="5">
        <v>-29163251</v>
      </c>
      <c r="T77" s="5">
        <v>-2970414</v>
      </c>
      <c r="U77" s="5">
        <v>-4696188</v>
      </c>
      <c r="V77" s="5">
        <v>5756181</v>
      </c>
      <c r="W77" s="5">
        <v>45774027446</v>
      </c>
    </row>
    <row r="78" spans="2:26" ht="15.5" x14ac:dyDescent="0.35">
      <c r="C78" t="s">
        <v>110</v>
      </c>
      <c r="D78" s="5">
        <v>131808</v>
      </c>
      <c r="E78" s="5">
        <v>17912</v>
      </c>
      <c r="F78" s="5">
        <v>239525</v>
      </c>
      <c r="G78" s="5">
        <v>-359630</v>
      </c>
      <c r="I78" s="5">
        <v>-85903</v>
      </c>
      <c r="J78" s="5">
        <v>104210</v>
      </c>
      <c r="K78" s="5">
        <v>1200757</v>
      </c>
      <c r="L78" s="5">
        <v>961908</v>
      </c>
      <c r="M78" s="5">
        <v>-582612</v>
      </c>
      <c r="N78" s="5">
        <v>69050</v>
      </c>
      <c r="O78" s="5">
        <v>-558730</v>
      </c>
      <c r="P78" s="5">
        <v>719674</v>
      </c>
      <c r="Q78" s="5">
        <v>2537408</v>
      </c>
      <c r="R78" s="5">
        <v>2332728</v>
      </c>
      <c r="S78" s="5">
        <v>-29163251</v>
      </c>
      <c r="T78" s="5">
        <v>-2970414</v>
      </c>
      <c r="U78" s="5">
        <v>-4696188</v>
      </c>
      <c r="V78" s="5">
        <v>5756181</v>
      </c>
      <c r="W78" s="5">
        <v>45774027446</v>
      </c>
    </row>
    <row r="80" spans="2:26" ht="15.5" x14ac:dyDescent="0.35">
      <c r="B80" t="s">
        <v>111</v>
      </c>
      <c r="C80" t="s">
        <v>112</v>
      </c>
    </row>
    <row r="81" spans="3:26" ht="15.5" x14ac:dyDescent="0.35">
      <c r="C81" t="s">
        <v>113</v>
      </c>
    </row>
    <row r="82" spans="3:26" ht="15.5" x14ac:dyDescent="0.35">
      <c r="C82" t="s">
        <v>20</v>
      </c>
      <c r="D82" s="5">
        <v>2689349</v>
      </c>
      <c r="E82" s="5">
        <v>2613093</v>
      </c>
      <c r="F82" s="5">
        <v>1356649</v>
      </c>
      <c r="G82" s="5">
        <v>2636264</v>
      </c>
      <c r="I82" s="5">
        <v>1356649</v>
      </c>
      <c r="J82" s="5">
        <v>1235769</v>
      </c>
      <c r="K82" s="5">
        <v>227486</v>
      </c>
      <c r="L82" s="5">
        <v>805858</v>
      </c>
      <c r="M82" s="5">
        <v>2444492</v>
      </c>
      <c r="N82" s="5">
        <v>2638912</v>
      </c>
      <c r="O82" s="5">
        <v>2181261</v>
      </c>
      <c r="P82" s="5">
        <v>1115321</v>
      </c>
      <c r="Q82" s="5">
        <v>2107064</v>
      </c>
      <c r="R82" s="5">
        <v>886814</v>
      </c>
      <c r="S82" s="5">
        <v>361743</v>
      </c>
      <c r="T82" s="5">
        <v>1522917</v>
      </c>
      <c r="U82" s="5">
        <v>327744</v>
      </c>
      <c r="V82" s="5">
        <v>858078</v>
      </c>
      <c r="W82" s="5">
        <v>1203600550</v>
      </c>
      <c r="X82" s="5">
        <v>796345253</v>
      </c>
      <c r="Y82" s="5">
        <v>999243000</v>
      </c>
      <c r="Z82" s="5">
        <v>1672879870</v>
      </c>
    </row>
    <row r="83" spans="3:26" ht="15.5" x14ac:dyDescent="0.35">
      <c r="C83" t="s">
        <v>114</v>
      </c>
      <c r="S83" s="5">
        <v>6110</v>
      </c>
      <c r="T83" s="5">
        <v>6110</v>
      </c>
      <c r="U83" s="5">
        <v>6578</v>
      </c>
      <c r="V83" s="5">
        <v>7014</v>
      </c>
    </row>
    <row r="84" spans="3:26" ht="15.5" x14ac:dyDescent="0.35">
      <c r="C84" t="s">
        <v>115</v>
      </c>
      <c r="D84" s="5">
        <v>2089254</v>
      </c>
      <c r="E84" s="5">
        <v>2205140</v>
      </c>
      <c r="F84" s="5">
        <v>3860890</v>
      </c>
      <c r="G84" s="5">
        <v>2954397</v>
      </c>
      <c r="I84" s="5">
        <v>3860890</v>
      </c>
      <c r="J84" s="5">
        <v>1859049</v>
      </c>
      <c r="K84" s="5">
        <v>1359985</v>
      </c>
      <c r="L84" s="5">
        <v>1792382</v>
      </c>
      <c r="M84" s="5">
        <v>1049098</v>
      </c>
      <c r="N84" s="5">
        <v>1663148</v>
      </c>
      <c r="O84" s="5">
        <v>864157</v>
      </c>
      <c r="P84" s="5">
        <v>4652745</v>
      </c>
      <c r="Q84" s="5">
        <v>3574621</v>
      </c>
      <c r="R84" s="5">
        <v>3253963</v>
      </c>
      <c r="S84" s="5">
        <v>1608735</v>
      </c>
      <c r="T84" s="5">
        <v>1024966</v>
      </c>
      <c r="U84" s="5">
        <v>549141</v>
      </c>
      <c r="V84" s="5">
        <v>2715575</v>
      </c>
      <c r="X84" s="5">
        <v>78560311</v>
      </c>
      <c r="Y84" s="5">
        <v>11752248634</v>
      </c>
      <c r="Z84" s="5">
        <v>12220957375</v>
      </c>
    </row>
    <row r="85" spans="3:26" ht="15.5" x14ac:dyDescent="0.35">
      <c r="C85" t="s">
        <v>116</v>
      </c>
      <c r="D85" s="5">
        <v>43052254</v>
      </c>
      <c r="E85" s="5">
        <v>43051755</v>
      </c>
      <c r="F85" s="5">
        <v>43053582</v>
      </c>
      <c r="G85" s="5">
        <v>43353772</v>
      </c>
      <c r="I85" s="5">
        <v>43053582</v>
      </c>
      <c r="J85" s="5">
        <v>43354293</v>
      </c>
      <c r="U85" s="5">
        <v>41665</v>
      </c>
      <c r="V85" s="5">
        <v>31083</v>
      </c>
    </row>
    <row r="86" spans="3:26" ht="15.5" x14ac:dyDescent="0.35">
      <c r="C86" t="s">
        <v>118</v>
      </c>
      <c r="D86" s="5">
        <v>2089254</v>
      </c>
      <c r="E86" s="5">
        <v>2205140</v>
      </c>
      <c r="F86" s="5">
        <v>3860890</v>
      </c>
      <c r="G86" s="5">
        <v>2954397</v>
      </c>
      <c r="I86" s="5">
        <v>3860890</v>
      </c>
      <c r="J86" s="5">
        <v>1859049</v>
      </c>
      <c r="K86" s="5">
        <v>1359985</v>
      </c>
      <c r="L86" s="5">
        <v>1792382</v>
      </c>
      <c r="M86" s="5">
        <v>1049098</v>
      </c>
      <c r="N86" s="5">
        <v>1663148</v>
      </c>
      <c r="O86" s="5">
        <v>864157</v>
      </c>
      <c r="P86" s="5">
        <v>4652745</v>
      </c>
      <c r="Q86" s="5">
        <v>3574621</v>
      </c>
      <c r="R86" s="5">
        <v>3253963</v>
      </c>
      <c r="S86" s="5">
        <v>1608735</v>
      </c>
      <c r="T86" s="5">
        <v>1024966</v>
      </c>
      <c r="U86" s="5">
        <v>549141</v>
      </c>
      <c r="V86" s="5">
        <v>2715575</v>
      </c>
      <c r="X86" s="5">
        <v>78560311</v>
      </c>
      <c r="Y86" s="5">
        <v>11752248634</v>
      </c>
      <c r="Z86" s="5">
        <v>12220957375</v>
      </c>
    </row>
    <row r="87" spans="3:26" ht="15.5" x14ac:dyDescent="0.35">
      <c r="C87" t="s">
        <v>119</v>
      </c>
      <c r="K87" s="5">
        <v>83760</v>
      </c>
      <c r="M87" s="5">
        <v>268799</v>
      </c>
      <c r="N87" s="5">
        <v>158902</v>
      </c>
      <c r="O87" s="5">
        <v>25328</v>
      </c>
      <c r="P87" s="5">
        <v>17874</v>
      </c>
      <c r="Q87" s="5">
        <v>305</v>
      </c>
      <c r="R87" s="5">
        <v>343</v>
      </c>
      <c r="S87" s="5">
        <v>31</v>
      </c>
      <c r="T87" s="5">
        <v>1079825</v>
      </c>
      <c r="U87" s="5">
        <v>8376</v>
      </c>
      <c r="V87" s="5">
        <v>108507</v>
      </c>
      <c r="X87" s="5">
        <v>17826290</v>
      </c>
      <c r="Y87" s="5">
        <v>10104248042</v>
      </c>
      <c r="Z87" s="5">
        <v>34973110909</v>
      </c>
    </row>
    <row r="88" spans="3:26" ht="15.5" x14ac:dyDescent="0.35">
      <c r="C88" t="s">
        <v>117</v>
      </c>
      <c r="D88" s="5">
        <v>234</v>
      </c>
      <c r="F88" s="5">
        <v>293</v>
      </c>
      <c r="I88" s="5">
        <v>293</v>
      </c>
      <c r="J88" s="5">
        <v>54879</v>
      </c>
      <c r="K88" s="5">
        <v>43606377</v>
      </c>
      <c r="L88" s="5">
        <v>46925993</v>
      </c>
      <c r="M88" s="5">
        <v>51842686</v>
      </c>
      <c r="N88" s="5">
        <v>52970302</v>
      </c>
      <c r="O88" s="5">
        <v>53884963</v>
      </c>
      <c r="P88" s="5">
        <v>56809195</v>
      </c>
      <c r="Q88" s="5">
        <v>57624891</v>
      </c>
      <c r="R88" s="5">
        <v>59037282</v>
      </c>
      <c r="S88" s="5">
        <v>60822755</v>
      </c>
      <c r="T88" s="5">
        <v>62638590</v>
      </c>
      <c r="U88" s="5">
        <v>60910824</v>
      </c>
      <c r="V88" s="5">
        <v>56122273</v>
      </c>
    </row>
    <row r="89" spans="3:26" ht="15.5" x14ac:dyDescent="0.35">
      <c r="C89" t="s">
        <v>267</v>
      </c>
      <c r="K89" s="5">
        <v>83760</v>
      </c>
      <c r="M89" s="5">
        <v>268799</v>
      </c>
      <c r="N89" s="5">
        <v>158902</v>
      </c>
      <c r="O89" s="5">
        <v>25328</v>
      </c>
      <c r="P89" s="5">
        <v>17874</v>
      </c>
      <c r="Q89" s="5">
        <v>305</v>
      </c>
      <c r="R89" s="5">
        <v>343</v>
      </c>
      <c r="S89" s="5">
        <v>31</v>
      </c>
      <c r="T89" s="5">
        <v>1079825</v>
      </c>
      <c r="U89" s="5">
        <v>8376</v>
      </c>
      <c r="V89" s="5">
        <v>108507</v>
      </c>
      <c r="X89" s="5">
        <v>17826290</v>
      </c>
      <c r="Y89" s="5">
        <v>10104248042</v>
      </c>
      <c r="Z89" s="5">
        <v>34973110909</v>
      </c>
    </row>
    <row r="90" spans="3:26" ht="15.5" x14ac:dyDescent="0.35">
      <c r="C90" t="s">
        <v>268</v>
      </c>
      <c r="D90" s="5">
        <v>362831</v>
      </c>
      <c r="E90" s="5">
        <v>313290</v>
      </c>
      <c r="F90" s="5">
        <v>275019</v>
      </c>
      <c r="G90" s="5">
        <v>314515</v>
      </c>
      <c r="I90" s="5">
        <v>275019</v>
      </c>
      <c r="J90" s="5">
        <v>272928</v>
      </c>
      <c r="K90" s="5">
        <v>256226</v>
      </c>
      <c r="L90" s="5">
        <v>276630</v>
      </c>
      <c r="M90" s="5">
        <v>288447</v>
      </c>
      <c r="N90" s="5">
        <v>281556</v>
      </c>
      <c r="O90" s="5">
        <v>206263</v>
      </c>
      <c r="P90" s="5">
        <v>200118</v>
      </c>
      <c r="Q90" s="5">
        <v>229243</v>
      </c>
      <c r="R90" s="5">
        <v>208278</v>
      </c>
      <c r="S90" s="5">
        <v>143545</v>
      </c>
      <c r="T90" s="5">
        <v>93580</v>
      </c>
      <c r="U90" s="5">
        <v>20634</v>
      </c>
      <c r="V90" s="5">
        <v>97</v>
      </c>
      <c r="X90" s="5">
        <v>6110765785</v>
      </c>
      <c r="Y90" s="5">
        <v>9775701415</v>
      </c>
      <c r="Z90" s="5">
        <v>18449261978</v>
      </c>
    </row>
    <row r="91" spans="3:26" ht="15.5" x14ac:dyDescent="0.35">
      <c r="C91" t="s">
        <v>92</v>
      </c>
      <c r="D91" s="5">
        <v>-65077636</v>
      </c>
      <c r="E91" s="5">
        <v>-65209423</v>
      </c>
      <c r="F91" s="5">
        <v>-65227326</v>
      </c>
      <c r="G91" s="5">
        <v>-65466810</v>
      </c>
      <c r="I91" s="5">
        <v>-65227326</v>
      </c>
      <c r="J91" s="5">
        <v>-65141391</v>
      </c>
      <c r="K91" s="5">
        <v>-65245557</v>
      </c>
      <c r="L91" s="5">
        <v>-66437778</v>
      </c>
      <c r="M91" s="5">
        <v>-67399548</v>
      </c>
      <c r="N91" s="5">
        <v>-66816971</v>
      </c>
      <c r="O91" s="5">
        <v>-66885967</v>
      </c>
      <c r="P91" s="5">
        <v>-66327253</v>
      </c>
      <c r="Q91" s="5">
        <v>-67046799</v>
      </c>
      <c r="R91" s="5">
        <v>-69583907</v>
      </c>
      <c r="S91" s="5">
        <v>-71916365</v>
      </c>
      <c r="T91" s="5">
        <v>-42753198</v>
      </c>
      <c r="U91" s="5">
        <v>-39783039</v>
      </c>
      <c r="V91" s="5">
        <v>-34205756</v>
      </c>
      <c r="W91" s="5">
        <v>-352125108113</v>
      </c>
      <c r="X91" s="5">
        <v>-397904705868</v>
      </c>
      <c r="Y91" s="5">
        <v>-387804253168</v>
      </c>
      <c r="Z91" s="5">
        <v>-380855053056</v>
      </c>
    </row>
    <row r="92" spans="3:26" ht="15.5" x14ac:dyDescent="0.35">
      <c r="C92" t="s">
        <v>121</v>
      </c>
      <c r="D92" s="5">
        <v>5519521</v>
      </c>
      <c r="E92" s="5">
        <v>5519684</v>
      </c>
      <c r="F92" s="5">
        <v>5940890</v>
      </c>
      <c r="G92" s="5">
        <v>7026947</v>
      </c>
      <c r="I92" s="5">
        <v>5940890</v>
      </c>
      <c r="J92" s="5">
        <v>3480922</v>
      </c>
      <c r="K92" s="5">
        <v>2085153</v>
      </c>
      <c r="L92" s="5">
        <v>3015493</v>
      </c>
      <c r="M92" s="5">
        <v>4187836</v>
      </c>
      <c r="N92" s="5">
        <v>4839888</v>
      </c>
      <c r="O92" s="5">
        <v>3387886</v>
      </c>
      <c r="P92" s="5">
        <v>6246256</v>
      </c>
      <c r="Q92" s="5">
        <v>5998669</v>
      </c>
      <c r="R92" s="5">
        <v>4427061</v>
      </c>
      <c r="S92" s="5">
        <v>2270855</v>
      </c>
      <c r="T92" s="5">
        <v>4262173</v>
      </c>
      <c r="U92" s="5">
        <v>1669140</v>
      </c>
      <c r="V92" s="5">
        <v>6271691</v>
      </c>
      <c r="W92" s="5">
        <v>1245681389</v>
      </c>
      <c r="X92" s="5">
        <v>7297190499</v>
      </c>
      <c r="Y92" s="5">
        <v>33949639792</v>
      </c>
      <c r="Z92" s="5">
        <v>69680994435</v>
      </c>
    </row>
    <row r="93" spans="3:26" ht="15.5" x14ac:dyDescent="0.35">
      <c r="C93" t="s">
        <v>122</v>
      </c>
    </row>
    <row r="94" spans="3:26" ht="15.5" x14ac:dyDescent="0.35">
      <c r="C94" t="s">
        <v>126</v>
      </c>
      <c r="D94" s="5">
        <v>5699058</v>
      </c>
      <c r="E94" s="5">
        <v>6181163</v>
      </c>
      <c r="F94" s="5">
        <v>6665911</v>
      </c>
      <c r="G94" s="5">
        <v>7147203</v>
      </c>
      <c r="I94" s="5">
        <v>6665911</v>
      </c>
      <c r="J94" s="5">
        <v>8224265</v>
      </c>
      <c r="K94" s="5">
        <v>10022758</v>
      </c>
      <c r="L94" s="5">
        <v>11619202</v>
      </c>
      <c r="M94" s="5">
        <v>13376469</v>
      </c>
      <c r="N94" s="5">
        <v>15093088</v>
      </c>
      <c r="O94" s="5">
        <v>16748507</v>
      </c>
      <c r="P94" s="5">
        <v>18484804</v>
      </c>
      <c r="Q94" s="5">
        <v>18180415</v>
      </c>
      <c r="R94" s="5">
        <v>19832427</v>
      </c>
      <c r="S94" s="5">
        <v>20081333</v>
      </c>
      <c r="T94" s="5">
        <v>21206938</v>
      </c>
      <c r="U94" s="5">
        <v>24411648</v>
      </c>
      <c r="V94" s="5">
        <v>22746136</v>
      </c>
      <c r="W94" s="5">
        <v>2433536799</v>
      </c>
      <c r="X94" s="5">
        <v>9111857738</v>
      </c>
      <c r="Y94" s="5">
        <v>10076675245</v>
      </c>
      <c r="Z94" s="5">
        <v>22487899181</v>
      </c>
    </row>
    <row r="95" spans="3:26" ht="15.5" x14ac:dyDescent="0.35">
      <c r="C95" t="s">
        <v>128</v>
      </c>
      <c r="T95" s="5">
        <v>27919344</v>
      </c>
      <c r="U95" s="5">
        <v>27919344</v>
      </c>
      <c r="V95" s="5">
        <v>27522881</v>
      </c>
    </row>
    <row r="96" spans="3:26" ht="15.5" x14ac:dyDescent="0.35">
      <c r="C96" t="s">
        <v>125</v>
      </c>
      <c r="D96" s="5">
        <v>447783</v>
      </c>
      <c r="E96" s="5">
        <v>444066</v>
      </c>
      <c r="F96" s="5">
        <v>440350</v>
      </c>
      <c r="G96" s="5">
        <v>344494</v>
      </c>
      <c r="I96" s="5">
        <v>440350</v>
      </c>
      <c r="J96" s="5">
        <v>315793</v>
      </c>
      <c r="K96" s="5">
        <v>225176</v>
      </c>
      <c r="L96" s="5">
        <v>146044</v>
      </c>
      <c r="M96" s="5">
        <v>124982</v>
      </c>
      <c r="N96" s="5">
        <v>223703</v>
      </c>
      <c r="T96" s="5">
        <v>81278</v>
      </c>
      <c r="U96" s="5">
        <v>351408</v>
      </c>
      <c r="V96" s="5">
        <v>238677</v>
      </c>
    </row>
    <row r="97" spans="3:26" ht="15.5" x14ac:dyDescent="0.35">
      <c r="C97" t="s">
        <v>124</v>
      </c>
      <c r="Y97" s="5">
        <v>30000000</v>
      </c>
      <c r="Z97" s="5">
        <v>7943018760</v>
      </c>
    </row>
    <row r="98" spans="3:26" ht="15.5" x14ac:dyDescent="0.35">
      <c r="C98" t="s">
        <v>342</v>
      </c>
      <c r="W98" s="5">
        <v>9228424193</v>
      </c>
      <c r="X98" s="5">
        <v>9861048567</v>
      </c>
      <c r="Y98" s="5">
        <v>10499411442</v>
      </c>
    </row>
    <row r="99" spans="3:26" ht="15.5" x14ac:dyDescent="0.35">
      <c r="C99" t="s">
        <v>129</v>
      </c>
      <c r="D99" s="5">
        <v>6997184</v>
      </c>
      <c r="E99" s="5">
        <v>7437291</v>
      </c>
      <c r="F99" s="5">
        <v>7947410</v>
      </c>
      <c r="G99" s="5">
        <v>7900624</v>
      </c>
      <c r="I99" s="5">
        <v>7947410</v>
      </c>
      <c r="J99" s="5">
        <v>9017767</v>
      </c>
      <c r="K99" s="5">
        <v>10348767</v>
      </c>
      <c r="L99" s="5">
        <v>11867721</v>
      </c>
      <c r="M99" s="5">
        <v>13825927</v>
      </c>
      <c r="N99" s="5">
        <v>16008435</v>
      </c>
      <c r="O99" s="5">
        <v>17530221</v>
      </c>
      <c r="P99" s="5">
        <v>18690168</v>
      </c>
      <c r="Q99" s="5">
        <v>19423564</v>
      </c>
      <c r="R99" s="5">
        <v>20164394</v>
      </c>
      <c r="S99" s="5">
        <v>20527943</v>
      </c>
      <c r="T99" s="5">
        <v>49399638</v>
      </c>
      <c r="U99" s="5">
        <v>53265747</v>
      </c>
      <c r="V99" s="5">
        <v>50512943</v>
      </c>
      <c r="W99" s="5">
        <v>11927698131</v>
      </c>
      <c r="X99" s="5">
        <v>66350564156</v>
      </c>
      <c r="Y99" s="5">
        <v>67983744538</v>
      </c>
      <c r="Z99" s="5">
        <v>82752879572</v>
      </c>
    </row>
    <row r="100" spans="3:26" ht="15.5" x14ac:dyDescent="0.35">
      <c r="C100" t="s">
        <v>130</v>
      </c>
      <c r="D100" s="5">
        <v>12516705</v>
      </c>
      <c r="E100" s="5">
        <v>12956975</v>
      </c>
      <c r="F100" s="5">
        <v>13888300</v>
      </c>
      <c r="G100" s="5">
        <v>14927571</v>
      </c>
      <c r="I100" s="5">
        <v>13888300</v>
      </c>
      <c r="J100" s="5">
        <v>12498689</v>
      </c>
      <c r="K100" s="5">
        <v>12433920</v>
      </c>
      <c r="L100" s="5">
        <v>14883214</v>
      </c>
      <c r="M100" s="5">
        <v>18013763</v>
      </c>
      <c r="N100" s="5">
        <v>20848323</v>
      </c>
      <c r="O100" s="5">
        <v>20918107</v>
      </c>
      <c r="P100" s="5">
        <v>24936424</v>
      </c>
      <c r="Q100" s="5">
        <v>25422233</v>
      </c>
      <c r="R100" s="5">
        <v>24591455</v>
      </c>
      <c r="S100" s="5">
        <v>22798798</v>
      </c>
      <c r="T100" s="5">
        <v>53661811</v>
      </c>
      <c r="U100" s="5">
        <v>54934887</v>
      </c>
      <c r="V100" s="5">
        <v>56784634</v>
      </c>
      <c r="W100" s="5">
        <v>13173379520</v>
      </c>
      <c r="X100" s="5">
        <v>73647754655</v>
      </c>
      <c r="Y100" s="5">
        <v>101933384330</v>
      </c>
      <c r="Z100" s="5">
        <v>152433874007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44424263</v>
      </c>
      <c r="E103" s="5">
        <v>45019250</v>
      </c>
      <c r="F103" s="5">
        <v>45967039</v>
      </c>
      <c r="G103" s="5">
        <v>47230019</v>
      </c>
      <c r="I103" s="5">
        <v>45967039</v>
      </c>
      <c r="J103" s="5">
        <v>44515490</v>
      </c>
      <c r="K103" s="5">
        <v>44576237</v>
      </c>
      <c r="L103" s="5">
        <v>48267528</v>
      </c>
      <c r="M103" s="5">
        <v>52388608</v>
      </c>
      <c r="N103" s="5">
        <v>54665377</v>
      </c>
      <c r="O103" s="5">
        <v>54854034</v>
      </c>
      <c r="P103" s="5">
        <v>58322284</v>
      </c>
      <c r="Q103" s="5">
        <v>59541767</v>
      </c>
      <c r="R103" s="5">
        <v>61002085</v>
      </c>
      <c r="S103" s="5">
        <v>61593976</v>
      </c>
      <c r="T103" s="5">
        <v>63267204</v>
      </c>
      <c r="U103" s="5">
        <v>61603214</v>
      </c>
      <c r="V103" s="5">
        <v>57936034</v>
      </c>
      <c r="W103" s="5">
        <v>2579929816</v>
      </c>
      <c r="X103" s="5">
        <v>159066565395</v>
      </c>
      <c r="Y103" s="5">
        <v>188441437472</v>
      </c>
      <c r="Z103" s="5">
        <v>231767463140</v>
      </c>
    </row>
    <row r="104" spans="3:26" ht="15.5" x14ac:dyDescent="0.35">
      <c r="C104" t="s">
        <v>271</v>
      </c>
      <c r="X104" s="5">
        <v>149096563379</v>
      </c>
      <c r="Y104" s="5">
        <v>87040499744</v>
      </c>
      <c r="Z104" s="5">
        <v>108072653100</v>
      </c>
    </row>
    <row r="105" spans="3:26" ht="15.5" x14ac:dyDescent="0.35">
      <c r="C105" t="s">
        <v>134</v>
      </c>
      <c r="W105" s="5">
        <v>1496051066</v>
      </c>
      <c r="X105" s="5">
        <v>6902893595</v>
      </c>
      <c r="Y105" s="5">
        <v>11768025766</v>
      </c>
      <c r="Z105" s="5">
        <v>13691348862</v>
      </c>
    </row>
    <row r="106" spans="3:26" ht="15.5" x14ac:dyDescent="0.35">
      <c r="C106" t="s">
        <v>272</v>
      </c>
      <c r="D106" s="5">
        <v>408405</v>
      </c>
      <c r="E106" s="5">
        <v>280157</v>
      </c>
      <c r="F106" s="5">
        <v>967587</v>
      </c>
      <c r="G106" s="5">
        <v>289881</v>
      </c>
      <c r="I106" s="5">
        <v>967587</v>
      </c>
      <c r="J106" s="5">
        <v>167463</v>
      </c>
      <c r="K106" s="5">
        <v>166923</v>
      </c>
      <c r="L106" s="5">
        <v>337413</v>
      </c>
      <c r="M106" s="5">
        <v>194256</v>
      </c>
      <c r="N106" s="5">
        <v>91104</v>
      </c>
      <c r="O106" s="5">
        <v>105327</v>
      </c>
      <c r="P106" s="5">
        <v>243821</v>
      </c>
      <c r="Q106" s="5">
        <v>128195</v>
      </c>
      <c r="R106" s="5">
        <v>165528</v>
      </c>
      <c r="S106" s="5">
        <v>290017</v>
      </c>
      <c r="T106" s="5">
        <v>356751</v>
      </c>
      <c r="U106" s="5">
        <v>617261</v>
      </c>
      <c r="V106" s="5">
        <v>336626</v>
      </c>
      <c r="W106" s="5">
        <v>1496051066</v>
      </c>
      <c r="X106" s="5">
        <v>6902893595</v>
      </c>
      <c r="Y106" s="5">
        <v>11768025766</v>
      </c>
      <c r="Z106" s="5">
        <v>13691348862</v>
      </c>
    </row>
    <row r="107" spans="3:26" ht="15.5" x14ac:dyDescent="0.35">
      <c r="C107" t="s">
        <v>135</v>
      </c>
      <c r="Z107" s="5">
        <v>16535528581</v>
      </c>
    </row>
    <row r="108" spans="3:26" ht="15.5" x14ac:dyDescent="0.35">
      <c r="C108" t="s">
        <v>273</v>
      </c>
      <c r="D108" s="5">
        <v>43052488</v>
      </c>
      <c r="E108" s="5">
        <v>43051755</v>
      </c>
      <c r="F108" s="5">
        <v>43053875</v>
      </c>
      <c r="G108" s="5">
        <v>43353772</v>
      </c>
      <c r="I108" s="5">
        <v>43053875</v>
      </c>
      <c r="J108" s="5">
        <v>43409172</v>
      </c>
      <c r="K108" s="5">
        <v>43606377</v>
      </c>
      <c r="L108" s="5">
        <v>46925993</v>
      </c>
      <c r="M108" s="5">
        <v>51842686</v>
      </c>
      <c r="N108" s="5">
        <v>52970302</v>
      </c>
      <c r="O108" s="5">
        <v>53884963</v>
      </c>
      <c r="P108" s="5">
        <v>56809195</v>
      </c>
      <c r="Q108" s="5">
        <v>57624891</v>
      </c>
      <c r="R108" s="5">
        <v>59037282</v>
      </c>
      <c r="S108" s="5">
        <v>60822755</v>
      </c>
      <c r="T108" s="5">
        <v>62638590</v>
      </c>
      <c r="U108" s="5">
        <v>60952489</v>
      </c>
      <c r="V108" s="5">
        <v>56153356</v>
      </c>
      <c r="Z108" s="5">
        <v>16535528581</v>
      </c>
    </row>
    <row r="109" spans="3:26" ht="15.5" x14ac:dyDescent="0.35">
      <c r="C109" t="s">
        <v>343</v>
      </c>
    </row>
    <row r="110" spans="3:26" ht="15.5" x14ac:dyDescent="0.35">
      <c r="C110" t="s">
        <v>136</v>
      </c>
      <c r="D110" s="5">
        <v>837977</v>
      </c>
      <c r="E110" s="5">
        <v>1591950</v>
      </c>
      <c r="F110" s="5">
        <v>1811472</v>
      </c>
      <c r="G110" s="5">
        <v>3376623</v>
      </c>
      <c r="I110" s="5">
        <v>1811472</v>
      </c>
      <c r="J110" s="5">
        <v>724380</v>
      </c>
      <c r="K110" s="5">
        <v>351204</v>
      </c>
      <c r="L110" s="5">
        <v>616224</v>
      </c>
      <c r="M110" s="5">
        <v>298750</v>
      </c>
      <c r="N110" s="5">
        <v>1308637</v>
      </c>
      <c r="O110" s="5">
        <v>738332</v>
      </c>
      <c r="P110" s="5">
        <v>1085122</v>
      </c>
      <c r="Q110" s="5">
        <v>1009689</v>
      </c>
      <c r="R110" s="5">
        <v>1693976</v>
      </c>
      <c r="S110" s="5">
        <v>480347</v>
      </c>
      <c r="T110" s="5">
        <v>267208</v>
      </c>
      <c r="U110" s="5">
        <v>8653</v>
      </c>
      <c r="V110" s="5">
        <v>294262</v>
      </c>
      <c r="W110" s="5">
        <v>788124315</v>
      </c>
      <c r="X110" s="5">
        <v>2942342919</v>
      </c>
      <c r="Y110" s="5">
        <v>4547804523</v>
      </c>
      <c r="Z110" s="5">
        <v>2632748042</v>
      </c>
    </row>
    <row r="111" spans="3:26" ht="15.5" x14ac:dyDescent="0.35">
      <c r="C111" t="s">
        <v>137</v>
      </c>
      <c r="D111" s="5">
        <v>58970</v>
      </c>
      <c r="E111" s="5">
        <v>20454</v>
      </c>
      <c r="F111" s="5">
        <v>59662</v>
      </c>
      <c r="G111" s="5">
        <v>151214</v>
      </c>
      <c r="I111" s="5">
        <v>59662</v>
      </c>
      <c r="J111" s="5">
        <v>147336</v>
      </c>
      <c r="K111" s="5">
        <v>348033</v>
      </c>
      <c r="L111" s="5">
        <v>336128</v>
      </c>
      <c r="M111" s="5">
        <v>34619</v>
      </c>
      <c r="N111" s="5">
        <v>277300</v>
      </c>
      <c r="O111" s="5">
        <v>125412</v>
      </c>
      <c r="P111" s="5">
        <v>184146</v>
      </c>
      <c r="Q111" s="5">
        <v>101626</v>
      </c>
      <c r="R111" s="5">
        <v>105299</v>
      </c>
      <c r="S111" s="5">
        <v>857</v>
      </c>
      <c r="T111" s="5">
        <v>4655</v>
      </c>
      <c r="U111" s="5">
        <v>24811</v>
      </c>
      <c r="V111" s="5">
        <v>1150785</v>
      </c>
      <c r="W111" s="5">
        <v>245754435</v>
      </c>
      <c r="X111" s="5">
        <v>74765502</v>
      </c>
      <c r="Y111" s="5">
        <v>165070003</v>
      </c>
      <c r="Z111" s="5">
        <v>708597006</v>
      </c>
    </row>
    <row r="112" spans="3:26" ht="15.5" x14ac:dyDescent="0.35">
      <c r="C112" t="s">
        <v>2078</v>
      </c>
    </row>
    <row r="113" spans="3:26" ht="15.5" x14ac:dyDescent="0.35">
      <c r="C113" t="s">
        <v>140</v>
      </c>
    </row>
    <row r="114" spans="3:26" ht="15.5" x14ac:dyDescent="0.35">
      <c r="C114" t="s">
        <v>141</v>
      </c>
    </row>
    <row r="115" spans="3:26" ht="15.5" x14ac:dyDescent="0.35">
      <c r="C115" t="s">
        <v>277</v>
      </c>
      <c r="Z115" s="5">
        <v>88470048</v>
      </c>
    </row>
    <row r="116" spans="3:26" ht="15.5" x14ac:dyDescent="0.35">
      <c r="C116" t="s">
        <v>144</v>
      </c>
      <c r="D116" s="5">
        <v>12876</v>
      </c>
      <c r="E116" s="5">
        <v>12451</v>
      </c>
      <c r="F116" s="5">
        <v>11960</v>
      </c>
      <c r="G116" s="5">
        <v>2872</v>
      </c>
      <c r="I116" s="5">
        <v>11960</v>
      </c>
      <c r="J116" s="5">
        <v>11482</v>
      </c>
      <c r="K116" s="5">
        <v>9143</v>
      </c>
      <c r="L116" s="5">
        <v>51770</v>
      </c>
      <c r="M116" s="5">
        <v>18297</v>
      </c>
      <c r="N116" s="5">
        <v>18034</v>
      </c>
      <c r="Y116" s="5">
        <v>83318268830</v>
      </c>
      <c r="Z116" s="5">
        <v>89935145581</v>
      </c>
    </row>
    <row r="117" spans="3:26" ht="15.5" x14ac:dyDescent="0.35">
      <c r="C117" t="s">
        <v>145</v>
      </c>
      <c r="D117" s="5">
        <v>254585</v>
      </c>
      <c r="E117" s="5">
        <v>231676</v>
      </c>
      <c r="F117" s="5">
        <v>233124</v>
      </c>
      <c r="G117" s="5">
        <v>248940</v>
      </c>
      <c r="I117" s="5">
        <v>233124</v>
      </c>
      <c r="J117" s="5">
        <v>209159</v>
      </c>
      <c r="K117" s="5">
        <v>187853</v>
      </c>
      <c r="L117" s="5">
        <v>146613</v>
      </c>
      <c r="M117" s="5">
        <v>117990</v>
      </c>
      <c r="N117" s="5">
        <v>93169</v>
      </c>
      <c r="O117" s="5">
        <v>43346</v>
      </c>
      <c r="P117" s="5">
        <v>34683</v>
      </c>
      <c r="Q117" s="5">
        <v>20683</v>
      </c>
      <c r="R117" s="5">
        <v>266995</v>
      </c>
      <c r="S117" s="5">
        <v>215175</v>
      </c>
      <c r="T117" s="5">
        <v>241709</v>
      </c>
      <c r="U117" s="5">
        <v>208361</v>
      </c>
      <c r="V117" s="5">
        <v>147627</v>
      </c>
      <c r="W117" s="5">
        <v>63619218214</v>
      </c>
      <c r="X117" s="5">
        <v>13380985216</v>
      </c>
      <c r="Y117" s="5">
        <v>2191290114</v>
      </c>
      <c r="Z117" s="5">
        <v>2300448416</v>
      </c>
    </row>
    <row r="118" spans="3:26" ht="15.5" x14ac:dyDescent="0.35">
      <c r="C118" t="s">
        <v>146</v>
      </c>
      <c r="D118" s="5">
        <v>254585</v>
      </c>
      <c r="E118" s="5">
        <v>231676</v>
      </c>
      <c r="F118" s="5">
        <v>233124</v>
      </c>
      <c r="G118" s="5">
        <v>248940</v>
      </c>
      <c r="I118" s="5">
        <v>233124</v>
      </c>
      <c r="J118" s="5">
        <v>209159</v>
      </c>
      <c r="K118" s="5">
        <v>187853</v>
      </c>
      <c r="L118" s="5">
        <v>146613</v>
      </c>
      <c r="M118" s="5">
        <v>117990</v>
      </c>
      <c r="N118" s="5">
        <v>93169</v>
      </c>
      <c r="O118" s="5">
        <v>43346</v>
      </c>
      <c r="P118" s="5">
        <v>34683</v>
      </c>
      <c r="Q118" s="5">
        <v>20683</v>
      </c>
      <c r="R118" s="5">
        <v>266995</v>
      </c>
      <c r="S118" s="5">
        <v>215175</v>
      </c>
      <c r="T118" s="5">
        <v>241709</v>
      </c>
      <c r="U118" s="5">
        <v>208361</v>
      </c>
      <c r="V118" s="5">
        <v>147627</v>
      </c>
      <c r="W118" s="5">
        <v>63619218214</v>
      </c>
      <c r="X118" s="5">
        <v>13380985216</v>
      </c>
      <c r="Y118" s="5">
        <v>2191290114</v>
      </c>
      <c r="Z118" s="5">
        <v>2300448416</v>
      </c>
    </row>
    <row r="119" spans="3:26" ht="15.5" x14ac:dyDescent="0.35">
      <c r="C119" t="s">
        <v>147</v>
      </c>
      <c r="W119" s="5">
        <v>60363016084</v>
      </c>
    </row>
    <row r="120" spans="3:26" ht="15.5" x14ac:dyDescent="0.35">
      <c r="C120" t="s">
        <v>148</v>
      </c>
      <c r="W120" s="5">
        <v>2258558044</v>
      </c>
      <c r="X120" s="5">
        <v>11327232459</v>
      </c>
    </row>
    <row r="121" spans="3:26" ht="15.5" x14ac:dyDescent="0.35">
      <c r="C121" t="s">
        <v>152</v>
      </c>
      <c r="U121" s="5">
        <v>11231</v>
      </c>
      <c r="W121" s="5">
        <v>536380352</v>
      </c>
      <c r="X121" s="5">
        <v>1314918325</v>
      </c>
      <c r="Y121" s="5">
        <v>1379668001</v>
      </c>
      <c r="Z121" s="5">
        <v>1540984598</v>
      </c>
    </row>
    <row r="122" spans="3:26" ht="15.5" x14ac:dyDescent="0.35">
      <c r="C122" t="s">
        <v>150</v>
      </c>
    </row>
    <row r="123" spans="3:26" ht="15.5" x14ac:dyDescent="0.35">
      <c r="C123" t="s">
        <v>151</v>
      </c>
      <c r="D123" s="5">
        <v>10509</v>
      </c>
      <c r="E123" s="5">
        <v>10509</v>
      </c>
      <c r="F123" s="5">
        <v>24392</v>
      </c>
      <c r="G123" s="5">
        <v>34054</v>
      </c>
      <c r="I123" s="5">
        <v>24392</v>
      </c>
      <c r="J123" s="5">
        <v>34054</v>
      </c>
      <c r="L123" s="5">
        <v>7095</v>
      </c>
      <c r="M123" s="5">
        <v>12987</v>
      </c>
      <c r="N123" s="5">
        <v>68100</v>
      </c>
      <c r="Z123" s="5">
        <v>88470048</v>
      </c>
    </row>
    <row r="124" spans="3:26" ht="15.5" x14ac:dyDescent="0.35">
      <c r="C124" t="s">
        <v>154</v>
      </c>
      <c r="D124" s="5">
        <v>44678848</v>
      </c>
      <c r="E124" s="5">
        <v>45250926</v>
      </c>
      <c r="F124" s="5">
        <v>46200163</v>
      </c>
      <c r="G124" s="5">
        <v>47478959</v>
      </c>
      <c r="I124" s="5">
        <v>46200163</v>
      </c>
      <c r="J124" s="5">
        <v>44724649</v>
      </c>
      <c r="K124" s="5">
        <v>44764090</v>
      </c>
      <c r="L124" s="5">
        <v>48414141</v>
      </c>
      <c r="M124" s="5">
        <v>52506598</v>
      </c>
      <c r="N124" s="5">
        <v>54758546</v>
      </c>
      <c r="O124" s="5">
        <v>54897380</v>
      </c>
      <c r="P124" s="5">
        <v>58356967</v>
      </c>
      <c r="Q124" s="5">
        <v>59562450</v>
      </c>
      <c r="R124" s="5">
        <v>61269080</v>
      </c>
      <c r="S124" s="5">
        <v>61809151</v>
      </c>
      <c r="T124" s="5">
        <v>63508913</v>
      </c>
      <c r="U124" s="5">
        <v>61811575</v>
      </c>
      <c r="V124" s="5">
        <v>58083661</v>
      </c>
      <c r="W124" s="5">
        <v>66199148030</v>
      </c>
      <c r="X124" s="5">
        <v>172447550611</v>
      </c>
      <c r="Y124" s="5">
        <v>190632727586</v>
      </c>
      <c r="Z124" s="5">
        <v>234067911556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32299115</v>
      </c>
      <c r="E126" s="5">
        <v>32299115</v>
      </c>
      <c r="F126" s="5">
        <v>32299115</v>
      </c>
      <c r="G126" s="5">
        <v>32299115</v>
      </c>
      <c r="I126" s="5">
        <v>32299115</v>
      </c>
      <c r="J126" s="5">
        <v>32299115</v>
      </c>
      <c r="K126" s="5">
        <v>32299115</v>
      </c>
      <c r="L126" s="5">
        <v>32299115</v>
      </c>
      <c r="M126" s="5">
        <v>32299115</v>
      </c>
      <c r="N126" s="5">
        <v>32299115</v>
      </c>
      <c r="O126" s="5">
        <v>32299115</v>
      </c>
      <c r="P126" s="5">
        <v>32299115</v>
      </c>
      <c r="Q126" s="5">
        <v>32299115</v>
      </c>
      <c r="R126" s="5">
        <v>32299115</v>
      </c>
      <c r="S126" s="5">
        <v>32299115</v>
      </c>
      <c r="T126" s="5">
        <v>32299115</v>
      </c>
      <c r="U126" s="5">
        <v>32299115</v>
      </c>
      <c r="V126" s="5">
        <v>32299115</v>
      </c>
      <c r="W126" s="5">
        <v>293576350000</v>
      </c>
      <c r="X126" s="5">
        <v>293576350000</v>
      </c>
      <c r="Y126" s="5">
        <v>293576350000</v>
      </c>
      <c r="Z126" s="5">
        <v>293576350000</v>
      </c>
    </row>
    <row r="127" spans="3:26" ht="15.5" x14ac:dyDescent="0.35">
      <c r="C127" t="s">
        <v>157</v>
      </c>
      <c r="D127" s="5">
        <v>613482</v>
      </c>
      <c r="E127" s="5">
        <v>613482</v>
      </c>
      <c r="F127" s="5">
        <v>613482</v>
      </c>
      <c r="G127" s="5">
        <v>613482</v>
      </c>
      <c r="I127" s="5">
        <v>613482</v>
      </c>
      <c r="J127" s="5">
        <v>613482</v>
      </c>
      <c r="K127" s="5">
        <v>613482</v>
      </c>
      <c r="L127" s="5">
        <v>605107</v>
      </c>
      <c r="M127" s="5">
        <v>605107</v>
      </c>
      <c r="N127" s="5">
        <v>605107</v>
      </c>
      <c r="O127" s="5">
        <v>605107</v>
      </c>
      <c r="P127" s="5">
        <v>605107</v>
      </c>
      <c r="Q127" s="5">
        <v>605107</v>
      </c>
      <c r="R127" s="5">
        <v>605107</v>
      </c>
      <c r="S127" s="5">
        <v>605107</v>
      </c>
      <c r="T127" s="5">
        <v>605107</v>
      </c>
      <c r="U127" s="5">
        <v>605107</v>
      </c>
      <c r="V127" s="5">
        <v>605107</v>
      </c>
      <c r="W127" s="5">
        <v>5500000000</v>
      </c>
      <c r="X127" s="5">
        <v>5500000000</v>
      </c>
      <c r="Y127" s="5">
        <v>5500000000</v>
      </c>
      <c r="Z127" s="5">
        <v>5500000000</v>
      </c>
    </row>
    <row r="128" spans="3:26" ht="15.5" x14ac:dyDescent="0.35">
      <c r="C128" t="s">
        <v>162</v>
      </c>
      <c r="D128" s="5">
        <v>2896</v>
      </c>
      <c r="E128" s="5">
        <v>2875</v>
      </c>
      <c r="F128" s="5">
        <v>2866</v>
      </c>
      <c r="G128" s="5">
        <v>2825</v>
      </c>
      <c r="I128" s="5">
        <v>2866</v>
      </c>
      <c r="J128" s="5">
        <v>2834</v>
      </c>
      <c r="K128" s="5">
        <v>2790</v>
      </c>
      <c r="L128" s="5">
        <v>2629</v>
      </c>
      <c r="M128" s="5">
        <v>2491</v>
      </c>
      <c r="N128" s="5">
        <v>2526</v>
      </c>
      <c r="O128" s="5">
        <v>2472</v>
      </c>
      <c r="P128" s="5">
        <v>2488</v>
      </c>
      <c r="Q128" s="5">
        <v>2360</v>
      </c>
      <c r="R128" s="5">
        <v>2060</v>
      </c>
      <c r="S128" s="5">
        <v>1790</v>
      </c>
      <c r="T128" s="5">
        <v>1874</v>
      </c>
      <c r="U128" s="5">
        <v>2129</v>
      </c>
      <c r="V128" s="5">
        <v>2507</v>
      </c>
      <c r="W128" s="5">
        <v>22989603</v>
      </c>
      <c r="X128" s="5">
        <v>28559912</v>
      </c>
      <c r="Y128" s="5">
        <v>28559912</v>
      </c>
      <c r="Z128" s="5">
        <v>144665507</v>
      </c>
    </row>
    <row r="129" spans="2:26" ht="15.5" x14ac:dyDescent="0.35">
      <c r="C129" t="s">
        <v>10</v>
      </c>
      <c r="D129" s="5">
        <v>-32162143</v>
      </c>
      <c r="E129" s="5">
        <v>-32293951</v>
      </c>
      <c r="F129" s="5">
        <v>-32311863</v>
      </c>
      <c r="G129" s="5">
        <v>-32551388</v>
      </c>
      <c r="I129" s="5">
        <v>-32311863</v>
      </c>
      <c r="J129" s="5">
        <v>-32225960</v>
      </c>
      <c r="K129" s="5">
        <v>-32330170</v>
      </c>
      <c r="L129" s="5">
        <v>-33530927</v>
      </c>
      <c r="M129" s="5">
        <v>-34492835</v>
      </c>
      <c r="N129" s="5">
        <v>-33910223</v>
      </c>
      <c r="O129" s="5">
        <v>-33979273</v>
      </c>
      <c r="P129" s="5">
        <v>-33420543</v>
      </c>
      <c r="Q129" s="5">
        <v>-34140217</v>
      </c>
      <c r="R129" s="5">
        <v>-36677625</v>
      </c>
      <c r="S129" s="5">
        <v>-39010353</v>
      </c>
      <c r="T129" s="5">
        <v>-9847102</v>
      </c>
      <c r="U129" s="5">
        <v>-6876688</v>
      </c>
      <c r="V129" s="5">
        <v>-1299027</v>
      </c>
      <c r="W129" s="5">
        <v>-53025768510</v>
      </c>
      <c r="X129" s="5">
        <v>-98799795956</v>
      </c>
      <c r="Y129" s="5">
        <v>-88699343256</v>
      </c>
      <c r="Z129" s="5">
        <v>-81634037549</v>
      </c>
    </row>
    <row r="130" spans="2:26" ht="15.5" x14ac:dyDescent="0.35">
      <c r="C130" t="s">
        <v>163</v>
      </c>
      <c r="D130" s="5">
        <v>12516705</v>
      </c>
      <c r="E130" s="5">
        <v>12956975</v>
      </c>
      <c r="F130" s="5">
        <v>13888300</v>
      </c>
      <c r="G130" s="5">
        <v>14927571</v>
      </c>
      <c r="I130" s="5">
        <v>13888300</v>
      </c>
      <c r="J130" s="5">
        <v>12498689</v>
      </c>
      <c r="K130" s="5">
        <v>12433920</v>
      </c>
      <c r="L130" s="5">
        <v>14883214</v>
      </c>
      <c r="M130" s="5">
        <v>18013763</v>
      </c>
      <c r="N130" s="5">
        <v>20848323</v>
      </c>
      <c r="O130" s="5">
        <v>20918107</v>
      </c>
      <c r="P130" s="5">
        <v>24936424</v>
      </c>
      <c r="Q130" s="5">
        <v>25422233</v>
      </c>
      <c r="R130" s="5">
        <v>24591455</v>
      </c>
      <c r="S130" s="5">
        <v>22798798</v>
      </c>
      <c r="T130" s="5">
        <v>53661811</v>
      </c>
      <c r="U130" s="5">
        <v>54934887</v>
      </c>
      <c r="V130" s="5">
        <v>56784634</v>
      </c>
      <c r="W130" s="5">
        <v>13173379520</v>
      </c>
      <c r="X130" s="5">
        <v>73647754655</v>
      </c>
      <c r="Y130" s="5">
        <v>101933384330</v>
      </c>
      <c r="Z130" s="5">
        <v>152433874007</v>
      </c>
    </row>
    <row r="131" spans="2:26" ht="15.5" x14ac:dyDescent="0.35">
      <c r="C131" t="s">
        <v>164</v>
      </c>
      <c r="D131" s="5">
        <v>587152700</v>
      </c>
      <c r="E131" s="5">
        <v>587152700</v>
      </c>
      <c r="F131" s="5">
        <v>587152700</v>
      </c>
      <c r="G131" s="5">
        <v>587152700</v>
      </c>
      <c r="I131" s="5">
        <v>587152700</v>
      </c>
      <c r="J131" s="5">
        <v>587152700</v>
      </c>
      <c r="K131" s="5">
        <v>587152700</v>
      </c>
      <c r="L131" s="5">
        <v>587152700</v>
      </c>
      <c r="M131" s="5">
        <v>587152700</v>
      </c>
      <c r="N131" s="5">
        <v>587152700</v>
      </c>
      <c r="O131" s="5">
        <v>587152700</v>
      </c>
      <c r="P131" s="5">
        <v>587152700</v>
      </c>
      <c r="Q131" s="5">
        <v>587152700</v>
      </c>
      <c r="R131" s="5">
        <v>587152700</v>
      </c>
      <c r="S131" s="5">
        <v>587152700</v>
      </c>
      <c r="T131" s="5">
        <v>587152700</v>
      </c>
      <c r="U131" s="5">
        <v>587152700</v>
      </c>
      <c r="V131" s="5">
        <v>587152700</v>
      </c>
      <c r="W131" s="5">
        <v>587152700</v>
      </c>
      <c r="X131" s="5">
        <v>587152700</v>
      </c>
      <c r="Y131" s="5">
        <v>587152700</v>
      </c>
      <c r="Z131" s="5">
        <v>587152700</v>
      </c>
    </row>
    <row r="133" spans="2:26" ht="15.5" x14ac:dyDescent="0.35">
      <c r="B133" t="s">
        <v>165</v>
      </c>
      <c r="C133" t="s">
        <v>166</v>
      </c>
      <c r="D133" s="5">
        <v>23846</v>
      </c>
      <c r="E133" s="5">
        <v>1245090</v>
      </c>
      <c r="F133" s="5">
        <v>-501324</v>
      </c>
      <c r="G133" s="5">
        <v>1149855</v>
      </c>
      <c r="I133" s="5">
        <v>866504</v>
      </c>
      <c r="J133" s="5">
        <v>1220246</v>
      </c>
      <c r="K133" s="5">
        <v>3075519</v>
      </c>
      <c r="L133" s="5">
        <v>3442112</v>
      </c>
      <c r="M133" s="5">
        <v>974320</v>
      </c>
      <c r="N133" s="5">
        <v>1559381</v>
      </c>
      <c r="O133" s="5">
        <v>3957835</v>
      </c>
      <c r="P133" s="5">
        <v>1015235</v>
      </c>
      <c r="Q133" s="5">
        <v>3521291</v>
      </c>
      <c r="R133" s="5">
        <v>3400492</v>
      </c>
      <c r="S133" s="5">
        <v>1377940</v>
      </c>
      <c r="T133" s="5">
        <v>-678996</v>
      </c>
      <c r="U133" s="5">
        <v>1922971</v>
      </c>
      <c r="V133" s="5">
        <v>6008763</v>
      </c>
      <c r="W133" s="5">
        <v>-18556099513</v>
      </c>
      <c r="X133" s="5">
        <v>9614574989</v>
      </c>
      <c r="Y133" s="5">
        <v>-8783427822</v>
      </c>
      <c r="Z133" s="5">
        <v>-40115296434</v>
      </c>
    </row>
    <row r="134" spans="2:26" ht="15.5" x14ac:dyDescent="0.35">
      <c r="C134" t="s">
        <v>279</v>
      </c>
      <c r="D134" s="5">
        <v>2317734</v>
      </c>
      <c r="E134" s="5">
        <v>2976024</v>
      </c>
      <c r="F134" s="5">
        <v>686248</v>
      </c>
      <c r="G134" s="5">
        <v>2229086</v>
      </c>
      <c r="I134" s="5">
        <v>3540209</v>
      </c>
      <c r="J134" s="5">
        <v>4022348</v>
      </c>
      <c r="K134" s="5">
        <v>7157395</v>
      </c>
      <c r="L134" s="5">
        <v>6395073</v>
      </c>
      <c r="M134" s="5">
        <v>3570429</v>
      </c>
      <c r="N134" s="5">
        <v>3701467</v>
      </c>
      <c r="O134" s="5">
        <v>7212393</v>
      </c>
      <c r="P134" s="5">
        <v>5233801</v>
      </c>
      <c r="Q134" s="5">
        <v>7602364</v>
      </c>
      <c r="R134" s="5">
        <v>6023045</v>
      </c>
      <c r="S134" s="5">
        <v>2529834</v>
      </c>
      <c r="T134" s="5">
        <v>2115617</v>
      </c>
      <c r="U134" s="5">
        <v>4804898</v>
      </c>
      <c r="V134" s="5">
        <v>16923780</v>
      </c>
      <c r="W134" s="5">
        <v>25182135351</v>
      </c>
      <c r="X134" s="5">
        <v>49341666196</v>
      </c>
      <c r="Y134" s="5">
        <v>64448475164</v>
      </c>
      <c r="Z134" s="5">
        <v>312990301571</v>
      </c>
    </row>
    <row r="135" spans="2:26" ht="15.5" x14ac:dyDescent="0.35">
      <c r="C135" t="s">
        <v>2769</v>
      </c>
      <c r="V135" s="5">
        <v>449883</v>
      </c>
      <c r="W135" s="5">
        <v>2369488500</v>
      </c>
    </row>
    <row r="136" spans="2:26" ht="15.5" x14ac:dyDescent="0.35">
      <c r="C136" t="s">
        <v>280</v>
      </c>
      <c r="D136" s="5">
        <v>-2266890</v>
      </c>
      <c r="E136" s="5">
        <v>-1742464</v>
      </c>
      <c r="F136" s="5">
        <v>-659815</v>
      </c>
      <c r="G136" s="5">
        <v>-1097007</v>
      </c>
      <c r="I136" s="5">
        <v>-2137076</v>
      </c>
      <c r="J136" s="5">
        <v>-2082501</v>
      </c>
      <c r="K136" s="5">
        <v>-3490449</v>
      </c>
      <c r="L136" s="5">
        <v>-3022649</v>
      </c>
      <c r="M136" s="5">
        <v>-2729850</v>
      </c>
      <c r="N136" s="5">
        <v>-2085550</v>
      </c>
      <c r="O136" s="5">
        <v>-3308861</v>
      </c>
      <c r="P136" s="5">
        <v>-4274396</v>
      </c>
      <c r="Q136" s="5">
        <v>-4138239</v>
      </c>
      <c r="R136" s="5">
        <v>-2560101</v>
      </c>
      <c r="S136" s="5">
        <v>-1103538</v>
      </c>
      <c r="T136" s="5">
        <v>-2790652</v>
      </c>
      <c r="U136" s="5">
        <v>-2883046</v>
      </c>
      <c r="V136" s="5">
        <v>-10427528</v>
      </c>
      <c r="W136" s="5">
        <v>-34647399118</v>
      </c>
      <c r="X136" s="5">
        <v>-42341241899</v>
      </c>
      <c r="Y136" s="5">
        <v>-66145077515</v>
      </c>
      <c r="Z136" s="5">
        <v>-275767724660</v>
      </c>
    </row>
    <row r="137" spans="2:26" ht="15.5" x14ac:dyDescent="0.35">
      <c r="C137" t="s">
        <v>1235</v>
      </c>
      <c r="D137" s="5">
        <v>13135</v>
      </c>
      <c r="E137" s="5">
        <v>11530</v>
      </c>
      <c r="F137" s="5">
        <v>14550</v>
      </c>
      <c r="G137" s="5">
        <v>17776</v>
      </c>
      <c r="I137" s="5">
        <v>39292</v>
      </c>
      <c r="J137" s="5">
        <v>9049</v>
      </c>
      <c r="K137" s="5">
        <v>11868</v>
      </c>
      <c r="L137" s="5">
        <v>21181</v>
      </c>
      <c r="M137" s="5">
        <v>71084</v>
      </c>
      <c r="N137" s="5">
        <v>33449</v>
      </c>
      <c r="O137" s="5">
        <v>54303</v>
      </c>
      <c r="P137" s="5">
        <v>55830</v>
      </c>
      <c r="Q137" s="5">
        <v>58321</v>
      </c>
      <c r="R137" s="5">
        <v>17166</v>
      </c>
      <c r="S137" s="5">
        <v>1144</v>
      </c>
      <c r="T137" s="5">
        <v>1122</v>
      </c>
      <c r="U137" s="5">
        <v>6127</v>
      </c>
      <c r="V137" s="5">
        <v>27604</v>
      </c>
      <c r="W137" s="5">
        <v>67565754</v>
      </c>
      <c r="X137" s="5">
        <v>11432739</v>
      </c>
      <c r="Y137" s="5">
        <v>7610216</v>
      </c>
      <c r="Z137" s="5">
        <v>15266450</v>
      </c>
    </row>
    <row r="138" spans="2:26" ht="15.5" x14ac:dyDescent="0.35">
      <c r="C138" t="s">
        <v>1242</v>
      </c>
      <c r="Q138" s="5">
        <v>-1155</v>
      </c>
      <c r="R138" s="5">
        <v>-79618</v>
      </c>
      <c r="S138" s="5">
        <v>-49500</v>
      </c>
      <c r="T138" s="5">
        <v>-5083</v>
      </c>
      <c r="U138" s="5">
        <v>-5008</v>
      </c>
      <c r="V138" s="5">
        <v>-964976</v>
      </c>
      <c r="W138" s="5">
        <v>-11527890000</v>
      </c>
      <c r="X138" s="5">
        <v>-6456290661</v>
      </c>
      <c r="Y138" s="5">
        <v>-15366149983</v>
      </c>
      <c r="Z138" s="5">
        <v>-17654410079</v>
      </c>
    </row>
    <row r="139" spans="2:26" ht="15.5" x14ac:dyDescent="0.35">
      <c r="C139" t="s">
        <v>2770</v>
      </c>
      <c r="D139" s="5">
        <v>-40133</v>
      </c>
      <c r="F139" s="5">
        <v>-542307</v>
      </c>
      <c r="I139" s="5">
        <v>-575921</v>
      </c>
      <c r="J139" s="5">
        <v>-728650</v>
      </c>
      <c r="K139" s="5">
        <v>-603295</v>
      </c>
      <c r="L139" s="5">
        <v>48507</v>
      </c>
      <c r="M139" s="5">
        <v>62657</v>
      </c>
      <c r="N139" s="5">
        <v>-89985</v>
      </c>
      <c r="X139" s="5">
        <v>585373222</v>
      </c>
      <c r="Y139" s="5">
        <v>-644020397</v>
      </c>
      <c r="Z139" s="5">
        <v>-789973265</v>
      </c>
    </row>
    <row r="140" spans="2:26" ht="15.5" x14ac:dyDescent="0.35">
      <c r="C140" t="s">
        <v>2771</v>
      </c>
      <c r="X140" s="5">
        <v>6014369642</v>
      </c>
      <c r="Y140" s="5">
        <v>8915734693</v>
      </c>
      <c r="Z140" s="5">
        <v>-58908756451</v>
      </c>
    </row>
    <row r="141" spans="2:26" ht="15.5" x14ac:dyDescent="0.35">
      <c r="C141" t="s">
        <v>2772</v>
      </c>
      <c r="X141" s="5">
        <v>2459265750</v>
      </c>
    </row>
    <row r="142" spans="2:26" ht="15.5" x14ac:dyDescent="0.35">
      <c r="C142" t="s">
        <v>2773</v>
      </c>
    </row>
    <row r="143" spans="2:26" ht="15.5" x14ac:dyDescent="0.35">
      <c r="C143" t="s">
        <v>179</v>
      </c>
      <c r="F143" s="5">
        <v>-354376</v>
      </c>
      <c r="I143" s="5">
        <v>-367988</v>
      </c>
      <c r="J143" s="5">
        <v>-167678</v>
      </c>
      <c r="K143" s="5">
        <v>-3375451</v>
      </c>
      <c r="L143" s="5">
        <v>-4917354</v>
      </c>
      <c r="M143" s="5">
        <v>-1058766</v>
      </c>
      <c r="N143" s="5">
        <v>-1040141</v>
      </c>
      <c r="O143" s="5">
        <v>-2924231</v>
      </c>
      <c r="P143" s="5">
        <v>-815696</v>
      </c>
      <c r="Q143" s="5">
        <v>-1412392</v>
      </c>
      <c r="R143" s="5">
        <v>-1785473</v>
      </c>
      <c r="S143" s="5">
        <v>-1787415</v>
      </c>
      <c r="T143" s="5">
        <v>1221979</v>
      </c>
      <c r="U143" s="5">
        <v>4788551</v>
      </c>
      <c r="V143" s="5">
        <v>13412379</v>
      </c>
      <c r="W143" s="5">
        <v>-79025909183</v>
      </c>
      <c r="X143" s="5">
        <v>-9904972736</v>
      </c>
      <c r="Y143" s="5">
        <v>-6537291052</v>
      </c>
      <c r="Z143" s="5">
        <v>30962703522</v>
      </c>
    </row>
    <row r="144" spans="2:26" ht="15.5" x14ac:dyDescent="0.35">
      <c r="C144" t="s">
        <v>180</v>
      </c>
      <c r="D144" s="5">
        <v>-3240</v>
      </c>
      <c r="E144" s="5">
        <v>-621</v>
      </c>
      <c r="F144" s="5">
        <v>-431150</v>
      </c>
      <c r="G144" s="5">
        <v>-518</v>
      </c>
      <c r="I144" s="5">
        <v>-428175</v>
      </c>
      <c r="J144" s="5">
        <v>-101987</v>
      </c>
      <c r="K144" s="5">
        <v>-266235</v>
      </c>
      <c r="L144" s="5">
        <v>-86433</v>
      </c>
      <c r="M144" s="5">
        <v>-82009</v>
      </c>
      <c r="N144" s="5">
        <v>-23463</v>
      </c>
      <c r="O144" s="5">
        <v>-50828</v>
      </c>
      <c r="P144" s="5">
        <v>-1120728</v>
      </c>
      <c r="Q144" s="5">
        <v>-871974</v>
      </c>
      <c r="R144" s="5">
        <v>-1111628</v>
      </c>
      <c r="S144" s="5">
        <v>-762161</v>
      </c>
      <c r="T144" s="5">
        <v>650124</v>
      </c>
      <c r="U144" s="5">
        <v>-7193294</v>
      </c>
      <c r="V144" s="5">
        <v>-18438364</v>
      </c>
      <c r="W144" s="5">
        <v>97981129328</v>
      </c>
      <c r="X144" s="5">
        <v>87500000</v>
      </c>
      <c r="Y144" s="5">
        <v>14647082004</v>
      </c>
      <c r="Z144" s="5">
        <v>7795176651</v>
      </c>
    </row>
    <row r="145" spans="3:26" ht="15.5" x14ac:dyDescent="0.35">
      <c r="C145" t="s">
        <v>565</v>
      </c>
      <c r="D145" s="5">
        <v>99</v>
      </c>
      <c r="F145" s="5">
        <v>-885</v>
      </c>
      <c r="I145" s="5">
        <v>8035</v>
      </c>
      <c r="L145" s="5">
        <v>18686</v>
      </c>
      <c r="Q145" s="5">
        <v>42562</v>
      </c>
      <c r="R145" s="5">
        <v>63811</v>
      </c>
      <c r="T145" s="5">
        <v>2175410</v>
      </c>
      <c r="U145" s="5">
        <v>21012</v>
      </c>
      <c r="V145" s="5">
        <v>7181769</v>
      </c>
      <c r="W145" s="5">
        <v>9974095728</v>
      </c>
      <c r="X145" s="5">
        <v>87500000</v>
      </c>
      <c r="Y145" s="5">
        <v>14712173116</v>
      </c>
      <c r="Z145" s="5">
        <v>10730371183</v>
      </c>
    </row>
    <row r="146" spans="3:26" ht="15.5" x14ac:dyDescent="0.35">
      <c r="C146" t="s">
        <v>2774</v>
      </c>
    </row>
    <row r="147" spans="3:26" ht="15.5" x14ac:dyDescent="0.35">
      <c r="C147" t="s">
        <v>182</v>
      </c>
      <c r="D147" s="5">
        <v>-3339</v>
      </c>
      <c r="E147" s="5">
        <v>-621</v>
      </c>
      <c r="F147" s="5">
        <v>-430265</v>
      </c>
      <c r="G147" s="5">
        <v>-518</v>
      </c>
      <c r="I147" s="5">
        <v>-436210</v>
      </c>
      <c r="J147" s="5">
        <v>-101987</v>
      </c>
      <c r="K147" s="5">
        <v>-266235</v>
      </c>
      <c r="L147" s="5">
        <v>-105119</v>
      </c>
      <c r="M147" s="5">
        <v>-82009</v>
      </c>
      <c r="N147" s="5">
        <v>-23463</v>
      </c>
      <c r="O147" s="5">
        <v>-31543</v>
      </c>
      <c r="P147" s="5">
        <v>-1120728</v>
      </c>
      <c r="Q147" s="5">
        <v>-30343</v>
      </c>
      <c r="R147" s="5">
        <v>-1063423</v>
      </c>
      <c r="S147" s="5">
        <v>-369672</v>
      </c>
      <c r="T147" s="5">
        <v>-1393247</v>
      </c>
      <c r="U147" s="5">
        <v>-7140243</v>
      </c>
      <c r="Y147" s="5">
        <v>-65091112</v>
      </c>
      <c r="Z147" s="5">
        <v>-2935194532</v>
      </c>
    </row>
    <row r="148" spans="3:26" ht="15.5" x14ac:dyDescent="0.35">
      <c r="C148" t="s">
        <v>184</v>
      </c>
      <c r="O148" s="5">
        <v>-19285</v>
      </c>
      <c r="Q148" s="5">
        <v>-884193</v>
      </c>
      <c r="R148" s="5">
        <v>-113214</v>
      </c>
      <c r="S148" s="5">
        <v>-392489</v>
      </c>
      <c r="T148" s="5">
        <v>-132507</v>
      </c>
      <c r="U148" s="5">
        <v>-74499</v>
      </c>
    </row>
    <row r="149" spans="3:26" ht="15.5" x14ac:dyDescent="0.35">
      <c r="C149" t="s">
        <v>2775</v>
      </c>
      <c r="R149" s="5">
        <v>1198</v>
      </c>
      <c r="T149" s="5">
        <v>468</v>
      </c>
      <c r="U149" s="5">
        <v>436</v>
      </c>
      <c r="V149" s="5">
        <v>324310</v>
      </c>
    </row>
    <row r="150" spans="3:26" ht="15.5" x14ac:dyDescent="0.35">
      <c r="C150" t="s">
        <v>194</v>
      </c>
    </row>
    <row r="151" spans="3:26" ht="15.5" x14ac:dyDescent="0.35">
      <c r="C151" t="s">
        <v>496</v>
      </c>
      <c r="V151" s="5">
        <v>-25944443</v>
      </c>
    </row>
    <row r="152" spans="3:26" ht="15.5" x14ac:dyDescent="0.35">
      <c r="C152" t="s">
        <v>2776</v>
      </c>
    </row>
    <row r="153" spans="3:26" ht="15.5" x14ac:dyDescent="0.35">
      <c r="C153" t="s">
        <v>206</v>
      </c>
      <c r="F153" s="5">
        <v>-354376</v>
      </c>
      <c r="I153" s="5">
        <v>-367988</v>
      </c>
      <c r="J153" s="5">
        <v>-167678</v>
      </c>
      <c r="K153" s="5">
        <v>-3375451</v>
      </c>
      <c r="L153" s="5">
        <v>-4917354</v>
      </c>
      <c r="M153" s="5">
        <v>-1058766</v>
      </c>
      <c r="N153" s="5">
        <v>-1040141</v>
      </c>
      <c r="O153" s="5">
        <v>-2924231</v>
      </c>
      <c r="P153" s="5">
        <v>-815696</v>
      </c>
      <c r="Q153" s="5">
        <v>-1412392</v>
      </c>
      <c r="R153" s="5">
        <v>-1785473</v>
      </c>
      <c r="S153" s="5">
        <v>-1787415</v>
      </c>
      <c r="T153" s="5">
        <v>1221979</v>
      </c>
      <c r="U153" s="5">
        <v>4788551</v>
      </c>
      <c r="V153" s="5">
        <v>13412379</v>
      </c>
      <c r="W153" s="5">
        <v>-79025909183</v>
      </c>
      <c r="X153" s="5">
        <v>-9904972736</v>
      </c>
      <c r="Y153" s="5">
        <v>-6537291052</v>
      </c>
      <c r="Z153" s="5">
        <v>30962703522</v>
      </c>
    </row>
    <row r="154" spans="3:26" ht="15.5" x14ac:dyDescent="0.35">
      <c r="C154" t="s">
        <v>882</v>
      </c>
      <c r="W154" s="5">
        <v>95657602989</v>
      </c>
    </row>
    <row r="155" spans="3:26" ht="15.5" x14ac:dyDescent="0.35">
      <c r="C155" t="s">
        <v>1216</v>
      </c>
      <c r="V155" s="5">
        <v>-18534440</v>
      </c>
      <c r="W155" s="5">
        <v>-165614837757</v>
      </c>
      <c r="X155" s="5">
        <v>-21237237195</v>
      </c>
      <c r="Y155" s="5">
        <v>-14351341764</v>
      </c>
      <c r="Z155" s="5">
        <v>10927536630</v>
      </c>
    </row>
    <row r="156" spans="3:26" ht="15.5" x14ac:dyDescent="0.35">
      <c r="C156" t="s">
        <v>325</v>
      </c>
      <c r="V156" s="5">
        <v>-2127631</v>
      </c>
    </row>
    <row r="157" spans="3:26" ht="15.5" x14ac:dyDescent="0.35">
      <c r="C157" t="s">
        <v>530</v>
      </c>
      <c r="F157" s="5">
        <v>-300000</v>
      </c>
      <c r="I157" s="5">
        <v>-300000</v>
      </c>
    </row>
    <row r="158" spans="3:26" ht="15.5" x14ac:dyDescent="0.35">
      <c r="C158" t="s">
        <v>397</v>
      </c>
      <c r="L158" s="5">
        <v>219334</v>
      </c>
      <c r="S158" s="5">
        <v>344447</v>
      </c>
      <c r="T158" s="5">
        <v>2831513</v>
      </c>
      <c r="U158" s="5">
        <v>4788551</v>
      </c>
      <c r="V158" s="5">
        <v>34074450</v>
      </c>
      <c r="X158" s="5">
        <v>11327232459</v>
      </c>
    </row>
    <row r="159" spans="3:26" ht="15.5" x14ac:dyDescent="0.35">
      <c r="C159" t="s">
        <v>690</v>
      </c>
      <c r="F159" s="5">
        <v>-54879</v>
      </c>
      <c r="I159" s="5">
        <v>-54879</v>
      </c>
      <c r="J159" s="5">
        <v>-158535</v>
      </c>
      <c r="K159" s="5">
        <v>-3319616</v>
      </c>
      <c r="L159" s="5">
        <v>-5079165</v>
      </c>
      <c r="M159" s="5">
        <v>-1000000</v>
      </c>
      <c r="N159" s="5">
        <v>-1000000</v>
      </c>
      <c r="O159" s="5">
        <v>-2924231</v>
      </c>
      <c r="P159" s="5">
        <v>-815696</v>
      </c>
      <c r="Q159" s="5">
        <v>-1412392</v>
      </c>
      <c r="R159" s="5">
        <v>-1785473</v>
      </c>
      <c r="S159" s="5">
        <v>-2131862</v>
      </c>
      <c r="T159" s="5">
        <v>-1609534</v>
      </c>
      <c r="W159" s="5">
        <v>-9068674415</v>
      </c>
    </row>
    <row r="160" spans="3:26" ht="15.5" x14ac:dyDescent="0.35">
      <c r="C160" t="s">
        <v>1230</v>
      </c>
      <c r="X160" s="5">
        <v>30000000</v>
      </c>
      <c r="Y160" s="5">
        <v>7913018760</v>
      </c>
      <c r="Z160" s="5">
        <v>20156696220</v>
      </c>
    </row>
    <row r="161" spans="2:26" ht="15.5" x14ac:dyDescent="0.35">
      <c r="C161" t="s">
        <v>436</v>
      </c>
      <c r="X161" s="5">
        <v>-24968000</v>
      </c>
      <c r="Y161" s="5">
        <v>-98968048</v>
      </c>
      <c r="Z161" s="5">
        <v>-121529328</v>
      </c>
    </row>
    <row r="162" spans="2:26" ht="15.5" x14ac:dyDescent="0.35">
      <c r="C162" t="s">
        <v>531</v>
      </c>
      <c r="F162" s="5">
        <v>503</v>
      </c>
      <c r="I162" s="5">
        <v>-13109</v>
      </c>
      <c r="J162" s="5">
        <v>-9143</v>
      </c>
      <c r="K162" s="5">
        <v>-55835</v>
      </c>
      <c r="L162" s="5">
        <v>-57523</v>
      </c>
      <c r="M162" s="5">
        <v>-58766</v>
      </c>
      <c r="N162" s="5">
        <v>-40141</v>
      </c>
    </row>
    <row r="163" spans="2:26" ht="15.5" x14ac:dyDescent="0.35">
      <c r="C163" t="s">
        <v>368</v>
      </c>
    </row>
    <row r="164" spans="2:26" ht="15.5" x14ac:dyDescent="0.35">
      <c r="C164" t="s">
        <v>91</v>
      </c>
    </row>
    <row r="165" spans="2:26" ht="15.5" x14ac:dyDescent="0.35">
      <c r="C165" t="s">
        <v>333</v>
      </c>
      <c r="D165" s="5">
        <v>20606</v>
      </c>
      <c r="E165" s="5">
        <v>1244469</v>
      </c>
      <c r="F165" s="5">
        <v>-1286850</v>
      </c>
      <c r="G165" s="5">
        <v>1149337</v>
      </c>
      <c r="I165" s="5">
        <v>70341</v>
      </c>
      <c r="J165" s="5">
        <v>950581</v>
      </c>
      <c r="K165" s="5">
        <v>-566167</v>
      </c>
      <c r="L165" s="5">
        <v>-1561675</v>
      </c>
      <c r="M165" s="5">
        <v>-166455</v>
      </c>
      <c r="N165" s="5">
        <v>495777</v>
      </c>
      <c r="O165" s="5">
        <v>982776</v>
      </c>
      <c r="P165" s="5">
        <v>-921189</v>
      </c>
      <c r="Q165" s="5">
        <v>1236925</v>
      </c>
      <c r="R165" s="5">
        <v>503391</v>
      </c>
      <c r="S165" s="5">
        <v>-1171636</v>
      </c>
      <c r="T165" s="5">
        <v>1193107</v>
      </c>
      <c r="U165" s="5">
        <v>-481772</v>
      </c>
      <c r="V165" s="5">
        <v>982778</v>
      </c>
      <c r="W165" s="5">
        <v>399120632</v>
      </c>
      <c r="X165" s="5">
        <v>-202897747</v>
      </c>
      <c r="Y165" s="5">
        <v>-673636870</v>
      </c>
      <c r="Z165" s="5">
        <v>-1357416261</v>
      </c>
    </row>
    <row r="166" spans="2:26" ht="15.5" x14ac:dyDescent="0.35">
      <c r="C166" t="s">
        <v>375</v>
      </c>
      <c r="D166" s="5">
        <v>55650</v>
      </c>
      <c r="E166" s="5">
        <v>11975</v>
      </c>
      <c r="F166" s="5">
        <v>7235</v>
      </c>
      <c r="G166" s="5">
        <v>40618</v>
      </c>
      <c r="I166" s="5">
        <v>50539</v>
      </c>
      <c r="J166" s="5">
        <v>57702</v>
      </c>
      <c r="K166" s="5">
        <v>-12205</v>
      </c>
      <c r="L166" s="5">
        <v>-76959</v>
      </c>
      <c r="M166" s="5">
        <v>-27965</v>
      </c>
      <c r="N166" s="5">
        <v>-38126</v>
      </c>
      <c r="O166" s="5">
        <v>83164</v>
      </c>
      <c r="P166" s="5">
        <v>-70554</v>
      </c>
      <c r="Q166" s="5">
        <v>-16675</v>
      </c>
      <c r="R166" s="5">
        <v>21680</v>
      </c>
      <c r="S166" s="5">
        <v>10462</v>
      </c>
      <c r="T166" s="5">
        <v>327744</v>
      </c>
      <c r="U166" s="5">
        <v>858078</v>
      </c>
      <c r="V166" s="5">
        <v>-257431</v>
      </c>
      <c r="W166" s="5">
        <v>8134665</v>
      </c>
    </row>
    <row r="167" spans="2:26" ht="15.5" x14ac:dyDescent="0.35">
      <c r="C167" t="s">
        <v>225</v>
      </c>
      <c r="E167" s="5">
        <v>1356649</v>
      </c>
      <c r="I167" s="5">
        <v>1235769</v>
      </c>
      <c r="J167" s="5">
        <v>227486</v>
      </c>
      <c r="K167" s="5">
        <v>805858</v>
      </c>
      <c r="L167" s="5">
        <v>2444492</v>
      </c>
      <c r="M167" s="5">
        <v>2638912</v>
      </c>
      <c r="N167" s="5">
        <v>2181261</v>
      </c>
      <c r="O167" s="5">
        <v>1115321</v>
      </c>
      <c r="P167" s="5">
        <v>2107064</v>
      </c>
      <c r="Q167" s="5">
        <v>886814</v>
      </c>
      <c r="R167" s="5">
        <v>361743</v>
      </c>
      <c r="S167" s="5">
        <v>1522917</v>
      </c>
      <c r="T167" s="5">
        <v>2066</v>
      </c>
      <c r="U167" s="5">
        <v>-48562</v>
      </c>
      <c r="V167" s="5">
        <v>132731</v>
      </c>
      <c r="W167" s="5">
        <v>796345253</v>
      </c>
      <c r="X167" s="5">
        <v>999243000</v>
      </c>
      <c r="Y167" s="5">
        <v>1672879870</v>
      </c>
      <c r="Z167" s="5">
        <v>3030296131</v>
      </c>
    </row>
    <row r="168" spans="2:26" ht="15.5" x14ac:dyDescent="0.35">
      <c r="C168" t="s">
        <v>226</v>
      </c>
      <c r="D168" s="5">
        <v>76256</v>
      </c>
      <c r="E168" s="5">
        <v>2613093</v>
      </c>
      <c r="F168" s="5">
        <v>-1279615</v>
      </c>
      <c r="G168" s="5">
        <v>1189955</v>
      </c>
      <c r="I168" s="5">
        <v>1356649</v>
      </c>
      <c r="J168" s="5">
        <v>1235769</v>
      </c>
      <c r="K168" s="5">
        <v>227486</v>
      </c>
      <c r="L168" s="5">
        <v>805858</v>
      </c>
      <c r="M168" s="5">
        <v>2444492</v>
      </c>
      <c r="N168" s="5">
        <v>2638912</v>
      </c>
      <c r="O168" s="5">
        <v>2181261</v>
      </c>
      <c r="P168" s="5">
        <v>1115321</v>
      </c>
      <c r="Q168" s="5">
        <v>2107064</v>
      </c>
      <c r="R168" s="5">
        <v>886814</v>
      </c>
      <c r="S168" s="5">
        <v>361743</v>
      </c>
      <c r="T168" s="5">
        <v>1522917</v>
      </c>
      <c r="U168" s="5">
        <v>327744</v>
      </c>
      <c r="V168" s="5">
        <v>858078</v>
      </c>
      <c r="W168" s="5">
        <v>1203600550</v>
      </c>
      <c r="X168" s="5">
        <v>796345253</v>
      </c>
      <c r="Y168" s="5">
        <v>999243000</v>
      </c>
      <c r="Z168" s="5">
        <v>1672879870</v>
      </c>
    </row>
    <row r="170" spans="2:26" ht="15.5" x14ac:dyDescent="0.35">
      <c r="B170" t="s">
        <v>227</v>
      </c>
      <c r="C170" t="s">
        <v>12</v>
      </c>
      <c r="D170" s="5">
        <v>590000000</v>
      </c>
      <c r="E170" s="5">
        <v>590000000</v>
      </c>
      <c r="F170" s="5">
        <v>590000000</v>
      </c>
      <c r="G170" s="5">
        <v>590000000</v>
      </c>
      <c r="I170" s="5">
        <v>590000000</v>
      </c>
      <c r="J170" s="5">
        <v>590000000</v>
      </c>
      <c r="K170" s="5">
        <v>590000000</v>
      </c>
      <c r="L170" s="5">
        <v>590000000</v>
      </c>
      <c r="M170" s="5">
        <v>590000000</v>
      </c>
      <c r="N170" s="5">
        <v>590000000</v>
      </c>
      <c r="O170" s="5">
        <v>590000000</v>
      </c>
      <c r="P170" s="5">
        <v>590000000</v>
      </c>
      <c r="Q170" s="5">
        <v>590000000</v>
      </c>
      <c r="R170" s="5">
        <v>590000000</v>
      </c>
      <c r="S170" s="5">
        <v>590000000</v>
      </c>
      <c r="T170" s="5">
        <v>590000000</v>
      </c>
      <c r="U170" s="5">
        <v>590000000</v>
      </c>
      <c r="V170" s="5">
        <v>590000000</v>
      </c>
      <c r="W170" s="5">
        <v>590000000</v>
      </c>
      <c r="X170" s="5">
        <v>590000000</v>
      </c>
      <c r="Y170" s="5">
        <v>590000000</v>
      </c>
      <c r="Z170" s="5">
        <v>590000000</v>
      </c>
    </row>
    <row r="171" spans="2:26" ht="15.5" x14ac:dyDescent="0.35">
      <c r="C171" t="s">
        <v>228</v>
      </c>
      <c r="D171" s="6">
        <v>3.94</v>
      </c>
      <c r="E171" s="6">
        <v>0.51</v>
      </c>
      <c r="F171" s="6">
        <v>6.97</v>
      </c>
      <c r="G171" s="6">
        <v>-10.029999999999999</v>
      </c>
    </row>
    <row r="172" spans="2:26" ht="15.5" x14ac:dyDescent="0.35">
      <c r="C172" t="s">
        <v>229</v>
      </c>
      <c r="D172" s="6">
        <v>53.81</v>
      </c>
      <c r="E172" s="6">
        <v>611.76</v>
      </c>
      <c r="F172" s="6">
        <v>54.52</v>
      </c>
      <c r="G172" s="6">
        <v>-57.83</v>
      </c>
    </row>
    <row r="173" spans="2:26" ht="15.5" x14ac:dyDescent="0.35">
      <c r="C173" t="s">
        <v>73</v>
      </c>
      <c r="D173" s="6">
        <v>4.6100000000000003</v>
      </c>
      <c r="E173" s="6">
        <v>8.2200000000000006</v>
      </c>
      <c r="F173" s="6">
        <v>8.4499999999999993</v>
      </c>
      <c r="G173" s="6">
        <v>18.09</v>
      </c>
    </row>
    <row r="174" spans="2:26" ht="15.5" x14ac:dyDescent="0.35">
      <c r="C174" t="s">
        <v>230</v>
      </c>
      <c r="D174" s="5">
        <v>14850000000</v>
      </c>
      <c r="E174" s="5">
        <v>9430000000</v>
      </c>
      <c r="F174" s="5">
        <v>12360000000</v>
      </c>
      <c r="G174" s="5">
        <v>2750000000</v>
      </c>
    </row>
    <row r="175" spans="2:26" ht="15.5" x14ac:dyDescent="0.35">
      <c r="C175" t="s">
        <v>231</v>
      </c>
      <c r="D175" s="6">
        <v>1.03E-2</v>
      </c>
      <c r="E175" s="6">
        <v>1.4000000000000002E-3</v>
      </c>
      <c r="F175" s="6">
        <v>1.7600000000000001E-2</v>
      </c>
      <c r="G175" s="6">
        <v>-2.3599999999999999E-2</v>
      </c>
    </row>
    <row r="176" spans="2:26" ht="15.5" x14ac:dyDescent="0.35">
      <c r="C176" t="s">
        <v>232</v>
      </c>
      <c r="D176" s="6">
        <v>-4.0000000000000001E-3</v>
      </c>
      <c r="E176" s="6">
        <v>-5.0000000000000001E-4</v>
      </c>
      <c r="F176" s="6">
        <v>-7.6E-3</v>
      </c>
      <c r="G176" s="6">
        <v>1.0800000000000001E-2</v>
      </c>
    </row>
    <row r="177" spans="3:7" ht="15.5" x14ac:dyDescent="0.35">
      <c r="C177" t="s">
        <v>233</v>
      </c>
      <c r="D177" s="6">
        <v>-1.15E-2</v>
      </c>
      <c r="E177" s="6">
        <v>-2.3E-3</v>
      </c>
      <c r="F177" s="6">
        <v>-8.0000000000000002E-3</v>
      </c>
      <c r="G177" s="6">
        <v>1.15E-2</v>
      </c>
    </row>
    <row r="178" spans="3:7" ht="15.5" x14ac:dyDescent="0.35">
      <c r="C178" t="s">
        <v>234</v>
      </c>
      <c r="D178" s="6">
        <v>1444.17</v>
      </c>
      <c r="E178" s="6">
        <v>294.04000000000002</v>
      </c>
      <c r="F178" s="6">
        <v>41.98</v>
      </c>
      <c r="G178" s="6">
        <v>-83.82</v>
      </c>
    </row>
    <row r="179" spans="3:7" ht="15.5" x14ac:dyDescent="0.35">
      <c r="C179" t="s">
        <v>235</v>
      </c>
      <c r="D179" s="5">
        <v>-576000000000</v>
      </c>
      <c r="E179" s="5">
        <v>-549000000000</v>
      </c>
      <c r="F179" s="5">
        <v>-540000000000</v>
      </c>
      <c r="G179" s="5">
        <v>-543000000000</v>
      </c>
    </row>
    <row r="180" spans="3:7" ht="15.5" x14ac:dyDescent="0.35">
      <c r="C180" t="s">
        <v>236</v>
      </c>
      <c r="D180" s="6">
        <v>-0.22</v>
      </c>
      <c r="E180" s="6">
        <v>-0.33</v>
      </c>
      <c r="F180" s="6">
        <v>-0.41</v>
      </c>
      <c r="G180" s="6">
        <v>-0.63</v>
      </c>
    </row>
    <row r="181" spans="3:7" ht="15.5" x14ac:dyDescent="0.35">
      <c r="C181" t="s">
        <v>237</v>
      </c>
      <c r="D181" s="6">
        <v>-980.53</v>
      </c>
      <c r="E181" s="6">
        <v>-935.04</v>
      </c>
      <c r="F181" s="6">
        <v>-920.21</v>
      </c>
      <c r="G181" s="6">
        <v>-925.47</v>
      </c>
    </row>
    <row r="182" spans="3:7" ht="15.5" x14ac:dyDescent="0.35">
      <c r="C182" t="s">
        <v>238</v>
      </c>
      <c r="D182" s="6">
        <v>-0.22</v>
      </c>
      <c r="E182" s="6">
        <v>-0.33</v>
      </c>
      <c r="F182" s="6">
        <v>-0.41</v>
      </c>
      <c r="G182" s="6">
        <v>-0.63</v>
      </c>
    </row>
    <row r="183" spans="3:7" ht="15.5" x14ac:dyDescent="0.35">
      <c r="C183" t="s">
        <v>239</v>
      </c>
      <c r="D183" s="6">
        <v>-980.53</v>
      </c>
      <c r="E183" s="6">
        <v>-935.04</v>
      </c>
      <c r="F183" s="6">
        <v>-920.21</v>
      </c>
      <c r="G183" s="6">
        <v>-925.47</v>
      </c>
    </row>
    <row r="184" spans="3:7" ht="15.5" x14ac:dyDescent="0.35">
      <c r="C184" t="s">
        <v>240</v>
      </c>
    </row>
    <row r="185" spans="3:7" ht="15.5" x14ac:dyDescent="0.35">
      <c r="C185" t="s">
        <v>241</v>
      </c>
    </row>
    <row r="186" spans="3:7" ht="15.5" x14ac:dyDescent="0.35">
      <c r="C186" t="s">
        <v>242</v>
      </c>
      <c r="D186" s="5">
        <v>-576000000000</v>
      </c>
      <c r="E186" s="5">
        <v>-549000000000</v>
      </c>
      <c r="F186" s="5">
        <v>-540000000000</v>
      </c>
      <c r="G186" s="5">
        <v>-543000000000</v>
      </c>
    </row>
    <row r="187" spans="3:7" ht="15.5" x14ac:dyDescent="0.35">
      <c r="C187" t="s">
        <v>24</v>
      </c>
    </row>
    <row r="188" spans="3:7" ht="15.5" x14ac:dyDescent="0.35">
      <c r="C188" t="s">
        <v>21</v>
      </c>
      <c r="D188" s="5">
        <v>-48000000000</v>
      </c>
      <c r="E188" s="5">
        <v>-44000000000</v>
      </c>
      <c r="F188" s="5">
        <v>-23000000000</v>
      </c>
      <c r="G188" s="5">
        <v>-44000000000</v>
      </c>
    </row>
    <row r="189" spans="3:7" ht="15.5" x14ac:dyDescent="0.35">
      <c r="C189" t="s">
        <v>243</v>
      </c>
      <c r="D189" s="5">
        <v>-696000000000</v>
      </c>
      <c r="E189" s="5">
        <v>-671000000000</v>
      </c>
      <c r="F189" s="5">
        <v>-669000000000</v>
      </c>
      <c r="G189" s="5">
        <v>-671000000000</v>
      </c>
    </row>
    <row r="190" spans="3:7" ht="15.5" x14ac:dyDescent="0.35">
      <c r="C190" t="s">
        <v>244</v>
      </c>
      <c r="D190" s="5">
        <v>2000000000</v>
      </c>
      <c r="E190" s="5">
        <v>21000000000</v>
      </c>
      <c r="F190" s="5">
        <v>-8000000000</v>
      </c>
      <c r="G190" s="5">
        <v>19000000000</v>
      </c>
    </row>
    <row r="191" spans="3:7" ht="15.5" x14ac:dyDescent="0.35">
      <c r="C191" t="s">
        <v>245</v>
      </c>
      <c r="D191" s="5">
        <v>0</v>
      </c>
      <c r="E191" s="5">
        <v>0</v>
      </c>
      <c r="F191" s="5">
        <v>-7000000000</v>
      </c>
      <c r="G191" s="5">
        <v>0</v>
      </c>
    </row>
    <row r="192" spans="3:7" ht="15.5" x14ac:dyDescent="0.35">
      <c r="C192" t="s">
        <v>13</v>
      </c>
      <c r="D192" s="5">
        <v>1000000000</v>
      </c>
      <c r="E192" s="5">
        <v>21000000000</v>
      </c>
      <c r="F192" s="5">
        <v>-16000000000</v>
      </c>
      <c r="G192" s="5">
        <v>19000000000</v>
      </c>
    </row>
    <row r="193" spans="3:26" ht="15.5" x14ac:dyDescent="0.35">
      <c r="C193" t="s">
        <v>16</v>
      </c>
      <c r="D193" s="6">
        <v>2.5299999999999998</v>
      </c>
      <c r="E193" s="6">
        <v>36.03</v>
      </c>
      <c r="F193" s="6">
        <v>-26.46</v>
      </c>
      <c r="G193" s="6">
        <v>32.840000000000003</v>
      </c>
    </row>
    <row r="194" spans="3:26" ht="15.5" x14ac:dyDescent="0.35">
      <c r="C194" t="s">
        <v>58</v>
      </c>
      <c r="I194" s="6">
        <v>-2.2400000000000002</v>
      </c>
      <c r="J194" s="6">
        <v>2.1</v>
      </c>
      <c r="K194" s="6">
        <v>31.22</v>
      </c>
      <c r="L194" s="6">
        <v>24.21</v>
      </c>
      <c r="M194" s="6">
        <v>-14.34</v>
      </c>
      <c r="N194" s="6">
        <v>1.72</v>
      </c>
      <c r="O194" s="6">
        <v>-13.48</v>
      </c>
      <c r="P194" s="6">
        <v>17.649999999999999</v>
      </c>
      <c r="Q194" s="6">
        <v>55.31</v>
      </c>
      <c r="R194" s="6">
        <v>53.15</v>
      </c>
      <c r="S194" s="6">
        <v>-665.13</v>
      </c>
      <c r="T194" s="6">
        <v>-63.26</v>
      </c>
      <c r="U194" s="6">
        <v>-98.01</v>
      </c>
      <c r="V194" s="6">
        <v>94.8</v>
      </c>
      <c r="W194" s="6">
        <v>77.959999999999994</v>
      </c>
      <c r="X194" s="6">
        <v>-17.2</v>
      </c>
      <c r="Y194" s="6">
        <v>-11.84</v>
      </c>
      <c r="Z194" s="6">
        <v>-102.86</v>
      </c>
    </row>
    <row r="195" spans="3:26" ht="15.5" x14ac:dyDescent="0.35">
      <c r="C195" t="s">
        <v>72</v>
      </c>
      <c r="I195" s="6">
        <v>-169.64</v>
      </c>
      <c r="J195" s="6">
        <v>1061.9000000000001</v>
      </c>
      <c r="K195" s="6">
        <v>1.6</v>
      </c>
      <c r="L195" s="6">
        <v>3.59</v>
      </c>
      <c r="M195" s="6">
        <v>-9.5500000000000007</v>
      </c>
      <c r="N195" s="6">
        <v>43.6</v>
      </c>
      <c r="O195" s="6">
        <v>-4.75</v>
      </c>
      <c r="P195" s="6">
        <v>4.76</v>
      </c>
      <c r="Q195" s="6">
        <v>1.65</v>
      </c>
      <c r="R195" s="6">
        <v>4.63</v>
      </c>
      <c r="S195" s="6">
        <v>-0.14000000000000001</v>
      </c>
      <c r="T195" s="6">
        <v>-7.71</v>
      </c>
      <c r="U195" s="6">
        <v>-1.89</v>
      </c>
      <c r="V195" s="6">
        <v>7.07</v>
      </c>
      <c r="W195" s="6">
        <v>1.86</v>
      </c>
      <c r="X195" s="6">
        <v>-8.43</v>
      </c>
      <c r="Y195" s="6">
        <v>-15.2</v>
      </c>
      <c r="Z195" s="6">
        <v>-1.01</v>
      </c>
    </row>
    <row r="196" spans="3:26" ht="15.5" x14ac:dyDescent="0.35">
      <c r="C196" t="s">
        <v>75</v>
      </c>
      <c r="I196" s="6">
        <v>2.44</v>
      </c>
      <c r="J196" s="5">
        <v>18</v>
      </c>
      <c r="K196" s="6">
        <v>0.28000000000000003</v>
      </c>
      <c r="L196" s="6">
        <v>0.48</v>
      </c>
      <c r="M196" s="6">
        <v>1.92</v>
      </c>
      <c r="N196" s="6">
        <v>0.67</v>
      </c>
      <c r="O196" s="6">
        <v>0.78</v>
      </c>
      <c r="P196" s="6">
        <v>0.55000000000000004</v>
      </c>
      <c r="Q196" s="6">
        <v>0.5</v>
      </c>
      <c r="R196" s="6">
        <v>1.42</v>
      </c>
      <c r="S196" s="6">
        <v>1.32</v>
      </c>
      <c r="T196" s="6">
        <v>8.89</v>
      </c>
      <c r="U196" s="6">
        <v>3.38</v>
      </c>
      <c r="V196" s="6">
        <v>12.92</v>
      </c>
      <c r="W196" s="6">
        <v>3.39</v>
      </c>
      <c r="X196" s="6">
        <v>2.17</v>
      </c>
      <c r="Y196" s="6">
        <v>1.5</v>
      </c>
      <c r="Z196" s="6">
        <v>0.22</v>
      </c>
    </row>
    <row r="197" spans="3:26" ht="15.5" x14ac:dyDescent="0.35">
      <c r="C197" t="s">
        <v>246</v>
      </c>
      <c r="I197" s="5">
        <v>30360000000</v>
      </c>
      <c r="J197" s="6">
        <v>32840000000.000004</v>
      </c>
      <c r="K197" s="5">
        <v>54950000000</v>
      </c>
      <c r="L197" s="5">
        <v>48140000000</v>
      </c>
      <c r="M197" s="5">
        <v>20770000000</v>
      </c>
      <c r="N197" s="5">
        <v>28210000000</v>
      </c>
      <c r="O197" s="5">
        <v>16800000000</v>
      </c>
      <c r="P197" s="5">
        <v>36850000000</v>
      </c>
    </row>
    <row r="198" spans="3:26" ht="15.5" x14ac:dyDescent="0.35">
      <c r="C198" t="s">
        <v>247</v>
      </c>
      <c r="I198" s="6">
        <v>-5.6999999999999993E-3</v>
      </c>
      <c r="J198" s="6">
        <v>6.0999999999999995E-3</v>
      </c>
      <c r="K198" s="6">
        <v>9.5500000000000002E-2</v>
      </c>
      <c r="L198" s="6">
        <v>6.1200000000000004E-2</v>
      </c>
      <c r="M198" s="6">
        <v>-3.27E-2</v>
      </c>
      <c r="N198" s="6">
        <v>3.4000000000000002E-3</v>
      </c>
      <c r="O198" s="6">
        <v>-2.7200000000000002E-2</v>
      </c>
      <c r="P198" s="6">
        <v>2.87E-2</v>
      </c>
      <c r="Q198" s="6">
        <v>9.4299999999999995E-2</v>
      </c>
      <c r="R198" s="6">
        <v>9.4399999999999998E-2</v>
      </c>
      <c r="S198" s="6">
        <v>-1.2417</v>
      </c>
      <c r="T198" s="6">
        <v>-5.5599999999999997E-2</v>
      </c>
      <c r="U198" s="6">
        <v>-8.5900000000000004E-2</v>
      </c>
      <c r="V198" s="6">
        <v>0.1014</v>
      </c>
      <c r="W198" s="6">
        <v>3.4747000000000003</v>
      </c>
      <c r="X198" s="6">
        <v>-0.1371</v>
      </c>
      <c r="Y198" s="6">
        <v>-6.8199999999999997E-2</v>
      </c>
      <c r="Z198" s="6">
        <v>-0.3962</v>
      </c>
    </row>
    <row r="199" spans="3:26" ht="15.5" x14ac:dyDescent="0.35">
      <c r="C199" t="s">
        <v>248</v>
      </c>
      <c r="I199" s="6">
        <v>2.3999999999999998E-3</v>
      </c>
      <c r="J199" s="6">
        <v>-2.3999999999999998E-3</v>
      </c>
      <c r="K199" s="6">
        <v>-3.6699999999999997E-2</v>
      </c>
      <c r="L199" s="6">
        <v>-2.7200000000000002E-2</v>
      </c>
      <c r="M199" s="6">
        <v>1.7100000000000001E-2</v>
      </c>
      <c r="N199" s="6">
        <v>-2.0999999999999999E-3</v>
      </c>
      <c r="O199" s="6">
        <v>1.6799999999999999E-2</v>
      </c>
      <c r="P199" s="6">
        <v>-2.1400000000000002E-2</v>
      </c>
      <c r="Q199" s="6">
        <v>-7.0199999999999999E-2</v>
      </c>
      <c r="R199" s="6">
        <v>-6.3299999999999995E-2</v>
      </c>
      <c r="S199" s="6">
        <v>0.7256999999999999</v>
      </c>
      <c r="T199" s="6">
        <v>0.30309999999999998</v>
      </c>
      <c r="U199" s="6">
        <v>0.68590000000000007</v>
      </c>
      <c r="V199" s="6">
        <v>-4.4226000000000001</v>
      </c>
      <c r="W199" s="6">
        <v>-0.86290000000000011</v>
      </c>
      <c r="X199" s="6">
        <v>0.10220000000000001</v>
      </c>
      <c r="Y199" s="6">
        <v>7.8299999999999995E-2</v>
      </c>
      <c r="Z199" s="6">
        <v>0.73849999999999993</v>
      </c>
    </row>
    <row r="200" spans="3:26" ht="15.5" x14ac:dyDescent="0.35">
      <c r="C200" t="s">
        <v>249</v>
      </c>
      <c r="I200" s="6">
        <v>3.4000000000000002E-3</v>
      </c>
      <c r="J200" s="6">
        <v>-6.8000000000000005E-3</v>
      </c>
      <c r="K200" s="6">
        <v>-5.1799999999999999E-2</v>
      </c>
      <c r="L200" s="6">
        <v>-4.0999999999999995E-2</v>
      </c>
      <c r="M200" s="6">
        <v>1.1399999999999999E-2</v>
      </c>
      <c r="N200" s="6">
        <v>-3.4999999999999996E-3</v>
      </c>
      <c r="O200" s="6">
        <v>1.7600000000000001E-2</v>
      </c>
      <c r="P200" s="6">
        <v>-2.7099999999999999E-2</v>
      </c>
      <c r="Q200" s="6">
        <v>-6.7000000000000004E-2</v>
      </c>
      <c r="R200" s="6">
        <v>-6.1500000000000006E-2</v>
      </c>
      <c r="S200" s="6">
        <v>4.6199999999999998E-2</v>
      </c>
      <c r="T200" s="6">
        <v>0.30020000000000002</v>
      </c>
      <c r="U200" s="6">
        <v>1.2765</v>
      </c>
      <c r="V200" s="6">
        <v>-200.01759999999999</v>
      </c>
      <c r="W200" s="6">
        <v>-1.5090000000000001</v>
      </c>
      <c r="X200" s="6">
        <v>0.12670000000000001</v>
      </c>
      <c r="Y200" s="6">
        <v>0.22440000000000002</v>
      </c>
      <c r="Z200" s="6">
        <v>0.43479999999999996</v>
      </c>
    </row>
    <row r="201" spans="3:26" ht="15.5" x14ac:dyDescent="0.35">
      <c r="C201" t="s">
        <v>250</v>
      </c>
      <c r="L201" s="6">
        <v>283.37</v>
      </c>
      <c r="M201" s="6">
        <v>-98.47</v>
      </c>
      <c r="N201" s="6">
        <v>26.42</v>
      </c>
      <c r="Q201" s="6">
        <v>2061.7399999999998</v>
      </c>
      <c r="R201" s="6">
        <v>29.04</v>
      </c>
      <c r="S201" s="6">
        <v>-14.59</v>
      </c>
      <c r="T201" s="6">
        <v>-59.45</v>
      </c>
      <c r="V201" s="6">
        <v>170.94</v>
      </c>
      <c r="W201" s="6">
        <v>4.9000000000000004</v>
      </c>
      <c r="X201" s="6">
        <v>-1.69</v>
      </c>
      <c r="Y201" s="6">
        <v>-1.05</v>
      </c>
      <c r="Z201" s="6">
        <v>-0.98</v>
      </c>
    </row>
    <row r="202" spans="3:26" ht="15.5" x14ac:dyDescent="0.35">
      <c r="C202" t="s">
        <v>69</v>
      </c>
      <c r="I202" s="6">
        <v>-0.41</v>
      </c>
      <c r="J202" s="6">
        <v>-2.5099999999999998</v>
      </c>
      <c r="K202" s="6">
        <v>-0.06</v>
      </c>
      <c r="L202" s="6">
        <v>-0.1</v>
      </c>
      <c r="M202" s="6">
        <v>-0.16</v>
      </c>
      <c r="N202" s="6">
        <v>-0.09</v>
      </c>
      <c r="O202" s="6">
        <v>-0.08</v>
      </c>
      <c r="P202" s="6">
        <v>-0.1</v>
      </c>
      <c r="Q202" s="6">
        <v>-0.12</v>
      </c>
      <c r="R202" s="6">
        <v>-0.28999999999999998</v>
      </c>
      <c r="S202" s="6">
        <v>-0.1</v>
      </c>
      <c r="T202" s="6">
        <v>-2.34</v>
      </c>
      <c r="U202" s="6">
        <v>-1.29</v>
      </c>
      <c r="V202" s="6">
        <v>-31.25</v>
      </c>
      <c r="W202" s="6">
        <v>-1.6</v>
      </c>
      <c r="X202" s="6">
        <v>-0.86</v>
      </c>
      <c r="Y202" s="6">
        <v>-1.19</v>
      </c>
      <c r="Z202" s="6">
        <v>-0.75</v>
      </c>
    </row>
    <row r="203" spans="3:26" ht="15.5" x14ac:dyDescent="0.35">
      <c r="C203" t="s">
        <v>66</v>
      </c>
      <c r="I203" s="6">
        <v>-920.21</v>
      </c>
      <c r="J203" s="6">
        <v>-886.86</v>
      </c>
      <c r="K203" s="6">
        <v>-850.19</v>
      </c>
      <c r="L203" s="6">
        <v>-890.49</v>
      </c>
      <c r="M203" s="6">
        <v>-838.84</v>
      </c>
      <c r="N203" s="6">
        <v>-814.68</v>
      </c>
      <c r="O203" s="6">
        <v>-804.53</v>
      </c>
      <c r="P203" s="6">
        <v>-824.32</v>
      </c>
      <c r="Q203" s="6">
        <v>-787.81</v>
      </c>
      <c r="R203" s="6">
        <v>-839.35</v>
      </c>
      <c r="S203" s="6">
        <v>-916.58</v>
      </c>
      <c r="T203" s="6">
        <v>-208.69</v>
      </c>
      <c r="U203" s="6">
        <v>-142.91</v>
      </c>
      <c r="V203" s="6">
        <v>-21.44</v>
      </c>
      <c r="W203" s="6">
        <v>-90.35</v>
      </c>
      <c r="X203" s="6">
        <v>-168.32</v>
      </c>
      <c r="Y203" s="6">
        <v>-151.12</v>
      </c>
      <c r="Z203" s="6">
        <v>-139.28</v>
      </c>
    </row>
    <row r="204" spans="3:26" ht="15.5" x14ac:dyDescent="0.35">
      <c r="C204" t="s">
        <v>251</v>
      </c>
      <c r="I204" s="6">
        <v>-0.41</v>
      </c>
      <c r="J204" s="6">
        <v>-2.5099999999999998</v>
      </c>
      <c r="K204" s="6">
        <v>-0.06</v>
      </c>
      <c r="L204" s="6">
        <v>-0.1</v>
      </c>
      <c r="M204" s="6">
        <v>-0.16</v>
      </c>
      <c r="N204" s="6">
        <v>-0.09</v>
      </c>
      <c r="O204" s="6">
        <v>-0.08</v>
      </c>
      <c r="P204" s="6">
        <v>-0.1</v>
      </c>
      <c r="Q204" s="6">
        <v>-0.12</v>
      </c>
      <c r="R204" s="6">
        <v>-0.28999999999999998</v>
      </c>
      <c r="S204" s="6">
        <v>-0.1</v>
      </c>
      <c r="T204" s="6">
        <v>-0.61</v>
      </c>
      <c r="U204" s="6">
        <v>-0.26</v>
      </c>
      <c r="V204" s="6">
        <v>-1.41</v>
      </c>
      <c r="W204" s="6">
        <v>-1.6</v>
      </c>
      <c r="X204" s="6">
        <v>-0.86</v>
      </c>
      <c r="Y204" s="6">
        <v>-1.19</v>
      </c>
      <c r="Z204" s="6">
        <v>-0.75</v>
      </c>
    </row>
    <row r="205" spans="3:26" ht="15.5" x14ac:dyDescent="0.35">
      <c r="C205" t="s">
        <v>252</v>
      </c>
      <c r="I205" s="6">
        <v>-920.21</v>
      </c>
      <c r="J205" s="6">
        <v>-886.86</v>
      </c>
      <c r="K205" s="6">
        <v>-850.19</v>
      </c>
      <c r="L205" s="6">
        <v>-890.49</v>
      </c>
      <c r="M205" s="6">
        <v>-838.84</v>
      </c>
      <c r="N205" s="6">
        <v>-814.68</v>
      </c>
      <c r="O205" s="6">
        <v>-804.53</v>
      </c>
      <c r="P205" s="6">
        <v>-824.32</v>
      </c>
      <c r="Q205" s="6">
        <v>-787.81</v>
      </c>
      <c r="R205" s="6">
        <v>-839.35</v>
      </c>
      <c r="S205" s="6">
        <v>-916.58</v>
      </c>
      <c r="T205" s="6">
        <v>-800.26</v>
      </c>
      <c r="U205" s="6">
        <v>-722.93</v>
      </c>
      <c r="V205" s="6">
        <v>-474.72</v>
      </c>
      <c r="W205" s="6">
        <v>-90.35</v>
      </c>
      <c r="X205" s="6">
        <v>-168.32</v>
      </c>
      <c r="Y205" s="6">
        <v>-151.12</v>
      </c>
      <c r="Z205" s="6">
        <v>-139.28</v>
      </c>
    </row>
    <row r="206" spans="3:26" ht="15.5" x14ac:dyDescent="0.35">
      <c r="C206" t="s">
        <v>253</v>
      </c>
      <c r="X206" s="5">
        <v>149000000000</v>
      </c>
      <c r="Y206" s="5">
        <v>170000000000</v>
      </c>
      <c r="Z206" s="5">
        <v>198000000000</v>
      </c>
    </row>
    <row r="207" spans="3:26" ht="15.5" x14ac:dyDescent="0.35">
      <c r="C207" t="s">
        <v>254</v>
      </c>
      <c r="W207" s="5">
        <v>63000000000</v>
      </c>
      <c r="X207" s="5">
        <v>11000000000</v>
      </c>
      <c r="Z207" s="5">
        <v>0</v>
      </c>
    </row>
    <row r="208" spans="3:26" ht="15.5" x14ac:dyDescent="0.35">
      <c r="C208" t="s">
        <v>26</v>
      </c>
      <c r="W208" s="5">
        <v>63000000000</v>
      </c>
      <c r="X208" s="5">
        <v>160000000000</v>
      </c>
      <c r="Y208" s="5">
        <v>170000000000</v>
      </c>
      <c r="Z208" s="5">
        <v>198000000000</v>
      </c>
    </row>
    <row r="209" spans="3:26" ht="15.5" x14ac:dyDescent="0.35">
      <c r="C209" t="s">
        <v>23</v>
      </c>
      <c r="I209" s="5">
        <v>-23000000000</v>
      </c>
      <c r="J209" s="5">
        <v>-20000000000</v>
      </c>
      <c r="K209" s="5">
        <v>-4000000000</v>
      </c>
      <c r="L209" s="5">
        <v>-13000000000</v>
      </c>
      <c r="M209" s="5">
        <v>-35000000000</v>
      </c>
      <c r="N209" s="5">
        <v>-37000000000</v>
      </c>
      <c r="O209" s="5">
        <v>-30000000000</v>
      </c>
      <c r="P209" s="5">
        <v>-16000000000</v>
      </c>
      <c r="Q209" s="5">
        <v>-29000000000</v>
      </c>
      <c r="R209" s="5">
        <v>-12000000000</v>
      </c>
      <c r="S209" s="5">
        <v>-5000000000</v>
      </c>
      <c r="T209" s="5">
        <v>-19000000000</v>
      </c>
      <c r="U209" s="5">
        <v>-4000000000</v>
      </c>
      <c r="V209" s="5">
        <v>-8000000000</v>
      </c>
      <c r="W209" s="5">
        <v>61000000000</v>
      </c>
      <c r="X209" s="5">
        <v>160000000000</v>
      </c>
      <c r="Y209" s="5">
        <v>169000000000</v>
      </c>
      <c r="Z209" s="5">
        <v>196000000000</v>
      </c>
    </row>
    <row r="210" spans="3:26" ht="15.5" x14ac:dyDescent="0.35">
      <c r="C210" t="s">
        <v>255</v>
      </c>
      <c r="I210" s="5">
        <v>-669000000000</v>
      </c>
      <c r="J210" s="5">
        <v>-663000000000</v>
      </c>
      <c r="K210" s="5">
        <v>-656000000000</v>
      </c>
      <c r="L210" s="5">
        <v>-706000000000</v>
      </c>
      <c r="M210" s="5">
        <v>-688000000000</v>
      </c>
      <c r="N210" s="5">
        <v>-703000000000</v>
      </c>
      <c r="O210" s="5">
        <v>-715000000000</v>
      </c>
      <c r="P210" s="5">
        <v>-754000000000</v>
      </c>
      <c r="Q210" s="5">
        <v>-725000000000</v>
      </c>
      <c r="R210" s="5">
        <v>-760000000000</v>
      </c>
      <c r="S210" s="5">
        <v>-818000000000</v>
      </c>
      <c r="T210" s="5">
        <v>-734000000000</v>
      </c>
      <c r="U210" s="5">
        <v>-731000000000</v>
      </c>
      <c r="V210" s="5">
        <v>-500000000000</v>
      </c>
      <c r="W210" s="5">
        <v>-1000000000</v>
      </c>
      <c r="X210" s="5">
        <v>-152000000000</v>
      </c>
      <c r="Y210" s="5">
        <v>-154000000000</v>
      </c>
      <c r="Z210" s="5">
        <v>-162000000000</v>
      </c>
    </row>
    <row r="211" spans="3:26" ht="15.5" x14ac:dyDescent="0.35">
      <c r="C211" t="s">
        <v>256</v>
      </c>
      <c r="I211" s="5">
        <v>14000000000</v>
      </c>
      <c r="J211" s="5">
        <v>20000000000</v>
      </c>
      <c r="K211" s="5">
        <v>47000000000</v>
      </c>
      <c r="L211" s="5">
        <v>54000000000</v>
      </c>
      <c r="M211" s="5">
        <v>14000000000</v>
      </c>
      <c r="N211" s="5">
        <v>22000000000</v>
      </c>
      <c r="O211" s="5">
        <v>55000000000</v>
      </c>
      <c r="P211" s="5">
        <v>15000000000</v>
      </c>
      <c r="Q211" s="5">
        <v>48000000000</v>
      </c>
      <c r="R211" s="5">
        <v>46000000000</v>
      </c>
      <c r="S211" s="5">
        <v>19000000000</v>
      </c>
      <c r="T211" s="5">
        <v>-8000000000</v>
      </c>
      <c r="U211" s="5">
        <v>23000000000</v>
      </c>
      <c r="V211" s="5">
        <v>58000000000</v>
      </c>
      <c r="W211" s="5">
        <v>-19000000000</v>
      </c>
      <c r="X211" s="5">
        <v>10000000000</v>
      </c>
      <c r="Y211" s="5">
        <v>-9000000000</v>
      </c>
      <c r="Z211" s="5">
        <v>-40000000000</v>
      </c>
    </row>
    <row r="212" spans="3:26" ht="15.5" x14ac:dyDescent="0.35">
      <c r="C212" t="s">
        <v>257</v>
      </c>
      <c r="I212" s="5">
        <v>-7000000000</v>
      </c>
      <c r="J212" s="5">
        <v>-2000000000</v>
      </c>
      <c r="K212" s="5">
        <v>-4000000000</v>
      </c>
      <c r="L212" s="5">
        <v>-2000000000</v>
      </c>
      <c r="M212" s="5">
        <v>-1000000000</v>
      </c>
      <c r="N212" s="5">
        <v>0</v>
      </c>
      <c r="O212" s="5">
        <v>-1000000000</v>
      </c>
      <c r="P212" s="5">
        <v>-16000000000</v>
      </c>
      <c r="Q212" s="5">
        <v>-12000000000</v>
      </c>
      <c r="R212" s="5">
        <v>-16000000000</v>
      </c>
      <c r="S212" s="5">
        <v>-11000000000</v>
      </c>
      <c r="T212" s="5">
        <v>-19000000000</v>
      </c>
      <c r="U212" s="5">
        <v>-88000000000</v>
      </c>
      <c r="Y212" s="5">
        <v>0</v>
      </c>
      <c r="Z212" s="5">
        <v>-3000000000</v>
      </c>
    </row>
    <row r="213" spans="3:26" ht="15.5" x14ac:dyDescent="0.35">
      <c r="C213" t="s">
        <v>15</v>
      </c>
      <c r="I213" s="5">
        <v>7000000000</v>
      </c>
      <c r="J213" s="5">
        <v>18000000000</v>
      </c>
      <c r="K213" s="5">
        <v>43000000000</v>
      </c>
      <c r="L213" s="5">
        <v>52000000000</v>
      </c>
      <c r="M213" s="5">
        <v>13000000000</v>
      </c>
      <c r="N213" s="5">
        <v>22000000000</v>
      </c>
      <c r="O213" s="5">
        <v>54000000000</v>
      </c>
      <c r="P213" s="5">
        <v>-2000000000</v>
      </c>
      <c r="Q213" s="5">
        <v>35000000000</v>
      </c>
      <c r="R213" s="5">
        <v>30000000000</v>
      </c>
      <c r="S213" s="5">
        <v>8000000000</v>
      </c>
      <c r="T213" s="5">
        <v>-27000000000</v>
      </c>
      <c r="U213" s="5">
        <v>-65000000000</v>
      </c>
      <c r="V213" s="5">
        <v>58000000000</v>
      </c>
      <c r="W213" s="5">
        <v>-19000000000</v>
      </c>
      <c r="X213" s="5">
        <v>10000000000</v>
      </c>
      <c r="Y213" s="5">
        <v>-9000000000</v>
      </c>
      <c r="Z213" s="5">
        <v>-43000000000</v>
      </c>
    </row>
    <row r="214" spans="3:26" ht="15.5" x14ac:dyDescent="0.35">
      <c r="C214" t="s">
        <v>17</v>
      </c>
      <c r="I214" s="6">
        <v>12.25</v>
      </c>
      <c r="J214" s="6">
        <v>30.77</v>
      </c>
      <c r="K214" s="6">
        <v>73.87</v>
      </c>
      <c r="L214" s="6">
        <v>88.61</v>
      </c>
      <c r="M214" s="6">
        <v>21.7</v>
      </c>
      <c r="N214" s="6">
        <v>36.9</v>
      </c>
      <c r="O214" s="6">
        <v>92.5</v>
      </c>
      <c r="P214" s="6">
        <v>-2.6</v>
      </c>
      <c r="Q214" s="6">
        <v>60.15</v>
      </c>
      <c r="R214" s="6">
        <v>50.89</v>
      </c>
      <c r="S214" s="6">
        <v>14.47</v>
      </c>
      <c r="T214" s="6">
        <v>-46.72</v>
      </c>
      <c r="U214" s="6">
        <v>-109.94</v>
      </c>
      <c r="V214" s="6">
        <v>98.96</v>
      </c>
      <c r="W214" s="6">
        <v>-31.6</v>
      </c>
      <c r="X214" s="6">
        <v>16.37</v>
      </c>
      <c r="Y214" s="6">
        <v>-15.07</v>
      </c>
      <c r="Z214" s="6">
        <v>-73.319999999999993</v>
      </c>
    </row>
  </sheetData>
  <pageMargins left="0.7" right="0.7" top="0.75" bottom="0.75" header="0.3" footer="0.3"/>
  <ignoredErrors>
    <ignoredError sqref="A1:Z215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2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2778</v>
      </c>
      <c r="D2" s="2" vm="301">
        <f ca="1">IFERROR(_xlfn.STOCKHISTORY("XIDX:" &amp; $C$1, D3, , 0, 0, 1), "Libur")</f>
        <v>320</v>
      </c>
      <c r="E2" s="2" vm="414">
        <f ca="1">IFERROR(_xlfn.STOCKHISTORY("XIDX:" &amp; $C$1, E3, , 0, 0, 1), "Libur")</f>
        <v>324</v>
      </c>
      <c r="H2" s="2" vm="414">
        <f ca="1">IFERROR(INDEX(D2:G2,COUNT(D2:G2)),"")</f>
        <v>324</v>
      </c>
      <c r="I2" s="2" vm="31">
        <f t="shared" ref="I2:Z2" ca="1" si="0">IFERROR(_xlfn.STOCKHISTORY("XIDX:" &amp; $C$1, I1, , 0, 0, 1), "Libur")</f>
        <v>322</v>
      </c>
      <c r="J2" s="2" vm="180">
        <f t="shared" ca="1" si="0"/>
        <v>390</v>
      </c>
      <c r="K2" s="2" vm="359">
        <f t="shared" ca="1" si="0"/>
        <v>338</v>
      </c>
      <c r="L2" s="2" vm="586">
        <f t="shared" ca="1" si="0"/>
        <v>314</v>
      </c>
      <c r="M2" s="2" vm="20">
        <f t="shared" ca="1" si="0"/>
        <v>280</v>
      </c>
      <c r="N2" s="2" vm="499">
        <f t="shared" ca="1" si="0"/>
        <v>384</v>
      </c>
      <c r="O2" s="2" vm="21">
        <f t="shared" ca="1" si="0"/>
        <v>525</v>
      </c>
      <c r="P2" s="2" vm="867">
        <f t="shared" ca="1" si="0"/>
        <v>302</v>
      </c>
      <c r="Q2" s="2" vm="214">
        <f t="shared" ca="1" si="0"/>
        <v>426</v>
      </c>
      <c r="R2" s="2" vm="138">
        <f t="shared" ca="1" si="0"/>
        <v>276</v>
      </c>
      <c r="S2" s="2" vm="153">
        <f t="shared" ca="1" si="0"/>
        <v>119</v>
      </c>
      <c r="T2" s="2" vm="126">
        <f t="shared" ca="1" si="0"/>
        <v>139</v>
      </c>
      <c r="U2" s="2" vm="449">
        <f t="shared" ca="1" si="0"/>
        <v>142</v>
      </c>
      <c r="V2" s="2" vm="445">
        <f t="shared" ca="1" si="0"/>
        <v>187</v>
      </c>
      <c r="W2" s="2" vm="434">
        <f t="shared" ca="1" si="0"/>
        <v>104</v>
      </c>
      <c r="X2" s="2" vm="94">
        <f t="shared" ca="1" si="0"/>
        <v>80</v>
      </c>
      <c r="Y2" s="2" t="str">
        <f t="shared" ca="1" si="0"/>
        <v>Libur</v>
      </c>
      <c r="Z2" s="2" vm="52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1238722095000</v>
      </c>
      <c r="E4" s="2">
        <f>IFERROR(INDEX(E51:E500,MATCH($C$4,$C$51:$C$500,0)),"")</f>
        <v>869981878000</v>
      </c>
      <c r="H4" s="2">
        <f>IFERROR(SUM(D4:G4)*(4/MAX(1,COUNT(D4:G4))),"")</f>
        <v>4217407946000</v>
      </c>
      <c r="I4" s="2">
        <f t="shared" ref="I4:Z4" si="1">IFERROR(INDEX(I51:I500,MATCH($C$4,$C$51:$C$500,0)),"")</f>
        <v>3735132227593</v>
      </c>
      <c r="J4" s="2">
        <f t="shared" si="1"/>
        <v>3393775712485</v>
      </c>
      <c r="K4" s="2">
        <f t="shared" si="1"/>
        <v>2764212244707</v>
      </c>
      <c r="L4" s="2">
        <f t="shared" si="1"/>
        <v>2221091331884</v>
      </c>
      <c r="M4" s="2">
        <f t="shared" si="1"/>
        <v>1761740449027</v>
      </c>
      <c r="N4" s="2">
        <f t="shared" si="1"/>
        <v>1968859464809</v>
      </c>
      <c r="O4" s="2">
        <f t="shared" si="1"/>
        <v>4500555248155</v>
      </c>
      <c r="P4" s="2">
        <f t="shared" si="1"/>
        <v>4239937390001</v>
      </c>
      <c r="Q4" s="2">
        <f t="shared" si="1"/>
        <v>3186704707526</v>
      </c>
      <c r="R4" s="2">
        <f t="shared" si="1"/>
        <v>2812196217447</v>
      </c>
      <c r="S4" s="2">
        <f t="shared" si="1"/>
        <v>2662038531021</v>
      </c>
      <c r="T4" s="2">
        <f t="shared" si="1"/>
        <v>2384078038239</v>
      </c>
      <c r="U4" s="2">
        <f t="shared" si="1"/>
        <v>2572350076614</v>
      </c>
      <c r="V4" s="2">
        <f t="shared" si="1"/>
        <v>2273197243380</v>
      </c>
      <c r="W4" s="2">
        <f t="shared" si="1"/>
        <v>1841939308817</v>
      </c>
      <c r="X4" s="2">
        <f t="shared" si="1"/>
        <v>1228092212266</v>
      </c>
      <c r="Y4" s="2">
        <f t="shared" si="1"/>
        <v>822273437407</v>
      </c>
      <c r="Z4" s="2">
        <f t="shared" si="1"/>
        <v>1731928919684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90834073000</v>
      </c>
      <c r="E5" s="2">
        <f>IFERROR(INDEX(E51:E500,MATCH($C$5,$C$51:$C$500,0)),"")</f>
        <v>78002116000</v>
      </c>
      <c r="H5" s="2">
        <f>IFERROR(SUM(D5:G5)*(4/MAX(1,COUNT(D5:G5))),"")</f>
        <v>337672378000</v>
      </c>
      <c r="I5" s="2">
        <f t="shared" ref="I5:Z5" si="2">IFERROR(INDEX(I51:I500,MATCH($C$5,$C$51:$C$500,0)),"")</f>
        <v>199743266677</v>
      </c>
      <c r="J5" s="2">
        <f t="shared" si="2"/>
        <v>227639894933</v>
      </c>
      <c r="K5" s="2">
        <f t="shared" si="2"/>
        <v>126801147189</v>
      </c>
      <c r="L5" s="2">
        <f t="shared" si="2"/>
        <v>63037329937</v>
      </c>
      <c r="M5" s="2">
        <f t="shared" si="2"/>
        <v>98085391494</v>
      </c>
      <c r="N5" s="2">
        <f t="shared" si="2"/>
        <v>-10795561347</v>
      </c>
      <c r="O5" s="2">
        <f t="shared" si="2"/>
        <v>407481767669</v>
      </c>
      <c r="P5" s="2">
        <f t="shared" si="2"/>
        <v>287477963412</v>
      </c>
      <c r="Q5" s="2">
        <f t="shared" si="2"/>
        <v>330800199789</v>
      </c>
      <c r="R5" s="2">
        <f t="shared" si="2"/>
        <v>322034555156</v>
      </c>
      <c r="S5" s="2">
        <f t="shared" si="2"/>
        <v>116753268219</v>
      </c>
      <c r="T5" s="2">
        <f t="shared" si="2"/>
        <v>70135958148</v>
      </c>
      <c r="U5" s="2">
        <f t="shared" si="2"/>
        <v>73566557566</v>
      </c>
      <c r="V5" s="2">
        <f t="shared" si="2"/>
        <v>125214298269</v>
      </c>
      <c r="W5" s="2">
        <f t="shared" si="2"/>
        <v>63746670294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3011834394000</v>
      </c>
      <c r="E6" s="2">
        <f>IFERROR(INDEX(E51:E500,MATCH($C$6,$C$51:$C$500,0)),"")</f>
        <v>2998936869000</v>
      </c>
      <c r="H6" s="2">
        <f>IFERROR(INDEX(D6:G6,COUNT(D6:G6)),"")</f>
        <v>2998936869000</v>
      </c>
      <c r="I6" s="2">
        <f t="shared" ref="I6:Z6" si="3">IFERROR(INDEX(I51:I500,MATCH($C$6,$C$51:$C$500,0)),"")</f>
        <v>2921141190942</v>
      </c>
      <c r="J6" s="2">
        <f t="shared" si="3"/>
        <v>2786926309091</v>
      </c>
      <c r="K6" s="2">
        <f t="shared" si="3"/>
        <v>2595051437000</v>
      </c>
      <c r="L6" s="2">
        <f t="shared" si="3"/>
        <v>2495007759673</v>
      </c>
      <c r="M6" s="2">
        <f t="shared" si="3"/>
        <v>2452984793844</v>
      </c>
      <c r="N6" s="2">
        <f t="shared" si="3"/>
        <v>2350166285861</v>
      </c>
      <c r="O6" s="2">
        <f t="shared" si="3"/>
        <v>2382460627722</v>
      </c>
      <c r="P6" s="2">
        <f t="shared" si="3"/>
        <v>2030980758929</v>
      </c>
      <c r="Q6" s="2">
        <f t="shared" si="3"/>
        <v>1786746385283</v>
      </c>
      <c r="R6" s="2">
        <f t="shared" si="3"/>
        <v>1321345840449</v>
      </c>
      <c r="S6" s="2">
        <f t="shared" si="3"/>
        <v>1027361931042</v>
      </c>
      <c r="T6" s="2">
        <f t="shared" si="3"/>
        <v>940756718451</v>
      </c>
      <c r="U6" s="2">
        <f t="shared" si="3"/>
        <v>886649700731</v>
      </c>
      <c r="V6" s="2">
        <f t="shared" si="3"/>
        <v>845141024021</v>
      </c>
      <c r="W6" s="2">
        <f t="shared" si="3"/>
        <v>719926725752</v>
      </c>
      <c r="X6" s="2">
        <f t="shared" si="3"/>
        <v>290672910546</v>
      </c>
      <c r="Y6" s="2">
        <f t="shared" si="3"/>
        <v>229634225514</v>
      </c>
      <c r="Z6" s="2">
        <f t="shared" si="3"/>
        <v>208134602956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4.01</v>
      </c>
      <c r="E7" s="3">
        <f>IFERROR(INDEX(E51:E500,MATCH($C$7,$C$51:$C$500,0))/1000000000,"")</f>
        <v>4.01</v>
      </c>
      <c r="H7" s="3">
        <f>IFERROR(INDEX(D7:G7,COUNT(D7:G7)),"")</f>
        <v>4.01</v>
      </c>
      <c r="I7" s="3">
        <f t="shared" ref="I7:Z7" si="4">IFERROR(INDEX(I51:I500,MATCH($C$7,$C$51:$C$500,0))/1000000000,"")</f>
        <v>4.01</v>
      </c>
      <c r="J7" s="3">
        <f t="shared" si="4"/>
        <v>4.01</v>
      </c>
      <c r="K7" s="3">
        <f t="shared" si="4"/>
        <v>4.01</v>
      </c>
      <c r="L7" s="3">
        <f t="shared" si="4"/>
        <v>4.01</v>
      </c>
      <c r="M7" s="3">
        <f t="shared" si="4"/>
        <v>4.01</v>
      </c>
      <c r="N7" s="3">
        <f t="shared" si="4"/>
        <v>4.01</v>
      </c>
      <c r="O7" s="3">
        <f t="shared" si="4"/>
        <v>4.01</v>
      </c>
      <c r="P7" s="3">
        <f t="shared" si="4"/>
        <v>4.01</v>
      </c>
      <c r="Q7" s="3">
        <f t="shared" si="4"/>
        <v>4.01</v>
      </c>
      <c r="R7" s="3">
        <f t="shared" si="4"/>
        <v>4.01</v>
      </c>
      <c r="S7" s="3">
        <f t="shared" si="4"/>
        <v>4.01</v>
      </c>
      <c r="T7" s="3">
        <f t="shared" si="4"/>
        <v>4.01</v>
      </c>
      <c r="U7" s="3">
        <f t="shared" si="4"/>
        <v>4.01</v>
      </c>
      <c r="V7" s="3">
        <f t="shared" si="4"/>
        <v>4.01</v>
      </c>
      <c r="W7" s="3">
        <f t="shared" si="4"/>
        <v>4.01</v>
      </c>
      <c r="X7" s="3">
        <f t="shared" si="4"/>
        <v>4.01</v>
      </c>
      <c r="Y7" s="3">
        <f t="shared" si="4"/>
        <v>4.01</v>
      </c>
      <c r="Z7" s="3">
        <f t="shared" si="4"/>
        <v>4.01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-52000000000</v>
      </c>
      <c r="E8" s="2">
        <f>IFERROR(INDEX(E51:E500,MATCH("Free cash flow (Quarter)",$C$51:$C$500,0)),"")</f>
        <v>-92000000000</v>
      </c>
      <c r="H8" s="2">
        <f>IFERROR(INDEX(D8:G8,COUNT(D8:G8)),"")</f>
        <v>-92000000000</v>
      </c>
      <c r="I8" s="2">
        <f t="shared" ref="I8:Z8" si="5">IFERROR(INDEX(I51:I500,MATCH($C$8,$C$51:$C$500,0)),"")</f>
        <v>84000000000</v>
      </c>
      <c r="J8" s="2">
        <f t="shared" si="5"/>
        <v>-298000000000</v>
      </c>
      <c r="K8" s="2">
        <f t="shared" si="5"/>
        <v>148000000000</v>
      </c>
      <c r="L8" s="2">
        <f t="shared" si="5"/>
        <v>-183000000000</v>
      </c>
      <c r="M8" s="2">
        <f t="shared" si="5"/>
        <v>138000000000</v>
      </c>
      <c r="N8" s="2">
        <f t="shared" si="5"/>
        <v>730000000000</v>
      </c>
      <c r="O8" s="2">
        <f t="shared" si="5"/>
        <v>-70000000000</v>
      </c>
      <c r="P8" s="2">
        <f t="shared" si="5"/>
        <v>75000000000</v>
      </c>
      <c r="Q8" s="2">
        <f t="shared" si="5"/>
        <v>-155000000000</v>
      </c>
      <c r="R8" s="2">
        <f t="shared" si="5"/>
        <v>327000000000</v>
      </c>
      <c r="S8" s="2">
        <f t="shared" si="5"/>
        <v>-75000000000</v>
      </c>
      <c r="T8" s="2">
        <f t="shared" si="5"/>
        <v>83000000000</v>
      </c>
      <c r="U8" s="2">
        <f t="shared" si="5"/>
        <v>-60000000000</v>
      </c>
      <c r="V8" s="2">
        <f t="shared" si="5"/>
        <v>-12000000000</v>
      </c>
      <c r="W8" s="2">
        <f t="shared" si="5"/>
        <v>63000000000</v>
      </c>
      <c r="X8" s="2">
        <f t="shared" si="5"/>
        <v>69000000000</v>
      </c>
      <c r="Y8" s="2">
        <f t="shared" si="5"/>
        <v>40000000000</v>
      </c>
      <c r="Z8" s="2">
        <f t="shared" si="5"/>
        <v>32000000000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-12.99</v>
      </c>
      <c r="E9" s="3">
        <f>IFERROR(INDEX(E51:E500,MATCH("Free cash flow per share (Quarter)",$C$51:$C$500,0)),"")</f>
        <v>-23.01</v>
      </c>
      <c r="H9" s="3">
        <f>IFERROR(INDEX(D9:G9,COUNT(D9:G9)),"")</f>
        <v>-23.01</v>
      </c>
      <c r="I9" s="3">
        <f t="shared" ref="I9:Z9" si="6">IFERROR(INDEX(I51:I500,MATCH($C$9,$C$51:$C$500,0)),"")</f>
        <v>20.99</v>
      </c>
      <c r="J9" s="3">
        <f t="shared" si="6"/>
        <v>-74.44</v>
      </c>
      <c r="K9" s="3">
        <f t="shared" si="6"/>
        <v>36.85</v>
      </c>
      <c r="L9" s="3">
        <f t="shared" si="6"/>
        <v>-45.61</v>
      </c>
      <c r="M9" s="3">
        <f t="shared" si="6"/>
        <v>34.380000000000003</v>
      </c>
      <c r="N9" s="3">
        <f t="shared" si="6"/>
        <v>182.09</v>
      </c>
      <c r="O9" s="3">
        <f t="shared" si="6"/>
        <v>-17.41</v>
      </c>
      <c r="P9" s="3">
        <f t="shared" si="6"/>
        <v>18.68</v>
      </c>
      <c r="Q9" s="3">
        <f t="shared" si="6"/>
        <v>-38.68</v>
      </c>
      <c r="R9" s="3">
        <f t="shared" si="6"/>
        <v>81.540000000000006</v>
      </c>
      <c r="S9" s="3">
        <f t="shared" si="6"/>
        <v>-18.61</v>
      </c>
      <c r="T9" s="3">
        <f t="shared" si="6"/>
        <v>20.6</v>
      </c>
      <c r="U9" s="3">
        <f t="shared" si="6"/>
        <v>-14.89</v>
      </c>
      <c r="V9" s="3">
        <f t="shared" si="6"/>
        <v>-3.12</v>
      </c>
      <c r="W9" s="3">
        <f t="shared" si="6"/>
        <v>15.6</v>
      </c>
      <c r="X9" s="3">
        <f t="shared" si="6"/>
        <v>17.23</v>
      </c>
      <c r="Y9" s="3">
        <f t="shared" si="6"/>
        <v>9.92</v>
      </c>
      <c r="Z9" s="3">
        <f t="shared" si="6"/>
        <v>7.95</v>
      </c>
    </row>
    <row r="10" spans="1:26" ht="15.5" x14ac:dyDescent="0.35">
      <c r="C10" t="s">
        <v>18</v>
      </c>
      <c r="D10" s="3">
        <f ca="1">IFERROR(IF(D9=0,"",D2/D9),"")</f>
        <v>-24.634334103156274</v>
      </c>
      <c r="E10" s="3">
        <f ca="1">IFERROR(IF(E9=0,"",E2/E9),"")</f>
        <v>-14.080834419817469</v>
      </c>
      <c r="I10" s="3">
        <f t="shared" ref="I10:Z10" ca="1" si="7">IFERROR(IF(I9=0,"",I2/I9),"")</f>
        <v>15.340638399237733</v>
      </c>
      <c r="J10" s="3">
        <f t="shared" ca="1" si="7"/>
        <v>-5.2391187533584098</v>
      </c>
      <c r="K10" s="3">
        <f t="shared" ca="1" si="7"/>
        <v>9.1723202170963365</v>
      </c>
      <c r="L10" s="3">
        <f t="shared" ca="1" si="7"/>
        <v>-6.8844551633413724</v>
      </c>
      <c r="M10" s="3">
        <f t="shared" ca="1" si="7"/>
        <v>8.144269924374635</v>
      </c>
      <c r="N10" s="3">
        <f t="shared" ca="1" si="7"/>
        <v>2.108847273326377</v>
      </c>
      <c r="O10" s="3">
        <f t="shared" ca="1" si="7"/>
        <v>-30.155083285468123</v>
      </c>
      <c r="P10" s="3">
        <f t="shared" ca="1" si="7"/>
        <v>16.167023554603855</v>
      </c>
      <c r="Q10" s="3">
        <f t="shared" ca="1" si="7"/>
        <v>-11.013443640124095</v>
      </c>
      <c r="R10" s="3">
        <f t="shared" ca="1" si="7"/>
        <v>3.3848417954378216</v>
      </c>
      <c r="S10" s="3">
        <f t="shared" ca="1" si="7"/>
        <v>-6.3944116066630849</v>
      </c>
      <c r="T10" s="3">
        <f t="shared" ca="1" si="7"/>
        <v>6.7475728155339798</v>
      </c>
      <c r="U10" s="3">
        <f t="shared" ca="1" si="7"/>
        <v>-9.5366017461383468</v>
      </c>
      <c r="V10" s="3">
        <f t="shared" ca="1" si="7"/>
        <v>-59.935897435897431</v>
      </c>
      <c r="W10" s="3">
        <f t="shared" ca="1" si="7"/>
        <v>6.666666666666667</v>
      </c>
      <c r="X10" s="3">
        <f t="shared" ca="1" si="7"/>
        <v>4.6430644225188624</v>
      </c>
      <c r="Y10" s="3" t="str">
        <f t="shared" ca="1" si="7"/>
        <v/>
      </c>
      <c r="Z10" s="3">
        <f t="shared" ca="1" si="7"/>
        <v>6.2893081761006284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184339841000</v>
      </c>
      <c r="E11" s="2">
        <f>IFERROR(INDEX(E51:E500,MATCH($C$11,$C$51:$C$500,0)),"")</f>
        <v>121456725000</v>
      </c>
      <c r="H11" s="2">
        <f>IFERROR(INDEX(D11:G11,COUNT(D11:G11)),"")</f>
        <v>121456725000</v>
      </c>
      <c r="I11" s="2">
        <f t="shared" ref="I11:Z11" si="8">IFERROR(INDEX(I51:I500,MATCH($C$11,$C$51:$C$500,0)),"")</f>
        <v>224005503357</v>
      </c>
      <c r="J11" s="2">
        <f t="shared" si="8"/>
        <v>283689474829</v>
      </c>
      <c r="K11" s="2">
        <f t="shared" si="8"/>
        <v>749524499000</v>
      </c>
      <c r="L11" s="2">
        <f t="shared" si="8"/>
        <v>305620879456</v>
      </c>
      <c r="M11" s="2">
        <f t="shared" si="8"/>
        <v>470311167721</v>
      </c>
      <c r="N11" s="2">
        <f t="shared" si="8"/>
        <v>275827092477</v>
      </c>
      <c r="O11" s="2">
        <f t="shared" si="8"/>
        <v>56687875962</v>
      </c>
      <c r="P11" s="2">
        <f t="shared" si="8"/>
        <v>92921016293</v>
      </c>
      <c r="Q11" s="2">
        <f t="shared" si="8"/>
        <v>144308097763</v>
      </c>
      <c r="R11" s="2">
        <f t="shared" si="8"/>
        <v>154624369811</v>
      </c>
      <c r="S11" s="2">
        <f t="shared" si="8"/>
        <v>20883774928</v>
      </c>
      <c r="T11" s="2">
        <f t="shared" si="8"/>
        <v>26160906067</v>
      </c>
      <c r="U11" s="2">
        <f t="shared" si="8"/>
        <v>60445532466</v>
      </c>
      <c r="V11" s="2">
        <f t="shared" si="8"/>
        <v>68423723549</v>
      </c>
      <c r="W11" s="2">
        <f t="shared" si="8"/>
        <v>107029566722</v>
      </c>
      <c r="X11" s="2">
        <f t="shared" si="8"/>
        <v>59822009548</v>
      </c>
      <c r="Y11" s="2">
        <f t="shared" si="8"/>
        <v>43642059363</v>
      </c>
      <c r="Z11" s="2">
        <f t="shared" si="8"/>
        <v>35211592706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55000000000</v>
      </c>
      <c r="E12" s="2">
        <f>IFERROR(INDEX(E51:E500,MATCH("Net Debt (Quarter)",$C$51:$C$500,0)),"")</f>
        <v>-8000000000</v>
      </c>
      <c r="H12" s="2">
        <f>IFERROR(INDEX(D12:G12,COUNT(D12:G12)),"")</f>
        <v>-8000000000</v>
      </c>
      <c r="I12" s="2">
        <f t="shared" ref="I12:Z12" si="9">IFERROR(INDEX(I51:I500,MATCH($C$12,$C$51:$C$500,0)),"")</f>
        <v>-103000000000</v>
      </c>
      <c r="J12" s="2">
        <f t="shared" si="9"/>
        <v>-281000000000</v>
      </c>
      <c r="K12" s="2">
        <f t="shared" si="9"/>
        <v>-649000000000</v>
      </c>
      <c r="L12" s="2">
        <f t="shared" si="9"/>
        <v>-256000000000</v>
      </c>
      <c r="M12" s="2">
        <f t="shared" si="9"/>
        <v>-445000000000</v>
      </c>
      <c r="N12" s="2">
        <f t="shared" si="9"/>
        <v>-126000000000</v>
      </c>
      <c r="O12" s="2">
        <f t="shared" si="9"/>
        <v>199000000000</v>
      </c>
      <c r="P12" s="2">
        <f t="shared" si="9"/>
        <v>84000000000</v>
      </c>
      <c r="Q12" s="2">
        <f t="shared" si="9"/>
        <v>77000000000</v>
      </c>
      <c r="R12" s="2">
        <f t="shared" si="9"/>
        <v>-99000000000</v>
      </c>
      <c r="S12" s="2">
        <f t="shared" si="9"/>
        <v>100000000000</v>
      </c>
      <c r="T12" s="2">
        <f t="shared" si="9"/>
        <v>11000000000</v>
      </c>
      <c r="U12" s="2">
        <f t="shared" si="9"/>
        <v>52000000000</v>
      </c>
      <c r="V12" s="2">
        <f t="shared" si="9"/>
        <v>-67000000000</v>
      </c>
      <c r="W12" s="2">
        <f t="shared" si="9"/>
        <v>-54000000000</v>
      </c>
      <c r="X12" s="2">
        <f t="shared" si="9"/>
        <v>1000000000</v>
      </c>
      <c r="Y12" s="2">
        <f t="shared" si="9"/>
        <v>30000000000</v>
      </c>
      <c r="Z12" s="2">
        <f t="shared" si="9"/>
        <v>79000000000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239000000000</v>
      </c>
      <c r="E13" s="2">
        <f>IFERROR(INDEX(E51:E500,MATCH("Total Debt (Quarter)",$C$51:$C$500,0)),"")</f>
        <v>113000000000</v>
      </c>
      <c r="H13" s="2">
        <f>IFERROR(INDEX(D13:G13,COUNT(D13:G13)),"")</f>
        <v>113000000000</v>
      </c>
      <c r="I13" s="2">
        <f t="shared" ref="I13:Z13" si="10">IFERROR(INDEX(I51:I500,MATCH($C$13,$C$51:$C$500,0)),"")</f>
        <v>121000000000</v>
      </c>
      <c r="J13" s="2">
        <f t="shared" si="10"/>
        <v>3000000000</v>
      </c>
      <c r="K13" s="2">
        <f t="shared" si="10"/>
        <v>100000000000</v>
      </c>
      <c r="L13" s="2">
        <f t="shared" si="10"/>
        <v>50000000000</v>
      </c>
      <c r="M13" s="2">
        <f t="shared" si="10"/>
        <v>25000000000</v>
      </c>
      <c r="N13" s="2">
        <f t="shared" si="10"/>
        <v>150000000000</v>
      </c>
      <c r="O13" s="2">
        <f t="shared" si="10"/>
        <v>256000000000</v>
      </c>
      <c r="P13" s="2">
        <f t="shared" si="10"/>
        <v>177000000000</v>
      </c>
      <c r="Q13" s="2">
        <f t="shared" si="10"/>
        <v>221000000000</v>
      </c>
      <c r="R13" s="2">
        <f t="shared" si="10"/>
        <v>55000000000</v>
      </c>
      <c r="S13" s="2">
        <f t="shared" si="10"/>
        <v>121000000000</v>
      </c>
      <c r="T13" s="2">
        <f t="shared" si="10"/>
        <v>37000000000</v>
      </c>
      <c r="U13" s="2">
        <f t="shared" si="10"/>
        <v>113000000000</v>
      </c>
      <c r="V13" s="2">
        <f t="shared" si="10"/>
        <v>1000000000</v>
      </c>
      <c r="W13" s="2">
        <f t="shared" si="10"/>
        <v>53000000000</v>
      </c>
      <c r="X13" s="2">
        <f t="shared" si="10"/>
        <v>61000000000</v>
      </c>
      <c r="Y13" s="2">
        <f t="shared" si="10"/>
        <v>74000000000</v>
      </c>
      <c r="Z13" s="2">
        <f t="shared" si="10"/>
        <v>114000000000</v>
      </c>
    </row>
    <row r="14" spans="1:26" ht="15.5" x14ac:dyDescent="0.35">
      <c r="C14" t="s">
        <v>27</v>
      </c>
      <c r="D14" s="2">
        <f>IFERROR(INDEX(D51:D500,MATCH($C$14,$C$51:$C$500,0)),"")</f>
        <v>-3820902000</v>
      </c>
      <c r="E14" s="2">
        <f>IFERROR(INDEX(E51:E500,MATCH($C$14,$C$51:$C$500,0)),"")</f>
        <v>-1885624000</v>
      </c>
      <c r="H14" s="2">
        <f>IFERROR(SUM(D14:G14)*(4/MAX(1,COUNT(D14:G14))),"")</f>
        <v>-11413052000</v>
      </c>
      <c r="I14" s="2">
        <f t="shared" ref="I14:Z14" si="11">IFERROR(INDEX(I51:I500,MATCH($C$14,$C$51:$C$500,0)),"")</f>
        <v>-15604934883</v>
      </c>
      <c r="J14" s="2">
        <f t="shared" si="11"/>
        <v>-1750215071</v>
      </c>
      <c r="K14" s="2">
        <f t="shared" si="11"/>
        <v>-3401526394</v>
      </c>
      <c r="L14" s="2">
        <f t="shared" si="11"/>
        <v>-4171902243</v>
      </c>
      <c r="M14" s="2">
        <f t="shared" si="11"/>
        <v>-3481385920</v>
      </c>
      <c r="N14" s="2">
        <f t="shared" si="11"/>
        <v>-11416544735</v>
      </c>
      <c r="O14" s="2">
        <f t="shared" si="11"/>
        <v>-27569783136</v>
      </c>
      <c r="P14" s="2">
        <f t="shared" si="11"/>
        <v>-31652530269</v>
      </c>
      <c r="Q14" s="2">
        <f t="shared" si="11"/>
        <v>-22746138987</v>
      </c>
      <c r="R14" s="2">
        <f t="shared" si="11"/>
        <v>-16817006684</v>
      </c>
      <c r="S14" s="2">
        <f t="shared" si="11"/>
        <v>-20207975018</v>
      </c>
      <c r="T14" s="2">
        <f t="shared" si="11"/>
        <v>-10246034489</v>
      </c>
      <c r="U14" s="2">
        <f t="shared" si="11"/>
        <v>-10254472750</v>
      </c>
      <c r="V14" s="2">
        <f t="shared" si="11"/>
        <v>-6078185514</v>
      </c>
      <c r="W14" s="2">
        <f t="shared" si="11"/>
        <v>-3474100480</v>
      </c>
      <c r="X14" s="2">
        <f t="shared" si="11"/>
        <v>-2921244163</v>
      </c>
      <c r="Y14" s="2">
        <f t="shared" si="11"/>
        <v>-2009703699</v>
      </c>
      <c r="Z14" s="2">
        <f t="shared" si="11"/>
        <v>-2221845399</v>
      </c>
    </row>
    <row r="15" spans="1:26" ht="15.5" x14ac:dyDescent="0.35">
      <c r="C15" t="s">
        <v>28</v>
      </c>
      <c r="D15" s="2">
        <f>IFERROR(INDEX(D51:D500,MATCH($C$15,$C$51:$C$500,0)),"")</f>
        <v>-13741652000</v>
      </c>
      <c r="E15" s="2">
        <f>IFERROR(INDEX(E51:E500,MATCH($C$15,$C$51:$C$500,0)),"")</f>
        <v>-8407652000</v>
      </c>
      <c r="H15" s="2">
        <f>IFERROR(SUM(D15:G15)*(4/MAX(1,COUNT(D15:G15))),"")</f>
        <v>-44298608000</v>
      </c>
      <c r="I15" s="2">
        <f t="shared" ref="I15:Z15" si="12">IFERROR(INDEX(I51:I500,MATCH($C$15,$C$51:$C$500,0)),"")</f>
        <v>-23091120830</v>
      </c>
      <c r="J15" s="2">
        <f t="shared" si="12"/>
        <v>-50600788595</v>
      </c>
      <c r="K15" s="2">
        <f t="shared" si="12"/>
        <v>-23977836354</v>
      </c>
      <c r="L15" s="2">
        <f t="shared" si="12"/>
        <v>-26771513202</v>
      </c>
      <c r="M15" s="2">
        <f t="shared" si="12"/>
        <v>-15381684401</v>
      </c>
      <c r="N15" s="2">
        <f t="shared" si="12"/>
        <v>-23022663814</v>
      </c>
      <c r="O15" s="2">
        <f t="shared" si="12"/>
        <v>-151656596205</v>
      </c>
      <c r="P15" s="2">
        <f t="shared" si="12"/>
        <v>-105010085042</v>
      </c>
      <c r="Q15" s="2">
        <f t="shared" si="12"/>
        <v>-74306616795</v>
      </c>
      <c r="R15" s="2">
        <f t="shared" si="12"/>
        <v>-51790904893</v>
      </c>
      <c r="S15" s="2">
        <f t="shared" si="12"/>
        <v>-34677927328</v>
      </c>
      <c r="T15" s="2">
        <f t="shared" si="12"/>
        <v>-24194434469</v>
      </c>
      <c r="U15" s="2">
        <f t="shared" si="12"/>
        <v>-31649193450</v>
      </c>
      <c r="V15" s="2">
        <f t="shared" si="12"/>
        <v>-47373645009</v>
      </c>
      <c r="W15" s="2">
        <f t="shared" si="12"/>
        <v>-30424190672</v>
      </c>
      <c r="X15" s="2">
        <f t="shared" si="12"/>
        <v>-18400797243</v>
      </c>
      <c r="Y15" s="2">
        <f t="shared" si="12"/>
        <v>-11934476224</v>
      </c>
      <c r="Z15" s="2">
        <f t="shared" si="12"/>
        <v>-21573806149</v>
      </c>
    </row>
    <row r="16" spans="1:26" ht="15.5" x14ac:dyDescent="0.35">
      <c r="C16" t="s">
        <v>29</v>
      </c>
      <c r="D16" s="2">
        <f>IFERROR(INDEX(D51:D500,MATCH($C$16,$C$51:$C$500,0)),"")</f>
        <v>75231119000</v>
      </c>
      <c r="E16" s="2">
        <f>IFERROR(INDEX(E51:E500,MATCH($C$16,$C$51:$C$500,0)),"")</f>
        <v>44334090000</v>
      </c>
      <c r="H16" s="2">
        <f>IFERROR(SUM(D16:G16)*(4/MAX(1,COUNT(D16:G16))),"")</f>
        <v>239130418000</v>
      </c>
      <c r="I16" s="2">
        <f t="shared" ref="I16:Z16" si="13">IFERROR(INDEX(I51:I500,MATCH($C$16,$C$51:$C$500,0)),"")</f>
        <v>229396533950</v>
      </c>
      <c r="J16" s="2">
        <f t="shared" si="13"/>
        <v>276478033010</v>
      </c>
      <c r="K16" s="2">
        <f t="shared" si="13"/>
        <v>138551551221</v>
      </c>
      <c r="L16" s="2">
        <f t="shared" si="13"/>
        <v>86733179889</v>
      </c>
      <c r="M16" s="2">
        <f t="shared" si="13"/>
        <v>108753123504</v>
      </c>
      <c r="N16" s="2">
        <f t="shared" si="13"/>
        <v>-50671892091</v>
      </c>
      <c r="O16" s="2">
        <f t="shared" si="13"/>
        <v>546606757393</v>
      </c>
      <c r="P16" s="2">
        <f t="shared" si="13"/>
        <v>340661148245</v>
      </c>
      <c r="Q16" s="2">
        <f t="shared" si="13"/>
        <v>433280668269</v>
      </c>
      <c r="R16" s="2">
        <f t="shared" si="13"/>
        <v>386129743485</v>
      </c>
      <c r="S16" s="2">
        <f t="shared" si="13"/>
        <v>150049026298</v>
      </c>
      <c r="T16" s="2">
        <f t="shared" si="13"/>
        <v>94274570209</v>
      </c>
      <c r="U16" s="2">
        <f t="shared" si="13"/>
        <v>105179474227</v>
      </c>
      <c r="V16" s="2">
        <f t="shared" si="13"/>
        <v>172555280837</v>
      </c>
      <c r="W16" s="2">
        <f t="shared" si="13"/>
        <v>94127792463</v>
      </c>
      <c r="X16" s="2">
        <f t="shared" si="13"/>
        <v>66716346638</v>
      </c>
      <c r="Y16" s="2">
        <f t="shared" si="13"/>
        <v>32639722818</v>
      </c>
      <c r="Z16" s="2">
        <f t="shared" si="13"/>
        <v>48218392531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1283200000000</v>
      </c>
      <c r="E20" s="2">
        <f ca="1">IFERROR(E21*E2,"")</f>
        <v>1299240000000</v>
      </c>
      <c r="H20" s="2">
        <f t="shared" ref="H20:Z20" ca="1" si="14">IFERROR(H21*H2,"")</f>
        <v>1299240000000</v>
      </c>
      <c r="I20" s="2">
        <f t="shared" ca="1" si="14"/>
        <v>1291220000000</v>
      </c>
      <c r="J20" s="2">
        <f t="shared" ca="1" si="14"/>
        <v>1563900000000</v>
      </c>
      <c r="K20" s="2">
        <f t="shared" ca="1" si="14"/>
        <v>1355380000000</v>
      </c>
      <c r="L20" s="2">
        <f t="shared" ca="1" si="14"/>
        <v>1259140000000</v>
      </c>
      <c r="M20" s="2">
        <f t="shared" ca="1" si="14"/>
        <v>1122800000000</v>
      </c>
      <c r="N20" s="2">
        <f t="shared" ca="1" si="14"/>
        <v>1539840000000</v>
      </c>
      <c r="O20" s="2">
        <f t="shared" ca="1" si="14"/>
        <v>2105250000000</v>
      </c>
      <c r="P20" s="2">
        <f t="shared" ca="1" si="14"/>
        <v>1211020000000</v>
      </c>
      <c r="Q20" s="2">
        <f t="shared" ca="1" si="14"/>
        <v>1708260000000</v>
      </c>
      <c r="R20" s="2">
        <f t="shared" ca="1" si="14"/>
        <v>1106760000000</v>
      </c>
      <c r="S20" s="2">
        <f t="shared" ca="1" si="14"/>
        <v>477190000000</v>
      </c>
      <c r="T20" s="2">
        <f t="shared" ca="1" si="14"/>
        <v>557390000000</v>
      </c>
      <c r="U20" s="2">
        <f t="shared" ca="1" si="14"/>
        <v>569420000000</v>
      </c>
      <c r="V20" s="2">
        <f t="shared" ca="1" si="14"/>
        <v>749870000000</v>
      </c>
      <c r="W20" s="2">
        <f t="shared" ca="1" si="14"/>
        <v>417040000000</v>
      </c>
      <c r="X20" s="2">
        <f t="shared" ca="1" si="14"/>
        <v>320800000000</v>
      </c>
      <c r="Y20" s="2" t="str">
        <f t="shared" ca="1" si="14"/>
        <v/>
      </c>
      <c r="Z20" s="2">
        <f t="shared" ca="1" si="14"/>
        <v>200500000000</v>
      </c>
    </row>
    <row r="21" spans="1:26" ht="15.5" x14ac:dyDescent="0.35">
      <c r="C21" t="s">
        <v>12</v>
      </c>
      <c r="D21" s="2">
        <f>IFERROR(INDEX(D51:D500,MATCH($C$7,$C$51:$C$500,0)),"")</f>
        <v>4010000000</v>
      </c>
      <c r="E21" s="2">
        <f>IFERROR(INDEX(E51:E500,MATCH($C$7,$C$51:$C$500,0)),"")</f>
        <v>4010000000</v>
      </c>
      <c r="H21" s="2">
        <f>IFERROR(INDEX(D21:G21,COUNT(D21:G21)),"")</f>
        <v>4010000000</v>
      </c>
      <c r="I21" s="2">
        <f t="shared" ref="I21:Z21" si="15">IFERROR(INDEX(I51:I500,MATCH($C$7,$C$51:$C$500,0)),"")</f>
        <v>4010000000</v>
      </c>
      <c r="J21" s="2">
        <f t="shared" si="15"/>
        <v>4010000000</v>
      </c>
      <c r="K21" s="2">
        <f t="shared" si="15"/>
        <v>4010000000</v>
      </c>
      <c r="L21" s="2">
        <f t="shared" si="15"/>
        <v>4010000000</v>
      </c>
      <c r="M21" s="2">
        <f t="shared" si="15"/>
        <v>4010000000</v>
      </c>
      <c r="N21" s="2">
        <f t="shared" si="15"/>
        <v>4010000000</v>
      </c>
      <c r="O21" s="2">
        <f t="shared" si="15"/>
        <v>4010000000</v>
      </c>
      <c r="P21" s="2">
        <f t="shared" si="15"/>
        <v>4010000000</v>
      </c>
      <c r="Q21" s="2">
        <f t="shared" si="15"/>
        <v>4010000000</v>
      </c>
      <c r="R21" s="2">
        <f t="shared" si="15"/>
        <v>4010000000</v>
      </c>
      <c r="S21" s="2">
        <f t="shared" si="15"/>
        <v>4010000000</v>
      </c>
      <c r="T21" s="2">
        <f t="shared" si="15"/>
        <v>4010000000</v>
      </c>
      <c r="U21" s="2">
        <f t="shared" si="15"/>
        <v>4010000000</v>
      </c>
      <c r="V21" s="2">
        <f t="shared" si="15"/>
        <v>4010000000</v>
      </c>
      <c r="W21" s="2">
        <f t="shared" si="15"/>
        <v>4010000000</v>
      </c>
      <c r="X21" s="2">
        <f t="shared" si="15"/>
        <v>4010000000</v>
      </c>
      <c r="Y21" s="2">
        <f t="shared" si="15"/>
        <v>4010000000</v>
      </c>
      <c r="Z21" s="2">
        <f t="shared" si="15"/>
        <v>4010000000</v>
      </c>
    </row>
    <row r="23" spans="1:26" ht="15.5" x14ac:dyDescent="0.35">
      <c r="B23" t="s">
        <v>54</v>
      </c>
      <c r="C23" t="s">
        <v>55</v>
      </c>
      <c r="D23" s="3">
        <f>IFERROR(D5/D6*100,"")</f>
        <v>3.0159052961528801</v>
      </c>
      <c r="E23" s="3">
        <f>IFERROR(E5/E6*100,"")</f>
        <v>2.6009922651692872</v>
      </c>
      <c r="H23" s="3">
        <f t="shared" ref="H23:Z23" si="16">IFERROR(H5/H6*100,"")</f>
        <v>11.259736124842048</v>
      </c>
      <c r="I23" s="3">
        <f t="shared" si="16"/>
        <v>6.8378504707808192</v>
      </c>
      <c r="J23" s="3">
        <f t="shared" si="16"/>
        <v>8.1681347005995413</v>
      </c>
      <c r="K23" s="3">
        <f t="shared" si="16"/>
        <v>4.8862671999899936</v>
      </c>
      <c r="L23" s="3">
        <f t="shared" si="16"/>
        <v>2.5265384322997768</v>
      </c>
      <c r="M23" s="3">
        <f t="shared" si="16"/>
        <v>3.9986139229299207</v>
      </c>
      <c r="N23" s="3">
        <f t="shared" si="16"/>
        <v>-0.45935308543688724</v>
      </c>
      <c r="O23" s="3">
        <f t="shared" si="16"/>
        <v>17.103399860110823</v>
      </c>
      <c r="P23" s="3">
        <f t="shared" si="16"/>
        <v>14.154637465083431</v>
      </c>
      <c r="Q23" s="3">
        <f t="shared" si="16"/>
        <v>18.514110481136083</v>
      </c>
      <c r="R23" s="3">
        <f t="shared" si="16"/>
        <v>24.371708397445065</v>
      </c>
      <c r="S23" s="3">
        <f t="shared" si="16"/>
        <v>11.364375561452157</v>
      </c>
      <c r="T23" s="3">
        <f t="shared" si="16"/>
        <v>7.4552705043108434</v>
      </c>
      <c r="U23" s="3">
        <f t="shared" si="16"/>
        <v>8.2971389383369694</v>
      </c>
      <c r="V23" s="3">
        <f t="shared" si="16"/>
        <v>14.815787508841682</v>
      </c>
      <c r="W23" s="3">
        <f t="shared" si="16"/>
        <v>8.8546053388160253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-0.15101577615145145</v>
      </c>
      <c r="E24" s="4">
        <f>IFERROR(_xlfn.RRI(5,J23,E23),"")</f>
        <v>-0.2045676787847106</v>
      </c>
      <c r="H24" s="4">
        <f t="shared" ref="H24:Z24" si="17">IFERROR(_xlfn.RRI(5,M23,H23),"")</f>
        <v>0.23005278264056295</v>
      </c>
      <c r="I24" s="4" t="str">
        <f t="shared" si="17"/>
        <v/>
      </c>
      <c r="J24" s="4">
        <f t="shared" si="17"/>
        <v>-0.13740271203565702</v>
      </c>
      <c r="K24" s="4">
        <f t="shared" si="17"/>
        <v>-0.19161975397978293</v>
      </c>
      <c r="L24" s="4">
        <f t="shared" si="17"/>
        <v>-0.32856401744400909</v>
      </c>
      <c r="M24" s="4">
        <f t="shared" si="17"/>
        <v>-0.3033659466580505</v>
      </c>
      <c r="N24" s="4" t="str">
        <f t="shared" si="17"/>
        <v/>
      </c>
      <c r="O24" s="4">
        <f t="shared" si="17"/>
        <v>0.18065716942280385</v>
      </c>
      <c r="P24" s="4">
        <f t="shared" si="17"/>
        <v>0.11274096733781791</v>
      </c>
      <c r="Q24" s="4">
        <f t="shared" si="17"/>
        <v>4.5576038809358899E-2</v>
      </c>
      <c r="R24" s="4">
        <f t="shared" si="17"/>
        <v>0.22445647706517868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50.84</v>
      </c>
      <c r="J25" s="3">
        <f t="shared" si="18"/>
        <v>57.29</v>
      </c>
      <c r="K25" s="3">
        <f t="shared" si="18"/>
        <v>31.27</v>
      </c>
      <c r="L25" s="3">
        <f t="shared" si="18"/>
        <v>16.21</v>
      </c>
      <c r="M25" s="3">
        <f t="shared" si="18"/>
        <v>23.39</v>
      </c>
      <c r="N25" s="3">
        <f t="shared" si="18"/>
        <v>-14.2</v>
      </c>
      <c r="O25" s="3">
        <f t="shared" si="18"/>
        <v>104.3</v>
      </c>
      <c r="P25" s="3">
        <f t="shared" si="18"/>
        <v>62.58</v>
      </c>
      <c r="Q25" s="3">
        <f t="shared" si="18"/>
        <v>90.22</v>
      </c>
      <c r="R25" s="3">
        <f t="shared" si="18"/>
        <v>83.43</v>
      </c>
      <c r="S25" s="3">
        <f t="shared" si="18"/>
        <v>28.79</v>
      </c>
      <c r="T25" s="3">
        <f t="shared" si="18"/>
        <v>17.489999999999998</v>
      </c>
      <c r="U25" s="3">
        <f t="shared" si="18"/>
        <v>18.350000000000001</v>
      </c>
      <c r="V25" s="3">
        <f t="shared" si="18"/>
        <v>31.24</v>
      </c>
      <c r="W25" s="3">
        <f t="shared" si="18"/>
        <v>15.9</v>
      </c>
      <c r="X25" s="3">
        <f t="shared" si="18"/>
        <v>12.06</v>
      </c>
      <c r="Y25" s="3">
        <f t="shared" si="18"/>
        <v>5.17</v>
      </c>
      <c r="Z25" s="3">
        <f t="shared" si="18"/>
        <v>6.65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-0.11292793545834801</v>
      </c>
      <c r="K26" s="4">
        <f t="shared" si="19"/>
        <v>-0.12956075319153848</v>
      </c>
      <c r="L26" s="4">
        <f t="shared" si="19"/>
        <v>-0.29059207071090476</v>
      </c>
      <c r="M26" s="4">
        <f t="shared" si="19"/>
        <v>-0.22457179161218122</v>
      </c>
      <c r="N26" s="4" t="str">
        <f t="shared" si="19"/>
        <v/>
      </c>
      <c r="O26" s="4">
        <f t="shared" si="19"/>
        <v>0.42921939069981763</v>
      </c>
      <c r="P26" s="4">
        <f t="shared" si="19"/>
        <v>0.27808547139905038</v>
      </c>
      <c r="Q26" s="4">
        <f t="shared" si="19"/>
        <v>0.23628431562006913</v>
      </c>
      <c r="R26" s="4">
        <f t="shared" si="19"/>
        <v>0.39310876235840908</v>
      </c>
      <c r="S26" s="4">
        <f t="shared" si="19"/>
        <v>0.19008743910674797</v>
      </c>
      <c r="T26" s="4">
        <f t="shared" si="19"/>
        <v>0.27602696877395494</v>
      </c>
      <c r="U26" s="4">
        <f t="shared" si="19"/>
        <v>0.22507558479486023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308.90825311720698</v>
      </c>
      <c r="E27" s="3">
        <f>IFERROR(E4/E21,"")</f>
        <v>216.95308678304238</v>
      </c>
      <c r="H27" s="3">
        <f t="shared" ref="H27:Z27" si="20">IFERROR(H4/H21,"")</f>
        <v>1051.7226798004988</v>
      </c>
      <c r="I27" s="3">
        <f t="shared" si="20"/>
        <v>931.45442084613467</v>
      </c>
      <c r="J27" s="3">
        <f t="shared" si="20"/>
        <v>846.32810785162098</v>
      </c>
      <c r="K27" s="3">
        <f t="shared" si="20"/>
        <v>689.32973683466332</v>
      </c>
      <c r="L27" s="3">
        <f t="shared" si="20"/>
        <v>553.8881126892768</v>
      </c>
      <c r="M27" s="3">
        <f t="shared" si="20"/>
        <v>439.33677033092272</v>
      </c>
      <c r="N27" s="3">
        <f t="shared" si="20"/>
        <v>490.98739770798005</v>
      </c>
      <c r="O27" s="3">
        <f t="shared" si="20"/>
        <v>1122.3329795897755</v>
      </c>
      <c r="P27" s="3">
        <f t="shared" si="20"/>
        <v>1057.3409950127182</v>
      </c>
      <c r="Q27" s="3">
        <f t="shared" si="20"/>
        <v>794.6894532483791</v>
      </c>
      <c r="R27" s="3">
        <f t="shared" si="20"/>
        <v>701.29581482468825</v>
      </c>
      <c r="S27" s="3">
        <f t="shared" si="20"/>
        <v>663.85000773591025</v>
      </c>
      <c r="T27" s="3">
        <f t="shared" si="20"/>
        <v>594.53317661820449</v>
      </c>
      <c r="U27" s="3">
        <f t="shared" si="20"/>
        <v>641.48380962942645</v>
      </c>
      <c r="V27" s="3">
        <f t="shared" si="20"/>
        <v>566.88210558104743</v>
      </c>
      <c r="W27" s="3">
        <f t="shared" si="20"/>
        <v>459.33648598927681</v>
      </c>
      <c r="X27" s="3">
        <f t="shared" si="20"/>
        <v>306.25740954264342</v>
      </c>
      <c r="Y27" s="3">
        <f t="shared" si="20"/>
        <v>205.05572005162094</v>
      </c>
      <c r="Z27" s="3">
        <f t="shared" si="20"/>
        <v>431.90247373665835</v>
      </c>
    </row>
    <row r="28" spans="1:26" ht="15.5" x14ac:dyDescent="0.35">
      <c r="C28" t="s">
        <v>61</v>
      </c>
      <c r="D28" s="4">
        <f>IFERROR(_xlfn.RRI(5,I27,D27),"")</f>
        <v>-0.19807531789921851</v>
      </c>
      <c r="E28" s="4">
        <f>IFERROR(_xlfn.RRI(5,J27,E27),"")</f>
        <v>-0.23833251940371869</v>
      </c>
      <c r="H28" s="4">
        <f t="shared" ref="H28:Z28" si="21">IFERROR(_xlfn.RRI(5,M27,H27),"")</f>
        <v>0.19075040321646686</v>
      </c>
      <c r="I28" s="4">
        <f t="shared" si="21"/>
        <v>0.13662774420709822</v>
      </c>
      <c r="J28" s="4">
        <f t="shared" si="21"/>
        <v>-5.4887715821031913E-2</v>
      </c>
      <c r="K28" s="4">
        <f t="shared" si="21"/>
        <v>-8.2000618528419333E-2</v>
      </c>
      <c r="L28" s="4">
        <f t="shared" si="21"/>
        <v>-6.9653091000495104E-2</v>
      </c>
      <c r="M28" s="4">
        <f t="shared" si="21"/>
        <v>-8.9291770179846575E-2</v>
      </c>
      <c r="N28" s="4">
        <f t="shared" si="21"/>
        <v>-5.8543894849034772E-2</v>
      </c>
      <c r="O28" s="4">
        <f t="shared" si="21"/>
        <v>0.13550519651364623</v>
      </c>
      <c r="P28" s="4">
        <f t="shared" si="21"/>
        <v>0.10511092988886506</v>
      </c>
      <c r="Q28" s="4">
        <f t="shared" si="21"/>
        <v>6.9894463761237757E-2</v>
      </c>
      <c r="R28" s="4">
        <f t="shared" si="21"/>
        <v>8.831361096516388E-2</v>
      </c>
      <c r="S28" s="4">
        <f t="shared" si="21"/>
        <v>0.1673381310892732</v>
      </c>
      <c r="T28" s="4">
        <f t="shared" si="21"/>
        <v>0.23725962557183844</v>
      </c>
      <c r="U28" s="4">
        <f t="shared" si="21"/>
        <v>8.2330760771650136E-2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-0.11258509338453475</v>
      </c>
      <c r="J29" s="4">
        <f t="shared" si="22"/>
        <v>0.83210745123121199</v>
      </c>
      <c r="K29" s="4">
        <f t="shared" si="22"/>
        <v>0.92905613818630461</v>
      </c>
      <c r="L29" s="4">
        <f t="shared" si="22"/>
        <v>-0.30696879008123129</v>
      </c>
      <c r="M29" s="4">
        <f t="shared" si="22"/>
        <v>-2.6471830985915497</v>
      </c>
      <c r="N29" s="4">
        <f t="shared" si="22"/>
        <v>-1.1361457334611698</v>
      </c>
      <c r="O29" s="4">
        <f t="shared" si="22"/>
        <v>0.66666666666666663</v>
      </c>
      <c r="P29" s="4">
        <f t="shared" si="22"/>
        <v>-0.30636222567058302</v>
      </c>
      <c r="Q29" s="4">
        <f t="shared" si="22"/>
        <v>8.138559271245345E-2</v>
      </c>
      <c r="R29" s="4">
        <f t="shared" si="22"/>
        <v>1.8978812087530397</v>
      </c>
      <c r="S29" s="4">
        <f t="shared" si="22"/>
        <v>0.64608347627215557</v>
      </c>
      <c r="T29" s="4">
        <f t="shared" si="22"/>
        <v>-4.6866485013624136E-2</v>
      </c>
      <c r="U29" s="4">
        <f t="shared" si="22"/>
        <v>-0.41261203585147238</v>
      </c>
      <c r="V29" s="4">
        <f t="shared" si="22"/>
        <v>0.96477987421383637</v>
      </c>
      <c r="W29" s="4">
        <f t="shared" si="22"/>
        <v>0.31840796019900497</v>
      </c>
      <c r="X29" s="4">
        <f t="shared" si="22"/>
        <v>1.332688588007737</v>
      </c>
      <c r="Y29" s="4">
        <f t="shared" si="22"/>
        <v>-0.22255639097744367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0.12911878054656956</v>
      </c>
      <c r="I30" s="4">
        <f t="shared" si="23"/>
        <v>0.1005831097948576</v>
      </c>
      <c r="J30" s="4">
        <f t="shared" si="23"/>
        <v>0.22775511141863583</v>
      </c>
      <c r="K30" s="4">
        <f t="shared" si="23"/>
        <v>0.24452885166244273</v>
      </c>
      <c r="L30" s="4">
        <f t="shared" si="23"/>
        <v>0.26073697922454858</v>
      </c>
      <c r="M30" s="4">
        <f t="shared" si="23"/>
        <v>-0.10519746050137338</v>
      </c>
      <c r="N30" s="4">
        <f t="shared" si="23"/>
        <v>-0.56252965328752869</v>
      </c>
      <c r="O30" s="4">
        <f t="shared" si="23"/>
        <v>6.1467383638402845E-2</v>
      </c>
      <c r="P30" s="4">
        <f t="shared" si="23"/>
        <v>0.33050840261025549</v>
      </c>
      <c r="Q30" s="4">
        <f t="shared" si="23"/>
        <v>0.13317295847122321</v>
      </c>
      <c r="R30" s="4">
        <f t="shared" si="23"/>
        <v>5.6407029679021281E-2</v>
      </c>
      <c r="S30" s="4">
        <f t="shared" si="23"/>
        <v>0.11659034994815677</v>
      </c>
      <c r="T30" s="4">
        <f t="shared" si="23"/>
        <v>-7.3190674973300549E-2</v>
      </c>
      <c r="U30" s="4">
        <f t="shared" si="23"/>
        <v>0.13160003343537041</v>
      </c>
      <c r="V30" s="4">
        <f t="shared" si="23"/>
        <v>0.23413254307492845</v>
      </c>
      <c r="W30" s="4">
        <f t="shared" si="23"/>
        <v>0.49983795224820055</v>
      </c>
      <c r="X30" s="4">
        <f t="shared" si="23"/>
        <v>0.49353263330350339</v>
      </c>
      <c r="Y30" s="4">
        <f t="shared" si="23"/>
        <v>-0.5252267988243835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724.26</v>
      </c>
      <c r="E32" s="3">
        <f>IFERROR(INDEX(E51:E500,MATCH($A$32,$C$51:$C$500,0)),"")</f>
        <v>721.59</v>
      </c>
      <c r="H32" s="3">
        <f>IFERROR(INDEX(D32:G32,COUNT(D32:G32)),"")</f>
        <v>721.59</v>
      </c>
      <c r="I32" s="3">
        <f t="shared" ref="I32:Z32" si="24">IFERROR(INDEX(I51:I500,MATCH($C$32,$C$51:$C$500,0)),"")</f>
        <v>702.13</v>
      </c>
      <c r="J32" s="3">
        <f t="shared" si="24"/>
        <v>669.28</v>
      </c>
      <c r="K32" s="3">
        <f t="shared" si="24"/>
        <v>620.47</v>
      </c>
      <c r="L32" s="3">
        <f t="shared" si="24"/>
        <v>592.83000000000004</v>
      </c>
      <c r="M32" s="3">
        <f t="shared" si="24"/>
        <v>581.1</v>
      </c>
      <c r="N32" s="3">
        <f t="shared" si="24"/>
        <v>556.62</v>
      </c>
      <c r="O32" s="3">
        <f t="shared" si="24"/>
        <v>559.72</v>
      </c>
      <c r="P32" s="3">
        <f t="shared" si="24"/>
        <v>466.03</v>
      </c>
      <c r="Q32" s="3">
        <f t="shared" si="24"/>
        <v>402.29</v>
      </c>
      <c r="R32" s="3">
        <f t="shared" si="24"/>
        <v>329.74</v>
      </c>
      <c r="S32" s="3">
        <f t="shared" si="24"/>
        <v>256.38</v>
      </c>
      <c r="T32" s="3">
        <f t="shared" si="24"/>
        <v>234.76</v>
      </c>
      <c r="U32" s="3">
        <f t="shared" si="24"/>
        <v>221.26</v>
      </c>
      <c r="V32" s="3">
        <f t="shared" si="24"/>
        <v>210.9</v>
      </c>
      <c r="W32" s="3">
        <f t="shared" si="24"/>
        <v>179.66</v>
      </c>
      <c r="X32" s="3">
        <f t="shared" si="24"/>
        <v>72.540000000000006</v>
      </c>
      <c r="Y32" s="3">
        <f t="shared" si="24"/>
        <v>57.3</v>
      </c>
      <c r="Z32" s="3">
        <f t="shared" si="24"/>
        <v>51.94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0.45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Z33" si="25">IFERROR(INDEX(I51:I500,MATCH($C$33,$C$51:$C$500,0)),"")</f>
        <v>0.46</v>
      </c>
      <c r="J33" s="3">
        <f t="shared" si="25"/>
        <v>0.57999999999999996</v>
      </c>
      <c r="K33" s="3">
        <f t="shared" si="25"/>
        <v>0.54</v>
      </c>
      <c r="L33" s="3">
        <f t="shared" si="25"/>
        <v>0.53</v>
      </c>
      <c r="M33" s="3">
        <f t="shared" si="25"/>
        <v>0.48</v>
      </c>
      <c r="N33" s="3">
        <f t="shared" si="25"/>
        <v>0.69</v>
      </c>
      <c r="O33" s="3">
        <f t="shared" si="25"/>
        <v>0.94</v>
      </c>
      <c r="P33" s="3">
        <f t="shared" si="25"/>
        <v>0.65</v>
      </c>
      <c r="Q33" s="3">
        <f t="shared" si="25"/>
        <v>1.06</v>
      </c>
      <c r="R33" s="3">
        <f t="shared" si="25"/>
        <v>0.84</v>
      </c>
      <c r="S33" s="3">
        <f t="shared" si="25"/>
        <v>0.46</v>
      </c>
      <c r="T33" s="3">
        <f t="shared" si="25"/>
        <v>0.59</v>
      </c>
      <c r="U33" s="3">
        <f t="shared" si="25"/>
        <v>0.64</v>
      </c>
      <c r="V33" s="3">
        <f t="shared" si="25"/>
        <v>0.89</v>
      </c>
      <c r="W33" s="3">
        <f t="shared" si="25"/>
        <v>0.57999999999999996</v>
      </c>
      <c r="X33" s="3">
        <f t="shared" si="25"/>
        <v>1.1000000000000001</v>
      </c>
      <c r="Y33" s="3">
        <f t="shared" si="25"/>
        <v>0.98</v>
      </c>
      <c r="Z33" s="3">
        <f t="shared" si="25"/>
        <v>0.96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21.91</v>
      </c>
      <c r="E34" s="3">
        <f>IFERROR(INDEX(E51:E500,MATCH($A$34,$C$51:$C$500,0)),"")</f>
        <v>35.479999999999997</v>
      </c>
      <c r="H34" s="3">
        <f>IFERROR(INDEX(D34:G34,COUNT(D34:G34)),"")</f>
        <v>35.479999999999997</v>
      </c>
      <c r="I34" s="3">
        <f t="shared" ref="I34:Z34" si="26">IFERROR(INDEX(I51:I500,MATCH($C$34,$C$51:$C$500,0)),"")</f>
        <v>6.33</v>
      </c>
      <c r="J34" s="3">
        <f t="shared" si="26"/>
        <v>6.81</v>
      </c>
      <c r="K34" s="3">
        <f t="shared" si="26"/>
        <v>10.81</v>
      </c>
      <c r="L34" s="3">
        <f t="shared" si="26"/>
        <v>19.37</v>
      </c>
      <c r="M34" s="3">
        <f t="shared" si="26"/>
        <v>11.97</v>
      </c>
      <c r="N34" s="3">
        <f t="shared" si="26"/>
        <v>-27.04</v>
      </c>
      <c r="O34" s="3">
        <f t="shared" si="26"/>
        <v>5.03</v>
      </c>
      <c r="P34" s="3">
        <f t="shared" si="26"/>
        <v>4.83</v>
      </c>
      <c r="Q34" s="3">
        <f t="shared" si="26"/>
        <v>4.72</v>
      </c>
      <c r="R34" s="3">
        <f t="shared" si="26"/>
        <v>3.31</v>
      </c>
      <c r="S34" s="3">
        <f t="shared" si="26"/>
        <v>4.13</v>
      </c>
      <c r="T34" s="3">
        <f t="shared" si="26"/>
        <v>7.95</v>
      </c>
      <c r="U34" s="3">
        <f t="shared" si="26"/>
        <v>7.74</v>
      </c>
      <c r="V34" s="3">
        <f t="shared" si="26"/>
        <v>5.99</v>
      </c>
      <c r="W34" s="3">
        <f t="shared" si="26"/>
        <v>6.54</v>
      </c>
      <c r="X34" s="3">
        <f t="shared" si="26"/>
        <v>6.63</v>
      </c>
      <c r="Y34" s="3">
        <f t="shared" si="26"/>
        <v>10.83</v>
      </c>
      <c r="Z34" s="3">
        <f t="shared" si="26"/>
        <v>7.52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1.05</v>
      </c>
      <c r="E35" s="3">
        <f>IFERROR(INDEX(E51:E500,MATCH($A$35,$C$51:$C$500,0)),"")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0.35</v>
      </c>
      <c r="J35" s="3">
        <f t="shared" si="27"/>
        <v>0.46</v>
      </c>
      <c r="K35" s="3">
        <f t="shared" si="27"/>
        <v>0.49</v>
      </c>
      <c r="L35" s="3">
        <f t="shared" si="27"/>
        <v>0.56999999999999995</v>
      </c>
      <c r="M35" s="3">
        <f t="shared" si="27"/>
        <v>0.64</v>
      </c>
      <c r="N35" s="3">
        <f t="shared" si="27"/>
        <v>0.78</v>
      </c>
      <c r="O35" s="3">
        <f t="shared" si="27"/>
        <v>0.47</v>
      </c>
      <c r="P35" s="3">
        <f t="shared" si="27"/>
        <v>0.28999999999999998</v>
      </c>
      <c r="Q35" s="3">
        <f t="shared" si="27"/>
        <v>0.54</v>
      </c>
      <c r="R35" s="3">
        <f t="shared" si="27"/>
        <v>0.39</v>
      </c>
      <c r="S35" s="3">
        <f t="shared" si="27"/>
        <v>0.18</v>
      </c>
      <c r="T35" s="3">
        <f t="shared" si="27"/>
        <v>0.23</v>
      </c>
      <c r="U35" s="3">
        <f t="shared" si="27"/>
        <v>0.22</v>
      </c>
      <c r="V35" s="3">
        <f t="shared" si="27"/>
        <v>0.33</v>
      </c>
      <c r="W35" s="3">
        <f t="shared" si="27"/>
        <v>0.23</v>
      </c>
      <c r="X35" s="3">
        <f t="shared" si="27"/>
        <v>0.26</v>
      </c>
      <c r="Y35" s="3">
        <f t="shared" si="27"/>
        <v>0.27</v>
      </c>
      <c r="Z35" s="3">
        <f t="shared" si="27"/>
        <v>0.12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1238722095000</v>
      </c>
      <c r="E51" s="5">
        <v>869981878000</v>
      </c>
      <c r="F51" s="5">
        <v>1040737632593</v>
      </c>
      <c r="G51" s="5">
        <v>976950604000</v>
      </c>
      <c r="I51" s="5">
        <v>3735132227593</v>
      </c>
      <c r="J51" s="5">
        <v>3393775712485</v>
      </c>
      <c r="K51" s="5">
        <v>2764212244707</v>
      </c>
      <c r="L51" s="5">
        <v>2221091331884</v>
      </c>
      <c r="M51" s="5">
        <v>1761740449027</v>
      </c>
      <c r="N51" s="5">
        <v>1968859464809</v>
      </c>
      <c r="O51" s="5">
        <v>4500555248155</v>
      </c>
      <c r="P51" s="5">
        <v>4239937390001</v>
      </c>
      <c r="Q51" s="5">
        <v>3186704707526</v>
      </c>
      <c r="R51" s="5">
        <v>2812196217447</v>
      </c>
      <c r="S51" s="5">
        <v>2662038531021</v>
      </c>
      <c r="T51" s="5">
        <v>2384078038239</v>
      </c>
      <c r="U51" s="5">
        <v>2572350076614</v>
      </c>
      <c r="V51" s="5">
        <v>2273197243380</v>
      </c>
      <c r="W51" s="5">
        <v>1841939308817</v>
      </c>
      <c r="X51" s="5">
        <v>1228092212266</v>
      </c>
      <c r="Y51" s="5">
        <v>822273437407</v>
      </c>
      <c r="Z51" s="5">
        <v>1731928919684</v>
      </c>
    </row>
    <row r="52" spans="2:26" ht="15.5" x14ac:dyDescent="0.35">
      <c r="C52" t="s">
        <v>85</v>
      </c>
      <c r="D52" s="5">
        <v>-1129075043000</v>
      </c>
      <c r="E52" s="5">
        <v>-791774883000</v>
      </c>
      <c r="F52" s="5">
        <v>-933365320343</v>
      </c>
      <c r="G52" s="5">
        <v>-851457697000</v>
      </c>
      <c r="I52" s="5">
        <v>-3308005091343</v>
      </c>
      <c r="J52" s="5">
        <v>-2933915191922</v>
      </c>
      <c r="K52" s="5">
        <v>-2435455104281</v>
      </c>
      <c r="L52" s="5">
        <v>-2024467984459</v>
      </c>
      <c r="M52" s="5">
        <v>-1585775254924</v>
      </c>
      <c r="N52" s="5">
        <v>-1881025626886</v>
      </c>
      <c r="O52" s="5">
        <v>-3728632373077</v>
      </c>
      <c r="P52" s="5">
        <v>-3693396602004</v>
      </c>
      <c r="Q52" s="5">
        <v>-2671942419304</v>
      </c>
      <c r="R52" s="5">
        <v>-2278127648753</v>
      </c>
      <c r="S52" s="5">
        <v>-2376780683824</v>
      </c>
      <c r="T52" s="5">
        <v>-2173963760575</v>
      </c>
      <c r="U52" s="5">
        <v>-2295595684236</v>
      </c>
      <c r="V52" s="5">
        <v>-1996605849502</v>
      </c>
      <c r="W52" s="5">
        <v>-1673156315204</v>
      </c>
      <c r="X52" s="5">
        <v>-1093120589699</v>
      </c>
      <c r="Y52" s="5">
        <v>-738809421509</v>
      </c>
      <c r="Z52" s="5">
        <v>-1590183543693</v>
      </c>
    </row>
    <row r="53" spans="2:26" ht="15.5" x14ac:dyDescent="0.35">
      <c r="C53" t="s">
        <v>86</v>
      </c>
      <c r="D53" s="5">
        <v>109647052000</v>
      </c>
      <c r="E53" s="5">
        <v>78206995000</v>
      </c>
      <c r="F53" s="5">
        <v>107372312250</v>
      </c>
      <c r="G53" s="5">
        <v>125492907000</v>
      </c>
      <c r="I53" s="5">
        <v>427127136250</v>
      </c>
      <c r="J53" s="5">
        <v>459860520563</v>
      </c>
      <c r="K53" s="5">
        <v>328757140426</v>
      </c>
      <c r="L53" s="5">
        <v>196623347425</v>
      </c>
      <c r="M53" s="5">
        <v>175965194103</v>
      </c>
      <c r="N53" s="5">
        <v>87833837923</v>
      </c>
      <c r="O53" s="5">
        <v>771922875078</v>
      </c>
      <c r="P53" s="5">
        <v>546540787997</v>
      </c>
      <c r="Q53" s="5">
        <v>514762288222</v>
      </c>
      <c r="R53" s="5">
        <v>534068568694</v>
      </c>
      <c r="S53" s="5">
        <v>285257847197</v>
      </c>
      <c r="T53" s="5">
        <v>210114277664</v>
      </c>
      <c r="U53" s="5">
        <v>276754392378</v>
      </c>
      <c r="V53" s="5">
        <v>276591393878</v>
      </c>
      <c r="W53" s="5">
        <v>168782993613</v>
      </c>
      <c r="X53" s="5">
        <v>134971622567</v>
      </c>
      <c r="Y53" s="5">
        <v>83464015898</v>
      </c>
      <c r="Z53" s="5">
        <v>141745375991</v>
      </c>
    </row>
    <row r="54" spans="2:26" ht="15.5" x14ac:dyDescent="0.35">
      <c r="C54" t="s">
        <v>87</v>
      </c>
      <c r="D54" s="5">
        <v>-46164435000</v>
      </c>
      <c r="E54" s="5">
        <v>-41690524000</v>
      </c>
      <c r="F54" s="5">
        <v>-52493491196</v>
      </c>
      <c r="G54" s="5">
        <v>-54963495000</v>
      </c>
      <c r="I54" s="5">
        <v>-199042696196</v>
      </c>
      <c r="J54" s="5">
        <v>-177694035736</v>
      </c>
      <c r="K54" s="5">
        <v>-167434194858</v>
      </c>
      <c r="L54" s="5">
        <v>-116957884893</v>
      </c>
      <c r="M54" s="5">
        <v>-73136234628</v>
      </c>
      <c r="N54" s="5">
        <v>-131724964489</v>
      </c>
      <c r="O54" s="5">
        <v>-183471677388</v>
      </c>
      <c r="P54" s="5">
        <v>-176703913208</v>
      </c>
      <c r="Q54" s="5">
        <v>-176442873418</v>
      </c>
      <c r="R54" s="5">
        <v>-138355366277</v>
      </c>
      <c r="S54" s="5">
        <v>-114240986322</v>
      </c>
      <c r="T54" s="5">
        <v>-94124436882</v>
      </c>
      <c r="U54" s="5">
        <v>-100860459376</v>
      </c>
      <c r="V54" s="5">
        <v>-89676350305</v>
      </c>
      <c r="W54" s="5">
        <v>-71649858889</v>
      </c>
      <c r="X54" s="5">
        <v>-70400042947</v>
      </c>
      <c r="Y54" s="5">
        <v>-49808747506</v>
      </c>
      <c r="Z54" s="5">
        <v>-71830694875</v>
      </c>
    </row>
    <row r="55" spans="2:26" ht="15.5" x14ac:dyDescent="0.35">
      <c r="C55" t="s">
        <v>88</v>
      </c>
      <c r="D55" s="5">
        <v>-14104048000</v>
      </c>
      <c r="E55" s="5">
        <v>-13903003000</v>
      </c>
      <c r="F55" s="5">
        <v>-16815039809</v>
      </c>
      <c r="G55" s="5">
        <v>-18774897000</v>
      </c>
      <c r="I55" s="5">
        <v>-74533080809</v>
      </c>
      <c r="J55" s="5">
        <v>-70588014141</v>
      </c>
      <c r="K55" s="5">
        <v>-67525644795</v>
      </c>
      <c r="L55" s="5">
        <v>-45049707230</v>
      </c>
      <c r="M55" s="5">
        <v>-25096137538</v>
      </c>
      <c r="N55" s="5">
        <v>-44088948269</v>
      </c>
      <c r="O55" s="5">
        <v>-65964789712</v>
      </c>
      <c r="P55" s="5">
        <v>-82985482355</v>
      </c>
      <c r="Q55" s="5">
        <v>-105858047146</v>
      </c>
      <c r="R55" s="5">
        <v>-85071279084</v>
      </c>
      <c r="S55" s="5">
        <v>-67410406970</v>
      </c>
      <c r="T55" s="5">
        <v>-55164965781</v>
      </c>
      <c r="U55" s="5">
        <v>-68858632206</v>
      </c>
      <c r="V55" s="5">
        <v>-63397158226</v>
      </c>
      <c r="W55" s="5">
        <v>-49732897409</v>
      </c>
      <c r="X55" s="5">
        <v>-51229153395</v>
      </c>
      <c r="Y55" s="5">
        <v>-31847505480</v>
      </c>
      <c r="Z55" s="5">
        <v>-53336663121</v>
      </c>
    </row>
    <row r="56" spans="2:26" ht="15.5" x14ac:dyDescent="0.35">
      <c r="C56" t="s">
        <v>89</v>
      </c>
      <c r="D56" s="5">
        <v>-32060387000</v>
      </c>
      <c r="E56" s="5">
        <v>-27787521000</v>
      </c>
      <c r="F56" s="5">
        <v>-35678451387</v>
      </c>
      <c r="G56" s="5">
        <v>-36188598000</v>
      </c>
      <c r="I56" s="5">
        <v>-124509615387</v>
      </c>
      <c r="J56" s="5">
        <v>-107106021595</v>
      </c>
      <c r="K56" s="5">
        <v>-99908550063</v>
      </c>
      <c r="L56" s="5">
        <v>-71908177663</v>
      </c>
      <c r="M56" s="5">
        <v>-48040097090</v>
      </c>
      <c r="N56" s="5">
        <v>-87636016220</v>
      </c>
      <c r="O56" s="5">
        <v>-117506887676</v>
      </c>
      <c r="P56" s="5">
        <v>-93718430853</v>
      </c>
      <c r="Q56" s="5">
        <v>-70584826272</v>
      </c>
      <c r="R56" s="5">
        <v>-53284087193</v>
      </c>
      <c r="S56" s="5">
        <v>-46830579352</v>
      </c>
      <c r="T56" s="5">
        <v>-38959471101</v>
      </c>
      <c r="U56" s="5">
        <v>-32001827170</v>
      </c>
      <c r="V56" s="5">
        <v>-26279192079</v>
      </c>
      <c r="W56" s="5">
        <v>-21916961480</v>
      </c>
      <c r="X56" s="5">
        <v>-19170889552</v>
      </c>
      <c r="Y56" s="5">
        <v>-17961242026</v>
      </c>
      <c r="Z56" s="5">
        <v>-18494031754</v>
      </c>
    </row>
    <row r="57" spans="2:26" ht="15.5" x14ac:dyDescent="0.35">
      <c r="C57" t="s">
        <v>93</v>
      </c>
      <c r="D57" s="5">
        <v>63482617000</v>
      </c>
      <c r="E57" s="5">
        <v>36516471000</v>
      </c>
      <c r="F57" s="5">
        <v>54878821054</v>
      </c>
      <c r="G57" s="5">
        <v>70529412000</v>
      </c>
      <c r="I57" s="5">
        <v>228084440054</v>
      </c>
      <c r="J57" s="5">
        <v>282166484827</v>
      </c>
      <c r="K57" s="5">
        <v>161322945568</v>
      </c>
      <c r="L57" s="5">
        <v>79665462532</v>
      </c>
      <c r="M57" s="5">
        <v>102828959475</v>
      </c>
      <c r="N57" s="5">
        <v>-43891126566</v>
      </c>
      <c r="O57" s="5">
        <v>588451197690</v>
      </c>
      <c r="P57" s="5">
        <v>369836874789</v>
      </c>
      <c r="Q57" s="5">
        <v>338319414804</v>
      </c>
      <c r="R57" s="5">
        <v>395713202417</v>
      </c>
      <c r="S57" s="5">
        <v>171016860875</v>
      </c>
      <c r="T57" s="5">
        <v>115989840782</v>
      </c>
      <c r="U57" s="5">
        <v>175893933002</v>
      </c>
      <c r="V57" s="5">
        <v>186915043573</v>
      </c>
      <c r="W57" s="5">
        <v>97133134724</v>
      </c>
      <c r="X57" s="5">
        <v>64571579620</v>
      </c>
      <c r="Y57" s="5">
        <v>33655268392</v>
      </c>
      <c r="Z57" s="5">
        <v>69914681116</v>
      </c>
    </row>
    <row r="58" spans="2:26" ht="15.5" x14ac:dyDescent="0.35">
      <c r="C58" t="s">
        <v>94</v>
      </c>
      <c r="D58" s="5">
        <v>11748502000</v>
      </c>
      <c r="E58" s="5">
        <v>7817619000</v>
      </c>
      <c r="F58" s="5">
        <v>-960691104</v>
      </c>
      <c r="G58" s="5">
        <v>712055000</v>
      </c>
      <c r="I58" s="5">
        <v>1312093896</v>
      </c>
      <c r="J58" s="5">
        <v>-5688451817</v>
      </c>
      <c r="K58" s="5">
        <v>-22771394347</v>
      </c>
      <c r="L58" s="5">
        <v>7067717357</v>
      </c>
      <c r="M58" s="5">
        <v>5924164029</v>
      </c>
      <c r="N58" s="5">
        <v>-6780765525</v>
      </c>
      <c r="O58" s="5">
        <v>-41844440297</v>
      </c>
      <c r="P58" s="5">
        <v>-29175726544</v>
      </c>
      <c r="Q58" s="5">
        <v>94961253465</v>
      </c>
      <c r="R58" s="5">
        <v>-9583458932</v>
      </c>
      <c r="S58" s="5">
        <v>-20967834577</v>
      </c>
      <c r="T58" s="5">
        <v>-21715270573</v>
      </c>
      <c r="U58" s="5">
        <v>-70714458775</v>
      </c>
      <c r="V58" s="5">
        <v>-14359762736</v>
      </c>
      <c r="W58" s="5">
        <v>-3005342261</v>
      </c>
      <c r="X58" s="5">
        <v>2144767018</v>
      </c>
      <c r="Y58" s="5">
        <v>-1015545574</v>
      </c>
      <c r="Z58" s="5">
        <v>-21696288585</v>
      </c>
    </row>
    <row r="59" spans="2:26" ht="15.5" x14ac:dyDescent="0.35">
      <c r="C59" t="s">
        <v>27</v>
      </c>
      <c r="D59" s="5">
        <v>-3820902000</v>
      </c>
      <c r="E59" s="5">
        <v>-1885624000</v>
      </c>
      <c r="F59" s="5">
        <v>-14279908883</v>
      </c>
      <c r="G59" s="5">
        <v>-309060000</v>
      </c>
      <c r="I59" s="5">
        <v>-15604934883</v>
      </c>
      <c r="J59" s="5">
        <v>-1750215071</v>
      </c>
      <c r="K59" s="5">
        <v>-3401526394</v>
      </c>
      <c r="L59" s="5">
        <v>-4171902243</v>
      </c>
      <c r="M59" s="5">
        <v>-3481385920</v>
      </c>
      <c r="N59" s="5">
        <v>-11416544735</v>
      </c>
      <c r="O59" s="5">
        <v>-27569783136</v>
      </c>
      <c r="P59" s="5">
        <v>-31652530269</v>
      </c>
      <c r="Q59" s="5">
        <v>-22746138987</v>
      </c>
      <c r="R59" s="5">
        <v>-16817006684</v>
      </c>
      <c r="S59" s="5">
        <v>-20207975018</v>
      </c>
      <c r="T59" s="5">
        <v>-10246034489</v>
      </c>
      <c r="U59" s="5">
        <v>-10254472750</v>
      </c>
      <c r="V59" s="5">
        <v>-6078185514</v>
      </c>
      <c r="W59" s="5">
        <v>-3474100480</v>
      </c>
      <c r="X59" s="5">
        <v>-2921244163</v>
      </c>
      <c r="Y59" s="5">
        <v>-2009703699</v>
      </c>
      <c r="Z59" s="5">
        <v>-2221845399</v>
      </c>
    </row>
    <row r="60" spans="2:26" ht="15.5" x14ac:dyDescent="0.35">
      <c r="C60" t="s">
        <v>95</v>
      </c>
      <c r="D60" s="5">
        <v>96514000</v>
      </c>
      <c r="E60" s="5">
        <v>664493000</v>
      </c>
      <c r="F60" s="5">
        <v>1703333616</v>
      </c>
      <c r="G60" s="5">
        <v>1296595000</v>
      </c>
      <c r="I60" s="5">
        <v>4332342616</v>
      </c>
      <c r="J60" s="5">
        <v>8303377177</v>
      </c>
      <c r="K60" s="5">
        <v>8359705262</v>
      </c>
      <c r="L60" s="5">
        <v>8860267546</v>
      </c>
      <c r="M60" s="5">
        <v>9142892261</v>
      </c>
      <c r="N60" s="5">
        <v>9228258412</v>
      </c>
      <c r="O60" s="5">
        <v>1251326548</v>
      </c>
      <c r="P60" s="5">
        <v>1219084792</v>
      </c>
      <c r="Q60" s="5">
        <v>3328847461</v>
      </c>
      <c r="R60" s="5">
        <v>6893104805</v>
      </c>
      <c r="S60" s="5">
        <v>1568515504</v>
      </c>
      <c r="T60" s="5">
        <v>997702943</v>
      </c>
      <c r="U60" s="5">
        <v>893990954</v>
      </c>
      <c r="V60" s="5">
        <v>1994205552</v>
      </c>
      <c r="W60" s="5">
        <v>2837818343</v>
      </c>
      <c r="X60" s="5">
        <v>900421608</v>
      </c>
      <c r="Y60" s="5">
        <v>2097001998</v>
      </c>
      <c r="Z60" s="5">
        <v>860900547</v>
      </c>
    </row>
    <row r="61" spans="2:26" ht="15.5" x14ac:dyDescent="0.35">
      <c r="C61" t="s">
        <v>97</v>
      </c>
      <c r="D61" s="5">
        <v>12586614000</v>
      </c>
      <c r="E61" s="5">
        <v>6252034000</v>
      </c>
      <c r="F61" s="5">
        <v>5219003048</v>
      </c>
      <c r="G61" s="5">
        <v>928738000</v>
      </c>
      <c r="I61" s="5">
        <v>7425635048</v>
      </c>
      <c r="J61" s="5">
        <v>4046633556</v>
      </c>
      <c r="K61" s="5">
        <v>-476021936</v>
      </c>
      <c r="L61" s="5">
        <v>6615320150</v>
      </c>
      <c r="M61" s="5">
        <v>605725102</v>
      </c>
      <c r="N61" s="5">
        <v>-5529566191</v>
      </c>
      <c r="O61" s="5">
        <v>8850522513</v>
      </c>
      <c r="P61" s="5">
        <v>8535127337</v>
      </c>
      <c r="Q61" s="5">
        <v>12445693458</v>
      </c>
      <c r="R61" s="5">
        <v>1259042047</v>
      </c>
      <c r="S61" s="5">
        <v>4221068048</v>
      </c>
      <c r="T61" s="5">
        <v>-11083988034</v>
      </c>
      <c r="U61" s="5">
        <v>-60765808246</v>
      </c>
      <c r="V61" s="5">
        <v>-12620709421</v>
      </c>
      <c r="W61" s="5">
        <v>-3071508138</v>
      </c>
      <c r="X61" s="5">
        <v>4847006971</v>
      </c>
      <c r="Y61" s="5">
        <v>-3109314707</v>
      </c>
      <c r="Z61" s="5">
        <v>-17311931008</v>
      </c>
    </row>
    <row r="62" spans="2:26" ht="15.5" x14ac:dyDescent="0.35">
      <c r="C62" t="s">
        <v>96</v>
      </c>
      <c r="X62" s="5">
        <v>86379555</v>
      </c>
      <c r="Y62" s="5">
        <v>3030625955</v>
      </c>
      <c r="Z62" s="5">
        <v>706448882</v>
      </c>
    </row>
    <row r="63" spans="2:26" ht="15.5" x14ac:dyDescent="0.35">
      <c r="C63" t="s">
        <v>92</v>
      </c>
      <c r="D63" s="5">
        <v>2208153000</v>
      </c>
      <c r="E63" s="5">
        <v>-206438000</v>
      </c>
      <c r="F63" s="5">
        <v>2622820993</v>
      </c>
      <c r="G63" s="5">
        <v>-275588000</v>
      </c>
      <c r="I63" s="5">
        <v>2594611993</v>
      </c>
      <c r="J63" s="5">
        <v>-3707143258</v>
      </c>
      <c r="K63" s="5">
        <v>-10728528162</v>
      </c>
      <c r="L63" s="5">
        <v>-4985423680</v>
      </c>
      <c r="M63" s="5">
        <v>-366883511</v>
      </c>
      <c r="N63" s="5">
        <v>-19891110370</v>
      </c>
      <c r="O63" s="5">
        <v>-23944018022</v>
      </c>
      <c r="P63" s="5">
        <v>-11185708910</v>
      </c>
      <c r="Q63" s="5">
        <v>-4097270752</v>
      </c>
    </row>
    <row r="64" spans="2:26" ht="15.5" x14ac:dyDescent="0.35">
      <c r="C64" t="s">
        <v>98</v>
      </c>
      <c r="D64" s="5">
        <v>11748502000</v>
      </c>
      <c r="E64" s="5">
        <v>7817619000</v>
      </c>
      <c r="F64" s="5">
        <v>-960691104</v>
      </c>
      <c r="G64" s="5">
        <v>712055000</v>
      </c>
      <c r="I64" s="5">
        <v>1312093896</v>
      </c>
      <c r="J64" s="5">
        <v>-5688451817</v>
      </c>
      <c r="K64" s="5">
        <v>-22771394347</v>
      </c>
      <c r="L64" s="5">
        <v>7067717357</v>
      </c>
      <c r="M64" s="5">
        <v>5924164029</v>
      </c>
      <c r="N64" s="5">
        <v>-6780765525</v>
      </c>
      <c r="O64" s="5">
        <v>-41844440297</v>
      </c>
      <c r="P64" s="5">
        <v>-29175726544</v>
      </c>
      <c r="Q64" s="5">
        <v>94961253465</v>
      </c>
      <c r="R64" s="5">
        <v>-9583458932</v>
      </c>
      <c r="S64" s="5">
        <v>-20967834577</v>
      </c>
      <c r="T64" s="5">
        <v>-21715270573</v>
      </c>
      <c r="U64" s="5">
        <v>-70714458775</v>
      </c>
      <c r="V64" s="5">
        <v>-14359762736</v>
      </c>
      <c r="W64" s="5">
        <v>-3005342261</v>
      </c>
      <c r="X64" s="5">
        <v>2144767018</v>
      </c>
      <c r="Y64" s="5">
        <v>-1015545574</v>
      </c>
      <c r="Z64" s="5">
        <v>-21696288585</v>
      </c>
    </row>
    <row r="65" spans="3:26" ht="15.5" x14ac:dyDescent="0.35">
      <c r="C65" t="s">
        <v>29</v>
      </c>
      <c r="D65" s="5">
        <v>75231119000</v>
      </c>
      <c r="E65" s="5">
        <v>44334090000</v>
      </c>
      <c r="F65" s="5">
        <v>53918129950</v>
      </c>
      <c r="G65" s="5">
        <v>71241467000</v>
      </c>
      <c r="I65" s="5">
        <v>229396533950</v>
      </c>
      <c r="J65" s="5">
        <v>276478033010</v>
      </c>
      <c r="K65" s="5">
        <v>138551551221</v>
      </c>
      <c r="L65" s="5">
        <v>86733179889</v>
      </c>
      <c r="M65" s="5">
        <v>108753123504</v>
      </c>
      <c r="N65" s="5">
        <v>-50671892091</v>
      </c>
      <c r="O65" s="5">
        <v>546606757393</v>
      </c>
      <c r="P65" s="5">
        <v>340661148245</v>
      </c>
      <c r="Q65" s="5">
        <v>433280668269</v>
      </c>
      <c r="R65" s="5">
        <v>386129743485</v>
      </c>
      <c r="S65" s="5">
        <v>150049026298</v>
      </c>
      <c r="T65" s="5">
        <v>94274570209</v>
      </c>
      <c r="U65" s="5">
        <v>105179474227</v>
      </c>
      <c r="V65" s="5">
        <v>172555280837</v>
      </c>
      <c r="W65" s="5">
        <v>94127792463</v>
      </c>
      <c r="X65" s="5">
        <v>66716346638</v>
      </c>
      <c r="Y65" s="5">
        <v>32639722818</v>
      </c>
      <c r="Z65" s="5">
        <v>48218392531</v>
      </c>
    </row>
    <row r="66" spans="3:26" ht="15.5" x14ac:dyDescent="0.35">
      <c r="C66" t="s">
        <v>28</v>
      </c>
      <c r="D66" s="5">
        <v>-13741652000</v>
      </c>
      <c r="E66" s="5">
        <v>-8407652000</v>
      </c>
      <c r="F66" s="5">
        <v>10095620170</v>
      </c>
      <c r="G66" s="5">
        <v>-13358847000</v>
      </c>
      <c r="I66" s="5">
        <v>-23091120830</v>
      </c>
      <c r="J66" s="5">
        <v>-50600788595</v>
      </c>
      <c r="K66" s="5">
        <v>-23977836354</v>
      </c>
      <c r="L66" s="5">
        <v>-26771513202</v>
      </c>
      <c r="M66" s="5">
        <v>-15381684401</v>
      </c>
      <c r="N66" s="5">
        <v>-23022663814</v>
      </c>
      <c r="O66" s="5">
        <v>-151656596205</v>
      </c>
      <c r="P66" s="5">
        <v>-105010085042</v>
      </c>
      <c r="Q66" s="5">
        <v>-74306616795</v>
      </c>
      <c r="R66" s="5">
        <v>-51790904893</v>
      </c>
      <c r="S66" s="5">
        <v>-34677927328</v>
      </c>
      <c r="T66" s="5">
        <v>-24194434469</v>
      </c>
      <c r="U66" s="5">
        <v>-31649193450</v>
      </c>
      <c r="V66" s="5">
        <v>-47373645009</v>
      </c>
      <c r="W66" s="5">
        <v>-30424190672</v>
      </c>
      <c r="X66" s="5">
        <v>-18400797243</v>
      </c>
      <c r="Y66" s="5">
        <v>-11934476224</v>
      </c>
      <c r="Z66" s="5">
        <v>-21573806149</v>
      </c>
    </row>
    <row r="67" spans="3:26" ht="15.5" x14ac:dyDescent="0.35">
      <c r="C67" t="s">
        <v>99</v>
      </c>
      <c r="D67" s="5">
        <v>-14521806000</v>
      </c>
      <c r="E67" s="5">
        <v>-8253530000</v>
      </c>
      <c r="F67" s="5">
        <v>-12056564909</v>
      </c>
      <c r="G67" s="5">
        <v>-11205399000</v>
      </c>
      <c r="I67" s="5">
        <v>-41280187909</v>
      </c>
      <c r="J67" s="5">
        <v>-48135940498</v>
      </c>
      <c r="K67" s="5">
        <v>-31956209561</v>
      </c>
      <c r="L67" s="5">
        <v>-7609199630</v>
      </c>
      <c r="M67" s="5">
        <v>-1360920038</v>
      </c>
      <c r="N67" s="5">
        <v>-529490759</v>
      </c>
      <c r="O67" s="5">
        <v>-99282000474</v>
      </c>
      <c r="P67" s="5">
        <v>-68776429000</v>
      </c>
      <c r="Q67" s="5">
        <v>-70179398593</v>
      </c>
      <c r="R67" s="5">
        <v>-83529347037</v>
      </c>
      <c r="S67" s="5">
        <v>-35718123350</v>
      </c>
      <c r="T67" s="5">
        <v>-26469660800</v>
      </c>
      <c r="U67" s="5">
        <v>-35502420500</v>
      </c>
      <c r="V67" s="5">
        <v>-50489499250</v>
      </c>
      <c r="W67" s="5">
        <v>-28239476796</v>
      </c>
      <c r="X67" s="5">
        <v>-19764234374</v>
      </c>
      <c r="Y67" s="5">
        <v>-13989744440</v>
      </c>
      <c r="Z67" s="5">
        <v>-20790461300</v>
      </c>
    </row>
    <row r="68" spans="3:26" ht="15.5" x14ac:dyDescent="0.35">
      <c r="C68" t="s">
        <v>100</v>
      </c>
      <c r="D68" s="5">
        <v>780154000</v>
      </c>
      <c r="E68" s="5">
        <v>-154122000</v>
      </c>
      <c r="F68" s="5">
        <v>22152185079</v>
      </c>
      <c r="G68" s="5">
        <v>-2153448000</v>
      </c>
      <c r="I68" s="5">
        <v>18189067079</v>
      </c>
      <c r="J68" s="5">
        <v>-2464848097</v>
      </c>
      <c r="K68" s="5">
        <v>7978373207</v>
      </c>
      <c r="L68" s="5">
        <v>-19162313572</v>
      </c>
      <c r="M68" s="5">
        <v>-14020764363</v>
      </c>
      <c r="N68" s="5">
        <v>-16105903628</v>
      </c>
      <c r="O68" s="5">
        <v>-4847916230</v>
      </c>
      <c r="P68" s="5">
        <v>-4549716035</v>
      </c>
      <c r="Q68" s="5">
        <v>268570842</v>
      </c>
      <c r="R68" s="5">
        <v>31738442144</v>
      </c>
      <c r="S68" s="5">
        <v>1040196022</v>
      </c>
      <c r="T68" s="5">
        <v>2275226331</v>
      </c>
      <c r="U68" s="5">
        <v>3853227050</v>
      </c>
      <c r="V68" s="5">
        <v>3115854241</v>
      </c>
      <c r="W68" s="5">
        <v>-2184713876</v>
      </c>
      <c r="X68" s="5">
        <v>1363437131</v>
      </c>
      <c r="Y68" s="5">
        <v>2055268216</v>
      </c>
      <c r="Z68" s="5">
        <v>-783344849</v>
      </c>
    </row>
    <row r="69" spans="3:26" ht="15.5" x14ac:dyDescent="0.35">
      <c r="C69" t="s">
        <v>378</v>
      </c>
      <c r="N69" s="5">
        <v>-6387269427</v>
      </c>
      <c r="O69" s="5">
        <v>-47526679501</v>
      </c>
      <c r="P69" s="5">
        <v>-31683940007</v>
      </c>
      <c r="Q69" s="5">
        <v>-4395789044</v>
      </c>
    </row>
    <row r="70" spans="3:26" ht="15.5" x14ac:dyDescent="0.35">
      <c r="C70" t="s">
        <v>101</v>
      </c>
      <c r="D70" s="5">
        <v>-13741652000</v>
      </c>
      <c r="E70" s="5">
        <v>-8407652000</v>
      </c>
      <c r="F70" s="5">
        <v>10095620170</v>
      </c>
      <c r="G70" s="5">
        <v>-13358847000</v>
      </c>
      <c r="I70" s="5">
        <v>-23091120830</v>
      </c>
      <c r="J70" s="5">
        <v>-50600788595</v>
      </c>
      <c r="K70" s="5">
        <v>-23977836354</v>
      </c>
      <c r="L70" s="5">
        <v>-26771513202</v>
      </c>
      <c r="M70" s="5">
        <v>-15381684401</v>
      </c>
      <c r="N70" s="5">
        <v>-23022663814</v>
      </c>
      <c r="O70" s="5">
        <v>-151656596205</v>
      </c>
      <c r="P70" s="5">
        <v>-105010085042</v>
      </c>
      <c r="Q70" s="5">
        <v>-74306616795</v>
      </c>
      <c r="R70" s="5">
        <v>-51790904893</v>
      </c>
      <c r="S70" s="5">
        <v>-34677927328</v>
      </c>
      <c r="T70" s="5">
        <v>-24194434469</v>
      </c>
      <c r="U70" s="5">
        <v>-31649193450</v>
      </c>
      <c r="V70" s="5">
        <v>-47373645009</v>
      </c>
      <c r="W70" s="5">
        <v>-30424190672</v>
      </c>
      <c r="X70" s="5">
        <v>-18400797243</v>
      </c>
      <c r="Y70" s="5">
        <v>-11934476224</v>
      </c>
      <c r="Z70" s="5">
        <v>-21573806149</v>
      </c>
    </row>
    <row r="71" spans="3:26" ht="15.5" x14ac:dyDescent="0.35">
      <c r="C71" t="s">
        <v>102</v>
      </c>
      <c r="D71" s="5">
        <v>61489467000</v>
      </c>
      <c r="E71" s="5">
        <v>35926438000</v>
      </c>
      <c r="F71" s="5">
        <v>64013750120</v>
      </c>
      <c r="G71" s="5">
        <v>57882620000</v>
      </c>
      <c r="I71" s="5">
        <v>206305413120</v>
      </c>
      <c r="J71" s="5">
        <v>225877244415</v>
      </c>
      <c r="K71" s="5">
        <v>114573714867</v>
      </c>
      <c r="L71" s="5">
        <v>59961666687</v>
      </c>
      <c r="M71" s="5">
        <v>93371439103</v>
      </c>
      <c r="N71" s="5">
        <v>-73694555905</v>
      </c>
      <c r="O71" s="5">
        <v>394950161188</v>
      </c>
      <c r="P71" s="5">
        <v>235651063203</v>
      </c>
      <c r="Q71" s="5">
        <v>358974051474</v>
      </c>
      <c r="R71" s="5">
        <v>334338838592</v>
      </c>
      <c r="S71" s="5">
        <v>115371098970</v>
      </c>
      <c r="T71" s="5">
        <v>70080135740</v>
      </c>
      <c r="U71" s="5">
        <v>73530280777</v>
      </c>
      <c r="V71" s="5">
        <v>125181635828</v>
      </c>
      <c r="W71" s="5">
        <v>63703601791</v>
      </c>
      <c r="X71" s="5">
        <v>48315549395</v>
      </c>
      <c r="Y71" s="5">
        <v>20705246594</v>
      </c>
      <c r="Z71" s="5">
        <v>26644586382</v>
      </c>
    </row>
    <row r="72" spans="3:26" ht="15.5" x14ac:dyDescent="0.35">
      <c r="C72" t="s">
        <v>103</v>
      </c>
      <c r="D72" s="5">
        <v>31552758000</v>
      </c>
      <c r="E72" s="5">
        <v>41869241000</v>
      </c>
      <c r="F72" s="5">
        <v>-7609185450</v>
      </c>
      <c r="G72" s="5">
        <v>-3882126000</v>
      </c>
      <c r="I72" s="5">
        <v>-3967534450</v>
      </c>
      <c r="J72" s="5">
        <v>-1944934740</v>
      </c>
      <c r="K72" s="5">
        <v>1499015160</v>
      </c>
      <c r="L72" s="5">
        <v>-1909760430</v>
      </c>
      <c r="M72" s="5">
        <v>4347068880</v>
      </c>
      <c r="N72" s="5">
        <v>43007884188</v>
      </c>
      <c r="O72" s="5">
        <v>-11412411541</v>
      </c>
      <c r="P72" s="5">
        <v>40641191299</v>
      </c>
      <c r="Q72" s="5">
        <v>-32271122437</v>
      </c>
      <c r="R72" s="5">
        <v>-12304283436</v>
      </c>
      <c r="S72" s="5">
        <v>1382169249</v>
      </c>
      <c r="T72" s="5">
        <v>55822408</v>
      </c>
      <c r="U72" s="5">
        <v>36276789</v>
      </c>
      <c r="V72" s="5">
        <v>32662441</v>
      </c>
      <c r="W72" s="5">
        <v>43068503</v>
      </c>
    </row>
    <row r="73" spans="3:26" ht="15.5" x14ac:dyDescent="0.35">
      <c r="C73" t="s">
        <v>104</v>
      </c>
      <c r="D73" s="5">
        <v>31552758000</v>
      </c>
      <c r="E73" s="5">
        <v>41869241000</v>
      </c>
      <c r="F73" s="5">
        <v>-7609185450</v>
      </c>
      <c r="G73" s="5">
        <v>-3882126000</v>
      </c>
      <c r="I73" s="5">
        <v>-3967534450</v>
      </c>
      <c r="J73" s="5">
        <v>-1944934740</v>
      </c>
      <c r="K73" s="5">
        <v>1499015160</v>
      </c>
      <c r="L73" s="5">
        <v>-1909760430</v>
      </c>
      <c r="M73" s="5">
        <v>4347068880</v>
      </c>
      <c r="N73" s="5">
        <v>43007884188</v>
      </c>
      <c r="O73" s="5">
        <v>-11412411541</v>
      </c>
      <c r="P73" s="5">
        <v>40641191299</v>
      </c>
      <c r="Q73" s="5">
        <v>-32271122437</v>
      </c>
      <c r="R73" s="5">
        <v>-12304283436</v>
      </c>
      <c r="S73" s="5">
        <v>1382169249</v>
      </c>
      <c r="T73" s="5">
        <v>55822408</v>
      </c>
      <c r="U73" s="5">
        <v>36276789</v>
      </c>
      <c r="V73" s="5">
        <v>32662441</v>
      </c>
      <c r="W73" s="5">
        <v>43068503</v>
      </c>
    </row>
    <row r="74" spans="3:26" ht="15.5" x14ac:dyDescent="0.35">
      <c r="C74" t="s">
        <v>105</v>
      </c>
      <c r="D74" s="5">
        <v>93042225000</v>
      </c>
      <c r="E74" s="5">
        <v>77795679000</v>
      </c>
      <c r="F74" s="5">
        <v>56404564670</v>
      </c>
      <c r="G74" s="5">
        <v>54000494000</v>
      </c>
      <c r="I74" s="5">
        <v>202337878670</v>
      </c>
      <c r="J74" s="5">
        <v>223932751675</v>
      </c>
      <c r="K74" s="5">
        <v>116072619027</v>
      </c>
      <c r="L74" s="5">
        <v>58051906257</v>
      </c>
      <c r="M74" s="5">
        <v>97718507983</v>
      </c>
      <c r="N74" s="5">
        <v>-30686671717</v>
      </c>
      <c r="O74" s="5">
        <v>383537749647</v>
      </c>
      <c r="P74" s="5">
        <v>276292254502</v>
      </c>
      <c r="Q74" s="5">
        <v>326702929037</v>
      </c>
      <c r="R74" s="5">
        <v>322034555156</v>
      </c>
      <c r="S74" s="5">
        <v>116753268219</v>
      </c>
      <c r="T74" s="5">
        <v>70135958148</v>
      </c>
      <c r="U74" s="5">
        <v>73566557566</v>
      </c>
      <c r="V74" s="5">
        <v>125214298269</v>
      </c>
      <c r="W74" s="5">
        <v>63746670294</v>
      </c>
    </row>
    <row r="75" spans="3:26" ht="15.5" x14ac:dyDescent="0.35">
      <c r="C75" t="s">
        <v>106</v>
      </c>
      <c r="D75" s="5">
        <v>61489468000</v>
      </c>
      <c r="E75" s="5">
        <v>35926437000</v>
      </c>
      <c r="F75" s="5">
        <v>64013750120</v>
      </c>
      <c r="G75" s="5">
        <v>57882620000</v>
      </c>
      <c r="I75" s="5">
        <v>206305413120</v>
      </c>
      <c r="J75" s="5">
        <v>225877244415</v>
      </c>
      <c r="K75" s="5">
        <v>114573714867</v>
      </c>
      <c r="L75" s="5">
        <v>59961666687</v>
      </c>
      <c r="M75" s="5">
        <v>93371439103</v>
      </c>
      <c r="N75" s="5">
        <v>-73694555905</v>
      </c>
      <c r="O75" s="5">
        <v>394950161188</v>
      </c>
      <c r="P75" s="5">
        <v>235651063203</v>
      </c>
      <c r="Q75" s="5">
        <v>358974051474</v>
      </c>
      <c r="R75" s="5">
        <v>334338838592</v>
      </c>
      <c r="S75" s="5">
        <v>115371098970</v>
      </c>
      <c r="T75" s="5">
        <v>70080135740</v>
      </c>
      <c r="U75" s="5">
        <v>73530280777</v>
      </c>
      <c r="V75" s="5">
        <v>125181635828</v>
      </c>
      <c r="W75" s="5">
        <v>63703601791</v>
      </c>
      <c r="X75" s="5">
        <v>48315549395</v>
      </c>
      <c r="Y75" s="5">
        <v>20705246594</v>
      </c>
      <c r="Z75" s="5">
        <v>26644586382</v>
      </c>
    </row>
    <row r="76" spans="3:26" ht="15.5" x14ac:dyDescent="0.35">
      <c r="C76" t="s">
        <v>8</v>
      </c>
      <c r="D76" s="5">
        <v>90834073000</v>
      </c>
      <c r="E76" s="5">
        <v>78002116000</v>
      </c>
      <c r="F76" s="5">
        <v>53781743677</v>
      </c>
      <c r="G76" s="5">
        <v>54276081000</v>
      </c>
      <c r="I76" s="5">
        <v>199743266677</v>
      </c>
      <c r="J76" s="5">
        <v>227639894933</v>
      </c>
      <c r="K76" s="5">
        <v>126801147189</v>
      </c>
      <c r="L76" s="5">
        <v>63037329937</v>
      </c>
      <c r="M76" s="5">
        <v>98085391494</v>
      </c>
      <c r="N76" s="5">
        <v>-10795561347</v>
      </c>
      <c r="O76" s="5">
        <v>407481767669</v>
      </c>
      <c r="P76" s="5">
        <v>287477963412</v>
      </c>
      <c r="Q76" s="5">
        <v>330800199789</v>
      </c>
      <c r="R76" s="5">
        <v>322034555156</v>
      </c>
      <c r="S76" s="5">
        <v>116753268219</v>
      </c>
      <c r="T76" s="5">
        <v>70135958148</v>
      </c>
      <c r="U76" s="5">
        <v>73566557566</v>
      </c>
      <c r="V76" s="5">
        <v>125214298269</v>
      </c>
      <c r="W76" s="5">
        <v>63746670294</v>
      </c>
    </row>
    <row r="77" spans="3:26" ht="15.5" x14ac:dyDescent="0.35">
      <c r="C77" t="s">
        <v>108</v>
      </c>
      <c r="D77" s="5">
        <v>61489468000</v>
      </c>
      <c r="E77" s="5">
        <v>35926437000</v>
      </c>
      <c r="F77" s="5">
        <v>64013750120</v>
      </c>
      <c r="G77" s="5">
        <v>57882620000</v>
      </c>
      <c r="I77" s="5">
        <v>206305413120</v>
      </c>
      <c r="J77" s="5">
        <v>225877244415</v>
      </c>
      <c r="K77" s="5">
        <v>114573714867</v>
      </c>
      <c r="L77" s="5">
        <v>59961666687</v>
      </c>
      <c r="M77" s="5">
        <v>93371439103</v>
      </c>
      <c r="N77" s="5">
        <v>-73694555905</v>
      </c>
      <c r="O77" s="5">
        <v>394950161188</v>
      </c>
      <c r="P77" s="5">
        <v>235651063203</v>
      </c>
      <c r="Q77" s="5">
        <v>358974051474</v>
      </c>
      <c r="R77" s="5">
        <v>334338838592</v>
      </c>
      <c r="S77" s="5">
        <v>115371098970</v>
      </c>
      <c r="T77" s="5">
        <v>70080135740</v>
      </c>
      <c r="U77" s="5">
        <v>73530280777</v>
      </c>
      <c r="V77" s="5">
        <v>125181635828</v>
      </c>
      <c r="W77" s="5">
        <v>63703601791</v>
      </c>
      <c r="X77" s="5">
        <v>48315549395</v>
      </c>
      <c r="Y77" s="5">
        <v>20705246594</v>
      </c>
      <c r="Z77" s="5">
        <v>26644586382</v>
      </c>
    </row>
    <row r="78" spans="3:26" ht="15.5" x14ac:dyDescent="0.35">
      <c r="C78" t="s">
        <v>109</v>
      </c>
      <c r="D78" s="5">
        <v>93042226000</v>
      </c>
      <c r="E78" s="5">
        <v>77795678000</v>
      </c>
      <c r="F78" s="5">
        <v>56404564670</v>
      </c>
      <c r="G78" s="5">
        <v>54000493000</v>
      </c>
      <c r="I78" s="5">
        <v>202337878670</v>
      </c>
      <c r="J78" s="5">
        <v>223932751675</v>
      </c>
      <c r="K78" s="5">
        <v>116072619027</v>
      </c>
      <c r="L78" s="5">
        <v>58051906257</v>
      </c>
      <c r="M78" s="5">
        <v>97718507983</v>
      </c>
      <c r="N78" s="5">
        <v>-30686671717</v>
      </c>
      <c r="O78" s="5">
        <v>383537749647</v>
      </c>
      <c r="P78" s="5">
        <v>276292254502</v>
      </c>
      <c r="Q78" s="5">
        <v>326702929037</v>
      </c>
      <c r="R78" s="5">
        <v>322034555156</v>
      </c>
      <c r="S78" s="5">
        <v>116753268219</v>
      </c>
      <c r="T78" s="5">
        <v>70135958148</v>
      </c>
      <c r="U78" s="5">
        <v>73566557566</v>
      </c>
      <c r="V78" s="5">
        <v>125214298269</v>
      </c>
      <c r="W78" s="5">
        <v>63746670294</v>
      </c>
    </row>
    <row r="79" spans="3:26" ht="15.5" x14ac:dyDescent="0.35">
      <c r="C79" t="s">
        <v>110</v>
      </c>
      <c r="D79" s="5">
        <v>93042226000</v>
      </c>
      <c r="E79" s="5">
        <v>77795678000</v>
      </c>
      <c r="F79" s="5">
        <v>56404564670</v>
      </c>
      <c r="G79" s="5">
        <v>54000493000</v>
      </c>
      <c r="I79" s="5">
        <v>202337878670</v>
      </c>
      <c r="J79" s="5">
        <v>223932751675</v>
      </c>
      <c r="K79" s="5">
        <v>116072619027</v>
      </c>
      <c r="L79" s="5">
        <v>58051906257</v>
      </c>
      <c r="M79" s="5">
        <v>97718507983</v>
      </c>
      <c r="N79" s="5">
        <v>-30686671717</v>
      </c>
      <c r="O79" s="5">
        <v>383537749647</v>
      </c>
      <c r="P79" s="5">
        <v>276292254502</v>
      </c>
      <c r="Q79" s="5">
        <v>326702929037</v>
      </c>
      <c r="R79" s="5">
        <v>322034555156</v>
      </c>
      <c r="S79" s="5">
        <v>116753268219</v>
      </c>
      <c r="T79" s="5">
        <v>70135958148</v>
      </c>
      <c r="U79" s="5">
        <v>73566557566</v>
      </c>
      <c r="V79" s="5">
        <v>125214298269</v>
      </c>
      <c r="W79" s="5">
        <v>63746670294</v>
      </c>
    </row>
    <row r="81" spans="2:26" ht="15.5" x14ac:dyDescent="0.35">
      <c r="B81" t="s">
        <v>111</v>
      </c>
      <c r="C81" t="s">
        <v>112</v>
      </c>
    </row>
    <row r="82" spans="2:26" ht="15.5" x14ac:dyDescent="0.35">
      <c r="C82" t="s">
        <v>113</v>
      </c>
    </row>
    <row r="83" spans="2:26" ht="15.5" x14ac:dyDescent="0.35">
      <c r="C83" t="s">
        <v>20</v>
      </c>
      <c r="D83" s="5">
        <v>184339841000</v>
      </c>
      <c r="E83" s="5">
        <v>121456725000</v>
      </c>
      <c r="F83" s="5">
        <v>224005503357</v>
      </c>
      <c r="G83" s="5">
        <v>358252179000</v>
      </c>
      <c r="I83" s="5">
        <v>224005503357</v>
      </c>
      <c r="J83" s="5">
        <v>283689474829</v>
      </c>
      <c r="K83" s="5">
        <v>749524499000</v>
      </c>
      <c r="L83" s="5">
        <v>305620879456</v>
      </c>
      <c r="M83" s="5">
        <v>470311167721</v>
      </c>
      <c r="N83" s="5">
        <v>275827092477</v>
      </c>
      <c r="O83" s="5">
        <v>56687875962</v>
      </c>
      <c r="P83" s="5">
        <v>92921016293</v>
      </c>
      <c r="Q83" s="5">
        <v>144308097763</v>
      </c>
      <c r="R83" s="5">
        <v>154624369811</v>
      </c>
      <c r="S83" s="5">
        <v>20883774928</v>
      </c>
      <c r="T83" s="5">
        <v>26160906067</v>
      </c>
      <c r="U83" s="5">
        <v>60445532466</v>
      </c>
      <c r="V83" s="5">
        <v>68423723549</v>
      </c>
      <c r="W83" s="5">
        <v>107029566722</v>
      </c>
      <c r="X83" s="5">
        <v>59822009548</v>
      </c>
      <c r="Y83" s="5">
        <v>43642059363</v>
      </c>
      <c r="Z83" s="5">
        <v>35211592706</v>
      </c>
    </row>
    <row r="84" spans="2:26" ht="15.5" x14ac:dyDescent="0.35">
      <c r="C84" t="s">
        <v>116</v>
      </c>
      <c r="D84" s="5">
        <v>9934468000</v>
      </c>
      <c r="E84" s="5">
        <v>11664539000</v>
      </c>
      <c r="F84" s="5">
        <v>15845734940</v>
      </c>
      <c r="G84" s="5">
        <v>14144793000</v>
      </c>
      <c r="I84" s="5">
        <v>15845734940</v>
      </c>
      <c r="J84" s="5">
        <v>16787942186</v>
      </c>
      <c r="K84" s="5">
        <v>7327574000</v>
      </c>
      <c r="L84" s="5">
        <v>5051015357</v>
      </c>
      <c r="M84" s="5">
        <v>4209609332</v>
      </c>
      <c r="N84" s="5">
        <v>8603538631</v>
      </c>
      <c r="O84" s="5">
        <v>9066144934</v>
      </c>
      <c r="P84" s="5">
        <v>9294319309</v>
      </c>
      <c r="Q84" s="5">
        <v>74064013731</v>
      </c>
      <c r="R84" s="5">
        <v>11160384437</v>
      </c>
      <c r="S84" s="5">
        <v>10117565263</v>
      </c>
      <c r="T84" s="5">
        <v>9824591611</v>
      </c>
      <c r="U84" s="5">
        <v>7770277350</v>
      </c>
      <c r="V84" s="5">
        <v>7815817731</v>
      </c>
      <c r="W84" s="5">
        <v>12973590380</v>
      </c>
      <c r="X84" s="5">
        <v>5880373560</v>
      </c>
      <c r="Y84" s="5">
        <v>20469296455</v>
      </c>
      <c r="Z84" s="5">
        <v>54595301562</v>
      </c>
    </row>
    <row r="85" spans="2:26" ht="15.5" x14ac:dyDescent="0.35">
      <c r="C85" t="s">
        <v>117</v>
      </c>
      <c r="N85" s="5">
        <v>5100000000</v>
      </c>
    </row>
    <row r="86" spans="2:26" ht="15.5" x14ac:dyDescent="0.35">
      <c r="C86" t="s">
        <v>1811</v>
      </c>
      <c r="D86" s="5">
        <v>184339841000</v>
      </c>
      <c r="E86" s="5">
        <v>121456725000</v>
      </c>
      <c r="F86" s="5">
        <v>224005503357</v>
      </c>
      <c r="G86" s="5">
        <v>358252179000</v>
      </c>
      <c r="I86" s="5">
        <v>224005503357</v>
      </c>
      <c r="J86" s="5">
        <v>283689474829</v>
      </c>
      <c r="K86" s="5">
        <v>749524499000</v>
      </c>
      <c r="L86" s="5">
        <v>305620879456</v>
      </c>
      <c r="M86" s="5">
        <v>470311167721</v>
      </c>
      <c r="N86" s="5">
        <v>275827092477</v>
      </c>
      <c r="O86" s="5">
        <v>56687875962</v>
      </c>
      <c r="P86" s="5">
        <v>92921016293</v>
      </c>
      <c r="Q86" s="5">
        <v>144308097763</v>
      </c>
      <c r="R86" s="5">
        <v>154624369811</v>
      </c>
      <c r="S86" s="5">
        <v>20883774928</v>
      </c>
      <c r="T86" s="5">
        <v>26160906067</v>
      </c>
      <c r="U86" s="5">
        <v>60445532466</v>
      </c>
      <c r="V86" s="5">
        <v>68423723549</v>
      </c>
      <c r="W86" s="5">
        <v>107029566722</v>
      </c>
      <c r="X86" s="5">
        <v>59822009548</v>
      </c>
      <c r="Y86" s="5">
        <v>43642059363</v>
      </c>
      <c r="Z86" s="5">
        <v>35211592706</v>
      </c>
    </row>
    <row r="87" spans="2:26" ht="15.5" x14ac:dyDescent="0.35">
      <c r="C87" t="s">
        <v>114</v>
      </c>
      <c r="X87" s="5">
        <v>43337992050</v>
      </c>
      <c r="Y87" s="5">
        <v>7473889879</v>
      </c>
      <c r="Z87" s="5">
        <v>2408611853</v>
      </c>
    </row>
    <row r="88" spans="2:26" ht="15.5" x14ac:dyDescent="0.35">
      <c r="C88" t="s">
        <v>115</v>
      </c>
      <c r="D88" s="5">
        <v>859175900000</v>
      </c>
      <c r="E88" s="5">
        <v>627347530000</v>
      </c>
      <c r="F88" s="5">
        <v>685855502321</v>
      </c>
      <c r="G88" s="5">
        <v>628380668000</v>
      </c>
      <c r="I88" s="5">
        <v>685855502321</v>
      </c>
      <c r="J88" s="5">
        <v>667602343341</v>
      </c>
      <c r="K88" s="5">
        <v>692675353000</v>
      </c>
      <c r="L88" s="5">
        <v>694346452272</v>
      </c>
      <c r="M88" s="5">
        <v>448052540959</v>
      </c>
      <c r="N88" s="5">
        <v>674882004729</v>
      </c>
      <c r="O88" s="5">
        <v>1541516733681</v>
      </c>
      <c r="P88" s="5">
        <v>1099396259694</v>
      </c>
      <c r="Q88" s="5">
        <v>728377546685</v>
      </c>
      <c r="R88" s="5">
        <v>529785330337</v>
      </c>
      <c r="S88" s="5">
        <v>535948929741</v>
      </c>
      <c r="T88" s="5">
        <v>466155532745</v>
      </c>
      <c r="U88" s="5">
        <v>478367534978</v>
      </c>
      <c r="V88" s="5">
        <v>329838976594</v>
      </c>
      <c r="W88" s="5">
        <v>262616172910</v>
      </c>
      <c r="X88" s="5">
        <v>209512187695</v>
      </c>
      <c r="Y88" s="5">
        <v>187150924709</v>
      </c>
      <c r="Z88" s="5">
        <v>253750055963</v>
      </c>
    </row>
    <row r="89" spans="2:26" ht="15.5" x14ac:dyDescent="0.35">
      <c r="C89" t="s">
        <v>118</v>
      </c>
      <c r="D89" s="5">
        <v>859175900000</v>
      </c>
      <c r="E89" s="5">
        <v>627347530000</v>
      </c>
      <c r="F89" s="5">
        <v>685855502321</v>
      </c>
      <c r="G89" s="5">
        <v>628380668000</v>
      </c>
      <c r="I89" s="5">
        <v>685855502321</v>
      </c>
      <c r="J89" s="5">
        <v>667602343341</v>
      </c>
      <c r="K89" s="5">
        <v>692675353000</v>
      </c>
      <c r="L89" s="5">
        <v>694346452272</v>
      </c>
      <c r="M89" s="5">
        <v>448052540959</v>
      </c>
      <c r="N89" s="5">
        <v>674882004729</v>
      </c>
      <c r="O89" s="5">
        <v>1541516733681</v>
      </c>
      <c r="P89" s="5">
        <v>1099396259694</v>
      </c>
      <c r="Q89" s="5">
        <v>728377546685</v>
      </c>
      <c r="R89" s="5">
        <v>529785330337</v>
      </c>
      <c r="S89" s="5">
        <v>535948929741</v>
      </c>
      <c r="T89" s="5">
        <v>466155532745</v>
      </c>
      <c r="U89" s="5">
        <v>478367534978</v>
      </c>
      <c r="V89" s="5">
        <v>329838976594</v>
      </c>
      <c r="W89" s="5">
        <v>262616172910</v>
      </c>
      <c r="X89" s="5">
        <v>209512187695</v>
      </c>
      <c r="Y89" s="5">
        <v>187150924709</v>
      </c>
      <c r="Z89" s="5">
        <v>253750055963</v>
      </c>
    </row>
    <row r="90" spans="2:26" ht="15.5" x14ac:dyDescent="0.35">
      <c r="C90" t="s">
        <v>119</v>
      </c>
      <c r="D90" s="5">
        <v>25562252000</v>
      </c>
      <c r="E90" s="5">
        <v>20935736000</v>
      </c>
      <c r="F90" s="5">
        <v>383468158</v>
      </c>
      <c r="G90" s="5">
        <v>76814982000</v>
      </c>
      <c r="I90" s="5">
        <v>383468158</v>
      </c>
      <c r="J90" s="5">
        <v>45205679200</v>
      </c>
      <c r="K90" s="5">
        <v>328807000</v>
      </c>
      <c r="L90" s="5">
        <v>38930349109</v>
      </c>
      <c r="M90" s="5">
        <v>39193811309</v>
      </c>
      <c r="N90" s="5">
        <v>39329921067</v>
      </c>
      <c r="O90" s="5">
        <v>77232936318</v>
      </c>
      <c r="P90" s="5">
        <v>21619701086</v>
      </c>
      <c r="Q90" s="5">
        <v>6666825543</v>
      </c>
      <c r="R90" s="5">
        <v>9831981921</v>
      </c>
      <c r="S90" s="5">
        <v>9795506510</v>
      </c>
      <c r="T90" s="5">
        <v>10608488965</v>
      </c>
      <c r="U90" s="5">
        <v>8629300435</v>
      </c>
      <c r="V90" s="5">
        <v>7454812058</v>
      </c>
      <c r="W90" s="5">
        <v>2681776697</v>
      </c>
      <c r="X90" s="5">
        <v>2039689073</v>
      </c>
      <c r="Y90" s="5">
        <v>1412618028</v>
      </c>
      <c r="Z90" s="5">
        <v>2475830232</v>
      </c>
    </row>
    <row r="91" spans="2:26" ht="15.5" x14ac:dyDescent="0.35">
      <c r="C91" t="s">
        <v>267</v>
      </c>
      <c r="D91" s="5">
        <v>25562252000</v>
      </c>
      <c r="E91" s="5">
        <v>20935736000</v>
      </c>
      <c r="F91" s="5">
        <v>383468158</v>
      </c>
      <c r="G91" s="5">
        <v>76814982000</v>
      </c>
      <c r="I91" s="5">
        <v>383468158</v>
      </c>
      <c r="J91" s="5">
        <v>45205679200</v>
      </c>
      <c r="K91" s="5">
        <v>328807000</v>
      </c>
      <c r="L91" s="5">
        <v>38930349109</v>
      </c>
      <c r="M91" s="5">
        <v>39193811309</v>
      </c>
      <c r="N91" s="5">
        <v>39329921067</v>
      </c>
      <c r="O91" s="5">
        <v>77232936318</v>
      </c>
      <c r="P91" s="5">
        <v>21619701086</v>
      </c>
      <c r="Q91" s="5">
        <v>6666825543</v>
      </c>
      <c r="R91" s="5">
        <v>9831981921</v>
      </c>
      <c r="S91" s="5">
        <v>9795506510</v>
      </c>
      <c r="T91" s="5">
        <v>10608488965</v>
      </c>
      <c r="U91" s="5">
        <v>8629300435</v>
      </c>
      <c r="V91" s="5">
        <v>7454812058</v>
      </c>
      <c r="W91" s="5">
        <v>2681776697</v>
      </c>
      <c r="X91" s="5">
        <v>2039689073</v>
      </c>
      <c r="Y91" s="5">
        <v>1412618028</v>
      </c>
      <c r="Z91" s="5">
        <v>2475830232</v>
      </c>
    </row>
    <row r="92" spans="2:26" ht="15.5" x14ac:dyDescent="0.35">
      <c r="C92" t="s">
        <v>268</v>
      </c>
      <c r="D92" s="5">
        <v>1292670001000</v>
      </c>
      <c r="E92" s="5">
        <v>1266033298000</v>
      </c>
      <c r="F92" s="5">
        <v>1165192668132</v>
      </c>
      <c r="G92" s="5">
        <v>1113051136000</v>
      </c>
      <c r="I92" s="5">
        <v>1165192668132</v>
      </c>
      <c r="J92" s="5">
        <v>1125391220206</v>
      </c>
      <c r="K92" s="5">
        <v>680939639000</v>
      </c>
      <c r="L92" s="5">
        <v>633627159073</v>
      </c>
      <c r="M92" s="5">
        <v>566570161252</v>
      </c>
      <c r="N92" s="5">
        <v>574767677107</v>
      </c>
      <c r="O92" s="5">
        <v>720534079514</v>
      </c>
      <c r="P92" s="5">
        <v>836457322201</v>
      </c>
      <c r="Q92" s="5">
        <v>815326312661</v>
      </c>
      <c r="R92" s="5">
        <v>320647452877</v>
      </c>
      <c r="S92" s="5">
        <v>294194627877</v>
      </c>
      <c r="T92" s="5">
        <v>265488262441</v>
      </c>
      <c r="U92" s="5">
        <v>297833900644</v>
      </c>
      <c r="V92" s="5">
        <v>300392842669</v>
      </c>
      <c r="W92" s="5">
        <v>225496386194</v>
      </c>
      <c r="X92" s="5">
        <v>181565915776</v>
      </c>
      <c r="Y92" s="5">
        <v>175552103308</v>
      </c>
      <c r="Z92" s="5">
        <v>234337261381</v>
      </c>
    </row>
    <row r="93" spans="2:26" ht="15.5" x14ac:dyDescent="0.35">
      <c r="C93" t="s">
        <v>92</v>
      </c>
      <c r="D93" s="5">
        <v>87763359000</v>
      </c>
      <c r="E93" s="5">
        <v>56210601000</v>
      </c>
      <c r="F93" s="5">
        <v>14341360349</v>
      </c>
      <c r="G93" s="5">
        <v>21950546000</v>
      </c>
      <c r="I93" s="5">
        <v>14341360349</v>
      </c>
      <c r="J93" s="5">
        <v>18308894799</v>
      </c>
      <c r="K93" s="5">
        <v>20253387000</v>
      </c>
      <c r="L93" s="5">
        <v>18754483379</v>
      </c>
      <c r="M93" s="5">
        <v>20664243809</v>
      </c>
      <c r="N93" s="5">
        <v>16317174929</v>
      </c>
      <c r="O93" s="5">
        <v>-34813115961</v>
      </c>
      <c r="P93" s="5">
        <v>-24342899517</v>
      </c>
      <c r="Q93" s="5">
        <v>-61062756903</v>
      </c>
      <c r="R93" s="5">
        <v>-30346085924</v>
      </c>
      <c r="S93" s="5">
        <v>-18041802488</v>
      </c>
      <c r="T93" s="5">
        <v>150284263</v>
      </c>
      <c r="U93" s="5">
        <v>94461855</v>
      </c>
      <c r="V93" s="5">
        <v>58185066</v>
      </c>
      <c r="W93" s="5">
        <v>25522625</v>
      </c>
      <c r="X93" s="5">
        <v>-17545878</v>
      </c>
      <c r="Y93" s="5">
        <v>-98202111</v>
      </c>
      <c r="Z93" s="5">
        <v>-892578075</v>
      </c>
    </row>
    <row r="94" spans="2:26" ht="15.5" x14ac:dyDescent="0.35">
      <c r="C94" t="s">
        <v>121</v>
      </c>
      <c r="D94" s="5">
        <v>2985664124000</v>
      </c>
      <c r="E94" s="5">
        <v>2646843668000</v>
      </c>
      <c r="F94" s="5">
        <v>2511280661732</v>
      </c>
      <c r="G94" s="5">
        <v>2346507117000</v>
      </c>
      <c r="I94" s="5">
        <v>2511280661732</v>
      </c>
      <c r="J94" s="5">
        <v>2288504899190</v>
      </c>
      <c r="K94" s="5">
        <v>2186612527000</v>
      </c>
      <c r="L94" s="5">
        <v>1952463428100</v>
      </c>
      <c r="M94" s="5">
        <v>1852292728366</v>
      </c>
      <c r="N94" s="5">
        <v>2504430163660</v>
      </c>
      <c r="O94" s="5">
        <v>2558063940045</v>
      </c>
      <c r="P94" s="5">
        <v>2173538859435</v>
      </c>
      <c r="Q94" s="5">
        <v>1843100256808</v>
      </c>
      <c r="R94" s="5">
        <v>1223453184817</v>
      </c>
      <c r="S94" s="5">
        <v>961562673606</v>
      </c>
      <c r="T94" s="5">
        <v>851745555700</v>
      </c>
      <c r="U94" s="5">
        <v>917080806097</v>
      </c>
      <c r="V94" s="5">
        <v>751099870070</v>
      </c>
      <c r="W94" s="5">
        <v>673269628366</v>
      </c>
      <c r="X94" s="5">
        <v>532963866030</v>
      </c>
      <c r="Y94" s="5">
        <v>430621334031</v>
      </c>
      <c r="Z94" s="5">
        <v>534915843772</v>
      </c>
    </row>
    <row r="95" spans="2:26" ht="15.5" x14ac:dyDescent="0.35">
      <c r="C95" t="s">
        <v>122</v>
      </c>
    </row>
    <row r="96" spans="2:26" ht="15.5" x14ac:dyDescent="0.35">
      <c r="C96" t="s">
        <v>125</v>
      </c>
      <c r="D96" s="5">
        <v>25906828000</v>
      </c>
      <c r="E96" s="5">
        <v>25292281000</v>
      </c>
      <c r="F96" s="5">
        <v>25610438031</v>
      </c>
      <c r="G96" s="5">
        <v>7122716000</v>
      </c>
      <c r="I96" s="5">
        <v>25610438031</v>
      </c>
      <c r="J96" s="5">
        <v>10920427675</v>
      </c>
      <c r="K96" s="5">
        <v>13218438000</v>
      </c>
      <c r="L96" s="5">
        <v>12563588830</v>
      </c>
      <c r="M96" s="5">
        <v>24690156540</v>
      </c>
      <c r="N96" s="5">
        <v>39324016553</v>
      </c>
      <c r="O96" s="5">
        <v>58839954018</v>
      </c>
      <c r="P96" s="5">
        <v>59202633117</v>
      </c>
      <c r="Q96" s="5">
        <v>72095775865</v>
      </c>
      <c r="R96" s="5">
        <v>62280566485</v>
      </c>
      <c r="S96" s="5">
        <v>27448133741</v>
      </c>
      <c r="T96" s="5">
        <v>23211054719</v>
      </c>
      <c r="U96" s="5">
        <v>20935828388</v>
      </c>
      <c r="V96" s="5">
        <v>17082601338</v>
      </c>
      <c r="W96" s="5">
        <v>13966747097</v>
      </c>
      <c r="X96" s="5">
        <v>16151460973</v>
      </c>
      <c r="Y96" s="5">
        <v>19002183644</v>
      </c>
      <c r="Z96" s="5">
        <v>16946915428</v>
      </c>
    </row>
    <row r="97" spans="3:26" ht="15.5" x14ac:dyDescent="0.35">
      <c r="C97" t="s">
        <v>126</v>
      </c>
      <c r="D97" s="5">
        <v>746119807000</v>
      </c>
      <c r="E97" s="5">
        <v>755541084000</v>
      </c>
      <c r="F97" s="5">
        <v>758548918086</v>
      </c>
      <c r="G97" s="5">
        <v>744277219000</v>
      </c>
      <c r="I97" s="5">
        <v>758548918086</v>
      </c>
      <c r="J97" s="5">
        <v>747959562146</v>
      </c>
      <c r="K97" s="5">
        <v>701829834000</v>
      </c>
      <c r="L97" s="5">
        <v>411643848860</v>
      </c>
      <c r="M97" s="5">
        <v>441542640615</v>
      </c>
      <c r="N97" s="5">
        <v>344899051886</v>
      </c>
      <c r="O97" s="5">
        <v>877991133095</v>
      </c>
      <c r="P97" s="5">
        <v>953319581106</v>
      </c>
      <c r="Q97" s="5">
        <v>1043801546776</v>
      </c>
      <c r="R97" s="5">
        <v>560534774701</v>
      </c>
      <c r="S97" s="5">
        <v>552110764623</v>
      </c>
      <c r="T97" s="5">
        <v>411558691981</v>
      </c>
      <c r="U97" s="5">
        <v>393272621974</v>
      </c>
      <c r="V97" s="5">
        <v>390545152808</v>
      </c>
      <c r="W97" s="5">
        <v>388022783506</v>
      </c>
      <c r="X97" s="5">
        <v>39263945452</v>
      </c>
      <c r="Y97" s="5">
        <v>38839677051</v>
      </c>
      <c r="Z97" s="5">
        <v>49662256744</v>
      </c>
    </row>
    <row r="98" spans="3:26" ht="15.5" x14ac:dyDescent="0.35">
      <c r="C98" t="s">
        <v>342</v>
      </c>
      <c r="O98" s="5">
        <v>37908500000</v>
      </c>
      <c r="P98" s="5">
        <v>37908500000</v>
      </c>
      <c r="Q98" s="5">
        <v>37908500000</v>
      </c>
    </row>
    <row r="99" spans="3:26" ht="15.5" x14ac:dyDescent="0.35">
      <c r="C99" t="s">
        <v>129</v>
      </c>
      <c r="D99" s="5">
        <v>839909566000</v>
      </c>
      <c r="E99" s="5">
        <v>849738716000</v>
      </c>
      <c r="F99" s="5">
        <v>853671696948</v>
      </c>
      <c r="G99" s="5">
        <v>824361936000</v>
      </c>
      <c r="I99" s="5">
        <v>853671696948</v>
      </c>
      <c r="J99" s="5">
        <v>831616153287</v>
      </c>
      <c r="K99" s="5">
        <v>789794613000</v>
      </c>
      <c r="L99" s="5">
        <v>844541598170</v>
      </c>
      <c r="M99" s="5">
        <v>872949983057</v>
      </c>
      <c r="N99" s="5">
        <v>505294215824</v>
      </c>
      <c r="O99" s="5">
        <v>998410770992</v>
      </c>
      <c r="P99" s="5">
        <v>1071282787641</v>
      </c>
      <c r="Q99" s="5">
        <v>1170660360177</v>
      </c>
      <c r="R99" s="5">
        <v>647969231227</v>
      </c>
      <c r="S99" s="5">
        <v>590237167370</v>
      </c>
      <c r="T99" s="5">
        <v>485605918063</v>
      </c>
      <c r="U99" s="5">
        <v>419941485854</v>
      </c>
      <c r="V99" s="5">
        <v>410598349155</v>
      </c>
      <c r="W99" s="5">
        <v>410254014450</v>
      </c>
      <c r="X99" s="5">
        <v>61599650512</v>
      </c>
      <c r="Y99" s="5">
        <v>60100274218</v>
      </c>
      <c r="Z99" s="5">
        <v>72316102662</v>
      </c>
    </row>
    <row r="100" spans="3:26" ht="15.5" x14ac:dyDescent="0.35">
      <c r="C100" t="s">
        <v>130</v>
      </c>
      <c r="D100" s="5">
        <v>3825573690000</v>
      </c>
      <c r="E100" s="5">
        <v>3496582384000</v>
      </c>
      <c r="F100" s="5">
        <v>3364952358680</v>
      </c>
      <c r="G100" s="5">
        <v>3170869053000</v>
      </c>
      <c r="I100" s="5">
        <v>3364952358680</v>
      </c>
      <c r="J100" s="5">
        <v>3120121052477</v>
      </c>
      <c r="K100" s="5">
        <v>2976407140000</v>
      </c>
      <c r="L100" s="5">
        <v>2797005026270</v>
      </c>
      <c r="M100" s="5">
        <v>2725242711423</v>
      </c>
      <c r="N100" s="5">
        <v>3009724379484</v>
      </c>
      <c r="O100" s="5">
        <v>3556474711037</v>
      </c>
      <c r="P100" s="5">
        <v>3244821647076</v>
      </c>
      <c r="Q100" s="5">
        <v>3013760616985</v>
      </c>
      <c r="R100" s="5">
        <v>1871422416044</v>
      </c>
      <c r="S100" s="5">
        <v>1551799840976</v>
      </c>
      <c r="T100" s="5">
        <v>1337351473763</v>
      </c>
      <c r="U100" s="5">
        <v>1337022291951</v>
      </c>
      <c r="V100" s="5">
        <v>1161698219225</v>
      </c>
      <c r="W100" s="5">
        <v>1083523642816</v>
      </c>
      <c r="X100" s="5">
        <v>594563516542</v>
      </c>
      <c r="Y100" s="5">
        <v>490721608249</v>
      </c>
      <c r="Z100" s="5">
        <v>607231946434</v>
      </c>
    </row>
    <row r="101" spans="3:26" ht="15.5" x14ac:dyDescent="0.35">
      <c r="C101" t="s">
        <v>131</v>
      </c>
    </row>
    <row r="102" spans="3:26" ht="15.5" x14ac:dyDescent="0.35">
      <c r="C102" t="s">
        <v>132</v>
      </c>
    </row>
    <row r="103" spans="3:26" ht="15.5" x14ac:dyDescent="0.35">
      <c r="C103" t="s">
        <v>133</v>
      </c>
      <c r="D103" s="5">
        <v>691039136000</v>
      </c>
      <c r="E103" s="5">
        <v>376661345000</v>
      </c>
      <c r="F103" s="5">
        <v>321183815056</v>
      </c>
      <c r="G103" s="5">
        <v>210090760000</v>
      </c>
      <c r="I103" s="5">
        <v>321183815056</v>
      </c>
      <c r="J103" s="5">
        <v>223969870769</v>
      </c>
      <c r="K103" s="5">
        <v>273711863000</v>
      </c>
      <c r="L103" s="5">
        <v>187361934985</v>
      </c>
      <c r="M103" s="5">
        <v>157474430663</v>
      </c>
      <c r="N103" s="5">
        <v>473292558195</v>
      </c>
      <c r="O103" s="5">
        <v>879315149074</v>
      </c>
      <c r="P103" s="5">
        <v>882122694126</v>
      </c>
      <c r="Q103" s="5">
        <v>933490170009</v>
      </c>
      <c r="R103" s="5">
        <v>358715994083</v>
      </c>
      <c r="S103" s="5">
        <v>337673717786</v>
      </c>
      <c r="T103" s="5">
        <v>256060417655</v>
      </c>
      <c r="U103" s="5">
        <v>359617439291</v>
      </c>
      <c r="V103" s="5">
        <v>244597427319</v>
      </c>
      <c r="W103" s="5">
        <v>307776998006</v>
      </c>
      <c r="X103" s="5">
        <v>202313828078</v>
      </c>
      <c r="Y103" s="5">
        <v>137271545050</v>
      </c>
      <c r="Z103" s="5">
        <v>238151908460</v>
      </c>
    </row>
    <row r="104" spans="3:26" ht="15.5" x14ac:dyDescent="0.35">
      <c r="C104" t="s">
        <v>271</v>
      </c>
      <c r="D104" s="5">
        <v>227344694000</v>
      </c>
      <c r="E104" s="5">
        <v>100000000000</v>
      </c>
      <c r="F104" s="5">
        <v>107559391042</v>
      </c>
      <c r="G104" s="5">
        <v>2094960000</v>
      </c>
      <c r="I104" s="5">
        <v>107559391042</v>
      </c>
      <c r="K104" s="5">
        <v>100000000000</v>
      </c>
      <c r="L104" s="5">
        <v>50000000000</v>
      </c>
      <c r="M104" s="5">
        <v>25000000000</v>
      </c>
      <c r="N104" s="5">
        <v>150000000000</v>
      </c>
      <c r="O104" s="5">
        <v>189611185027</v>
      </c>
      <c r="P104" s="5">
        <v>22957184917</v>
      </c>
      <c r="Q104" s="5">
        <v>166364422124</v>
      </c>
      <c r="S104" s="5">
        <v>43500771266</v>
      </c>
      <c r="U104" s="5">
        <v>111030595934</v>
      </c>
    </row>
    <row r="105" spans="3:26" ht="15.5" x14ac:dyDescent="0.35">
      <c r="C105" t="s">
        <v>134</v>
      </c>
    </row>
    <row r="106" spans="3:26" ht="15.5" x14ac:dyDescent="0.35">
      <c r="C106" t="s">
        <v>272</v>
      </c>
      <c r="D106" s="5">
        <v>148828079000</v>
      </c>
      <c r="E106" s="5">
        <v>148109298000</v>
      </c>
      <c r="F106" s="5">
        <v>99421127392</v>
      </c>
      <c r="G106" s="5">
        <v>99393151000</v>
      </c>
      <c r="I106" s="5">
        <v>99421127392</v>
      </c>
      <c r="J106" s="5">
        <v>104652529664</v>
      </c>
      <c r="K106" s="5">
        <v>58997130000</v>
      </c>
      <c r="L106" s="5">
        <v>65229970601</v>
      </c>
      <c r="M106" s="5">
        <v>56033237940</v>
      </c>
      <c r="N106" s="5">
        <v>125486106162</v>
      </c>
      <c r="O106" s="5">
        <v>245126171652</v>
      </c>
      <c r="P106" s="5">
        <v>512350936090</v>
      </c>
      <c r="Q106" s="5">
        <v>485207360459</v>
      </c>
      <c r="R106" s="5">
        <v>202618699017</v>
      </c>
      <c r="S106" s="5">
        <v>161961166332</v>
      </c>
      <c r="T106" s="5">
        <v>162237437249</v>
      </c>
      <c r="U106" s="5">
        <v>144284819117</v>
      </c>
      <c r="V106" s="5">
        <v>169771477421</v>
      </c>
      <c r="W106" s="5">
        <v>160829690369</v>
      </c>
      <c r="X106" s="5">
        <v>88134293835</v>
      </c>
      <c r="Y106" s="5">
        <v>56321750721</v>
      </c>
      <c r="Z106" s="5">
        <v>116676364692</v>
      </c>
    </row>
    <row r="107" spans="3:26" ht="15.5" x14ac:dyDescent="0.35">
      <c r="C107" t="s">
        <v>135</v>
      </c>
    </row>
    <row r="108" spans="3:26" ht="15.5" x14ac:dyDescent="0.35">
      <c r="C108" t="s">
        <v>273</v>
      </c>
      <c r="D108" s="5">
        <v>9934468000</v>
      </c>
      <c r="E108" s="5">
        <v>11664539000</v>
      </c>
      <c r="F108" s="5">
        <v>15845734940</v>
      </c>
      <c r="G108" s="5">
        <v>14144793000</v>
      </c>
      <c r="I108" s="5">
        <v>15845734940</v>
      </c>
      <c r="J108" s="5">
        <v>16787942186</v>
      </c>
      <c r="K108" s="5">
        <v>7327574000</v>
      </c>
      <c r="L108" s="5">
        <v>5051015357</v>
      </c>
      <c r="M108" s="5">
        <v>4209609332</v>
      </c>
      <c r="N108" s="5">
        <v>13703538631</v>
      </c>
      <c r="O108" s="5">
        <v>9066144934</v>
      </c>
      <c r="P108" s="5">
        <v>9294319309</v>
      </c>
      <c r="Q108" s="5">
        <v>74064013731</v>
      </c>
      <c r="R108" s="5">
        <v>11160384437</v>
      </c>
      <c r="S108" s="5">
        <v>10117565263</v>
      </c>
      <c r="T108" s="5">
        <v>9824591611</v>
      </c>
      <c r="U108" s="5">
        <v>7770277350</v>
      </c>
      <c r="V108" s="5">
        <v>7815817731</v>
      </c>
      <c r="W108" s="5">
        <v>12973590380</v>
      </c>
      <c r="X108" s="5">
        <v>5880373560</v>
      </c>
      <c r="Y108" s="5">
        <v>20469296455</v>
      </c>
      <c r="Z108" s="5">
        <v>54595301562</v>
      </c>
    </row>
    <row r="109" spans="3:26" ht="15.5" x14ac:dyDescent="0.35">
      <c r="C109" t="s">
        <v>137</v>
      </c>
      <c r="D109" s="5">
        <v>11395484000</v>
      </c>
      <c r="E109" s="5">
        <v>8491841000</v>
      </c>
      <c r="F109" s="5">
        <v>3677902145</v>
      </c>
      <c r="G109" s="5">
        <v>12926821000</v>
      </c>
      <c r="I109" s="5">
        <v>3677902145</v>
      </c>
      <c r="J109" s="5">
        <v>14806296642</v>
      </c>
      <c r="K109" s="5">
        <v>12039589000</v>
      </c>
      <c r="L109" s="5">
        <v>1826890822</v>
      </c>
      <c r="M109" s="5">
        <v>3102901541</v>
      </c>
      <c r="N109" s="5">
        <v>2473129531</v>
      </c>
      <c r="O109" s="5">
        <v>30479875087</v>
      </c>
      <c r="P109" s="5">
        <v>28294299038</v>
      </c>
      <c r="Q109" s="5">
        <v>5554969570</v>
      </c>
      <c r="R109" s="5">
        <v>30668662226</v>
      </c>
      <c r="S109" s="5">
        <v>3833567973</v>
      </c>
      <c r="T109" s="5">
        <v>4631504913</v>
      </c>
      <c r="U109" s="5">
        <v>6620632953</v>
      </c>
      <c r="V109" s="5">
        <v>12434541088</v>
      </c>
      <c r="W109" s="5">
        <v>12266388207</v>
      </c>
      <c r="X109" s="5">
        <v>8396134134</v>
      </c>
      <c r="Y109" s="5">
        <v>4496394150</v>
      </c>
      <c r="Z109" s="5">
        <v>8049981142</v>
      </c>
    </row>
    <row r="110" spans="3:26" ht="15.5" x14ac:dyDescent="0.35">
      <c r="C110" t="s">
        <v>136</v>
      </c>
      <c r="D110" s="5">
        <v>10262216000</v>
      </c>
      <c r="E110" s="5">
        <v>9770028000</v>
      </c>
      <c r="F110" s="5">
        <v>8847026858</v>
      </c>
      <c r="G110" s="5">
        <v>11009089000</v>
      </c>
      <c r="I110" s="5">
        <v>8847026858</v>
      </c>
      <c r="J110" s="5">
        <v>9094142037</v>
      </c>
      <c r="K110" s="5">
        <v>27348595000</v>
      </c>
      <c r="L110" s="5">
        <v>11165409208</v>
      </c>
      <c r="M110" s="5">
        <v>16581698066</v>
      </c>
      <c r="N110" s="5">
        <v>71131354283</v>
      </c>
      <c r="O110" s="5">
        <v>297366191003</v>
      </c>
      <c r="P110" s="5">
        <v>149768459564</v>
      </c>
      <c r="Q110" s="5">
        <v>74514472615</v>
      </c>
      <c r="R110" s="5">
        <v>34069726024</v>
      </c>
      <c r="S110" s="5">
        <v>29268242943</v>
      </c>
      <c r="T110" s="5">
        <v>22785053126</v>
      </c>
      <c r="U110" s="5">
        <v>21232913808</v>
      </c>
      <c r="V110" s="5">
        <v>24665473190</v>
      </c>
      <c r="W110" s="5">
        <v>20839098865</v>
      </c>
      <c r="X110" s="5">
        <v>24641662790</v>
      </c>
      <c r="Y110" s="5">
        <v>13395805811</v>
      </c>
      <c r="Z110" s="5">
        <v>18036562897</v>
      </c>
    </row>
    <row r="111" spans="3:26" ht="15.5" x14ac:dyDescent="0.35">
      <c r="C111" t="s">
        <v>140</v>
      </c>
    </row>
    <row r="112" spans="3:26" ht="15.5" x14ac:dyDescent="0.35">
      <c r="C112" t="s">
        <v>1547</v>
      </c>
      <c r="R112" s="5">
        <v>247744650</v>
      </c>
      <c r="S112" s="5">
        <v>1428294109</v>
      </c>
      <c r="T112" s="5">
        <v>1722572129</v>
      </c>
      <c r="U112" s="5">
        <v>745746929</v>
      </c>
      <c r="V112" s="5">
        <v>94545885</v>
      </c>
      <c r="W112" s="5">
        <v>97759058</v>
      </c>
      <c r="X112" s="5">
        <v>16132735</v>
      </c>
      <c r="Y112" s="5">
        <v>90446474</v>
      </c>
    </row>
    <row r="113" spans="3:26" ht="15.5" x14ac:dyDescent="0.35">
      <c r="C113" t="s">
        <v>277</v>
      </c>
      <c r="O113" s="5">
        <v>12294632145</v>
      </c>
      <c r="P113" s="5">
        <v>55702595141</v>
      </c>
      <c r="Q113" s="5">
        <v>10655577249</v>
      </c>
      <c r="Y113" s="5">
        <v>10606391</v>
      </c>
      <c r="Z113" s="5">
        <v>678042971</v>
      </c>
    </row>
    <row r="114" spans="3:26" ht="15.5" x14ac:dyDescent="0.35">
      <c r="C114" t="s">
        <v>141</v>
      </c>
      <c r="D114" s="5">
        <v>11590527000</v>
      </c>
      <c r="E114" s="5">
        <v>12363229000</v>
      </c>
      <c r="F114" s="5">
        <v>12363228500</v>
      </c>
      <c r="I114" s="5">
        <v>12363228500</v>
      </c>
      <c r="P114" s="5">
        <v>27318573367</v>
      </c>
      <c r="Q114" s="5">
        <v>11489187763</v>
      </c>
      <c r="R114" s="5">
        <v>32907525862</v>
      </c>
      <c r="S114" s="5">
        <v>53485797039</v>
      </c>
      <c r="T114" s="5">
        <v>30399200528</v>
      </c>
      <c r="X114" s="5">
        <v>52030025183</v>
      </c>
      <c r="Y114" s="5">
        <v>63796867614</v>
      </c>
      <c r="Z114" s="5">
        <v>101691563871</v>
      </c>
    </row>
    <row r="115" spans="3:26" ht="15.5" x14ac:dyDescent="0.35">
      <c r="C115" t="s">
        <v>144</v>
      </c>
      <c r="D115" s="5">
        <v>1527830000</v>
      </c>
      <c r="E115" s="5">
        <v>1662875000</v>
      </c>
      <c r="F115" s="5">
        <v>1514760949</v>
      </c>
      <c r="G115" s="5">
        <v>1860185000</v>
      </c>
      <c r="I115" s="5">
        <v>1514760949</v>
      </c>
      <c r="J115" s="5">
        <v>1732819328</v>
      </c>
      <c r="K115" s="5">
        <v>263526000</v>
      </c>
      <c r="L115" s="5">
        <v>649569860</v>
      </c>
      <c r="M115" s="5">
        <v>1462090386</v>
      </c>
      <c r="N115" s="5">
        <v>12466997566</v>
      </c>
      <c r="O115" s="5">
        <v>45839755328</v>
      </c>
      <c r="P115" s="5">
        <v>68653248258</v>
      </c>
      <c r="Q115" s="5">
        <v>28295106735</v>
      </c>
      <c r="R115" s="5">
        <v>22338154050</v>
      </c>
      <c r="S115" s="5">
        <v>22831656339</v>
      </c>
      <c r="T115" s="5">
        <v>5277484988</v>
      </c>
      <c r="U115" s="5">
        <v>866606408</v>
      </c>
      <c r="V115" s="5">
        <v>1080645176</v>
      </c>
      <c r="W115" s="5">
        <v>52658398239</v>
      </c>
      <c r="X115" s="5">
        <v>9275167605</v>
      </c>
      <c r="Y115" s="5">
        <v>10094385653</v>
      </c>
      <c r="Z115" s="5">
        <v>11913047611</v>
      </c>
    </row>
    <row r="116" spans="3:26" ht="15.5" x14ac:dyDescent="0.35">
      <c r="C116" t="s">
        <v>145</v>
      </c>
      <c r="D116" s="5">
        <v>122700160000</v>
      </c>
      <c r="E116" s="5">
        <v>120984170000</v>
      </c>
      <c r="F116" s="5">
        <v>122627352682</v>
      </c>
      <c r="G116" s="5">
        <v>96041665000</v>
      </c>
      <c r="I116" s="5">
        <v>110264124182</v>
      </c>
      <c r="J116" s="5">
        <v>109224872617</v>
      </c>
      <c r="K116" s="5">
        <v>107643840000</v>
      </c>
      <c r="L116" s="5">
        <v>114635331612</v>
      </c>
      <c r="M116" s="5">
        <v>114783486916</v>
      </c>
      <c r="N116" s="5">
        <v>186265535428</v>
      </c>
      <c r="O116" s="5">
        <v>294698934241</v>
      </c>
      <c r="P116" s="5">
        <v>331718194021</v>
      </c>
      <c r="Q116" s="5">
        <v>293524061693</v>
      </c>
      <c r="R116" s="5">
        <v>191360581512</v>
      </c>
      <c r="S116" s="5">
        <v>186764192148</v>
      </c>
      <c r="T116" s="5">
        <v>140534337657</v>
      </c>
      <c r="U116" s="5">
        <v>90755151929</v>
      </c>
      <c r="V116" s="5">
        <v>71959767885</v>
      </c>
      <c r="W116" s="5">
        <v>55819919058</v>
      </c>
      <c r="X116" s="5">
        <v>101576777918</v>
      </c>
      <c r="Y116" s="5">
        <v>123815837685</v>
      </c>
      <c r="Z116" s="5">
        <v>160945435018</v>
      </c>
    </row>
    <row r="117" spans="3:26" ht="15.5" x14ac:dyDescent="0.35">
      <c r="C117" t="s">
        <v>146</v>
      </c>
      <c r="D117" s="5">
        <v>122700160000</v>
      </c>
      <c r="E117" s="5">
        <v>120984170000</v>
      </c>
      <c r="F117" s="5">
        <v>122627352682</v>
      </c>
      <c r="G117" s="5">
        <v>96041665000</v>
      </c>
      <c r="I117" s="5">
        <v>110264124182</v>
      </c>
      <c r="J117" s="5">
        <v>109224872617</v>
      </c>
      <c r="K117" s="5">
        <v>107643840000</v>
      </c>
      <c r="L117" s="5">
        <v>114635331612</v>
      </c>
      <c r="M117" s="5">
        <v>114783486916</v>
      </c>
      <c r="N117" s="5">
        <v>186265535428</v>
      </c>
      <c r="O117" s="5">
        <v>294698934241</v>
      </c>
      <c r="P117" s="5">
        <v>331718194021</v>
      </c>
      <c r="Q117" s="5">
        <v>293524061693</v>
      </c>
      <c r="R117" s="5">
        <v>191360581512</v>
      </c>
      <c r="S117" s="5">
        <v>186764192148</v>
      </c>
      <c r="T117" s="5">
        <v>140534337657</v>
      </c>
      <c r="U117" s="5">
        <v>90755151929</v>
      </c>
      <c r="V117" s="5">
        <v>71959767885</v>
      </c>
      <c r="W117" s="5">
        <v>55819919058</v>
      </c>
      <c r="X117" s="5">
        <v>101576777918</v>
      </c>
      <c r="Y117" s="5">
        <v>123815837685</v>
      </c>
      <c r="Z117" s="5">
        <v>160945435018</v>
      </c>
    </row>
    <row r="118" spans="3:26" ht="15.5" x14ac:dyDescent="0.35">
      <c r="C118" t="s">
        <v>150</v>
      </c>
      <c r="D118" s="5">
        <v>493792000</v>
      </c>
      <c r="E118" s="5">
        <v>804907000</v>
      </c>
      <c r="F118" s="5">
        <v>1367224526</v>
      </c>
      <c r="G118" s="5">
        <v>1557701000</v>
      </c>
      <c r="I118" s="5">
        <v>1367224526</v>
      </c>
      <c r="J118" s="5">
        <v>2574978690</v>
      </c>
      <c r="K118" s="5">
        <v>246782000</v>
      </c>
    </row>
    <row r="119" spans="3:26" ht="15.5" x14ac:dyDescent="0.35">
      <c r="C119" t="s">
        <v>151</v>
      </c>
      <c r="D119" s="5">
        <v>493792000</v>
      </c>
      <c r="E119" s="5">
        <v>804907000</v>
      </c>
      <c r="F119" s="5">
        <v>1367224526</v>
      </c>
      <c r="G119" s="5">
        <v>1557701000</v>
      </c>
      <c r="I119" s="5">
        <v>1367224526</v>
      </c>
      <c r="J119" s="5">
        <v>2574978690</v>
      </c>
      <c r="K119" s="5">
        <v>246782000</v>
      </c>
      <c r="M119" s="5">
        <v>592624327</v>
      </c>
      <c r="N119" s="5">
        <v>1275284516</v>
      </c>
      <c r="O119" s="5">
        <v>12294632145</v>
      </c>
      <c r="P119" s="5">
        <v>83021168508</v>
      </c>
      <c r="Q119" s="5">
        <v>22144765012</v>
      </c>
      <c r="R119" s="5">
        <v>33155270512</v>
      </c>
      <c r="S119" s="5">
        <v>54914091148</v>
      </c>
      <c r="T119" s="5">
        <v>32121772657</v>
      </c>
      <c r="U119" s="5">
        <v>745746929</v>
      </c>
      <c r="V119" s="5">
        <v>94545885</v>
      </c>
      <c r="W119" s="5">
        <v>97759058</v>
      </c>
      <c r="X119" s="5">
        <v>52046157918</v>
      </c>
      <c r="Y119" s="5">
        <v>63897920479</v>
      </c>
      <c r="Z119" s="5">
        <v>102369606842</v>
      </c>
    </row>
    <row r="120" spans="3:26" ht="15.5" x14ac:dyDescent="0.35">
      <c r="C120" t="s">
        <v>408</v>
      </c>
      <c r="O120" s="5">
        <v>8075000000</v>
      </c>
      <c r="P120" s="5">
        <v>2375000000</v>
      </c>
      <c r="Q120" s="5">
        <v>4275604000</v>
      </c>
    </row>
    <row r="121" spans="3:26" ht="15.5" x14ac:dyDescent="0.35">
      <c r="C121" t="s">
        <v>152</v>
      </c>
      <c r="D121" s="5">
        <v>6460017000</v>
      </c>
      <c r="E121" s="5">
        <v>6625624000</v>
      </c>
      <c r="F121" s="5">
        <v>7085991718</v>
      </c>
      <c r="G121" s="5">
        <v>11264975000</v>
      </c>
      <c r="I121" s="5">
        <v>7085991718</v>
      </c>
      <c r="J121" s="5">
        <v>11458942989</v>
      </c>
      <c r="K121" s="5">
        <v>11748325000</v>
      </c>
      <c r="L121" s="5">
        <v>18720227674</v>
      </c>
      <c r="M121" s="5">
        <v>12132027382</v>
      </c>
      <c r="N121" s="5">
        <v>11412811912</v>
      </c>
      <c r="O121" s="5">
        <v>4151183303</v>
      </c>
      <c r="P121" s="5">
        <v>2715497947</v>
      </c>
    </row>
    <row r="122" spans="3:26" ht="15.5" x14ac:dyDescent="0.35">
      <c r="C122" t="s">
        <v>154</v>
      </c>
      <c r="D122" s="5">
        <v>813739296000</v>
      </c>
      <c r="E122" s="5">
        <v>497645515000</v>
      </c>
      <c r="F122" s="5">
        <v>443811167738</v>
      </c>
      <c r="G122" s="5">
        <v>306132425000</v>
      </c>
      <c r="I122" s="5">
        <v>431447939238</v>
      </c>
      <c r="J122" s="5">
        <v>333194743386</v>
      </c>
      <c r="K122" s="5">
        <v>381355703000</v>
      </c>
      <c r="L122" s="5">
        <v>301997266597</v>
      </c>
      <c r="M122" s="5">
        <v>272257917579</v>
      </c>
      <c r="N122" s="5">
        <v>659558093623</v>
      </c>
      <c r="O122" s="5">
        <v>1174014083315</v>
      </c>
      <c r="P122" s="5">
        <v>1213840888147</v>
      </c>
      <c r="Q122" s="5">
        <v>1227014231702</v>
      </c>
      <c r="R122" s="5">
        <v>550076575595</v>
      </c>
      <c r="S122" s="5">
        <v>524437909934</v>
      </c>
      <c r="T122" s="5">
        <v>396594755312</v>
      </c>
      <c r="U122" s="5">
        <v>450372591220</v>
      </c>
      <c r="V122" s="5">
        <v>316557195204</v>
      </c>
      <c r="W122" s="5">
        <v>363596917064</v>
      </c>
      <c r="X122" s="5">
        <v>303890605996</v>
      </c>
      <c r="Y122" s="5">
        <v>261087382735</v>
      </c>
      <c r="Z122" s="5">
        <v>399097343478</v>
      </c>
    </row>
    <row r="123" spans="3:26" ht="15.5" x14ac:dyDescent="0.35">
      <c r="C123" t="s">
        <v>155</v>
      </c>
    </row>
    <row r="124" spans="3:26" ht="15.5" x14ac:dyDescent="0.35">
      <c r="C124" t="s">
        <v>156</v>
      </c>
      <c r="D124" s="5">
        <v>655123511000</v>
      </c>
      <c r="E124" s="5">
        <v>655123511000</v>
      </c>
      <c r="F124" s="5">
        <v>655123510700</v>
      </c>
      <c r="G124" s="5">
        <v>655123511000</v>
      </c>
      <c r="I124" s="5">
        <v>655123510700</v>
      </c>
      <c r="J124" s="5">
        <v>655123510700</v>
      </c>
      <c r="K124" s="5">
        <v>655123511000</v>
      </c>
      <c r="L124" s="5">
        <v>655123510700</v>
      </c>
      <c r="M124" s="5">
        <v>655123510700</v>
      </c>
      <c r="N124" s="5">
        <v>655123510700</v>
      </c>
      <c r="O124" s="5">
        <v>655123510700</v>
      </c>
      <c r="P124" s="5">
        <v>655123510700</v>
      </c>
      <c r="Q124" s="5">
        <v>655123510700</v>
      </c>
      <c r="R124" s="5">
        <v>655123510700</v>
      </c>
      <c r="S124" s="5">
        <v>655123510700</v>
      </c>
      <c r="T124" s="5">
        <v>655123510700</v>
      </c>
      <c r="U124" s="5">
        <v>655123510700</v>
      </c>
      <c r="V124" s="5">
        <v>655123510700</v>
      </c>
      <c r="W124" s="5">
        <v>655123510700</v>
      </c>
      <c r="X124" s="5">
        <v>825923510700</v>
      </c>
      <c r="Y124" s="5">
        <v>825923510700</v>
      </c>
      <c r="Z124" s="5">
        <v>825923510700</v>
      </c>
    </row>
    <row r="125" spans="3:26" ht="15.5" x14ac:dyDescent="0.35">
      <c r="C125" t="s">
        <v>157</v>
      </c>
      <c r="D125" s="5">
        <v>1074091000</v>
      </c>
      <c r="E125" s="5">
        <v>1074091000</v>
      </c>
      <c r="F125" s="5">
        <v>1074090636</v>
      </c>
      <c r="G125" s="5">
        <v>1074091000</v>
      </c>
      <c r="I125" s="5">
        <v>1074090636</v>
      </c>
      <c r="J125" s="5">
        <v>1074090636</v>
      </c>
      <c r="K125" s="5">
        <v>1074091000</v>
      </c>
      <c r="L125" s="5">
        <v>1074090636</v>
      </c>
      <c r="M125" s="5">
        <v>1074090636</v>
      </c>
      <c r="N125" s="5">
        <v>1074090636</v>
      </c>
      <c r="O125" s="5">
        <v>1074090636</v>
      </c>
      <c r="P125" s="5">
        <v>1074090636</v>
      </c>
      <c r="Q125" s="5">
        <v>1074090636</v>
      </c>
      <c r="R125" s="5">
        <v>1074090636</v>
      </c>
      <c r="S125" s="5">
        <v>1074090636</v>
      </c>
      <c r="T125" s="5">
        <v>1074090636</v>
      </c>
      <c r="U125" s="5">
        <v>1074090636</v>
      </c>
      <c r="V125" s="5">
        <v>1074090636</v>
      </c>
      <c r="W125" s="5">
        <v>1074090636</v>
      </c>
      <c r="X125" s="5">
        <v>23454890059</v>
      </c>
      <c r="Y125" s="5">
        <v>23454890059</v>
      </c>
      <c r="Z125" s="5">
        <v>23454890059</v>
      </c>
    </row>
    <row r="126" spans="3:26" ht="15.5" x14ac:dyDescent="0.35">
      <c r="C126" t="s">
        <v>158</v>
      </c>
      <c r="D126" s="5">
        <v>2158313226000</v>
      </c>
      <c r="E126" s="5">
        <v>2179176612000</v>
      </c>
      <c r="F126" s="5">
        <v>2143043737062</v>
      </c>
      <c r="G126" s="5">
        <v>2081652808000</v>
      </c>
      <c r="I126" s="5">
        <v>2143043737062</v>
      </c>
      <c r="J126" s="5">
        <v>2007455932754</v>
      </c>
      <c r="K126" s="5">
        <v>1809929425000</v>
      </c>
      <c r="L126" s="5">
        <v>1700656123336</v>
      </c>
      <c r="M126" s="5">
        <v>1651737973397</v>
      </c>
      <c r="N126" s="5">
        <v>1557999650783</v>
      </c>
      <c r="O126" s="5">
        <v>1621533173164</v>
      </c>
      <c r="P126" s="5">
        <v>1235639069905</v>
      </c>
      <c r="Q126" s="5">
        <v>1016938844735</v>
      </c>
      <c r="R126" s="5">
        <v>695494325037</v>
      </c>
      <c r="S126" s="5">
        <v>389206132194</v>
      </c>
      <c r="T126" s="5">
        <v>284408832852</v>
      </c>
      <c r="U126" s="5">
        <v>230357637540</v>
      </c>
      <c r="V126" s="5">
        <v>188885237619</v>
      </c>
      <c r="W126" s="5">
        <v>63703601791</v>
      </c>
      <c r="X126" s="5">
        <v>-558687944335</v>
      </c>
      <c r="Y126" s="5">
        <v>-619645973134</v>
      </c>
      <c r="Z126" s="5">
        <v>-640351219728</v>
      </c>
    </row>
    <row r="127" spans="3:26" ht="15.5" x14ac:dyDescent="0.35">
      <c r="C127" t="s">
        <v>159</v>
      </c>
      <c r="D127" s="5">
        <v>76000000000</v>
      </c>
      <c r="E127" s="5">
        <v>75000000000</v>
      </c>
      <c r="F127" s="5">
        <v>75000000000</v>
      </c>
      <c r="G127" s="5">
        <v>75000000000</v>
      </c>
      <c r="I127" s="5">
        <v>75000000000</v>
      </c>
      <c r="J127" s="5">
        <v>70000000000</v>
      </c>
      <c r="K127" s="5">
        <v>65000000000</v>
      </c>
      <c r="L127" s="5">
        <v>60000000000</v>
      </c>
      <c r="M127" s="5">
        <v>55000000000</v>
      </c>
      <c r="N127" s="5">
        <v>55000000000</v>
      </c>
      <c r="O127" s="5">
        <v>50000000000</v>
      </c>
      <c r="P127" s="5">
        <v>45000000000</v>
      </c>
      <c r="Q127" s="5">
        <v>40000000000</v>
      </c>
      <c r="R127" s="5">
        <v>30000000000</v>
      </c>
      <c r="S127" s="5">
        <v>20000000000</v>
      </c>
      <c r="T127" s="5">
        <v>15000000000</v>
      </c>
      <c r="U127" s="5">
        <v>10000000000</v>
      </c>
    </row>
    <row r="128" spans="3:26" ht="15.5" x14ac:dyDescent="0.35">
      <c r="C128" t="s">
        <v>160</v>
      </c>
      <c r="D128" s="5">
        <v>2082313226000</v>
      </c>
      <c r="E128" s="5">
        <v>2104176612000</v>
      </c>
      <c r="F128" s="5">
        <v>2068043737062</v>
      </c>
      <c r="G128" s="5">
        <v>2006652808000</v>
      </c>
      <c r="I128" s="5">
        <v>2068043737062</v>
      </c>
      <c r="J128" s="5">
        <v>1937455932754</v>
      </c>
      <c r="K128" s="5">
        <v>1744929425000</v>
      </c>
      <c r="L128" s="5">
        <v>1640656123336</v>
      </c>
      <c r="M128" s="5">
        <v>1596737973397</v>
      </c>
      <c r="N128" s="5">
        <v>1502999650783</v>
      </c>
      <c r="O128" s="5">
        <v>1571533173164</v>
      </c>
      <c r="P128" s="5">
        <v>1190639069905</v>
      </c>
      <c r="Q128" s="5">
        <v>976938844735</v>
      </c>
      <c r="R128" s="5">
        <v>665494325037</v>
      </c>
      <c r="S128" s="5">
        <v>369206132194</v>
      </c>
      <c r="T128" s="5">
        <v>269408832852</v>
      </c>
      <c r="U128" s="5">
        <v>220357637540</v>
      </c>
    </row>
    <row r="129" spans="2:26" ht="15.5" x14ac:dyDescent="0.35">
      <c r="C129" t="s">
        <v>161</v>
      </c>
      <c r="D129" s="5">
        <v>2158313226000</v>
      </c>
      <c r="E129" s="5">
        <v>2179176612000</v>
      </c>
      <c r="F129" s="5">
        <v>2143043737062</v>
      </c>
      <c r="G129" s="5">
        <v>2081652808000</v>
      </c>
      <c r="I129" s="5">
        <v>2143043737062</v>
      </c>
      <c r="J129" s="5">
        <v>2007455932754</v>
      </c>
      <c r="K129" s="5">
        <v>1809929425000</v>
      </c>
      <c r="L129" s="5">
        <v>1700656123336</v>
      </c>
      <c r="M129" s="5">
        <v>1651737973397</v>
      </c>
      <c r="N129" s="5">
        <v>1557999650783</v>
      </c>
      <c r="O129" s="5">
        <v>1621533173164</v>
      </c>
      <c r="P129" s="5">
        <v>1235639069905</v>
      </c>
      <c r="Q129" s="5">
        <v>1016938844735</v>
      </c>
      <c r="R129" s="5">
        <v>695494325037</v>
      </c>
      <c r="S129" s="5">
        <v>389206132194</v>
      </c>
      <c r="T129" s="5">
        <v>284408832852</v>
      </c>
      <c r="U129" s="5">
        <v>230357637540</v>
      </c>
      <c r="V129" s="5">
        <v>188885237619</v>
      </c>
      <c r="W129" s="5">
        <v>63703601791</v>
      </c>
      <c r="X129" s="5">
        <v>-558687944335</v>
      </c>
      <c r="Y129" s="5">
        <v>-619645973134</v>
      </c>
      <c r="Z129" s="5">
        <v>-640351219728</v>
      </c>
    </row>
    <row r="130" spans="2:26" ht="15.5" x14ac:dyDescent="0.35">
      <c r="C130" t="s">
        <v>162</v>
      </c>
      <c r="D130" s="5">
        <v>109560207000</v>
      </c>
      <c r="E130" s="5">
        <v>107352054000</v>
      </c>
      <c r="F130" s="5">
        <v>107558492195</v>
      </c>
      <c r="G130" s="5">
        <v>104935672000</v>
      </c>
      <c r="I130" s="5">
        <v>107558492195</v>
      </c>
      <c r="J130" s="5">
        <v>104963880202</v>
      </c>
      <c r="K130" s="5">
        <v>108671023000</v>
      </c>
      <c r="L130" s="5">
        <v>119399551622</v>
      </c>
      <c r="M130" s="5">
        <v>124384975302</v>
      </c>
      <c r="N130" s="5">
        <v>119651858813</v>
      </c>
      <c r="O130" s="5">
        <v>139542969183</v>
      </c>
      <c r="P130" s="5">
        <v>163486987205</v>
      </c>
      <c r="Q130" s="5">
        <v>174672696115</v>
      </c>
    </row>
    <row r="131" spans="2:26" ht="15.5" x14ac:dyDescent="0.35">
      <c r="C131" t="s">
        <v>10</v>
      </c>
      <c r="D131" s="5">
        <v>3011834394000</v>
      </c>
      <c r="E131" s="5">
        <v>2998936869000</v>
      </c>
      <c r="F131" s="5">
        <v>2921141190942</v>
      </c>
      <c r="G131" s="5">
        <v>2864736628000</v>
      </c>
      <c r="I131" s="5">
        <v>2921141190942</v>
      </c>
      <c r="J131" s="5">
        <v>2786926309091</v>
      </c>
      <c r="K131" s="5">
        <v>2595051437000</v>
      </c>
      <c r="L131" s="5">
        <v>2495007759673</v>
      </c>
      <c r="M131" s="5">
        <v>2452984793844</v>
      </c>
      <c r="N131" s="5">
        <v>2350166285861</v>
      </c>
      <c r="O131" s="5">
        <v>2382460627722</v>
      </c>
      <c r="P131" s="5">
        <v>2030980758929</v>
      </c>
      <c r="Q131" s="5">
        <v>1786746385283</v>
      </c>
      <c r="R131" s="5">
        <v>1321345840449</v>
      </c>
      <c r="S131" s="5">
        <v>1027361931042</v>
      </c>
      <c r="T131" s="5">
        <v>940756718451</v>
      </c>
      <c r="U131" s="5">
        <v>886649700731</v>
      </c>
      <c r="V131" s="5">
        <v>845141024021</v>
      </c>
      <c r="W131" s="5">
        <v>719926725752</v>
      </c>
      <c r="X131" s="5">
        <v>290672910546</v>
      </c>
      <c r="Y131" s="5">
        <v>229634225514</v>
      </c>
      <c r="Z131" s="5">
        <v>208134602956</v>
      </c>
    </row>
    <row r="132" spans="2:26" ht="15.5" x14ac:dyDescent="0.35">
      <c r="C132" t="s">
        <v>163</v>
      </c>
      <c r="D132" s="5">
        <v>3825573690000</v>
      </c>
      <c r="E132" s="5">
        <v>3496582384000</v>
      </c>
      <c r="F132" s="5">
        <v>3364952358680</v>
      </c>
      <c r="G132" s="5">
        <v>3170869053000</v>
      </c>
      <c r="I132" s="5">
        <v>3352589130180</v>
      </c>
      <c r="J132" s="5">
        <v>3120121052477</v>
      </c>
      <c r="K132" s="5">
        <v>2976407140000</v>
      </c>
      <c r="L132" s="5">
        <v>2797005026270</v>
      </c>
      <c r="M132" s="5">
        <v>2725242711423</v>
      </c>
      <c r="N132" s="5">
        <v>3009724379484</v>
      </c>
      <c r="O132" s="5">
        <v>3556474711037</v>
      </c>
      <c r="P132" s="5">
        <v>3244821647076</v>
      </c>
      <c r="Q132" s="5">
        <v>3013760616985</v>
      </c>
      <c r="R132" s="5">
        <v>1871422416044</v>
      </c>
      <c r="S132" s="5">
        <v>1551799840976</v>
      </c>
      <c r="T132" s="5">
        <v>1337351473763</v>
      </c>
      <c r="U132" s="5">
        <v>1337022291951</v>
      </c>
      <c r="V132" s="5">
        <v>1161698219225</v>
      </c>
      <c r="W132" s="5">
        <v>1083523642816</v>
      </c>
      <c r="X132" s="5">
        <v>594563516542</v>
      </c>
      <c r="Y132" s="5">
        <v>490721608249</v>
      </c>
      <c r="Z132" s="5">
        <v>607231946434</v>
      </c>
    </row>
    <row r="133" spans="2:26" ht="15.5" x14ac:dyDescent="0.35">
      <c r="C133" t="s">
        <v>164</v>
      </c>
      <c r="D133" s="5">
        <v>4007235107</v>
      </c>
      <c r="E133" s="5">
        <v>4007235107</v>
      </c>
      <c r="F133" s="5">
        <v>4007235107</v>
      </c>
      <c r="G133" s="5">
        <v>4007235107</v>
      </c>
      <c r="I133" s="5">
        <v>4007235107</v>
      </c>
      <c r="J133" s="5">
        <v>4007235107</v>
      </c>
      <c r="K133" s="5">
        <v>4007235107</v>
      </c>
      <c r="L133" s="5">
        <v>4007235107</v>
      </c>
      <c r="M133" s="5">
        <v>4007235107</v>
      </c>
      <c r="N133" s="5">
        <v>4007235107</v>
      </c>
      <c r="O133" s="5">
        <v>4007235107</v>
      </c>
      <c r="P133" s="5">
        <v>4007235107</v>
      </c>
      <c r="Q133" s="5">
        <v>4007235107</v>
      </c>
      <c r="R133" s="5">
        <v>4007235107</v>
      </c>
      <c r="S133" s="5">
        <v>4007235107</v>
      </c>
      <c r="T133" s="5">
        <v>4007235107</v>
      </c>
      <c r="U133" s="5">
        <v>4007235107</v>
      </c>
      <c r="V133" s="5">
        <v>4007235107</v>
      </c>
      <c r="W133" s="5">
        <v>4007235107</v>
      </c>
      <c r="X133" s="5">
        <v>4007235107</v>
      </c>
      <c r="Y133" s="5">
        <v>4007235107</v>
      </c>
      <c r="Z133" s="5">
        <v>4007235107</v>
      </c>
    </row>
    <row r="135" spans="2:26" ht="15.5" x14ac:dyDescent="0.35">
      <c r="B135" t="s">
        <v>165</v>
      </c>
      <c r="C135" t="s">
        <v>166</v>
      </c>
      <c r="D135" s="5">
        <v>-51112615000</v>
      </c>
      <c r="E135" s="5">
        <v>-85241860000</v>
      </c>
      <c r="F135" s="5">
        <v>-29205833357</v>
      </c>
      <c r="G135" s="5">
        <v>190125828000</v>
      </c>
      <c r="I135" s="5">
        <v>133182232643</v>
      </c>
      <c r="J135" s="5">
        <v>-222176719711</v>
      </c>
      <c r="K135" s="5">
        <v>165431885694</v>
      </c>
      <c r="L135" s="5">
        <v>-176261580673</v>
      </c>
      <c r="M135" s="5">
        <v>164097703741</v>
      </c>
      <c r="N135" s="5">
        <v>757417628860</v>
      </c>
      <c r="O135" s="5">
        <v>-35053662077</v>
      </c>
      <c r="P135" s="5">
        <v>89354164341</v>
      </c>
      <c r="Q135" s="5">
        <v>-65871447329</v>
      </c>
      <c r="R135" s="5">
        <v>383175671680</v>
      </c>
      <c r="S135" s="5">
        <v>46127980815</v>
      </c>
      <c r="T135" s="5">
        <v>170079674604</v>
      </c>
      <c r="U135" s="5">
        <v>-27123241057</v>
      </c>
      <c r="V135" s="5">
        <v>9504674794</v>
      </c>
      <c r="W135" s="5">
        <v>79074866902</v>
      </c>
      <c r="X135" s="5">
        <v>77255286372</v>
      </c>
      <c r="Y135" s="5">
        <v>46246114669</v>
      </c>
      <c r="Z135" s="5">
        <v>42290647018</v>
      </c>
    </row>
    <row r="136" spans="2:26" ht="15.5" x14ac:dyDescent="0.35">
      <c r="C136" t="s">
        <v>279</v>
      </c>
      <c r="D136" s="5">
        <v>1340998157000</v>
      </c>
      <c r="E136" s="5">
        <v>1028745220000</v>
      </c>
      <c r="F136" s="5">
        <v>1096771192099</v>
      </c>
      <c r="G136" s="5">
        <v>1108875192000</v>
      </c>
      <c r="I136" s="5">
        <v>4057538934099</v>
      </c>
      <c r="J136" s="5">
        <v>3711751715000</v>
      </c>
      <c r="K136" s="5">
        <v>2998702083673</v>
      </c>
      <c r="L136" s="5">
        <v>2167132144620</v>
      </c>
      <c r="M136" s="5">
        <v>2136319487056</v>
      </c>
      <c r="N136" s="5">
        <v>2972641891018</v>
      </c>
      <c r="O136" s="5">
        <v>4277120847330</v>
      </c>
      <c r="P136" s="5">
        <v>4141281349064</v>
      </c>
      <c r="Q136" s="5">
        <v>3318656566804</v>
      </c>
      <c r="R136" s="5">
        <v>2965449816566</v>
      </c>
      <c r="S136" s="5">
        <v>2805115272593</v>
      </c>
      <c r="T136" s="5">
        <v>2602949137775</v>
      </c>
      <c r="U136" s="5">
        <v>2657956789592</v>
      </c>
      <c r="V136" s="5">
        <v>2460117333552</v>
      </c>
      <c r="W136" s="5">
        <v>2064615162133</v>
      </c>
      <c r="X136" s="5">
        <v>1349300470111</v>
      </c>
      <c r="Y136" s="5">
        <v>966632853643</v>
      </c>
      <c r="Z136" s="5">
        <v>1612537743608</v>
      </c>
    </row>
    <row r="137" spans="2:26" ht="15.5" x14ac:dyDescent="0.35">
      <c r="C137" t="s">
        <v>280</v>
      </c>
      <c r="D137" s="5">
        <v>-1385746671000</v>
      </c>
      <c r="E137" s="5">
        <v>-1095546392000</v>
      </c>
      <c r="F137" s="5">
        <v>-1128332078976</v>
      </c>
      <c r="G137" s="5">
        <v>-909685880000</v>
      </c>
      <c r="I137" s="5">
        <v>-3890176355976</v>
      </c>
      <c r="J137" s="5">
        <v>-3890190838789</v>
      </c>
      <c r="K137" s="5">
        <v>-2818091718121</v>
      </c>
      <c r="L137" s="5">
        <v>-2371425655678</v>
      </c>
      <c r="M137" s="5">
        <v>-1996339091192</v>
      </c>
      <c r="N137" s="5">
        <v>-2194298350542</v>
      </c>
      <c r="O137" s="5">
        <v>-4189218546503</v>
      </c>
      <c r="P137" s="5">
        <v>-4013340394467</v>
      </c>
      <c r="Q137" s="5">
        <v>-3251710231650</v>
      </c>
      <c r="R137" s="5">
        <v>-2528822160792</v>
      </c>
      <c r="S137" s="5">
        <v>-2697980785491</v>
      </c>
      <c r="T137" s="5">
        <v>-2381260621274</v>
      </c>
      <c r="U137" s="5">
        <v>-2608361569904</v>
      </c>
      <c r="V137" s="5">
        <v>-2408561660957</v>
      </c>
      <c r="W137" s="5">
        <v>-1953987484114</v>
      </c>
      <c r="X137" s="5">
        <v>-1234724519630</v>
      </c>
      <c r="Y137" s="5">
        <v>-914313244047</v>
      </c>
      <c r="Z137" s="5">
        <v>-1581304755367</v>
      </c>
    </row>
    <row r="138" spans="2:26" ht="15.5" x14ac:dyDescent="0.35">
      <c r="C138" t="s">
        <v>2779</v>
      </c>
      <c r="F138" s="5">
        <v>36638547000</v>
      </c>
      <c r="G138" s="5">
        <v>-36638547000</v>
      </c>
      <c r="L138" s="5">
        <v>-8595807000</v>
      </c>
      <c r="M138" s="5">
        <v>-29609381000</v>
      </c>
      <c r="N138" s="5">
        <v>-94828342660</v>
      </c>
      <c r="O138" s="5">
        <v>-22983003315</v>
      </c>
      <c r="P138" s="5">
        <v>-12548624340</v>
      </c>
      <c r="Q138" s="5">
        <v>-5803821715</v>
      </c>
      <c r="R138" s="5">
        <v>-12348669000</v>
      </c>
      <c r="S138" s="5">
        <v>-10606519000</v>
      </c>
      <c r="T138" s="5">
        <v>-5481604000</v>
      </c>
      <c r="U138" s="5">
        <v>-2755670000</v>
      </c>
      <c r="V138" s="5">
        <v>-2275469000</v>
      </c>
      <c r="W138" s="5">
        <v>-6961023000</v>
      </c>
      <c r="X138" s="5">
        <v>-2912085000</v>
      </c>
      <c r="Y138" s="5">
        <v>-1670951000</v>
      </c>
      <c r="Z138" s="5">
        <v>-1068625107</v>
      </c>
    </row>
    <row r="139" spans="2:26" ht="15.5" x14ac:dyDescent="0.35">
      <c r="C139" t="s">
        <v>532</v>
      </c>
      <c r="D139" s="5">
        <v>-5607549000</v>
      </c>
      <c r="E139" s="5">
        <v>-1865351000</v>
      </c>
      <c r="F139" s="5">
        <v>-14256666145</v>
      </c>
      <c r="G139" s="5">
        <v>-309618000</v>
      </c>
      <c r="I139" s="5">
        <v>-15581691145</v>
      </c>
      <c r="J139" s="5">
        <v>-1750215071</v>
      </c>
      <c r="K139" s="5">
        <v>-3401526394</v>
      </c>
      <c r="L139" s="5">
        <v>-4171902243</v>
      </c>
      <c r="M139" s="5">
        <v>-3481385920</v>
      </c>
      <c r="N139" s="5">
        <v>-14241034247</v>
      </c>
      <c r="O139" s="5">
        <v>-24272308655</v>
      </c>
      <c r="P139" s="5">
        <v>-32622070603</v>
      </c>
      <c r="Q139" s="5">
        <v>-23008198127</v>
      </c>
      <c r="R139" s="5">
        <v>-16817006684</v>
      </c>
      <c r="S139" s="5">
        <v>-28046587810</v>
      </c>
      <c r="T139" s="5">
        <v>-11368468116</v>
      </c>
      <c r="U139" s="5">
        <v>-9105618348</v>
      </c>
      <c r="V139" s="5">
        <v>-3988633425</v>
      </c>
    </row>
    <row r="140" spans="2:26" ht="15.5" x14ac:dyDescent="0.35">
      <c r="C140" t="s">
        <v>510</v>
      </c>
      <c r="Q140" s="5">
        <v>-4553280000</v>
      </c>
    </row>
    <row r="141" spans="2:26" ht="15.5" x14ac:dyDescent="0.35">
      <c r="C141" t="s">
        <v>411</v>
      </c>
      <c r="D141" s="5">
        <v>-30680896000</v>
      </c>
      <c r="E141" s="5">
        <v>-19770460000</v>
      </c>
      <c r="F141" s="5">
        <v>-60825336570</v>
      </c>
      <c r="G141" s="5">
        <v>27884682000</v>
      </c>
      <c r="I141" s="5">
        <v>-60825336570</v>
      </c>
      <c r="J141" s="5">
        <v>-44073579751</v>
      </c>
      <c r="K141" s="5">
        <v>-21854519305</v>
      </c>
      <c r="L141" s="5">
        <v>-11454331373</v>
      </c>
      <c r="M141" s="5">
        <v>-2184020304</v>
      </c>
      <c r="N141" s="5">
        <v>-47761897782</v>
      </c>
      <c r="O141" s="5">
        <v>-97775453785</v>
      </c>
      <c r="P141" s="5">
        <v>-49693745885</v>
      </c>
      <c r="Q141" s="5">
        <v>-104974127449</v>
      </c>
      <c r="R141" s="5">
        <v>-60705492363</v>
      </c>
      <c r="S141" s="5">
        <v>-45086890644</v>
      </c>
      <c r="T141" s="5">
        <v>-44409283473</v>
      </c>
      <c r="U141" s="5">
        <v>-64857172397</v>
      </c>
      <c r="V141" s="5">
        <v>-44996941299</v>
      </c>
      <c r="W141" s="5">
        <v>-24591788117</v>
      </c>
      <c r="X141" s="5">
        <v>-34408579109</v>
      </c>
      <c r="Y141" s="5">
        <v>-15341733011</v>
      </c>
      <c r="Z141" s="5">
        <v>-16308473083</v>
      </c>
    </row>
    <row r="142" spans="2:26" ht="15.5" x14ac:dyDescent="0.35">
      <c r="C142" t="s">
        <v>413</v>
      </c>
      <c r="D142" s="5">
        <v>29924344000</v>
      </c>
      <c r="F142" s="5">
        <v>40798508664</v>
      </c>
      <c r="I142" s="5">
        <v>40798508664</v>
      </c>
      <c r="K142" s="5">
        <v>7904243277</v>
      </c>
      <c r="L142" s="5">
        <v>28004382156</v>
      </c>
      <c r="M142" s="5">
        <v>57968406794</v>
      </c>
      <c r="N142" s="5">
        <v>134405003343</v>
      </c>
      <c r="O142" s="5">
        <v>9611192124</v>
      </c>
      <c r="P142" s="5">
        <v>56277650572</v>
      </c>
      <c r="R142" s="5">
        <v>20802954510</v>
      </c>
      <c r="T142" s="5">
        <v>9650513692</v>
      </c>
      <c r="Y142" s="5">
        <v>10939189084</v>
      </c>
      <c r="Z142" s="5">
        <v>26352116268</v>
      </c>
    </row>
    <row r="143" spans="2:26" ht="15.5" x14ac:dyDescent="0.35">
      <c r="C143" t="s">
        <v>179</v>
      </c>
      <c r="D143" s="5">
        <v>127321070000</v>
      </c>
      <c r="E143" s="5">
        <v>-6778359000</v>
      </c>
      <c r="F143" s="5">
        <v>117121737398</v>
      </c>
      <c r="G143" s="5">
        <v>-66370870000</v>
      </c>
      <c r="I143" s="5">
        <v>49409459398</v>
      </c>
      <c r="J143" s="5">
        <v>-134710292520</v>
      </c>
      <c r="K143" s="5">
        <v>32968049669</v>
      </c>
      <c r="L143" s="5">
        <v>7527212983</v>
      </c>
      <c r="M143" s="5">
        <v>-138186562824</v>
      </c>
      <c r="N143" s="5">
        <v>-86551364889</v>
      </c>
      <c r="O143" s="5">
        <v>31301245468</v>
      </c>
      <c r="P143" s="5">
        <v>-85200378919</v>
      </c>
      <c r="Q143" s="5">
        <v>112731609296</v>
      </c>
      <c r="R143" s="5">
        <v>-93782922340</v>
      </c>
      <c r="S143" s="5">
        <v>65056725933</v>
      </c>
      <c r="T143" s="5">
        <v>-97323608683</v>
      </c>
      <c r="U143" s="5">
        <v>53563912916</v>
      </c>
      <c r="V143" s="5">
        <v>-58468638784</v>
      </c>
      <c r="W143" s="5">
        <v>-12664920067</v>
      </c>
      <c r="X143" s="5">
        <v>-12621629816</v>
      </c>
      <c r="Y143" s="5">
        <v>-30001083643</v>
      </c>
      <c r="Z143" s="5">
        <v>-18928007961</v>
      </c>
    </row>
    <row r="144" spans="2:26" ht="15.5" x14ac:dyDescent="0.35">
      <c r="C144" t="s">
        <v>180</v>
      </c>
      <c r="D144" s="5">
        <v>-13357264000</v>
      </c>
      <c r="E144" s="5">
        <v>-10576165000</v>
      </c>
      <c r="F144" s="5">
        <v>-222141836217</v>
      </c>
      <c r="G144" s="5">
        <v>-11800006000</v>
      </c>
      <c r="I144" s="5">
        <v>-242509209217</v>
      </c>
      <c r="J144" s="5">
        <v>-109727249772</v>
      </c>
      <c r="K144" s="5">
        <v>245789462005</v>
      </c>
      <c r="L144" s="5">
        <v>2429956207</v>
      </c>
      <c r="M144" s="5">
        <v>170389760806</v>
      </c>
      <c r="N144" s="5">
        <v>-448789979091</v>
      </c>
      <c r="O144" s="5">
        <v>-33878572834</v>
      </c>
      <c r="P144" s="5">
        <v>-52534300012</v>
      </c>
      <c r="Q144" s="5">
        <v>-56311152903</v>
      </c>
      <c r="R144" s="5">
        <v>-155914976206</v>
      </c>
      <c r="S144" s="5">
        <v>-129017006579</v>
      </c>
      <c r="T144" s="5">
        <v>-98407718527</v>
      </c>
      <c r="U144" s="5">
        <v>-25117474434</v>
      </c>
      <c r="V144" s="5">
        <v>12189362526</v>
      </c>
      <c r="W144" s="5">
        <v>-18124504946</v>
      </c>
      <c r="X144" s="5">
        <v>-43163555358</v>
      </c>
      <c r="Y144" s="5">
        <v>-6649686111</v>
      </c>
      <c r="Z144" s="5">
        <v>-7115430312</v>
      </c>
    </row>
    <row r="145" spans="3:26" ht="15.5" x14ac:dyDescent="0.35">
      <c r="C145" t="s">
        <v>2780</v>
      </c>
      <c r="D145" s="5">
        <v>-12622562000</v>
      </c>
      <c r="E145" s="5">
        <v>-5072394000</v>
      </c>
      <c r="F145" s="5">
        <v>-200072129000</v>
      </c>
      <c r="G145" s="5">
        <v>1000</v>
      </c>
      <c r="I145" s="5">
        <v>-200712120000</v>
      </c>
      <c r="J145" s="5">
        <v>-50000320000</v>
      </c>
      <c r="K145" s="5">
        <v>250000000000</v>
      </c>
      <c r="M145" s="5">
        <v>185889195000</v>
      </c>
      <c r="N145" s="5">
        <v>-434065691839</v>
      </c>
      <c r="O145" s="5">
        <v>-1823503161</v>
      </c>
      <c r="P145" s="5">
        <v>4553894673</v>
      </c>
      <c r="Q145" s="5">
        <v>142340861640</v>
      </c>
      <c r="R145" s="5">
        <v>-107179651147</v>
      </c>
      <c r="S145" s="5">
        <v>-11582577846</v>
      </c>
      <c r="T145" s="5">
        <v>-12708032164</v>
      </c>
      <c r="U145" s="5">
        <v>5193447876</v>
      </c>
      <c r="V145" s="5">
        <v>30939369768</v>
      </c>
      <c r="W145" s="5">
        <v>-4821035624</v>
      </c>
    </row>
    <row r="146" spans="3:26" ht="15.5" x14ac:dyDescent="0.35">
      <c r="C146" t="s">
        <v>352</v>
      </c>
    </row>
    <row r="147" spans="3:26" ht="15.5" x14ac:dyDescent="0.35">
      <c r="C147" t="s">
        <v>282</v>
      </c>
      <c r="D147" s="5">
        <v>96514000</v>
      </c>
      <c r="E147" s="5">
        <v>664493000</v>
      </c>
      <c r="F147" s="5">
        <v>1703333616</v>
      </c>
      <c r="G147" s="5">
        <v>1296594000</v>
      </c>
      <c r="I147" s="5">
        <v>4332342616</v>
      </c>
      <c r="J147" s="5">
        <v>8303377177</v>
      </c>
      <c r="K147" s="5">
        <v>8359705262</v>
      </c>
      <c r="L147" s="5">
        <v>8860267546</v>
      </c>
      <c r="M147" s="5">
        <v>9142892261</v>
      </c>
      <c r="N147" s="5">
        <v>9228258412</v>
      </c>
      <c r="O147" s="5">
        <v>1251326548</v>
      </c>
      <c r="P147" s="5">
        <v>1219084792</v>
      </c>
      <c r="Q147" s="5">
        <v>3328847461</v>
      </c>
      <c r="R147" s="5">
        <v>6893104805</v>
      </c>
      <c r="S147" s="5">
        <v>1568515504</v>
      </c>
      <c r="T147" s="5">
        <v>997702943</v>
      </c>
      <c r="U147" s="5">
        <v>893990954</v>
      </c>
      <c r="V147" s="5">
        <v>1994205552</v>
      </c>
      <c r="W147" s="5">
        <v>2837818343</v>
      </c>
      <c r="X147" s="5">
        <v>900421608</v>
      </c>
      <c r="Y147" s="5">
        <v>2097001998</v>
      </c>
      <c r="Z147" s="5">
        <v>860900547</v>
      </c>
    </row>
    <row r="148" spans="3:26" ht="15.5" x14ac:dyDescent="0.35">
      <c r="C148" t="s">
        <v>2781</v>
      </c>
    </row>
    <row r="149" spans="3:26" ht="15.5" x14ac:dyDescent="0.35">
      <c r="C149" t="s">
        <v>565</v>
      </c>
      <c r="D149" s="5">
        <v>99851000</v>
      </c>
      <c r="E149" s="5">
        <v>800000000</v>
      </c>
      <c r="F149" s="5">
        <v>320721055</v>
      </c>
      <c r="G149" s="5">
        <v>180180000</v>
      </c>
      <c r="I149" s="5">
        <v>1104054055</v>
      </c>
      <c r="J149" s="5">
        <v>889819819</v>
      </c>
      <c r="K149" s="5">
        <v>1200026575</v>
      </c>
      <c r="L149" s="5">
        <v>63636366</v>
      </c>
      <c r="M149" s="5">
        <v>440909091</v>
      </c>
      <c r="N149" s="5">
        <v>3802213636</v>
      </c>
      <c r="O149" s="5">
        <v>1396227273</v>
      </c>
      <c r="P149" s="5">
        <v>77636864</v>
      </c>
      <c r="Q149" s="5">
        <v>666318182</v>
      </c>
      <c r="R149" s="5">
        <v>790609273</v>
      </c>
      <c r="S149" s="5">
        <v>1711922725</v>
      </c>
      <c r="T149" s="5">
        <v>823863637</v>
      </c>
      <c r="U149" s="5">
        <v>1354954551</v>
      </c>
      <c r="V149" s="5">
        <v>352901310</v>
      </c>
      <c r="W149" s="5">
        <v>422354772</v>
      </c>
      <c r="X149" s="5">
        <v>86379555</v>
      </c>
      <c r="Y149" s="5">
        <v>3990745164</v>
      </c>
      <c r="Z149" s="5">
        <v>719452273</v>
      </c>
    </row>
    <row r="150" spans="3:26" ht="15.5" x14ac:dyDescent="0.35">
      <c r="C150" t="s">
        <v>182</v>
      </c>
      <c r="D150" s="5">
        <v>1072440000</v>
      </c>
      <c r="E150" s="5">
        <v>-5866107000</v>
      </c>
      <c r="F150" s="5">
        <v>-24155841626</v>
      </c>
      <c r="G150" s="5">
        <v>-15056718000</v>
      </c>
      <c r="I150" s="5">
        <v>-44293059626</v>
      </c>
      <c r="J150" s="5">
        <v>-75918424262</v>
      </c>
      <c r="K150" s="5">
        <v>-13996444969</v>
      </c>
      <c r="L150" s="5">
        <v>-6317371160</v>
      </c>
      <c r="M150" s="5">
        <v>-24278391550</v>
      </c>
      <c r="N150" s="5">
        <v>-26686728826</v>
      </c>
      <c r="O150" s="5">
        <v>-27336328713</v>
      </c>
      <c r="P150" s="5">
        <v>-11715245565</v>
      </c>
      <c r="Q150" s="5">
        <v>-87756173099</v>
      </c>
      <c r="R150" s="5">
        <v>-36511775745</v>
      </c>
      <c r="S150" s="5">
        <v>-117882980789</v>
      </c>
      <c r="T150" s="5">
        <v>-42951338866</v>
      </c>
      <c r="U150" s="5">
        <v>-26124486815</v>
      </c>
      <c r="V150" s="5">
        <v>-20459610912</v>
      </c>
      <c r="W150" s="5">
        <v>-15896950847</v>
      </c>
      <c r="X150" s="5">
        <v>-8117971664</v>
      </c>
      <c r="Y150" s="5">
        <v>-4208341097</v>
      </c>
      <c r="Z150" s="5">
        <v>-10415452932</v>
      </c>
    </row>
    <row r="151" spans="3:26" ht="15.5" x14ac:dyDescent="0.35">
      <c r="C151" t="s">
        <v>184</v>
      </c>
      <c r="D151" s="5">
        <v>-2003507000</v>
      </c>
      <c r="E151" s="5">
        <v>-1102157000</v>
      </c>
      <c r="F151" s="5">
        <v>55743382</v>
      </c>
      <c r="I151" s="5">
        <v>-4783108618</v>
      </c>
      <c r="J151" s="5">
        <v>-211477176</v>
      </c>
      <c r="K151" s="5">
        <v>-3784619458</v>
      </c>
      <c r="L151" s="5">
        <v>-176576545</v>
      </c>
      <c r="M151" s="5">
        <v>-2045682478</v>
      </c>
      <c r="N151" s="5">
        <v>-1068030474</v>
      </c>
      <c r="O151" s="5">
        <v>-7366294781</v>
      </c>
      <c r="P151" s="5">
        <v>-2784670776</v>
      </c>
      <c r="Q151" s="5">
        <v>-1378576139</v>
      </c>
      <c r="R151" s="5">
        <v>-19907263392</v>
      </c>
      <c r="S151" s="5">
        <v>-2831886173</v>
      </c>
      <c r="T151" s="5">
        <v>-44569914077</v>
      </c>
      <c r="U151" s="5">
        <v>-6435381000</v>
      </c>
      <c r="V151" s="5">
        <v>-1543961419</v>
      </c>
      <c r="W151" s="5">
        <v>-659136820</v>
      </c>
      <c r="X151" s="5">
        <v>-86549499</v>
      </c>
      <c r="Y151" s="5">
        <v>-2284200000</v>
      </c>
    </row>
    <row r="152" spans="3:26" ht="15.5" x14ac:dyDescent="0.35">
      <c r="C152" t="s">
        <v>730</v>
      </c>
      <c r="F152" s="5">
        <v>6336356</v>
      </c>
      <c r="G152" s="5">
        <v>1779937000</v>
      </c>
      <c r="I152" s="5">
        <v>1842682356</v>
      </c>
      <c r="J152" s="5">
        <v>7209774670</v>
      </c>
      <c r="K152" s="5">
        <v>4010794595</v>
      </c>
      <c r="M152" s="5">
        <v>1240838482</v>
      </c>
    </row>
    <row r="153" spans="3:26" ht="15.5" x14ac:dyDescent="0.35">
      <c r="C153" t="s">
        <v>2782</v>
      </c>
    </row>
    <row r="154" spans="3:26" ht="15.5" x14ac:dyDescent="0.35">
      <c r="C154" t="s">
        <v>881</v>
      </c>
      <c r="P154" s="5">
        <v>-43885000000</v>
      </c>
      <c r="Q154" s="5">
        <v>-113512430948</v>
      </c>
    </row>
    <row r="155" spans="3:26" ht="15.5" x14ac:dyDescent="0.35">
      <c r="C155" t="s">
        <v>2783</v>
      </c>
      <c r="V155" s="5">
        <v>906458227</v>
      </c>
      <c r="W155" s="5">
        <v>-7554770</v>
      </c>
    </row>
    <row r="156" spans="3:26" ht="15.5" x14ac:dyDescent="0.35">
      <c r="C156" t="s">
        <v>206</v>
      </c>
      <c r="D156" s="5">
        <v>127321070000</v>
      </c>
      <c r="E156" s="5">
        <v>-6778359000</v>
      </c>
      <c r="F156" s="5">
        <v>117121737398</v>
      </c>
      <c r="G156" s="5">
        <v>-66370870000</v>
      </c>
      <c r="I156" s="5">
        <v>49409459398</v>
      </c>
      <c r="J156" s="5">
        <v>-134710292520</v>
      </c>
      <c r="K156" s="5">
        <v>32968049669</v>
      </c>
      <c r="L156" s="5">
        <v>7527212983</v>
      </c>
      <c r="M156" s="5">
        <v>-138186562824</v>
      </c>
      <c r="N156" s="5">
        <v>-86551364889</v>
      </c>
      <c r="O156" s="5">
        <v>31301245468</v>
      </c>
      <c r="P156" s="5">
        <v>-85200378919</v>
      </c>
      <c r="Q156" s="5">
        <v>112731609296</v>
      </c>
      <c r="R156" s="5">
        <v>-93782922340</v>
      </c>
      <c r="S156" s="5">
        <v>65056725933</v>
      </c>
      <c r="T156" s="5">
        <v>-97323608683</v>
      </c>
      <c r="U156" s="5">
        <v>53563912916</v>
      </c>
      <c r="V156" s="5">
        <v>-58468638784</v>
      </c>
      <c r="W156" s="5">
        <v>-12664920067</v>
      </c>
      <c r="X156" s="5">
        <v>-12621629816</v>
      </c>
      <c r="Y156" s="5">
        <v>-30001083643</v>
      </c>
      <c r="Z156" s="5">
        <v>-18928007961</v>
      </c>
    </row>
    <row r="157" spans="3:26" ht="15.5" x14ac:dyDescent="0.35">
      <c r="C157" t="s">
        <v>584</v>
      </c>
      <c r="D157" s="5">
        <v>197344695000</v>
      </c>
      <c r="F157" s="5">
        <v>830615314272</v>
      </c>
      <c r="G157" s="5">
        <v>52094960000</v>
      </c>
      <c r="I157" s="5">
        <v>962710274272</v>
      </c>
      <c r="J157" s="5">
        <v>50000000000</v>
      </c>
      <c r="K157" s="5">
        <v>425000000000</v>
      </c>
      <c r="L157" s="5">
        <v>350000000000</v>
      </c>
      <c r="M157" s="5">
        <v>200000000000</v>
      </c>
      <c r="N157" s="5">
        <v>163197989700</v>
      </c>
      <c r="O157" s="5">
        <v>516488159805</v>
      </c>
      <c r="P157" s="5">
        <v>290340489705</v>
      </c>
      <c r="Q157" s="5">
        <v>322839084181</v>
      </c>
      <c r="R157" s="5">
        <v>92769687968</v>
      </c>
      <c r="S157" s="5">
        <v>464857033298</v>
      </c>
      <c r="T157" s="5">
        <v>469508002356</v>
      </c>
      <c r="U157" s="5">
        <v>381644378328</v>
      </c>
      <c r="V157" s="5">
        <v>93036501656</v>
      </c>
    </row>
    <row r="158" spans="3:26" ht="15.5" x14ac:dyDescent="0.35">
      <c r="C158" t="s">
        <v>399</v>
      </c>
      <c r="D158" s="5">
        <v>-70000000000</v>
      </c>
      <c r="E158" s="5">
        <v>-7559391000</v>
      </c>
      <c r="F158" s="5">
        <v>-712787654730</v>
      </c>
      <c r="G158" s="5">
        <v>-50000000000</v>
      </c>
      <c r="I158" s="5">
        <v>-842787654730</v>
      </c>
      <c r="J158" s="5">
        <v>-150000000000</v>
      </c>
      <c r="K158" s="5">
        <v>-375000000000</v>
      </c>
      <c r="L158" s="5">
        <v>-325000000000</v>
      </c>
      <c r="M158" s="5">
        <v>-325000000000</v>
      </c>
      <c r="N158" s="5">
        <v>-202809174727</v>
      </c>
      <c r="O158" s="5">
        <v>-349834159694</v>
      </c>
      <c r="P158" s="5">
        <v>-433747726912</v>
      </c>
      <c r="Q158" s="5">
        <v>-156474662057</v>
      </c>
      <c r="R158" s="5">
        <v>-136270459234</v>
      </c>
      <c r="S158" s="5">
        <v>-421356262032</v>
      </c>
      <c r="T158" s="5">
        <v>-549013941216</v>
      </c>
      <c r="U158" s="5">
        <v>-293630496832</v>
      </c>
      <c r="V158" s="5">
        <v>-94084516274</v>
      </c>
    </row>
    <row r="159" spans="3:26" ht="15.5" x14ac:dyDescent="0.35">
      <c r="C159" t="s">
        <v>574</v>
      </c>
      <c r="D159" s="5">
        <v>-772702000</v>
      </c>
      <c r="P159" s="5">
        <v>48985521900</v>
      </c>
      <c r="R159" s="5">
        <v>59937714809</v>
      </c>
      <c r="S159" s="5">
        <v>51329540334</v>
      </c>
    </row>
    <row r="160" spans="3:26" ht="15.5" x14ac:dyDescent="0.35">
      <c r="C160" t="s">
        <v>577</v>
      </c>
      <c r="O160" s="5">
        <v>-51373947005</v>
      </c>
      <c r="P160" s="5">
        <v>-30707802926</v>
      </c>
      <c r="Q160" s="5">
        <v>-21523017573</v>
      </c>
      <c r="R160" s="5">
        <v>-80247400387</v>
      </c>
      <c r="S160" s="5">
        <v>-10761508786</v>
      </c>
    </row>
    <row r="161" spans="2:26" ht="15.5" x14ac:dyDescent="0.35">
      <c r="C161" t="s">
        <v>1216</v>
      </c>
      <c r="V161" s="5">
        <v>-55443932321</v>
      </c>
      <c r="W161" s="5">
        <v>-8832750000</v>
      </c>
      <c r="X161" s="5">
        <v>-9006000000</v>
      </c>
      <c r="Y161" s="5">
        <v>-24537750000</v>
      </c>
      <c r="Z161" s="5">
        <v>-9936500000</v>
      </c>
    </row>
    <row r="162" spans="2:26" ht="15.5" x14ac:dyDescent="0.35">
      <c r="C162" t="s">
        <v>283</v>
      </c>
      <c r="V162" s="5">
        <v>-894859803</v>
      </c>
      <c r="W162" s="5">
        <v>-3474100480</v>
      </c>
      <c r="X162" s="5">
        <v>-2921244163</v>
      </c>
      <c r="Y162" s="5">
        <v>-4216579761</v>
      </c>
      <c r="Z162" s="5">
        <v>-7895824881</v>
      </c>
    </row>
    <row r="163" spans="2:26" ht="15.5" x14ac:dyDescent="0.35">
      <c r="C163" t="s">
        <v>325</v>
      </c>
      <c r="F163" s="5">
        <v>-439</v>
      </c>
      <c r="G163" s="5">
        <v>-68045185000</v>
      </c>
      <c r="I163" s="5">
        <v>-68045185439</v>
      </c>
      <c r="J163" s="5">
        <v>-32021046768</v>
      </c>
      <c r="K163" s="5">
        <v>-16010643468</v>
      </c>
      <c r="L163" s="5">
        <v>-16010696628</v>
      </c>
      <c r="O163" s="5">
        <v>-35663704144</v>
      </c>
      <c r="P163" s="5">
        <v>-30510144616</v>
      </c>
    </row>
    <row r="164" spans="2:26" ht="15.5" x14ac:dyDescent="0.35">
      <c r="C164" t="s">
        <v>1241</v>
      </c>
      <c r="F164" s="5">
        <v>-77859000</v>
      </c>
      <c r="G164" s="5">
        <v>77859000</v>
      </c>
    </row>
    <row r="165" spans="2:26" ht="15.5" x14ac:dyDescent="0.35">
      <c r="C165" t="s">
        <v>403</v>
      </c>
    </row>
    <row r="166" spans="2:26" ht="15.5" x14ac:dyDescent="0.35">
      <c r="C166" t="s">
        <v>977</v>
      </c>
      <c r="P166" s="5">
        <v>116281125547</v>
      </c>
      <c r="Q166" s="5">
        <v>6648939000</v>
      </c>
    </row>
    <row r="167" spans="2:26" ht="15.5" x14ac:dyDescent="0.35">
      <c r="C167" t="s">
        <v>1184</v>
      </c>
      <c r="P167" s="5">
        <v>-247744650</v>
      </c>
      <c r="Q167" s="5">
        <v>-851340404</v>
      </c>
      <c r="R167" s="5">
        <v>-1942637347</v>
      </c>
      <c r="S167" s="5">
        <v>-3020682181</v>
      </c>
      <c r="T167" s="5">
        <v>-1817736123</v>
      </c>
      <c r="U167" s="5">
        <v>-2392087724</v>
      </c>
      <c r="V167" s="5">
        <v>-1081832042</v>
      </c>
      <c r="W167" s="5">
        <v>-347463196</v>
      </c>
      <c r="X167" s="5">
        <v>-163445610</v>
      </c>
      <c r="Y167" s="5">
        <v>-147209734</v>
      </c>
    </row>
    <row r="168" spans="2:26" ht="15.5" x14ac:dyDescent="0.35">
      <c r="C168" t="s">
        <v>531</v>
      </c>
      <c r="O168" s="5">
        <v>-46316935653</v>
      </c>
      <c r="P168" s="5">
        <v>-32736921019</v>
      </c>
      <c r="Q168" s="5">
        <v>-37907393851</v>
      </c>
      <c r="R168" s="5">
        <v>-28029828149</v>
      </c>
      <c r="S168" s="5">
        <v>-15991394700</v>
      </c>
      <c r="T168" s="5">
        <v>-15999933700</v>
      </c>
      <c r="U168" s="5">
        <v>-32057880856</v>
      </c>
      <c r="W168" s="5">
        <v>-10606391</v>
      </c>
      <c r="X168" s="5">
        <v>-530940043</v>
      </c>
      <c r="Y168" s="5">
        <v>-1099544148</v>
      </c>
      <c r="Z168" s="5">
        <v>-1095683080</v>
      </c>
    </row>
    <row r="169" spans="2:26" ht="15.5" x14ac:dyDescent="0.35">
      <c r="C169" t="s">
        <v>91</v>
      </c>
    </row>
    <row r="170" spans="2:26" ht="15.5" x14ac:dyDescent="0.35">
      <c r="C170" t="s">
        <v>333</v>
      </c>
      <c r="D170" s="5">
        <v>62851191000</v>
      </c>
      <c r="E170" s="5">
        <v>-102596384000</v>
      </c>
      <c r="F170" s="5">
        <v>-134225932176</v>
      </c>
      <c r="G170" s="5">
        <v>111954952000</v>
      </c>
      <c r="I170" s="5">
        <v>-59917517176</v>
      </c>
      <c r="J170" s="5">
        <v>-466614262003</v>
      </c>
      <c r="K170" s="5">
        <v>444189397368</v>
      </c>
      <c r="L170" s="5">
        <v>-166304411483</v>
      </c>
      <c r="M170" s="5">
        <v>196300901723</v>
      </c>
      <c r="N170" s="5">
        <v>222076284880</v>
      </c>
      <c r="O170" s="5">
        <v>-37630989443</v>
      </c>
      <c r="P170" s="5">
        <v>-48380514590</v>
      </c>
      <c r="Q170" s="5">
        <v>-9450990936</v>
      </c>
      <c r="R170" s="5">
        <v>133477773134</v>
      </c>
      <c r="S170" s="5">
        <v>-17832299831</v>
      </c>
      <c r="T170" s="5">
        <v>-25651652606</v>
      </c>
      <c r="U170" s="5">
        <v>1323197425</v>
      </c>
      <c r="V170" s="5">
        <v>-36774601464</v>
      </c>
      <c r="W170" s="5">
        <v>48285441889</v>
      </c>
      <c r="X170" s="5">
        <v>21470101198</v>
      </c>
      <c r="Y170" s="5">
        <v>9595344915</v>
      </c>
      <c r="Z170" s="5">
        <v>16247208745</v>
      </c>
    </row>
    <row r="171" spans="2:26" ht="15.5" x14ac:dyDescent="0.35">
      <c r="C171" t="s">
        <v>225</v>
      </c>
      <c r="E171" s="5">
        <v>224005503000</v>
      </c>
      <c r="F171" s="5">
        <v>-171</v>
      </c>
      <c r="I171" s="5">
        <v>283689474829</v>
      </c>
      <c r="J171" s="5">
        <v>749524499011</v>
      </c>
      <c r="K171" s="5">
        <v>305620879456</v>
      </c>
      <c r="L171" s="5">
        <v>470311167721</v>
      </c>
      <c r="M171" s="5">
        <v>275827092477</v>
      </c>
      <c r="N171" s="5">
        <v>56687875962</v>
      </c>
      <c r="O171" s="5">
        <v>92921016293</v>
      </c>
      <c r="P171" s="5">
        <v>144308097763</v>
      </c>
      <c r="Q171" s="5">
        <v>154624369811</v>
      </c>
      <c r="R171" s="5">
        <v>20883774928</v>
      </c>
      <c r="S171" s="5">
        <v>26160906067</v>
      </c>
      <c r="T171" s="5">
        <v>60445532466</v>
      </c>
      <c r="U171" s="5">
        <v>68423723549</v>
      </c>
      <c r="V171" s="5">
        <v>107029566722</v>
      </c>
      <c r="W171" s="5">
        <v>59822009548</v>
      </c>
      <c r="X171" s="5">
        <v>43642059363</v>
      </c>
      <c r="Y171" s="5">
        <v>35211592706</v>
      </c>
      <c r="Z171" s="5">
        <v>22043135110</v>
      </c>
    </row>
    <row r="172" spans="2:26" ht="15.5" x14ac:dyDescent="0.35">
      <c r="C172" t="s">
        <v>375</v>
      </c>
      <c r="D172" s="5">
        <v>31928000</v>
      </c>
      <c r="E172" s="5">
        <v>47604000</v>
      </c>
      <c r="F172" s="5">
        <v>-20743296</v>
      </c>
      <c r="G172" s="5">
        <v>98884000</v>
      </c>
      <c r="I172" s="5">
        <v>233545704</v>
      </c>
      <c r="J172" s="5">
        <v>779237821</v>
      </c>
      <c r="K172" s="5">
        <v>-285777813</v>
      </c>
      <c r="L172" s="5">
        <v>1614123218</v>
      </c>
      <c r="M172" s="5">
        <v>-1816826479</v>
      </c>
      <c r="N172" s="5">
        <v>-2937068365</v>
      </c>
      <c r="O172" s="5">
        <v>1397849112</v>
      </c>
      <c r="P172" s="5">
        <v>-3006566880</v>
      </c>
      <c r="Q172" s="5">
        <v>-865281112</v>
      </c>
      <c r="R172" s="5">
        <v>262821749</v>
      </c>
      <c r="S172" s="5">
        <v>12555168692</v>
      </c>
      <c r="T172" s="5">
        <v>-8632973793</v>
      </c>
      <c r="U172" s="5">
        <v>-9301388508</v>
      </c>
      <c r="V172" s="5">
        <v>-1831241710</v>
      </c>
      <c r="W172" s="5">
        <v>-1077884715</v>
      </c>
      <c r="X172" s="5">
        <v>-5331100258</v>
      </c>
      <c r="Y172" s="5">
        <v>-4458930437</v>
      </c>
      <c r="Z172" s="5">
        <v>1155153732</v>
      </c>
    </row>
    <row r="173" spans="2:26" ht="15.5" x14ac:dyDescent="0.35">
      <c r="C173" t="s">
        <v>2784</v>
      </c>
      <c r="X173" s="5">
        <v>40949245</v>
      </c>
      <c r="Y173" s="5">
        <v>3294052179</v>
      </c>
      <c r="Z173" s="5">
        <v>-4233904881</v>
      </c>
    </row>
    <row r="174" spans="2:26" ht="15.5" x14ac:dyDescent="0.35">
      <c r="C174" t="s">
        <v>226</v>
      </c>
      <c r="D174" s="5">
        <v>62883119000</v>
      </c>
      <c r="E174" s="5">
        <v>121456723000</v>
      </c>
      <c r="F174" s="5">
        <v>-134246675643</v>
      </c>
      <c r="G174" s="5">
        <v>112053836000</v>
      </c>
      <c r="I174" s="5">
        <v>224005503357</v>
      </c>
      <c r="J174" s="5">
        <v>283689474829</v>
      </c>
      <c r="K174" s="5">
        <v>749524499011</v>
      </c>
      <c r="L174" s="5">
        <v>305620879456</v>
      </c>
      <c r="M174" s="5">
        <v>470311167721</v>
      </c>
      <c r="N174" s="5">
        <v>275827092477</v>
      </c>
      <c r="O174" s="5">
        <v>56687875962</v>
      </c>
      <c r="P174" s="5">
        <v>92921016293</v>
      </c>
      <c r="Q174" s="5">
        <v>144308097763</v>
      </c>
      <c r="R174" s="5">
        <v>154624369811</v>
      </c>
      <c r="S174" s="5">
        <v>20883774928</v>
      </c>
      <c r="T174" s="5">
        <v>26160906067</v>
      </c>
      <c r="U174" s="5">
        <v>60445532466</v>
      </c>
      <c r="V174" s="5">
        <v>68423723548</v>
      </c>
      <c r="W174" s="5">
        <v>107029566722</v>
      </c>
      <c r="X174" s="5">
        <v>59822009548</v>
      </c>
      <c r="Y174" s="5">
        <v>43642059363</v>
      </c>
      <c r="Z174" s="5">
        <v>35211592706</v>
      </c>
    </row>
    <row r="176" spans="2:26" ht="15.5" x14ac:dyDescent="0.35">
      <c r="B176" t="s">
        <v>227</v>
      </c>
      <c r="C176" t="s">
        <v>12</v>
      </c>
      <c r="D176" s="5">
        <v>4010000000</v>
      </c>
      <c r="E176" s="5">
        <v>4010000000</v>
      </c>
      <c r="F176" s="5">
        <v>4010000000</v>
      </c>
      <c r="G176" s="5">
        <v>4010000000</v>
      </c>
      <c r="I176" s="5">
        <v>4010000000</v>
      </c>
      <c r="J176" s="5">
        <v>4010000000</v>
      </c>
      <c r="K176" s="5">
        <v>4010000000</v>
      </c>
      <c r="L176" s="5">
        <v>4010000000</v>
      </c>
      <c r="M176" s="5">
        <v>4010000000</v>
      </c>
      <c r="N176" s="5">
        <v>4010000000</v>
      </c>
      <c r="O176" s="5">
        <v>4010000000</v>
      </c>
      <c r="P176" s="5">
        <v>4010000000</v>
      </c>
      <c r="Q176" s="5">
        <v>4010000000</v>
      </c>
      <c r="R176" s="5">
        <v>4010000000</v>
      </c>
      <c r="S176" s="5">
        <v>4010000000</v>
      </c>
      <c r="T176" s="5">
        <v>4010000000</v>
      </c>
      <c r="U176" s="5">
        <v>4010000000</v>
      </c>
      <c r="V176" s="5">
        <v>4010000000</v>
      </c>
      <c r="W176" s="5">
        <v>4010000000</v>
      </c>
      <c r="X176" s="5">
        <v>4010000000</v>
      </c>
      <c r="Y176" s="5">
        <v>4010000000</v>
      </c>
      <c r="Z176" s="5">
        <v>4010000000</v>
      </c>
    </row>
    <row r="177" spans="3:7" ht="15.5" x14ac:dyDescent="0.35">
      <c r="C177" t="s">
        <v>228</v>
      </c>
      <c r="D177" s="6">
        <v>14.79</v>
      </c>
      <c r="E177" s="6">
        <v>9.02</v>
      </c>
      <c r="F177" s="6">
        <v>15.32</v>
      </c>
      <c r="G177" s="6">
        <v>14.51</v>
      </c>
    </row>
    <row r="178" spans="3:7" ht="15.5" x14ac:dyDescent="0.35">
      <c r="C178" t="s">
        <v>229</v>
      </c>
      <c r="D178" s="6">
        <v>21.91</v>
      </c>
      <c r="E178" s="6">
        <v>35.479999999999997</v>
      </c>
      <c r="F178" s="6">
        <v>21.02</v>
      </c>
      <c r="G178" s="6">
        <v>25.22</v>
      </c>
    </row>
    <row r="179" spans="3:7" ht="15.5" x14ac:dyDescent="0.35">
      <c r="C179" t="s">
        <v>73</v>
      </c>
      <c r="D179" s="6">
        <v>1.05</v>
      </c>
      <c r="E179" s="6">
        <v>1.47</v>
      </c>
      <c r="F179" s="6">
        <v>1.24</v>
      </c>
      <c r="G179" s="6">
        <v>1.5</v>
      </c>
    </row>
    <row r="180" spans="3:7" ht="15.5" x14ac:dyDescent="0.35">
      <c r="C180" t="s">
        <v>230</v>
      </c>
      <c r="D180" s="5">
        <v>74700000000</v>
      </c>
      <c r="E180" s="5">
        <v>46810000000</v>
      </c>
      <c r="F180" s="5">
        <v>65590000000</v>
      </c>
      <c r="G180" s="5">
        <v>81030000000</v>
      </c>
    </row>
    <row r="181" spans="3:7" ht="15.5" x14ac:dyDescent="0.35">
      <c r="C181" t="s">
        <v>231</v>
      </c>
      <c r="D181" s="6">
        <v>1.55E-2</v>
      </c>
      <c r="E181" s="6">
        <v>1.03E-2</v>
      </c>
      <c r="F181" s="6">
        <v>1.8200000000000001E-2</v>
      </c>
      <c r="G181" s="6">
        <v>1.83E-2</v>
      </c>
    </row>
    <row r="182" spans="3:7" ht="15.5" x14ac:dyDescent="0.35">
      <c r="C182" t="s">
        <v>232</v>
      </c>
      <c r="D182" s="6">
        <v>2.0400000000000001E-2</v>
      </c>
      <c r="E182" s="6">
        <v>1.2500000000000001E-2</v>
      </c>
      <c r="F182" s="6">
        <v>2.18E-2</v>
      </c>
      <c r="G182" s="6">
        <v>2.1099999999999997E-2</v>
      </c>
    </row>
    <row r="183" spans="3:7" ht="15.5" x14ac:dyDescent="0.35">
      <c r="C183" t="s">
        <v>233</v>
      </c>
      <c r="D183" s="6">
        <v>2.0299999999999999E-2</v>
      </c>
      <c r="E183" s="6">
        <v>1.18E-2</v>
      </c>
      <c r="F183" s="6">
        <v>1.83E-2</v>
      </c>
      <c r="G183" s="6">
        <v>2.4E-2</v>
      </c>
    </row>
    <row r="184" spans="3:7" ht="15.5" x14ac:dyDescent="0.35">
      <c r="C184" t="s">
        <v>234</v>
      </c>
      <c r="D184" s="6">
        <v>16.61</v>
      </c>
      <c r="E184" s="6">
        <v>19.37</v>
      </c>
      <c r="F184" s="6">
        <v>3.84</v>
      </c>
      <c r="G184" s="6">
        <v>228.21</v>
      </c>
    </row>
    <row r="185" spans="3:7" ht="15.5" x14ac:dyDescent="0.35">
      <c r="C185" t="s">
        <v>235</v>
      </c>
      <c r="D185" s="5">
        <v>3012000000000</v>
      </c>
      <c r="E185" s="5">
        <v>2999000000000</v>
      </c>
      <c r="F185" s="5">
        <v>2921000000000</v>
      </c>
      <c r="G185" s="5">
        <v>2865000000000</v>
      </c>
    </row>
    <row r="186" spans="3:7" ht="15.5" x14ac:dyDescent="0.35">
      <c r="C186" t="s">
        <v>236</v>
      </c>
      <c r="D186" s="6">
        <v>0.45</v>
      </c>
      <c r="E186" s="6">
        <v>0.44</v>
      </c>
      <c r="F186" s="6">
        <v>0.46</v>
      </c>
      <c r="G186" s="6">
        <v>0.53</v>
      </c>
    </row>
    <row r="187" spans="3:7" ht="15.5" x14ac:dyDescent="0.35">
      <c r="C187" t="s">
        <v>237</v>
      </c>
      <c r="D187" s="6">
        <v>724.26</v>
      </c>
      <c r="E187" s="6">
        <v>721.59</v>
      </c>
      <c r="F187" s="6">
        <v>702.13</v>
      </c>
      <c r="G187" s="6">
        <v>688.7</v>
      </c>
    </row>
    <row r="188" spans="3:7" ht="15.5" x14ac:dyDescent="0.35">
      <c r="C188" t="s">
        <v>238</v>
      </c>
      <c r="D188" s="6">
        <v>0.45</v>
      </c>
      <c r="E188" s="6">
        <v>0.44</v>
      </c>
      <c r="F188" s="6">
        <v>0.46</v>
      </c>
      <c r="G188" s="6">
        <v>0.53</v>
      </c>
    </row>
    <row r="189" spans="3:7" ht="15.5" x14ac:dyDescent="0.35">
      <c r="C189" t="s">
        <v>239</v>
      </c>
      <c r="D189" s="6">
        <v>724.26</v>
      </c>
      <c r="E189" s="6">
        <v>721.59</v>
      </c>
      <c r="F189" s="6">
        <v>702.13</v>
      </c>
      <c r="G189" s="6">
        <v>688.7</v>
      </c>
    </row>
    <row r="190" spans="3:7" ht="15.5" x14ac:dyDescent="0.35">
      <c r="C190" t="s">
        <v>240</v>
      </c>
      <c r="D190" s="5">
        <v>227000000000</v>
      </c>
      <c r="E190" s="5">
        <v>100000000000</v>
      </c>
      <c r="F190" s="5">
        <v>108000000000</v>
      </c>
      <c r="G190" s="5">
        <v>2000000000</v>
      </c>
    </row>
    <row r="191" spans="3:7" ht="15.5" x14ac:dyDescent="0.35">
      <c r="C191" t="s">
        <v>241</v>
      </c>
      <c r="D191" s="5">
        <v>12000000000</v>
      </c>
      <c r="E191" s="5">
        <v>13000000000</v>
      </c>
      <c r="F191" s="5">
        <v>14000000000</v>
      </c>
      <c r="G191" s="5">
        <v>2000000000</v>
      </c>
    </row>
    <row r="192" spans="3:7" ht="15.5" x14ac:dyDescent="0.35">
      <c r="C192" t="s">
        <v>242</v>
      </c>
      <c r="D192" s="5">
        <v>2902000000000</v>
      </c>
      <c r="E192" s="5">
        <v>2892000000000</v>
      </c>
      <c r="F192" s="5">
        <v>2814000000000</v>
      </c>
      <c r="G192" s="5">
        <v>2760000000000</v>
      </c>
    </row>
    <row r="193" spans="3:26" ht="15.5" x14ac:dyDescent="0.35">
      <c r="C193" t="s">
        <v>24</v>
      </c>
      <c r="D193" s="5">
        <v>239000000000</v>
      </c>
      <c r="E193" s="5">
        <v>113000000000</v>
      </c>
      <c r="F193" s="5">
        <v>121000000000</v>
      </c>
      <c r="G193" s="5">
        <v>4000000000</v>
      </c>
    </row>
    <row r="194" spans="3:26" ht="15.5" x14ac:dyDescent="0.35">
      <c r="C194" t="s">
        <v>21</v>
      </c>
      <c r="D194" s="5">
        <v>55000000000</v>
      </c>
      <c r="E194" s="5">
        <v>-8000000000</v>
      </c>
      <c r="F194" s="5">
        <v>-103000000000</v>
      </c>
      <c r="G194" s="5">
        <v>-355000000000</v>
      </c>
    </row>
    <row r="195" spans="3:26" ht="15.5" x14ac:dyDescent="0.35">
      <c r="C195" t="s">
        <v>243</v>
      </c>
      <c r="D195" s="5">
        <v>2295000000000</v>
      </c>
      <c r="E195" s="5">
        <v>2270000000000</v>
      </c>
      <c r="F195" s="5">
        <v>2190000000000</v>
      </c>
      <c r="G195" s="5">
        <v>2136000000000</v>
      </c>
    </row>
    <row r="196" spans="3:26" ht="15.5" x14ac:dyDescent="0.35">
      <c r="C196" t="s">
        <v>244</v>
      </c>
      <c r="D196" s="5">
        <v>-51000000000</v>
      </c>
      <c r="E196" s="5">
        <v>-85000000000</v>
      </c>
      <c r="F196" s="5">
        <v>-29000000000</v>
      </c>
      <c r="G196" s="5">
        <v>190000000000</v>
      </c>
    </row>
    <row r="197" spans="3:26" ht="15.5" x14ac:dyDescent="0.35">
      <c r="C197" t="s">
        <v>245</v>
      </c>
      <c r="D197" s="5">
        <v>-1000000000</v>
      </c>
      <c r="E197" s="5">
        <v>-7000000000</v>
      </c>
      <c r="F197" s="5">
        <v>-24000000000</v>
      </c>
      <c r="G197" s="5">
        <v>-15000000000</v>
      </c>
    </row>
    <row r="198" spans="3:26" ht="15.5" x14ac:dyDescent="0.35">
      <c r="C198" t="s">
        <v>13</v>
      </c>
      <c r="D198" s="5">
        <v>-52000000000</v>
      </c>
      <c r="E198" s="5">
        <v>-92000000000</v>
      </c>
      <c r="F198" s="5">
        <v>-53000000000</v>
      </c>
      <c r="G198" s="5">
        <v>175000000000</v>
      </c>
    </row>
    <row r="199" spans="3:26" ht="15.5" x14ac:dyDescent="0.35">
      <c r="C199" t="s">
        <v>16</v>
      </c>
      <c r="D199" s="6">
        <v>-12.99</v>
      </c>
      <c r="E199" s="6">
        <v>-23.01</v>
      </c>
      <c r="F199" s="6">
        <v>-13.3</v>
      </c>
      <c r="G199" s="6">
        <v>43.69</v>
      </c>
    </row>
    <row r="200" spans="3:26" ht="15.5" x14ac:dyDescent="0.35">
      <c r="C200" t="s">
        <v>58</v>
      </c>
      <c r="I200" s="6">
        <v>50.84</v>
      </c>
      <c r="J200" s="6">
        <v>57.29</v>
      </c>
      <c r="K200" s="6">
        <v>31.27</v>
      </c>
      <c r="L200" s="6">
        <v>16.21</v>
      </c>
      <c r="M200" s="6">
        <v>23.39</v>
      </c>
      <c r="N200" s="6">
        <v>-14.2</v>
      </c>
      <c r="O200" s="6">
        <v>104.3</v>
      </c>
      <c r="P200" s="6">
        <v>62.58</v>
      </c>
      <c r="Q200" s="6">
        <v>90.22</v>
      </c>
      <c r="R200" s="6">
        <v>83.43</v>
      </c>
      <c r="S200" s="6">
        <v>28.79</v>
      </c>
      <c r="T200" s="6">
        <v>17.489999999999998</v>
      </c>
      <c r="U200" s="6">
        <v>18.350000000000001</v>
      </c>
      <c r="V200" s="6">
        <v>31.24</v>
      </c>
      <c r="W200" s="6">
        <v>15.9</v>
      </c>
      <c r="X200" s="6">
        <v>12.06</v>
      </c>
      <c r="Y200" s="6">
        <v>5.17</v>
      </c>
      <c r="Z200" s="6">
        <v>6.65</v>
      </c>
    </row>
    <row r="201" spans="3:26" ht="15.5" x14ac:dyDescent="0.35">
      <c r="C201" t="s">
        <v>72</v>
      </c>
      <c r="I201" s="6">
        <v>6.33</v>
      </c>
      <c r="J201" s="6">
        <v>6.81</v>
      </c>
      <c r="K201" s="6">
        <v>10.81</v>
      </c>
      <c r="L201" s="6">
        <v>19.37</v>
      </c>
      <c r="M201" s="6">
        <v>11.97</v>
      </c>
      <c r="N201" s="6">
        <v>-27.04</v>
      </c>
      <c r="O201" s="6">
        <v>5.03</v>
      </c>
      <c r="P201" s="6">
        <v>4.83</v>
      </c>
      <c r="Q201" s="6">
        <v>4.72</v>
      </c>
      <c r="R201" s="6">
        <v>3.31</v>
      </c>
      <c r="S201" s="6">
        <v>4.13</v>
      </c>
      <c r="T201" s="6">
        <v>7.95</v>
      </c>
      <c r="U201" s="6">
        <v>7.74</v>
      </c>
      <c r="V201" s="6">
        <v>5.99</v>
      </c>
      <c r="W201" s="6">
        <v>6.54</v>
      </c>
      <c r="X201" s="6">
        <v>6.63</v>
      </c>
      <c r="Y201" s="6">
        <v>10.83</v>
      </c>
      <c r="Z201" s="6">
        <v>7.52</v>
      </c>
    </row>
    <row r="202" spans="3:26" ht="15.5" x14ac:dyDescent="0.35">
      <c r="C202" t="s">
        <v>75</v>
      </c>
      <c r="I202" s="6">
        <v>0.35</v>
      </c>
      <c r="J202" s="6">
        <v>0.46</v>
      </c>
      <c r="K202" s="6">
        <v>0.49</v>
      </c>
      <c r="L202" s="6">
        <v>0.56999999999999995</v>
      </c>
      <c r="M202" s="6">
        <v>0.64</v>
      </c>
      <c r="N202" s="6">
        <v>0.78</v>
      </c>
      <c r="O202" s="6">
        <v>0.47</v>
      </c>
      <c r="P202" s="6">
        <v>0.28999999999999998</v>
      </c>
      <c r="Q202" s="6">
        <v>0.54</v>
      </c>
      <c r="R202" s="6">
        <v>0.39</v>
      </c>
      <c r="S202" s="6">
        <v>0.18</v>
      </c>
      <c r="T202" s="6">
        <v>0.23</v>
      </c>
      <c r="U202" s="6">
        <v>0.22</v>
      </c>
      <c r="V202" s="6">
        <v>0.33</v>
      </c>
      <c r="W202" s="6">
        <v>0.23</v>
      </c>
      <c r="X202" s="6">
        <v>0.26</v>
      </c>
      <c r="Y202" s="6">
        <v>0.27</v>
      </c>
      <c r="Z202" s="6">
        <v>0.12</v>
      </c>
    </row>
    <row r="203" spans="3:26" ht="15.5" x14ac:dyDescent="0.35">
      <c r="C203" t="s">
        <v>246</v>
      </c>
      <c r="I203" s="6">
        <v>268329999999.99997</v>
      </c>
      <c r="J203" s="5">
        <v>314490000000</v>
      </c>
      <c r="K203" s="5">
        <v>209980000000</v>
      </c>
      <c r="L203" s="5">
        <v>117860000000</v>
      </c>
      <c r="M203" s="5">
        <v>134370000000</v>
      </c>
      <c r="N203" s="5">
        <v>73960000000</v>
      </c>
      <c r="O203" s="5">
        <v>688840000000</v>
      </c>
      <c r="P203" s="5">
        <v>469120000000</v>
      </c>
    </row>
    <row r="204" spans="3:26" ht="15.5" x14ac:dyDescent="0.35">
      <c r="C204" t="s">
        <v>247</v>
      </c>
      <c r="I204" s="6">
        <v>6.0499999999999998E-2</v>
      </c>
      <c r="J204" s="6">
        <v>7.3599999999999999E-2</v>
      </c>
      <c r="K204" s="6">
        <v>4.2099999999999999E-2</v>
      </c>
      <c r="L204" s="6">
        <v>2.3199999999999998E-2</v>
      </c>
      <c r="M204" s="6">
        <v>3.44E-2</v>
      </c>
      <c r="N204" s="6">
        <v>-1.89E-2</v>
      </c>
      <c r="O204" s="6">
        <v>0.11749999999999999</v>
      </c>
      <c r="P204" s="6">
        <v>7.7300000000000008E-2</v>
      </c>
      <c r="Q204" s="6">
        <v>0.12</v>
      </c>
      <c r="R204" s="6">
        <v>0.1787</v>
      </c>
      <c r="S204" s="6">
        <v>7.4299999999999991E-2</v>
      </c>
      <c r="T204" s="6">
        <v>5.2400000000000002E-2</v>
      </c>
      <c r="U204" s="6">
        <v>5.5E-2</v>
      </c>
      <c r="V204" s="6">
        <v>0.10779999999999999</v>
      </c>
      <c r="W204" s="6">
        <v>5.8799999999999998E-2</v>
      </c>
      <c r="X204" s="6">
        <v>8.1300000000000011E-2</v>
      </c>
      <c r="Y204" s="6">
        <v>4.2199999999999994E-2</v>
      </c>
      <c r="Z204" s="6">
        <v>4.3899999999999995E-2</v>
      </c>
    </row>
    <row r="205" spans="3:26" ht="15.5" x14ac:dyDescent="0.35">
      <c r="C205" t="s">
        <v>248</v>
      </c>
      <c r="I205" s="6">
        <v>7.2400000000000006E-2</v>
      </c>
      <c r="J205" s="6">
        <v>8.5600000000000009E-2</v>
      </c>
      <c r="K205" s="6">
        <v>5.04E-2</v>
      </c>
      <c r="L205" s="6">
        <v>2.7300000000000001E-2</v>
      </c>
      <c r="M205" s="6">
        <v>4.0300000000000002E-2</v>
      </c>
      <c r="N205" s="6">
        <v>-2.5499999999999998E-2</v>
      </c>
      <c r="O205" s="6">
        <v>0.18629999999999999</v>
      </c>
      <c r="P205" s="6">
        <v>0.1343</v>
      </c>
      <c r="Q205" s="6">
        <v>0.2243</v>
      </c>
      <c r="R205" s="6">
        <v>0.253</v>
      </c>
      <c r="S205" s="6">
        <v>0.11230000000000001</v>
      </c>
      <c r="T205" s="6">
        <v>7.4499999999999997E-2</v>
      </c>
      <c r="U205" s="6">
        <v>8.2899999999999988E-2</v>
      </c>
      <c r="V205" s="6">
        <v>0.14810000000000001</v>
      </c>
      <c r="W205" s="6">
        <v>8.8499999999999995E-2</v>
      </c>
      <c r="X205" s="6">
        <v>0.16620000000000001</v>
      </c>
      <c r="Y205" s="6">
        <v>9.0200000000000002E-2</v>
      </c>
      <c r="Z205" s="6">
        <v>0.128</v>
      </c>
    </row>
    <row r="206" spans="3:26" ht="15.5" x14ac:dyDescent="0.35">
      <c r="C206" t="s">
        <v>249</v>
      </c>
      <c r="I206" s="6">
        <v>7.6799999999999993E-2</v>
      </c>
      <c r="J206" s="6">
        <v>0.1008</v>
      </c>
      <c r="K206" s="6">
        <v>6.0700000000000004E-2</v>
      </c>
      <c r="L206" s="6">
        <v>3.0800000000000001E-2</v>
      </c>
      <c r="M206" s="6">
        <v>4.0300000000000002E-2</v>
      </c>
      <c r="N206" s="6">
        <v>-1.6799999999999999E-2</v>
      </c>
      <c r="O206" s="6">
        <v>0.23350000000000001</v>
      </c>
      <c r="P206" s="6">
        <v>0.16649999999999998</v>
      </c>
      <c r="Q206" s="6">
        <v>0.1883</v>
      </c>
      <c r="R206" s="6">
        <v>0.29020000000000001</v>
      </c>
      <c r="S206" s="6">
        <v>0.14899999999999999</v>
      </c>
      <c r="T206" s="6">
        <v>0.11269999999999999</v>
      </c>
      <c r="U206" s="6">
        <v>0.1857</v>
      </c>
      <c r="V206" s="6">
        <v>0.2208</v>
      </c>
      <c r="W206" s="6">
        <v>0.1663</v>
      </c>
      <c r="X206" s="6">
        <v>0.17319999999999999</v>
      </c>
      <c r="Y206" s="6">
        <v>9.3200000000000005E-2</v>
      </c>
      <c r="Z206" s="6">
        <v>0.37890000000000001</v>
      </c>
    </row>
    <row r="207" spans="3:26" ht="15.5" x14ac:dyDescent="0.35">
      <c r="C207" t="s">
        <v>250</v>
      </c>
      <c r="I207" s="6">
        <v>14.62</v>
      </c>
      <c r="J207" s="6">
        <v>161.22</v>
      </c>
      <c r="K207" s="6">
        <v>47.43</v>
      </c>
      <c r="L207" s="6">
        <v>19.100000000000001</v>
      </c>
      <c r="M207" s="6">
        <v>29.54</v>
      </c>
      <c r="N207" s="6">
        <v>-3.84</v>
      </c>
      <c r="O207" s="6">
        <v>21.34</v>
      </c>
      <c r="P207" s="6">
        <v>11.68</v>
      </c>
      <c r="Q207" s="6">
        <v>14.87</v>
      </c>
      <c r="R207" s="6">
        <v>23.53</v>
      </c>
      <c r="S207" s="6">
        <v>8.4600000000000009</v>
      </c>
      <c r="T207" s="6">
        <v>11.32</v>
      </c>
      <c r="U207" s="6">
        <v>17.149999999999999</v>
      </c>
      <c r="V207" s="6">
        <v>30.75</v>
      </c>
      <c r="W207" s="6">
        <v>27.96</v>
      </c>
      <c r="X207" s="6">
        <v>22.1</v>
      </c>
      <c r="Y207" s="6">
        <v>16.75</v>
      </c>
      <c r="Z207" s="6">
        <v>31.47</v>
      </c>
    </row>
    <row r="208" spans="3:26" ht="15.5" x14ac:dyDescent="0.35">
      <c r="C208" t="s">
        <v>69</v>
      </c>
      <c r="I208" s="6">
        <v>0.46</v>
      </c>
      <c r="J208" s="6">
        <v>0.57999999999999996</v>
      </c>
      <c r="K208" s="6">
        <v>0.54</v>
      </c>
      <c r="L208" s="6">
        <v>0.53</v>
      </c>
      <c r="M208" s="6">
        <v>0.48</v>
      </c>
      <c r="N208" s="6">
        <v>0.69</v>
      </c>
      <c r="O208" s="6">
        <v>0.94</v>
      </c>
      <c r="P208" s="6">
        <v>0.65</v>
      </c>
      <c r="Q208" s="6">
        <v>1.06</v>
      </c>
      <c r="R208" s="6">
        <v>0.84</v>
      </c>
      <c r="S208" s="6">
        <v>0.46</v>
      </c>
      <c r="T208" s="6">
        <v>0.59</v>
      </c>
      <c r="U208" s="6">
        <v>0.64</v>
      </c>
      <c r="V208" s="6">
        <v>0.89</v>
      </c>
      <c r="W208" s="6">
        <v>0.57999999999999996</v>
      </c>
      <c r="X208" s="6">
        <v>1.1000000000000001</v>
      </c>
      <c r="Y208" s="6">
        <v>0.98</v>
      </c>
      <c r="Z208" s="6">
        <v>0.96</v>
      </c>
    </row>
    <row r="209" spans="3:26" ht="15.5" x14ac:dyDescent="0.35">
      <c r="C209" t="s">
        <v>66</v>
      </c>
      <c r="I209" s="6">
        <v>702.13</v>
      </c>
      <c r="J209" s="6">
        <v>669.28</v>
      </c>
      <c r="K209" s="6">
        <v>620.47</v>
      </c>
      <c r="L209" s="6">
        <v>592.83000000000004</v>
      </c>
      <c r="M209" s="6">
        <v>581.1</v>
      </c>
      <c r="N209" s="6">
        <v>556.62</v>
      </c>
      <c r="O209" s="6">
        <v>559.72</v>
      </c>
      <c r="P209" s="6">
        <v>466.03</v>
      </c>
      <c r="Q209" s="6">
        <v>402.29</v>
      </c>
      <c r="R209" s="6">
        <v>329.74</v>
      </c>
      <c r="S209" s="6">
        <v>256.38</v>
      </c>
      <c r="T209" s="6">
        <v>234.76</v>
      </c>
      <c r="U209" s="6">
        <v>221.26</v>
      </c>
      <c r="V209" s="6">
        <v>210.9</v>
      </c>
      <c r="W209" s="6">
        <v>179.66</v>
      </c>
      <c r="X209" s="6">
        <v>72.540000000000006</v>
      </c>
      <c r="Y209" s="6">
        <v>57.3</v>
      </c>
      <c r="Z209" s="6">
        <v>51.94</v>
      </c>
    </row>
    <row r="210" spans="3:26" ht="15.5" x14ac:dyDescent="0.35">
      <c r="C210" t="s">
        <v>251</v>
      </c>
      <c r="I210" s="6">
        <v>0.46</v>
      </c>
      <c r="J210" s="6">
        <v>0.57999999999999996</v>
      </c>
      <c r="K210" s="6">
        <v>0.54</v>
      </c>
      <c r="L210" s="6">
        <v>0.53</v>
      </c>
      <c r="M210" s="6">
        <v>0.48</v>
      </c>
      <c r="N210" s="6">
        <v>0.69</v>
      </c>
      <c r="O210" s="6">
        <v>0.94</v>
      </c>
      <c r="P210" s="6">
        <v>0.65</v>
      </c>
      <c r="Q210" s="6">
        <v>1.06</v>
      </c>
      <c r="R210" s="6">
        <v>0.84</v>
      </c>
      <c r="S210" s="6">
        <v>0.46</v>
      </c>
      <c r="T210" s="6">
        <v>0.59</v>
      </c>
      <c r="U210" s="6">
        <v>0.64</v>
      </c>
      <c r="V210" s="6">
        <v>0.89</v>
      </c>
      <c r="W210" s="6">
        <v>0.57999999999999996</v>
      </c>
      <c r="X210" s="6">
        <v>1.1000000000000001</v>
      </c>
      <c r="Y210" s="6">
        <v>0.98</v>
      </c>
      <c r="Z210" s="6">
        <v>0.96</v>
      </c>
    </row>
    <row r="211" spans="3:26" ht="15.5" x14ac:dyDescent="0.35">
      <c r="C211" t="s">
        <v>252</v>
      </c>
      <c r="I211" s="6">
        <v>702.13</v>
      </c>
      <c r="J211" s="6">
        <v>669.28</v>
      </c>
      <c r="K211" s="6">
        <v>620.47</v>
      </c>
      <c r="L211" s="6">
        <v>592.83000000000004</v>
      </c>
      <c r="M211" s="6">
        <v>581.1</v>
      </c>
      <c r="N211" s="6">
        <v>556.62</v>
      </c>
      <c r="O211" s="6">
        <v>559.72</v>
      </c>
      <c r="P211" s="6">
        <v>466.03</v>
      </c>
      <c r="Q211" s="6">
        <v>402.29</v>
      </c>
      <c r="R211" s="6">
        <v>329.74</v>
      </c>
      <c r="S211" s="6">
        <v>256.38</v>
      </c>
      <c r="T211" s="6">
        <v>234.76</v>
      </c>
      <c r="U211" s="6">
        <v>221.26</v>
      </c>
      <c r="V211" s="6">
        <v>210.9</v>
      </c>
      <c r="W211" s="6">
        <v>179.66</v>
      </c>
      <c r="X211" s="6">
        <v>72.540000000000006</v>
      </c>
      <c r="Y211" s="6">
        <v>57.3</v>
      </c>
      <c r="Z211" s="6">
        <v>51.94</v>
      </c>
    </row>
    <row r="212" spans="3:26" ht="15.5" x14ac:dyDescent="0.35">
      <c r="C212" t="s">
        <v>253</v>
      </c>
      <c r="I212" s="5">
        <v>108000000000</v>
      </c>
      <c r="K212" s="5">
        <v>100000000000</v>
      </c>
      <c r="L212" s="5">
        <v>50000000000</v>
      </c>
      <c r="M212" s="5">
        <v>25000000000</v>
      </c>
      <c r="N212" s="5">
        <v>150000000000</v>
      </c>
      <c r="O212" s="5">
        <v>235000000000</v>
      </c>
      <c r="P212" s="5">
        <v>92000000000</v>
      </c>
      <c r="Q212" s="5">
        <v>195000000000</v>
      </c>
      <c r="R212" s="5">
        <v>22000000000</v>
      </c>
      <c r="S212" s="5">
        <v>66000000000</v>
      </c>
      <c r="T212" s="5">
        <v>5000000000</v>
      </c>
      <c r="U212" s="5">
        <v>112000000000</v>
      </c>
      <c r="V212" s="5">
        <v>1000000000</v>
      </c>
      <c r="W212" s="5">
        <v>53000000000</v>
      </c>
      <c r="X212" s="5">
        <v>9000000000</v>
      </c>
      <c r="Y212" s="5">
        <v>10000000000</v>
      </c>
      <c r="Z212" s="5">
        <v>12000000000</v>
      </c>
    </row>
    <row r="213" spans="3:26" ht="15.5" x14ac:dyDescent="0.35">
      <c r="C213" t="s">
        <v>254</v>
      </c>
      <c r="I213" s="5">
        <v>14000000000</v>
      </c>
      <c r="J213" s="5">
        <v>3000000000</v>
      </c>
      <c r="K213" s="5">
        <v>0</v>
      </c>
      <c r="O213" s="5">
        <v>20000000000</v>
      </c>
      <c r="P213" s="5">
        <v>85000000000</v>
      </c>
      <c r="Q213" s="5">
        <v>26000000000</v>
      </c>
      <c r="R213" s="5">
        <v>33000000000</v>
      </c>
      <c r="S213" s="5">
        <v>55000000000</v>
      </c>
      <c r="T213" s="5">
        <v>32000000000</v>
      </c>
      <c r="U213" s="5">
        <v>1000000000</v>
      </c>
      <c r="V213" s="5">
        <v>0</v>
      </c>
      <c r="W213" s="5">
        <v>0</v>
      </c>
      <c r="X213" s="5">
        <v>52000000000</v>
      </c>
      <c r="Y213" s="5">
        <v>64000000000</v>
      </c>
      <c r="Z213" s="5">
        <v>102000000000</v>
      </c>
    </row>
    <row r="214" spans="3:26" ht="15.5" x14ac:dyDescent="0.35">
      <c r="C214" t="s">
        <v>26</v>
      </c>
      <c r="I214" s="5">
        <v>121000000000</v>
      </c>
      <c r="J214" s="5">
        <v>3000000000</v>
      </c>
      <c r="K214" s="5">
        <v>100000000000</v>
      </c>
      <c r="L214" s="5">
        <v>50000000000</v>
      </c>
      <c r="M214" s="5">
        <v>25000000000</v>
      </c>
      <c r="N214" s="5">
        <v>150000000000</v>
      </c>
      <c r="O214" s="5">
        <v>256000000000</v>
      </c>
      <c r="P214" s="5">
        <v>177000000000</v>
      </c>
      <c r="Q214" s="5">
        <v>221000000000</v>
      </c>
      <c r="R214" s="5">
        <v>55000000000</v>
      </c>
      <c r="S214" s="5">
        <v>121000000000</v>
      </c>
      <c r="T214" s="5">
        <v>37000000000</v>
      </c>
      <c r="U214" s="5">
        <v>113000000000</v>
      </c>
      <c r="V214" s="5">
        <v>1000000000</v>
      </c>
      <c r="W214" s="5">
        <v>53000000000</v>
      </c>
      <c r="X214" s="5">
        <v>61000000000</v>
      </c>
      <c r="Y214" s="5">
        <v>74000000000</v>
      </c>
      <c r="Z214" s="5">
        <v>114000000000</v>
      </c>
    </row>
    <row r="215" spans="3:26" ht="15.5" x14ac:dyDescent="0.35">
      <c r="C215" t="s">
        <v>23</v>
      </c>
      <c r="I215" s="5">
        <v>-103000000000</v>
      </c>
      <c r="J215" s="5">
        <v>-281000000000</v>
      </c>
      <c r="K215" s="5">
        <v>-649000000000</v>
      </c>
      <c r="L215" s="5">
        <v>-256000000000</v>
      </c>
      <c r="M215" s="5">
        <v>-445000000000</v>
      </c>
      <c r="N215" s="5">
        <v>-126000000000</v>
      </c>
      <c r="O215" s="5">
        <v>199000000000</v>
      </c>
      <c r="P215" s="5">
        <v>84000000000</v>
      </c>
      <c r="Q215" s="5">
        <v>77000000000</v>
      </c>
      <c r="R215" s="5">
        <v>-99000000000</v>
      </c>
      <c r="S215" s="5">
        <v>100000000000</v>
      </c>
      <c r="T215" s="5">
        <v>11000000000</v>
      </c>
      <c r="U215" s="5">
        <v>52000000000</v>
      </c>
      <c r="V215" s="5">
        <v>-67000000000</v>
      </c>
      <c r="W215" s="5">
        <v>-54000000000</v>
      </c>
      <c r="X215" s="5">
        <v>1000000000</v>
      </c>
      <c r="Y215" s="5">
        <v>30000000000</v>
      </c>
      <c r="Z215" s="5">
        <v>79000000000</v>
      </c>
    </row>
    <row r="216" spans="3:26" ht="15.5" x14ac:dyDescent="0.35">
      <c r="C216" t="s">
        <v>255</v>
      </c>
      <c r="I216" s="5">
        <v>2190000000000</v>
      </c>
      <c r="J216" s="5">
        <v>2065000000000</v>
      </c>
      <c r="K216" s="5">
        <v>1913000000000</v>
      </c>
      <c r="L216" s="5">
        <v>1765000000000</v>
      </c>
      <c r="M216" s="5">
        <v>1695000000000</v>
      </c>
      <c r="N216" s="5">
        <v>2031000000000</v>
      </c>
      <c r="O216" s="5">
        <v>1679000000000</v>
      </c>
      <c r="P216" s="5">
        <v>1291000000000</v>
      </c>
      <c r="Q216" s="5">
        <v>910000000000</v>
      </c>
      <c r="R216" s="5">
        <v>865000000000</v>
      </c>
      <c r="S216" s="5">
        <v>624000000000</v>
      </c>
      <c r="T216" s="5">
        <v>596000000000</v>
      </c>
      <c r="U216" s="5">
        <v>557000000000</v>
      </c>
      <c r="V216" s="5">
        <v>507000000000</v>
      </c>
      <c r="W216" s="5">
        <v>365000000000</v>
      </c>
      <c r="X216" s="5">
        <v>331000000000</v>
      </c>
      <c r="Y216" s="5">
        <v>293000000000</v>
      </c>
      <c r="Z216" s="5">
        <v>297000000000</v>
      </c>
    </row>
    <row r="217" spans="3:26" ht="15.5" x14ac:dyDescent="0.35">
      <c r="C217" t="s">
        <v>256</v>
      </c>
      <c r="I217" s="5">
        <v>133000000000</v>
      </c>
      <c r="J217" s="5">
        <v>-222000000000</v>
      </c>
      <c r="K217" s="5">
        <v>165000000000</v>
      </c>
      <c r="L217" s="5">
        <v>-176000000000</v>
      </c>
      <c r="M217" s="5">
        <v>164000000000</v>
      </c>
      <c r="N217" s="5">
        <v>757000000000</v>
      </c>
      <c r="O217" s="5">
        <v>-35000000000</v>
      </c>
      <c r="P217" s="5">
        <v>89000000000</v>
      </c>
      <c r="Q217" s="5">
        <v>-66000000000</v>
      </c>
      <c r="R217" s="5">
        <v>383000000000</v>
      </c>
      <c r="S217" s="5">
        <v>46000000000</v>
      </c>
      <c r="T217" s="5">
        <v>170000000000</v>
      </c>
      <c r="U217" s="5">
        <v>-27000000000</v>
      </c>
      <c r="V217" s="5">
        <v>10000000000</v>
      </c>
      <c r="W217" s="5">
        <v>79000000000</v>
      </c>
      <c r="X217" s="5">
        <v>77000000000</v>
      </c>
      <c r="Y217" s="5">
        <v>46000000000</v>
      </c>
      <c r="Z217" s="5">
        <v>42000000000</v>
      </c>
    </row>
    <row r="218" spans="3:26" ht="15.5" x14ac:dyDescent="0.35">
      <c r="C218" t="s">
        <v>257</v>
      </c>
      <c r="I218" s="5">
        <v>-49000000000</v>
      </c>
      <c r="J218" s="5">
        <v>-76000000000</v>
      </c>
      <c r="K218" s="5">
        <v>-18000000000</v>
      </c>
      <c r="L218" s="5">
        <v>-6000000000</v>
      </c>
      <c r="M218" s="5">
        <v>-26000000000</v>
      </c>
      <c r="N218" s="5">
        <v>-28000000000</v>
      </c>
      <c r="O218" s="5">
        <v>-35000000000</v>
      </c>
      <c r="P218" s="5">
        <v>-14000000000</v>
      </c>
      <c r="Q218" s="5">
        <v>-89000000000</v>
      </c>
      <c r="R218" s="5">
        <v>-56000000000</v>
      </c>
      <c r="S218" s="5">
        <v>-121000000000</v>
      </c>
      <c r="T218" s="5">
        <v>-88000000000</v>
      </c>
      <c r="U218" s="5">
        <v>-33000000000</v>
      </c>
      <c r="V218" s="5">
        <v>-22000000000</v>
      </c>
      <c r="W218" s="5">
        <v>-17000000000</v>
      </c>
      <c r="X218" s="5">
        <v>-8000000000</v>
      </c>
      <c r="Y218" s="5">
        <v>-6000000000</v>
      </c>
      <c r="Z218" s="5">
        <v>-10000000000</v>
      </c>
    </row>
    <row r="219" spans="3:26" ht="15.5" x14ac:dyDescent="0.35">
      <c r="C219" t="s">
        <v>15</v>
      </c>
      <c r="I219" s="5">
        <v>84000000000</v>
      </c>
      <c r="J219" s="5">
        <v>-298000000000</v>
      </c>
      <c r="K219" s="5">
        <v>148000000000</v>
      </c>
      <c r="L219" s="5">
        <v>-183000000000</v>
      </c>
      <c r="M219" s="5">
        <v>138000000000</v>
      </c>
      <c r="N219" s="5">
        <v>730000000000</v>
      </c>
      <c r="O219" s="5">
        <v>-70000000000</v>
      </c>
      <c r="P219" s="5">
        <v>75000000000</v>
      </c>
      <c r="Q219" s="5">
        <v>-155000000000</v>
      </c>
      <c r="R219" s="5">
        <v>327000000000</v>
      </c>
      <c r="S219" s="5">
        <v>-75000000000</v>
      </c>
      <c r="T219" s="5">
        <v>83000000000</v>
      </c>
      <c r="U219" s="5">
        <v>-60000000000</v>
      </c>
      <c r="V219" s="5">
        <v>-12000000000</v>
      </c>
      <c r="W219" s="5">
        <v>63000000000</v>
      </c>
      <c r="X219" s="5">
        <v>69000000000</v>
      </c>
      <c r="Y219" s="5">
        <v>40000000000</v>
      </c>
      <c r="Z219" s="5">
        <v>32000000000</v>
      </c>
    </row>
    <row r="220" spans="3:26" ht="15.5" x14ac:dyDescent="0.35">
      <c r="C220" t="s">
        <v>17</v>
      </c>
      <c r="I220" s="6">
        <v>20.99</v>
      </c>
      <c r="J220" s="6">
        <v>-74.44</v>
      </c>
      <c r="K220" s="6">
        <v>36.85</v>
      </c>
      <c r="L220" s="6">
        <v>-45.61</v>
      </c>
      <c r="M220" s="6">
        <v>34.380000000000003</v>
      </c>
      <c r="N220" s="6">
        <v>182.09</v>
      </c>
      <c r="O220" s="6">
        <v>-17.41</v>
      </c>
      <c r="P220" s="6">
        <v>18.68</v>
      </c>
      <c r="Q220" s="6">
        <v>-38.68</v>
      </c>
      <c r="R220" s="6">
        <v>81.540000000000006</v>
      </c>
      <c r="S220" s="6">
        <v>-18.61</v>
      </c>
      <c r="T220" s="6">
        <v>20.6</v>
      </c>
      <c r="U220" s="6">
        <v>-14.89</v>
      </c>
      <c r="V220" s="6">
        <v>-3.12</v>
      </c>
      <c r="W220" s="6">
        <v>15.6</v>
      </c>
      <c r="X220" s="6">
        <v>17.23</v>
      </c>
      <c r="Y220" s="6">
        <v>9.92</v>
      </c>
      <c r="Z220" s="6">
        <v>7.95</v>
      </c>
    </row>
  </sheetData>
  <pageMargins left="0.7" right="0.7" top="0.75" bottom="0.75" header="0.3" footer="0.3"/>
  <ignoredErrors>
    <ignoredError sqref="A1:Z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DNET</vt:lpstr>
      <vt:lpstr>DOID</vt:lpstr>
      <vt:lpstr>DPNS</vt:lpstr>
      <vt:lpstr>DSFI</vt:lpstr>
      <vt:lpstr>DSNG</vt:lpstr>
      <vt:lpstr>DSSA</vt:lpstr>
      <vt:lpstr>DUTI</vt:lpstr>
      <vt:lpstr>DVLA</vt:lpstr>
      <vt:lpstr>DYAN</vt:lpstr>
      <vt:lpstr>ECII</vt:lpstr>
      <vt:lpstr>EKAD</vt:lpstr>
      <vt:lpstr>ELSA</vt:lpstr>
      <vt:lpstr>ELTY</vt:lpstr>
      <vt:lpstr>EMDE</vt:lpstr>
      <vt:lpstr>EMTK</vt:lpstr>
      <vt:lpstr>ENRG</vt:lpstr>
      <vt:lpstr>EPMT</vt:lpstr>
      <vt:lpstr>ERAA</vt:lpstr>
      <vt:lpstr>ERTX</vt:lpstr>
      <vt:lpstr>ESSA</vt:lpstr>
      <vt:lpstr>ESTI</vt:lpstr>
      <vt:lpstr>ETWA</vt:lpstr>
      <vt:lpstr>EXCL</vt:lpstr>
      <vt:lpstr>FAST</vt:lpstr>
      <vt:lpstr>FASW</vt:lpstr>
      <vt:lpstr>FISH</vt:lpstr>
      <vt:lpstr>FMII</vt:lpstr>
      <vt:lpstr>FORU</vt:lpstr>
      <vt:lpstr>FPNI</vt:lpstr>
      <vt:lpstr>GAMA</vt:lpstr>
      <vt:lpstr>GDST</vt:lpstr>
      <vt:lpstr>GDYR</vt:lpstr>
      <vt:lpstr>GEMA</vt:lpstr>
      <vt:lpstr>GEMS</vt:lpstr>
      <vt:lpstr>GGRM</vt:lpstr>
      <vt:lpstr>GIAA</vt:lpstr>
      <vt:lpstr>GJTL</vt:lpstr>
      <vt:lpstr>GLOB</vt:lpstr>
      <vt:lpstr>GMTD</vt:lpstr>
      <vt:lpstr>GOLD</vt:lpstr>
      <vt:lpstr>GOLL</vt:lpstr>
      <vt:lpstr>GPRA</vt:lpstr>
      <vt:lpstr>GSMF</vt:lpstr>
      <vt:lpstr>GTBO</vt:lpstr>
      <vt:lpstr>GWSA</vt:lpstr>
      <vt:lpstr>GZCO</vt:lpstr>
      <vt:lpstr>HADE</vt:lpstr>
      <vt:lpstr>HDFA</vt:lpstr>
      <vt:lpstr>HERO</vt:lpstr>
      <vt:lpstr>HEXA</vt:lpstr>
      <vt:lpstr>HITS</vt:lpstr>
      <vt:lpstr>HMSP</vt:lpstr>
      <vt:lpstr>HOME</vt:lpstr>
      <vt:lpstr>HOTL</vt:lpstr>
      <vt:lpstr>HRUM</vt:lpstr>
      <vt:lpstr>IATA</vt:lpstr>
      <vt:lpstr>IBFN</vt:lpstr>
      <vt:lpstr>IBST</vt:lpstr>
      <vt:lpstr>ICBP</vt:lpstr>
      <vt:lpstr>ICON</vt:lpstr>
      <vt:lpstr>IGAR</vt:lpstr>
      <vt:lpstr>IIKP</vt:lpstr>
      <vt:lpstr>IKAI</vt:lpstr>
      <vt:lpstr>IKBI</vt:lpstr>
      <vt:lpstr>IMAS</vt:lpstr>
      <vt:lpstr>IMJS</vt:lpstr>
      <vt:lpstr>IMPC</vt:lpstr>
      <vt:lpstr>INAF</vt:lpstr>
      <vt:lpstr>INAI</vt:lpstr>
      <vt:lpstr>INCI</vt:lpstr>
      <vt:lpstr>INCO</vt:lpstr>
      <vt:lpstr>INDF</vt:lpstr>
      <vt:lpstr>INDR</vt:lpstr>
      <vt:lpstr>INDS</vt:lpstr>
      <vt:lpstr>INDX</vt:lpstr>
      <vt:lpstr>INDY</vt:lpstr>
      <vt:lpstr>INKP</vt:lpstr>
      <vt:lpstr>INPC</vt:lpstr>
      <vt:lpstr>INPP</vt:lpstr>
      <vt:lpstr>INRU</vt:lpstr>
      <vt:lpstr>INTA</vt:lpstr>
      <vt:lpstr>INTD</vt:lpstr>
      <vt:lpstr>INTP</vt:lpstr>
      <vt:lpstr>IPOL</vt:lpstr>
      <vt:lpstr>ISAT</vt:lpstr>
      <vt:lpstr>ISSP</vt:lpstr>
      <vt:lpstr>ITMA</vt:lpstr>
      <vt:lpstr>ITMG</vt:lpstr>
      <vt:lpstr>JAWA</vt:lpstr>
      <vt:lpstr>JECC</vt:lpstr>
      <vt:lpstr>JIHD</vt:lpstr>
      <vt:lpstr>JKON</vt:lpstr>
      <vt:lpstr>JPFA</vt:lpstr>
      <vt:lpstr>JRPT</vt:lpstr>
      <vt:lpstr>JSMR</vt:lpstr>
      <vt:lpstr>JSPT</vt:lpstr>
      <vt:lpstr>JTPE</vt:lpstr>
      <vt:lpstr>KAEF</vt:lpstr>
      <vt:lpstr>KARW</vt:lpstr>
      <vt:lpstr>KBLI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2026-10-24T03:45:28Z</dcterms:modified>
</cp:coreProperties>
</file>